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3dea52e16cdbad/바탕 화면/주식투자/카페라떼 관리용 파일 포함/컨센관련데이터/"/>
    </mc:Choice>
  </mc:AlternateContent>
  <xr:revisionPtr revIDLastSave="408" documentId="13_ncr:1_{D3C8E195-4C03-4E43-876B-26421446190F}" xr6:coauthVersionLast="47" xr6:coauthVersionMax="47" xr10:uidLastSave="{307FF39F-AC60-41B0-9261-9B96AAD84CAB}"/>
  <workbookProtection workbookAlgorithmName="SHA-512" workbookHashValue="+9LYeYJuQKPWVXZnODbTmrc4ODr7t6TmlW0ALbasEUZmxnALORalvufEeBGXMNtTnsdlPDf/7xh1kMKjQys2jw==" workbookSaltValue="NbJsVyjQZyQeHPvGEbInvA==" workbookSpinCount="100000" lockStructure="1"/>
  <bookViews>
    <workbookView xWindow="384" yWindow="384" windowWidth="21600" windowHeight="11100" tabRatio="597" xr2:uid="{00000000-000D-0000-FFFF-FFFF00000000}"/>
  </bookViews>
  <sheets>
    <sheet name="2027전망(10일)" sheetId="25" r:id="rId1"/>
    <sheet name="2Q26전망(10일)" sheetId="29" r:id="rId2"/>
    <sheet name="3Q26전망(10일)" sheetId="27" r:id="rId3"/>
    <sheet name="2026전망(10일)" sheetId="31" r:id="rId4"/>
    <sheet name="2027" sheetId="26" state="hidden" r:id="rId5"/>
    <sheet name="2Q26" sheetId="30" state="hidden" r:id="rId6"/>
    <sheet name="3Q26" sheetId="28" state="hidden" r:id="rId7"/>
    <sheet name="2026" sheetId="32" state="hidden" r:id="rId8"/>
  </sheets>
  <definedNames>
    <definedName name="_xlnm._FilterDatabase" localSheetId="7" hidden="1">'2026'!$A$13:$N$13</definedName>
    <definedName name="_xlnm._FilterDatabase" localSheetId="3" hidden="1">'2026전망(10일)'!$B$10:$T$178</definedName>
    <definedName name="_xlnm._FilterDatabase" localSheetId="4" hidden="1">'2027'!$A$13:$N$13</definedName>
    <definedName name="_xlnm._FilterDatabase" localSheetId="0" hidden="1">'2027전망(10일)'!$B$10:$T$178</definedName>
    <definedName name="_xlnm._FilterDatabase" localSheetId="5" hidden="1">'2Q26'!$A$13:$N$13</definedName>
    <definedName name="_xlnm._FilterDatabase" localSheetId="1" hidden="1">'2Q26전망(10일)'!$B$10:$T$178</definedName>
    <definedName name="_xlnm._FilterDatabase" localSheetId="6" hidden="1">'3Q26'!$A$13:$N$13</definedName>
    <definedName name="_xlnm._FilterDatabase" localSheetId="2" hidden="1">'3Q26전망(10일)'!$B$10:$T$178</definedName>
    <definedName name="_xlnm.Print_Titles" localSheetId="3">'2026전망(10일)'!$1:$10</definedName>
    <definedName name="_xlnm.Print_Titles" localSheetId="0">'2027전망(10일)'!$1:$10</definedName>
    <definedName name="_xlnm.Print_Titles" localSheetId="1">'2Q26전망(10일)'!$1:$10</definedName>
    <definedName name="_xlnm.Print_Titles" localSheetId="2">'3Q26전망(10일)'!$1:$10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5" l="1"/>
  <c r="C6" i="26"/>
  <c r="G7" i="29" l="1"/>
  <c r="T2505" i="32" l="1"/>
  <c r="S2505" i="32"/>
  <c r="T2504" i="32"/>
  <c r="S2504" i="32"/>
  <c r="T2503" i="32"/>
  <c r="S2503" i="32"/>
  <c r="T2502" i="32"/>
  <c r="S2502" i="32"/>
  <c r="T2501" i="32"/>
  <c r="S2501" i="32"/>
  <c r="T2500" i="32"/>
  <c r="S2500" i="32"/>
  <c r="T2499" i="32"/>
  <c r="S2499" i="32"/>
  <c r="T2498" i="32"/>
  <c r="S2498" i="32"/>
  <c r="T2497" i="32"/>
  <c r="S2497" i="32"/>
  <c r="T2496" i="32"/>
  <c r="S2496" i="32"/>
  <c r="T2495" i="32"/>
  <c r="S2495" i="32"/>
  <c r="T2494" i="32"/>
  <c r="S2494" i="32"/>
  <c r="T2493" i="32"/>
  <c r="S2493" i="32"/>
  <c r="T2492" i="32"/>
  <c r="S2492" i="32"/>
  <c r="T2491" i="32"/>
  <c r="S2491" i="32"/>
  <c r="T2490" i="32"/>
  <c r="S2490" i="32"/>
  <c r="T2489" i="32"/>
  <c r="S2489" i="32"/>
  <c r="T2488" i="32"/>
  <c r="S2488" i="32"/>
  <c r="T2487" i="32"/>
  <c r="S2487" i="32"/>
  <c r="T2486" i="32"/>
  <c r="S2486" i="32"/>
  <c r="T2485" i="32"/>
  <c r="S2485" i="32"/>
  <c r="T2484" i="32"/>
  <c r="S2484" i="32"/>
  <c r="T2483" i="32"/>
  <c r="S2483" i="32"/>
  <c r="T2482" i="32"/>
  <c r="S2482" i="32"/>
  <c r="T2481" i="32"/>
  <c r="S2481" i="32"/>
  <c r="T2480" i="32"/>
  <c r="S2480" i="32"/>
  <c r="T2479" i="32"/>
  <c r="S2479" i="32"/>
  <c r="T2478" i="32"/>
  <c r="S2478" i="32"/>
  <c r="T2477" i="32"/>
  <c r="S2477" i="32"/>
  <c r="T2476" i="32"/>
  <c r="S2476" i="32"/>
  <c r="T2475" i="32"/>
  <c r="S2475" i="32"/>
  <c r="T2474" i="32"/>
  <c r="S2474" i="32"/>
  <c r="T2473" i="32"/>
  <c r="S2473" i="32"/>
  <c r="T2472" i="32"/>
  <c r="S2472" i="32"/>
  <c r="T2471" i="32"/>
  <c r="S2471" i="32"/>
  <c r="T2470" i="32"/>
  <c r="S2470" i="32"/>
  <c r="T2469" i="32"/>
  <c r="S2469" i="32"/>
  <c r="T2468" i="32"/>
  <c r="S2468" i="32"/>
  <c r="T2467" i="32"/>
  <c r="S2467" i="32"/>
  <c r="T2466" i="32"/>
  <c r="S2466" i="32"/>
  <c r="T2465" i="32"/>
  <c r="S2465" i="32"/>
  <c r="T2464" i="32"/>
  <c r="S2464" i="32"/>
  <c r="T2463" i="32"/>
  <c r="S2463" i="32"/>
  <c r="T2462" i="32"/>
  <c r="S2462" i="32"/>
  <c r="T2461" i="32"/>
  <c r="S2461" i="32"/>
  <c r="T2460" i="32"/>
  <c r="S2460" i="32"/>
  <c r="T2459" i="32"/>
  <c r="S2459" i="32"/>
  <c r="T2458" i="32"/>
  <c r="S2458" i="32"/>
  <c r="T2457" i="32"/>
  <c r="S2457" i="32"/>
  <c r="T2456" i="32"/>
  <c r="S2456" i="32"/>
  <c r="T2455" i="32"/>
  <c r="S2455" i="32"/>
  <c r="T2454" i="32"/>
  <c r="S2454" i="32"/>
  <c r="T2453" i="32"/>
  <c r="S2453" i="32"/>
  <c r="T2452" i="32"/>
  <c r="S2452" i="32"/>
  <c r="T2451" i="32"/>
  <c r="S2451" i="32"/>
  <c r="T2450" i="32"/>
  <c r="S2450" i="32"/>
  <c r="T2449" i="32"/>
  <c r="S2449" i="32"/>
  <c r="T2448" i="32"/>
  <c r="S2448" i="32"/>
  <c r="T2447" i="32"/>
  <c r="S2447" i="32"/>
  <c r="T2446" i="32"/>
  <c r="S2446" i="32"/>
  <c r="T2445" i="32"/>
  <c r="S2445" i="32"/>
  <c r="T2444" i="32"/>
  <c r="S2444" i="32"/>
  <c r="T2443" i="32"/>
  <c r="S2443" i="32"/>
  <c r="T2442" i="32"/>
  <c r="S2442" i="32"/>
  <c r="T2441" i="32"/>
  <c r="S2441" i="32"/>
  <c r="T2440" i="32"/>
  <c r="S2440" i="32"/>
  <c r="T2439" i="32"/>
  <c r="S2439" i="32"/>
  <c r="T2438" i="32"/>
  <c r="S2438" i="32"/>
  <c r="T2437" i="32"/>
  <c r="S2437" i="32"/>
  <c r="T2436" i="32"/>
  <c r="S2436" i="32"/>
  <c r="T2435" i="32"/>
  <c r="S2435" i="32"/>
  <c r="T2434" i="32"/>
  <c r="S2434" i="32"/>
  <c r="T2433" i="32"/>
  <c r="S2433" i="32"/>
  <c r="T2432" i="32"/>
  <c r="S2432" i="32"/>
  <c r="T2431" i="32"/>
  <c r="S2431" i="32"/>
  <c r="T2430" i="32"/>
  <c r="S2430" i="32"/>
  <c r="T2429" i="32"/>
  <c r="S2429" i="32"/>
  <c r="T2428" i="32"/>
  <c r="S2428" i="32"/>
  <c r="T2427" i="32"/>
  <c r="S2427" i="32"/>
  <c r="T2426" i="32"/>
  <c r="S2426" i="32"/>
  <c r="T2425" i="32"/>
  <c r="S2425" i="32"/>
  <c r="T2424" i="32"/>
  <c r="S2424" i="32"/>
  <c r="T2423" i="32"/>
  <c r="S2423" i="32"/>
  <c r="T2422" i="32"/>
  <c r="S2422" i="32"/>
  <c r="T2421" i="32"/>
  <c r="S2421" i="32"/>
  <c r="T2420" i="32"/>
  <c r="S2420" i="32"/>
  <c r="T2419" i="32"/>
  <c r="S2419" i="32"/>
  <c r="T2418" i="32"/>
  <c r="S2418" i="32"/>
  <c r="T2417" i="32"/>
  <c r="S2417" i="32"/>
  <c r="T2416" i="32"/>
  <c r="S2416" i="32"/>
  <c r="T2415" i="32"/>
  <c r="S2415" i="32"/>
  <c r="T2414" i="32"/>
  <c r="S2414" i="32"/>
  <c r="T2413" i="32"/>
  <c r="S2413" i="32"/>
  <c r="T2412" i="32"/>
  <c r="S2412" i="32"/>
  <c r="T2411" i="32"/>
  <c r="S2411" i="32"/>
  <c r="T2410" i="32"/>
  <c r="S2410" i="32"/>
  <c r="T2409" i="32"/>
  <c r="S2409" i="32"/>
  <c r="T2408" i="32"/>
  <c r="S2408" i="32"/>
  <c r="T2407" i="32"/>
  <c r="S2407" i="32"/>
  <c r="T2406" i="32"/>
  <c r="S2406" i="32"/>
  <c r="T2405" i="32"/>
  <c r="S2405" i="32"/>
  <c r="T2404" i="32"/>
  <c r="S2404" i="32"/>
  <c r="T2403" i="32"/>
  <c r="S2403" i="32"/>
  <c r="T2402" i="32"/>
  <c r="S2402" i="32"/>
  <c r="T2401" i="32"/>
  <c r="S2401" i="32"/>
  <c r="T2400" i="32"/>
  <c r="S2400" i="32"/>
  <c r="T2399" i="32"/>
  <c r="S2399" i="32"/>
  <c r="T2398" i="32"/>
  <c r="S2398" i="32"/>
  <c r="T2397" i="32"/>
  <c r="S2397" i="32"/>
  <c r="T2396" i="32"/>
  <c r="S2396" i="32"/>
  <c r="T2395" i="32"/>
  <c r="S2395" i="32"/>
  <c r="T2394" i="32"/>
  <c r="S2394" i="32"/>
  <c r="T2393" i="32"/>
  <c r="S2393" i="32"/>
  <c r="T2392" i="32"/>
  <c r="S2392" i="32"/>
  <c r="T2391" i="32"/>
  <c r="S2391" i="32"/>
  <c r="T2390" i="32"/>
  <c r="S2390" i="32"/>
  <c r="T2389" i="32"/>
  <c r="S2389" i="32"/>
  <c r="T2388" i="32"/>
  <c r="S2388" i="32"/>
  <c r="T2387" i="32"/>
  <c r="S2387" i="32"/>
  <c r="T2386" i="32"/>
  <c r="S2386" i="32"/>
  <c r="T2385" i="32"/>
  <c r="S2385" i="32"/>
  <c r="T2384" i="32"/>
  <c r="S2384" i="32"/>
  <c r="T2383" i="32"/>
  <c r="S2383" i="32"/>
  <c r="T2382" i="32"/>
  <c r="S2382" i="32"/>
  <c r="T2381" i="32"/>
  <c r="S2381" i="32"/>
  <c r="T2380" i="32"/>
  <c r="S2380" i="32"/>
  <c r="T2379" i="32"/>
  <c r="S2379" i="32"/>
  <c r="T2378" i="32"/>
  <c r="S2378" i="32"/>
  <c r="T2377" i="32"/>
  <c r="S2377" i="32"/>
  <c r="T2376" i="32"/>
  <c r="S2376" i="32"/>
  <c r="T2375" i="32"/>
  <c r="S2375" i="32"/>
  <c r="T2374" i="32"/>
  <c r="S2374" i="32"/>
  <c r="T2373" i="32"/>
  <c r="S2373" i="32"/>
  <c r="T2372" i="32"/>
  <c r="S2372" i="32"/>
  <c r="T2371" i="32"/>
  <c r="S2371" i="32"/>
  <c r="T2370" i="32"/>
  <c r="S2370" i="32"/>
  <c r="T2369" i="32"/>
  <c r="S2369" i="32"/>
  <c r="T2368" i="32"/>
  <c r="S2368" i="32"/>
  <c r="T2367" i="32"/>
  <c r="S2367" i="32"/>
  <c r="T2366" i="32"/>
  <c r="S2366" i="32"/>
  <c r="T2365" i="32"/>
  <c r="S2365" i="32"/>
  <c r="T2364" i="32"/>
  <c r="S2364" i="32"/>
  <c r="T2363" i="32"/>
  <c r="S2363" i="32"/>
  <c r="T2362" i="32"/>
  <c r="S2362" i="32"/>
  <c r="T2361" i="32"/>
  <c r="S2361" i="32"/>
  <c r="T2360" i="32"/>
  <c r="S2360" i="32"/>
  <c r="T2359" i="32"/>
  <c r="S2359" i="32"/>
  <c r="T2358" i="32"/>
  <c r="S2358" i="32"/>
  <c r="T2357" i="32"/>
  <c r="S2357" i="32"/>
  <c r="T2356" i="32"/>
  <c r="S2356" i="32"/>
  <c r="T2355" i="32"/>
  <c r="S2355" i="32"/>
  <c r="T2354" i="32"/>
  <c r="S2354" i="32"/>
  <c r="T2353" i="32"/>
  <c r="S2353" i="32"/>
  <c r="T2352" i="32"/>
  <c r="S2352" i="32"/>
  <c r="T2351" i="32"/>
  <c r="S2351" i="32"/>
  <c r="T2350" i="32"/>
  <c r="S2350" i="32"/>
  <c r="T2349" i="32"/>
  <c r="S2349" i="32"/>
  <c r="T2348" i="32"/>
  <c r="S2348" i="32"/>
  <c r="T2347" i="32"/>
  <c r="S2347" i="32"/>
  <c r="T2346" i="32"/>
  <c r="S2346" i="32"/>
  <c r="T2345" i="32"/>
  <c r="S2345" i="32"/>
  <c r="T2344" i="32"/>
  <c r="S2344" i="32"/>
  <c r="T2343" i="32"/>
  <c r="S2343" i="32"/>
  <c r="T2342" i="32"/>
  <c r="S2342" i="32"/>
  <c r="T2341" i="32"/>
  <c r="S2341" i="32"/>
  <c r="T2340" i="32"/>
  <c r="S2340" i="32"/>
  <c r="T2339" i="32"/>
  <c r="S2339" i="32"/>
  <c r="T2338" i="32"/>
  <c r="S2338" i="32"/>
  <c r="T2337" i="32"/>
  <c r="S2337" i="32"/>
  <c r="T2336" i="32"/>
  <c r="S2336" i="32"/>
  <c r="T2335" i="32"/>
  <c r="S2335" i="32"/>
  <c r="T2334" i="32"/>
  <c r="S2334" i="32"/>
  <c r="T2333" i="32"/>
  <c r="S2333" i="32"/>
  <c r="T2332" i="32"/>
  <c r="S2332" i="32"/>
  <c r="T2331" i="32"/>
  <c r="S2331" i="32"/>
  <c r="T2330" i="32"/>
  <c r="S2330" i="32"/>
  <c r="T2329" i="32"/>
  <c r="S2329" i="32"/>
  <c r="T2328" i="32"/>
  <c r="S2328" i="32"/>
  <c r="T2327" i="32"/>
  <c r="S2327" i="32"/>
  <c r="T2326" i="32"/>
  <c r="S2326" i="32"/>
  <c r="T2325" i="32"/>
  <c r="S2325" i="32"/>
  <c r="T2324" i="32"/>
  <c r="S2324" i="32"/>
  <c r="T2323" i="32"/>
  <c r="S2323" i="32"/>
  <c r="T2322" i="32"/>
  <c r="S2322" i="32"/>
  <c r="T2321" i="32"/>
  <c r="S2321" i="32"/>
  <c r="T2320" i="32"/>
  <c r="S2320" i="32"/>
  <c r="T2319" i="32"/>
  <c r="S2319" i="32"/>
  <c r="T2318" i="32"/>
  <c r="S2318" i="32"/>
  <c r="T2317" i="32"/>
  <c r="S2317" i="32"/>
  <c r="T2316" i="32"/>
  <c r="S2316" i="32"/>
  <c r="T2315" i="32"/>
  <c r="S2315" i="32"/>
  <c r="T2314" i="32"/>
  <c r="S2314" i="32"/>
  <c r="T2313" i="32"/>
  <c r="S2313" i="32"/>
  <c r="T2312" i="32"/>
  <c r="S2312" i="32"/>
  <c r="T2311" i="32"/>
  <c r="S2311" i="32"/>
  <c r="T2310" i="32"/>
  <c r="S2310" i="32"/>
  <c r="T2309" i="32"/>
  <c r="S2309" i="32"/>
  <c r="T2308" i="32"/>
  <c r="S2308" i="32"/>
  <c r="T2307" i="32"/>
  <c r="S2307" i="32"/>
  <c r="T2306" i="32"/>
  <c r="S2306" i="32"/>
  <c r="T2305" i="32"/>
  <c r="S2305" i="32"/>
  <c r="T2304" i="32"/>
  <c r="S2304" i="32"/>
  <c r="T2303" i="32"/>
  <c r="S2303" i="32"/>
  <c r="T2302" i="32"/>
  <c r="S2302" i="32"/>
  <c r="T2301" i="32"/>
  <c r="S2301" i="32"/>
  <c r="T2300" i="32"/>
  <c r="S2300" i="32"/>
  <c r="T2299" i="32"/>
  <c r="S2299" i="32"/>
  <c r="T2298" i="32"/>
  <c r="S2298" i="32"/>
  <c r="T2297" i="32"/>
  <c r="S2297" i="32"/>
  <c r="T2296" i="32"/>
  <c r="S2296" i="32"/>
  <c r="T2295" i="32"/>
  <c r="S2295" i="32"/>
  <c r="T2294" i="32"/>
  <c r="S2294" i="32"/>
  <c r="T2293" i="32"/>
  <c r="S2293" i="32"/>
  <c r="T2292" i="32"/>
  <c r="S2292" i="32"/>
  <c r="T2291" i="32"/>
  <c r="S2291" i="32"/>
  <c r="T2290" i="32"/>
  <c r="S2290" i="32"/>
  <c r="T2289" i="32"/>
  <c r="S2289" i="32"/>
  <c r="T2288" i="32"/>
  <c r="S2288" i="32"/>
  <c r="T2287" i="32"/>
  <c r="S2287" i="32"/>
  <c r="T2286" i="32"/>
  <c r="S2286" i="32"/>
  <c r="T2285" i="32"/>
  <c r="S2285" i="32"/>
  <c r="T2284" i="32"/>
  <c r="S2284" i="32"/>
  <c r="T2283" i="32"/>
  <c r="S2283" i="32"/>
  <c r="T2282" i="32"/>
  <c r="S2282" i="32"/>
  <c r="T2281" i="32"/>
  <c r="S2281" i="32"/>
  <c r="T2280" i="32"/>
  <c r="S2280" i="32"/>
  <c r="T2279" i="32"/>
  <c r="S2279" i="32"/>
  <c r="T2278" i="32"/>
  <c r="S2278" i="32"/>
  <c r="T2277" i="32"/>
  <c r="S2277" i="32"/>
  <c r="T2276" i="32"/>
  <c r="S2276" i="32"/>
  <c r="T2275" i="32"/>
  <c r="S2275" i="32"/>
  <c r="T2274" i="32"/>
  <c r="S2274" i="32"/>
  <c r="T2273" i="32"/>
  <c r="S2273" i="32"/>
  <c r="T2272" i="32"/>
  <c r="S2272" i="32"/>
  <c r="T2271" i="32"/>
  <c r="S2271" i="32"/>
  <c r="T2270" i="32"/>
  <c r="S2270" i="32"/>
  <c r="T2269" i="32"/>
  <c r="S2269" i="32"/>
  <c r="T2268" i="32"/>
  <c r="S2268" i="32"/>
  <c r="T2267" i="32"/>
  <c r="S2267" i="32"/>
  <c r="T2266" i="32"/>
  <c r="S2266" i="32"/>
  <c r="T2265" i="32"/>
  <c r="S2265" i="32"/>
  <c r="T2264" i="32"/>
  <c r="S2264" i="32"/>
  <c r="T2263" i="32"/>
  <c r="S2263" i="32"/>
  <c r="T2262" i="32"/>
  <c r="S2262" i="32"/>
  <c r="T2261" i="32"/>
  <c r="S2261" i="32"/>
  <c r="T2260" i="32"/>
  <c r="S2260" i="32"/>
  <c r="T2259" i="32"/>
  <c r="S2259" i="32"/>
  <c r="T2258" i="32"/>
  <c r="S2258" i="32"/>
  <c r="T2257" i="32"/>
  <c r="S2257" i="32"/>
  <c r="T2256" i="32"/>
  <c r="S2256" i="32"/>
  <c r="T2255" i="32"/>
  <c r="S2255" i="32"/>
  <c r="T2254" i="32"/>
  <c r="S2254" i="32"/>
  <c r="T2253" i="32"/>
  <c r="S2253" i="32"/>
  <c r="T2252" i="32"/>
  <c r="S2252" i="32"/>
  <c r="T2251" i="32"/>
  <c r="S2251" i="32"/>
  <c r="T2250" i="32"/>
  <c r="S2250" i="32"/>
  <c r="T2249" i="32"/>
  <c r="S2249" i="32"/>
  <c r="T2248" i="32"/>
  <c r="S2248" i="32"/>
  <c r="T2247" i="32"/>
  <c r="S2247" i="32"/>
  <c r="T2246" i="32"/>
  <c r="S2246" i="32"/>
  <c r="T2245" i="32"/>
  <c r="S2245" i="32"/>
  <c r="T2244" i="32"/>
  <c r="S2244" i="32"/>
  <c r="T2243" i="32"/>
  <c r="S2243" i="32"/>
  <c r="T2242" i="32"/>
  <c r="S2242" i="32"/>
  <c r="T2241" i="32"/>
  <c r="S2241" i="32"/>
  <c r="T2240" i="32"/>
  <c r="S2240" i="32"/>
  <c r="T2239" i="32"/>
  <c r="S2239" i="32"/>
  <c r="T2238" i="32"/>
  <c r="S2238" i="32"/>
  <c r="T2237" i="32"/>
  <c r="S2237" i="32"/>
  <c r="T2236" i="32"/>
  <c r="S2236" i="32"/>
  <c r="T2235" i="32"/>
  <c r="S2235" i="32"/>
  <c r="T2234" i="32"/>
  <c r="S2234" i="32"/>
  <c r="T2233" i="32"/>
  <c r="S2233" i="32"/>
  <c r="T2232" i="32"/>
  <c r="S2232" i="32"/>
  <c r="T2231" i="32"/>
  <c r="S2231" i="32"/>
  <c r="T2230" i="32"/>
  <c r="S2230" i="32"/>
  <c r="T2229" i="32"/>
  <c r="S2229" i="32"/>
  <c r="T2228" i="32"/>
  <c r="S2228" i="32"/>
  <c r="T2227" i="32"/>
  <c r="S2227" i="32"/>
  <c r="T2226" i="32"/>
  <c r="S2226" i="32"/>
  <c r="A2226" i="32" s="1"/>
  <c r="T2225" i="32"/>
  <c r="S2225" i="32"/>
  <c r="T2224" i="32"/>
  <c r="S2224" i="32"/>
  <c r="T2223" i="32"/>
  <c r="S2223" i="32"/>
  <c r="T2222" i="32"/>
  <c r="S2222" i="32"/>
  <c r="T2221" i="32"/>
  <c r="S2221" i="32"/>
  <c r="T2220" i="32"/>
  <c r="S2220" i="32"/>
  <c r="T2219" i="32"/>
  <c r="S2219" i="32"/>
  <c r="T2218" i="32"/>
  <c r="S2218" i="32"/>
  <c r="T2217" i="32"/>
  <c r="S2217" i="32"/>
  <c r="T2216" i="32"/>
  <c r="S2216" i="32"/>
  <c r="T2215" i="32"/>
  <c r="S2215" i="32"/>
  <c r="T2214" i="32"/>
  <c r="S2214" i="32"/>
  <c r="T2213" i="32"/>
  <c r="S2213" i="32"/>
  <c r="T2212" i="32"/>
  <c r="S2212" i="32"/>
  <c r="T2211" i="32"/>
  <c r="S2211" i="32"/>
  <c r="T2210" i="32"/>
  <c r="S2210" i="32"/>
  <c r="T2209" i="32"/>
  <c r="S2209" i="32"/>
  <c r="T2208" i="32"/>
  <c r="S2208" i="32"/>
  <c r="T2207" i="32"/>
  <c r="S2207" i="32"/>
  <c r="T2206" i="32"/>
  <c r="S2206" i="32"/>
  <c r="T2205" i="32"/>
  <c r="S2205" i="32"/>
  <c r="T2204" i="32"/>
  <c r="S2204" i="32"/>
  <c r="T2203" i="32"/>
  <c r="S2203" i="32"/>
  <c r="T2202" i="32"/>
  <c r="S2202" i="32"/>
  <c r="T2201" i="32"/>
  <c r="S2201" i="32"/>
  <c r="T2200" i="32"/>
  <c r="S2200" i="32"/>
  <c r="T2199" i="32"/>
  <c r="S2199" i="32"/>
  <c r="T2198" i="32"/>
  <c r="S2198" i="32"/>
  <c r="T2197" i="32"/>
  <c r="S2197" i="32"/>
  <c r="A2197" i="32" s="1"/>
  <c r="T2196" i="32"/>
  <c r="S2196" i="32"/>
  <c r="A2196" i="32" s="1"/>
  <c r="T2195" i="32"/>
  <c r="S2195" i="32"/>
  <c r="T2194" i="32"/>
  <c r="S2194" i="32"/>
  <c r="T2193" i="32"/>
  <c r="S2193" i="32"/>
  <c r="T2192" i="32"/>
  <c r="S2192" i="32"/>
  <c r="T2191" i="32"/>
  <c r="S2191" i="32"/>
  <c r="T2190" i="32"/>
  <c r="S2190" i="32"/>
  <c r="T2189" i="32"/>
  <c r="S2189" i="32"/>
  <c r="T2188" i="32"/>
  <c r="S2188" i="32"/>
  <c r="T2187" i="32"/>
  <c r="S2187" i="32"/>
  <c r="T2186" i="32"/>
  <c r="S2186" i="32"/>
  <c r="T2185" i="32"/>
  <c r="S2185" i="32"/>
  <c r="T2184" i="32"/>
  <c r="S2184" i="32"/>
  <c r="T2183" i="32"/>
  <c r="S2183" i="32"/>
  <c r="T2182" i="32"/>
  <c r="S2182" i="32"/>
  <c r="T2181" i="32"/>
  <c r="S2181" i="32"/>
  <c r="T2180" i="32"/>
  <c r="S2180" i="32"/>
  <c r="T2179" i="32"/>
  <c r="S2179" i="32"/>
  <c r="T2178" i="32"/>
  <c r="S2178" i="32"/>
  <c r="T2177" i="32"/>
  <c r="S2177" i="32"/>
  <c r="T2176" i="32"/>
  <c r="S2176" i="32"/>
  <c r="T2175" i="32"/>
  <c r="S2175" i="32"/>
  <c r="T2174" i="32"/>
  <c r="S2174" i="32"/>
  <c r="T2173" i="32"/>
  <c r="S2173" i="32"/>
  <c r="T2172" i="32"/>
  <c r="S2172" i="32"/>
  <c r="T2171" i="32"/>
  <c r="S2171" i="32"/>
  <c r="T2170" i="32"/>
  <c r="S2170" i="32"/>
  <c r="T2169" i="32"/>
  <c r="S2169" i="32"/>
  <c r="T2168" i="32"/>
  <c r="S2168" i="32"/>
  <c r="T2167" i="32"/>
  <c r="S2167" i="32"/>
  <c r="T2166" i="32"/>
  <c r="S2166" i="32"/>
  <c r="T2165" i="32"/>
  <c r="S2165" i="32"/>
  <c r="T2164" i="32"/>
  <c r="S2164" i="32"/>
  <c r="T2163" i="32"/>
  <c r="S2163" i="32"/>
  <c r="T2162" i="32"/>
  <c r="S2162" i="32"/>
  <c r="T2161" i="32"/>
  <c r="S2161" i="32"/>
  <c r="T2160" i="32"/>
  <c r="S2160" i="32"/>
  <c r="T2159" i="32"/>
  <c r="S2159" i="32"/>
  <c r="T2158" i="32"/>
  <c r="S2158" i="32"/>
  <c r="T2157" i="32"/>
  <c r="S2157" i="32"/>
  <c r="T2156" i="32"/>
  <c r="S2156" i="32"/>
  <c r="T2155" i="32"/>
  <c r="S2155" i="32"/>
  <c r="T2154" i="32"/>
  <c r="S2154" i="32"/>
  <c r="T2153" i="32"/>
  <c r="S2153" i="32"/>
  <c r="T2152" i="32"/>
  <c r="S2152" i="32"/>
  <c r="T2151" i="32"/>
  <c r="S2151" i="32"/>
  <c r="T2150" i="32"/>
  <c r="S2150" i="32"/>
  <c r="T2149" i="32"/>
  <c r="S2149" i="32"/>
  <c r="T2148" i="32"/>
  <c r="S2148" i="32"/>
  <c r="T2147" i="32"/>
  <c r="S2147" i="32"/>
  <c r="T2146" i="32"/>
  <c r="S2146" i="32"/>
  <c r="T2145" i="32"/>
  <c r="S2145" i="32"/>
  <c r="T2144" i="32"/>
  <c r="S2144" i="32"/>
  <c r="T2143" i="32"/>
  <c r="S2143" i="32"/>
  <c r="T2142" i="32"/>
  <c r="S2142" i="32"/>
  <c r="T2141" i="32"/>
  <c r="S2141" i="32"/>
  <c r="T2140" i="32"/>
  <c r="S2140" i="32"/>
  <c r="T2139" i="32"/>
  <c r="S2139" i="32"/>
  <c r="T2138" i="32"/>
  <c r="S2138" i="32"/>
  <c r="T2137" i="32"/>
  <c r="S2137" i="32"/>
  <c r="T2136" i="32"/>
  <c r="S2136" i="32"/>
  <c r="T2135" i="32"/>
  <c r="S2135" i="32"/>
  <c r="T2134" i="32"/>
  <c r="S2134" i="32"/>
  <c r="T2133" i="32"/>
  <c r="S2133" i="32"/>
  <c r="T2132" i="32"/>
  <c r="S2132" i="32"/>
  <c r="T2131" i="32"/>
  <c r="S2131" i="32"/>
  <c r="T2130" i="32"/>
  <c r="S2130" i="32"/>
  <c r="T2129" i="32"/>
  <c r="S2129" i="32"/>
  <c r="T2128" i="32"/>
  <c r="S2128" i="32"/>
  <c r="T2127" i="32"/>
  <c r="S2127" i="32"/>
  <c r="T2126" i="32"/>
  <c r="S2126" i="32"/>
  <c r="T2125" i="32"/>
  <c r="S2125" i="32"/>
  <c r="T2124" i="32"/>
  <c r="S2124" i="32"/>
  <c r="T2123" i="32"/>
  <c r="S2123" i="32"/>
  <c r="T2122" i="32"/>
  <c r="S2122" i="32"/>
  <c r="T2121" i="32"/>
  <c r="S2121" i="32"/>
  <c r="T2120" i="32"/>
  <c r="S2120" i="32"/>
  <c r="T2119" i="32"/>
  <c r="S2119" i="32"/>
  <c r="T2118" i="32"/>
  <c r="S2118" i="32"/>
  <c r="T2117" i="32"/>
  <c r="S2117" i="32"/>
  <c r="T2116" i="32"/>
  <c r="S2116" i="32"/>
  <c r="T2115" i="32"/>
  <c r="S2115" i="32"/>
  <c r="T2114" i="32"/>
  <c r="S2114" i="32"/>
  <c r="T2113" i="32"/>
  <c r="S2113" i="32"/>
  <c r="T2112" i="32"/>
  <c r="S2112" i="32"/>
  <c r="T2111" i="32"/>
  <c r="S2111" i="32"/>
  <c r="T2110" i="32"/>
  <c r="S2110" i="32"/>
  <c r="T2109" i="32"/>
  <c r="S2109" i="32"/>
  <c r="T2108" i="32"/>
  <c r="S2108" i="32"/>
  <c r="T2107" i="32"/>
  <c r="S2107" i="32"/>
  <c r="T2106" i="32"/>
  <c r="S2106" i="32"/>
  <c r="T2105" i="32"/>
  <c r="S2105" i="32"/>
  <c r="T2104" i="32"/>
  <c r="S2104" i="32"/>
  <c r="T2103" i="32"/>
  <c r="S2103" i="32"/>
  <c r="T2102" i="32"/>
  <c r="S2102" i="32"/>
  <c r="T2101" i="32"/>
  <c r="S2101" i="32"/>
  <c r="T2100" i="32"/>
  <c r="S2100" i="32"/>
  <c r="T2099" i="32"/>
  <c r="S2099" i="32"/>
  <c r="T2098" i="32"/>
  <c r="S2098" i="32"/>
  <c r="T2097" i="32"/>
  <c r="S2097" i="32"/>
  <c r="T2096" i="32"/>
  <c r="S2096" i="32"/>
  <c r="T2095" i="32"/>
  <c r="S2095" i="32"/>
  <c r="T2094" i="32"/>
  <c r="S2094" i="32"/>
  <c r="T2093" i="32"/>
  <c r="S2093" i="32"/>
  <c r="T2092" i="32"/>
  <c r="S2092" i="32"/>
  <c r="T2091" i="32"/>
  <c r="S2091" i="32"/>
  <c r="T2090" i="32"/>
  <c r="S2090" i="32"/>
  <c r="T2089" i="32"/>
  <c r="S2089" i="32"/>
  <c r="T2088" i="32"/>
  <c r="S2088" i="32"/>
  <c r="T2087" i="32"/>
  <c r="S2087" i="32"/>
  <c r="T2086" i="32"/>
  <c r="S2086" i="32"/>
  <c r="T2085" i="32"/>
  <c r="S2085" i="32"/>
  <c r="T2084" i="32"/>
  <c r="S2084" i="32"/>
  <c r="T2083" i="32"/>
  <c r="S2083" i="32"/>
  <c r="T2082" i="32"/>
  <c r="S2082" i="32"/>
  <c r="T2081" i="32"/>
  <c r="S2081" i="32"/>
  <c r="T2080" i="32"/>
  <c r="S2080" i="32"/>
  <c r="T2079" i="32"/>
  <c r="S2079" i="32"/>
  <c r="T2078" i="32"/>
  <c r="S2078" i="32"/>
  <c r="A2078" i="32" s="1"/>
  <c r="T2077" i="32"/>
  <c r="S2077" i="32"/>
  <c r="T2076" i="32"/>
  <c r="S2076" i="32"/>
  <c r="T2075" i="32"/>
  <c r="S2075" i="32"/>
  <c r="T2074" i="32"/>
  <c r="S2074" i="32"/>
  <c r="T2073" i="32"/>
  <c r="S2073" i="32"/>
  <c r="T2072" i="32"/>
  <c r="S2072" i="32"/>
  <c r="T2071" i="32"/>
  <c r="S2071" i="32"/>
  <c r="T2070" i="32"/>
  <c r="S2070" i="32"/>
  <c r="T2069" i="32"/>
  <c r="S2069" i="32"/>
  <c r="T2068" i="32"/>
  <c r="S2068" i="32"/>
  <c r="A2068" i="32" s="1"/>
  <c r="T2067" i="32"/>
  <c r="S2067" i="32"/>
  <c r="T2066" i="32"/>
  <c r="S2066" i="32"/>
  <c r="T2065" i="32"/>
  <c r="S2065" i="32"/>
  <c r="T2064" i="32"/>
  <c r="S2064" i="32"/>
  <c r="T2063" i="32"/>
  <c r="S2063" i="32"/>
  <c r="T2062" i="32"/>
  <c r="S2062" i="32"/>
  <c r="T2061" i="32"/>
  <c r="S2061" i="32"/>
  <c r="T2060" i="32"/>
  <c r="S2060" i="32"/>
  <c r="T2059" i="32"/>
  <c r="S2059" i="32"/>
  <c r="T2058" i="32"/>
  <c r="S2058" i="32"/>
  <c r="T2057" i="32"/>
  <c r="S2057" i="32"/>
  <c r="T2056" i="32"/>
  <c r="S2056" i="32"/>
  <c r="T2055" i="32"/>
  <c r="S2055" i="32"/>
  <c r="T2054" i="32"/>
  <c r="S2054" i="32"/>
  <c r="T2053" i="32"/>
  <c r="S2053" i="32"/>
  <c r="T2052" i="32"/>
  <c r="S2052" i="32"/>
  <c r="T2051" i="32"/>
  <c r="S2051" i="32"/>
  <c r="T2050" i="32"/>
  <c r="S2050" i="32"/>
  <c r="T2049" i="32"/>
  <c r="S2049" i="32"/>
  <c r="T2048" i="32"/>
  <c r="S2048" i="32"/>
  <c r="T2047" i="32"/>
  <c r="S2047" i="32"/>
  <c r="T2046" i="32"/>
  <c r="S2046" i="32"/>
  <c r="T2045" i="32"/>
  <c r="S2045" i="32"/>
  <c r="T2044" i="32"/>
  <c r="S2044" i="32"/>
  <c r="T2043" i="32"/>
  <c r="S2043" i="32"/>
  <c r="T2042" i="32"/>
  <c r="S2042" i="32"/>
  <c r="T2041" i="32"/>
  <c r="S2041" i="32"/>
  <c r="T2040" i="32"/>
  <c r="S2040" i="32"/>
  <c r="T2039" i="32"/>
  <c r="S2039" i="32"/>
  <c r="T2038" i="32"/>
  <c r="S2038" i="32"/>
  <c r="T2037" i="32"/>
  <c r="S2037" i="32"/>
  <c r="T2036" i="32"/>
  <c r="S2036" i="32"/>
  <c r="T2035" i="32"/>
  <c r="S2035" i="32"/>
  <c r="T2034" i="32"/>
  <c r="S2034" i="32"/>
  <c r="T2033" i="32"/>
  <c r="S2033" i="32"/>
  <c r="T2032" i="32"/>
  <c r="S2032" i="32"/>
  <c r="T2031" i="32"/>
  <c r="S2031" i="32"/>
  <c r="T2030" i="32"/>
  <c r="S2030" i="32"/>
  <c r="T2029" i="32"/>
  <c r="S2029" i="32"/>
  <c r="T2028" i="32"/>
  <c r="S2028" i="32"/>
  <c r="T2027" i="32"/>
  <c r="S2027" i="32"/>
  <c r="T2026" i="32"/>
  <c r="S2026" i="32"/>
  <c r="T2025" i="32"/>
  <c r="S2025" i="32"/>
  <c r="T2024" i="32"/>
  <c r="S2024" i="32"/>
  <c r="T2023" i="32"/>
  <c r="S2023" i="32"/>
  <c r="T2022" i="32"/>
  <c r="S2022" i="32"/>
  <c r="T2021" i="32"/>
  <c r="S2021" i="32"/>
  <c r="T2020" i="32"/>
  <c r="S2020" i="32"/>
  <c r="T2019" i="32"/>
  <c r="S2019" i="32"/>
  <c r="T2018" i="32"/>
  <c r="S2018" i="32"/>
  <c r="T2017" i="32"/>
  <c r="S2017" i="32"/>
  <c r="T2016" i="32"/>
  <c r="S2016" i="32"/>
  <c r="T2015" i="32"/>
  <c r="S2015" i="32"/>
  <c r="T2014" i="32"/>
  <c r="S2014" i="32"/>
  <c r="T2013" i="32"/>
  <c r="S2013" i="32"/>
  <c r="T2012" i="32"/>
  <c r="S2012" i="32"/>
  <c r="T2011" i="32"/>
  <c r="S2011" i="32"/>
  <c r="T2010" i="32"/>
  <c r="S2010" i="32"/>
  <c r="T2009" i="32"/>
  <c r="S2009" i="32"/>
  <c r="T2008" i="32"/>
  <c r="S2008" i="32"/>
  <c r="T2007" i="32"/>
  <c r="S2007" i="32"/>
  <c r="T2006" i="32"/>
  <c r="S2006" i="32"/>
  <c r="T2005" i="32"/>
  <c r="S2005" i="32"/>
  <c r="T2004" i="32"/>
  <c r="S2004" i="32"/>
  <c r="T2003" i="32"/>
  <c r="S2003" i="32"/>
  <c r="T2002" i="32"/>
  <c r="S2002" i="32"/>
  <c r="T2001" i="32"/>
  <c r="S2001" i="32"/>
  <c r="T2000" i="32"/>
  <c r="S2000" i="32"/>
  <c r="T1999" i="32"/>
  <c r="S1999" i="32"/>
  <c r="T1998" i="32"/>
  <c r="S1998" i="32"/>
  <c r="T1997" i="32"/>
  <c r="S1997" i="32"/>
  <c r="T1996" i="32"/>
  <c r="S1996" i="32"/>
  <c r="T1995" i="32"/>
  <c r="S1995" i="32"/>
  <c r="T1994" i="32"/>
  <c r="S1994" i="32"/>
  <c r="T1993" i="32"/>
  <c r="S1993" i="32"/>
  <c r="T1992" i="32"/>
  <c r="S1992" i="32"/>
  <c r="T1991" i="32"/>
  <c r="S1991" i="32"/>
  <c r="T1990" i="32"/>
  <c r="S1990" i="32"/>
  <c r="T1989" i="32"/>
  <c r="S1989" i="32"/>
  <c r="T1988" i="32"/>
  <c r="S1988" i="32"/>
  <c r="T1987" i="32"/>
  <c r="S1987" i="32"/>
  <c r="T1986" i="32"/>
  <c r="S1986" i="32"/>
  <c r="T1985" i="32"/>
  <c r="S1985" i="32"/>
  <c r="T1984" i="32"/>
  <c r="S1984" i="32"/>
  <c r="T1983" i="32"/>
  <c r="S1983" i="32"/>
  <c r="T1982" i="32"/>
  <c r="S1982" i="32"/>
  <c r="T1981" i="32"/>
  <c r="S1981" i="32"/>
  <c r="T1980" i="32"/>
  <c r="S1980" i="32"/>
  <c r="T1979" i="32"/>
  <c r="S1979" i="32"/>
  <c r="T1978" i="32"/>
  <c r="S1978" i="32"/>
  <c r="T1977" i="32"/>
  <c r="S1977" i="32"/>
  <c r="T1976" i="32"/>
  <c r="S1976" i="32"/>
  <c r="T1975" i="32"/>
  <c r="S1975" i="32"/>
  <c r="T1974" i="32"/>
  <c r="S1974" i="32"/>
  <c r="T1973" i="32"/>
  <c r="S1973" i="32"/>
  <c r="T1972" i="32"/>
  <c r="S1972" i="32"/>
  <c r="T1971" i="32"/>
  <c r="S1971" i="32"/>
  <c r="T1970" i="32"/>
  <c r="S1970" i="32"/>
  <c r="T1969" i="32"/>
  <c r="S1969" i="32"/>
  <c r="T1968" i="32"/>
  <c r="S1968" i="32"/>
  <c r="T1967" i="32"/>
  <c r="S1967" i="32"/>
  <c r="T1966" i="32"/>
  <c r="S1966" i="32"/>
  <c r="T1965" i="32"/>
  <c r="S1965" i="32"/>
  <c r="T1964" i="32"/>
  <c r="S1964" i="32"/>
  <c r="T1963" i="32"/>
  <c r="S1963" i="32"/>
  <c r="T1962" i="32"/>
  <c r="S1962" i="32"/>
  <c r="T1961" i="32"/>
  <c r="S1961" i="32"/>
  <c r="T1960" i="32"/>
  <c r="S1960" i="32"/>
  <c r="T1959" i="32"/>
  <c r="S1959" i="32"/>
  <c r="T1958" i="32"/>
  <c r="S1958" i="32"/>
  <c r="T1957" i="32"/>
  <c r="S1957" i="32"/>
  <c r="T1956" i="32"/>
  <c r="S1956" i="32"/>
  <c r="T1955" i="32"/>
  <c r="S1955" i="32"/>
  <c r="T1954" i="32"/>
  <c r="S1954" i="32"/>
  <c r="T1953" i="32"/>
  <c r="S1953" i="32"/>
  <c r="T1952" i="32"/>
  <c r="S1952" i="32"/>
  <c r="T1951" i="32"/>
  <c r="S1951" i="32"/>
  <c r="T1950" i="32"/>
  <c r="S1950" i="32"/>
  <c r="T1949" i="32"/>
  <c r="S1949" i="32"/>
  <c r="T1948" i="32"/>
  <c r="S1948" i="32"/>
  <c r="T1947" i="32"/>
  <c r="S1947" i="32"/>
  <c r="T1946" i="32"/>
  <c r="S1946" i="32"/>
  <c r="T1945" i="32"/>
  <c r="S1945" i="32"/>
  <c r="T1944" i="32"/>
  <c r="S1944" i="32"/>
  <c r="T1943" i="32"/>
  <c r="S1943" i="32"/>
  <c r="T1942" i="32"/>
  <c r="S1942" i="32"/>
  <c r="T1941" i="32"/>
  <c r="S1941" i="32"/>
  <c r="T1940" i="32"/>
  <c r="S1940" i="32"/>
  <c r="T1939" i="32"/>
  <c r="S1939" i="32"/>
  <c r="T1938" i="32"/>
  <c r="S1938" i="32"/>
  <c r="T1937" i="32"/>
  <c r="S1937" i="32"/>
  <c r="T1936" i="32"/>
  <c r="S1936" i="32"/>
  <c r="T1935" i="32"/>
  <c r="S1935" i="32"/>
  <c r="T1934" i="32"/>
  <c r="S1934" i="32"/>
  <c r="T1933" i="32"/>
  <c r="S1933" i="32"/>
  <c r="T1932" i="32"/>
  <c r="S1932" i="32"/>
  <c r="T1931" i="32"/>
  <c r="S1931" i="32"/>
  <c r="T1930" i="32"/>
  <c r="S1930" i="32"/>
  <c r="T1929" i="32"/>
  <c r="S1929" i="32"/>
  <c r="T1928" i="32"/>
  <c r="S1928" i="32"/>
  <c r="T1927" i="32"/>
  <c r="S1927" i="32"/>
  <c r="T1926" i="32"/>
  <c r="S1926" i="32"/>
  <c r="T1925" i="32"/>
  <c r="S1925" i="32"/>
  <c r="T1924" i="32"/>
  <c r="S1924" i="32"/>
  <c r="T1923" i="32"/>
  <c r="S1923" i="32"/>
  <c r="T1922" i="32"/>
  <c r="S1922" i="32"/>
  <c r="T1921" i="32"/>
  <c r="S1921" i="32"/>
  <c r="T1920" i="32"/>
  <c r="S1920" i="32"/>
  <c r="T1919" i="32"/>
  <c r="S1919" i="32"/>
  <c r="T1918" i="32"/>
  <c r="S1918" i="32"/>
  <c r="T1917" i="32"/>
  <c r="S1917" i="32"/>
  <c r="T1916" i="32"/>
  <c r="S1916" i="32"/>
  <c r="T1915" i="32"/>
  <c r="S1915" i="32"/>
  <c r="T1914" i="32"/>
  <c r="S1914" i="32"/>
  <c r="T1913" i="32"/>
  <c r="S1913" i="32"/>
  <c r="T1912" i="32"/>
  <c r="S1912" i="32"/>
  <c r="T1911" i="32"/>
  <c r="S1911" i="32"/>
  <c r="T1910" i="32"/>
  <c r="S1910" i="32"/>
  <c r="T1909" i="32"/>
  <c r="S1909" i="32"/>
  <c r="T1908" i="32"/>
  <c r="S1908" i="32"/>
  <c r="T1907" i="32"/>
  <c r="S1907" i="32"/>
  <c r="T1906" i="32"/>
  <c r="S1906" i="32"/>
  <c r="T1905" i="32"/>
  <c r="S1905" i="32"/>
  <c r="T1904" i="32"/>
  <c r="S1904" i="32"/>
  <c r="T1903" i="32"/>
  <c r="S1903" i="32"/>
  <c r="T1902" i="32"/>
  <c r="S1902" i="32"/>
  <c r="T1901" i="32"/>
  <c r="S1901" i="32"/>
  <c r="T1900" i="32"/>
  <c r="S1900" i="32"/>
  <c r="T1899" i="32"/>
  <c r="S1899" i="32"/>
  <c r="T1898" i="32"/>
  <c r="S1898" i="32"/>
  <c r="T1897" i="32"/>
  <c r="S1897" i="32"/>
  <c r="T1896" i="32"/>
  <c r="S1896" i="32"/>
  <c r="T1895" i="32"/>
  <c r="S1895" i="32"/>
  <c r="T1894" i="32"/>
  <c r="S1894" i="32"/>
  <c r="T1893" i="32"/>
  <c r="S1893" i="32"/>
  <c r="T1892" i="32"/>
  <c r="S1892" i="32"/>
  <c r="T1891" i="32"/>
  <c r="S1891" i="32"/>
  <c r="T1890" i="32"/>
  <c r="S1890" i="32"/>
  <c r="T1889" i="32"/>
  <c r="S1889" i="32"/>
  <c r="T1888" i="32"/>
  <c r="S1888" i="32"/>
  <c r="T1887" i="32"/>
  <c r="S1887" i="32"/>
  <c r="T1886" i="32"/>
  <c r="S1886" i="32"/>
  <c r="T1885" i="32"/>
  <c r="S1885" i="32"/>
  <c r="T1884" i="32"/>
  <c r="S1884" i="32"/>
  <c r="T1883" i="32"/>
  <c r="S1883" i="32"/>
  <c r="T1882" i="32"/>
  <c r="S1882" i="32"/>
  <c r="T1881" i="32"/>
  <c r="S1881" i="32"/>
  <c r="T1880" i="32"/>
  <c r="S1880" i="32"/>
  <c r="T1879" i="32"/>
  <c r="S1879" i="32"/>
  <c r="T1878" i="32"/>
  <c r="S1878" i="32"/>
  <c r="T1877" i="32"/>
  <c r="S1877" i="32"/>
  <c r="A1877" i="32" s="1"/>
  <c r="T1876" i="32"/>
  <c r="S1876" i="32"/>
  <c r="T1875" i="32"/>
  <c r="S1875" i="32"/>
  <c r="T1874" i="32"/>
  <c r="S1874" i="32"/>
  <c r="T1873" i="32"/>
  <c r="S1873" i="32"/>
  <c r="T1872" i="32"/>
  <c r="S1872" i="32"/>
  <c r="T1871" i="32"/>
  <c r="S1871" i="32"/>
  <c r="T1870" i="32"/>
  <c r="S1870" i="32"/>
  <c r="T1869" i="32"/>
  <c r="S1869" i="32"/>
  <c r="T1868" i="32"/>
  <c r="S1868" i="32"/>
  <c r="T1867" i="32"/>
  <c r="S1867" i="32"/>
  <c r="T1866" i="32"/>
  <c r="S1866" i="32"/>
  <c r="T1865" i="32"/>
  <c r="S1865" i="32"/>
  <c r="T1864" i="32"/>
  <c r="S1864" i="32"/>
  <c r="T1863" i="32"/>
  <c r="S1863" i="32"/>
  <c r="T1862" i="32"/>
  <c r="S1862" i="32"/>
  <c r="T1861" i="32"/>
  <c r="S1861" i="32"/>
  <c r="T1860" i="32"/>
  <c r="S1860" i="32"/>
  <c r="T1859" i="32"/>
  <c r="S1859" i="32"/>
  <c r="T1858" i="32"/>
  <c r="S1858" i="32"/>
  <c r="T1857" i="32"/>
  <c r="S1857" i="32"/>
  <c r="T1856" i="32"/>
  <c r="S1856" i="32"/>
  <c r="T1855" i="32"/>
  <c r="S1855" i="32"/>
  <c r="T1854" i="32"/>
  <c r="S1854" i="32"/>
  <c r="T1853" i="32"/>
  <c r="S1853" i="32"/>
  <c r="T1852" i="32"/>
  <c r="S1852" i="32"/>
  <c r="T1851" i="32"/>
  <c r="S1851" i="32"/>
  <c r="T1850" i="32"/>
  <c r="S1850" i="32"/>
  <c r="T1849" i="32"/>
  <c r="S1849" i="32"/>
  <c r="A1849" i="32" s="1"/>
  <c r="T1848" i="32"/>
  <c r="S1848" i="32"/>
  <c r="T1847" i="32"/>
  <c r="S1847" i="32"/>
  <c r="T1846" i="32"/>
  <c r="S1846" i="32"/>
  <c r="T1845" i="32"/>
  <c r="S1845" i="32"/>
  <c r="T1844" i="32"/>
  <c r="S1844" i="32"/>
  <c r="T1843" i="32"/>
  <c r="S1843" i="32"/>
  <c r="T1842" i="32"/>
  <c r="S1842" i="32"/>
  <c r="T1841" i="32"/>
  <c r="S1841" i="32"/>
  <c r="T1840" i="32"/>
  <c r="S1840" i="32"/>
  <c r="T1839" i="32"/>
  <c r="S1839" i="32"/>
  <c r="T1838" i="32"/>
  <c r="S1838" i="32"/>
  <c r="T1837" i="32"/>
  <c r="S1837" i="32"/>
  <c r="T1836" i="32"/>
  <c r="S1836" i="32"/>
  <c r="T1835" i="32"/>
  <c r="S1835" i="32"/>
  <c r="T1834" i="32"/>
  <c r="S1834" i="32"/>
  <c r="T1833" i="32"/>
  <c r="S1833" i="32"/>
  <c r="T1832" i="32"/>
  <c r="S1832" i="32"/>
  <c r="T1831" i="32"/>
  <c r="S1831" i="32"/>
  <c r="T1830" i="32"/>
  <c r="S1830" i="32"/>
  <c r="T1829" i="32"/>
  <c r="S1829" i="32"/>
  <c r="T1828" i="32"/>
  <c r="S1828" i="32"/>
  <c r="T1827" i="32"/>
  <c r="S1827" i="32"/>
  <c r="T1826" i="32"/>
  <c r="S1826" i="32"/>
  <c r="T1825" i="32"/>
  <c r="S1825" i="32"/>
  <c r="T1824" i="32"/>
  <c r="S1824" i="32"/>
  <c r="T1823" i="32"/>
  <c r="S1823" i="32"/>
  <c r="T1822" i="32"/>
  <c r="S1822" i="32"/>
  <c r="T1821" i="32"/>
  <c r="S1821" i="32"/>
  <c r="T1820" i="32"/>
  <c r="S1820" i="32"/>
  <c r="T1819" i="32"/>
  <c r="S1819" i="32"/>
  <c r="T1818" i="32"/>
  <c r="S1818" i="32"/>
  <c r="T1817" i="32"/>
  <c r="S1817" i="32"/>
  <c r="T1816" i="32"/>
  <c r="S1816" i="32"/>
  <c r="T1815" i="32"/>
  <c r="S1815" i="32"/>
  <c r="T1814" i="32"/>
  <c r="S1814" i="32"/>
  <c r="T1813" i="32"/>
  <c r="S1813" i="32"/>
  <c r="T1812" i="32"/>
  <c r="S1812" i="32"/>
  <c r="T1811" i="32"/>
  <c r="S1811" i="32"/>
  <c r="T1810" i="32"/>
  <c r="S1810" i="32"/>
  <c r="T1809" i="32"/>
  <c r="S1809" i="32"/>
  <c r="T1808" i="32"/>
  <c r="S1808" i="32"/>
  <c r="T1807" i="32"/>
  <c r="S1807" i="32"/>
  <c r="T1806" i="32"/>
  <c r="S1806" i="32"/>
  <c r="T1805" i="32"/>
  <c r="S1805" i="32"/>
  <c r="T1804" i="32"/>
  <c r="S1804" i="32"/>
  <c r="T1803" i="32"/>
  <c r="S1803" i="32"/>
  <c r="T1802" i="32"/>
  <c r="S1802" i="32"/>
  <c r="T1801" i="32"/>
  <c r="S1801" i="32"/>
  <c r="T1800" i="32"/>
  <c r="S1800" i="32"/>
  <c r="T1799" i="32"/>
  <c r="S1799" i="32"/>
  <c r="T1798" i="32"/>
  <c r="S1798" i="32"/>
  <c r="T1797" i="32"/>
  <c r="S1797" i="32"/>
  <c r="T1796" i="32"/>
  <c r="S1796" i="32"/>
  <c r="T1795" i="32"/>
  <c r="S1795" i="32"/>
  <c r="T1794" i="32"/>
  <c r="S1794" i="32"/>
  <c r="T1793" i="32"/>
  <c r="S1793" i="32"/>
  <c r="T1792" i="32"/>
  <c r="S1792" i="32"/>
  <c r="T1791" i="32"/>
  <c r="S1791" i="32"/>
  <c r="T1790" i="32"/>
  <c r="S1790" i="32"/>
  <c r="T1789" i="32"/>
  <c r="S1789" i="32"/>
  <c r="T1788" i="32"/>
  <c r="S1788" i="32"/>
  <c r="T1787" i="32"/>
  <c r="S1787" i="32"/>
  <c r="T1786" i="32"/>
  <c r="S1786" i="32"/>
  <c r="T1785" i="32"/>
  <c r="S1785" i="32"/>
  <c r="T1784" i="32"/>
  <c r="S1784" i="32"/>
  <c r="T1783" i="32"/>
  <c r="S1783" i="32"/>
  <c r="T1782" i="32"/>
  <c r="S1782" i="32"/>
  <c r="T1781" i="32"/>
  <c r="S1781" i="32"/>
  <c r="T1780" i="32"/>
  <c r="S1780" i="32"/>
  <c r="T1779" i="32"/>
  <c r="S1779" i="32"/>
  <c r="T1778" i="32"/>
  <c r="S1778" i="32"/>
  <c r="T1777" i="32"/>
  <c r="S1777" i="32"/>
  <c r="T1776" i="32"/>
  <c r="S1776" i="32"/>
  <c r="T1775" i="32"/>
  <c r="S1775" i="32"/>
  <c r="T1774" i="32"/>
  <c r="S1774" i="32"/>
  <c r="T1773" i="32"/>
  <c r="S1773" i="32"/>
  <c r="T1772" i="32"/>
  <c r="S1772" i="32"/>
  <c r="T1771" i="32"/>
  <c r="S1771" i="32"/>
  <c r="T1770" i="32"/>
  <c r="S1770" i="32"/>
  <c r="T1769" i="32"/>
  <c r="S1769" i="32"/>
  <c r="A1769" i="32" s="1"/>
  <c r="T1768" i="32"/>
  <c r="S1768" i="32"/>
  <c r="A1768" i="32" s="1"/>
  <c r="T1767" i="32"/>
  <c r="S1767" i="32"/>
  <c r="A1767" i="32" s="1"/>
  <c r="T1766" i="32"/>
  <c r="S1766" i="32"/>
  <c r="T1765" i="32"/>
  <c r="S1765" i="32"/>
  <c r="T1764" i="32"/>
  <c r="S1764" i="32"/>
  <c r="T1763" i="32"/>
  <c r="S1763" i="32"/>
  <c r="T1762" i="32"/>
  <c r="S1762" i="32"/>
  <c r="T1761" i="32"/>
  <c r="S1761" i="32"/>
  <c r="T1760" i="32"/>
  <c r="S1760" i="32"/>
  <c r="T1759" i="32"/>
  <c r="S1759" i="32"/>
  <c r="T1758" i="32"/>
  <c r="S1758" i="32"/>
  <c r="T1757" i="32"/>
  <c r="S1757" i="32"/>
  <c r="T1756" i="32"/>
  <c r="S1756" i="32"/>
  <c r="T1755" i="32"/>
  <c r="S1755" i="32"/>
  <c r="T1754" i="32"/>
  <c r="S1754" i="32"/>
  <c r="T1753" i="32"/>
  <c r="S1753" i="32"/>
  <c r="T1752" i="32"/>
  <c r="S1752" i="32"/>
  <c r="T1751" i="32"/>
  <c r="S1751" i="32"/>
  <c r="T1750" i="32"/>
  <c r="S1750" i="32"/>
  <c r="T1749" i="32"/>
  <c r="S1749" i="32"/>
  <c r="T1748" i="32"/>
  <c r="S1748" i="32"/>
  <c r="T1747" i="32"/>
  <c r="S1747" i="32"/>
  <c r="T1746" i="32"/>
  <c r="S1746" i="32"/>
  <c r="T1745" i="32"/>
  <c r="S1745" i="32"/>
  <c r="T1744" i="32"/>
  <c r="S1744" i="32"/>
  <c r="T1743" i="32"/>
  <c r="S1743" i="32"/>
  <c r="T1742" i="32"/>
  <c r="S1742" i="32"/>
  <c r="T1741" i="32"/>
  <c r="S1741" i="32"/>
  <c r="T1740" i="32"/>
  <c r="S1740" i="32"/>
  <c r="T1739" i="32"/>
  <c r="S1739" i="32"/>
  <c r="T1738" i="32"/>
  <c r="S1738" i="32"/>
  <c r="T1737" i="32"/>
  <c r="S1737" i="32"/>
  <c r="T1736" i="32"/>
  <c r="S1736" i="32"/>
  <c r="T1735" i="32"/>
  <c r="S1735" i="32"/>
  <c r="T1734" i="32"/>
  <c r="S1734" i="32"/>
  <c r="T1733" i="32"/>
  <c r="S1733" i="32"/>
  <c r="T1732" i="32"/>
  <c r="S1732" i="32"/>
  <c r="T1731" i="32"/>
  <c r="S1731" i="32"/>
  <c r="T1730" i="32"/>
  <c r="S1730" i="32"/>
  <c r="T1729" i="32"/>
  <c r="S1729" i="32"/>
  <c r="T1728" i="32"/>
  <c r="S1728" i="32"/>
  <c r="T1727" i="32"/>
  <c r="S1727" i="32"/>
  <c r="T1726" i="32"/>
  <c r="S1726" i="32"/>
  <c r="T1725" i="32"/>
  <c r="S1725" i="32"/>
  <c r="T1724" i="32"/>
  <c r="S1724" i="32"/>
  <c r="T1723" i="32"/>
  <c r="S1723" i="32"/>
  <c r="T1722" i="32"/>
  <c r="S1722" i="32"/>
  <c r="T1721" i="32"/>
  <c r="S1721" i="32"/>
  <c r="T1720" i="32"/>
  <c r="S1720" i="32"/>
  <c r="T1719" i="32"/>
  <c r="S1719" i="32"/>
  <c r="T1718" i="32"/>
  <c r="S1718" i="32"/>
  <c r="T1717" i="32"/>
  <c r="S1717" i="32"/>
  <c r="T1716" i="32"/>
  <c r="S1716" i="32"/>
  <c r="T1715" i="32"/>
  <c r="S1715" i="32"/>
  <c r="T1714" i="32"/>
  <c r="S1714" i="32"/>
  <c r="T1713" i="32"/>
  <c r="S1713" i="32"/>
  <c r="T1712" i="32"/>
  <c r="S1712" i="32"/>
  <c r="T1711" i="32"/>
  <c r="S1711" i="32"/>
  <c r="T1710" i="32"/>
  <c r="S1710" i="32"/>
  <c r="T1709" i="32"/>
  <c r="S1709" i="32"/>
  <c r="T1708" i="32"/>
  <c r="S1708" i="32"/>
  <c r="T1707" i="32"/>
  <c r="S1707" i="32"/>
  <c r="T1706" i="32"/>
  <c r="S1706" i="32"/>
  <c r="T1705" i="32"/>
  <c r="S1705" i="32"/>
  <c r="T1704" i="32"/>
  <c r="S1704" i="32"/>
  <c r="T1703" i="32"/>
  <c r="S1703" i="32"/>
  <c r="T1702" i="32"/>
  <c r="S1702" i="32"/>
  <c r="T1701" i="32"/>
  <c r="S1701" i="32"/>
  <c r="T1700" i="32"/>
  <c r="S1700" i="32"/>
  <c r="T1699" i="32"/>
  <c r="S1699" i="32"/>
  <c r="T1698" i="32"/>
  <c r="S1698" i="32"/>
  <c r="T1697" i="32"/>
  <c r="S1697" i="32"/>
  <c r="T1696" i="32"/>
  <c r="S1696" i="32"/>
  <c r="T1695" i="32"/>
  <c r="S1695" i="32"/>
  <c r="T1694" i="32"/>
  <c r="S1694" i="32"/>
  <c r="T1693" i="32"/>
  <c r="S1693" i="32"/>
  <c r="T1692" i="32"/>
  <c r="S1692" i="32"/>
  <c r="T1691" i="32"/>
  <c r="S1691" i="32"/>
  <c r="T1690" i="32"/>
  <c r="S1690" i="32"/>
  <c r="T1689" i="32"/>
  <c r="S1689" i="32"/>
  <c r="T1688" i="32"/>
  <c r="S1688" i="32"/>
  <c r="T1687" i="32"/>
  <c r="S1687" i="32"/>
  <c r="T1686" i="32"/>
  <c r="S1686" i="32"/>
  <c r="T1685" i="32"/>
  <c r="S1685" i="32"/>
  <c r="T1684" i="32"/>
  <c r="S1684" i="32"/>
  <c r="T1683" i="32"/>
  <c r="S1683" i="32"/>
  <c r="T1682" i="32"/>
  <c r="S1682" i="32"/>
  <c r="T1681" i="32"/>
  <c r="S1681" i="32"/>
  <c r="T1680" i="32"/>
  <c r="S1680" i="32"/>
  <c r="T1679" i="32"/>
  <c r="S1679" i="32"/>
  <c r="T1678" i="32"/>
  <c r="S1678" i="32"/>
  <c r="T1677" i="32"/>
  <c r="S1677" i="32"/>
  <c r="T1676" i="32"/>
  <c r="S1676" i="32"/>
  <c r="T1675" i="32"/>
  <c r="S1675" i="32"/>
  <c r="T1674" i="32"/>
  <c r="S1674" i="32"/>
  <c r="T1673" i="32"/>
  <c r="S1673" i="32"/>
  <c r="T1672" i="32"/>
  <c r="S1672" i="32"/>
  <c r="T1671" i="32"/>
  <c r="S1671" i="32"/>
  <c r="T1670" i="32"/>
  <c r="S1670" i="32"/>
  <c r="T1669" i="32"/>
  <c r="S1669" i="32"/>
  <c r="A1669" i="32" s="1"/>
  <c r="T1668" i="32"/>
  <c r="S1668" i="32"/>
  <c r="A1668" i="32" s="1"/>
  <c r="T1667" i="32"/>
  <c r="S1667" i="32"/>
  <c r="A1667" i="32" s="1"/>
  <c r="T1666" i="32"/>
  <c r="S1666" i="32"/>
  <c r="A1666" i="32" s="1"/>
  <c r="T1665" i="32"/>
  <c r="S1665" i="32"/>
  <c r="T1664" i="32"/>
  <c r="S1664" i="32"/>
  <c r="T1663" i="32"/>
  <c r="S1663" i="32"/>
  <c r="A1663" i="32" s="1"/>
  <c r="T1662" i="32"/>
  <c r="S1662" i="32"/>
  <c r="A1662" i="32" s="1"/>
  <c r="T1661" i="32"/>
  <c r="S1661" i="32"/>
  <c r="A1661" i="32" s="1"/>
  <c r="T1660" i="32"/>
  <c r="S1660" i="32"/>
  <c r="A1660" i="32" s="1"/>
  <c r="T1659" i="32"/>
  <c r="S1659" i="32"/>
  <c r="A1659" i="32" s="1"/>
  <c r="T1658" i="32"/>
  <c r="S1658" i="32"/>
  <c r="T1657" i="32"/>
  <c r="S1657" i="32"/>
  <c r="T1656" i="32"/>
  <c r="S1656" i="32"/>
  <c r="T1655" i="32"/>
  <c r="S1655" i="32"/>
  <c r="T1654" i="32"/>
  <c r="S1654" i="32"/>
  <c r="T1653" i="32"/>
  <c r="S1653" i="32"/>
  <c r="T1652" i="32"/>
  <c r="S1652" i="32"/>
  <c r="T1651" i="32"/>
  <c r="S1651" i="32"/>
  <c r="T1650" i="32"/>
  <c r="S1650" i="32"/>
  <c r="T1649" i="32"/>
  <c r="S1649" i="32"/>
  <c r="T1648" i="32"/>
  <c r="S1648" i="32"/>
  <c r="T1647" i="32"/>
  <c r="S1647" i="32"/>
  <c r="T1646" i="32"/>
  <c r="S1646" i="32"/>
  <c r="T1645" i="32"/>
  <c r="S1645" i="32"/>
  <c r="T1644" i="32"/>
  <c r="S1644" i="32"/>
  <c r="T1643" i="32"/>
  <c r="S1643" i="32"/>
  <c r="T1642" i="32"/>
  <c r="S1642" i="32"/>
  <c r="T1641" i="32"/>
  <c r="S1641" i="32"/>
  <c r="T1640" i="32"/>
  <c r="S1640" i="32"/>
  <c r="T1639" i="32"/>
  <c r="S1639" i="32"/>
  <c r="T1638" i="32"/>
  <c r="S1638" i="32"/>
  <c r="T1637" i="32"/>
  <c r="S1637" i="32"/>
  <c r="T1636" i="32"/>
  <c r="S1636" i="32"/>
  <c r="T1635" i="32"/>
  <c r="S1635" i="32"/>
  <c r="T1634" i="32"/>
  <c r="S1634" i="32"/>
  <c r="T1633" i="32"/>
  <c r="S1633" i="32"/>
  <c r="T1632" i="32"/>
  <c r="S1632" i="32"/>
  <c r="T1631" i="32"/>
  <c r="S1631" i="32"/>
  <c r="T1630" i="32"/>
  <c r="S1630" i="32"/>
  <c r="T1629" i="32"/>
  <c r="S1629" i="32"/>
  <c r="T1628" i="32"/>
  <c r="S1628" i="32"/>
  <c r="T1627" i="32"/>
  <c r="S1627" i="32"/>
  <c r="T1626" i="32"/>
  <c r="S1626" i="32"/>
  <c r="T1625" i="32"/>
  <c r="S1625" i="32"/>
  <c r="T1624" i="32"/>
  <c r="S1624" i="32"/>
  <c r="T1623" i="32"/>
  <c r="S1623" i="32"/>
  <c r="T1622" i="32"/>
  <c r="S1622" i="32"/>
  <c r="T1621" i="32"/>
  <c r="S1621" i="32"/>
  <c r="T1620" i="32"/>
  <c r="S1620" i="32"/>
  <c r="T1619" i="32"/>
  <c r="S1619" i="32"/>
  <c r="T1618" i="32"/>
  <c r="S1618" i="32"/>
  <c r="T1617" i="32"/>
  <c r="S1617" i="32"/>
  <c r="T1616" i="32"/>
  <c r="S1616" i="32"/>
  <c r="T1615" i="32"/>
  <c r="S1615" i="32"/>
  <c r="T1614" i="32"/>
  <c r="S1614" i="32"/>
  <c r="T1613" i="32"/>
  <c r="S1613" i="32"/>
  <c r="T1612" i="32"/>
  <c r="S1612" i="32"/>
  <c r="T1611" i="32"/>
  <c r="S1611" i="32"/>
  <c r="T1610" i="32"/>
  <c r="S1610" i="32"/>
  <c r="T1609" i="32"/>
  <c r="S1609" i="32"/>
  <c r="T1608" i="32"/>
  <c r="S1608" i="32"/>
  <c r="T1607" i="32"/>
  <c r="S1607" i="32"/>
  <c r="T1606" i="32"/>
  <c r="S1606" i="32"/>
  <c r="T1605" i="32"/>
  <c r="S1605" i="32"/>
  <c r="T1604" i="32"/>
  <c r="S1604" i="32"/>
  <c r="A1604" i="32" s="1"/>
  <c r="T1603" i="32"/>
  <c r="S1603" i="32"/>
  <c r="A1603" i="32" s="1"/>
  <c r="T1602" i="32"/>
  <c r="S1602" i="32"/>
  <c r="T1601" i="32"/>
  <c r="S1601" i="32"/>
  <c r="T1600" i="32"/>
  <c r="S1600" i="32"/>
  <c r="T1599" i="32"/>
  <c r="S1599" i="32"/>
  <c r="T1598" i="32"/>
  <c r="S1598" i="32"/>
  <c r="T1597" i="32"/>
  <c r="S1597" i="32"/>
  <c r="T1596" i="32"/>
  <c r="S1596" i="32"/>
  <c r="T1595" i="32"/>
  <c r="S1595" i="32"/>
  <c r="T1594" i="32"/>
  <c r="S1594" i="32"/>
  <c r="T1593" i="32"/>
  <c r="S1593" i="32"/>
  <c r="T1592" i="32"/>
  <c r="S1592" i="32"/>
  <c r="T1591" i="32"/>
  <c r="S1591" i="32"/>
  <c r="T1590" i="32"/>
  <c r="S1590" i="32"/>
  <c r="T1589" i="32"/>
  <c r="S1589" i="32"/>
  <c r="T1588" i="32"/>
  <c r="S1588" i="32"/>
  <c r="T1587" i="32"/>
  <c r="S1587" i="32"/>
  <c r="T1586" i="32"/>
  <c r="S1586" i="32"/>
  <c r="T1585" i="32"/>
  <c r="S1585" i="32"/>
  <c r="T1584" i="32"/>
  <c r="S1584" i="32"/>
  <c r="T1583" i="32"/>
  <c r="S1583" i="32"/>
  <c r="T1582" i="32"/>
  <c r="S1582" i="32"/>
  <c r="T1581" i="32"/>
  <c r="S1581" i="32"/>
  <c r="T1580" i="32"/>
  <c r="S1580" i="32"/>
  <c r="T1579" i="32"/>
  <c r="S1579" i="32"/>
  <c r="T1578" i="32"/>
  <c r="S1578" i="32"/>
  <c r="T1577" i="32"/>
  <c r="S1577" i="32"/>
  <c r="T1576" i="32"/>
  <c r="S1576" i="32"/>
  <c r="T1575" i="32"/>
  <c r="S1575" i="32"/>
  <c r="T1574" i="32"/>
  <c r="S1574" i="32"/>
  <c r="T1573" i="32"/>
  <c r="S1573" i="32"/>
  <c r="T1572" i="32"/>
  <c r="S1572" i="32"/>
  <c r="T1571" i="32"/>
  <c r="S1571" i="32"/>
  <c r="T1570" i="32"/>
  <c r="S1570" i="32"/>
  <c r="T1569" i="32"/>
  <c r="S1569" i="32"/>
  <c r="T1568" i="32"/>
  <c r="S1568" i="32"/>
  <c r="T1567" i="32"/>
  <c r="S1567" i="32"/>
  <c r="T1566" i="32"/>
  <c r="S1566" i="32"/>
  <c r="T1565" i="32"/>
  <c r="S1565" i="32"/>
  <c r="T1564" i="32"/>
  <c r="S1564" i="32"/>
  <c r="T1563" i="32"/>
  <c r="S1563" i="32"/>
  <c r="T1562" i="32"/>
  <c r="S1562" i="32"/>
  <c r="T1561" i="32"/>
  <c r="S1561" i="32"/>
  <c r="T1560" i="32"/>
  <c r="S1560" i="32"/>
  <c r="T1559" i="32"/>
  <c r="S1559" i="32"/>
  <c r="T1558" i="32"/>
  <c r="S1558" i="32"/>
  <c r="T1557" i="32"/>
  <c r="S1557" i="32"/>
  <c r="T1556" i="32"/>
  <c r="S1556" i="32"/>
  <c r="T1555" i="32"/>
  <c r="S1555" i="32"/>
  <c r="T1554" i="32"/>
  <c r="S1554" i="32"/>
  <c r="T1553" i="32"/>
  <c r="S1553" i="32"/>
  <c r="T1552" i="32"/>
  <c r="S1552" i="32"/>
  <c r="T1551" i="32"/>
  <c r="S1551" i="32"/>
  <c r="T1550" i="32"/>
  <c r="S1550" i="32"/>
  <c r="T1549" i="32"/>
  <c r="S1549" i="32"/>
  <c r="T1548" i="32"/>
  <c r="S1548" i="32"/>
  <c r="T1547" i="32"/>
  <c r="S1547" i="32"/>
  <c r="T1546" i="32"/>
  <c r="S1546" i="32"/>
  <c r="T1545" i="32"/>
  <c r="S1545" i="32"/>
  <c r="T1544" i="32"/>
  <c r="S1544" i="32"/>
  <c r="T1543" i="32"/>
  <c r="S1543" i="32"/>
  <c r="T1542" i="32"/>
  <c r="S1542" i="32"/>
  <c r="T1541" i="32"/>
  <c r="S1541" i="32"/>
  <c r="T1540" i="32"/>
  <c r="S1540" i="32"/>
  <c r="T1539" i="32"/>
  <c r="S1539" i="32"/>
  <c r="T1538" i="32"/>
  <c r="S1538" i="32"/>
  <c r="T1537" i="32"/>
  <c r="S1537" i="32"/>
  <c r="T1536" i="32"/>
  <c r="S1536" i="32"/>
  <c r="T1535" i="32"/>
  <c r="S1535" i="32"/>
  <c r="T1534" i="32"/>
  <c r="S1534" i="32"/>
  <c r="T1533" i="32"/>
  <c r="S1533" i="32"/>
  <c r="T1532" i="32"/>
  <c r="S1532" i="32"/>
  <c r="T1531" i="32"/>
  <c r="S1531" i="32"/>
  <c r="T1530" i="32"/>
  <c r="S1530" i="32"/>
  <c r="T1529" i="32"/>
  <c r="S1529" i="32"/>
  <c r="T1528" i="32"/>
  <c r="S1528" i="32"/>
  <c r="T1527" i="32"/>
  <c r="S1527" i="32"/>
  <c r="T1526" i="32"/>
  <c r="S1526" i="32"/>
  <c r="T1525" i="32"/>
  <c r="S1525" i="32"/>
  <c r="T1524" i="32"/>
  <c r="S1524" i="32"/>
  <c r="T1523" i="32"/>
  <c r="S1523" i="32"/>
  <c r="T1522" i="32"/>
  <c r="S1522" i="32"/>
  <c r="T1521" i="32"/>
  <c r="S1521" i="32"/>
  <c r="A1521" i="32" s="1"/>
  <c r="T1520" i="32"/>
  <c r="S1520" i="32"/>
  <c r="A1520" i="32" s="1"/>
  <c r="T1519" i="32"/>
  <c r="S1519" i="32"/>
  <c r="T1518" i="32"/>
  <c r="S1518" i="32"/>
  <c r="T1517" i="32"/>
  <c r="S1517" i="32"/>
  <c r="T1516" i="32"/>
  <c r="S1516" i="32"/>
  <c r="T1515" i="32"/>
  <c r="S1515" i="32"/>
  <c r="A1515" i="32" s="1"/>
  <c r="T1514" i="32"/>
  <c r="S1514" i="32"/>
  <c r="T1513" i="32"/>
  <c r="S1513" i="32"/>
  <c r="T1512" i="32"/>
  <c r="S1512" i="32"/>
  <c r="T1511" i="32"/>
  <c r="S1511" i="32"/>
  <c r="T1510" i="32"/>
  <c r="S1510" i="32"/>
  <c r="T1509" i="32"/>
  <c r="S1509" i="32"/>
  <c r="T1508" i="32"/>
  <c r="S1508" i="32"/>
  <c r="T1507" i="32"/>
  <c r="S1507" i="32"/>
  <c r="T1506" i="32"/>
  <c r="S1506" i="32"/>
  <c r="T1505" i="32"/>
  <c r="S1505" i="32"/>
  <c r="T1504" i="32"/>
  <c r="S1504" i="32"/>
  <c r="T1503" i="32"/>
  <c r="S1503" i="32"/>
  <c r="T1502" i="32"/>
  <c r="S1502" i="32"/>
  <c r="T1501" i="32"/>
  <c r="S1501" i="32"/>
  <c r="T1500" i="32"/>
  <c r="S1500" i="32"/>
  <c r="T1499" i="32"/>
  <c r="S1499" i="32"/>
  <c r="T1498" i="32"/>
  <c r="S1498" i="32"/>
  <c r="T1497" i="32"/>
  <c r="S1497" i="32"/>
  <c r="T1496" i="32"/>
  <c r="S1496" i="32"/>
  <c r="T1495" i="32"/>
  <c r="S1495" i="32"/>
  <c r="T1494" i="32"/>
  <c r="S1494" i="32"/>
  <c r="T1493" i="32"/>
  <c r="S1493" i="32"/>
  <c r="A1493" i="32" s="1"/>
  <c r="T1492" i="32"/>
  <c r="S1492" i="32"/>
  <c r="T1491" i="32"/>
  <c r="S1491" i="32"/>
  <c r="T1490" i="32"/>
  <c r="S1490" i="32"/>
  <c r="T1489" i="32"/>
  <c r="S1489" i="32"/>
  <c r="T1488" i="32"/>
  <c r="S1488" i="32"/>
  <c r="T1487" i="32"/>
  <c r="S1487" i="32"/>
  <c r="T1486" i="32"/>
  <c r="S1486" i="32"/>
  <c r="T1485" i="32"/>
  <c r="S1485" i="32"/>
  <c r="T1484" i="32"/>
  <c r="S1484" i="32"/>
  <c r="T1483" i="32"/>
  <c r="S1483" i="32"/>
  <c r="T1482" i="32"/>
  <c r="S1482" i="32"/>
  <c r="T1481" i="32"/>
  <c r="S1481" i="32"/>
  <c r="T1480" i="32"/>
  <c r="S1480" i="32"/>
  <c r="T1479" i="32"/>
  <c r="S1479" i="32"/>
  <c r="T1478" i="32"/>
  <c r="S1478" i="32"/>
  <c r="T1477" i="32"/>
  <c r="S1477" i="32"/>
  <c r="T1476" i="32"/>
  <c r="S1476" i="32"/>
  <c r="T1475" i="32"/>
  <c r="S1475" i="32"/>
  <c r="T1474" i="32"/>
  <c r="S1474" i="32"/>
  <c r="T1473" i="32"/>
  <c r="S1473" i="32"/>
  <c r="T1472" i="32"/>
  <c r="S1472" i="32"/>
  <c r="T1471" i="32"/>
  <c r="S1471" i="32"/>
  <c r="T1470" i="32"/>
  <c r="S1470" i="32"/>
  <c r="T1469" i="32"/>
  <c r="S1469" i="32"/>
  <c r="T1468" i="32"/>
  <c r="S1468" i="32"/>
  <c r="T1467" i="32"/>
  <c r="S1467" i="32"/>
  <c r="T1466" i="32"/>
  <c r="S1466" i="32"/>
  <c r="T1465" i="32"/>
  <c r="S1465" i="32"/>
  <c r="T1464" i="32"/>
  <c r="S1464" i="32"/>
  <c r="T1463" i="32"/>
  <c r="S1463" i="32"/>
  <c r="T1462" i="32"/>
  <c r="S1462" i="32"/>
  <c r="T1461" i="32"/>
  <c r="S1461" i="32"/>
  <c r="T1460" i="32"/>
  <c r="S1460" i="32"/>
  <c r="T1459" i="32"/>
  <c r="S1459" i="32"/>
  <c r="T1458" i="32"/>
  <c r="S1458" i="32"/>
  <c r="T1457" i="32"/>
  <c r="S1457" i="32"/>
  <c r="T1456" i="32"/>
  <c r="S1456" i="32"/>
  <c r="T1455" i="32"/>
  <c r="S1455" i="32"/>
  <c r="T1454" i="32"/>
  <c r="S1454" i="32"/>
  <c r="T1453" i="32"/>
  <c r="S1453" i="32"/>
  <c r="T1452" i="32"/>
  <c r="S1452" i="32"/>
  <c r="T1451" i="32"/>
  <c r="S1451" i="32"/>
  <c r="T1450" i="32"/>
  <c r="S1450" i="32"/>
  <c r="T1449" i="32"/>
  <c r="S1449" i="32"/>
  <c r="T1448" i="32"/>
  <c r="S1448" i="32"/>
  <c r="T1447" i="32"/>
  <c r="S1447" i="32"/>
  <c r="A1447" i="32" s="1"/>
  <c r="T1446" i="32"/>
  <c r="S1446" i="32"/>
  <c r="A1446" i="32" s="1"/>
  <c r="T1445" i="32"/>
  <c r="S1445" i="32"/>
  <c r="A1445" i="32" s="1"/>
  <c r="T1444" i="32"/>
  <c r="S1444" i="32"/>
  <c r="A1444" i="32" s="1"/>
  <c r="T1443" i="32"/>
  <c r="S1443" i="32"/>
  <c r="T1442" i="32"/>
  <c r="S1442" i="32"/>
  <c r="T1441" i="32"/>
  <c r="S1441" i="32"/>
  <c r="A1441" i="32" s="1"/>
  <c r="T1440" i="32"/>
  <c r="S1440" i="32"/>
  <c r="T1439" i="32"/>
  <c r="S1439" i="32"/>
  <c r="T1438" i="32"/>
  <c r="S1438" i="32"/>
  <c r="T1437" i="32"/>
  <c r="S1437" i="32"/>
  <c r="T1436" i="32"/>
  <c r="S1436" i="32"/>
  <c r="T1435" i="32"/>
  <c r="S1435" i="32"/>
  <c r="A1435" i="32" s="1"/>
  <c r="T1434" i="32"/>
  <c r="S1434" i="32"/>
  <c r="T1433" i="32"/>
  <c r="S1433" i="32"/>
  <c r="T1432" i="32"/>
  <c r="S1432" i="32"/>
  <c r="T1431" i="32"/>
  <c r="S1431" i="32"/>
  <c r="T1430" i="32"/>
  <c r="S1430" i="32"/>
  <c r="T1429" i="32"/>
  <c r="S1429" i="32"/>
  <c r="T1428" i="32"/>
  <c r="S1428" i="32"/>
  <c r="T1427" i="32"/>
  <c r="S1427" i="32"/>
  <c r="T1426" i="32"/>
  <c r="S1426" i="32"/>
  <c r="T1425" i="32"/>
  <c r="S1425" i="32"/>
  <c r="T1424" i="32"/>
  <c r="S1424" i="32"/>
  <c r="T1423" i="32"/>
  <c r="S1423" i="32"/>
  <c r="T1422" i="32"/>
  <c r="S1422" i="32"/>
  <c r="T1421" i="32"/>
  <c r="S1421" i="32"/>
  <c r="T1420" i="32"/>
  <c r="S1420" i="32"/>
  <c r="T1419" i="32"/>
  <c r="S1419" i="32"/>
  <c r="T1418" i="32"/>
  <c r="S1418" i="32"/>
  <c r="T1417" i="32"/>
  <c r="S1417" i="32"/>
  <c r="T1416" i="32"/>
  <c r="S1416" i="32"/>
  <c r="T1415" i="32"/>
  <c r="S1415" i="32"/>
  <c r="T1414" i="32"/>
  <c r="S1414" i="32"/>
  <c r="T1413" i="32"/>
  <c r="S1413" i="32"/>
  <c r="T1412" i="32"/>
  <c r="S1412" i="32"/>
  <c r="T1411" i="32"/>
  <c r="S1411" i="32"/>
  <c r="T1410" i="32"/>
  <c r="S1410" i="32"/>
  <c r="T1409" i="32"/>
  <c r="S1409" i="32"/>
  <c r="T1408" i="32"/>
  <c r="S1408" i="32"/>
  <c r="T1407" i="32"/>
  <c r="S1407" i="32"/>
  <c r="T1406" i="32"/>
  <c r="S1406" i="32"/>
  <c r="T1405" i="32"/>
  <c r="S1405" i="32"/>
  <c r="T1404" i="32"/>
  <c r="S1404" i="32"/>
  <c r="T1403" i="32"/>
  <c r="S1403" i="32"/>
  <c r="T1402" i="32"/>
  <c r="S1402" i="32"/>
  <c r="T1401" i="32"/>
  <c r="S1401" i="32"/>
  <c r="T1400" i="32"/>
  <c r="S1400" i="32"/>
  <c r="T1399" i="32"/>
  <c r="S1399" i="32"/>
  <c r="T1398" i="32"/>
  <c r="S1398" i="32"/>
  <c r="T1397" i="32"/>
  <c r="S1397" i="32"/>
  <c r="T1396" i="32"/>
  <c r="S1396" i="32"/>
  <c r="T1395" i="32"/>
  <c r="S1395" i="32"/>
  <c r="T1394" i="32"/>
  <c r="S1394" i="32"/>
  <c r="T1393" i="32"/>
  <c r="S1393" i="32"/>
  <c r="T1392" i="32"/>
  <c r="S1392" i="32"/>
  <c r="T1391" i="32"/>
  <c r="S1391" i="32"/>
  <c r="T1390" i="32"/>
  <c r="S1390" i="32"/>
  <c r="T1389" i="32"/>
  <c r="S1389" i="32"/>
  <c r="T1388" i="32"/>
  <c r="S1388" i="32"/>
  <c r="T1387" i="32"/>
  <c r="S1387" i="32"/>
  <c r="T1386" i="32"/>
  <c r="S1386" i="32"/>
  <c r="T1385" i="32"/>
  <c r="S1385" i="32"/>
  <c r="T1384" i="32"/>
  <c r="S1384" i="32"/>
  <c r="T1383" i="32"/>
  <c r="S1383" i="32"/>
  <c r="T1382" i="32"/>
  <c r="S1382" i="32"/>
  <c r="T1381" i="32"/>
  <c r="S1381" i="32"/>
  <c r="T1380" i="32"/>
  <c r="S1380" i="32"/>
  <c r="T1379" i="32"/>
  <c r="S1379" i="32"/>
  <c r="T1378" i="32"/>
  <c r="S1378" i="32"/>
  <c r="T1377" i="32"/>
  <c r="S1377" i="32"/>
  <c r="A1377" i="32" s="1"/>
  <c r="T1376" i="32"/>
  <c r="S1376" i="32"/>
  <c r="T1375" i="32"/>
  <c r="S1375" i="32"/>
  <c r="T1374" i="32"/>
  <c r="S1374" i="32"/>
  <c r="T1373" i="32"/>
  <c r="S1373" i="32"/>
  <c r="T1372" i="32"/>
  <c r="S1372" i="32"/>
  <c r="T1371" i="32"/>
  <c r="S1371" i="32"/>
  <c r="T1370" i="32"/>
  <c r="S1370" i="32"/>
  <c r="T1369" i="32"/>
  <c r="S1369" i="32"/>
  <c r="T1368" i="32"/>
  <c r="S1368" i="32"/>
  <c r="T1367" i="32"/>
  <c r="S1367" i="32"/>
  <c r="T1366" i="32"/>
  <c r="S1366" i="32"/>
  <c r="T1365" i="32"/>
  <c r="S1365" i="32"/>
  <c r="T1364" i="32"/>
  <c r="S1364" i="32"/>
  <c r="T1363" i="32"/>
  <c r="S1363" i="32"/>
  <c r="T1362" i="32"/>
  <c r="S1362" i="32"/>
  <c r="T1361" i="32"/>
  <c r="S1361" i="32"/>
  <c r="T1360" i="32"/>
  <c r="S1360" i="32"/>
  <c r="T1359" i="32"/>
  <c r="S1359" i="32"/>
  <c r="T1358" i="32"/>
  <c r="S1358" i="32"/>
  <c r="T1357" i="32"/>
  <c r="S1357" i="32"/>
  <c r="T1356" i="32"/>
  <c r="S1356" i="32"/>
  <c r="T1355" i="32"/>
  <c r="S1355" i="32"/>
  <c r="T1354" i="32"/>
  <c r="S1354" i="32"/>
  <c r="T1353" i="32"/>
  <c r="S1353" i="32"/>
  <c r="T1352" i="32"/>
  <c r="S1352" i="32"/>
  <c r="T1351" i="32"/>
  <c r="S1351" i="32"/>
  <c r="T1350" i="32"/>
  <c r="S1350" i="32"/>
  <c r="T1349" i="32"/>
  <c r="S1349" i="32"/>
  <c r="T1348" i="32"/>
  <c r="S1348" i="32"/>
  <c r="T1347" i="32"/>
  <c r="S1347" i="32"/>
  <c r="T1346" i="32"/>
  <c r="S1346" i="32"/>
  <c r="T1345" i="32"/>
  <c r="S1345" i="32"/>
  <c r="T1344" i="32"/>
  <c r="S1344" i="32"/>
  <c r="T1343" i="32"/>
  <c r="S1343" i="32"/>
  <c r="T1342" i="32"/>
  <c r="S1342" i="32"/>
  <c r="T1341" i="32"/>
  <c r="S1341" i="32"/>
  <c r="T1340" i="32"/>
  <c r="S1340" i="32"/>
  <c r="T1339" i="32"/>
  <c r="S1339" i="32"/>
  <c r="T1338" i="32"/>
  <c r="S1338" i="32"/>
  <c r="T1337" i="32"/>
  <c r="S1337" i="32"/>
  <c r="T1336" i="32"/>
  <c r="S1336" i="32"/>
  <c r="T1335" i="32"/>
  <c r="S1335" i="32"/>
  <c r="T1334" i="32"/>
  <c r="S1334" i="32"/>
  <c r="T1333" i="32"/>
  <c r="S1333" i="32"/>
  <c r="T1332" i="32"/>
  <c r="S1332" i="32"/>
  <c r="T1331" i="32"/>
  <c r="S1331" i="32"/>
  <c r="T1330" i="32"/>
  <c r="S1330" i="32"/>
  <c r="T1329" i="32"/>
  <c r="S1329" i="32"/>
  <c r="T1328" i="32"/>
  <c r="S1328" i="32"/>
  <c r="T1327" i="32"/>
  <c r="S1327" i="32"/>
  <c r="T1326" i="32"/>
  <c r="S1326" i="32"/>
  <c r="T1325" i="32"/>
  <c r="S1325" i="32"/>
  <c r="T1324" i="32"/>
  <c r="S1324" i="32"/>
  <c r="T1323" i="32"/>
  <c r="S1323" i="32"/>
  <c r="T1322" i="32"/>
  <c r="S1322" i="32"/>
  <c r="T1321" i="32"/>
  <c r="S1321" i="32"/>
  <c r="T1320" i="32"/>
  <c r="S1320" i="32"/>
  <c r="T1319" i="32"/>
  <c r="S1319" i="32"/>
  <c r="T1318" i="32"/>
  <c r="S1318" i="32"/>
  <c r="T1317" i="32"/>
  <c r="S1317" i="32"/>
  <c r="T1316" i="32"/>
  <c r="S1316" i="32"/>
  <c r="T1315" i="32"/>
  <c r="S1315" i="32"/>
  <c r="T1314" i="32"/>
  <c r="S1314" i="32"/>
  <c r="T1313" i="32"/>
  <c r="S1313" i="32"/>
  <c r="T1312" i="32"/>
  <c r="S1312" i="32"/>
  <c r="T1311" i="32"/>
  <c r="S1311" i="32"/>
  <c r="T1310" i="32"/>
  <c r="S1310" i="32"/>
  <c r="T1309" i="32"/>
  <c r="S1309" i="32"/>
  <c r="T1308" i="32"/>
  <c r="S1308" i="32"/>
  <c r="T1307" i="32"/>
  <c r="S1307" i="32"/>
  <c r="T1306" i="32"/>
  <c r="S1306" i="32"/>
  <c r="T1305" i="32"/>
  <c r="S1305" i="32"/>
  <c r="T1304" i="32"/>
  <c r="S1304" i="32"/>
  <c r="T1303" i="32"/>
  <c r="S1303" i="32"/>
  <c r="T1302" i="32"/>
  <c r="S1302" i="32"/>
  <c r="T1301" i="32"/>
  <c r="S1301" i="32"/>
  <c r="T1300" i="32"/>
  <c r="S1300" i="32"/>
  <c r="T1299" i="32"/>
  <c r="S1299" i="32"/>
  <c r="T1298" i="32"/>
  <c r="S1298" i="32"/>
  <c r="T1297" i="32"/>
  <c r="S1297" i="32"/>
  <c r="T1296" i="32"/>
  <c r="S1296" i="32"/>
  <c r="T1295" i="32"/>
  <c r="S1295" i="32"/>
  <c r="T1294" i="32"/>
  <c r="S1294" i="32"/>
  <c r="T1293" i="32"/>
  <c r="S1293" i="32"/>
  <c r="T1292" i="32"/>
  <c r="S1292" i="32"/>
  <c r="T1291" i="32"/>
  <c r="S1291" i="32"/>
  <c r="T1290" i="32"/>
  <c r="S1290" i="32"/>
  <c r="T1289" i="32"/>
  <c r="S1289" i="32"/>
  <c r="T1288" i="32"/>
  <c r="S1288" i="32"/>
  <c r="T1287" i="32"/>
  <c r="S1287" i="32"/>
  <c r="T1286" i="32"/>
  <c r="S1286" i="32"/>
  <c r="T1285" i="32"/>
  <c r="S1285" i="32"/>
  <c r="T1284" i="32"/>
  <c r="S1284" i="32"/>
  <c r="T1283" i="32"/>
  <c r="S1283" i="32"/>
  <c r="T1282" i="32"/>
  <c r="S1282" i="32"/>
  <c r="T1281" i="32"/>
  <c r="S1281" i="32"/>
  <c r="T1280" i="32"/>
  <c r="S1280" i="32"/>
  <c r="T1279" i="32"/>
  <c r="S1279" i="32"/>
  <c r="T1278" i="32"/>
  <c r="S1278" i="32"/>
  <c r="T1277" i="32"/>
  <c r="S1277" i="32"/>
  <c r="T1276" i="32"/>
  <c r="S1276" i="32"/>
  <c r="T1275" i="32"/>
  <c r="S1275" i="32"/>
  <c r="T1274" i="32"/>
  <c r="S1274" i="32"/>
  <c r="T1273" i="32"/>
  <c r="S1273" i="32"/>
  <c r="T1272" i="32"/>
  <c r="S1272" i="32"/>
  <c r="T1271" i="32"/>
  <c r="S1271" i="32"/>
  <c r="T1270" i="32"/>
  <c r="S1270" i="32"/>
  <c r="T1269" i="32"/>
  <c r="S1269" i="32"/>
  <c r="T1268" i="32"/>
  <c r="S1268" i="32"/>
  <c r="T1267" i="32"/>
  <c r="S1267" i="32"/>
  <c r="T1266" i="32"/>
  <c r="S1266" i="32"/>
  <c r="T1265" i="32"/>
  <c r="S1265" i="32"/>
  <c r="T1264" i="32"/>
  <c r="S1264" i="32"/>
  <c r="T1263" i="32"/>
  <c r="S1263" i="32"/>
  <c r="T1262" i="32"/>
  <c r="S1262" i="32"/>
  <c r="T1261" i="32"/>
  <c r="S1261" i="32"/>
  <c r="T1260" i="32"/>
  <c r="S1260" i="32"/>
  <c r="T1259" i="32"/>
  <c r="S1259" i="32"/>
  <c r="T1258" i="32"/>
  <c r="S1258" i="32"/>
  <c r="T1257" i="32"/>
  <c r="S1257" i="32"/>
  <c r="T1256" i="32"/>
  <c r="S1256" i="32"/>
  <c r="T1255" i="32"/>
  <c r="S1255" i="32"/>
  <c r="T1254" i="32"/>
  <c r="S1254" i="32"/>
  <c r="T1253" i="32"/>
  <c r="S1253" i="32"/>
  <c r="T1252" i="32"/>
  <c r="S1252" i="32"/>
  <c r="T1251" i="32"/>
  <c r="S1251" i="32"/>
  <c r="T1250" i="32"/>
  <c r="S1250" i="32"/>
  <c r="T1249" i="32"/>
  <c r="S1249" i="32"/>
  <c r="T1248" i="32"/>
  <c r="S1248" i="32"/>
  <c r="T1247" i="32"/>
  <c r="S1247" i="32"/>
  <c r="T1246" i="32"/>
  <c r="S1246" i="32"/>
  <c r="T1245" i="32"/>
  <c r="S1245" i="32"/>
  <c r="T1244" i="32"/>
  <c r="S1244" i="32"/>
  <c r="T1243" i="32"/>
  <c r="S1243" i="32"/>
  <c r="T1242" i="32"/>
  <c r="S1242" i="32"/>
  <c r="T1241" i="32"/>
  <c r="S1241" i="32"/>
  <c r="T1240" i="32"/>
  <c r="S1240" i="32"/>
  <c r="T1239" i="32"/>
  <c r="S1239" i="32"/>
  <c r="T1238" i="32"/>
  <c r="S1238" i="32"/>
  <c r="T1237" i="32"/>
  <c r="S1237" i="32"/>
  <c r="T1236" i="32"/>
  <c r="S1236" i="32"/>
  <c r="T1235" i="32"/>
  <c r="S1235" i="32"/>
  <c r="T1234" i="32"/>
  <c r="S1234" i="32"/>
  <c r="T1233" i="32"/>
  <c r="S1233" i="32"/>
  <c r="T1232" i="32"/>
  <c r="S1232" i="32"/>
  <c r="T1231" i="32"/>
  <c r="S1231" i="32"/>
  <c r="T1230" i="32"/>
  <c r="S1230" i="32"/>
  <c r="T1229" i="32"/>
  <c r="S1229" i="32"/>
  <c r="T1228" i="32"/>
  <c r="S1228" i="32"/>
  <c r="T1227" i="32"/>
  <c r="S1227" i="32"/>
  <c r="T1226" i="32"/>
  <c r="S1226" i="32"/>
  <c r="T1225" i="32"/>
  <c r="S1225" i="32"/>
  <c r="T1224" i="32"/>
  <c r="S1224" i="32"/>
  <c r="T1223" i="32"/>
  <c r="S1223" i="32"/>
  <c r="T1222" i="32"/>
  <c r="S1222" i="32"/>
  <c r="T1221" i="32"/>
  <c r="S1221" i="32"/>
  <c r="T1220" i="32"/>
  <c r="S1220" i="32"/>
  <c r="T1219" i="32"/>
  <c r="S1219" i="32"/>
  <c r="T1218" i="32"/>
  <c r="S1218" i="32"/>
  <c r="T1217" i="32"/>
  <c r="S1217" i="32"/>
  <c r="T1216" i="32"/>
  <c r="S1216" i="32"/>
  <c r="T1215" i="32"/>
  <c r="S1215" i="32"/>
  <c r="T1214" i="32"/>
  <c r="S1214" i="32"/>
  <c r="T1213" i="32"/>
  <c r="S1213" i="32"/>
  <c r="T1212" i="32"/>
  <c r="S1212" i="32"/>
  <c r="T1211" i="32"/>
  <c r="S1211" i="32"/>
  <c r="T1210" i="32"/>
  <c r="S1210" i="32"/>
  <c r="T1209" i="32"/>
  <c r="S1209" i="32"/>
  <c r="T1208" i="32"/>
  <c r="S1208" i="32"/>
  <c r="T1207" i="32"/>
  <c r="S1207" i="32"/>
  <c r="T1206" i="32"/>
  <c r="S1206" i="32"/>
  <c r="T1205" i="32"/>
  <c r="S1205" i="32"/>
  <c r="T1204" i="32"/>
  <c r="S1204" i="32"/>
  <c r="T1203" i="32"/>
  <c r="S1203" i="32"/>
  <c r="T1202" i="32"/>
  <c r="S1202" i="32"/>
  <c r="T1201" i="32"/>
  <c r="S1201" i="32"/>
  <c r="T1200" i="32"/>
  <c r="S1200" i="32"/>
  <c r="T1199" i="32"/>
  <c r="S1199" i="32"/>
  <c r="T1198" i="32"/>
  <c r="S1198" i="32"/>
  <c r="T1197" i="32"/>
  <c r="S1197" i="32"/>
  <c r="T1196" i="32"/>
  <c r="S1196" i="32"/>
  <c r="T1195" i="32"/>
  <c r="S1195" i="32"/>
  <c r="T1194" i="32"/>
  <c r="S1194" i="32"/>
  <c r="T1193" i="32"/>
  <c r="S1193" i="32"/>
  <c r="T1192" i="32"/>
  <c r="S1192" i="32"/>
  <c r="T1191" i="32"/>
  <c r="S1191" i="32"/>
  <c r="T1190" i="32"/>
  <c r="S1190" i="32"/>
  <c r="T1189" i="32"/>
  <c r="S1189" i="32"/>
  <c r="T1188" i="32"/>
  <c r="S1188" i="32"/>
  <c r="T1187" i="32"/>
  <c r="S1187" i="32"/>
  <c r="T1186" i="32"/>
  <c r="S1186" i="32"/>
  <c r="T1185" i="32"/>
  <c r="S1185" i="32"/>
  <c r="T1184" i="32"/>
  <c r="S1184" i="32"/>
  <c r="T1183" i="32"/>
  <c r="S1183" i="32"/>
  <c r="T1182" i="32"/>
  <c r="S1182" i="32"/>
  <c r="T1181" i="32"/>
  <c r="S1181" i="32"/>
  <c r="T1180" i="32"/>
  <c r="S1180" i="32"/>
  <c r="T1179" i="32"/>
  <c r="S1179" i="32"/>
  <c r="T1178" i="32"/>
  <c r="S1178" i="32"/>
  <c r="T1177" i="32"/>
  <c r="S1177" i="32"/>
  <c r="T1176" i="32"/>
  <c r="S1176" i="32"/>
  <c r="T1175" i="32"/>
  <c r="S1175" i="32"/>
  <c r="T1174" i="32"/>
  <c r="S1174" i="32"/>
  <c r="T1173" i="32"/>
  <c r="S1173" i="32"/>
  <c r="T1172" i="32"/>
  <c r="S1172" i="32"/>
  <c r="T1171" i="32"/>
  <c r="S1171" i="32"/>
  <c r="T1170" i="32"/>
  <c r="S1170" i="32"/>
  <c r="T1169" i="32"/>
  <c r="S1169" i="32"/>
  <c r="T1168" i="32"/>
  <c r="S1168" i="32"/>
  <c r="T1167" i="32"/>
  <c r="S1167" i="32"/>
  <c r="T1166" i="32"/>
  <c r="S1166" i="32"/>
  <c r="T1165" i="32"/>
  <c r="S1165" i="32"/>
  <c r="T1164" i="32"/>
  <c r="S1164" i="32"/>
  <c r="T1163" i="32"/>
  <c r="S1163" i="32"/>
  <c r="T1162" i="32"/>
  <c r="S1162" i="32"/>
  <c r="T1161" i="32"/>
  <c r="S1161" i="32"/>
  <c r="T1160" i="32"/>
  <c r="S1160" i="32"/>
  <c r="T1159" i="32"/>
  <c r="S1159" i="32"/>
  <c r="T1158" i="32"/>
  <c r="S1158" i="32"/>
  <c r="T1157" i="32"/>
  <c r="S1157" i="32"/>
  <c r="T1156" i="32"/>
  <c r="S1156" i="32"/>
  <c r="T1155" i="32"/>
  <c r="S1155" i="32"/>
  <c r="T1154" i="32"/>
  <c r="S1154" i="32"/>
  <c r="T1153" i="32"/>
  <c r="S1153" i="32"/>
  <c r="T1152" i="32"/>
  <c r="S1152" i="32"/>
  <c r="T1151" i="32"/>
  <c r="S1151" i="32"/>
  <c r="T1150" i="32"/>
  <c r="S1150" i="32"/>
  <c r="T1149" i="32"/>
  <c r="S1149" i="32"/>
  <c r="T1148" i="32"/>
  <c r="S1148" i="32"/>
  <c r="T1147" i="32"/>
  <c r="S1147" i="32"/>
  <c r="T1146" i="32"/>
  <c r="S1146" i="32"/>
  <c r="T1145" i="32"/>
  <c r="S1145" i="32"/>
  <c r="T1144" i="32"/>
  <c r="S1144" i="32"/>
  <c r="T1143" i="32"/>
  <c r="S1143" i="32"/>
  <c r="T1142" i="32"/>
  <c r="S1142" i="32"/>
  <c r="T1141" i="32"/>
  <c r="S1141" i="32"/>
  <c r="T1140" i="32"/>
  <c r="S1140" i="32"/>
  <c r="T1139" i="32"/>
  <c r="S1139" i="32"/>
  <c r="T1138" i="32"/>
  <c r="S1138" i="32"/>
  <c r="A1138" i="32" s="1"/>
  <c r="T1137" i="32"/>
  <c r="S1137" i="32"/>
  <c r="A1137" i="32" s="1"/>
  <c r="T1136" i="32"/>
  <c r="S1136" i="32"/>
  <c r="A1136" i="32" s="1"/>
  <c r="T1135" i="32"/>
  <c r="S1135" i="32"/>
  <c r="A1135" i="32" s="1"/>
  <c r="T1134" i="32"/>
  <c r="S1134" i="32"/>
  <c r="T1133" i="32"/>
  <c r="S1133" i="32"/>
  <c r="T1132" i="32"/>
  <c r="S1132" i="32"/>
  <c r="T1131" i="32"/>
  <c r="S1131" i="32"/>
  <c r="T1130" i="32"/>
  <c r="S1130" i="32"/>
  <c r="T1129" i="32"/>
  <c r="S1129" i="32"/>
  <c r="T1128" i="32"/>
  <c r="S1128" i="32"/>
  <c r="T1127" i="32"/>
  <c r="S1127" i="32"/>
  <c r="T1126" i="32"/>
  <c r="S1126" i="32"/>
  <c r="T1125" i="32"/>
  <c r="S1125" i="32"/>
  <c r="T1124" i="32"/>
  <c r="S1124" i="32"/>
  <c r="T1123" i="32"/>
  <c r="S1123" i="32"/>
  <c r="T1122" i="32"/>
  <c r="S1122" i="32"/>
  <c r="T1121" i="32"/>
  <c r="S1121" i="32"/>
  <c r="T1120" i="32"/>
  <c r="S1120" i="32"/>
  <c r="T1119" i="32"/>
  <c r="S1119" i="32"/>
  <c r="T1118" i="32"/>
  <c r="S1118" i="32"/>
  <c r="T1117" i="32"/>
  <c r="S1117" i="32"/>
  <c r="T1116" i="32"/>
  <c r="S1116" i="32"/>
  <c r="T1115" i="32"/>
  <c r="S1115" i="32"/>
  <c r="T1114" i="32"/>
  <c r="S1114" i="32"/>
  <c r="T1113" i="32"/>
  <c r="S1113" i="32"/>
  <c r="T1112" i="32"/>
  <c r="S1112" i="32"/>
  <c r="T1111" i="32"/>
  <c r="S1111" i="32"/>
  <c r="T1110" i="32"/>
  <c r="S1110" i="32"/>
  <c r="T1109" i="32"/>
  <c r="S1109" i="32"/>
  <c r="T1108" i="32"/>
  <c r="S1108" i="32"/>
  <c r="A1108" i="32" s="1"/>
  <c r="T1107" i="32"/>
  <c r="S1107" i="32"/>
  <c r="A1107" i="32" s="1"/>
  <c r="T1106" i="32"/>
  <c r="S1106" i="32"/>
  <c r="T1105" i="32"/>
  <c r="S1105" i="32"/>
  <c r="A1105" i="32" s="1"/>
  <c r="T1104" i="32"/>
  <c r="S1104" i="32"/>
  <c r="A1104" i="32" s="1"/>
  <c r="T1103" i="32"/>
  <c r="S1103" i="32"/>
  <c r="A1103" i="32" s="1"/>
  <c r="T1102" i="32"/>
  <c r="S1102" i="32"/>
  <c r="A1102" i="32" s="1"/>
  <c r="T1101" i="32"/>
  <c r="S1101" i="32"/>
  <c r="A1101" i="32" s="1"/>
  <c r="T1100" i="32"/>
  <c r="S1100" i="32"/>
  <c r="A1100" i="32" s="1"/>
  <c r="T1099" i="32"/>
  <c r="S1099" i="32"/>
  <c r="A1099" i="32" s="1"/>
  <c r="T1098" i="32"/>
  <c r="S1098" i="32"/>
  <c r="T1097" i="32"/>
  <c r="S1097" i="32"/>
  <c r="T1096" i="32"/>
  <c r="S1096" i="32"/>
  <c r="A1096" i="32" s="1"/>
  <c r="T1095" i="32"/>
  <c r="S1095" i="32"/>
  <c r="A1095" i="32" s="1"/>
  <c r="T1094" i="32"/>
  <c r="S1094" i="32"/>
  <c r="A1094" i="32" s="1"/>
  <c r="T1093" i="32"/>
  <c r="S1093" i="32"/>
  <c r="A1093" i="32" s="1"/>
  <c r="T1092" i="32"/>
  <c r="S1092" i="32"/>
  <c r="A1092" i="32" s="1"/>
  <c r="T1091" i="32"/>
  <c r="S1091" i="32"/>
  <c r="T1090" i="32"/>
  <c r="S1090" i="32"/>
  <c r="T1089" i="32"/>
  <c r="S1089" i="32"/>
  <c r="T1088" i="32"/>
  <c r="S1088" i="32"/>
  <c r="T1087" i="32"/>
  <c r="S1087" i="32"/>
  <c r="T1086" i="32"/>
  <c r="S1086" i="32"/>
  <c r="T1085" i="32"/>
  <c r="S1085" i="32"/>
  <c r="T1084" i="32"/>
  <c r="S1084" i="32"/>
  <c r="T1083" i="32"/>
  <c r="S1083" i="32"/>
  <c r="T1082" i="32"/>
  <c r="S1082" i="32"/>
  <c r="T1081" i="32"/>
  <c r="S1081" i="32"/>
  <c r="T1080" i="32"/>
  <c r="S1080" i="32"/>
  <c r="T1079" i="32"/>
  <c r="S1079" i="32"/>
  <c r="T1078" i="32"/>
  <c r="S1078" i="32"/>
  <c r="T1077" i="32"/>
  <c r="S1077" i="32"/>
  <c r="T1076" i="32"/>
  <c r="S1076" i="32"/>
  <c r="T1075" i="32"/>
  <c r="S1075" i="32"/>
  <c r="T1074" i="32"/>
  <c r="S1074" i="32"/>
  <c r="T1073" i="32"/>
  <c r="S1073" i="32"/>
  <c r="T1072" i="32"/>
  <c r="S1072" i="32"/>
  <c r="T1071" i="32"/>
  <c r="S1071" i="32"/>
  <c r="T1070" i="32"/>
  <c r="S1070" i="32"/>
  <c r="T1069" i="32"/>
  <c r="S1069" i="32"/>
  <c r="T1068" i="32"/>
  <c r="S1068" i="32"/>
  <c r="T1067" i="32"/>
  <c r="S1067" i="32"/>
  <c r="T1066" i="32"/>
  <c r="S1066" i="32"/>
  <c r="T1065" i="32"/>
  <c r="S1065" i="32"/>
  <c r="T1064" i="32"/>
  <c r="S1064" i="32"/>
  <c r="T1063" i="32"/>
  <c r="S1063" i="32"/>
  <c r="T1062" i="32"/>
  <c r="S1062" i="32"/>
  <c r="T1061" i="32"/>
  <c r="S1061" i="32"/>
  <c r="T1060" i="32"/>
  <c r="S1060" i="32"/>
  <c r="T1059" i="32"/>
  <c r="S1059" i="32"/>
  <c r="T1058" i="32"/>
  <c r="S1058" i="32"/>
  <c r="T1057" i="32"/>
  <c r="S1057" i="32"/>
  <c r="T1056" i="32"/>
  <c r="S1056" i="32"/>
  <c r="T1055" i="32"/>
  <c r="S1055" i="32"/>
  <c r="T1054" i="32"/>
  <c r="S1054" i="32"/>
  <c r="T1053" i="32"/>
  <c r="S1053" i="32"/>
  <c r="T1052" i="32"/>
  <c r="S1052" i="32"/>
  <c r="T1051" i="32"/>
  <c r="S1051" i="32"/>
  <c r="T1050" i="32"/>
  <c r="S1050" i="32"/>
  <c r="T1049" i="32"/>
  <c r="S1049" i="32"/>
  <c r="T1048" i="32"/>
  <c r="S1048" i="32"/>
  <c r="T1047" i="32"/>
  <c r="S1047" i="32"/>
  <c r="T1046" i="32"/>
  <c r="S1046" i="32"/>
  <c r="T1045" i="32"/>
  <c r="S1045" i="32"/>
  <c r="T1044" i="32"/>
  <c r="S1044" i="32"/>
  <c r="T1043" i="32"/>
  <c r="S1043" i="32"/>
  <c r="T1042" i="32"/>
  <c r="S1042" i="32"/>
  <c r="T1041" i="32"/>
  <c r="S1041" i="32"/>
  <c r="T1040" i="32"/>
  <c r="S1040" i="32"/>
  <c r="T1039" i="32"/>
  <c r="S1039" i="32"/>
  <c r="T1038" i="32"/>
  <c r="S1038" i="32"/>
  <c r="T1037" i="32"/>
  <c r="S1037" i="32"/>
  <c r="T1036" i="32"/>
  <c r="S1036" i="32"/>
  <c r="T1035" i="32"/>
  <c r="S1035" i="32"/>
  <c r="T1034" i="32"/>
  <c r="S1034" i="32"/>
  <c r="T1033" i="32"/>
  <c r="S1033" i="32"/>
  <c r="T1032" i="32"/>
  <c r="S1032" i="32"/>
  <c r="T1031" i="32"/>
  <c r="S1031" i="32"/>
  <c r="T1030" i="32"/>
  <c r="S1030" i="32"/>
  <c r="T1029" i="32"/>
  <c r="S1029" i="32"/>
  <c r="T1028" i="32"/>
  <c r="S1028" i="32"/>
  <c r="T1027" i="32"/>
  <c r="S1027" i="32"/>
  <c r="T1026" i="32"/>
  <c r="S1026" i="32"/>
  <c r="T1025" i="32"/>
  <c r="S1025" i="32"/>
  <c r="T1024" i="32"/>
  <c r="S1024" i="32"/>
  <c r="T1023" i="32"/>
  <c r="S1023" i="32"/>
  <c r="T1022" i="32"/>
  <c r="S1022" i="32"/>
  <c r="T1021" i="32"/>
  <c r="S1021" i="32"/>
  <c r="T1020" i="32"/>
  <c r="S1020" i="32"/>
  <c r="T1019" i="32"/>
  <c r="S1019" i="32"/>
  <c r="T1018" i="32"/>
  <c r="S1018" i="32"/>
  <c r="T1017" i="32"/>
  <c r="S1017" i="32"/>
  <c r="T1016" i="32"/>
  <c r="S1016" i="32"/>
  <c r="T1015" i="32"/>
  <c r="S1015" i="32"/>
  <c r="T1014" i="32"/>
  <c r="S1014" i="32"/>
  <c r="T1013" i="32"/>
  <c r="S1013" i="32"/>
  <c r="T1012" i="32"/>
  <c r="S1012" i="32"/>
  <c r="T1011" i="32"/>
  <c r="S1011" i="32"/>
  <c r="T1010" i="32"/>
  <c r="S1010" i="32"/>
  <c r="T1009" i="32"/>
  <c r="S1009" i="32"/>
  <c r="T1008" i="32"/>
  <c r="S1008" i="32"/>
  <c r="A1008" i="32" s="1"/>
  <c r="T1007" i="32"/>
  <c r="S1007" i="32"/>
  <c r="T1006" i="32"/>
  <c r="S1006" i="32"/>
  <c r="T1005" i="32"/>
  <c r="S1005" i="32"/>
  <c r="T1004" i="32"/>
  <c r="S1004" i="32"/>
  <c r="A1004" i="32" s="1"/>
  <c r="T1003" i="32"/>
  <c r="S1003" i="32"/>
  <c r="T1002" i="32"/>
  <c r="S1002" i="32"/>
  <c r="T1001" i="32"/>
  <c r="S1001" i="32"/>
  <c r="T1000" i="32"/>
  <c r="S1000" i="32"/>
  <c r="T999" i="32"/>
  <c r="S999" i="32"/>
  <c r="T998" i="32"/>
  <c r="S998" i="32"/>
  <c r="T997" i="32"/>
  <c r="S997" i="32"/>
  <c r="A997" i="32" s="1"/>
  <c r="T996" i="32"/>
  <c r="S996" i="32"/>
  <c r="A996" i="32" s="1"/>
  <c r="T995" i="32"/>
  <c r="S995" i="32"/>
  <c r="A995" i="32" s="1"/>
  <c r="T994" i="32"/>
  <c r="S994" i="32"/>
  <c r="T993" i="32"/>
  <c r="S993" i="32"/>
  <c r="T992" i="32"/>
  <c r="S992" i="32"/>
  <c r="T991" i="32"/>
  <c r="S991" i="32"/>
  <c r="T990" i="32"/>
  <c r="S990" i="32"/>
  <c r="T989" i="32"/>
  <c r="S989" i="32"/>
  <c r="T988" i="32"/>
  <c r="S988" i="32"/>
  <c r="T987" i="32"/>
  <c r="S987" i="32"/>
  <c r="T986" i="32"/>
  <c r="S986" i="32"/>
  <c r="T985" i="32"/>
  <c r="S985" i="32"/>
  <c r="T984" i="32"/>
  <c r="S984" i="32"/>
  <c r="A984" i="32" s="1"/>
  <c r="T983" i="32"/>
  <c r="S983" i="32"/>
  <c r="T982" i="32"/>
  <c r="S982" i="32"/>
  <c r="T981" i="32"/>
  <c r="S981" i="32"/>
  <c r="T980" i="32"/>
  <c r="S980" i="32"/>
  <c r="T979" i="32"/>
  <c r="S979" i="32"/>
  <c r="T978" i="32"/>
  <c r="S978" i="32"/>
  <c r="T977" i="32"/>
  <c r="S977" i="32"/>
  <c r="T976" i="32"/>
  <c r="S976" i="32"/>
  <c r="T975" i="32"/>
  <c r="S975" i="32"/>
  <c r="T974" i="32"/>
  <c r="S974" i="32"/>
  <c r="T973" i="32"/>
  <c r="S973" i="32"/>
  <c r="T972" i="32"/>
  <c r="S972" i="32"/>
  <c r="T971" i="32"/>
  <c r="S971" i="32"/>
  <c r="T970" i="32"/>
  <c r="S970" i="32"/>
  <c r="T969" i="32"/>
  <c r="S969" i="32"/>
  <c r="T968" i="32"/>
  <c r="S968" i="32"/>
  <c r="T967" i="32"/>
  <c r="S967" i="32"/>
  <c r="T966" i="32"/>
  <c r="S966" i="32"/>
  <c r="T965" i="32"/>
  <c r="S965" i="32"/>
  <c r="T964" i="32"/>
  <c r="S964" i="32"/>
  <c r="T963" i="32"/>
  <c r="S963" i="32"/>
  <c r="A963" i="32" s="1"/>
  <c r="T962" i="32"/>
  <c r="S962" i="32"/>
  <c r="A962" i="32" s="1"/>
  <c r="T961" i="32"/>
  <c r="S961" i="32"/>
  <c r="T960" i="32"/>
  <c r="S960" i="32"/>
  <c r="T959" i="32"/>
  <c r="S959" i="32"/>
  <c r="T958" i="32"/>
  <c r="S958" i="32"/>
  <c r="T957" i="32"/>
  <c r="S957" i="32"/>
  <c r="T956" i="32"/>
  <c r="S956" i="32"/>
  <c r="T955" i="32"/>
  <c r="S955" i="32"/>
  <c r="T954" i="32"/>
  <c r="S954" i="32"/>
  <c r="T953" i="32"/>
  <c r="S953" i="32"/>
  <c r="T952" i="32"/>
  <c r="S952" i="32"/>
  <c r="T951" i="32"/>
  <c r="S951" i="32"/>
  <c r="T950" i="32"/>
  <c r="S950" i="32"/>
  <c r="T949" i="32"/>
  <c r="S949" i="32"/>
  <c r="T948" i="32"/>
  <c r="S948" i="32"/>
  <c r="T947" i="32"/>
  <c r="S947" i="32"/>
  <c r="T946" i="32"/>
  <c r="S946" i="32"/>
  <c r="T945" i="32"/>
  <c r="S945" i="32"/>
  <c r="T944" i="32"/>
  <c r="S944" i="32"/>
  <c r="T943" i="32"/>
  <c r="S943" i="32"/>
  <c r="T942" i="32"/>
  <c r="S942" i="32"/>
  <c r="T941" i="32"/>
  <c r="S941" i="32"/>
  <c r="T940" i="32"/>
  <c r="S940" i="32"/>
  <c r="T939" i="32"/>
  <c r="S939" i="32"/>
  <c r="T938" i="32"/>
  <c r="S938" i="32"/>
  <c r="A938" i="32" s="1"/>
  <c r="T937" i="32"/>
  <c r="S937" i="32"/>
  <c r="T936" i="32"/>
  <c r="S936" i="32"/>
  <c r="T935" i="32"/>
  <c r="S935" i="32"/>
  <c r="A935" i="32" s="1"/>
  <c r="T934" i="32"/>
  <c r="S934" i="32"/>
  <c r="A934" i="32" s="1"/>
  <c r="T933" i="32"/>
  <c r="S933" i="32"/>
  <c r="T932" i="32"/>
  <c r="S932" i="32"/>
  <c r="A932" i="32" s="1"/>
  <c r="T931" i="32"/>
  <c r="S931" i="32"/>
  <c r="T930" i="32"/>
  <c r="S930" i="32"/>
  <c r="T929" i="32"/>
  <c r="S929" i="32"/>
  <c r="T928" i="32"/>
  <c r="S928" i="32"/>
  <c r="T927" i="32"/>
  <c r="S927" i="32"/>
  <c r="T926" i="32"/>
  <c r="S926" i="32"/>
  <c r="T925" i="32"/>
  <c r="S925" i="32"/>
  <c r="T924" i="32"/>
  <c r="S924" i="32"/>
  <c r="T923" i="32"/>
  <c r="S923" i="32"/>
  <c r="T922" i="32"/>
  <c r="S922" i="32"/>
  <c r="T921" i="32"/>
  <c r="S921" i="32"/>
  <c r="T920" i="32"/>
  <c r="S920" i="32"/>
  <c r="T919" i="32"/>
  <c r="S919" i="32"/>
  <c r="T918" i="32"/>
  <c r="S918" i="32"/>
  <c r="A918" i="32" s="1"/>
  <c r="T917" i="32"/>
  <c r="S917" i="32"/>
  <c r="A917" i="32" s="1"/>
  <c r="T916" i="32"/>
  <c r="S916" i="32"/>
  <c r="T915" i="32"/>
  <c r="S915" i="32"/>
  <c r="T914" i="32"/>
  <c r="S914" i="32"/>
  <c r="T913" i="32"/>
  <c r="S913" i="32"/>
  <c r="T912" i="32"/>
  <c r="S912" i="32"/>
  <c r="T911" i="32"/>
  <c r="S911" i="32"/>
  <c r="T910" i="32"/>
  <c r="S910" i="32"/>
  <c r="T909" i="32"/>
  <c r="S909" i="32"/>
  <c r="T908" i="32"/>
  <c r="S908" i="32"/>
  <c r="T907" i="32"/>
  <c r="S907" i="32"/>
  <c r="T906" i="32"/>
  <c r="S906" i="32"/>
  <c r="T905" i="32"/>
  <c r="S905" i="32"/>
  <c r="T904" i="32"/>
  <c r="S904" i="32"/>
  <c r="T903" i="32"/>
  <c r="S903" i="32"/>
  <c r="T902" i="32"/>
  <c r="S902" i="32"/>
  <c r="T901" i="32"/>
  <c r="S901" i="32"/>
  <c r="T900" i="32"/>
  <c r="S900" i="32"/>
  <c r="T899" i="32"/>
  <c r="S899" i="32"/>
  <c r="T898" i="32"/>
  <c r="S898" i="32"/>
  <c r="T897" i="32"/>
  <c r="S897" i="32"/>
  <c r="T896" i="32"/>
  <c r="S896" i="32"/>
  <c r="A896" i="32" s="1"/>
  <c r="T895" i="32"/>
  <c r="S895" i="32"/>
  <c r="A895" i="32" s="1"/>
  <c r="T894" i="32"/>
  <c r="S894" i="32"/>
  <c r="A894" i="32" s="1"/>
  <c r="T893" i="32"/>
  <c r="S893" i="32"/>
  <c r="A893" i="32" s="1"/>
  <c r="T892" i="32"/>
  <c r="S892" i="32"/>
  <c r="A892" i="32" s="1"/>
  <c r="T891" i="32"/>
  <c r="S891" i="32"/>
  <c r="A891" i="32" s="1"/>
  <c r="T890" i="32"/>
  <c r="S890" i="32"/>
  <c r="A890" i="32" s="1"/>
  <c r="T889" i="32"/>
  <c r="S889" i="32"/>
  <c r="A889" i="32" s="1"/>
  <c r="T888" i="32"/>
  <c r="S888" i="32"/>
  <c r="A888" i="32" s="1"/>
  <c r="T887" i="32"/>
  <c r="S887" i="32"/>
  <c r="A887" i="32" s="1"/>
  <c r="T886" i="32"/>
  <c r="S886" i="32"/>
  <c r="T885" i="32"/>
  <c r="S885" i="32"/>
  <c r="T884" i="32"/>
  <c r="S884" i="32"/>
  <c r="T883" i="32"/>
  <c r="S883" i="32"/>
  <c r="T882" i="32"/>
  <c r="S882" i="32"/>
  <c r="T881" i="32"/>
  <c r="S881" i="32"/>
  <c r="T880" i="32"/>
  <c r="S880" i="32"/>
  <c r="T879" i="32"/>
  <c r="S879" i="32"/>
  <c r="T878" i="32"/>
  <c r="S878" i="32"/>
  <c r="T877" i="32"/>
  <c r="S877" i="32"/>
  <c r="A877" i="32" s="1"/>
  <c r="T876" i="32"/>
  <c r="S876" i="32"/>
  <c r="A876" i="32" s="1"/>
  <c r="T875" i="32"/>
  <c r="S875" i="32"/>
  <c r="T874" i="32"/>
  <c r="S874" i="32"/>
  <c r="T873" i="32"/>
  <c r="S873" i="32"/>
  <c r="T872" i="32"/>
  <c r="S872" i="32"/>
  <c r="T871" i="32"/>
  <c r="S871" i="32"/>
  <c r="T870" i="32"/>
  <c r="S870" i="32"/>
  <c r="T869" i="32"/>
  <c r="S869" i="32"/>
  <c r="T868" i="32"/>
  <c r="S868" i="32"/>
  <c r="T867" i="32"/>
  <c r="S867" i="32"/>
  <c r="T866" i="32"/>
  <c r="S866" i="32"/>
  <c r="T865" i="32"/>
  <c r="S865" i="32"/>
  <c r="T864" i="32"/>
  <c r="S864" i="32"/>
  <c r="T863" i="32"/>
  <c r="S863" i="32"/>
  <c r="T862" i="32"/>
  <c r="S862" i="32"/>
  <c r="T861" i="32"/>
  <c r="S861" i="32"/>
  <c r="T860" i="32"/>
  <c r="S860" i="32"/>
  <c r="T859" i="32"/>
  <c r="S859" i="32"/>
  <c r="T858" i="32"/>
  <c r="S858" i="32"/>
  <c r="T857" i="32"/>
  <c r="S857" i="32"/>
  <c r="T856" i="32"/>
  <c r="S856" i="32"/>
  <c r="T855" i="32"/>
  <c r="S855" i="32"/>
  <c r="T854" i="32"/>
  <c r="S854" i="32"/>
  <c r="T853" i="32"/>
  <c r="S853" i="32"/>
  <c r="T852" i="32"/>
  <c r="S852" i="32"/>
  <c r="T851" i="32"/>
  <c r="S851" i="32"/>
  <c r="T850" i="32"/>
  <c r="S850" i="32"/>
  <c r="T849" i="32"/>
  <c r="S849" i="32"/>
  <c r="T848" i="32"/>
  <c r="S848" i="32"/>
  <c r="T847" i="32"/>
  <c r="S847" i="32"/>
  <c r="T846" i="32"/>
  <c r="S846" i="32"/>
  <c r="T845" i="32"/>
  <c r="S845" i="32"/>
  <c r="T844" i="32"/>
  <c r="S844" i="32"/>
  <c r="T843" i="32"/>
  <c r="S843" i="32"/>
  <c r="T842" i="32"/>
  <c r="S842" i="32"/>
  <c r="T841" i="32"/>
  <c r="S841" i="32"/>
  <c r="T840" i="32"/>
  <c r="S840" i="32"/>
  <c r="T839" i="32"/>
  <c r="S839" i="32"/>
  <c r="T838" i="32"/>
  <c r="S838" i="32"/>
  <c r="T837" i="32"/>
  <c r="S837" i="32"/>
  <c r="T836" i="32"/>
  <c r="S836" i="32"/>
  <c r="T835" i="32"/>
  <c r="S835" i="32"/>
  <c r="T834" i="32"/>
  <c r="S834" i="32"/>
  <c r="T833" i="32"/>
  <c r="S833" i="32"/>
  <c r="T832" i="32"/>
  <c r="S832" i="32"/>
  <c r="T831" i="32"/>
  <c r="S831" i="32"/>
  <c r="T830" i="32"/>
  <c r="S830" i="32"/>
  <c r="T829" i="32"/>
  <c r="S829" i="32"/>
  <c r="T828" i="32"/>
  <c r="S828" i="32"/>
  <c r="T827" i="32"/>
  <c r="S827" i="32"/>
  <c r="T826" i="32"/>
  <c r="S826" i="32"/>
  <c r="T825" i="32"/>
  <c r="S825" i="32"/>
  <c r="T824" i="32"/>
  <c r="S824" i="32"/>
  <c r="T823" i="32"/>
  <c r="S823" i="32"/>
  <c r="T822" i="32"/>
  <c r="S822" i="32"/>
  <c r="T821" i="32"/>
  <c r="S821" i="32"/>
  <c r="T820" i="32"/>
  <c r="S820" i="32"/>
  <c r="T819" i="32"/>
  <c r="S819" i="32"/>
  <c r="T818" i="32"/>
  <c r="S818" i="32"/>
  <c r="T817" i="32"/>
  <c r="S817" i="32"/>
  <c r="T816" i="32"/>
  <c r="S816" i="32"/>
  <c r="T815" i="32"/>
  <c r="S815" i="32"/>
  <c r="T814" i="32"/>
  <c r="S814" i="32"/>
  <c r="T813" i="32"/>
  <c r="S813" i="32"/>
  <c r="T812" i="32"/>
  <c r="S812" i="32"/>
  <c r="T811" i="32"/>
  <c r="S811" i="32"/>
  <c r="T810" i="32"/>
  <c r="S810" i="32"/>
  <c r="T809" i="32"/>
  <c r="S809" i="32"/>
  <c r="T808" i="32"/>
  <c r="S808" i="32"/>
  <c r="T807" i="32"/>
  <c r="S807" i="32"/>
  <c r="A807" i="32" s="1"/>
  <c r="T806" i="32"/>
  <c r="S806" i="32"/>
  <c r="A806" i="32" s="1"/>
  <c r="T805" i="32"/>
  <c r="S805" i="32"/>
  <c r="A805" i="32" s="1"/>
  <c r="T804" i="32"/>
  <c r="S804" i="32"/>
  <c r="A804" i="32" s="1"/>
  <c r="T803" i="32"/>
  <c r="S803" i="32"/>
  <c r="T802" i="32"/>
  <c r="S802" i="32"/>
  <c r="A802" i="32" s="1"/>
  <c r="T801" i="32"/>
  <c r="S801" i="32"/>
  <c r="T800" i="32"/>
  <c r="S800" i="32"/>
  <c r="T799" i="32"/>
  <c r="S799" i="32"/>
  <c r="T798" i="32"/>
  <c r="S798" i="32"/>
  <c r="A798" i="32" s="1"/>
  <c r="T797" i="32"/>
  <c r="S797" i="32"/>
  <c r="T796" i="32"/>
  <c r="S796" i="32"/>
  <c r="T795" i="32"/>
  <c r="S795" i="32"/>
  <c r="T794" i="32"/>
  <c r="S794" i="32"/>
  <c r="T793" i="32"/>
  <c r="S793" i="32"/>
  <c r="T792" i="32"/>
  <c r="S792" i="32"/>
  <c r="T791" i="32"/>
  <c r="S791" i="32"/>
  <c r="T790" i="32"/>
  <c r="S790" i="32"/>
  <c r="T789" i="32"/>
  <c r="S789" i="32"/>
  <c r="T788" i="32"/>
  <c r="S788" i="32"/>
  <c r="T787" i="32"/>
  <c r="S787" i="32"/>
  <c r="T786" i="32"/>
  <c r="S786" i="32"/>
  <c r="A786" i="32" s="1"/>
  <c r="T785" i="32"/>
  <c r="S785" i="32"/>
  <c r="T784" i="32"/>
  <c r="S784" i="32"/>
  <c r="T783" i="32"/>
  <c r="S783" i="32"/>
  <c r="T782" i="32"/>
  <c r="S782" i="32"/>
  <c r="T781" i="32"/>
  <c r="S781" i="32"/>
  <c r="T780" i="32"/>
  <c r="S780" i="32"/>
  <c r="T779" i="32"/>
  <c r="S779" i="32"/>
  <c r="T778" i="32"/>
  <c r="S778" i="32"/>
  <c r="T777" i="32"/>
  <c r="S777" i="32"/>
  <c r="T776" i="32"/>
  <c r="S776" i="32"/>
  <c r="T775" i="32"/>
  <c r="S775" i="32"/>
  <c r="T774" i="32"/>
  <c r="S774" i="32"/>
  <c r="T773" i="32"/>
  <c r="S773" i="32"/>
  <c r="T772" i="32"/>
  <c r="S772" i="32"/>
  <c r="T771" i="32"/>
  <c r="S771" i="32"/>
  <c r="T770" i="32"/>
  <c r="S770" i="32"/>
  <c r="T769" i="32"/>
  <c r="S769" i="32"/>
  <c r="T768" i="32"/>
  <c r="S768" i="32"/>
  <c r="T767" i="32"/>
  <c r="S767" i="32"/>
  <c r="T766" i="32"/>
  <c r="S766" i="32"/>
  <c r="T765" i="32"/>
  <c r="S765" i="32"/>
  <c r="T764" i="32"/>
  <c r="S764" i="32"/>
  <c r="T763" i="32"/>
  <c r="S763" i="32"/>
  <c r="T762" i="32"/>
  <c r="S762" i="32"/>
  <c r="T761" i="32"/>
  <c r="S761" i="32"/>
  <c r="T760" i="32"/>
  <c r="S760" i="32"/>
  <c r="T759" i="32"/>
  <c r="S759" i="32"/>
  <c r="T758" i="32"/>
  <c r="S758" i="32"/>
  <c r="T757" i="32"/>
  <c r="S757" i="32"/>
  <c r="T756" i="32"/>
  <c r="S756" i="32"/>
  <c r="T755" i="32"/>
  <c r="S755" i="32"/>
  <c r="T754" i="32"/>
  <c r="S754" i="32"/>
  <c r="T753" i="32"/>
  <c r="S753" i="32"/>
  <c r="T752" i="32"/>
  <c r="S752" i="32"/>
  <c r="T751" i="32"/>
  <c r="S751" i="32"/>
  <c r="T750" i="32"/>
  <c r="S750" i="32"/>
  <c r="T749" i="32"/>
  <c r="S749" i="32"/>
  <c r="T748" i="32"/>
  <c r="S748" i="32"/>
  <c r="T747" i="32"/>
  <c r="S747" i="32"/>
  <c r="T746" i="32"/>
  <c r="S746" i="32"/>
  <c r="T745" i="32"/>
  <c r="S745" i="32"/>
  <c r="T744" i="32"/>
  <c r="S744" i="32"/>
  <c r="T743" i="32"/>
  <c r="S743" i="32"/>
  <c r="T742" i="32"/>
  <c r="S742" i="32"/>
  <c r="T741" i="32"/>
  <c r="S741" i="32"/>
  <c r="T740" i="32"/>
  <c r="S740" i="32"/>
  <c r="T739" i="32"/>
  <c r="S739" i="32"/>
  <c r="T738" i="32"/>
  <c r="S738" i="32"/>
  <c r="T737" i="32"/>
  <c r="S737" i="32"/>
  <c r="T736" i="32"/>
  <c r="S736" i="32"/>
  <c r="T735" i="32"/>
  <c r="S735" i="32"/>
  <c r="T734" i="32"/>
  <c r="S734" i="32"/>
  <c r="T733" i="32"/>
  <c r="S733" i="32"/>
  <c r="T732" i="32"/>
  <c r="S732" i="32"/>
  <c r="T731" i="32"/>
  <c r="S731" i="32"/>
  <c r="T730" i="32"/>
  <c r="S730" i="32"/>
  <c r="T729" i="32"/>
  <c r="S729" i="32"/>
  <c r="T728" i="32"/>
  <c r="S728" i="32"/>
  <c r="T727" i="32"/>
  <c r="S727" i="32"/>
  <c r="T726" i="32"/>
  <c r="S726" i="32"/>
  <c r="T725" i="32"/>
  <c r="S725" i="32"/>
  <c r="T724" i="32"/>
  <c r="S724" i="32"/>
  <c r="T723" i="32"/>
  <c r="S723" i="32"/>
  <c r="T722" i="32"/>
  <c r="S722" i="32"/>
  <c r="T721" i="32"/>
  <c r="S721" i="32"/>
  <c r="T720" i="32"/>
  <c r="S720" i="32"/>
  <c r="T719" i="32"/>
  <c r="S719" i="32"/>
  <c r="T718" i="32"/>
  <c r="S718" i="32"/>
  <c r="T717" i="32"/>
  <c r="S717" i="32"/>
  <c r="T716" i="32"/>
  <c r="S716" i="32"/>
  <c r="T715" i="32"/>
  <c r="S715" i="32"/>
  <c r="T714" i="32"/>
  <c r="S714" i="32"/>
  <c r="T713" i="32"/>
  <c r="S713" i="32"/>
  <c r="T712" i="32"/>
  <c r="S712" i="32"/>
  <c r="T711" i="32"/>
  <c r="S711" i="32"/>
  <c r="T710" i="32"/>
  <c r="S710" i="32"/>
  <c r="T709" i="32"/>
  <c r="S709" i="32"/>
  <c r="T708" i="32"/>
  <c r="S708" i="32"/>
  <c r="T707" i="32"/>
  <c r="S707" i="32"/>
  <c r="T706" i="32"/>
  <c r="S706" i="32"/>
  <c r="T705" i="32"/>
  <c r="S705" i="32"/>
  <c r="T704" i="32"/>
  <c r="S704" i="32"/>
  <c r="T703" i="32"/>
  <c r="S703" i="32"/>
  <c r="A703" i="32" s="1"/>
  <c r="T702" i="32"/>
  <c r="S702" i="32"/>
  <c r="T701" i="32"/>
  <c r="S701" i="32"/>
  <c r="T700" i="32"/>
  <c r="S700" i="32"/>
  <c r="T699" i="32"/>
  <c r="S699" i="32"/>
  <c r="T698" i="32"/>
  <c r="S698" i="32"/>
  <c r="T697" i="32"/>
  <c r="S697" i="32"/>
  <c r="T696" i="32"/>
  <c r="S696" i="32"/>
  <c r="T695" i="32"/>
  <c r="S695" i="32"/>
  <c r="T694" i="32"/>
  <c r="S694" i="32"/>
  <c r="T693" i="32"/>
  <c r="S693" i="32"/>
  <c r="T692" i="32"/>
  <c r="S692" i="32"/>
  <c r="T691" i="32"/>
  <c r="S691" i="32"/>
  <c r="T690" i="32"/>
  <c r="S690" i="32"/>
  <c r="T689" i="32"/>
  <c r="S689" i="32"/>
  <c r="T688" i="32"/>
  <c r="S688" i="32"/>
  <c r="T687" i="32"/>
  <c r="S687" i="32"/>
  <c r="T686" i="32"/>
  <c r="S686" i="32"/>
  <c r="T685" i="32"/>
  <c r="S685" i="32"/>
  <c r="T684" i="32"/>
  <c r="S684" i="32"/>
  <c r="T683" i="32"/>
  <c r="S683" i="32"/>
  <c r="T682" i="32"/>
  <c r="S682" i="32"/>
  <c r="T681" i="32"/>
  <c r="S681" i="32"/>
  <c r="T680" i="32"/>
  <c r="S680" i="32"/>
  <c r="T679" i="32"/>
  <c r="S679" i="32"/>
  <c r="T678" i="32"/>
  <c r="S678" i="32"/>
  <c r="T677" i="32"/>
  <c r="S677" i="32"/>
  <c r="T676" i="32"/>
  <c r="S676" i="32"/>
  <c r="T675" i="32"/>
  <c r="S675" i="32"/>
  <c r="T674" i="32"/>
  <c r="S674" i="32"/>
  <c r="T673" i="32"/>
  <c r="S673" i="32"/>
  <c r="T672" i="32"/>
  <c r="S672" i="32"/>
  <c r="T671" i="32"/>
  <c r="S671" i="32"/>
  <c r="T670" i="32"/>
  <c r="S670" i="32"/>
  <c r="T669" i="32"/>
  <c r="S669" i="32"/>
  <c r="T668" i="32"/>
  <c r="S668" i="32"/>
  <c r="T667" i="32"/>
  <c r="S667" i="32"/>
  <c r="T666" i="32"/>
  <c r="S666" i="32"/>
  <c r="T665" i="32"/>
  <c r="S665" i="32"/>
  <c r="T664" i="32"/>
  <c r="S664" i="32"/>
  <c r="T663" i="32"/>
  <c r="S663" i="32"/>
  <c r="T662" i="32"/>
  <c r="S662" i="32"/>
  <c r="T661" i="32"/>
  <c r="S661" i="32"/>
  <c r="T660" i="32"/>
  <c r="S660" i="32"/>
  <c r="T659" i="32"/>
  <c r="S659" i="32"/>
  <c r="T658" i="32"/>
  <c r="S658" i="32"/>
  <c r="T657" i="32"/>
  <c r="S657" i="32"/>
  <c r="T656" i="32"/>
  <c r="S656" i="32"/>
  <c r="T655" i="32"/>
  <c r="S655" i="32"/>
  <c r="T654" i="32"/>
  <c r="S654" i="32"/>
  <c r="T653" i="32"/>
  <c r="S653" i="32"/>
  <c r="T652" i="32"/>
  <c r="S652" i="32"/>
  <c r="T651" i="32"/>
  <c r="S651" i="32"/>
  <c r="T650" i="32"/>
  <c r="S650" i="32"/>
  <c r="T649" i="32"/>
  <c r="S649" i="32"/>
  <c r="T648" i="32"/>
  <c r="S648" i="32"/>
  <c r="T647" i="32"/>
  <c r="S647" i="32"/>
  <c r="T646" i="32"/>
  <c r="S646" i="32"/>
  <c r="T645" i="32"/>
  <c r="S645" i="32"/>
  <c r="T644" i="32"/>
  <c r="S644" i="32"/>
  <c r="T643" i="32"/>
  <c r="S643" i="32"/>
  <c r="T642" i="32"/>
  <c r="S642" i="32"/>
  <c r="T641" i="32"/>
  <c r="S641" i="32"/>
  <c r="A641" i="32" s="1"/>
  <c r="T640" i="32"/>
  <c r="S640" i="32"/>
  <c r="A640" i="32" s="1"/>
  <c r="T639" i="32"/>
  <c r="S639" i="32"/>
  <c r="T638" i="32"/>
  <c r="S638" i="32"/>
  <c r="T637" i="32"/>
  <c r="S637" i="32"/>
  <c r="T636" i="32"/>
  <c r="S636" i="32"/>
  <c r="T635" i="32"/>
  <c r="S635" i="32"/>
  <c r="A635" i="32" s="1"/>
  <c r="T634" i="32"/>
  <c r="S634" i="32"/>
  <c r="A634" i="32" s="1"/>
  <c r="T633" i="32"/>
  <c r="S633" i="32"/>
  <c r="A633" i="32" s="1"/>
  <c r="T632" i="32"/>
  <c r="S632" i="32"/>
  <c r="A632" i="32" s="1"/>
  <c r="T631" i="32"/>
  <c r="S631" i="32"/>
  <c r="T630" i="32"/>
  <c r="S630" i="32"/>
  <c r="A630" i="32" s="1"/>
  <c r="T629" i="32"/>
  <c r="S629" i="32"/>
  <c r="T628" i="32"/>
  <c r="S628" i="32"/>
  <c r="T627" i="32"/>
  <c r="S627" i="32"/>
  <c r="T626" i="32"/>
  <c r="S626" i="32"/>
  <c r="T625" i="32"/>
  <c r="S625" i="32"/>
  <c r="T624" i="32"/>
  <c r="S624" i="32"/>
  <c r="A624" i="32" s="1"/>
  <c r="T623" i="32"/>
  <c r="S623" i="32"/>
  <c r="A623" i="32" s="1"/>
  <c r="T622" i="32"/>
  <c r="S622" i="32"/>
  <c r="T621" i="32"/>
  <c r="S621" i="32"/>
  <c r="T620" i="32"/>
  <c r="S620" i="32"/>
  <c r="T619" i="32"/>
  <c r="S619" i="32"/>
  <c r="T618" i="32"/>
  <c r="S618" i="32"/>
  <c r="T617" i="32"/>
  <c r="S617" i="32"/>
  <c r="T616" i="32"/>
  <c r="S616" i="32"/>
  <c r="T615" i="32"/>
  <c r="S615" i="32"/>
  <c r="T614" i="32"/>
  <c r="S614" i="32"/>
  <c r="A614" i="32" s="1"/>
  <c r="T613" i="32"/>
  <c r="S613" i="32"/>
  <c r="A613" i="32" s="1"/>
  <c r="T612" i="32"/>
  <c r="S612" i="32"/>
  <c r="A612" i="32" s="1"/>
  <c r="T611" i="32"/>
  <c r="S611" i="32"/>
  <c r="A611" i="32" s="1"/>
  <c r="T610" i="32"/>
  <c r="S610" i="32"/>
  <c r="T609" i="32"/>
  <c r="S609" i="32"/>
  <c r="T608" i="32"/>
  <c r="S608" i="32"/>
  <c r="T607" i="32"/>
  <c r="S607" i="32"/>
  <c r="T606" i="32"/>
  <c r="S606" i="32"/>
  <c r="T605" i="32"/>
  <c r="S605" i="32"/>
  <c r="T604" i="32"/>
  <c r="S604" i="32"/>
  <c r="T603" i="32"/>
  <c r="S603" i="32"/>
  <c r="T602" i="32"/>
  <c r="S602" i="32"/>
  <c r="T601" i="32"/>
  <c r="S601" i="32"/>
  <c r="T600" i="32"/>
  <c r="S600" i="32"/>
  <c r="T599" i="32"/>
  <c r="S599" i="32"/>
  <c r="T598" i="32"/>
  <c r="S598" i="32"/>
  <c r="T597" i="32"/>
  <c r="S597" i="32"/>
  <c r="T596" i="32"/>
  <c r="S596" i="32"/>
  <c r="T595" i="32"/>
  <c r="S595" i="32"/>
  <c r="T594" i="32"/>
  <c r="S594" i="32"/>
  <c r="T593" i="32"/>
  <c r="S593" i="32"/>
  <c r="T592" i="32"/>
  <c r="S592" i="32"/>
  <c r="T591" i="32"/>
  <c r="S591" i="32"/>
  <c r="T590" i="32"/>
  <c r="S590" i="32"/>
  <c r="T589" i="32"/>
  <c r="S589" i="32"/>
  <c r="T588" i="32"/>
  <c r="S588" i="32"/>
  <c r="T587" i="32"/>
  <c r="S587" i="32"/>
  <c r="T586" i="32"/>
  <c r="S586" i="32"/>
  <c r="T585" i="32"/>
  <c r="S585" i="32"/>
  <c r="T584" i="32"/>
  <c r="S584" i="32"/>
  <c r="T583" i="32"/>
  <c r="S583" i="32"/>
  <c r="T582" i="32"/>
  <c r="S582" i="32"/>
  <c r="T581" i="32"/>
  <c r="S581" i="32"/>
  <c r="T580" i="32"/>
  <c r="S580" i="32"/>
  <c r="T579" i="32"/>
  <c r="S579" i="32"/>
  <c r="T578" i="32"/>
  <c r="S578" i="32"/>
  <c r="T577" i="32"/>
  <c r="S577" i="32"/>
  <c r="T576" i="32"/>
  <c r="S576" i="32"/>
  <c r="T575" i="32"/>
  <c r="S575" i="32"/>
  <c r="T574" i="32"/>
  <c r="S574" i="32"/>
  <c r="T573" i="32"/>
  <c r="S573" i="32"/>
  <c r="T572" i="32"/>
  <c r="S572" i="32"/>
  <c r="T571" i="32"/>
  <c r="S571" i="32"/>
  <c r="T570" i="32"/>
  <c r="S570" i="32"/>
  <c r="T569" i="32"/>
  <c r="S569" i="32"/>
  <c r="T568" i="32"/>
  <c r="S568" i="32"/>
  <c r="T567" i="32"/>
  <c r="S567" i="32"/>
  <c r="T566" i="32"/>
  <c r="S566" i="32"/>
  <c r="T565" i="32"/>
  <c r="S565" i="32"/>
  <c r="T564" i="32"/>
  <c r="S564" i="32"/>
  <c r="T563" i="32"/>
  <c r="S563" i="32"/>
  <c r="T562" i="32"/>
  <c r="S562" i="32"/>
  <c r="T561" i="32"/>
  <c r="S561" i="32"/>
  <c r="T560" i="32"/>
  <c r="S560" i="32"/>
  <c r="T559" i="32"/>
  <c r="S559" i="32"/>
  <c r="T558" i="32"/>
  <c r="S558" i="32"/>
  <c r="T557" i="32"/>
  <c r="S557" i="32"/>
  <c r="T556" i="32"/>
  <c r="S556" i="32"/>
  <c r="T555" i="32"/>
  <c r="S555" i="32"/>
  <c r="T554" i="32"/>
  <c r="S554" i="32"/>
  <c r="T553" i="32"/>
  <c r="S553" i="32"/>
  <c r="T552" i="32"/>
  <c r="S552" i="32"/>
  <c r="T551" i="32"/>
  <c r="S551" i="32"/>
  <c r="T550" i="32"/>
  <c r="S550" i="32"/>
  <c r="T549" i="32"/>
  <c r="S549" i="32"/>
  <c r="T548" i="32"/>
  <c r="S548" i="32"/>
  <c r="T547" i="32"/>
  <c r="S547" i="32"/>
  <c r="T546" i="32"/>
  <c r="S546" i="32"/>
  <c r="T545" i="32"/>
  <c r="S545" i="32"/>
  <c r="T544" i="32"/>
  <c r="S544" i="32"/>
  <c r="T543" i="32"/>
  <c r="S543" i="32"/>
  <c r="T542" i="32"/>
  <c r="S542" i="32"/>
  <c r="T541" i="32"/>
  <c r="S541" i="32"/>
  <c r="T540" i="32"/>
  <c r="S540" i="32"/>
  <c r="T539" i="32"/>
  <c r="S539" i="32"/>
  <c r="T538" i="32"/>
  <c r="S538" i="32"/>
  <c r="T537" i="32"/>
  <c r="S537" i="32"/>
  <c r="T536" i="32"/>
  <c r="S536" i="32"/>
  <c r="T535" i="32"/>
  <c r="S535" i="32"/>
  <c r="T534" i="32"/>
  <c r="S534" i="32"/>
  <c r="T533" i="32"/>
  <c r="S533" i="32"/>
  <c r="T532" i="32"/>
  <c r="S532" i="32"/>
  <c r="T531" i="32"/>
  <c r="S531" i="32"/>
  <c r="T530" i="32"/>
  <c r="S530" i="32"/>
  <c r="T529" i="32"/>
  <c r="S529" i="32"/>
  <c r="T528" i="32"/>
  <c r="S528" i="32"/>
  <c r="T527" i="32"/>
  <c r="S527" i="32"/>
  <c r="T526" i="32"/>
  <c r="S526" i="32"/>
  <c r="T525" i="32"/>
  <c r="S525" i="32"/>
  <c r="T524" i="32"/>
  <c r="S524" i="32"/>
  <c r="A524" i="32" s="1"/>
  <c r="T523" i="32"/>
  <c r="S523" i="32"/>
  <c r="A523" i="32" s="1"/>
  <c r="T522" i="32"/>
  <c r="S522" i="32"/>
  <c r="A522" i="32" s="1"/>
  <c r="T521" i="32"/>
  <c r="S521" i="32"/>
  <c r="A521" i="32" s="1"/>
  <c r="T520" i="32"/>
  <c r="S520" i="32"/>
  <c r="T519" i="32"/>
  <c r="S519" i="32"/>
  <c r="T518" i="32"/>
  <c r="S518" i="32"/>
  <c r="A518" i="32" s="1"/>
  <c r="T517" i="32"/>
  <c r="S517" i="32"/>
  <c r="A517" i="32" s="1"/>
  <c r="T516" i="32"/>
  <c r="S516" i="32"/>
  <c r="A516" i="32" s="1"/>
  <c r="T515" i="32"/>
  <c r="S515" i="32"/>
  <c r="T514" i="32"/>
  <c r="S514" i="32"/>
  <c r="T513" i="32"/>
  <c r="S513" i="32"/>
  <c r="T512" i="32"/>
  <c r="S512" i="32"/>
  <c r="T511" i="32"/>
  <c r="S511" i="32"/>
  <c r="T510" i="32"/>
  <c r="S510" i="32"/>
  <c r="T509" i="32"/>
  <c r="S509" i="32"/>
  <c r="T508" i="32"/>
  <c r="S508" i="32"/>
  <c r="T507" i="32"/>
  <c r="S507" i="32"/>
  <c r="T506" i="32"/>
  <c r="S506" i="32"/>
  <c r="T505" i="32"/>
  <c r="S505" i="32"/>
  <c r="T504" i="32"/>
  <c r="S504" i="32"/>
  <c r="T503" i="32"/>
  <c r="S503" i="32"/>
  <c r="T502" i="32"/>
  <c r="S502" i="32"/>
  <c r="T501" i="32"/>
  <c r="S501" i="32"/>
  <c r="T500" i="32"/>
  <c r="S500" i="32"/>
  <c r="T499" i="32"/>
  <c r="S499" i="32"/>
  <c r="T498" i="32"/>
  <c r="S498" i="32"/>
  <c r="T497" i="32"/>
  <c r="S497" i="32"/>
  <c r="T496" i="32"/>
  <c r="S496" i="32"/>
  <c r="T495" i="32"/>
  <c r="S495" i="32"/>
  <c r="T494" i="32"/>
  <c r="S494" i="32"/>
  <c r="T493" i="32"/>
  <c r="S493" i="32"/>
  <c r="T492" i="32"/>
  <c r="S492" i="32"/>
  <c r="T491" i="32"/>
  <c r="S491" i="32"/>
  <c r="T490" i="32"/>
  <c r="S490" i="32"/>
  <c r="T489" i="32"/>
  <c r="S489" i="32"/>
  <c r="T488" i="32"/>
  <c r="S488" i="32"/>
  <c r="T487" i="32"/>
  <c r="S487" i="32"/>
  <c r="T486" i="32"/>
  <c r="S486" i="32"/>
  <c r="T485" i="32"/>
  <c r="S485" i="32"/>
  <c r="T484" i="32"/>
  <c r="S484" i="32"/>
  <c r="T483" i="32"/>
  <c r="S483" i="32"/>
  <c r="T482" i="32"/>
  <c r="S482" i="32"/>
  <c r="T481" i="32"/>
  <c r="S481" i="32"/>
  <c r="T480" i="32"/>
  <c r="S480" i="32"/>
  <c r="T479" i="32"/>
  <c r="S479" i="32"/>
  <c r="T478" i="32"/>
  <c r="S478" i="32"/>
  <c r="T477" i="32"/>
  <c r="S477" i="32"/>
  <c r="T476" i="32"/>
  <c r="S476" i="32"/>
  <c r="T475" i="32"/>
  <c r="S475" i="32"/>
  <c r="A475" i="32" s="1"/>
  <c r="T474" i="32"/>
  <c r="S474" i="32"/>
  <c r="A474" i="32" s="1"/>
  <c r="T473" i="32"/>
  <c r="S473" i="32"/>
  <c r="T472" i="32"/>
  <c r="S472" i="32"/>
  <c r="A472" i="32" s="1"/>
  <c r="T471" i="32"/>
  <c r="S471" i="32"/>
  <c r="A471" i="32" s="1"/>
  <c r="T470" i="32"/>
  <c r="S470" i="32"/>
  <c r="A470" i="32" s="1"/>
  <c r="T469" i="32"/>
  <c r="S469" i="32"/>
  <c r="T468" i="32"/>
  <c r="S468" i="32"/>
  <c r="T467" i="32"/>
  <c r="S467" i="32"/>
  <c r="T466" i="32"/>
  <c r="S466" i="32"/>
  <c r="T465" i="32"/>
  <c r="S465" i="32"/>
  <c r="T464" i="32"/>
  <c r="S464" i="32"/>
  <c r="T463" i="32"/>
  <c r="S463" i="32"/>
  <c r="T462" i="32"/>
  <c r="S462" i="32"/>
  <c r="T461" i="32"/>
  <c r="S461" i="32"/>
  <c r="T460" i="32"/>
  <c r="S460" i="32"/>
  <c r="T459" i="32"/>
  <c r="S459" i="32"/>
  <c r="T458" i="32"/>
  <c r="S458" i="32"/>
  <c r="T457" i="32"/>
  <c r="S457" i="32"/>
  <c r="T456" i="32"/>
  <c r="S456" i="32"/>
  <c r="T455" i="32"/>
  <c r="S455" i="32"/>
  <c r="T454" i="32"/>
  <c r="S454" i="32"/>
  <c r="T453" i="32"/>
  <c r="S453" i="32"/>
  <c r="T452" i="32"/>
  <c r="S452" i="32"/>
  <c r="T451" i="32"/>
  <c r="S451" i="32"/>
  <c r="T450" i="32"/>
  <c r="S450" i="32"/>
  <c r="T449" i="32"/>
  <c r="S449" i="32"/>
  <c r="T448" i="32"/>
  <c r="S448" i="32"/>
  <c r="T447" i="32"/>
  <c r="S447" i="32"/>
  <c r="T446" i="32"/>
  <c r="S446" i="32"/>
  <c r="T445" i="32"/>
  <c r="S445" i="32"/>
  <c r="T444" i="32"/>
  <c r="S444" i="32"/>
  <c r="T443" i="32"/>
  <c r="S443" i="32"/>
  <c r="T442" i="32"/>
  <c r="S442" i="32"/>
  <c r="T441" i="32"/>
  <c r="S441" i="32"/>
  <c r="T440" i="32"/>
  <c r="S440" i="32"/>
  <c r="T439" i="32"/>
  <c r="S439" i="32"/>
  <c r="T438" i="32"/>
  <c r="S438" i="32"/>
  <c r="T437" i="32"/>
  <c r="S437" i="32"/>
  <c r="T436" i="32"/>
  <c r="S436" i="32"/>
  <c r="T435" i="32"/>
  <c r="S435" i="32"/>
  <c r="T434" i="32"/>
  <c r="S434" i="32"/>
  <c r="T433" i="32"/>
  <c r="S433" i="32"/>
  <c r="T432" i="32"/>
  <c r="S432" i="32"/>
  <c r="T431" i="32"/>
  <c r="S431" i="32"/>
  <c r="T430" i="32"/>
  <c r="S430" i="32"/>
  <c r="T429" i="32"/>
  <c r="S429" i="32"/>
  <c r="T428" i="32"/>
  <c r="S428" i="32"/>
  <c r="A428" i="32" s="1"/>
  <c r="T427" i="32"/>
  <c r="S427" i="32"/>
  <c r="A427" i="32" s="1"/>
  <c r="T426" i="32"/>
  <c r="S426" i="32"/>
  <c r="A426" i="32" s="1"/>
  <c r="T425" i="32"/>
  <c r="S425" i="32"/>
  <c r="T424" i="32"/>
  <c r="S424" i="32"/>
  <c r="T423" i="32"/>
  <c r="S423" i="32"/>
  <c r="T422" i="32"/>
  <c r="S422" i="32"/>
  <c r="T421" i="32"/>
  <c r="S421" i="32"/>
  <c r="T420" i="32"/>
  <c r="S420" i="32"/>
  <c r="T419" i="32"/>
  <c r="S419" i="32"/>
  <c r="T418" i="32"/>
  <c r="S418" i="32"/>
  <c r="T417" i="32"/>
  <c r="S417" i="32"/>
  <c r="T416" i="32"/>
  <c r="S416" i="32"/>
  <c r="T415" i="32"/>
  <c r="S415" i="32"/>
  <c r="T414" i="32"/>
  <c r="S414" i="32"/>
  <c r="T413" i="32"/>
  <c r="S413" i="32"/>
  <c r="T412" i="32"/>
  <c r="S412" i="32"/>
  <c r="T411" i="32"/>
  <c r="S411" i="32"/>
  <c r="T410" i="32"/>
  <c r="S410" i="32"/>
  <c r="T409" i="32"/>
  <c r="S409" i="32"/>
  <c r="T408" i="32"/>
  <c r="S408" i="32"/>
  <c r="T407" i="32"/>
  <c r="S407" i="32"/>
  <c r="T406" i="32"/>
  <c r="S406" i="32"/>
  <c r="T405" i="32"/>
  <c r="S405" i="32"/>
  <c r="T404" i="32"/>
  <c r="S404" i="32"/>
  <c r="T403" i="32"/>
  <c r="S403" i="32"/>
  <c r="T402" i="32"/>
  <c r="S402" i="32"/>
  <c r="T401" i="32"/>
  <c r="S401" i="32"/>
  <c r="T400" i="32"/>
  <c r="S400" i="32"/>
  <c r="T399" i="32"/>
  <c r="S399" i="32"/>
  <c r="T398" i="32"/>
  <c r="S398" i="32"/>
  <c r="T397" i="32"/>
  <c r="S397" i="32"/>
  <c r="T396" i="32"/>
  <c r="S396" i="32"/>
  <c r="T395" i="32"/>
  <c r="S395" i="32"/>
  <c r="T394" i="32"/>
  <c r="S394" i="32"/>
  <c r="T393" i="32"/>
  <c r="S393" i="32"/>
  <c r="T392" i="32"/>
  <c r="S392" i="32"/>
  <c r="T391" i="32"/>
  <c r="S391" i="32"/>
  <c r="T390" i="32"/>
  <c r="S390" i="32"/>
  <c r="T389" i="32"/>
  <c r="S389" i="32"/>
  <c r="T388" i="32"/>
  <c r="S388" i="32"/>
  <c r="T387" i="32"/>
  <c r="S387" i="32"/>
  <c r="T386" i="32"/>
  <c r="S386" i="32"/>
  <c r="T385" i="32"/>
  <c r="S385" i="32"/>
  <c r="T384" i="32"/>
  <c r="S384" i="32"/>
  <c r="T383" i="32"/>
  <c r="S383" i="32"/>
  <c r="T382" i="32"/>
  <c r="S382" i="32"/>
  <c r="T381" i="32"/>
  <c r="S381" i="32"/>
  <c r="T380" i="32"/>
  <c r="S380" i="32"/>
  <c r="T379" i="32"/>
  <c r="S379" i="32"/>
  <c r="T378" i="32"/>
  <c r="S378" i="32"/>
  <c r="T377" i="32"/>
  <c r="S377" i="32"/>
  <c r="T376" i="32"/>
  <c r="S376" i="32"/>
  <c r="T375" i="32"/>
  <c r="S375" i="32"/>
  <c r="T374" i="32"/>
  <c r="S374" i="32"/>
  <c r="T373" i="32"/>
  <c r="S373" i="32"/>
  <c r="T372" i="32"/>
  <c r="S372" i="32"/>
  <c r="T371" i="32"/>
  <c r="S371" i="32"/>
  <c r="T370" i="32"/>
  <c r="S370" i="32"/>
  <c r="T369" i="32"/>
  <c r="S369" i="32"/>
  <c r="T368" i="32"/>
  <c r="S368" i="32"/>
  <c r="T367" i="32"/>
  <c r="S367" i="32"/>
  <c r="T366" i="32"/>
  <c r="S366" i="32"/>
  <c r="T365" i="32"/>
  <c r="S365" i="32"/>
  <c r="T364" i="32"/>
  <c r="S364" i="32"/>
  <c r="T363" i="32"/>
  <c r="S363" i="32"/>
  <c r="T362" i="32"/>
  <c r="S362" i="32"/>
  <c r="T361" i="32"/>
  <c r="S361" i="32"/>
  <c r="T360" i="32"/>
  <c r="S360" i="32"/>
  <c r="T359" i="32"/>
  <c r="S359" i="32"/>
  <c r="T358" i="32"/>
  <c r="S358" i="32"/>
  <c r="T357" i="32"/>
  <c r="S357" i="32"/>
  <c r="T356" i="32"/>
  <c r="S356" i="32"/>
  <c r="T355" i="32"/>
  <c r="S355" i="32"/>
  <c r="T354" i="32"/>
  <c r="S354" i="32"/>
  <c r="T353" i="32"/>
  <c r="S353" i="32"/>
  <c r="T352" i="32"/>
  <c r="S352" i="32"/>
  <c r="T351" i="32"/>
  <c r="S351" i="32"/>
  <c r="T350" i="32"/>
  <c r="S350" i="32"/>
  <c r="T349" i="32"/>
  <c r="S349" i="32"/>
  <c r="T348" i="32"/>
  <c r="S348" i="32"/>
  <c r="A348" i="32" s="1"/>
  <c r="T347" i="32"/>
  <c r="S347" i="32"/>
  <c r="A347" i="32" s="1"/>
  <c r="T346" i="32"/>
  <c r="S346" i="32"/>
  <c r="T345" i="32"/>
  <c r="S345" i="32"/>
  <c r="A345" i="32" s="1"/>
  <c r="T344" i="32"/>
  <c r="S344" i="32"/>
  <c r="T343" i="32"/>
  <c r="S343" i="32"/>
  <c r="A343" i="32" s="1"/>
  <c r="T342" i="32"/>
  <c r="S342" i="32"/>
  <c r="T341" i="32"/>
  <c r="S341" i="32"/>
  <c r="T340" i="32"/>
  <c r="S340" i="32"/>
  <c r="T339" i="32"/>
  <c r="S339" i="32"/>
  <c r="T338" i="32"/>
  <c r="S338" i="32"/>
  <c r="T337" i="32"/>
  <c r="S337" i="32"/>
  <c r="T336" i="32"/>
  <c r="S336" i="32"/>
  <c r="T335" i="32"/>
  <c r="S335" i="32"/>
  <c r="T334" i="32"/>
  <c r="S334" i="32"/>
  <c r="T333" i="32"/>
  <c r="S333" i="32"/>
  <c r="T332" i="32"/>
  <c r="S332" i="32"/>
  <c r="T331" i="32"/>
  <c r="S331" i="32"/>
  <c r="T330" i="32"/>
  <c r="S330" i="32"/>
  <c r="T329" i="32"/>
  <c r="S329" i="32"/>
  <c r="T328" i="32"/>
  <c r="S328" i="32"/>
  <c r="T327" i="32"/>
  <c r="S327" i="32"/>
  <c r="T326" i="32"/>
  <c r="S326" i="32"/>
  <c r="T325" i="32"/>
  <c r="S325" i="32"/>
  <c r="T324" i="32"/>
  <c r="S324" i="32"/>
  <c r="T323" i="32"/>
  <c r="S323" i="32"/>
  <c r="A323" i="32" s="1"/>
  <c r="T322" i="32"/>
  <c r="S322" i="32"/>
  <c r="A322" i="32" s="1"/>
  <c r="T321" i="32"/>
  <c r="S321" i="32"/>
  <c r="T320" i="32"/>
  <c r="S320" i="32"/>
  <c r="T319" i="32"/>
  <c r="S319" i="32"/>
  <c r="T318" i="32"/>
  <c r="S318" i="32"/>
  <c r="T317" i="32"/>
  <c r="S317" i="32"/>
  <c r="T316" i="32"/>
  <c r="S316" i="32"/>
  <c r="T315" i="32"/>
  <c r="S315" i="32"/>
  <c r="T314" i="32"/>
  <c r="S314" i="32"/>
  <c r="T313" i="32"/>
  <c r="S313" i="32"/>
  <c r="T312" i="32"/>
  <c r="S312" i="32"/>
  <c r="T311" i="32"/>
  <c r="S311" i="32"/>
  <c r="T310" i="32"/>
  <c r="S310" i="32"/>
  <c r="T309" i="32"/>
  <c r="S309" i="32"/>
  <c r="T308" i="32"/>
  <c r="S308" i="32"/>
  <c r="T307" i="32"/>
  <c r="S307" i="32"/>
  <c r="T306" i="32"/>
  <c r="S306" i="32"/>
  <c r="T305" i="32"/>
  <c r="S305" i="32"/>
  <c r="T304" i="32"/>
  <c r="S304" i="32"/>
  <c r="T303" i="32"/>
  <c r="S303" i="32"/>
  <c r="T302" i="32"/>
  <c r="S302" i="32"/>
  <c r="T301" i="32"/>
  <c r="S301" i="32"/>
  <c r="T300" i="32"/>
  <c r="S300" i="32"/>
  <c r="T299" i="32"/>
  <c r="S299" i="32"/>
  <c r="T298" i="32"/>
  <c r="S298" i="32"/>
  <c r="T297" i="32"/>
  <c r="S297" i="32"/>
  <c r="T296" i="32"/>
  <c r="S296" i="32"/>
  <c r="T295" i="32"/>
  <c r="S295" i="32"/>
  <c r="T294" i="32"/>
  <c r="S294" i="32"/>
  <c r="T293" i="32"/>
  <c r="S293" i="32"/>
  <c r="T292" i="32"/>
  <c r="S292" i="32"/>
  <c r="T291" i="32"/>
  <c r="S291" i="32"/>
  <c r="T290" i="32"/>
  <c r="S290" i="32"/>
  <c r="T289" i="32"/>
  <c r="S289" i="32"/>
  <c r="T288" i="32"/>
  <c r="S288" i="32"/>
  <c r="T287" i="32"/>
  <c r="S287" i="32"/>
  <c r="T286" i="32"/>
  <c r="S286" i="32"/>
  <c r="T285" i="32"/>
  <c r="S285" i="32"/>
  <c r="T284" i="32"/>
  <c r="S284" i="32"/>
  <c r="T283" i="32"/>
  <c r="S283" i="32"/>
  <c r="T282" i="32"/>
  <c r="S282" i="32"/>
  <c r="T281" i="32"/>
  <c r="S281" i="32"/>
  <c r="T280" i="32"/>
  <c r="S280" i="32"/>
  <c r="T279" i="32"/>
  <c r="S279" i="32"/>
  <c r="T278" i="32"/>
  <c r="S278" i="32"/>
  <c r="T277" i="32"/>
  <c r="S277" i="32"/>
  <c r="T276" i="32"/>
  <c r="S276" i="32"/>
  <c r="T275" i="32"/>
  <c r="S275" i="32"/>
  <c r="T274" i="32"/>
  <c r="S274" i="32"/>
  <c r="T273" i="32"/>
  <c r="S273" i="32"/>
  <c r="T272" i="32"/>
  <c r="S272" i="32"/>
  <c r="T271" i="32"/>
  <c r="S271" i="32"/>
  <c r="T270" i="32"/>
  <c r="S270" i="32"/>
  <c r="T269" i="32"/>
  <c r="S269" i="32"/>
  <c r="T268" i="32"/>
  <c r="S268" i="32"/>
  <c r="T267" i="32"/>
  <c r="S267" i="32"/>
  <c r="T266" i="32"/>
  <c r="S266" i="32"/>
  <c r="T265" i="32"/>
  <c r="S265" i="32"/>
  <c r="T264" i="32"/>
  <c r="S264" i="32"/>
  <c r="T263" i="32"/>
  <c r="S263" i="32"/>
  <c r="T262" i="32"/>
  <c r="S262" i="32"/>
  <c r="T261" i="32"/>
  <c r="S261" i="32"/>
  <c r="T260" i="32"/>
  <c r="S260" i="32"/>
  <c r="T259" i="32"/>
  <c r="S259" i="32"/>
  <c r="T258" i="32"/>
  <c r="S258" i="32"/>
  <c r="T257" i="32"/>
  <c r="S257" i="32"/>
  <c r="T256" i="32"/>
  <c r="S256" i="32"/>
  <c r="T255" i="32"/>
  <c r="S255" i="32"/>
  <c r="T254" i="32"/>
  <c r="S254" i="32"/>
  <c r="T253" i="32"/>
  <c r="S253" i="32"/>
  <c r="T252" i="32"/>
  <c r="S252" i="32"/>
  <c r="T251" i="32"/>
  <c r="S251" i="32"/>
  <c r="T250" i="32"/>
  <c r="S250" i="32"/>
  <c r="T249" i="32"/>
  <c r="S249" i="32"/>
  <c r="T248" i="32"/>
  <c r="S248" i="32"/>
  <c r="T247" i="32"/>
  <c r="S247" i="32"/>
  <c r="T246" i="32"/>
  <c r="S246" i="32"/>
  <c r="T245" i="32"/>
  <c r="S245" i="32"/>
  <c r="T244" i="32"/>
  <c r="S244" i="32"/>
  <c r="T243" i="32"/>
  <c r="S243" i="32"/>
  <c r="T242" i="32"/>
  <c r="S242" i="32"/>
  <c r="T241" i="32"/>
  <c r="S241" i="32"/>
  <c r="T240" i="32"/>
  <c r="S240" i="32"/>
  <c r="T239" i="32"/>
  <c r="S239" i="32"/>
  <c r="T238" i="32"/>
  <c r="S238" i="32"/>
  <c r="T237" i="32"/>
  <c r="S237" i="32"/>
  <c r="T236" i="32"/>
  <c r="S236" i="32"/>
  <c r="T235" i="32"/>
  <c r="S235" i="32"/>
  <c r="T234" i="32"/>
  <c r="S234" i="32"/>
  <c r="T233" i="32"/>
  <c r="S233" i="32"/>
  <c r="T232" i="32"/>
  <c r="S232" i="32"/>
  <c r="T231" i="32"/>
  <c r="S231" i="32"/>
  <c r="T230" i="32"/>
  <c r="S230" i="32"/>
  <c r="T229" i="32"/>
  <c r="S229" i="32"/>
  <c r="T228" i="32"/>
  <c r="S228" i="32"/>
  <c r="T227" i="32"/>
  <c r="S227" i="32"/>
  <c r="T226" i="32"/>
  <c r="S226" i="32"/>
  <c r="T225" i="32"/>
  <c r="S225" i="32"/>
  <c r="T224" i="32"/>
  <c r="S224" i="32"/>
  <c r="A224" i="32" s="1"/>
  <c r="T223" i="32"/>
  <c r="S223" i="32"/>
  <c r="A223" i="32" s="1"/>
  <c r="T222" i="32"/>
  <c r="S222" i="32"/>
  <c r="T221" i="32"/>
  <c r="S221" i="32"/>
  <c r="T220" i="32"/>
  <c r="S220" i="32"/>
  <c r="T219" i="32"/>
  <c r="S219" i="32"/>
  <c r="T218" i="32"/>
  <c r="S218" i="32"/>
  <c r="T217" i="32"/>
  <c r="S217" i="32"/>
  <c r="T216" i="32"/>
  <c r="S216" i="32"/>
  <c r="T215" i="32"/>
  <c r="S215" i="32"/>
  <c r="T214" i="32"/>
  <c r="S214" i="32"/>
  <c r="T213" i="32"/>
  <c r="S213" i="32"/>
  <c r="T212" i="32"/>
  <c r="S212" i="32"/>
  <c r="T211" i="32"/>
  <c r="S211" i="32"/>
  <c r="T210" i="32"/>
  <c r="S210" i="32"/>
  <c r="T209" i="32"/>
  <c r="S209" i="32"/>
  <c r="T208" i="32"/>
  <c r="S208" i="32"/>
  <c r="T207" i="32"/>
  <c r="S207" i="32"/>
  <c r="T206" i="32"/>
  <c r="S206" i="32"/>
  <c r="T205" i="32"/>
  <c r="S205" i="32"/>
  <c r="T204" i="32"/>
  <c r="S204" i="32"/>
  <c r="T203" i="32"/>
  <c r="S203" i="32"/>
  <c r="T202" i="32"/>
  <c r="S202" i="32"/>
  <c r="T201" i="32"/>
  <c r="S201" i="32"/>
  <c r="T200" i="32"/>
  <c r="S200" i="32"/>
  <c r="T199" i="32"/>
  <c r="S199" i="32"/>
  <c r="T198" i="32"/>
  <c r="S198" i="32"/>
  <c r="T197" i="32"/>
  <c r="S197" i="32"/>
  <c r="T196" i="32"/>
  <c r="S196" i="32"/>
  <c r="T195" i="32"/>
  <c r="S195" i="32"/>
  <c r="T194" i="32"/>
  <c r="S194" i="32"/>
  <c r="T193" i="32"/>
  <c r="S193" i="32"/>
  <c r="T192" i="32"/>
  <c r="S192" i="32"/>
  <c r="T191" i="32"/>
  <c r="S191" i="32"/>
  <c r="T190" i="32"/>
  <c r="S190" i="32"/>
  <c r="T189" i="32"/>
  <c r="S189" i="32"/>
  <c r="T188" i="32"/>
  <c r="S188" i="32"/>
  <c r="T187" i="32"/>
  <c r="S187" i="32"/>
  <c r="T186" i="32"/>
  <c r="S186" i="32"/>
  <c r="T185" i="32"/>
  <c r="S185" i="32"/>
  <c r="T184" i="32"/>
  <c r="S184" i="32"/>
  <c r="T183" i="32"/>
  <c r="S183" i="32"/>
  <c r="T182" i="32"/>
  <c r="S182" i="32"/>
  <c r="T181" i="32"/>
  <c r="S181" i="32"/>
  <c r="T180" i="32"/>
  <c r="S180" i="32"/>
  <c r="T179" i="32"/>
  <c r="S179" i="32"/>
  <c r="T178" i="32"/>
  <c r="S178" i="32"/>
  <c r="T177" i="32"/>
  <c r="S177" i="32"/>
  <c r="T176" i="32"/>
  <c r="S176" i="32"/>
  <c r="T175" i="32"/>
  <c r="S175" i="32"/>
  <c r="T174" i="32"/>
  <c r="S174" i="32"/>
  <c r="T173" i="32"/>
  <c r="S173" i="32"/>
  <c r="T172" i="32"/>
  <c r="S172" i="32"/>
  <c r="T171" i="32"/>
  <c r="S171" i="32"/>
  <c r="T170" i="32"/>
  <c r="S170" i="32"/>
  <c r="T169" i="32"/>
  <c r="S169" i="32"/>
  <c r="T168" i="32"/>
  <c r="S168" i="32"/>
  <c r="T167" i="32"/>
  <c r="S167" i="32"/>
  <c r="T166" i="32"/>
  <c r="S166" i="32"/>
  <c r="T165" i="32"/>
  <c r="S165" i="32"/>
  <c r="T164" i="32"/>
  <c r="S164" i="32"/>
  <c r="T163" i="32"/>
  <c r="S163" i="32"/>
  <c r="T162" i="32"/>
  <c r="S162" i="32"/>
  <c r="T161" i="32"/>
  <c r="S161" i="32"/>
  <c r="T160" i="32"/>
  <c r="S160" i="32"/>
  <c r="T159" i="32"/>
  <c r="S159" i="32"/>
  <c r="T158" i="32"/>
  <c r="S158" i="32"/>
  <c r="T157" i="32"/>
  <c r="S157" i="32"/>
  <c r="T156" i="32"/>
  <c r="S156" i="32"/>
  <c r="T155" i="32"/>
  <c r="S155" i="32"/>
  <c r="T154" i="32"/>
  <c r="S154" i="32"/>
  <c r="T153" i="32"/>
  <c r="S153" i="32"/>
  <c r="T152" i="32"/>
  <c r="S152" i="32"/>
  <c r="A152" i="32" s="1"/>
  <c r="T151" i="32"/>
  <c r="S151" i="32"/>
  <c r="T150" i="32"/>
  <c r="S150" i="32"/>
  <c r="A150" i="32" s="1"/>
  <c r="T149" i="32"/>
  <c r="S149" i="32"/>
  <c r="T148" i="32"/>
  <c r="S148" i="32"/>
  <c r="T147" i="32"/>
  <c r="S147" i="32"/>
  <c r="T146" i="32"/>
  <c r="S146" i="32"/>
  <c r="T145" i="32"/>
  <c r="S145" i="32"/>
  <c r="T144" i="32"/>
  <c r="S144" i="32"/>
  <c r="A144" i="32" s="1"/>
  <c r="T143" i="32"/>
  <c r="S143" i="32"/>
  <c r="A143" i="32" s="1"/>
  <c r="T142" i="32"/>
  <c r="S142" i="32"/>
  <c r="A142" i="32" s="1"/>
  <c r="T141" i="32"/>
  <c r="S141" i="32"/>
  <c r="T140" i="32"/>
  <c r="S140" i="32"/>
  <c r="A140" i="32" s="1"/>
  <c r="T139" i="32"/>
  <c r="S139" i="32"/>
  <c r="T138" i="32"/>
  <c r="S138" i="32"/>
  <c r="T137" i="32"/>
  <c r="S137" i="32"/>
  <c r="T136" i="32"/>
  <c r="S136" i="32"/>
  <c r="T135" i="32"/>
  <c r="S135" i="32"/>
  <c r="T134" i="32"/>
  <c r="S134" i="32"/>
  <c r="T133" i="32"/>
  <c r="S133" i="32"/>
  <c r="T132" i="32"/>
  <c r="S132" i="32"/>
  <c r="T131" i="32"/>
  <c r="S131" i="32"/>
  <c r="T130" i="32"/>
  <c r="S130" i="32"/>
  <c r="T129" i="32"/>
  <c r="S129" i="32"/>
  <c r="T128" i="32"/>
  <c r="S128" i="32"/>
  <c r="T127" i="32"/>
  <c r="S127" i="32"/>
  <c r="T126" i="32"/>
  <c r="S126" i="32"/>
  <c r="T125" i="32"/>
  <c r="S125" i="32"/>
  <c r="T124" i="32"/>
  <c r="S124" i="32"/>
  <c r="T123" i="32"/>
  <c r="S123" i="32"/>
  <c r="T122" i="32"/>
  <c r="S122" i="32"/>
  <c r="T121" i="32"/>
  <c r="S121" i="32"/>
  <c r="T120" i="32"/>
  <c r="S120" i="32"/>
  <c r="T119" i="32"/>
  <c r="S119" i="32"/>
  <c r="T118" i="32"/>
  <c r="S118" i="32"/>
  <c r="T117" i="32"/>
  <c r="S117" i="32"/>
  <c r="T116" i="32"/>
  <c r="S116" i="32"/>
  <c r="T115" i="32"/>
  <c r="S115" i="32"/>
  <c r="T114" i="32"/>
  <c r="S114" i="32"/>
  <c r="T113" i="32"/>
  <c r="S113" i="32"/>
  <c r="T112" i="32"/>
  <c r="S112" i="32"/>
  <c r="A112" i="32" s="1"/>
  <c r="T111" i="32"/>
  <c r="S111" i="32"/>
  <c r="T110" i="32"/>
  <c r="S110" i="32"/>
  <c r="A110" i="32" s="1"/>
  <c r="T109" i="32"/>
  <c r="S109" i="32"/>
  <c r="T108" i="32"/>
  <c r="S108" i="32"/>
  <c r="T107" i="32"/>
  <c r="S107" i="32"/>
  <c r="T106" i="32"/>
  <c r="S106" i="32"/>
  <c r="T105" i="32"/>
  <c r="S105" i="32"/>
  <c r="T104" i="32"/>
  <c r="S104" i="32"/>
  <c r="T103" i="32"/>
  <c r="S103" i="32"/>
  <c r="T102" i="32"/>
  <c r="S102" i="32"/>
  <c r="T101" i="32"/>
  <c r="S101" i="32"/>
  <c r="T100" i="32"/>
  <c r="S100" i="32"/>
  <c r="T99" i="32"/>
  <c r="S99" i="32"/>
  <c r="T98" i="32"/>
  <c r="S98" i="32"/>
  <c r="T97" i="32"/>
  <c r="S97" i="32"/>
  <c r="T96" i="32"/>
  <c r="S96" i="32"/>
  <c r="T95" i="32"/>
  <c r="S95" i="32"/>
  <c r="T94" i="32"/>
  <c r="S94" i="32"/>
  <c r="T93" i="32"/>
  <c r="S93" i="32"/>
  <c r="T92" i="32"/>
  <c r="S92" i="32"/>
  <c r="T91" i="32"/>
  <c r="S91" i="32"/>
  <c r="T90" i="32"/>
  <c r="S90" i="32"/>
  <c r="T89" i="32"/>
  <c r="S89" i="32"/>
  <c r="T88" i="32"/>
  <c r="S88" i="32"/>
  <c r="T87" i="32"/>
  <c r="S87" i="32"/>
  <c r="T86" i="32"/>
  <c r="S86" i="32"/>
  <c r="T85" i="32"/>
  <c r="S85" i="32"/>
  <c r="T84" i="32"/>
  <c r="S84" i="32"/>
  <c r="T83" i="32"/>
  <c r="S83" i="32"/>
  <c r="T82" i="32"/>
  <c r="S82" i="32"/>
  <c r="T81" i="32"/>
  <c r="S81" i="32"/>
  <c r="T80" i="32"/>
  <c r="S80" i="32"/>
  <c r="T79" i="32"/>
  <c r="S79" i="32"/>
  <c r="T78" i="32"/>
  <c r="S78" i="32"/>
  <c r="T77" i="32"/>
  <c r="S77" i="32"/>
  <c r="T76" i="32"/>
  <c r="S76" i="32"/>
  <c r="T75" i="32"/>
  <c r="S75" i="32"/>
  <c r="A75" i="32" s="1"/>
  <c r="T74" i="32"/>
  <c r="S74" i="32"/>
  <c r="T73" i="32"/>
  <c r="S73" i="32"/>
  <c r="T72" i="32"/>
  <c r="S72" i="32"/>
  <c r="T71" i="32"/>
  <c r="S71" i="32"/>
  <c r="T70" i="32"/>
  <c r="S70" i="32"/>
  <c r="T69" i="32"/>
  <c r="S69" i="32"/>
  <c r="T68" i="32"/>
  <c r="S68" i="32"/>
  <c r="T67" i="32"/>
  <c r="S67" i="32"/>
  <c r="T66" i="32"/>
  <c r="S66" i="32"/>
  <c r="T65" i="32"/>
  <c r="S65" i="32"/>
  <c r="T64" i="32"/>
  <c r="S64" i="32"/>
  <c r="T63" i="32"/>
  <c r="S63" i="32"/>
  <c r="T62" i="32"/>
  <c r="S62" i="32"/>
  <c r="T61" i="32"/>
  <c r="S61" i="32"/>
  <c r="A61" i="32" s="1"/>
  <c r="T60" i="32"/>
  <c r="S60" i="32"/>
  <c r="T59" i="32"/>
  <c r="S59" i="32"/>
  <c r="T58" i="32"/>
  <c r="S58" i="32"/>
  <c r="T57" i="32"/>
  <c r="S57" i="32"/>
  <c r="T56" i="32"/>
  <c r="S56" i="32"/>
  <c r="T55" i="32"/>
  <c r="S55" i="32"/>
  <c r="T54" i="32"/>
  <c r="S54" i="32"/>
  <c r="T53" i="32"/>
  <c r="S53" i="32"/>
  <c r="T52" i="32"/>
  <c r="S52" i="32"/>
  <c r="T51" i="32"/>
  <c r="S51" i="32"/>
  <c r="T50" i="32"/>
  <c r="S50" i="32"/>
  <c r="T49" i="32"/>
  <c r="S49" i="32"/>
  <c r="T48" i="32"/>
  <c r="S48" i="32"/>
  <c r="A48" i="32" s="1"/>
  <c r="T47" i="32"/>
  <c r="S47" i="32"/>
  <c r="T46" i="32"/>
  <c r="S46" i="32"/>
  <c r="T45" i="32"/>
  <c r="S45" i="32"/>
  <c r="T44" i="32"/>
  <c r="S44" i="32"/>
  <c r="A44" i="32" s="1"/>
  <c r="T43" i="32"/>
  <c r="S43" i="32"/>
  <c r="T42" i="32"/>
  <c r="S42" i="32"/>
  <c r="T41" i="32"/>
  <c r="S41" i="32"/>
  <c r="A41" i="32" s="1"/>
  <c r="T40" i="32"/>
  <c r="S40" i="32"/>
  <c r="T39" i="32"/>
  <c r="S39" i="32"/>
  <c r="T38" i="32"/>
  <c r="S38" i="32"/>
  <c r="A38" i="32" s="1"/>
  <c r="T37" i="32"/>
  <c r="S37" i="32"/>
  <c r="A37" i="32" s="1"/>
  <c r="T36" i="32"/>
  <c r="S36" i="32"/>
  <c r="A36" i="32" s="1"/>
  <c r="T35" i="32"/>
  <c r="S35" i="32"/>
  <c r="A35" i="32" s="1"/>
  <c r="T34" i="32"/>
  <c r="S34" i="32"/>
  <c r="A34" i="32" s="1"/>
  <c r="T33" i="32"/>
  <c r="S33" i="32"/>
  <c r="T32" i="32"/>
  <c r="S32" i="32"/>
  <c r="T31" i="32"/>
  <c r="S31" i="32"/>
  <c r="T30" i="32"/>
  <c r="S30" i="32"/>
  <c r="T29" i="32"/>
  <c r="S29" i="32"/>
  <c r="T28" i="32"/>
  <c r="S28" i="32"/>
  <c r="T27" i="32"/>
  <c r="S27" i="32"/>
  <c r="T26" i="32"/>
  <c r="S26" i="32"/>
  <c r="A26" i="32" s="1"/>
  <c r="T25" i="32"/>
  <c r="S25" i="32"/>
  <c r="T24" i="32"/>
  <c r="S24" i="32"/>
  <c r="T23" i="32"/>
  <c r="S23" i="32"/>
  <c r="A23" i="32" s="1"/>
  <c r="T22" i="32"/>
  <c r="S22" i="32"/>
  <c r="T21" i="32"/>
  <c r="S21" i="32"/>
  <c r="A21" i="32" s="1"/>
  <c r="T20" i="32"/>
  <c r="S20" i="32"/>
  <c r="T19" i="32"/>
  <c r="S19" i="32"/>
  <c r="T18" i="32"/>
  <c r="S18" i="32"/>
  <c r="T17" i="32"/>
  <c r="S17" i="32"/>
  <c r="A17" i="32" s="1"/>
  <c r="T16" i="32"/>
  <c r="S16" i="32"/>
  <c r="A16" i="32" s="1"/>
  <c r="T15" i="32"/>
  <c r="S15" i="32"/>
  <c r="A15" i="32" s="1"/>
  <c r="T14" i="32"/>
  <c r="S14" i="32"/>
  <c r="A14" i="32" s="1"/>
  <c r="T2505" i="30"/>
  <c r="S2505" i="30"/>
  <c r="T2504" i="30"/>
  <c r="S2504" i="30"/>
  <c r="T2503" i="30"/>
  <c r="S2503" i="30"/>
  <c r="T2502" i="30"/>
  <c r="S2502" i="30"/>
  <c r="T2501" i="30"/>
  <c r="S2501" i="30"/>
  <c r="T2500" i="30"/>
  <c r="S2500" i="30"/>
  <c r="T2499" i="30"/>
  <c r="S2499" i="30"/>
  <c r="T2498" i="30"/>
  <c r="S2498" i="30"/>
  <c r="T2497" i="30"/>
  <c r="S2497" i="30"/>
  <c r="T2496" i="30"/>
  <c r="S2496" i="30"/>
  <c r="T2495" i="30"/>
  <c r="S2495" i="30"/>
  <c r="T2494" i="30"/>
  <c r="S2494" i="30"/>
  <c r="T2493" i="30"/>
  <c r="S2493" i="30"/>
  <c r="T2492" i="30"/>
  <c r="S2492" i="30"/>
  <c r="T2491" i="30"/>
  <c r="S2491" i="30"/>
  <c r="T2490" i="30"/>
  <c r="S2490" i="30"/>
  <c r="T2489" i="30"/>
  <c r="S2489" i="30"/>
  <c r="T2488" i="30"/>
  <c r="S2488" i="30"/>
  <c r="T2487" i="30"/>
  <c r="S2487" i="30"/>
  <c r="T2486" i="30"/>
  <c r="S2486" i="30"/>
  <c r="T2485" i="30"/>
  <c r="S2485" i="30"/>
  <c r="T2484" i="30"/>
  <c r="S2484" i="30"/>
  <c r="T2483" i="30"/>
  <c r="S2483" i="30"/>
  <c r="T2482" i="30"/>
  <c r="S2482" i="30"/>
  <c r="T2481" i="30"/>
  <c r="S2481" i="30"/>
  <c r="T2480" i="30"/>
  <c r="S2480" i="30"/>
  <c r="T2479" i="30"/>
  <c r="S2479" i="30"/>
  <c r="T2478" i="30"/>
  <c r="S2478" i="30"/>
  <c r="T2477" i="30"/>
  <c r="S2477" i="30"/>
  <c r="T2476" i="30"/>
  <c r="S2476" i="30"/>
  <c r="T2475" i="30"/>
  <c r="S2475" i="30"/>
  <c r="T2474" i="30"/>
  <c r="S2474" i="30"/>
  <c r="T2473" i="30"/>
  <c r="S2473" i="30"/>
  <c r="T2472" i="30"/>
  <c r="S2472" i="30"/>
  <c r="T2471" i="30"/>
  <c r="S2471" i="30"/>
  <c r="T2470" i="30"/>
  <c r="S2470" i="30"/>
  <c r="T2469" i="30"/>
  <c r="S2469" i="30"/>
  <c r="T2468" i="30"/>
  <c r="S2468" i="30"/>
  <c r="T2467" i="30"/>
  <c r="S2467" i="30"/>
  <c r="T2466" i="30"/>
  <c r="S2466" i="30"/>
  <c r="T2465" i="30"/>
  <c r="S2465" i="30"/>
  <c r="T2464" i="30"/>
  <c r="S2464" i="30"/>
  <c r="T2463" i="30"/>
  <c r="S2463" i="30"/>
  <c r="T2462" i="30"/>
  <c r="S2462" i="30"/>
  <c r="T2461" i="30"/>
  <c r="S2461" i="30"/>
  <c r="T2460" i="30"/>
  <c r="S2460" i="30"/>
  <c r="T2459" i="30"/>
  <c r="S2459" i="30"/>
  <c r="T2458" i="30"/>
  <c r="S2458" i="30"/>
  <c r="T2457" i="30"/>
  <c r="S2457" i="30"/>
  <c r="T2456" i="30"/>
  <c r="S2456" i="30"/>
  <c r="T2455" i="30"/>
  <c r="S2455" i="30"/>
  <c r="T2454" i="30"/>
  <c r="S2454" i="30"/>
  <c r="T2453" i="30"/>
  <c r="S2453" i="30"/>
  <c r="T2452" i="30"/>
  <c r="S2452" i="30"/>
  <c r="T2451" i="30"/>
  <c r="S2451" i="30"/>
  <c r="T2450" i="30"/>
  <c r="S2450" i="30"/>
  <c r="T2449" i="30"/>
  <c r="S2449" i="30"/>
  <c r="T2448" i="30"/>
  <c r="S2448" i="30"/>
  <c r="T2447" i="30"/>
  <c r="S2447" i="30"/>
  <c r="T2446" i="30"/>
  <c r="S2446" i="30"/>
  <c r="T2445" i="30"/>
  <c r="S2445" i="30"/>
  <c r="T2444" i="30"/>
  <c r="S2444" i="30"/>
  <c r="T2443" i="30"/>
  <c r="S2443" i="30"/>
  <c r="T2442" i="30"/>
  <c r="S2442" i="30"/>
  <c r="T2441" i="30"/>
  <c r="S2441" i="30"/>
  <c r="T2440" i="30"/>
  <c r="S2440" i="30"/>
  <c r="T2439" i="30"/>
  <c r="S2439" i="30"/>
  <c r="T2438" i="30"/>
  <c r="S2438" i="30"/>
  <c r="T2437" i="30"/>
  <c r="S2437" i="30"/>
  <c r="T2436" i="30"/>
  <c r="S2436" i="30"/>
  <c r="T2435" i="30"/>
  <c r="S2435" i="30"/>
  <c r="T2434" i="30"/>
  <c r="S2434" i="30"/>
  <c r="T2433" i="30"/>
  <c r="S2433" i="30"/>
  <c r="T2432" i="30"/>
  <c r="S2432" i="30"/>
  <c r="T2431" i="30"/>
  <c r="S2431" i="30"/>
  <c r="T2430" i="30"/>
  <c r="S2430" i="30"/>
  <c r="T2429" i="30"/>
  <c r="S2429" i="30"/>
  <c r="T2428" i="30"/>
  <c r="S2428" i="30"/>
  <c r="T2427" i="30"/>
  <c r="S2427" i="30"/>
  <c r="T2426" i="30"/>
  <c r="S2426" i="30"/>
  <c r="T2425" i="30"/>
  <c r="S2425" i="30"/>
  <c r="T2424" i="30"/>
  <c r="S2424" i="30"/>
  <c r="T2423" i="30"/>
  <c r="S2423" i="30"/>
  <c r="T2422" i="30"/>
  <c r="S2422" i="30"/>
  <c r="T2421" i="30"/>
  <c r="S2421" i="30"/>
  <c r="T2420" i="30"/>
  <c r="S2420" i="30"/>
  <c r="T2419" i="30"/>
  <c r="S2419" i="30"/>
  <c r="T2418" i="30"/>
  <c r="S2418" i="30"/>
  <c r="T2417" i="30"/>
  <c r="S2417" i="30"/>
  <c r="T2416" i="30"/>
  <c r="S2416" i="30"/>
  <c r="T2415" i="30"/>
  <c r="S2415" i="30"/>
  <c r="T2414" i="30"/>
  <c r="S2414" i="30"/>
  <c r="A2414" i="30" s="1"/>
  <c r="T2413" i="30"/>
  <c r="S2413" i="30"/>
  <c r="T2412" i="30"/>
  <c r="S2412" i="30"/>
  <c r="T2411" i="30"/>
  <c r="S2411" i="30"/>
  <c r="T2410" i="30"/>
  <c r="S2410" i="30"/>
  <c r="T2409" i="30"/>
  <c r="S2409" i="30"/>
  <c r="T2408" i="30"/>
  <c r="S2408" i="30"/>
  <c r="T2407" i="30"/>
  <c r="S2407" i="30"/>
  <c r="T2406" i="30"/>
  <c r="S2406" i="30"/>
  <c r="T2405" i="30"/>
  <c r="S2405" i="30"/>
  <c r="T2404" i="30"/>
  <c r="S2404" i="30"/>
  <c r="T2403" i="30"/>
  <c r="S2403" i="30"/>
  <c r="T2402" i="30"/>
  <c r="S2402" i="30"/>
  <c r="T2401" i="30"/>
  <c r="S2401" i="30"/>
  <c r="T2400" i="30"/>
  <c r="S2400" i="30"/>
  <c r="T2399" i="30"/>
  <c r="S2399" i="30"/>
  <c r="T2398" i="30"/>
  <c r="S2398" i="30"/>
  <c r="T2397" i="30"/>
  <c r="S2397" i="30"/>
  <c r="T2396" i="30"/>
  <c r="S2396" i="30"/>
  <c r="T2395" i="30"/>
  <c r="S2395" i="30"/>
  <c r="T2394" i="30"/>
  <c r="S2394" i="30"/>
  <c r="T2393" i="30"/>
  <c r="S2393" i="30"/>
  <c r="T2392" i="30"/>
  <c r="S2392" i="30"/>
  <c r="T2391" i="30"/>
  <c r="S2391" i="30"/>
  <c r="T2390" i="30"/>
  <c r="S2390" i="30"/>
  <c r="T2389" i="30"/>
  <c r="S2389" i="30"/>
  <c r="T2388" i="30"/>
  <c r="S2388" i="30"/>
  <c r="T2387" i="30"/>
  <c r="S2387" i="30"/>
  <c r="T2386" i="30"/>
  <c r="S2386" i="30"/>
  <c r="T2385" i="30"/>
  <c r="S2385" i="30"/>
  <c r="T2384" i="30"/>
  <c r="S2384" i="30"/>
  <c r="T2383" i="30"/>
  <c r="S2383" i="30"/>
  <c r="T2382" i="30"/>
  <c r="S2382" i="30"/>
  <c r="A2382" i="30" s="1"/>
  <c r="T2381" i="30"/>
  <c r="S2381" i="30"/>
  <c r="T2380" i="30"/>
  <c r="S2380" i="30"/>
  <c r="T2379" i="30"/>
  <c r="S2379" i="30"/>
  <c r="T2378" i="30"/>
  <c r="S2378" i="30"/>
  <c r="T2377" i="30"/>
  <c r="S2377" i="30"/>
  <c r="T2376" i="30"/>
  <c r="S2376" i="30"/>
  <c r="T2375" i="30"/>
  <c r="S2375" i="30"/>
  <c r="A2375" i="30" s="1"/>
  <c r="T2374" i="30"/>
  <c r="S2374" i="30"/>
  <c r="A2374" i="30" s="1"/>
  <c r="T2373" i="30"/>
  <c r="S2373" i="30"/>
  <c r="A2373" i="30" s="1"/>
  <c r="T2372" i="30"/>
  <c r="S2372" i="30"/>
  <c r="T2371" i="30"/>
  <c r="S2371" i="30"/>
  <c r="T2370" i="30"/>
  <c r="S2370" i="30"/>
  <c r="T2369" i="30"/>
  <c r="S2369" i="30"/>
  <c r="T2368" i="30"/>
  <c r="S2368" i="30"/>
  <c r="T2367" i="30"/>
  <c r="S2367" i="30"/>
  <c r="T2366" i="30"/>
  <c r="S2366" i="30"/>
  <c r="T2365" i="30"/>
  <c r="S2365" i="30"/>
  <c r="T2364" i="30"/>
  <c r="S2364" i="30"/>
  <c r="T2363" i="30"/>
  <c r="S2363" i="30"/>
  <c r="T2362" i="30"/>
  <c r="S2362" i="30"/>
  <c r="T2361" i="30"/>
  <c r="S2361" i="30"/>
  <c r="T2360" i="30"/>
  <c r="S2360" i="30"/>
  <c r="T2359" i="30"/>
  <c r="S2359" i="30"/>
  <c r="T2358" i="30"/>
  <c r="S2358" i="30"/>
  <c r="T2357" i="30"/>
  <c r="S2357" i="30"/>
  <c r="T2356" i="30"/>
  <c r="S2356" i="30"/>
  <c r="T2355" i="30"/>
  <c r="S2355" i="30"/>
  <c r="T2354" i="30"/>
  <c r="S2354" i="30"/>
  <c r="T2353" i="30"/>
  <c r="S2353" i="30"/>
  <c r="T2352" i="30"/>
  <c r="S2352" i="30"/>
  <c r="T2351" i="30"/>
  <c r="S2351" i="30"/>
  <c r="T2350" i="30"/>
  <c r="S2350" i="30"/>
  <c r="T2349" i="30"/>
  <c r="S2349" i="30"/>
  <c r="T2348" i="30"/>
  <c r="S2348" i="30"/>
  <c r="T2347" i="30"/>
  <c r="S2347" i="30"/>
  <c r="T2346" i="30"/>
  <c r="S2346" i="30"/>
  <c r="T2345" i="30"/>
  <c r="S2345" i="30"/>
  <c r="T2344" i="30"/>
  <c r="S2344" i="30"/>
  <c r="T2343" i="30"/>
  <c r="S2343" i="30"/>
  <c r="T2342" i="30"/>
  <c r="S2342" i="30"/>
  <c r="T2341" i="30"/>
  <c r="S2341" i="30"/>
  <c r="T2340" i="30"/>
  <c r="S2340" i="30"/>
  <c r="T2339" i="30"/>
  <c r="S2339" i="30"/>
  <c r="T2338" i="30"/>
  <c r="S2338" i="30"/>
  <c r="A2338" i="30" s="1"/>
  <c r="T2337" i="30"/>
  <c r="S2337" i="30"/>
  <c r="T2336" i="30"/>
  <c r="S2336" i="30"/>
  <c r="T2335" i="30"/>
  <c r="S2335" i="30"/>
  <c r="T2334" i="30"/>
  <c r="S2334" i="30"/>
  <c r="T2333" i="30"/>
  <c r="S2333" i="30"/>
  <c r="T2332" i="30"/>
  <c r="S2332" i="30"/>
  <c r="T2331" i="30"/>
  <c r="S2331" i="30"/>
  <c r="T2330" i="30"/>
  <c r="S2330" i="30"/>
  <c r="T2329" i="30"/>
  <c r="S2329" i="30"/>
  <c r="T2328" i="30"/>
  <c r="S2328" i="30"/>
  <c r="T2327" i="30"/>
  <c r="S2327" i="30"/>
  <c r="T2326" i="30"/>
  <c r="S2326" i="30"/>
  <c r="T2325" i="30"/>
  <c r="S2325" i="30"/>
  <c r="T2324" i="30"/>
  <c r="S2324" i="30"/>
  <c r="T2323" i="30"/>
  <c r="S2323" i="30"/>
  <c r="T2322" i="30"/>
  <c r="S2322" i="30"/>
  <c r="T2321" i="30"/>
  <c r="S2321" i="30"/>
  <c r="T2320" i="30"/>
  <c r="S2320" i="30"/>
  <c r="T2319" i="30"/>
  <c r="S2319" i="30"/>
  <c r="T2318" i="30"/>
  <c r="S2318" i="30"/>
  <c r="T2317" i="30"/>
  <c r="S2317" i="30"/>
  <c r="T2316" i="30"/>
  <c r="S2316" i="30"/>
  <c r="T2315" i="30"/>
  <c r="S2315" i="30"/>
  <c r="T2314" i="30"/>
  <c r="S2314" i="30"/>
  <c r="T2313" i="30"/>
  <c r="S2313" i="30"/>
  <c r="T2312" i="30"/>
  <c r="S2312" i="30"/>
  <c r="T2311" i="30"/>
  <c r="S2311" i="30"/>
  <c r="T2310" i="30"/>
  <c r="S2310" i="30"/>
  <c r="T2309" i="30"/>
  <c r="S2309" i="30"/>
  <c r="T2308" i="30"/>
  <c r="S2308" i="30"/>
  <c r="T2307" i="30"/>
  <c r="S2307" i="30"/>
  <c r="T2306" i="30"/>
  <c r="S2306" i="30"/>
  <c r="T2305" i="30"/>
  <c r="S2305" i="30"/>
  <c r="T2304" i="30"/>
  <c r="S2304" i="30"/>
  <c r="T2303" i="30"/>
  <c r="S2303" i="30"/>
  <c r="T2302" i="30"/>
  <c r="S2302" i="30"/>
  <c r="T2301" i="30"/>
  <c r="S2301" i="30"/>
  <c r="T2300" i="30"/>
  <c r="S2300" i="30"/>
  <c r="T2299" i="30"/>
  <c r="S2299" i="30"/>
  <c r="T2298" i="30"/>
  <c r="S2298" i="30"/>
  <c r="T2297" i="30"/>
  <c r="S2297" i="30"/>
  <c r="T2296" i="30"/>
  <c r="S2296" i="30"/>
  <c r="T2295" i="30"/>
  <c r="S2295" i="30"/>
  <c r="T2294" i="30"/>
  <c r="S2294" i="30"/>
  <c r="T2293" i="30"/>
  <c r="S2293" i="30"/>
  <c r="T2292" i="30"/>
  <c r="S2292" i="30"/>
  <c r="T2291" i="30"/>
  <c r="S2291" i="30"/>
  <c r="T2290" i="30"/>
  <c r="S2290" i="30"/>
  <c r="T2289" i="30"/>
  <c r="S2289" i="30"/>
  <c r="T2288" i="30"/>
  <c r="S2288" i="30"/>
  <c r="T2287" i="30"/>
  <c r="S2287" i="30"/>
  <c r="A2287" i="30" s="1"/>
  <c r="T2286" i="30"/>
  <c r="S2286" i="30"/>
  <c r="T2285" i="30"/>
  <c r="S2285" i="30"/>
  <c r="T2284" i="30"/>
  <c r="S2284" i="30"/>
  <c r="T2283" i="30"/>
  <c r="S2283" i="30"/>
  <c r="T2282" i="30"/>
  <c r="S2282" i="30"/>
  <c r="T2281" i="30"/>
  <c r="S2281" i="30"/>
  <c r="T2280" i="30"/>
  <c r="S2280" i="30"/>
  <c r="T2279" i="30"/>
  <c r="S2279" i="30"/>
  <c r="T2278" i="30"/>
  <c r="S2278" i="30"/>
  <c r="A2278" i="30" s="1"/>
  <c r="T2277" i="30"/>
  <c r="S2277" i="30"/>
  <c r="T2276" i="30"/>
  <c r="S2276" i="30"/>
  <c r="T2275" i="30"/>
  <c r="S2275" i="30"/>
  <c r="T2274" i="30"/>
  <c r="S2274" i="30"/>
  <c r="T2273" i="30"/>
  <c r="S2273" i="30"/>
  <c r="T2272" i="30"/>
  <c r="S2272" i="30"/>
  <c r="T2271" i="30"/>
  <c r="S2271" i="30"/>
  <c r="T2270" i="30"/>
  <c r="S2270" i="30"/>
  <c r="T2269" i="30"/>
  <c r="S2269" i="30"/>
  <c r="T2268" i="30"/>
  <c r="S2268" i="30"/>
  <c r="T2267" i="30"/>
  <c r="S2267" i="30"/>
  <c r="T2266" i="30"/>
  <c r="S2266" i="30"/>
  <c r="T2265" i="30"/>
  <c r="S2265" i="30"/>
  <c r="T2264" i="30"/>
  <c r="S2264" i="30"/>
  <c r="T2263" i="30"/>
  <c r="S2263" i="30"/>
  <c r="T2262" i="30"/>
  <c r="S2262" i="30"/>
  <c r="T2261" i="30"/>
  <c r="S2261" i="30"/>
  <c r="T2260" i="30"/>
  <c r="S2260" i="30"/>
  <c r="T2259" i="30"/>
  <c r="S2259" i="30"/>
  <c r="T2258" i="30"/>
  <c r="S2258" i="30"/>
  <c r="T2257" i="30"/>
  <c r="S2257" i="30"/>
  <c r="T2256" i="30"/>
  <c r="S2256" i="30"/>
  <c r="T2255" i="30"/>
  <c r="S2255" i="30"/>
  <c r="T2254" i="30"/>
  <c r="S2254" i="30"/>
  <c r="T2253" i="30"/>
  <c r="S2253" i="30"/>
  <c r="T2252" i="30"/>
  <c r="S2252" i="30"/>
  <c r="T2251" i="30"/>
  <c r="S2251" i="30"/>
  <c r="T2250" i="30"/>
  <c r="S2250" i="30"/>
  <c r="T2249" i="30"/>
  <c r="S2249" i="30"/>
  <c r="T2248" i="30"/>
  <c r="S2248" i="30"/>
  <c r="T2247" i="30"/>
  <c r="S2247" i="30"/>
  <c r="T2246" i="30"/>
  <c r="S2246" i="30"/>
  <c r="T2245" i="30"/>
  <c r="S2245" i="30"/>
  <c r="T2244" i="30"/>
  <c r="S2244" i="30"/>
  <c r="T2243" i="30"/>
  <c r="S2243" i="30"/>
  <c r="T2242" i="30"/>
  <c r="S2242" i="30"/>
  <c r="T2241" i="30"/>
  <c r="S2241" i="30"/>
  <c r="T2240" i="30"/>
  <c r="S2240" i="30"/>
  <c r="T2239" i="30"/>
  <c r="S2239" i="30"/>
  <c r="T2238" i="30"/>
  <c r="S2238" i="30"/>
  <c r="T2237" i="30"/>
  <c r="S2237" i="30"/>
  <c r="T2236" i="30"/>
  <c r="S2236" i="30"/>
  <c r="T2235" i="30"/>
  <c r="S2235" i="30"/>
  <c r="T2234" i="30"/>
  <c r="S2234" i="30"/>
  <c r="T2233" i="30"/>
  <c r="S2233" i="30"/>
  <c r="T2232" i="30"/>
  <c r="S2232" i="30"/>
  <c r="T2231" i="30"/>
  <c r="S2231" i="30"/>
  <c r="T2230" i="30"/>
  <c r="S2230" i="30"/>
  <c r="A2230" i="30" s="1"/>
  <c r="T2229" i="30"/>
  <c r="S2229" i="30"/>
  <c r="T2228" i="30"/>
  <c r="S2228" i="30"/>
  <c r="T2227" i="30"/>
  <c r="S2227" i="30"/>
  <c r="T2226" i="30"/>
  <c r="S2226" i="30"/>
  <c r="A2226" i="30" s="1"/>
  <c r="T2225" i="30"/>
  <c r="S2225" i="30"/>
  <c r="T2224" i="30"/>
  <c r="S2224" i="30"/>
  <c r="T2223" i="30"/>
  <c r="S2223" i="30"/>
  <c r="T2222" i="30"/>
  <c r="S2222" i="30"/>
  <c r="T2221" i="30"/>
  <c r="S2221" i="30"/>
  <c r="T2220" i="30"/>
  <c r="S2220" i="30"/>
  <c r="T2219" i="30"/>
  <c r="S2219" i="30"/>
  <c r="T2218" i="30"/>
  <c r="S2218" i="30"/>
  <c r="T2217" i="30"/>
  <c r="S2217" i="30"/>
  <c r="T2216" i="30"/>
  <c r="S2216" i="30"/>
  <c r="T2215" i="30"/>
  <c r="S2215" i="30"/>
  <c r="T2214" i="30"/>
  <c r="S2214" i="30"/>
  <c r="T2213" i="30"/>
  <c r="S2213" i="30"/>
  <c r="T2212" i="30"/>
  <c r="S2212" i="30"/>
  <c r="T2211" i="30"/>
  <c r="S2211" i="30"/>
  <c r="T2210" i="30"/>
  <c r="S2210" i="30"/>
  <c r="T2209" i="30"/>
  <c r="S2209" i="30"/>
  <c r="T2208" i="30"/>
  <c r="S2208" i="30"/>
  <c r="T2207" i="30"/>
  <c r="S2207" i="30"/>
  <c r="T2206" i="30"/>
  <c r="S2206" i="30"/>
  <c r="T2205" i="30"/>
  <c r="S2205" i="30"/>
  <c r="T2204" i="30"/>
  <c r="S2204" i="30"/>
  <c r="T2203" i="30"/>
  <c r="S2203" i="30"/>
  <c r="T2202" i="30"/>
  <c r="S2202" i="30"/>
  <c r="T2201" i="30"/>
  <c r="S2201" i="30"/>
  <c r="T2200" i="30"/>
  <c r="S2200" i="30"/>
  <c r="T2199" i="30"/>
  <c r="S2199" i="30"/>
  <c r="T2198" i="30"/>
  <c r="S2198" i="30"/>
  <c r="T2197" i="30"/>
  <c r="S2197" i="30"/>
  <c r="A2197" i="30" s="1"/>
  <c r="T2196" i="30"/>
  <c r="S2196" i="30"/>
  <c r="A2196" i="30" s="1"/>
  <c r="T2195" i="30"/>
  <c r="S2195" i="30"/>
  <c r="T2194" i="30"/>
  <c r="S2194" i="30"/>
  <c r="T2193" i="30"/>
  <c r="S2193" i="30"/>
  <c r="T2192" i="30"/>
  <c r="S2192" i="30"/>
  <c r="T2191" i="30"/>
  <c r="S2191" i="30"/>
  <c r="T2190" i="30"/>
  <c r="S2190" i="30"/>
  <c r="T2189" i="30"/>
  <c r="S2189" i="30"/>
  <c r="T2188" i="30"/>
  <c r="S2188" i="30"/>
  <c r="T2187" i="30"/>
  <c r="S2187" i="30"/>
  <c r="T2186" i="30"/>
  <c r="S2186" i="30"/>
  <c r="T2185" i="30"/>
  <c r="S2185" i="30"/>
  <c r="T2184" i="30"/>
  <c r="S2184" i="30"/>
  <c r="T2183" i="30"/>
  <c r="S2183" i="30"/>
  <c r="T2182" i="30"/>
  <c r="S2182" i="30"/>
  <c r="T2181" i="30"/>
  <c r="S2181" i="30"/>
  <c r="T2180" i="30"/>
  <c r="S2180" i="30"/>
  <c r="T2179" i="30"/>
  <c r="S2179" i="30"/>
  <c r="T2178" i="30"/>
  <c r="S2178" i="30"/>
  <c r="T2177" i="30"/>
  <c r="S2177" i="30"/>
  <c r="T2176" i="30"/>
  <c r="S2176" i="30"/>
  <c r="T2175" i="30"/>
  <c r="S2175" i="30"/>
  <c r="T2174" i="30"/>
  <c r="S2174" i="30"/>
  <c r="T2173" i="30"/>
  <c r="S2173" i="30"/>
  <c r="T2172" i="30"/>
  <c r="S2172" i="30"/>
  <c r="T2171" i="30"/>
  <c r="S2171" i="30"/>
  <c r="T2170" i="30"/>
  <c r="S2170" i="30"/>
  <c r="T2169" i="30"/>
  <c r="S2169" i="30"/>
  <c r="T2168" i="30"/>
  <c r="S2168" i="30"/>
  <c r="T2167" i="30"/>
  <c r="S2167" i="30"/>
  <c r="T2166" i="30"/>
  <c r="S2166" i="30"/>
  <c r="T2165" i="30"/>
  <c r="S2165" i="30"/>
  <c r="T2164" i="30"/>
  <c r="S2164" i="30"/>
  <c r="T2163" i="30"/>
  <c r="S2163" i="30"/>
  <c r="T2162" i="30"/>
  <c r="S2162" i="30"/>
  <c r="T2161" i="30"/>
  <c r="S2161" i="30"/>
  <c r="T2160" i="30"/>
  <c r="S2160" i="30"/>
  <c r="T2159" i="30"/>
  <c r="S2159" i="30"/>
  <c r="T2158" i="30"/>
  <c r="S2158" i="30"/>
  <c r="T2157" i="30"/>
  <c r="S2157" i="30"/>
  <c r="T2156" i="30"/>
  <c r="S2156" i="30"/>
  <c r="T2155" i="30"/>
  <c r="S2155" i="30"/>
  <c r="T2154" i="30"/>
  <c r="S2154" i="30"/>
  <c r="T2153" i="30"/>
  <c r="S2153" i="30"/>
  <c r="T2152" i="30"/>
  <c r="S2152" i="30"/>
  <c r="T2151" i="30"/>
  <c r="S2151" i="30"/>
  <c r="T2150" i="30"/>
  <c r="S2150" i="30"/>
  <c r="T2149" i="30"/>
  <c r="S2149" i="30"/>
  <c r="T2148" i="30"/>
  <c r="S2148" i="30"/>
  <c r="T2147" i="30"/>
  <c r="S2147" i="30"/>
  <c r="T2146" i="30"/>
  <c r="S2146" i="30"/>
  <c r="T2145" i="30"/>
  <c r="S2145" i="30"/>
  <c r="T2144" i="30"/>
  <c r="S2144" i="30"/>
  <c r="T2143" i="30"/>
  <c r="S2143" i="30"/>
  <c r="T2142" i="30"/>
  <c r="S2142" i="30"/>
  <c r="T2141" i="30"/>
  <c r="S2141" i="30"/>
  <c r="T2140" i="30"/>
  <c r="S2140" i="30"/>
  <c r="T2139" i="30"/>
  <c r="S2139" i="30"/>
  <c r="T2138" i="30"/>
  <c r="S2138" i="30"/>
  <c r="T2137" i="30"/>
  <c r="S2137" i="30"/>
  <c r="T2136" i="30"/>
  <c r="S2136" i="30"/>
  <c r="T2135" i="30"/>
  <c r="S2135" i="30"/>
  <c r="T2134" i="30"/>
  <c r="S2134" i="30"/>
  <c r="T2133" i="30"/>
  <c r="S2133" i="30"/>
  <c r="T2132" i="30"/>
  <c r="S2132" i="30"/>
  <c r="T2131" i="30"/>
  <c r="S2131" i="30"/>
  <c r="T2130" i="30"/>
  <c r="S2130" i="30"/>
  <c r="T2129" i="30"/>
  <c r="S2129" i="30"/>
  <c r="T2128" i="30"/>
  <c r="S2128" i="30"/>
  <c r="T2127" i="30"/>
  <c r="S2127" i="30"/>
  <c r="T2126" i="30"/>
  <c r="S2126" i="30"/>
  <c r="T2125" i="30"/>
  <c r="S2125" i="30"/>
  <c r="T2124" i="30"/>
  <c r="S2124" i="30"/>
  <c r="T2123" i="30"/>
  <c r="S2123" i="30"/>
  <c r="T2122" i="30"/>
  <c r="S2122" i="30"/>
  <c r="T2121" i="30"/>
  <c r="S2121" i="30"/>
  <c r="T2120" i="30"/>
  <c r="S2120" i="30"/>
  <c r="T2119" i="30"/>
  <c r="S2119" i="30"/>
  <c r="T2118" i="30"/>
  <c r="S2118" i="30"/>
  <c r="T2117" i="30"/>
  <c r="S2117" i="30"/>
  <c r="T2116" i="30"/>
  <c r="S2116" i="30"/>
  <c r="T2115" i="30"/>
  <c r="S2115" i="30"/>
  <c r="T2114" i="30"/>
  <c r="S2114" i="30"/>
  <c r="T2113" i="30"/>
  <c r="S2113" i="30"/>
  <c r="T2112" i="30"/>
  <c r="S2112" i="30"/>
  <c r="T2111" i="30"/>
  <c r="S2111" i="30"/>
  <c r="T2110" i="30"/>
  <c r="S2110" i="30"/>
  <c r="T2109" i="30"/>
  <c r="S2109" i="30"/>
  <c r="T2108" i="30"/>
  <c r="S2108" i="30"/>
  <c r="T2107" i="30"/>
  <c r="S2107" i="30"/>
  <c r="T2106" i="30"/>
  <c r="S2106" i="30"/>
  <c r="T2105" i="30"/>
  <c r="S2105" i="30"/>
  <c r="T2104" i="30"/>
  <c r="S2104" i="30"/>
  <c r="T2103" i="30"/>
  <c r="S2103" i="30"/>
  <c r="T2102" i="30"/>
  <c r="S2102" i="30"/>
  <c r="T2101" i="30"/>
  <c r="S2101" i="30"/>
  <c r="T2100" i="30"/>
  <c r="S2100" i="30"/>
  <c r="T2099" i="30"/>
  <c r="S2099" i="30"/>
  <c r="T2098" i="30"/>
  <c r="S2098" i="30"/>
  <c r="T2097" i="30"/>
  <c r="S2097" i="30"/>
  <c r="T2096" i="30"/>
  <c r="S2096" i="30"/>
  <c r="T2095" i="30"/>
  <c r="S2095" i="30"/>
  <c r="T2094" i="30"/>
  <c r="S2094" i="30"/>
  <c r="T2093" i="30"/>
  <c r="S2093" i="30"/>
  <c r="T2092" i="30"/>
  <c r="S2092" i="30"/>
  <c r="T2091" i="30"/>
  <c r="S2091" i="30"/>
  <c r="T2090" i="30"/>
  <c r="S2090" i="30"/>
  <c r="T2089" i="30"/>
  <c r="S2089" i="30"/>
  <c r="T2088" i="30"/>
  <c r="S2088" i="30"/>
  <c r="T2087" i="30"/>
  <c r="S2087" i="30"/>
  <c r="T2086" i="30"/>
  <c r="S2086" i="30"/>
  <c r="T2085" i="30"/>
  <c r="S2085" i="30"/>
  <c r="T2084" i="30"/>
  <c r="S2084" i="30"/>
  <c r="T2083" i="30"/>
  <c r="S2083" i="30"/>
  <c r="T2082" i="30"/>
  <c r="S2082" i="30"/>
  <c r="T2081" i="30"/>
  <c r="S2081" i="30"/>
  <c r="T2080" i="30"/>
  <c r="S2080" i="30"/>
  <c r="T2079" i="30"/>
  <c r="S2079" i="30"/>
  <c r="T2078" i="30"/>
  <c r="S2078" i="30"/>
  <c r="A2078" i="30" s="1"/>
  <c r="T2077" i="30"/>
  <c r="S2077" i="30"/>
  <c r="T2076" i="30"/>
  <c r="S2076" i="30"/>
  <c r="T2075" i="30"/>
  <c r="S2075" i="30"/>
  <c r="T2074" i="30"/>
  <c r="S2074" i="30"/>
  <c r="T2073" i="30"/>
  <c r="S2073" i="30"/>
  <c r="T2072" i="30"/>
  <c r="S2072" i="30"/>
  <c r="T2071" i="30"/>
  <c r="S2071" i="30"/>
  <c r="T2070" i="30"/>
  <c r="S2070" i="30"/>
  <c r="T2069" i="30"/>
  <c r="S2069" i="30"/>
  <c r="T2068" i="30"/>
  <c r="S2068" i="30"/>
  <c r="A2068" i="30" s="1"/>
  <c r="T2067" i="30"/>
  <c r="S2067" i="30"/>
  <c r="T2066" i="30"/>
  <c r="S2066" i="30"/>
  <c r="T2065" i="30"/>
  <c r="S2065" i="30"/>
  <c r="T2064" i="30"/>
  <c r="S2064" i="30"/>
  <c r="T2063" i="30"/>
  <c r="S2063" i="30"/>
  <c r="T2062" i="30"/>
  <c r="S2062" i="30"/>
  <c r="T2061" i="30"/>
  <c r="S2061" i="30"/>
  <c r="T2060" i="30"/>
  <c r="S2060" i="30"/>
  <c r="T2059" i="30"/>
  <c r="S2059" i="30"/>
  <c r="T2058" i="30"/>
  <c r="S2058" i="30"/>
  <c r="T2057" i="30"/>
  <c r="S2057" i="30"/>
  <c r="T2056" i="30"/>
  <c r="S2056" i="30"/>
  <c r="T2055" i="30"/>
  <c r="S2055" i="30"/>
  <c r="T2054" i="30"/>
  <c r="S2054" i="30"/>
  <c r="T2053" i="30"/>
  <c r="S2053" i="30"/>
  <c r="T2052" i="30"/>
  <c r="S2052" i="30"/>
  <c r="T2051" i="30"/>
  <c r="S2051" i="30"/>
  <c r="T2050" i="30"/>
  <c r="S2050" i="30"/>
  <c r="T2049" i="30"/>
  <c r="S2049" i="30"/>
  <c r="T2048" i="30"/>
  <c r="S2048" i="30"/>
  <c r="T2047" i="30"/>
  <c r="S2047" i="30"/>
  <c r="T2046" i="30"/>
  <c r="S2046" i="30"/>
  <c r="T2045" i="30"/>
  <c r="S2045" i="30"/>
  <c r="T2044" i="30"/>
  <c r="S2044" i="30"/>
  <c r="T2043" i="30"/>
  <c r="S2043" i="30"/>
  <c r="T2042" i="30"/>
  <c r="S2042" i="30"/>
  <c r="T2041" i="30"/>
  <c r="S2041" i="30"/>
  <c r="T2040" i="30"/>
  <c r="S2040" i="30"/>
  <c r="T2039" i="30"/>
  <c r="S2039" i="30"/>
  <c r="T2038" i="30"/>
  <c r="S2038" i="30"/>
  <c r="T2037" i="30"/>
  <c r="S2037" i="30"/>
  <c r="T2036" i="30"/>
  <c r="S2036" i="30"/>
  <c r="T2035" i="30"/>
  <c r="S2035" i="30"/>
  <c r="T2034" i="30"/>
  <c r="S2034" i="30"/>
  <c r="T2033" i="30"/>
  <c r="S2033" i="30"/>
  <c r="T2032" i="30"/>
  <c r="S2032" i="30"/>
  <c r="T2031" i="30"/>
  <c r="S2031" i="30"/>
  <c r="T2030" i="30"/>
  <c r="S2030" i="30"/>
  <c r="T2029" i="30"/>
  <c r="S2029" i="30"/>
  <c r="T2028" i="30"/>
  <c r="S2028" i="30"/>
  <c r="T2027" i="30"/>
  <c r="S2027" i="30"/>
  <c r="T2026" i="30"/>
  <c r="S2026" i="30"/>
  <c r="T2025" i="30"/>
  <c r="S2025" i="30"/>
  <c r="T2024" i="30"/>
  <c r="S2024" i="30"/>
  <c r="T2023" i="30"/>
  <c r="S2023" i="30"/>
  <c r="T2022" i="30"/>
  <c r="S2022" i="30"/>
  <c r="T2021" i="30"/>
  <c r="S2021" i="30"/>
  <c r="T2020" i="30"/>
  <c r="S2020" i="30"/>
  <c r="T2019" i="30"/>
  <c r="S2019" i="30"/>
  <c r="T2018" i="30"/>
  <c r="S2018" i="30"/>
  <c r="T2017" i="30"/>
  <c r="S2017" i="30"/>
  <c r="T2016" i="30"/>
  <c r="S2016" i="30"/>
  <c r="T2015" i="30"/>
  <c r="S2015" i="30"/>
  <c r="T2014" i="30"/>
  <c r="S2014" i="30"/>
  <c r="T2013" i="30"/>
  <c r="S2013" i="30"/>
  <c r="T2012" i="30"/>
  <c r="S2012" i="30"/>
  <c r="T2011" i="30"/>
  <c r="S2011" i="30"/>
  <c r="T2010" i="30"/>
  <c r="S2010" i="30"/>
  <c r="T2009" i="30"/>
  <c r="S2009" i="30"/>
  <c r="T2008" i="30"/>
  <c r="S2008" i="30"/>
  <c r="T2007" i="30"/>
  <c r="S2007" i="30"/>
  <c r="T2006" i="30"/>
  <c r="S2006" i="30"/>
  <c r="T2005" i="30"/>
  <c r="S2005" i="30"/>
  <c r="T2004" i="30"/>
  <c r="S2004" i="30"/>
  <c r="T2003" i="30"/>
  <c r="S2003" i="30"/>
  <c r="T2002" i="30"/>
  <c r="S2002" i="30"/>
  <c r="T2001" i="30"/>
  <c r="S2001" i="30"/>
  <c r="T2000" i="30"/>
  <c r="S2000" i="30"/>
  <c r="T1999" i="30"/>
  <c r="S1999" i="30"/>
  <c r="T1998" i="30"/>
  <c r="S1998" i="30"/>
  <c r="T1997" i="30"/>
  <c r="S1997" i="30"/>
  <c r="T1996" i="30"/>
  <c r="S1996" i="30"/>
  <c r="T1995" i="30"/>
  <c r="S1995" i="30"/>
  <c r="T1994" i="30"/>
  <c r="S1994" i="30"/>
  <c r="T1993" i="30"/>
  <c r="S1993" i="30"/>
  <c r="T1992" i="30"/>
  <c r="S1992" i="30"/>
  <c r="T1991" i="30"/>
  <c r="S1991" i="30"/>
  <c r="T1990" i="30"/>
  <c r="S1990" i="30"/>
  <c r="T1989" i="30"/>
  <c r="S1989" i="30"/>
  <c r="T1988" i="30"/>
  <c r="S1988" i="30"/>
  <c r="T1987" i="30"/>
  <c r="S1987" i="30"/>
  <c r="T1986" i="30"/>
  <c r="S1986" i="30"/>
  <c r="T1985" i="30"/>
  <c r="S1985" i="30"/>
  <c r="T1984" i="30"/>
  <c r="S1984" i="30"/>
  <c r="T1983" i="30"/>
  <c r="S1983" i="30"/>
  <c r="T1982" i="30"/>
  <c r="S1982" i="30"/>
  <c r="T1981" i="30"/>
  <c r="S1981" i="30"/>
  <c r="T1980" i="30"/>
  <c r="S1980" i="30"/>
  <c r="T1979" i="30"/>
  <c r="S1979" i="30"/>
  <c r="T1978" i="30"/>
  <c r="S1978" i="30"/>
  <c r="T1977" i="30"/>
  <c r="S1977" i="30"/>
  <c r="T1976" i="30"/>
  <c r="S1976" i="30"/>
  <c r="T1975" i="30"/>
  <c r="S1975" i="30"/>
  <c r="T1974" i="30"/>
  <c r="S1974" i="30"/>
  <c r="T1973" i="30"/>
  <c r="S1973" i="30"/>
  <c r="T1972" i="30"/>
  <c r="S1972" i="30"/>
  <c r="T1971" i="30"/>
  <c r="S1971" i="30"/>
  <c r="T1970" i="30"/>
  <c r="S1970" i="30"/>
  <c r="T1969" i="30"/>
  <c r="S1969" i="30"/>
  <c r="T1968" i="30"/>
  <c r="S1968" i="30"/>
  <c r="T1967" i="30"/>
  <c r="S1967" i="30"/>
  <c r="T1966" i="30"/>
  <c r="S1966" i="30"/>
  <c r="T1965" i="30"/>
  <c r="S1965" i="30"/>
  <c r="T1964" i="30"/>
  <c r="S1964" i="30"/>
  <c r="T1963" i="30"/>
  <c r="S1963" i="30"/>
  <c r="T1962" i="30"/>
  <c r="S1962" i="30"/>
  <c r="T1961" i="30"/>
  <c r="S1961" i="30"/>
  <c r="T1960" i="30"/>
  <c r="S1960" i="30"/>
  <c r="T1959" i="30"/>
  <c r="S1959" i="30"/>
  <c r="T1958" i="30"/>
  <c r="S1958" i="30"/>
  <c r="T1957" i="30"/>
  <c r="S1957" i="30"/>
  <c r="T1956" i="30"/>
  <c r="S1956" i="30"/>
  <c r="T1955" i="30"/>
  <c r="S1955" i="30"/>
  <c r="T1954" i="30"/>
  <c r="S1954" i="30"/>
  <c r="T1953" i="30"/>
  <c r="S1953" i="30"/>
  <c r="T1952" i="30"/>
  <c r="S1952" i="30"/>
  <c r="T1951" i="30"/>
  <c r="S1951" i="30"/>
  <c r="T1950" i="30"/>
  <c r="S1950" i="30"/>
  <c r="T1949" i="30"/>
  <c r="S1949" i="30"/>
  <c r="T1948" i="30"/>
  <c r="S1948" i="30"/>
  <c r="T1947" i="30"/>
  <c r="S1947" i="30"/>
  <c r="T1946" i="30"/>
  <c r="S1946" i="30"/>
  <c r="T1945" i="30"/>
  <c r="S1945" i="30"/>
  <c r="T1944" i="30"/>
  <c r="S1944" i="30"/>
  <c r="T1943" i="30"/>
  <c r="S1943" i="30"/>
  <c r="T1942" i="30"/>
  <c r="S1942" i="30"/>
  <c r="T1941" i="30"/>
  <c r="S1941" i="30"/>
  <c r="T1940" i="30"/>
  <c r="S1940" i="30"/>
  <c r="T1939" i="30"/>
  <c r="S1939" i="30"/>
  <c r="T1938" i="30"/>
  <c r="S1938" i="30"/>
  <c r="T1937" i="30"/>
  <c r="S1937" i="30"/>
  <c r="T1936" i="30"/>
  <c r="S1936" i="30"/>
  <c r="T1935" i="30"/>
  <c r="S1935" i="30"/>
  <c r="T1934" i="30"/>
  <c r="S1934" i="30"/>
  <c r="T1933" i="30"/>
  <c r="S1933" i="30"/>
  <c r="T1932" i="30"/>
  <c r="S1932" i="30"/>
  <c r="T1931" i="30"/>
  <c r="S1931" i="30"/>
  <c r="T1930" i="30"/>
  <c r="S1930" i="30"/>
  <c r="T1929" i="30"/>
  <c r="S1929" i="30"/>
  <c r="T1928" i="30"/>
  <c r="S1928" i="30"/>
  <c r="T1927" i="30"/>
  <c r="S1927" i="30"/>
  <c r="T1926" i="30"/>
  <c r="S1926" i="30"/>
  <c r="T1925" i="30"/>
  <c r="S1925" i="30"/>
  <c r="T1924" i="30"/>
  <c r="S1924" i="30"/>
  <c r="T1923" i="30"/>
  <c r="S1923" i="30"/>
  <c r="T1922" i="30"/>
  <c r="S1922" i="30"/>
  <c r="T1921" i="30"/>
  <c r="S1921" i="30"/>
  <c r="T1920" i="30"/>
  <c r="S1920" i="30"/>
  <c r="T1919" i="30"/>
  <c r="S1919" i="30"/>
  <c r="T1918" i="30"/>
  <c r="S1918" i="30"/>
  <c r="T1917" i="30"/>
  <c r="S1917" i="30"/>
  <c r="T1916" i="30"/>
  <c r="S1916" i="30"/>
  <c r="T1915" i="30"/>
  <c r="S1915" i="30"/>
  <c r="T1914" i="30"/>
  <c r="S1914" i="30"/>
  <c r="T1913" i="30"/>
  <c r="S1913" i="30"/>
  <c r="T1912" i="30"/>
  <c r="S1912" i="30"/>
  <c r="T1911" i="30"/>
  <c r="S1911" i="30"/>
  <c r="T1910" i="30"/>
  <c r="S1910" i="30"/>
  <c r="T1909" i="30"/>
  <c r="S1909" i="30"/>
  <c r="T1908" i="30"/>
  <c r="S1908" i="30"/>
  <c r="T1907" i="30"/>
  <c r="S1907" i="30"/>
  <c r="T1906" i="30"/>
  <c r="S1906" i="30"/>
  <c r="T1905" i="30"/>
  <c r="S1905" i="30"/>
  <c r="T1904" i="30"/>
  <c r="S1904" i="30"/>
  <c r="T1903" i="30"/>
  <c r="S1903" i="30"/>
  <c r="T1902" i="30"/>
  <c r="S1902" i="30"/>
  <c r="T1901" i="30"/>
  <c r="S1901" i="30"/>
  <c r="T1900" i="30"/>
  <c r="S1900" i="30"/>
  <c r="T1899" i="30"/>
  <c r="S1899" i="30"/>
  <c r="T1898" i="30"/>
  <c r="S1898" i="30"/>
  <c r="T1897" i="30"/>
  <c r="S1897" i="30"/>
  <c r="T1896" i="30"/>
  <c r="S1896" i="30"/>
  <c r="T1895" i="30"/>
  <c r="S1895" i="30"/>
  <c r="T1894" i="30"/>
  <c r="S1894" i="30"/>
  <c r="T1893" i="30"/>
  <c r="S1893" i="30"/>
  <c r="T1892" i="30"/>
  <c r="S1892" i="30"/>
  <c r="T1891" i="30"/>
  <c r="S1891" i="30"/>
  <c r="T1890" i="30"/>
  <c r="S1890" i="30"/>
  <c r="T1889" i="30"/>
  <c r="S1889" i="30"/>
  <c r="T1888" i="30"/>
  <c r="S1888" i="30"/>
  <c r="T1887" i="30"/>
  <c r="S1887" i="30"/>
  <c r="T1886" i="30"/>
  <c r="S1886" i="30"/>
  <c r="T1885" i="30"/>
  <c r="S1885" i="30"/>
  <c r="T1884" i="30"/>
  <c r="S1884" i="30"/>
  <c r="T1883" i="30"/>
  <c r="S1883" i="30"/>
  <c r="T1882" i="30"/>
  <c r="S1882" i="30"/>
  <c r="T1881" i="30"/>
  <c r="S1881" i="30"/>
  <c r="A1881" i="30" s="1"/>
  <c r="T1880" i="30"/>
  <c r="S1880" i="30"/>
  <c r="T1879" i="30"/>
  <c r="S1879" i="30"/>
  <c r="T1878" i="30"/>
  <c r="S1878" i="30"/>
  <c r="T1877" i="30"/>
  <c r="S1877" i="30"/>
  <c r="T1876" i="30"/>
  <c r="S1876" i="30"/>
  <c r="T1875" i="30"/>
  <c r="S1875" i="30"/>
  <c r="T1874" i="30"/>
  <c r="S1874" i="30"/>
  <c r="T1873" i="30"/>
  <c r="S1873" i="30"/>
  <c r="T1872" i="30"/>
  <c r="S1872" i="30"/>
  <c r="T1871" i="30"/>
  <c r="S1871" i="30"/>
  <c r="T1870" i="30"/>
  <c r="S1870" i="30"/>
  <c r="T1869" i="30"/>
  <c r="S1869" i="30"/>
  <c r="T1868" i="30"/>
  <c r="S1868" i="30"/>
  <c r="T1867" i="30"/>
  <c r="S1867" i="30"/>
  <c r="T1866" i="30"/>
  <c r="S1866" i="30"/>
  <c r="T1865" i="30"/>
  <c r="S1865" i="30"/>
  <c r="T1864" i="30"/>
  <c r="S1864" i="30"/>
  <c r="T1863" i="30"/>
  <c r="S1863" i="30"/>
  <c r="T1862" i="30"/>
  <c r="S1862" i="30"/>
  <c r="T1861" i="30"/>
  <c r="S1861" i="30"/>
  <c r="T1860" i="30"/>
  <c r="S1860" i="30"/>
  <c r="A1860" i="30" s="1"/>
  <c r="T1859" i="30"/>
  <c r="S1859" i="30"/>
  <c r="T1858" i="30"/>
  <c r="S1858" i="30"/>
  <c r="T1857" i="30"/>
  <c r="S1857" i="30"/>
  <c r="T1856" i="30"/>
  <c r="S1856" i="30"/>
  <c r="T1855" i="30"/>
  <c r="S1855" i="30"/>
  <c r="T1854" i="30"/>
  <c r="S1854" i="30"/>
  <c r="T1853" i="30"/>
  <c r="S1853" i="30"/>
  <c r="T1852" i="30"/>
  <c r="S1852" i="30"/>
  <c r="T1851" i="30"/>
  <c r="S1851" i="30"/>
  <c r="T1850" i="30"/>
  <c r="S1850" i="30"/>
  <c r="T1849" i="30"/>
  <c r="S1849" i="30"/>
  <c r="A1849" i="30" s="1"/>
  <c r="T1848" i="30"/>
  <c r="S1848" i="30"/>
  <c r="T1847" i="30"/>
  <c r="S1847" i="30"/>
  <c r="T1846" i="30"/>
  <c r="S1846" i="30"/>
  <c r="T1845" i="30"/>
  <c r="S1845" i="30"/>
  <c r="T1844" i="30"/>
  <c r="S1844" i="30"/>
  <c r="A1844" i="30" s="1"/>
  <c r="T1843" i="30"/>
  <c r="S1843" i="30"/>
  <c r="T1842" i="30"/>
  <c r="S1842" i="30"/>
  <c r="T1841" i="30"/>
  <c r="S1841" i="30"/>
  <c r="T1840" i="30"/>
  <c r="S1840" i="30"/>
  <c r="T1839" i="30"/>
  <c r="S1839" i="30"/>
  <c r="T1838" i="30"/>
  <c r="S1838" i="30"/>
  <c r="T1837" i="30"/>
  <c r="S1837" i="30"/>
  <c r="T1836" i="30"/>
  <c r="S1836" i="30"/>
  <c r="T1835" i="30"/>
  <c r="S1835" i="30"/>
  <c r="T1834" i="30"/>
  <c r="S1834" i="30"/>
  <c r="T1833" i="30"/>
  <c r="S1833" i="30"/>
  <c r="T1832" i="30"/>
  <c r="S1832" i="30"/>
  <c r="T1831" i="30"/>
  <c r="S1831" i="30"/>
  <c r="T1830" i="30"/>
  <c r="S1830" i="30"/>
  <c r="T1829" i="30"/>
  <c r="S1829" i="30"/>
  <c r="T1828" i="30"/>
  <c r="S1828" i="30"/>
  <c r="T1827" i="30"/>
  <c r="S1827" i="30"/>
  <c r="T1826" i="30"/>
  <c r="S1826" i="30"/>
  <c r="T1825" i="30"/>
  <c r="S1825" i="30"/>
  <c r="T1824" i="30"/>
  <c r="S1824" i="30"/>
  <c r="T1823" i="30"/>
  <c r="S1823" i="30"/>
  <c r="T1822" i="30"/>
  <c r="S1822" i="30"/>
  <c r="T1821" i="30"/>
  <c r="S1821" i="30"/>
  <c r="T1820" i="30"/>
  <c r="S1820" i="30"/>
  <c r="T1819" i="30"/>
  <c r="S1819" i="30"/>
  <c r="T1818" i="30"/>
  <c r="S1818" i="30"/>
  <c r="T1817" i="30"/>
  <c r="S1817" i="30"/>
  <c r="T1816" i="30"/>
  <c r="S1816" i="30"/>
  <c r="T1815" i="30"/>
  <c r="S1815" i="30"/>
  <c r="T1814" i="30"/>
  <c r="S1814" i="30"/>
  <c r="T1813" i="30"/>
  <c r="S1813" i="30"/>
  <c r="T1812" i="30"/>
  <c r="S1812" i="30"/>
  <c r="T1811" i="30"/>
  <c r="S1811" i="30"/>
  <c r="T1810" i="30"/>
  <c r="S1810" i="30"/>
  <c r="T1809" i="30"/>
  <c r="S1809" i="30"/>
  <c r="T1808" i="30"/>
  <c r="S1808" i="30"/>
  <c r="T1807" i="30"/>
  <c r="S1807" i="30"/>
  <c r="T1806" i="30"/>
  <c r="S1806" i="30"/>
  <c r="T1805" i="30"/>
  <c r="S1805" i="30"/>
  <c r="T1804" i="30"/>
  <c r="S1804" i="30"/>
  <c r="T1803" i="30"/>
  <c r="S1803" i="30"/>
  <c r="T1802" i="30"/>
  <c r="S1802" i="30"/>
  <c r="T1801" i="30"/>
  <c r="S1801" i="30"/>
  <c r="T1800" i="30"/>
  <c r="S1800" i="30"/>
  <c r="T1799" i="30"/>
  <c r="S1799" i="30"/>
  <c r="T1798" i="30"/>
  <c r="S1798" i="30"/>
  <c r="T1797" i="30"/>
  <c r="S1797" i="30"/>
  <c r="T1796" i="30"/>
  <c r="S1796" i="30"/>
  <c r="T1795" i="30"/>
  <c r="S1795" i="30"/>
  <c r="T1794" i="30"/>
  <c r="S1794" i="30"/>
  <c r="T1793" i="30"/>
  <c r="S1793" i="30"/>
  <c r="T1792" i="30"/>
  <c r="S1792" i="30"/>
  <c r="T1791" i="30"/>
  <c r="S1791" i="30"/>
  <c r="T1790" i="30"/>
  <c r="S1790" i="30"/>
  <c r="T1789" i="30"/>
  <c r="S1789" i="30"/>
  <c r="T1788" i="30"/>
  <c r="S1788" i="30"/>
  <c r="T1787" i="30"/>
  <c r="S1787" i="30"/>
  <c r="T1786" i="30"/>
  <c r="S1786" i="30"/>
  <c r="T1785" i="30"/>
  <c r="S1785" i="30"/>
  <c r="T1784" i="30"/>
  <c r="S1784" i="30"/>
  <c r="T1783" i="30"/>
  <c r="S1783" i="30"/>
  <c r="T1782" i="30"/>
  <c r="S1782" i="30"/>
  <c r="T1781" i="30"/>
  <c r="S1781" i="30"/>
  <c r="T1780" i="30"/>
  <c r="S1780" i="30"/>
  <c r="T1779" i="30"/>
  <c r="S1779" i="30"/>
  <c r="T1778" i="30"/>
  <c r="S1778" i="30"/>
  <c r="T1777" i="30"/>
  <c r="S1777" i="30"/>
  <c r="T1776" i="30"/>
  <c r="S1776" i="30"/>
  <c r="T1775" i="30"/>
  <c r="S1775" i="30"/>
  <c r="T1774" i="30"/>
  <c r="S1774" i="30"/>
  <c r="T1773" i="30"/>
  <c r="S1773" i="30"/>
  <c r="T1772" i="30"/>
  <c r="S1772" i="30"/>
  <c r="T1771" i="30"/>
  <c r="S1771" i="30"/>
  <c r="T1770" i="30"/>
  <c r="S1770" i="30"/>
  <c r="T1769" i="30"/>
  <c r="S1769" i="30"/>
  <c r="A1769" i="30" s="1"/>
  <c r="T1768" i="30"/>
  <c r="S1768" i="30"/>
  <c r="A1768" i="30" s="1"/>
  <c r="T1767" i="30"/>
  <c r="S1767" i="30"/>
  <c r="A1767" i="30" s="1"/>
  <c r="T1766" i="30"/>
  <c r="S1766" i="30"/>
  <c r="A1766" i="30" s="1"/>
  <c r="T1765" i="30"/>
  <c r="S1765" i="30"/>
  <c r="A1765" i="30" s="1"/>
  <c r="T1764" i="30"/>
  <c r="S1764" i="30"/>
  <c r="T1763" i="30"/>
  <c r="S1763" i="30"/>
  <c r="T1762" i="30"/>
  <c r="S1762" i="30"/>
  <c r="T1761" i="30"/>
  <c r="S1761" i="30"/>
  <c r="T1760" i="30"/>
  <c r="S1760" i="30"/>
  <c r="T1759" i="30"/>
  <c r="S1759" i="30"/>
  <c r="T1758" i="30"/>
  <c r="S1758" i="30"/>
  <c r="T1757" i="30"/>
  <c r="S1757" i="30"/>
  <c r="T1756" i="30"/>
  <c r="S1756" i="30"/>
  <c r="T1755" i="30"/>
  <c r="S1755" i="30"/>
  <c r="T1754" i="30"/>
  <c r="S1754" i="30"/>
  <c r="T1753" i="30"/>
  <c r="S1753" i="30"/>
  <c r="T1752" i="30"/>
  <c r="S1752" i="30"/>
  <c r="T1751" i="30"/>
  <c r="S1751" i="30"/>
  <c r="T1750" i="30"/>
  <c r="S1750" i="30"/>
  <c r="T1749" i="30"/>
  <c r="S1749" i="30"/>
  <c r="T1748" i="30"/>
  <c r="S1748" i="30"/>
  <c r="T1747" i="30"/>
  <c r="S1747" i="30"/>
  <c r="T1746" i="30"/>
  <c r="S1746" i="30"/>
  <c r="T1745" i="30"/>
  <c r="S1745" i="30"/>
  <c r="T1744" i="30"/>
  <c r="S1744" i="30"/>
  <c r="T1743" i="30"/>
  <c r="S1743" i="30"/>
  <c r="T1742" i="30"/>
  <c r="S1742" i="30"/>
  <c r="T1741" i="30"/>
  <c r="S1741" i="30"/>
  <c r="T1740" i="30"/>
  <c r="S1740" i="30"/>
  <c r="T1739" i="30"/>
  <c r="S1739" i="30"/>
  <c r="T1738" i="30"/>
  <c r="S1738" i="30"/>
  <c r="T1737" i="30"/>
  <c r="S1737" i="30"/>
  <c r="T1736" i="30"/>
  <c r="S1736" i="30"/>
  <c r="T1735" i="30"/>
  <c r="S1735" i="30"/>
  <c r="T1734" i="30"/>
  <c r="S1734" i="30"/>
  <c r="T1733" i="30"/>
  <c r="S1733" i="30"/>
  <c r="T1732" i="30"/>
  <c r="S1732" i="30"/>
  <c r="T1731" i="30"/>
  <c r="S1731" i="30"/>
  <c r="T1730" i="30"/>
  <c r="S1730" i="30"/>
  <c r="T1729" i="30"/>
  <c r="S1729" i="30"/>
  <c r="T1728" i="30"/>
  <c r="S1728" i="30"/>
  <c r="T1727" i="30"/>
  <c r="S1727" i="30"/>
  <c r="T1726" i="30"/>
  <c r="S1726" i="30"/>
  <c r="T1725" i="30"/>
  <c r="S1725" i="30"/>
  <c r="T1724" i="30"/>
  <c r="S1724" i="30"/>
  <c r="T1723" i="30"/>
  <c r="S1723" i="30"/>
  <c r="T1722" i="30"/>
  <c r="S1722" i="30"/>
  <c r="T1721" i="30"/>
  <c r="S1721" i="30"/>
  <c r="T1720" i="30"/>
  <c r="S1720" i="30"/>
  <c r="T1719" i="30"/>
  <c r="S1719" i="30"/>
  <c r="T1718" i="30"/>
  <c r="S1718" i="30"/>
  <c r="T1717" i="30"/>
  <c r="S1717" i="30"/>
  <c r="T1716" i="30"/>
  <c r="S1716" i="30"/>
  <c r="T1715" i="30"/>
  <c r="S1715" i="30"/>
  <c r="T1714" i="30"/>
  <c r="S1714" i="30"/>
  <c r="T1713" i="30"/>
  <c r="S1713" i="30"/>
  <c r="T1712" i="30"/>
  <c r="S1712" i="30"/>
  <c r="T1711" i="30"/>
  <c r="S1711" i="30"/>
  <c r="T1710" i="30"/>
  <c r="S1710" i="30"/>
  <c r="T1709" i="30"/>
  <c r="S1709" i="30"/>
  <c r="T1708" i="30"/>
  <c r="S1708" i="30"/>
  <c r="T1707" i="30"/>
  <c r="S1707" i="30"/>
  <c r="T1706" i="30"/>
  <c r="S1706" i="30"/>
  <c r="T1705" i="30"/>
  <c r="S1705" i="30"/>
  <c r="T1704" i="30"/>
  <c r="S1704" i="30"/>
  <c r="T1703" i="30"/>
  <c r="S1703" i="30"/>
  <c r="T1702" i="30"/>
  <c r="S1702" i="30"/>
  <c r="T1701" i="30"/>
  <c r="S1701" i="30"/>
  <c r="T1700" i="30"/>
  <c r="S1700" i="30"/>
  <c r="T1699" i="30"/>
  <c r="S1699" i="30"/>
  <c r="T1698" i="30"/>
  <c r="S1698" i="30"/>
  <c r="T1697" i="30"/>
  <c r="S1697" i="30"/>
  <c r="T1696" i="30"/>
  <c r="S1696" i="30"/>
  <c r="T1695" i="30"/>
  <c r="S1695" i="30"/>
  <c r="T1694" i="30"/>
  <c r="S1694" i="30"/>
  <c r="T1693" i="30"/>
  <c r="S1693" i="30"/>
  <c r="T1692" i="30"/>
  <c r="S1692" i="30"/>
  <c r="T1691" i="30"/>
  <c r="S1691" i="30"/>
  <c r="T1690" i="30"/>
  <c r="S1690" i="30"/>
  <c r="T1689" i="30"/>
  <c r="S1689" i="30"/>
  <c r="T1688" i="30"/>
  <c r="S1688" i="30"/>
  <c r="T1687" i="30"/>
  <c r="S1687" i="30"/>
  <c r="T1686" i="30"/>
  <c r="S1686" i="30"/>
  <c r="T1685" i="30"/>
  <c r="S1685" i="30"/>
  <c r="T1684" i="30"/>
  <c r="S1684" i="30"/>
  <c r="T1683" i="30"/>
  <c r="S1683" i="30"/>
  <c r="T1682" i="30"/>
  <c r="S1682" i="30"/>
  <c r="T1681" i="30"/>
  <c r="S1681" i="30"/>
  <c r="T1680" i="30"/>
  <c r="S1680" i="30"/>
  <c r="T1679" i="30"/>
  <c r="S1679" i="30"/>
  <c r="T1678" i="30"/>
  <c r="S1678" i="30"/>
  <c r="T1677" i="30"/>
  <c r="S1677" i="30"/>
  <c r="T1676" i="30"/>
  <c r="S1676" i="30"/>
  <c r="T1675" i="30"/>
  <c r="S1675" i="30"/>
  <c r="T1674" i="30"/>
  <c r="S1674" i="30"/>
  <c r="T1673" i="30"/>
  <c r="S1673" i="30"/>
  <c r="T1672" i="30"/>
  <c r="S1672" i="30"/>
  <c r="T1671" i="30"/>
  <c r="S1671" i="30"/>
  <c r="T1670" i="30"/>
  <c r="S1670" i="30"/>
  <c r="T1669" i="30"/>
  <c r="S1669" i="30"/>
  <c r="A1669" i="30" s="1"/>
  <c r="T1668" i="30"/>
  <c r="S1668" i="30"/>
  <c r="A1668" i="30" s="1"/>
  <c r="T1667" i="30"/>
  <c r="S1667" i="30"/>
  <c r="A1667" i="30" s="1"/>
  <c r="T1666" i="30"/>
  <c r="S1666" i="30"/>
  <c r="A1666" i="30" s="1"/>
  <c r="T1665" i="30"/>
  <c r="S1665" i="30"/>
  <c r="A1665" i="30" s="1"/>
  <c r="T1664" i="30"/>
  <c r="S1664" i="30"/>
  <c r="A1664" i="30" s="1"/>
  <c r="T1663" i="30"/>
  <c r="S1663" i="30"/>
  <c r="A1663" i="30" s="1"/>
  <c r="T1662" i="30"/>
  <c r="S1662" i="30"/>
  <c r="A1662" i="30" s="1"/>
  <c r="T1661" i="30"/>
  <c r="S1661" i="30"/>
  <c r="A1661" i="30" s="1"/>
  <c r="T1660" i="30"/>
  <c r="S1660" i="30"/>
  <c r="A1660" i="30" s="1"/>
  <c r="T1659" i="30"/>
  <c r="S1659" i="30"/>
  <c r="A1659" i="30" s="1"/>
  <c r="T1658" i="30"/>
  <c r="S1658" i="30"/>
  <c r="T1657" i="30"/>
  <c r="S1657" i="30"/>
  <c r="T1656" i="30"/>
  <c r="S1656" i="30"/>
  <c r="T1655" i="30"/>
  <c r="S1655" i="30"/>
  <c r="T1654" i="30"/>
  <c r="S1654" i="30"/>
  <c r="T1653" i="30"/>
  <c r="S1653" i="30"/>
  <c r="T1652" i="30"/>
  <c r="S1652" i="30"/>
  <c r="T1651" i="30"/>
  <c r="S1651" i="30"/>
  <c r="T1650" i="30"/>
  <c r="S1650" i="30"/>
  <c r="T1649" i="30"/>
  <c r="S1649" i="30"/>
  <c r="T1648" i="30"/>
  <c r="S1648" i="30"/>
  <c r="T1647" i="30"/>
  <c r="S1647" i="30"/>
  <c r="T1646" i="30"/>
  <c r="S1646" i="30"/>
  <c r="T1645" i="30"/>
  <c r="S1645" i="30"/>
  <c r="T1644" i="30"/>
  <c r="S1644" i="30"/>
  <c r="T1643" i="30"/>
  <c r="S1643" i="30"/>
  <c r="T1642" i="30"/>
  <c r="S1642" i="30"/>
  <c r="T1641" i="30"/>
  <c r="S1641" i="30"/>
  <c r="T1640" i="30"/>
  <c r="S1640" i="30"/>
  <c r="T1639" i="30"/>
  <c r="S1639" i="30"/>
  <c r="T1638" i="30"/>
  <c r="S1638" i="30"/>
  <c r="T1637" i="30"/>
  <c r="S1637" i="30"/>
  <c r="T1636" i="30"/>
  <c r="S1636" i="30"/>
  <c r="T1635" i="30"/>
  <c r="S1635" i="30"/>
  <c r="T1634" i="30"/>
  <c r="S1634" i="30"/>
  <c r="T1633" i="30"/>
  <c r="S1633" i="30"/>
  <c r="T1632" i="30"/>
  <c r="S1632" i="30"/>
  <c r="T1631" i="30"/>
  <c r="S1631" i="30"/>
  <c r="T1630" i="30"/>
  <c r="S1630" i="30"/>
  <c r="T1629" i="30"/>
  <c r="S1629" i="30"/>
  <c r="T1628" i="30"/>
  <c r="S1628" i="30"/>
  <c r="T1627" i="30"/>
  <c r="S1627" i="30"/>
  <c r="T1626" i="30"/>
  <c r="S1626" i="30"/>
  <c r="T1625" i="30"/>
  <c r="S1625" i="30"/>
  <c r="T1624" i="30"/>
  <c r="S1624" i="30"/>
  <c r="T1623" i="30"/>
  <c r="S1623" i="30"/>
  <c r="T1622" i="30"/>
  <c r="S1622" i="30"/>
  <c r="T1621" i="30"/>
  <c r="S1621" i="30"/>
  <c r="T1620" i="30"/>
  <c r="S1620" i="30"/>
  <c r="T1619" i="30"/>
  <c r="S1619" i="30"/>
  <c r="T1618" i="30"/>
  <c r="S1618" i="30"/>
  <c r="T1617" i="30"/>
  <c r="S1617" i="30"/>
  <c r="T1616" i="30"/>
  <c r="S1616" i="30"/>
  <c r="T1615" i="30"/>
  <c r="S1615" i="30"/>
  <c r="T1614" i="30"/>
  <c r="S1614" i="30"/>
  <c r="T1613" i="30"/>
  <c r="S1613" i="30"/>
  <c r="T1612" i="30"/>
  <c r="S1612" i="30"/>
  <c r="T1611" i="30"/>
  <c r="S1611" i="30"/>
  <c r="T1610" i="30"/>
  <c r="S1610" i="30"/>
  <c r="T1609" i="30"/>
  <c r="S1609" i="30"/>
  <c r="T1608" i="30"/>
  <c r="S1608" i="30"/>
  <c r="A1608" i="30" s="1"/>
  <c r="T1607" i="30"/>
  <c r="S1607" i="30"/>
  <c r="A1607" i="30" s="1"/>
  <c r="T1606" i="30"/>
  <c r="S1606" i="30"/>
  <c r="A1606" i="30" s="1"/>
  <c r="T1605" i="30"/>
  <c r="S1605" i="30"/>
  <c r="A1605" i="30" s="1"/>
  <c r="T1604" i="30"/>
  <c r="S1604" i="30"/>
  <c r="A1604" i="30" s="1"/>
  <c r="T1603" i="30"/>
  <c r="S1603" i="30"/>
  <c r="A1603" i="30" s="1"/>
  <c r="T1602" i="30"/>
  <c r="S1602" i="30"/>
  <c r="T1601" i="30"/>
  <c r="S1601" i="30"/>
  <c r="T1600" i="30"/>
  <c r="S1600" i="30"/>
  <c r="T1599" i="30"/>
  <c r="S1599" i="30"/>
  <c r="T1598" i="30"/>
  <c r="S1598" i="30"/>
  <c r="T1597" i="30"/>
  <c r="S1597" i="30"/>
  <c r="T1596" i="30"/>
  <c r="S1596" i="30"/>
  <c r="T1595" i="30"/>
  <c r="S1595" i="30"/>
  <c r="T1594" i="30"/>
  <c r="S1594" i="30"/>
  <c r="T1593" i="30"/>
  <c r="S1593" i="30"/>
  <c r="T1592" i="30"/>
  <c r="S1592" i="30"/>
  <c r="T1591" i="30"/>
  <c r="S1591" i="30"/>
  <c r="T1590" i="30"/>
  <c r="S1590" i="30"/>
  <c r="T1589" i="30"/>
  <c r="S1589" i="30"/>
  <c r="T1588" i="30"/>
  <c r="S1588" i="30"/>
  <c r="T1587" i="30"/>
  <c r="S1587" i="30"/>
  <c r="T1586" i="30"/>
  <c r="S1586" i="30"/>
  <c r="T1585" i="30"/>
  <c r="S1585" i="30"/>
  <c r="T1584" i="30"/>
  <c r="S1584" i="30"/>
  <c r="T1583" i="30"/>
  <c r="S1583" i="30"/>
  <c r="T1582" i="30"/>
  <c r="S1582" i="30"/>
  <c r="T1581" i="30"/>
  <c r="S1581" i="30"/>
  <c r="T1580" i="30"/>
  <c r="S1580" i="30"/>
  <c r="T1579" i="30"/>
  <c r="S1579" i="30"/>
  <c r="T1578" i="30"/>
  <c r="S1578" i="30"/>
  <c r="T1577" i="30"/>
  <c r="S1577" i="30"/>
  <c r="T1576" i="30"/>
  <c r="S1576" i="30"/>
  <c r="T1575" i="30"/>
  <c r="S1575" i="30"/>
  <c r="T1574" i="30"/>
  <c r="S1574" i="30"/>
  <c r="T1573" i="30"/>
  <c r="S1573" i="30"/>
  <c r="T1572" i="30"/>
  <c r="S1572" i="30"/>
  <c r="T1571" i="30"/>
  <c r="S1571" i="30"/>
  <c r="T1570" i="30"/>
  <c r="S1570" i="30"/>
  <c r="T1569" i="30"/>
  <c r="S1569" i="30"/>
  <c r="T1568" i="30"/>
  <c r="S1568" i="30"/>
  <c r="T1567" i="30"/>
  <c r="S1567" i="30"/>
  <c r="T1566" i="30"/>
  <c r="S1566" i="30"/>
  <c r="T1565" i="30"/>
  <c r="S1565" i="30"/>
  <c r="T1564" i="30"/>
  <c r="S1564" i="30"/>
  <c r="T1563" i="30"/>
  <c r="S1563" i="30"/>
  <c r="T1562" i="30"/>
  <c r="S1562" i="30"/>
  <c r="T1561" i="30"/>
  <c r="S1561" i="30"/>
  <c r="T1560" i="30"/>
  <c r="S1560" i="30"/>
  <c r="A1560" i="30" s="1"/>
  <c r="T1559" i="30"/>
  <c r="S1559" i="30"/>
  <c r="A1559" i="30" s="1"/>
  <c r="T1558" i="30"/>
  <c r="S1558" i="30"/>
  <c r="T1557" i="30"/>
  <c r="S1557" i="30"/>
  <c r="T1556" i="30"/>
  <c r="S1556" i="30"/>
  <c r="T1555" i="30"/>
  <c r="S1555" i="30"/>
  <c r="T1554" i="30"/>
  <c r="S1554" i="30"/>
  <c r="T1553" i="30"/>
  <c r="S1553" i="30"/>
  <c r="T1552" i="30"/>
  <c r="S1552" i="30"/>
  <c r="T1551" i="30"/>
  <c r="S1551" i="30"/>
  <c r="T1550" i="30"/>
  <c r="S1550" i="30"/>
  <c r="T1549" i="30"/>
  <c r="S1549" i="30"/>
  <c r="T1548" i="30"/>
  <c r="S1548" i="30"/>
  <c r="T1547" i="30"/>
  <c r="S1547" i="30"/>
  <c r="T1546" i="30"/>
  <c r="S1546" i="30"/>
  <c r="T1545" i="30"/>
  <c r="S1545" i="30"/>
  <c r="T1544" i="30"/>
  <c r="S1544" i="30"/>
  <c r="T1543" i="30"/>
  <c r="S1543" i="30"/>
  <c r="T1542" i="30"/>
  <c r="S1542" i="30"/>
  <c r="T1541" i="30"/>
  <c r="S1541" i="30"/>
  <c r="T1540" i="30"/>
  <c r="S1540" i="30"/>
  <c r="T1539" i="30"/>
  <c r="S1539" i="30"/>
  <c r="T1538" i="30"/>
  <c r="S1538" i="30"/>
  <c r="T1537" i="30"/>
  <c r="S1537" i="30"/>
  <c r="T1536" i="30"/>
  <c r="S1536" i="30"/>
  <c r="T1535" i="30"/>
  <c r="S1535" i="30"/>
  <c r="T1534" i="30"/>
  <c r="S1534" i="30"/>
  <c r="T1533" i="30"/>
  <c r="S1533" i="30"/>
  <c r="T1532" i="30"/>
  <c r="S1532" i="30"/>
  <c r="T1531" i="30"/>
  <c r="S1531" i="30"/>
  <c r="T1530" i="30"/>
  <c r="S1530" i="30"/>
  <c r="T1529" i="30"/>
  <c r="S1529" i="30"/>
  <c r="T1528" i="30"/>
  <c r="S1528" i="30"/>
  <c r="T1527" i="30"/>
  <c r="S1527" i="30"/>
  <c r="T1526" i="30"/>
  <c r="S1526" i="30"/>
  <c r="T1525" i="30"/>
  <c r="S1525" i="30"/>
  <c r="T1524" i="30"/>
  <c r="S1524" i="30"/>
  <c r="T1523" i="30"/>
  <c r="S1523" i="30"/>
  <c r="T1522" i="30"/>
  <c r="S1522" i="30"/>
  <c r="A1522" i="30" s="1"/>
  <c r="T1521" i="30"/>
  <c r="S1521" i="30"/>
  <c r="A1521" i="30" s="1"/>
  <c r="T1520" i="30"/>
  <c r="S1520" i="30"/>
  <c r="A1520" i="30" s="1"/>
  <c r="T1519" i="30"/>
  <c r="S1519" i="30"/>
  <c r="T1518" i="30"/>
  <c r="S1518" i="30"/>
  <c r="T1517" i="30"/>
  <c r="S1517" i="30"/>
  <c r="T1516" i="30"/>
  <c r="S1516" i="30"/>
  <c r="T1515" i="30"/>
  <c r="S1515" i="30"/>
  <c r="A1515" i="30" s="1"/>
  <c r="T1514" i="30"/>
  <c r="S1514" i="30"/>
  <c r="T1513" i="30"/>
  <c r="S1513" i="30"/>
  <c r="T1512" i="30"/>
  <c r="S1512" i="30"/>
  <c r="T1511" i="30"/>
  <c r="S1511" i="30"/>
  <c r="T1510" i="30"/>
  <c r="S1510" i="30"/>
  <c r="T1509" i="30"/>
  <c r="S1509" i="30"/>
  <c r="T1508" i="30"/>
  <c r="S1508" i="30"/>
  <c r="T1507" i="30"/>
  <c r="S1507" i="30"/>
  <c r="T1506" i="30"/>
  <c r="S1506" i="30"/>
  <c r="T1505" i="30"/>
  <c r="S1505" i="30"/>
  <c r="T1504" i="30"/>
  <c r="S1504" i="30"/>
  <c r="T1503" i="30"/>
  <c r="S1503" i="30"/>
  <c r="T1502" i="30"/>
  <c r="S1502" i="30"/>
  <c r="T1501" i="30"/>
  <c r="S1501" i="30"/>
  <c r="T1500" i="30"/>
  <c r="S1500" i="30"/>
  <c r="T1499" i="30"/>
  <c r="S1499" i="30"/>
  <c r="T1498" i="30"/>
  <c r="S1498" i="30"/>
  <c r="T1497" i="30"/>
  <c r="S1497" i="30"/>
  <c r="T1496" i="30"/>
  <c r="S1496" i="30"/>
  <c r="T1495" i="30"/>
  <c r="S1495" i="30"/>
  <c r="T1494" i="30"/>
  <c r="S1494" i="30"/>
  <c r="A1494" i="30" s="1"/>
  <c r="T1493" i="30"/>
  <c r="S1493" i="30"/>
  <c r="A1493" i="30" s="1"/>
  <c r="T1492" i="30"/>
  <c r="S1492" i="30"/>
  <c r="T1491" i="30"/>
  <c r="S1491" i="30"/>
  <c r="T1490" i="30"/>
  <c r="S1490" i="30"/>
  <c r="T1489" i="30"/>
  <c r="S1489" i="30"/>
  <c r="T1488" i="30"/>
  <c r="S1488" i="30"/>
  <c r="T1487" i="30"/>
  <c r="S1487" i="30"/>
  <c r="T1486" i="30"/>
  <c r="S1486" i="30"/>
  <c r="T1485" i="30"/>
  <c r="S1485" i="30"/>
  <c r="T1484" i="30"/>
  <c r="S1484" i="30"/>
  <c r="T1483" i="30"/>
  <c r="S1483" i="30"/>
  <c r="T1482" i="30"/>
  <c r="S1482" i="30"/>
  <c r="T1481" i="30"/>
  <c r="S1481" i="30"/>
  <c r="T1480" i="30"/>
  <c r="S1480" i="30"/>
  <c r="T1479" i="30"/>
  <c r="S1479" i="30"/>
  <c r="T1478" i="30"/>
  <c r="S1478" i="30"/>
  <c r="T1477" i="30"/>
  <c r="S1477" i="30"/>
  <c r="T1476" i="30"/>
  <c r="S1476" i="30"/>
  <c r="T1475" i="30"/>
  <c r="S1475" i="30"/>
  <c r="T1474" i="30"/>
  <c r="S1474" i="30"/>
  <c r="T1473" i="30"/>
  <c r="S1473" i="30"/>
  <c r="T1472" i="30"/>
  <c r="S1472" i="30"/>
  <c r="T1471" i="30"/>
  <c r="S1471" i="30"/>
  <c r="T1470" i="30"/>
  <c r="S1470" i="30"/>
  <c r="T1469" i="30"/>
  <c r="S1469" i="30"/>
  <c r="T1468" i="30"/>
  <c r="S1468" i="30"/>
  <c r="T1467" i="30"/>
  <c r="S1467" i="30"/>
  <c r="T1466" i="30"/>
  <c r="S1466" i="30"/>
  <c r="T1465" i="30"/>
  <c r="S1465" i="30"/>
  <c r="T1464" i="30"/>
  <c r="S1464" i="30"/>
  <c r="T1463" i="30"/>
  <c r="S1463" i="30"/>
  <c r="T1462" i="30"/>
  <c r="S1462" i="30"/>
  <c r="T1461" i="30"/>
  <c r="S1461" i="30"/>
  <c r="T1460" i="30"/>
  <c r="S1460" i="30"/>
  <c r="T1459" i="30"/>
  <c r="S1459" i="30"/>
  <c r="T1458" i="30"/>
  <c r="S1458" i="30"/>
  <c r="T1457" i="30"/>
  <c r="S1457" i="30"/>
  <c r="T1456" i="30"/>
  <c r="S1456" i="30"/>
  <c r="T1455" i="30"/>
  <c r="S1455" i="30"/>
  <c r="T1454" i="30"/>
  <c r="S1454" i="30"/>
  <c r="T1453" i="30"/>
  <c r="S1453" i="30"/>
  <c r="T1452" i="30"/>
  <c r="S1452" i="30"/>
  <c r="T1451" i="30"/>
  <c r="S1451" i="30"/>
  <c r="T1450" i="30"/>
  <c r="S1450" i="30"/>
  <c r="T1449" i="30"/>
  <c r="S1449" i="30"/>
  <c r="T1448" i="30"/>
  <c r="S1448" i="30"/>
  <c r="T1447" i="30"/>
  <c r="S1447" i="30"/>
  <c r="A1447" i="30" s="1"/>
  <c r="T1446" i="30"/>
  <c r="S1446" i="30"/>
  <c r="A1446" i="30" s="1"/>
  <c r="T1445" i="30"/>
  <c r="S1445" i="30"/>
  <c r="A1445" i="30" s="1"/>
  <c r="T1444" i="30"/>
  <c r="S1444" i="30"/>
  <c r="A1444" i="30" s="1"/>
  <c r="T1443" i="30"/>
  <c r="S1443" i="30"/>
  <c r="T1442" i="30"/>
  <c r="S1442" i="30"/>
  <c r="T1441" i="30"/>
  <c r="S1441" i="30"/>
  <c r="A1441" i="30" s="1"/>
  <c r="T1440" i="30"/>
  <c r="S1440" i="30"/>
  <c r="T1439" i="30"/>
  <c r="S1439" i="30"/>
  <c r="T1438" i="30"/>
  <c r="S1438" i="30"/>
  <c r="T1437" i="30"/>
  <c r="S1437" i="30"/>
  <c r="T1436" i="30"/>
  <c r="S1436" i="30"/>
  <c r="T1435" i="30"/>
  <c r="S1435" i="30"/>
  <c r="A1435" i="30" s="1"/>
  <c r="T1434" i="30"/>
  <c r="S1434" i="30"/>
  <c r="T1433" i="30"/>
  <c r="S1433" i="30"/>
  <c r="T1432" i="30"/>
  <c r="S1432" i="30"/>
  <c r="T1431" i="30"/>
  <c r="S1431" i="30"/>
  <c r="T1430" i="30"/>
  <c r="S1430" i="30"/>
  <c r="T1429" i="30"/>
  <c r="S1429" i="30"/>
  <c r="T1428" i="30"/>
  <c r="S1428" i="30"/>
  <c r="T1427" i="30"/>
  <c r="S1427" i="30"/>
  <c r="T1426" i="30"/>
  <c r="S1426" i="30"/>
  <c r="T1425" i="30"/>
  <c r="S1425" i="30"/>
  <c r="T1424" i="30"/>
  <c r="S1424" i="30"/>
  <c r="T1423" i="30"/>
  <c r="S1423" i="30"/>
  <c r="T1422" i="30"/>
  <c r="S1422" i="30"/>
  <c r="T1421" i="30"/>
  <c r="S1421" i="30"/>
  <c r="T1420" i="30"/>
  <c r="S1420" i="30"/>
  <c r="T1419" i="30"/>
  <c r="S1419" i="30"/>
  <c r="T1418" i="30"/>
  <c r="S1418" i="30"/>
  <c r="T1417" i="30"/>
  <c r="S1417" i="30"/>
  <c r="T1416" i="30"/>
  <c r="S1416" i="30"/>
  <c r="T1415" i="30"/>
  <c r="S1415" i="30"/>
  <c r="T1414" i="30"/>
  <c r="S1414" i="30"/>
  <c r="T1413" i="30"/>
  <c r="S1413" i="30"/>
  <c r="T1412" i="30"/>
  <c r="S1412" i="30"/>
  <c r="T1411" i="30"/>
  <c r="S1411" i="30"/>
  <c r="T1410" i="30"/>
  <c r="S1410" i="30"/>
  <c r="T1409" i="30"/>
  <c r="S1409" i="30"/>
  <c r="T1408" i="30"/>
  <c r="S1408" i="30"/>
  <c r="T1407" i="30"/>
  <c r="S1407" i="30"/>
  <c r="T1406" i="30"/>
  <c r="S1406" i="30"/>
  <c r="T1405" i="30"/>
  <c r="S1405" i="30"/>
  <c r="T1404" i="30"/>
  <c r="S1404" i="30"/>
  <c r="T1403" i="30"/>
  <c r="S1403" i="30"/>
  <c r="T1402" i="30"/>
  <c r="S1402" i="30"/>
  <c r="T1401" i="30"/>
  <c r="S1401" i="30"/>
  <c r="T1400" i="30"/>
  <c r="S1400" i="30"/>
  <c r="T1399" i="30"/>
  <c r="S1399" i="30"/>
  <c r="T1398" i="30"/>
  <c r="S1398" i="30"/>
  <c r="T1397" i="30"/>
  <c r="S1397" i="30"/>
  <c r="T1396" i="30"/>
  <c r="S1396" i="30"/>
  <c r="T1395" i="30"/>
  <c r="S1395" i="30"/>
  <c r="T1394" i="30"/>
  <c r="S1394" i="30"/>
  <c r="T1393" i="30"/>
  <c r="S1393" i="30"/>
  <c r="T1392" i="30"/>
  <c r="S1392" i="30"/>
  <c r="T1391" i="30"/>
  <c r="S1391" i="30"/>
  <c r="T1390" i="30"/>
  <c r="S1390" i="30"/>
  <c r="T1389" i="30"/>
  <c r="S1389" i="30"/>
  <c r="T1388" i="30"/>
  <c r="S1388" i="30"/>
  <c r="T1387" i="30"/>
  <c r="S1387" i="30"/>
  <c r="T1386" i="30"/>
  <c r="S1386" i="30"/>
  <c r="T1385" i="30"/>
  <c r="S1385" i="30"/>
  <c r="T1384" i="30"/>
  <c r="S1384" i="30"/>
  <c r="T1383" i="30"/>
  <c r="S1383" i="30"/>
  <c r="T1382" i="30"/>
  <c r="S1382" i="30"/>
  <c r="T1381" i="30"/>
  <c r="S1381" i="30"/>
  <c r="T1380" i="30"/>
  <c r="S1380" i="30"/>
  <c r="T1379" i="30"/>
  <c r="S1379" i="30"/>
  <c r="T1378" i="30"/>
  <c r="S1378" i="30"/>
  <c r="T1377" i="30"/>
  <c r="S1377" i="30"/>
  <c r="A1377" i="30" s="1"/>
  <c r="T1376" i="30"/>
  <c r="S1376" i="30"/>
  <c r="T1375" i="30"/>
  <c r="S1375" i="30"/>
  <c r="T1374" i="30"/>
  <c r="S1374" i="30"/>
  <c r="T1373" i="30"/>
  <c r="S1373" i="30"/>
  <c r="T1372" i="30"/>
  <c r="S1372" i="30"/>
  <c r="T1371" i="30"/>
  <c r="S1371" i="30"/>
  <c r="T1370" i="30"/>
  <c r="S1370" i="30"/>
  <c r="T1369" i="30"/>
  <c r="S1369" i="30"/>
  <c r="T1368" i="30"/>
  <c r="S1368" i="30"/>
  <c r="T1367" i="30"/>
  <c r="S1367" i="30"/>
  <c r="T1366" i="30"/>
  <c r="S1366" i="30"/>
  <c r="T1365" i="30"/>
  <c r="S1365" i="30"/>
  <c r="T1364" i="30"/>
  <c r="S1364" i="30"/>
  <c r="T1363" i="30"/>
  <c r="S1363" i="30"/>
  <c r="T1362" i="30"/>
  <c r="S1362" i="30"/>
  <c r="A1362" i="30" s="1"/>
  <c r="T1361" i="30"/>
  <c r="S1361" i="30"/>
  <c r="T1360" i="30"/>
  <c r="S1360" i="30"/>
  <c r="T1359" i="30"/>
  <c r="S1359" i="30"/>
  <c r="T1358" i="30"/>
  <c r="S1358" i="30"/>
  <c r="T1357" i="30"/>
  <c r="S1357" i="30"/>
  <c r="T1356" i="30"/>
  <c r="S1356" i="30"/>
  <c r="T1355" i="30"/>
  <c r="S1355" i="30"/>
  <c r="T1354" i="30"/>
  <c r="S1354" i="30"/>
  <c r="T1353" i="30"/>
  <c r="S1353" i="30"/>
  <c r="T1352" i="30"/>
  <c r="S1352" i="30"/>
  <c r="T1351" i="30"/>
  <c r="S1351" i="30"/>
  <c r="T1350" i="30"/>
  <c r="S1350" i="30"/>
  <c r="T1349" i="30"/>
  <c r="S1349" i="30"/>
  <c r="T1348" i="30"/>
  <c r="S1348" i="30"/>
  <c r="T1347" i="30"/>
  <c r="S1347" i="30"/>
  <c r="T1346" i="30"/>
  <c r="S1346" i="30"/>
  <c r="T1345" i="30"/>
  <c r="S1345" i="30"/>
  <c r="T1344" i="30"/>
  <c r="S1344" i="30"/>
  <c r="T1343" i="30"/>
  <c r="S1343" i="30"/>
  <c r="T1342" i="30"/>
  <c r="S1342" i="30"/>
  <c r="T1341" i="30"/>
  <c r="S1341" i="30"/>
  <c r="T1340" i="30"/>
  <c r="S1340" i="30"/>
  <c r="T1339" i="30"/>
  <c r="S1339" i="30"/>
  <c r="T1338" i="30"/>
  <c r="S1338" i="30"/>
  <c r="T1337" i="30"/>
  <c r="S1337" i="30"/>
  <c r="T1336" i="30"/>
  <c r="S1336" i="30"/>
  <c r="T1335" i="30"/>
  <c r="S1335" i="30"/>
  <c r="T1334" i="30"/>
  <c r="S1334" i="30"/>
  <c r="T1333" i="30"/>
  <c r="S1333" i="30"/>
  <c r="T1332" i="30"/>
  <c r="S1332" i="30"/>
  <c r="T1331" i="30"/>
  <c r="S1331" i="30"/>
  <c r="T1330" i="30"/>
  <c r="S1330" i="30"/>
  <c r="T1329" i="30"/>
  <c r="S1329" i="30"/>
  <c r="T1328" i="30"/>
  <c r="S1328" i="30"/>
  <c r="T1327" i="30"/>
  <c r="S1327" i="30"/>
  <c r="T1326" i="30"/>
  <c r="S1326" i="30"/>
  <c r="T1325" i="30"/>
  <c r="S1325" i="30"/>
  <c r="T1324" i="30"/>
  <c r="S1324" i="30"/>
  <c r="T1323" i="30"/>
  <c r="S1323" i="30"/>
  <c r="T1322" i="30"/>
  <c r="S1322" i="30"/>
  <c r="T1321" i="30"/>
  <c r="S1321" i="30"/>
  <c r="T1320" i="30"/>
  <c r="S1320" i="30"/>
  <c r="T1319" i="30"/>
  <c r="S1319" i="30"/>
  <c r="T1318" i="30"/>
  <c r="S1318" i="30"/>
  <c r="T1317" i="30"/>
  <c r="S1317" i="30"/>
  <c r="T1316" i="30"/>
  <c r="S1316" i="30"/>
  <c r="T1315" i="30"/>
  <c r="S1315" i="30"/>
  <c r="T1314" i="30"/>
  <c r="S1314" i="30"/>
  <c r="T1313" i="30"/>
  <c r="S1313" i="30"/>
  <c r="T1312" i="30"/>
  <c r="S1312" i="30"/>
  <c r="T1311" i="30"/>
  <c r="S1311" i="30"/>
  <c r="T1310" i="30"/>
  <c r="S1310" i="30"/>
  <c r="T1309" i="30"/>
  <c r="S1309" i="30"/>
  <c r="T1308" i="30"/>
  <c r="S1308" i="30"/>
  <c r="T1307" i="30"/>
  <c r="S1307" i="30"/>
  <c r="T1306" i="30"/>
  <c r="S1306" i="30"/>
  <c r="T1305" i="30"/>
  <c r="S1305" i="30"/>
  <c r="A1305" i="30" s="1"/>
  <c r="T1304" i="30"/>
  <c r="S1304" i="30"/>
  <c r="T1303" i="30"/>
  <c r="S1303" i="30"/>
  <c r="T1302" i="30"/>
  <c r="S1302" i="30"/>
  <c r="T1301" i="30"/>
  <c r="S1301" i="30"/>
  <c r="T1300" i="30"/>
  <c r="S1300" i="30"/>
  <c r="T1299" i="30"/>
  <c r="S1299" i="30"/>
  <c r="T1298" i="30"/>
  <c r="S1298" i="30"/>
  <c r="T1297" i="30"/>
  <c r="S1297" i="30"/>
  <c r="T1296" i="30"/>
  <c r="S1296" i="30"/>
  <c r="T1295" i="30"/>
  <c r="S1295" i="30"/>
  <c r="T1294" i="30"/>
  <c r="S1294" i="30"/>
  <c r="T1293" i="30"/>
  <c r="S1293" i="30"/>
  <c r="T1292" i="30"/>
  <c r="S1292" i="30"/>
  <c r="T1291" i="30"/>
  <c r="S1291" i="30"/>
  <c r="T1290" i="30"/>
  <c r="S1290" i="30"/>
  <c r="T1289" i="30"/>
  <c r="S1289" i="30"/>
  <c r="T1288" i="30"/>
  <c r="S1288" i="30"/>
  <c r="T1287" i="30"/>
  <c r="S1287" i="30"/>
  <c r="T1286" i="30"/>
  <c r="S1286" i="30"/>
  <c r="T1285" i="30"/>
  <c r="S1285" i="30"/>
  <c r="T1284" i="30"/>
  <c r="S1284" i="30"/>
  <c r="T1283" i="30"/>
  <c r="S1283" i="30"/>
  <c r="T1282" i="30"/>
  <c r="S1282" i="30"/>
  <c r="T1281" i="30"/>
  <c r="S1281" i="30"/>
  <c r="T1280" i="30"/>
  <c r="S1280" i="30"/>
  <c r="T1279" i="30"/>
  <c r="S1279" i="30"/>
  <c r="T1278" i="30"/>
  <c r="S1278" i="30"/>
  <c r="T1277" i="30"/>
  <c r="S1277" i="30"/>
  <c r="T1276" i="30"/>
  <c r="S1276" i="30"/>
  <c r="T1275" i="30"/>
  <c r="S1275" i="30"/>
  <c r="T1274" i="30"/>
  <c r="S1274" i="30"/>
  <c r="T1273" i="30"/>
  <c r="S1273" i="30"/>
  <c r="T1272" i="30"/>
  <c r="S1272" i="30"/>
  <c r="T1271" i="30"/>
  <c r="S1271" i="30"/>
  <c r="T1270" i="30"/>
  <c r="S1270" i="30"/>
  <c r="T1269" i="30"/>
  <c r="S1269" i="30"/>
  <c r="T1268" i="30"/>
  <c r="S1268" i="30"/>
  <c r="T1267" i="30"/>
  <c r="S1267" i="30"/>
  <c r="T1266" i="30"/>
  <c r="S1266" i="30"/>
  <c r="T1265" i="30"/>
  <c r="S1265" i="30"/>
  <c r="T1264" i="30"/>
  <c r="S1264" i="30"/>
  <c r="T1263" i="30"/>
  <c r="S1263" i="30"/>
  <c r="T1262" i="30"/>
  <c r="S1262" i="30"/>
  <c r="T1261" i="30"/>
  <c r="S1261" i="30"/>
  <c r="T1260" i="30"/>
  <c r="S1260" i="30"/>
  <c r="T1259" i="30"/>
  <c r="S1259" i="30"/>
  <c r="T1258" i="30"/>
  <c r="S1258" i="30"/>
  <c r="T1257" i="30"/>
  <c r="S1257" i="30"/>
  <c r="T1256" i="30"/>
  <c r="S1256" i="30"/>
  <c r="T1255" i="30"/>
  <c r="S1255" i="30"/>
  <c r="T1254" i="30"/>
  <c r="S1254" i="30"/>
  <c r="T1253" i="30"/>
  <c r="S1253" i="30"/>
  <c r="T1252" i="30"/>
  <c r="S1252" i="30"/>
  <c r="T1251" i="30"/>
  <c r="S1251" i="30"/>
  <c r="T1250" i="30"/>
  <c r="S1250" i="30"/>
  <c r="T1249" i="30"/>
  <c r="S1249" i="30"/>
  <c r="T1248" i="30"/>
  <c r="S1248" i="30"/>
  <c r="T1247" i="30"/>
  <c r="S1247" i="30"/>
  <c r="T1246" i="30"/>
  <c r="S1246" i="30"/>
  <c r="T1245" i="30"/>
  <c r="S1245" i="30"/>
  <c r="T1244" i="30"/>
  <c r="S1244" i="30"/>
  <c r="T1243" i="30"/>
  <c r="S1243" i="30"/>
  <c r="T1242" i="30"/>
  <c r="S1242" i="30"/>
  <c r="T1241" i="30"/>
  <c r="S1241" i="30"/>
  <c r="T1240" i="30"/>
  <c r="S1240" i="30"/>
  <c r="T1239" i="30"/>
  <c r="S1239" i="30"/>
  <c r="T1238" i="30"/>
  <c r="S1238" i="30"/>
  <c r="T1237" i="30"/>
  <c r="S1237" i="30"/>
  <c r="T1236" i="30"/>
  <c r="S1236" i="30"/>
  <c r="T1235" i="30"/>
  <c r="S1235" i="30"/>
  <c r="T1234" i="30"/>
  <c r="S1234" i="30"/>
  <c r="T1233" i="30"/>
  <c r="S1233" i="30"/>
  <c r="T1232" i="30"/>
  <c r="S1232" i="30"/>
  <c r="T1231" i="30"/>
  <c r="S1231" i="30"/>
  <c r="T1230" i="30"/>
  <c r="S1230" i="30"/>
  <c r="T1229" i="30"/>
  <c r="S1229" i="30"/>
  <c r="T1228" i="30"/>
  <c r="S1228" i="30"/>
  <c r="T1227" i="30"/>
  <c r="S1227" i="30"/>
  <c r="T1226" i="30"/>
  <c r="S1226" i="30"/>
  <c r="T1225" i="30"/>
  <c r="S1225" i="30"/>
  <c r="T1224" i="30"/>
  <c r="S1224" i="30"/>
  <c r="T1223" i="30"/>
  <c r="S1223" i="30"/>
  <c r="T1222" i="30"/>
  <c r="S1222" i="30"/>
  <c r="T1221" i="30"/>
  <c r="S1221" i="30"/>
  <c r="T1220" i="30"/>
  <c r="S1220" i="30"/>
  <c r="T1219" i="30"/>
  <c r="S1219" i="30"/>
  <c r="T1218" i="30"/>
  <c r="S1218" i="30"/>
  <c r="T1217" i="30"/>
  <c r="S1217" i="30"/>
  <c r="T1216" i="30"/>
  <c r="S1216" i="30"/>
  <c r="T1215" i="30"/>
  <c r="S1215" i="30"/>
  <c r="T1214" i="30"/>
  <c r="S1214" i="30"/>
  <c r="T1213" i="30"/>
  <c r="S1213" i="30"/>
  <c r="T1212" i="30"/>
  <c r="S1212" i="30"/>
  <c r="T1211" i="30"/>
  <c r="S1211" i="30"/>
  <c r="T1210" i="30"/>
  <c r="S1210" i="30"/>
  <c r="T1209" i="30"/>
  <c r="S1209" i="30"/>
  <c r="T1208" i="30"/>
  <c r="S1208" i="30"/>
  <c r="T1207" i="30"/>
  <c r="S1207" i="30"/>
  <c r="T1206" i="30"/>
  <c r="S1206" i="30"/>
  <c r="T1205" i="30"/>
  <c r="S1205" i="30"/>
  <c r="T1204" i="30"/>
  <c r="S1204" i="30"/>
  <c r="T1203" i="30"/>
  <c r="S1203" i="30"/>
  <c r="T1202" i="30"/>
  <c r="S1202" i="30"/>
  <c r="T1201" i="30"/>
  <c r="S1201" i="30"/>
  <c r="T1200" i="30"/>
  <c r="S1200" i="30"/>
  <c r="T1199" i="30"/>
  <c r="S1199" i="30"/>
  <c r="T1198" i="30"/>
  <c r="S1198" i="30"/>
  <c r="T1197" i="30"/>
  <c r="S1197" i="30"/>
  <c r="T1196" i="30"/>
  <c r="S1196" i="30"/>
  <c r="T1195" i="30"/>
  <c r="S1195" i="30"/>
  <c r="T1194" i="30"/>
  <c r="S1194" i="30"/>
  <c r="T1193" i="30"/>
  <c r="S1193" i="30"/>
  <c r="T1192" i="30"/>
  <c r="S1192" i="30"/>
  <c r="T1191" i="30"/>
  <c r="S1191" i="30"/>
  <c r="T1190" i="30"/>
  <c r="S1190" i="30"/>
  <c r="T1189" i="30"/>
  <c r="S1189" i="30"/>
  <c r="T1188" i="30"/>
  <c r="S1188" i="30"/>
  <c r="T1187" i="30"/>
  <c r="S1187" i="30"/>
  <c r="T1186" i="30"/>
  <c r="S1186" i="30"/>
  <c r="T1185" i="30"/>
  <c r="S1185" i="30"/>
  <c r="T1184" i="30"/>
  <c r="S1184" i="30"/>
  <c r="T1183" i="30"/>
  <c r="S1183" i="30"/>
  <c r="T1182" i="30"/>
  <c r="S1182" i="30"/>
  <c r="A1182" i="30" s="1"/>
  <c r="T1181" i="30"/>
  <c r="S1181" i="30"/>
  <c r="T1180" i="30"/>
  <c r="S1180" i="30"/>
  <c r="T1179" i="30"/>
  <c r="S1179" i="30"/>
  <c r="T1178" i="30"/>
  <c r="S1178" i="30"/>
  <c r="T1177" i="30"/>
  <c r="S1177" i="30"/>
  <c r="T1176" i="30"/>
  <c r="S1176" i="30"/>
  <c r="T1175" i="30"/>
  <c r="S1175" i="30"/>
  <c r="T1174" i="30"/>
  <c r="S1174" i="30"/>
  <c r="T1173" i="30"/>
  <c r="S1173" i="30"/>
  <c r="T1172" i="30"/>
  <c r="S1172" i="30"/>
  <c r="T1171" i="30"/>
  <c r="S1171" i="30"/>
  <c r="T1170" i="30"/>
  <c r="S1170" i="30"/>
  <c r="T1169" i="30"/>
  <c r="S1169" i="30"/>
  <c r="T1168" i="30"/>
  <c r="S1168" i="30"/>
  <c r="T1167" i="30"/>
  <c r="S1167" i="30"/>
  <c r="T1166" i="30"/>
  <c r="S1166" i="30"/>
  <c r="T1165" i="30"/>
  <c r="S1165" i="30"/>
  <c r="T1164" i="30"/>
  <c r="S1164" i="30"/>
  <c r="T1163" i="30"/>
  <c r="S1163" i="30"/>
  <c r="T1162" i="30"/>
  <c r="S1162" i="30"/>
  <c r="T1161" i="30"/>
  <c r="S1161" i="30"/>
  <c r="T1160" i="30"/>
  <c r="S1160" i="30"/>
  <c r="T1159" i="30"/>
  <c r="S1159" i="30"/>
  <c r="T1158" i="30"/>
  <c r="S1158" i="30"/>
  <c r="T1157" i="30"/>
  <c r="S1157" i="30"/>
  <c r="T1156" i="30"/>
  <c r="S1156" i="30"/>
  <c r="T1155" i="30"/>
  <c r="S1155" i="30"/>
  <c r="T1154" i="30"/>
  <c r="S1154" i="30"/>
  <c r="T1153" i="30"/>
  <c r="S1153" i="30"/>
  <c r="T1152" i="30"/>
  <c r="S1152" i="30"/>
  <c r="T1151" i="30"/>
  <c r="S1151" i="30"/>
  <c r="T1150" i="30"/>
  <c r="S1150" i="30"/>
  <c r="T1149" i="30"/>
  <c r="S1149" i="30"/>
  <c r="T1148" i="30"/>
  <c r="S1148" i="30"/>
  <c r="T1147" i="30"/>
  <c r="S1147" i="30"/>
  <c r="T1146" i="30"/>
  <c r="S1146" i="30"/>
  <c r="T1145" i="30"/>
  <c r="S1145" i="30"/>
  <c r="T1144" i="30"/>
  <c r="S1144" i="30"/>
  <c r="T1143" i="30"/>
  <c r="S1143" i="30"/>
  <c r="T1142" i="30"/>
  <c r="S1142" i="30"/>
  <c r="T1141" i="30"/>
  <c r="S1141" i="30"/>
  <c r="T1140" i="30"/>
  <c r="S1140" i="30"/>
  <c r="T1139" i="30"/>
  <c r="S1139" i="30"/>
  <c r="A1139" i="30" s="1"/>
  <c r="T1138" i="30"/>
  <c r="S1138" i="30"/>
  <c r="A1138" i="30" s="1"/>
  <c r="T1137" i="30"/>
  <c r="S1137" i="30"/>
  <c r="A1137" i="30" s="1"/>
  <c r="T1136" i="30"/>
  <c r="S1136" i="30"/>
  <c r="A1136" i="30" s="1"/>
  <c r="T1135" i="30"/>
  <c r="S1135" i="30"/>
  <c r="A1135" i="30" s="1"/>
  <c r="T1134" i="30"/>
  <c r="S1134" i="30"/>
  <c r="T1133" i="30"/>
  <c r="S1133" i="30"/>
  <c r="T1132" i="30"/>
  <c r="S1132" i="30"/>
  <c r="T1131" i="30"/>
  <c r="S1131" i="30"/>
  <c r="T1130" i="30"/>
  <c r="S1130" i="30"/>
  <c r="T1129" i="30"/>
  <c r="S1129" i="30"/>
  <c r="T1128" i="30"/>
  <c r="S1128" i="30"/>
  <c r="T1127" i="30"/>
  <c r="S1127" i="30"/>
  <c r="T1126" i="30"/>
  <c r="S1126" i="30"/>
  <c r="T1125" i="30"/>
  <c r="S1125" i="30"/>
  <c r="T1124" i="30"/>
  <c r="S1124" i="30"/>
  <c r="T1123" i="30"/>
  <c r="S1123" i="30"/>
  <c r="T1122" i="30"/>
  <c r="S1122" i="30"/>
  <c r="T1121" i="30"/>
  <c r="S1121" i="30"/>
  <c r="T1120" i="30"/>
  <c r="S1120" i="30"/>
  <c r="T1119" i="30"/>
  <c r="S1119" i="30"/>
  <c r="T1118" i="30"/>
  <c r="S1118" i="30"/>
  <c r="T1117" i="30"/>
  <c r="S1117" i="30"/>
  <c r="T1116" i="30"/>
  <c r="S1116" i="30"/>
  <c r="T1115" i="30"/>
  <c r="S1115" i="30"/>
  <c r="T1114" i="30"/>
  <c r="S1114" i="30"/>
  <c r="T1113" i="30"/>
  <c r="S1113" i="30"/>
  <c r="T1112" i="30"/>
  <c r="S1112" i="30"/>
  <c r="T1111" i="30"/>
  <c r="S1111" i="30"/>
  <c r="T1110" i="30"/>
  <c r="S1110" i="30"/>
  <c r="T1109" i="30"/>
  <c r="S1109" i="30"/>
  <c r="T1108" i="30"/>
  <c r="S1108" i="30"/>
  <c r="A1108" i="30" s="1"/>
  <c r="T1107" i="30"/>
  <c r="S1107" i="30"/>
  <c r="A1107" i="30" s="1"/>
  <c r="T1106" i="30"/>
  <c r="S1106" i="30"/>
  <c r="A1106" i="30" s="1"/>
  <c r="T1105" i="30"/>
  <c r="S1105" i="30"/>
  <c r="A1105" i="30" s="1"/>
  <c r="T1104" i="30"/>
  <c r="S1104" i="30"/>
  <c r="A1104" i="30" s="1"/>
  <c r="T1103" i="30"/>
  <c r="S1103" i="30"/>
  <c r="A1103" i="30" s="1"/>
  <c r="T1102" i="30"/>
  <c r="S1102" i="30"/>
  <c r="A1102" i="30" s="1"/>
  <c r="T1101" i="30"/>
  <c r="S1101" i="30"/>
  <c r="A1101" i="30" s="1"/>
  <c r="T1100" i="30"/>
  <c r="S1100" i="30"/>
  <c r="A1100" i="30" s="1"/>
  <c r="T1099" i="30"/>
  <c r="S1099" i="30"/>
  <c r="A1099" i="30" s="1"/>
  <c r="T1098" i="30"/>
  <c r="S1098" i="30"/>
  <c r="A1098" i="30" s="1"/>
  <c r="T1097" i="30"/>
  <c r="S1097" i="30"/>
  <c r="A1097" i="30" s="1"/>
  <c r="T1096" i="30"/>
  <c r="S1096" i="30"/>
  <c r="A1096" i="30" s="1"/>
  <c r="T1095" i="30"/>
  <c r="S1095" i="30"/>
  <c r="A1095" i="30" s="1"/>
  <c r="T1094" i="30"/>
  <c r="S1094" i="30"/>
  <c r="A1094" i="30" s="1"/>
  <c r="T1093" i="30"/>
  <c r="S1093" i="30"/>
  <c r="A1093" i="30" s="1"/>
  <c r="T1092" i="30"/>
  <c r="S1092" i="30"/>
  <c r="A1092" i="30" s="1"/>
  <c r="T1091" i="30"/>
  <c r="S1091" i="30"/>
  <c r="T1090" i="30"/>
  <c r="S1090" i="30"/>
  <c r="T1089" i="30"/>
  <c r="S1089" i="30"/>
  <c r="T1088" i="30"/>
  <c r="S1088" i="30"/>
  <c r="T1087" i="30"/>
  <c r="S1087" i="30"/>
  <c r="T1086" i="30"/>
  <c r="S1086" i="30"/>
  <c r="T1085" i="30"/>
  <c r="S1085" i="30"/>
  <c r="T1084" i="30"/>
  <c r="S1084" i="30"/>
  <c r="T1083" i="30"/>
  <c r="S1083" i="30"/>
  <c r="T1082" i="30"/>
  <c r="S1082" i="30"/>
  <c r="T1081" i="30"/>
  <c r="S1081" i="30"/>
  <c r="T1080" i="30"/>
  <c r="S1080" i="30"/>
  <c r="T1079" i="30"/>
  <c r="S1079" i="30"/>
  <c r="T1078" i="30"/>
  <c r="S1078" i="30"/>
  <c r="T1077" i="30"/>
  <c r="S1077" i="30"/>
  <c r="T1076" i="30"/>
  <c r="S1076" i="30"/>
  <c r="T1075" i="30"/>
  <c r="S1075" i="30"/>
  <c r="T1074" i="30"/>
  <c r="S1074" i="30"/>
  <c r="T1073" i="30"/>
  <c r="S1073" i="30"/>
  <c r="T1072" i="30"/>
  <c r="S1072" i="30"/>
  <c r="T1071" i="30"/>
  <c r="S1071" i="30"/>
  <c r="T1070" i="30"/>
  <c r="S1070" i="30"/>
  <c r="T1069" i="30"/>
  <c r="S1069" i="30"/>
  <c r="T1068" i="30"/>
  <c r="S1068" i="30"/>
  <c r="T1067" i="30"/>
  <c r="S1067" i="30"/>
  <c r="T1066" i="30"/>
  <c r="S1066" i="30"/>
  <c r="T1065" i="30"/>
  <c r="S1065" i="30"/>
  <c r="T1064" i="30"/>
  <c r="S1064" i="30"/>
  <c r="T1063" i="30"/>
  <c r="S1063" i="30"/>
  <c r="T1062" i="30"/>
  <c r="S1062" i="30"/>
  <c r="T1061" i="30"/>
  <c r="S1061" i="30"/>
  <c r="T1060" i="30"/>
  <c r="S1060" i="30"/>
  <c r="T1059" i="30"/>
  <c r="S1059" i="30"/>
  <c r="T1058" i="30"/>
  <c r="S1058" i="30"/>
  <c r="T1057" i="30"/>
  <c r="S1057" i="30"/>
  <c r="T1056" i="30"/>
  <c r="S1056" i="30"/>
  <c r="T1055" i="30"/>
  <c r="S1055" i="30"/>
  <c r="T1054" i="30"/>
  <c r="S1054" i="30"/>
  <c r="T1053" i="30"/>
  <c r="S1053" i="30"/>
  <c r="A1053" i="30" s="1"/>
  <c r="T1052" i="30"/>
  <c r="S1052" i="30"/>
  <c r="T1051" i="30"/>
  <c r="S1051" i="30"/>
  <c r="T1050" i="30"/>
  <c r="S1050" i="30"/>
  <c r="T1049" i="30"/>
  <c r="S1049" i="30"/>
  <c r="T1048" i="30"/>
  <c r="S1048" i="30"/>
  <c r="T1047" i="30"/>
  <c r="S1047" i="30"/>
  <c r="T1046" i="30"/>
  <c r="S1046" i="30"/>
  <c r="T1045" i="30"/>
  <c r="S1045" i="30"/>
  <c r="T1044" i="30"/>
  <c r="S1044" i="30"/>
  <c r="T1043" i="30"/>
  <c r="S1043" i="30"/>
  <c r="T1042" i="30"/>
  <c r="S1042" i="30"/>
  <c r="T1041" i="30"/>
  <c r="S1041" i="30"/>
  <c r="T1040" i="30"/>
  <c r="S1040" i="30"/>
  <c r="T1039" i="30"/>
  <c r="S1039" i="30"/>
  <c r="T1038" i="30"/>
  <c r="S1038" i="30"/>
  <c r="T1037" i="30"/>
  <c r="S1037" i="30"/>
  <c r="T1036" i="30"/>
  <c r="S1036" i="30"/>
  <c r="T1035" i="30"/>
  <c r="S1035" i="30"/>
  <c r="T1034" i="30"/>
  <c r="S1034" i="30"/>
  <c r="T1033" i="30"/>
  <c r="S1033" i="30"/>
  <c r="T1032" i="30"/>
  <c r="S1032" i="30"/>
  <c r="T1031" i="30"/>
  <c r="S1031" i="30"/>
  <c r="T1030" i="30"/>
  <c r="S1030" i="30"/>
  <c r="T1029" i="30"/>
  <c r="S1029" i="30"/>
  <c r="T1028" i="30"/>
  <c r="S1028" i="30"/>
  <c r="T1027" i="30"/>
  <c r="S1027" i="30"/>
  <c r="T1026" i="30"/>
  <c r="S1026" i="30"/>
  <c r="T1025" i="30"/>
  <c r="S1025" i="30"/>
  <c r="T1024" i="30"/>
  <c r="S1024" i="30"/>
  <c r="T1023" i="30"/>
  <c r="S1023" i="30"/>
  <c r="T1022" i="30"/>
  <c r="S1022" i="30"/>
  <c r="T1021" i="30"/>
  <c r="S1021" i="30"/>
  <c r="T1020" i="30"/>
  <c r="S1020" i="30"/>
  <c r="T1019" i="30"/>
  <c r="S1019" i="30"/>
  <c r="T1018" i="30"/>
  <c r="S1018" i="30"/>
  <c r="T1017" i="30"/>
  <c r="S1017" i="30"/>
  <c r="T1016" i="30"/>
  <c r="S1016" i="30"/>
  <c r="T1015" i="30"/>
  <c r="S1015" i="30"/>
  <c r="T1014" i="30"/>
  <c r="S1014" i="30"/>
  <c r="T1013" i="30"/>
  <c r="S1013" i="30"/>
  <c r="T1012" i="30"/>
  <c r="S1012" i="30"/>
  <c r="T1011" i="30"/>
  <c r="S1011" i="30"/>
  <c r="T1010" i="30"/>
  <c r="S1010" i="30"/>
  <c r="T1009" i="30"/>
  <c r="S1009" i="30"/>
  <c r="T1008" i="30"/>
  <c r="S1008" i="30"/>
  <c r="A1008" i="30" s="1"/>
  <c r="T1007" i="30"/>
  <c r="S1007" i="30"/>
  <c r="T1006" i="30"/>
  <c r="S1006" i="30"/>
  <c r="T1005" i="30"/>
  <c r="S1005" i="30"/>
  <c r="T1004" i="30"/>
  <c r="S1004" i="30"/>
  <c r="A1004" i="30" s="1"/>
  <c r="T1003" i="30"/>
  <c r="S1003" i="30"/>
  <c r="T1002" i="30"/>
  <c r="S1002" i="30"/>
  <c r="T1001" i="30"/>
  <c r="S1001" i="30"/>
  <c r="T1000" i="30"/>
  <c r="S1000" i="30"/>
  <c r="T999" i="30"/>
  <c r="S999" i="30"/>
  <c r="T998" i="30"/>
  <c r="S998" i="30"/>
  <c r="T997" i="30"/>
  <c r="S997" i="30"/>
  <c r="A997" i="30" s="1"/>
  <c r="T996" i="30"/>
  <c r="S996" i="30"/>
  <c r="A996" i="30" s="1"/>
  <c r="T995" i="30"/>
  <c r="S995" i="30"/>
  <c r="A995" i="30" s="1"/>
  <c r="T994" i="30"/>
  <c r="S994" i="30"/>
  <c r="T993" i="30"/>
  <c r="S993" i="30"/>
  <c r="T992" i="30"/>
  <c r="S992" i="30"/>
  <c r="T991" i="30"/>
  <c r="S991" i="30"/>
  <c r="T990" i="30"/>
  <c r="S990" i="30"/>
  <c r="T989" i="30"/>
  <c r="S989" i="30"/>
  <c r="T988" i="30"/>
  <c r="S988" i="30"/>
  <c r="T987" i="30"/>
  <c r="S987" i="30"/>
  <c r="T986" i="30"/>
  <c r="S986" i="30"/>
  <c r="T985" i="30"/>
  <c r="S985" i="30"/>
  <c r="T984" i="30"/>
  <c r="S984" i="30"/>
  <c r="A984" i="30" s="1"/>
  <c r="T983" i="30"/>
  <c r="S983" i="30"/>
  <c r="T982" i="30"/>
  <c r="S982" i="30"/>
  <c r="T981" i="30"/>
  <c r="S981" i="30"/>
  <c r="T980" i="30"/>
  <c r="S980" i="30"/>
  <c r="T979" i="30"/>
  <c r="S979" i="30"/>
  <c r="T978" i="30"/>
  <c r="S978" i="30"/>
  <c r="T977" i="30"/>
  <c r="S977" i="30"/>
  <c r="T976" i="30"/>
  <c r="S976" i="30"/>
  <c r="T975" i="30"/>
  <c r="S975" i="30"/>
  <c r="T974" i="30"/>
  <c r="S974" i="30"/>
  <c r="T973" i="30"/>
  <c r="S973" i="30"/>
  <c r="T972" i="30"/>
  <c r="S972" i="30"/>
  <c r="T971" i="30"/>
  <c r="S971" i="30"/>
  <c r="T970" i="30"/>
  <c r="S970" i="30"/>
  <c r="T969" i="30"/>
  <c r="S969" i="30"/>
  <c r="T968" i="30"/>
  <c r="S968" i="30"/>
  <c r="T967" i="30"/>
  <c r="S967" i="30"/>
  <c r="T966" i="30"/>
  <c r="S966" i="30"/>
  <c r="T965" i="30"/>
  <c r="S965" i="30"/>
  <c r="T964" i="30"/>
  <c r="S964" i="30"/>
  <c r="T963" i="30"/>
  <c r="S963" i="30"/>
  <c r="A963" i="30" s="1"/>
  <c r="T962" i="30"/>
  <c r="S962" i="30"/>
  <c r="A962" i="30" s="1"/>
  <c r="T961" i="30"/>
  <c r="S961" i="30"/>
  <c r="T960" i="30"/>
  <c r="S960" i="30"/>
  <c r="T959" i="30"/>
  <c r="S959" i="30"/>
  <c r="T958" i="30"/>
  <c r="S958" i="30"/>
  <c r="T957" i="30"/>
  <c r="S957" i="30"/>
  <c r="T956" i="30"/>
  <c r="S956" i="30"/>
  <c r="T955" i="30"/>
  <c r="S955" i="30"/>
  <c r="T954" i="30"/>
  <c r="S954" i="30"/>
  <c r="T953" i="30"/>
  <c r="S953" i="30"/>
  <c r="T952" i="30"/>
  <c r="S952" i="30"/>
  <c r="T951" i="30"/>
  <c r="S951" i="30"/>
  <c r="T950" i="30"/>
  <c r="S950" i="30"/>
  <c r="T949" i="30"/>
  <c r="S949" i="30"/>
  <c r="T948" i="30"/>
  <c r="S948" i="30"/>
  <c r="T947" i="30"/>
  <c r="S947" i="30"/>
  <c r="T946" i="30"/>
  <c r="S946" i="30"/>
  <c r="T945" i="30"/>
  <c r="S945" i="30"/>
  <c r="T944" i="30"/>
  <c r="S944" i="30"/>
  <c r="T943" i="30"/>
  <c r="S943" i="30"/>
  <c r="T942" i="30"/>
  <c r="S942" i="30"/>
  <c r="T941" i="30"/>
  <c r="S941" i="30"/>
  <c r="A941" i="30" s="1"/>
  <c r="T940" i="30"/>
  <c r="S940" i="30"/>
  <c r="A940" i="30" s="1"/>
  <c r="T939" i="30"/>
  <c r="S939" i="30"/>
  <c r="A939" i="30" s="1"/>
  <c r="T938" i="30"/>
  <c r="S938" i="30"/>
  <c r="A938" i="30" s="1"/>
  <c r="T937" i="30"/>
  <c r="S937" i="30"/>
  <c r="T936" i="30"/>
  <c r="S936" i="30"/>
  <c r="T935" i="30"/>
  <c r="S935" i="30"/>
  <c r="A935" i="30" s="1"/>
  <c r="T934" i="30"/>
  <c r="S934" i="30"/>
  <c r="A934" i="30" s="1"/>
  <c r="T933" i="30"/>
  <c r="S933" i="30"/>
  <c r="T932" i="30"/>
  <c r="S932" i="30"/>
  <c r="A932" i="30" s="1"/>
  <c r="T931" i="30"/>
  <c r="S931" i="30"/>
  <c r="A931" i="30" s="1"/>
  <c r="T930" i="30"/>
  <c r="S930" i="30"/>
  <c r="T929" i="30"/>
  <c r="S929" i="30"/>
  <c r="A929" i="30" s="1"/>
  <c r="T928" i="30"/>
  <c r="S928" i="30"/>
  <c r="T927" i="30"/>
  <c r="S927" i="30"/>
  <c r="T926" i="30"/>
  <c r="S926" i="30"/>
  <c r="T925" i="30"/>
  <c r="S925" i="30"/>
  <c r="T924" i="30"/>
  <c r="S924" i="30"/>
  <c r="T923" i="30"/>
  <c r="S923" i="30"/>
  <c r="T922" i="30"/>
  <c r="S922" i="30"/>
  <c r="T921" i="30"/>
  <c r="S921" i="30"/>
  <c r="A921" i="30" s="1"/>
  <c r="T920" i="30"/>
  <c r="S920" i="30"/>
  <c r="A920" i="30" s="1"/>
  <c r="T919" i="30"/>
  <c r="S919" i="30"/>
  <c r="A919" i="30" s="1"/>
  <c r="T918" i="30"/>
  <c r="S918" i="30"/>
  <c r="A918" i="30" s="1"/>
  <c r="T917" i="30"/>
  <c r="S917" i="30"/>
  <c r="A917" i="30" s="1"/>
  <c r="T916" i="30"/>
  <c r="S916" i="30"/>
  <c r="T915" i="30"/>
  <c r="S915" i="30"/>
  <c r="T914" i="30"/>
  <c r="S914" i="30"/>
  <c r="T913" i="30"/>
  <c r="S913" i="30"/>
  <c r="T912" i="30"/>
  <c r="S912" i="30"/>
  <c r="T911" i="30"/>
  <c r="S911" i="30"/>
  <c r="T910" i="30"/>
  <c r="S910" i="30"/>
  <c r="T909" i="30"/>
  <c r="S909" i="30"/>
  <c r="T908" i="30"/>
  <c r="S908" i="30"/>
  <c r="T907" i="30"/>
  <c r="S907" i="30"/>
  <c r="T906" i="30"/>
  <c r="S906" i="30"/>
  <c r="T905" i="30"/>
  <c r="S905" i="30"/>
  <c r="T904" i="30"/>
  <c r="S904" i="30"/>
  <c r="T903" i="30"/>
  <c r="S903" i="30"/>
  <c r="T902" i="30"/>
  <c r="S902" i="30"/>
  <c r="T901" i="30"/>
  <c r="S901" i="30"/>
  <c r="T900" i="30"/>
  <c r="S900" i="30"/>
  <c r="T899" i="30"/>
  <c r="S899" i="30"/>
  <c r="T898" i="30"/>
  <c r="S898" i="30"/>
  <c r="A898" i="30" s="1"/>
  <c r="T897" i="30"/>
  <c r="S897" i="30"/>
  <c r="A897" i="30" s="1"/>
  <c r="T896" i="30"/>
  <c r="S896" i="30"/>
  <c r="A896" i="30" s="1"/>
  <c r="T895" i="30"/>
  <c r="S895" i="30"/>
  <c r="A895" i="30" s="1"/>
  <c r="T894" i="30"/>
  <c r="S894" i="30"/>
  <c r="A894" i="30" s="1"/>
  <c r="T893" i="30"/>
  <c r="S893" i="30"/>
  <c r="A893" i="30" s="1"/>
  <c r="T892" i="30"/>
  <c r="S892" i="30"/>
  <c r="A892" i="30" s="1"/>
  <c r="T891" i="30"/>
  <c r="S891" i="30"/>
  <c r="A891" i="30" s="1"/>
  <c r="T890" i="30"/>
  <c r="S890" i="30"/>
  <c r="A890" i="30" s="1"/>
  <c r="T889" i="30"/>
  <c r="S889" i="30"/>
  <c r="A889" i="30" s="1"/>
  <c r="T888" i="30"/>
  <c r="S888" i="30"/>
  <c r="A888" i="30" s="1"/>
  <c r="T887" i="30"/>
  <c r="S887" i="30"/>
  <c r="A887" i="30" s="1"/>
  <c r="T886" i="30"/>
  <c r="S886" i="30"/>
  <c r="A886" i="30" s="1"/>
  <c r="T885" i="30"/>
  <c r="S885" i="30"/>
  <c r="A885" i="30" s="1"/>
  <c r="T884" i="30"/>
  <c r="S884" i="30"/>
  <c r="T883" i="30"/>
  <c r="S883" i="30"/>
  <c r="T882" i="30"/>
  <c r="S882" i="30"/>
  <c r="T881" i="30"/>
  <c r="S881" i="30"/>
  <c r="T880" i="30"/>
  <c r="S880" i="30"/>
  <c r="T879" i="30"/>
  <c r="S879" i="30"/>
  <c r="T878" i="30"/>
  <c r="S878" i="30"/>
  <c r="T877" i="30"/>
  <c r="S877" i="30"/>
  <c r="A877" i="30" s="1"/>
  <c r="T876" i="30"/>
  <c r="S876" i="30"/>
  <c r="A876" i="30" s="1"/>
  <c r="T875" i="30"/>
  <c r="S875" i="30"/>
  <c r="A875" i="30" s="1"/>
  <c r="T874" i="30"/>
  <c r="S874" i="30"/>
  <c r="A874" i="30" s="1"/>
  <c r="T873" i="30"/>
  <c r="S873" i="30"/>
  <c r="A873" i="30" s="1"/>
  <c r="T872" i="30"/>
  <c r="S872" i="30"/>
  <c r="A872" i="30" s="1"/>
  <c r="T871" i="30"/>
  <c r="S871" i="30"/>
  <c r="T870" i="30"/>
  <c r="S870" i="30"/>
  <c r="T869" i="30"/>
  <c r="S869" i="30"/>
  <c r="T868" i="30"/>
  <c r="S868" i="30"/>
  <c r="T867" i="30"/>
  <c r="S867" i="30"/>
  <c r="T866" i="30"/>
  <c r="S866" i="30"/>
  <c r="T865" i="30"/>
  <c r="S865" i="30"/>
  <c r="T864" i="30"/>
  <c r="S864" i="30"/>
  <c r="T863" i="30"/>
  <c r="S863" i="30"/>
  <c r="T862" i="30"/>
  <c r="S862" i="30"/>
  <c r="T861" i="30"/>
  <c r="S861" i="30"/>
  <c r="T860" i="30"/>
  <c r="S860" i="30"/>
  <c r="T859" i="30"/>
  <c r="S859" i="30"/>
  <c r="T858" i="30"/>
  <c r="S858" i="30"/>
  <c r="T857" i="30"/>
  <c r="S857" i="30"/>
  <c r="T856" i="30"/>
  <c r="S856" i="30"/>
  <c r="T855" i="30"/>
  <c r="S855" i="30"/>
  <c r="T854" i="30"/>
  <c r="S854" i="30"/>
  <c r="T853" i="30"/>
  <c r="S853" i="30"/>
  <c r="T852" i="30"/>
  <c r="S852" i="30"/>
  <c r="T851" i="30"/>
  <c r="S851" i="30"/>
  <c r="T850" i="30"/>
  <c r="S850" i="30"/>
  <c r="T849" i="30"/>
  <c r="S849" i="30"/>
  <c r="T848" i="30"/>
  <c r="S848" i="30"/>
  <c r="T847" i="30"/>
  <c r="S847" i="30"/>
  <c r="T846" i="30"/>
  <c r="S846" i="30"/>
  <c r="T845" i="30"/>
  <c r="S845" i="30"/>
  <c r="T844" i="30"/>
  <c r="S844" i="30"/>
  <c r="T843" i="30"/>
  <c r="S843" i="30"/>
  <c r="T842" i="30"/>
  <c r="S842" i="30"/>
  <c r="T841" i="30"/>
  <c r="S841" i="30"/>
  <c r="T840" i="30"/>
  <c r="S840" i="30"/>
  <c r="T839" i="30"/>
  <c r="S839" i="30"/>
  <c r="T838" i="30"/>
  <c r="S838" i="30"/>
  <c r="T837" i="30"/>
  <c r="S837" i="30"/>
  <c r="T836" i="30"/>
  <c r="S836" i="30"/>
  <c r="T835" i="30"/>
  <c r="S835" i="30"/>
  <c r="T834" i="30"/>
  <c r="S834" i="30"/>
  <c r="T833" i="30"/>
  <c r="S833" i="30"/>
  <c r="T832" i="30"/>
  <c r="S832" i="30"/>
  <c r="T831" i="30"/>
  <c r="S831" i="30"/>
  <c r="T830" i="30"/>
  <c r="S830" i="30"/>
  <c r="T829" i="30"/>
  <c r="S829" i="30"/>
  <c r="T828" i="30"/>
  <c r="S828" i="30"/>
  <c r="T827" i="30"/>
  <c r="S827" i="30"/>
  <c r="T826" i="30"/>
  <c r="S826" i="30"/>
  <c r="T825" i="30"/>
  <c r="S825" i="30"/>
  <c r="T824" i="30"/>
  <c r="S824" i="30"/>
  <c r="T823" i="30"/>
  <c r="S823" i="30"/>
  <c r="T822" i="30"/>
  <c r="S822" i="30"/>
  <c r="T821" i="30"/>
  <c r="S821" i="30"/>
  <c r="T820" i="30"/>
  <c r="S820" i="30"/>
  <c r="T819" i="30"/>
  <c r="S819" i="30"/>
  <c r="T818" i="30"/>
  <c r="S818" i="30"/>
  <c r="T817" i="30"/>
  <c r="S817" i="30"/>
  <c r="T816" i="30"/>
  <c r="S816" i="30"/>
  <c r="T815" i="30"/>
  <c r="S815" i="30"/>
  <c r="T814" i="30"/>
  <c r="S814" i="30"/>
  <c r="T813" i="30"/>
  <c r="S813" i="30"/>
  <c r="T812" i="30"/>
  <c r="S812" i="30"/>
  <c r="T811" i="30"/>
  <c r="S811" i="30"/>
  <c r="T810" i="30"/>
  <c r="S810" i="30"/>
  <c r="T809" i="30"/>
  <c r="S809" i="30"/>
  <c r="T808" i="30"/>
  <c r="S808" i="30"/>
  <c r="T807" i="30"/>
  <c r="S807" i="30"/>
  <c r="A807" i="30" s="1"/>
  <c r="T806" i="30"/>
  <c r="S806" i="30"/>
  <c r="A806" i="30" s="1"/>
  <c r="T805" i="30"/>
  <c r="S805" i="30"/>
  <c r="A805" i="30" s="1"/>
  <c r="T804" i="30"/>
  <c r="S804" i="30"/>
  <c r="A804" i="30" s="1"/>
  <c r="T803" i="30"/>
  <c r="S803" i="30"/>
  <c r="A803" i="30" s="1"/>
  <c r="T802" i="30"/>
  <c r="S802" i="30"/>
  <c r="T801" i="30"/>
  <c r="S801" i="30"/>
  <c r="T800" i="30"/>
  <c r="S800" i="30"/>
  <c r="T799" i="30"/>
  <c r="S799" i="30"/>
  <c r="T798" i="30"/>
  <c r="S798" i="30"/>
  <c r="A798" i="30" s="1"/>
  <c r="T797" i="30"/>
  <c r="S797" i="30"/>
  <c r="T796" i="30"/>
  <c r="S796" i="30"/>
  <c r="T795" i="30"/>
  <c r="S795" i="30"/>
  <c r="T794" i="30"/>
  <c r="S794" i="30"/>
  <c r="T793" i="30"/>
  <c r="S793" i="30"/>
  <c r="T792" i="30"/>
  <c r="S792" i="30"/>
  <c r="T791" i="30"/>
  <c r="S791" i="30"/>
  <c r="T790" i="30"/>
  <c r="S790" i="30"/>
  <c r="T789" i="30"/>
  <c r="S789" i="30"/>
  <c r="T788" i="30"/>
  <c r="S788" i="30"/>
  <c r="T787" i="30"/>
  <c r="S787" i="30"/>
  <c r="T786" i="30"/>
  <c r="S786" i="30"/>
  <c r="A786" i="30" s="1"/>
  <c r="T785" i="30"/>
  <c r="S785" i="30"/>
  <c r="A785" i="30" s="1"/>
  <c r="T784" i="30"/>
  <c r="S784" i="30"/>
  <c r="T783" i="30"/>
  <c r="S783" i="30"/>
  <c r="T782" i="30"/>
  <c r="S782" i="30"/>
  <c r="T781" i="30"/>
  <c r="S781" i="30"/>
  <c r="T780" i="30"/>
  <c r="S780" i="30"/>
  <c r="T779" i="30"/>
  <c r="S779" i="30"/>
  <c r="T778" i="30"/>
  <c r="S778" i="30"/>
  <c r="T777" i="30"/>
  <c r="S777" i="30"/>
  <c r="T776" i="30"/>
  <c r="S776" i="30"/>
  <c r="T775" i="30"/>
  <c r="S775" i="30"/>
  <c r="T774" i="30"/>
  <c r="S774" i="30"/>
  <c r="T773" i="30"/>
  <c r="S773" i="30"/>
  <c r="T772" i="30"/>
  <c r="S772" i="30"/>
  <c r="T771" i="30"/>
  <c r="S771" i="30"/>
  <c r="T770" i="30"/>
  <c r="S770" i="30"/>
  <c r="T769" i="30"/>
  <c r="S769" i="30"/>
  <c r="T768" i="30"/>
  <c r="S768" i="30"/>
  <c r="T767" i="30"/>
  <c r="S767" i="30"/>
  <c r="T766" i="30"/>
  <c r="S766" i="30"/>
  <c r="T765" i="30"/>
  <c r="S765" i="30"/>
  <c r="T764" i="30"/>
  <c r="S764" i="30"/>
  <c r="T763" i="30"/>
  <c r="S763" i="30"/>
  <c r="T762" i="30"/>
  <c r="S762" i="30"/>
  <c r="T761" i="30"/>
  <c r="S761" i="30"/>
  <c r="T760" i="30"/>
  <c r="S760" i="30"/>
  <c r="T759" i="30"/>
  <c r="S759" i="30"/>
  <c r="T758" i="30"/>
  <c r="S758" i="30"/>
  <c r="T757" i="30"/>
  <c r="S757" i="30"/>
  <c r="T756" i="30"/>
  <c r="S756" i="30"/>
  <c r="T755" i="30"/>
  <c r="S755" i="30"/>
  <c r="T754" i="30"/>
  <c r="S754" i="30"/>
  <c r="T753" i="30"/>
  <c r="S753" i="30"/>
  <c r="T752" i="30"/>
  <c r="S752" i="30"/>
  <c r="T751" i="30"/>
  <c r="S751" i="30"/>
  <c r="T750" i="30"/>
  <c r="S750" i="30"/>
  <c r="T749" i="30"/>
  <c r="S749" i="30"/>
  <c r="T748" i="30"/>
  <c r="S748" i="30"/>
  <c r="T747" i="30"/>
  <c r="S747" i="30"/>
  <c r="T746" i="30"/>
  <c r="S746" i="30"/>
  <c r="T745" i="30"/>
  <c r="S745" i="30"/>
  <c r="T744" i="30"/>
  <c r="S744" i="30"/>
  <c r="T743" i="30"/>
  <c r="S743" i="30"/>
  <c r="T742" i="30"/>
  <c r="S742" i="30"/>
  <c r="T741" i="30"/>
  <c r="S741" i="30"/>
  <c r="T740" i="30"/>
  <c r="S740" i="30"/>
  <c r="T739" i="30"/>
  <c r="S739" i="30"/>
  <c r="T738" i="30"/>
  <c r="S738" i="30"/>
  <c r="T737" i="30"/>
  <c r="S737" i="30"/>
  <c r="T736" i="30"/>
  <c r="S736" i="30"/>
  <c r="T735" i="30"/>
  <c r="S735" i="30"/>
  <c r="T734" i="30"/>
  <c r="S734" i="30"/>
  <c r="T733" i="30"/>
  <c r="S733" i="30"/>
  <c r="T732" i="30"/>
  <c r="S732" i="30"/>
  <c r="T731" i="30"/>
  <c r="S731" i="30"/>
  <c r="T730" i="30"/>
  <c r="S730" i="30"/>
  <c r="T729" i="30"/>
  <c r="S729" i="30"/>
  <c r="T728" i="30"/>
  <c r="S728" i="30"/>
  <c r="T727" i="30"/>
  <c r="S727" i="30"/>
  <c r="T726" i="30"/>
  <c r="S726" i="30"/>
  <c r="T725" i="30"/>
  <c r="S725" i="30"/>
  <c r="T724" i="30"/>
  <c r="S724" i="30"/>
  <c r="T723" i="30"/>
  <c r="S723" i="30"/>
  <c r="T722" i="30"/>
  <c r="S722" i="30"/>
  <c r="T721" i="30"/>
  <c r="S721" i="30"/>
  <c r="T720" i="30"/>
  <c r="S720" i="30"/>
  <c r="T719" i="30"/>
  <c r="S719" i="30"/>
  <c r="T718" i="30"/>
  <c r="S718" i="30"/>
  <c r="T717" i="30"/>
  <c r="S717" i="30"/>
  <c r="T716" i="30"/>
  <c r="S716" i="30"/>
  <c r="T715" i="30"/>
  <c r="S715" i="30"/>
  <c r="T714" i="30"/>
  <c r="S714" i="30"/>
  <c r="T713" i="30"/>
  <c r="S713" i="30"/>
  <c r="T712" i="30"/>
  <c r="S712" i="30"/>
  <c r="T711" i="30"/>
  <c r="S711" i="30"/>
  <c r="T710" i="30"/>
  <c r="S710" i="30"/>
  <c r="T709" i="30"/>
  <c r="S709" i="30"/>
  <c r="T708" i="30"/>
  <c r="S708" i="30"/>
  <c r="T707" i="30"/>
  <c r="S707" i="30"/>
  <c r="T706" i="30"/>
  <c r="S706" i="30"/>
  <c r="T705" i="30"/>
  <c r="S705" i="30"/>
  <c r="T704" i="30"/>
  <c r="S704" i="30"/>
  <c r="T703" i="30"/>
  <c r="S703" i="30"/>
  <c r="A703" i="30" s="1"/>
  <c r="T702" i="30"/>
  <c r="S702" i="30"/>
  <c r="T701" i="30"/>
  <c r="S701" i="30"/>
  <c r="T700" i="30"/>
  <c r="S700" i="30"/>
  <c r="T699" i="30"/>
  <c r="S699" i="30"/>
  <c r="T698" i="30"/>
  <c r="S698" i="30"/>
  <c r="T697" i="30"/>
  <c r="S697" i="30"/>
  <c r="T696" i="30"/>
  <c r="S696" i="30"/>
  <c r="T695" i="30"/>
  <c r="S695" i="30"/>
  <c r="T694" i="30"/>
  <c r="S694" i="30"/>
  <c r="T693" i="30"/>
  <c r="S693" i="30"/>
  <c r="T692" i="30"/>
  <c r="S692" i="30"/>
  <c r="T691" i="30"/>
  <c r="S691" i="30"/>
  <c r="T690" i="30"/>
  <c r="S690" i="30"/>
  <c r="T689" i="30"/>
  <c r="S689" i="30"/>
  <c r="T688" i="30"/>
  <c r="S688" i="30"/>
  <c r="T687" i="30"/>
  <c r="S687" i="30"/>
  <c r="T686" i="30"/>
  <c r="S686" i="30"/>
  <c r="T685" i="30"/>
  <c r="S685" i="30"/>
  <c r="T684" i="30"/>
  <c r="S684" i="30"/>
  <c r="T683" i="30"/>
  <c r="S683" i="30"/>
  <c r="T682" i="30"/>
  <c r="S682" i="30"/>
  <c r="T681" i="30"/>
  <c r="S681" i="30"/>
  <c r="T680" i="30"/>
  <c r="S680" i="30"/>
  <c r="T679" i="30"/>
  <c r="S679" i="30"/>
  <c r="T678" i="30"/>
  <c r="S678" i="30"/>
  <c r="T677" i="30"/>
  <c r="S677" i="30"/>
  <c r="T676" i="30"/>
  <c r="S676" i="30"/>
  <c r="T675" i="30"/>
  <c r="S675" i="30"/>
  <c r="T674" i="30"/>
  <c r="S674" i="30"/>
  <c r="T673" i="30"/>
  <c r="S673" i="30"/>
  <c r="T672" i="30"/>
  <c r="S672" i="30"/>
  <c r="T671" i="30"/>
  <c r="S671" i="30"/>
  <c r="T670" i="30"/>
  <c r="S670" i="30"/>
  <c r="T669" i="30"/>
  <c r="S669" i="30"/>
  <c r="T668" i="30"/>
  <c r="S668" i="30"/>
  <c r="T667" i="30"/>
  <c r="S667" i="30"/>
  <c r="T666" i="30"/>
  <c r="S666" i="30"/>
  <c r="T665" i="30"/>
  <c r="S665" i="30"/>
  <c r="T664" i="30"/>
  <c r="S664" i="30"/>
  <c r="T663" i="30"/>
  <c r="S663" i="30"/>
  <c r="T662" i="30"/>
  <c r="S662" i="30"/>
  <c r="T661" i="30"/>
  <c r="S661" i="30"/>
  <c r="T660" i="30"/>
  <c r="S660" i="30"/>
  <c r="T659" i="30"/>
  <c r="S659" i="30"/>
  <c r="T658" i="30"/>
  <c r="S658" i="30"/>
  <c r="T657" i="30"/>
  <c r="S657" i="30"/>
  <c r="T656" i="30"/>
  <c r="S656" i="30"/>
  <c r="T655" i="30"/>
  <c r="S655" i="30"/>
  <c r="T654" i="30"/>
  <c r="S654" i="30"/>
  <c r="T653" i="30"/>
  <c r="S653" i="30"/>
  <c r="T652" i="30"/>
  <c r="S652" i="30"/>
  <c r="T651" i="30"/>
  <c r="S651" i="30"/>
  <c r="T650" i="30"/>
  <c r="S650" i="30"/>
  <c r="T649" i="30"/>
  <c r="S649" i="30"/>
  <c r="T648" i="30"/>
  <c r="S648" i="30"/>
  <c r="T647" i="30"/>
  <c r="S647" i="30"/>
  <c r="T646" i="30"/>
  <c r="S646" i="30"/>
  <c r="T645" i="30"/>
  <c r="S645" i="30"/>
  <c r="T644" i="30"/>
  <c r="S644" i="30"/>
  <c r="T643" i="30"/>
  <c r="S643" i="30"/>
  <c r="T642" i="30"/>
  <c r="S642" i="30"/>
  <c r="T641" i="30"/>
  <c r="S641" i="30"/>
  <c r="A641" i="30" s="1"/>
  <c r="T640" i="30"/>
  <c r="S640" i="30"/>
  <c r="A640" i="30" s="1"/>
  <c r="T639" i="30"/>
  <c r="S639" i="30"/>
  <c r="T638" i="30"/>
  <c r="S638" i="30"/>
  <c r="T637" i="30"/>
  <c r="S637" i="30"/>
  <c r="T636" i="30"/>
  <c r="S636" i="30"/>
  <c r="T635" i="30"/>
  <c r="S635" i="30"/>
  <c r="A635" i="30" s="1"/>
  <c r="T634" i="30"/>
  <c r="S634" i="30"/>
  <c r="A634" i="30" s="1"/>
  <c r="T633" i="30"/>
  <c r="S633" i="30"/>
  <c r="A633" i="30" s="1"/>
  <c r="T632" i="30"/>
  <c r="S632" i="30"/>
  <c r="A632" i="30" s="1"/>
  <c r="T631" i="30"/>
  <c r="S631" i="30"/>
  <c r="T630" i="30"/>
  <c r="S630" i="30"/>
  <c r="A630" i="30" s="1"/>
  <c r="T629" i="30"/>
  <c r="S629" i="30"/>
  <c r="T628" i="30"/>
  <c r="S628" i="30"/>
  <c r="T627" i="30"/>
  <c r="S627" i="30"/>
  <c r="T626" i="30"/>
  <c r="S626" i="30"/>
  <c r="T625" i="30"/>
  <c r="S625" i="30"/>
  <c r="T624" i="30"/>
  <c r="S624" i="30"/>
  <c r="A624" i="30" s="1"/>
  <c r="T623" i="30"/>
  <c r="S623" i="30"/>
  <c r="A623" i="30" s="1"/>
  <c r="T622" i="30"/>
  <c r="S622" i="30"/>
  <c r="T621" i="30"/>
  <c r="S621" i="30"/>
  <c r="T620" i="30"/>
  <c r="S620" i="30"/>
  <c r="T619" i="30"/>
  <c r="S619" i="30"/>
  <c r="T618" i="30"/>
  <c r="S618" i="30"/>
  <c r="T617" i="30"/>
  <c r="S617" i="30"/>
  <c r="T616" i="30"/>
  <c r="S616" i="30"/>
  <c r="A616" i="30" s="1"/>
  <c r="T615" i="30"/>
  <c r="S615" i="30"/>
  <c r="T614" i="30"/>
  <c r="S614" i="30"/>
  <c r="A614" i="30" s="1"/>
  <c r="T613" i="30"/>
  <c r="S613" i="30"/>
  <c r="A613" i="30" s="1"/>
  <c r="T612" i="30"/>
  <c r="S612" i="30"/>
  <c r="A612" i="30" s="1"/>
  <c r="T611" i="30"/>
  <c r="S611" i="30"/>
  <c r="A611" i="30" s="1"/>
  <c r="T610" i="30"/>
  <c r="S610" i="30"/>
  <c r="T609" i="30"/>
  <c r="S609" i="30"/>
  <c r="T608" i="30"/>
  <c r="S608" i="30"/>
  <c r="T607" i="30"/>
  <c r="S607" i="30"/>
  <c r="T606" i="30"/>
  <c r="S606" i="30"/>
  <c r="T605" i="30"/>
  <c r="S605" i="30"/>
  <c r="T604" i="30"/>
  <c r="S604" i="30"/>
  <c r="T603" i="30"/>
  <c r="S603" i="30"/>
  <c r="T602" i="30"/>
  <c r="S602" i="30"/>
  <c r="T601" i="30"/>
  <c r="S601" i="30"/>
  <c r="T600" i="30"/>
  <c r="S600" i="30"/>
  <c r="T599" i="30"/>
  <c r="S599" i="30"/>
  <c r="T598" i="30"/>
  <c r="S598" i="30"/>
  <c r="T597" i="30"/>
  <c r="S597" i="30"/>
  <c r="T596" i="30"/>
  <c r="S596" i="30"/>
  <c r="T595" i="30"/>
  <c r="S595" i="30"/>
  <c r="T594" i="30"/>
  <c r="S594" i="30"/>
  <c r="T593" i="30"/>
  <c r="S593" i="30"/>
  <c r="T592" i="30"/>
  <c r="S592" i="30"/>
  <c r="T591" i="30"/>
  <c r="S591" i="30"/>
  <c r="T590" i="30"/>
  <c r="S590" i="30"/>
  <c r="T589" i="30"/>
  <c r="S589" i="30"/>
  <c r="T588" i="30"/>
  <c r="S588" i="30"/>
  <c r="T587" i="30"/>
  <c r="S587" i="30"/>
  <c r="T586" i="30"/>
  <c r="S586" i="30"/>
  <c r="T585" i="30"/>
  <c r="S585" i="30"/>
  <c r="T584" i="30"/>
  <c r="S584" i="30"/>
  <c r="T583" i="30"/>
  <c r="S583" i="30"/>
  <c r="A583" i="30" s="1"/>
  <c r="T582" i="30"/>
  <c r="S582" i="30"/>
  <c r="T581" i="30"/>
  <c r="S581" i="30"/>
  <c r="T580" i="30"/>
  <c r="S580" i="30"/>
  <c r="T579" i="30"/>
  <c r="S579" i="30"/>
  <c r="T578" i="30"/>
  <c r="S578" i="30"/>
  <c r="T577" i="30"/>
  <c r="S577" i="30"/>
  <c r="T576" i="30"/>
  <c r="S576" i="30"/>
  <c r="T575" i="30"/>
  <c r="S575" i="30"/>
  <c r="T574" i="30"/>
  <c r="S574" i="30"/>
  <c r="T573" i="30"/>
  <c r="S573" i="30"/>
  <c r="T572" i="30"/>
  <c r="S572" i="30"/>
  <c r="T571" i="30"/>
  <c r="S571" i="30"/>
  <c r="T570" i="30"/>
  <c r="S570" i="30"/>
  <c r="T569" i="30"/>
  <c r="S569" i="30"/>
  <c r="T568" i="30"/>
  <c r="S568" i="30"/>
  <c r="T567" i="30"/>
  <c r="S567" i="30"/>
  <c r="T566" i="30"/>
  <c r="S566" i="30"/>
  <c r="T565" i="30"/>
  <c r="S565" i="30"/>
  <c r="T564" i="30"/>
  <c r="S564" i="30"/>
  <c r="T563" i="30"/>
  <c r="S563" i="30"/>
  <c r="T562" i="30"/>
  <c r="S562" i="30"/>
  <c r="T561" i="30"/>
  <c r="S561" i="30"/>
  <c r="T560" i="30"/>
  <c r="S560" i="30"/>
  <c r="T559" i="30"/>
  <c r="S559" i="30"/>
  <c r="T558" i="30"/>
  <c r="S558" i="30"/>
  <c r="T557" i="30"/>
  <c r="S557" i="30"/>
  <c r="T556" i="30"/>
  <c r="S556" i="30"/>
  <c r="T555" i="30"/>
  <c r="S555" i="30"/>
  <c r="T554" i="30"/>
  <c r="S554" i="30"/>
  <c r="T553" i="30"/>
  <c r="S553" i="30"/>
  <c r="T552" i="30"/>
  <c r="S552" i="30"/>
  <c r="T551" i="30"/>
  <c r="S551" i="30"/>
  <c r="T550" i="30"/>
  <c r="S550" i="30"/>
  <c r="T549" i="30"/>
  <c r="S549" i="30"/>
  <c r="T548" i="30"/>
  <c r="S548" i="30"/>
  <c r="T547" i="30"/>
  <c r="S547" i="30"/>
  <c r="T546" i="30"/>
  <c r="S546" i="30"/>
  <c r="T545" i="30"/>
  <c r="S545" i="30"/>
  <c r="T544" i="30"/>
  <c r="S544" i="30"/>
  <c r="T543" i="30"/>
  <c r="S543" i="30"/>
  <c r="T542" i="30"/>
  <c r="S542" i="30"/>
  <c r="T541" i="30"/>
  <c r="S541" i="30"/>
  <c r="T540" i="30"/>
  <c r="S540" i="30"/>
  <c r="T539" i="30"/>
  <c r="S539" i="30"/>
  <c r="T538" i="30"/>
  <c r="S538" i="30"/>
  <c r="T537" i="30"/>
  <c r="S537" i="30"/>
  <c r="T536" i="30"/>
  <c r="S536" i="30"/>
  <c r="T535" i="30"/>
  <c r="S535" i="30"/>
  <c r="T534" i="30"/>
  <c r="S534" i="30"/>
  <c r="T533" i="30"/>
  <c r="S533" i="30"/>
  <c r="T532" i="30"/>
  <c r="S532" i="30"/>
  <c r="T531" i="30"/>
  <c r="S531" i="30"/>
  <c r="T530" i="30"/>
  <c r="S530" i="30"/>
  <c r="T529" i="30"/>
  <c r="S529" i="30"/>
  <c r="T528" i="30"/>
  <c r="S528" i="30"/>
  <c r="T527" i="30"/>
  <c r="S527" i="30"/>
  <c r="T526" i="30"/>
  <c r="S526" i="30"/>
  <c r="T525" i="30"/>
  <c r="S525" i="30"/>
  <c r="T524" i="30"/>
  <c r="S524" i="30"/>
  <c r="A524" i="30" s="1"/>
  <c r="T523" i="30"/>
  <c r="S523" i="30"/>
  <c r="A523" i="30" s="1"/>
  <c r="T522" i="30"/>
  <c r="S522" i="30"/>
  <c r="A522" i="30" s="1"/>
  <c r="T521" i="30"/>
  <c r="S521" i="30"/>
  <c r="A521" i="30" s="1"/>
  <c r="T520" i="30"/>
  <c r="S520" i="30"/>
  <c r="T519" i="30"/>
  <c r="S519" i="30"/>
  <c r="T518" i="30"/>
  <c r="S518" i="30"/>
  <c r="A518" i="30" s="1"/>
  <c r="T517" i="30"/>
  <c r="S517" i="30"/>
  <c r="A517" i="30" s="1"/>
  <c r="T516" i="30"/>
  <c r="S516" i="30"/>
  <c r="A516" i="30" s="1"/>
  <c r="T515" i="30"/>
  <c r="S515" i="30"/>
  <c r="T514" i="30"/>
  <c r="S514" i="30"/>
  <c r="T513" i="30"/>
  <c r="S513" i="30"/>
  <c r="T512" i="30"/>
  <c r="S512" i="30"/>
  <c r="T511" i="30"/>
  <c r="S511" i="30"/>
  <c r="T510" i="30"/>
  <c r="S510" i="30"/>
  <c r="T509" i="30"/>
  <c r="S509" i="30"/>
  <c r="T508" i="30"/>
  <c r="S508" i="30"/>
  <c r="T507" i="30"/>
  <c r="S507" i="30"/>
  <c r="T506" i="30"/>
  <c r="S506" i="30"/>
  <c r="T505" i="30"/>
  <c r="S505" i="30"/>
  <c r="T504" i="30"/>
  <c r="S504" i="30"/>
  <c r="T503" i="30"/>
  <c r="S503" i="30"/>
  <c r="T502" i="30"/>
  <c r="S502" i="30"/>
  <c r="T501" i="30"/>
  <c r="S501" i="30"/>
  <c r="T500" i="30"/>
  <c r="S500" i="30"/>
  <c r="T499" i="30"/>
  <c r="S499" i="30"/>
  <c r="T498" i="30"/>
  <c r="S498" i="30"/>
  <c r="T497" i="30"/>
  <c r="S497" i="30"/>
  <c r="T496" i="30"/>
  <c r="S496" i="30"/>
  <c r="T495" i="30"/>
  <c r="S495" i="30"/>
  <c r="T494" i="30"/>
  <c r="S494" i="30"/>
  <c r="T493" i="30"/>
  <c r="S493" i="30"/>
  <c r="T492" i="30"/>
  <c r="S492" i="30"/>
  <c r="T491" i="30"/>
  <c r="S491" i="30"/>
  <c r="T490" i="30"/>
  <c r="S490" i="30"/>
  <c r="T489" i="30"/>
  <c r="S489" i="30"/>
  <c r="T488" i="30"/>
  <c r="S488" i="30"/>
  <c r="T487" i="30"/>
  <c r="S487" i="30"/>
  <c r="T486" i="30"/>
  <c r="S486" i="30"/>
  <c r="T485" i="30"/>
  <c r="S485" i="30"/>
  <c r="T484" i="30"/>
  <c r="S484" i="30"/>
  <c r="T483" i="30"/>
  <c r="S483" i="30"/>
  <c r="T482" i="30"/>
  <c r="S482" i="30"/>
  <c r="T481" i="30"/>
  <c r="S481" i="30"/>
  <c r="T480" i="30"/>
  <c r="S480" i="30"/>
  <c r="T479" i="30"/>
  <c r="S479" i="30"/>
  <c r="T478" i="30"/>
  <c r="S478" i="30"/>
  <c r="T477" i="30"/>
  <c r="S477" i="30"/>
  <c r="T476" i="30"/>
  <c r="S476" i="30"/>
  <c r="T475" i="30"/>
  <c r="S475" i="30"/>
  <c r="A475" i="30" s="1"/>
  <c r="T474" i="30"/>
  <c r="S474" i="30"/>
  <c r="A474" i="30" s="1"/>
  <c r="T473" i="30"/>
  <c r="S473" i="30"/>
  <c r="A473" i="30" s="1"/>
  <c r="T472" i="30"/>
  <c r="S472" i="30"/>
  <c r="A472" i="30" s="1"/>
  <c r="T471" i="30"/>
  <c r="S471" i="30"/>
  <c r="A471" i="30" s="1"/>
  <c r="T470" i="30"/>
  <c r="S470" i="30"/>
  <c r="A470" i="30" s="1"/>
  <c r="T469" i="30"/>
  <c r="S469" i="30"/>
  <c r="T468" i="30"/>
  <c r="S468" i="30"/>
  <c r="T467" i="30"/>
  <c r="S467" i="30"/>
  <c r="T466" i="30"/>
  <c r="S466" i="30"/>
  <c r="T465" i="30"/>
  <c r="S465" i="30"/>
  <c r="T464" i="30"/>
  <c r="S464" i="30"/>
  <c r="T463" i="30"/>
  <c r="S463" i="30"/>
  <c r="T462" i="30"/>
  <c r="S462" i="30"/>
  <c r="T461" i="30"/>
  <c r="S461" i="30"/>
  <c r="T460" i="30"/>
  <c r="S460" i="30"/>
  <c r="T459" i="30"/>
  <c r="S459" i="30"/>
  <c r="T458" i="30"/>
  <c r="S458" i="30"/>
  <c r="T457" i="30"/>
  <c r="S457" i="30"/>
  <c r="T456" i="30"/>
  <c r="S456" i="30"/>
  <c r="T455" i="30"/>
  <c r="S455" i="30"/>
  <c r="T454" i="30"/>
  <c r="S454" i="30"/>
  <c r="T453" i="30"/>
  <c r="S453" i="30"/>
  <c r="T452" i="30"/>
  <c r="S452" i="30"/>
  <c r="T451" i="30"/>
  <c r="S451" i="30"/>
  <c r="T450" i="30"/>
  <c r="S450" i="30"/>
  <c r="T449" i="30"/>
  <c r="S449" i="30"/>
  <c r="T448" i="30"/>
  <c r="S448" i="30"/>
  <c r="T447" i="30"/>
  <c r="S447" i="30"/>
  <c r="T446" i="30"/>
  <c r="S446" i="30"/>
  <c r="T445" i="30"/>
  <c r="S445" i="30"/>
  <c r="T444" i="30"/>
  <c r="S444" i="30"/>
  <c r="T443" i="30"/>
  <c r="S443" i="30"/>
  <c r="T442" i="30"/>
  <c r="S442" i="30"/>
  <c r="T441" i="30"/>
  <c r="S441" i="30"/>
  <c r="T440" i="30"/>
  <c r="S440" i="30"/>
  <c r="T439" i="30"/>
  <c r="S439" i="30"/>
  <c r="T438" i="30"/>
  <c r="S438" i="30"/>
  <c r="T437" i="30"/>
  <c r="S437" i="30"/>
  <c r="T436" i="30"/>
  <c r="S436" i="30"/>
  <c r="T435" i="30"/>
  <c r="S435" i="30"/>
  <c r="T434" i="30"/>
  <c r="S434" i="30"/>
  <c r="T433" i="30"/>
  <c r="S433" i="30"/>
  <c r="T432" i="30"/>
  <c r="S432" i="30"/>
  <c r="T431" i="30"/>
  <c r="S431" i="30"/>
  <c r="T430" i="30"/>
  <c r="S430" i="30"/>
  <c r="T429" i="30"/>
  <c r="S429" i="30"/>
  <c r="T428" i="30"/>
  <c r="S428" i="30"/>
  <c r="A428" i="30" s="1"/>
  <c r="T427" i="30"/>
  <c r="S427" i="30"/>
  <c r="A427" i="30" s="1"/>
  <c r="T426" i="30"/>
  <c r="S426" i="30"/>
  <c r="A426" i="30" s="1"/>
  <c r="T425" i="30"/>
  <c r="S425" i="30"/>
  <c r="T424" i="30"/>
  <c r="S424" i="30"/>
  <c r="T423" i="30"/>
  <c r="S423" i="30"/>
  <c r="T422" i="30"/>
  <c r="S422" i="30"/>
  <c r="T421" i="30"/>
  <c r="S421" i="30"/>
  <c r="T420" i="30"/>
  <c r="S420" i="30"/>
  <c r="T419" i="30"/>
  <c r="S419" i="30"/>
  <c r="T418" i="30"/>
  <c r="S418" i="30"/>
  <c r="T417" i="30"/>
  <c r="S417" i="30"/>
  <c r="T416" i="30"/>
  <c r="S416" i="30"/>
  <c r="T415" i="30"/>
  <c r="S415" i="30"/>
  <c r="T414" i="30"/>
  <c r="S414" i="30"/>
  <c r="T413" i="30"/>
  <c r="S413" i="30"/>
  <c r="T412" i="30"/>
  <c r="S412" i="30"/>
  <c r="T411" i="30"/>
  <c r="S411" i="30"/>
  <c r="T410" i="30"/>
  <c r="S410" i="30"/>
  <c r="T409" i="30"/>
  <c r="S409" i="30"/>
  <c r="T408" i="30"/>
  <c r="S408" i="30"/>
  <c r="T407" i="30"/>
  <c r="S407" i="30"/>
  <c r="T406" i="30"/>
  <c r="S406" i="30"/>
  <c r="T405" i="30"/>
  <c r="S405" i="30"/>
  <c r="T404" i="30"/>
  <c r="S404" i="30"/>
  <c r="T403" i="30"/>
  <c r="S403" i="30"/>
  <c r="T402" i="30"/>
  <c r="S402" i="30"/>
  <c r="T401" i="30"/>
  <c r="S401" i="30"/>
  <c r="T400" i="30"/>
  <c r="S400" i="30"/>
  <c r="T399" i="30"/>
  <c r="S399" i="30"/>
  <c r="T398" i="30"/>
  <c r="S398" i="30"/>
  <c r="T397" i="30"/>
  <c r="S397" i="30"/>
  <c r="T396" i="30"/>
  <c r="S396" i="30"/>
  <c r="T395" i="30"/>
  <c r="S395" i="30"/>
  <c r="T394" i="30"/>
  <c r="S394" i="30"/>
  <c r="T393" i="30"/>
  <c r="S393" i="30"/>
  <c r="T392" i="30"/>
  <c r="S392" i="30"/>
  <c r="T391" i="30"/>
  <c r="S391" i="30"/>
  <c r="T390" i="30"/>
  <c r="S390" i="30"/>
  <c r="T389" i="30"/>
  <c r="S389" i="30"/>
  <c r="T388" i="30"/>
  <c r="S388" i="30"/>
  <c r="T387" i="30"/>
  <c r="S387" i="30"/>
  <c r="T386" i="30"/>
  <c r="S386" i="30"/>
  <c r="T385" i="30"/>
  <c r="S385" i="30"/>
  <c r="T384" i="30"/>
  <c r="S384" i="30"/>
  <c r="T383" i="30"/>
  <c r="S383" i="30"/>
  <c r="T382" i="30"/>
  <c r="S382" i="30"/>
  <c r="T381" i="30"/>
  <c r="S381" i="30"/>
  <c r="T380" i="30"/>
  <c r="S380" i="30"/>
  <c r="T379" i="30"/>
  <c r="S379" i="30"/>
  <c r="T378" i="30"/>
  <c r="S378" i="30"/>
  <c r="T377" i="30"/>
  <c r="S377" i="30"/>
  <c r="T376" i="30"/>
  <c r="S376" i="30"/>
  <c r="T375" i="30"/>
  <c r="S375" i="30"/>
  <c r="T374" i="30"/>
  <c r="S374" i="30"/>
  <c r="T373" i="30"/>
  <c r="S373" i="30"/>
  <c r="T372" i="30"/>
  <c r="S372" i="30"/>
  <c r="T371" i="30"/>
  <c r="S371" i="30"/>
  <c r="T370" i="30"/>
  <c r="S370" i="30"/>
  <c r="T369" i="30"/>
  <c r="S369" i="30"/>
  <c r="T368" i="30"/>
  <c r="S368" i="30"/>
  <c r="T367" i="30"/>
  <c r="S367" i="30"/>
  <c r="T366" i="30"/>
  <c r="S366" i="30"/>
  <c r="T365" i="30"/>
  <c r="S365" i="30"/>
  <c r="T364" i="30"/>
  <c r="S364" i="30"/>
  <c r="T363" i="30"/>
  <c r="S363" i="30"/>
  <c r="T362" i="30"/>
  <c r="S362" i="30"/>
  <c r="T361" i="30"/>
  <c r="S361" i="30"/>
  <c r="T360" i="30"/>
  <c r="S360" i="30"/>
  <c r="T359" i="30"/>
  <c r="S359" i="30"/>
  <c r="T358" i="30"/>
  <c r="S358" i="30"/>
  <c r="T357" i="30"/>
  <c r="S357" i="30"/>
  <c r="T356" i="30"/>
  <c r="S356" i="30"/>
  <c r="T355" i="30"/>
  <c r="S355" i="30"/>
  <c r="T354" i="30"/>
  <c r="S354" i="30"/>
  <c r="T353" i="30"/>
  <c r="S353" i="30"/>
  <c r="T352" i="30"/>
  <c r="S352" i="30"/>
  <c r="T351" i="30"/>
  <c r="S351" i="30"/>
  <c r="T350" i="30"/>
  <c r="S350" i="30"/>
  <c r="T349" i="30"/>
  <c r="S349" i="30"/>
  <c r="T348" i="30"/>
  <c r="S348" i="30"/>
  <c r="A348" i="30" s="1"/>
  <c r="T347" i="30"/>
  <c r="S347" i="30"/>
  <c r="A347" i="30" s="1"/>
  <c r="T346" i="30"/>
  <c r="S346" i="30"/>
  <c r="T345" i="30"/>
  <c r="S345" i="30"/>
  <c r="A345" i="30" s="1"/>
  <c r="T344" i="30"/>
  <c r="S344" i="30"/>
  <c r="T343" i="30"/>
  <c r="S343" i="30"/>
  <c r="A343" i="30" s="1"/>
  <c r="T342" i="30"/>
  <c r="S342" i="30"/>
  <c r="T341" i="30"/>
  <c r="S341" i="30"/>
  <c r="T340" i="30"/>
  <c r="S340" i="30"/>
  <c r="T339" i="30"/>
  <c r="S339" i="30"/>
  <c r="T338" i="30"/>
  <c r="S338" i="30"/>
  <c r="T337" i="30"/>
  <c r="S337" i="30"/>
  <c r="T336" i="30"/>
  <c r="S336" i="30"/>
  <c r="T335" i="30"/>
  <c r="S335" i="30"/>
  <c r="T334" i="30"/>
  <c r="S334" i="30"/>
  <c r="T333" i="30"/>
  <c r="S333" i="30"/>
  <c r="T332" i="30"/>
  <c r="S332" i="30"/>
  <c r="T331" i="30"/>
  <c r="S331" i="30"/>
  <c r="T330" i="30"/>
  <c r="S330" i="30"/>
  <c r="T329" i="30"/>
  <c r="S329" i="30"/>
  <c r="T328" i="30"/>
  <c r="S328" i="30"/>
  <c r="T327" i="30"/>
  <c r="S327" i="30"/>
  <c r="T326" i="30"/>
  <c r="S326" i="30"/>
  <c r="T325" i="30"/>
  <c r="S325" i="30"/>
  <c r="T324" i="30"/>
  <c r="S324" i="30"/>
  <c r="T323" i="30"/>
  <c r="S323" i="30"/>
  <c r="A323" i="30" s="1"/>
  <c r="T322" i="30"/>
  <c r="S322" i="30"/>
  <c r="T321" i="30"/>
  <c r="S321" i="30"/>
  <c r="T320" i="30"/>
  <c r="S320" i="30"/>
  <c r="T319" i="30"/>
  <c r="S319" i="30"/>
  <c r="T318" i="30"/>
  <c r="S318" i="30"/>
  <c r="T317" i="30"/>
  <c r="S317" i="30"/>
  <c r="T316" i="30"/>
  <c r="S316" i="30"/>
  <c r="T315" i="30"/>
  <c r="S315" i="30"/>
  <c r="T314" i="30"/>
  <c r="S314" i="30"/>
  <c r="T313" i="30"/>
  <c r="S313" i="30"/>
  <c r="T312" i="30"/>
  <c r="S312" i="30"/>
  <c r="T311" i="30"/>
  <c r="S311" i="30"/>
  <c r="T310" i="30"/>
  <c r="S310" i="30"/>
  <c r="T309" i="30"/>
  <c r="S309" i="30"/>
  <c r="T308" i="30"/>
  <c r="S308" i="30"/>
  <c r="T307" i="30"/>
  <c r="S307" i="30"/>
  <c r="T306" i="30"/>
  <c r="S306" i="30"/>
  <c r="T305" i="30"/>
  <c r="S305" i="30"/>
  <c r="T304" i="30"/>
  <c r="S304" i="30"/>
  <c r="T303" i="30"/>
  <c r="S303" i="30"/>
  <c r="T302" i="30"/>
  <c r="S302" i="30"/>
  <c r="T301" i="30"/>
  <c r="S301" i="30"/>
  <c r="T300" i="30"/>
  <c r="S300" i="30"/>
  <c r="T299" i="30"/>
  <c r="S299" i="30"/>
  <c r="T298" i="30"/>
  <c r="S298" i="30"/>
  <c r="T297" i="30"/>
  <c r="S297" i="30"/>
  <c r="T296" i="30"/>
  <c r="S296" i="30"/>
  <c r="T295" i="30"/>
  <c r="S295" i="30"/>
  <c r="T294" i="30"/>
  <c r="S294" i="30"/>
  <c r="T293" i="30"/>
  <c r="S293" i="30"/>
  <c r="T292" i="30"/>
  <c r="S292" i="30"/>
  <c r="T291" i="30"/>
  <c r="S291" i="30"/>
  <c r="T290" i="30"/>
  <c r="S290" i="30"/>
  <c r="T289" i="30"/>
  <c r="S289" i="30"/>
  <c r="T288" i="30"/>
  <c r="S288" i="30"/>
  <c r="T287" i="30"/>
  <c r="S287" i="30"/>
  <c r="T286" i="30"/>
  <c r="S286" i="30"/>
  <c r="T285" i="30"/>
  <c r="S285" i="30"/>
  <c r="T284" i="30"/>
  <c r="S284" i="30"/>
  <c r="T283" i="30"/>
  <c r="S283" i="30"/>
  <c r="T282" i="30"/>
  <c r="S282" i="30"/>
  <c r="T281" i="30"/>
  <c r="S281" i="30"/>
  <c r="T280" i="30"/>
  <c r="S280" i="30"/>
  <c r="T279" i="30"/>
  <c r="S279" i="30"/>
  <c r="T278" i="30"/>
  <c r="S278" i="30"/>
  <c r="T277" i="30"/>
  <c r="S277" i="30"/>
  <c r="T276" i="30"/>
  <c r="S276" i="30"/>
  <c r="T275" i="30"/>
  <c r="S275" i="30"/>
  <c r="T274" i="30"/>
  <c r="S274" i="30"/>
  <c r="T273" i="30"/>
  <c r="S273" i="30"/>
  <c r="T272" i="30"/>
  <c r="S272" i="30"/>
  <c r="T271" i="30"/>
  <c r="S271" i="30"/>
  <c r="T270" i="30"/>
  <c r="S270" i="30"/>
  <c r="T269" i="30"/>
  <c r="S269" i="30"/>
  <c r="T268" i="30"/>
  <c r="S268" i="30"/>
  <c r="T267" i="30"/>
  <c r="S267" i="30"/>
  <c r="T266" i="30"/>
  <c r="S266" i="30"/>
  <c r="T265" i="30"/>
  <c r="S265" i="30"/>
  <c r="T264" i="30"/>
  <c r="S264" i="30"/>
  <c r="T263" i="30"/>
  <c r="S263" i="30"/>
  <c r="T262" i="30"/>
  <c r="S262" i="30"/>
  <c r="T261" i="30"/>
  <c r="S261" i="30"/>
  <c r="T260" i="30"/>
  <c r="S260" i="30"/>
  <c r="T259" i="30"/>
  <c r="S259" i="30"/>
  <c r="T258" i="30"/>
  <c r="S258" i="30"/>
  <c r="T257" i="30"/>
  <c r="S257" i="30"/>
  <c r="T256" i="30"/>
  <c r="S256" i="30"/>
  <c r="T255" i="30"/>
  <c r="S255" i="30"/>
  <c r="T254" i="30"/>
  <c r="S254" i="30"/>
  <c r="T253" i="30"/>
  <c r="S253" i="30"/>
  <c r="T252" i="30"/>
  <c r="S252" i="30"/>
  <c r="T251" i="30"/>
  <c r="S251" i="30"/>
  <c r="T250" i="30"/>
  <c r="S250" i="30"/>
  <c r="T249" i="30"/>
  <c r="S249" i="30"/>
  <c r="T248" i="30"/>
  <c r="S248" i="30"/>
  <c r="T247" i="30"/>
  <c r="S247" i="30"/>
  <c r="T246" i="30"/>
  <c r="S246" i="30"/>
  <c r="T245" i="30"/>
  <c r="S245" i="30"/>
  <c r="T244" i="30"/>
  <c r="S244" i="30"/>
  <c r="T243" i="30"/>
  <c r="S243" i="30"/>
  <c r="T242" i="30"/>
  <c r="S242" i="30"/>
  <c r="T241" i="30"/>
  <c r="S241" i="30"/>
  <c r="T240" i="30"/>
  <c r="S240" i="30"/>
  <c r="T239" i="30"/>
  <c r="S239" i="30"/>
  <c r="T238" i="30"/>
  <c r="S238" i="30"/>
  <c r="T237" i="30"/>
  <c r="S237" i="30"/>
  <c r="T236" i="30"/>
  <c r="S236" i="30"/>
  <c r="A236" i="30" s="1"/>
  <c r="T235" i="30"/>
  <c r="S235" i="30"/>
  <c r="T234" i="30"/>
  <c r="S234" i="30"/>
  <c r="A234" i="30" s="1"/>
  <c r="T233" i="30"/>
  <c r="S233" i="30"/>
  <c r="T232" i="30"/>
  <c r="S232" i="30"/>
  <c r="T231" i="30"/>
  <c r="S231" i="30"/>
  <c r="A231" i="30" s="1"/>
  <c r="T230" i="30"/>
  <c r="S230" i="30"/>
  <c r="A230" i="30" s="1"/>
  <c r="T229" i="30"/>
  <c r="S229" i="30"/>
  <c r="T228" i="30"/>
  <c r="S228" i="30"/>
  <c r="T227" i="30"/>
  <c r="S227" i="30"/>
  <c r="T226" i="30"/>
  <c r="S226" i="30"/>
  <c r="T225" i="30"/>
  <c r="S225" i="30"/>
  <c r="T224" i="30"/>
  <c r="S224" i="30"/>
  <c r="A224" i="30" s="1"/>
  <c r="T223" i="30"/>
  <c r="S223" i="30"/>
  <c r="A223" i="30" s="1"/>
  <c r="T222" i="30"/>
  <c r="S222" i="30"/>
  <c r="T221" i="30"/>
  <c r="S221" i="30"/>
  <c r="T220" i="30"/>
  <c r="S220" i="30"/>
  <c r="T219" i="30"/>
  <c r="S219" i="30"/>
  <c r="T218" i="30"/>
  <c r="S218" i="30"/>
  <c r="A218" i="30" s="1"/>
  <c r="T217" i="30"/>
  <c r="S217" i="30"/>
  <c r="T216" i="30"/>
  <c r="S216" i="30"/>
  <c r="T215" i="30"/>
  <c r="S215" i="30"/>
  <c r="T214" i="30"/>
  <c r="S214" i="30"/>
  <c r="T213" i="30"/>
  <c r="S213" i="30"/>
  <c r="T212" i="30"/>
  <c r="S212" i="30"/>
  <c r="T211" i="30"/>
  <c r="S211" i="30"/>
  <c r="T210" i="30"/>
  <c r="S210" i="30"/>
  <c r="T209" i="30"/>
  <c r="S209" i="30"/>
  <c r="T208" i="30"/>
  <c r="S208" i="30"/>
  <c r="T207" i="30"/>
  <c r="S207" i="30"/>
  <c r="T206" i="30"/>
  <c r="S206" i="30"/>
  <c r="T205" i="30"/>
  <c r="S205" i="30"/>
  <c r="T204" i="30"/>
  <c r="S204" i="30"/>
  <c r="T203" i="30"/>
  <c r="S203" i="30"/>
  <c r="T202" i="30"/>
  <c r="S202" i="30"/>
  <c r="T201" i="30"/>
  <c r="S201" i="30"/>
  <c r="T200" i="30"/>
  <c r="S200" i="30"/>
  <c r="T199" i="30"/>
  <c r="S199" i="30"/>
  <c r="T198" i="30"/>
  <c r="S198" i="30"/>
  <c r="T197" i="30"/>
  <c r="S197" i="30"/>
  <c r="T196" i="30"/>
  <c r="S196" i="30"/>
  <c r="T195" i="30"/>
  <c r="S195" i="30"/>
  <c r="T194" i="30"/>
  <c r="S194" i="30"/>
  <c r="T193" i="30"/>
  <c r="S193" i="30"/>
  <c r="T192" i="30"/>
  <c r="S192" i="30"/>
  <c r="T191" i="30"/>
  <c r="S191" i="30"/>
  <c r="T190" i="30"/>
  <c r="S190" i="30"/>
  <c r="T189" i="30"/>
  <c r="S189" i="30"/>
  <c r="T188" i="30"/>
  <c r="S188" i="30"/>
  <c r="T187" i="30"/>
  <c r="S187" i="30"/>
  <c r="T186" i="30"/>
  <c r="S186" i="30"/>
  <c r="T185" i="30"/>
  <c r="S185" i="30"/>
  <c r="T184" i="30"/>
  <c r="S184" i="30"/>
  <c r="T183" i="30"/>
  <c r="S183" i="30"/>
  <c r="T182" i="30"/>
  <c r="S182" i="30"/>
  <c r="T181" i="30"/>
  <c r="S181" i="30"/>
  <c r="T180" i="30"/>
  <c r="S180" i="30"/>
  <c r="T179" i="30"/>
  <c r="S179" i="30"/>
  <c r="T178" i="30"/>
  <c r="S178" i="30"/>
  <c r="T177" i="30"/>
  <c r="S177" i="30"/>
  <c r="T176" i="30"/>
  <c r="S176" i="30"/>
  <c r="T175" i="30"/>
  <c r="S175" i="30"/>
  <c r="T174" i="30"/>
  <c r="S174" i="30"/>
  <c r="T173" i="30"/>
  <c r="S173" i="30"/>
  <c r="T172" i="30"/>
  <c r="S172" i="30"/>
  <c r="T171" i="30"/>
  <c r="S171" i="30"/>
  <c r="T170" i="30"/>
  <c r="S170" i="30"/>
  <c r="T169" i="30"/>
  <c r="S169" i="30"/>
  <c r="T168" i="30"/>
  <c r="S168" i="30"/>
  <c r="T167" i="30"/>
  <c r="S167" i="30"/>
  <c r="T166" i="30"/>
  <c r="S166" i="30"/>
  <c r="T165" i="30"/>
  <c r="S165" i="30"/>
  <c r="T164" i="30"/>
  <c r="S164" i="30"/>
  <c r="T163" i="30"/>
  <c r="S163" i="30"/>
  <c r="T162" i="30"/>
  <c r="S162" i="30"/>
  <c r="A162" i="30" s="1"/>
  <c r="T161" i="30"/>
  <c r="S161" i="30"/>
  <c r="T160" i="30"/>
  <c r="S160" i="30"/>
  <c r="A160" i="30" s="1"/>
  <c r="T159" i="30"/>
  <c r="S159" i="30"/>
  <c r="T158" i="30"/>
  <c r="S158" i="30"/>
  <c r="T157" i="30"/>
  <c r="S157" i="30"/>
  <c r="T156" i="30"/>
  <c r="S156" i="30"/>
  <c r="T155" i="30"/>
  <c r="S155" i="30"/>
  <c r="T154" i="30"/>
  <c r="S154" i="30"/>
  <c r="T153" i="30"/>
  <c r="S153" i="30"/>
  <c r="T152" i="30"/>
  <c r="S152" i="30"/>
  <c r="A152" i="30" s="1"/>
  <c r="T151" i="30"/>
  <c r="S151" i="30"/>
  <c r="T150" i="30"/>
  <c r="S150" i="30"/>
  <c r="A150" i="30" s="1"/>
  <c r="T149" i="30"/>
  <c r="S149" i="30"/>
  <c r="T148" i="30"/>
  <c r="S148" i="30"/>
  <c r="T147" i="30"/>
  <c r="S147" i="30"/>
  <c r="T146" i="30"/>
  <c r="S146" i="30"/>
  <c r="T145" i="30"/>
  <c r="S145" i="30"/>
  <c r="T144" i="30"/>
  <c r="S144" i="30"/>
  <c r="A144" i="30" s="1"/>
  <c r="T143" i="30"/>
  <c r="S143" i="30"/>
  <c r="A143" i="30" s="1"/>
  <c r="T142" i="30"/>
  <c r="S142" i="30"/>
  <c r="A142" i="30" s="1"/>
  <c r="T141" i="30"/>
  <c r="S141" i="30"/>
  <c r="T140" i="30"/>
  <c r="S140" i="30"/>
  <c r="A140" i="30" s="1"/>
  <c r="T139" i="30"/>
  <c r="S139" i="30"/>
  <c r="T138" i="30"/>
  <c r="S138" i="30"/>
  <c r="T137" i="30"/>
  <c r="S137" i="30"/>
  <c r="T136" i="30"/>
  <c r="S136" i="30"/>
  <c r="T135" i="30"/>
  <c r="S135" i="30"/>
  <c r="T134" i="30"/>
  <c r="S134" i="30"/>
  <c r="T133" i="30"/>
  <c r="S133" i="30"/>
  <c r="T132" i="30"/>
  <c r="S132" i="30"/>
  <c r="T131" i="30"/>
  <c r="S131" i="30"/>
  <c r="T130" i="30"/>
  <c r="S130" i="30"/>
  <c r="T129" i="30"/>
  <c r="S129" i="30"/>
  <c r="T128" i="30"/>
  <c r="S128" i="30"/>
  <c r="T127" i="30"/>
  <c r="S127" i="30"/>
  <c r="T126" i="30"/>
  <c r="S126" i="30"/>
  <c r="T125" i="30"/>
  <c r="S125" i="30"/>
  <c r="T124" i="30"/>
  <c r="S124" i="30"/>
  <c r="T123" i="30"/>
  <c r="S123" i="30"/>
  <c r="T122" i="30"/>
  <c r="S122" i="30"/>
  <c r="T121" i="30"/>
  <c r="S121" i="30"/>
  <c r="T120" i="30"/>
  <c r="S120" i="30"/>
  <c r="T119" i="30"/>
  <c r="S119" i="30"/>
  <c r="T118" i="30"/>
  <c r="S118" i="30"/>
  <c r="A118" i="30" s="1"/>
  <c r="T117" i="30"/>
  <c r="S117" i="30"/>
  <c r="T116" i="30"/>
  <c r="S116" i="30"/>
  <c r="T115" i="30"/>
  <c r="S115" i="30"/>
  <c r="T114" i="30"/>
  <c r="S114" i="30"/>
  <c r="T113" i="30"/>
  <c r="S113" i="30"/>
  <c r="A113" i="30" s="1"/>
  <c r="T112" i="30"/>
  <c r="S112" i="30"/>
  <c r="A112" i="30" s="1"/>
  <c r="T111" i="30"/>
  <c r="S111" i="30"/>
  <c r="T110" i="30"/>
  <c r="S110" i="30"/>
  <c r="T109" i="30"/>
  <c r="S109" i="30"/>
  <c r="T108" i="30"/>
  <c r="S108" i="30"/>
  <c r="T107" i="30"/>
  <c r="S107" i="30"/>
  <c r="T106" i="30"/>
  <c r="S106" i="30"/>
  <c r="T105" i="30"/>
  <c r="S105" i="30"/>
  <c r="T104" i="30"/>
  <c r="S104" i="30"/>
  <c r="T103" i="30"/>
  <c r="S103" i="30"/>
  <c r="T102" i="30"/>
  <c r="S102" i="30"/>
  <c r="T101" i="30"/>
  <c r="S101" i="30"/>
  <c r="T100" i="30"/>
  <c r="S100" i="30"/>
  <c r="T99" i="30"/>
  <c r="S99" i="30"/>
  <c r="T98" i="30"/>
  <c r="S98" i="30"/>
  <c r="T97" i="30"/>
  <c r="S97" i="30"/>
  <c r="A97" i="30" s="1"/>
  <c r="T96" i="30"/>
  <c r="S96" i="30"/>
  <c r="T95" i="30"/>
  <c r="S95" i="30"/>
  <c r="T94" i="30"/>
  <c r="S94" i="30"/>
  <c r="T93" i="30"/>
  <c r="S93" i="30"/>
  <c r="T92" i="30"/>
  <c r="S92" i="30"/>
  <c r="T91" i="30"/>
  <c r="S91" i="30"/>
  <c r="T90" i="30"/>
  <c r="S90" i="30"/>
  <c r="T89" i="30"/>
  <c r="S89" i="30"/>
  <c r="T88" i="30"/>
  <c r="S88" i="30"/>
  <c r="T87" i="30"/>
  <c r="S87" i="30"/>
  <c r="T86" i="30"/>
  <c r="S86" i="30"/>
  <c r="T85" i="30"/>
  <c r="S85" i="30"/>
  <c r="T84" i="30"/>
  <c r="S84" i="30"/>
  <c r="T83" i="30"/>
  <c r="S83" i="30"/>
  <c r="T82" i="30"/>
  <c r="S82" i="30"/>
  <c r="T81" i="30"/>
  <c r="S81" i="30"/>
  <c r="T80" i="30"/>
  <c r="S80" i="30"/>
  <c r="T79" i="30"/>
  <c r="S79" i="30"/>
  <c r="T78" i="30"/>
  <c r="S78" i="30"/>
  <c r="T77" i="30"/>
  <c r="S77" i="30"/>
  <c r="A77" i="30" s="1"/>
  <c r="T76" i="30"/>
  <c r="S76" i="30"/>
  <c r="A76" i="30" s="1"/>
  <c r="T75" i="30"/>
  <c r="S75" i="30"/>
  <c r="A75" i="30" s="1"/>
  <c r="T74" i="30"/>
  <c r="S74" i="30"/>
  <c r="T73" i="30"/>
  <c r="S73" i="30"/>
  <c r="T72" i="30"/>
  <c r="S72" i="30"/>
  <c r="T71" i="30"/>
  <c r="S71" i="30"/>
  <c r="T70" i="30"/>
  <c r="S70" i="30"/>
  <c r="T69" i="30"/>
  <c r="S69" i="30"/>
  <c r="T68" i="30"/>
  <c r="S68" i="30"/>
  <c r="T67" i="30"/>
  <c r="S67" i="30"/>
  <c r="T66" i="30"/>
  <c r="S66" i="30"/>
  <c r="T65" i="30"/>
  <c r="S65" i="30"/>
  <c r="T64" i="30"/>
  <c r="S64" i="30"/>
  <c r="T63" i="30"/>
  <c r="S63" i="30"/>
  <c r="T62" i="30"/>
  <c r="S62" i="30"/>
  <c r="T61" i="30"/>
  <c r="S61" i="30"/>
  <c r="A61" i="30" s="1"/>
  <c r="T60" i="30"/>
  <c r="S60" i="30"/>
  <c r="T59" i="30"/>
  <c r="S59" i="30"/>
  <c r="T58" i="30"/>
  <c r="S58" i="30"/>
  <c r="T57" i="30"/>
  <c r="S57" i="30"/>
  <c r="T56" i="30"/>
  <c r="S56" i="30"/>
  <c r="T55" i="30"/>
  <c r="S55" i="30"/>
  <c r="T54" i="30"/>
  <c r="S54" i="30"/>
  <c r="T53" i="30"/>
  <c r="S53" i="30"/>
  <c r="T52" i="30"/>
  <c r="S52" i="30"/>
  <c r="T51" i="30"/>
  <c r="S51" i="30"/>
  <c r="T50" i="30"/>
  <c r="S50" i="30"/>
  <c r="T49" i="30"/>
  <c r="S49" i="30"/>
  <c r="T48" i="30"/>
  <c r="S48" i="30"/>
  <c r="A48" i="30" s="1"/>
  <c r="T47" i="30"/>
  <c r="S47" i="30"/>
  <c r="T46" i="30"/>
  <c r="S46" i="30"/>
  <c r="T45" i="30"/>
  <c r="S45" i="30"/>
  <c r="T44" i="30"/>
  <c r="S44" i="30"/>
  <c r="A44" i="30" s="1"/>
  <c r="T43" i="30"/>
  <c r="S43" i="30"/>
  <c r="T42" i="30"/>
  <c r="S42" i="30"/>
  <c r="A42" i="30" s="1"/>
  <c r="T41" i="30"/>
  <c r="S41" i="30"/>
  <c r="A41" i="30" s="1"/>
  <c r="T40" i="30"/>
  <c r="S40" i="30"/>
  <c r="A40" i="30" s="1"/>
  <c r="T39" i="30"/>
  <c r="S39" i="30"/>
  <c r="A39" i="30" s="1"/>
  <c r="T38" i="30"/>
  <c r="S38" i="30"/>
  <c r="A38" i="30" s="1"/>
  <c r="T37" i="30"/>
  <c r="S37" i="30"/>
  <c r="A37" i="30" s="1"/>
  <c r="T36" i="30"/>
  <c r="S36" i="30"/>
  <c r="A36" i="30" s="1"/>
  <c r="T35" i="30"/>
  <c r="S35" i="30"/>
  <c r="A35" i="30" s="1"/>
  <c r="T34" i="30"/>
  <c r="S34" i="30"/>
  <c r="A34" i="30" s="1"/>
  <c r="T33" i="30"/>
  <c r="S33" i="30"/>
  <c r="T32" i="30"/>
  <c r="S32" i="30"/>
  <c r="T31" i="30"/>
  <c r="S31" i="30"/>
  <c r="A31" i="30" s="1"/>
  <c r="T30" i="30"/>
  <c r="S30" i="30"/>
  <c r="T29" i="30"/>
  <c r="S29" i="30"/>
  <c r="T28" i="30"/>
  <c r="S28" i="30"/>
  <c r="T27" i="30"/>
  <c r="S27" i="30"/>
  <c r="T26" i="30"/>
  <c r="S26" i="30"/>
  <c r="A26" i="30" s="1"/>
  <c r="T25" i="30"/>
  <c r="S25" i="30"/>
  <c r="T24" i="30"/>
  <c r="S24" i="30"/>
  <c r="T23" i="30"/>
  <c r="S23" i="30"/>
  <c r="A23" i="30" s="1"/>
  <c r="T22" i="30"/>
  <c r="S22" i="30"/>
  <c r="T21" i="30"/>
  <c r="S21" i="30"/>
  <c r="A21" i="30" s="1"/>
  <c r="T20" i="30"/>
  <c r="S20" i="30"/>
  <c r="T19" i="30"/>
  <c r="S19" i="30"/>
  <c r="T18" i="30"/>
  <c r="S18" i="30"/>
  <c r="T17" i="30"/>
  <c r="S17" i="30"/>
  <c r="A17" i="30" s="1"/>
  <c r="T16" i="30"/>
  <c r="S16" i="30"/>
  <c r="A16" i="30" s="1"/>
  <c r="T15" i="30"/>
  <c r="S15" i="30"/>
  <c r="A15" i="30" s="1"/>
  <c r="T14" i="30"/>
  <c r="S14" i="30"/>
  <c r="A14" i="30" s="1"/>
  <c r="T2505" i="28"/>
  <c r="S2505" i="28"/>
  <c r="T2504" i="28"/>
  <c r="S2504" i="28"/>
  <c r="T2503" i="28"/>
  <c r="S2503" i="28"/>
  <c r="T2502" i="28"/>
  <c r="S2502" i="28"/>
  <c r="T2501" i="28"/>
  <c r="S2501" i="28"/>
  <c r="T2500" i="28"/>
  <c r="S2500" i="28"/>
  <c r="T2499" i="28"/>
  <c r="S2499" i="28"/>
  <c r="T2498" i="28"/>
  <c r="S2498" i="28"/>
  <c r="T2497" i="28"/>
  <c r="S2497" i="28"/>
  <c r="T2496" i="28"/>
  <c r="S2496" i="28"/>
  <c r="T2495" i="28"/>
  <c r="S2495" i="28"/>
  <c r="T2494" i="28"/>
  <c r="S2494" i="28"/>
  <c r="T2493" i="28"/>
  <c r="S2493" i="28"/>
  <c r="T2492" i="28"/>
  <c r="S2492" i="28"/>
  <c r="T2491" i="28"/>
  <c r="S2491" i="28"/>
  <c r="T2490" i="28"/>
  <c r="S2490" i="28"/>
  <c r="T2489" i="28"/>
  <c r="S2489" i="28"/>
  <c r="T2488" i="28"/>
  <c r="S2488" i="28"/>
  <c r="T2487" i="28"/>
  <c r="S2487" i="28"/>
  <c r="T2486" i="28"/>
  <c r="S2486" i="28"/>
  <c r="T2485" i="28"/>
  <c r="S2485" i="28"/>
  <c r="T2484" i="28"/>
  <c r="S2484" i="28"/>
  <c r="T2483" i="28"/>
  <c r="S2483" i="28"/>
  <c r="T2482" i="28"/>
  <c r="S2482" i="28"/>
  <c r="T2481" i="28"/>
  <c r="S2481" i="28"/>
  <c r="T2480" i="28"/>
  <c r="S2480" i="28"/>
  <c r="T2479" i="28"/>
  <c r="S2479" i="28"/>
  <c r="T2478" i="28"/>
  <c r="S2478" i="28"/>
  <c r="T2477" i="28"/>
  <c r="S2477" i="28"/>
  <c r="T2476" i="28"/>
  <c r="S2476" i="28"/>
  <c r="T2475" i="28"/>
  <c r="S2475" i="28"/>
  <c r="T2474" i="28"/>
  <c r="S2474" i="28"/>
  <c r="T2473" i="28"/>
  <c r="S2473" i="28"/>
  <c r="T2472" i="28"/>
  <c r="S2472" i="28"/>
  <c r="T2471" i="28"/>
  <c r="S2471" i="28"/>
  <c r="T2470" i="28"/>
  <c r="S2470" i="28"/>
  <c r="T2469" i="28"/>
  <c r="S2469" i="28"/>
  <c r="T2468" i="28"/>
  <c r="S2468" i="28"/>
  <c r="T2467" i="28"/>
  <c r="S2467" i="28"/>
  <c r="T2466" i="28"/>
  <c r="S2466" i="28"/>
  <c r="T2465" i="28"/>
  <c r="S2465" i="28"/>
  <c r="T2464" i="28"/>
  <c r="S2464" i="28"/>
  <c r="T2463" i="28"/>
  <c r="S2463" i="28"/>
  <c r="T2462" i="28"/>
  <c r="S2462" i="28"/>
  <c r="T2461" i="28"/>
  <c r="S2461" i="28"/>
  <c r="T2460" i="28"/>
  <c r="S2460" i="28"/>
  <c r="T2459" i="28"/>
  <c r="S2459" i="28"/>
  <c r="T2458" i="28"/>
  <c r="S2458" i="28"/>
  <c r="T2457" i="28"/>
  <c r="S2457" i="28"/>
  <c r="T2456" i="28"/>
  <c r="S2456" i="28"/>
  <c r="T2455" i="28"/>
  <c r="S2455" i="28"/>
  <c r="T2454" i="28"/>
  <c r="S2454" i="28"/>
  <c r="T2453" i="28"/>
  <c r="S2453" i="28"/>
  <c r="T2452" i="28"/>
  <c r="S2452" i="28"/>
  <c r="T2451" i="28"/>
  <c r="S2451" i="28"/>
  <c r="T2450" i="28"/>
  <c r="S2450" i="28"/>
  <c r="T2449" i="28"/>
  <c r="S2449" i="28"/>
  <c r="T2448" i="28"/>
  <c r="S2448" i="28"/>
  <c r="T2447" i="28"/>
  <c r="S2447" i="28"/>
  <c r="T2446" i="28"/>
  <c r="S2446" i="28"/>
  <c r="T2445" i="28"/>
  <c r="S2445" i="28"/>
  <c r="T2444" i="28"/>
  <c r="S2444" i="28"/>
  <c r="T2443" i="28"/>
  <c r="S2443" i="28"/>
  <c r="T2442" i="28"/>
  <c r="S2442" i="28"/>
  <c r="T2441" i="28"/>
  <c r="S2441" i="28"/>
  <c r="T2440" i="28"/>
  <c r="S2440" i="28"/>
  <c r="T2439" i="28"/>
  <c r="S2439" i="28"/>
  <c r="T2438" i="28"/>
  <c r="S2438" i="28"/>
  <c r="T2437" i="28"/>
  <c r="S2437" i="28"/>
  <c r="T2436" i="28"/>
  <c r="S2436" i="28"/>
  <c r="T2435" i="28"/>
  <c r="S2435" i="28"/>
  <c r="T2434" i="28"/>
  <c r="S2434" i="28"/>
  <c r="T2433" i="28"/>
  <c r="S2433" i="28"/>
  <c r="T2432" i="28"/>
  <c r="S2432" i="28"/>
  <c r="T2431" i="28"/>
  <c r="S2431" i="28"/>
  <c r="T2430" i="28"/>
  <c r="S2430" i="28"/>
  <c r="T2429" i="28"/>
  <c r="S2429" i="28"/>
  <c r="T2428" i="28"/>
  <c r="S2428" i="28"/>
  <c r="T2427" i="28"/>
  <c r="S2427" i="28"/>
  <c r="T2426" i="28"/>
  <c r="S2426" i="28"/>
  <c r="T2425" i="28"/>
  <c r="S2425" i="28"/>
  <c r="T2424" i="28"/>
  <c r="S2424" i="28"/>
  <c r="T2423" i="28"/>
  <c r="S2423" i="28"/>
  <c r="T2422" i="28"/>
  <c r="S2422" i="28"/>
  <c r="T2421" i="28"/>
  <c r="S2421" i="28"/>
  <c r="T2420" i="28"/>
  <c r="S2420" i="28"/>
  <c r="T2419" i="28"/>
  <c r="S2419" i="28"/>
  <c r="T2418" i="28"/>
  <c r="S2418" i="28"/>
  <c r="T2417" i="28"/>
  <c r="S2417" i="28"/>
  <c r="T2416" i="28"/>
  <c r="S2416" i="28"/>
  <c r="T2415" i="28"/>
  <c r="S2415" i="28"/>
  <c r="T2414" i="28"/>
  <c r="S2414" i="28"/>
  <c r="T2413" i="28"/>
  <c r="S2413" i="28"/>
  <c r="A2413" i="28" s="1"/>
  <c r="T2412" i="28"/>
  <c r="S2412" i="28"/>
  <c r="T2411" i="28"/>
  <c r="S2411" i="28"/>
  <c r="T2410" i="28"/>
  <c r="S2410" i="28"/>
  <c r="A2410" i="28" s="1"/>
  <c r="T2409" i="28"/>
  <c r="S2409" i="28"/>
  <c r="T2408" i="28"/>
  <c r="S2408" i="28"/>
  <c r="T2407" i="28"/>
  <c r="S2407" i="28"/>
  <c r="T2406" i="28"/>
  <c r="S2406" i="28"/>
  <c r="T2405" i="28"/>
  <c r="S2405" i="28"/>
  <c r="A2405" i="28" s="1"/>
  <c r="T2404" i="28"/>
  <c r="S2404" i="28"/>
  <c r="A2404" i="28" s="1"/>
  <c r="T2403" i="28"/>
  <c r="S2403" i="28"/>
  <c r="A2403" i="28" s="1"/>
  <c r="T2402" i="28"/>
  <c r="S2402" i="28"/>
  <c r="A2402" i="28" s="1"/>
  <c r="T2401" i="28"/>
  <c r="S2401" i="28"/>
  <c r="T2400" i="28"/>
  <c r="S2400" i="28"/>
  <c r="T2399" i="28"/>
  <c r="S2399" i="28"/>
  <c r="T2398" i="28"/>
  <c r="S2398" i="28"/>
  <c r="T2397" i="28"/>
  <c r="S2397" i="28"/>
  <c r="T2396" i="28"/>
  <c r="S2396" i="28"/>
  <c r="T2395" i="28"/>
  <c r="S2395" i="28"/>
  <c r="T2394" i="28"/>
  <c r="S2394" i="28"/>
  <c r="T2393" i="28"/>
  <c r="S2393" i="28"/>
  <c r="T2392" i="28"/>
  <c r="S2392" i="28"/>
  <c r="A2392" i="28" s="1"/>
  <c r="T2391" i="28"/>
  <c r="S2391" i="28"/>
  <c r="A2391" i="28" s="1"/>
  <c r="T2390" i="28"/>
  <c r="S2390" i="28"/>
  <c r="A2390" i="28" s="1"/>
  <c r="T2389" i="28"/>
  <c r="S2389" i="28"/>
  <c r="A2389" i="28" s="1"/>
  <c r="T2388" i="28"/>
  <c r="S2388" i="28"/>
  <c r="A2388" i="28" s="1"/>
  <c r="T2387" i="28"/>
  <c r="S2387" i="28"/>
  <c r="A2387" i="28" s="1"/>
  <c r="T2386" i="28"/>
  <c r="S2386" i="28"/>
  <c r="A2386" i="28" s="1"/>
  <c r="T2385" i="28"/>
  <c r="S2385" i="28"/>
  <c r="A2385" i="28" s="1"/>
  <c r="T2384" i="28"/>
  <c r="S2384" i="28"/>
  <c r="A2384" i="28" s="1"/>
  <c r="T2383" i="28"/>
  <c r="S2383" i="28"/>
  <c r="T2382" i="28"/>
  <c r="S2382" i="28"/>
  <c r="T2381" i="28"/>
  <c r="S2381" i="28"/>
  <c r="T2380" i="28"/>
  <c r="S2380" i="28"/>
  <c r="A2380" i="28" s="1"/>
  <c r="T2379" i="28"/>
  <c r="S2379" i="28"/>
  <c r="A2379" i="28" s="1"/>
  <c r="T2378" i="28"/>
  <c r="S2378" i="28"/>
  <c r="A2378" i="28" s="1"/>
  <c r="T2377" i="28"/>
  <c r="S2377" i="28"/>
  <c r="A2377" i="28" s="1"/>
  <c r="T2376" i="28"/>
  <c r="S2376" i="28"/>
  <c r="A2376" i="28" s="1"/>
  <c r="T2375" i="28"/>
  <c r="S2375" i="28"/>
  <c r="A2375" i="28" s="1"/>
  <c r="T2374" i="28"/>
  <c r="S2374" i="28"/>
  <c r="A2374" i="28" s="1"/>
  <c r="T2373" i="28"/>
  <c r="S2373" i="28"/>
  <c r="A2373" i="28" s="1"/>
  <c r="T2372" i="28"/>
  <c r="S2372" i="28"/>
  <c r="T2371" i="28"/>
  <c r="S2371" i="28"/>
  <c r="T2370" i="28"/>
  <c r="S2370" i="28"/>
  <c r="T2369" i="28"/>
  <c r="S2369" i="28"/>
  <c r="T2368" i="28"/>
  <c r="S2368" i="28"/>
  <c r="T2367" i="28"/>
  <c r="S2367" i="28"/>
  <c r="T2366" i="28"/>
  <c r="S2366" i="28"/>
  <c r="T2365" i="28"/>
  <c r="S2365" i="28"/>
  <c r="T2364" i="28"/>
  <c r="S2364" i="28"/>
  <c r="T2363" i="28"/>
  <c r="S2363" i="28"/>
  <c r="T2362" i="28"/>
  <c r="S2362" i="28"/>
  <c r="T2361" i="28"/>
  <c r="S2361" i="28"/>
  <c r="T2360" i="28"/>
  <c r="S2360" i="28"/>
  <c r="T2359" i="28"/>
  <c r="S2359" i="28"/>
  <c r="T2358" i="28"/>
  <c r="S2358" i="28"/>
  <c r="T2357" i="28"/>
  <c r="S2357" i="28"/>
  <c r="T2356" i="28"/>
  <c r="S2356" i="28"/>
  <c r="T2355" i="28"/>
  <c r="S2355" i="28"/>
  <c r="T2354" i="28"/>
  <c r="S2354" i="28"/>
  <c r="T2353" i="28"/>
  <c r="S2353" i="28"/>
  <c r="T2352" i="28"/>
  <c r="S2352" i="28"/>
  <c r="T2351" i="28"/>
  <c r="S2351" i="28"/>
  <c r="T2350" i="28"/>
  <c r="S2350" i="28"/>
  <c r="T2349" i="28"/>
  <c r="S2349" i="28"/>
  <c r="T2348" i="28"/>
  <c r="S2348" i="28"/>
  <c r="T2347" i="28"/>
  <c r="S2347" i="28"/>
  <c r="T2346" i="28"/>
  <c r="S2346" i="28"/>
  <c r="T2345" i="28"/>
  <c r="S2345" i="28"/>
  <c r="T2344" i="28"/>
  <c r="S2344" i="28"/>
  <c r="T2343" i="28"/>
  <c r="S2343" i="28"/>
  <c r="T2342" i="28"/>
  <c r="S2342" i="28"/>
  <c r="T2341" i="28"/>
  <c r="S2341" i="28"/>
  <c r="T2340" i="28"/>
  <c r="S2340" i="28"/>
  <c r="T2339" i="28"/>
  <c r="S2339" i="28"/>
  <c r="A2339" i="28" s="1"/>
  <c r="T2338" i="28"/>
  <c r="S2338" i="28"/>
  <c r="A2338" i="28" s="1"/>
  <c r="T2337" i="28"/>
  <c r="S2337" i="28"/>
  <c r="A2337" i="28" s="1"/>
  <c r="T2336" i="28"/>
  <c r="S2336" i="28"/>
  <c r="T2335" i="28"/>
  <c r="S2335" i="28"/>
  <c r="T2334" i="28"/>
  <c r="S2334" i="28"/>
  <c r="T2333" i="28"/>
  <c r="S2333" i="28"/>
  <c r="T2332" i="28"/>
  <c r="S2332" i="28"/>
  <c r="T2331" i="28"/>
  <c r="S2331" i="28"/>
  <c r="T2330" i="28"/>
  <c r="S2330" i="28"/>
  <c r="T2329" i="28"/>
  <c r="S2329" i="28"/>
  <c r="T2328" i="28"/>
  <c r="S2328" i="28"/>
  <c r="T2327" i="28"/>
  <c r="S2327" i="28"/>
  <c r="T2326" i="28"/>
  <c r="S2326" i="28"/>
  <c r="T2325" i="28"/>
  <c r="S2325" i="28"/>
  <c r="T2324" i="28"/>
  <c r="S2324" i="28"/>
  <c r="T2323" i="28"/>
  <c r="S2323" i="28"/>
  <c r="T2322" i="28"/>
  <c r="S2322" i="28"/>
  <c r="T2321" i="28"/>
  <c r="S2321" i="28"/>
  <c r="A2321" i="28" s="1"/>
  <c r="T2320" i="28"/>
  <c r="S2320" i="28"/>
  <c r="T2319" i="28"/>
  <c r="S2319" i="28"/>
  <c r="T2318" i="28"/>
  <c r="S2318" i="28"/>
  <c r="T2317" i="28"/>
  <c r="S2317" i="28"/>
  <c r="T2316" i="28"/>
  <c r="S2316" i="28"/>
  <c r="T2315" i="28"/>
  <c r="S2315" i="28"/>
  <c r="T2314" i="28"/>
  <c r="S2314" i="28"/>
  <c r="T2313" i="28"/>
  <c r="S2313" i="28"/>
  <c r="T2312" i="28"/>
  <c r="S2312" i="28"/>
  <c r="T2311" i="28"/>
  <c r="S2311" i="28"/>
  <c r="T2310" i="28"/>
  <c r="S2310" i="28"/>
  <c r="T2309" i="28"/>
  <c r="S2309" i="28"/>
  <c r="T2308" i="28"/>
  <c r="S2308" i="28"/>
  <c r="T2307" i="28"/>
  <c r="S2307" i="28"/>
  <c r="T2306" i="28"/>
  <c r="S2306" i="28"/>
  <c r="T2305" i="28"/>
  <c r="S2305" i="28"/>
  <c r="T2304" i="28"/>
  <c r="S2304" i="28"/>
  <c r="T2303" i="28"/>
  <c r="S2303" i="28"/>
  <c r="T2302" i="28"/>
  <c r="S2302" i="28"/>
  <c r="T2301" i="28"/>
  <c r="S2301" i="28"/>
  <c r="T2300" i="28"/>
  <c r="S2300" i="28"/>
  <c r="T2299" i="28"/>
  <c r="S2299" i="28"/>
  <c r="T2298" i="28"/>
  <c r="S2298" i="28"/>
  <c r="T2297" i="28"/>
  <c r="S2297" i="28"/>
  <c r="T2296" i="28"/>
  <c r="S2296" i="28"/>
  <c r="T2295" i="28"/>
  <c r="S2295" i="28"/>
  <c r="T2294" i="28"/>
  <c r="S2294" i="28"/>
  <c r="T2293" i="28"/>
  <c r="S2293" i="28"/>
  <c r="T2292" i="28"/>
  <c r="S2292" i="28"/>
  <c r="T2291" i="28"/>
  <c r="S2291" i="28"/>
  <c r="T2290" i="28"/>
  <c r="S2290" i="28"/>
  <c r="A2290" i="28" s="1"/>
  <c r="T2289" i="28"/>
  <c r="S2289" i="28"/>
  <c r="A2289" i="28" s="1"/>
  <c r="T2288" i="28"/>
  <c r="S2288" i="28"/>
  <c r="A2288" i="28" s="1"/>
  <c r="T2287" i="28"/>
  <c r="S2287" i="28"/>
  <c r="A2287" i="28" s="1"/>
  <c r="T2286" i="28"/>
  <c r="S2286" i="28"/>
  <c r="A2286" i="28" s="1"/>
  <c r="T2285" i="28"/>
  <c r="S2285" i="28"/>
  <c r="A2285" i="28" s="1"/>
  <c r="T2284" i="28"/>
  <c r="S2284" i="28"/>
  <c r="A2284" i="28" s="1"/>
  <c r="T2283" i="28"/>
  <c r="S2283" i="28"/>
  <c r="A2283" i="28" s="1"/>
  <c r="T2282" i="28"/>
  <c r="S2282" i="28"/>
  <c r="A2282" i="28" s="1"/>
  <c r="T2281" i="28"/>
  <c r="S2281" i="28"/>
  <c r="A2281" i="28" s="1"/>
  <c r="T2280" i="28"/>
  <c r="S2280" i="28"/>
  <c r="T2279" i="28"/>
  <c r="S2279" i="28"/>
  <c r="T2278" i="28"/>
  <c r="S2278" i="28"/>
  <c r="A2278" i="28" s="1"/>
  <c r="T2277" i="28"/>
  <c r="S2277" i="28"/>
  <c r="T2276" i="28"/>
  <c r="S2276" i="28"/>
  <c r="T2275" i="28"/>
  <c r="S2275" i="28"/>
  <c r="T2274" i="28"/>
  <c r="S2274" i="28"/>
  <c r="T2273" i="28"/>
  <c r="S2273" i="28"/>
  <c r="T2272" i="28"/>
  <c r="S2272" i="28"/>
  <c r="T2271" i="28"/>
  <c r="S2271" i="28"/>
  <c r="T2270" i="28"/>
  <c r="S2270" i="28"/>
  <c r="T2269" i="28"/>
  <c r="S2269" i="28"/>
  <c r="T2268" i="28"/>
  <c r="S2268" i="28"/>
  <c r="T2267" i="28"/>
  <c r="S2267" i="28"/>
  <c r="T2266" i="28"/>
  <c r="S2266" i="28"/>
  <c r="T2265" i="28"/>
  <c r="S2265" i="28"/>
  <c r="T2264" i="28"/>
  <c r="S2264" i="28"/>
  <c r="T2263" i="28"/>
  <c r="S2263" i="28"/>
  <c r="T2262" i="28"/>
  <c r="S2262" i="28"/>
  <c r="T2261" i="28"/>
  <c r="S2261" i="28"/>
  <c r="T2260" i="28"/>
  <c r="S2260" i="28"/>
  <c r="T2259" i="28"/>
  <c r="S2259" i="28"/>
  <c r="T2258" i="28"/>
  <c r="S2258" i="28"/>
  <c r="T2257" i="28"/>
  <c r="S2257" i="28"/>
  <c r="T2256" i="28"/>
  <c r="S2256" i="28"/>
  <c r="T2255" i="28"/>
  <c r="S2255" i="28"/>
  <c r="T2254" i="28"/>
  <c r="S2254" i="28"/>
  <c r="T2253" i="28"/>
  <c r="S2253" i="28"/>
  <c r="T2252" i="28"/>
  <c r="S2252" i="28"/>
  <c r="T2251" i="28"/>
  <c r="S2251" i="28"/>
  <c r="T2250" i="28"/>
  <c r="S2250" i="28"/>
  <c r="T2249" i="28"/>
  <c r="S2249" i="28"/>
  <c r="T2248" i="28"/>
  <c r="S2248" i="28"/>
  <c r="T2247" i="28"/>
  <c r="S2247" i="28"/>
  <c r="T2246" i="28"/>
  <c r="S2246" i="28"/>
  <c r="T2245" i="28"/>
  <c r="S2245" i="28"/>
  <c r="T2244" i="28"/>
  <c r="S2244" i="28"/>
  <c r="T2243" i="28"/>
  <c r="S2243" i="28"/>
  <c r="T2242" i="28"/>
  <c r="S2242" i="28"/>
  <c r="T2241" i="28"/>
  <c r="S2241" i="28"/>
  <c r="T2240" i="28"/>
  <c r="S2240" i="28"/>
  <c r="T2239" i="28"/>
  <c r="S2239" i="28"/>
  <c r="T2238" i="28"/>
  <c r="S2238" i="28"/>
  <c r="T2237" i="28"/>
  <c r="S2237" i="28"/>
  <c r="T2236" i="28"/>
  <c r="S2236" i="28"/>
  <c r="T2235" i="28"/>
  <c r="S2235" i="28"/>
  <c r="T2234" i="28"/>
  <c r="S2234" i="28"/>
  <c r="T2233" i="28"/>
  <c r="S2233" i="28"/>
  <c r="T2232" i="28"/>
  <c r="S2232" i="28"/>
  <c r="T2231" i="28"/>
  <c r="S2231" i="28"/>
  <c r="T2230" i="28"/>
  <c r="S2230" i="28"/>
  <c r="A2230" i="28" s="1"/>
  <c r="T2229" i="28"/>
  <c r="S2229" i="28"/>
  <c r="T2228" i="28"/>
  <c r="S2228" i="28"/>
  <c r="T2227" i="28"/>
  <c r="S2227" i="28"/>
  <c r="T2226" i="28"/>
  <c r="S2226" i="28"/>
  <c r="A2226" i="28" s="1"/>
  <c r="T2225" i="28"/>
  <c r="S2225" i="28"/>
  <c r="A2225" i="28" s="1"/>
  <c r="T2224" i="28"/>
  <c r="S2224" i="28"/>
  <c r="A2224" i="28" s="1"/>
  <c r="T2223" i="28"/>
  <c r="S2223" i="28"/>
  <c r="A2223" i="28" s="1"/>
  <c r="T2222" i="28"/>
  <c r="S2222" i="28"/>
  <c r="T2221" i="28"/>
  <c r="S2221" i="28"/>
  <c r="T2220" i="28"/>
  <c r="S2220" i="28"/>
  <c r="T2219" i="28"/>
  <c r="S2219" i="28"/>
  <c r="T2218" i="28"/>
  <c r="S2218" i="28"/>
  <c r="T2217" i="28"/>
  <c r="S2217" i="28"/>
  <c r="T2216" i="28"/>
  <c r="S2216" i="28"/>
  <c r="T2215" i="28"/>
  <c r="S2215" i="28"/>
  <c r="T2214" i="28"/>
  <c r="S2214" i="28"/>
  <c r="T2213" i="28"/>
  <c r="S2213" i="28"/>
  <c r="T2212" i="28"/>
  <c r="S2212" i="28"/>
  <c r="T2211" i="28"/>
  <c r="S2211" i="28"/>
  <c r="T2210" i="28"/>
  <c r="S2210" i="28"/>
  <c r="T2209" i="28"/>
  <c r="S2209" i="28"/>
  <c r="T2208" i="28"/>
  <c r="S2208" i="28"/>
  <c r="T2207" i="28"/>
  <c r="S2207" i="28"/>
  <c r="T2206" i="28"/>
  <c r="S2206" i="28"/>
  <c r="T2205" i="28"/>
  <c r="S2205" i="28"/>
  <c r="T2204" i="28"/>
  <c r="S2204" i="28"/>
  <c r="T2203" i="28"/>
  <c r="S2203" i="28"/>
  <c r="T2202" i="28"/>
  <c r="S2202" i="28"/>
  <c r="T2201" i="28"/>
  <c r="S2201" i="28"/>
  <c r="T2200" i="28"/>
  <c r="S2200" i="28"/>
  <c r="T2199" i="28"/>
  <c r="S2199" i="28"/>
  <c r="T2198" i="28"/>
  <c r="S2198" i="28"/>
  <c r="T2197" i="28"/>
  <c r="S2197" i="28"/>
  <c r="A2197" i="28" s="1"/>
  <c r="T2196" i="28"/>
  <c r="S2196" i="28"/>
  <c r="A2196" i="28" s="1"/>
  <c r="T2195" i="28"/>
  <c r="S2195" i="28"/>
  <c r="T2194" i="28"/>
  <c r="S2194" i="28"/>
  <c r="T2193" i="28"/>
  <c r="S2193" i="28"/>
  <c r="T2192" i="28"/>
  <c r="S2192" i="28"/>
  <c r="T2191" i="28"/>
  <c r="S2191" i="28"/>
  <c r="T2190" i="28"/>
  <c r="S2190" i="28"/>
  <c r="T2189" i="28"/>
  <c r="S2189" i="28"/>
  <c r="T2188" i="28"/>
  <c r="S2188" i="28"/>
  <c r="T2187" i="28"/>
  <c r="S2187" i="28"/>
  <c r="T2186" i="28"/>
  <c r="S2186" i="28"/>
  <c r="T2185" i="28"/>
  <c r="S2185" i="28"/>
  <c r="T2184" i="28"/>
  <c r="S2184" i="28"/>
  <c r="T2183" i="28"/>
  <c r="S2183" i="28"/>
  <c r="T2182" i="28"/>
  <c r="S2182" i="28"/>
  <c r="T2181" i="28"/>
  <c r="S2181" i="28"/>
  <c r="T2180" i="28"/>
  <c r="S2180" i="28"/>
  <c r="T2179" i="28"/>
  <c r="S2179" i="28"/>
  <c r="T2178" i="28"/>
  <c r="S2178" i="28"/>
  <c r="T2177" i="28"/>
  <c r="S2177" i="28"/>
  <c r="T2176" i="28"/>
  <c r="S2176" i="28"/>
  <c r="T2175" i="28"/>
  <c r="S2175" i="28"/>
  <c r="T2174" i="28"/>
  <c r="S2174" i="28"/>
  <c r="T2173" i="28"/>
  <c r="S2173" i="28"/>
  <c r="T2172" i="28"/>
  <c r="S2172" i="28"/>
  <c r="T2171" i="28"/>
  <c r="S2171" i="28"/>
  <c r="T2170" i="28"/>
  <c r="S2170" i="28"/>
  <c r="T2169" i="28"/>
  <c r="S2169" i="28"/>
  <c r="T2168" i="28"/>
  <c r="S2168" i="28"/>
  <c r="T2167" i="28"/>
  <c r="S2167" i="28"/>
  <c r="T2166" i="28"/>
  <c r="S2166" i="28"/>
  <c r="A2166" i="28" s="1"/>
  <c r="T2165" i="28"/>
  <c r="S2165" i="28"/>
  <c r="T2164" i="28"/>
  <c r="S2164" i="28"/>
  <c r="T2163" i="28"/>
  <c r="S2163" i="28"/>
  <c r="T2162" i="28"/>
  <c r="S2162" i="28"/>
  <c r="T2161" i="28"/>
  <c r="S2161" i="28"/>
  <c r="T2160" i="28"/>
  <c r="S2160" i="28"/>
  <c r="T2159" i="28"/>
  <c r="S2159" i="28"/>
  <c r="T2158" i="28"/>
  <c r="S2158" i="28"/>
  <c r="T2157" i="28"/>
  <c r="S2157" i="28"/>
  <c r="T2156" i="28"/>
  <c r="S2156" i="28"/>
  <c r="T2155" i="28"/>
  <c r="S2155" i="28"/>
  <c r="T2154" i="28"/>
  <c r="S2154" i="28"/>
  <c r="T2153" i="28"/>
  <c r="S2153" i="28"/>
  <c r="T2152" i="28"/>
  <c r="S2152" i="28"/>
  <c r="T2151" i="28"/>
  <c r="S2151" i="28"/>
  <c r="T2150" i="28"/>
  <c r="S2150" i="28"/>
  <c r="T2149" i="28"/>
  <c r="S2149" i="28"/>
  <c r="T2148" i="28"/>
  <c r="S2148" i="28"/>
  <c r="T2147" i="28"/>
  <c r="S2147" i="28"/>
  <c r="A2147" i="28" s="1"/>
  <c r="T2146" i="28"/>
  <c r="S2146" i="28"/>
  <c r="T2145" i="28"/>
  <c r="S2145" i="28"/>
  <c r="T2144" i="28"/>
  <c r="S2144" i="28"/>
  <c r="T2143" i="28"/>
  <c r="S2143" i="28"/>
  <c r="T2142" i="28"/>
  <c r="S2142" i="28"/>
  <c r="T2141" i="28"/>
  <c r="S2141" i="28"/>
  <c r="T2140" i="28"/>
  <c r="S2140" i="28"/>
  <c r="A2140" i="28" s="1"/>
  <c r="T2139" i="28"/>
  <c r="S2139" i="28"/>
  <c r="T2138" i="28"/>
  <c r="S2138" i="28"/>
  <c r="T2137" i="28"/>
  <c r="S2137" i="28"/>
  <c r="T2136" i="28"/>
  <c r="S2136" i="28"/>
  <c r="T2135" i="28"/>
  <c r="S2135" i="28"/>
  <c r="T2134" i="28"/>
  <c r="S2134" i="28"/>
  <c r="T2133" i="28"/>
  <c r="S2133" i="28"/>
  <c r="T2132" i="28"/>
  <c r="S2132" i="28"/>
  <c r="T2131" i="28"/>
  <c r="S2131" i="28"/>
  <c r="T2130" i="28"/>
  <c r="S2130" i="28"/>
  <c r="T2129" i="28"/>
  <c r="S2129" i="28"/>
  <c r="T2128" i="28"/>
  <c r="S2128" i="28"/>
  <c r="T2127" i="28"/>
  <c r="S2127" i="28"/>
  <c r="T2126" i="28"/>
  <c r="S2126" i="28"/>
  <c r="T2125" i="28"/>
  <c r="S2125" i="28"/>
  <c r="T2124" i="28"/>
  <c r="S2124" i="28"/>
  <c r="T2123" i="28"/>
  <c r="S2123" i="28"/>
  <c r="T2122" i="28"/>
  <c r="S2122" i="28"/>
  <c r="T2121" i="28"/>
  <c r="S2121" i="28"/>
  <c r="T2120" i="28"/>
  <c r="S2120" i="28"/>
  <c r="A2120" i="28" s="1"/>
  <c r="T2119" i="28"/>
  <c r="S2119" i="28"/>
  <c r="T2118" i="28"/>
  <c r="S2118" i="28"/>
  <c r="T2117" i="28"/>
  <c r="S2117" i="28"/>
  <c r="T2116" i="28"/>
  <c r="S2116" i="28"/>
  <c r="T2115" i="28"/>
  <c r="S2115" i="28"/>
  <c r="T2114" i="28"/>
  <c r="S2114" i="28"/>
  <c r="T2113" i="28"/>
  <c r="S2113" i="28"/>
  <c r="A2113" i="28" s="1"/>
  <c r="T2112" i="28"/>
  <c r="S2112" i="28"/>
  <c r="T2111" i="28"/>
  <c r="S2111" i="28"/>
  <c r="T2110" i="28"/>
  <c r="S2110" i="28"/>
  <c r="T2109" i="28"/>
  <c r="S2109" i="28"/>
  <c r="A2109" i="28" s="1"/>
  <c r="T2108" i="28"/>
  <c r="S2108" i="28"/>
  <c r="A2108" i="28" s="1"/>
  <c r="T2107" i="28"/>
  <c r="S2107" i="28"/>
  <c r="A2107" i="28" s="1"/>
  <c r="T2106" i="28"/>
  <c r="S2106" i="28"/>
  <c r="T2105" i="28"/>
  <c r="S2105" i="28"/>
  <c r="T2104" i="28"/>
  <c r="S2104" i="28"/>
  <c r="T2103" i="28"/>
  <c r="S2103" i="28"/>
  <c r="T2102" i="28"/>
  <c r="S2102" i="28"/>
  <c r="T2101" i="28"/>
  <c r="S2101" i="28"/>
  <c r="T2100" i="28"/>
  <c r="S2100" i="28"/>
  <c r="T2099" i="28"/>
  <c r="S2099" i="28"/>
  <c r="T2098" i="28"/>
  <c r="S2098" i="28"/>
  <c r="T2097" i="28"/>
  <c r="S2097" i="28"/>
  <c r="T2096" i="28"/>
  <c r="S2096" i="28"/>
  <c r="T2095" i="28"/>
  <c r="S2095" i="28"/>
  <c r="T2094" i="28"/>
  <c r="S2094" i="28"/>
  <c r="T2093" i="28"/>
  <c r="S2093" i="28"/>
  <c r="T2092" i="28"/>
  <c r="S2092" i="28"/>
  <c r="T2091" i="28"/>
  <c r="S2091" i="28"/>
  <c r="T2090" i="28"/>
  <c r="S2090" i="28"/>
  <c r="T2089" i="28"/>
  <c r="S2089" i="28"/>
  <c r="T2088" i="28"/>
  <c r="S2088" i="28"/>
  <c r="T2087" i="28"/>
  <c r="S2087" i="28"/>
  <c r="T2086" i="28"/>
  <c r="S2086" i="28"/>
  <c r="T2085" i="28"/>
  <c r="S2085" i="28"/>
  <c r="T2084" i="28"/>
  <c r="S2084" i="28"/>
  <c r="T2083" i="28"/>
  <c r="S2083" i="28"/>
  <c r="T2082" i="28"/>
  <c r="S2082" i="28"/>
  <c r="T2081" i="28"/>
  <c r="S2081" i="28"/>
  <c r="T2080" i="28"/>
  <c r="S2080" i="28"/>
  <c r="T2079" i="28"/>
  <c r="S2079" i="28"/>
  <c r="T2078" i="28"/>
  <c r="S2078" i="28"/>
  <c r="A2078" i="28" s="1"/>
  <c r="T2077" i="28"/>
  <c r="S2077" i="28"/>
  <c r="T2076" i="28"/>
  <c r="S2076" i="28"/>
  <c r="T2075" i="28"/>
  <c r="S2075" i="28"/>
  <c r="T2074" i="28"/>
  <c r="S2074" i="28"/>
  <c r="T2073" i="28"/>
  <c r="S2073" i="28"/>
  <c r="T2072" i="28"/>
  <c r="S2072" i="28"/>
  <c r="T2071" i="28"/>
  <c r="S2071" i="28"/>
  <c r="T2070" i="28"/>
  <c r="S2070" i="28"/>
  <c r="T2069" i="28"/>
  <c r="S2069" i="28"/>
  <c r="T2068" i="28"/>
  <c r="S2068" i="28"/>
  <c r="A2068" i="28" s="1"/>
  <c r="T2067" i="28"/>
  <c r="S2067" i="28"/>
  <c r="T2066" i="28"/>
  <c r="S2066" i="28"/>
  <c r="T2065" i="28"/>
  <c r="S2065" i="28"/>
  <c r="T2064" i="28"/>
  <c r="S2064" i="28"/>
  <c r="T2063" i="28"/>
  <c r="S2063" i="28"/>
  <c r="T2062" i="28"/>
  <c r="S2062" i="28"/>
  <c r="T2061" i="28"/>
  <c r="S2061" i="28"/>
  <c r="A2061" i="28" s="1"/>
  <c r="T2060" i="28"/>
  <c r="S2060" i="28"/>
  <c r="T2059" i="28"/>
  <c r="S2059" i="28"/>
  <c r="T2058" i="28"/>
  <c r="S2058" i="28"/>
  <c r="T2057" i="28"/>
  <c r="S2057" i="28"/>
  <c r="T2056" i="28"/>
  <c r="S2056" i="28"/>
  <c r="T2055" i="28"/>
  <c r="S2055" i="28"/>
  <c r="T2054" i="28"/>
  <c r="S2054" i="28"/>
  <c r="T2053" i="28"/>
  <c r="S2053" i="28"/>
  <c r="T2052" i="28"/>
  <c r="S2052" i="28"/>
  <c r="T2051" i="28"/>
  <c r="S2051" i="28"/>
  <c r="T2050" i="28"/>
  <c r="S2050" i="28"/>
  <c r="T2049" i="28"/>
  <c r="S2049" i="28"/>
  <c r="T2048" i="28"/>
  <c r="S2048" i="28"/>
  <c r="T2047" i="28"/>
  <c r="S2047" i="28"/>
  <c r="T2046" i="28"/>
  <c r="S2046" i="28"/>
  <c r="T2045" i="28"/>
  <c r="S2045" i="28"/>
  <c r="T2044" i="28"/>
  <c r="S2044" i="28"/>
  <c r="T2043" i="28"/>
  <c r="S2043" i="28"/>
  <c r="T2042" i="28"/>
  <c r="S2042" i="28"/>
  <c r="T2041" i="28"/>
  <c r="S2041" i="28"/>
  <c r="T2040" i="28"/>
  <c r="S2040" i="28"/>
  <c r="T2039" i="28"/>
  <c r="S2039" i="28"/>
  <c r="T2038" i="28"/>
  <c r="S2038" i="28"/>
  <c r="T2037" i="28"/>
  <c r="S2037" i="28"/>
  <c r="T2036" i="28"/>
  <c r="S2036" i="28"/>
  <c r="T2035" i="28"/>
  <c r="S2035" i="28"/>
  <c r="T2034" i="28"/>
  <c r="S2034" i="28"/>
  <c r="T2033" i="28"/>
  <c r="S2033" i="28"/>
  <c r="T2032" i="28"/>
  <c r="S2032" i="28"/>
  <c r="T2031" i="28"/>
  <c r="S2031" i="28"/>
  <c r="T2030" i="28"/>
  <c r="S2030" i="28"/>
  <c r="T2029" i="28"/>
  <c r="S2029" i="28"/>
  <c r="T2028" i="28"/>
  <c r="S2028" i="28"/>
  <c r="T2027" i="28"/>
  <c r="S2027" i="28"/>
  <c r="T2026" i="28"/>
  <c r="S2026" i="28"/>
  <c r="T2025" i="28"/>
  <c r="S2025" i="28"/>
  <c r="T2024" i="28"/>
  <c r="S2024" i="28"/>
  <c r="T2023" i="28"/>
  <c r="S2023" i="28"/>
  <c r="T2022" i="28"/>
  <c r="S2022" i="28"/>
  <c r="T2021" i="28"/>
  <c r="S2021" i="28"/>
  <c r="T2020" i="28"/>
  <c r="S2020" i="28"/>
  <c r="T2019" i="28"/>
  <c r="S2019" i="28"/>
  <c r="T2018" i="28"/>
  <c r="S2018" i="28"/>
  <c r="T2017" i="28"/>
  <c r="S2017" i="28"/>
  <c r="T2016" i="28"/>
  <c r="S2016" i="28"/>
  <c r="T2015" i="28"/>
  <c r="S2015" i="28"/>
  <c r="T2014" i="28"/>
  <c r="S2014" i="28"/>
  <c r="T2013" i="28"/>
  <c r="S2013" i="28"/>
  <c r="T2012" i="28"/>
  <c r="S2012" i="28"/>
  <c r="T2011" i="28"/>
  <c r="S2011" i="28"/>
  <c r="T2010" i="28"/>
  <c r="S2010" i="28"/>
  <c r="T2009" i="28"/>
  <c r="S2009" i="28"/>
  <c r="T2008" i="28"/>
  <c r="S2008" i="28"/>
  <c r="T2007" i="28"/>
  <c r="S2007" i="28"/>
  <c r="T2006" i="28"/>
  <c r="S2006" i="28"/>
  <c r="T2005" i="28"/>
  <c r="S2005" i="28"/>
  <c r="T2004" i="28"/>
  <c r="S2004" i="28"/>
  <c r="T2003" i="28"/>
  <c r="S2003" i="28"/>
  <c r="T2002" i="28"/>
  <c r="S2002" i="28"/>
  <c r="T2001" i="28"/>
  <c r="S2001" i="28"/>
  <c r="T2000" i="28"/>
  <c r="S2000" i="28"/>
  <c r="T1999" i="28"/>
  <c r="S1999" i="28"/>
  <c r="T1998" i="28"/>
  <c r="S1998" i="28"/>
  <c r="T1997" i="28"/>
  <c r="S1997" i="28"/>
  <c r="T1996" i="28"/>
  <c r="S1996" i="28"/>
  <c r="T1995" i="28"/>
  <c r="S1995" i="28"/>
  <c r="T1994" i="28"/>
  <c r="S1994" i="28"/>
  <c r="T1993" i="28"/>
  <c r="S1993" i="28"/>
  <c r="T1992" i="28"/>
  <c r="S1992" i="28"/>
  <c r="T1991" i="28"/>
  <c r="S1991" i="28"/>
  <c r="A1991" i="28" s="1"/>
  <c r="T1990" i="28"/>
  <c r="S1990" i="28"/>
  <c r="A1990" i="28" s="1"/>
  <c r="T1989" i="28"/>
  <c r="S1989" i="28"/>
  <c r="A1989" i="28" s="1"/>
  <c r="T1988" i="28"/>
  <c r="S1988" i="28"/>
  <c r="T1987" i="28"/>
  <c r="S1987" i="28"/>
  <c r="T1986" i="28"/>
  <c r="S1986" i="28"/>
  <c r="T1985" i="28"/>
  <c r="S1985" i="28"/>
  <c r="T1984" i="28"/>
  <c r="S1984" i="28"/>
  <c r="T1983" i="28"/>
  <c r="S1983" i="28"/>
  <c r="T1982" i="28"/>
  <c r="S1982" i="28"/>
  <c r="T1981" i="28"/>
  <c r="S1981" i="28"/>
  <c r="T1980" i="28"/>
  <c r="S1980" i="28"/>
  <c r="T1979" i="28"/>
  <c r="S1979" i="28"/>
  <c r="T1978" i="28"/>
  <c r="S1978" i="28"/>
  <c r="T1977" i="28"/>
  <c r="S1977" i="28"/>
  <c r="T1976" i="28"/>
  <c r="S1976" i="28"/>
  <c r="T1975" i="28"/>
  <c r="S1975" i="28"/>
  <c r="T1974" i="28"/>
  <c r="S1974" i="28"/>
  <c r="T1973" i="28"/>
  <c r="S1973" i="28"/>
  <c r="T1972" i="28"/>
  <c r="S1972" i="28"/>
  <c r="T1971" i="28"/>
  <c r="S1971" i="28"/>
  <c r="T1970" i="28"/>
  <c r="S1970" i="28"/>
  <c r="T1969" i="28"/>
  <c r="S1969" i="28"/>
  <c r="T1968" i="28"/>
  <c r="S1968" i="28"/>
  <c r="T1967" i="28"/>
  <c r="S1967" i="28"/>
  <c r="T1966" i="28"/>
  <c r="S1966" i="28"/>
  <c r="T1965" i="28"/>
  <c r="S1965" i="28"/>
  <c r="T1964" i="28"/>
  <c r="S1964" i="28"/>
  <c r="T1963" i="28"/>
  <c r="S1963" i="28"/>
  <c r="T1962" i="28"/>
  <c r="S1962" i="28"/>
  <c r="T1961" i="28"/>
  <c r="S1961" i="28"/>
  <c r="T1960" i="28"/>
  <c r="S1960" i="28"/>
  <c r="T1959" i="28"/>
  <c r="S1959" i="28"/>
  <c r="T1958" i="28"/>
  <c r="S1958" i="28"/>
  <c r="T1957" i="28"/>
  <c r="S1957" i="28"/>
  <c r="T1956" i="28"/>
  <c r="S1956" i="28"/>
  <c r="T1955" i="28"/>
  <c r="S1955" i="28"/>
  <c r="T1954" i="28"/>
  <c r="S1954" i="28"/>
  <c r="T1953" i="28"/>
  <c r="S1953" i="28"/>
  <c r="T1952" i="28"/>
  <c r="S1952" i="28"/>
  <c r="T1951" i="28"/>
  <c r="S1951" i="28"/>
  <c r="T1950" i="28"/>
  <c r="S1950" i="28"/>
  <c r="T1949" i="28"/>
  <c r="S1949" i="28"/>
  <c r="T1948" i="28"/>
  <c r="S1948" i="28"/>
  <c r="T1947" i="28"/>
  <c r="S1947" i="28"/>
  <c r="T1946" i="28"/>
  <c r="S1946" i="28"/>
  <c r="T1945" i="28"/>
  <c r="S1945" i="28"/>
  <c r="T1944" i="28"/>
  <c r="S1944" i="28"/>
  <c r="T1943" i="28"/>
  <c r="S1943" i="28"/>
  <c r="T1942" i="28"/>
  <c r="S1942" i="28"/>
  <c r="T1941" i="28"/>
  <c r="S1941" i="28"/>
  <c r="T1940" i="28"/>
  <c r="S1940" i="28"/>
  <c r="T1939" i="28"/>
  <c r="S1939" i="28"/>
  <c r="T1938" i="28"/>
  <c r="S1938" i="28"/>
  <c r="T1937" i="28"/>
  <c r="S1937" i="28"/>
  <c r="T1936" i="28"/>
  <c r="S1936" i="28"/>
  <c r="T1935" i="28"/>
  <c r="S1935" i="28"/>
  <c r="T1934" i="28"/>
  <c r="S1934" i="28"/>
  <c r="T1933" i="28"/>
  <c r="S1933" i="28"/>
  <c r="T1932" i="28"/>
  <c r="S1932" i="28"/>
  <c r="T1931" i="28"/>
  <c r="S1931" i="28"/>
  <c r="T1930" i="28"/>
  <c r="S1930" i="28"/>
  <c r="T1929" i="28"/>
  <c r="S1929" i="28"/>
  <c r="T1928" i="28"/>
  <c r="S1928" i="28"/>
  <c r="T1927" i="28"/>
  <c r="S1927" i="28"/>
  <c r="T1926" i="28"/>
  <c r="S1926" i="28"/>
  <c r="T1925" i="28"/>
  <c r="S1925" i="28"/>
  <c r="T1924" i="28"/>
  <c r="S1924" i="28"/>
  <c r="T1923" i="28"/>
  <c r="S1923" i="28"/>
  <c r="T1922" i="28"/>
  <c r="S1922" i="28"/>
  <c r="T1921" i="28"/>
  <c r="S1921" i="28"/>
  <c r="T1920" i="28"/>
  <c r="S1920" i="28"/>
  <c r="T1919" i="28"/>
  <c r="S1919" i="28"/>
  <c r="T1918" i="28"/>
  <c r="S1918" i="28"/>
  <c r="T1917" i="28"/>
  <c r="S1917" i="28"/>
  <c r="T1916" i="28"/>
  <c r="S1916" i="28"/>
  <c r="T1915" i="28"/>
  <c r="S1915" i="28"/>
  <c r="T1914" i="28"/>
  <c r="S1914" i="28"/>
  <c r="T1913" i="28"/>
  <c r="S1913" i="28"/>
  <c r="T1912" i="28"/>
  <c r="S1912" i="28"/>
  <c r="T1911" i="28"/>
  <c r="S1911" i="28"/>
  <c r="T1910" i="28"/>
  <c r="S1910" i="28"/>
  <c r="T1909" i="28"/>
  <c r="S1909" i="28"/>
  <c r="T1908" i="28"/>
  <c r="S1908" i="28"/>
  <c r="T1907" i="28"/>
  <c r="S1907" i="28"/>
  <c r="T1906" i="28"/>
  <c r="S1906" i="28"/>
  <c r="T1905" i="28"/>
  <c r="S1905" i="28"/>
  <c r="T1904" i="28"/>
  <c r="S1904" i="28"/>
  <c r="T1903" i="28"/>
  <c r="S1903" i="28"/>
  <c r="T1902" i="28"/>
  <c r="S1902" i="28"/>
  <c r="T1901" i="28"/>
  <c r="S1901" i="28"/>
  <c r="T1900" i="28"/>
  <c r="S1900" i="28"/>
  <c r="T1899" i="28"/>
  <c r="S1899" i="28"/>
  <c r="T1898" i="28"/>
  <c r="S1898" i="28"/>
  <c r="T1897" i="28"/>
  <c r="S1897" i="28"/>
  <c r="T1896" i="28"/>
  <c r="S1896" i="28"/>
  <c r="T1895" i="28"/>
  <c r="S1895" i="28"/>
  <c r="T1894" i="28"/>
  <c r="S1894" i="28"/>
  <c r="T1893" i="28"/>
  <c r="S1893" i="28"/>
  <c r="T1892" i="28"/>
  <c r="S1892" i="28"/>
  <c r="T1891" i="28"/>
  <c r="S1891" i="28"/>
  <c r="T1890" i="28"/>
  <c r="S1890" i="28"/>
  <c r="T1889" i="28"/>
  <c r="S1889" i="28"/>
  <c r="T1888" i="28"/>
  <c r="S1888" i="28"/>
  <c r="T1887" i="28"/>
  <c r="S1887" i="28"/>
  <c r="A1887" i="28" s="1"/>
  <c r="T1886" i="28"/>
  <c r="S1886" i="28"/>
  <c r="T1885" i="28"/>
  <c r="S1885" i="28"/>
  <c r="T1884" i="28"/>
  <c r="S1884" i="28"/>
  <c r="T1883" i="28"/>
  <c r="S1883" i="28"/>
  <c r="T1882" i="28"/>
  <c r="S1882" i="28"/>
  <c r="T1881" i="28"/>
  <c r="S1881" i="28"/>
  <c r="T1880" i="28"/>
  <c r="S1880" i="28"/>
  <c r="A1880" i="28" s="1"/>
  <c r="T1879" i="28"/>
  <c r="S1879" i="28"/>
  <c r="A1879" i="28" s="1"/>
  <c r="T1878" i="28"/>
  <c r="S1878" i="28"/>
  <c r="A1878" i="28" s="1"/>
  <c r="T1877" i="28"/>
  <c r="S1877" i="28"/>
  <c r="A1877" i="28" s="1"/>
  <c r="T1876" i="28"/>
  <c r="S1876" i="28"/>
  <c r="T1875" i="28"/>
  <c r="S1875" i="28"/>
  <c r="T1874" i="28"/>
  <c r="S1874" i="28"/>
  <c r="T1873" i="28"/>
  <c r="S1873" i="28"/>
  <c r="T1872" i="28"/>
  <c r="S1872" i="28"/>
  <c r="T1871" i="28"/>
  <c r="S1871" i="28"/>
  <c r="T1870" i="28"/>
  <c r="S1870" i="28"/>
  <c r="T1869" i="28"/>
  <c r="S1869" i="28"/>
  <c r="T1868" i="28"/>
  <c r="S1868" i="28"/>
  <c r="T1867" i="28"/>
  <c r="S1867" i="28"/>
  <c r="T1866" i="28"/>
  <c r="S1866" i="28"/>
  <c r="T1865" i="28"/>
  <c r="S1865" i="28"/>
  <c r="A1865" i="28" s="1"/>
  <c r="T1864" i="28"/>
  <c r="S1864" i="28"/>
  <c r="T1863" i="28"/>
  <c r="S1863" i="28"/>
  <c r="T1862" i="28"/>
  <c r="S1862" i="28"/>
  <c r="T1861" i="28"/>
  <c r="S1861" i="28"/>
  <c r="T1860" i="28"/>
  <c r="S1860" i="28"/>
  <c r="A1860" i="28" s="1"/>
  <c r="T1859" i="28"/>
  <c r="S1859" i="28"/>
  <c r="A1859" i="28" s="1"/>
  <c r="T1858" i="28"/>
  <c r="S1858" i="28"/>
  <c r="A1858" i="28" s="1"/>
  <c r="T1857" i="28"/>
  <c r="S1857" i="28"/>
  <c r="A1857" i="28" s="1"/>
  <c r="T1856" i="28"/>
  <c r="S1856" i="28"/>
  <c r="T1855" i="28"/>
  <c r="S1855" i="28"/>
  <c r="T1854" i="28"/>
  <c r="S1854" i="28"/>
  <c r="T1853" i="28"/>
  <c r="S1853" i="28"/>
  <c r="T1852" i="28"/>
  <c r="S1852" i="28"/>
  <c r="T1851" i="28"/>
  <c r="S1851" i="28"/>
  <c r="T1850" i="28"/>
  <c r="S1850" i="28"/>
  <c r="T1849" i="28"/>
  <c r="S1849" i="28"/>
  <c r="A1849" i="28" s="1"/>
  <c r="T1848" i="28"/>
  <c r="S1848" i="28"/>
  <c r="T1847" i="28"/>
  <c r="S1847" i="28"/>
  <c r="T1846" i="28"/>
  <c r="S1846" i="28"/>
  <c r="T1845" i="28"/>
  <c r="S1845" i="28"/>
  <c r="T1844" i="28"/>
  <c r="S1844" i="28"/>
  <c r="A1844" i="28" s="1"/>
  <c r="T1843" i="28"/>
  <c r="S1843" i="28"/>
  <c r="T1842" i="28"/>
  <c r="S1842" i="28"/>
  <c r="T1841" i="28"/>
  <c r="S1841" i="28"/>
  <c r="T1840" i="28"/>
  <c r="S1840" i="28"/>
  <c r="T1839" i="28"/>
  <c r="S1839" i="28"/>
  <c r="T1838" i="28"/>
  <c r="S1838" i="28"/>
  <c r="T1837" i="28"/>
  <c r="S1837" i="28"/>
  <c r="T1836" i="28"/>
  <c r="S1836" i="28"/>
  <c r="T1835" i="28"/>
  <c r="S1835" i="28"/>
  <c r="T1834" i="28"/>
  <c r="S1834" i="28"/>
  <c r="T1833" i="28"/>
  <c r="S1833" i="28"/>
  <c r="T1832" i="28"/>
  <c r="S1832" i="28"/>
  <c r="T1831" i="28"/>
  <c r="S1831" i="28"/>
  <c r="T1830" i="28"/>
  <c r="S1830" i="28"/>
  <c r="T1829" i="28"/>
  <c r="S1829" i="28"/>
  <c r="T1828" i="28"/>
  <c r="S1828" i="28"/>
  <c r="T1827" i="28"/>
  <c r="S1827" i="28"/>
  <c r="T1826" i="28"/>
  <c r="S1826" i="28"/>
  <c r="T1825" i="28"/>
  <c r="S1825" i="28"/>
  <c r="T1824" i="28"/>
  <c r="S1824" i="28"/>
  <c r="T1823" i="28"/>
  <c r="S1823" i="28"/>
  <c r="T1822" i="28"/>
  <c r="S1822" i="28"/>
  <c r="T1821" i="28"/>
  <c r="S1821" i="28"/>
  <c r="T1820" i="28"/>
  <c r="S1820" i="28"/>
  <c r="T1819" i="28"/>
  <c r="S1819" i="28"/>
  <c r="T1818" i="28"/>
  <c r="S1818" i="28"/>
  <c r="T1817" i="28"/>
  <c r="S1817" i="28"/>
  <c r="T1816" i="28"/>
  <c r="S1816" i="28"/>
  <c r="T1815" i="28"/>
  <c r="S1815" i="28"/>
  <c r="T1814" i="28"/>
  <c r="S1814" i="28"/>
  <c r="T1813" i="28"/>
  <c r="S1813" i="28"/>
  <c r="T1812" i="28"/>
  <c r="S1812" i="28"/>
  <c r="T1811" i="28"/>
  <c r="S1811" i="28"/>
  <c r="T1810" i="28"/>
  <c r="S1810" i="28"/>
  <c r="T1809" i="28"/>
  <c r="S1809" i="28"/>
  <c r="T1808" i="28"/>
  <c r="S1808" i="28"/>
  <c r="T1807" i="28"/>
  <c r="S1807" i="28"/>
  <c r="T1806" i="28"/>
  <c r="S1806" i="28"/>
  <c r="T1805" i="28"/>
  <c r="S1805" i="28"/>
  <c r="T1804" i="28"/>
  <c r="S1804" i="28"/>
  <c r="T1803" i="28"/>
  <c r="S1803" i="28"/>
  <c r="T1802" i="28"/>
  <c r="S1802" i="28"/>
  <c r="A1802" i="28" s="1"/>
  <c r="T1801" i="28"/>
  <c r="S1801" i="28"/>
  <c r="T1800" i="28"/>
  <c r="S1800" i="28"/>
  <c r="T1799" i="28"/>
  <c r="S1799" i="28"/>
  <c r="T1798" i="28"/>
  <c r="S1798" i="28"/>
  <c r="T1797" i="28"/>
  <c r="S1797" i="28"/>
  <c r="T1796" i="28"/>
  <c r="S1796" i="28"/>
  <c r="T1795" i="28"/>
  <c r="S1795" i="28"/>
  <c r="T1794" i="28"/>
  <c r="S1794" i="28"/>
  <c r="T1793" i="28"/>
  <c r="S1793" i="28"/>
  <c r="T1792" i="28"/>
  <c r="S1792" i="28"/>
  <c r="T1791" i="28"/>
  <c r="S1791" i="28"/>
  <c r="T1790" i="28"/>
  <c r="S1790" i="28"/>
  <c r="T1789" i="28"/>
  <c r="S1789" i="28"/>
  <c r="T1788" i="28"/>
  <c r="S1788" i="28"/>
  <c r="T1787" i="28"/>
  <c r="S1787" i="28"/>
  <c r="T1786" i="28"/>
  <c r="S1786" i="28"/>
  <c r="T1785" i="28"/>
  <c r="S1785" i="28"/>
  <c r="T1784" i="28"/>
  <c r="S1784" i="28"/>
  <c r="T1783" i="28"/>
  <c r="S1783" i="28"/>
  <c r="T1782" i="28"/>
  <c r="S1782" i="28"/>
  <c r="T1781" i="28"/>
  <c r="S1781" i="28"/>
  <c r="T1780" i="28"/>
  <c r="S1780" i="28"/>
  <c r="T1779" i="28"/>
  <c r="S1779" i="28"/>
  <c r="T1778" i="28"/>
  <c r="S1778" i="28"/>
  <c r="T1777" i="28"/>
  <c r="S1777" i="28"/>
  <c r="T1776" i="28"/>
  <c r="S1776" i="28"/>
  <c r="T1775" i="28"/>
  <c r="S1775" i="28"/>
  <c r="T1774" i="28"/>
  <c r="S1774" i="28"/>
  <c r="T1773" i="28"/>
  <c r="S1773" i="28"/>
  <c r="T1772" i="28"/>
  <c r="S1772" i="28"/>
  <c r="T1771" i="28"/>
  <c r="S1771" i="28"/>
  <c r="T1770" i="28"/>
  <c r="S1770" i="28"/>
  <c r="A1770" i="28" s="1"/>
  <c r="T1769" i="28"/>
  <c r="S1769" i="28"/>
  <c r="A1769" i="28" s="1"/>
  <c r="T1768" i="28"/>
  <c r="S1768" i="28"/>
  <c r="A1768" i="28" s="1"/>
  <c r="T1767" i="28"/>
  <c r="S1767" i="28"/>
  <c r="A1767" i="28" s="1"/>
  <c r="T1766" i="28"/>
  <c r="S1766" i="28"/>
  <c r="A1766" i="28" s="1"/>
  <c r="T1765" i="28"/>
  <c r="S1765" i="28"/>
  <c r="A1765" i="28" s="1"/>
  <c r="T1764" i="28"/>
  <c r="S1764" i="28"/>
  <c r="T1763" i="28"/>
  <c r="S1763" i="28"/>
  <c r="T1762" i="28"/>
  <c r="S1762" i="28"/>
  <c r="T1761" i="28"/>
  <c r="S1761" i="28"/>
  <c r="T1760" i="28"/>
  <c r="S1760" i="28"/>
  <c r="T1759" i="28"/>
  <c r="S1759" i="28"/>
  <c r="T1758" i="28"/>
  <c r="S1758" i="28"/>
  <c r="T1757" i="28"/>
  <c r="S1757" i="28"/>
  <c r="T1756" i="28"/>
  <c r="S1756" i="28"/>
  <c r="T1755" i="28"/>
  <c r="S1755" i="28"/>
  <c r="T1754" i="28"/>
  <c r="S1754" i="28"/>
  <c r="T1753" i="28"/>
  <c r="S1753" i="28"/>
  <c r="T1752" i="28"/>
  <c r="S1752" i="28"/>
  <c r="T1751" i="28"/>
  <c r="S1751" i="28"/>
  <c r="T1750" i="28"/>
  <c r="S1750" i="28"/>
  <c r="T1749" i="28"/>
  <c r="S1749" i="28"/>
  <c r="T1748" i="28"/>
  <c r="S1748" i="28"/>
  <c r="T1747" i="28"/>
  <c r="S1747" i="28"/>
  <c r="T1746" i="28"/>
  <c r="S1746" i="28"/>
  <c r="T1745" i="28"/>
  <c r="S1745" i="28"/>
  <c r="T1744" i="28"/>
  <c r="S1744" i="28"/>
  <c r="T1743" i="28"/>
  <c r="S1743" i="28"/>
  <c r="T1742" i="28"/>
  <c r="S1742" i="28"/>
  <c r="T1741" i="28"/>
  <c r="S1741" i="28"/>
  <c r="T1740" i="28"/>
  <c r="S1740" i="28"/>
  <c r="T1739" i="28"/>
  <c r="S1739" i="28"/>
  <c r="T1738" i="28"/>
  <c r="S1738" i="28"/>
  <c r="T1737" i="28"/>
  <c r="S1737" i="28"/>
  <c r="T1736" i="28"/>
  <c r="S1736" i="28"/>
  <c r="T1735" i="28"/>
  <c r="S1735" i="28"/>
  <c r="T1734" i="28"/>
  <c r="S1734" i="28"/>
  <c r="T1733" i="28"/>
  <c r="S1733" i="28"/>
  <c r="T1732" i="28"/>
  <c r="S1732" i="28"/>
  <c r="T1731" i="28"/>
  <c r="S1731" i="28"/>
  <c r="T1730" i="28"/>
  <c r="S1730" i="28"/>
  <c r="T1729" i="28"/>
  <c r="S1729" i="28"/>
  <c r="T1728" i="28"/>
  <c r="S1728" i="28"/>
  <c r="T1727" i="28"/>
  <c r="S1727" i="28"/>
  <c r="T1726" i="28"/>
  <c r="S1726" i="28"/>
  <c r="T1725" i="28"/>
  <c r="S1725" i="28"/>
  <c r="T1724" i="28"/>
  <c r="S1724" i="28"/>
  <c r="A1724" i="28" s="1"/>
  <c r="T1723" i="28"/>
  <c r="S1723" i="28"/>
  <c r="T1722" i="28"/>
  <c r="S1722" i="28"/>
  <c r="T1721" i="28"/>
  <c r="S1721" i="28"/>
  <c r="T1720" i="28"/>
  <c r="S1720" i="28"/>
  <c r="T1719" i="28"/>
  <c r="S1719" i="28"/>
  <c r="T1718" i="28"/>
  <c r="S1718" i="28"/>
  <c r="T1717" i="28"/>
  <c r="S1717" i="28"/>
  <c r="T1716" i="28"/>
  <c r="S1716" i="28"/>
  <c r="T1715" i="28"/>
  <c r="S1715" i="28"/>
  <c r="T1714" i="28"/>
  <c r="S1714" i="28"/>
  <c r="T1713" i="28"/>
  <c r="S1713" i="28"/>
  <c r="T1712" i="28"/>
  <c r="S1712" i="28"/>
  <c r="T1711" i="28"/>
  <c r="S1711" i="28"/>
  <c r="T1710" i="28"/>
  <c r="S1710" i="28"/>
  <c r="T1709" i="28"/>
  <c r="S1709" i="28"/>
  <c r="T1708" i="28"/>
  <c r="S1708" i="28"/>
  <c r="T1707" i="28"/>
  <c r="S1707" i="28"/>
  <c r="T1706" i="28"/>
  <c r="S1706" i="28"/>
  <c r="T1705" i="28"/>
  <c r="S1705" i="28"/>
  <c r="T1704" i="28"/>
  <c r="S1704" i="28"/>
  <c r="T1703" i="28"/>
  <c r="S1703" i="28"/>
  <c r="T1702" i="28"/>
  <c r="S1702" i="28"/>
  <c r="T1701" i="28"/>
  <c r="S1701" i="28"/>
  <c r="T1700" i="28"/>
  <c r="S1700" i="28"/>
  <c r="T1699" i="28"/>
  <c r="S1699" i="28"/>
  <c r="T1698" i="28"/>
  <c r="S1698" i="28"/>
  <c r="T1697" i="28"/>
  <c r="S1697" i="28"/>
  <c r="T1696" i="28"/>
  <c r="S1696" i="28"/>
  <c r="T1695" i="28"/>
  <c r="S1695" i="28"/>
  <c r="T1694" i="28"/>
  <c r="S1694" i="28"/>
  <c r="T1693" i="28"/>
  <c r="S1693" i="28"/>
  <c r="T1692" i="28"/>
  <c r="S1692" i="28"/>
  <c r="T1691" i="28"/>
  <c r="S1691" i="28"/>
  <c r="T1690" i="28"/>
  <c r="S1690" i="28"/>
  <c r="T1689" i="28"/>
  <c r="S1689" i="28"/>
  <c r="T1688" i="28"/>
  <c r="S1688" i="28"/>
  <c r="T1687" i="28"/>
  <c r="S1687" i="28"/>
  <c r="T1686" i="28"/>
  <c r="S1686" i="28"/>
  <c r="T1685" i="28"/>
  <c r="S1685" i="28"/>
  <c r="T1684" i="28"/>
  <c r="S1684" i="28"/>
  <c r="T1683" i="28"/>
  <c r="S1683" i="28"/>
  <c r="T1682" i="28"/>
  <c r="S1682" i="28"/>
  <c r="T1681" i="28"/>
  <c r="S1681" i="28"/>
  <c r="T1680" i="28"/>
  <c r="S1680" i="28"/>
  <c r="T1679" i="28"/>
  <c r="S1679" i="28"/>
  <c r="T1678" i="28"/>
  <c r="S1678" i="28"/>
  <c r="T1677" i="28"/>
  <c r="S1677" i="28"/>
  <c r="T1676" i="28"/>
  <c r="S1676" i="28"/>
  <c r="T1675" i="28"/>
  <c r="S1675" i="28"/>
  <c r="T1674" i="28"/>
  <c r="S1674" i="28"/>
  <c r="T1673" i="28"/>
  <c r="S1673" i="28"/>
  <c r="T1672" i="28"/>
  <c r="S1672" i="28"/>
  <c r="T1671" i="28"/>
  <c r="S1671" i="28"/>
  <c r="T1670" i="28"/>
  <c r="S1670" i="28"/>
  <c r="T1669" i="28"/>
  <c r="S1669" i="28"/>
  <c r="A1669" i="28" s="1"/>
  <c r="T1668" i="28"/>
  <c r="S1668" i="28"/>
  <c r="A1668" i="28" s="1"/>
  <c r="T1667" i="28"/>
  <c r="S1667" i="28"/>
  <c r="A1667" i="28" s="1"/>
  <c r="T1666" i="28"/>
  <c r="S1666" i="28"/>
  <c r="A1666" i="28" s="1"/>
  <c r="T1665" i="28"/>
  <c r="S1665" i="28"/>
  <c r="A1665" i="28" s="1"/>
  <c r="T1664" i="28"/>
  <c r="S1664" i="28"/>
  <c r="A1664" i="28" s="1"/>
  <c r="T1663" i="28"/>
  <c r="S1663" i="28"/>
  <c r="A1663" i="28" s="1"/>
  <c r="T1662" i="28"/>
  <c r="S1662" i="28"/>
  <c r="A1662" i="28" s="1"/>
  <c r="T1661" i="28"/>
  <c r="S1661" i="28"/>
  <c r="A1661" i="28" s="1"/>
  <c r="T1660" i="28"/>
  <c r="S1660" i="28"/>
  <c r="A1660" i="28" s="1"/>
  <c r="T1659" i="28"/>
  <c r="S1659" i="28"/>
  <c r="A1659" i="28" s="1"/>
  <c r="T1658" i="28"/>
  <c r="S1658" i="28"/>
  <c r="T1657" i="28"/>
  <c r="S1657" i="28"/>
  <c r="T1656" i="28"/>
  <c r="S1656" i="28"/>
  <c r="T1655" i="28"/>
  <c r="S1655" i="28"/>
  <c r="T1654" i="28"/>
  <c r="S1654" i="28"/>
  <c r="T1653" i="28"/>
  <c r="S1653" i="28"/>
  <c r="T1652" i="28"/>
  <c r="S1652" i="28"/>
  <c r="T1651" i="28"/>
  <c r="S1651" i="28"/>
  <c r="T1650" i="28"/>
  <c r="S1650" i="28"/>
  <c r="T1649" i="28"/>
  <c r="S1649" i="28"/>
  <c r="T1648" i="28"/>
  <c r="S1648" i="28"/>
  <c r="T1647" i="28"/>
  <c r="S1647" i="28"/>
  <c r="T1646" i="28"/>
  <c r="S1646" i="28"/>
  <c r="T1645" i="28"/>
  <c r="S1645" i="28"/>
  <c r="T1644" i="28"/>
  <c r="S1644" i="28"/>
  <c r="T1643" i="28"/>
  <c r="S1643" i="28"/>
  <c r="T1642" i="28"/>
  <c r="S1642" i="28"/>
  <c r="T1641" i="28"/>
  <c r="S1641" i="28"/>
  <c r="T1640" i="28"/>
  <c r="S1640" i="28"/>
  <c r="T1639" i="28"/>
  <c r="S1639" i="28"/>
  <c r="T1638" i="28"/>
  <c r="S1638" i="28"/>
  <c r="T1637" i="28"/>
  <c r="S1637" i="28"/>
  <c r="T1636" i="28"/>
  <c r="S1636" i="28"/>
  <c r="T1635" i="28"/>
  <c r="S1635" i="28"/>
  <c r="T1634" i="28"/>
  <c r="S1634" i="28"/>
  <c r="T1633" i="28"/>
  <c r="S1633" i="28"/>
  <c r="T1632" i="28"/>
  <c r="S1632" i="28"/>
  <c r="T1631" i="28"/>
  <c r="S1631" i="28"/>
  <c r="T1630" i="28"/>
  <c r="S1630" i="28"/>
  <c r="T1629" i="28"/>
  <c r="S1629" i="28"/>
  <c r="T1628" i="28"/>
  <c r="S1628" i="28"/>
  <c r="T1627" i="28"/>
  <c r="S1627" i="28"/>
  <c r="T1626" i="28"/>
  <c r="S1626" i="28"/>
  <c r="T1625" i="28"/>
  <c r="S1625" i="28"/>
  <c r="T1624" i="28"/>
  <c r="S1624" i="28"/>
  <c r="T1623" i="28"/>
  <c r="S1623" i="28"/>
  <c r="T1622" i="28"/>
  <c r="S1622" i="28"/>
  <c r="T1621" i="28"/>
  <c r="S1621" i="28"/>
  <c r="T1620" i="28"/>
  <c r="S1620" i="28"/>
  <c r="T1619" i="28"/>
  <c r="S1619" i="28"/>
  <c r="T1618" i="28"/>
  <c r="S1618" i="28"/>
  <c r="T1617" i="28"/>
  <c r="S1617" i="28"/>
  <c r="T1616" i="28"/>
  <c r="S1616" i="28"/>
  <c r="T1615" i="28"/>
  <c r="S1615" i="28"/>
  <c r="T1614" i="28"/>
  <c r="S1614" i="28"/>
  <c r="T1613" i="28"/>
  <c r="S1613" i="28"/>
  <c r="T1612" i="28"/>
  <c r="S1612" i="28"/>
  <c r="T1611" i="28"/>
  <c r="S1611" i="28"/>
  <c r="T1610" i="28"/>
  <c r="S1610" i="28"/>
  <c r="T1609" i="28"/>
  <c r="S1609" i="28"/>
  <c r="T1608" i="28"/>
  <c r="S1608" i="28"/>
  <c r="T1607" i="28"/>
  <c r="S1607" i="28"/>
  <c r="A1607" i="28" s="1"/>
  <c r="T1606" i="28"/>
  <c r="S1606" i="28"/>
  <c r="A1606" i="28" s="1"/>
  <c r="T1605" i="28"/>
  <c r="S1605" i="28"/>
  <c r="A1605" i="28" s="1"/>
  <c r="T1604" i="28"/>
  <c r="S1604" i="28"/>
  <c r="A1604" i="28" s="1"/>
  <c r="T1603" i="28"/>
  <c r="S1603" i="28"/>
  <c r="A1603" i="28" s="1"/>
  <c r="T1602" i="28"/>
  <c r="S1602" i="28"/>
  <c r="T1601" i="28"/>
  <c r="S1601" i="28"/>
  <c r="T1600" i="28"/>
  <c r="S1600" i="28"/>
  <c r="T1599" i="28"/>
  <c r="S1599" i="28"/>
  <c r="T1598" i="28"/>
  <c r="S1598" i="28"/>
  <c r="T1597" i="28"/>
  <c r="S1597" i="28"/>
  <c r="T1596" i="28"/>
  <c r="S1596" i="28"/>
  <c r="T1595" i="28"/>
  <c r="S1595" i="28"/>
  <c r="T1594" i="28"/>
  <c r="S1594" i="28"/>
  <c r="T1593" i="28"/>
  <c r="S1593" i="28"/>
  <c r="T1592" i="28"/>
  <c r="S1592" i="28"/>
  <c r="T1591" i="28"/>
  <c r="S1591" i="28"/>
  <c r="T1590" i="28"/>
  <c r="S1590" i="28"/>
  <c r="A1590" i="28" s="1"/>
  <c r="T1589" i="28"/>
  <c r="S1589" i="28"/>
  <c r="A1589" i="28" s="1"/>
  <c r="T1588" i="28"/>
  <c r="S1588" i="28"/>
  <c r="A1588" i="28" s="1"/>
  <c r="T1587" i="28"/>
  <c r="S1587" i="28"/>
  <c r="A1587" i="28" s="1"/>
  <c r="T1586" i="28"/>
  <c r="S1586" i="28"/>
  <c r="T1585" i="28"/>
  <c r="S1585" i="28"/>
  <c r="T1584" i="28"/>
  <c r="S1584" i="28"/>
  <c r="T1583" i="28"/>
  <c r="S1583" i="28"/>
  <c r="T1582" i="28"/>
  <c r="S1582" i="28"/>
  <c r="T1581" i="28"/>
  <c r="S1581" i="28"/>
  <c r="T1580" i="28"/>
  <c r="S1580" i="28"/>
  <c r="T1579" i="28"/>
  <c r="S1579" i="28"/>
  <c r="T1578" i="28"/>
  <c r="S1578" i="28"/>
  <c r="T1577" i="28"/>
  <c r="S1577" i="28"/>
  <c r="T1576" i="28"/>
  <c r="S1576" i="28"/>
  <c r="T1575" i="28"/>
  <c r="S1575" i="28"/>
  <c r="T1574" i="28"/>
  <c r="S1574" i="28"/>
  <c r="T1573" i="28"/>
  <c r="S1573" i="28"/>
  <c r="T1572" i="28"/>
  <c r="S1572" i="28"/>
  <c r="A1572" i="28" s="1"/>
  <c r="T1571" i="28"/>
  <c r="S1571" i="28"/>
  <c r="A1571" i="28" s="1"/>
  <c r="T1570" i="28"/>
  <c r="S1570" i="28"/>
  <c r="T1569" i="28"/>
  <c r="S1569" i="28"/>
  <c r="A1569" i="28" s="1"/>
  <c r="T1568" i="28"/>
  <c r="S1568" i="28"/>
  <c r="A1568" i="28" s="1"/>
  <c r="T1567" i="28"/>
  <c r="S1567" i="28"/>
  <c r="A1567" i="28" s="1"/>
  <c r="T1566" i="28"/>
  <c r="S1566" i="28"/>
  <c r="T1565" i="28"/>
  <c r="S1565" i="28"/>
  <c r="T1564" i="28"/>
  <c r="S1564" i="28"/>
  <c r="T1563" i="28"/>
  <c r="S1563" i="28"/>
  <c r="A1563" i="28" s="1"/>
  <c r="T1562" i="28"/>
  <c r="S1562" i="28"/>
  <c r="A1562" i="28" s="1"/>
  <c r="T1561" i="28"/>
  <c r="S1561" i="28"/>
  <c r="A1561" i="28" s="1"/>
  <c r="T1560" i="28"/>
  <c r="S1560" i="28"/>
  <c r="A1560" i="28" s="1"/>
  <c r="T1559" i="28"/>
  <c r="S1559" i="28"/>
  <c r="A1559" i="28" s="1"/>
  <c r="T1558" i="28"/>
  <c r="S1558" i="28"/>
  <c r="T1557" i="28"/>
  <c r="S1557" i="28"/>
  <c r="A1557" i="28" s="1"/>
  <c r="T1556" i="28"/>
  <c r="S1556" i="28"/>
  <c r="A1556" i="28" s="1"/>
  <c r="T1555" i="28"/>
  <c r="S1555" i="28"/>
  <c r="A1555" i="28" s="1"/>
  <c r="T1554" i="28"/>
  <c r="S1554" i="28"/>
  <c r="A1554" i="28" s="1"/>
  <c r="T1553" i="28"/>
  <c r="S1553" i="28"/>
  <c r="T1552" i="28"/>
  <c r="S1552" i="28"/>
  <c r="T1551" i="28"/>
  <c r="S1551" i="28"/>
  <c r="T1550" i="28"/>
  <c r="S1550" i="28"/>
  <c r="T1549" i="28"/>
  <c r="S1549" i="28"/>
  <c r="T1548" i="28"/>
  <c r="S1548" i="28"/>
  <c r="T1547" i="28"/>
  <c r="S1547" i="28"/>
  <c r="T1546" i="28"/>
  <c r="S1546" i="28"/>
  <c r="T1545" i="28"/>
  <c r="S1545" i="28"/>
  <c r="T1544" i="28"/>
  <c r="S1544" i="28"/>
  <c r="T1543" i="28"/>
  <c r="S1543" i="28"/>
  <c r="T1542" i="28"/>
  <c r="S1542" i="28"/>
  <c r="T1541" i="28"/>
  <c r="S1541" i="28"/>
  <c r="T1540" i="28"/>
  <c r="S1540" i="28"/>
  <c r="T1539" i="28"/>
  <c r="S1539" i="28"/>
  <c r="T1538" i="28"/>
  <c r="S1538" i="28"/>
  <c r="T1537" i="28"/>
  <c r="S1537" i="28"/>
  <c r="T1536" i="28"/>
  <c r="S1536" i="28"/>
  <c r="T1535" i="28"/>
  <c r="S1535" i="28"/>
  <c r="T1534" i="28"/>
  <c r="S1534" i="28"/>
  <c r="T1533" i="28"/>
  <c r="S1533" i="28"/>
  <c r="T1532" i="28"/>
  <c r="S1532" i="28"/>
  <c r="T1531" i="28"/>
  <c r="S1531" i="28"/>
  <c r="T1530" i="28"/>
  <c r="S1530" i="28"/>
  <c r="T1529" i="28"/>
  <c r="S1529" i="28"/>
  <c r="T1528" i="28"/>
  <c r="S1528" i="28"/>
  <c r="T1527" i="28"/>
  <c r="S1527" i="28"/>
  <c r="T1526" i="28"/>
  <c r="S1526" i="28"/>
  <c r="T1525" i="28"/>
  <c r="S1525" i="28"/>
  <c r="A1525" i="28" s="1"/>
  <c r="T1524" i="28"/>
  <c r="S1524" i="28"/>
  <c r="A1524" i="28" s="1"/>
  <c r="T1523" i="28"/>
  <c r="S1523" i="28"/>
  <c r="A1523" i="28" s="1"/>
  <c r="T1522" i="28"/>
  <c r="S1522" i="28"/>
  <c r="A1522" i="28" s="1"/>
  <c r="T1521" i="28"/>
  <c r="S1521" i="28"/>
  <c r="A1521" i="28" s="1"/>
  <c r="T1520" i="28"/>
  <c r="S1520" i="28"/>
  <c r="A1520" i="28" s="1"/>
  <c r="T1519" i="28"/>
  <c r="S1519" i="28"/>
  <c r="T1518" i="28"/>
  <c r="S1518" i="28"/>
  <c r="T1517" i="28"/>
  <c r="S1517" i="28"/>
  <c r="T1516" i="28"/>
  <c r="S1516" i="28"/>
  <c r="T1515" i="28"/>
  <c r="S1515" i="28"/>
  <c r="A1515" i="28" s="1"/>
  <c r="T1514" i="28"/>
  <c r="S1514" i="28"/>
  <c r="T1513" i="28"/>
  <c r="S1513" i="28"/>
  <c r="T1512" i="28"/>
  <c r="S1512" i="28"/>
  <c r="T1511" i="28"/>
  <c r="S1511" i="28"/>
  <c r="T1510" i="28"/>
  <c r="S1510" i="28"/>
  <c r="T1509" i="28"/>
  <c r="S1509" i="28"/>
  <c r="T1508" i="28"/>
  <c r="S1508" i="28"/>
  <c r="T1507" i="28"/>
  <c r="S1507" i="28"/>
  <c r="T1506" i="28"/>
  <c r="S1506" i="28"/>
  <c r="T1505" i="28"/>
  <c r="S1505" i="28"/>
  <c r="T1504" i="28"/>
  <c r="S1504" i="28"/>
  <c r="T1503" i="28"/>
  <c r="S1503" i="28"/>
  <c r="T1502" i="28"/>
  <c r="S1502" i="28"/>
  <c r="T1501" i="28"/>
  <c r="S1501" i="28"/>
  <c r="T1500" i="28"/>
  <c r="S1500" i="28"/>
  <c r="T1499" i="28"/>
  <c r="S1499" i="28"/>
  <c r="T1498" i="28"/>
  <c r="S1498" i="28"/>
  <c r="T1497" i="28"/>
  <c r="S1497" i="28"/>
  <c r="T1496" i="28"/>
  <c r="S1496" i="28"/>
  <c r="T1495" i="28"/>
  <c r="S1495" i="28"/>
  <c r="A1495" i="28" s="1"/>
  <c r="T1494" i="28"/>
  <c r="S1494" i="28"/>
  <c r="A1494" i="28" s="1"/>
  <c r="T1493" i="28"/>
  <c r="S1493" i="28"/>
  <c r="A1493" i="28" s="1"/>
  <c r="T1492" i="28"/>
  <c r="S1492" i="28"/>
  <c r="T1491" i="28"/>
  <c r="S1491" i="28"/>
  <c r="T1490" i="28"/>
  <c r="S1490" i="28"/>
  <c r="T1489" i="28"/>
  <c r="S1489" i="28"/>
  <c r="T1488" i="28"/>
  <c r="S1488" i="28"/>
  <c r="T1487" i="28"/>
  <c r="S1487" i="28"/>
  <c r="T1486" i="28"/>
  <c r="S1486" i="28"/>
  <c r="T1485" i="28"/>
  <c r="S1485" i="28"/>
  <c r="T1484" i="28"/>
  <c r="S1484" i="28"/>
  <c r="T1483" i="28"/>
  <c r="S1483" i="28"/>
  <c r="T1482" i="28"/>
  <c r="S1482" i="28"/>
  <c r="T1481" i="28"/>
  <c r="S1481" i="28"/>
  <c r="T1480" i="28"/>
  <c r="S1480" i="28"/>
  <c r="T1479" i="28"/>
  <c r="S1479" i="28"/>
  <c r="T1478" i="28"/>
  <c r="S1478" i="28"/>
  <c r="A1478" i="28" s="1"/>
  <c r="T1477" i="28"/>
  <c r="S1477" i="28"/>
  <c r="T1476" i="28"/>
  <c r="S1476" i="28"/>
  <c r="T1475" i="28"/>
  <c r="S1475" i="28"/>
  <c r="T1474" i="28"/>
  <c r="S1474" i="28"/>
  <c r="T1473" i="28"/>
  <c r="S1473" i="28"/>
  <c r="T1472" i="28"/>
  <c r="S1472" i="28"/>
  <c r="T1471" i="28"/>
  <c r="S1471" i="28"/>
  <c r="T1470" i="28"/>
  <c r="S1470" i="28"/>
  <c r="T1469" i="28"/>
  <c r="S1469" i="28"/>
  <c r="T1468" i="28"/>
  <c r="S1468" i="28"/>
  <c r="T1467" i="28"/>
  <c r="S1467" i="28"/>
  <c r="T1466" i="28"/>
  <c r="S1466" i="28"/>
  <c r="T1465" i="28"/>
  <c r="S1465" i="28"/>
  <c r="T1464" i="28"/>
  <c r="S1464" i="28"/>
  <c r="T1463" i="28"/>
  <c r="S1463" i="28"/>
  <c r="T1462" i="28"/>
  <c r="S1462" i="28"/>
  <c r="T1461" i="28"/>
  <c r="S1461" i="28"/>
  <c r="T1460" i="28"/>
  <c r="S1460" i="28"/>
  <c r="T1459" i="28"/>
  <c r="S1459" i="28"/>
  <c r="T1458" i="28"/>
  <c r="S1458" i="28"/>
  <c r="T1457" i="28"/>
  <c r="S1457" i="28"/>
  <c r="T1456" i="28"/>
  <c r="S1456" i="28"/>
  <c r="T1455" i="28"/>
  <c r="S1455" i="28"/>
  <c r="T1454" i="28"/>
  <c r="S1454" i="28"/>
  <c r="T1453" i="28"/>
  <c r="S1453" i="28"/>
  <c r="T1452" i="28"/>
  <c r="S1452" i="28"/>
  <c r="T1451" i="28"/>
  <c r="S1451" i="28"/>
  <c r="T1450" i="28"/>
  <c r="S1450" i="28"/>
  <c r="T1449" i="28"/>
  <c r="S1449" i="28"/>
  <c r="A1449" i="28" s="1"/>
  <c r="T1448" i="28"/>
  <c r="S1448" i="28"/>
  <c r="A1448" i="28" s="1"/>
  <c r="T1447" i="28"/>
  <c r="S1447" i="28"/>
  <c r="A1447" i="28" s="1"/>
  <c r="T1446" i="28"/>
  <c r="S1446" i="28"/>
  <c r="A1446" i="28" s="1"/>
  <c r="T1445" i="28"/>
  <c r="S1445" i="28"/>
  <c r="A1445" i="28" s="1"/>
  <c r="T1444" i="28"/>
  <c r="S1444" i="28"/>
  <c r="A1444" i="28" s="1"/>
  <c r="T1443" i="28"/>
  <c r="S1443" i="28"/>
  <c r="A1443" i="28" s="1"/>
  <c r="T1442" i="28"/>
  <c r="S1442" i="28"/>
  <c r="A1442" i="28" s="1"/>
  <c r="T1441" i="28"/>
  <c r="S1441" i="28"/>
  <c r="A1441" i="28" s="1"/>
  <c r="T1440" i="28"/>
  <c r="S1440" i="28"/>
  <c r="A1440" i="28" s="1"/>
  <c r="T1439" i="28"/>
  <c r="S1439" i="28"/>
  <c r="A1439" i="28" s="1"/>
  <c r="T1438" i="28"/>
  <c r="S1438" i="28"/>
  <c r="A1438" i="28" s="1"/>
  <c r="T1437" i="28"/>
  <c r="S1437" i="28"/>
  <c r="T1436" i="28"/>
  <c r="S1436" i="28"/>
  <c r="T1435" i="28"/>
  <c r="S1435" i="28"/>
  <c r="A1435" i="28" s="1"/>
  <c r="T1434" i="28"/>
  <c r="S1434" i="28"/>
  <c r="T1433" i="28"/>
  <c r="S1433" i="28"/>
  <c r="T1432" i="28"/>
  <c r="S1432" i="28"/>
  <c r="T1431" i="28"/>
  <c r="S1431" i="28"/>
  <c r="T1430" i="28"/>
  <c r="S1430" i="28"/>
  <c r="T1429" i="28"/>
  <c r="S1429" i="28"/>
  <c r="T1428" i="28"/>
  <c r="S1428" i="28"/>
  <c r="T1427" i="28"/>
  <c r="S1427" i="28"/>
  <c r="T1426" i="28"/>
  <c r="S1426" i="28"/>
  <c r="A1426" i="28" s="1"/>
  <c r="T1425" i="28"/>
  <c r="S1425" i="28"/>
  <c r="T1424" i="28"/>
  <c r="S1424" i="28"/>
  <c r="T1423" i="28"/>
  <c r="S1423" i="28"/>
  <c r="T1422" i="28"/>
  <c r="S1422" i="28"/>
  <c r="T1421" i="28"/>
  <c r="S1421" i="28"/>
  <c r="T1420" i="28"/>
  <c r="S1420" i="28"/>
  <c r="T1419" i="28"/>
  <c r="S1419" i="28"/>
  <c r="T1418" i="28"/>
  <c r="S1418" i="28"/>
  <c r="T1417" i="28"/>
  <c r="S1417" i="28"/>
  <c r="T1416" i="28"/>
  <c r="S1416" i="28"/>
  <c r="T1415" i="28"/>
  <c r="S1415" i="28"/>
  <c r="T1414" i="28"/>
  <c r="S1414" i="28"/>
  <c r="T1413" i="28"/>
  <c r="S1413" i="28"/>
  <c r="T1412" i="28"/>
  <c r="S1412" i="28"/>
  <c r="T1411" i="28"/>
  <c r="S1411" i="28"/>
  <c r="T1410" i="28"/>
  <c r="S1410" i="28"/>
  <c r="T1409" i="28"/>
  <c r="S1409" i="28"/>
  <c r="T1408" i="28"/>
  <c r="S1408" i="28"/>
  <c r="T1407" i="28"/>
  <c r="S1407" i="28"/>
  <c r="T1406" i="28"/>
  <c r="S1406" i="28"/>
  <c r="T1405" i="28"/>
  <c r="S1405" i="28"/>
  <c r="T1404" i="28"/>
  <c r="S1404" i="28"/>
  <c r="T1403" i="28"/>
  <c r="S1403" i="28"/>
  <c r="T1402" i="28"/>
  <c r="S1402" i="28"/>
  <c r="T1401" i="28"/>
  <c r="S1401" i="28"/>
  <c r="T1400" i="28"/>
  <c r="S1400" i="28"/>
  <c r="T1399" i="28"/>
  <c r="S1399" i="28"/>
  <c r="T1398" i="28"/>
  <c r="S1398" i="28"/>
  <c r="T1397" i="28"/>
  <c r="S1397" i="28"/>
  <c r="T1396" i="28"/>
  <c r="S1396" i="28"/>
  <c r="T1395" i="28"/>
  <c r="S1395" i="28"/>
  <c r="T1394" i="28"/>
  <c r="S1394" i="28"/>
  <c r="T1393" i="28"/>
  <c r="S1393" i="28"/>
  <c r="T1392" i="28"/>
  <c r="S1392" i="28"/>
  <c r="T1391" i="28"/>
  <c r="S1391" i="28"/>
  <c r="T1390" i="28"/>
  <c r="S1390" i="28"/>
  <c r="T1389" i="28"/>
  <c r="S1389" i="28"/>
  <c r="T1388" i="28"/>
  <c r="S1388" i="28"/>
  <c r="T1387" i="28"/>
  <c r="S1387" i="28"/>
  <c r="T1386" i="28"/>
  <c r="S1386" i="28"/>
  <c r="T1385" i="28"/>
  <c r="S1385" i="28"/>
  <c r="T1384" i="28"/>
  <c r="S1384" i="28"/>
  <c r="T1383" i="28"/>
  <c r="S1383" i="28"/>
  <c r="T1382" i="28"/>
  <c r="S1382" i="28"/>
  <c r="T1381" i="28"/>
  <c r="S1381" i="28"/>
  <c r="T1380" i="28"/>
  <c r="S1380" i="28"/>
  <c r="T1379" i="28"/>
  <c r="S1379" i="28"/>
  <c r="T1378" i="28"/>
  <c r="S1378" i="28"/>
  <c r="T1377" i="28"/>
  <c r="S1377" i="28"/>
  <c r="A1377" i="28" s="1"/>
  <c r="T1376" i="28"/>
  <c r="S1376" i="28"/>
  <c r="T1375" i="28"/>
  <c r="S1375" i="28"/>
  <c r="T1374" i="28"/>
  <c r="S1374" i="28"/>
  <c r="T1373" i="28"/>
  <c r="S1373" i="28"/>
  <c r="A1373" i="28" s="1"/>
  <c r="T1372" i="28"/>
  <c r="S1372" i="28"/>
  <c r="A1372" i="28" s="1"/>
  <c r="T1371" i="28"/>
  <c r="S1371" i="28"/>
  <c r="A1371" i="28" s="1"/>
  <c r="T1370" i="28"/>
  <c r="S1370" i="28"/>
  <c r="A1370" i="28" s="1"/>
  <c r="T1369" i="28"/>
  <c r="S1369" i="28"/>
  <c r="A1369" i="28" s="1"/>
  <c r="T1368" i="28"/>
  <c r="S1368" i="28"/>
  <c r="A1368" i="28" s="1"/>
  <c r="T1367" i="28"/>
  <c r="S1367" i="28"/>
  <c r="A1367" i="28" s="1"/>
  <c r="T1366" i="28"/>
  <c r="S1366" i="28"/>
  <c r="A1366" i="28" s="1"/>
  <c r="T1365" i="28"/>
  <c r="S1365" i="28"/>
  <c r="A1365" i="28" s="1"/>
  <c r="T1364" i="28"/>
  <c r="S1364" i="28"/>
  <c r="A1364" i="28" s="1"/>
  <c r="T1363" i="28"/>
  <c r="S1363" i="28"/>
  <c r="A1363" i="28" s="1"/>
  <c r="T1362" i="28"/>
  <c r="S1362" i="28"/>
  <c r="A1362" i="28" s="1"/>
  <c r="T1361" i="28"/>
  <c r="S1361" i="28"/>
  <c r="T1360" i="28"/>
  <c r="S1360" i="28"/>
  <c r="T1359" i="28"/>
  <c r="S1359" i="28"/>
  <c r="T1358" i="28"/>
  <c r="S1358" i="28"/>
  <c r="T1357" i="28"/>
  <c r="S1357" i="28"/>
  <c r="T1356" i="28"/>
  <c r="S1356" i="28"/>
  <c r="T1355" i="28"/>
  <c r="S1355" i="28"/>
  <c r="T1354" i="28"/>
  <c r="S1354" i="28"/>
  <c r="A1354" i="28" s="1"/>
  <c r="T1353" i="28"/>
  <c r="S1353" i="28"/>
  <c r="A1353" i="28" s="1"/>
  <c r="T1352" i="28"/>
  <c r="S1352" i="28"/>
  <c r="T1351" i="28"/>
  <c r="S1351" i="28"/>
  <c r="T1350" i="28"/>
  <c r="S1350" i="28"/>
  <c r="T1349" i="28"/>
  <c r="S1349" i="28"/>
  <c r="T1348" i="28"/>
  <c r="S1348" i="28"/>
  <c r="T1347" i="28"/>
  <c r="S1347" i="28"/>
  <c r="T1346" i="28"/>
  <c r="S1346" i="28"/>
  <c r="T1345" i="28"/>
  <c r="S1345" i="28"/>
  <c r="T1344" i="28"/>
  <c r="S1344" i="28"/>
  <c r="T1343" i="28"/>
  <c r="S1343" i="28"/>
  <c r="T1342" i="28"/>
  <c r="S1342" i="28"/>
  <c r="T1341" i="28"/>
  <c r="S1341" i="28"/>
  <c r="T1340" i="28"/>
  <c r="S1340" i="28"/>
  <c r="T1339" i="28"/>
  <c r="S1339" i="28"/>
  <c r="T1338" i="28"/>
  <c r="S1338" i="28"/>
  <c r="T1337" i="28"/>
  <c r="S1337" i="28"/>
  <c r="T1336" i="28"/>
  <c r="S1336" i="28"/>
  <c r="T1335" i="28"/>
  <c r="S1335" i="28"/>
  <c r="T1334" i="28"/>
  <c r="S1334" i="28"/>
  <c r="T1333" i="28"/>
  <c r="S1333" i="28"/>
  <c r="T1332" i="28"/>
  <c r="S1332" i="28"/>
  <c r="T1331" i="28"/>
  <c r="S1331" i="28"/>
  <c r="T1330" i="28"/>
  <c r="S1330" i="28"/>
  <c r="T1329" i="28"/>
  <c r="S1329" i="28"/>
  <c r="T1328" i="28"/>
  <c r="S1328" i="28"/>
  <c r="T1327" i="28"/>
  <c r="S1327" i="28"/>
  <c r="T1326" i="28"/>
  <c r="S1326" i="28"/>
  <c r="T1325" i="28"/>
  <c r="S1325" i="28"/>
  <c r="T1324" i="28"/>
  <c r="S1324" i="28"/>
  <c r="T1323" i="28"/>
  <c r="S1323" i="28"/>
  <c r="T1322" i="28"/>
  <c r="S1322" i="28"/>
  <c r="T1321" i="28"/>
  <c r="S1321" i="28"/>
  <c r="T1320" i="28"/>
  <c r="S1320" i="28"/>
  <c r="T1319" i="28"/>
  <c r="S1319" i="28"/>
  <c r="T1318" i="28"/>
  <c r="S1318" i="28"/>
  <c r="T1317" i="28"/>
  <c r="S1317" i="28"/>
  <c r="T1316" i="28"/>
  <c r="S1316" i="28"/>
  <c r="T1315" i="28"/>
  <c r="S1315" i="28"/>
  <c r="T1314" i="28"/>
  <c r="S1314" i="28"/>
  <c r="T1313" i="28"/>
  <c r="S1313" i="28"/>
  <c r="T1312" i="28"/>
  <c r="S1312" i="28"/>
  <c r="T1311" i="28"/>
  <c r="S1311" i="28"/>
  <c r="T1310" i="28"/>
  <c r="S1310" i="28"/>
  <c r="T1309" i="28"/>
  <c r="S1309" i="28"/>
  <c r="T1308" i="28"/>
  <c r="S1308" i="28"/>
  <c r="T1307" i="28"/>
  <c r="S1307" i="28"/>
  <c r="T1306" i="28"/>
  <c r="S1306" i="28"/>
  <c r="T1305" i="28"/>
  <c r="S1305" i="28"/>
  <c r="T1304" i="28"/>
  <c r="S1304" i="28"/>
  <c r="T1303" i="28"/>
  <c r="S1303" i="28"/>
  <c r="T1302" i="28"/>
  <c r="S1302" i="28"/>
  <c r="T1301" i="28"/>
  <c r="S1301" i="28"/>
  <c r="T1300" i="28"/>
  <c r="S1300" i="28"/>
  <c r="T1299" i="28"/>
  <c r="S1299" i="28"/>
  <c r="T1298" i="28"/>
  <c r="S1298" i="28"/>
  <c r="T1297" i="28"/>
  <c r="S1297" i="28"/>
  <c r="T1296" i="28"/>
  <c r="S1296" i="28"/>
  <c r="T1295" i="28"/>
  <c r="S1295" i="28"/>
  <c r="T1294" i="28"/>
  <c r="S1294" i="28"/>
  <c r="T1293" i="28"/>
  <c r="S1293" i="28"/>
  <c r="T1292" i="28"/>
  <c r="S1292" i="28"/>
  <c r="T1291" i="28"/>
  <c r="S1291" i="28"/>
  <c r="T1290" i="28"/>
  <c r="S1290" i="28"/>
  <c r="T1289" i="28"/>
  <c r="S1289" i="28"/>
  <c r="T1288" i="28"/>
  <c r="S1288" i="28"/>
  <c r="T1287" i="28"/>
  <c r="S1287" i="28"/>
  <c r="T1286" i="28"/>
  <c r="S1286" i="28"/>
  <c r="T1285" i="28"/>
  <c r="S1285" i="28"/>
  <c r="T1284" i="28"/>
  <c r="S1284" i="28"/>
  <c r="T1283" i="28"/>
  <c r="S1283" i="28"/>
  <c r="T1282" i="28"/>
  <c r="S1282" i="28"/>
  <c r="A1282" i="28" s="1"/>
  <c r="T1281" i="28"/>
  <c r="S1281" i="28"/>
  <c r="A1281" i="28" s="1"/>
  <c r="T1280" i="28"/>
  <c r="S1280" i="28"/>
  <c r="A1280" i="28" s="1"/>
  <c r="T1279" i="28"/>
  <c r="S1279" i="28"/>
  <c r="T1278" i="28"/>
  <c r="S1278" i="28"/>
  <c r="T1277" i="28"/>
  <c r="S1277" i="28"/>
  <c r="T1276" i="28"/>
  <c r="S1276" i="28"/>
  <c r="T1275" i="28"/>
  <c r="S1275" i="28"/>
  <c r="T1274" i="28"/>
  <c r="S1274" i="28"/>
  <c r="T1273" i="28"/>
  <c r="S1273" i="28"/>
  <c r="T1272" i="28"/>
  <c r="S1272" i="28"/>
  <c r="T1271" i="28"/>
  <c r="S1271" i="28"/>
  <c r="T1270" i="28"/>
  <c r="S1270" i="28"/>
  <c r="T1269" i="28"/>
  <c r="S1269" i="28"/>
  <c r="T1268" i="28"/>
  <c r="S1268" i="28"/>
  <c r="T1267" i="28"/>
  <c r="S1267" i="28"/>
  <c r="T1266" i="28"/>
  <c r="S1266" i="28"/>
  <c r="T1265" i="28"/>
  <c r="S1265" i="28"/>
  <c r="T1264" i="28"/>
  <c r="S1264" i="28"/>
  <c r="T1263" i="28"/>
  <c r="S1263" i="28"/>
  <c r="T1262" i="28"/>
  <c r="S1262" i="28"/>
  <c r="T1261" i="28"/>
  <c r="S1261" i="28"/>
  <c r="T1260" i="28"/>
  <c r="S1260" i="28"/>
  <c r="T1259" i="28"/>
  <c r="S1259" i="28"/>
  <c r="T1258" i="28"/>
  <c r="S1258" i="28"/>
  <c r="T1257" i="28"/>
  <c r="S1257" i="28"/>
  <c r="T1256" i="28"/>
  <c r="S1256" i="28"/>
  <c r="T1255" i="28"/>
  <c r="S1255" i="28"/>
  <c r="T1254" i="28"/>
  <c r="S1254" i="28"/>
  <c r="T1253" i="28"/>
  <c r="S1253" i="28"/>
  <c r="T1252" i="28"/>
  <c r="S1252" i="28"/>
  <c r="T1251" i="28"/>
  <c r="S1251" i="28"/>
  <c r="T1250" i="28"/>
  <c r="S1250" i="28"/>
  <c r="T1249" i="28"/>
  <c r="S1249" i="28"/>
  <c r="T1248" i="28"/>
  <c r="S1248" i="28"/>
  <c r="T1247" i="28"/>
  <c r="S1247" i="28"/>
  <c r="T1246" i="28"/>
  <c r="S1246" i="28"/>
  <c r="T1245" i="28"/>
  <c r="S1245" i="28"/>
  <c r="T1244" i="28"/>
  <c r="S1244" i="28"/>
  <c r="T1243" i="28"/>
  <c r="S1243" i="28"/>
  <c r="T1242" i="28"/>
  <c r="S1242" i="28"/>
  <c r="T1241" i="28"/>
  <c r="S1241" i="28"/>
  <c r="A1241" i="28" s="1"/>
  <c r="T1240" i="28"/>
  <c r="S1240" i="28"/>
  <c r="A1240" i="28" s="1"/>
  <c r="T1239" i="28"/>
  <c r="S1239" i="28"/>
  <c r="A1239" i="28" s="1"/>
  <c r="T1238" i="28"/>
  <c r="S1238" i="28"/>
  <c r="T1237" i="28"/>
  <c r="S1237" i="28"/>
  <c r="T1236" i="28"/>
  <c r="S1236" i="28"/>
  <c r="T1235" i="28"/>
  <c r="S1235" i="28"/>
  <c r="T1234" i="28"/>
  <c r="S1234" i="28"/>
  <c r="T1233" i="28"/>
  <c r="S1233" i="28"/>
  <c r="T1232" i="28"/>
  <c r="S1232" i="28"/>
  <c r="T1231" i="28"/>
  <c r="S1231" i="28"/>
  <c r="T1230" i="28"/>
  <c r="S1230" i="28"/>
  <c r="T1229" i="28"/>
  <c r="S1229" i="28"/>
  <c r="T1228" i="28"/>
  <c r="S1228" i="28"/>
  <c r="T1227" i="28"/>
  <c r="S1227" i="28"/>
  <c r="T1226" i="28"/>
  <c r="S1226" i="28"/>
  <c r="T1225" i="28"/>
  <c r="S1225" i="28"/>
  <c r="T1224" i="28"/>
  <c r="S1224" i="28"/>
  <c r="T1223" i="28"/>
  <c r="S1223" i="28"/>
  <c r="T1222" i="28"/>
  <c r="S1222" i="28"/>
  <c r="T1221" i="28"/>
  <c r="S1221" i="28"/>
  <c r="T1220" i="28"/>
  <c r="S1220" i="28"/>
  <c r="T1219" i="28"/>
  <c r="S1219" i="28"/>
  <c r="T1218" i="28"/>
  <c r="S1218" i="28"/>
  <c r="T1217" i="28"/>
  <c r="S1217" i="28"/>
  <c r="T1216" i="28"/>
  <c r="S1216" i="28"/>
  <c r="T1215" i="28"/>
  <c r="S1215" i="28"/>
  <c r="T1214" i="28"/>
  <c r="S1214" i="28"/>
  <c r="T1213" i="28"/>
  <c r="S1213" i="28"/>
  <c r="T1212" i="28"/>
  <c r="S1212" i="28"/>
  <c r="T1211" i="28"/>
  <c r="S1211" i="28"/>
  <c r="T1210" i="28"/>
  <c r="S1210" i="28"/>
  <c r="T1209" i="28"/>
  <c r="S1209" i="28"/>
  <c r="T1208" i="28"/>
  <c r="S1208" i="28"/>
  <c r="A1208" i="28" s="1"/>
  <c r="T1207" i="28"/>
  <c r="S1207" i="28"/>
  <c r="A1207" i="28" s="1"/>
  <c r="T1206" i="28"/>
  <c r="S1206" i="28"/>
  <c r="A1206" i="28" s="1"/>
  <c r="T1205" i="28"/>
  <c r="S1205" i="28"/>
  <c r="A1205" i="28" s="1"/>
  <c r="T1204" i="28"/>
  <c r="S1204" i="28"/>
  <c r="T1203" i="28"/>
  <c r="S1203" i="28"/>
  <c r="T1202" i="28"/>
  <c r="S1202" i="28"/>
  <c r="T1201" i="28"/>
  <c r="S1201" i="28"/>
  <c r="T1200" i="28"/>
  <c r="S1200" i="28"/>
  <c r="T1199" i="28"/>
  <c r="S1199" i="28"/>
  <c r="T1198" i="28"/>
  <c r="S1198" i="28"/>
  <c r="T1197" i="28"/>
  <c r="S1197" i="28"/>
  <c r="T1196" i="28"/>
  <c r="S1196" i="28"/>
  <c r="T1195" i="28"/>
  <c r="S1195" i="28"/>
  <c r="T1194" i="28"/>
  <c r="S1194" i="28"/>
  <c r="T1193" i="28"/>
  <c r="S1193" i="28"/>
  <c r="T1192" i="28"/>
  <c r="S1192" i="28"/>
  <c r="T1191" i="28"/>
  <c r="S1191" i="28"/>
  <c r="T1190" i="28"/>
  <c r="S1190" i="28"/>
  <c r="T1189" i="28"/>
  <c r="S1189" i="28"/>
  <c r="T1188" i="28"/>
  <c r="S1188" i="28"/>
  <c r="T1187" i="28"/>
  <c r="S1187" i="28"/>
  <c r="T1186" i="28"/>
  <c r="S1186" i="28"/>
  <c r="T1185" i="28"/>
  <c r="S1185" i="28"/>
  <c r="T1184" i="28"/>
  <c r="S1184" i="28"/>
  <c r="T1183" i="28"/>
  <c r="S1183" i="28"/>
  <c r="A1183" i="28" s="1"/>
  <c r="T1182" i="28"/>
  <c r="S1182" i="28"/>
  <c r="A1182" i="28" s="1"/>
  <c r="T1181" i="28"/>
  <c r="S1181" i="28"/>
  <c r="T1180" i="28"/>
  <c r="S1180" i="28"/>
  <c r="T1179" i="28"/>
  <c r="S1179" i="28"/>
  <c r="T1178" i="28"/>
  <c r="S1178" i="28"/>
  <c r="T1177" i="28"/>
  <c r="S1177" i="28"/>
  <c r="T1176" i="28"/>
  <c r="S1176" i="28"/>
  <c r="T1175" i="28"/>
  <c r="S1175" i="28"/>
  <c r="T1174" i="28"/>
  <c r="S1174" i="28"/>
  <c r="T1173" i="28"/>
  <c r="S1173" i="28"/>
  <c r="T1172" i="28"/>
  <c r="S1172" i="28"/>
  <c r="T1171" i="28"/>
  <c r="S1171" i="28"/>
  <c r="T1170" i="28"/>
  <c r="S1170" i="28"/>
  <c r="T1169" i="28"/>
  <c r="S1169" i="28"/>
  <c r="T1168" i="28"/>
  <c r="S1168" i="28"/>
  <c r="T1167" i="28"/>
  <c r="S1167" i="28"/>
  <c r="T1166" i="28"/>
  <c r="S1166" i="28"/>
  <c r="T1165" i="28"/>
  <c r="S1165" i="28"/>
  <c r="T1164" i="28"/>
  <c r="S1164" i="28"/>
  <c r="T1163" i="28"/>
  <c r="S1163" i="28"/>
  <c r="T1162" i="28"/>
  <c r="S1162" i="28"/>
  <c r="T1161" i="28"/>
  <c r="S1161" i="28"/>
  <c r="T1160" i="28"/>
  <c r="S1160" i="28"/>
  <c r="T1159" i="28"/>
  <c r="S1159" i="28"/>
  <c r="T1158" i="28"/>
  <c r="S1158" i="28"/>
  <c r="T1157" i="28"/>
  <c r="S1157" i="28"/>
  <c r="T1156" i="28"/>
  <c r="S1156" i="28"/>
  <c r="T1155" i="28"/>
  <c r="S1155" i="28"/>
  <c r="T1154" i="28"/>
  <c r="S1154" i="28"/>
  <c r="T1153" i="28"/>
  <c r="S1153" i="28"/>
  <c r="T1152" i="28"/>
  <c r="S1152" i="28"/>
  <c r="T1151" i="28"/>
  <c r="S1151" i="28"/>
  <c r="T1150" i="28"/>
  <c r="S1150" i="28"/>
  <c r="T1149" i="28"/>
  <c r="S1149" i="28"/>
  <c r="T1148" i="28"/>
  <c r="S1148" i="28"/>
  <c r="T1147" i="28"/>
  <c r="S1147" i="28"/>
  <c r="T1146" i="28"/>
  <c r="S1146" i="28"/>
  <c r="T1145" i="28"/>
  <c r="S1145" i="28"/>
  <c r="T1144" i="28"/>
  <c r="S1144" i="28"/>
  <c r="T1143" i="28"/>
  <c r="S1143" i="28"/>
  <c r="T1142" i="28"/>
  <c r="S1142" i="28"/>
  <c r="T1141" i="28"/>
  <c r="S1141" i="28"/>
  <c r="T1140" i="28"/>
  <c r="S1140" i="28"/>
  <c r="T1139" i="28"/>
  <c r="S1139" i="28"/>
  <c r="A1139" i="28" s="1"/>
  <c r="T1138" i="28"/>
  <c r="S1138" i="28"/>
  <c r="A1138" i="28" s="1"/>
  <c r="T1137" i="28"/>
  <c r="S1137" i="28"/>
  <c r="A1137" i="28" s="1"/>
  <c r="T1136" i="28"/>
  <c r="S1136" i="28"/>
  <c r="A1136" i="28" s="1"/>
  <c r="T1135" i="28"/>
  <c r="S1135" i="28"/>
  <c r="A1135" i="28" s="1"/>
  <c r="T1134" i="28"/>
  <c r="S1134" i="28"/>
  <c r="A1134" i="28" s="1"/>
  <c r="T1133" i="28"/>
  <c r="S1133" i="28"/>
  <c r="T1132" i="28"/>
  <c r="S1132" i="28"/>
  <c r="T1131" i="28"/>
  <c r="S1131" i="28"/>
  <c r="T1130" i="28"/>
  <c r="S1130" i="28"/>
  <c r="T1129" i="28"/>
  <c r="S1129" i="28"/>
  <c r="T1128" i="28"/>
  <c r="S1128" i="28"/>
  <c r="T1127" i="28"/>
  <c r="S1127" i="28"/>
  <c r="T1126" i="28"/>
  <c r="S1126" i="28"/>
  <c r="T1125" i="28"/>
  <c r="S1125" i="28"/>
  <c r="T1124" i="28"/>
  <c r="S1124" i="28"/>
  <c r="T1123" i="28"/>
  <c r="S1123" i="28"/>
  <c r="T1122" i="28"/>
  <c r="S1122" i="28"/>
  <c r="T1121" i="28"/>
  <c r="S1121" i="28"/>
  <c r="T1120" i="28"/>
  <c r="S1120" i="28"/>
  <c r="T1119" i="28"/>
  <c r="S1119" i="28"/>
  <c r="T1118" i="28"/>
  <c r="S1118" i="28"/>
  <c r="T1117" i="28"/>
  <c r="S1117" i="28"/>
  <c r="T1116" i="28"/>
  <c r="S1116" i="28"/>
  <c r="T1115" i="28"/>
  <c r="S1115" i="28"/>
  <c r="T1114" i="28"/>
  <c r="S1114" i="28"/>
  <c r="T1113" i="28"/>
  <c r="S1113" i="28"/>
  <c r="T1112" i="28"/>
  <c r="S1112" i="28"/>
  <c r="T1111" i="28"/>
  <c r="S1111" i="28"/>
  <c r="T1110" i="28"/>
  <c r="S1110" i="28"/>
  <c r="T1109" i="28"/>
  <c r="S1109" i="28"/>
  <c r="T1108" i="28"/>
  <c r="S1108" i="28"/>
  <c r="A1108" i="28" s="1"/>
  <c r="T1107" i="28"/>
  <c r="S1107" i="28"/>
  <c r="A1107" i="28" s="1"/>
  <c r="T1106" i="28"/>
  <c r="S1106" i="28"/>
  <c r="A1106" i="28" s="1"/>
  <c r="T1105" i="28"/>
  <c r="S1105" i="28"/>
  <c r="A1105" i="28" s="1"/>
  <c r="T1104" i="28"/>
  <c r="S1104" i="28"/>
  <c r="A1104" i="28" s="1"/>
  <c r="T1103" i="28"/>
  <c r="S1103" i="28"/>
  <c r="A1103" i="28" s="1"/>
  <c r="T1102" i="28"/>
  <c r="S1102" i="28"/>
  <c r="A1102" i="28" s="1"/>
  <c r="T1101" i="28"/>
  <c r="S1101" i="28"/>
  <c r="A1101" i="28" s="1"/>
  <c r="T1100" i="28"/>
  <c r="S1100" i="28"/>
  <c r="A1100" i="28" s="1"/>
  <c r="T1099" i="28"/>
  <c r="S1099" i="28"/>
  <c r="A1099" i="28" s="1"/>
  <c r="T1098" i="28"/>
  <c r="S1098" i="28"/>
  <c r="A1098" i="28" s="1"/>
  <c r="T1097" i="28"/>
  <c r="S1097" i="28"/>
  <c r="A1097" i="28" s="1"/>
  <c r="T1096" i="28"/>
  <c r="S1096" i="28"/>
  <c r="A1096" i="28" s="1"/>
  <c r="T1095" i="28"/>
  <c r="S1095" i="28"/>
  <c r="A1095" i="28" s="1"/>
  <c r="T1094" i="28"/>
  <c r="S1094" i="28"/>
  <c r="A1094" i="28" s="1"/>
  <c r="T1093" i="28"/>
  <c r="S1093" i="28"/>
  <c r="A1093" i="28" s="1"/>
  <c r="T1092" i="28"/>
  <c r="S1092" i="28"/>
  <c r="A1092" i="28" s="1"/>
  <c r="T1091" i="28"/>
  <c r="S1091" i="28"/>
  <c r="T1090" i="28"/>
  <c r="S1090" i="28"/>
  <c r="T1089" i="28"/>
  <c r="S1089" i="28"/>
  <c r="T1088" i="28"/>
  <c r="S1088" i="28"/>
  <c r="T1087" i="28"/>
  <c r="S1087" i="28"/>
  <c r="T1086" i="28"/>
  <c r="S1086" i="28"/>
  <c r="T1085" i="28"/>
  <c r="S1085" i="28"/>
  <c r="T1084" i="28"/>
  <c r="S1084" i="28"/>
  <c r="T1083" i="28"/>
  <c r="S1083" i="28"/>
  <c r="T1082" i="28"/>
  <c r="S1082" i="28"/>
  <c r="T1081" i="28"/>
  <c r="S1081" i="28"/>
  <c r="T1080" i="28"/>
  <c r="S1080" i="28"/>
  <c r="T1079" i="28"/>
  <c r="S1079" i="28"/>
  <c r="T1078" i="28"/>
  <c r="S1078" i="28"/>
  <c r="T1077" i="28"/>
  <c r="S1077" i="28"/>
  <c r="T1076" i="28"/>
  <c r="S1076" i="28"/>
  <c r="T1075" i="28"/>
  <c r="S1075" i="28"/>
  <c r="T1074" i="28"/>
  <c r="S1074" i="28"/>
  <c r="T1073" i="28"/>
  <c r="S1073" i="28"/>
  <c r="A1073" i="28" s="1"/>
  <c r="T1072" i="28"/>
  <c r="S1072" i="28"/>
  <c r="A1072" i="28" s="1"/>
  <c r="T1071" i="28"/>
  <c r="S1071" i="28"/>
  <c r="A1071" i="28" s="1"/>
  <c r="T1070" i="28"/>
  <c r="S1070" i="28"/>
  <c r="T1069" i="28"/>
  <c r="S1069" i="28"/>
  <c r="T1068" i="28"/>
  <c r="S1068" i="28"/>
  <c r="T1067" i="28"/>
  <c r="S1067" i="28"/>
  <c r="T1066" i="28"/>
  <c r="S1066" i="28"/>
  <c r="T1065" i="28"/>
  <c r="S1065" i="28"/>
  <c r="T1064" i="28"/>
  <c r="S1064" i="28"/>
  <c r="T1063" i="28"/>
  <c r="S1063" i="28"/>
  <c r="T1062" i="28"/>
  <c r="S1062" i="28"/>
  <c r="T1061" i="28"/>
  <c r="S1061" i="28"/>
  <c r="T1060" i="28"/>
  <c r="S1060" i="28"/>
  <c r="T1059" i="28"/>
  <c r="S1059" i="28"/>
  <c r="T1058" i="28"/>
  <c r="S1058" i="28"/>
  <c r="T1057" i="28"/>
  <c r="S1057" i="28"/>
  <c r="T1056" i="28"/>
  <c r="S1056" i="28"/>
  <c r="T1055" i="28"/>
  <c r="S1055" i="28"/>
  <c r="T1054" i="28"/>
  <c r="S1054" i="28"/>
  <c r="T1053" i="28"/>
  <c r="S1053" i="28"/>
  <c r="A1053" i="28" s="1"/>
  <c r="T1052" i="28"/>
  <c r="S1052" i="28"/>
  <c r="T1051" i="28"/>
  <c r="S1051" i="28"/>
  <c r="T1050" i="28"/>
  <c r="S1050" i="28"/>
  <c r="T1049" i="28"/>
  <c r="S1049" i="28"/>
  <c r="T1048" i="28"/>
  <c r="S1048" i="28"/>
  <c r="T1047" i="28"/>
  <c r="S1047" i="28"/>
  <c r="T1046" i="28"/>
  <c r="S1046" i="28"/>
  <c r="T1045" i="28"/>
  <c r="S1045" i="28"/>
  <c r="T1044" i="28"/>
  <c r="S1044" i="28"/>
  <c r="T1043" i="28"/>
  <c r="S1043" i="28"/>
  <c r="A1043" i="28" s="1"/>
  <c r="T1042" i="28"/>
  <c r="S1042" i="28"/>
  <c r="A1042" i="28" s="1"/>
  <c r="T1041" i="28"/>
  <c r="S1041" i="28"/>
  <c r="A1041" i="28" s="1"/>
  <c r="T1040" i="28"/>
  <c r="S1040" i="28"/>
  <c r="A1040" i="28" s="1"/>
  <c r="T1039" i="28"/>
  <c r="S1039" i="28"/>
  <c r="A1039" i="28" s="1"/>
  <c r="T1038" i="28"/>
  <c r="S1038" i="28"/>
  <c r="A1038" i="28" s="1"/>
  <c r="T1037" i="28"/>
  <c r="S1037" i="28"/>
  <c r="A1037" i="28" s="1"/>
  <c r="T1036" i="28"/>
  <c r="S1036" i="28"/>
  <c r="A1036" i="28" s="1"/>
  <c r="T1035" i="28"/>
  <c r="S1035" i="28"/>
  <c r="T1034" i="28"/>
  <c r="S1034" i="28"/>
  <c r="T1033" i="28"/>
  <c r="S1033" i="28"/>
  <c r="T1032" i="28"/>
  <c r="S1032" i="28"/>
  <c r="T1031" i="28"/>
  <c r="S1031" i="28"/>
  <c r="T1030" i="28"/>
  <c r="S1030" i="28"/>
  <c r="T1029" i="28"/>
  <c r="S1029" i="28"/>
  <c r="T1028" i="28"/>
  <c r="S1028" i="28"/>
  <c r="T1027" i="28"/>
  <c r="S1027" i="28"/>
  <c r="T1026" i="28"/>
  <c r="S1026" i="28"/>
  <c r="T1025" i="28"/>
  <c r="S1025" i="28"/>
  <c r="T1024" i="28"/>
  <c r="S1024" i="28"/>
  <c r="T1023" i="28"/>
  <c r="S1023" i="28"/>
  <c r="T1022" i="28"/>
  <c r="S1022" i="28"/>
  <c r="T1021" i="28"/>
  <c r="S1021" i="28"/>
  <c r="T1020" i="28"/>
  <c r="S1020" i="28"/>
  <c r="A1020" i="28" s="1"/>
  <c r="T1019" i="28"/>
  <c r="S1019" i="28"/>
  <c r="T1018" i="28"/>
  <c r="S1018" i="28"/>
  <c r="T1017" i="28"/>
  <c r="S1017" i="28"/>
  <c r="T1016" i="28"/>
  <c r="S1016" i="28"/>
  <c r="T1015" i="28"/>
  <c r="S1015" i="28"/>
  <c r="T1014" i="28"/>
  <c r="S1014" i="28"/>
  <c r="T1013" i="28"/>
  <c r="S1013" i="28"/>
  <c r="T1012" i="28"/>
  <c r="S1012" i="28"/>
  <c r="T1011" i="28"/>
  <c r="S1011" i="28"/>
  <c r="T1010" i="28"/>
  <c r="S1010" i="28"/>
  <c r="T1009" i="28"/>
  <c r="S1009" i="28"/>
  <c r="T1008" i="28"/>
  <c r="S1008" i="28"/>
  <c r="A1008" i="28" s="1"/>
  <c r="T1007" i="28"/>
  <c r="S1007" i="28"/>
  <c r="T1006" i="28"/>
  <c r="S1006" i="28"/>
  <c r="T1005" i="28"/>
  <c r="S1005" i="28"/>
  <c r="T1004" i="28"/>
  <c r="S1004" i="28"/>
  <c r="A1004" i="28" s="1"/>
  <c r="T1003" i="28"/>
  <c r="S1003" i="28"/>
  <c r="A1003" i="28" s="1"/>
  <c r="T1002" i="28"/>
  <c r="S1002" i="28"/>
  <c r="A1002" i="28" s="1"/>
  <c r="T1001" i="28"/>
  <c r="S1001" i="28"/>
  <c r="A1001" i="28" s="1"/>
  <c r="T1000" i="28"/>
  <c r="S1000" i="28"/>
  <c r="A1000" i="28" s="1"/>
  <c r="T999" i="28"/>
  <c r="S999" i="28"/>
  <c r="A999" i="28" s="1"/>
  <c r="T998" i="28"/>
  <c r="S998" i="28"/>
  <c r="A998" i="28" s="1"/>
  <c r="T997" i="28"/>
  <c r="S997" i="28"/>
  <c r="A997" i="28" s="1"/>
  <c r="T996" i="28"/>
  <c r="S996" i="28"/>
  <c r="A996" i="28" s="1"/>
  <c r="T995" i="28"/>
  <c r="S995" i="28"/>
  <c r="A995" i="28" s="1"/>
  <c r="T994" i="28"/>
  <c r="S994" i="28"/>
  <c r="A994" i="28" s="1"/>
  <c r="T993" i="28"/>
  <c r="S993" i="28"/>
  <c r="A993" i="28" s="1"/>
  <c r="T992" i="28"/>
  <c r="S992" i="28"/>
  <c r="T991" i="28"/>
  <c r="S991" i="28"/>
  <c r="T990" i="28"/>
  <c r="S990" i="28"/>
  <c r="T989" i="28"/>
  <c r="S989" i="28"/>
  <c r="T988" i="28"/>
  <c r="S988" i="28"/>
  <c r="T987" i="28"/>
  <c r="S987" i="28"/>
  <c r="T986" i="28"/>
  <c r="S986" i="28"/>
  <c r="T985" i="28"/>
  <c r="S985" i="28"/>
  <c r="A985" i="28" s="1"/>
  <c r="T984" i="28"/>
  <c r="S984" i="28"/>
  <c r="A984" i="28" s="1"/>
  <c r="T983" i="28"/>
  <c r="S983" i="28"/>
  <c r="T982" i="28"/>
  <c r="S982" i="28"/>
  <c r="T981" i="28"/>
  <c r="S981" i="28"/>
  <c r="T980" i="28"/>
  <c r="S980" i="28"/>
  <c r="T979" i="28"/>
  <c r="S979" i="28"/>
  <c r="T978" i="28"/>
  <c r="S978" i="28"/>
  <c r="T977" i="28"/>
  <c r="S977" i="28"/>
  <c r="T976" i="28"/>
  <c r="S976" i="28"/>
  <c r="T975" i="28"/>
  <c r="S975" i="28"/>
  <c r="A975" i="28" s="1"/>
  <c r="T974" i="28"/>
  <c r="S974" i="28"/>
  <c r="T973" i="28"/>
  <c r="S973" i="28"/>
  <c r="T972" i="28"/>
  <c r="S972" i="28"/>
  <c r="T971" i="28"/>
  <c r="S971" i="28"/>
  <c r="T970" i="28"/>
  <c r="S970" i="28"/>
  <c r="T969" i="28"/>
  <c r="S969" i="28"/>
  <c r="T968" i="28"/>
  <c r="S968" i="28"/>
  <c r="T967" i="28"/>
  <c r="S967" i="28"/>
  <c r="T966" i="28"/>
  <c r="S966" i="28"/>
  <c r="T965" i="28"/>
  <c r="S965" i="28"/>
  <c r="T964" i="28"/>
  <c r="S964" i="28"/>
  <c r="T963" i="28"/>
  <c r="S963" i="28"/>
  <c r="A963" i="28" s="1"/>
  <c r="T962" i="28"/>
  <c r="S962" i="28"/>
  <c r="A962" i="28" s="1"/>
  <c r="T961" i="28"/>
  <c r="S961" i="28"/>
  <c r="T960" i="28"/>
  <c r="S960" i="28"/>
  <c r="T959" i="28"/>
  <c r="S959" i="28"/>
  <c r="T958" i="28"/>
  <c r="S958" i="28"/>
  <c r="T957" i="28"/>
  <c r="S957" i="28"/>
  <c r="T956" i="28"/>
  <c r="S956" i="28"/>
  <c r="T955" i="28"/>
  <c r="S955" i="28"/>
  <c r="T954" i="28"/>
  <c r="S954" i="28"/>
  <c r="T953" i="28"/>
  <c r="S953" i="28"/>
  <c r="T952" i="28"/>
  <c r="S952" i="28"/>
  <c r="T951" i="28"/>
  <c r="S951" i="28"/>
  <c r="T950" i="28"/>
  <c r="S950" i="28"/>
  <c r="T949" i="28"/>
  <c r="S949" i="28"/>
  <c r="T948" i="28"/>
  <c r="S948" i="28"/>
  <c r="T947" i="28"/>
  <c r="S947" i="28"/>
  <c r="T946" i="28"/>
  <c r="S946" i="28"/>
  <c r="T945" i="28"/>
  <c r="S945" i="28"/>
  <c r="T944" i="28"/>
  <c r="S944" i="28"/>
  <c r="A944" i="28" s="1"/>
  <c r="T943" i="28"/>
  <c r="S943" i="28"/>
  <c r="T942" i="28"/>
  <c r="S942" i="28"/>
  <c r="A942" i="28" s="1"/>
  <c r="T941" i="28"/>
  <c r="S941" i="28"/>
  <c r="A941" i="28" s="1"/>
  <c r="T940" i="28"/>
  <c r="S940" i="28"/>
  <c r="A940" i="28" s="1"/>
  <c r="T939" i="28"/>
  <c r="S939" i="28"/>
  <c r="A939" i="28" s="1"/>
  <c r="T938" i="28"/>
  <c r="S938" i="28"/>
  <c r="A938" i="28" s="1"/>
  <c r="T937" i="28"/>
  <c r="S937" i="28"/>
  <c r="T936" i="28"/>
  <c r="S936" i="28"/>
  <c r="T935" i="28"/>
  <c r="S935" i="28"/>
  <c r="A935" i="28" s="1"/>
  <c r="T934" i="28"/>
  <c r="S934" i="28"/>
  <c r="A934" i="28" s="1"/>
  <c r="T933" i="28"/>
  <c r="S933" i="28"/>
  <c r="A933" i="28" s="1"/>
  <c r="T932" i="28"/>
  <c r="S932" i="28"/>
  <c r="A932" i="28" s="1"/>
  <c r="T931" i="28"/>
  <c r="S931" i="28"/>
  <c r="A931" i="28" s="1"/>
  <c r="T930" i="28"/>
  <c r="S930" i="28"/>
  <c r="A930" i="28" s="1"/>
  <c r="T929" i="28"/>
  <c r="S929" i="28"/>
  <c r="A929" i="28" s="1"/>
  <c r="T928" i="28"/>
  <c r="S928" i="28"/>
  <c r="A928" i="28" s="1"/>
  <c r="T927" i="28"/>
  <c r="S927" i="28"/>
  <c r="A927" i="28" s="1"/>
  <c r="T926" i="28"/>
  <c r="S926" i="28"/>
  <c r="A926" i="28" s="1"/>
  <c r="T925" i="28"/>
  <c r="S925" i="28"/>
  <c r="A925" i="28" s="1"/>
  <c r="T924" i="28"/>
  <c r="S924" i="28"/>
  <c r="A924" i="28" s="1"/>
  <c r="T923" i="28"/>
  <c r="S923" i="28"/>
  <c r="A923" i="28" s="1"/>
  <c r="T922" i="28"/>
  <c r="S922" i="28"/>
  <c r="A922" i="28" s="1"/>
  <c r="T921" i="28"/>
  <c r="S921" i="28"/>
  <c r="A921" i="28" s="1"/>
  <c r="T920" i="28"/>
  <c r="S920" i="28"/>
  <c r="A920" i="28" s="1"/>
  <c r="T919" i="28"/>
  <c r="S919" i="28"/>
  <c r="A919" i="28" s="1"/>
  <c r="T918" i="28"/>
  <c r="S918" i="28"/>
  <c r="A918" i="28" s="1"/>
  <c r="T917" i="28"/>
  <c r="S917" i="28"/>
  <c r="A917" i="28" s="1"/>
  <c r="T916" i="28"/>
  <c r="S916" i="28"/>
  <c r="T915" i="28"/>
  <c r="S915" i="28"/>
  <c r="T914" i="28"/>
  <c r="S914" i="28"/>
  <c r="T913" i="28"/>
  <c r="S913" i="28"/>
  <c r="T912" i="28"/>
  <c r="S912" i="28"/>
  <c r="T911" i="28"/>
  <c r="S911" i="28"/>
  <c r="T910" i="28"/>
  <c r="S910" i="28"/>
  <c r="T909" i="28"/>
  <c r="S909" i="28"/>
  <c r="T908" i="28"/>
  <c r="S908" i="28"/>
  <c r="T907" i="28"/>
  <c r="S907" i="28"/>
  <c r="T906" i="28"/>
  <c r="S906" i="28"/>
  <c r="T905" i="28"/>
  <c r="S905" i="28"/>
  <c r="T904" i="28"/>
  <c r="S904" i="28"/>
  <c r="T903" i="28"/>
  <c r="S903" i="28"/>
  <c r="T902" i="28"/>
  <c r="S902" i="28"/>
  <c r="T901" i="28"/>
  <c r="S901" i="28"/>
  <c r="T900" i="28"/>
  <c r="S900" i="28"/>
  <c r="A900" i="28" s="1"/>
  <c r="T899" i="28"/>
  <c r="S899" i="28"/>
  <c r="A899" i="28" s="1"/>
  <c r="T898" i="28"/>
  <c r="S898" i="28"/>
  <c r="A898" i="28" s="1"/>
  <c r="T897" i="28"/>
  <c r="S897" i="28"/>
  <c r="A897" i="28" s="1"/>
  <c r="T896" i="28"/>
  <c r="S896" i="28"/>
  <c r="A896" i="28" s="1"/>
  <c r="T895" i="28"/>
  <c r="S895" i="28"/>
  <c r="A895" i="28" s="1"/>
  <c r="T894" i="28"/>
  <c r="S894" i="28"/>
  <c r="A894" i="28" s="1"/>
  <c r="T893" i="28"/>
  <c r="S893" i="28"/>
  <c r="A893" i="28" s="1"/>
  <c r="T892" i="28"/>
  <c r="S892" i="28"/>
  <c r="A892" i="28" s="1"/>
  <c r="T891" i="28"/>
  <c r="S891" i="28"/>
  <c r="A891" i="28" s="1"/>
  <c r="T890" i="28"/>
  <c r="S890" i="28"/>
  <c r="A890" i="28" s="1"/>
  <c r="T889" i="28"/>
  <c r="S889" i="28"/>
  <c r="A889" i="28" s="1"/>
  <c r="T888" i="28"/>
  <c r="S888" i="28"/>
  <c r="A888" i="28" s="1"/>
  <c r="T887" i="28"/>
  <c r="S887" i="28"/>
  <c r="A887" i="28" s="1"/>
  <c r="T886" i="28"/>
  <c r="S886" i="28"/>
  <c r="A886" i="28" s="1"/>
  <c r="T885" i="28"/>
  <c r="S885" i="28"/>
  <c r="A885" i="28" s="1"/>
  <c r="T884" i="28"/>
  <c r="S884" i="28"/>
  <c r="T883" i="28"/>
  <c r="S883" i="28"/>
  <c r="T882" i="28"/>
  <c r="S882" i="28"/>
  <c r="T881" i="28"/>
  <c r="S881" i="28"/>
  <c r="T880" i="28"/>
  <c r="S880" i="28"/>
  <c r="A880" i="28" s="1"/>
  <c r="T879" i="28"/>
  <c r="S879" i="28"/>
  <c r="A879" i="28" s="1"/>
  <c r="T878" i="28"/>
  <c r="S878" i="28"/>
  <c r="A878" i="28" s="1"/>
  <c r="T877" i="28"/>
  <c r="S877" i="28"/>
  <c r="A877" i="28" s="1"/>
  <c r="T876" i="28"/>
  <c r="S876" i="28"/>
  <c r="A876" i="28" s="1"/>
  <c r="T875" i="28"/>
  <c r="S875" i="28"/>
  <c r="A875" i="28" s="1"/>
  <c r="T874" i="28"/>
  <c r="S874" i="28"/>
  <c r="A874" i="28" s="1"/>
  <c r="T873" i="28"/>
  <c r="S873" i="28"/>
  <c r="A873" i="28" s="1"/>
  <c r="T872" i="28"/>
  <c r="S872" i="28"/>
  <c r="A872" i="28" s="1"/>
  <c r="T871" i="28"/>
  <c r="S871" i="28"/>
  <c r="A871" i="28" s="1"/>
  <c r="T870" i="28"/>
  <c r="S870" i="28"/>
  <c r="A870" i="28" s="1"/>
  <c r="T869" i="28"/>
  <c r="S869" i="28"/>
  <c r="T868" i="28"/>
  <c r="S868" i="28"/>
  <c r="T867" i="28"/>
  <c r="S867" i="28"/>
  <c r="T866" i="28"/>
  <c r="S866" i="28"/>
  <c r="T865" i="28"/>
  <c r="S865" i="28"/>
  <c r="T864" i="28"/>
  <c r="S864" i="28"/>
  <c r="T863" i="28"/>
  <c r="S863" i="28"/>
  <c r="T862" i="28"/>
  <c r="S862" i="28"/>
  <c r="T861" i="28"/>
  <c r="S861" i="28"/>
  <c r="T860" i="28"/>
  <c r="S860" i="28"/>
  <c r="T859" i="28"/>
  <c r="S859" i="28"/>
  <c r="T858" i="28"/>
  <c r="S858" i="28"/>
  <c r="T857" i="28"/>
  <c r="S857" i="28"/>
  <c r="T856" i="28"/>
  <c r="S856" i="28"/>
  <c r="T855" i="28"/>
  <c r="S855" i="28"/>
  <c r="T854" i="28"/>
  <c r="S854" i="28"/>
  <c r="T853" i="28"/>
  <c r="S853" i="28"/>
  <c r="A853" i="28" s="1"/>
  <c r="T852" i="28"/>
  <c r="S852" i="28"/>
  <c r="A852" i="28" s="1"/>
  <c r="T851" i="28"/>
  <c r="S851" i="28"/>
  <c r="T850" i="28"/>
  <c r="S850" i="28"/>
  <c r="T849" i="28"/>
  <c r="S849" i="28"/>
  <c r="T848" i="28"/>
  <c r="S848" i="28"/>
  <c r="T847" i="28"/>
  <c r="S847" i="28"/>
  <c r="A847" i="28" s="1"/>
  <c r="T846" i="28"/>
  <c r="S846" i="28"/>
  <c r="T845" i="28"/>
  <c r="S845" i="28"/>
  <c r="T844" i="28"/>
  <c r="S844" i="28"/>
  <c r="T843" i="28"/>
  <c r="S843" i="28"/>
  <c r="T842" i="28"/>
  <c r="S842" i="28"/>
  <c r="T841" i="28"/>
  <c r="S841" i="28"/>
  <c r="T840" i="28"/>
  <c r="S840" i="28"/>
  <c r="T839" i="28"/>
  <c r="S839" i="28"/>
  <c r="T838" i="28"/>
  <c r="S838" i="28"/>
  <c r="T837" i="28"/>
  <c r="S837" i="28"/>
  <c r="T836" i="28"/>
  <c r="S836" i="28"/>
  <c r="T835" i="28"/>
  <c r="S835" i="28"/>
  <c r="A835" i="28" s="1"/>
  <c r="T834" i="28"/>
  <c r="S834" i="28"/>
  <c r="A834" i="28" s="1"/>
  <c r="T833" i="28"/>
  <c r="S833" i="28"/>
  <c r="T832" i="28"/>
  <c r="S832" i="28"/>
  <c r="T831" i="28"/>
  <c r="S831" i="28"/>
  <c r="T830" i="28"/>
  <c r="S830" i="28"/>
  <c r="T829" i="28"/>
  <c r="S829" i="28"/>
  <c r="T828" i="28"/>
  <c r="S828" i="28"/>
  <c r="T827" i="28"/>
  <c r="S827" i="28"/>
  <c r="T826" i="28"/>
  <c r="S826" i="28"/>
  <c r="T825" i="28"/>
  <c r="S825" i="28"/>
  <c r="T824" i="28"/>
  <c r="S824" i="28"/>
  <c r="T823" i="28"/>
  <c r="S823" i="28"/>
  <c r="T822" i="28"/>
  <c r="S822" i="28"/>
  <c r="T821" i="28"/>
  <c r="S821" i="28"/>
  <c r="T820" i="28"/>
  <c r="S820" i="28"/>
  <c r="T819" i="28"/>
  <c r="S819" i="28"/>
  <c r="T818" i="28"/>
  <c r="S818" i="28"/>
  <c r="T817" i="28"/>
  <c r="S817" i="28"/>
  <c r="T816" i="28"/>
  <c r="S816" i="28"/>
  <c r="T815" i="28"/>
  <c r="S815" i="28"/>
  <c r="T814" i="28"/>
  <c r="S814" i="28"/>
  <c r="T813" i="28"/>
  <c r="S813" i="28"/>
  <c r="T812" i="28"/>
  <c r="S812" i="28"/>
  <c r="T811" i="28"/>
  <c r="S811" i="28"/>
  <c r="T810" i="28"/>
  <c r="S810" i="28"/>
  <c r="T809" i="28"/>
  <c r="S809" i="28"/>
  <c r="T808" i="28"/>
  <c r="S808" i="28"/>
  <c r="T807" i="28"/>
  <c r="S807" i="28"/>
  <c r="A807" i="28" s="1"/>
  <c r="T806" i="28"/>
  <c r="S806" i="28"/>
  <c r="A806" i="28" s="1"/>
  <c r="T805" i="28"/>
  <c r="S805" i="28"/>
  <c r="A805" i="28" s="1"/>
  <c r="T804" i="28"/>
  <c r="S804" i="28"/>
  <c r="A804" i="28" s="1"/>
  <c r="T803" i="28"/>
  <c r="S803" i="28"/>
  <c r="A803" i="28" s="1"/>
  <c r="T802" i="28"/>
  <c r="S802" i="28"/>
  <c r="A802" i="28" s="1"/>
  <c r="T801" i="28"/>
  <c r="S801" i="28"/>
  <c r="A801" i="28" s="1"/>
  <c r="T800" i="28"/>
  <c r="S800" i="28"/>
  <c r="A800" i="28" s="1"/>
  <c r="T799" i="28"/>
  <c r="S799" i="28"/>
  <c r="A799" i="28" s="1"/>
  <c r="T798" i="28"/>
  <c r="S798" i="28"/>
  <c r="A798" i="28" s="1"/>
  <c r="T797" i="28"/>
  <c r="S797" i="28"/>
  <c r="T796" i="28"/>
  <c r="S796" i="28"/>
  <c r="T795" i="28"/>
  <c r="S795" i="28"/>
  <c r="T794" i="28"/>
  <c r="S794" i="28"/>
  <c r="A794" i="28" s="1"/>
  <c r="T793" i="28"/>
  <c r="S793" i="28"/>
  <c r="A793" i="28" s="1"/>
  <c r="T792" i="28"/>
  <c r="S792" i="28"/>
  <c r="T791" i="28"/>
  <c r="S791" i="28"/>
  <c r="T790" i="28"/>
  <c r="S790" i="28"/>
  <c r="T789" i="28"/>
  <c r="S789" i="28"/>
  <c r="T788" i="28"/>
  <c r="S788" i="28"/>
  <c r="A788" i="28" s="1"/>
  <c r="T787" i="28"/>
  <c r="S787" i="28"/>
  <c r="T786" i="28"/>
  <c r="S786" i="28"/>
  <c r="A786" i="28" s="1"/>
  <c r="T785" i="28"/>
  <c r="S785" i="28"/>
  <c r="A785" i="28" s="1"/>
  <c r="T784" i="28"/>
  <c r="S784" i="28"/>
  <c r="T783" i="28"/>
  <c r="S783" i="28"/>
  <c r="T782" i="28"/>
  <c r="S782" i="28"/>
  <c r="A782" i="28" s="1"/>
  <c r="T781" i="28"/>
  <c r="S781" i="28"/>
  <c r="T780" i="28"/>
  <c r="S780" i="28"/>
  <c r="T779" i="28"/>
  <c r="S779" i="28"/>
  <c r="T778" i="28"/>
  <c r="S778" i="28"/>
  <c r="T777" i="28"/>
  <c r="S777" i="28"/>
  <c r="T776" i="28"/>
  <c r="S776" i="28"/>
  <c r="T775" i="28"/>
  <c r="S775" i="28"/>
  <c r="T774" i="28"/>
  <c r="S774" i="28"/>
  <c r="T773" i="28"/>
  <c r="S773" i="28"/>
  <c r="T772" i="28"/>
  <c r="S772" i="28"/>
  <c r="T771" i="28"/>
  <c r="S771" i="28"/>
  <c r="T770" i="28"/>
  <c r="S770" i="28"/>
  <c r="T769" i="28"/>
  <c r="S769" i="28"/>
  <c r="T768" i="28"/>
  <c r="S768" i="28"/>
  <c r="T767" i="28"/>
  <c r="S767" i="28"/>
  <c r="T766" i="28"/>
  <c r="S766" i="28"/>
  <c r="T765" i="28"/>
  <c r="S765" i="28"/>
  <c r="T764" i="28"/>
  <c r="S764" i="28"/>
  <c r="T763" i="28"/>
  <c r="S763" i="28"/>
  <c r="T762" i="28"/>
  <c r="S762" i="28"/>
  <c r="T761" i="28"/>
  <c r="S761" i="28"/>
  <c r="T760" i="28"/>
  <c r="S760" i="28"/>
  <c r="T759" i="28"/>
  <c r="S759" i="28"/>
  <c r="T758" i="28"/>
  <c r="S758" i="28"/>
  <c r="T757" i="28"/>
  <c r="S757" i="28"/>
  <c r="T756" i="28"/>
  <c r="S756" i="28"/>
  <c r="T755" i="28"/>
  <c r="S755" i="28"/>
  <c r="T754" i="28"/>
  <c r="S754" i="28"/>
  <c r="T753" i="28"/>
  <c r="S753" i="28"/>
  <c r="T752" i="28"/>
  <c r="S752" i="28"/>
  <c r="T751" i="28"/>
  <c r="S751" i="28"/>
  <c r="T750" i="28"/>
  <c r="S750" i="28"/>
  <c r="T749" i="28"/>
  <c r="S749" i="28"/>
  <c r="T748" i="28"/>
  <c r="S748" i="28"/>
  <c r="T747" i="28"/>
  <c r="S747" i="28"/>
  <c r="T746" i="28"/>
  <c r="S746" i="28"/>
  <c r="T745" i="28"/>
  <c r="S745" i="28"/>
  <c r="T744" i="28"/>
  <c r="S744" i="28"/>
  <c r="T743" i="28"/>
  <c r="S743" i="28"/>
  <c r="T742" i="28"/>
  <c r="S742" i="28"/>
  <c r="T741" i="28"/>
  <c r="S741" i="28"/>
  <c r="T740" i="28"/>
  <c r="S740" i="28"/>
  <c r="T739" i="28"/>
  <c r="S739" i="28"/>
  <c r="T738" i="28"/>
  <c r="S738" i="28"/>
  <c r="T737" i="28"/>
  <c r="S737" i="28"/>
  <c r="T736" i="28"/>
  <c r="S736" i="28"/>
  <c r="T735" i="28"/>
  <c r="S735" i="28"/>
  <c r="T734" i="28"/>
  <c r="S734" i="28"/>
  <c r="T733" i="28"/>
  <c r="S733" i="28"/>
  <c r="T732" i="28"/>
  <c r="S732" i="28"/>
  <c r="T731" i="28"/>
  <c r="S731" i="28"/>
  <c r="T730" i="28"/>
  <c r="S730" i="28"/>
  <c r="T729" i="28"/>
  <c r="S729" i="28"/>
  <c r="T728" i="28"/>
  <c r="S728" i="28"/>
  <c r="T727" i="28"/>
  <c r="S727" i="28"/>
  <c r="T726" i="28"/>
  <c r="S726" i="28"/>
  <c r="T725" i="28"/>
  <c r="S725" i="28"/>
  <c r="T724" i="28"/>
  <c r="S724" i="28"/>
  <c r="T723" i="28"/>
  <c r="S723" i="28"/>
  <c r="T722" i="28"/>
  <c r="S722" i="28"/>
  <c r="T721" i="28"/>
  <c r="S721" i="28"/>
  <c r="T720" i="28"/>
  <c r="S720" i="28"/>
  <c r="T719" i="28"/>
  <c r="S719" i="28"/>
  <c r="T718" i="28"/>
  <c r="S718" i="28"/>
  <c r="T717" i="28"/>
  <c r="S717" i="28"/>
  <c r="T716" i="28"/>
  <c r="S716" i="28"/>
  <c r="T715" i="28"/>
  <c r="S715" i="28"/>
  <c r="T714" i="28"/>
  <c r="S714" i="28"/>
  <c r="T713" i="28"/>
  <c r="S713" i="28"/>
  <c r="T712" i="28"/>
  <c r="S712" i="28"/>
  <c r="T711" i="28"/>
  <c r="S711" i="28"/>
  <c r="T710" i="28"/>
  <c r="S710" i="28"/>
  <c r="A710" i="28" s="1"/>
  <c r="T709" i="28"/>
  <c r="S709" i="28"/>
  <c r="A709" i="28" s="1"/>
  <c r="T708" i="28"/>
  <c r="S708" i="28"/>
  <c r="A708" i="28" s="1"/>
  <c r="T707" i="28"/>
  <c r="S707" i="28"/>
  <c r="A707" i="28" s="1"/>
  <c r="T706" i="28"/>
  <c r="S706" i="28"/>
  <c r="A706" i="28" s="1"/>
  <c r="T705" i="28"/>
  <c r="S705" i="28"/>
  <c r="A705" i="28" s="1"/>
  <c r="T704" i="28"/>
  <c r="S704" i="28"/>
  <c r="A704" i="28" s="1"/>
  <c r="T703" i="28"/>
  <c r="S703" i="28"/>
  <c r="A703" i="28" s="1"/>
  <c r="T702" i="28"/>
  <c r="S702" i="28"/>
  <c r="T701" i="28"/>
  <c r="S701" i="28"/>
  <c r="T700" i="28"/>
  <c r="S700" i="28"/>
  <c r="T699" i="28"/>
  <c r="S699" i="28"/>
  <c r="T698" i="28"/>
  <c r="S698" i="28"/>
  <c r="A698" i="28" s="1"/>
  <c r="T697" i="28"/>
  <c r="S697" i="28"/>
  <c r="T696" i="28"/>
  <c r="S696" i="28"/>
  <c r="T695" i="28"/>
  <c r="S695" i="28"/>
  <c r="T694" i="28"/>
  <c r="S694" i="28"/>
  <c r="T693" i="28"/>
  <c r="S693" i="28"/>
  <c r="T692" i="28"/>
  <c r="S692" i="28"/>
  <c r="T691" i="28"/>
  <c r="S691" i="28"/>
  <c r="T690" i="28"/>
  <c r="S690" i="28"/>
  <c r="T689" i="28"/>
  <c r="S689" i="28"/>
  <c r="T688" i="28"/>
  <c r="S688" i="28"/>
  <c r="T687" i="28"/>
  <c r="S687" i="28"/>
  <c r="T686" i="28"/>
  <c r="S686" i="28"/>
  <c r="T685" i="28"/>
  <c r="S685" i="28"/>
  <c r="T684" i="28"/>
  <c r="S684" i="28"/>
  <c r="T683" i="28"/>
  <c r="S683" i="28"/>
  <c r="T682" i="28"/>
  <c r="S682" i="28"/>
  <c r="T681" i="28"/>
  <c r="S681" i="28"/>
  <c r="T680" i="28"/>
  <c r="S680" i="28"/>
  <c r="T679" i="28"/>
  <c r="S679" i="28"/>
  <c r="T678" i="28"/>
  <c r="S678" i="28"/>
  <c r="T677" i="28"/>
  <c r="S677" i="28"/>
  <c r="T676" i="28"/>
  <c r="S676" i="28"/>
  <c r="T675" i="28"/>
  <c r="S675" i="28"/>
  <c r="A675" i="28" s="1"/>
  <c r="T674" i="28"/>
  <c r="S674" i="28"/>
  <c r="T673" i="28"/>
  <c r="S673" i="28"/>
  <c r="T672" i="28"/>
  <c r="S672" i="28"/>
  <c r="T671" i="28"/>
  <c r="S671" i="28"/>
  <c r="T670" i="28"/>
  <c r="S670" i="28"/>
  <c r="T669" i="28"/>
  <c r="S669" i="28"/>
  <c r="T668" i="28"/>
  <c r="S668" i="28"/>
  <c r="T667" i="28"/>
  <c r="S667" i="28"/>
  <c r="T666" i="28"/>
  <c r="S666" i="28"/>
  <c r="T665" i="28"/>
  <c r="S665" i="28"/>
  <c r="T664" i="28"/>
  <c r="S664" i="28"/>
  <c r="T663" i="28"/>
  <c r="S663" i="28"/>
  <c r="T662" i="28"/>
  <c r="S662" i="28"/>
  <c r="T661" i="28"/>
  <c r="S661" i="28"/>
  <c r="T660" i="28"/>
  <c r="S660" i="28"/>
  <c r="T659" i="28"/>
  <c r="S659" i="28"/>
  <c r="T658" i="28"/>
  <c r="S658" i="28"/>
  <c r="T657" i="28"/>
  <c r="S657" i="28"/>
  <c r="T656" i="28"/>
  <c r="S656" i="28"/>
  <c r="T655" i="28"/>
  <c r="S655" i="28"/>
  <c r="T654" i="28"/>
  <c r="S654" i="28"/>
  <c r="T653" i="28"/>
  <c r="S653" i="28"/>
  <c r="T652" i="28"/>
  <c r="S652" i="28"/>
  <c r="T651" i="28"/>
  <c r="S651" i="28"/>
  <c r="T650" i="28"/>
  <c r="S650" i="28"/>
  <c r="T649" i="28"/>
  <c r="S649" i="28"/>
  <c r="T648" i="28"/>
  <c r="S648" i="28"/>
  <c r="T647" i="28"/>
  <c r="S647" i="28"/>
  <c r="T646" i="28"/>
  <c r="S646" i="28"/>
  <c r="T645" i="28"/>
  <c r="S645" i="28"/>
  <c r="T644" i="28"/>
  <c r="S644" i="28"/>
  <c r="A644" i="28" s="1"/>
  <c r="T643" i="28"/>
  <c r="S643" i="28"/>
  <c r="A643" i="28" s="1"/>
  <c r="T642" i="28"/>
  <c r="S642" i="28"/>
  <c r="A642" i="28" s="1"/>
  <c r="T641" i="28"/>
  <c r="S641" i="28"/>
  <c r="A641" i="28" s="1"/>
  <c r="T640" i="28"/>
  <c r="S640" i="28"/>
  <c r="A640" i="28" s="1"/>
  <c r="T639" i="28"/>
  <c r="S639" i="28"/>
  <c r="A639" i="28" s="1"/>
  <c r="T638" i="28"/>
  <c r="S638" i="28"/>
  <c r="A638" i="28" s="1"/>
  <c r="T637" i="28"/>
  <c r="S637" i="28"/>
  <c r="A637" i="28" s="1"/>
  <c r="T636" i="28"/>
  <c r="S636" i="28"/>
  <c r="A636" i="28" s="1"/>
  <c r="T635" i="28"/>
  <c r="S635" i="28"/>
  <c r="A635" i="28" s="1"/>
  <c r="T634" i="28"/>
  <c r="S634" i="28"/>
  <c r="A634" i="28" s="1"/>
  <c r="T633" i="28"/>
  <c r="S633" i="28"/>
  <c r="A633" i="28" s="1"/>
  <c r="T632" i="28"/>
  <c r="S632" i="28"/>
  <c r="A632" i="28" s="1"/>
  <c r="T631" i="28"/>
  <c r="S631" i="28"/>
  <c r="A631" i="28" s="1"/>
  <c r="T630" i="28"/>
  <c r="S630" i="28"/>
  <c r="A630" i="28" s="1"/>
  <c r="T629" i="28"/>
  <c r="S629" i="28"/>
  <c r="A629" i="28" s="1"/>
  <c r="T628" i="28"/>
  <c r="S628" i="28"/>
  <c r="A628" i="28" s="1"/>
  <c r="T627" i="28"/>
  <c r="S627" i="28"/>
  <c r="A627" i="28" s="1"/>
  <c r="T626" i="28"/>
  <c r="S626" i="28"/>
  <c r="A626" i="28" s="1"/>
  <c r="T625" i="28"/>
  <c r="S625" i="28"/>
  <c r="A625" i="28" s="1"/>
  <c r="T624" i="28"/>
  <c r="S624" i="28"/>
  <c r="A624" i="28" s="1"/>
  <c r="T623" i="28"/>
  <c r="S623" i="28"/>
  <c r="A623" i="28" s="1"/>
  <c r="T622" i="28"/>
  <c r="S622" i="28"/>
  <c r="A622" i="28" s="1"/>
  <c r="T621" i="28"/>
  <c r="S621" i="28"/>
  <c r="A621" i="28" s="1"/>
  <c r="T620" i="28"/>
  <c r="S620" i="28"/>
  <c r="A620" i="28" s="1"/>
  <c r="T619" i="28"/>
  <c r="S619" i="28"/>
  <c r="A619" i="28" s="1"/>
  <c r="T618" i="28"/>
  <c r="S618" i="28"/>
  <c r="A618" i="28" s="1"/>
  <c r="T617" i="28"/>
  <c r="S617" i="28"/>
  <c r="A617" i="28" s="1"/>
  <c r="T616" i="28"/>
  <c r="S616" i="28"/>
  <c r="A616" i="28" s="1"/>
  <c r="T615" i="28"/>
  <c r="S615" i="28"/>
  <c r="A615" i="28" s="1"/>
  <c r="T614" i="28"/>
  <c r="S614" i="28"/>
  <c r="A614" i="28" s="1"/>
  <c r="T613" i="28"/>
  <c r="S613" i="28"/>
  <c r="A613" i="28" s="1"/>
  <c r="T612" i="28"/>
  <c r="S612" i="28"/>
  <c r="A612" i="28" s="1"/>
  <c r="T611" i="28"/>
  <c r="S611" i="28"/>
  <c r="A611" i="28" s="1"/>
  <c r="T610" i="28"/>
  <c r="S610" i="28"/>
  <c r="A610" i="28" s="1"/>
  <c r="T609" i="28"/>
  <c r="S609" i="28"/>
  <c r="A609" i="28" s="1"/>
  <c r="T608" i="28"/>
  <c r="S608" i="28"/>
  <c r="T607" i="28"/>
  <c r="S607" i="28"/>
  <c r="T606" i="28"/>
  <c r="S606" i="28"/>
  <c r="T605" i="28"/>
  <c r="S605" i="28"/>
  <c r="T604" i="28"/>
  <c r="S604" i="28"/>
  <c r="T603" i="28"/>
  <c r="S603" i="28"/>
  <c r="T602" i="28"/>
  <c r="S602" i="28"/>
  <c r="A602" i="28" s="1"/>
  <c r="T601" i="28"/>
  <c r="S601" i="28"/>
  <c r="T600" i="28"/>
  <c r="S600" i="28"/>
  <c r="T599" i="28"/>
  <c r="S599" i="28"/>
  <c r="T598" i="28"/>
  <c r="S598" i="28"/>
  <c r="T597" i="28"/>
  <c r="S597" i="28"/>
  <c r="A597" i="28" s="1"/>
  <c r="T596" i="28"/>
  <c r="S596" i="28"/>
  <c r="T595" i="28"/>
  <c r="S595" i="28"/>
  <c r="T594" i="28"/>
  <c r="S594" i="28"/>
  <c r="T593" i="28"/>
  <c r="S593" i="28"/>
  <c r="T592" i="28"/>
  <c r="S592" i="28"/>
  <c r="T591" i="28"/>
  <c r="S591" i="28"/>
  <c r="T590" i="28"/>
  <c r="S590" i="28"/>
  <c r="T589" i="28"/>
  <c r="S589" i="28"/>
  <c r="T588" i="28"/>
  <c r="S588" i="28"/>
  <c r="T587" i="28"/>
  <c r="S587" i="28"/>
  <c r="T586" i="28"/>
  <c r="S586" i="28"/>
  <c r="T585" i="28"/>
  <c r="S585" i="28"/>
  <c r="T584" i="28"/>
  <c r="S584" i="28"/>
  <c r="T583" i="28"/>
  <c r="S583" i="28"/>
  <c r="A583" i="28" s="1"/>
  <c r="T582" i="28"/>
  <c r="S582" i="28"/>
  <c r="T581" i="28"/>
  <c r="S581" i="28"/>
  <c r="T580" i="28"/>
  <c r="S580" i="28"/>
  <c r="T579" i="28"/>
  <c r="S579" i="28"/>
  <c r="T578" i="28"/>
  <c r="S578" i="28"/>
  <c r="A578" i="28" s="1"/>
  <c r="T577" i="28"/>
  <c r="S577" i="28"/>
  <c r="A577" i="28" s="1"/>
  <c r="T576" i="28"/>
  <c r="S576" i="28"/>
  <c r="T575" i="28"/>
  <c r="S575" i="28"/>
  <c r="T574" i="28"/>
  <c r="S574" i="28"/>
  <c r="T573" i="28"/>
  <c r="S573" i="28"/>
  <c r="T572" i="28"/>
  <c r="S572" i="28"/>
  <c r="T571" i="28"/>
  <c r="S571" i="28"/>
  <c r="T570" i="28"/>
  <c r="S570" i="28"/>
  <c r="T569" i="28"/>
  <c r="S569" i="28"/>
  <c r="T568" i="28"/>
  <c r="S568" i="28"/>
  <c r="T567" i="28"/>
  <c r="S567" i="28"/>
  <c r="T566" i="28"/>
  <c r="S566" i="28"/>
  <c r="T565" i="28"/>
  <c r="S565" i="28"/>
  <c r="T564" i="28"/>
  <c r="S564" i="28"/>
  <c r="T563" i="28"/>
  <c r="S563" i="28"/>
  <c r="T562" i="28"/>
  <c r="S562" i="28"/>
  <c r="T561" i="28"/>
  <c r="S561" i="28"/>
  <c r="T560" i="28"/>
  <c r="S560" i="28"/>
  <c r="T559" i="28"/>
  <c r="S559" i="28"/>
  <c r="A559" i="28" s="1"/>
  <c r="T558" i="28"/>
  <c r="S558" i="28"/>
  <c r="T557" i="28"/>
  <c r="S557" i="28"/>
  <c r="T556" i="28"/>
  <c r="S556" i="28"/>
  <c r="T555" i="28"/>
  <c r="S555" i="28"/>
  <c r="T554" i="28"/>
  <c r="S554" i="28"/>
  <c r="T553" i="28"/>
  <c r="S553" i="28"/>
  <c r="T552" i="28"/>
  <c r="S552" i="28"/>
  <c r="T551" i="28"/>
  <c r="S551" i="28"/>
  <c r="T550" i="28"/>
  <c r="S550" i="28"/>
  <c r="T549" i="28"/>
  <c r="S549" i="28"/>
  <c r="T548" i="28"/>
  <c r="S548" i="28"/>
  <c r="T547" i="28"/>
  <c r="S547" i="28"/>
  <c r="T546" i="28"/>
  <c r="S546" i="28"/>
  <c r="T545" i="28"/>
  <c r="S545" i="28"/>
  <c r="T544" i="28"/>
  <c r="S544" i="28"/>
  <c r="T543" i="28"/>
  <c r="S543" i="28"/>
  <c r="T542" i="28"/>
  <c r="S542" i="28"/>
  <c r="T541" i="28"/>
  <c r="S541" i="28"/>
  <c r="T540" i="28"/>
  <c r="S540" i="28"/>
  <c r="T539" i="28"/>
  <c r="S539" i="28"/>
  <c r="T538" i="28"/>
  <c r="S538" i="28"/>
  <c r="T537" i="28"/>
  <c r="S537" i="28"/>
  <c r="T536" i="28"/>
  <c r="S536" i="28"/>
  <c r="T535" i="28"/>
  <c r="S535" i="28"/>
  <c r="T534" i="28"/>
  <c r="S534" i="28"/>
  <c r="T533" i="28"/>
  <c r="S533" i="28"/>
  <c r="T532" i="28"/>
  <c r="S532" i="28"/>
  <c r="T531" i="28"/>
  <c r="S531" i="28"/>
  <c r="T530" i="28"/>
  <c r="S530" i="28"/>
  <c r="T529" i="28"/>
  <c r="S529" i="28"/>
  <c r="T528" i="28"/>
  <c r="S528" i="28"/>
  <c r="T527" i="28"/>
  <c r="S527" i="28"/>
  <c r="T526" i="28"/>
  <c r="S526" i="28"/>
  <c r="T525" i="28"/>
  <c r="S525" i="28"/>
  <c r="T524" i="28"/>
  <c r="S524" i="28"/>
  <c r="A524" i="28" s="1"/>
  <c r="T523" i="28"/>
  <c r="S523" i="28"/>
  <c r="A523" i="28" s="1"/>
  <c r="T522" i="28"/>
  <c r="S522" i="28"/>
  <c r="A522" i="28" s="1"/>
  <c r="T521" i="28"/>
  <c r="S521" i="28"/>
  <c r="A521" i="28" s="1"/>
  <c r="T520" i="28"/>
  <c r="S520" i="28"/>
  <c r="T519" i="28"/>
  <c r="S519" i="28"/>
  <c r="T518" i="28"/>
  <c r="S518" i="28"/>
  <c r="A518" i="28" s="1"/>
  <c r="T517" i="28"/>
  <c r="S517" i="28"/>
  <c r="A517" i="28" s="1"/>
  <c r="T516" i="28"/>
  <c r="S516" i="28"/>
  <c r="A516" i="28" s="1"/>
  <c r="T515" i="28"/>
  <c r="S515" i="28"/>
  <c r="A515" i="28" s="1"/>
  <c r="T514" i="28"/>
  <c r="S514" i="28"/>
  <c r="T513" i="28"/>
  <c r="S513" i="28"/>
  <c r="T512" i="28"/>
  <c r="S512" i="28"/>
  <c r="T511" i="28"/>
  <c r="S511" i="28"/>
  <c r="T510" i="28"/>
  <c r="S510" i="28"/>
  <c r="A510" i="28" s="1"/>
  <c r="T509" i="28"/>
  <c r="S509" i="28"/>
  <c r="A509" i="28" s="1"/>
  <c r="T508" i="28"/>
  <c r="S508" i="28"/>
  <c r="T507" i="28"/>
  <c r="S507" i="28"/>
  <c r="T506" i="28"/>
  <c r="S506" i="28"/>
  <c r="T505" i="28"/>
  <c r="S505" i="28"/>
  <c r="T504" i="28"/>
  <c r="S504" i="28"/>
  <c r="T503" i="28"/>
  <c r="S503" i="28"/>
  <c r="T502" i="28"/>
  <c r="S502" i="28"/>
  <c r="T501" i="28"/>
  <c r="S501" i="28"/>
  <c r="T500" i="28"/>
  <c r="S500" i="28"/>
  <c r="T499" i="28"/>
  <c r="S499" i="28"/>
  <c r="T498" i="28"/>
  <c r="S498" i="28"/>
  <c r="T497" i="28"/>
  <c r="S497" i="28"/>
  <c r="T496" i="28"/>
  <c r="S496" i="28"/>
  <c r="T495" i="28"/>
  <c r="S495" i="28"/>
  <c r="T494" i="28"/>
  <c r="S494" i="28"/>
  <c r="T493" i="28"/>
  <c r="S493" i="28"/>
  <c r="T492" i="28"/>
  <c r="S492" i="28"/>
  <c r="T491" i="28"/>
  <c r="S491" i="28"/>
  <c r="T490" i="28"/>
  <c r="S490" i="28"/>
  <c r="T489" i="28"/>
  <c r="S489" i="28"/>
  <c r="T488" i="28"/>
  <c r="S488" i="28"/>
  <c r="T487" i="28"/>
  <c r="S487" i="28"/>
  <c r="T486" i="28"/>
  <c r="S486" i="28"/>
  <c r="T485" i="28"/>
  <c r="S485" i="28"/>
  <c r="T484" i="28"/>
  <c r="S484" i="28"/>
  <c r="T483" i="28"/>
  <c r="S483" i="28"/>
  <c r="T482" i="28"/>
  <c r="S482" i="28"/>
  <c r="T481" i="28"/>
  <c r="S481" i="28"/>
  <c r="T480" i="28"/>
  <c r="S480" i="28"/>
  <c r="T479" i="28"/>
  <c r="S479" i="28"/>
  <c r="T478" i="28"/>
  <c r="S478" i="28"/>
  <c r="T477" i="28"/>
  <c r="S477" i="28"/>
  <c r="A477" i="28" s="1"/>
  <c r="T476" i="28"/>
  <c r="S476" i="28"/>
  <c r="A476" i="28" s="1"/>
  <c r="T475" i="28"/>
  <c r="S475" i="28"/>
  <c r="A475" i="28" s="1"/>
  <c r="T474" i="28"/>
  <c r="S474" i="28"/>
  <c r="A474" i="28" s="1"/>
  <c r="T473" i="28"/>
  <c r="S473" i="28"/>
  <c r="A473" i="28" s="1"/>
  <c r="T472" i="28"/>
  <c r="S472" i="28"/>
  <c r="A472" i="28" s="1"/>
  <c r="T471" i="28"/>
  <c r="S471" i="28"/>
  <c r="A471" i="28" s="1"/>
  <c r="T470" i="28"/>
  <c r="S470" i="28"/>
  <c r="A470" i="28" s="1"/>
  <c r="T469" i="28"/>
  <c r="S469" i="28"/>
  <c r="A469" i="28" s="1"/>
  <c r="T468" i="28"/>
  <c r="S468" i="28"/>
  <c r="A468" i="28" s="1"/>
  <c r="T467" i="28"/>
  <c r="S467" i="28"/>
  <c r="A467" i="28" s="1"/>
  <c r="T466" i="28"/>
  <c r="S466" i="28"/>
  <c r="A466" i="28" s="1"/>
  <c r="T465" i="28"/>
  <c r="S465" i="28"/>
  <c r="T464" i="28"/>
  <c r="S464" i="28"/>
  <c r="T463" i="28"/>
  <c r="S463" i="28"/>
  <c r="A463" i="28" s="1"/>
  <c r="T462" i="28"/>
  <c r="S462" i="28"/>
  <c r="A462" i="28" s="1"/>
  <c r="T461" i="28"/>
  <c r="S461" i="28"/>
  <c r="T460" i="28"/>
  <c r="S460" i="28"/>
  <c r="T459" i="28"/>
  <c r="S459" i="28"/>
  <c r="A459" i="28" s="1"/>
  <c r="T458" i="28"/>
  <c r="S458" i="28"/>
  <c r="T457" i="28"/>
  <c r="S457" i="28"/>
  <c r="T456" i="28"/>
  <c r="S456" i="28"/>
  <c r="T455" i="28"/>
  <c r="S455" i="28"/>
  <c r="T454" i="28"/>
  <c r="S454" i="28"/>
  <c r="T453" i="28"/>
  <c r="S453" i="28"/>
  <c r="T452" i="28"/>
  <c r="S452" i="28"/>
  <c r="T451" i="28"/>
  <c r="S451" i="28"/>
  <c r="T450" i="28"/>
  <c r="S450" i="28"/>
  <c r="T449" i="28"/>
  <c r="S449" i="28"/>
  <c r="T448" i="28"/>
  <c r="S448" i="28"/>
  <c r="T447" i="28"/>
  <c r="S447" i="28"/>
  <c r="T446" i="28"/>
  <c r="S446" i="28"/>
  <c r="T445" i="28"/>
  <c r="S445" i="28"/>
  <c r="T444" i="28"/>
  <c r="S444" i="28"/>
  <c r="T443" i="28"/>
  <c r="S443" i="28"/>
  <c r="T442" i="28"/>
  <c r="S442" i="28"/>
  <c r="T441" i="28"/>
  <c r="S441" i="28"/>
  <c r="T440" i="28"/>
  <c r="S440" i="28"/>
  <c r="T439" i="28"/>
  <c r="S439" i="28"/>
  <c r="T438" i="28"/>
  <c r="S438" i="28"/>
  <c r="T437" i="28"/>
  <c r="S437" i="28"/>
  <c r="T436" i="28"/>
  <c r="S436" i="28"/>
  <c r="T435" i="28"/>
  <c r="S435" i="28"/>
  <c r="T434" i="28"/>
  <c r="S434" i="28"/>
  <c r="T433" i="28"/>
  <c r="S433" i="28"/>
  <c r="T432" i="28"/>
  <c r="S432" i="28"/>
  <c r="T431" i="28"/>
  <c r="S431" i="28"/>
  <c r="T430" i="28"/>
  <c r="S430" i="28"/>
  <c r="T429" i="28"/>
  <c r="S429" i="28"/>
  <c r="T428" i="28"/>
  <c r="S428" i="28"/>
  <c r="A428" i="28" s="1"/>
  <c r="T427" i="28"/>
  <c r="S427" i="28"/>
  <c r="A427" i="28" s="1"/>
  <c r="T426" i="28"/>
  <c r="S426" i="28"/>
  <c r="A426" i="28" s="1"/>
  <c r="T425" i="28"/>
  <c r="S425" i="28"/>
  <c r="T424" i="28"/>
  <c r="S424" i="28"/>
  <c r="T423" i="28"/>
  <c r="S423" i="28"/>
  <c r="T422" i="28"/>
  <c r="S422" i="28"/>
  <c r="T421" i="28"/>
  <c r="S421" i="28"/>
  <c r="T420" i="28"/>
  <c r="S420" i="28"/>
  <c r="T419" i="28"/>
  <c r="S419" i="28"/>
  <c r="T418" i="28"/>
  <c r="S418" i="28"/>
  <c r="T417" i="28"/>
  <c r="S417" i="28"/>
  <c r="T416" i="28"/>
  <c r="S416" i="28"/>
  <c r="T415" i="28"/>
  <c r="S415" i="28"/>
  <c r="T414" i="28"/>
  <c r="S414" i="28"/>
  <c r="T413" i="28"/>
  <c r="S413" i="28"/>
  <c r="T412" i="28"/>
  <c r="S412" i="28"/>
  <c r="T411" i="28"/>
  <c r="S411" i="28"/>
  <c r="T410" i="28"/>
  <c r="S410" i="28"/>
  <c r="T409" i="28"/>
  <c r="S409" i="28"/>
  <c r="T408" i="28"/>
  <c r="S408" i="28"/>
  <c r="T407" i="28"/>
  <c r="S407" i="28"/>
  <c r="T406" i="28"/>
  <c r="S406" i="28"/>
  <c r="T405" i="28"/>
  <c r="S405" i="28"/>
  <c r="T404" i="28"/>
  <c r="S404" i="28"/>
  <c r="T403" i="28"/>
  <c r="S403" i="28"/>
  <c r="A403" i="28" s="1"/>
  <c r="T402" i="28"/>
  <c r="S402" i="28"/>
  <c r="T401" i="28"/>
  <c r="S401" i="28"/>
  <c r="T400" i="28"/>
  <c r="S400" i="28"/>
  <c r="T399" i="28"/>
  <c r="S399" i="28"/>
  <c r="T398" i="28"/>
  <c r="S398" i="28"/>
  <c r="T397" i="28"/>
  <c r="S397" i="28"/>
  <c r="T396" i="28"/>
  <c r="S396" i="28"/>
  <c r="T395" i="28"/>
  <c r="S395" i="28"/>
  <c r="T394" i="28"/>
  <c r="S394" i="28"/>
  <c r="T393" i="28"/>
  <c r="S393" i="28"/>
  <c r="T392" i="28"/>
  <c r="S392" i="28"/>
  <c r="T391" i="28"/>
  <c r="S391" i="28"/>
  <c r="T390" i="28"/>
  <c r="S390" i="28"/>
  <c r="T389" i="28"/>
  <c r="S389" i="28"/>
  <c r="T388" i="28"/>
  <c r="S388" i="28"/>
  <c r="T387" i="28"/>
  <c r="S387" i="28"/>
  <c r="T386" i="28"/>
  <c r="S386" i="28"/>
  <c r="T385" i="28"/>
  <c r="S385" i="28"/>
  <c r="T384" i="28"/>
  <c r="S384" i="28"/>
  <c r="T383" i="28"/>
  <c r="S383" i="28"/>
  <c r="T382" i="28"/>
  <c r="S382" i="28"/>
  <c r="T381" i="28"/>
  <c r="S381" i="28"/>
  <c r="T380" i="28"/>
  <c r="S380" i="28"/>
  <c r="T379" i="28"/>
  <c r="S379" i="28"/>
  <c r="T378" i="28"/>
  <c r="S378" i="28"/>
  <c r="T377" i="28"/>
  <c r="S377" i="28"/>
  <c r="T376" i="28"/>
  <c r="S376" i="28"/>
  <c r="T375" i="28"/>
  <c r="S375" i="28"/>
  <c r="T374" i="28"/>
  <c r="S374" i="28"/>
  <c r="T373" i="28"/>
  <c r="S373" i="28"/>
  <c r="T372" i="28"/>
  <c r="S372" i="28"/>
  <c r="T371" i="28"/>
  <c r="S371" i="28"/>
  <c r="A371" i="28" s="1"/>
  <c r="T370" i="28"/>
  <c r="S370" i="28"/>
  <c r="A370" i="28" s="1"/>
  <c r="T369" i="28"/>
  <c r="S369" i="28"/>
  <c r="T368" i="28"/>
  <c r="S368" i="28"/>
  <c r="T367" i="28"/>
  <c r="S367" i="28"/>
  <c r="T366" i="28"/>
  <c r="S366" i="28"/>
  <c r="T365" i="28"/>
  <c r="S365" i="28"/>
  <c r="T364" i="28"/>
  <c r="S364" i="28"/>
  <c r="T363" i="28"/>
  <c r="S363" i="28"/>
  <c r="T362" i="28"/>
  <c r="S362" i="28"/>
  <c r="T361" i="28"/>
  <c r="S361" i="28"/>
  <c r="T360" i="28"/>
  <c r="S360" i="28"/>
  <c r="T359" i="28"/>
  <c r="S359" i="28"/>
  <c r="T358" i="28"/>
  <c r="S358" i="28"/>
  <c r="T357" i="28"/>
  <c r="S357" i="28"/>
  <c r="T356" i="28"/>
  <c r="S356" i="28"/>
  <c r="T355" i="28"/>
  <c r="S355" i="28"/>
  <c r="T354" i="28"/>
  <c r="S354" i="28"/>
  <c r="T353" i="28"/>
  <c r="S353" i="28"/>
  <c r="T352" i="28"/>
  <c r="S352" i="28"/>
  <c r="T351" i="28"/>
  <c r="S351" i="28"/>
  <c r="T350" i="28"/>
  <c r="S350" i="28"/>
  <c r="T349" i="28"/>
  <c r="S349" i="28"/>
  <c r="T348" i="28"/>
  <c r="S348" i="28"/>
  <c r="A348" i="28" s="1"/>
  <c r="T347" i="28"/>
  <c r="S347" i="28"/>
  <c r="A347" i="28" s="1"/>
  <c r="T346" i="28"/>
  <c r="S346" i="28"/>
  <c r="A346" i="28" s="1"/>
  <c r="T345" i="28"/>
  <c r="S345" i="28"/>
  <c r="A345" i="28" s="1"/>
  <c r="T344" i="28"/>
  <c r="S344" i="28"/>
  <c r="A344" i="28" s="1"/>
  <c r="T343" i="28"/>
  <c r="S343" i="28"/>
  <c r="A343" i="28" s="1"/>
  <c r="T342" i="28"/>
  <c r="S342" i="28"/>
  <c r="T341" i="28"/>
  <c r="S341" i="28"/>
  <c r="T340" i="28"/>
  <c r="S340" i="28"/>
  <c r="T339" i="28"/>
  <c r="S339" i="28"/>
  <c r="T338" i="28"/>
  <c r="S338" i="28"/>
  <c r="T337" i="28"/>
  <c r="S337" i="28"/>
  <c r="T336" i="28"/>
  <c r="S336" i="28"/>
  <c r="T335" i="28"/>
  <c r="S335" i="28"/>
  <c r="T334" i="28"/>
  <c r="S334" i="28"/>
  <c r="T333" i="28"/>
  <c r="S333" i="28"/>
  <c r="T332" i="28"/>
  <c r="S332" i="28"/>
  <c r="T331" i="28"/>
  <c r="S331" i="28"/>
  <c r="T330" i="28"/>
  <c r="S330" i="28"/>
  <c r="T329" i="28"/>
  <c r="S329" i="28"/>
  <c r="T328" i="28"/>
  <c r="S328" i="28"/>
  <c r="T327" i="28"/>
  <c r="S327" i="28"/>
  <c r="T326" i="28"/>
  <c r="S326" i="28"/>
  <c r="T325" i="28"/>
  <c r="S325" i="28"/>
  <c r="T324" i="28"/>
  <c r="S324" i="28"/>
  <c r="T323" i="28"/>
  <c r="S323" i="28"/>
  <c r="A323" i="28" s="1"/>
  <c r="T322" i="28"/>
  <c r="S322" i="28"/>
  <c r="A322" i="28" s="1"/>
  <c r="T321" i="28"/>
  <c r="S321" i="28"/>
  <c r="A321" i="28" s="1"/>
  <c r="T320" i="28"/>
  <c r="S320" i="28"/>
  <c r="A320" i="28" s="1"/>
  <c r="T319" i="28"/>
  <c r="S319" i="28"/>
  <c r="T318" i="28"/>
  <c r="S318" i="28"/>
  <c r="T317" i="28"/>
  <c r="S317" i="28"/>
  <c r="T316" i="28"/>
  <c r="S316" i="28"/>
  <c r="T315" i="28"/>
  <c r="S315" i="28"/>
  <c r="A315" i="28" s="1"/>
  <c r="T314" i="28"/>
  <c r="S314" i="28"/>
  <c r="T313" i="28"/>
  <c r="S313" i="28"/>
  <c r="T312" i="28"/>
  <c r="S312" i="28"/>
  <c r="T311" i="28"/>
  <c r="S311" i="28"/>
  <c r="T310" i="28"/>
  <c r="S310" i="28"/>
  <c r="T309" i="28"/>
  <c r="S309" i="28"/>
  <c r="T308" i="28"/>
  <c r="S308" i="28"/>
  <c r="T307" i="28"/>
  <c r="S307" i="28"/>
  <c r="T306" i="28"/>
  <c r="S306" i="28"/>
  <c r="T305" i="28"/>
  <c r="S305" i="28"/>
  <c r="T304" i="28"/>
  <c r="S304" i="28"/>
  <c r="T303" i="28"/>
  <c r="S303" i="28"/>
  <c r="T302" i="28"/>
  <c r="S302" i="28"/>
  <c r="T301" i="28"/>
  <c r="S301" i="28"/>
  <c r="T300" i="28"/>
  <c r="S300" i="28"/>
  <c r="T299" i="28"/>
  <c r="S299" i="28"/>
  <c r="T298" i="28"/>
  <c r="S298" i="28"/>
  <c r="T297" i="28"/>
  <c r="S297" i="28"/>
  <c r="T296" i="28"/>
  <c r="S296" i="28"/>
  <c r="T295" i="28"/>
  <c r="S295" i="28"/>
  <c r="T294" i="28"/>
  <c r="S294" i="28"/>
  <c r="T293" i="28"/>
  <c r="S293" i="28"/>
  <c r="T292" i="28"/>
  <c r="S292" i="28"/>
  <c r="T291" i="28"/>
  <c r="S291" i="28"/>
  <c r="T290" i="28"/>
  <c r="S290" i="28"/>
  <c r="T289" i="28"/>
  <c r="S289" i="28"/>
  <c r="T288" i="28"/>
  <c r="S288" i="28"/>
  <c r="T287" i="28"/>
  <c r="S287" i="28"/>
  <c r="T286" i="28"/>
  <c r="S286" i="28"/>
  <c r="T285" i="28"/>
  <c r="S285" i="28"/>
  <c r="T284" i="28"/>
  <c r="S284" i="28"/>
  <c r="T283" i="28"/>
  <c r="S283" i="28"/>
  <c r="T282" i="28"/>
  <c r="S282" i="28"/>
  <c r="T281" i="28"/>
  <c r="S281" i="28"/>
  <c r="T280" i="28"/>
  <c r="S280" i="28"/>
  <c r="T279" i="28"/>
  <c r="S279" i="28"/>
  <c r="T278" i="28"/>
  <c r="S278" i="28"/>
  <c r="T277" i="28"/>
  <c r="S277" i="28"/>
  <c r="T276" i="28"/>
  <c r="S276" i="28"/>
  <c r="T275" i="28"/>
  <c r="S275" i="28"/>
  <c r="T274" i="28"/>
  <c r="S274" i="28"/>
  <c r="T273" i="28"/>
  <c r="S273" i="28"/>
  <c r="T272" i="28"/>
  <c r="S272" i="28"/>
  <c r="T271" i="28"/>
  <c r="S271" i="28"/>
  <c r="T270" i="28"/>
  <c r="S270" i="28"/>
  <c r="T269" i="28"/>
  <c r="S269" i="28"/>
  <c r="T268" i="28"/>
  <c r="S268" i="28"/>
  <c r="T267" i="28"/>
  <c r="S267" i="28"/>
  <c r="T266" i="28"/>
  <c r="S266" i="28"/>
  <c r="T265" i="28"/>
  <c r="S265" i="28"/>
  <c r="T264" i="28"/>
  <c r="S264" i="28"/>
  <c r="T263" i="28"/>
  <c r="S263" i="28"/>
  <c r="T262" i="28"/>
  <c r="S262" i="28"/>
  <c r="T261" i="28"/>
  <c r="S261" i="28"/>
  <c r="T260" i="28"/>
  <c r="S260" i="28"/>
  <c r="T259" i="28"/>
  <c r="S259" i="28"/>
  <c r="T258" i="28"/>
  <c r="S258" i="28"/>
  <c r="T257" i="28"/>
  <c r="S257" i="28"/>
  <c r="T256" i="28"/>
  <c r="S256" i="28"/>
  <c r="T255" i="28"/>
  <c r="S255" i="28"/>
  <c r="T254" i="28"/>
  <c r="S254" i="28"/>
  <c r="T253" i="28"/>
  <c r="S253" i="28"/>
  <c r="T252" i="28"/>
  <c r="S252" i="28"/>
  <c r="T251" i="28"/>
  <c r="S251" i="28"/>
  <c r="T250" i="28"/>
  <c r="S250" i="28"/>
  <c r="T249" i="28"/>
  <c r="S249" i="28"/>
  <c r="T248" i="28"/>
  <c r="S248" i="28"/>
  <c r="T247" i="28"/>
  <c r="S247" i="28"/>
  <c r="T246" i="28"/>
  <c r="S246" i="28"/>
  <c r="T245" i="28"/>
  <c r="S245" i="28"/>
  <c r="T244" i="28"/>
  <c r="S244" i="28"/>
  <c r="T243" i="28"/>
  <c r="S243" i="28"/>
  <c r="T242" i="28"/>
  <c r="S242" i="28"/>
  <c r="T241" i="28"/>
  <c r="S241" i="28"/>
  <c r="T240" i="28"/>
  <c r="S240" i="28"/>
  <c r="A240" i="28" s="1"/>
  <c r="T239" i="28"/>
  <c r="S239" i="28"/>
  <c r="T238" i="28"/>
  <c r="S238" i="28"/>
  <c r="T237" i="28"/>
  <c r="S237" i="28"/>
  <c r="A237" i="28" s="1"/>
  <c r="T236" i="28"/>
  <c r="S236" i="28"/>
  <c r="A236" i="28" s="1"/>
  <c r="T235" i="28"/>
  <c r="S235" i="28"/>
  <c r="T234" i="28"/>
  <c r="S234" i="28"/>
  <c r="A234" i="28" s="1"/>
  <c r="T233" i="28"/>
  <c r="S233" i="28"/>
  <c r="A233" i="28" s="1"/>
  <c r="T232" i="28"/>
  <c r="S232" i="28"/>
  <c r="A232" i="28" s="1"/>
  <c r="T231" i="28"/>
  <c r="S231" i="28"/>
  <c r="A231" i="28" s="1"/>
  <c r="T230" i="28"/>
  <c r="S230" i="28"/>
  <c r="A230" i="28" s="1"/>
  <c r="T229" i="28"/>
  <c r="S229" i="28"/>
  <c r="A229" i="28" s="1"/>
  <c r="T228" i="28"/>
  <c r="S228" i="28"/>
  <c r="A228" i="28" s="1"/>
  <c r="T227" i="28"/>
  <c r="S227" i="28"/>
  <c r="T226" i="28"/>
  <c r="S226" i="28"/>
  <c r="T225" i="28"/>
  <c r="S225" i="28"/>
  <c r="T224" i="28"/>
  <c r="S224" i="28"/>
  <c r="A224" i="28" s="1"/>
  <c r="T223" i="28"/>
  <c r="S223" i="28"/>
  <c r="A223" i="28" s="1"/>
  <c r="T222" i="28"/>
  <c r="S222" i="28"/>
  <c r="T221" i="28"/>
  <c r="S221" i="28"/>
  <c r="T220" i="28"/>
  <c r="S220" i="28"/>
  <c r="T219" i="28"/>
  <c r="S219" i="28"/>
  <c r="T218" i="28"/>
  <c r="S218" i="28"/>
  <c r="T217" i="28"/>
  <c r="S217" i="28"/>
  <c r="T216" i="28"/>
  <c r="S216" i="28"/>
  <c r="T215" i="28"/>
  <c r="S215" i="28"/>
  <c r="T214" i="28"/>
  <c r="S214" i="28"/>
  <c r="T213" i="28"/>
  <c r="S213" i="28"/>
  <c r="T212" i="28"/>
  <c r="S212" i="28"/>
  <c r="T211" i="28"/>
  <c r="S211" i="28"/>
  <c r="T210" i="28"/>
  <c r="S210" i="28"/>
  <c r="T209" i="28"/>
  <c r="S209" i="28"/>
  <c r="T208" i="28"/>
  <c r="S208" i="28"/>
  <c r="T207" i="28"/>
  <c r="S207" i="28"/>
  <c r="T206" i="28"/>
  <c r="S206" i="28"/>
  <c r="T205" i="28"/>
  <c r="S205" i="28"/>
  <c r="T204" i="28"/>
  <c r="S204" i="28"/>
  <c r="T203" i="28"/>
  <c r="S203" i="28"/>
  <c r="T202" i="28"/>
  <c r="S202" i="28"/>
  <c r="T201" i="28"/>
  <c r="S201" i="28"/>
  <c r="T200" i="28"/>
  <c r="S200" i="28"/>
  <c r="T199" i="28"/>
  <c r="S199" i="28"/>
  <c r="T198" i="28"/>
  <c r="S198" i="28"/>
  <c r="T197" i="28"/>
  <c r="S197" i="28"/>
  <c r="T196" i="28"/>
  <c r="S196" i="28"/>
  <c r="T195" i="28"/>
  <c r="S195" i="28"/>
  <c r="T194" i="28"/>
  <c r="S194" i="28"/>
  <c r="T193" i="28"/>
  <c r="S193" i="28"/>
  <c r="T192" i="28"/>
  <c r="S192" i="28"/>
  <c r="T191" i="28"/>
  <c r="S191" i="28"/>
  <c r="T190" i="28"/>
  <c r="S190" i="28"/>
  <c r="T189" i="28"/>
  <c r="S189" i="28"/>
  <c r="T188" i="28"/>
  <c r="S188" i="28"/>
  <c r="T187" i="28"/>
  <c r="S187" i="28"/>
  <c r="T186" i="28"/>
  <c r="S186" i="28"/>
  <c r="T185" i="28"/>
  <c r="S185" i="28"/>
  <c r="T184" i="28"/>
  <c r="S184" i="28"/>
  <c r="T183" i="28"/>
  <c r="S183" i="28"/>
  <c r="T182" i="28"/>
  <c r="S182" i="28"/>
  <c r="T181" i="28"/>
  <c r="S181" i="28"/>
  <c r="T180" i="28"/>
  <c r="S180" i="28"/>
  <c r="T179" i="28"/>
  <c r="S179" i="28"/>
  <c r="T178" i="28"/>
  <c r="S178" i="28"/>
  <c r="T177" i="28"/>
  <c r="S177" i="28"/>
  <c r="T176" i="28"/>
  <c r="S176" i="28"/>
  <c r="T175" i="28"/>
  <c r="S175" i="28"/>
  <c r="T174" i="28"/>
  <c r="S174" i="28"/>
  <c r="T173" i="28"/>
  <c r="S173" i="28"/>
  <c r="T172" i="28"/>
  <c r="S172" i="28"/>
  <c r="T171" i="28"/>
  <c r="S171" i="28"/>
  <c r="T170" i="28"/>
  <c r="S170" i="28"/>
  <c r="T169" i="28"/>
  <c r="S169" i="28"/>
  <c r="T168" i="28"/>
  <c r="S168" i="28"/>
  <c r="T167" i="28"/>
  <c r="S167" i="28"/>
  <c r="T166" i="28"/>
  <c r="S166" i="28"/>
  <c r="T165" i="28"/>
  <c r="S165" i="28"/>
  <c r="T164" i="28"/>
  <c r="S164" i="28"/>
  <c r="T163" i="28"/>
  <c r="S163" i="28"/>
  <c r="T162" i="28"/>
  <c r="S162" i="28"/>
  <c r="T161" i="28"/>
  <c r="S161" i="28"/>
  <c r="T160" i="28"/>
  <c r="S160" i="28"/>
  <c r="T159" i="28"/>
  <c r="S159" i="28"/>
  <c r="A159" i="28" s="1"/>
  <c r="T158" i="28"/>
  <c r="S158" i="28"/>
  <c r="T157" i="28"/>
  <c r="S157" i="28"/>
  <c r="T156" i="28"/>
  <c r="S156" i="28"/>
  <c r="T155" i="28"/>
  <c r="S155" i="28"/>
  <c r="A155" i="28" s="1"/>
  <c r="T154" i="28"/>
  <c r="S154" i="28"/>
  <c r="A154" i="28" s="1"/>
  <c r="T153" i="28"/>
  <c r="S153" i="28"/>
  <c r="T152" i="28"/>
  <c r="S152" i="28"/>
  <c r="A152" i="28" s="1"/>
  <c r="T151" i="28"/>
  <c r="S151" i="28"/>
  <c r="T150" i="28"/>
  <c r="S150" i="28"/>
  <c r="A150" i="28" s="1"/>
  <c r="T149" i="28"/>
  <c r="S149" i="28"/>
  <c r="A149" i="28" s="1"/>
  <c r="T148" i="28"/>
  <c r="S148" i="28"/>
  <c r="A148" i="28" s="1"/>
  <c r="T147" i="28"/>
  <c r="S147" i="28"/>
  <c r="A147" i="28" s="1"/>
  <c r="T146" i="28"/>
  <c r="S146" i="28"/>
  <c r="A146" i="28" s="1"/>
  <c r="T145" i="28"/>
  <c r="S145" i="28"/>
  <c r="A145" i="28" s="1"/>
  <c r="T144" i="28"/>
  <c r="S144" i="28"/>
  <c r="A144" i="28" s="1"/>
  <c r="T143" i="28"/>
  <c r="S143" i="28"/>
  <c r="A143" i="28" s="1"/>
  <c r="T142" i="28"/>
  <c r="S142" i="28"/>
  <c r="A142" i="28" s="1"/>
  <c r="T141" i="28"/>
  <c r="S141" i="28"/>
  <c r="A141" i="28" s="1"/>
  <c r="T140" i="28"/>
  <c r="S140" i="28"/>
  <c r="A140" i="28" s="1"/>
  <c r="T139" i="28"/>
  <c r="S139" i="28"/>
  <c r="T138" i="28"/>
  <c r="S138" i="28"/>
  <c r="T137" i="28"/>
  <c r="S137" i="28"/>
  <c r="T136" i="28"/>
  <c r="S136" i="28"/>
  <c r="T135" i="28"/>
  <c r="S135" i="28"/>
  <c r="T134" i="28"/>
  <c r="S134" i="28"/>
  <c r="T133" i="28"/>
  <c r="S133" i="28"/>
  <c r="T132" i="28"/>
  <c r="S132" i="28"/>
  <c r="T131" i="28"/>
  <c r="S131" i="28"/>
  <c r="T130" i="28"/>
  <c r="S130" i="28"/>
  <c r="T129" i="28"/>
  <c r="S129" i="28"/>
  <c r="T128" i="28"/>
  <c r="S128" i="28"/>
  <c r="T127" i="28"/>
  <c r="S127" i="28"/>
  <c r="T126" i="28"/>
  <c r="S126" i="28"/>
  <c r="T125" i="28"/>
  <c r="S125" i="28"/>
  <c r="T124" i="28"/>
  <c r="S124" i="28"/>
  <c r="T123" i="28"/>
  <c r="S123" i="28"/>
  <c r="T122" i="28"/>
  <c r="S122" i="28"/>
  <c r="A122" i="28" s="1"/>
  <c r="T121" i="28"/>
  <c r="S121" i="28"/>
  <c r="A121" i="28" s="1"/>
  <c r="T120" i="28"/>
  <c r="S120" i="28"/>
  <c r="A120" i="28" s="1"/>
  <c r="T119" i="28"/>
  <c r="S119" i="28"/>
  <c r="A119" i="28" s="1"/>
  <c r="T118" i="28"/>
  <c r="S118" i="28"/>
  <c r="A118" i="28" s="1"/>
  <c r="T117" i="28"/>
  <c r="S117" i="28"/>
  <c r="A117" i="28" s="1"/>
  <c r="T116" i="28"/>
  <c r="S116" i="28"/>
  <c r="A116" i="28" s="1"/>
  <c r="T115" i="28"/>
  <c r="S115" i="28"/>
  <c r="A115" i="28" s="1"/>
  <c r="T114" i="28"/>
  <c r="S114" i="28"/>
  <c r="A114" i="28" s="1"/>
  <c r="T113" i="28"/>
  <c r="S113" i="28"/>
  <c r="A113" i="28" s="1"/>
  <c r="T112" i="28"/>
  <c r="S112" i="28"/>
  <c r="A112" i="28" s="1"/>
  <c r="T111" i="28"/>
  <c r="S111" i="28"/>
  <c r="T110" i="28"/>
  <c r="S110" i="28"/>
  <c r="A110" i="28" s="1"/>
  <c r="T109" i="28"/>
  <c r="S109" i="28"/>
  <c r="A109" i="28" s="1"/>
  <c r="T108" i="28"/>
  <c r="S108" i="28"/>
  <c r="T107" i="28"/>
  <c r="S107" i="28"/>
  <c r="T106" i="28"/>
  <c r="S106" i="28"/>
  <c r="T105" i="28"/>
  <c r="S105" i="28"/>
  <c r="T104" i="28"/>
  <c r="S104" i="28"/>
  <c r="T103" i="28"/>
  <c r="S103" i="28"/>
  <c r="A103" i="28" s="1"/>
  <c r="T102" i="28"/>
  <c r="S102" i="28"/>
  <c r="A102" i="28" s="1"/>
  <c r="T101" i="28"/>
  <c r="S101" i="28"/>
  <c r="T100" i="28"/>
  <c r="S100" i="28"/>
  <c r="T99" i="28"/>
  <c r="S99" i="28"/>
  <c r="T98" i="28"/>
  <c r="S98" i="28"/>
  <c r="T97" i="28"/>
  <c r="S97" i="28"/>
  <c r="A97" i="28" s="1"/>
  <c r="T96" i="28"/>
  <c r="S96" i="28"/>
  <c r="T95" i="28"/>
  <c r="S95" i="28"/>
  <c r="A95" i="28" s="1"/>
  <c r="T94" i="28"/>
  <c r="S94" i="28"/>
  <c r="A94" i="28" s="1"/>
  <c r="T93" i="28"/>
  <c r="S93" i="28"/>
  <c r="T92" i="28"/>
  <c r="S92" i="28"/>
  <c r="T91" i="28"/>
  <c r="S91" i="28"/>
  <c r="T90" i="28"/>
  <c r="S90" i="28"/>
  <c r="T89" i="28"/>
  <c r="S89" i="28"/>
  <c r="T88" i="28"/>
  <c r="S88" i="28"/>
  <c r="T87" i="28"/>
  <c r="S87" i="28"/>
  <c r="T86" i="28"/>
  <c r="S86" i="28"/>
  <c r="T85" i="28"/>
  <c r="S85" i="28"/>
  <c r="T84" i="28"/>
  <c r="S84" i="28"/>
  <c r="T83" i="28"/>
  <c r="S83" i="28"/>
  <c r="T82" i="28"/>
  <c r="S82" i="28"/>
  <c r="T81" i="28"/>
  <c r="S81" i="28"/>
  <c r="T80" i="28"/>
  <c r="S80" i="28"/>
  <c r="A80" i="28" s="1"/>
  <c r="T79" i="28"/>
  <c r="S79" i="28"/>
  <c r="A79" i="28" s="1"/>
  <c r="T78" i="28"/>
  <c r="S78" i="28"/>
  <c r="A78" i="28" s="1"/>
  <c r="T77" i="28"/>
  <c r="S77" i="28"/>
  <c r="A77" i="28" s="1"/>
  <c r="T76" i="28"/>
  <c r="S76" i="28"/>
  <c r="A76" i="28" s="1"/>
  <c r="T75" i="28"/>
  <c r="S75" i="28"/>
  <c r="A75" i="28" s="1"/>
  <c r="T74" i="28"/>
  <c r="S74" i="28"/>
  <c r="T73" i="28"/>
  <c r="S73" i="28"/>
  <c r="A73" i="28" s="1"/>
  <c r="T72" i="28"/>
  <c r="S72" i="28"/>
  <c r="T71" i="28"/>
  <c r="S71" i="28"/>
  <c r="T70" i="28"/>
  <c r="S70" i="28"/>
  <c r="T69" i="28"/>
  <c r="S69" i="28"/>
  <c r="T68" i="28"/>
  <c r="S68" i="28"/>
  <c r="T67" i="28"/>
  <c r="S67" i="28"/>
  <c r="T66" i="28"/>
  <c r="S66" i="28"/>
  <c r="T65" i="28"/>
  <c r="S65" i="28"/>
  <c r="T64" i="28"/>
  <c r="S64" i="28"/>
  <c r="T63" i="28"/>
  <c r="S63" i="28"/>
  <c r="T62" i="28"/>
  <c r="S62" i="28"/>
  <c r="T61" i="28"/>
  <c r="S61" i="28"/>
  <c r="A61" i="28" s="1"/>
  <c r="T60" i="28"/>
  <c r="S60" i="28"/>
  <c r="T59" i="28"/>
  <c r="S59" i="28"/>
  <c r="T58" i="28"/>
  <c r="S58" i="28"/>
  <c r="T57" i="28"/>
  <c r="S57" i="28"/>
  <c r="T56" i="28"/>
  <c r="S56" i="28"/>
  <c r="T55" i="28"/>
  <c r="S55" i="28"/>
  <c r="T54" i="28"/>
  <c r="S54" i="28"/>
  <c r="T53" i="28"/>
  <c r="S53" i="28"/>
  <c r="A53" i="28" s="1"/>
  <c r="T52" i="28"/>
  <c r="S52" i="28"/>
  <c r="A52" i="28" s="1"/>
  <c r="T51" i="28"/>
  <c r="S51" i="28"/>
  <c r="T50" i="28"/>
  <c r="S50" i="28"/>
  <c r="T49" i="28"/>
  <c r="S49" i="28"/>
  <c r="T48" i="28"/>
  <c r="S48" i="28"/>
  <c r="A48" i="28" s="1"/>
  <c r="T47" i="28"/>
  <c r="S47" i="28"/>
  <c r="T46" i="28"/>
  <c r="S46" i="28"/>
  <c r="T45" i="28"/>
  <c r="S45" i="28"/>
  <c r="T44" i="28"/>
  <c r="S44" i="28"/>
  <c r="A44" i="28" s="1"/>
  <c r="T43" i="28"/>
  <c r="S43" i="28"/>
  <c r="T42" i="28"/>
  <c r="S42" i="28"/>
  <c r="A42" i="28" s="1"/>
  <c r="T41" i="28"/>
  <c r="S41" i="28"/>
  <c r="A41" i="28" s="1"/>
  <c r="T40" i="28"/>
  <c r="S40" i="28"/>
  <c r="A40" i="28" s="1"/>
  <c r="T39" i="28"/>
  <c r="S39" i="28"/>
  <c r="A39" i="28" s="1"/>
  <c r="T38" i="28"/>
  <c r="S38" i="28"/>
  <c r="A38" i="28" s="1"/>
  <c r="T37" i="28"/>
  <c r="S37" i="28"/>
  <c r="A37" i="28" s="1"/>
  <c r="T36" i="28"/>
  <c r="S36" i="28"/>
  <c r="A36" i="28" s="1"/>
  <c r="T35" i="28"/>
  <c r="S35" i="28"/>
  <c r="A35" i="28" s="1"/>
  <c r="T34" i="28"/>
  <c r="S34" i="28"/>
  <c r="A34" i="28" s="1"/>
  <c r="T33" i="28"/>
  <c r="S33" i="28"/>
  <c r="T32" i="28"/>
  <c r="S32" i="28"/>
  <c r="T31" i="28"/>
  <c r="S31" i="28"/>
  <c r="A31" i="28" s="1"/>
  <c r="T30" i="28"/>
  <c r="S30" i="28"/>
  <c r="T29" i="28"/>
  <c r="S29" i="28"/>
  <c r="T28" i="28"/>
  <c r="S28" i="28"/>
  <c r="A28" i="28" s="1"/>
  <c r="T27" i="28"/>
  <c r="S27" i="28"/>
  <c r="A27" i="28" s="1"/>
  <c r="T26" i="28"/>
  <c r="S26" i="28"/>
  <c r="A26" i="28" s="1"/>
  <c r="T25" i="28"/>
  <c r="S25" i="28"/>
  <c r="A25" i="28" s="1"/>
  <c r="T24" i="28"/>
  <c r="S24" i="28"/>
  <c r="T23" i="28"/>
  <c r="S23" i="28"/>
  <c r="A23" i="28" s="1"/>
  <c r="T22" i="28"/>
  <c r="S22" i="28"/>
  <c r="T21" i="28"/>
  <c r="S21" i="28"/>
  <c r="A21" i="28" s="1"/>
  <c r="T20" i="28"/>
  <c r="S20" i="28"/>
  <c r="T19" i="28"/>
  <c r="S19" i="28"/>
  <c r="T18" i="28"/>
  <c r="S18" i="28"/>
  <c r="T17" i="28"/>
  <c r="S17" i="28"/>
  <c r="A17" i="28" s="1"/>
  <c r="T16" i="28"/>
  <c r="S16" i="28"/>
  <c r="A16" i="28" s="1"/>
  <c r="T15" i="28"/>
  <c r="S15" i="28"/>
  <c r="A15" i="28" s="1"/>
  <c r="T14" i="28"/>
  <c r="S14" i="28"/>
  <c r="A14" i="28" s="1"/>
  <c r="T2505" i="26"/>
  <c r="S2505" i="26"/>
  <c r="T2504" i="26"/>
  <c r="S2504" i="26"/>
  <c r="T2503" i="26"/>
  <c r="S2503" i="26"/>
  <c r="T2502" i="26"/>
  <c r="S2502" i="26"/>
  <c r="T2501" i="26"/>
  <c r="S2501" i="26"/>
  <c r="T2500" i="26"/>
  <c r="S2500" i="26"/>
  <c r="T2499" i="26"/>
  <c r="S2499" i="26"/>
  <c r="T2498" i="26"/>
  <c r="S2498" i="26"/>
  <c r="T2497" i="26"/>
  <c r="S2497" i="26"/>
  <c r="T2496" i="26"/>
  <c r="S2496" i="26"/>
  <c r="T2495" i="26"/>
  <c r="S2495" i="26"/>
  <c r="T2494" i="26"/>
  <c r="S2494" i="26"/>
  <c r="T2493" i="26"/>
  <c r="S2493" i="26"/>
  <c r="T2492" i="26"/>
  <c r="S2492" i="26"/>
  <c r="T2491" i="26"/>
  <c r="S2491" i="26"/>
  <c r="T2490" i="26"/>
  <c r="S2490" i="26"/>
  <c r="T2489" i="26"/>
  <c r="S2489" i="26"/>
  <c r="T2488" i="26"/>
  <c r="S2488" i="26"/>
  <c r="T2487" i="26"/>
  <c r="S2487" i="26"/>
  <c r="T2486" i="26"/>
  <c r="S2486" i="26"/>
  <c r="T2485" i="26"/>
  <c r="S2485" i="26"/>
  <c r="T2484" i="26"/>
  <c r="S2484" i="26"/>
  <c r="T2483" i="26"/>
  <c r="S2483" i="26"/>
  <c r="T2482" i="26"/>
  <c r="S2482" i="26"/>
  <c r="T2481" i="26"/>
  <c r="S2481" i="26"/>
  <c r="T2480" i="26"/>
  <c r="S2480" i="26"/>
  <c r="T2479" i="26"/>
  <c r="S2479" i="26"/>
  <c r="T2478" i="26"/>
  <c r="S2478" i="26"/>
  <c r="T2477" i="26"/>
  <c r="S2477" i="26"/>
  <c r="T2476" i="26"/>
  <c r="S2476" i="26"/>
  <c r="T2475" i="26"/>
  <c r="S2475" i="26"/>
  <c r="T2474" i="26"/>
  <c r="S2474" i="26"/>
  <c r="T2473" i="26"/>
  <c r="S2473" i="26"/>
  <c r="T2472" i="26"/>
  <c r="S2472" i="26"/>
  <c r="T2471" i="26"/>
  <c r="S2471" i="26"/>
  <c r="T2470" i="26"/>
  <c r="S2470" i="26"/>
  <c r="T2469" i="26"/>
  <c r="S2469" i="26"/>
  <c r="T2468" i="26"/>
  <c r="S2468" i="26"/>
  <c r="T2467" i="26"/>
  <c r="S2467" i="26"/>
  <c r="T2466" i="26"/>
  <c r="S2466" i="26"/>
  <c r="T2465" i="26"/>
  <c r="S2465" i="26"/>
  <c r="T2464" i="26"/>
  <c r="S2464" i="26"/>
  <c r="T2463" i="26"/>
  <c r="S2463" i="26"/>
  <c r="T2462" i="26"/>
  <c r="S2462" i="26"/>
  <c r="T2461" i="26"/>
  <c r="S2461" i="26"/>
  <c r="T2460" i="26"/>
  <c r="S2460" i="26"/>
  <c r="T2459" i="26"/>
  <c r="S2459" i="26"/>
  <c r="T2458" i="26"/>
  <c r="S2458" i="26"/>
  <c r="T2457" i="26"/>
  <c r="S2457" i="26"/>
  <c r="T2456" i="26"/>
  <c r="S2456" i="26"/>
  <c r="T2455" i="26"/>
  <c r="S2455" i="26"/>
  <c r="T2454" i="26"/>
  <c r="S2454" i="26"/>
  <c r="T2453" i="26"/>
  <c r="S2453" i="26"/>
  <c r="T2452" i="26"/>
  <c r="S2452" i="26"/>
  <c r="T2451" i="26"/>
  <c r="S2451" i="26"/>
  <c r="T2450" i="26"/>
  <c r="S2450" i="26"/>
  <c r="T2449" i="26"/>
  <c r="S2449" i="26"/>
  <c r="T2448" i="26"/>
  <c r="S2448" i="26"/>
  <c r="T2447" i="26"/>
  <c r="S2447" i="26"/>
  <c r="T2446" i="26"/>
  <c r="S2446" i="26"/>
  <c r="T2445" i="26"/>
  <c r="S2445" i="26"/>
  <c r="T2444" i="26"/>
  <c r="S2444" i="26"/>
  <c r="T2443" i="26"/>
  <c r="S2443" i="26"/>
  <c r="T2442" i="26"/>
  <c r="S2442" i="26"/>
  <c r="T2441" i="26"/>
  <c r="S2441" i="26"/>
  <c r="T2440" i="26"/>
  <c r="S2440" i="26"/>
  <c r="T2439" i="26"/>
  <c r="S2439" i="26"/>
  <c r="T2438" i="26"/>
  <c r="S2438" i="26"/>
  <c r="T2437" i="26"/>
  <c r="S2437" i="26"/>
  <c r="T2436" i="26"/>
  <c r="S2436" i="26"/>
  <c r="T2435" i="26"/>
  <c r="S2435" i="26"/>
  <c r="T2434" i="26"/>
  <c r="S2434" i="26"/>
  <c r="T2433" i="26"/>
  <c r="S2433" i="26"/>
  <c r="T2432" i="26"/>
  <c r="S2432" i="26"/>
  <c r="T2431" i="26"/>
  <c r="S2431" i="26"/>
  <c r="T2430" i="26"/>
  <c r="S2430" i="26"/>
  <c r="T2429" i="26"/>
  <c r="S2429" i="26"/>
  <c r="T2428" i="26"/>
  <c r="S2428" i="26"/>
  <c r="T2427" i="26"/>
  <c r="S2427" i="26"/>
  <c r="T2426" i="26"/>
  <c r="S2426" i="26"/>
  <c r="T2425" i="26"/>
  <c r="S2425" i="26"/>
  <c r="T2424" i="26"/>
  <c r="S2424" i="26"/>
  <c r="T2423" i="26"/>
  <c r="S2423" i="26"/>
  <c r="T2422" i="26"/>
  <c r="S2422" i="26"/>
  <c r="T2421" i="26"/>
  <c r="S2421" i="26"/>
  <c r="T2420" i="26"/>
  <c r="S2420" i="26"/>
  <c r="T2419" i="26"/>
  <c r="S2419" i="26"/>
  <c r="T2418" i="26"/>
  <c r="S2418" i="26"/>
  <c r="T2417" i="26"/>
  <c r="S2417" i="26"/>
  <c r="T2416" i="26"/>
  <c r="S2416" i="26"/>
  <c r="T2415" i="26"/>
  <c r="S2415" i="26"/>
  <c r="T2414" i="26"/>
  <c r="S2414" i="26"/>
  <c r="T2413" i="26"/>
  <c r="S2413" i="26"/>
  <c r="T2412" i="26"/>
  <c r="S2412" i="26"/>
  <c r="T2411" i="26"/>
  <c r="S2411" i="26"/>
  <c r="T2410" i="26"/>
  <c r="S2410" i="26"/>
  <c r="T2409" i="26"/>
  <c r="S2409" i="26"/>
  <c r="T2408" i="26"/>
  <c r="S2408" i="26"/>
  <c r="T2407" i="26"/>
  <c r="S2407" i="26"/>
  <c r="T2406" i="26"/>
  <c r="S2406" i="26"/>
  <c r="T2405" i="26"/>
  <c r="S2405" i="26"/>
  <c r="T2404" i="26"/>
  <c r="S2404" i="26"/>
  <c r="T2403" i="26"/>
  <c r="S2403" i="26"/>
  <c r="T2402" i="26"/>
  <c r="S2402" i="26"/>
  <c r="T2401" i="26"/>
  <c r="S2401" i="26"/>
  <c r="T2400" i="26"/>
  <c r="S2400" i="26"/>
  <c r="T2399" i="26"/>
  <c r="S2399" i="26"/>
  <c r="T2398" i="26"/>
  <c r="S2398" i="26"/>
  <c r="T2397" i="26"/>
  <c r="S2397" i="26"/>
  <c r="T2396" i="26"/>
  <c r="S2396" i="26"/>
  <c r="T2395" i="26"/>
  <c r="S2395" i="26"/>
  <c r="T2394" i="26"/>
  <c r="S2394" i="26"/>
  <c r="T2393" i="26"/>
  <c r="S2393" i="26"/>
  <c r="T2392" i="26"/>
  <c r="S2392" i="26"/>
  <c r="T2391" i="26"/>
  <c r="S2391" i="26"/>
  <c r="T2390" i="26"/>
  <c r="S2390" i="26"/>
  <c r="T2389" i="26"/>
  <c r="S2389" i="26"/>
  <c r="T2388" i="26"/>
  <c r="S2388" i="26"/>
  <c r="T2387" i="26"/>
  <c r="S2387" i="26"/>
  <c r="T2386" i="26"/>
  <c r="S2386" i="26"/>
  <c r="T2385" i="26"/>
  <c r="S2385" i="26"/>
  <c r="T2384" i="26"/>
  <c r="S2384" i="26"/>
  <c r="T2383" i="26"/>
  <c r="S2383" i="26"/>
  <c r="T2382" i="26"/>
  <c r="S2382" i="26"/>
  <c r="T2381" i="26"/>
  <c r="S2381" i="26"/>
  <c r="T2380" i="26"/>
  <c r="S2380" i="26"/>
  <c r="T2379" i="26"/>
  <c r="S2379" i="26"/>
  <c r="T2378" i="26"/>
  <c r="S2378" i="26"/>
  <c r="T2377" i="26"/>
  <c r="S2377" i="26"/>
  <c r="T2376" i="26"/>
  <c r="S2376" i="26"/>
  <c r="T2375" i="26"/>
  <c r="S2375" i="26"/>
  <c r="T2374" i="26"/>
  <c r="S2374" i="26"/>
  <c r="T2373" i="26"/>
  <c r="S2373" i="26"/>
  <c r="T2372" i="26"/>
  <c r="S2372" i="26"/>
  <c r="T2371" i="26"/>
  <c r="S2371" i="26"/>
  <c r="T2370" i="26"/>
  <c r="S2370" i="26"/>
  <c r="T2369" i="26"/>
  <c r="S2369" i="26"/>
  <c r="T2368" i="26"/>
  <c r="S2368" i="26"/>
  <c r="T2367" i="26"/>
  <c r="S2367" i="26"/>
  <c r="T2366" i="26"/>
  <c r="S2366" i="26"/>
  <c r="T2365" i="26"/>
  <c r="S2365" i="26"/>
  <c r="T2364" i="26"/>
  <c r="S2364" i="26"/>
  <c r="T2363" i="26"/>
  <c r="S2363" i="26"/>
  <c r="T2362" i="26"/>
  <c r="S2362" i="26"/>
  <c r="T2361" i="26"/>
  <c r="S2361" i="26"/>
  <c r="T2360" i="26"/>
  <c r="S2360" i="26"/>
  <c r="T2359" i="26"/>
  <c r="S2359" i="26"/>
  <c r="T2358" i="26"/>
  <c r="S2358" i="26"/>
  <c r="T2357" i="26"/>
  <c r="S2357" i="26"/>
  <c r="T2356" i="26"/>
  <c r="S2356" i="26"/>
  <c r="T2355" i="26"/>
  <c r="S2355" i="26"/>
  <c r="T2354" i="26"/>
  <c r="S2354" i="26"/>
  <c r="T2353" i="26"/>
  <c r="S2353" i="26"/>
  <c r="T2352" i="26"/>
  <c r="S2352" i="26"/>
  <c r="T2351" i="26"/>
  <c r="S2351" i="26"/>
  <c r="T2350" i="26"/>
  <c r="S2350" i="26"/>
  <c r="T2349" i="26"/>
  <c r="S2349" i="26"/>
  <c r="T2348" i="26"/>
  <c r="S2348" i="26"/>
  <c r="T2347" i="26"/>
  <c r="S2347" i="26"/>
  <c r="T2346" i="26"/>
  <c r="S2346" i="26"/>
  <c r="T2345" i="26"/>
  <c r="S2345" i="26"/>
  <c r="T2344" i="26"/>
  <c r="S2344" i="26"/>
  <c r="T2343" i="26"/>
  <c r="S2343" i="26"/>
  <c r="T2342" i="26"/>
  <c r="S2342" i="26"/>
  <c r="T2341" i="26"/>
  <c r="S2341" i="26"/>
  <c r="T2340" i="26"/>
  <c r="S2340" i="26"/>
  <c r="T2339" i="26"/>
  <c r="S2339" i="26"/>
  <c r="T2338" i="26"/>
  <c r="S2338" i="26"/>
  <c r="T2337" i="26"/>
  <c r="S2337" i="26"/>
  <c r="A2337" i="26" s="1"/>
  <c r="T2336" i="26"/>
  <c r="S2336" i="26"/>
  <c r="T2335" i="26"/>
  <c r="S2335" i="26"/>
  <c r="T2334" i="26"/>
  <c r="S2334" i="26"/>
  <c r="T2333" i="26"/>
  <c r="S2333" i="26"/>
  <c r="T2332" i="26"/>
  <c r="S2332" i="26"/>
  <c r="T2331" i="26"/>
  <c r="S2331" i="26"/>
  <c r="T2330" i="26"/>
  <c r="S2330" i="26"/>
  <c r="T2329" i="26"/>
  <c r="S2329" i="26"/>
  <c r="T2328" i="26"/>
  <c r="S2328" i="26"/>
  <c r="T2327" i="26"/>
  <c r="S2327" i="26"/>
  <c r="T2326" i="26"/>
  <c r="S2326" i="26"/>
  <c r="T2325" i="26"/>
  <c r="S2325" i="26"/>
  <c r="T2324" i="26"/>
  <c r="S2324" i="26"/>
  <c r="T2323" i="26"/>
  <c r="S2323" i="26"/>
  <c r="T2322" i="26"/>
  <c r="S2322" i="26"/>
  <c r="T2321" i="26"/>
  <c r="S2321" i="26"/>
  <c r="T2320" i="26"/>
  <c r="S2320" i="26"/>
  <c r="T2319" i="26"/>
  <c r="S2319" i="26"/>
  <c r="T2318" i="26"/>
  <c r="S2318" i="26"/>
  <c r="T2317" i="26"/>
  <c r="S2317" i="26"/>
  <c r="T2316" i="26"/>
  <c r="S2316" i="26"/>
  <c r="T2315" i="26"/>
  <c r="S2315" i="26"/>
  <c r="T2314" i="26"/>
  <c r="S2314" i="26"/>
  <c r="T2313" i="26"/>
  <c r="S2313" i="26"/>
  <c r="T2312" i="26"/>
  <c r="S2312" i="26"/>
  <c r="T2311" i="26"/>
  <c r="S2311" i="26"/>
  <c r="T2310" i="26"/>
  <c r="S2310" i="26"/>
  <c r="T2309" i="26"/>
  <c r="S2309" i="26"/>
  <c r="T2308" i="26"/>
  <c r="S2308" i="26"/>
  <c r="T2307" i="26"/>
  <c r="S2307" i="26"/>
  <c r="T2306" i="26"/>
  <c r="S2306" i="26"/>
  <c r="T2305" i="26"/>
  <c r="S2305" i="26"/>
  <c r="T2304" i="26"/>
  <c r="S2304" i="26"/>
  <c r="T2303" i="26"/>
  <c r="S2303" i="26"/>
  <c r="T2302" i="26"/>
  <c r="S2302" i="26"/>
  <c r="T2301" i="26"/>
  <c r="S2301" i="26"/>
  <c r="T2300" i="26"/>
  <c r="S2300" i="26"/>
  <c r="T2299" i="26"/>
  <c r="S2299" i="26"/>
  <c r="T2298" i="26"/>
  <c r="S2298" i="26"/>
  <c r="T2297" i="26"/>
  <c r="S2297" i="26"/>
  <c r="T2296" i="26"/>
  <c r="S2296" i="26"/>
  <c r="T2295" i="26"/>
  <c r="S2295" i="26"/>
  <c r="T2294" i="26"/>
  <c r="S2294" i="26"/>
  <c r="T2293" i="26"/>
  <c r="S2293" i="26"/>
  <c r="T2292" i="26"/>
  <c r="S2292" i="26"/>
  <c r="T2291" i="26"/>
  <c r="S2291" i="26"/>
  <c r="T2290" i="26"/>
  <c r="S2290" i="26"/>
  <c r="T2289" i="26"/>
  <c r="S2289" i="26"/>
  <c r="T2288" i="26"/>
  <c r="S2288" i="26"/>
  <c r="T2287" i="26"/>
  <c r="S2287" i="26"/>
  <c r="T2286" i="26"/>
  <c r="S2286" i="26"/>
  <c r="T2285" i="26"/>
  <c r="S2285" i="26"/>
  <c r="T2284" i="26"/>
  <c r="S2284" i="26"/>
  <c r="T2283" i="26"/>
  <c r="S2283" i="26"/>
  <c r="T2282" i="26"/>
  <c r="S2282" i="26"/>
  <c r="T2281" i="26"/>
  <c r="S2281" i="26"/>
  <c r="T2280" i="26"/>
  <c r="S2280" i="26"/>
  <c r="T2279" i="26"/>
  <c r="S2279" i="26"/>
  <c r="T2278" i="26"/>
  <c r="S2278" i="26"/>
  <c r="T2277" i="26"/>
  <c r="S2277" i="26"/>
  <c r="T2276" i="26"/>
  <c r="S2276" i="26"/>
  <c r="T2275" i="26"/>
  <c r="S2275" i="26"/>
  <c r="T2274" i="26"/>
  <c r="S2274" i="26"/>
  <c r="T2273" i="26"/>
  <c r="S2273" i="26"/>
  <c r="T2272" i="26"/>
  <c r="S2272" i="26"/>
  <c r="T2271" i="26"/>
  <c r="S2271" i="26"/>
  <c r="T2270" i="26"/>
  <c r="S2270" i="26"/>
  <c r="T2269" i="26"/>
  <c r="S2269" i="26"/>
  <c r="T2268" i="26"/>
  <c r="S2268" i="26"/>
  <c r="T2267" i="26"/>
  <c r="S2267" i="26"/>
  <c r="T2266" i="26"/>
  <c r="S2266" i="26"/>
  <c r="T2265" i="26"/>
  <c r="S2265" i="26"/>
  <c r="T2264" i="26"/>
  <c r="S2264" i="26"/>
  <c r="T2263" i="26"/>
  <c r="S2263" i="26"/>
  <c r="T2262" i="26"/>
  <c r="S2262" i="26"/>
  <c r="T2261" i="26"/>
  <c r="S2261" i="26"/>
  <c r="T2260" i="26"/>
  <c r="S2260" i="26"/>
  <c r="T2259" i="26"/>
  <c r="S2259" i="26"/>
  <c r="T2258" i="26"/>
  <c r="S2258" i="26"/>
  <c r="T2257" i="26"/>
  <c r="S2257" i="26"/>
  <c r="T2256" i="26"/>
  <c r="S2256" i="26"/>
  <c r="T2255" i="26"/>
  <c r="S2255" i="26"/>
  <c r="T2254" i="26"/>
  <c r="S2254" i="26"/>
  <c r="T2253" i="26"/>
  <c r="S2253" i="26"/>
  <c r="T2252" i="26"/>
  <c r="S2252" i="26"/>
  <c r="T2251" i="26"/>
  <c r="S2251" i="26"/>
  <c r="T2250" i="26"/>
  <c r="S2250" i="26"/>
  <c r="T2249" i="26"/>
  <c r="S2249" i="26"/>
  <c r="T2248" i="26"/>
  <c r="S2248" i="26"/>
  <c r="T2247" i="26"/>
  <c r="S2247" i="26"/>
  <c r="T2246" i="26"/>
  <c r="S2246" i="26"/>
  <c r="T2245" i="26"/>
  <c r="S2245" i="26"/>
  <c r="T2244" i="26"/>
  <c r="S2244" i="26"/>
  <c r="T2243" i="26"/>
  <c r="S2243" i="26"/>
  <c r="T2242" i="26"/>
  <c r="S2242" i="26"/>
  <c r="T2241" i="26"/>
  <c r="S2241" i="26"/>
  <c r="T2240" i="26"/>
  <c r="S2240" i="26"/>
  <c r="T2239" i="26"/>
  <c r="S2239" i="26"/>
  <c r="T2238" i="26"/>
  <c r="S2238" i="26"/>
  <c r="T2237" i="26"/>
  <c r="S2237" i="26"/>
  <c r="T2236" i="26"/>
  <c r="S2236" i="26"/>
  <c r="T2235" i="26"/>
  <c r="S2235" i="26"/>
  <c r="T2234" i="26"/>
  <c r="S2234" i="26"/>
  <c r="T2233" i="26"/>
  <c r="S2233" i="26"/>
  <c r="T2232" i="26"/>
  <c r="S2232" i="26"/>
  <c r="T2231" i="26"/>
  <c r="S2231" i="26"/>
  <c r="T2230" i="26"/>
  <c r="S2230" i="26"/>
  <c r="T2229" i="26"/>
  <c r="S2229" i="26"/>
  <c r="T2228" i="26"/>
  <c r="S2228" i="26"/>
  <c r="T2227" i="26"/>
  <c r="S2227" i="26"/>
  <c r="T2226" i="26"/>
  <c r="S2226" i="26"/>
  <c r="A2226" i="26" s="1"/>
  <c r="T2225" i="26"/>
  <c r="S2225" i="26"/>
  <c r="T2224" i="26"/>
  <c r="S2224" i="26"/>
  <c r="T2223" i="26"/>
  <c r="S2223" i="26"/>
  <c r="T2222" i="26"/>
  <c r="S2222" i="26"/>
  <c r="T2221" i="26"/>
  <c r="S2221" i="26"/>
  <c r="T2220" i="26"/>
  <c r="S2220" i="26"/>
  <c r="T2219" i="26"/>
  <c r="S2219" i="26"/>
  <c r="T2218" i="26"/>
  <c r="S2218" i="26"/>
  <c r="T2217" i="26"/>
  <c r="S2217" i="26"/>
  <c r="T2216" i="26"/>
  <c r="S2216" i="26"/>
  <c r="T2215" i="26"/>
  <c r="S2215" i="26"/>
  <c r="T2214" i="26"/>
  <c r="S2214" i="26"/>
  <c r="T2213" i="26"/>
  <c r="S2213" i="26"/>
  <c r="T2212" i="26"/>
  <c r="S2212" i="26"/>
  <c r="T2211" i="26"/>
  <c r="S2211" i="26"/>
  <c r="T2210" i="26"/>
  <c r="S2210" i="26"/>
  <c r="T2209" i="26"/>
  <c r="S2209" i="26"/>
  <c r="T2208" i="26"/>
  <c r="S2208" i="26"/>
  <c r="T2207" i="26"/>
  <c r="S2207" i="26"/>
  <c r="T2206" i="26"/>
  <c r="S2206" i="26"/>
  <c r="T2205" i="26"/>
  <c r="S2205" i="26"/>
  <c r="T2204" i="26"/>
  <c r="S2204" i="26"/>
  <c r="T2203" i="26"/>
  <c r="S2203" i="26"/>
  <c r="T2202" i="26"/>
  <c r="S2202" i="26"/>
  <c r="T2201" i="26"/>
  <c r="S2201" i="26"/>
  <c r="T2200" i="26"/>
  <c r="S2200" i="26"/>
  <c r="T2199" i="26"/>
  <c r="S2199" i="26"/>
  <c r="T2198" i="26"/>
  <c r="S2198" i="26"/>
  <c r="T2197" i="26"/>
  <c r="S2197" i="26"/>
  <c r="A2197" i="26" s="1"/>
  <c r="T2196" i="26"/>
  <c r="S2196" i="26"/>
  <c r="A2196" i="26" s="1"/>
  <c r="T2195" i="26"/>
  <c r="S2195" i="26"/>
  <c r="T2194" i="26"/>
  <c r="S2194" i="26"/>
  <c r="T2193" i="26"/>
  <c r="S2193" i="26"/>
  <c r="T2192" i="26"/>
  <c r="S2192" i="26"/>
  <c r="T2191" i="26"/>
  <c r="S2191" i="26"/>
  <c r="T2190" i="26"/>
  <c r="S2190" i="26"/>
  <c r="T2189" i="26"/>
  <c r="S2189" i="26"/>
  <c r="T2188" i="26"/>
  <c r="S2188" i="26"/>
  <c r="T2187" i="26"/>
  <c r="S2187" i="26"/>
  <c r="T2186" i="26"/>
  <c r="S2186" i="26"/>
  <c r="T2185" i="26"/>
  <c r="S2185" i="26"/>
  <c r="T2184" i="26"/>
  <c r="S2184" i="26"/>
  <c r="T2183" i="26"/>
  <c r="S2183" i="26"/>
  <c r="T2182" i="26"/>
  <c r="S2182" i="26"/>
  <c r="T2181" i="26"/>
  <c r="S2181" i="26"/>
  <c r="T2180" i="26"/>
  <c r="S2180" i="26"/>
  <c r="T2179" i="26"/>
  <c r="S2179" i="26"/>
  <c r="T2178" i="26"/>
  <c r="S2178" i="26"/>
  <c r="T2177" i="26"/>
  <c r="S2177" i="26"/>
  <c r="T2176" i="26"/>
  <c r="S2176" i="26"/>
  <c r="T2175" i="26"/>
  <c r="S2175" i="26"/>
  <c r="T2174" i="26"/>
  <c r="S2174" i="26"/>
  <c r="T2173" i="26"/>
  <c r="S2173" i="26"/>
  <c r="T2172" i="26"/>
  <c r="S2172" i="26"/>
  <c r="T2171" i="26"/>
  <c r="S2171" i="26"/>
  <c r="T2170" i="26"/>
  <c r="S2170" i="26"/>
  <c r="T2169" i="26"/>
  <c r="S2169" i="26"/>
  <c r="T2168" i="26"/>
  <c r="S2168" i="26"/>
  <c r="T2167" i="26"/>
  <c r="S2167" i="26"/>
  <c r="T2166" i="26"/>
  <c r="S2166" i="26"/>
  <c r="T2165" i="26"/>
  <c r="S2165" i="26"/>
  <c r="T2164" i="26"/>
  <c r="S2164" i="26"/>
  <c r="T2163" i="26"/>
  <c r="S2163" i="26"/>
  <c r="T2162" i="26"/>
  <c r="S2162" i="26"/>
  <c r="T2161" i="26"/>
  <c r="S2161" i="26"/>
  <c r="T2160" i="26"/>
  <c r="S2160" i="26"/>
  <c r="T2159" i="26"/>
  <c r="S2159" i="26"/>
  <c r="T2158" i="26"/>
  <c r="S2158" i="26"/>
  <c r="T2157" i="26"/>
  <c r="S2157" i="26"/>
  <c r="T2156" i="26"/>
  <c r="S2156" i="26"/>
  <c r="T2155" i="26"/>
  <c r="S2155" i="26"/>
  <c r="T2154" i="26"/>
  <c r="S2154" i="26"/>
  <c r="T2153" i="26"/>
  <c r="S2153" i="26"/>
  <c r="T2152" i="26"/>
  <c r="S2152" i="26"/>
  <c r="T2151" i="26"/>
  <c r="S2151" i="26"/>
  <c r="T2150" i="26"/>
  <c r="S2150" i="26"/>
  <c r="T2149" i="26"/>
  <c r="S2149" i="26"/>
  <c r="T2148" i="26"/>
  <c r="S2148" i="26"/>
  <c r="T2147" i="26"/>
  <c r="S2147" i="26"/>
  <c r="T2146" i="26"/>
  <c r="S2146" i="26"/>
  <c r="T2145" i="26"/>
  <c r="S2145" i="26"/>
  <c r="T2144" i="26"/>
  <c r="S2144" i="26"/>
  <c r="T2143" i="26"/>
  <c r="S2143" i="26"/>
  <c r="T2142" i="26"/>
  <c r="S2142" i="26"/>
  <c r="T2141" i="26"/>
  <c r="S2141" i="26"/>
  <c r="T2140" i="26"/>
  <c r="S2140" i="26"/>
  <c r="T2139" i="26"/>
  <c r="S2139" i="26"/>
  <c r="T2138" i="26"/>
  <c r="S2138" i="26"/>
  <c r="T2137" i="26"/>
  <c r="S2137" i="26"/>
  <c r="T2136" i="26"/>
  <c r="S2136" i="26"/>
  <c r="T2135" i="26"/>
  <c r="S2135" i="26"/>
  <c r="T2134" i="26"/>
  <c r="S2134" i="26"/>
  <c r="T2133" i="26"/>
  <c r="S2133" i="26"/>
  <c r="T2132" i="26"/>
  <c r="S2132" i="26"/>
  <c r="T2131" i="26"/>
  <c r="S2131" i="26"/>
  <c r="T2130" i="26"/>
  <c r="S2130" i="26"/>
  <c r="T2129" i="26"/>
  <c r="S2129" i="26"/>
  <c r="T2128" i="26"/>
  <c r="S2128" i="26"/>
  <c r="T2127" i="26"/>
  <c r="S2127" i="26"/>
  <c r="T2126" i="26"/>
  <c r="S2126" i="26"/>
  <c r="T2125" i="26"/>
  <c r="S2125" i="26"/>
  <c r="T2124" i="26"/>
  <c r="S2124" i="26"/>
  <c r="T2123" i="26"/>
  <c r="S2123" i="26"/>
  <c r="T2122" i="26"/>
  <c r="S2122" i="26"/>
  <c r="T2121" i="26"/>
  <c r="S2121" i="26"/>
  <c r="T2120" i="26"/>
  <c r="S2120" i="26"/>
  <c r="T2119" i="26"/>
  <c r="S2119" i="26"/>
  <c r="T2118" i="26"/>
  <c r="S2118" i="26"/>
  <c r="T2117" i="26"/>
  <c r="S2117" i="26"/>
  <c r="T2116" i="26"/>
  <c r="S2116" i="26"/>
  <c r="T2115" i="26"/>
  <c r="S2115" i="26"/>
  <c r="T2114" i="26"/>
  <c r="S2114" i="26"/>
  <c r="T2113" i="26"/>
  <c r="S2113" i="26"/>
  <c r="T2112" i="26"/>
  <c r="S2112" i="26"/>
  <c r="T2111" i="26"/>
  <c r="S2111" i="26"/>
  <c r="T2110" i="26"/>
  <c r="S2110" i="26"/>
  <c r="T2109" i="26"/>
  <c r="S2109" i="26"/>
  <c r="T2108" i="26"/>
  <c r="S2108" i="26"/>
  <c r="T2107" i="26"/>
  <c r="S2107" i="26"/>
  <c r="T2106" i="26"/>
  <c r="S2106" i="26"/>
  <c r="T2105" i="26"/>
  <c r="S2105" i="26"/>
  <c r="T2104" i="26"/>
  <c r="S2104" i="26"/>
  <c r="T2103" i="26"/>
  <c r="S2103" i="26"/>
  <c r="T2102" i="26"/>
  <c r="S2102" i="26"/>
  <c r="T2101" i="26"/>
  <c r="S2101" i="26"/>
  <c r="T2100" i="26"/>
  <c r="S2100" i="26"/>
  <c r="T2099" i="26"/>
  <c r="S2099" i="26"/>
  <c r="T2098" i="26"/>
  <c r="S2098" i="26"/>
  <c r="T2097" i="26"/>
  <c r="S2097" i="26"/>
  <c r="T2096" i="26"/>
  <c r="S2096" i="26"/>
  <c r="T2095" i="26"/>
  <c r="S2095" i="26"/>
  <c r="T2094" i="26"/>
  <c r="S2094" i="26"/>
  <c r="T2093" i="26"/>
  <c r="S2093" i="26"/>
  <c r="T2092" i="26"/>
  <c r="S2092" i="26"/>
  <c r="T2091" i="26"/>
  <c r="S2091" i="26"/>
  <c r="T2090" i="26"/>
  <c r="S2090" i="26"/>
  <c r="T2089" i="26"/>
  <c r="S2089" i="26"/>
  <c r="T2088" i="26"/>
  <c r="S2088" i="26"/>
  <c r="T2087" i="26"/>
  <c r="S2087" i="26"/>
  <c r="T2086" i="26"/>
  <c r="S2086" i="26"/>
  <c r="T2085" i="26"/>
  <c r="S2085" i="26"/>
  <c r="T2084" i="26"/>
  <c r="S2084" i="26"/>
  <c r="T2083" i="26"/>
  <c r="S2083" i="26"/>
  <c r="T2082" i="26"/>
  <c r="S2082" i="26"/>
  <c r="T2081" i="26"/>
  <c r="S2081" i="26"/>
  <c r="T2080" i="26"/>
  <c r="S2080" i="26"/>
  <c r="T2079" i="26"/>
  <c r="S2079" i="26"/>
  <c r="T2078" i="26"/>
  <c r="S2078" i="26"/>
  <c r="A2078" i="26" s="1"/>
  <c r="T2077" i="26"/>
  <c r="S2077" i="26"/>
  <c r="T2076" i="26"/>
  <c r="S2076" i="26"/>
  <c r="T2075" i="26"/>
  <c r="S2075" i="26"/>
  <c r="T2074" i="26"/>
  <c r="S2074" i="26"/>
  <c r="T2073" i="26"/>
  <c r="S2073" i="26"/>
  <c r="T2072" i="26"/>
  <c r="S2072" i="26"/>
  <c r="T2071" i="26"/>
  <c r="S2071" i="26"/>
  <c r="T2070" i="26"/>
  <c r="S2070" i="26"/>
  <c r="T2069" i="26"/>
  <c r="S2069" i="26"/>
  <c r="T2068" i="26"/>
  <c r="S2068" i="26"/>
  <c r="A2068" i="26" s="1"/>
  <c r="T2067" i="26"/>
  <c r="S2067" i="26"/>
  <c r="T2066" i="26"/>
  <c r="S2066" i="26"/>
  <c r="T2065" i="26"/>
  <c r="S2065" i="26"/>
  <c r="T2064" i="26"/>
  <c r="S2064" i="26"/>
  <c r="T2063" i="26"/>
  <c r="S2063" i="26"/>
  <c r="T2062" i="26"/>
  <c r="S2062" i="26"/>
  <c r="T2061" i="26"/>
  <c r="S2061" i="26"/>
  <c r="T2060" i="26"/>
  <c r="S2060" i="26"/>
  <c r="T2059" i="26"/>
  <c r="S2059" i="26"/>
  <c r="T2058" i="26"/>
  <c r="S2058" i="26"/>
  <c r="T2057" i="26"/>
  <c r="S2057" i="26"/>
  <c r="T2056" i="26"/>
  <c r="S2056" i="26"/>
  <c r="T2055" i="26"/>
  <c r="S2055" i="26"/>
  <c r="T2054" i="26"/>
  <c r="S2054" i="26"/>
  <c r="T2053" i="26"/>
  <c r="S2053" i="26"/>
  <c r="T2052" i="26"/>
  <c r="S2052" i="26"/>
  <c r="T2051" i="26"/>
  <c r="S2051" i="26"/>
  <c r="T2050" i="26"/>
  <c r="S2050" i="26"/>
  <c r="T2049" i="26"/>
  <c r="S2049" i="26"/>
  <c r="T2048" i="26"/>
  <c r="S2048" i="26"/>
  <c r="T2047" i="26"/>
  <c r="S2047" i="26"/>
  <c r="T2046" i="26"/>
  <c r="S2046" i="26"/>
  <c r="T2045" i="26"/>
  <c r="S2045" i="26"/>
  <c r="T2044" i="26"/>
  <c r="S2044" i="26"/>
  <c r="T2043" i="26"/>
  <c r="S2043" i="26"/>
  <c r="T2042" i="26"/>
  <c r="S2042" i="26"/>
  <c r="T2041" i="26"/>
  <c r="S2041" i="26"/>
  <c r="T2040" i="26"/>
  <c r="S2040" i="26"/>
  <c r="T2039" i="26"/>
  <c r="S2039" i="26"/>
  <c r="T2038" i="26"/>
  <c r="S2038" i="26"/>
  <c r="T2037" i="26"/>
  <c r="S2037" i="26"/>
  <c r="T2036" i="26"/>
  <c r="S2036" i="26"/>
  <c r="T2035" i="26"/>
  <c r="S2035" i="26"/>
  <c r="T2034" i="26"/>
  <c r="S2034" i="26"/>
  <c r="T2033" i="26"/>
  <c r="S2033" i="26"/>
  <c r="T2032" i="26"/>
  <c r="S2032" i="26"/>
  <c r="T2031" i="26"/>
  <c r="S2031" i="26"/>
  <c r="T2030" i="26"/>
  <c r="S2030" i="26"/>
  <c r="T2029" i="26"/>
  <c r="S2029" i="26"/>
  <c r="T2028" i="26"/>
  <c r="S2028" i="26"/>
  <c r="T2027" i="26"/>
  <c r="S2027" i="26"/>
  <c r="T2026" i="26"/>
  <c r="S2026" i="26"/>
  <c r="T2025" i="26"/>
  <c r="S2025" i="26"/>
  <c r="T2024" i="26"/>
  <c r="S2024" i="26"/>
  <c r="T2023" i="26"/>
  <c r="S2023" i="26"/>
  <c r="T2022" i="26"/>
  <c r="S2022" i="26"/>
  <c r="T2021" i="26"/>
  <c r="S2021" i="26"/>
  <c r="T2020" i="26"/>
  <c r="S2020" i="26"/>
  <c r="T2019" i="26"/>
  <c r="S2019" i="26"/>
  <c r="T2018" i="26"/>
  <c r="S2018" i="26"/>
  <c r="T2017" i="26"/>
  <c r="S2017" i="26"/>
  <c r="T2016" i="26"/>
  <c r="S2016" i="26"/>
  <c r="T2015" i="26"/>
  <c r="S2015" i="26"/>
  <c r="T2014" i="26"/>
  <c r="S2014" i="26"/>
  <c r="T2013" i="26"/>
  <c r="S2013" i="26"/>
  <c r="T2012" i="26"/>
  <c r="S2012" i="26"/>
  <c r="T2011" i="26"/>
  <c r="S2011" i="26"/>
  <c r="T2010" i="26"/>
  <c r="S2010" i="26"/>
  <c r="T2009" i="26"/>
  <c r="S2009" i="26"/>
  <c r="T2008" i="26"/>
  <c r="S2008" i="26"/>
  <c r="T2007" i="26"/>
  <c r="S2007" i="26"/>
  <c r="T2006" i="26"/>
  <c r="S2006" i="26"/>
  <c r="T2005" i="26"/>
  <c r="S2005" i="26"/>
  <c r="T2004" i="26"/>
  <c r="S2004" i="26"/>
  <c r="T2003" i="26"/>
  <c r="S2003" i="26"/>
  <c r="T2002" i="26"/>
  <c r="S2002" i="26"/>
  <c r="T2001" i="26"/>
  <c r="S2001" i="26"/>
  <c r="T2000" i="26"/>
  <c r="S2000" i="26"/>
  <c r="T1999" i="26"/>
  <c r="S1999" i="26"/>
  <c r="T1998" i="26"/>
  <c r="S1998" i="26"/>
  <c r="T1997" i="26"/>
  <c r="S1997" i="26"/>
  <c r="T1996" i="26"/>
  <c r="S1996" i="26"/>
  <c r="T1995" i="26"/>
  <c r="S1995" i="26"/>
  <c r="T1994" i="26"/>
  <c r="S1994" i="26"/>
  <c r="T1993" i="26"/>
  <c r="S1993" i="26"/>
  <c r="T1992" i="26"/>
  <c r="S1992" i="26"/>
  <c r="T1991" i="26"/>
  <c r="S1991" i="26"/>
  <c r="T1990" i="26"/>
  <c r="S1990" i="26"/>
  <c r="T1989" i="26"/>
  <c r="S1989" i="26"/>
  <c r="T1988" i="26"/>
  <c r="S1988" i="26"/>
  <c r="T1987" i="26"/>
  <c r="S1987" i="26"/>
  <c r="T1986" i="26"/>
  <c r="S1986" i="26"/>
  <c r="T1985" i="26"/>
  <c r="S1985" i="26"/>
  <c r="T1984" i="26"/>
  <c r="S1984" i="26"/>
  <c r="T1983" i="26"/>
  <c r="S1983" i="26"/>
  <c r="T1982" i="26"/>
  <c r="S1982" i="26"/>
  <c r="T1981" i="26"/>
  <c r="S1981" i="26"/>
  <c r="T1980" i="26"/>
  <c r="S1980" i="26"/>
  <c r="T1979" i="26"/>
  <c r="S1979" i="26"/>
  <c r="T1978" i="26"/>
  <c r="S1978" i="26"/>
  <c r="T1977" i="26"/>
  <c r="S1977" i="26"/>
  <c r="T1976" i="26"/>
  <c r="S1976" i="26"/>
  <c r="T1975" i="26"/>
  <c r="S1975" i="26"/>
  <c r="T1974" i="26"/>
  <c r="S1974" i="26"/>
  <c r="T1973" i="26"/>
  <c r="S1973" i="26"/>
  <c r="T1972" i="26"/>
  <c r="S1972" i="26"/>
  <c r="T1971" i="26"/>
  <c r="S1971" i="26"/>
  <c r="T1970" i="26"/>
  <c r="S1970" i="26"/>
  <c r="T1969" i="26"/>
  <c r="S1969" i="26"/>
  <c r="T1968" i="26"/>
  <c r="S1968" i="26"/>
  <c r="T1967" i="26"/>
  <c r="S1967" i="26"/>
  <c r="T1966" i="26"/>
  <c r="S1966" i="26"/>
  <c r="T1965" i="26"/>
  <c r="S1965" i="26"/>
  <c r="T1964" i="26"/>
  <c r="S1964" i="26"/>
  <c r="T1963" i="26"/>
  <c r="S1963" i="26"/>
  <c r="T1962" i="26"/>
  <c r="S1962" i="26"/>
  <c r="T1961" i="26"/>
  <c r="S1961" i="26"/>
  <c r="T1960" i="26"/>
  <c r="S1960" i="26"/>
  <c r="T1959" i="26"/>
  <c r="S1959" i="26"/>
  <c r="T1958" i="26"/>
  <c r="S1958" i="26"/>
  <c r="T1957" i="26"/>
  <c r="S1957" i="26"/>
  <c r="T1956" i="26"/>
  <c r="S1956" i="26"/>
  <c r="T1955" i="26"/>
  <c r="S1955" i="26"/>
  <c r="T1954" i="26"/>
  <c r="S1954" i="26"/>
  <c r="T1953" i="26"/>
  <c r="S1953" i="26"/>
  <c r="T1952" i="26"/>
  <c r="S1952" i="26"/>
  <c r="T1951" i="26"/>
  <c r="S1951" i="26"/>
  <c r="T1950" i="26"/>
  <c r="S1950" i="26"/>
  <c r="T1949" i="26"/>
  <c r="S1949" i="26"/>
  <c r="T1948" i="26"/>
  <c r="S1948" i="26"/>
  <c r="T1947" i="26"/>
  <c r="S1947" i="26"/>
  <c r="T1946" i="26"/>
  <c r="S1946" i="26"/>
  <c r="T1945" i="26"/>
  <c r="S1945" i="26"/>
  <c r="T1944" i="26"/>
  <c r="S1944" i="26"/>
  <c r="T1943" i="26"/>
  <c r="S1943" i="26"/>
  <c r="T1942" i="26"/>
  <c r="S1942" i="26"/>
  <c r="T1941" i="26"/>
  <c r="S1941" i="26"/>
  <c r="T1940" i="26"/>
  <c r="S1940" i="26"/>
  <c r="T1939" i="26"/>
  <c r="S1939" i="26"/>
  <c r="T1938" i="26"/>
  <c r="S1938" i="26"/>
  <c r="T1937" i="26"/>
  <c r="S1937" i="26"/>
  <c r="T1936" i="26"/>
  <c r="S1936" i="26"/>
  <c r="T1935" i="26"/>
  <c r="S1935" i="26"/>
  <c r="T1934" i="26"/>
  <c r="S1934" i="26"/>
  <c r="T1933" i="26"/>
  <c r="S1933" i="26"/>
  <c r="T1932" i="26"/>
  <c r="S1932" i="26"/>
  <c r="T1931" i="26"/>
  <c r="S1931" i="26"/>
  <c r="T1930" i="26"/>
  <c r="S1930" i="26"/>
  <c r="T1929" i="26"/>
  <c r="S1929" i="26"/>
  <c r="T1928" i="26"/>
  <c r="S1928" i="26"/>
  <c r="T1927" i="26"/>
  <c r="S1927" i="26"/>
  <c r="T1926" i="26"/>
  <c r="S1926" i="26"/>
  <c r="T1925" i="26"/>
  <c r="S1925" i="26"/>
  <c r="T1924" i="26"/>
  <c r="S1924" i="26"/>
  <c r="T1923" i="26"/>
  <c r="S1923" i="26"/>
  <c r="T1922" i="26"/>
  <c r="S1922" i="26"/>
  <c r="T1921" i="26"/>
  <c r="S1921" i="26"/>
  <c r="T1920" i="26"/>
  <c r="S1920" i="26"/>
  <c r="T1919" i="26"/>
  <c r="S1919" i="26"/>
  <c r="T1918" i="26"/>
  <c r="S1918" i="26"/>
  <c r="T1917" i="26"/>
  <c r="S1917" i="26"/>
  <c r="T1916" i="26"/>
  <c r="S1916" i="26"/>
  <c r="T1915" i="26"/>
  <c r="S1915" i="26"/>
  <c r="T1914" i="26"/>
  <c r="S1914" i="26"/>
  <c r="T1913" i="26"/>
  <c r="S1913" i="26"/>
  <c r="T1912" i="26"/>
  <c r="S1912" i="26"/>
  <c r="T1911" i="26"/>
  <c r="S1911" i="26"/>
  <c r="T1910" i="26"/>
  <c r="S1910" i="26"/>
  <c r="T1909" i="26"/>
  <c r="S1909" i="26"/>
  <c r="T1908" i="26"/>
  <c r="S1908" i="26"/>
  <c r="T1907" i="26"/>
  <c r="S1907" i="26"/>
  <c r="T1906" i="26"/>
  <c r="S1906" i="26"/>
  <c r="T1905" i="26"/>
  <c r="S1905" i="26"/>
  <c r="T1904" i="26"/>
  <c r="S1904" i="26"/>
  <c r="T1903" i="26"/>
  <c r="S1903" i="26"/>
  <c r="T1902" i="26"/>
  <c r="S1902" i="26"/>
  <c r="T1901" i="26"/>
  <c r="S1901" i="26"/>
  <c r="T1900" i="26"/>
  <c r="S1900" i="26"/>
  <c r="T1899" i="26"/>
  <c r="S1899" i="26"/>
  <c r="T1898" i="26"/>
  <c r="S1898" i="26"/>
  <c r="T1897" i="26"/>
  <c r="S1897" i="26"/>
  <c r="T1896" i="26"/>
  <c r="S1896" i="26"/>
  <c r="T1895" i="26"/>
  <c r="S1895" i="26"/>
  <c r="T1894" i="26"/>
  <c r="S1894" i="26"/>
  <c r="T1893" i="26"/>
  <c r="S1893" i="26"/>
  <c r="T1892" i="26"/>
  <c r="S1892" i="26"/>
  <c r="T1891" i="26"/>
  <c r="S1891" i="26"/>
  <c r="T1890" i="26"/>
  <c r="S1890" i="26"/>
  <c r="T1889" i="26"/>
  <c r="S1889" i="26"/>
  <c r="T1888" i="26"/>
  <c r="S1888" i="26"/>
  <c r="T1887" i="26"/>
  <c r="S1887" i="26"/>
  <c r="T1886" i="26"/>
  <c r="S1886" i="26"/>
  <c r="T1885" i="26"/>
  <c r="S1885" i="26"/>
  <c r="T1884" i="26"/>
  <c r="S1884" i="26"/>
  <c r="T1883" i="26"/>
  <c r="S1883" i="26"/>
  <c r="T1882" i="26"/>
  <c r="S1882" i="26"/>
  <c r="T1881" i="26"/>
  <c r="S1881" i="26"/>
  <c r="T1880" i="26"/>
  <c r="S1880" i="26"/>
  <c r="T1879" i="26"/>
  <c r="S1879" i="26"/>
  <c r="T1878" i="26"/>
  <c r="S1878" i="26"/>
  <c r="T1877" i="26"/>
  <c r="S1877" i="26"/>
  <c r="A1877" i="26" s="1"/>
  <c r="T1876" i="26"/>
  <c r="S1876" i="26"/>
  <c r="T1875" i="26"/>
  <c r="S1875" i="26"/>
  <c r="T1874" i="26"/>
  <c r="S1874" i="26"/>
  <c r="T1873" i="26"/>
  <c r="S1873" i="26"/>
  <c r="T1872" i="26"/>
  <c r="S1872" i="26"/>
  <c r="T1871" i="26"/>
  <c r="S1871" i="26"/>
  <c r="T1870" i="26"/>
  <c r="S1870" i="26"/>
  <c r="T1869" i="26"/>
  <c r="S1869" i="26"/>
  <c r="T1868" i="26"/>
  <c r="S1868" i="26"/>
  <c r="T1867" i="26"/>
  <c r="S1867" i="26"/>
  <c r="T1866" i="26"/>
  <c r="S1866" i="26"/>
  <c r="T1865" i="26"/>
  <c r="S1865" i="26"/>
  <c r="T1864" i="26"/>
  <c r="S1864" i="26"/>
  <c r="T1863" i="26"/>
  <c r="S1863" i="26"/>
  <c r="T1862" i="26"/>
  <c r="S1862" i="26"/>
  <c r="T1861" i="26"/>
  <c r="S1861" i="26"/>
  <c r="T1860" i="26"/>
  <c r="S1860" i="26"/>
  <c r="T1859" i="26"/>
  <c r="S1859" i="26"/>
  <c r="T1858" i="26"/>
  <c r="S1858" i="26"/>
  <c r="T1857" i="26"/>
  <c r="S1857" i="26"/>
  <c r="T1856" i="26"/>
  <c r="S1856" i="26"/>
  <c r="T1855" i="26"/>
  <c r="S1855" i="26"/>
  <c r="T1854" i="26"/>
  <c r="S1854" i="26"/>
  <c r="T1853" i="26"/>
  <c r="S1853" i="26"/>
  <c r="T1852" i="26"/>
  <c r="S1852" i="26"/>
  <c r="T1851" i="26"/>
  <c r="S1851" i="26"/>
  <c r="T1850" i="26"/>
  <c r="S1850" i="26"/>
  <c r="T1849" i="26"/>
  <c r="S1849" i="26"/>
  <c r="A1849" i="26" s="1"/>
  <c r="T1848" i="26"/>
  <c r="S1848" i="26"/>
  <c r="T1847" i="26"/>
  <c r="S1847" i="26"/>
  <c r="T1846" i="26"/>
  <c r="S1846" i="26"/>
  <c r="T1845" i="26"/>
  <c r="S1845" i="26"/>
  <c r="T1844" i="26"/>
  <c r="S1844" i="26"/>
  <c r="T1843" i="26"/>
  <c r="S1843" i="26"/>
  <c r="T1842" i="26"/>
  <c r="S1842" i="26"/>
  <c r="T1841" i="26"/>
  <c r="S1841" i="26"/>
  <c r="T1840" i="26"/>
  <c r="S1840" i="26"/>
  <c r="T1839" i="26"/>
  <c r="S1839" i="26"/>
  <c r="T1838" i="26"/>
  <c r="S1838" i="26"/>
  <c r="T1837" i="26"/>
  <c r="S1837" i="26"/>
  <c r="T1836" i="26"/>
  <c r="S1836" i="26"/>
  <c r="T1835" i="26"/>
  <c r="S1835" i="26"/>
  <c r="T1834" i="26"/>
  <c r="S1834" i="26"/>
  <c r="T1833" i="26"/>
  <c r="S1833" i="26"/>
  <c r="T1832" i="26"/>
  <c r="S1832" i="26"/>
  <c r="T1831" i="26"/>
  <c r="S1831" i="26"/>
  <c r="T1830" i="26"/>
  <c r="S1830" i="26"/>
  <c r="T1829" i="26"/>
  <c r="S1829" i="26"/>
  <c r="T1828" i="26"/>
  <c r="S1828" i="26"/>
  <c r="T1827" i="26"/>
  <c r="S1827" i="26"/>
  <c r="T1826" i="26"/>
  <c r="S1826" i="26"/>
  <c r="T1825" i="26"/>
  <c r="S1825" i="26"/>
  <c r="T1824" i="26"/>
  <c r="S1824" i="26"/>
  <c r="T1823" i="26"/>
  <c r="S1823" i="26"/>
  <c r="T1822" i="26"/>
  <c r="S1822" i="26"/>
  <c r="T1821" i="26"/>
  <c r="S1821" i="26"/>
  <c r="T1820" i="26"/>
  <c r="S1820" i="26"/>
  <c r="T1819" i="26"/>
  <c r="S1819" i="26"/>
  <c r="T1818" i="26"/>
  <c r="S1818" i="26"/>
  <c r="T1817" i="26"/>
  <c r="S1817" i="26"/>
  <c r="T1816" i="26"/>
  <c r="S1816" i="26"/>
  <c r="T1815" i="26"/>
  <c r="S1815" i="26"/>
  <c r="T1814" i="26"/>
  <c r="S1814" i="26"/>
  <c r="T1813" i="26"/>
  <c r="S1813" i="26"/>
  <c r="T1812" i="26"/>
  <c r="S1812" i="26"/>
  <c r="T1811" i="26"/>
  <c r="S1811" i="26"/>
  <c r="T1810" i="26"/>
  <c r="S1810" i="26"/>
  <c r="T1809" i="26"/>
  <c r="S1809" i="26"/>
  <c r="T1808" i="26"/>
  <c r="S1808" i="26"/>
  <c r="T1807" i="26"/>
  <c r="S1807" i="26"/>
  <c r="T1806" i="26"/>
  <c r="S1806" i="26"/>
  <c r="T1805" i="26"/>
  <c r="S1805" i="26"/>
  <c r="T1804" i="26"/>
  <c r="S1804" i="26"/>
  <c r="T1803" i="26"/>
  <c r="S1803" i="26"/>
  <c r="T1802" i="26"/>
  <c r="S1802" i="26"/>
  <c r="T1801" i="26"/>
  <c r="S1801" i="26"/>
  <c r="T1800" i="26"/>
  <c r="S1800" i="26"/>
  <c r="T1799" i="26"/>
  <c r="S1799" i="26"/>
  <c r="T1798" i="26"/>
  <c r="S1798" i="26"/>
  <c r="T1797" i="26"/>
  <c r="S1797" i="26"/>
  <c r="T1796" i="26"/>
  <c r="S1796" i="26"/>
  <c r="T1795" i="26"/>
  <c r="S1795" i="26"/>
  <c r="T1794" i="26"/>
  <c r="S1794" i="26"/>
  <c r="T1793" i="26"/>
  <c r="S1793" i="26"/>
  <c r="T1792" i="26"/>
  <c r="S1792" i="26"/>
  <c r="T1791" i="26"/>
  <c r="S1791" i="26"/>
  <c r="T1790" i="26"/>
  <c r="S1790" i="26"/>
  <c r="T1789" i="26"/>
  <c r="S1789" i="26"/>
  <c r="T1788" i="26"/>
  <c r="S1788" i="26"/>
  <c r="T1787" i="26"/>
  <c r="S1787" i="26"/>
  <c r="T1786" i="26"/>
  <c r="S1786" i="26"/>
  <c r="T1785" i="26"/>
  <c r="S1785" i="26"/>
  <c r="T1784" i="26"/>
  <c r="S1784" i="26"/>
  <c r="T1783" i="26"/>
  <c r="S1783" i="26"/>
  <c r="T1782" i="26"/>
  <c r="S1782" i="26"/>
  <c r="T1781" i="26"/>
  <c r="S1781" i="26"/>
  <c r="T1780" i="26"/>
  <c r="S1780" i="26"/>
  <c r="T1779" i="26"/>
  <c r="S1779" i="26"/>
  <c r="T1778" i="26"/>
  <c r="S1778" i="26"/>
  <c r="T1777" i="26"/>
  <c r="S1777" i="26"/>
  <c r="T1776" i="26"/>
  <c r="S1776" i="26"/>
  <c r="T1775" i="26"/>
  <c r="S1775" i="26"/>
  <c r="T1774" i="26"/>
  <c r="S1774" i="26"/>
  <c r="T1773" i="26"/>
  <c r="S1773" i="26"/>
  <c r="T1772" i="26"/>
  <c r="S1772" i="26"/>
  <c r="T1771" i="26"/>
  <c r="S1771" i="26"/>
  <c r="T1770" i="26"/>
  <c r="S1770" i="26"/>
  <c r="T1769" i="26"/>
  <c r="S1769" i="26"/>
  <c r="A1769" i="26" s="1"/>
  <c r="T1768" i="26"/>
  <c r="S1768" i="26"/>
  <c r="A1768" i="26" s="1"/>
  <c r="T1767" i="26"/>
  <c r="S1767" i="26"/>
  <c r="A1767" i="26" s="1"/>
  <c r="T1766" i="26"/>
  <c r="S1766" i="26"/>
  <c r="T1765" i="26"/>
  <c r="S1765" i="26"/>
  <c r="T1764" i="26"/>
  <c r="S1764" i="26"/>
  <c r="T1763" i="26"/>
  <c r="S1763" i="26"/>
  <c r="T1762" i="26"/>
  <c r="S1762" i="26"/>
  <c r="T1761" i="26"/>
  <c r="S1761" i="26"/>
  <c r="T1760" i="26"/>
  <c r="S1760" i="26"/>
  <c r="T1759" i="26"/>
  <c r="S1759" i="26"/>
  <c r="T1758" i="26"/>
  <c r="S1758" i="26"/>
  <c r="T1757" i="26"/>
  <c r="S1757" i="26"/>
  <c r="T1756" i="26"/>
  <c r="S1756" i="26"/>
  <c r="T1755" i="26"/>
  <c r="S1755" i="26"/>
  <c r="T1754" i="26"/>
  <c r="S1754" i="26"/>
  <c r="T1753" i="26"/>
  <c r="S1753" i="26"/>
  <c r="T1752" i="26"/>
  <c r="S1752" i="26"/>
  <c r="T1751" i="26"/>
  <c r="S1751" i="26"/>
  <c r="T1750" i="26"/>
  <c r="S1750" i="26"/>
  <c r="T1749" i="26"/>
  <c r="S1749" i="26"/>
  <c r="T1748" i="26"/>
  <c r="S1748" i="26"/>
  <c r="T1747" i="26"/>
  <c r="S1747" i="26"/>
  <c r="T1746" i="26"/>
  <c r="S1746" i="26"/>
  <c r="T1745" i="26"/>
  <c r="S1745" i="26"/>
  <c r="T1744" i="26"/>
  <c r="S1744" i="26"/>
  <c r="T1743" i="26"/>
  <c r="S1743" i="26"/>
  <c r="T1742" i="26"/>
  <c r="S1742" i="26"/>
  <c r="T1741" i="26"/>
  <c r="S1741" i="26"/>
  <c r="T1740" i="26"/>
  <c r="S1740" i="26"/>
  <c r="T1739" i="26"/>
  <c r="S1739" i="26"/>
  <c r="T1738" i="26"/>
  <c r="S1738" i="26"/>
  <c r="T1737" i="26"/>
  <c r="S1737" i="26"/>
  <c r="T1736" i="26"/>
  <c r="S1736" i="26"/>
  <c r="T1735" i="26"/>
  <c r="S1735" i="26"/>
  <c r="T1734" i="26"/>
  <c r="S1734" i="26"/>
  <c r="T1733" i="26"/>
  <c r="S1733" i="26"/>
  <c r="T1732" i="26"/>
  <c r="S1732" i="26"/>
  <c r="T1731" i="26"/>
  <c r="S1731" i="26"/>
  <c r="T1730" i="26"/>
  <c r="S1730" i="26"/>
  <c r="T1729" i="26"/>
  <c r="S1729" i="26"/>
  <c r="T1728" i="26"/>
  <c r="S1728" i="26"/>
  <c r="T1727" i="26"/>
  <c r="S1727" i="26"/>
  <c r="T1726" i="26"/>
  <c r="S1726" i="26"/>
  <c r="T1725" i="26"/>
  <c r="S1725" i="26"/>
  <c r="T1724" i="26"/>
  <c r="S1724" i="26"/>
  <c r="T1723" i="26"/>
  <c r="S1723" i="26"/>
  <c r="T1722" i="26"/>
  <c r="S1722" i="26"/>
  <c r="T1721" i="26"/>
  <c r="S1721" i="26"/>
  <c r="T1720" i="26"/>
  <c r="S1720" i="26"/>
  <c r="T1719" i="26"/>
  <c r="S1719" i="26"/>
  <c r="T1718" i="26"/>
  <c r="S1718" i="26"/>
  <c r="T1717" i="26"/>
  <c r="S1717" i="26"/>
  <c r="T1716" i="26"/>
  <c r="S1716" i="26"/>
  <c r="T1715" i="26"/>
  <c r="S1715" i="26"/>
  <c r="T1714" i="26"/>
  <c r="S1714" i="26"/>
  <c r="T1713" i="26"/>
  <c r="S1713" i="26"/>
  <c r="T1712" i="26"/>
  <c r="S1712" i="26"/>
  <c r="T1711" i="26"/>
  <c r="S1711" i="26"/>
  <c r="T1710" i="26"/>
  <c r="S1710" i="26"/>
  <c r="T1709" i="26"/>
  <c r="S1709" i="26"/>
  <c r="T1708" i="26"/>
  <c r="S1708" i="26"/>
  <c r="T1707" i="26"/>
  <c r="S1707" i="26"/>
  <c r="T1706" i="26"/>
  <c r="S1706" i="26"/>
  <c r="T1705" i="26"/>
  <c r="S1705" i="26"/>
  <c r="T1704" i="26"/>
  <c r="S1704" i="26"/>
  <c r="T1703" i="26"/>
  <c r="S1703" i="26"/>
  <c r="T1702" i="26"/>
  <c r="S1702" i="26"/>
  <c r="T1701" i="26"/>
  <c r="S1701" i="26"/>
  <c r="T1700" i="26"/>
  <c r="S1700" i="26"/>
  <c r="T1699" i="26"/>
  <c r="S1699" i="26"/>
  <c r="T1698" i="26"/>
  <c r="S1698" i="26"/>
  <c r="T1697" i="26"/>
  <c r="S1697" i="26"/>
  <c r="T1696" i="26"/>
  <c r="S1696" i="26"/>
  <c r="T1695" i="26"/>
  <c r="S1695" i="26"/>
  <c r="T1694" i="26"/>
  <c r="S1694" i="26"/>
  <c r="T1693" i="26"/>
  <c r="S1693" i="26"/>
  <c r="T1692" i="26"/>
  <c r="S1692" i="26"/>
  <c r="T1691" i="26"/>
  <c r="S1691" i="26"/>
  <c r="T1690" i="26"/>
  <c r="S1690" i="26"/>
  <c r="T1689" i="26"/>
  <c r="S1689" i="26"/>
  <c r="T1688" i="26"/>
  <c r="S1688" i="26"/>
  <c r="T1687" i="26"/>
  <c r="S1687" i="26"/>
  <c r="T1686" i="26"/>
  <c r="S1686" i="26"/>
  <c r="T1685" i="26"/>
  <c r="S1685" i="26"/>
  <c r="T1684" i="26"/>
  <c r="S1684" i="26"/>
  <c r="T1683" i="26"/>
  <c r="S1683" i="26"/>
  <c r="T1682" i="26"/>
  <c r="S1682" i="26"/>
  <c r="T1681" i="26"/>
  <c r="S1681" i="26"/>
  <c r="T1680" i="26"/>
  <c r="S1680" i="26"/>
  <c r="T1679" i="26"/>
  <c r="S1679" i="26"/>
  <c r="T1678" i="26"/>
  <c r="S1678" i="26"/>
  <c r="T1677" i="26"/>
  <c r="S1677" i="26"/>
  <c r="T1676" i="26"/>
  <c r="S1676" i="26"/>
  <c r="T1675" i="26"/>
  <c r="S1675" i="26"/>
  <c r="T1674" i="26"/>
  <c r="S1674" i="26"/>
  <c r="T1673" i="26"/>
  <c r="S1673" i="26"/>
  <c r="T1672" i="26"/>
  <c r="S1672" i="26"/>
  <c r="T1671" i="26"/>
  <c r="S1671" i="26"/>
  <c r="T1670" i="26"/>
  <c r="S1670" i="26"/>
  <c r="T1669" i="26"/>
  <c r="S1669" i="26"/>
  <c r="A1669" i="26" s="1"/>
  <c r="T1668" i="26"/>
  <c r="S1668" i="26"/>
  <c r="A1668" i="26" s="1"/>
  <c r="T1667" i="26"/>
  <c r="S1667" i="26"/>
  <c r="A1667" i="26" s="1"/>
  <c r="T1666" i="26"/>
  <c r="S1666" i="26"/>
  <c r="A1666" i="26" s="1"/>
  <c r="T1665" i="26"/>
  <c r="S1665" i="26"/>
  <c r="T1664" i="26"/>
  <c r="S1664" i="26"/>
  <c r="T1663" i="26"/>
  <c r="S1663" i="26"/>
  <c r="A1663" i="26" s="1"/>
  <c r="T1662" i="26"/>
  <c r="S1662" i="26"/>
  <c r="A1662" i="26" s="1"/>
  <c r="T1661" i="26"/>
  <c r="S1661" i="26"/>
  <c r="A1661" i="26" s="1"/>
  <c r="T1660" i="26"/>
  <c r="S1660" i="26"/>
  <c r="A1660" i="26" s="1"/>
  <c r="T1659" i="26"/>
  <c r="S1659" i="26"/>
  <c r="A1659" i="26" s="1"/>
  <c r="T1658" i="26"/>
  <c r="S1658" i="26"/>
  <c r="T1657" i="26"/>
  <c r="S1657" i="26"/>
  <c r="T1656" i="26"/>
  <c r="S1656" i="26"/>
  <c r="T1655" i="26"/>
  <c r="S1655" i="26"/>
  <c r="T1654" i="26"/>
  <c r="S1654" i="26"/>
  <c r="T1653" i="26"/>
  <c r="S1653" i="26"/>
  <c r="T1652" i="26"/>
  <c r="S1652" i="26"/>
  <c r="T1651" i="26"/>
  <c r="S1651" i="26"/>
  <c r="T1650" i="26"/>
  <c r="S1650" i="26"/>
  <c r="T1649" i="26"/>
  <c r="S1649" i="26"/>
  <c r="T1648" i="26"/>
  <c r="S1648" i="26"/>
  <c r="T1647" i="26"/>
  <c r="S1647" i="26"/>
  <c r="T1646" i="26"/>
  <c r="S1646" i="26"/>
  <c r="T1645" i="26"/>
  <c r="S1645" i="26"/>
  <c r="T1644" i="26"/>
  <c r="S1644" i="26"/>
  <c r="T1643" i="26"/>
  <c r="S1643" i="26"/>
  <c r="T1642" i="26"/>
  <c r="S1642" i="26"/>
  <c r="T1641" i="26"/>
  <c r="S1641" i="26"/>
  <c r="T1640" i="26"/>
  <c r="S1640" i="26"/>
  <c r="T1639" i="26"/>
  <c r="S1639" i="26"/>
  <c r="T1638" i="26"/>
  <c r="S1638" i="26"/>
  <c r="T1637" i="26"/>
  <c r="S1637" i="26"/>
  <c r="T1636" i="26"/>
  <c r="S1636" i="26"/>
  <c r="T1635" i="26"/>
  <c r="S1635" i="26"/>
  <c r="T1634" i="26"/>
  <c r="S1634" i="26"/>
  <c r="T1633" i="26"/>
  <c r="S1633" i="26"/>
  <c r="T1632" i="26"/>
  <c r="S1632" i="26"/>
  <c r="T1631" i="26"/>
  <c r="S1631" i="26"/>
  <c r="T1630" i="26"/>
  <c r="S1630" i="26"/>
  <c r="T1629" i="26"/>
  <c r="S1629" i="26"/>
  <c r="T1628" i="26"/>
  <c r="S1628" i="26"/>
  <c r="T1627" i="26"/>
  <c r="S1627" i="26"/>
  <c r="T1626" i="26"/>
  <c r="S1626" i="26"/>
  <c r="T1625" i="26"/>
  <c r="S1625" i="26"/>
  <c r="T1624" i="26"/>
  <c r="S1624" i="26"/>
  <c r="T1623" i="26"/>
  <c r="S1623" i="26"/>
  <c r="T1622" i="26"/>
  <c r="S1622" i="26"/>
  <c r="T1621" i="26"/>
  <c r="S1621" i="26"/>
  <c r="T1620" i="26"/>
  <c r="S1620" i="26"/>
  <c r="T1619" i="26"/>
  <c r="S1619" i="26"/>
  <c r="T1618" i="26"/>
  <c r="S1618" i="26"/>
  <c r="T1617" i="26"/>
  <c r="S1617" i="26"/>
  <c r="T1616" i="26"/>
  <c r="S1616" i="26"/>
  <c r="T1615" i="26"/>
  <c r="S1615" i="26"/>
  <c r="T1614" i="26"/>
  <c r="S1614" i="26"/>
  <c r="T1613" i="26"/>
  <c r="S1613" i="26"/>
  <c r="T1612" i="26"/>
  <c r="S1612" i="26"/>
  <c r="T1611" i="26"/>
  <c r="S1611" i="26"/>
  <c r="T1610" i="26"/>
  <c r="S1610" i="26"/>
  <c r="T1609" i="26"/>
  <c r="S1609" i="26"/>
  <c r="T1608" i="26"/>
  <c r="S1608" i="26"/>
  <c r="T1607" i="26"/>
  <c r="S1607" i="26"/>
  <c r="T1606" i="26"/>
  <c r="S1606" i="26"/>
  <c r="T1605" i="26"/>
  <c r="S1605" i="26"/>
  <c r="A1605" i="26" s="1"/>
  <c r="T1604" i="26"/>
  <c r="S1604" i="26"/>
  <c r="A1604" i="26" s="1"/>
  <c r="T1603" i="26"/>
  <c r="S1603" i="26"/>
  <c r="A1603" i="26" s="1"/>
  <c r="T1602" i="26"/>
  <c r="S1602" i="26"/>
  <c r="T1601" i="26"/>
  <c r="S1601" i="26"/>
  <c r="T1600" i="26"/>
  <c r="S1600" i="26"/>
  <c r="T1599" i="26"/>
  <c r="S1599" i="26"/>
  <c r="T1598" i="26"/>
  <c r="S1598" i="26"/>
  <c r="T1597" i="26"/>
  <c r="S1597" i="26"/>
  <c r="T1596" i="26"/>
  <c r="S1596" i="26"/>
  <c r="T1595" i="26"/>
  <c r="S1595" i="26"/>
  <c r="T1594" i="26"/>
  <c r="S1594" i="26"/>
  <c r="T1593" i="26"/>
  <c r="S1593" i="26"/>
  <c r="T1592" i="26"/>
  <c r="S1592" i="26"/>
  <c r="T1591" i="26"/>
  <c r="S1591" i="26"/>
  <c r="T1590" i="26"/>
  <c r="S1590" i="26"/>
  <c r="T1589" i="26"/>
  <c r="S1589" i="26"/>
  <c r="T1588" i="26"/>
  <c r="S1588" i="26"/>
  <c r="T1587" i="26"/>
  <c r="S1587" i="26"/>
  <c r="T1586" i="26"/>
  <c r="S1586" i="26"/>
  <c r="T1585" i="26"/>
  <c r="S1585" i="26"/>
  <c r="T1584" i="26"/>
  <c r="S1584" i="26"/>
  <c r="T1583" i="26"/>
  <c r="S1583" i="26"/>
  <c r="T1582" i="26"/>
  <c r="S1582" i="26"/>
  <c r="T1581" i="26"/>
  <c r="S1581" i="26"/>
  <c r="T1580" i="26"/>
  <c r="S1580" i="26"/>
  <c r="T1579" i="26"/>
  <c r="S1579" i="26"/>
  <c r="T1578" i="26"/>
  <c r="S1578" i="26"/>
  <c r="T1577" i="26"/>
  <c r="S1577" i="26"/>
  <c r="T1576" i="26"/>
  <c r="S1576" i="26"/>
  <c r="T1575" i="26"/>
  <c r="S1575" i="26"/>
  <c r="T1574" i="26"/>
  <c r="S1574" i="26"/>
  <c r="T1573" i="26"/>
  <c r="S1573" i="26"/>
  <c r="T1572" i="26"/>
  <c r="S1572" i="26"/>
  <c r="T1571" i="26"/>
  <c r="S1571" i="26"/>
  <c r="T1570" i="26"/>
  <c r="S1570" i="26"/>
  <c r="T1569" i="26"/>
  <c r="S1569" i="26"/>
  <c r="T1568" i="26"/>
  <c r="S1568" i="26"/>
  <c r="T1567" i="26"/>
  <c r="S1567" i="26"/>
  <c r="T1566" i="26"/>
  <c r="S1566" i="26"/>
  <c r="T1565" i="26"/>
  <c r="S1565" i="26"/>
  <c r="T1564" i="26"/>
  <c r="S1564" i="26"/>
  <c r="T1563" i="26"/>
  <c r="S1563" i="26"/>
  <c r="T1562" i="26"/>
  <c r="S1562" i="26"/>
  <c r="T1561" i="26"/>
  <c r="S1561" i="26"/>
  <c r="T1560" i="26"/>
  <c r="S1560" i="26"/>
  <c r="T1559" i="26"/>
  <c r="S1559" i="26"/>
  <c r="T1558" i="26"/>
  <c r="S1558" i="26"/>
  <c r="T1557" i="26"/>
  <c r="S1557" i="26"/>
  <c r="T1556" i="26"/>
  <c r="S1556" i="26"/>
  <c r="T1555" i="26"/>
  <c r="S1555" i="26"/>
  <c r="T1554" i="26"/>
  <c r="S1554" i="26"/>
  <c r="T1553" i="26"/>
  <c r="S1553" i="26"/>
  <c r="T1552" i="26"/>
  <c r="S1552" i="26"/>
  <c r="T1551" i="26"/>
  <c r="S1551" i="26"/>
  <c r="T1550" i="26"/>
  <c r="S1550" i="26"/>
  <c r="T1549" i="26"/>
  <c r="S1549" i="26"/>
  <c r="T1548" i="26"/>
  <c r="S1548" i="26"/>
  <c r="T1547" i="26"/>
  <c r="S1547" i="26"/>
  <c r="T1546" i="26"/>
  <c r="S1546" i="26"/>
  <c r="T1545" i="26"/>
  <c r="S1545" i="26"/>
  <c r="T1544" i="26"/>
  <c r="S1544" i="26"/>
  <c r="T1543" i="26"/>
  <c r="S1543" i="26"/>
  <c r="T1542" i="26"/>
  <c r="S1542" i="26"/>
  <c r="T1541" i="26"/>
  <c r="S1541" i="26"/>
  <c r="T1540" i="26"/>
  <c r="S1540" i="26"/>
  <c r="T1539" i="26"/>
  <c r="S1539" i="26"/>
  <c r="T1538" i="26"/>
  <c r="S1538" i="26"/>
  <c r="T1537" i="26"/>
  <c r="S1537" i="26"/>
  <c r="T1536" i="26"/>
  <c r="S1536" i="26"/>
  <c r="T1535" i="26"/>
  <c r="S1535" i="26"/>
  <c r="T1534" i="26"/>
  <c r="S1534" i="26"/>
  <c r="T1533" i="26"/>
  <c r="S1533" i="26"/>
  <c r="T1532" i="26"/>
  <c r="S1532" i="26"/>
  <c r="T1531" i="26"/>
  <c r="S1531" i="26"/>
  <c r="T1530" i="26"/>
  <c r="S1530" i="26"/>
  <c r="T1529" i="26"/>
  <c r="S1529" i="26"/>
  <c r="T1528" i="26"/>
  <c r="S1528" i="26"/>
  <c r="T1527" i="26"/>
  <c r="S1527" i="26"/>
  <c r="T1526" i="26"/>
  <c r="S1526" i="26"/>
  <c r="T1525" i="26"/>
  <c r="S1525" i="26"/>
  <c r="T1524" i="26"/>
  <c r="S1524" i="26"/>
  <c r="T1523" i="26"/>
  <c r="S1523" i="26"/>
  <c r="T1522" i="26"/>
  <c r="S1522" i="26"/>
  <c r="T1521" i="26"/>
  <c r="S1521" i="26"/>
  <c r="A1521" i="26" s="1"/>
  <c r="T1520" i="26"/>
  <c r="S1520" i="26"/>
  <c r="A1520" i="26" s="1"/>
  <c r="T1519" i="26"/>
  <c r="S1519" i="26"/>
  <c r="T1518" i="26"/>
  <c r="S1518" i="26"/>
  <c r="T1517" i="26"/>
  <c r="S1517" i="26"/>
  <c r="T1516" i="26"/>
  <c r="S1516" i="26"/>
  <c r="T1515" i="26"/>
  <c r="S1515" i="26"/>
  <c r="A1515" i="26" s="1"/>
  <c r="T1514" i="26"/>
  <c r="S1514" i="26"/>
  <c r="T1513" i="26"/>
  <c r="S1513" i="26"/>
  <c r="T1512" i="26"/>
  <c r="S1512" i="26"/>
  <c r="T1511" i="26"/>
  <c r="S1511" i="26"/>
  <c r="T1510" i="26"/>
  <c r="S1510" i="26"/>
  <c r="T1509" i="26"/>
  <c r="S1509" i="26"/>
  <c r="T1508" i="26"/>
  <c r="S1508" i="26"/>
  <c r="T1507" i="26"/>
  <c r="S1507" i="26"/>
  <c r="T1506" i="26"/>
  <c r="S1506" i="26"/>
  <c r="T1505" i="26"/>
  <c r="S1505" i="26"/>
  <c r="T1504" i="26"/>
  <c r="S1504" i="26"/>
  <c r="T1503" i="26"/>
  <c r="S1503" i="26"/>
  <c r="T1502" i="26"/>
  <c r="S1502" i="26"/>
  <c r="T1501" i="26"/>
  <c r="S1501" i="26"/>
  <c r="T1500" i="26"/>
  <c r="S1500" i="26"/>
  <c r="T1499" i="26"/>
  <c r="S1499" i="26"/>
  <c r="T1498" i="26"/>
  <c r="S1498" i="26"/>
  <c r="T1497" i="26"/>
  <c r="S1497" i="26"/>
  <c r="T1496" i="26"/>
  <c r="S1496" i="26"/>
  <c r="T1495" i="26"/>
  <c r="S1495" i="26"/>
  <c r="T1494" i="26"/>
  <c r="S1494" i="26"/>
  <c r="T1493" i="26"/>
  <c r="S1493" i="26"/>
  <c r="A1493" i="26" s="1"/>
  <c r="T1492" i="26"/>
  <c r="S1492" i="26"/>
  <c r="T1491" i="26"/>
  <c r="S1491" i="26"/>
  <c r="T1490" i="26"/>
  <c r="S1490" i="26"/>
  <c r="T1489" i="26"/>
  <c r="S1489" i="26"/>
  <c r="T1488" i="26"/>
  <c r="S1488" i="26"/>
  <c r="T1487" i="26"/>
  <c r="S1487" i="26"/>
  <c r="T1486" i="26"/>
  <c r="S1486" i="26"/>
  <c r="T1485" i="26"/>
  <c r="S1485" i="26"/>
  <c r="T1484" i="26"/>
  <c r="S1484" i="26"/>
  <c r="T1483" i="26"/>
  <c r="S1483" i="26"/>
  <c r="T1482" i="26"/>
  <c r="S1482" i="26"/>
  <c r="T1481" i="26"/>
  <c r="S1481" i="26"/>
  <c r="T1480" i="26"/>
  <c r="S1480" i="26"/>
  <c r="T1479" i="26"/>
  <c r="S1479" i="26"/>
  <c r="T1478" i="26"/>
  <c r="S1478" i="26"/>
  <c r="T1477" i="26"/>
  <c r="S1477" i="26"/>
  <c r="T1476" i="26"/>
  <c r="S1476" i="26"/>
  <c r="T1475" i="26"/>
  <c r="S1475" i="26"/>
  <c r="T1474" i="26"/>
  <c r="S1474" i="26"/>
  <c r="T1473" i="26"/>
  <c r="S1473" i="26"/>
  <c r="T1472" i="26"/>
  <c r="S1472" i="26"/>
  <c r="T1471" i="26"/>
  <c r="S1471" i="26"/>
  <c r="T1470" i="26"/>
  <c r="S1470" i="26"/>
  <c r="T1469" i="26"/>
  <c r="S1469" i="26"/>
  <c r="T1468" i="26"/>
  <c r="S1468" i="26"/>
  <c r="T1467" i="26"/>
  <c r="S1467" i="26"/>
  <c r="T1466" i="26"/>
  <c r="S1466" i="26"/>
  <c r="T1465" i="26"/>
  <c r="S1465" i="26"/>
  <c r="T1464" i="26"/>
  <c r="S1464" i="26"/>
  <c r="T1463" i="26"/>
  <c r="S1463" i="26"/>
  <c r="T1462" i="26"/>
  <c r="S1462" i="26"/>
  <c r="T1461" i="26"/>
  <c r="S1461" i="26"/>
  <c r="T1460" i="26"/>
  <c r="S1460" i="26"/>
  <c r="T1459" i="26"/>
  <c r="S1459" i="26"/>
  <c r="T1458" i="26"/>
  <c r="S1458" i="26"/>
  <c r="T1457" i="26"/>
  <c r="S1457" i="26"/>
  <c r="T1456" i="26"/>
  <c r="S1456" i="26"/>
  <c r="T1455" i="26"/>
  <c r="S1455" i="26"/>
  <c r="T1454" i="26"/>
  <c r="S1454" i="26"/>
  <c r="T1453" i="26"/>
  <c r="S1453" i="26"/>
  <c r="T1452" i="26"/>
  <c r="S1452" i="26"/>
  <c r="T1451" i="26"/>
  <c r="S1451" i="26"/>
  <c r="T1450" i="26"/>
  <c r="S1450" i="26"/>
  <c r="T1449" i="26"/>
  <c r="S1449" i="26"/>
  <c r="T1448" i="26"/>
  <c r="S1448" i="26"/>
  <c r="T1447" i="26"/>
  <c r="S1447" i="26"/>
  <c r="A1447" i="26" s="1"/>
  <c r="T1446" i="26"/>
  <c r="S1446" i="26"/>
  <c r="A1446" i="26" s="1"/>
  <c r="T1445" i="26"/>
  <c r="S1445" i="26"/>
  <c r="A1445" i="26" s="1"/>
  <c r="T1444" i="26"/>
  <c r="S1444" i="26"/>
  <c r="A1444" i="26" s="1"/>
  <c r="T1443" i="26"/>
  <c r="S1443" i="26"/>
  <c r="T1442" i="26"/>
  <c r="S1442" i="26"/>
  <c r="T1441" i="26"/>
  <c r="S1441" i="26"/>
  <c r="A1441" i="26" s="1"/>
  <c r="T1440" i="26"/>
  <c r="S1440" i="26"/>
  <c r="A1440" i="26" s="1"/>
  <c r="T1439" i="26"/>
  <c r="S1439" i="26"/>
  <c r="T1438" i="26"/>
  <c r="S1438" i="26"/>
  <c r="T1437" i="26"/>
  <c r="S1437" i="26"/>
  <c r="T1436" i="26"/>
  <c r="S1436" i="26"/>
  <c r="T1435" i="26"/>
  <c r="S1435" i="26"/>
  <c r="A1435" i="26" s="1"/>
  <c r="T1434" i="26"/>
  <c r="S1434" i="26"/>
  <c r="T1433" i="26"/>
  <c r="S1433" i="26"/>
  <c r="T1432" i="26"/>
  <c r="S1432" i="26"/>
  <c r="T1431" i="26"/>
  <c r="S1431" i="26"/>
  <c r="T1430" i="26"/>
  <c r="S1430" i="26"/>
  <c r="T1429" i="26"/>
  <c r="S1429" i="26"/>
  <c r="T1428" i="26"/>
  <c r="S1428" i="26"/>
  <c r="T1427" i="26"/>
  <c r="S1427" i="26"/>
  <c r="T1426" i="26"/>
  <c r="S1426" i="26"/>
  <c r="T1425" i="26"/>
  <c r="S1425" i="26"/>
  <c r="T1424" i="26"/>
  <c r="S1424" i="26"/>
  <c r="T1423" i="26"/>
  <c r="S1423" i="26"/>
  <c r="T1422" i="26"/>
  <c r="S1422" i="26"/>
  <c r="T1421" i="26"/>
  <c r="S1421" i="26"/>
  <c r="T1420" i="26"/>
  <c r="S1420" i="26"/>
  <c r="T1419" i="26"/>
  <c r="S1419" i="26"/>
  <c r="T1418" i="26"/>
  <c r="S1418" i="26"/>
  <c r="T1417" i="26"/>
  <c r="S1417" i="26"/>
  <c r="T1416" i="26"/>
  <c r="S1416" i="26"/>
  <c r="T1415" i="26"/>
  <c r="S1415" i="26"/>
  <c r="T1414" i="26"/>
  <c r="S1414" i="26"/>
  <c r="T1413" i="26"/>
  <c r="S1413" i="26"/>
  <c r="T1412" i="26"/>
  <c r="S1412" i="26"/>
  <c r="T1411" i="26"/>
  <c r="S1411" i="26"/>
  <c r="T1410" i="26"/>
  <c r="S1410" i="26"/>
  <c r="T1409" i="26"/>
  <c r="S1409" i="26"/>
  <c r="T1408" i="26"/>
  <c r="S1408" i="26"/>
  <c r="T1407" i="26"/>
  <c r="S1407" i="26"/>
  <c r="T1406" i="26"/>
  <c r="S1406" i="26"/>
  <c r="T1405" i="26"/>
  <c r="S1405" i="26"/>
  <c r="T1404" i="26"/>
  <c r="S1404" i="26"/>
  <c r="T1403" i="26"/>
  <c r="S1403" i="26"/>
  <c r="T1402" i="26"/>
  <c r="S1402" i="26"/>
  <c r="T1401" i="26"/>
  <c r="S1401" i="26"/>
  <c r="T1400" i="26"/>
  <c r="S1400" i="26"/>
  <c r="T1399" i="26"/>
  <c r="S1399" i="26"/>
  <c r="T1398" i="26"/>
  <c r="S1398" i="26"/>
  <c r="T1397" i="26"/>
  <c r="S1397" i="26"/>
  <c r="T1396" i="26"/>
  <c r="S1396" i="26"/>
  <c r="T1395" i="26"/>
  <c r="S1395" i="26"/>
  <c r="T1394" i="26"/>
  <c r="S1394" i="26"/>
  <c r="T1393" i="26"/>
  <c r="S1393" i="26"/>
  <c r="T1392" i="26"/>
  <c r="S1392" i="26"/>
  <c r="T1391" i="26"/>
  <c r="S1391" i="26"/>
  <c r="T1390" i="26"/>
  <c r="S1390" i="26"/>
  <c r="T1389" i="26"/>
  <c r="S1389" i="26"/>
  <c r="T1388" i="26"/>
  <c r="S1388" i="26"/>
  <c r="T1387" i="26"/>
  <c r="S1387" i="26"/>
  <c r="T1386" i="26"/>
  <c r="S1386" i="26"/>
  <c r="T1385" i="26"/>
  <c r="S1385" i="26"/>
  <c r="T1384" i="26"/>
  <c r="S1384" i="26"/>
  <c r="T1383" i="26"/>
  <c r="S1383" i="26"/>
  <c r="T1382" i="26"/>
  <c r="S1382" i="26"/>
  <c r="T1381" i="26"/>
  <c r="S1381" i="26"/>
  <c r="T1380" i="26"/>
  <c r="S1380" i="26"/>
  <c r="T1379" i="26"/>
  <c r="S1379" i="26"/>
  <c r="T1378" i="26"/>
  <c r="S1378" i="26"/>
  <c r="T1377" i="26"/>
  <c r="S1377" i="26"/>
  <c r="A1377" i="26" s="1"/>
  <c r="T1376" i="26"/>
  <c r="S1376" i="26"/>
  <c r="T1375" i="26"/>
  <c r="S1375" i="26"/>
  <c r="T1374" i="26"/>
  <c r="S1374" i="26"/>
  <c r="T1373" i="26"/>
  <c r="S1373" i="26"/>
  <c r="T1372" i="26"/>
  <c r="S1372" i="26"/>
  <c r="T1371" i="26"/>
  <c r="S1371" i="26"/>
  <c r="T1370" i="26"/>
  <c r="S1370" i="26"/>
  <c r="T1369" i="26"/>
  <c r="S1369" i="26"/>
  <c r="T1368" i="26"/>
  <c r="S1368" i="26"/>
  <c r="T1367" i="26"/>
  <c r="S1367" i="26"/>
  <c r="T1366" i="26"/>
  <c r="S1366" i="26"/>
  <c r="T1365" i="26"/>
  <c r="S1365" i="26"/>
  <c r="T1364" i="26"/>
  <c r="S1364" i="26"/>
  <c r="T1363" i="26"/>
  <c r="S1363" i="26"/>
  <c r="T1362" i="26"/>
  <c r="S1362" i="26"/>
  <c r="A1362" i="26" s="1"/>
  <c r="T1361" i="26"/>
  <c r="S1361" i="26"/>
  <c r="T1360" i="26"/>
  <c r="S1360" i="26"/>
  <c r="T1359" i="26"/>
  <c r="S1359" i="26"/>
  <c r="T1358" i="26"/>
  <c r="S1358" i="26"/>
  <c r="T1357" i="26"/>
  <c r="S1357" i="26"/>
  <c r="T1356" i="26"/>
  <c r="S1356" i="26"/>
  <c r="T1355" i="26"/>
  <c r="S1355" i="26"/>
  <c r="T1354" i="26"/>
  <c r="S1354" i="26"/>
  <c r="T1353" i="26"/>
  <c r="S1353" i="26"/>
  <c r="T1352" i="26"/>
  <c r="S1352" i="26"/>
  <c r="T1351" i="26"/>
  <c r="S1351" i="26"/>
  <c r="T1350" i="26"/>
  <c r="S1350" i="26"/>
  <c r="T1349" i="26"/>
  <c r="S1349" i="26"/>
  <c r="T1348" i="26"/>
  <c r="S1348" i="26"/>
  <c r="T1347" i="26"/>
  <c r="S1347" i="26"/>
  <c r="T1346" i="26"/>
  <c r="S1346" i="26"/>
  <c r="T1345" i="26"/>
  <c r="S1345" i="26"/>
  <c r="T1344" i="26"/>
  <c r="S1344" i="26"/>
  <c r="T1343" i="26"/>
  <c r="S1343" i="26"/>
  <c r="T1342" i="26"/>
  <c r="S1342" i="26"/>
  <c r="T1341" i="26"/>
  <c r="S1341" i="26"/>
  <c r="T1340" i="26"/>
  <c r="S1340" i="26"/>
  <c r="T1339" i="26"/>
  <c r="S1339" i="26"/>
  <c r="T1338" i="26"/>
  <c r="S1338" i="26"/>
  <c r="T1337" i="26"/>
  <c r="S1337" i="26"/>
  <c r="T1336" i="26"/>
  <c r="S1336" i="26"/>
  <c r="T1335" i="26"/>
  <c r="S1335" i="26"/>
  <c r="T1334" i="26"/>
  <c r="S1334" i="26"/>
  <c r="T1333" i="26"/>
  <c r="S1333" i="26"/>
  <c r="T1332" i="26"/>
  <c r="S1332" i="26"/>
  <c r="T1331" i="26"/>
  <c r="S1331" i="26"/>
  <c r="T1330" i="26"/>
  <c r="S1330" i="26"/>
  <c r="T1329" i="26"/>
  <c r="S1329" i="26"/>
  <c r="T1328" i="26"/>
  <c r="S1328" i="26"/>
  <c r="T1327" i="26"/>
  <c r="S1327" i="26"/>
  <c r="T1326" i="26"/>
  <c r="S1326" i="26"/>
  <c r="T1325" i="26"/>
  <c r="S1325" i="26"/>
  <c r="T1324" i="26"/>
  <c r="S1324" i="26"/>
  <c r="T1323" i="26"/>
  <c r="S1323" i="26"/>
  <c r="T1322" i="26"/>
  <c r="S1322" i="26"/>
  <c r="T1321" i="26"/>
  <c r="S1321" i="26"/>
  <c r="T1320" i="26"/>
  <c r="S1320" i="26"/>
  <c r="T1319" i="26"/>
  <c r="S1319" i="26"/>
  <c r="T1318" i="26"/>
  <c r="S1318" i="26"/>
  <c r="T1317" i="26"/>
  <c r="S1317" i="26"/>
  <c r="T1316" i="26"/>
  <c r="S1316" i="26"/>
  <c r="T1315" i="26"/>
  <c r="S1315" i="26"/>
  <c r="T1314" i="26"/>
  <c r="S1314" i="26"/>
  <c r="T1313" i="26"/>
  <c r="S1313" i="26"/>
  <c r="T1312" i="26"/>
  <c r="S1312" i="26"/>
  <c r="T1311" i="26"/>
  <c r="S1311" i="26"/>
  <c r="T1310" i="26"/>
  <c r="S1310" i="26"/>
  <c r="T1309" i="26"/>
  <c r="S1309" i="26"/>
  <c r="T1308" i="26"/>
  <c r="S1308" i="26"/>
  <c r="T1307" i="26"/>
  <c r="S1307" i="26"/>
  <c r="T1306" i="26"/>
  <c r="S1306" i="26"/>
  <c r="T1305" i="26"/>
  <c r="S1305" i="26"/>
  <c r="T1304" i="26"/>
  <c r="S1304" i="26"/>
  <c r="T1303" i="26"/>
  <c r="S1303" i="26"/>
  <c r="T1302" i="26"/>
  <c r="S1302" i="26"/>
  <c r="T1301" i="26"/>
  <c r="S1301" i="26"/>
  <c r="T1300" i="26"/>
  <c r="S1300" i="26"/>
  <c r="T1299" i="26"/>
  <c r="S1299" i="26"/>
  <c r="T1298" i="26"/>
  <c r="S1298" i="26"/>
  <c r="T1297" i="26"/>
  <c r="S1297" i="26"/>
  <c r="T1296" i="26"/>
  <c r="S1296" i="26"/>
  <c r="T1295" i="26"/>
  <c r="S1295" i="26"/>
  <c r="T1294" i="26"/>
  <c r="S1294" i="26"/>
  <c r="T1293" i="26"/>
  <c r="S1293" i="26"/>
  <c r="T1292" i="26"/>
  <c r="S1292" i="26"/>
  <c r="T1291" i="26"/>
  <c r="S1291" i="26"/>
  <c r="T1290" i="26"/>
  <c r="S1290" i="26"/>
  <c r="T1289" i="26"/>
  <c r="S1289" i="26"/>
  <c r="T1288" i="26"/>
  <c r="S1288" i="26"/>
  <c r="T1287" i="26"/>
  <c r="S1287" i="26"/>
  <c r="T1286" i="26"/>
  <c r="S1286" i="26"/>
  <c r="T1285" i="26"/>
  <c r="S1285" i="26"/>
  <c r="T1284" i="26"/>
  <c r="S1284" i="26"/>
  <c r="T1283" i="26"/>
  <c r="S1283" i="26"/>
  <c r="T1282" i="26"/>
  <c r="S1282" i="26"/>
  <c r="T1281" i="26"/>
  <c r="S1281" i="26"/>
  <c r="T1280" i="26"/>
  <c r="S1280" i="26"/>
  <c r="T1279" i="26"/>
  <c r="S1279" i="26"/>
  <c r="T1278" i="26"/>
  <c r="S1278" i="26"/>
  <c r="T1277" i="26"/>
  <c r="S1277" i="26"/>
  <c r="T1276" i="26"/>
  <c r="S1276" i="26"/>
  <c r="T1275" i="26"/>
  <c r="S1275" i="26"/>
  <c r="T1274" i="26"/>
  <c r="S1274" i="26"/>
  <c r="T1273" i="26"/>
  <c r="S1273" i="26"/>
  <c r="T1272" i="26"/>
  <c r="S1272" i="26"/>
  <c r="T1271" i="26"/>
  <c r="S1271" i="26"/>
  <c r="T1270" i="26"/>
  <c r="S1270" i="26"/>
  <c r="T1269" i="26"/>
  <c r="S1269" i="26"/>
  <c r="T1268" i="26"/>
  <c r="S1268" i="26"/>
  <c r="T1267" i="26"/>
  <c r="S1267" i="26"/>
  <c r="T1266" i="26"/>
  <c r="S1266" i="26"/>
  <c r="T1265" i="26"/>
  <c r="S1265" i="26"/>
  <c r="T1264" i="26"/>
  <c r="S1264" i="26"/>
  <c r="T1263" i="26"/>
  <c r="S1263" i="26"/>
  <c r="T1262" i="26"/>
  <c r="S1262" i="26"/>
  <c r="T1261" i="26"/>
  <c r="S1261" i="26"/>
  <c r="T1260" i="26"/>
  <c r="S1260" i="26"/>
  <c r="T1259" i="26"/>
  <c r="S1259" i="26"/>
  <c r="T1258" i="26"/>
  <c r="S1258" i="26"/>
  <c r="T1257" i="26"/>
  <c r="S1257" i="26"/>
  <c r="T1256" i="26"/>
  <c r="S1256" i="26"/>
  <c r="T1255" i="26"/>
  <c r="S1255" i="26"/>
  <c r="T1254" i="26"/>
  <c r="S1254" i="26"/>
  <c r="T1253" i="26"/>
  <c r="S1253" i="26"/>
  <c r="T1252" i="26"/>
  <c r="S1252" i="26"/>
  <c r="T1251" i="26"/>
  <c r="S1251" i="26"/>
  <c r="T1250" i="26"/>
  <c r="S1250" i="26"/>
  <c r="T1249" i="26"/>
  <c r="S1249" i="26"/>
  <c r="T1248" i="26"/>
  <c r="S1248" i="26"/>
  <c r="T1247" i="26"/>
  <c r="S1247" i="26"/>
  <c r="T1246" i="26"/>
  <c r="S1246" i="26"/>
  <c r="T1245" i="26"/>
  <c r="S1245" i="26"/>
  <c r="T1244" i="26"/>
  <c r="S1244" i="26"/>
  <c r="T1243" i="26"/>
  <c r="S1243" i="26"/>
  <c r="T1242" i="26"/>
  <c r="S1242" i="26"/>
  <c r="T1241" i="26"/>
  <c r="S1241" i="26"/>
  <c r="T1240" i="26"/>
  <c r="S1240" i="26"/>
  <c r="T1239" i="26"/>
  <c r="S1239" i="26"/>
  <c r="T1238" i="26"/>
  <c r="S1238" i="26"/>
  <c r="T1237" i="26"/>
  <c r="S1237" i="26"/>
  <c r="T1236" i="26"/>
  <c r="S1236" i="26"/>
  <c r="T1235" i="26"/>
  <c r="S1235" i="26"/>
  <c r="T1234" i="26"/>
  <c r="S1234" i="26"/>
  <c r="T1233" i="26"/>
  <c r="S1233" i="26"/>
  <c r="T1232" i="26"/>
  <c r="S1232" i="26"/>
  <c r="T1231" i="26"/>
  <c r="S1231" i="26"/>
  <c r="T1230" i="26"/>
  <c r="S1230" i="26"/>
  <c r="T1229" i="26"/>
  <c r="S1229" i="26"/>
  <c r="T1228" i="26"/>
  <c r="S1228" i="26"/>
  <c r="T1227" i="26"/>
  <c r="S1227" i="26"/>
  <c r="T1226" i="26"/>
  <c r="S1226" i="26"/>
  <c r="T1225" i="26"/>
  <c r="S1225" i="26"/>
  <c r="T1224" i="26"/>
  <c r="S1224" i="26"/>
  <c r="T1223" i="26"/>
  <c r="S1223" i="26"/>
  <c r="T1222" i="26"/>
  <c r="S1222" i="26"/>
  <c r="T1221" i="26"/>
  <c r="S1221" i="26"/>
  <c r="T1220" i="26"/>
  <c r="S1220" i="26"/>
  <c r="T1219" i="26"/>
  <c r="S1219" i="26"/>
  <c r="T1218" i="26"/>
  <c r="S1218" i="26"/>
  <c r="T1217" i="26"/>
  <c r="S1217" i="26"/>
  <c r="T1216" i="26"/>
  <c r="S1216" i="26"/>
  <c r="T1215" i="26"/>
  <c r="S1215" i="26"/>
  <c r="T1214" i="26"/>
  <c r="S1214" i="26"/>
  <c r="T1213" i="26"/>
  <c r="S1213" i="26"/>
  <c r="T1212" i="26"/>
  <c r="S1212" i="26"/>
  <c r="T1211" i="26"/>
  <c r="S1211" i="26"/>
  <c r="T1210" i="26"/>
  <c r="S1210" i="26"/>
  <c r="T1209" i="26"/>
  <c r="S1209" i="26"/>
  <c r="T1208" i="26"/>
  <c r="S1208" i="26"/>
  <c r="T1207" i="26"/>
  <c r="S1207" i="26"/>
  <c r="T1206" i="26"/>
  <c r="S1206" i="26"/>
  <c r="T1205" i="26"/>
  <c r="S1205" i="26"/>
  <c r="T1204" i="26"/>
  <c r="S1204" i="26"/>
  <c r="T1203" i="26"/>
  <c r="S1203" i="26"/>
  <c r="T1202" i="26"/>
  <c r="S1202" i="26"/>
  <c r="T1201" i="26"/>
  <c r="S1201" i="26"/>
  <c r="T1200" i="26"/>
  <c r="S1200" i="26"/>
  <c r="T1199" i="26"/>
  <c r="S1199" i="26"/>
  <c r="T1198" i="26"/>
  <c r="S1198" i="26"/>
  <c r="T1197" i="26"/>
  <c r="S1197" i="26"/>
  <c r="T1196" i="26"/>
  <c r="S1196" i="26"/>
  <c r="T1195" i="26"/>
  <c r="S1195" i="26"/>
  <c r="T1194" i="26"/>
  <c r="S1194" i="26"/>
  <c r="T1193" i="26"/>
  <c r="S1193" i="26"/>
  <c r="T1192" i="26"/>
  <c r="S1192" i="26"/>
  <c r="T1191" i="26"/>
  <c r="S1191" i="26"/>
  <c r="T1190" i="26"/>
  <c r="S1190" i="26"/>
  <c r="T1189" i="26"/>
  <c r="S1189" i="26"/>
  <c r="T1188" i="26"/>
  <c r="S1188" i="26"/>
  <c r="T1187" i="26"/>
  <c r="S1187" i="26"/>
  <c r="T1186" i="26"/>
  <c r="S1186" i="26"/>
  <c r="T1185" i="26"/>
  <c r="S1185" i="26"/>
  <c r="T1184" i="26"/>
  <c r="S1184" i="26"/>
  <c r="T1183" i="26"/>
  <c r="S1183" i="26"/>
  <c r="T1182" i="26"/>
  <c r="S1182" i="26"/>
  <c r="T1181" i="26"/>
  <c r="S1181" i="26"/>
  <c r="T1180" i="26"/>
  <c r="S1180" i="26"/>
  <c r="T1179" i="26"/>
  <c r="S1179" i="26"/>
  <c r="T1178" i="26"/>
  <c r="S1178" i="26"/>
  <c r="T1177" i="26"/>
  <c r="S1177" i="26"/>
  <c r="T1176" i="26"/>
  <c r="S1176" i="26"/>
  <c r="T1175" i="26"/>
  <c r="S1175" i="26"/>
  <c r="T1174" i="26"/>
  <c r="S1174" i="26"/>
  <c r="T1173" i="26"/>
  <c r="S1173" i="26"/>
  <c r="T1172" i="26"/>
  <c r="S1172" i="26"/>
  <c r="T1171" i="26"/>
  <c r="S1171" i="26"/>
  <c r="T1170" i="26"/>
  <c r="S1170" i="26"/>
  <c r="T1169" i="26"/>
  <c r="S1169" i="26"/>
  <c r="T1168" i="26"/>
  <c r="S1168" i="26"/>
  <c r="T1167" i="26"/>
  <c r="S1167" i="26"/>
  <c r="T1166" i="26"/>
  <c r="S1166" i="26"/>
  <c r="T1165" i="26"/>
  <c r="S1165" i="26"/>
  <c r="T1164" i="26"/>
  <c r="S1164" i="26"/>
  <c r="T1163" i="26"/>
  <c r="S1163" i="26"/>
  <c r="T1162" i="26"/>
  <c r="S1162" i="26"/>
  <c r="T1161" i="26"/>
  <c r="S1161" i="26"/>
  <c r="T1160" i="26"/>
  <c r="S1160" i="26"/>
  <c r="T1159" i="26"/>
  <c r="S1159" i="26"/>
  <c r="T1158" i="26"/>
  <c r="S1158" i="26"/>
  <c r="T1157" i="26"/>
  <c r="S1157" i="26"/>
  <c r="T1156" i="26"/>
  <c r="S1156" i="26"/>
  <c r="T1155" i="26"/>
  <c r="S1155" i="26"/>
  <c r="T1154" i="26"/>
  <c r="S1154" i="26"/>
  <c r="T1153" i="26"/>
  <c r="S1153" i="26"/>
  <c r="T1152" i="26"/>
  <c r="S1152" i="26"/>
  <c r="T1151" i="26"/>
  <c r="S1151" i="26"/>
  <c r="T1150" i="26"/>
  <c r="S1150" i="26"/>
  <c r="T1149" i="26"/>
  <c r="S1149" i="26"/>
  <c r="T1148" i="26"/>
  <c r="S1148" i="26"/>
  <c r="T1147" i="26"/>
  <c r="S1147" i="26"/>
  <c r="T1146" i="26"/>
  <c r="S1146" i="26"/>
  <c r="T1145" i="26"/>
  <c r="S1145" i="26"/>
  <c r="T1144" i="26"/>
  <c r="S1144" i="26"/>
  <c r="T1143" i="26"/>
  <c r="S1143" i="26"/>
  <c r="T1142" i="26"/>
  <c r="S1142" i="26"/>
  <c r="T1141" i="26"/>
  <c r="S1141" i="26"/>
  <c r="T1140" i="26"/>
  <c r="S1140" i="26"/>
  <c r="T1139" i="26"/>
  <c r="S1139" i="26"/>
  <c r="A1139" i="26" s="1"/>
  <c r="T1138" i="26"/>
  <c r="S1138" i="26"/>
  <c r="A1138" i="26" s="1"/>
  <c r="T1137" i="26"/>
  <c r="S1137" i="26"/>
  <c r="A1137" i="26" s="1"/>
  <c r="T1136" i="26"/>
  <c r="S1136" i="26"/>
  <c r="A1136" i="26" s="1"/>
  <c r="T1135" i="26"/>
  <c r="S1135" i="26"/>
  <c r="A1135" i="26" s="1"/>
  <c r="T1134" i="26"/>
  <c r="S1134" i="26"/>
  <c r="T1133" i="26"/>
  <c r="S1133" i="26"/>
  <c r="T1132" i="26"/>
  <c r="S1132" i="26"/>
  <c r="T1131" i="26"/>
  <c r="S1131" i="26"/>
  <c r="T1130" i="26"/>
  <c r="S1130" i="26"/>
  <c r="T1129" i="26"/>
  <c r="S1129" i="26"/>
  <c r="T1128" i="26"/>
  <c r="S1128" i="26"/>
  <c r="T1127" i="26"/>
  <c r="S1127" i="26"/>
  <c r="T1126" i="26"/>
  <c r="S1126" i="26"/>
  <c r="T1125" i="26"/>
  <c r="S1125" i="26"/>
  <c r="T1124" i="26"/>
  <c r="S1124" i="26"/>
  <c r="T1123" i="26"/>
  <c r="S1123" i="26"/>
  <c r="T1122" i="26"/>
  <c r="S1122" i="26"/>
  <c r="T1121" i="26"/>
  <c r="S1121" i="26"/>
  <c r="T1120" i="26"/>
  <c r="S1120" i="26"/>
  <c r="T1119" i="26"/>
  <c r="S1119" i="26"/>
  <c r="T1118" i="26"/>
  <c r="S1118" i="26"/>
  <c r="T1117" i="26"/>
  <c r="S1117" i="26"/>
  <c r="T1116" i="26"/>
  <c r="S1116" i="26"/>
  <c r="T1115" i="26"/>
  <c r="S1115" i="26"/>
  <c r="T1114" i="26"/>
  <c r="S1114" i="26"/>
  <c r="T1113" i="26"/>
  <c r="S1113" i="26"/>
  <c r="T1112" i="26"/>
  <c r="S1112" i="26"/>
  <c r="T1111" i="26"/>
  <c r="S1111" i="26"/>
  <c r="T1110" i="26"/>
  <c r="S1110" i="26"/>
  <c r="T1109" i="26"/>
  <c r="S1109" i="26"/>
  <c r="T1108" i="26"/>
  <c r="S1108" i="26"/>
  <c r="A1108" i="26" s="1"/>
  <c r="T1107" i="26"/>
  <c r="S1107" i="26"/>
  <c r="A1107" i="26" s="1"/>
  <c r="T1106" i="26"/>
  <c r="S1106" i="26"/>
  <c r="A1106" i="26" s="1"/>
  <c r="T1105" i="26"/>
  <c r="S1105" i="26"/>
  <c r="A1105" i="26" s="1"/>
  <c r="T1104" i="26"/>
  <c r="S1104" i="26"/>
  <c r="A1104" i="26" s="1"/>
  <c r="T1103" i="26"/>
  <c r="S1103" i="26"/>
  <c r="A1103" i="26" s="1"/>
  <c r="T1102" i="26"/>
  <c r="S1102" i="26"/>
  <c r="A1102" i="26" s="1"/>
  <c r="T1101" i="26"/>
  <c r="S1101" i="26"/>
  <c r="A1101" i="26" s="1"/>
  <c r="T1100" i="26"/>
  <c r="S1100" i="26"/>
  <c r="A1100" i="26" s="1"/>
  <c r="T1099" i="26"/>
  <c r="S1099" i="26"/>
  <c r="A1099" i="26" s="1"/>
  <c r="T1098" i="26"/>
  <c r="S1098" i="26"/>
  <c r="A1098" i="26" s="1"/>
  <c r="T1097" i="26"/>
  <c r="S1097" i="26"/>
  <c r="A1097" i="26" s="1"/>
  <c r="T1096" i="26"/>
  <c r="S1096" i="26"/>
  <c r="A1096" i="26" s="1"/>
  <c r="T1095" i="26"/>
  <c r="S1095" i="26"/>
  <c r="A1095" i="26" s="1"/>
  <c r="T1094" i="26"/>
  <c r="S1094" i="26"/>
  <c r="A1094" i="26" s="1"/>
  <c r="T1093" i="26"/>
  <c r="S1093" i="26"/>
  <c r="A1093" i="26" s="1"/>
  <c r="T1092" i="26"/>
  <c r="S1092" i="26"/>
  <c r="A1092" i="26" s="1"/>
  <c r="T1091" i="26"/>
  <c r="S1091" i="26"/>
  <c r="T1090" i="26"/>
  <c r="S1090" i="26"/>
  <c r="T1089" i="26"/>
  <c r="S1089" i="26"/>
  <c r="T1088" i="26"/>
  <c r="S1088" i="26"/>
  <c r="T1087" i="26"/>
  <c r="S1087" i="26"/>
  <c r="T1086" i="26"/>
  <c r="S1086" i="26"/>
  <c r="T1085" i="26"/>
  <c r="S1085" i="26"/>
  <c r="T1084" i="26"/>
  <c r="S1084" i="26"/>
  <c r="T1083" i="26"/>
  <c r="S1083" i="26"/>
  <c r="T1082" i="26"/>
  <c r="S1082" i="26"/>
  <c r="T1081" i="26"/>
  <c r="S1081" i="26"/>
  <c r="T1080" i="26"/>
  <c r="S1080" i="26"/>
  <c r="T1079" i="26"/>
  <c r="S1079" i="26"/>
  <c r="T1078" i="26"/>
  <c r="S1078" i="26"/>
  <c r="T1077" i="26"/>
  <c r="S1077" i="26"/>
  <c r="T1076" i="26"/>
  <c r="S1076" i="26"/>
  <c r="T1075" i="26"/>
  <c r="S1075" i="26"/>
  <c r="T1074" i="26"/>
  <c r="S1074" i="26"/>
  <c r="T1073" i="26"/>
  <c r="S1073" i="26"/>
  <c r="T1072" i="26"/>
  <c r="S1072" i="26"/>
  <c r="T1071" i="26"/>
  <c r="S1071" i="26"/>
  <c r="T1070" i="26"/>
  <c r="S1070" i="26"/>
  <c r="T1069" i="26"/>
  <c r="S1069" i="26"/>
  <c r="T1068" i="26"/>
  <c r="S1068" i="26"/>
  <c r="T1067" i="26"/>
  <c r="S1067" i="26"/>
  <c r="T1066" i="26"/>
  <c r="S1066" i="26"/>
  <c r="T1065" i="26"/>
  <c r="S1065" i="26"/>
  <c r="T1064" i="26"/>
  <c r="S1064" i="26"/>
  <c r="T1063" i="26"/>
  <c r="S1063" i="26"/>
  <c r="T1062" i="26"/>
  <c r="S1062" i="26"/>
  <c r="T1061" i="26"/>
  <c r="S1061" i="26"/>
  <c r="T1060" i="26"/>
  <c r="S1060" i="26"/>
  <c r="T1059" i="26"/>
  <c r="S1059" i="26"/>
  <c r="T1058" i="26"/>
  <c r="S1058" i="26"/>
  <c r="T1057" i="26"/>
  <c r="S1057" i="26"/>
  <c r="T1056" i="26"/>
  <c r="S1056" i="26"/>
  <c r="T1055" i="26"/>
  <c r="S1055" i="26"/>
  <c r="T1054" i="26"/>
  <c r="S1054" i="26"/>
  <c r="T1053" i="26"/>
  <c r="S1053" i="26"/>
  <c r="T1052" i="26"/>
  <c r="S1052" i="26"/>
  <c r="T1051" i="26"/>
  <c r="S1051" i="26"/>
  <c r="T1050" i="26"/>
  <c r="S1050" i="26"/>
  <c r="T1049" i="26"/>
  <c r="S1049" i="26"/>
  <c r="T1048" i="26"/>
  <c r="S1048" i="26"/>
  <c r="T1047" i="26"/>
  <c r="S1047" i="26"/>
  <c r="T1046" i="26"/>
  <c r="S1046" i="26"/>
  <c r="T1045" i="26"/>
  <c r="S1045" i="26"/>
  <c r="T1044" i="26"/>
  <c r="S1044" i="26"/>
  <c r="T1043" i="26"/>
  <c r="S1043" i="26"/>
  <c r="T1042" i="26"/>
  <c r="S1042" i="26"/>
  <c r="T1041" i="26"/>
  <c r="S1041" i="26"/>
  <c r="T1040" i="26"/>
  <c r="S1040" i="26"/>
  <c r="T1039" i="26"/>
  <c r="S1039" i="26"/>
  <c r="T1038" i="26"/>
  <c r="S1038" i="26"/>
  <c r="T1037" i="26"/>
  <c r="S1037" i="26"/>
  <c r="T1036" i="26"/>
  <c r="S1036" i="26"/>
  <c r="T1035" i="26"/>
  <c r="S1035" i="26"/>
  <c r="T1034" i="26"/>
  <c r="S1034" i="26"/>
  <c r="T1033" i="26"/>
  <c r="S1033" i="26"/>
  <c r="T1032" i="26"/>
  <c r="S1032" i="26"/>
  <c r="T1031" i="26"/>
  <c r="S1031" i="26"/>
  <c r="T1030" i="26"/>
  <c r="S1030" i="26"/>
  <c r="T1029" i="26"/>
  <c r="S1029" i="26"/>
  <c r="T1028" i="26"/>
  <c r="S1028" i="26"/>
  <c r="T1027" i="26"/>
  <c r="S1027" i="26"/>
  <c r="T1026" i="26"/>
  <c r="S1026" i="26"/>
  <c r="T1025" i="26"/>
  <c r="S1025" i="26"/>
  <c r="T1024" i="26"/>
  <c r="S1024" i="26"/>
  <c r="T1023" i="26"/>
  <c r="S1023" i="26"/>
  <c r="T1022" i="26"/>
  <c r="S1022" i="26"/>
  <c r="T1021" i="26"/>
  <c r="S1021" i="26"/>
  <c r="T1020" i="26"/>
  <c r="S1020" i="26"/>
  <c r="T1019" i="26"/>
  <c r="S1019" i="26"/>
  <c r="T1018" i="26"/>
  <c r="S1018" i="26"/>
  <c r="T1017" i="26"/>
  <c r="S1017" i="26"/>
  <c r="T1016" i="26"/>
  <c r="S1016" i="26"/>
  <c r="T1015" i="26"/>
  <c r="S1015" i="26"/>
  <c r="T1014" i="26"/>
  <c r="S1014" i="26"/>
  <c r="T1013" i="26"/>
  <c r="S1013" i="26"/>
  <c r="T1012" i="26"/>
  <c r="S1012" i="26"/>
  <c r="T1011" i="26"/>
  <c r="S1011" i="26"/>
  <c r="T1010" i="26"/>
  <c r="S1010" i="26"/>
  <c r="T1009" i="26"/>
  <c r="S1009" i="26"/>
  <c r="T1008" i="26"/>
  <c r="S1008" i="26"/>
  <c r="A1008" i="26" s="1"/>
  <c r="T1007" i="26"/>
  <c r="S1007" i="26"/>
  <c r="T1006" i="26"/>
  <c r="S1006" i="26"/>
  <c r="T1005" i="26"/>
  <c r="S1005" i="26"/>
  <c r="T1004" i="26"/>
  <c r="S1004" i="26"/>
  <c r="A1004" i="26" s="1"/>
  <c r="T1003" i="26"/>
  <c r="S1003" i="26"/>
  <c r="T1002" i="26"/>
  <c r="S1002" i="26"/>
  <c r="T1001" i="26"/>
  <c r="S1001" i="26"/>
  <c r="T1000" i="26"/>
  <c r="S1000" i="26"/>
  <c r="T999" i="26"/>
  <c r="S999" i="26"/>
  <c r="T998" i="26"/>
  <c r="S998" i="26"/>
  <c r="T997" i="26"/>
  <c r="S997" i="26"/>
  <c r="A997" i="26" s="1"/>
  <c r="T996" i="26"/>
  <c r="S996" i="26"/>
  <c r="A996" i="26" s="1"/>
  <c r="T995" i="26"/>
  <c r="S995" i="26"/>
  <c r="A995" i="26" s="1"/>
  <c r="T994" i="26"/>
  <c r="S994" i="26"/>
  <c r="T993" i="26"/>
  <c r="S993" i="26"/>
  <c r="T992" i="26"/>
  <c r="S992" i="26"/>
  <c r="T991" i="26"/>
  <c r="S991" i="26"/>
  <c r="T990" i="26"/>
  <c r="S990" i="26"/>
  <c r="T989" i="26"/>
  <c r="S989" i="26"/>
  <c r="T988" i="26"/>
  <c r="S988" i="26"/>
  <c r="T987" i="26"/>
  <c r="S987" i="26"/>
  <c r="T986" i="26"/>
  <c r="S986" i="26"/>
  <c r="T985" i="26"/>
  <c r="S985" i="26"/>
  <c r="T984" i="26"/>
  <c r="S984" i="26"/>
  <c r="A984" i="26" s="1"/>
  <c r="T983" i="26"/>
  <c r="S983" i="26"/>
  <c r="T982" i="26"/>
  <c r="S982" i="26"/>
  <c r="T981" i="26"/>
  <c r="S981" i="26"/>
  <c r="T980" i="26"/>
  <c r="S980" i="26"/>
  <c r="T979" i="26"/>
  <c r="S979" i="26"/>
  <c r="T978" i="26"/>
  <c r="S978" i="26"/>
  <c r="T977" i="26"/>
  <c r="S977" i="26"/>
  <c r="T976" i="26"/>
  <c r="S976" i="26"/>
  <c r="T975" i="26"/>
  <c r="S975" i="26"/>
  <c r="T974" i="26"/>
  <c r="S974" i="26"/>
  <c r="T973" i="26"/>
  <c r="S973" i="26"/>
  <c r="T972" i="26"/>
  <c r="S972" i="26"/>
  <c r="T971" i="26"/>
  <c r="S971" i="26"/>
  <c r="T970" i="26"/>
  <c r="S970" i="26"/>
  <c r="T969" i="26"/>
  <c r="S969" i="26"/>
  <c r="T968" i="26"/>
  <c r="S968" i="26"/>
  <c r="T967" i="26"/>
  <c r="S967" i="26"/>
  <c r="T966" i="26"/>
  <c r="S966" i="26"/>
  <c r="T965" i="26"/>
  <c r="S965" i="26"/>
  <c r="T964" i="26"/>
  <c r="S964" i="26"/>
  <c r="T963" i="26"/>
  <c r="S963" i="26"/>
  <c r="A963" i="26" s="1"/>
  <c r="T962" i="26"/>
  <c r="S962" i="26"/>
  <c r="A962" i="26" s="1"/>
  <c r="T961" i="26"/>
  <c r="S961" i="26"/>
  <c r="T960" i="26"/>
  <c r="S960" i="26"/>
  <c r="T959" i="26"/>
  <c r="S959" i="26"/>
  <c r="T958" i="26"/>
  <c r="S958" i="26"/>
  <c r="T957" i="26"/>
  <c r="S957" i="26"/>
  <c r="T956" i="26"/>
  <c r="S956" i="26"/>
  <c r="T955" i="26"/>
  <c r="S955" i="26"/>
  <c r="T954" i="26"/>
  <c r="S954" i="26"/>
  <c r="T953" i="26"/>
  <c r="S953" i="26"/>
  <c r="T952" i="26"/>
  <c r="S952" i="26"/>
  <c r="T951" i="26"/>
  <c r="S951" i="26"/>
  <c r="T950" i="26"/>
  <c r="S950" i="26"/>
  <c r="T949" i="26"/>
  <c r="S949" i="26"/>
  <c r="T948" i="26"/>
  <c r="S948" i="26"/>
  <c r="T947" i="26"/>
  <c r="S947" i="26"/>
  <c r="T946" i="26"/>
  <c r="S946" i="26"/>
  <c r="T945" i="26"/>
  <c r="S945" i="26"/>
  <c r="T944" i="26"/>
  <c r="S944" i="26"/>
  <c r="T943" i="26"/>
  <c r="S943" i="26"/>
  <c r="T942" i="26"/>
  <c r="S942" i="26"/>
  <c r="T941" i="26"/>
  <c r="S941" i="26"/>
  <c r="T940" i="26"/>
  <c r="S940" i="26"/>
  <c r="T939" i="26"/>
  <c r="S939" i="26"/>
  <c r="A939" i="26" s="1"/>
  <c r="T938" i="26"/>
  <c r="S938" i="26"/>
  <c r="A938" i="26" s="1"/>
  <c r="T937" i="26"/>
  <c r="S937" i="26"/>
  <c r="T936" i="26"/>
  <c r="S936" i="26"/>
  <c r="T935" i="26"/>
  <c r="S935" i="26"/>
  <c r="A935" i="26" s="1"/>
  <c r="T934" i="26"/>
  <c r="S934" i="26"/>
  <c r="A934" i="26" s="1"/>
  <c r="T933" i="26"/>
  <c r="S933" i="26"/>
  <c r="T932" i="26"/>
  <c r="S932" i="26"/>
  <c r="A932" i="26" s="1"/>
  <c r="T931" i="26"/>
  <c r="S931" i="26"/>
  <c r="T930" i="26"/>
  <c r="S930" i="26"/>
  <c r="T929" i="26"/>
  <c r="S929" i="26"/>
  <c r="T928" i="26"/>
  <c r="S928" i="26"/>
  <c r="T927" i="26"/>
  <c r="S927" i="26"/>
  <c r="T926" i="26"/>
  <c r="S926" i="26"/>
  <c r="T925" i="26"/>
  <c r="S925" i="26"/>
  <c r="T924" i="26"/>
  <c r="S924" i="26"/>
  <c r="T923" i="26"/>
  <c r="S923" i="26"/>
  <c r="T922" i="26"/>
  <c r="S922" i="26"/>
  <c r="T921" i="26"/>
  <c r="S921" i="26"/>
  <c r="T920" i="26"/>
  <c r="S920" i="26"/>
  <c r="T919" i="26"/>
  <c r="S919" i="26"/>
  <c r="T918" i="26"/>
  <c r="S918" i="26"/>
  <c r="A918" i="26" s="1"/>
  <c r="T917" i="26"/>
  <c r="S917" i="26"/>
  <c r="A917" i="26" s="1"/>
  <c r="T916" i="26"/>
  <c r="S916" i="26"/>
  <c r="T915" i="26"/>
  <c r="S915" i="26"/>
  <c r="T914" i="26"/>
  <c r="S914" i="26"/>
  <c r="T913" i="26"/>
  <c r="S913" i="26"/>
  <c r="T912" i="26"/>
  <c r="S912" i="26"/>
  <c r="T911" i="26"/>
  <c r="S911" i="26"/>
  <c r="T910" i="26"/>
  <c r="S910" i="26"/>
  <c r="T909" i="26"/>
  <c r="S909" i="26"/>
  <c r="T908" i="26"/>
  <c r="S908" i="26"/>
  <c r="T907" i="26"/>
  <c r="S907" i="26"/>
  <c r="T906" i="26"/>
  <c r="S906" i="26"/>
  <c r="T905" i="26"/>
  <c r="S905" i="26"/>
  <c r="T904" i="26"/>
  <c r="S904" i="26"/>
  <c r="T903" i="26"/>
  <c r="S903" i="26"/>
  <c r="T902" i="26"/>
  <c r="S902" i="26"/>
  <c r="T901" i="26"/>
  <c r="S901" i="26"/>
  <c r="T900" i="26"/>
  <c r="S900" i="26"/>
  <c r="T899" i="26"/>
  <c r="S899" i="26"/>
  <c r="T898" i="26"/>
  <c r="S898" i="26"/>
  <c r="T897" i="26"/>
  <c r="S897" i="26"/>
  <c r="T896" i="26"/>
  <c r="S896" i="26"/>
  <c r="A896" i="26" s="1"/>
  <c r="T895" i="26"/>
  <c r="S895" i="26"/>
  <c r="A895" i="26" s="1"/>
  <c r="T894" i="26"/>
  <c r="S894" i="26"/>
  <c r="A894" i="26" s="1"/>
  <c r="T893" i="26"/>
  <c r="S893" i="26"/>
  <c r="A893" i="26" s="1"/>
  <c r="T892" i="26"/>
  <c r="S892" i="26"/>
  <c r="A892" i="26" s="1"/>
  <c r="T891" i="26"/>
  <c r="S891" i="26"/>
  <c r="A891" i="26" s="1"/>
  <c r="T890" i="26"/>
  <c r="S890" i="26"/>
  <c r="A890" i="26" s="1"/>
  <c r="T889" i="26"/>
  <c r="S889" i="26"/>
  <c r="A889" i="26" s="1"/>
  <c r="T888" i="26"/>
  <c r="S888" i="26"/>
  <c r="A888" i="26" s="1"/>
  <c r="T887" i="26"/>
  <c r="S887" i="26"/>
  <c r="A887" i="26" s="1"/>
  <c r="T886" i="26"/>
  <c r="S886" i="26"/>
  <c r="A886" i="26" s="1"/>
  <c r="T885" i="26"/>
  <c r="S885" i="26"/>
  <c r="A885" i="26" s="1"/>
  <c r="T884" i="26"/>
  <c r="S884" i="26"/>
  <c r="T883" i="26"/>
  <c r="S883" i="26"/>
  <c r="T882" i="26"/>
  <c r="S882" i="26"/>
  <c r="T881" i="26"/>
  <c r="S881" i="26"/>
  <c r="T880" i="26"/>
  <c r="S880" i="26"/>
  <c r="T879" i="26"/>
  <c r="S879" i="26"/>
  <c r="T878" i="26"/>
  <c r="S878" i="26"/>
  <c r="T877" i="26"/>
  <c r="S877" i="26"/>
  <c r="A877" i="26" s="1"/>
  <c r="T876" i="26"/>
  <c r="S876" i="26"/>
  <c r="A876" i="26" s="1"/>
  <c r="T875" i="26"/>
  <c r="S875" i="26"/>
  <c r="T874" i="26"/>
  <c r="S874" i="26"/>
  <c r="T873" i="26"/>
  <c r="S873" i="26"/>
  <c r="A873" i="26" s="1"/>
  <c r="T872" i="26"/>
  <c r="S872" i="26"/>
  <c r="T871" i="26"/>
  <c r="S871" i="26"/>
  <c r="T870" i="26"/>
  <c r="S870" i="26"/>
  <c r="T869" i="26"/>
  <c r="S869" i="26"/>
  <c r="T868" i="26"/>
  <c r="S868" i="26"/>
  <c r="T867" i="26"/>
  <c r="S867" i="26"/>
  <c r="T866" i="26"/>
  <c r="S866" i="26"/>
  <c r="T865" i="26"/>
  <c r="S865" i="26"/>
  <c r="T864" i="26"/>
  <c r="S864" i="26"/>
  <c r="T863" i="26"/>
  <c r="S863" i="26"/>
  <c r="T862" i="26"/>
  <c r="S862" i="26"/>
  <c r="T861" i="26"/>
  <c r="S861" i="26"/>
  <c r="T860" i="26"/>
  <c r="S860" i="26"/>
  <c r="T859" i="26"/>
  <c r="S859" i="26"/>
  <c r="T858" i="26"/>
  <c r="S858" i="26"/>
  <c r="T857" i="26"/>
  <c r="S857" i="26"/>
  <c r="T856" i="26"/>
  <c r="S856" i="26"/>
  <c r="T855" i="26"/>
  <c r="S855" i="26"/>
  <c r="T854" i="26"/>
  <c r="S854" i="26"/>
  <c r="T853" i="26"/>
  <c r="S853" i="26"/>
  <c r="T852" i="26"/>
  <c r="S852" i="26"/>
  <c r="T851" i="26"/>
  <c r="S851" i="26"/>
  <c r="T850" i="26"/>
  <c r="S850" i="26"/>
  <c r="T849" i="26"/>
  <c r="S849" i="26"/>
  <c r="T848" i="26"/>
  <c r="S848" i="26"/>
  <c r="T847" i="26"/>
  <c r="S847" i="26"/>
  <c r="T846" i="26"/>
  <c r="S846" i="26"/>
  <c r="T845" i="26"/>
  <c r="S845" i="26"/>
  <c r="T844" i="26"/>
  <c r="S844" i="26"/>
  <c r="T843" i="26"/>
  <c r="S843" i="26"/>
  <c r="T842" i="26"/>
  <c r="S842" i="26"/>
  <c r="T841" i="26"/>
  <c r="S841" i="26"/>
  <c r="T840" i="26"/>
  <c r="S840" i="26"/>
  <c r="T839" i="26"/>
  <c r="S839" i="26"/>
  <c r="T838" i="26"/>
  <c r="S838" i="26"/>
  <c r="T837" i="26"/>
  <c r="S837" i="26"/>
  <c r="T836" i="26"/>
  <c r="S836" i="26"/>
  <c r="T835" i="26"/>
  <c r="S835" i="26"/>
  <c r="T834" i="26"/>
  <c r="S834" i="26"/>
  <c r="T833" i="26"/>
  <c r="S833" i="26"/>
  <c r="T832" i="26"/>
  <c r="S832" i="26"/>
  <c r="T831" i="26"/>
  <c r="S831" i="26"/>
  <c r="T830" i="26"/>
  <c r="S830" i="26"/>
  <c r="T829" i="26"/>
  <c r="S829" i="26"/>
  <c r="T828" i="26"/>
  <c r="S828" i="26"/>
  <c r="T827" i="26"/>
  <c r="S827" i="26"/>
  <c r="T826" i="26"/>
  <c r="S826" i="26"/>
  <c r="T825" i="26"/>
  <c r="S825" i="26"/>
  <c r="T824" i="26"/>
  <c r="S824" i="26"/>
  <c r="T823" i="26"/>
  <c r="S823" i="26"/>
  <c r="T822" i="26"/>
  <c r="S822" i="26"/>
  <c r="T821" i="26"/>
  <c r="S821" i="26"/>
  <c r="T820" i="26"/>
  <c r="S820" i="26"/>
  <c r="T819" i="26"/>
  <c r="S819" i="26"/>
  <c r="T818" i="26"/>
  <c r="S818" i="26"/>
  <c r="T817" i="26"/>
  <c r="S817" i="26"/>
  <c r="T816" i="26"/>
  <c r="S816" i="26"/>
  <c r="T815" i="26"/>
  <c r="S815" i="26"/>
  <c r="T814" i="26"/>
  <c r="S814" i="26"/>
  <c r="T813" i="26"/>
  <c r="S813" i="26"/>
  <c r="T812" i="26"/>
  <c r="S812" i="26"/>
  <c r="T811" i="26"/>
  <c r="S811" i="26"/>
  <c r="T810" i="26"/>
  <c r="S810" i="26"/>
  <c r="T809" i="26"/>
  <c r="S809" i="26"/>
  <c r="T808" i="26"/>
  <c r="S808" i="26"/>
  <c r="T807" i="26"/>
  <c r="S807" i="26"/>
  <c r="A807" i="26" s="1"/>
  <c r="T806" i="26"/>
  <c r="S806" i="26"/>
  <c r="A806" i="26" s="1"/>
  <c r="T805" i="26"/>
  <c r="S805" i="26"/>
  <c r="A805" i="26" s="1"/>
  <c r="T804" i="26"/>
  <c r="S804" i="26"/>
  <c r="A804" i="26" s="1"/>
  <c r="T803" i="26"/>
  <c r="S803" i="26"/>
  <c r="T802" i="26"/>
  <c r="S802" i="26"/>
  <c r="A802" i="26" s="1"/>
  <c r="T801" i="26"/>
  <c r="S801" i="26"/>
  <c r="T800" i="26"/>
  <c r="S800" i="26"/>
  <c r="T799" i="26"/>
  <c r="S799" i="26"/>
  <c r="T798" i="26"/>
  <c r="S798" i="26"/>
  <c r="A798" i="26" s="1"/>
  <c r="T797" i="26"/>
  <c r="S797" i="26"/>
  <c r="T796" i="26"/>
  <c r="S796" i="26"/>
  <c r="T795" i="26"/>
  <c r="S795" i="26"/>
  <c r="T794" i="26"/>
  <c r="S794" i="26"/>
  <c r="T793" i="26"/>
  <c r="S793" i="26"/>
  <c r="T792" i="26"/>
  <c r="S792" i="26"/>
  <c r="T791" i="26"/>
  <c r="S791" i="26"/>
  <c r="T790" i="26"/>
  <c r="S790" i="26"/>
  <c r="T789" i="26"/>
  <c r="S789" i="26"/>
  <c r="T788" i="26"/>
  <c r="S788" i="26"/>
  <c r="T787" i="26"/>
  <c r="S787" i="26"/>
  <c r="T786" i="26"/>
  <c r="S786" i="26"/>
  <c r="A786" i="26" s="1"/>
  <c r="T785" i="26"/>
  <c r="S785" i="26"/>
  <c r="A785" i="26" s="1"/>
  <c r="T784" i="26"/>
  <c r="S784" i="26"/>
  <c r="T783" i="26"/>
  <c r="S783" i="26"/>
  <c r="A783" i="26" s="1"/>
  <c r="T782" i="26"/>
  <c r="S782" i="26"/>
  <c r="T781" i="26"/>
  <c r="S781" i="26"/>
  <c r="T780" i="26"/>
  <c r="S780" i="26"/>
  <c r="T779" i="26"/>
  <c r="S779" i="26"/>
  <c r="T778" i="26"/>
  <c r="S778" i="26"/>
  <c r="T777" i="26"/>
  <c r="S777" i="26"/>
  <c r="T776" i="26"/>
  <c r="S776" i="26"/>
  <c r="T775" i="26"/>
  <c r="S775" i="26"/>
  <c r="T774" i="26"/>
  <c r="S774" i="26"/>
  <c r="T773" i="26"/>
  <c r="S773" i="26"/>
  <c r="T772" i="26"/>
  <c r="S772" i="26"/>
  <c r="T771" i="26"/>
  <c r="S771" i="26"/>
  <c r="T770" i="26"/>
  <c r="S770" i="26"/>
  <c r="T769" i="26"/>
  <c r="S769" i="26"/>
  <c r="T768" i="26"/>
  <c r="S768" i="26"/>
  <c r="T767" i="26"/>
  <c r="S767" i="26"/>
  <c r="T766" i="26"/>
  <c r="S766" i="26"/>
  <c r="T765" i="26"/>
  <c r="S765" i="26"/>
  <c r="T764" i="26"/>
  <c r="S764" i="26"/>
  <c r="T763" i="26"/>
  <c r="S763" i="26"/>
  <c r="T762" i="26"/>
  <c r="S762" i="26"/>
  <c r="T761" i="26"/>
  <c r="S761" i="26"/>
  <c r="T760" i="26"/>
  <c r="S760" i="26"/>
  <c r="T759" i="26"/>
  <c r="S759" i="26"/>
  <c r="T758" i="26"/>
  <c r="S758" i="26"/>
  <c r="T757" i="26"/>
  <c r="S757" i="26"/>
  <c r="T756" i="26"/>
  <c r="S756" i="26"/>
  <c r="T755" i="26"/>
  <c r="S755" i="26"/>
  <c r="T754" i="26"/>
  <c r="S754" i="26"/>
  <c r="T753" i="26"/>
  <c r="S753" i="26"/>
  <c r="T752" i="26"/>
  <c r="S752" i="26"/>
  <c r="T751" i="26"/>
  <c r="S751" i="26"/>
  <c r="T750" i="26"/>
  <c r="S750" i="26"/>
  <c r="T749" i="26"/>
  <c r="S749" i="26"/>
  <c r="T748" i="26"/>
  <c r="S748" i="26"/>
  <c r="T747" i="26"/>
  <c r="S747" i="26"/>
  <c r="T746" i="26"/>
  <c r="S746" i="26"/>
  <c r="T745" i="26"/>
  <c r="S745" i="26"/>
  <c r="T744" i="26"/>
  <c r="S744" i="26"/>
  <c r="T743" i="26"/>
  <c r="S743" i="26"/>
  <c r="T742" i="26"/>
  <c r="S742" i="26"/>
  <c r="T741" i="26"/>
  <c r="S741" i="26"/>
  <c r="T740" i="26"/>
  <c r="S740" i="26"/>
  <c r="T739" i="26"/>
  <c r="S739" i="26"/>
  <c r="T738" i="26"/>
  <c r="S738" i="26"/>
  <c r="T737" i="26"/>
  <c r="S737" i="26"/>
  <c r="T736" i="26"/>
  <c r="S736" i="26"/>
  <c r="T735" i="26"/>
  <c r="S735" i="26"/>
  <c r="T734" i="26"/>
  <c r="S734" i="26"/>
  <c r="T733" i="26"/>
  <c r="S733" i="26"/>
  <c r="T732" i="26"/>
  <c r="S732" i="26"/>
  <c r="T731" i="26"/>
  <c r="S731" i="26"/>
  <c r="T730" i="26"/>
  <c r="S730" i="26"/>
  <c r="T729" i="26"/>
  <c r="S729" i="26"/>
  <c r="T728" i="26"/>
  <c r="S728" i="26"/>
  <c r="T727" i="26"/>
  <c r="S727" i="26"/>
  <c r="T726" i="26"/>
  <c r="S726" i="26"/>
  <c r="T725" i="26"/>
  <c r="S725" i="26"/>
  <c r="T724" i="26"/>
  <c r="S724" i="26"/>
  <c r="T723" i="26"/>
  <c r="S723" i="26"/>
  <c r="T722" i="26"/>
  <c r="S722" i="26"/>
  <c r="T721" i="26"/>
  <c r="S721" i="26"/>
  <c r="T720" i="26"/>
  <c r="S720" i="26"/>
  <c r="T719" i="26"/>
  <c r="S719" i="26"/>
  <c r="T718" i="26"/>
  <c r="S718" i="26"/>
  <c r="T717" i="26"/>
  <c r="S717" i="26"/>
  <c r="T716" i="26"/>
  <c r="S716" i="26"/>
  <c r="T715" i="26"/>
  <c r="S715" i="26"/>
  <c r="T714" i="26"/>
  <c r="S714" i="26"/>
  <c r="T713" i="26"/>
  <c r="S713" i="26"/>
  <c r="T712" i="26"/>
  <c r="S712" i="26"/>
  <c r="T711" i="26"/>
  <c r="S711" i="26"/>
  <c r="T710" i="26"/>
  <c r="S710" i="26"/>
  <c r="T709" i="26"/>
  <c r="S709" i="26"/>
  <c r="T708" i="26"/>
  <c r="S708" i="26"/>
  <c r="T707" i="26"/>
  <c r="S707" i="26"/>
  <c r="T706" i="26"/>
  <c r="S706" i="26"/>
  <c r="T705" i="26"/>
  <c r="S705" i="26"/>
  <c r="T704" i="26"/>
  <c r="S704" i="26"/>
  <c r="T703" i="26"/>
  <c r="S703" i="26"/>
  <c r="A703" i="26" s="1"/>
  <c r="T702" i="26"/>
  <c r="S702" i="26"/>
  <c r="T701" i="26"/>
  <c r="S701" i="26"/>
  <c r="T700" i="26"/>
  <c r="S700" i="26"/>
  <c r="T699" i="26"/>
  <c r="S699" i="26"/>
  <c r="T698" i="26"/>
  <c r="S698" i="26"/>
  <c r="T697" i="26"/>
  <c r="S697" i="26"/>
  <c r="T696" i="26"/>
  <c r="S696" i="26"/>
  <c r="T695" i="26"/>
  <c r="S695" i="26"/>
  <c r="T694" i="26"/>
  <c r="S694" i="26"/>
  <c r="T693" i="26"/>
  <c r="S693" i="26"/>
  <c r="T692" i="26"/>
  <c r="S692" i="26"/>
  <c r="T691" i="26"/>
  <c r="S691" i="26"/>
  <c r="T690" i="26"/>
  <c r="S690" i="26"/>
  <c r="T689" i="26"/>
  <c r="S689" i="26"/>
  <c r="T688" i="26"/>
  <c r="S688" i="26"/>
  <c r="T687" i="26"/>
  <c r="S687" i="26"/>
  <c r="T686" i="26"/>
  <c r="S686" i="26"/>
  <c r="T685" i="26"/>
  <c r="S685" i="26"/>
  <c r="T684" i="26"/>
  <c r="S684" i="26"/>
  <c r="T683" i="26"/>
  <c r="S683" i="26"/>
  <c r="T682" i="26"/>
  <c r="S682" i="26"/>
  <c r="T681" i="26"/>
  <c r="S681" i="26"/>
  <c r="T680" i="26"/>
  <c r="S680" i="26"/>
  <c r="T679" i="26"/>
  <c r="S679" i="26"/>
  <c r="T678" i="26"/>
  <c r="S678" i="26"/>
  <c r="T677" i="26"/>
  <c r="S677" i="26"/>
  <c r="T676" i="26"/>
  <c r="S676" i="26"/>
  <c r="T675" i="26"/>
  <c r="S675" i="26"/>
  <c r="T674" i="26"/>
  <c r="S674" i="26"/>
  <c r="T673" i="26"/>
  <c r="S673" i="26"/>
  <c r="T672" i="26"/>
  <c r="S672" i="26"/>
  <c r="T671" i="26"/>
  <c r="S671" i="26"/>
  <c r="T670" i="26"/>
  <c r="S670" i="26"/>
  <c r="T669" i="26"/>
  <c r="S669" i="26"/>
  <c r="T668" i="26"/>
  <c r="S668" i="26"/>
  <c r="T667" i="26"/>
  <c r="S667" i="26"/>
  <c r="T666" i="26"/>
  <c r="S666" i="26"/>
  <c r="T665" i="26"/>
  <c r="S665" i="26"/>
  <c r="T664" i="26"/>
  <c r="S664" i="26"/>
  <c r="T663" i="26"/>
  <c r="S663" i="26"/>
  <c r="T662" i="26"/>
  <c r="S662" i="26"/>
  <c r="T661" i="26"/>
  <c r="S661" i="26"/>
  <c r="T660" i="26"/>
  <c r="S660" i="26"/>
  <c r="T659" i="26"/>
  <c r="S659" i="26"/>
  <c r="T658" i="26"/>
  <c r="S658" i="26"/>
  <c r="T657" i="26"/>
  <c r="S657" i="26"/>
  <c r="T656" i="26"/>
  <c r="S656" i="26"/>
  <c r="T655" i="26"/>
  <c r="S655" i="26"/>
  <c r="T654" i="26"/>
  <c r="S654" i="26"/>
  <c r="T653" i="26"/>
  <c r="S653" i="26"/>
  <c r="T652" i="26"/>
  <c r="S652" i="26"/>
  <c r="T651" i="26"/>
  <c r="S651" i="26"/>
  <c r="T650" i="26"/>
  <c r="S650" i="26"/>
  <c r="T649" i="26"/>
  <c r="S649" i="26"/>
  <c r="T648" i="26"/>
  <c r="S648" i="26"/>
  <c r="T647" i="26"/>
  <c r="S647" i="26"/>
  <c r="T646" i="26"/>
  <c r="S646" i="26"/>
  <c r="T645" i="26"/>
  <c r="S645" i="26"/>
  <c r="T644" i="26"/>
  <c r="S644" i="26"/>
  <c r="T643" i="26"/>
  <c r="S643" i="26"/>
  <c r="T642" i="26"/>
  <c r="S642" i="26"/>
  <c r="T641" i="26"/>
  <c r="S641" i="26"/>
  <c r="A641" i="26" s="1"/>
  <c r="T640" i="26"/>
  <c r="S640" i="26"/>
  <c r="A640" i="26" s="1"/>
  <c r="T639" i="26"/>
  <c r="S639" i="26"/>
  <c r="T638" i="26"/>
  <c r="S638" i="26"/>
  <c r="T637" i="26"/>
  <c r="S637" i="26"/>
  <c r="T636" i="26"/>
  <c r="S636" i="26"/>
  <c r="T635" i="26"/>
  <c r="S635" i="26"/>
  <c r="A635" i="26" s="1"/>
  <c r="T634" i="26"/>
  <c r="S634" i="26"/>
  <c r="A634" i="26" s="1"/>
  <c r="T633" i="26"/>
  <c r="S633" i="26"/>
  <c r="A633" i="26" s="1"/>
  <c r="T632" i="26"/>
  <c r="S632" i="26"/>
  <c r="A632" i="26" s="1"/>
  <c r="T631" i="26"/>
  <c r="S631" i="26"/>
  <c r="T630" i="26"/>
  <c r="S630" i="26"/>
  <c r="A630" i="26" s="1"/>
  <c r="T629" i="26"/>
  <c r="S629" i="26"/>
  <c r="T628" i="26"/>
  <c r="S628" i="26"/>
  <c r="T627" i="26"/>
  <c r="S627" i="26"/>
  <c r="T626" i="26"/>
  <c r="S626" i="26"/>
  <c r="T625" i="26"/>
  <c r="S625" i="26"/>
  <c r="T624" i="26"/>
  <c r="S624" i="26"/>
  <c r="A624" i="26" s="1"/>
  <c r="T623" i="26"/>
  <c r="S623" i="26"/>
  <c r="A623" i="26" s="1"/>
  <c r="T622" i="26"/>
  <c r="S622" i="26"/>
  <c r="T621" i="26"/>
  <c r="S621" i="26"/>
  <c r="T620" i="26"/>
  <c r="S620" i="26"/>
  <c r="T619" i="26"/>
  <c r="S619" i="26"/>
  <c r="T618" i="26"/>
  <c r="S618" i="26"/>
  <c r="T617" i="26"/>
  <c r="S617" i="26"/>
  <c r="T616" i="26"/>
  <c r="S616" i="26"/>
  <c r="T615" i="26"/>
  <c r="S615" i="26"/>
  <c r="T614" i="26"/>
  <c r="S614" i="26"/>
  <c r="A614" i="26" s="1"/>
  <c r="T613" i="26"/>
  <c r="S613" i="26"/>
  <c r="A613" i="26" s="1"/>
  <c r="T612" i="26"/>
  <c r="S612" i="26"/>
  <c r="A612" i="26" s="1"/>
  <c r="T611" i="26"/>
  <c r="S611" i="26"/>
  <c r="A611" i="26" s="1"/>
  <c r="T610" i="26"/>
  <c r="S610" i="26"/>
  <c r="T609" i="26"/>
  <c r="S609" i="26"/>
  <c r="T608" i="26"/>
  <c r="S608" i="26"/>
  <c r="T607" i="26"/>
  <c r="S607" i="26"/>
  <c r="T606" i="26"/>
  <c r="S606" i="26"/>
  <c r="T605" i="26"/>
  <c r="S605" i="26"/>
  <c r="T604" i="26"/>
  <c r="S604" i="26"/>
  <c r="T603" i="26"/>
  <c r="S603" i="26"/>
  <c r="T602" i="26"/>
  <c r="S602" i="26"/>
  <c r="T601" i="26"/>
  <c r="S601" i="26"/>
  <c r="T600" i="26"/>
  <c r="S600" i="26"/>
  <c r="T599" i="26"/>
  <c r="S599" i="26"/>
  <c r="T598" i="26"/>
  <c r="S598" i="26"/>
  <c r="T597" i="26"/>
  <c r="S597" i="26"/>
  <c r="T596" i="26"/>
  <c r="S596" i="26"/>
  <c r="T595" i="26"/>
  <c r="S595" i="26"/>
  <c r="T594" i="26"/>
  <c r="S594" i="26"/>
  <c r="T593" i="26"/>
  <c r="S593" i="26"/>
  <c r="T592" i="26"/>
  <c r="S592" i="26"/>
  <c r="T591" i="26"/>
  <c r="S591" i="26"/>
  <c r="T590" i="26"/>
  <c r="S590" i="26"/>
  <c r="T589" i="26"/>
  <c r="S589" i="26"/>
  <c r="T588" i="26"/>
  <c r="S588" i="26"/>
  <c r="T587" i="26"/>
  <c r="S587" i="26"/>
  <c r="T586" i="26"/>
  <c r="S586" i="26"/>
  <c r="T585" i="26"/>
  <c r="S585" i="26"/>
  <c r="T584" i="26"/>
  <c r="S584" i="26"/>
  <c r="T583" i="26"/>
  <c r="S583" i="26"/>
  <c r="T582" i="26"/>
  <c r="S582" i="26"/>
  <c r="T581" i="26"/>
  <c r="S581" i="26"/>
  <c r="T580" i="26"/>
  <c r="S580" i="26"/>
  <c r="T579" i="26"/>
  <c r="S579" i="26"/>
  <c r="T578" i="26"/>
  <c r="S578" i="26"/>
  <c r="T577" i="26"/>
  <c r="S577" i="26"/>
  <c r="T576" i="26"/>
  <c r="S576" i="26"/>
  <c r="T575" i="26"/>
  <c r="S575" i="26"/>
  <c r="T574" i="26"/>
  <c r="S574" i="26"/>
  <c r="T573" i="26"/>
  <c r="S573" i="26"/>
  <c r="T572" i="26"/>
  <c r="S572" i="26"/>
  <c r="T571" i="26"/>
  <c r="S571" i="26"/>
  <c r="T570" i="26"/>
  <c r="S570" i="26"/>
  <c r="T569" i="26"/>
  <c r="S569" i="26"/>
  <c r="T568" i="26"/>
  <c r="S568" i="26"/>
  <c r="T567" i="26"/>
  <c r="S567" i="26"/>
  <c r="T566" i="26"/>
  <c r="S566" i="26"/>
  <c r="T565" i="26"/>
  <c r="S565" i="26"/>
  <c r="T564" i="26"/>
  <c r="S564" i="26"/>
  <c r="T563" i="26"/>
  <c r="S563" i="26"/>
  <c r="T562" i="26"/>
  <c r="S562" i="26"/>
  <c r="T561" i="26"/>
  <c r="S561" i="26"/>
  <c r="T560" i="26"/>
  <c r="S560" i="26"/>
  <c r="T559" i="26"/>
  <c r="S559" i="26"/>
  <c r="T558" i="26"/>
  <c r="S558" i="26"/>
  <c r="T557" i="26"/>
  <c r="S557" i="26"/>
  <c r="T556" i="26"/>
  <c r="S556" i="26"/>
  <c r="T555" i="26"/>
  <c r="S555" i="26"/>
  <c r="T554" i="26"/>
  <c r="S554" i="26"/>
  <c r="T553" i="26"/>
  <c r="S553" i="26"/>
  <c r="T552" i="26"/>
  <c r="S552" i="26"/>
  <c r="T551" i="26"/>
  <c r="S551" i="26"/>
  <c r="T550" i="26"/>
  <c r="S550" i="26"/>
  <c r="T549" i="26"/>
  <c r="S549" i="26"/>
  <c r="T548" i="26"/>
  <c r="S548" i="26"/>
  <c r="T547" i="26"/>
  <c r="S547" i="26"/>
  <c r="T546" i="26"/>
  <c r="S546" i="26"/>
  <c r="T545" i="26"/>
  <c r="S545" i="26"/>
  <c r="T544" i="26"/>
  <c r="S544" i="26"/>
  <c r="T543" i="26"/>
  <c r="S543" i="26"/>
  <c r="T542" i="26"/>
  <c r="S542" i="26"/>
  <c r="T541" i="26"/>
  <c r="S541" i="26"/>
  <c r="T540" i="26"/>
  <c r="S540" i="26"/>
  <c r="T539" i="26"/>
  <c r="S539" i="26"/>
  <c r="T538" i="26"/>
  <c r="S538" i="26"/>
  <c r="T537" i="26"/>
  <c r="S537" i="26"/>
  <c r="T536" i="26"/>
  <c r="S536" i="26"/>
  <c r="T535" i="26"/>
  <c r="S535" i="26"/>
  <c r="T534" i="26"/>
  <c r="S534" i="26"/>
  <c r="T533" i="26"/>
  <c r="S533" i="26"/>
  <c r="T532" i="26"/>
  <c r="S532" i="26"/>
  <c r="T531" i="26"/>
  <c r="S531" i="26"/>
  <c r="T530" i="26"/>
  <c r="S530" i="26"/>
  <c r="T529" i="26"/>
  <c r="S529" i="26"/>
  <c r="T528" i="26"/>
  <c r="S528" i="26"/>
  <c r="T527" i="26"/>
  <c r="S527" i="26"/>
  <c r="T526" i="26"/>
  <c r="S526" i="26"/>
  <c r="T525" i="26"/>
  <c r="S525" i="26"/>
  <c r="T524" i="26"/>
  <c r="S524" i="26"/>
  <c r="A524" i="26" s="1"/>
  <c r="T523" i="26"/>
  <c r="S523" i="26"/>
  <c r="A523" i="26" s="1"/>
  <c r="T522" i="26"/>
  <c r="S522" i="26"/>
  <c r="A522" i="26" s="1"/>
  <c r="T521" i="26"/>
  <c r="S521" i="26"/>
  <c r="A521" i="26" s="1"/>
  <c r="T520" i="26"/>
  <c r="S520" i="26"/>
  <c r="T519" i="26"/>
  <c r="S519" i="26"/>
  <c r="T518" i="26"/>
  <c r="S518" i="26"/>
  <c r="A518" i="26" s="1"/>
  <c r="T517" i="26"/>
  <c r="S517" i="26"/>
  <c r="A517" i="26" s="1"/>
  <c r="T516" i="26"/>
  <c r="S516" i="26"/>
  <c r="A516" i="26" s="1"/>
  <c r="T515" i="26"/>
  <c r="S515" i="26"/>
  <c r="T514" i="26"/>
  <c r="S514" i="26"/>
  <c r="T513" i="26"/>
  <c r="S513" i="26"/>
  <c r="T512" i="26"/>
  <c r="S512" i="26"/>
  <c r="T511" i="26"/>
  <c r="S511" i="26"/>
  <c r="T510" i="26"/>
  <c r="S510" i="26"/>
  <c r="T509" i="26"/>
  <c r="S509" i="26"/>
  <c r="T508" i="26"/>
  <c r="S508" i="26"/>
  <c r="T507" i="26"/>
  <c r="S507" i="26"/>
  <c r="T506" i="26"/>
  <c r="S506" i="26"/>
  <c r="T505" i="26"/>
  <c r="S505" i="26"/>
  <c r="T504" i="26"/>
  <c r="S504" i="26"/>
  <c r="T503" i="26"/>
  <c r="S503" i="26"/>
  <c r="T502" i="26"/>
  <c r="S502" i="26"/>
  <c r="T501" i="26"/>
  <c r="S501" i="26"/>
  <c r="T500" i="26"/>
  <c r="S500" i="26"/>
  <c r="T499" i="26"/>
  <c r="S499" i="26"/>
  <c r="T498" i="26"/>
  <c r="S498" i="26"/>
  <c r="T497" i="26"/>
  <c r="S497" i="26"/>
  <c r="T496" i="26"/>
  <c r="S496" i="26"/>
  <c r="T495" i="26"/>
  <c r="S495" i="26"/>
  <c r="T494" i="26"/>
  <c r="S494" i="26"/>
  <c r="A494" i="26" s="1"/>
  <c r="T493" i="26"/>
  <c r="S493" i="26"/>
  <c r="T492" i="26"/>
  <c r="S492" i="26"/>
  <c r="T491" i="26"/>
  <c r="S491" i="26"/>
  <c r="T490" i="26"/>
  <c r="S490" i="26"/>
  <c r="T489" i="26"/>
  <c r="S489" i="26"/>
  <c r="T488" i="26"/>
  <c r="S488" i="26"/>
  <c r="T487" i="26"/>
  <c r="S487" i="26"/>
  <c r="T486" i="26"/>
  <c r="S486" i="26"/>
  <c r="T485" i="26"/>
  <c r="S485" i="26"/>
  <c r="T484" i="26"/>
  <c r="S484" i="26"/>
  <c r="T483" i="26"/>
  <c r="S483" i="26"/>
  <c r="T482" i="26"/>
  <c r="S482" i="26"/>
  <c r="T481" i="26"/>
  <c r="S481" i="26"/>
  <c r="T480" i="26"/>
  <c r="S480" i="26"/>
  <c r="T479" i="26"/>
  <c r="S479" i="26"/>
  <c r="T478" i="26"/>
  <c r="S478" i="26"/>
  <c r="T477" i="26"/>
  <c r="S477" i="26"/>
  <c r="T476" i="26"/>
  <c r="S476" i="26"/>
  <c r="T475" i="26"/>
  <c r="S475" i="26"/>
  <c r="A475" i="26" s="1"/>
  <c r="T474" i="26"/>
  <c r="S474" i="26"/>
  <c r="A474" i="26" s="1"/>
  <c r="T473" i="26"/>
  <c r="S473" i="26"/>
  <c r="T472" i="26"/>
  <c r="S472" i="26"/>
  <c r="A472" i="26" s="1"/>
  <c r="T471" i="26"/>
  <c r="S471" i="26"/>
  <c r="A471" i="26" s="1"/>
  <c r="T470" i="26"/>
  <c r="S470" i="26"/>
  <c r="A470" i="26" s="1"/>
  <c r="T469" i="26"/>
  <c r="S469" i="26"/>
  <c r="T468" i="26"/>
  <c r="S468" i="26"/>
  <c r="T467" i="26"/>
  <c r="S467" i="26"/>
  <c r="T466" i="26"/>
  <c r="S466" i="26"/>
  <c r="T465" i="26"/>
  <c r="S465" i="26"/>
  <c r="T464" i="26"/>
  <c r="S464" i="26"/>
  <c r="T463" i="26"/>
  <c r="S463" i="26"/>
  <c r="T462" i="26"/>
  <c r="S462" i="26"/>
  <c r="T461" i="26"/>
  <c r="S461" i="26"/>
  <c r="T460" i="26"/>
  <c r="S460" i="26"/>
  <c r="T459" i="26"/>
  <c r="S459" i="26"/>
  <c r="T458" i="26"/>
  <c r="S458" i="26"/>
  <c r="T457" i="26"/>
  <c r="S457" i="26"/>
  <c r="T456" i="26"/>
  <c r="S456" i="26"/>
  <c r="T455" i="26"/>
  <c r="S455" i="26"/>
  <c r="T454" i="26"/>
  <c r="S454" i="26"/>
  <c r="T453" i="26"/>
  <c r="S453" i="26"/>
  <c r="T452" i="26"/>
  <c r="S452" i="26"/>
  <c r="T451" i="26"/>
  <c r="S451" i="26"/>
  <c r="T450" i="26"/>
  <c r="S450" i="26"/>
  <c r="T449" i="26"/>
  <c r="S449" i="26"/>
  <c r="T448" i="26"/>
  <c r="S448" i="26"/>
  <c r="T447" i="26"/>
  <c r="S447" i="26"/>
  <c r="T446" i="26"/>
  <c r="S446" i="26"/>
  <c r="T445" i="26"/>
  <c r="S445" i="26"/>
  <c r="T444" i="26"/>
  <c r="S444" i="26"/>
  <c r="T443" i="26"/>
  <c r="S443" i="26"/>
  <c r="T442" i="26"/>
  <c r="S442" i="26"/>
  <c r="T441" i="26"/>
  <c r="S441" i="26"/>
  <c r="T440" i="26"/>
  <c r="S440" i="26"/>
  <c r="T439" i="26"/>
  <c r="S439" i="26"/>
  <c r="T438" i="26"/>
  <c r="S438" i="26"/>
  <c r="T437" i="26"/>
  <c r="S437" i="26"/>
  <c r="T436" i="26"/>
  <c r="S436" i="26"/>
  <c r="T435" i="26"/>
  <c r="S435" i="26"/>
  <c r="T434" i="26"/>
  <c r="S434" i="26"/>
  <c r="T433" i="26"/>
  <c r="S433" i="26"/>
  <c r="T432" i="26"/>
  <c r="S432" i="26"/>
  <c r="T431" i="26"/>
  <c r="S431" i="26"/>
  <c r="T430" i="26"/>
  <c r="S430" i="26"/>
  <c r="T429" i="26"/>
  <c r="S429" i="26"/>
  <c r="T428" i="26"/>
  <c r="S428" i="26"/>
  <c r="A428" i="26" s="1"/>
  <c r="T427" i="26"/>
  <c r="S427" i="26"/>
  <c r="A427" i="26" s="1"/>
  <c r="T426" i="26"/>
  <c r="S426" i="26"/>
  <c r="A426" i="26" s="1"/>
  <c r="T425" i="26"/>
  <c r="S425" i="26"/>
  <c r="T424" i="26"/>
  <c r="S424" i="26"/>
  <c r="T423" i="26"/>
  <c r="S423" i="26"/>
  <c r="T422" i="26"/>
  <c r="S422" i="26"/>
  <c r="T421" i="26"/>
  <c r="S421" i="26"/>
  <c r="T420" i="26"/>
  <c r="S420" i="26"/>
  <c r="T419" i="26"/>
  <c r="S419" i="26"/>
  <c r="T418" i="26"/>
  <c r="S418" i="26"/>
  <c r="T417" i="26"/>
  <c r="S417" i="26"/>
  <c r="T416" i="26"/>
  <c r="S416" i="26"/>
  <c r="T415" i="26"/>
  <c r="S415" i="26"/>
  <c r="T414" i="26"/>
  <c r="S414" i="26"/>
  <c r="T413" i="26"/>
  <c r="S413" i="26"/>
  <c r="T412" i="26"/>
  <c r="S412" i="26"/>
  <c r="T411" i="26"/>
  <c r="S411" i="26"/>
  <c r="T410" i="26"/>
  <c r="S410" i="26"/>
  <c r="T409" i="26"/>
  <c r="S409" i="26"/>
  <c r="T408" i="26"/>
  <c r="S408" i="26"/>
  <c r="T407" i="26"/>
  <c r="S407" i="26"/>
  <c r="T406" i="26"/>
  <c r="S406" i="26"/>
  <c r="T405" i="26"/>
  <c r="S405" i="26"/>
  <c r="T404" i="26"/>
  <c r="S404" i="26"/>
  <c r="T403" i="26"/>
  <c r="S403" i="26"/>
  <c r="T402" i="26"/>
  <c r="S402" i="26"/>
  <c r="T401" i="26"/>
  <c r="S401" i="26"/>
  <c r="T400" i="26"/>
  <c r="S400" i="26"/>
  <c r="T399" i="26"/>
  <c r="S399" i="26"/>
  <c r="T398" i="26"/>
  <c r="S398" i="26"/>
  <c r="T397" i="26"/>
  <c r="S397" i="26"/>
  <c r="T396" i="26"/>
  <c r="S396" i="26"/>
  <c r="T395" i="26"/>
  <c r="S395" i="26"/>
  <c r="T394" i="26"/>
  <c r="S394" i="26"/>
  <c r="T393" i="26"/>
  <c r="S393" i="26"/>
  <c r="T392" i="26"/>
  <c r="S392" i="26"/>
  <c r="T391" i="26"/>
  <c r="S391" i="26"/>
  <c r="T390" i="26"/>
  <c r="S390" i="26"/>
  <c r="T389" i="26"/>
  <c r="S389" i="26"/>
  <c r="T388" i="26"/>
  <c r="S388" i="26"/>
  <c r="T387" i="26"/>
  <c r="S387" i="26"/>
  <c r="T386" i="26"/>
  <c r="S386" i="26"/>
  <c r="T385" i="26"/>
  <c r="S385" i="26"/>
  <c r="T384" i="26"/>
  <c r="S384" i="26"/>
  <c r="T383" i="26"/>
  <c r="S383" i="26"/>
  <c r="T382" i="26"/>
  <c r="S382" i="26"/>
  <c r="T381" i="26"/>
  <c r="S381" i="26"/>
  <c r="T380" i="26"/>
  <c r="S380" i="26"/>
  <c r="T379" i="26"/>
  <c r="S379" i="26"/>
  <c r="T378" i="26"/>
  <c r="S378" i="26"/>
  <c r="T377" i="26"/>
  <c r="S377" i="26"/>
  <c r="T376" i="26"/>
  <c r="S376" i="26"/>
  <c r="T375" i="26"/>
  <c r="S375" i="26"/>
  <c r="T374" i="26"/>
  <c r="S374" i="26"/>
  <c r="T373" i="26"/>
  <c r="S373" i="26"/>
  <c r="T372" i="26"/>
  <c r="S372" i="26"/>
  <c r="T371" i="26"/>
  <c r="S371" i="26"/>
  <c r="T370" i="26"/>
  <c r="S370" i="26"/>
  <c r="T369" i="26"/>
  <c r="S369" i="26"/>
  <c r="T368" i="26"/>
  <c r="S368" i="26"/>
  <c r="T367" i="26"/>
  <c r="S367" i="26"/>
  <c r="T366" i="26"/>
  <c r="S366" i="26"/>
  <c r="T365" i="26"/>
  <c r="S365" i="26"/>
  <c r="T364" i="26"/>
  <c r="S364" i="26"/>
  <c r="T363" i="26"/>
  <c r="S363" i="26"/>
  <c r="T362" i="26"/>
  <c r="S362" i="26"/>
  <c r="T361" i="26"/>
  <c r="S361" i="26"/>
  <c r="T360" i="26"/>
  <c r="S360" i="26"/>
  <c r="T359" i="26"/>
  <c r="S359" i="26"/>
  <c r="T358" i="26"/>
  <c r="S358" i="26"/>
  <c r="T357" i="26"/>
  <c r="S357" i="26"/>
  <c r="T356" i="26"/>
  <c r="S356" i="26"/>
  <c r="T355" i="26"/>
  <c r="S355" i="26"/>
  <c r="T354" i="26"/>
  <c r="S354" i="26"/>
  <c r="T353" i="26"/>
  <c r="S353" i="26"/>
  <c r="T352" i="26"/>
  <c r="S352" i="26"/>
  <c r="T351" i="26"/>
  <c r="S351" i="26"/>
  <c r="T350" i="26"/>
  <c r="S350" i="26"/>
  <c r="T349" i="26"/>
  <c r="S349" i="26"/>
  <c r="T348" i="26"/>
  <c r="S348" i="26"/>
  <c r="A348" i="26" s="1"/>
  <c r="T347" i="26"/>
  <c r="S347" i="26"/>
  <c r="A347" i="26" s="1"/>
  <c r="T346" i="26"/>
  <c r="S346" i="26"/>
  <c r="T345" i="26"/>
  <c r="S345" i="26"/>
  <c r="A345" i="26" s="1"/>
  <c r="T344" i="26"/>
  <c r="S344" i="26"/>
  <c r="T343" i="26"/>
  <c r="S343" i="26"/>
  <c r="A343" i="26" s="1"/>
  <c r="T342" i="26"/>
  <c r="S342" i="26"/>
  <c r="T341" i="26"/>
  <c r="S341" i="26"/>
  <c r="T340" i="26"/>
  <c r="S340" i="26"/>
  <c r="T339" i="26"/>
  <c r="S339" i="26"/>
  <c r="T338" i="26"/>
  <c r="S338" i="26"/>
  <c r="T337" i="26"/>
  <c r="S337" i="26"/>
  <c r="T336" i="26"/>
  <c r="S336" i="26"/>
  <c r="T335" i="26"/>
  <c r="S335" i="26"/>
  <c r="T334" i="26"/>
  <c r="S334" i="26"/>
  <c r="T333" i="26"/>
  <c r="S333" i="26"/>
  <c r="T332" i="26"/>
  <c r="S332" i="26"/>
  <c r="T331" i="26"/>
  <c r="S331" i="26"/>
  <c r="T330" i="26"/>
  <c r="S330" i="26"/>
  <c r="T329" i="26"/>
  <c r="S329" i="26"/>
  <c r="T328" i="26"/>
  <c r="S328" i="26"/>
  <c r="T327" i="26"/>
  <c r="S327" i="26"/>
  <c r="T326" i="26"/>
  <c r="S326" i="26"/>
  <c r="T325" i="26"/>
  <c r="S325" i="26"/>
  <c r="T324" i="26"/>
  <c r="S324" i="26"/>
  <c r="T323" i="26"/>
  <c r="S323" i="26"/>
  <c r="A323" i="26" s="1"/>
  <c r="T322" i="26"/>
  <c r="S322" i="26"/>
  <c r="A322" i="26" s="1"/>
  <c r="T321" i="26"/>
  <c r="S321" i="26"/>
  <c r="T320" i="26"/>
  <c r="S320" i="26"/>
  <c r="T319" i="26"/>
  <c r="S319" i="26"/>
  <c r="T318" i="26"/>
  <c r="S318" i="26"/>
  <c r="T317" i="26"/>
  <c r="S317" i="26"/>
  <c r="T316" i="26"/>
  <c r="S316" i="26"/>
  <c r="T315" i="26"/>
  <c r="S315" i="26"/>
  <c r="T314" i="26"/>
  <c r="S314" i="26"/>
  <c r="T313" i="26"/>
  <c r="S313" i="26"/>
  <c r="T312" i="26"/>
  <c r="S312" i="26"/>
  <c r="T311" i="26"/>
  <c r="S311" i="26"/>
  <c r="T310" i="26"/>
  <c r="S310" i="26"/>
  <c r="T309" i="26"/>
  <c r="S309" i="26"/>
  <c r="T308" i="26"/>
  <c r="S308" i="26"/>
  <c r="T307" i="26"/>
  <c r="S307" i="26"/>
  <c r="T306" i="26"/>
  <c r="S306" i="26"/>
  <c r="T305" i="26"/>
  <c r="S305" i="26"/>
  <c r="T304" i="26"/>
  <c r="S304" i="26"/>
  <c r="T303" i="26"/>
  <c r="S303" i="26"/>
  <c r="T302" i="26"/>
  <c r="S302" i="26"/>
  <c r="T301" i="26"/>
  <c r="S301" i="26"/>
  <c r="T300" i="26"/>
  <c r="S300" i="26"/>
  <c r="T299" i="26"/>
  <c r="S299" i="26"/>
  <c r="T298" i="26"/>
  <c r="S298" i="26"/>
  <c r="T297" i="26"/>
  <c r="S297" i="26"/>
  <c r="T296" i="26"/>
  <c r="S296" i="26"/>
  <c r="T295" i="26"/>
  <c r="S295" i="26"/>
  <c r="T294" i="26"/>
  <c r="S294" i="26"/>
  <c r="T293" i="26"/>
  <c r="S293" i="26"/>
  <c r="T292" i="26"/>
  <c r="S292" i="26"/>
  <c r="T291" i="26"/>
  <c r="S291" i="26"/>
  <c r="T290" i="26"/>
  <c r="S290" i="26"/>
  <c r="T289" i="26"/>
  <c r="S289" i="26"/>
  <c r="T288" i="26"/>
  <c r="S288" i="26"/>
  <c r="T287" i="26"/>
  <c r="S287" i="26"/>
  <c r="T286" i="26"/>
  <c r="S286" i="26"/>
  <c r="T285" i="26"/>
  <c r="S285" i="26"/>
  <c r="T284" i="26"/>
  <c r="S284" i="26"/>
  <c r="T283" i="26"/>
  <c r="S283" i="26"/>
  <c r="T282" i="26"/>
  <c r="S282" i="26"/>
  <c r="T281" i="26"/>
  <c r="S281" i="26"/>
  <c r="T280" i="26"/>
  <c r="S280" i="26"/>
  <c r="T279" i="26"/>
  <c r="S279" i="26"/>
  <c r="T278" i="26"/>
  <c r="S278" i="26"/>
  <c r="T277" i="26"/>
  <c r="S277" i="26"/>
  <c r="T276" i="26"/>
  <c r="S276" i="26"/>
  <c r="T275" i="26"/>
  <c r="S275" i="26"/>
  <c r="T274" i="26"/>
  <c r="S274" i="26"/>
  <c r="T273" i="26"/>
  <c r="S273" i="26"/>
  <c r="T272" i="26"/>
  <c r="S272" i="26"/>
  <c r="T271" i="26"/>
  <c r="S271" i="26"/>
  <c r="T270" i="26"/>
  <c r="S270" i="26"/>
  <c r="T269" i="26"/>
  <c r="S269" i="26"/>
  <c r="T268" i="26"/>
  <c r="S268" i="26"/>
  <c r="T267" i="26"/>
  <c r="S267" i="26"/>
  <c r="T266" i="26"/>
  <c r="S266" i="26"/>
  <c r="T265" i="26"/>
  <c r="S265" i="26"/>
  <c r="T264" i="26"/>
  <c r="S264" i="26"/>
  <c r="T263" i="26"/>
  <c r="S263" i="26"/>
  <c r="T262" i="26"/>
  <c r="S262" i="26"/>
  <c r="T261" i="26"/>
  <c r="S261" i="26"/>
  <c r="T260" i="26"/>
  <c r="S260" i="26"/>
  <c r="T259" i="26"/>
  <c r="S259" i="26"/>
  <c r="T258" i="26"/>
  <c r="S258" i="26"/>
  <c r="T257" i="26"/>
  <c r="S257" i="26"/>
  <c r="T256" i="26"/>
  <c r="S256" i="26"/>
  <c r="T255" i="26"/>
  <c r="S255" i="26"/>
  <c r="T254" i="26"/>
  <c r="S254" i="26"/>
  <c r="T253" i="26"/>
  <c r="S253" i="26"/>
  <c r="T252" i="26"/>
  <c r="S252" i="26"/>
  <c r="T251" i="26"/>
  <c r="S251" i="26"/>
  <c r="T250" i="26"/>
  <c r="S250" i="26"/>
  <c r="T249" i="26"/>
  <c r="S249" i="26"/>
  <c r="T248" i="26"/>
  <c r="S248" i="26"/>
  <c r="T247" i="26"/>
  <c r="S247" i="26"/>
  <c r="T246" i="26"/>
  <c r="S246" i="26"/>
  <c r="T245" i="26"/>
  <c r="S245" i="26"/>
  <c r="T244" i="26"/>
  <c r="S244" i="26"/>
  <c r="T243" i="26"/>
  <c r="S243" i="26"/>
  <c r="T242" i="26"/>
  <c r="S242" i="26"/>
  <c r="T241" i="26"/>
  <c r="S241" i="26"/>
  <c r="T240" i="26"/>
  <c r="S240" i="26"/>
  <c r="T239" i="26"/>
  <c r="S239" i="26"/>
  <c r="T238" i="26"/>
  <c r="S238" i="26"/>
  <c r="T237" i="26"/>
  <c r="S237" i="26"/>
  <c r="T236" i="26"/>
  <c r="S236" i="26"/>
  <c r="T235" i="26"/>
  <c r="S235" i="26"/>
  <c r="T234" i="26"/>
  <c r="S234" i="26"/>
  <c r="T233" i="26"/>
  <c r="S233" i="26"/>
  <c r="T232" i="26"/>
  <c r="S232" i="26"/>
  <c r="T231" i="26"/>
  <c r="S231" i="26"/>
  <c r="T230" i="26"/>
  <c r="S230" i="26"/>
  <c r="T229" i="26"/>
  <c r="S229" i="26"/>
  <c r="T228" i="26"/>
  <c r="S228" i="26"/>
  <c r="T227" i="26"/>
  <c r="S227" i="26"/>
  <c r="T226" i="26"/>
  <c r="S226" i="26"/>
  <c r="T225" i="26"/>
  <c r="S225" i="26"/>
  <c r="T224" i="26"/>
  <c r="S224" i="26"/>
  <c r="A224" i="26" s="1"/>
  <c r="T223" i="26"/>
  <c r="S223" i="26"/>
  <c r="A223" i="26" s="1"/>
  <c r="T222" i="26"/>
  <c r="S222" i="26"/>
  <c r="T221" i="26"/>
  <c r="S221" i="26"/>
  <c r="T220" i="26"/>
  <c r="S220" i="26"/>
  <c r="T219" i="26"/>
  <c r="S219" i="26"/>
  <c r="T218" i="26"/>
  <c r="S218" i="26"/>
  <c r="T217" i="26"/>
  <c r="S217" i="26"/>
  <c r="T216" i="26"/>
  <c r="S216" i="26"/>
  <c r="T215" i="26"/>
  <c r="S215" i="26"/>
  <c r="T214" i="26"/>
  <c r="S214" i="26"/>
  <c r="T213" i="26"/>
  <c r="S213" i="26"/>
  <c r="T212" i="26"/>
  <c r="S212" i="26"/>
  <c r="T211" i="26"/>
  <c r="S211" i="26"/>
  <c r="T210" i="26"/>
  <c r="S210" i="26"/>
  <c r="T209" i="26"/>
  <c r="S209" i="26"/>
  <c r="T208" i="26"/>
  <c r="S208" i="26"/>
  <c r="T207" i="26"/>
  <c r="S207" i="26"/>
  <c r="T206" i="26"/>
  <c r="S206" i="26"/>
  <c r="T205" i="26"/>
  <c r="S205" i="26"/>
  <c r="T204" i="26"/>
  <c r="S204" i="26"/>
  <c r="T203" i="26"/>
  <c r="S203" i="26"/>
  <c r="T202" i="26"/>
  <c r="S202" i="26"/>
  <c r="T201" i="26"/>
  <c r="S201" i="26"/>
  <c r="T200" i="26"/>
  <c r="S200" i="26"/>
  <c r="T199" i="26"/>
  <c r="S199" i="26"/>
  <c r="T198" i="26"/>
  <c r="S198" i="26"/>
  <c r="T197" i="26"/>
  <c r="S197" i="26"/>
  <c r="T196" i="26"/>
  <c r="S196" i="26"/>
  <c r="T195" i="26"/>
  <c r="S195" i="26"/>
  <c r="T194" i="26"/>
  <c r="S194" i="26"/>
  <c r="T193" i="26"/>
  <c r="S193" i="26"/>
  <c r="T192" i="26"/>
  <c r="S192" i="26"/>
  <c r="T191" i="26"/>
  <c r="S191" i="26"/>
  <c r="T190" i="26"/>
  <c r="S190" i="26"/>
  <c r="T189" i="26"/>
  <c r="S189" i="26"/>
  <c r="T188" i="26"/>
  <c r="S188" i="26"/>
  <c r="T187" i="26"/>
  <c r="S187" i="26"/>
  <c r="T186" i="26"/>
  <c r="S186" i="26"/>
  <c r="T185" i="26"/>
  <c r="S185" i="26"/>
  <c r="T184" i="26"/>
  <c r="S184" i="26"/>
  <c r="T183" i="26"/>
  <c r="S183" i="26"/>
  <c r="T182" i="26"/>
  <c r="S182" i="26"/>
  <c r="T181" i="26"/>
  <c r="S181" i="26"/>
  <c r="T180" i="26"/>
  <c r="S180" i="26"/>
  <c r="T179" i="26"/>
  <c r="S179" i="26"/>
  <c r="T178" i="26"/>
  <c r="S178" i="26"/>
  <c r="T177" i="26"/>
  <c r="S177" i="26"/>
  <c r="T176" i="26"/>
  <c r="S176" i="26"/>
  <c r="T175" i="26"/>
  <c r="S175" i="26"/>
  <c r="T174" i="26"/>
  <c r="S174" i="26"/>
  <c r="T173" i="26"/>
  <c r="S173" i="26"/>
  <c r="T172" i="26"/>
  <c r="S172" i="26"/>
  <c r="T171" i="26"/>
  <c r="S171" i="26"/>
  <c r="T170" i="26"/>
  <c r="S170" i="26"/>
  <c r="T169" i="26"/>
  <c r="S169" i="26"/>
  <c r="T168" i="26"/>
  <c r="S168" i="26"/>
  <c r="T167" i="26"/>
  <c r="S167" i="26"/>
  <c r="T166" i="26"/>
  <c r="S166" i="26"/>
  <c r="T165" i="26"/>
  <c r="S165" i="26"/>
  <c r="T164" i="26"/>
  <c r="S164" i="26"/>
  <c r="T163" i="26"/>
  <c r="S163" i="26"/>
  <c r="T162" i="26"/>
  <c r="S162" i="26"/>
  <c r="T161" i="26"/>
  <c r="S161" i="26"/>
  <c r="T160" i="26"/>
  <c r="S160" i="26"/>
  <c r="T159" i="26"/>
  <c r="S159" i="26"/>
  <c r="T158" i="26"/>
  <c r="S158" i="26"/>
  <c r="T157" i="26"/>
  <c r="S157" i="26"/>
  <c r="T156" i="26"/>
  <c r="S156" i="26"/>
  <c r="T155" i="26"/>
  <c r="S155" i="26"/>
  <c r="T154" i="26"/>
  <c r="S154" i="26"/>
  <c r="T153" i="26"/>
  <c r="S153" i="26"/>
  <c r="T152" i="26"/>
  <c r="S152" i="26"/>
  <c r="A152" i="26" s="1"/>
  <c r="T151" i="26"/>
  <c r="S151" i="26"/>
  <c r="T150" i="26"/>
  <c r="S150" i="26"/>
  <c r="A150" i="26" s="1"/>
  <c r="T149" i="26"/>
  <c r="S149" i="26"/>
  <c r="T148" i="26"/>
  <c r="S148" i="26"/>
  <c r="T147" i="26"/>
  <c r="S147" i="26"/>
  <c r="T146" i="26"/>
  <c r="S146" i="26"/>
  <c r="T145" i="26"/>
  <c r="S145" i="26"/>
  <c r="T144" i="26"/>
  <c r="S144" i="26"/>
  <c r="A144" i="26" s="1"/>
  <c r="T143" i="26"/>
  <c r="S143" i="26"/>
  <c r="A143" i="26" s="1"/>
  <c r="T142" i="26"/>
  <c r="S142" i="26"/>
  <c r="A142" i="26" s="1"/>
  <c r="T141" i="26"/>
  <c r="S141" i="26"/>
  <c r="T140" i="26"/>
  <c r="S140" i="26"/>
  <c r="A140" i="26" s="1"/>
  <c r="T139" i="26"/>
  <c r="S139" i="26"/>
  <c r="T138" i="26"/>
  <c r="S138" i="26"/>
  <c r="T137" i="26"/>
  <c r="S137" i="26"/>
  <c r="T136" i="26"/>
  <c r="S136" i="26"/>
  <c r="T135" i="26"/>
  <c r="S135" i="26"/>
  <c r="T134" i="26"/>
  <c r="S134" i="26"/>
  <c r="T133" i="26"/>
  <c r="S133" i="26"/>
  <c r="T132" i="26"/>
  <c r="S132" i="26"/>
  <c r="T131" i="26"/>
  <c r="S131" i="26"/>
  <c r="T130" i="26"/>
  <c r="S130" i="26"/>
  <c r="T129" i="26"/>
  <c r="S129" i="26"/>
  <c r="T128" i="26"/>
  <c r="S128" i="26"/>
  <c r="T127" i="26"/>
  <c r="S127" i="26"/>
  <c r="T126" i="26"/>
  <c r="S126" i="26"/>
  <c r="T125" i="26"/>
  <c r="S125" i="26"/>
  <c r="T124" i="26"/>
  <c r="S124" i="26"/>
  <c r="T123" i="26"/>
  <c r="S123" i="26"/>
  <c r="T122" i="26"/>
  <c r="S122" i="26"/>
  <c r="T121" i="26"/>
  <c r="S121" i="26"/>
  <c r="T120" i="26"/>
  <c r="S120" i="26"/>
  <c r="T119" i="26"/>
  <c r="S119" i="26"/>
  <c r="T118" i="26"/>
  <c r="S118" i="26"/>
  <c r="T117" i="26"/>
  <c r="S117" i="26"/>
  <c r="T116" i="26"/>
  <c r="S116" i="26"/>
  <c r="T115" i="26"/>
  <c r="S115" i="26"/>
  <c r="T114" i="26"/>
  <c r="S114" i="26"/>
  <c r="T113" i="26"/>
  <c r="S113" i="26"/>
  <c r="T112" i="26"/>
  <c r="S112" i="26"/>
  <c r="T111" i="26"/>
  <c r="S111" i="26"/>
  <c r="T110" i="26"/>
  <c r="S110" i="26"/>
  <c r="T109" i="26"/>
  <c r="S109" i="26"/>
  <c r="T108" i="26"/>
  <c r="S108" i="26"/>
  <c r="T107" i="26"/>
  <c r="S107" i="26"/>
  <c r="T106" i="26"/>
  <c r="S106" i="26"/>
  <c r="T105" i="26"/>
  <c r="S105" i="26"/>
  <c r="T104" i="26"/>
  <c r="S104" i="26"/>
  <c r="T103" i="26"/>
  <c r="S103" i="26"/>
  <c r="T102" i="26"/>
  <c r="S102" i="26"/>
  <c r="T101" i="26"/>
  <c r="S101" i="26"/>
  <c r="T100" i="26"/>
  <c r="S100" i="26"/>
  <c r="T99" i="26"/>
  <c r="S99" i="26"/>
  <c r="T98" i="26"/>
  <c r="S98" i="26"/>
  <c r="T97" i="26"/>
  <c r="S97" i="26"/>
  <c r="T96" i="26"/>
  <c r="S96" i="26"/>
  <c r="T95" i="26"/>
  <c r="S95" i="26"/>
  <c r="T94" i="26"/>
  <c r="S94" i="26"/>
  <c r="T93" i="26"/>
  <c r="S93" i="26"/>
  <c r="T92" i="26"/>
  <c r="S92" i="26"/>
  <c r="T91" i="26"/>
  <c r="S91" i="26"/>
  <c r="T90" i="26"/>
  <c r="S90" i="26"/>
  <c r="T89" i="26"/>
  <c r="S89" i="26"/>
  <c r="T88" i="26"/>
  <c r="S88" i="26"/>
  <c r="T87" i="26"/>
  <c r="S87" i="26"/>
  <c r="T86" i="26"/>
  <c r="S86" i="26"/>
  <c r="T85" i="26"/>
  <c r="S85" i="26"/>
  <c r="T84" i="26"/>
  <c r="S84" i="26"/>
  <c r="T83" i="26"/>
  <c r="S83" i="26"/>
  <c r="T82" i="26"/>
  <c r="S82" i="26"/>
  <c r="T81" i="26"/>
  <c r="S81" i="26"/>
  <c r="T80" i="26"/>
  <c r="S80" i="26"/>
  <c r="T79" i="26"/>
  <c r="S79" i="26"/>
  <c r="T78" i="26"/>
  <c r="S78" i="26"/>
  <c r="T77" i="26"/>
  <c r="S77" i="26"/>
  <c r="T76" i="26"/>
  <c r="S76" i="26"/>
  <c r="T75" i="26"/>
  <c r="S75" i="26"/>
  <c r="T74" i="26"/>
  <c r="S74" i="26"/>
  <c r="T73" i="26"/>
  <c r="S73" i="26"/>
  <c r="T72" i="26"/>
  <c r="S72" i="26"/>
  <c r="T71" i="26"/>
  <c r="S71" i="26"/>
  <c r="T70" i="26"/>
  <c r="S70" i="26"/>
  <c r="T69" i="26"/>
  <c r="S69" i="26"/>
  <c r="T68" i="26"/>
  <c r="S68" i="26"/>
  <c r="T67" i="26"/>
  <c r="S67" i="26"/>
  <c r="T66" i="26"/>
  <c r="S66" i="26"/>
  <c r="T65" i="26"/>
  <c r="S65" i="26"/>
  <c r="T64" i="26"/>
  <c r="S64" i="26"/>
  <c r="T63" i="26"/>
  <c r="S63" i="26"/>
  <c r="T62" i="26"/>
  <c r="S62" i="26"/>
  <c r="T61" i="26"/>
  <c r="S61" i="26"/>
  <c r="T60" i="26"/>
  <c r="S60" i="26"/>
  <c r="T59" i="26"/>
  <c r="S59" i="26"/>
  <c r="T58" i="26"/>
  <c r="S58" i="26"/>
  <c r="T57" i="26"/>
  <c r="S57" i="26"/>
  <c r="T56" i="26"/>
  <c r="S56" i="26"/>
  <c r="T55" i="26"/>
  <c r="S55" i="26"/>
  <c r="T54" i="26"/>
  <c r="S54" i="26"/>
  <c r="T53" i="26"/>
  <c r="S53" i="26"/>
  <c r="T52" i="26"/>
  <c r="S52" i="26"/>
  <c r="T51" i="26"/>
  <c r="S51" i="26"/>
  <c r="T50" i="26"/>
  <c r="S50" i="26"/>
  <c r="T49" i="26"/>
  <c r="S49" i="26"/>
  <c r="T48" i="26"/>
  <c r="S48" i="26"/>
  <c r="T47" i="26"/>
  <c r="S47" i="26"/>
  <c r="T46" i="26"/>
  <c r="S46" i="26"/>
  <c r="T45" i="26"/>
  <c r="S45" i="26"/>
  <c r="T44" i="26"/>
  <c r="S44" i="26"/>
  <c r="T43" i="26"/>
  <c r="S43" i="26"/>
  <c r="T42" i="26"/>
  <c r="S42" i="26"/>
  <c r="T41" i="26"/>
  <c r="S41" i="26"/>
  <c r="T40" i="26"/>
  <c r="S40" i="26"/>
  <c r="T39" i="26"/>
  <c r="S39" i="26"/>
  <c r="T38" i="26"/>
  <c r="S38" i="26"/>
  <c r="T37" i="26"/>
  <c r="S37" i="26"/>
  <c r="T36" i="26"/>
  <c r="S36" i="26"/>
  <c r="T35" i="26"/>
  <c r="S35" i="26"/>
  <c r="T34" i="26"/>
  <c r="S34" i="26"/>
  <c r="T33" i="26"/>
  <c r="S33" i="26"/>
  <c r="T32" i="26"/>
  <c r="S32" i="26"/>
  <c r="T31" i="26"/>
  <c r="S31" i="26"/>
  <c r="T30" i="26"/>
  <c r="S30" i="26"/>
  <c r="T29" i="26"/>
  <c r="S29" i="26"/>
  <c r="T28" i="26"/>
  <c r="S28" i="26"/>
  <c r="T27" i="26"/>
  <c r="S27" i="26"/>
  <c r="T26" i="26"/>
  <c r="S26" i="26"/>
  <c r="T25" i="26"/>
  <c r="S25" i="26"/>
  <c r="T24" i="26"/>
  <c r="S24" i="26"/>
  <c r="T23" i="26"/>
  <c r="S23" i="26"/>
  <c r="T22" i="26"/>
  <c r="S22" i="26"/>
  <c r="T21" i="26"/>
  <c r="S21" i="26"/>
  <c r="T20" i="26"/>
  <c r="S20" i="26"/>
  <c r="T19" i="26"/>
  <c r="S19" i="26"/>
  <c r="A2198" i="32" l="1"/>
  <c r="A2320" i="28"/>
  <c r="A2114" i="28"/>
  <c r="A2292" i="28"/>
  <c r="A2291" i="28"/>
  <c r="A1945" i="28"/>
  <c r="A2198" i="28"/>
  <c r="A2198" i="30"/>
  <c r="A2292" i="30"/>
  <c r="A222" i="32"/>
  <c r="A342" i="32"/>
  <c r="A222" i="28"/>
  <c r="A342" i="28"/>
  <c r="A319" i="28"/>
  <c r="A222" i="30"/>
  <c r="A217" i="30"/>
  <c r="A342" i="30"/>
  <c r="A233" i="30"/>
  <c r="A1798" i="28"/>
  <c r="A2067" i="32"/>
  <c r="A1894" i="28"/>
  <c r="A2067" i="28"/>
  <c r="A2277" i="28"/>
  <c r="A2277" i="30"/>
  <c r="A994" i="30"/>
  <c r="A232" i="32"/>
  <c r="A232" i="30"/>
  <c r="A73" i="32"/>
  <c r="A473" i="32"/>
  <c r="A42" i="32"/>
  <c r="A80" i="32"/>
  <c r="A80" i="30"/>
  <c r="A1570" i="28"/>
  <c r="A850" i="28"/>
  <c r="A833" i="28"/>
  <c r="A1021" i="28"/>
  <c r="A221" i="32"/>
  <c r="A341" i="32"/>
  <c r="A425" i="32"/>
  <c r="A785" i="32"/>
  <c r="A886" i="32"/>
  <c r="A916" i="32"/>
  <c r="A583" i="32"/>
  <c r="A961" i="32"/>
  <c r="A1208" i="32"/>
  <c r="A639" i="32"/>
  <c r="A928" i="32"/>
  <c r="A702" i="32"/>
  <c r="A1797" i="28"/>
  <c r="A1893" i="28"/>
  <c r="A458" i="28"/>
  <c r="A514" i="28"/>
  <c r="A221" i="28"/>
  <c r="A341" i="28"/>
  <c r="A425" i="28"/>
  <c r="A797" i="28"/>
  <c r="A869" i="28"/>
  <c r="A1007" i="28"/>
  <c r="A1361" i="28"/>
  <c r="A454" i="28"/>
  <c r="A1534" i="28"/>
  <c r="A318" i="28"/>
  <c r="A402" i="28"/>
  <c r="A558" i="28"/>
  <c r="A702" i="28"/>
  <c r="A846" i="28"/>
  <c r="A139" i="28"/>
  <c r="A265" i="28"/>
  <c r="A373" i="28"/>
  <c r="A961" i="28"/>
  <c r="A596" i="28"/>
  <c r="A1730" i="28"/>
  <c r="A916" i="28"/>
  <c r="A1054" i="28"/>
  <c r="A1208" i="30"/>
  <c r="A702" i="30"/>
  <c r="A639" i="30"/>
  <c r="A961" i="30"/>
  <c r="A610" i="30"/>
  <c r="A916" i="30"/>
  <c r="A928" i="30"/>
  <c r="A1054" i="30"/>
  <c r="A318" i="30"/>
  <c r="A221" i="30"/>
  <c r="A341" i="30"/>
  <c r="A425" i="30"/>
  <c r="A1007" i="30"/>
  <c r="A1991" i="30"/>
  <c r="A796" i="32"/>
  <c r="A1207" i="32"/>
  <c r="A477" i="32"/>
  <c r="A609" i="32"/>
  <c r="A927" i="32"/>
  <c r="A457" i="32"/>
  <c r="A494" i="32"/>
  <c r="A554" i="32"/>
  <c r="A638" i="32"/>
  <c r="A796" i="28"/>
  <c r="A832" i="28"/>
  <c r="A868" i="28"/>
  <c r="A1006" i="28"/>
  <c r="A1360" i="28"/>
  <c r="A1528" i="28"/>
  <c r="A845" i="28"/>
  <c r="A494" i="28"/>
  <c r="A554" i="28"/>
  <c r="A668" i="28"/>
  <c r="A461" i="28"/>
  <c r="A557" i="28"/>
  <c r="A457" i="28"/>
  <c r="A595" i="28"/>
  <c r="A775" i="28"/>
  <c r="A1267" i="28"/>
  <c r="A513" i="28"/>
  <c r="A1485" i="28"/>
  <c r="A701" i="28"/>
  <c r="A947" i="28"/>
  <c r="A494" i="30"/>
  <c r="A638" i="30"/>
  <c r="A668" i="30"/>
  <c r="A794" i="30"/>
  <c r="A796" i="30"/>
  <c r="A457" i="30"/>
  <c r="A1207" i="30"/>
  <c r="A609" i="30"/>
  <c r="A477" i="30"/>
  <c r="A927" i="30"/>
  <c r="A2288" i="30"/>
  <c r="A109" i="32"/>
  <c r="A926" i="30"/>
  <c r="A116" i="32"/>
  <c r="A121" i="30"/>
  <c r="A793" i="30"/>
  <c r="A2358" i="30"/>
  <c r="A1244" i="30"/>
  <c r="A783" i="32"/>
  <c r="A867" i="32"/>
  <c r="A867" i="28"/>
  <c r="A867" i="30"/>
  <c r="A1005" i="28"/>
  <c r="A456" i="30"/>
  <c r="A795" i="32"/>
  <c r="A795" i="28"/>
  <c r="A795" i="30"/>
  <c r="A76" i="32"/>
  <c r="A476" i="32"/>
  <c r="A476" i="30"/>
  <c r="A460" i="28"/>
  <c r="A1484" i="28"/>
  <c r="A513" i="32"/>
  <c r="A1892" i="28"/>
  <c r="A439" i="28"/>
  <c r="A513" i="30"/>
  <c r="A700" i="30"/>
  <c r="A372" i="28"/>
  <c r="A1362" i="32"/>
  <c r="A458" i="32"/>
  <c r="A458" i="30"/>
  <c r="A111" i="32"/>
  <c r="A111" i="30"/>
  <c r="A2227" i="30"/>
  <c r="A1888" i="28"/>
  <c r="A111" i="28"/>
  <c r="A2227" i="28"/>
  <c r="A884" i="28"/>
  <c r="A220" i="30"/>
  <c r="A28" i="30"/>
  <c r="A784" i="32"/>
  <c r="A138" i="32"/>
  <c r="A138" i="30"/>
  <c r="A784" i="30"/>
  <c r="A138" i="28"/>
  <c r="A515" i="32"/>
  <c r="A515" i="30"/>
  <c r="A317" i="32"/>
  <c r="A875" i="32"/>
  <c r="A700" i="32"/>
  <c r="A608" i="32"/>
  <c r="A626" i="32"/>
  <c r="A424" i="32"/>
  <c r="A1206" i="32"/>
  <c r="A493" i="32"/>
  <c r="A637" i="32"/>
  <c r="A93" i="32"/>
  <c r="A340" i="32"/>
  <c r="A556" i="32"/>
  <c r="A93" i="30"/>
  <c r="A608" i="30"/>
  <c r="A626" i="30"/>
  <c r="A340" i="30"/>
  <c r="A424" i="30"/>
  <c r="A556" i="30"/>
  <c r="A2318" i="30"/>
  <c r="A2229" i="30"/>
  <c r="A317" i="30"/>
  <c r="A1206" i="30"/>
  <c r="A493" i="30"/>
  <c r="A637" i="30"/>
  <c r="A512" i="28"/>
  <c r="A608" i="28"/>
  <c r="A992" i="28"/>
  <c r="A93" i="28"/>
  <c r="A465" i="28"/>
  <c r="A1431" i="28"/>
  <c r="A1527" i="28"/>
  <c r="A340" i="28"/>
  <c r="A317" i="28"/>
  <c r="A220" i="28"/>
  <c r="A556" i="28"/>
  <c r="A700" i="28"/>
  <c r="A334" i="28"/>
  <c r="A756" i="28"/>
  <c r="A424" i="28"/>
  <c r="A784" i="28"/>
  <c r="A264" i="28"/>
  <c r="A438" i="28"/>
  <c r="A594" i="28"/>
  <c r="A493" i="28"/>
  <c r="A553" i="28"/>
  <c r="A2317" i="30"/>
  <c r="A1526" i="28"/>
  <c r="A464" i="28"/>
  <c r="A555" i="32"/>
  <c r="A555" i="28"/>
  <c r="A699" i="28"/>
  <c r="A378" i="28"/>
  <c r="A1139" i="32"/>
  <c r="A403" i="32"/>
  <c r="A1664" i="32"/>
  <c r="A1893" i="30"/>
  <c r="A403" i="30"/>
  <c r="A2228" i="30"/>
  <c r="A2228" i="28"/>
  <c r="A783" i="28"/>
  <c r="A874" i="32"/>
  <c r="A625" i="32"/>
  <c r="A625" i="30"/>
  <c r="A552" i="28"/>
  <c r="A636" i="32"/>
  <c r="A636" i="30"/>
  <c r="A2441" i="28"/>
  <c r="A120" i="30"/>
  <c r="A79" i="30"/>
  <c r="A1243" i="30"/>
  <c r="A512" i="30"/>
  <c r="A219" i="30"/>
  <c r="A514" i="30"/>
  <c r="A119" i="30"/>
  <c r="A149" i="30"/>
  <c r="A2436" i="28"/>
  <c r="A316" i="28"/>
  <c r="A120" i="32"/>
  <c r="A511" i="28"/>
  <c r="A514" i="32"/>
  <c r="A74" i="28"/>
  <c r="A339" i="32"/>
  <c r="A1665" i="32"/>
  <c r="A339" i="28"/>
  <c r="A110" i="30"/>
  <c r="A492" i="30"/>
  <c r="A816" i="30"/>
  <c r="A511" i="30"/>
  <c r="A607" i="30"/>
  <c r="A316" i="30"/>
  <c r="A322" i="30"/>
  <c r="A802" i="30"/>
  <c r="A1774" i="30"/>
  <c r="A74" i="30"/>
  <c r="A92" i="30"/>
  <c r="A423" i="30"/>
  <c r="A117" i="30"/>
  <c r="A339" i="30"/>
  <c r="A555" i="30"/>
  <c r="A699" i="30"/>
  <c r="A783" i="30"/>
  <c r="A593" i="30"/>
  <c r="A773" i="30"/>
  <c r="A119" i="32"/>
  <c r="A316" i="32"/>
  <c r="A149" i="32"/>
  <c r="A492" i="32"/>
  <c r="A593" i="32"/>
  <c r="A79" i="32"/>
  <c r="A607" i="32"/>
  <c r="A92" i="32"/>
  <c r="A512" i="32"/>
  <c r="A423" i="32"/>
  <c r="A699" i="32"/>
  <c r="A219" i="28"/>
  <c r="A333" i="28"/>
  <c r="A163" i="28"/>
  <c r="A607" i="28"/>
  <c r="A92" i="28"/>
  <c r="A2066" i="28"/>
  <c r="A1774" i="28"/>
  <c r="A137" i="28"/>
  <c r="A263" i="28"/>
  <c r="A437" i="28"/>
  <c r="A593" i="28"/>
  <c r="A773" i="28"/>
  <c r="A423" i="28"/>
  <c r="A366" i="28"/>
  <c r="A492" i="28"/>
  <c r="A570" i="28"/>
  <c r="A816" i="28"/>
  <c r="A2229" i="28"/>
  <c r="A991" i="28"/>
  <c r="A116" i="30"/>
  <c r="A338" i="30"/>
  <c r="A73" i="30"/>
  <c r="A321" i="30"/>
  <c r="A91" i="30"/>
  <c r="A58" i="30"/>
  <c r="A136" i="30"/>
  <c r="A109" i="30"/>
  <c r="A162" i="32"/>
  <c r="A118" i="32"/>
  <c r="A91" i="32"/>
  <c r="A58" i="32"/>
  <c r="A338" i="32"/>
  <c r="A136" i="32"/>
  <c r="A332" i="28"/>
  <c r="A58" i="28"/>
  <c r="A136" i="28"/>
  <c r="A262" i="28"/>
  <c r="A338" i="28"/>
  <c r="A2345" i="28"/>
  <c r="A91" i="28"/>
  <c r="A218" i="28"/>
  <c r="A162" i="28"/>
  <c r="A1522" i="32"/>
  <c r="A77" i="32"/>
  <c r="A510" i="30"/>
  <c r="A422" i="30"/>
  <c r="A554" i="30"/>
  <c r="A698" i="30"/>
  <c r="A835" i="30"/>
  <c r="A439" i="30"/>
  <c r="A491" i="30"/>
  <c r="A439" i="32"/>
  <c r="A511" i="32"/>
  <c r="A422" i="32"/>
  <c r="A491" i="32"/>
  <c r="A117" i="32"/>
  <c r="A365" i="28"/>
  <c r="A491" i="28"/>
  <c r="A569" i="28"/>
  <c r="A436" i="28"/>
  <c r="A422" i="28"/>
  <c r="A990" i="28"/>
  <c r="A2065" i="28"/>
  <c r="A2503" i="28"/>
  <c r="A217" i="28"/>
  <c r="A490" i="28"/>
  <c r="A113" i="32"/>
  <c r="A2288" i="32"/>
  <c r="A510" i="32"/>
  <c r="A989" i="28"/>
  <c r="A438" i="30"/>
  <c r="A801" i="30"/>
  <c r="A553" i="30"/>
  <c r="A2067" i="30"/>
  <c r="A509" i="30"/>
  <c r="A2357" i="30"/>
  <c r="A2230" i="32"/>
  <c r="A438" i="32"/>
  <c r="A398" i="28"/>
  <c r="A364" i="28"/>
  <c r="A568" i="28"/>
  <c r="A1566" i="28"/>
  <c r="A1944" i="28"/>
  <c r="A667" i="28"/>
  <c r="A1606" i="32"/>
  <c r="A666" i="28"/>
  <c r="A90" i="30"/>
  <c r="A115" i="30"/>
  <c r="A331" i="30"/>
  <c r="A800" i="30"/>
  <c r="A135" i="30"/>
  <c r="A381" i="30"/>
  <c r="A320" i="30"/>
  <c r="A552" i="30"/>
  <c r="A437" i="30"/>
  <c r="A437" i="32"/>
  <c r="A90" i="32"/>
  <c r="A115" i="32"/>
  <c r="A331" i="32"/>
  <c r="A74" i="32"/>
  <c r="A135" i="32"/>
  <c r="A2229" i="32"/>
  <c r="A135" i="28"/>
  <c r="A508" i="28"/>
  <c r="A1565" i="28"/>
  <c r="A161" i="28"/>
  <c r="A381" i="28"/>
  <c r="A1342" i="28"/>
  <c r="A1810" i="28"/>
  <c r="A456" i="28"/>
  <c r="A261" i="28"/>
  <c r="A90" i="28"/>
  <c r="A108" i="28"/>
  <c r="A331" i="28"/>
  <c r="A337" i="28"/>
  <c r="A1609" i="28"/>
  <c r="A2395" i="28"/>
  <c r="A367" i="28"/>
  <c r="A2228" i="32"/>
  <c r="A2163" i="28"/>
  <c r="A2394" i="28"/>
  <c r="A1608" i="32"/>
  <c r="A2393" i="28"/>
  <c r="A1608" i="28"/>
  <c r="A1496" i="28"/>
  <c r="A2227" i="32"/>
  <c r="A1564" i="28"/>
  <c r="A1861" i="28"/>
  <c r="A160" i="32"/>
  <c r="A2162" i="28"/>
  <c r="A160" i="28"/>
  <c r="A436" i="30"/>
  <c r="A1770" i="32"/>
  <c r="A436" i="32"/>
  <c r="A1861" i="30"/>
  <c r="A1448" i="30"/>
  <c r="A1670" i="30"/>
  <c r="A2162" i="30"/>
  <c r="A1972" i="30"/>
  <c r="A1770" i="30"/>
  <c r="A1845" i="30"/>
  <c r="A1523" i="30"/>
  <c r="A1877" i="30"/>
  <c r="A57" i="30"/>
  <c r="A2199" i="30"/>
  <c r="A2415" i="30"/>
  <c r="A1523" i="32"/>
  <c r="A1448" i="32"/>
  <c r="A1670" i="32"/>
  <c r="A57" i="32"/>
  <c r="A2199" i="32"/>
  <c r="A1861" i="32"/>
  <c r="A2199" i="28"/>
  <c r="A2415" i="28"/>
  <c r="A57" i="28"/>
  <c r="A1811" i="28"/>
  <c r="A1889" i="28"/>
  <c r="A1450" i="28"/>
  <c r="A1972" i="28"/>
  <c r="A1940" i="28"/>
  <c r="A2396" i="28"/>
  <c r="A2504" i="28"/>
  <c r="A1479" i="28"/>
  <c r="A1845" i="28"/>
  <c r="A1591" i="28"/>
  <c r="A2143" i="28"/>
  <c r="A2293" i="28"/>
  <c r="A2437" i="28"/>
  <c r="A1670" i="28"/>
  <c r="A1524" i="30"/>
  <c r="A1524" i="32"/>
  <c r="A799" i="30"/>
  <c r="A846" i="30"/>
  <c r="A114" i="30"/>
  <c r="A114" i="32"/>
  <c r="A455" i="28"/>
  <c r="A2065" i="30"/>
  <c r="A2163" i="30"/>
  <c r="A1588" i="30"/>
  <c r="A2065" i="32"/>
  <c r="A1480" i="28"/>
  <c r="A2159" i="28"/>
  <c r="A2341" i="28"/>
  <c r="A367" i="30"/>
  <c r="A367" i="32"/>
  <c r="A2066" i="30"/>
  <c r="A2066" i="32"/>
  <c r="A2202" i="28"/>
  <c r="A33" i="28"/>
  <c r="A1773" i="28"/>
  <c r="A233" i="32"/>
  <c r="A89" i="28"/>
  <c r="A576" i="28"/>
  <c r="A25" i="30"/>
  <c r="A30" i="30"/>
  <c r="A2076" i="30"/>
  <c r="A319" i="30"/>
  <c r="A1773" i="30"/>
  <c r="A2145" i="30"/>
  <c r="A1879" i="30"/>
  <c r="A2203" i="30"/>
  <c r="A622" i="30"/>
  <c r="A1528" i="30"/>
  <c r="A134" i="30"/>
  <c r="A33" i="30"/>
  <c r="A47" i="30"/>
  <c r="A1847" i="30"/>
  <c r="A2201" i="30"/>
  <c r="A622" i="32"/>
  <c r="A1847" i="32"/>
  <c r="A2076" i="32"/>
  <c r="A134" i="32"/>
  <c r="A25" i="32"/>
  <c r="A33" i="32"/>
  <c r="A1773" i="32"/>
  <c r="A1893" i="32"/>
  <c r="A1528" i="32"/>
  <c r="A47" i="32"/>
  <c r="A2201" i="32"/>
  <c r="A30" i="32"/>
  <c r="A1879" i="32"/>
  <c r="A1942" i="28"/>
  <c r="A2145" i="28"/>
  <c r="A47" i="28"/>
  <c r="A1847" i="28"/>
  <c r="A2003" i="28"/>
  <c r="A2177" i="28"/>
  <c r="A2201" i="28"/>
  <c r="A2417" i="28"/>
  <c r="A1772" i="28"/>
  <c r="A2036" i="28"/>
  <c r="A2076" i="28"/>
  <c r="A2118" i="28"/>
  <c r="A2160" i="28"/>
  <c r="A507" i="28"/>
  <c r="A1863" i="28"/>
  <c r="A72" i="28"/>
  <c r="A1813" i="28"/>
  <c r="A1891" i="28"/>
  <c r="A2179" i="28"/>
  <c r="A2467" i="28"/>
  <c r="A134" i="28"/>
  <c r="A674" i="28"/>
  <c r="A30" i="28"/>
  <c r="A28" i="32"/>
  <c r="A2176" i="28"/>
  <c r="A1771" i="30"/>
  <c r="A2202" i="30"/>
  <c r="A2202" i="32"/>
  <c r="A1771" i="32"/>
  <c r="A1890" i="28"/>
  <c r="A1771" i="28"/>
  <c r="A1592" i="28"/>
  <c r="A1561" i="30"/>
  <c r="A1862" i="30"/>
  <c r="A1671" i="30"/>
  <c r="A94" i="30"/>
  <c r="A1846" i="30"/>
  <c r="A2038" i="30"/>
  <c r="A2200" i="30"/>
  <c r="A1878" i="30"/>
  <c r="A1890" i="30"/>
  <c r="A1529" i="30"/>
  <c r="A1673" i="30"/>
  <c r="A2159" i="30"/>
  <c r="A1772" i="30"/>
  <c r="A2144" i="30"/>
  <c r="A1673" i="32"/>
  <c r="A2159" i="32"/>
  <c r="A1878" i="32"/>
  <c r="A1772" i="32"/>
  <c r="A1862" i="32"/>
  <c r="A1671" i="32"/>
  <c r="A94" i="32"/>
  <c r="A2038" i="32"/>
  <c r="A2200" i="32"/>
  <c r="A2144" i="28"/>
  <c r="A2294" i="28"/>
  <c r="A50" i="28"/>
  <c r="A1671" i="28"/>
  <c r="A1941" i="28"/>
  <c r="A2505" i="28"/>
  <c r="A1862" i="28"/>
  <c r="A550" i="28"/>
  <c r="A1846" i="28"/>
  <c r="A2038" i="28"/>
  <c r="A2200" i="28"/>
  <c r="A2416" i="28"/>
  <c r="A335" i="28"/>
  <c r="A1235" i="28"/>
  <c r="A1529" i="28"/>
  <c r="A1673" i="28"/>
  <c r="A1812" i="28"/>
  <c r="A2178" i="28"/>
  <c r="A2466" i="28"/>
  <c r="A379" i="28"/>
  <c r="A1880" i="30"/>
  <c r="A2036" i="30"/>
  <c r="A2390" i="30"/>
  <c r="A2037" i="30"/>
  <c r="A2077" i="30"/>
  <c r="A1672" i="30"/>
  <c r="A551" i="30"/>
  <c r="A570" i="30"/>
  <c r="A1848" i="30"/>
  <c r="A1848" i="32"/>
  <c r="A2077" i="32"/>
  <c r="A1672" i="32"/>
  <c r="A1880" i="32"/>
  <c r="A2036" i="32"/>
  <c r="A2037" i="32"/>
  <c r="A488" i="28"/>
  <c r="A551" i="28"/>
  <c r="A1943" i="28"/>
  <c r="A1672" i="28"/>
  <c r="A1864" i="28"/>
  <c r="A2146" i="28"/>
  <c r="A1848" i="28"/>
  <c r="A1814" i="28"/>
  <c r="A2004" i="28"/>
  <c r="A2037" i="28"/>
  <c r="A2418" i="28"/>
  <c r="A2077" i="28"/>
  <c r="A2119" i="28"/>
  <c r="A2161" i="28"/>
  <c r="A1238" i="28"/>
  <c r="A2164" i="30"/>
  <c r="A2164" i="28"/>
  <c r="A1127" i="28"/>
  <c r="A549" i="28"/>
  <c r="A489" i="28"/>
  <c r="A782" i="30"/>
  <c r="A50" i="30"/>
  <c r="A508" i="30"/>
  <c r="A336" i="28"/>
  <c r="A380" i="28"/>
  <c r="A88" i="30"/>
  <c r="A88" i="28"/>
  <c r="A53" i="30"/>
  <c r="A56" i="30"/>
  <c r="A56" i="28"/>
  <c r="A2165" i="28"/>
  <c r="A2337" i="30"/>
  <c r="A929" i="32"/>
  <c r="A421" i="30"/>
  <c r="A397" i="30"/>
  <c r="A194" i="30"/>
  <c r="A284" i="30"/>
  <c r="A734" i="30"/>
  <c r="A606" i="30"/>
  <c r="A337" i="30"/>
  <c r="A915" i="30"/>
  <c r="A490" i="30"/>
  <c r="A592" i="30"/>
  <c r="A772" i="30"/>
  <c r="A46" i="30"/>
  <c r="A71" i="30"/>
  <c r="A173" i="30"/>
  <c r="A755" i="30"/>
  <c r="A2339" i="30"/>
  <c r="A755" i="32"/>
  <c r="A606" i="32"/>
  <c r="A71" i="32"/>
  <c r="A509" i="32"/>
  <c r="A592" i="32"/>
  <c r="A53" i="32"/>
  <c r="A217" i="32"/>
  <c r="A337" i="32"/>
  <c r="A421" i="32"/>
  <c r="A553" i="32"/>
  <c r="A931" i="32"/>
  <c r="A50" i="32"/>
  <c r="A194" i="32"/>
  <c r="A284" i="32"/>
  <c r="A698" i="32"/>
  <c r="A46" i="32"/>
  <c r="A490" i="32"/>
  <c r="A381" i="32"/>
  <c r="A885" i="32"/>
  <c r="A915" i="32"/>
  <c r="A592" i="28"/>
  <c r="A772" i="28"/>
  <c r="A435" i="28"/>
  <c r="A831" i="28"/>
  <c r="A915" i="28"/>
  <c r="A46" i="28"/>
  <c r="A844" i="28"/>
  <c r="A71" i="28"/>
  <c r="A173" i="28"/>
  <c r="A755" i="28"/>
  <c r="A284" i="28"/>
  <c r="A314" i="28"/>
  <c r="A606" i="28"/>
  <c r="A397" i="28"/>
  <c r="A421" i="28"/>
  <c r="A194" i="28"/>
  <c r="A734" i="28"/>
  <c r="A1944" i="30"/>
  <c r="A1944" i="32"/>
  <c r="A1348" i="28"/>
  <c r="A667" i="30"/>
  <c r="A697" i="30"/>
  <c r="A852" i="30"/>
  <c r="A463" i="30"/>
  <c r="A578" i="30"/>
  <c r="A830" i="30"/>
  <c r="A489" i="30"/>
  <c r="A591" i="30"/>
  <c r="A754" i="30"/>
  <c r="A605" i="30"/>
  <c r="A605" i="32"/>
  <c r="A578" i="32"/>
  <c r="A794" i="32"/>
  <c r="A830" i="32"/>
  <c r="A591" i="32"/>
  <c r="A508" i="32"/>
  <c r="A754" i="32"/>
  <c r="A552" i="32"/>
  <c r="A852" i="32"/>
  <c r="A463" i="32"/>
  <c r="A697" i="32"/>
  <c r="A830" i="28"/>
  <c r="A843" i="28"/>
  <c r="A448" i="28"/>
  <c r="A754" i="28"/>
  <c r="A605" i="28"/>
  <c r="A591" i="28"/>
  <c r="A771" i="28"/>
  <c r="A697" i="28"/>
  <c r="A733" i="28"/>
  <c r="A2384" i="30"/>
  <c r="A55" i="28"/>
  <c r="A70" i="30"/>
  <c r="A70" i="28"/>
  <c r="A604" i="28"/>
  <c r="A216" i="30"/>
  <c r="A420" i="30"/>
  <c r="A696" i="30"/>
  <c r="A133" i="30"/>
  <c r="A193" i="30"/>
  <c r="A283" i="30"/>
  <c r="A355" i="30"/>
  <c r="A577" i="30"/>
  <c r="A2413" i="30"/>
  <c r="A172" i="30"/>
  <c r="A604" i="30"/>
  <c r="A1426" i="30"/>
  <c r="A306" i="30"/>
  <c r="A336" i="30"/>
  <c r="A396" i="30"/>
  <c r="A666" i="30"/>
  <c r="A488" i="30"/>
  <c r="A590" i="30"/>
  <c r="A2372" i="30"/>
  <c r="A462" i="30"/>
  <c r="A159" i="30"/>
  <c r="A753" i="30"/>
  <c r="A2433" i="30"/>
  <c r="A1001" i="30"/>
  <c r="A1361" i="30"/>
  <c r="A2075" i="30"/>
  <c r="A88" i="32"/>
  <c r="A1001" i="32"/>
  <c r="A1361" i="32"/>
  <c r="A551" i="32"/>
  <c r="A306" i="32"/>
  <c r="A336" i="32"/>
  <c r="A420" i="32"/>
  <c r="A462" i="32"/>
  <c r="A570" i="32"/>
  <c r="A666" i="32"/>
  <c r="A696" i="32"/>
  <c r="A133" i="32"/>
  <c r="A193" i="32"/>
  <c r="A283" i="32"/>
  <c r="A355" i="32"/>
  <c r="A397" i="32"/>
  <c r="A577" i="32"/>
  <c r="A793" i="32"/>
  <c r="A590" i="32"/>
  <c r="A734" i="32"/>
  <c r="A782" i="32"/>
  <c r="A1426" i="32"/>
  <c r="A172" i="32"/>
  <c r="A604" i="32"/>
  <c r="A159" i="32"/>
  <c r="A321" i="32"/>
  <c r="A753" i="32"/>
  <c r="A772" i="32"/>
  <c r="A753" i="28"/>
  <c r="A216" i="28"/>
  <c r="A306" i="28"/>
  <c r="A330" i="28"/>
  <c r="A396" i="28"/>
  <c r="A420" i="28"/>
  <c r="A696" i="28"/>
  <c r="A732" i="28"/>
  <c r="A770" i="28"/>
  <c r="A2372" i="28"/>
  <c r="A172" i="28"/>
  <c r="A260" i="28"/>
  <c r="A106" i="28"/>
  <c r="A133" i="28"/>
  <c r="A193" i="28"/>
  <c r="A283" i="28"/>
  <c r="A313" i="28"/>
  <c r="A355" i="28"/>
  <c r="A883" i="28"/>
  <c r="A434" i="28"/>
  <c r="A590" i="28"/>
  <c r="A531" i="28"/>
  <c r="A567" i="28"/>
  <c r="A282" i="30"/>
  <c r="A398" i="30"/>
  <c r="A282" i="32"/>
  <c r="A398" i="32"/>
  <c r="A282" i="28"/>
  <c r="A55" i="30"/>
  <c r="A2371" i="30"/>
  <c r="A380" i="30"/>
  <c r="A2354" i="30"/>
  <c r="A2432" i="30"/>
  <c r="A132" i="30"/>
  <c r="A312" i="30"/>
  <c r="A366" i="30"/>
  <c r="A171" i="30"/>
  <c r="A52" i="30"/>
  <c r="A148" i="30"/>
  <c r="A354" i="30"/>
  <c r="A2074" i="30"/>
  <c r="A65" i="30"/>
  <c r="A215" i="30"/>
  <c r="A263" i="30"/>
  <c r="A305" i="30"/>
  <c r="A329" i="30"/>
  <c r="A335" i="30"/>
  <c r="A395" i="30"/>
  <c r="A87" i="30"/>
  <c r="A52" i="32"/>
  <c r="A70" i="32"/>
  <c r="A148" i="32"/>
  <c r="A2164" i="32"/>
  <c r="A320" i="32"/>
  <c r="A171" i="32"/>
  <c r="A215" i="32"/>
  <c r="A335" i="32"/>
  <c r="A55" i="32"/>
  <c r="A305" i="32"/>
  <c r="A329" i="32"/>
  <c r="A132" i="32"/>
  <c r="A312" i="32"/>
  <c r="A354" i="32"/>
  <c r="A366" i="32"/>
  <c r="A396" i="32"/>
  <c r="A380" i="32"/>
  <c r="A87" i="32"/>
  <c r="A65" i="32"/>
  <c r="A263" i="32"/>
  <c r="A2371" i="32"/>
  <c r="A105" i="28"/>
  <c r="A171" i="28"/>
  <c r="A65" i="28"/>
  <c r="A215" i="28"/>
  <c r="A305" i="28"/>
  <c r="A329" i="28"/>
  <c r="A395" i="28"/>
  <c r="A132" i="28"/>
  <c r="A158" i="28"/>
  <c r="A87" i="28"/>
  <c r="A312" i="28"/>
  <c r="A259" i="28"/>
  <c r="A2371" i="28"/>
  <c r="A354" i="28"/>
  <c r="A464" i="30"/>
  <c r="A464" i="32"/>
  <c r="A576" i="30"/>
  <c r="A2396" i="30"/>
  <c r="A2073" i="30"/>
  <c r="A2405" i="30"/>
  <c r="A2405" i="32"/>
  <c r="A576" i="32"/>
  <c r="A2163" i="32"/>
  <c r="A2415" i="32"/>
  <c r="A409" i="30"/>
  <c r="A379" i="30"/>
  <c r="A104" i="30"/>
  <c r="A170" i="30"/>
  <c r="A2072" i="30"/>
  <c r="A147" i="30"/>
  <c r="A603" i="30"/>
  <c r="A621" i="30"/>
  <c r="A771" i="30"/>
  <c r="A1239" i="30"/>
  <c r="A157" i="30"/>
  <c r="A644" i="30"/>
  <c r="A184" i="30"/>
  <c r="A202" i="30"/>
  <c r="A304" i="30"/>
  <c r="A334" i="30"/>
  <c r="A394" i="30"/>
  <c r="A550" i="30"/>
  <c r="A1360" i="30"/>
  <c r="A589" i="30"/>
  <c r="A871" i="30"/>
  <c r="A353" i="30"/>
  <c r="A419" i="30"/>
  <c r="A569" i="30"/>
  <c r="A131" i="30"/>
  <c r="A191" i="30"/>
  <c r="A281" i="30"/>
  <c r="A311" i="30"/>
  <c r="A365" i="30"/>
  <c r="A413" i="30"/>
  <c r="A575" i="30"/>
  <c r="A220" i="32"/>
  <c r="A304" i="32"/>
  <c r="A334" i="32"/>
  <c r="A419" i="32"/>
  <c r="A569" i="32"/>
  <c r="A319" i="32"/>
  <c r="A409" i="32"/>
  <c r="A589" i="32"/>
  <c r="A104" i="32"/>
  <c r="A644" i="32"/>
  <c r="A2162" i="32"/>
  <c r="A131" i="32"/>
  <c r="A191" i="32"/>
  <c r="A353" i="32"/>
  <c r="A365" i="32"/>
  <c r="A413" i="32"/>
  <c r="A575" i="32"/>
  <c r="A379" i="32"/>
  <c r="A871" i="32"/>
  <c r="A281" i="32"/>
  <c r="A395" i="32"/>
  <c r="A157" i="32"/>
  <c r="A147" i="32"/>
  <c r="A231" i="32"/>
  <c r="A489" i="32"/>
  <c r="A603" i="32"/>
  <c r="A621" i="32"/>
  <c r="A1239" i="32"/>
  <c r="A184" i="32"/>
  <c r="A550" i="32"/>
  <c r="A1360" i="32"/>
  <c r="A202" i="28"/>
  <c r="A214" i="28"/>
  <c r="A304" i="28"/>
  <c r="A328" i="28"/>
  <c r="A1132" i="28"/>
  <c r="A1546" i="28"/>
  <c r="A104" i="28"/>
  <c r="A170" i="28"/>
  <c r="A500" i="28"/>
  <c r="A506" i="28"/>
  <c r="A530" i="28"/>
  <c r="A566" i="28"/>
  <c r="A1190" i="28"/>
  <c r="A1274" i="28"/>
  <c r="A447" i="28"/>
  <c r="A603" i="28"/>
  <c r="A1197" i="28"/>
  <c r="A413" i="28"/>
  <c r="A258" i="28"/>
  <c r="A360" i="28"/>
  <c r="A882" i="28"/>
  <c r="A394" i="28"/>
  <c r="A131" i="28"/>
  <c r="A191" i="28"/>
  <c r="A281" i="28"/>
  <c r="A311" i="28"/>
  <c r="A353" i="28"/>
  <c r="A419" i="28"/>
  <c r="A575" i="28"/>
  <c r="A184" i="28"/>
  <c r="A157" i="28"/>
  <c r="A241" i="28"/>
  <c r="A409" i="28"/>
  <c r="A541" i="28"/>
  <c r="A589" i="28"/>
  <c r="A1501" i="28"/>
  <c r="A881" i="28"/>
  <c r="A459" i="30"/>
  <c r="A459" i="32"/>
  <c r="A732" i="30"/>
  <c r="A373" i="30"/>
  <c r="A86" i="30"/>
  <c r="A146" i="30"/>
  <c r="A602" i="30"/>
  <c r="A499" i="30"/>
  <c r="A183" i="30"/>
  <c r="A201" i="30"/>
  <c r="A213" i="30"/>
  <c r="A303" i="30"/>
  <c r="A333" i="30"/>
  <c r="A453" i="30"/>
  <c r="A549" i="30"/>
  <c r="A597" i="30"/>
  <c r="A1431" i="30"/>
  <c r="A1569" i="30"/>
  <c r="A541" i="30"/>
  <c r="A69" i="30"/>
  <c r="A327" i="30"/>
  <c r="A64" i="30"/>
  <c r="A190" i="30"/>
  <c r="A262" i="30"/>
  <c r="A280" i="30"/>
  <c r="A310" i="30"/>
  <c r="A352" i="30"/>
  <c r="A364" i="30"/>
  <c r="A568" i="30"/>
  <c r="A574" i="30"/>
  <c r="A588" i="30"/>
  <c r="A469" i="30"/>
  <c r="A359" i="30"/>
  <c r="A378" i="30"/>
  <c r="A169" i="30"/>
  <c r="A295" i="30"/>
  <c r="A262" i="32"/>
  <c r="A352" i="32"/>
  <c r="A568" i="32"/>
  <c r="A394" i="32"/>
  <c r="A378" i="32"/>
  <c r="A169" i="32"/>
  <c r="A469" i="32"/>
  <c r="A541" i="32"/>
  <c r="A86" i="32"/>
  <c r="A146" i="32"/>
  <c r="A230" i="32"/>
  <c r="A488" i="32"/>
  <c r="A602" i="32"/>
  <c r="A2414" i="32"/>
  <c r="A190" i="32"/>
  <c r="A310" i="32"/>
  <c r="A364" i="32"/>
  <c r="A574" i="32"/>
  <c r="A69" i="32"/>
  <c r="A183" i="32"/>
  <c r="A201" i="32"/>
  <c r="A213" i="32"/>
  <c r="A219" i="32"/>
  <c r="A303" i="32"/>
  <c r="A327" i="32"/>
  <c r="A333" i="32"/>
  <c r="A453" i="32"/>
  <c r="A549" i="32"/>
  <c r="A597" i="32"/>
  <c r="A1431" i="32"/>
  <c r="A64" i="32"/>
  <c r="A280" i="32"/>
  <c r="A359" i="32"/>
  <c r="A318" i="32"/>
  <c r="A588" i="32"/>
  <c r="A732" i="32"/>
  <c r="A295" i="32"/>
  <c r="A499" i="32"/>
  <c r="A190" i="28"/>
  <c r="A280" i="28"/>
  <c r="A310" i="28"/>
  <c r="A352" i="28"/>
  <c r="A574" i="28"/>
  <c r="A377" i="28"/>
  <c r="A1131" i="28"/>
  <c r="A64" i="28"/>
  <c r="A359" i="28"/>
  <c r="A540" i="28"/>
  <c r="A588" i="28"/>
  <c r="A1422" i="28"/>
  <c r="A179" i="28"/>
  <c r="A257" i="28"/>
  <c r="A446" i="28"/>
  <c r="A69" i="28"/>
  <c r="A201" i="28"/>
  <c r="A303" i="28"/>
  <c r="A327" i="28"/>
  <c r="A453" i="28"/>
  <c r="A499" i="28"/>
  <c r="A1273" i="28"/>
  <c r="A86" i="28"/>
  <c r="A1310" i="28"/>
  <c r="A183" i="28"/>
  <c r="A213" i="28"/>
  <c r="A130" i="28"/>
  <c r="A169" i="28"/>
  <c r="A295" i="28"/>
  <c r="A385" i="28"/>
  <c r="A433" i="28"/>
  <c r="A505" i="28"/>
  <c r="A565" i="28"/>
  <c r="A182" i="28"/>
  <c r="A145" i="30"/>
  <c r="A155" i="30"/>
  <c r="A145" i="32"/>
  <c r="A155" i="32"/>
  <c r="A596" i="30"/>
  <c r="A1894" i="30"/>
  <c r="A775" i="30"/>
  <c r="A1559" i="32"/>
  <c r="A97" i="32"/>
  <c r="A182" i="30"/>
  <c r="A452" i="30"/>
  <c r="A229" i="30"/>
  <c r="A200" i="30"/>
  <c r="A212" i="30"/>
  <c r="A129" i="30"/>
  <c r="A207" i="30"/>
  <c r="A261" i="30"/>
  <c r="A279" i="30"/>
  <c r="A291" i="30"/>
  <c r="A360" i="30"/>
  <c r="A102" i="30"/>
  <c r="A168" i="30"/>
  <c r="A468" i="30"/>
  <c r="A168" i="32"/>
  <c r="A360" i="32"/>
  <c r="A468" i="32"/>
  <c r="A207" i="32"/>
  <c r="A279" i="32"/>
  <c r="A102" i="32"/>
  <c r="A229" i="32"/>
  <c r="A200" i="32"/>
  <c r="A212" i="32"/>
  <c r="A218" i="32"/>
  <c r="A452" i="32"/>
  <c r="A129" i="32"/>
  <c r="A261" i="32"/>
  <c r="A291" i="32"/>
  <c r="A200" i="28"/>
  <c r="A189" i="28"/>
  <c r="A279" i="28"/>
  <c r="A291" i="28"/>
  <c r="A212" i="28"/>
  <c r="A452" i="28"/>
  <c r="A256" i="28"/>
  <c r="A168" i="28"/>
  <c r="A129" i="28"/>
  <c r="A207" i="28"/>
  <c r="A275" i="28"/>
  <c r="A530" i="30"/>
  <c r="A1802" i="30"/>
  <c r="A2402" i="30"/>
  <c r="A507" i="30"/>
  <c r="A498" i="30"/>
  <c r="A540" i="30"/>
  <c r="A1002" i="30"/>
  <c r="A1038" i="30"/>
  <c r="A1422" i="30"/>
  <c r="A1440" i="30"/>
  <c r="A2430" i="30"/>
  <c r="A548" i="30"/>
  <c r="A1703" i="30"/>
  <c r="A2411" i="30"/>
  <c r="A498" i="32"/>
  <c r="A530" i="32"/>
  <c r="A548" i="32"/>
  <c r="A2402" i="32"/>
  <c r="A1440" i="32"/>
  <c r="A507" i="32"/>
  <c r="A801" i="32"/>
  <c r="A921" i="32"/>
  <c r="A540" i="32"/>
  <c r="A1002" i="32"/>
  <c r="A548" i="28"/>
  <c r="A573" i="28"/>
  <c r="A498" i="28"/>
  <c r="A504" i="28"/>
  <c r="A1272" i="28"/>
  <c r="A2370" i="28"/>
  <c r="A1703" i="28"/>
  <c r="A1000" i="30"/>
  <c r="A788" i="30"/>
  <c r="A1000" i="32"/>
  <c r="A2491" i="30"/>
  <c r="A2384" i="32"/>
  <c r="A2491" i="28"/>
  <c r="A2409" i="28"/>
  <c r="A108" i="30"/>
  <c r="A228" i="30"/>
  <c r="A181" i="30"/>
  <c r="A211" i="30"/>
  <c r="A1483" i="30"/>
  <c r="A2150" i="30"/>
  <c r="A128" i="30"/>
  <c r="A206" i="30"/>
  <c r="A393" i="30"/>
  <c r="A879" i="30"/>
  <c r="A1641" i="30"/>
  <c r="A1702" i="30"/>
  <c r="A167" i="30"/>
  <c r="A1037" i="30"/>
  <c r="A1439" i="30"/>
  <c r="A2081" i="30"/>
  <c r="A101" i="30"/>
  <c r="A251" i="30"/>
  <c r="A173" i="32"/>
  <c r="A1439" i="32"/>
  <c r="A108" i="32"/>
  <c r="A898" i="32"/>
  <c r="A181" i="32"/>
  <c r="A228" i="32"/>
  <c r="A128" i="32"/>
  <c r="A206" i="32"/>
  <c r="A920" i="32"/>
  <c r="A167" i="32"/>
  <c r="A251" i="32"/>
  <c r="A2081" i="32"/>
  <c r="A177" i="28"/>
  <c r="A1641" i="28"/>
  <c r="A1702" i="28"/>
  <c r="A101" i="28"/>
  <c r="A251" i="28"/>
  <c r="A2081" i="28"/>
  <c r="A2447" i="28"/>
  <c r="A2112" i="28"/>
  <c r="A211" i="28"/>
  <c r="A1483" i="28"/>
  <c r="A128" i="28"/>
  <c r="A188" i="28"/>
  <c r="A206" i="28"/>
  <c r="A2150" i="28"/>
  <c r="A2408" i="28"/>
  <c r="A393" i="28"/>
  <c r="A167" i="28"/>
  <c r="A181" i="28"/>
  <c r="A199" i="28"/>
  <c r="A2080" i="30"/>
  <c r="A2111" i="30"/>
  <c r="A1281" i="30"/>
  <c r="A2080" i="32"/>
  <c r="A1529" i="32"/>
  <c r="A897" i="32"/>
  <c r="A1281" i="32"/>
  <c r="A773" i="32"/>
  <c r="A373" i="32"/>
  <c r="A1186" i="28"/>
  <c r="A2080" i="28"/>
  <c r="A1531" i="28"/>
  <c r="A2407" i="28"/>
  <c r="A1252" i="28"/>
  <c r="A2111" i="28"/>
  <c r="A2406" i="28"/>
  <c r="A1593" i="28"/>
  <c r="A799" i="32"/>
  <c r="A757" i="28"/>
  <c r="A2340" i="30"/>
  <c r="A299" i="28"/>
  <c r="A1036" i="30"/>
  <c r="A919" i="32"/>
  <c r="A2110" i="28"/>
  <c r="A314" i="30"/>
  <c r="A878" i="30"/>
  <c r="A2079" i="30"/>
  <c r="A314" i="32"/>
  <c r="A878" i="32"/>
  <c r="A2079" i="32"/>
  <c r="A1214" i="28"/>
  <c r="A2079" i="28"/>
  <c r="A1306" i="30"/>
  <c r="A1306" i="28"/>
  <c r="A1530" i="28"/>
  <c r="A943" i="28"/>
  <c r="A2149" i="30"/>
  <c r="A1400" i="30"/>
  <c r="A1312" i="30"/>
  <c r="A1438" i="30"/>
  <c r="A2003" i="30"/>
  <c r="A1675" i="30"/>
  <c r="A1640" i="30"/>
  <c r="A1498" i="30"/>
  <c r="A1306" i="32"/>
  <c r="A1498" i="32"/>
  <c r="A788" i="32"/>
  <c r="A1400" i="32"/>
  <c r="A2003" i="32"/>
  <c r="A656" i="28"/>
  <c r="A818" i="28"/>
  <c r="A1400" i="28"/>
  <c r="A1185" i="28"/>
  <c r="A736" i="28"/>
  <c r="A1675" i="28"/>
  <c r="A2149" i="28"/>
  <c r="A1640" i="28"/>
  <c r="A1251" i="28"/>
  <c r="A1312" i="28"/>
  <c r="A1498" i="28"/>
  <c r="A2180" i="28"/>
  <c r="A735" i="28"/>
  <c r="A1639" i="30"/>
  <c r="A1991" i="32"/>
  <c r="A1311" i="28"/>
  <c r="A1639" i="28"/>
  <c r="A1497" i="28"/>
  <c r="A1311" i="30"/>
  <c r="A454" i="30"/>
  <c r="A237" i="30"/>
  <c r="A237" i="32"/>
  <c r="A1311" i="32"/>
  <c r="A1700" i="28"/>
  <c r="A478" i="28"/>
  <c r="A236" i="32"/>
  <c r="A182" i="32"/>
  <c r="A1184" i="28"/>
  <c r="A1465" i="28"/>
  <c r="A2148" i="28"/>
  <c r="A1292" i="28"/>
  <c r="A598" i="30"/>
  <c r="A369" i="28"/>
  <c r="A1674" i="28"/>
  <c r="A598" i="28"/>
  <c r="A704" i="30"/>
  <c r="A787" i="30"/>
  <c r="A787" i="32"/>
  <c r="A704" i="32"/>
  <c r="A787" i="28"/>
  <c r="A454" i="32"/>
  <c r="A836" i="30"/>
  <c r="A836" i="32"/>
  <c r="A836" i="28"/>
  <c r="A655" i="28"/>
  <c r="A817" i="30"/>
  <c r="A845" i="30"/>
  <c r="A275" i="30"/>
  <c r="A817" i="32"/>
  <c r="A275" i="32"/>
  <c r="A1466" i="28"/>
  <c r="A817" i="28"/>
  <c r="A1109" i="30"/>
  <c r="A1109" i="28"/>
  <c r="A1610" i="28"/>
  <c r="A645" i="30"/>
  <c r="A1209" i="30"/>
  <c r="A1353" i="30"/>
  <c r="A690" i="30"/>
  <c r="A756" i="30"/>
  <c r="A1140" i="30"/>
  <c r="A1245" i="30"/>
  <c r="A1992" i="30"/>
  <c r="A1891" i="30"/>
  <c r="A808" i="30"/>
  <c r="A1786" i="30"/>
  <c r="A1810" i="30"/>
  <c r="A78" i="30"/>
  <c r="A579" i="30"/>
  <c r="A627" i="30"/>
  <c r="A1044" i="30"/>
  <c r="A1074" i="30"/>
  <c r="A1449" i="30"/>
  <c r="A1009" i="30"/>
  <c r="A1027" i="30"/>
  <c r="A1495" i="30"/>
  <c r="A362" i="30"/>
  <c r="A584" i="30"/>
  <c r="A1055" i="30"/>
  <c r="A1286" i="30"/>
  <c r="A1310" i="30"/>
  <c r="A1316" i="30"/>
  <c r="A1478" i="30"/>
  <c r="A1562" i="30"/>
  <c r="A1589" i="30"/>
  <c r="A1691" i="30"/>
  <c r="A1799" i="30"/>
  <c r="A1850" i="30"/>
  <c r="A1925" i="30"/>
  <c r="A1973" i="30"/>
  <c r="A2018" i="30"/>
  <c r="A2039" i="30"/>
  <c r="A2069" i="30"/>
  <c r="A2165" i="30"/>
  <c r="A2279" i="30"/>
  <c r="A1185" i="30"/>
  <c r="A964" i="30"/>
  <c r="A1039" i="30"/>
  <c r="A1525" i="30"/>
  <c r="A299" i="30"/>
  <c r="A598" i="32"/>
  <c r="A808" i="32"/>
  <c r="A1009" i="32"/>
  <c r="A1525" i="32"/>
  <c r="A1786" i="32"/>
  <c r="A1810" i="32"/>
  <c r="A299" i="32"/>
  <c r="A362" i="32"/>
  <c r="A584" i="32"/>
  <c r="A1109" i="32"/>
  <c r="A1286" i="32"/>
  <c r="A1316" i="32"/>
  <c r="A1562" i="32"/>
  <c r="A1691" i="32"/>
  <c r="A1799" i="32"/>
  <c r="A1850" i="32"/>
  <c r="A1925" i="32"/>
  <c r="A1973" i="32"/>
  <c r="A2069" i="32"/>
  <c r="A2165" i="32"/>
  <c r="A2279" i="32"/>
  <c r="A627" i="32"/>
  <c r="A690" i="32"/>
  <c r="A756" i="32"/>
  <c r="A1044" i="32"/>
  <c r="A1074" i="32"/>
  <c r="A1140" i="32"/>
  <c r="A1185" i="32"/>
  <c r="A1209" i="32"/>
  <c r="A1245" i="32"/>
  <c r="A1353" i="32"/>
  <c r="A1449" i="32"/>
  <c r="A1494" i="32"/>
  <c r="A1992" i="32"/>
  <c r="A78" i="32"/>
  <c r="A579" i="32"/>
  <c r="A645" i="32"/>
  <c r="A2069" i="28"/>
  <c r="A2279" i="28"/>
  <c r="A2181" i="28"/>
  <c r="A1074" i="28"/>
  <c r="A1140" i="28"/>
  <c r="A1815" i="28"/>
  <c r="A1866" i="28"/>
  <c r="A1992" i="28"/>
  <c r="A362" i="28"/>
  <c r="A758" i="28"/>
  <c r="A986" i="28"/>
  <c r="A1055" i="28"/>
  <c r="A1316" i="28"/>
  <c r="A1418" i="28"/>
  <c r="A1691" i="28"/>
  <c r="A1799" i="28"/>
  <c r="A1850" i="28"/>
  <c r="A1925" i="28"/>
  <c r="A1973" i="28"/>
  <c r="A645" i="28"/>
  <c r="A690" i="28"/>
  <c r="A1044" i="28"/>
  <c r="A1731" i="28"/>
  <c r="A2121" i="28"/>
  <c r="A808" i="28"/>
  <c r="A964" i="28"/>
  <c r="A1009" i="28"/>
  <c r="A1576" i="28"/>
  <c r="A1786" i="28"/>
  <c r="A2005" i="28"/>
  <c r="A584" i="28"/>
  <c r="A854" i="28"/>
  <c r="A1286" i="28"/>
  <c r="A1355" i="28"/>
  <c r="A1451" i="28"/>
  <c r="A1775" i="28"/>
  <c r="A1895" i="28"/>
  <c r="A1946" i="28"/>
  <c r="A2018" i="28"/>
  <c r="A2039" i="28"/>
  <c r="A579" i="28"/>
  <c r="A684" i="28"/>
  <c r="A711" i="28"/>
  <c r="A1209" i="28"/>
  <c r="A1245" i="28"/>
  <c r="A1892" i="30"/>
  <c r="A1892" i="32"/>
  <c r="A1896" i="28"/>
  <c r="A1110" i="30"/>
  <c r="A1118" i="30"/>
  <c r="A1262" i="30"/>
  <c r="A1342" i="30"/>
  <c r="A1450" i="30"/>
  <c r="A1496" i="30"/>
  <c r="A1926" i="30"/>
  <c r="A2070" i="30"/>
  <c r="A434" i="30"/>
  <c r="A628" i="30"/>
  <c r="A712" i="30"/>
  <c r="A824" i="30"/>
  <c r="A1010" i="30"/>
  <c r="A405" i="30"/>
  <c r="A617" i="30"/>
  <c r="A655" i="30"/>
  <c r="A669" i="30"/>
  <c r="A679" i="30"/>
  <c r="A685" i="30"/>
  <c r="A691" i="30"/>
  <c r="A705" i="30"/>
  <c r="A717" i="30"/>
  <c r="A757" i="30"/>
  <c r="A759" i="30"/>
  <c r="A809" i="30"/>
  <c r="A837" i="30"/>
  <c r="A965" i="30"/>
  <c r="A1045" i="30"/>
  <c r="A1141" i="30"/>
  <c r="A1317" i="30"/>
  <c r="A1381" i="30"/>
  <c r="A1467" i="30"/>
  <c r="A1479" i="30"/>
  <c r="A1577" i="30"/>
  <c r="A1811" i="30"/>
  <c r="A1851" i="30"/>
  <c r="A2503" i="30"/>
  <c r="A486" i="30"/>
  <c r="A646" i="30"/>
  <c r="A1028" i="30"/>
  <c r="A1040" i="30"/>
  <c r="A1056" i="30"/>
  <c r="A1186" i="30"/>
  <c r="A1526" i="30"/>
  <c r="A1974" i="30"/>
  <c r="A2166" i="30"/>
  <c r="A2406" i="30"/>
  <c r="A434" i="32"/>
  <c r="A1118" i="32"/>
  <c r="A1186" i="32"/>
  <c r="A1526" i="32"/>
  <c r="A1640" i="32"/>
  <c r="A1926" i="32"/>
  <c r="A1974" i="32"/>
  <c r="A2070" i="32"/>
  <c r="A628" i="32"/>
  <c r="A646" i="32"/>
  <c r="A824" i="32"/>
  <c r="A940" i="32"/>
  <c r="A405" i="32"/>
  <c r="A655" i="32"/>
  <c r="A669" i="32"/>
  <c r="A679" i="32"/>
  <c r="A685" i="32"/>
  <c r="A691" i="32"/>
  <c r="A705" i="32"/>
  <c r="A717" i="32"/>
  <c r="A757" i="32"/>
  <c r="A759" i="32"/>
  <c r="A809" i="32"/>
  <c r="A837" i="32"/>
  <c r="A965" i="32"/>
  <c r="A1141" i="32"/>
  <c r="A1317" i="32"/>
  <c r="A1479" i="32"/>
  <c r="A1495" i="32"/>
  <c r="A1577" i="32"/>
  <c r="A1811" i="32"/>
  <c r="A1851" i="32"/>
  <c r="A712" i="32"/>
  <c r="A1010" i="32"/>
  <c r="A1040" i="32"/>
  <c r="A1110" i="32"/>
  <c r="A1342" i="32"/>
  <c r="A1450" i="32"/>
  <c r="A580" i="28"/>
  <c r="A646" i="28"/>
  <c r="A824" i="28"/>
  <c r="A1028" i="28"/>
  <c r="A1452" i="28"/>
  <c r="A1732" i="28"/>
  <c r="A1776" i="28"/>
  <c r="A1926" i="28"/>
  <c r="A976" i="28"/>
  <c r="A1010" i="28"/>
  <c r="A1118" i="28"/>
  <c r="A1246" i="28"/>
  <c r="A1356" i="28"/>
  <c r="A1816" i="28"/>
  <c r="A2122" i="28"/>
  <c r="A533" i="28"/>
  <c r="A669" i="28"/>
  <c r="A679" i="28"/>
  <c r="A685" i="28"/>
  <c r="A691" i="28"/>
  <c r="A717" i="28"/>
  <c r="A759" i="28"/>
  <c r="A765" i="28"/>
  <c r="A809" i="28"/>
  <c r="A837" i="28"/>
  <c r="A855" i="28"/>
  <c r="A901" i="28"/>
  <c r="A965" i="28"/>
  <c r="A987" i="28"/>
  <c r="A1045" i="28"/>
  <c r="A1075" i="28"/>
  <c r="A1141" i="28"/>
  <c r="A1287" i="28"/>
  <c r="A1317" i="28"/>
  <c r="A1331" i="28"/>
  <c r="A1381" i="28"/>
  <c r="A1397" i="28"/>
  <c r="A1467" i="28"/>
  <c r="A1481" i="28"/>
  <c r="A1577" i="28"/>
  <c r="A1611" i="28"/>
  <c r="A1787" i="28"/>
  <c r="A1851" i="28"/>
  <c r="A1867" i="28"/>
  <c r="A1947" i="28"/>
  <c r="A1993" i="28"/>
  <c r="A2019" i="28"/>
  <c r="A2167" i="28"/>
  <c r="A486" i="28"/>
  <c r="A712" i="28"/>
  <c r="A1056" i="28"/>
  <c r="A1110" i="28"/>
  <c r="A1210" i="28"/>
  <c r="A1262" i="28"/>
  <c r="A1276" i="28"/>
  <c r="A1594" i="28"/>
  <c r="A1800" i="28"/>
  <c r="A1974" i="28"/>
  <c r="A2040" i="28"/>
  <c r="A2070" i="28"/>
  <c r="A2280" i="28"/>
  <c r="A405" i="28"/>
  <c r="A1801" i="30"/>
  <c r="A988" i="28"/>
  <c r="A1801" i="28"/>
  <c r="A629" i="30"/>
  <c r="A506" i="30"/>
  <c r="A506" i="32"/>
  <c r="A629" i="32"/>
  <c r="A1812" i="30"/>
  <c r="A1355" i="30"/>
  <c r="A847" i="30"/>
  <c r="A1527" i="30"/>
  <c r="A1527" i="32"/>
  <c r="A435" i="30"/>
  <c r="A435" i="32"/>
  <c r="A2071" i="28"/>
  <c r="A1497" i="30"/>
  <c r="A1497" i="32"/>
  <c r="A487" i="30"/>
  <c r="A1480" i="30"/>
  <c r="A1496" i="32"/>
  <c r="A1480" i="32"/>
  <c r="A2123" i="28"/>
  <c r="A487" i="28"/>
  <c r="A2071" i="30"/>
  <c r="A1355" i="32"/>
  <c r="A1482" i="28"/>
  <c r="A1382" i="30"/>
  <c r="A1398" i="30"/>
  <c r="A1532" i="30"/>
  <c r="A1564" i="30"/>
  <c r="A1578" i="30"/>
  <c r="A1618" i="30"/>
  <c r="A1742" i="30"/>
  <c r="A1530" i="30"/>
  <c r="A1676" i="30"/>
  <c r="A1852" i="30"/>
  <c r="A1908" i="30"/>
  <c r="A2040" i="30"/>
  <c r="A1365" i="30"/>
  <c r="A1451" i="30"/>
  <c r="A1453" i="30"/>
  <c r="A1481" i="30"/>
  <c r="A1499" i="30"/>
  <c r="A1609" i="30"/>
  <c r="A1731" i="30"/>
  <c r="A1733" i="30"/>
  <c r="A1787" i="30"/>
  <c r="A1813" i="30"/>
  <c r="A1863" i="30"/>
  <c r="A1895" i="30"/>
  <c r="A1975" i="30"/>
  <c r="A1993" i="30"/>
  <c r="A2007" i="30"/>
  <c r="A2167" i="30"/>
  <c r="A2386" i="30"/>
  <c r="A1812" i="32"/>
  <c r="A1852" i="32"/>
  <c r="A2386" i="32"/>
  <c r="A1382" i="32"/>
  <c r="A1532" i="32"/>
  <c r="A1578" i="32"/>
  <c r="A1618" i="32"/>
  <c r="A1702" i="32"/>
  <c r="A1742" i="32"/>
  <c r="A1451" i="32"/>
  <c r="A1453" i="32"/>
  <c r="A1467" i="32"/>
  <c r="A1481" i="32"/>
  <c r="A1499" i="32"/>
  <c r="A1731" i="32"/>
  <c r="A1787" i="32"/>
  <c r="A1863" i="32"/>
  <c r="A1993" i="32"/>
  <c r="A1530" i="32"/>
  <c r="A1499" i="28"/>
  <c r="A1733" i="28"/>
  <c r="A1777" i="28"/>
  <c r="A1817" i="28"/>
  <c r="A2007" i="28"/>
  <c r="A1382" i="28"/>
  <c r="A1398" i="28"/>
  <c r="A1468" i="28"/>
  <c r="A1532" i="28"/>
  <c r="A1544" i="28"/>
  <c r="A1578" i="28"/>
  <c r="A1612" i="28"/>
  <c r="A1618" i="28"/>
  <c r="A1676" i="28"/>
  <c r="A1742" i="28"/>
  <c r="A1788" i="28"/>
  <c r="A1852" i="28"/>
  <c r="A1868" i="28"/>
  <c r="A1908" i="28"/>
  <c r="A2020" i="28"/>
  <c r="A2056" i="28"/>
  <c r="A1453" i="28"/>
  <c r="A1455" i="28"/>
  <c r="A2122" i="30"/>
  <c r="A706" i="30"/>
  <c r="A1142" i="30"/>
  <c r="A1452" i="30"/>
  <c r="A675" i="30"/>
  <c r="A713" i="30"/>
  <c r="A825" i="30"/>
  <c r="A853" i="30"/>
  <c r="A899" i="30"/>
  <c r="A909" i="30"/>
  <c r="A1011" i="30"/>
  <c r="A1029" i="30"/>
  <c r="A1041" i="30"/>
  <c r="A1057" i="30"/>
  <c r="A1111" i="30"/>
  <c r="A1119" i="30"/>
  <c r="A1197" i="30"/>
  <c r="A1211" i="30"/>
  <c r="A1247" i="30"/>
  <c r="A1263" i="30"/>
  <c r="A1267" i="30"/>
  <c r="A1307" i="30"/>
  <c r="A1343" i="30"/>
  <c r="A1383" i="30"/>
  <c r="A1399" i="30"/>
  <c r="A1421" i="30"/>
  <c r="A1465" i="30"/>
  <c r="A1531" i="30"/>
  <c r="A1579" i="30"/>
  <c r="A1677" i="30"/>
  <c r="A1743" i="30"/>
  <c r="A1853" i="30"/>
  <c r="A1869" i="30"/>
  <c r="A2041" i="30"/>
  <c r="A2143" i="30"/>
  <c r="A2447" i="30"/>
  <c r="A818" i="30"/>
  <c r="A966" i="30"/>
  <c r="A1046" i="30"/>
  <c r="A1348" i="30"/>
  <c r="A1482" i="30"/>
  <c r="A1500" i="30"/>
  <c r="A1592" i="30"/>
  <c r="A1610" i="30"/>
  <c r="A1630" i="30"/>
  <c r="A1642" i="30"/>
  <c r="A1732" i="30"/>
  <c r="A1788" i="30"/>
  <c r="A1814" i="30"/>
  <c r="A1864" i="30"/>
  <c r="A1896" i="30"/>
  <c r="A1940" i="30"/>
  <c r="A1182" i="32"/>
  <c r="A706" i="32"/>
  <c r="A818" i="32"/>
  <c r="A1348" i="32"/>
  <c r="A1452" i="32"/>
  <c r="A1500" i="32"/>
  <c r="A1940" i="32"/>
  <c r="A966" i="32"/>
  <c r="A675" i="32"/>
  <c r="A853" i="32"/>
  <c r="A879" i="32"/>
  <c r="A941" i="32"/>
  <c r="A1011" i="32"/>
  <c r="A1037" i="32"/>
  <c r="A1041" i="32"/>
  <c r="A1057" i="32"/>
  <c r="A1119" i="32"/>
  <c r="A1197" i="32"/>
  <c r="A1247" i="32"/>
  <c r="A1307" i="32"/>
  <c r="A1343" i="32"/>
  <c r="A1383" i="32"/>
  <c r="A1399" i="32"/>
  <c r="A1483" i="32"/>
  <c r="A1531" i="32"/>
  <c r="A1579" i="32"/>
  <c r="A1641" i="32"/>
  <c r="A1703" i="32"/>
  <c r="A1743" i="32"/>
  <c r="A1813" i="32"/>
  <c r="A1853" i="32"/>
  <c r="A1869" i="32"/>
  <c r="A2167" i="32"/>
  <c r="A2447" i="32"/>
  <c r="A2503" i="32"/>
  <c r="A1142" i="32"/>
  <c r="A1482" i="32"/>
  <c r="A1592" i="32"/>
  <c r="A1630" i="32"/>
  <c r="A1788" i="32"/>
  <c r="A1864" i="32"/>
  <c r="A966" i="28"/>
  <c r="A1322" i="28"/>
  <c r="A1454" i="28"/>
  <c r="A1500" i="28"/>
  <c r="A2444" i="28"/>
  <c r="A902" i="28"/>
  <c r="A1046" i="28"/>
  <c r="A1734" i="28"/>
  <c r="A713" i="28"/>
  <c r="A825" i="28"/>
  <c r="A909" i="28"/>
  <c r="A977" i="28"/>
  <c r="A1011" i="28"/>
  <c r="A1029" i="28"/>
  <c r="A1057" i="28"/>
  <c r="A1111" i="28"/>
  <c r="A1119" i="28"/>
  <c r="A1149" i="28"/>
  <c r="A1211" i="28"/>
  <c r="A1215" i="28"/>
  <c r="A1247" i="28"/>
  <c r="A1263" i="28"/>
  <c r="A1277" i="28"/>
  <c r="A1307" i="28"/>
  <c r="A1343" i="28"/>
  <c r="A1357" i="28"/>
  <c r="A1383" i="28"/>
  <c r="A1399" i="28"/>
  <c r="A1469" i="28"/>
  <c r="A1533" i="28"/>
  <c r="A1545" i="28"/>
  <c r="A1579" i="28"/>
  <c r="A1613" i="28"/>
  <c r="A1677" i="28"/>
  <c r="A1743" i="28"/>
  <c r="A1789" i="28"/>
  <c r="A1853" i="28"/>
  <c r="A1869" i="28"/>
  <c r="A2057" i="28"/>
  <c r="A1076" i="28"/>
  <c r="A1142" i="28"/>
  <c r="A1288" i="28"/>
  <c r="A1318" i="28"/>
  <c r="A1332" i="28"/>
  <c r="A1630" i="28"/>
  <c r="A1642" i="28"/>
  <c r="A1778" i="28"/>
  <c r="A393" i="32"/>
  <c r="A714" i="30"/>
  <c r="A900" i="30"/>
  <c r="A1466" i="30"/>
  <c r="A1734" i="30"/>
  <c r="A826" i="30"/>
  <c r="A1150" i="30"/>
  <c r="A863" i="30"/>
  <c r="A1047" i="30"/>
  <c r="A1251" i="30"/>
  <c r="A1533" i="30"/>
  <c r="A1567" i="30"/>
  <c r="A1911" i="30"/>
  <c r="A2179" i="30"/>
  <c r="A707" i="30"/>
  <c r="A869" i="30"/>
  <c r="A967" i="30"/>
  <c r="A707" i="32"/>
  <c r="A863" i="32"/>
  <c r="A869" i="32"/>
  <c r="A967" i="32"/>
  <c r="A1251" i="32"/>
  <c r="A1533" i="32"/>
  <c r="A2337" i="32"/>
  <c r="A714" i="32"/>
  <c r="A1732" i="32"/>
  <c r="A714" i="28"/>
  <c r="A1150" i="28"/>
  <c r="A1358" i="28"/>
  <c r="A1344" i="28"/>
  <c r="A863" i="28"/>
  <c r="A967" i="28"/>
  <c r="A973" i="28"/>
  <c r="A1047" i="28"/>
  <c r="A2141" i="28"/>
  <c r="A2445" i="28"/>
  <c r="A826" i="28"/>
  <c r="A256" i="30"/>
  <c r="A567" i="30"/>
  <c r="A377" i="30"/>
  <c r="A256" i="32"/>
  <c r="A377" i="32"/>
  <c r="A2225" i="30"/>
  <c r="A2142" i="30"/>
  <c r="A2225" i="32"/>
  <c r="A582" i="28"/>
  <c r="A1205" i="30"/>
  <c r="A1545" i="30"/>
  <c r="A1545" i="32"/>
  <c r="A1279" i="28"/>
  <c r="A1149" i="30"/>
  <c r="A328" i="30"/>
  <c r="A974" i="30"/>
  <c r="A139" i="30"/>
  <c r="A139" i="32"/>
  <c r="A1149" i="32"/>
  <c r="A1733" i="32"/>
  <c r="A328" i="32"/>
  <c r="A974" i="28"/>
  <c r="A1151" i="28"/>
  <c r="A1359" i="28"/>
  <c r="A180" i="30"/>
  <c r="A1587" i="30"/>
  <c r="A332" i="30"/>
  <c r="A346" i="30"/>
  <c r="A1252" i="30"/>
  <c r="A153" i="30"/>
  <c r="A315" i="30"/>
  <c r="A529" i="30"/>
  <c r="A332" i="32"/>
  <c r="A974" i="32"/>
  <c r="A216" i="32"/>
  <c r="A346" i="32"/>
  <c r="A153" i="32"/>
  <c r="A315" i="32"/>
  <c r="A1205" i="32"/>
  <c r="A1587" i="32"/>
  <c r="A63" i="28"/>
  <c r="A153" i="28"/>
  <c r="A180" i="28"/>
  <c r="A2142" i="28"/>
  <c r="A534" i="30"/>
  <c r="A385" i="30"/>
  <c r="A1195" i="30"/>
  <c r="A534" i="32"/>
  <c r="A385" i="32"/>
  <c r="A1195" i="32"/>
  <c r="A534" i="28"/>
  <c r="A1195" i="28"/>
  <c r="A2446" i="28"/>
  <c r="A710" i="30"/>
  <c r="A1534" i="30"/>
  <c r="A901" i="30"/>
  <c r="A1292" i="30"/>
  <c r="A363" i="30"/>
  <c r="A1534" i="32"/>
  <c r="A363" i="32"/>
  <c r="A901" i="32"/>
  <c r="A710" i="32"/>
  <c r="A1292" i="32"/>
  <c r="A363" i="28"/>
  <c r="A1252" i="32"/>
  <c r="A1151" i="30"/>
  <c r="A1397" i="30"/>
  <c r="A979" i="30"/>
  <c r="A1151" i="32"/>
  <c r="A107" i="28"/>
  <c r="A979" i="28"/>
  <c r="A2222" i="30"/>
  <c r="A2410" i="30"/>
  <c r="A2490" i="30"/>
  <c r="A1003" i="30"/>
  <c r="A2369" i="30"/>
  <c r="A2395" i="30"/>
  <c r="A2429" i="30"/>
  <c r="A2222" i="32"/>
  <c r="A1003" i="32"/>
  <c r="A2369" i="32"/>
  <c r="A2222" i="28"/>
  <c r="A849" i="28"/>
  <c r="A2369" i="28"/>
  <c r="A2401" i="28"/>
  <c r="A2429" i="28"/>
  <c r="A2459" i="28"/>
  <c r="A2490" i="28"/>
  <c r="A448" i="30"/>
  <c r="A1568" i="30"/>
  <c r="A1568" i="32"/>
  <c r="A448" i="32"/>
  <c r="A2400" i="28"/>
  <c r="A2458" i="28"/>
  <c r="A2221" i="28"/>
  <c r="A2408" i="30"/>
  <c r="A166" i="30"/>
  <c r="A210" i="30"/>
  <c r="A544" i="30"/>
  <c r="A564" i="30"/>
  <c r="A582" i="30"/>
  <c r="A85" i="30"/>
  <c r="A107" i="30"/>
  <c r="A127" i="30"/>
  <c r="A401" i="30"/>
  <c r="A559" i="30"/>
  <c r="A573" i="30"/>
  <c r="A833" i="30"/>
  <c r="A2505" i="30"/>
  <c r="A68" i="30"/>
  <c r="A100" i="30"/>
  <c r="A176" i="30"/>
  <c r="A198" i="30"/>
  <c r="A244" i="30"/>
  <c r="A250" i="30"/>
  <c r="A260" i="30"/>
  <c r="A278" i="30"/>
  <c r="A290" i="30"/>
  <c r="A294" i="30"/>
  <c r="A302" i="30"/>
  <c r="A376" i="30"/>
  <c r="A384" i="30"/>
  <c r="A392" i="30"/>
  <c r="A408" i="30"/>
  <c r="A412" i="30"/>
  <c r="A418" i="30"/>
  <c r="A432" i="30"/>
  <c r="A504" i="30"/>
  <c r="A179" i="30"/>
  <c r="A189" i="30"/>
  <c r="A205" i="30"/>
  <c r="A227" i="30"/>
  <c r="A241" i="30"/>
  <c r="A247" i="30"/>
  <c r="A269" i="30"/>
  <c r="A309" i="30"/>
  <c r="A351" i="30"/>
  <c r="A445" i="30"/>
  <c r="A451" i="30"/>
  <c r="A467" i="30"/>
  <c r="A485" i="30"/>
  <c r="A497" i="30"/>
  <c r="A539" i="30"/>
  <c r="A547" i="30"/>
  <c r="A176" i="32"/>
  <c r="A198" i="32"/>
  <c r="A210" i="32"/>
  <c r="A294" i="32"/>
  <c r="A376" i="32"/>
  <c r="A384" i="32"/>
  <c r="A564" i="32"/>
  <c r="A582" i="32"/>
  <c r="A244" i="32"/>
  <c r="A278" i="32"/>
  <c r="A408" i="32"/>
  <c r="A504" i="32"/>
  <c r="A544" i="32"/>
  <c r="A85" i="32"/>
  <c r="A189" i="32"/>
  <c r="A205" i="32"/>
  <c r="A241" i="32"/>
  <c r="A247" i="32"/>
  <c r="A269" i="32"/>
  <c r="A445" i="32"/>
  <c r="A451" i="32"/>
  <c r="A487" i="32"/>
  <c r="A547" i="32"/>
  <c r="A567" i="32"/>
  <c r="A833" i="32"/>
  <c r="A2111" i="32"/>
  <c r="A68" i="32"/>
  <c r="A100" i="32"/>
  <c r="A166" i="32"/>
  <c r="A250" i="32"/>
  <c r="A260" i="32"/>
  <c r="A290" i="32"/>
  <c r="A302" i="32"/>
  <c r="A392" i="32"/>
  <c r="A412" i="32"/>
  <c r="A418" i="32"/>
  <c r="A432" i="32"/>
  <c r="A107" i="32"/>
  <c r="A127" i="32"/>
  <c r="A227" i="32"/>
  <c r="A309" i="32"/>
  <c r="A351" i="32"/>
  <c r="A401" i="32"/>
  <c r="A467" i="32"/>
  <c r="A497" i="32"/>
  <c r="A529" i="32"/>
  <c r="A539" i="32"/>
  <c r="A559" i="32"/>
  <c r="A68" i="28"/>
  <c r="A100" i="28"/>
  <c r="A176" i="28"/>
  <c r="A210" i="28"/>
  <c r="A278" i="28"/>
  <c r="A294" i="28"/>
  <c r="A358" i="28"/>
  <c r="A392" i="28"/>
  <c r="A412" i="28"/>
  <c r="A564" i="28"/>
  <c r="A198" i="28"/>
  <c r="A302" i="28"/>
  <c r="A418" i="28"/>
  <c r="A432" i="28"/>
  <c r="A85" i="28"/>
  <c r="A309" i="28"/>
  <c r="A351" i="28"/>
  <c r="A401" i="28"/>
  <c r="A451" i="28"/>
  <c r="A497" i="28"/>
  <c r="A503" i="28"/>
  <c r="A529" i="28"/>
  <c r="A547" i="28"/>
  <c r="A2399" i="28"/>
  <c r="A2457" i="28"/>
  <c r="A166" i="28"/>
  <c r="A244" i="28"/>
  <c r="A250" i="28"/>
  <c r="A274" i="28"/>
  <c r="A290" i="28"/>
  <c r="A298" i="28"/>
  <c r="A326" i="28"/>
  <c r="A376" i="28"/>
  <c r="A384" i="28"/>
  <c r="A408" i="28"/>
  <c r="A544" i="28"/>
  <c r="A127" i="28"/>
  <c r="A205" i="28"/>
  <c r="A227" i="28"/>
  <c r="A247" i="28"/>
  <c r="A269" i="28"/>
  <c r="A445" i="28"/>
  <c r="A485" i="28"/>
  <c r="A539" i="28"/>
  <c r="A106" i="30"/>
  <c r="A246" i="30"/>
  <c r="A444" i="30"/>
  <c r="A790" i="30"/>
  <c r="A2284" i="30"/>
  <c r="A2478" i="30"/>
  <c r="A60" i="30"/>
  <c r="A84" i="30"/>
  <c r="A124" i="30"/>
  <c r="A188" i="30"/>
  <c r="A308" i="30"/>
  <c r="A350" i="30"/>
  <c r="A1072" i="30"/>
  <c r="A1184" i="30"/>
  <c r="A126" i="30"/>
  <c r="A186" i="30"/>
  <c r="A226" i="30"/>
  <c r="A268" i="30"/>
  <c r="A400" i="30"/>
  <c r="A736" i="30"/>
  <c r="A175" i="30"/>
  <c r="A197" i="30"/>
  <c r="A209" i="30"/>
  <c r="A249" i="30"/>
  <c r="A259" i="30"/>
  <c r="A273" i="30"/>
  <c r="A277" i="30"/>
  <c r="A293" i="30"/>
  <c r="A297" i="30"/>
  <c r="A301" i="30"/>
  <c r="A371" i="30"/>
  <c r="A387" i="30"/>
  <c r="A391" i="30"/>
  <c r="A407" i="30"/>
  <c r="A1359" i="30"/>
  <c r="A1375" i="30"/>
  <c r="A1455" i="30"/>
  <c r="A1613" i="30"/>
  <c r="A2409" i="30"/>
  <c r="A2489" i="30"/>
  <c r="A204" i="30"/>
  <c r="A240" i="30"/>
  <c r="A832" i="30"/>
  <c r="A67" i="30"/>
  <c r="A99" i="30"/>
  <c r="A165" i="30"/>
  <c r="A243" i="30"/>
  <c r="A265" i="30"/>
  <c r="A287" i="30"/>
  <c r="A289" i="30"/>
  <c r="A325" i="30"/>
  <c r="A357" i="30"/>
  <c r="A369" i="30"/>
  <c r="A411" i="30"/>
  <c r="A417" i="30"/>
  <c r="A441" i="30"/>
  <c r="A943" i="30"/>
  <c r="A999" i="30"/>
  <c r="A1043" i="30"/>
  <c r="A124" i="32"/>
  <c r="A186" i="32"/>
  <c r="A188" i="32"/>
  <c r="A268" i="32"/>
  <c r="A350" i="32"/>
  <c r="A444" i="32"/>
  <c r="A832" i="32"/>
  <c r="A1072" i="32"/>
  <c r="A99" i="32"/>
  <c r="A165" i="32"/>
  <c r="A175" i="32"/>
  <c r="A179" i="32"/>
  <c r="A197" i="32"/>
  <c r="A209" i="32"/>
  <c r="A243" i="32"/>
  <c r="A249" i="32"/>
  <c r="A259" i="32"/>
  <c r="A265" i="32"/>
  <c r="A273" i="32"/>
  <c r="A277" i="32"/>
  <c r="A287" i="32"/>
  <c r="A289" i="32"/>
  <c r="A293" i="32"/>
  <c r="A297" i="32"/>
  <c r="A301" i="32"/>
  <c r="A325" i="32"/>
  <c r="A357" i="32"/>
  <c r="A369" i="32"/>
  <c r="A371" i="32"/>
  <c r="A387" i="32"/>
  <c r="A391" i="32"/>
  <c r="A407" i="32"/>
  <c r="A411" i="32"/>
  <c r="A417" i="32"/>
  <c r="A441" i="32"/>
  <c r="A943" i="32"/>
  <c r="A979" i="32"/>
  <c r="A999" i="32"/>
  <c r="A1029" i="32"/>
  <c r="A1043" i="32"/>
  <c r="A1359" i="32"/>
  <c r="A1375" i="32"/>
  <c r="A1455" i="32"/>
  <c r="A1561" i="32"/>
  <c r="A1567" i="32"/>
  <c r="A2409" i="32"/>
  <c r="A56" i="32"/>
  <c r="A60" i="32"/>
  <c r="A84" i="32"/>
  <c r="A106" i="32"/>
  <c r="A126" i="32"/>
  <c r="A204" i="32"/>
  <c r="A226" i="32"/>
  <c r="A240" i="32"/>
  <c r="A246" i="32"/>
  <c r="A308" i="32"/>
  <c r="A400" i="32"/>
  <c r="A616" i="32"/>
  <c r="A736" i="32"/>
  <c r="A790" i="32"/>
  <c r="A1184" i="32"/>
  <c r="A2284" i="32"/>
  <c r="A2478" i="32"/>
  <c r="A67" i="32"/>
  <c r="A84" i="28"/>
  <c r="A126" i="28"/>
  <c r="A204" i="28"/>
  <c r="A226" i="28"/>
  <c r="A308" i="28"/>
  <c r="A350" i="28"/>
  <c r="A444" i="28"/>
  <c r="A946" i="28"/>
  <c r="A2428" i="28"/>
  <c r="A2478" i="28"/>
  <c r="A165" i="28"/>
  <c r="A209" i="28"/>
  <c r="A243" i="28"/>
  <c r="A249" i="28"/>
  <c r="A273" i="28"/>
  <c r="A289" i="28"/>
  <c r="A297" i="28"/>
  <c r="A301" i="28"/>
  <c r="A357" i="28"/>
  <c r="A391" i="28"/>
  <c r="A407" i="28"/>
  <c r="A411" i="28"/>
  <c r="A441" i="28"/>
  <c r="A1375" i="28"/>
  <c r="A2117" i="28"/>
  <c r="A60" i="28"/>
  <c r="A124" i="28"/>
  <c r="A186" i="28"/>
  <c r="A246" i="28"/>
  <c r="A254" i="28"/>
  <c r="A268" i="28"/>
  <c r="A400" i="28"/>
  <c r="A790" i="28"/>
  <c r="A2334" i="28"/>
  <c r="A67" i="28"/>
  <c r="A99" i="28"/>
  <c r="A175" i="28"/>
  <c r="A197" i="28"/>
  <c r="A277" i="28"/>
  <c r="A287" i="28"/>
  <c r="A293" i="28"/>
  <c r="A325" i="28"/>
  <c r="A375" i="28"/>
  <c r="A383" i="28"/>
  <c r="A387" i="28"/>
  <c r="A417" i="28"/>
  <c r="A1344" i="30"/>
  <c r="A831" i="30"/>
  <c r="A1344" i="32"/>
  <c r="A831" i="32"/>
  <c r="A258" i="30"/>
  <c r="A2504" i="30"/>
  <c r="A1183" i="30"/>
  <c r="A1028" i="32"/>
  <c r="A1183" i="32"/>
  <c r="A899" i="32"/>
  <c r="A1611" i="30"/>
  <c r="A1374" i="28"/>
  <c r="A942" i="30"/>
  <c r="A2407" i="30"/>
  <c r="A942" i="32"/>
  <c r="A225" i="28"/>
  <c r="A998" i="30"/>
  <c r="A998" i="32"/>
  <c r="A2282" i="30"/>
  <c r="A868" i="30"/>
  <c r="A1454" i="30"/>
  <c r="A789" i="30"/>
  <c r="A1358" i="30"/>
  <c r="A868" i="32"/>
  <c r="A1560" i="32"/>
  <c r="A2282" i="32"/>
  <c r="A789" i="32"/>
  <c r="A1047" i="32"/>
  <c r="A1267" i="32"/>
  <c r="A1605" i="32"/>
  <c r="A1358" i="32"/>
  <c r="A1454" i="32"/>
  <c r="A1614" i="28"/>
  <c r="A945" i="28"/>
  <c r="A276" i="28"/>
  <c r="A789" i="28"/>
  <c r="A1120" i="30"/>
  <c r="A1404" i="30"/>
  <c r="A1120" i="32"/>
  <c r="A1120" i="28"/>
  <c r="A1404" i="28"/>
  <c r="A1143" i="30"/>
  <c r="A1158" i="30"/>
  <c r="A1593" i="30"/>
  <c r="A1692" i="30"/>
  <c r="A1887" i="30"/>
  <c r="A1014" i="30"/>
  <c r="A1071" i="30"/>
  <c r="A1356" i="30"/>
  <c r="A1704" i="30"/>
  <c r="A2115" i="30"/>
  <c r="A1012" i="30"/>
  <c r="A1030" i="30"/>
  <c r="A1384" i="30"/>
  <c r="A1264" i="30"/>
  <c r="A1333" i="30"/>
  <c r="A1366" i="30"/>
  <c r="A1456" i="30"/>
  <c r="A1789" i="30"/>
  <c r="A1058" i="30"/>
  <c r="A1112" i="30"/>
  <c r="A1187" i="30"/>
  <c r="A1214" i="30"/>
  <c r="A1229" i="30"/>
  <c r="A1289" i="30"/>
  <c r="A1442" i="30"/>
  <c r="A1484" i="30"/>
  <c r="A1535" i="30"/>
  <c r="A1547" i="30"/>
  <c r="A1580" i="30"/>
  <c r="A1631" i="30"/>
  <c r="A1643" i="30"/>
  <c r="A1775" i="30"/>
  <c r="A1865" i="30"/>
  <c r="A945" i="30"/>
  <c r="A1077" i="30"/>
  <c r="A1212" i="30"/>
  <c r="A1248" i="30"/>
  <c r="A1308" i="30"/>
  <c r="A1854" i="30"/>
  <c r="A985" i="30"/>
  <c r="A1216" i="30"/>
  <c r="A1387" i="30"/>
  <c r="A1432" i="30"/>
  <c r="A1678" i="30"/>
  <c r="A985" i="32"/>
  <c r="A1387" i="32"/>
  <c r="A1012" i="32"/>
  <c r="A1642" i="32"/>
  <c r="A1058" i="32"/>
  <c r="A1097" i="32"/>
  <c r="A1112" i="32"/>
  <c r="A1187" i="32"/>
  <c r="A1214" i="32"/>
  <c r="A1229" i="32"/>
  <c r="A1442" i="32"/>
  <c r="A1484" i="32"/>
  <c r="A1535" i="32"/>
  <c r="A1547" i="32"/>
  <c r="A1580" i="32"/>
  <c r="A1631" i="32"/>
  <c r="A1865" i="32"/>
  <c r="A1216" i="32"/>
  <c r="A1366" i="32"/>
  <c r="A1678" i="32"/>
  <c r="A945" i="32"/>
  <c r="A1158" i="32"/>
  <c r="A1212" i="32"/>
  <c r="A1248" i="32"/>
  <c r="A1308" i="32"/>
  <c r="A1404" i="32"/>
  <c r="A1593" i="32"/>
  <c r="A1704" i="32"/>
  <c r="A1854" i="32"/>
  <c r="A2115" i="32"/>
  <c r="A1030" i="32"/>
  <c r="A1384" i="32"/>
  <c r="A1432" i="32"/>
  <c r="A1456" i="32"/>
  <c r="A1038" i="32"/>
  <c r="A1071" i="32"/>
  <c r="A1077" i="32"/>
  <c r="A1143" i="32"/>
  <c r="A1692" i="32"/>
  <c r="A1022" i="28"/>
  <c r="A1058" i="28"/>
  <c r="A1112" i="28"/>
  <c r="A1175" i="28"/>
  <c r="A1187" i="28"/>
  <c r="A1229" i="28"/>
  <c r="A1289" i="28"/>
  <c r="A1502" i="28"/>
  <c r="A1535" i="28"/>
  <c r="A1547" i="28"/>
  <c r="A1580" i="28"/>
  <c r="A1631" i="28"/>
  <c r="A1643" i="28"/>
  <c r="A1212" i="28"/>
  <c r="A1248" i="28"/>
  <c r="A1308" i="28"/>
  <c r="A1401" i="28"/>
  <c r="A1470" i="28"/>
  <c r="A1620" i="28"/>
  <c r="A1692" i="28"/>
  <c r="A1704" i="28"/>
  <c r="A1854" i="28"/>
  <c r="A1899" i="28"/>
  <c r="A2115" i="28"/>
  <c r="A1014" i="28"/>
  <c r="A1077" i="28"/>
  <c r="A1143" i="28"/>
  <c r="A1158" i="28"/>
  <c r="A1216" i="28"/>
  <c r="A1264" i="28"/>
  <c r="A1333" i="28"/>
  <c r="A1387" i="28"/>
  <c r="A1423" i="28"/>
  <c r="A1432" i="28"/>
  <c r="A1678" i="28"/>
  <c r="A1012" i="28"/>
  <c r="A1030" i="28"/>
  <c r="A1345" i="28"/>
  <c r="A1384" i="28"/>
  <c r="A1456" i="28"/>
  <c r="A1215" i="30"/>
  <c r="A1215" i="32"/>
  <c r="A1098" i="32"/>
  <c r="A774" i="30"/>
  <c r="A986" i="30"/>
  <c r="A986" i="32"/>
  <c r="A774" i="28"/>
  <c r="A72" i="30"/>
  <c r="A615" i="30"/>
  <c r="A1503" i="30"/>
  <c r="A735" i="30"/>
  <c r="A1013" i="30"/>
  <c r="A1643" i="32"/>
  <c r="A72" i="32"/>
  <c r="A615" i="32"/>
  <c r="A735" i="32"/>
  <c r="A1503" i="28"/>
  <c r="A1013" i="28"/>
  <c r="A1309" i="28"/>
  <c r="A2378" i="30"/>
  <c r="A2398" i="30"/>
  <c r="A1213" i="30"/>
  <c r="A2398" i="32"/>
  <c r="A2408" i="32"/>
  <c r="A1213" i="32"/>
  <c r="A2398" i="28"/>
  <c r="A2454" i="28"/>
  <c r="A1213" i="28"/>
  <c r="A797" i="30"/>
  <c r="A797" i="32"/>
  <c r="A2397" i="28"/>
  <c r="A580" i="30"/>
  <c r="A580" i="32"/>
  <c r="A692" i="28"/>
  <c r="A2116" i="28"/>
  <c r="A1367" i="30"/>
  <c r="A1039" i="32"/>
  <c r="A1367" i="32"/>
  <c r="A692" i="30"/>
  <c r="A1121" i="30"/>
  <c r="A1309" i="30"/>
  <c r="A358" i="30"/>
  <c r="A1121" i="32"/>
  <c r="A358" i="32"/>
  <c r="A1346" i="28"/>
  <c r="A1121" i="28"/>
  <c r="A758" i="30"/>
  <c r="A1126" i="30"/>
  <c r="A1866" i="30"/>
  <c r="A758" i="32"/>
  <c r="A1126" i="28"/>
  <c r="A618" i="30"/>
  <c r="A1888" i="30"/>
  <c r="A1023" i="30"/>
  <c r="A1357" i="30"/>
  <c r="A1443" i="30"/>
  <c r="A1888" i="32"/>
  <c r="A618" i="32"/>
  <c r="A1023" i="32"/>
  <c r="A1357" i="32"/>
  <c r="A1443" i="32"/>
  <c r="A1023" i="28"/>
  <c r="A656" i="30"/>
  <c r="A650" i="30"/>
  <c r="A656" i="32"/>
  <c r="A774" i="32"/>
  <c r="A650" i="28"/>
  <c r="A1188" i="30"/>
  <c r="A933" i="30"/>
  <c r="A1279" i="30"/>
  <c r="A2377" i="30"/>
  <c r="A585" i="30"/>
  <c r="A1188" i="32"/>
  <c r="A485" i="32"/>
  <c r="A713" i="32"/>
  <c r="A933" i="32"/>
  <c r="A1279" i="32"/>
  <c r="A2407" i="32"/>
  <c r="A1188" i="28"/>
  <c r="A585" i="28"/>
  <c r="A594" i="30"/>
  <c r="A670" i="30"/>
  <c r="A680" i="30"/>
  <c r="A686" i="30"/>
  <c r="A718" i="30"/>
  <c r="A722" i="30"/>
  <c r="A760" i="30"/>
  <c r="A810" i="30"/>
  <c r="A838" i="30"/>
  <c r="A880" i="30"/>
  <c r="A910" i="30"/>
  <c r="A968" i="30"/>
  <c r="A1048" i="30"/>
  <c r="A1144" i="30"/>
  <c r="A1290" i="30"/>
  <c r="A1334" i="30"/>
  <c r="A1370" i="30"/>
  <c r="A1536" i="30"/>
  <c r="A1594" i="30"/>
  <c r="A1776" i="30"/>
  <c r="A2376" i="30"/>
  <c r="A599" i="30"/>
  <c r="A819" i="30"/>
  <c r="A1031" i="30"/>
  <c r="A1059" i="30"/>
  <c r="A1083" i="30"/>
  <c r="A1113" i="30"/>
  <c r="A1159" i="30"/>
  <c r="A1249" i="30"/>
  <c r="A1265" i="30"/>
  <c r="A1345" i="30"/>
  <c r="A1385" i="30"/>
  <c r="A1433" i="30"/>
  <c r="A1457" i="30"/>
  <c r="A1581" i="30"/>
  <c r="A1855" i="30"/>
  <c r="A647" i="30"/>
  <c r="A1734" i="32"/>
  <c r="A2406" i="32"/>
  <c r="A594" i="32"/>
  <c r="A650" i="32"/>
  <c r="A680" i="32"/>
  <c r="A692" i="32"/>
  <c r="A722" i="32"/>
  <c r="A760" i="32"/>
  <c r="A810" i="32"/>
  <c r="A838" i="32"/>
  <c r="A1290" i="32"/>
  <c r="A1334" i="32"/>
  <c r="A670" i="32"/>
  <c r="A686" i="32"/>
  <c r="A718" i="32"/>
  <c r="A880" i="32"/>
  <c r="A1048" i="32"/>
  <c r="A1594" i="32"/>
  <c r="A585" i="32"/>
  <c r="A599" i="32"/>
  <c r="A647" i="32"/>
  <c r="A667" i="32"/>
  <c r="A819" i="32"/>
  <c r="A939" i="32"/>
  <c r="A1013" i="32"/>
  <c r="A1031" i="32"/>
  <c r="A1059" i="32"/>
  <c r="A1113" i="32"/>
  <c r="A1159" i="32"/>
  <c r="A1249" i="32"/>
  <c r="A1309" i="32"/>
  <c r="A1345" i="32"/>
  <c r="A1385" i="32"/>
  <c r="A1433" i="32"/>
  <c r="A1457" i="32"/>
  <c r="A1581" i="32"/>
  <c r="A968" i="32"/>
  <c r="A1144" i="32"/>
  <c r="A1370" i="32"/>
  <c r="A670" i="28"/>
  <c r="A680" i="28"/>
  <c r="A686" i="28"/>
  <c r="A718" i="28"/>
  <c r="A722" i="28"/>
  <c r="A760" i="28"/>
  <c r="A766" i="28"/>
  <c r="A778" i="28"/>
  <c r="A810" i="28"/>
  <c r="A838" i="28"/>
  <c r="A856" i="28"/>
  <c r="A910" i="28"/>
  <c r="A968" i="28"/>
  <c r="A1048" i="28"/>
  <c r="A1078" i="28"/>
  <c r="A1144" i="28"/>
  <c r="A1290" i="28"/>
  <c r="A1334" i="28"/>
  <c r="A1402" i="28"/>
  <c r="A1424" i="28"/>
  <c r="A1536" i="28"/>
  <c r="A1548" i="28"/>
  <c r="A1598" i="28"/>
  <c r="A647" i="28"/>
  <c r="A657" i="28"/>
  <c r="A737" i="28"/>
  <c r="A819" i="28"/>
  <c r="A903" i="28"/>
  <c r="A951" i="28"/>
  <c r="A1031" i="28"/>
  <c r="A1059" i="28"/>
  <c r="A1083" i="28"/>
  <c r="A1087" i="28"/>
  <c r="A1113" i="28"/>
  <c r="A1159" i="28"/>
  <c r="A1249" i="28"/>
  <c r="A1265" i="28"/>
  <c r="A1299" i="28"/>
  <c r="A1385" i="28"/>
  <c r="A1433" i="28"/>
  <c r="A1457" i="28"/>
  <c r="A1471" i="28"/>
  <c r="A1581" i="28"/>
  <c r="A1855" i="28"/>
  <c r="A599" i="28"/>
  <c r="A1250" i="30"/>
  <c r="A89" i="30"/>
  <c r="A881" i="30"/>
  <c r="A1250" i="32"/>
  <c r="A1250" i="28"/>
  <c r="A389" i="28"/>
  <c r="A1908" i="32"/>
  <c r="A1014" i="32"/>
  <c r="A2007" i="32"/>
  <c r="A1346" i="30"/>
  <c r="A1346" i="32"/>
  <c r="A2372" i="32"/>
  <c r="A1190" i="30"/>
  <c r="A1190" i="32"/>
  <c r="A1322" i="30"/>
  <c r="A2404" i="30"/>
  <c r="A2396" i="32"/>
  <c r="A2404" i="32"/>
  <c r="A668" i="32"/>
  <c r="A2439" i="28"/>
  <c r="A449" i="28"/>
  <c r="A1049" i="30"/>
  <c r="A1398" i="32"/>
  <c r="A848" i="28"/>
  <c r="A1049" i="28"/>
  <c r="A1856" i="28"/>
  <c r="A1472" i="28"/>
  <c r="A944" i="30"/>
  <c r="A1502" i="30"/>
  <c r="A944" i="32"/>
  <c r="A121" i="32"/>
  <c r="A969" i="30"/>
  <c r="A595" i="30"/>
  <c r="A826" i="32"/>
  <c r="A1150" i="32"/>
  <c r="A595" i="32"/>
  <c r="A1607" i="32"/>
  <c r="A969" i="28"/>
  <c r="A446" i="30"/>
  <c r="A2166" i="32"/>
  <c r="A446" i="32"/>
  <c r="A1106" i="32"/>
  <c r="A1856" i="30"/>
  <c r="A1897" i="30"/>
  <c r="A2341" i="30"/>
  <c r="A2383" i="30"/>
  <c r="A2389" i="30"/>
  <c r="A2403" i="30"/>
  <c r="A298" i="30"/>
  <c r="A900" i="32"/>
  <c r="A2403" i="32"/>
  <c r="A1978" i="28"/>
  <c r="A2438" i="28"/>
  <c r="A1897" i="28"/>
  <c r="A1386" i="30"/>
  <c r="A1434" i="30"/>
  <c r="A1458" i="30"/>
  <c r="A1468" i="30"/>
  <c r="A1612" i="30"/>
  <c r="A1327" i="30"/>
  <c r="A1335" i="30"/>
  <c r="A1347" i="30"/>
  <c r="A1403" i="30"/>
  <c r="A1425" i="30"/>
  <c r="A1537" i="30"/>
  <c r="A1563" i="30"/>
  <c r="A1781" i="30"/>
  <c r="A2283" i="30"/>
  <c r="A2385" i="30"/>
  <c r="A2397" i="30"/>
  <c r="A1196" i="30"/>
  <c r="A1238" i="30"/>
  <c r="A1266" i="30"/>
  <c r="A1280" i="30"/>
  <c r="A1336" i="30"/>
  <c r="A1376" i="30"/>
  <c r="A1504" i="30"/>
  <c r="A1546" i="30"/>
  <c r="A2114" i="30"/>
  <c r="A1073" i="30"/>
  <c r="A1291" i="30"/>
  <c r="A1485" i="30"/>
  <c r="A2114" i="32"/>
  <c r="A1468" i="32"/>
  <c r="A1546" i="32"/>
  <c r="A1073" i="32"/>
  <c r="A1291" i="32"/>
  <c r="A1335" i="32"/>
  <c r="A1347" i="32"/>
  <c r="A1403" i="32"/>
  <c r="A1425" i="32"/>
  <c r="A1485" i="32"/>
  <c r="A1563" i="32"/>
  <c r="A2283" i="32"/>
  <c r="A2385" i="32"/>
  <c r="A2397" i="32"/>
  <c r="A1196" i="32"/>
  <c r="A1238" i="32"/>
  <c r="A1266" i="32"/>
  <c r="A1280" i="32"/>
  <c r="A1310" i="32"/>
  <c r="A1322" i="32"/>
  <c r="A1336" i="32"/>
  <c r="A1386" i="32"/>
  <c r="A1434" i="32"/>
  <c r="A1458" i="32"/>
  <c r="A1612" i="32"/>
  <c r="A1898" i="28"/>
  <c r="A1196" i="28"/>
  <c r="A1266" i="28"/>
  <c r="A1336" i="28"/>
  <c r="A1376" i="28"/>
  <c r="A1386" i="28"/>
  <c r="A1189" i="28"/>
  <c r="A1291" i="28"/>
  <c r="A1321" i="28"/>
  <c r="A1335" i="28"/>
  <c r="A1347" i="28"/>
  <c r="A1403" i="28"/>
  <c r="A1425" i="28"/>
  <c r="A1537" i="28"/>
  <c r="A1549" i="28"/>
  <c r="A1434" i="28"/>
  <c r="A1458" i="28"/>
  <c r="A1504" i="28"/>
  <c r="A2440" i="28"/>
  <c r="A987" i="30"/>
  <c r="A1066" i="30"/>
  <c r="A987" i="32"/>
  <c r="A1168" i="28"/>
  <c r="A1724" i="30"/>
  <c r="A2004" i="30"/>
  <c r="A2160" i="30"/>
  <c r="A676" i="30"/>
  <c r="A848" i="30"/>
  <c r="A854" i="30"/>
  <c r="A922" i="30"/>
  <c r="A1078" i="30"/>
  <c r="A1164" i="30"/>
  <c r="A1172" i="30"/>
  <c r="A1202" i="30"/>
  <c r="A1220" i="30"/>
  <c r="A1228" i="30"/>
  <c r="A1240" i="30"/>
  <c r="A1268" i="30"/>
  <c r="A1282" i="30"/>
  <c r="A1388" i="30"/>
  <c r="A1436" i="30"/>
  <c r="A738" i="30"/>
  <c r="A746" i="30"/>
  <c r="A750" i="30"/>
  <c r="A952" i="30"/>
  <c r="A1032" i="30"/>
  <c r="A1084" i="30"/>
  <c r="A1160" i="30"/>
  <c r="A1198" i="30"/>
  <c r="A1378" i="30"/>
  <c r="A1412" i="30"/>
  <c r="A1548" i="30"/>
  <c r="A1614" i="30"/>
  <c r="A663" i="30"/>
  <c r="A671" i="30"/>
  <c r="A681" i="30"/>
  <c r="A687" i="30"/>
  <c r="A693" i="30"/>
  <c r="A719" i="30"/>
  <c r="A723" i="30"/>
  <c r="A729" i="30"/>
  <c r="A743" i="30"/>
  <c r="A765" i="30"/>
  <c r="A811" i="30"/>
  <c r="A839" i="30"/>
  <c r="A843" i="30"/>
  <c r="A857" i="30"/>
  <c r="A911" i="30"/>
  <c r="A975" i="30"/>
  <c r="A1067" i="30"/>
  <c r="A1131" i="30"/>
  <c r="A1145" i="30"/>
  <c r="A1191" i="30"/>
  <c r="A1275" i="30"/>
  <c r="A1293" i="30"/>
  <c r="A1323" i="30"/>
  <c r="A1337" i="30"/>
  <c r="A1405" i="30"/>
  <c r="A1885" i="30"/>
  <c r="A1923" i="30"/>
  <c r="A1945" i="30"/>
  <c r="A1989" i="30"/>
  <c r="A2285" i="30"/>
  <c r="A778" i="30"/>
  <c r="A988" i="30"/>
  <c r="A1024" i="30"/>
  <c r="A1060" i="30"/>
  <c r="A1114" i="30"/>
  <c r="A1122" i="30"/>
  <c r="A1298" i="30"/>
  <c r="A202" i="32"/>
  <c r="A676" i="32"/>
  <c r="A746" i="32"/>
  <c r="A750" i="32"/>
  <c r="A778" i="32"/>
  <c r="A848" i="32"/>
  <c r="A854" i="32"/>
  <c r="A922" i="32"/>
  <c r="A952" i="32"/>
  <c r="A988" i="32"/>
  <c r="A1024" i="32"/>
  <c r="A1060" i="32"/>
  <c r="A1078" i="32"/>
  <c r="A1084" i="32"/>
  <c r="A1114" i="32"/>
  <c r="A1122" i="32"/>
  <c r="A1160" i="32"/>
  <c r="A1164" i="32"/>
  <c r="A1172" i="32"/>
  <c r="A1198" i="32"/>
  <c r="A1202" i="32"/>
  <c r="A1220" i="32"/>
  <c r="A1240" i="32"/>
  <c r="A1268" i="32"/>
  <c r="A1388" i="32"/>
  <c r="A1412" i="32"/>
  <c r="A1548" i="32"/>
  <c r="A1724" i="32"/>
  <c r="A2004" i="32"/>
  <c r="A2160" i="32"/>
  <c r="A663" i="32"/>
  <c r="A671" i="32"/>
  <c r="A681" i="32"/>
  <c r="A687" i="32"/>
  <c r="A693" i="32"/>
  <c r="A723" i="32"/>
  <c r="A729" i="32"/>
  <c r="A743" i="32"/>
  <c r="A775" i="32"/>
  <c r="A811" i="32"/>
  <c r="A839" i="32"/>
  <c r="A843" i="32"/>
  <c r="A881" i="32"/>
  <c r="A909" i="32"/>
  <c r="A969" i="32"/>
  <c r="A975" i="32"/>
  <c r="A1049" i="32"/>
  <c r="A1067" i="32"/>
  <c r="A1131" i="32"/>
  <c r="A1145" i="32"/>
  <c r="A1191" i="32"/>
  <c r="A1293" i="32"/>
  <c r="A1323" i="32"/>
  <c r="A1337" i="32"/>
  <c r="A1405" i="32"/>
  <c r="A1885" i="32"/>
  <c r="A1923" i="32"/>
  <c r="A1945" i="32"/>
  <c r="A1989" i="32"/>
  <c r="A2285" i="32"/>
  <c r="A676" i="28"/>
  <c r="A738" i="28"/>
  <c r="A750" i="28"/>
  <c r="A904" i="28"/>
  <c r="A952" i="28"/>
  <c r="A980" i="28"/>
  <c r="A1024" i="28"/>
  <c r="A1032" i="28"/>
  <c r="A1060" i="28"/>
  <c r="A1084" i="28"/>
  <c r="A1088" i="28"/>
  <c r="A1114" i="28"/>
  <c r="A1122" i="28"/>
  <c r="A1152" i="28"/>
  <c r="A1160" i="28"/>
  <c r="A1164" i="28"/>
  <c r="A1172" i="28"/>
  <c r="A1198" i="28"/>
  <c r="A1202" i="28"/>
  <c r="A1220" i="28"/>
  <c r="A1230" i="28"/>
  <c r="A1268" i="28"/>
  <c r="A1378" i="28"/>
  <c r="A1388" i="28"/>
  <c r="A1412" i="28"/>
  <c r="A1436" i="28"/>
  <c r="A746" i="28"/>
  <c r="A663" i="28"/>
  <c r="A671" i="28"/>
  <c r="A687" i="28"/>
  <c r="A719" i="28"/>
  <c r="A729" i="28"/>
  <c r="A743" i="28"/>
  <c r="A767" i="28"/>
  <c r="A779" i="28"/>
  <c r="A811" i="28"/>
  <c r="A839" i="28"/>
  <c r="A911" i="28"/>
  <c r="A1067" i="28"/>
  <c r="A1079" i="28"/>
  <c r="A1145" i="28"/>
  <c r="A1191" i="28"/>
  <c r="A1293" i="28"/>
  <c r="A1323" i="28"/>
  <c r="A1337" i="28"/>
  <c r="A1349" i="28"/>
  <c r="A1405" i="28"/>
  <c r="A1725" i="28"/>
  <c r="A1885" i="28"/>
  <c r="A1923" i="28"/>
  <c r="A681" i="28"/>
  <c r="A693" i="28"/>
  <c r="A723" i="28"/>
  <c r="A158" i="30"/>
  <c r="A532" i="28"/>
  <c r="A744" i="28"/>
  <c r="A976" i="30"/>
  <c r="A2286" i="30"/>
  <c r="A923" i="30"/>
  <c r="A2286" i="32"/>
  <c r="A923" i="32"/>
  <c r="A976" i="32"/>
  <c r="A2388" i="30"/>
  <c r="A2502" i="30"/>
  <c r="A460" i="30"/>
  <c r="A855" i="30"/>
  <c r="A2161" i="30"/>
  <c r="A460" i="32"/>
  <c r="A855" i="32"/>
  <c r="A2161" i="32"/>
  <c r="A812" i="28"/>
  <c r="A1224" i="28"/>
  <c r="A2502" i="28"/>
  <c r="A1261" i="28"/>
  <c r="A1638" i="30"/>
  <c r="A992" i="30"/>
  <c r="A254" i="30"/>
  <c r="A642" i="30"/>
  <c r="A642" i="32"/>
  <c r="A1638" i="28"/>
  <c r="A844" i="30"/>
  <c r="A1730" i="30"/>
  <c r="A531" i="30"/>
  <c r="A1471" i="30"/>
  <c r="A2005" i="30"/>
  <c r="A1576" i="30"/>
  <c r="A910" i="32"/>
  <c r="A1730" i="32"/>
  <c r="A531" i="32"/>
  <c r="A1471" i="32"/>
  <c r="A844" i="32"/>
  <c r="A1690" i="30"/>
  <c r="A1203" i="30"/>
  <c r="A1224" i="30"/>
  <c r="A199" i="30"/>
  <c r="A1690" i="32"/>
  <c r="A1203" i="32"/>
  <c r="A776" i="28"/>
  <c r="A1203" i="28"/>
  <c r="A1690" i="28"/>
  <c r="A779" i="30"/>
  <c r="A2387" i="30"/>
  <c r="A1990" i="30"/>
  <c r="A1990" i="32"/>
  <c r="A2387" i="32"/>
  <c r="A779" i="32"/>
  <c r="A1153" i="28"/>
  <c r="A1020" i="30"/>
  <c r="A1132" i="30"/>
  <c r="A1299" i="30"/>
  <c r="A1020" i="32"/>
  <c r="A1132" i="32"/>
  <c r="A1299" i="32"/>
  <c r="A344" i="30"/>
  <c r="A870" i="30"/>
  <c r="A1800" i="30"/>
  <c r="A2334" i="30"/>
  <c r="A532" i="30"/>
  <c r="A1354" i="30"/>
  <c r="A1602" i="30"/>
  <c r="A619" i="30"/>
  <c r="A715" i="30"/>
  <c r="A1199" i="30"/>
  <c r="A1241" i="30"/>
  <c r="A1907" i="30"/>
  <c r="A2345" i="30"/>
  <c r="A882" i="30"/>
  <c r="A1354" i="32"/>
  <c r="A1576" i="32"/>
  <c r="A2334" i="32"/>
  <c r="A870" i="32"/>
  <c r="A882" i="32"/>
  <c r="A619" i="32"/>
  <c r="A1199" i="32"/>
  <c r="A1241" i="32"/>
  <c r="A1907" i="32"/>
  <c r="A1602" i="32"/>
  <c r="A1800" i="32"/>
  <c r="A1602" i="28"/>
  <c r="A1199" i="28"/>
  <c r="A1907" i="28"/>
  <c r="A1168" i="30"/>
  <c r="A1374" i="30"/>
  <c r="A1619" i="30"/>
  <c r="A2399" i="30"/>
  <c r="A770" i="30"/>
  <c r="A770" i="32"/>
  <c r="A1168" i="32"/>
  <c r="A719" i="32"/>
  <c r="A1374" i="32"/>
  <c r="A1619" i="28"/>
  <c r="A1886" i="30"/>
  <c r="A1924" i="30"/>
  <c r="A864" i="30"/>
  <c r="A501" i="30"/>
  <c r="A737" i="30"/>
  <c r="A1173" i="30"/>
  <c r="A1924" i="32"/>
  <c r="A1173" i="32"/>
  <c r="A864" i="28"/>
  <c r="A1886" i="28"/>
  <c r="A1924" i="28"/>
  <c r="A501" i="28"/>
  <c r="A1169" i="28"/>
  <c r="A1173" i="28"/>
  <c r="A542" i="30"/>
  <c r="A648" i="30"/>
  <c r="A664" i="30"/>
  <c r="A744" i="30"/>
  <c r="A948" i="30"/>
  <c r="A1050" i="30"/>
  <c r="A1128" i="30"/>
  <c r="A1146" i="30"/>
  <c r="A1246" i="30"/>
  <c r="A1372" i="30"/>
  <c r="A1416" i="30"/>
  <c r="A1418" i="30"/>
  <c r="A1598" i="30"/>
  <c r="A1700" i="30"/>
  <c r="A1740" i="30"/>
  <c r="A1784" i="30"/>
  <c r="A1842" i="30"/>
  <c r="A1946" i="30"/>
  <c r="A2442" i="30"/>
  <c r="A2500" i="30"/>
  <c r="A478" i="30"/>
  <c r="A500" i="30"/>
  <c r="A562" i="30"/>
  <c r="A682" i="30"/>
  <c r="A776" i="30"/>
  <c r="A812" i="30"/>
  <c r="A820" i="30"/>
  <c r="A840" i="30"/>
  <c r="A858" i="30"/>
  <c r="A902" i="30"/>
  <c r="A912" i="30"/>
  <c r="A970" i="30"/>
  <c r="A1064" i="30"/>
  <c r="A1068" i="30"/>
  <c r="A1176" i="30"/>
  <c r="A1192" i="30"/>
  <c r="A1230" i="30"/>
  <c r="A560" i="30"/>
  <c r="A586" i="30"/>
  <c r="A449" i="30"/>
  <c r="A481" i="30"/>
  <c r="A483" i="30"/>
  <c r="A519" i="30"/>
  <c r="A557" i="30"/>
  <c r="A565" i="30"/>
  <c r="A657" i="30"/>
  <c r="A849" i="30"/>
  <c r="A905" i="30"/>
  <c r="A953" i="30"/>
  <c r="A957" i="30"/>
  <c r="A1005" i="30"/>
  <c r="A1025" i="30"/>
  <c r="A1033" i="30"/>
  <c r="A1061" i="30"/>
  <c r="A1153" i="30"/>
  <c r="A1165" i="30"/>
  <c r="A1179" i="30"/>
  <c r="A1217" i="30"/>
  <c r="A1221" i="30"/>
  <c r="A1287" i="30"/>
  <c r="A1401" i="30"/>
  <c r="A1875" i="30"/>
  <c r="A1939" i="30"/>
  <c r="A2109" i="30"/>
  <c r="A2455" i="30"/>
  <c r="A2483" i="30"/>
  <c r="A600" i="30"/>
  <c r="A465" i="30"/>
  <c r="A495" i="30"/>
  <c r="A525" i="30"/>
  <c r="A535" i="30"/>
  <c r="A545" i="30"/>
  <c r="A571" i="30"/>
  <c r="A651" i="30"/>
  <c r="A653" i="30"/>
  <c r="A659" i="30"/>
  <c r="A827" i="30"/>
  <c r="A981" i="30"/>
  <c r="A1015" i="30"/>
  <c r="A1079" i="30"/>
  <c r="A1085" i="30"/>
  <c r="A1089" i="30"/>
  <c r="A1115" i="30"/>
  <c r="A1123" i="30"/>
  <c r="A1155" i="30"/>
  <c r="A1161" i="30"/>
  <c r="A1169" i="30"/>
  <c r="A2442" i="32"/>
  <c r="A542" i="32"/>
  <c r="A970" i="32"/>
  <c r="A1050" i="32"/>
  <c r="A1064" i="32"/>
  <c r="A1068" i="32"/>
  <c r="A1128" i="32"/>
  <c r="A1146" i="32"/>
  <c r="A1192" i="32"/>
  <c r="A500" i="32"/>
  <c r="A560" i="32"/>
  <c r="A586" i="32"/>
  <c r="A648" i="32"/>
  <c r="A812" i="32"/>
  <c r="A820" i="32"/>
  <c r="A840" i="32"/>
  <c r="A858" i="32"/>
  <c r="A864" i="32"/>
  <c r="A948" i="32"/>
  <c r="A1176" i="32"/>
  <c r="A1246" i="32"/>
  <c r="A1598" i="32"/>
  <c r="A1638" i="32"/>
  <c r="A1842" i="32"/>
  <c r="A1946" i="32"/>
  <c r="A449" i="32"/>
  <c r="A465" i="32"/>
  <c r="A481" i="32"/>
  <c r="A495" i="32"/>
  <c r="A519" i="32"/>
  <c r="A525" i="32"/>
  <c r="A535" i="32"/>
  <c r="A545" i="32"/>
  <c r="A557" i="32"/>
  <c r="A565" i="32"/>
  <c r="A571" i="32"/>
  <c r="A651" i="32"/>
  <c r="A653" i="32"/>
  <c r="A657" i="32"/>
  <c r="A659" i="32"/>
  <c r="A827" i="32"/>
  <c r="A849" i="32"/>
  <c r="A905" i="32"/>
  <c r="A953" i="32"/>
  <c r="A957" i="32"/>
  <c r="A981" i="32"/>
  <c r="A1005" i="32"/>
  <c r="A1015" i="32"/>
  <c r="A1025" i="32"/>
  <c r="A1045" i="32"/>
  <c r="A1061" i="32"/>
  <c r="A1079" i="32"/>
  <c r="A1085" i="32"/>
  <c r="A1089" i="32"/>
  <c r="A1115" i="32"/>
  <c r="A1123" i="32"/>
  <c r="A1153" i="32"/>
  <c r="A1161" i="32"/>
  <c r="A1165" i="32"/>
  <c r="A1179" i="32"/>
  <c r="A1217" i="32"/>
  <c r="A1221" i="32"/>
  <c r="A1401" i="32"/>
  <c r="A1875" i="32"/>
  <c r="A1939" i="32"/>
  <c r="A2109" i="32"/>
  <c r="A2483" i="32"/>
  <c r="A478" i="32"/>
  <c r="A562" i="32"/>
  <c r="A600" i="32"/>
  <c r="A664" i="32"/>
  <c r="A1224" i="32"/>
  <c r="A1700" i="32"/>
  <c r="A1894" i="32"/>
  <c r="A560" i="28"/>
  <c r="A586" i="28"/>
  <c r="A648" i="28"/>
  <c r="A840" i="28"/>
  <c r="A858" i="28"/>
  <c r="A1050" i="28"/>
  <c r="A1146" i="28"/>
  <c r="A1192" i="28"/>
  <c r="A1416" i="28"/>
  <c r="A542" i="28"/>
  <c r="A600" i="28"/>
  <c r="A820" i="28"/>
  <c r="A912" i="28"/>
  <c r="A970" i="28"/>
  <c r="A1068" i="28"/>
  <c r="A1080" i="28"/>
  <c r="A1176" i="28"/>
  <c r="A1740" i="28"/>
  <c r="A2174" i="28"/>
  <c r="A2426" i="28"/>
  <c r="A2442" i="28"/>
  <c r="A481" i="28"/>
  <c r="A495" i="28"/>
  <c r="A653" i="28"/>
  <c r="A661" i="28"/>
  <c r="A791" i="28"/>
  <c r="A827" i="28"/>
  <c r="A905" i="28"/>
  <c r="A953" i="28"/>
  <c r="A981" i="28"/>
  <c r="A1025" i="28"/>
  <c r="A1123" i="28"/>
  <c r="A1165" i="28"/>
  <c r="A1217" i="28"/>
  <c r="A1697" i="28"/>
  <c r="A1875" i="28"/>
  <c r="A1939" i="28"/>
  <c r="A2063" i="28"/>
  <c r="A2455" i="28"/>
  <c r="A2483" i="28"/>
  <c r="A562" i="28"/>
  <c r="A664" i="28"/>
  <c r="A948" i="28"/>
  <c r="A1064" i="28"/>
  <c r="A1128" i="28"/>
  <c r="A1784" i="28"/>
  <c r="A1842" i="28"/>
  <c r="A2500" i="28"/>
  <c r="A483" i="28"/>
  <c r="A519" i="28"/>
  <c r="A525" i="28"/>
  <c r="A527" i="28"/>
  <c r="A535" i="28"/>
  <c r="A545" i="28"/>
  <c r="A571" i="28"/>
  <c r="A651" i="28"/>
  <c r="A659" i="28"/>
  <c r="A813" i="28"/>
  <c r="A957" i="28"/>
  <c r="A1015" i="28"/>
  <c r="A1033" i="28"/>
  <c r="A1061" i="28"/>
  <c r="A1085" i="28"/>
  <c r="A1089" i="28"/>
  <c r="A1115" i="28"/>
  <c r="A1161" i="28"/>
  <c r="A1179" i="28"/>
  <c r="A1221" i="28"/>
  <c r="A1876" i="30"/>
  <c r="A2064" i="30"/>
  <c r="A2110" i="30"/>
  <c r="A2158" i="30"/>
  <c r="A2224" i="30"/>
  <c r="A2254" i="30"/>
  <c r="A2276" i="30"/>
  <c r="A2316" i="30"/>
  <c r="A2368" i="30"/>
  <c r="A2428" i="30"/>
  <c r="A2484" i="30"/>
  <c r="A368" i="30"/>
  <c r="A122" i="30"/>
  <c r="A264" i="30"/>
  <c r="A566" i="30"/>
  <c r="A745" i="30"/>
  <c r="A991" i="30"/>
  <c r="A1231" i="30"/>
  <c r="A1373" i="30"/>
  <c r="A1417" i="30"/>
  <c r="A1701" i="30"/>
  <c r="A1741" i="30"/>
  <c r="A1785" i="30"/>
  <c r="A1843" i="30"/>
  <c r="A1947" i="30"/>
  <c r="A2121" i="30"/>
  <c r="A2139" i="30"/>
  <c r="A2181" i="30"/>
  <c r="A2195" i="30"/>
  <c r="A2239" i="30"/>
  <c r="A2333" i="30"/>
  <c r="A2353" i="30"/>
  <c r="A2427" i="30"/>
  <c r="A2501" i="30"/>
  <c r="A1046" i="32"/>
  <c r="A2110" i="32"/>
  <c r="A2224" i="32"/>
  <c r="A2368" i="32"/>
  <c r="A2428" i="32"/>
  <c r="A1876" i="32"/>
  <c r="A101" i="32"/>
  <c r="A1639" i="32"/>
  <c r="A1701" i="32"/>
  <c r="A1843" i="32"/>
  <c r="A1895" i="32"/>
  <c r="A1947" i="32"/>
  <c r="A2121" i="32"/>
  <c r="A2139" i="32"/>
  <c r="A2195" i="32"/>
  <c r="A2333" i="32"/>
  <c r="A2427" i="32"/>
  <c r="A566" i="32"/>
  <c r="A2158" i="32"/>
  <c r="A2254" i="32"/>
  <c r="A2276" i="32"/>
  <c r="A2316" i="32"/>
  <c r="A1876" i="28"/>
  <c r="A2064" i="28"/>
  <c r="A2106" i="28"/>
  <c r="A2158" i="28"/>
  <c r="A2220" i="28"/>
  <c r="A2254" i="28"/>
  <c r="A2276" i="28"/>
  <c r="A2316" i="28"/>
  <c r="A2368" i="28"/>
  <c r="A2456" i="28"/>
  <c r="A2484" i="28"/>
  <c r="A520" i="28"/>
  <c r="A187" i="28"/>
  <c r="A1417" i="28"/>
  <c r="A1701" i="28"/>
  <c r="A1741" i="28"/>
  <c r="A1785" i="28"/>
  <c r="A1843" i="28"/>
  <c r="A2139" i="28"/>
  <c r="A2175" i="28"/>
  <c r="A2195" i="28"/>
  <c r="A2333" i="28"/>
  <c r="A2427" i="28"/>
  <c r="A2443" i="28"/>
  <c r="A2501" i="28"/>
  <c r="A1065" i="28"/>
  <c r="A1288" i="30"/>
  <c r="A1956" i="30"/>
  <c r="A2332" i="30"/>
  <c r="A2426" i="30"/>
  <c r="A2454" i="30"/>
  <c r="A2482" i="30"/>
  <c r="A1796" i="30"/>
  <c r="A1906" i="30"/>
  <c r="A1938" i="30"/>
  <c r="A2096" i="30"/>
  <c r="A2148" i="30"/>
  <c r="A2180" i="30"/>
  <c r="A2194" i="30"/>
  <c r="A2238" i="30"/>
  <c r="A1809" i="30"/>
  <c r="A1971" i="30"/>
  <c r="A2017" i="30"/>
  <c r="A2035" i="30"/>
  <c r="A2157" i="30"/>
  <c r="A2219" i="30"/>
  <c r="A2223" i="30"/>
  <c r="A2253" i="30"/>
  <c r="A2267" i="30"/>
  <c r="A2275" i="30"/>
  <c r="A2315" i="30"/>
  <c r="A2367" i="30"/>
  <c r="A2441" i="30"/>
  <c r="A2499" i="30"/>
  <c r="A1764" i="30"/>
  <c r="A2120" i="30"/>
  <c r="A2138" i="30"/>
  <c r="A1766" i="32"/>
  <c r="A1860" i="32"/>
  <c r="A1906" i="32"/>
  <c r="A1796" i="32"/>
  <c r="A1938" i="32"/>
  <c r="A2120" i="32"/>
  <c r="A2138" i="32"/>
  <c r="A2148" i="32"/>
  <c r="A2194" i="32"/>
  <c r="A2238" i="32"/>
  <c r="A2332" i="32"/>
  <c r="A2426" i="32"/>
  <c r="A2482" i="32"/>
  <c r="A1785" i="32"/>
  <c r="A1611" i="32"/>
  <c r="A1741" i="32"/>
  <c r="A1809" i="32"/>
  <c r="A1971" i="32"/>
  <c r="A2017" i="32"/>
  <c r="A2035" i="32"/>
  <c r="A2157" i="32"/>
  <c r="A2219" i="32"/>
  <c r="A2223" i="32"/>
  <c r="A2275" i="32"/>
  <c r="A2315" i="32"/>
  <c r="A2367" i="32"/>
  <c r="A1464" i="28"/>
  <c r="A1750" i="28"/>
  <c r="A1764" i="28"/>
  <c r="A1796" i="28"/>
  <c r="A1906" i="28"/>
  <c r="A1938" i="28"/>
  <c r="A1956" i="28"/>
  <c r="A1988" i="28"/>
  <c r="A2002" i="28"/>
  <c r="A2138" i="28"/>
  <c r="A2194" i="28"/>
  <c r="A2238" i="28"/>
  <c r="A2332" i="28"/>
  <c r="A2482" i="28"/>
  <c r="A1809" i="28"/>
  <c r="A1971" i="28"/>
  <c r="A2017" i="28"/>
  <c r="A2035" i="28"/>
  <c r="A2055" i="28"/>
  <c r="A2105" i="28"/>
  <c r="A2157" i="28"/>
  <c r="A2219" i="28"/>
  <c r="A2253" i="28"/>
  <c r="A2267" i="28"/>
  <c r="A2275" i="28"/>
  <c r="A2315" i="28"/>
  <c r="A2367" i="28"/>
  <c r="A2425" i="28"/>
  <c r="A2499" i="28"/>
  <c r="A1808" i="30"/>
  <c r="A1970" i="30"/>
  <c r="A2016" i="30"/>
  <c r="A2034" i="30"/>
  <c r="A2054" i="30"/>
  <c r="A2088" i="30"/>
  <c r="A2130" i="30"/>
  <c r="A2156" i="30"/>
  <c r="A2218" i="30"/>
  <c r="A2252" i="30"/>
  <c r="A2266" i="30"/>
  <c r="A2274" i="30"/>
  <c r="A2314" i="30"/>
  <c r="A2366" i="30"/>
  <c r="A2440" i="30"/>
  <c r="A2498" i="30"/>
  <c r="A1558" i="30"/>
  <c r="A1586" i="30"/>
  <c r="A1591" i="30"/>
  <c r="A1629" i="30"/>
  <c r="A1637" i="30"/>
  <c r="A1717" i="30"/>
  <c r="A1763" i="30"/>
  <c r="A1795" i="30"/>
  <c r="A1859" i="30"/>
  <c r="A1915" i="30"/>
  <c r="A2119" i="30"/>
  <c r="A2137" i="30"/>
  <c r="A2147" i="30"/>
  <c r="A2173" i="30"/>
  <c r="A2193" i="30"/>
  <c r="A2237" i="30"/>
  <c r="A2331" i="30"/>
  <c r="A2481" i="30"/>
  <c r="A2274" i="32"/>
  <c r="A2314" i="32"/>
  <c r="A2366" i="32"/>
  <c r="A1586" i="32"/>
  <c r="A1610" i="32"/>
  <c r="A1740" i="32"/>
  <c r="A1784" i="32"/>
  <c r="A1808" i="32"/>
  <c r="A1970" i="32"/>
  <c r="A2016" i="32"/>
  <c r="A2034" i="32"/>
  <c r="A2054" i="32"/>
  <c r="A1591" i="32"/>
  <c r="A1629" i="32"/>
  <c r="A1637" i="32"/>
  <c r="A1765" i="32"/>
  <c r="A1859" i="32"/>
  <c r="A2119" i="32"/>
  <c r="A2137" i="32"/>
  <c r="A2145" i="32"/>
  <c r="A2147" i="32"/>
  <c r="A2173" i="32"/>
  <c r="A2193" i="32"/>
  <c r="A2237" i="32"/>
  <c r="A1836" i="28"/>
  <c r="A2016" i="28"/>
  <c r="A2034" i="28"/>
  <c r="A2054" i="28"/>
  <c r="A2088" i="28"/>
  <c r="A2130" i="28"/>
  <c r="A2252" i="28"/>
  <c r="A2366" i="28"/>
  <c r="A2498" i="28"/>
  <c r="A1629" i="28"/>
  <c r="A1637" i="28"/>
  <c r="A1717" i="28"/>
  <c r="A1749" i="28"/>
  <c r="A1763" i="28"/>
  <c r="A1795" i="28"/>
  <c r="A1915" i="28"/>
  <c r="A1987" i="28"/>
  <c r="A2001" i="28"/>
  <c r="A2137" i="28"/>
  <c r="A2173" i="28"/>
  <c r="A2193" i="28"/>
  <c r="A2237" i="28"/>
  <c r="A2331" i="28"/>
  <c r="A2481" i="28"/>
  <c r="A1586" i="28"/>
  <c r="A1658" i="28"/>
  <c r="A1808" i="28"/>
  <c r="A1970" i="28"/>
  <c r="A2104" i="28"/>
  <c r="A2156" i="28"/>
  <c r="A2266" i="28"/>
  <c r="A2274" i="28"/>
  <c r="A2314" i="28"/>
  <c r="A2424" i="28"/>
  <c r="A2424" i="30"/>
  <c r="A527" i="30"/>
  <c r="A1402" i="30"/>
  <c r="A1716" i="28"/>
  <c r="A2146" i="30"/>
  <c r="A2350" i="30"/>
  <c r="A2452" i="30"/>
  <c r="A2480" i="30"/>
  <c r="A1651" i="30"/>
  <c r="A1841" i="30"/>
  <c r="A2313" i="30"/>
  <c r="A2365" i="30"/>
  <c r="A2439" i="30"/>
  <c r="A2497" i="30"/>
  <c r="A2424" i="32"/>
  <c r="A2480" i="32"/>
  <c r="A2378" i="32"/>
  <c r="A2146" i="32"/>
  <c r="A1841" i="32"/>
  <c r="A2313" i="32"/>
  <c r="A2365" i="32"/>
  <c r="A2480" i="28"/>
  <c r="A2330" i="28"/>
  <c r="A2350" i="28"/>
  <c r="A1651" i="28"/>
  <c r="A1841" i="28"/>
  <c r="A2313" i="28"/>
  <c r="A2365" i="28"/>
  <c r="A2423" i="28"/>
  <c r="A2497" i="28"/>
  <c r="A1590" i="30"/>
  <c r="A1628" i="30"/>
  <c r="A1636" i="30"/>
  <c r="A1716" i="30"/>
  <c r="A1762" i="30"/>
  <c r="A1794" i="30"/>
  <c r="A1914" i="30"/>
  <c r="A2000" i="30"/>
  <c r="A2118" i="30"/>
  <c r="A2236" i="30"/>
  <c r="A2312" i="30"/>
  <c r="A2364" i="30"/>
  <c r="A2422" i="30"/>
  <c r="A27" i="30"/>
  <c r="A1685" i="30"/>
  <c r="A1709" i="30"/>
  <c r="A1739" i="30"/>
  <c r="A1807" i="30"/>
  <c r="A1829" i="30"/>
  <c r="A1969" i="30"/>
  <c r="A2015" i="30"/>
  <c r="A2217" i="30"/>
  <c r="A2221" i="30"/>
  <c r="A2265" i="30"/>
  <c r="A2273" i="30"/>
  <c r="A2303" i="30"/>
  <c r="A2451" i="30"/>
  <c r="A2479" i="30"/>
  <c r="A1590" i="32"/>
  <c r="A1716" i="32"/>
  <c r="A1764" i="32"/>
  <c r="A1956" i="32"/>
  <c r="A2118" i="32"/>
  <c r="A2144" i="32"/>
  <c r="A2236" i="32"/>
  <c r="A2364" i="32"/>
  <c r="A1628" i="32"/>
  <c r="A1609" i="32"/>
  <c r="A1685" i="32"/>
  <c r="A1709" i="32"/>
  <c r="A1739" i="32"/>
  <c r="A1807" i="32"/>
  <c r="A1969" i="32"/>
  <c r="A2015" i="32"/>
  <c r="A2221" i="32"/>
  <c r="A2265" i="32"/>
  <c r="A2273" i="32"/>
  <c r="A2377" i="32"/>
  <c r="A2451" i="32"/>
  <c r="A1762" i="28"/>
  <c r="A1794" i="28"/>
  <c r="A1628" i="28"/>
  <c r="A1748" i="28"/>
  <c r="A1914" i="28"/>
  <c r="A2312" i="28"/>
  <c r="A2364" i="28"/>
  <c r="A2422" i="28"/>
  <c r="A1657" i="28"/>
  <c r="A1685" i="28"/>
  <c r="A1709" i="28"/>
  <c r="A1739" i="28"/>
  <c r="A1783" i="28"/>
  <c r="A1807" i="28"/>
  <c r="A1829" i="28"/>
  <c r="A1835" i="28"/>
  <c r="A1969" i="28"/>
  <c r="A2015" i="28"/>
  <c r="A2265" i="28"/>
  <c r="A2273" i="28"/>
  <c r="A2451" i="28"/>
  <c r="A2479" i="28"/>
  <c r="A1026" i="28"/>
  <c r="A1636" i="28"/>
  <c r="A1986" i="28"/>
  <c r="A2000" i="28"/>
  <c r="A2062" i="28"/>
  <c r="A2236" i="28"/>
  <c r="A1429" i="30"/>
  <c r="A1210" i="30"/>
  <c r="A949" i="28"/>
  <c r="A1738" i="30"/>
  <c r="A326" i="30"/>
  <c r="A2061" i="30"/>
  <c r="A326" i="32"/>
  <c r="A82" i="28"/>
  <c r="A2348" i="30"/>
  <c r="A2348" i="28"/>
  <c r="A684" i="30"/>
  <c r="A2322" i="30"/>
  <c r="A187" i="30"/>
  <c r="A989" i="30"/>
  <c r="A1725" i="30"/>
  <c r="A989" i="32"/>
  <c r="A1725" i="32"/>
  <c r="A684" i="32"/>
  <c r="A2322" i="28"/>
  <c r="A154" i="30"/>
  <c r="A1430" i="30"/>
  <c r="A2330" i="30"/>
  <c r="A2450" i="30"/>
  <c r="A2220" i="30"/>
  <c r="A1541" i="30"/>
  <c r="A2291" i="30"/>
  <c r="A2311" i="30"/>
  <c r="A2421" i="30"/>
  <c r="A2477" i="30"/>
  <c r="A154" i="32"/>
  <c r="A2291" i="32"/>
  <c r="A2477" i="32"/>
  <c r="A2220" i="32"/>
  <c r="A2450" i="32"/>
  <c r="A2450" i="28"/>
  <c r="A1541" i="28"/>
  <c r="A2421" i="28"/>
  <c r="A2477" i="28"/>
  <c r="A1430" i="28"/>
  <c r="A1492" i="28"/>
  <c r="A1284" i="30"/>
  <c r="A1304" i="30"/>
  <c r="A1464" i="30"/>
  <c r="A1492" i="30"/>
  <c r="A1514" i="30"/>
  <c r="A1544" i="30"/>
  <c r="A1566" i="30"/>
  <c r="A1650" i="30"/>
  <c r="A1656" i="30"/>
  <c r="A1778" i="30"/>
  <c r="A1798" i="30"/>
  <c r="A1868" i="30"/>
  <c r="A2264" i="30"/>
  <c r="A2272" i="30"/>
  <c r="A2290" i="30"/>
  <c r="A2476" i="30"/>
  <c r="A1477" i="30"/>
  <c r="A1519" i="30"/>
  <c r="A1571" i="30"/>
  <c r="A1585" i="30"/>
  <c r="A1627" i="30"/>
  <c r="A1635" i="30"/>
  <c r="A1715" i="30"/>
  <c r="A2063" i="30"/>
  <c r="A2117" i="30"/>
  <c r="A2449" i="30"/>
  <c r="A2467" i="30"/>
  <c r="A777" i="30"/>
  <c r="A1464" i="32"/>
  <c r="A2272" i="32"/>
  <c r="A2290" i="32"/>
  <c r="A527" i="32"/>
  <c r="A1477" i="32"/>
  <c r="A1503" i="32"/>
  <c r="A1519" i="32"/>
  <c r="A1571" i="32"/>
  <c r="A1627" i="32"/>
  <c r="A1887" i="32"/>
  <c r="A2117" i="32"/>
  <c r="A2449" i="32"/>
  <c r="A2467" i="32"/>
  <c r="A1514" i="32"/>
  <c r="A1544" i="32"/>
  <c r="A1656" i="32"/>
  <c r="A1778" i="32"/>
  <c r="A1798" i="32"/>
  <c r="A2264" i="28"/>
  <c r="A1514" i="28"/>
  <c r="A1650" i="28"/>
  <c r="A1656" i="28"/>
  <c r="A2272" i="28"/>
  <c r="A1227" i="28"/>
  <c r="A1477" i="28"/>
  <c r="A1519" i="28"/>
  <c r="A1553" i="28"/>
  <c r="A1585" i="28"/>
  <c r="A1627" i="28"/>
  <c r="A1635" i="28"/>
  <c r="A1913" i="28"/>
  <c r="A2449" i="28"/>
  <c r="A2466" i="30"/>
  <c r="A2466" i="32"/>
  <c r="A1912" i="28"/>
  <c r="A1042" i="30"/>
  <c r="A2263" i="30"/>
  <c r="A447" i="30"/>
  <c r="A1032" i="32"/>
  <c r="A447" i="32"/>
  <c r="A573" i="32"/>
  <c r="A1042" i="32"/>
  <c r="A1652" i="28"/>
  <c r="A1886" i="32"/>
  <c r="A847" i="32"/>
  <c r="A1053" i="32"/>
  <c r="A2062" i="30"/>
  <c r="A1235" i="30"/>
  <c r="A1755" i="30"/>
  <c r="A533" i="30"/>
  <c r="A803" i="32"/>
  <c r="A1235" i="32"/>
  <c r="A1242" i="30"/>
  <c r="A925" i="30"/>
  <c r="A1565" i="30"/>
  <c r="A1303" i="30"/>
  <c r="A1303" i="32"/>
  <c r="A865" i="28"/>
  <c r="A1303" i="28"/>
  <c r="A2448" i="30"/>
  <c r="A1797" i="30"/>
  <c r="A2448" i="32"/>
  <c r="A1797" i="32"/>
  <c r="A2448" i="28"/>
  <c r="A936" i="30"/>
  <c r="A2116" i="30"/>
  <c r="A674" i="30"/>
  <c r="A1688" i="30"/>
  <c r="A711" i="30"/>
  <c r="A721" i="30"/>
  <c r="A993" i="30"/>
  <c r="A1371" i="30"/>
  <c r="A1777" i="30"/>
  <c r="A1867" i="30"/>
  <c r="A2289" i="30"/>
  <c r="A674" i="32"/>
  <c r="A936" i="32"/>
  <c r="A1502" i="32"/>
  <c r="A711" i="32"/>
  <c r="A873" i="32"/>
  <c r="A993" i="32"/>
  <c r="A1371" i="32"/>
  <c r="A1717" i="32"/>
  <c r="A1688" i="28"/>
  <c r="A2431" i="30"/>
  <c r="A1062" i="30"/>
  <c r="A234" i="32"/>
  <c r="A1312" i="32"/>
  <c r="A1972" i="32"/>
  <c r="A1062" i="32"/>
  <c r="A2060" i="28"/>
  <c r="A2271" i="28"/>
  <c r="A1062" i="28"/>
  <c r="A2492" i="30"/>
  <c r="A95" i="30"/>
  <c r="A1437" i="30"/>
  <c r="A95" i="32"/>
  <c r="A1086" i="28"/>
  <c r="A2492" i="28"/>
  <c r="A1437" i="28"/>
  <c r="A1549" i="30"/>
  <c r="A1889" i="30"/>
  <c r="A721" i="32"/>
  <c r="A1549" i="32"/>
  <c r="A2018" i="32"/>
  <c r="A2446" i="30"/>
  <c r="A1152" i="30"/>
  <c r="A1554" i="30"/>
  <c r="A2423" i="30"/>
  <c r="A2446" i="32"/>
  <c r="A170" i="32"/>
  <c r="A2423" i="32"/>
  <c r="A2505" i="32"/>
  <c r="A2435" i="28"/>
  <c r="A924" i="30"/>
  <c r="A1204" i="30"/>
  <c r="A161" i="30"/>
  <c r="A733" i="30"/>
  <c r="A924" i="32"/>
  <c r="A2504" i="32"/>
  <c r="A733" i="32"/>
  <c r="A2434" i="30"/>
  <c r="A834" i="30"/>
  <c r="A1472" i="30"/>
  <c r="A1283" i="30"/>
  <c r="A946" i="30"/>
  <c r="A532" i="32"/>
  <c r="A834" i="32"/>
  <c r="A1472" i="32"/>
  <c r="A1283" i="28"/>
  <c r="A2434" i="28"/>
  <c r="A990" i="30"/>
  <c r="A728" i="30"/>
  <c r="A1912" i="30"/>
  <c r="A2280" i="30"/>
  <c r="A2107" i="30"/>
  <c r="A2346" i="30"/>
  <c r="A990" i="32"/>
  <c r="A1912" i="32"/>
  <c r="A2280" i="32"/>
  <c r="A2304" i="28"/>
  <c r="A2346" i="28"/>
  <c r="A1904" i="28"/>
  <c r="A2419" i="28"/>
  <c r="A1423" i="30"/>
  <c r="A1282" i="32"/>
  <c r="A828" i="28"/>
  <c r="A1379" i="28"/>
  <c r="A2108" i="30"/>
  <c r="A2281" i="30"/>
  <c r="A2108" i="32"/>
  <c r="A1777" i="32"/>
  <c r="A2281" i="32"/>
  <c r="A2305" i="28"/>
  <c r="A716" i="30"/>
  <c r="A716" i="32"/>
  <c r="A1492" i="32"/>
  <c r="A2420" i="28"/>
  <c r="A716" i="28"/>
  <c r="A1181" i="28"/>
  <c r="A2106" i="30"/>
  <c r="A2130" i="32"/>
  <c r="A1905" i="28"/>
  <c r="A2496" i="30"/>
  <c r="A1905" i="30"/>
  <c r="A2235" i="30"/>
  <c r="A1424" i="30"/>
  <c r="A2502" i="32"/>
  <c r="A2106" i="32"/>
  <c r="A617" i="32"/>
  <c r="A2496" i="28"/>
  <c r="A2235" i="28"/>
  <c r="A1714" i="30"/>
  <c r="A1570" i="30"/>
  <c r="A2495" i="30"/>
  <c r="A2495" i="32"/>
  <c r="A2495" i="28"/>
  <c r="A1574" i="30"/>
  <c r="A1840" i="30"/>
  <c r="A1884" i="30"/>
  <c r="A1922" i="30"/>
  <c r="A1988" i="30"/>
  <c r="A2014" i="30"/>
  <c r="A2128" i="30"/>
  <c r="A2394" i="30"/>
  <c r="A2420" i="30"/>
  <c r="A2494" i="30"/>
  <c r="A1617" i="30"/>
  <c r="A1817" i="30"/>
  <c r="A1913" i="30"/>
  <c r="A1955" i="30"/>
  <c r="A2211" i="30"/>
  <c r="A2305" i="30"/>
  <c r="A2401" i="30"/>
  <c r="A2473" i="30"/>
  <c r="A1688" i="32"/>
  <c r="A1840" i="32"/>
  <c r="A1868" i="32"/>
  <c r="A1922" i="32"/>
  <c r="A2494" i="32"/>
  <c r="A1677" i="32"/>
  <c r="A1913" i="32"/>
  <c r="A1955" i="32"/>
  <c r="A2143" i="32"/>
  <c r="A2235" i="32"/>
  <c r="A2305" i="32"/>
  <c r="A2401" i="32"/>
  <c r="A2455" i="32"/>
  <c r="A1884" i="32"/>
  <c r="A1988" i="32"/>
  <c r="A2264" i="32"/>
  <c r="A1884" i="28"/>
  <c r="A1922" i="28"/>
  <c r="A2494" i="28"/>
  <c r="A1840" i="28"/>
  <c r="A1601" i="28"/>
  <c r="A1955" i="28"/>
  <c r="A2473" i="28"/>
  <c r="A2304" i="30"/>
  <c r="A2400" i="30"/>
  <c r="A2304" i="32"/>
  <c r="A2400" i="32"/>
  <c r="A2493" i="30"/>
  <c r="A1364" i="30"/>
  <c r="A2142" i="32"/>
  <c r="A2493" i="28"/>
  <c r="A683" i="30"/>
  <c r="A1954" i="28"/>
  <c r="A1396" i="28"/>
  <c r="A1921" i="28"/>
  <c r="A1979" i="28"/>
  <c r="A2234" i="28"/>
  <c r="A866" i="30"/>
  <c r="A1052" i="30"/>
  <c r="A1148" i="30"/>
  <c r="A1274" i="30"/>
  <c r="A1380" i="30"/>
  <c r="A1396" i="30"/>
  <c r="A1596" i="30"/>
  <c r="A1600" i="30"/>
  <c r="A1616" i="30"/>
  <c r="A1620" i="30"/>
  <c r="A1658" i="30"/>
  <c r="A1780" i="30"/>
  <c r="A1816" i="30"/>
  <c r="A1954" i="30"/>
  <c r="A2002" i="30"/>
  <c r="A2206" i="30"/>
  <c r="A2210" i="30"/>
  <c r="A2234" i="30"/>
  <c r="A538" i="30"/>
  <c r="A678" i="30"/>
  <c r="A661" i="30"/>
  <c r="A689" i="30"/>
  <c r="A695" i="30"/>
  <c r="A829" i="30"/>
  <c r="A851" i="30"/>
  <c r="A973" i="30"/>
  <c r="A1175" i="30"/>
  <c r="A1201" i="30"/>
  <c r="A1573" i="30"/>
  <c r="A1839" i="30"/>
  <c r="A1921" i="30"/>
  <c r="A1943" i="30"/>
  <c r="A1979" i="30"/>
  <c r="A1987" i="30"/>
  <c r="A2095" i="30"/>
  <c r="A2141" i="30"/>
  <c r="A2393" i="30"/>
  <c r="A2419" i="30"/>
  <c r="A709" i="30"/>
  <c r="A1396" i="32"/>
  <c r="A1676" i="32"/>
  <c r="A1954" i="32"/>
  <c r="A2002" i="32"/>
  <c r="A2234" i="32"/>
  <c r="A2454" i="32"/>
  <c r="A678" i="32"/>
  <c r="A728" i="32"/>
  <c r="A683" i="32"/>
  <c r="A689" i="32"/>
  <c r="A695" i="32"/>
  <c r="A709" i="32"/>
  <c r="A973" i="32"/>
  <c r="A1175" i="32"/>
  <c r="A1201" i="32"/>
  <c r="A1265" i="32"/>
  <c r="A1537" i="32"/>
  <c r="A1651" i="32"/>
  <c r="A1867" i="32"/>
  <c r="A1921" i="32"/>
  <c r="A1943" i="32"/>
  <c r="A1987" i="32"/>
  <c r="A2263" i="32"/>
  <c r="A2493" i="32"/>
  <c r="A501" i="32"/>
  <c r="A678" i="28"/>
  <c r="A728" i="28"/>
  <c r="A695" i="28"/>
  <c r="A1201" i="28"/>
  <c r="A1687" i="28"/>
  <c r="A2263" i="28"/>
  <c r="A2433" i="28"/>
  <c r="A2489" i="28"/>
  <c r="A683" i="28"/>
  <c r="A689" i="28"/>
  <c r="A721" i="28"/>
  <c r="A1978" i="30"/>
  <c r="A730" i="30"/>
  <c r="A850" i="30"/>
  <c r="A828" i="30"/>
  <c r="A1273" i="30"/>
  <c r="A1815" i="30"/>
  <c r="A199" i="32"/>
  <c r="A1486" i="30"/>
  <c r="A665" i="30"/>
  <c r="A949" i="30"/>
  <c r="A375" i="30"/>
  <c r="A1866" i="32"/>
  <c r="A949" i="32"/>
  <c r="A1283" i="32"/>
  <c r="A1686" i="28"/>
  <c r="A1572" i="30"/>
  <c r="A1920" i="30"/>
  <c r="A2435" i="30"/>
  <c r="A1650" i="32"/>
  <c r="A1675" i="32"/>
  <c r="A258" i="32"/>
  <c r="A828" i="32"/>
  <c r="A1318" i="30"/>
  <c r="A1318" i="32"/>
  <c r="A845" i="32"/>
  <c r="A1942" i="30"/>
  <c r="A2488" i="30"/>
  <c r="A2140" i="30"/>
  <c r="A1469" i="30"/>
  <c r="A1615" i="30"/>
  <c r="A1899" i="30"/>
  <c r="A2001" i="30"/>
  <c r="A1942" i="32"/>
  <c r="A2492" i="32"/>
  <c r="A911" i="32"/>
  <c r="A2001" i="32"/>
  <c r="A2488" i="28"/>
  <c r="A821" i="28"/>
  <c r="A1272" i="30"/>
  <c r="A2392" i="30"/>
  <c r="A1657" i="30"/>
  <c r="A1835" i="30"/>
  <c r="A2445" i="30"/>
  <c r="A2487" i="30"/>
  <c r="A1264" i="32"/>
  <c r="A1835" i="32"/>
  <c r="A2435" i="32"/>
  <c r="A1272" i="32"/>
  <c r="A2432" i="28"/>
  <c r="A572" i="30"/>
  <c r="A766" i="30"/>
  <c r="A429" i="30"/>
  <c r="A865" i="30"/>
  <c r="A1021" i="30"/>
  <c r="A1051" i="30"/>
  <c r="A1779" i="30"/>
  <c r="A1803" i="30"/>
  <c r="A1941" i="30"/>
  <c r="A2205" i="30"/>
  <c r="A980" i="30"/>
  <c r="A739" i="30"/>
  <c r="A903" i="30"/>
  <c r="A980" i="32"/>
  <c r="A2484" i="32"/>
  <c r="A739" i="32"/>
  <c r="A865" i="32"/>
  <c r="A1021" i="32"/>
  <c r="A1055" i="32"/>
  <c r="A1273" i="32"/>
  <c r="A1941" i="32"/>
  <c r="A2444" i="30"/>
  <c r="A2486" i="30"/>
  <c r="A1006" i="30"/>
  <c r="A1174" i="30"/>
  <c r="A1324" i="30"/>
  <c r="A1006" i="32"/>
  <c r="A2497" i="32"/>
  <c r="A2431" i="28"/>
  <c r="A1261" i="30"/>
  <c r="A730" i="32"/>
  <c r="A737" i="32"/>
  <c r="A431" i="30"/>
  <c r="A1501" i="30"/>
  <c r="A1595" i="30"/>
  <c r="A1599" i="30"/>
  <c r="A1501" i="32"/>
  <c r="A1486" i="28"/>
  <c r="A214" i="30"/>
  <c r="A1686" i="30"/>
  <c r="A402" i="30"/>
  <c r="A821" i="30"/>
  <c r="A1065" i="30"/>
  <c r="A1379" i="30"/>
  <c r="A2391" i="30"/>
  <c r="A2485" i="30"/>
  <c r="A558" i="30"/>
  <c r="A1026" i="30"/>
  <c r="A1276" i="30"/>
  <c r="A1026" i="32"/>
  <c r="A1686" i="32"/>
  <c r="A2500" i="32"/>
  <c r="A402" i="32"/>
  <c r="A821" i="32"/>
  <c r="A1065" i="32"/>
  <c r="A2430" i="28"/>
  <c r="A762" i="30"/>
  <c r="A906" i="30"/>
  <c r="A954" i="30"/>
  <c r="A856" i="30"/>
  <c r="A958" i="30"/>
  <c r="A982" i="30"/>
  <c r="A1016" i="30"/>
  <c r="A1018" i="30"/>
  <c r="A1034" i="30"/>
  <c r="A1080" i="30"/>
  <c r="A1162" i="30"/>
  <c r="A1170" i="30"/>
  <c r="A1294" i="30"/>
  <c r="A1300" i="30"/>
  <c r="A1538" i="30"/>
  <c r="A1582" i="30"/>
  <c r="A1710" i="30"/>
  <c r="A1900" i="30"/>
  <c r="A2214" i="30"/>
  <c r="A2456" i="30"/>
  <c r="A747" i="30"/>
  <c r="A751" i="30"/>
  <c r="A791" i="30"/>
  <c r="A813" i="30"/>
  <c r="A841" i="30"/>
  <c r="A859" i="30"/>
  <c r="A883" i="30"/>
  <c r="A913" i="30"/>
  <c r="A971" i="30"/>
  <c r="A977" i="30"/>
  <c r="A1069" i="30"/>
  <c r="A1075" i="30"/>
  <c r="A1227" i="30"/>
  <c r="A1253" i="30"/>
  <c r="A1269" i="30"/>
  <c r="A1313" i="30"/>
  <c r="A1319" i="30"/>
  <c r="A1349" i="30"/>
  <c r="A1363" i="30"/>
  <c r="A1389" i="30"/>
  <c r="A1419" i="30"/>
  <c r="A1427" i="30"/>
  <c r="A1487" i="30"/>
  <c r="A1509" i="30"/>
  <c r="A1555" i="30"/>
  <c r="A1621" i="30"/>
  <c r="A1679" i="30"/>
  <c r="A1693" i="30"/>
  <c r="A1705" i="30"/>
  <c r="A1735" i="30"/>
  <c r="A2293" i="30"/>
  <c r="A2319" i="30"/>
  <c r="A2325" i="30"/>
  <c r="A2359" i="30"/>
  <c r="A2379" i="30"/>
  <c r="A2443" i="30"/>
  <c r="A768" i="30"/>
  <c r="A1338" i="30"/>
  <c r="A1516" i="30"/>
  <c r="A1550" i="30"/>
  <c r="A1726" i="30"/>
  <c r="A2104" i="30"/>
  <c r="A2212" i="30"/>
  <c r="A2416" i="30"/>
  <c r="A741" i="30"/>
  <c r="A744" i="32"/>
  <c r="A762" i="32"/>
  <c r="A850" i="32"/>
  <c r="A902" i="32"/>
  <c r="A906" i="32"/>
  <c r="A982" i="32"/>
  <c r="A1016" i="32"/>
  <c r="A1018" i="32"/>
  <c r="A1080" i="32"/>
  <c r="A1242" i="32"/>
  <c r="A1276" i="32"/>
  <c r="A1324" i="32"/>
  <c r="A1516" i="32"/>
  <c r="A2346" i="32"/>
  <c r="A2416" i="32"/>
  <c r="A2430" i="32"/>
  <c r="A2456" i="32"/>
  <c r="A2496" i="32"/>
  <c r="A768" i="32"/>
  <c r="A776" i="32"/>
  <c r="A856" i="32"/>
  <c r="A946" i="32"/>
  <c r="A954" i="32"/>
  <c r="A958" i="32"/>
  <c r="A1034" i="32"/>
  <c r="A1230" i="32"/>
  <c r="A1294" i="32"/>
  <c r="A1300" i="32"/>
  <c r="A1338" i="32"/>
  <c r="A741" i="32"/>
  <c r="A747" i="32"/>
  <c r="A751" i="32"/>
  <c r="A765" i="32"/>
  <c r="A791" i="32"/>
  <c r="A813" i="32"/>
  <c r="A841" i="32"/>
  <c r="A859" i="32"/>
  <c r="A883" i="32"/>
  <c r="A913" i="32"/>
  <c r="A971" i="32"/>
  <c r="A977" i="32"/>
  <c r="A1051" i="32"/>
  <c r="A1069" i="32"/>
  <c r="A1075" i="32"/>
  <c r="A1227" i="32"/>
  <c r="A1253" i="32"/>
  <c r="A1261" i="32"/>
  <c r="A1269" i="32"/>
  <c r="A1287" i="32"/>
  <c r="A1313" i="32"/>
  <c r="A1319" i="32"/>
  <c r="A1349" i="32"/>
  <c r="A1363" i="32"/>
  <c r="A1389" i="32"/>
  <c r="A1555" i="32"/>
  <c r="A1679" i="32"/>
  <c r="A1693" i="32"/>
  <c r="A1705" i="32"/>
  <c r="A2325" i="32"/>
  <c r="A2341" i="32"/>
  <c r="A2379" i="32"/>
  <c r="A2391" i="32"/>
  <c r="A2489" i="32"/>
  <c r="A762" i="28"/>
  <c r="A958" i="28"/>
  <c r="A1018" i="28"/>
  <c r="A1242" i="28"/>
  <c r="A1256" i="28"/>
  <c r="A1294" i="28"/>
  <c r="A1300" i="28"/>
  <c r="A1324" i="28"/>
  <c r="A1328" i="28"/>
  <c r="A1338" i="28"/>
  <c r="A1350" i="28"/>
  <c r="A1516" i="28"/>
  <c r="A1900" i="28"/>
  <c r="A730" i="28"/>
  <c r="A768" i="28"/>
  <c r="A780" i="28"/>
  <c r="A906" i="28"/>
  <c r="A936" i="28"/>
  <c r="A982" i="28"/>
  <c r="A1016" i="28"/>
  <c r="A1034" i="28"/>
  <c r="A739" i="28"/>
  <c r="A741" i="28"/>
  <c r="A747" i="28"/>
  <c r="A751" i="28"/>
  <c r="A841" i="28"/>
  <c r="A859" i="28"/>
  <c r="A913" i="28"/>
  <c r="A971" i="28"/>
  <c r="A1051" i="28"/>
  <c r="A1069" i="28"/>
  <c r="A1081" i="28"/>
  <c r="A1177" i="28"/>
  <c r="A1231" i="28"/>
  <c r="A1253" i="28"/>
  <c r="A1269" i="28"/>
  <c r="A1313" i="28"/>
  <c r="A1319" i="28"/>
  <c r="A1389" i="28"/>
  <c r="A1615" i="28"/>
  <c r="A1621" i="28"/>
  <c r="A1679" i="28"/>
  <c r="A1693" i="28"/>
  <c r="A1705" i="28"/>
  <c r="A2325" i="28"/>
  <c r="A2359" i="28"/>
  <c r="A2485" i="28"/>
  <c r="A822" i="28"/>
  <c r="A954" i="28"/>
  <c r="A2060" i="30"/>
  <c r="A2360" i="30"/>
  <c r="A2380" i="30"/>
  <c r="A2209" i="30"/>
  <c r="A2309" i="30"/>
  <c r="A2417" i="30"/>
  <c r="A2457" i="30"/>
  <c r="A2469" i="30"/>
  <c r="A2294" i="30"/>
  <c r="A2320" i="30"/>
  <c r="A389" i="30"/>
  <c r="A2294" i="32"/>
  <c r="A2320" i="32"/>
  <c r="A2360" i="32"/>
  <c r="A2380" i="32"/>
  <c r="A389" i="32"/>
  <c r="A2417" i="32"/>
  <c r="A2457" i="32"/>
  <c r="A2469" i="32"/>
  <c r="A2392" i="32"/>
  <c r="A2360" i="28"/>
  <c r="A1320" i="28"/>
  <c r="A235" i="28"/>
  <c r="A2309" i="28"/>
  <c r="A2469" i="28"/>
  <c r="A2473" i="32"/>
  <c r="A2491" i="32"/>
  <c r="A2487" i="28"/>
  <c r="A1986" i="30"/>
  <c r="A1081" i="30"/>
  <c r="A1087" i="30"/>
  <c r="A2105" i="30"/>
  <c r="A2213" i="30"/>
  <c r="A2271" i="30"/>
  <c r="A2321" i="30"/>
  <c r="A2381" i="30"/>
  <c r="A2490" i="32"/>
  <c r="A1986" i="32"/>
  <c r="A2271" i="32"/>
  <c r="A2321" i="32"/>
  <c r="A1087" i="32"/>
  <c r="A528" i="28"/>
  <c r="A1236" i="30"/>
  <c r="A1314" i="30"/>
  <c r="A1320" i="30"/>
  <c r="A1368" i="30"/>
  <c r="A1390" i="30"/>
  <c r="A1420" i="30"/>
  <c r="A1490" i="30"/>
  <c r="A1512" i="30"/>
  <c r="A1556" i="30"/>
  <c r="A1694" i="30"/>
  <c r="A1706" i="30"/>
  <c r="A1736" i="30"/>
  <c r="A1748" i="30"/>
  <c r="A1836" i="30"/>
  <c r="A2310" i="30"/>
  <c r="A2418" i="30"/>
  <c r="A2458" i="30"/>
  <c r="A884" i="30"/>
  <c r="A1257" i="30"/>
  <c r="A1277" i="30"/>
  <c r="A1697" i="30"/>
  <c r="A1711" i="30"/>
  <c r="A1727" i="30"/>
  <c r="A2215" i="30"/>
  <c r="A620" i="30"/>
  <c r="A225" i="30"/>
  <c r="A1262" i="32"/>
  <c r="A1314" i="32"/>
  <c r="A1694" i="32"/>
  <c r="A2458" i="32"/>
  <c r="A1706" i="32"/>
  <c r="A2310" i="32"/>
  <c r="A1257" i="32"/>
  <c r="A1277" i="32"/>
  <c r="A1697" i="32"/>
  <c r="A2421" i="32"/>
  <c r="A1288" i="32"/>
  <c r="A2310" i="28"/>
  <c r="A2486" i="28"/>
  <c r="A1236" i="28"/>
  <c r="A1694" i="28"/>
  <c r="A1706" i="28"/>
  <c r="A1755" i="28"/>
  <c r="A2073" i="28"/>
  <c r="A1232" i="28"/>
  <c r="A1314" i="28"/>
  <c r="A1390" i="28"/>
  <c r="A1257" i="28"/>
  <c r="A2216" i="30"/>
  <c r="A2250" i="30"/>
  <c r="A2328" i="30"/>
  <c r="A2362" i="30"/>
  <c r="A694" i="30"/>
  <c r="A1557" i="30"/>
  <c r="A2135" i="30"/>
  <c r="A2171" i="30"/>
  <c r="A2177" i="30"/>
  <c r="A2191" i="30"/>
  <c r="A2259" i="30"/>
  <c r="A2459" i="30"/>
  <c r="A2471" i="30"/>
  <c r="A978" i="30"/>
  <c r="A2128" i="32"/>
  <c r="A2252" i="32"/>
  <c r="A2330" i="32"/>
  <c r="A2362" i="32"/>
  <c r="A2394" i="32"/>
  <c r="A766" i="32"/>
  <c r="A2135" i="32"/>
  <c r="A2171" i="32"/>
  <c r="A2179" i="32"/>
  <c r="A2191" i="32"/>
  <c r="A2259" i="32"/>
  <c r="A2311" i="32"/>
  <c r="A2419" i="32"/>
  <c r="A2433" i="32"/>
  <c r="A2459" i="32"/>
  <c r="A2471" i="32"/>
  <c r="A2487" i="32"/>
  <c r="A2128" i="28"/>
  <c r="A2154" i="28"/>
  <c r="A2135" i="28"/>
  <c r="A2171" i="28"/>
  <c r="A2191" i="28"/>
  <c r="A2259" i="28"/>
  <c r="A2311" i="28"/>
  <c r="A2471" i="28"/>
  <c r="A2250" i="28"/>
  <c r="A2328" i="28"/>
  <c r="A2362" i="28"/>
  <c r="A1984" i="30"/>
  <c r="A1998" i="30"/>
  <c r="A2030" i="30"/>
  <c r="A2052" i="30"/>
  <c r="A2086" i="30"/>
  <c r="A450" i="30"/>
  <c r="A1904" i="30"/>
  <c r="A1936" i="30"/>
  <c r="A2032" i="30"/>
  <c r="A1728" i="30"/>
  <c r="A105" i="30"/>
  <c r="A1737" i="30"/>
  <c r="A1749" i="30"/>
  <c r="A1837" i="30"/>
  <c r="A1961" i="30"/>
  <c r="A1967" i="30"/>
  <c r="A2025" i="30"/>
  <c r="A2057" i="30"/>
  <c r="A2093" i="30"/>
  <c r="A1698" i="30"/>
  <c r="A1756" i="30"/>
  <c r="A1998" i="32"/>
  <c r="A1749" i="32"/>
  <c r="A1979" i="32"/>
  <c r="A2063" i="32"/>
  <c r="A1756" i="32"/>
  <c r="A1794" i="32"/>
  <c r="A1936" i="32"/>
  <c r="A2032" i="32"/>
  <c r="A2074" i="32"/>
  <c r="A2086" i="32"/>
  <c r="A1728" i="28"/>
  <c r="A1756" i="28"/>
  <c r="A1984" i="28"/>
  <c r="A1936" i="28"/>
  <c r="A1998" i="28"/>
  <c r="A2032" i="28"/>
  <c r="A2052" i="28"/>
  <c r="A2074" i="28"/>
  <c r="A2086" i="28"/>
  <c r="A1967" i="28"/>
  <c r="A2025" i="28"/>
  <c r="A1824" i="30"/>
  <c r="A1828" i="30"/>
  <c r="A1834" i="30"/>
  <c r="A1858" i="30"/>
  <c r="A1874" i="30"/>
  <c r="A1962" i="30"/>
  <c r="A1968" i="30"/>
  <c r="A2012" i="30"/>
  <c r="A2026" i="30"/>
  <c r="A2094" i="30"/>
  <c r="A2136" i="30"/>
  <c r="A2172" i="30"/>
  <c r="A2178" i="30"/>
  <c r="A2192" i="30"/>
  <c r="A2260" i="30"/>
  <c r="A2302" i="30"/>
  <c r="A2464" i="30"/>
  <c r="A2472" i="30"/>
  <c r="A780" i="30"/>
  <c r="A103" i="30"/>
  <c r="A1903" i="30"/>
  <c r="A1919" i="30"/>
  <c r="A1937" i="30"/>
  <c r="A1953" i="30"/>
  <c r="A1985" i="30"/>
  <c r="A1999" i="30"/>
  <c r="A2013" i="30"/>
  <c r="A2033" i="30"/>
  <c r="A2053" i="30"/>
  <c r="A2087" i="30"/>
  <c r="A2129" i="30"/>
  <c r="A2251" i="30"/>
  <c r="A2301" i="30"/>
  <c r="A2329" i="30"/>
  <c r="A2349" i="30"/>
  <c r="A2363" i="30"/>
  <c r="A1824" i="32"/>
  <c r="A1834" i="32"/>
  <c r="A1858" i="32"/>
  <c r="A1874" i="32"/>
  <c r="A2014" i="32"/>
  <c r="A2064" i="32"/>
  <c r="A2136" i="32"/>
  <c r="A2172" i="32"/>
  <c r="A2180" i="32"/>
  <c r="A2192" i="32"/>
  <c r="A2328" i="32"/>
  <c r="A2420" i="32"/>
  <c r="A2434" i="32"/>
  <c r="A2464" i="32"/>
  <c r="A2472" i="32"/>
  <c r="A2488" i="32"/>
  <c r="A103" i="32"/>
  <c r="A1891" i="32"/>
  <c r="A1937" i="32"/>
  <c r="A1953" i="32"/>
  <c r="A2033" i="32"/>
  <c r="A2053" i="32"/>
  <c r="A2075" i="32"/>
  <c r="A2087" i="32"/>
  <c r="A2095" i="32"/>
  <c r="A2107" i="32"/>
  <c r="A2129" i="32"/>
  <c r="A2253" i="32"/>
  <c r="A2301" i="32"/>
  <c r="A2331" i="32"/>
  <c r="A2359" i="32"/>
  <c r="A2363" i="32"/>
  <c r="A2395" i="32"/>
  <c r="A2481" i="32"/>
  <c r="A1824" i="28"/>
  <c r="A1874" i="28"/>
  <c r="A2014" i="28"/>
  <c r="A2102" i="28"/>
  <c r="A2464" i="28"/>
  <c r="A2472" i="28"/>
  <c r="A1937" i="28"/>
  <c r="A1953" i="28"/>
  <c r="A1985" i="28"/>
  <c r="A1999" i="28"/>
  <c r="A2013" i="28"/>
  <c r="A2033" i="28"/>
  <c r="A2053" i="28"/>
  <c r="A2075" i="28"/>
  <c r="A2087" i="28"/>
  <c r="A2095" i="28"/>
  <c r="A2103" i="28"/>
  <c r="A2129" i="28"/>
  <c r="A2155" i="28"/>
  <c r="A2251" i="28"/>
  <c r="A2301" i="28"/>
  <c r="A2329" i="28"/>
  <c r="A2349" i="28"/>
  <c r="A2363" i="28"/>
  <c r="A1828" i="28"/>
  <c r="A1834" i="28"/>
  <c r="A1968" i="28"/>
  <c r="A2136" i="28"/>
  <c r="A2172" i="28"/>
  <c r="A2192" i="28"/>
  <c r="A2210" i="28"/>
  <c r="A536" i="30"/>
  <c r="A1017" i="30"/>
  <c r="A1237" i="30"/>
  <c r="A1369" i="30"/>
  <c r="A520" i="30"/>
  <c r="A1127" i="30"/>
  <c r="A2418" i="32"/>
  <c r="A1127" i="32"/>
  <c r="A1237" i="32"/>
  <c r="A1782" i="28"/>
  <c r="A538" i="28"/>
  <c r="A1237" i="28"/>
  <c r="A1750" i="30"/>
  <c r="A2186" i="30"/>
  <c r="A192" i="30"/>
  <c r="A63" i="30"/>
  <c r="A1511" i="30"/>
  <c r="A2361" i="30"/>
  <c r="A2361" i="32"/>
  <c r="A1148" i="28"/>
  <c r="A2361" i="28"/>
  <c r="A1178" i="28"/>
  <c r="A2170" i="30"/>
  <c r="A1411" i="30"/>
  <c r="A1463" i="30"/>
  <c r="A1424" i="32"/>
  <c r="A2170" i="32"/>
  <c r="A2178" i="32"/>
  <c r="A27" i="32"/>
  <c r="A1411" i="32"/>
  <c r="A1463" i="32"/>
  <c r="A2073" i="32"/>
  <c r="A24" i="28"/>
  <c r="A2170" i="28"/>
  <c r="A2186" i="28"/>
  <c r="A2012" i="28"/>
  <c r="A1411" i="28"/>
  <c r="A1463" i="28"/>
  <c r="A502" i="30"/>
  <c r="A528" i="30"/>
  <c r="A1540" i="30"/>
  <c r="A1696" i="30"/>
  <c r="A1754" i="30"/>
  <c r="A1806" i="30"/>
  <c r="A1902" i="30"/>
  <c r="A2242" i="30"/>
  <c r="A2258" i="30"/>
  <c r="A2300" i="30"/>
  <c r="A2470" i="30"/>
  <c r="A242" i="30"/>
  <c r="A1408" i="30"/>
  <c r="A1518" i="30"/>
  <c r="A1708" i="30"/>
  <c r="A1930" i="30"/>
  <c r="A1960" i="30"/>
  <c r="A1966" i="30"/>
  <c r="A2024" i="30"/>
  <c r="A2056" i="30"/>
  <c r="A2190" i="30"/>
  <c r="A177" i="30"/>
  <c r="A313" i="30"/>
  <c r="A1125" i="30"/>
  <c r="A1219" i="30"/>
  <c r="A1223" i="30"/>
  <c r="A1315" i="30"/>
  <c r="A1321" i="30"/>
  <c r="A1415" i="30"/>
  <c r="A1491" i="30"/>
  <c r="A1507" i="30"/>
  <c r="A1513" i="30"/>
  <c r="A1575" i="30"/>
  <c r="A1597" i="30"/>
  <c r="A1623" i="30"/>
  <c r="A1649" i="30"/>
  <c r="A1655" i="30"/>
  <c r="A1699" i="30"/>
  <c r="A1729" i="30"/>
  <c r="A1747" i="30"/>
  <c r="A1757" i="30"/>
  <c r="A1793" i="30"/>
  <c r="A1823" i="30"/>
  <c r="A1827" i="30"/>
  <c r="A1833" i="30"/>
  <c r="A1857" i="30"/>
  <c r="A1873" i="30"/>
  <c r="A1935" i="30"/>
  <c r="A1983" i="30"/>
  <c r="A1997" i="30"/>
  <c r="A2011" i="30"/>
  <c r="A2031" i="30"/>
  <c r="A2045" i="30"/>
  <c r="A2051" i="30"/>
  <c r="A2085" i="30"/>
  <c r="A2101" i="30"/>
  <c r="A2127" i="30"/>
  <c r="A2153" i="30"/>
  <c r="A2245" i="30"/>
  <c r="A2249" i="30"/>
  <c r="A2327" i="30"/>
  <c r="A2347" i="30"/>
  <c r="A82" i="30"/>
  <c r="A1130" i="30"/>
  <c r="A1134" i="30"/>
  <c r="A1178" i="30"/>
  <c r="A1226" i="30"/>
  <c r="A1234" i="30"/>
  <c r="A1258" i="30"/>
  <c r="A1476" i="30"/>
  <c r="A1918" i="30"/>
  <c r="A2092" i="30"/>
  <c r="A2134" i="30"/>
  <c r="A2176" i="30"/>
  <c r="A125" i="30"/>
  <c r="A455" i="30"/>
  <c r="A673" i="30"/>
  <c r="A823" i="30"/>
  <c r="A937" i="30"/>
  <c r="A1091" i="30"/>
  <c r="A1117" i="30"/>
  <c r="A1157" i="30"/>
  <c r="A1163" i="30"/>
  <c r="A1167" i="30"/>
  <c r="A1171" i="30"/>
  <c r="A1181" i="30"/>
  <c r="A1918" i="32"/>
  <c r="A1978" i="32"/>
  <c r="A2062" i="32"/>
  <c r="A2134" i="32"/>
  <c r="A2190" i="32"/>
  <c r="A2444" i="32"/>
  <c r="A2470" i="32"/>
  <c r="A2486" i="32"/>
  <c r="A1130" i="32"/>
  <c r="A1234" i="32"/>
  <c r="A1518" i="32"/>
  <c r="A1890" i="32"/>
  <c r="A2056" i="32"/>
  <c r="A2258" i="32"/>
  <c r="A2300" i="32"/>
  <c r="A1054" i="32"/>
  <c r="A1134" i="32"/>
  <c r="A1148" i="32"/>
  <c r="A1408" i="32"/>
  <c r="A1476" i="32"/>
  <c r="A177" i="32"/>
  <c r="A313" i="32"/>
  <c r="A1083" i="32"/>
  <c r="A1091" i="32"/>
  <c r="A1117" i="32"/>
  <c r="A1125" i="32"/>
  <c r="A1155" i="32"/>
  <c r="A1157" i="32"/>
  <c r="A1163" i="32"/>
  <c r="A1167" i="32"/>
  <c r="A1171" i="32"/>
  <c r="A1181" i="32"/>
  <c r="A1211" i="32"/>
  <c r="A1219" i="32"/>
  <c r="A1223" i="32"/>
  <c r="A1321" i="32"/>
  <c r="A1417" i="32"/>
  <c r="A1421" i="32"/>
  <c r="A1513" i="32"/>
  <c r="A1715" i="32"/>
  <c r="A1729" i="32"/>
  <c r="A1763" i="32"/>
  <c r="A1793" i="32"/>
  <c r="A1795" i="32"/>
  <c r="A1823" i="32"/>
  <c r="A1827" i="32"/>
  <c r="A1833" i="32"/>
  <c r="A1857" i="32"/>
  <c r="A1873" i="32"/>
  <c r="A1935" i="32"/>
  <c r="A1967" i="32"/>
  <c r="A1983" i="32"/>
  <c r="A1997" i="32"/>
  <c r="A2031" i="32"/>
  <c r="A2085" i="32"/>
  <c r="A2105" i="32"/>
  <c r="A2127" i="32"/>
  <c r="A2153" i="32"/>
  <c r="A2245" i="32"/>
  <c r="A2251" i="32"/>
  <c r="A2327" i="32"/>
  <c r="A2329" i="32"/>
  <c r="A2393" i="32"/>
  <c r="A2479" i="32"/>
  <c r="A1178" i="32"/>
  <c r="A1226" i="32"/>
  <c r="A1438" i="32"/>
  <c r="A1738" i="32"/>
  <c r="A1806" i="32"/>
  <c r="A455" i="32"/>
  <c r="A2258" i="28"/>
  <c r="A2300" i="28"/>
  <c r="A2470" i="28"/>
  <c r="A1408" i="28"/>
  <c r="A1738" i="28"/>
  <c r="A1130" i="28"/>
  <c r="A1194" i="28"/>
  <c r="A1226" i="28"/>
  <c r="A1234" i="28"/>
  <c r="A1476" i="28"/>
  <c r="A1488" i="28"/>
  <c r="A1518" i="28"/>
  <c r="A1806" i="28"/>
  <c r="A1091" i="28"/>
  <c r="A1117" i="28"/>
  <c r="A1125" i="28"/>
  <c r="A1155" i="28"/>
  <c r="A1157" i="28"/>
  <c r="A1163" i="28"/>
  <c r="A1167" i="28"/>
  <c r="A1171" i="28"/>
  <c r="A1715" i="28"/>
  <c r="A1721" i="28"/>
  <c r="A1729" i="28"/>
  <c r="A1747" i="28"/>
  <c r="A1761" i="28"/>
  <c r="A1793" i="28"/>
  <c r="A1823" i="28"/>
  <c r="A1827" i="28"/>
  <c r="A1833" i="28"/>
  <c r="A1873" i="28"/>
  <c r="A1935" i="28"/>
  <c r="A1983" i="28"/>
  <c r="A1997" i="28"/>
  <c r="A2031" i="28"/>
  <c r="A2051" i="28"/>
  <c r="A2085" i="28"/>
  <c r="A2101" i="28"/>
  <c r="A2127" i="28"/>
  <c r="A2153" i="28"/>
  <c r="A2215" i="28"/>
  <c r="A2245" i="28"/>
  <c r="A2249" i="28"/>
  <c r="A2327" i="28"/>
  <c r="A2347" i="28"/>
  <c r="A1754" i="28"/>
  <c r="A1918" i="28"/>
  <c r="A1966" i="28"/>
  <c r="A2024" i="28"/>
  <c r="A2134" i="28"/>
  <c r="A2190" i="28"/>
  <c r="A1219" i="28"/>
  <c r="A1223" i="28"/>
  <c r="A1415" i="28"/>
  <c r="A1421" i="28"/>
  <c r="A1491" i="28"/>
  <c r="A1513" i="28"/>
  <c r="A1090" i="30"/>
  <c r="A1648" i="30"/>
  <c r="A1792" i="30"/>
  <c r="A300" i="30"/>
  <c r="A1622" i="30"/>
  <c r="A383" i="30"/>
  <c r="A1177" i="30"/>
  <c r="A1695" i="30"/>
  <c r="A272" i="30"/>
  <c r="A1966" i="32"/>
  <c r="A1695" i="32"/>
  <c r="A1622" i="28"/>
  <c r="A1695" i="28"/>
  <c r="A724" i="30"/>
  <c r="A1392" i="30"/>
  <c r="A1822" i="30"/>
  <c r="A2152" i="30"/>
  <c r="A2468" i="30"/>
  <c r="A1180" i="30"/>
  <c r="A1720" i="30"/>
  <c r="A1746" i="30"/>
  <c r="A1259" i="30"/>
  <c r="A1407" i="30"/>
  <c r="A1517" i="30"/>
  <c r="A1539" i="30"/>
  <c r="A1551" i="30"/>
  <c r="A1707" i="30"/>
  <c r="A1753" i="30"/>
  <c r="A1805" i="30"/>
  <c r="A1965" i="30"/>
  <c r="A2175" i="30"/>
  <c r="A2183" i="30"/>
  <c r="A2241" i="30"/>
  <c r="A2257" i="30"/>
  <c r="A2299" i="30"/>
  <c r="A1720" i="32"/>
  <c r="A1728" i="32"/>
  <c r="A1746" i="32"/>
  <c r="A1762" i="32"/>
  <c r="A1792" i="32"/>
  <c r="A2104" i="32"/>
  <c r="A2150" i="32"/>
  <c r="A2250" i="32"/>
  <c r="A2432" i="32"/>
  <c r="A2468" i="32"/>
  <c r="A1407" i="32"/>
  <c r="A1539" i="32"/>
  <c r="A1737" i="32"/>
  <c r="A1781" i="32"/>
  <c r="A1805" i="32"/>
  <c r="A1889" i="32"/>
  <c r="A1915" i="32"/>
  <c r="A2299" i="32"/>
  <c r="A2349" i="32"/>
  <c r="A2431" i="32"/>
  <c r="A2485" i="32"/>
  <c r="A39" i="32"/>
  <c r="A2468" i="28"/>
  <c r="A1600" i="28"/>
  <c r="A1720" i="28"/>
  <c r="A1760" i="28"/>
  <c r="A1792" i="28"/>
  <c r="A1822" i="28"/>
  <c r="A2326" i="28"/>
  <c r="A450" i="28"/>
  <c r="A1259" i="28"/>
  <c r="A1407" i="28"/>
  <c r="A1517" i="28"/>
  <c r="A1539" i="28"/>
  <c r="A1707" i="28"/>
  <c r="A1737" i="28"/>
  <c r="A1753" i="28"/>
  <c r="A1781" i="28"/>
  <c r="A1805" i="28"/>
  <c r="A2257" i="28"/>
  <c r="A2299" i="28"/>
  <c r="A1714" i="28"/>
  <c r="A1746" i="28"/>
  <c r="A2182" i="30"/>
  <c r="A1406" i="30"/>
  <c r="A727" i="30"/>
  <c r="A2151" i="30"/>
  <c r="A1056" i="32"/>
  <c r="A2347" i="32"/>
  <c r="A2182" i="28"/>
  <c r="A2151" i="28"/>
  <c r="A1254" i="30"/>
  <c r="A658" i="30"/>
  <c r="A601" i="30"/>
  <c r="A1301" i="30"/>
  <c r="A1931" i="30"/>
  <c r="A930" i="30"/>
  <c r="A947" i="30"/>
  <c r="A1019" i="30"/>
  <c r="A1473" i="30"/>
  <c r="A930" i="32"/>
  <c r="A1301" i="32"/>
  <c r="A2149" i="32"/>
  <c r="A1254" i="28"/>
  <c r="A1301" i="28"/>
  <c r="A1473" i="28"/>
  <c r="A2174" i="30"/>
  <c r="A32" i="30"/>
  <c r="A296" i="30"/>
  <c r="A255" i="30"/>
  <c r="A1189" i="30"/>
  <c r="A51" i="30"/>
  <c r="A83" i="30"/>
  <c r="A2174" i="32"/>
  <c r="A1538" i="32"/>
  <c r="A1189" i="32"/>
  <c r="A386" i="28"/>
  <c r="A1538" i="28"/>
  <c r="A815" i="30"/>
  <c r="A1295" i="30"/>
  <c r="A1621" i="32"/>
  <c r="A1406" i="28"/>
  <c r="A2249" i="32"/>
  <c r="A937" i="28"/>
  <c r="A2240" i="30"/>
  <c r="A561" i="30"/>
  <c r="A800" i="32"/>
  <c r="A1364" i="32"/>
  <c r="A2429" i="32"/>
  <c r="A1916" i="30"/>
  <c r="A725" i="30"/>
  <c r="A1916" i="32"/>
  <c r="A1916" i="28"/>
  <c r="A1232" i="30"/>
  <c r="A2370" i="30"/>
  <c r="A2243" i="30"/>
  <c r="A2425" i="30"/>
  <c r="A1232" i="32"/>
  <c r="A2370" i="32"/>
  <c r="A1415" i="32"/>
  <c r="A2425" i="32"/>
  <c r="A2465" i="30"/>
  <c r="A2465" i="28"/>
  <c r="A2350" i="32"/>
  <c r="A1380" i="32"/>
  <c r="A761" i="28"/>
  <c r="A1380" i="28"/>
  <c r="A1470" i="30"/>
  <c r="A1898" i="30"/>
  <c r="A1687" i="30"/>
  <c r="A1406" i="32"/>
  <c r="A1243" i="32"/>
  <c r="A1687" i="32"/>
  <c r="A1243" i="28"/>
  <c r="A2204" i="30"/>
  <c r="A792" i="28"/>
  <c r="A257" i="30"/>
  <c r="A1339" i="30"/>
  <c r="A257" i="32"/>
  <c r="A1838" i="30"/>
  <c r="A1320" i="32"/>
  <c r="A1914" i="32"/>
  <c r="A1968" i="32"/>
  <c r="A1585" i="32"/>
  <c r="A2289" i="32"/>
  <c r="A2399" i="32"/>
  <c r="A2344" i="30"/>
  <c r="A950" i="30"/>
  <c r="A19" i="30"/>
  <c r="A1378" i="32"/>
  <c r="A1436" i="32"/>
  <c r="A2340" i="32"/>
  <c r="A2348" i="32"/>
  <c r="A2390" i="32"/>
  <c r="A2309" i="32"/>
  <c r="A2345" i="32"/>
  <c r="A2443" i="32"/>
  <c r="A31" i="32"/>
  <c r="A925" i="32"/>
  <c r="A252" i="28"/>
  <c r="A2340" i="28"/>
  <c r="A2344" i="28"/>
  <c r="A2358" i="28"/>
  <c r="A2414" i="28"/>
  <c r="A814" i="30"/>
  <c r="A18" i="30"/>
  <c r="A1815" i="32"/>
  <c r="A2287" i="32"/>
  <c r="A2389" i="32"/>
  <c r="A1350" i="32"/>
  <c r="A156" i="28"/>
  <c r="A2412" i="28"/>
  <c r="A2082" i="30"/>
  <c r="A2102" i="30"/>
  <c r="A2154" i="30"/>
  <c r="A2246" i="30"/>
  <c r="A2268" i="30"/>
  <c r="A2306" i="30"/>
  <c r="A2462" i="30"/>
  <c r="A1870" i="30"/>
  <c r="A1980" i="30"/>
  <c r="A1994" i="30"/>
  <c r="A2008" i="30"/>
  <c r="A1647" i="30"/>
  <c r="A1909" i="30"/>
  <c r="A1927" i="30"/>
  <c r="A1957" i="30"/>
  <c r="A1963" i="30"/>
  <c r="A2019" i="30"/>
  <c r="A2021" i="30"/>
  <c r="A2027" i="30"/>
  <c r="A2089" i="30"/>
  <c r="A2097" i="30"/>
  <c r="A2131" i="30"/>
  <c r="A2187" i="30"/>
  <c r="A2207" i="30"/>
  <c r="A2231" i="30"/>
  <c r="A2255" i="30"/>
  <c r="A2295" i="30"/>
  <c r="A1830" i="30"/>
  <c r="A1948" i="30"/>
  <c r="A1828" i="32"/>
  <c r="A1844" i="32"/>
  <c r="A1870" i="32"/>
  <c r="A1948" i="32"/>
  <c r="A1960" i="32"/>
  <c r="A1980" i="32"/>
  <c r="A2008" i="32"/>
  <c r="A2026" i="32"/>
  <c r="A2082" i="32"/>
  <c r="A2096" i="32"/>
  <c r="A2122" i="32"/>
  <c r="A2154" i="32"/>
  <c r="A2216" i="32"/>
  <c r="A2242" i="32"/>
  <c r="A2246" i="32"/>
  <c r="A2260" i="32"/>
  <c r="A2266" i="32"/>
  <c r="A2268" i="32"/>
  <c r="A2306" i="32"/>
  <c r="A2388" i="32"/>
  <c r="A2462" i="32"/>
  <c r="A1837" i="32"/>
  <c r="A1881" i="32"/>
  <c r="A1927" i="32"/>
  <c r="A1957" i="32"/>
  <c r="A1963" i="32"/>
  <c r="A1975" i="32"/>
  <c r="A2019" i="32"/>
  <c r="A2021" i="32"/>
  <c r="A2039" i="32"/>
  <c r="A2045" i="32"/>
  <c r="A2057" i="32"/>
  <c r="A2131" i="32"/>
  <c r="A2181" i="32"/>
  <c r="A2203" i="32"/>
  <c r="A2231" i="32"/>
  <c r="A2239" i="32"/>
  <c r="A2255" i="32"/>
  <c r="A2277" i="32"/>
  <c r="A2295" i="32"/>
  <c r="A2317" i="32"/>
  <c r="A2260" i="28"/>
  <c r="A2268" i="28"/>
  <c r="A2306" i="28"/>
  <c r="A2216" i="28"/>
  <c r="A2242" i="28"/>
  <c r="A2246" i="28"/>
  <c r="A2462" i="28"/>
  <c r="A1830" i="28"/>
  <c r="A1870" i="28"/>
  <c r="A1948" i="28"/>
  <c r="A1960" i="28"/>
  <c r="A1980" i="28"/>
  <c r="A1994" i="28"/>
  <c r="A2008" i="28"/>
  <c r="A2026" i="28"/>
  <c r="A2082" i="28"/>
  <c r="A2092" i="28"/>
  <c r="A2096" i="28"/>
  <c r="A2124" i="28"/>
  <c r="A1837" i="28"/>
  <c r="A1881" i="28"/>
  <c r="A1909" i="28"/>
  <c r="A1927" i="28"/>
  <c r="A1957" i="28"/>
  <c r="A1963" i="28"/>
  <c r="A1975" i="28"/>
  <c r="A2021" i="28"/>
  <c r="A2045" i="28"/>
  <c r="A2089" i="28"/>
  <c r="A2131" i="28"/>
  <c r="A2187" i="28"/>
  <c r="A2203" i="28"/>
  <c r="A2231" i="28"/>
  <c r="A2239" i="28"/>
  <c r="A2255" i="28"/>
  <c r="A2295" i="28"/>
  <c r="A2317" i="28"/>
  <c r="A2411" i="28"/>
  <c r="A1461" i="30"/>
  <c r="A1270" i="30"/>
  <c r="A1297" i="30"/>
  <c r="A1393" i="30"/>
  <c r="A1459" i="30"/>
  <c r="A1624" i="30"/>
  <c r="A1194" i="30"/>
  <c r="A1350" i="30"/>
  <c r="A1413" i="30"/>
  <c r="A1632" i="30"/>
  <c r="A1653" i="30"/>
  <c r="A2463" i="30"/>
  <c r="A1329" i="30"/>
  <c r="A1488" i="30"/>
  <c r="A1644" i="30"/>
  <c r="A1680" i="30"/>
  <c r="A1325" i="30"/>
  <c r="A1331" i="30"/>
  <c r="A1409" i="30"/>
  <c r="A1505" i="30"/>
  <c r="A1964" i="30"/>
  <c r="A2438" i="30"/>
  <c r="A1582" i="32"/>
  <c r="A1615" i="32"/>
  <c r="A1657" i="32"/>
  <c r="A1750" i="32"/>
  <c r="A2344" i="32"/>
  <c r="A2353" i="32"/>
  <c r="A211" i="32"/>
  <c r="A1270" i="32"/>
  <c r="A1339" i="32"/>
  <c r="A1390" i="32"/>
  <c r="A1259" i="32"/>
  <c r="A1295" i="32"/>
  <c r="A1304" i="32"/>
  <c r="A1325" i="32"/>
  <c r="A1331" i="32"/>
  <c r="A1409" i="32"/>
  <c r="A1427" i="32"/>
  <c r="A1469" i="32"/>
  <c r="A1505" i="32"/>
  <c r="A1511" i="32"/>
  <c r="A1541" i="32"/>
  <c r="A1550" i="32"/>
  <c r="A1595" i="32"/>
  <c r="A1619" i="32"/>
  <c r="A1898" i="32"/>
  <c r="A2357" i="32"/>
  <c r="A2438" i="32"/>
  <c r="A2441" i="32"/>
  <c r="A1372" i="32"/>
  <c r="A1459" i="32"/>
  <c r="A1507" i="32"/>
  <c r="A1194" i="32"/>
  <c r="A1254" i="32"/>
  <c r="A1284" i="32"/>
  <c r="A1329" i="32"/>
  <c r="A1368" i="32"/>
  <c r="A1392" i="32"/>
  <c r="A1413" i="32"/>
  <c r="A1419" i="32"/>
  <c r="A1422" i="32"/>
  <c r="A1461" i="32"/>
  <c r="A1473" i="32"/>
  <c r="A1509" i="32"/>
  <c r="A1536" i="32"/>
  <c r="A1572" i="32"/>
  <c r="A1599" i="32"/>
  <c r="A1632" i="32"/>
  <c r="A1644" i="32"/>
  <c r="A1647" i="32"/>
  <c r="A1653" i="32"/>
  <c r="A1680" i="32"/>
  <c r="A2463" i="32"/>
  <c r="A1297" i="32"/>
  <c r="A1465" i="32"/>
  <c r="A1486" i="32"/>
  <c r="A1394" i="28"/>
  <c r="A1505" i="28"/>
  <c r="A1511" i="28"/>
  <c r="A1550" i="28"/>
  <c r="A1595" i="28"/>
  <c r="A2357" i="28"/>
  <c r="A1284" i="28"/>
  <c r="A1329" i="28"/>
  <c r="A1392" i="28"/>
  <c r="A1413" i="28"/>
  <c r="A1419" i="28"/>
  <c r="A1461" i="28"/>
  <c r="A1509" i="28"/>
  <c r="A1599" i="28"/>
  <c r="A1632" i="28"/>
  <c r="A1644" i="28"/>
  <c r="A1647" i="28"/>
  <c r="A1653" i="28"/>
  <c r="A1680" i="28"/>
  <c r="A2463" i="28"/>
  <c r="A1304" i="28"/>
  <c r="A1325" i="28"/>
  <c r="A1427" i="28"/>
  <c r="A1295" i="28"/>
  <c r="A1270" i="28"/>
  <c r="A1297" i="28"/>
  <c r="A1339" i="28"/>
  <c r="A1351" i="28"/>
  <c r="A1459" i="28"/>
  <c r="A1489" i="28"/>
  <c r="A1507" i="28"/>
  <c r="A1573" i="28"/>
  <c r="A1582" i="28"/>
  <c r="A1624" i="28"/>
  <c r="A2353" i="28"/>
  <c r="A2383" i="28"/>
  <c r="A1409" i="28"/>
  <c r="A82" i="32"/>
  <c r="A2093" i="28"/>
  <c r="A2020" i="30"/>
  <c r="A1489" i="30"/>
  <c r="A2323" i="30"/>
  <c r="A1466" i="32"/>
  <c r="A2020" i="32"/>
  <c r="A2476" i="32"/>
  <c r="A2476" i="28"/>
  <c r="A1910" i="30"/>
  <c r="A2048" i="30"/>
  <c r="A587" i="30"/>
  <c r="A816" i="32"/>
  <c r="A1066" i="32"/>
  <c r="A1066" i="28"/>
  <c r="A2256" i="28"/>
  <c r="A1086" i="30"/>
  <c r="A1088" i="30"/>
  <c r="A701" i="30"/>
  <c r="A763" i="30"/>
  <c r="A1271" i="30"/>
  <c r="A2123" i="30"/>
  <c r="A1088" i="32"/>
  <c r="A1086" i="32"/>
  <c r="A1430" i="32"/>
  <c r="A701" i="32"/>
  <c r="A2267" i="32"/>
  <c r="A1033" i="32"/>
  <c r="A484" i="30"/>
  <c r="A1352" i="30"/>
  <c r="A270" i="30"/>
  <c r="A1645" i="30"/>
  <c r="A2103" i="30"/>
  <c r="A872" i="32"/>
  <c r="A1369" i="32"/>
  <c r="A2103" i="32"/>
  <c r="A814" i="28"/>
  <c r="A264" i="32"/>
  <c r="A964" i="32"/>
  <c r="A1814" i="32"/>
  <c r="A2048" i="32"/>
  <c r="A2048" i="28"/>
  <c r="A330" i="30"/>
  <c r="A708" i="30"/>
  <c r="A1256" i="30"/>
  <c r="A1542" i="30"/>
  <c r="A1654" i="30"/>
  <c r="A1712" i="30"/>
  <c r="A1718" i="30"/>
  <c r="A1744" i="30"/>
  <c r="A1760" i="30"/>
  <c r="A1782" i="30"/>
  <c r="A1790" i="30"/>
  <c r="A1818" i="30"/>
  <c r="A1882" i="30"/>
  <c r="A1928" i="30"/>
  <c r="A1958" i="30"/>
  <c r="A1976" i="30"/>
  <c r="A2022" i="30"/>
  <c r="A2042" i="30"/>
  <c r="A2046" i="30"/>
  <c r="A2058" i="30"/>
  <c r="A2090" i="30"/>
  <c r="A2098" i="30"/>
  <c r="A2112" i="30"/>
  <c r="A2132" i="30"/>
  <c r="A2168" i="30"/>
  <c r="A2184" i="30"/>
  <c r="A2188" i="30"/>
  <c r="A2232" i="30"/>
  <c r="A2256" i="30"/>
  <c r="A2296" i="30"/>
  <c r="A2342" i="30"/>
  <c r="A2436" i="30"/>
  <c r="A2460" i="30"/>
  <c r="A2474" i="30"/>
  <c r="A130" i="30"/>
  <c r="A274" i="30"/>
  <c r="A372" i="30"/>
  <c r="A482" i="30"/>
  <c r="A951" i="30"/>
  <c r="A1351" i="30"/>
  <c r="A1553" i="30"/>
  <c r="A1583" i="30"/>
  <c r="A1625" i="30"/>
  <c r="A1633" i="30"/>
  <c r="A1681" i="30"/>
  <c r="A1683" i="30"/>
  <c r="A1721" i="30"/>
  <c r="A1751" i="30"/>
  <c r="A1825" i="30"/>
  <c r="A1831" i="30"/>
  <c r="A1871" i="30"/>
  <c r="A1933" i="30"/>
  <c r="A1949" i="30"/>
  <c r="A1951" i="30"/>
  <c r="A1981" i="30"/>
  <c r="A1995" i="30"/>
  <c r="A2049" i="30"/>
  <c r="A2083" i="30"/>
  <c r="A2125" i="30"/>
  <c r="A2155" i="30"/>
  <c r="A2247" i="30"/>
  <c r="A2261" i="30"/>
  <c r="A2269" i="30"/>
  <c r="A2307" i="30"/>
  <c r="A2335" i="30"/>
  <c r="A2351" i="30"/>
  <c r="A2355" i="30"/>
  <c r="A461" i="30"/>
  <c r="A1470" i="32"/>
  <c r="A1542" i="32"/>
  <c r="A1556" i="32"/>
  <c r="A1564" i="32"/>
  <c r="A1588" i="32"/>
  <c r="A1596" i="32"/>
  <c r="A1600" i="32"/>
  <c r="A1616" i="32"/>
  <c r="A1620" i="32"/>
  <c r="A1622" i="32"/>
  <c r="A1624" i="32"/>
  <c r="A1648" i="32"/>
  <c r="A1654" i="32"/>
  <c r="A1658" i="32"/>
  <c r="A1698" i="32"/>
  <c r="A1710" i="32"/>
  <c r="A1712" i="32"/>
  <c r="A1718" i="32"/>
  <c r="A1726" i="32"/>
  <c r="A1744" i="32"/>
  <c r="A1760" i="32"/>
  <c r="A1774" i="32"/>
  <c r="A1782" i="32"/>
  <c r="A1816" i="32"/>
  <c r="A1818" i="32"/>
  <c r="A1838" i="32"/>
  <c r="A1882" i="32"/>
  <c r="A1896" i="32"/>
  <c r="A1900" i="32"/>
  <c r="A1902" i="32"/>
  <c r="A1904" i="32"/>
  <c r="A1928" i="32"/>
  <c r="A1930" i="32"/>
  <c r="A1958" i="32"/>
  <c r="A1964" i="32"/>
  <c r="A1976" i="32"/>
  <c r="A1984" i="32"/>
  <c r="A1994" i="32"/>
  <c r="A2012" i="32"/>
  <c r="A2022" i="32"/>
  <c r="A2024" i="32"/>
  <c r="A2040" i="32"/>
  <c r="A2042" i="32"/>
  <c r="A2046" i="32"/>
  <c r="A2058" i="32"/>
  <c r="A2060" i="32"/>
  <c r="A2088" i="32"/>
  <c r="A2090" i="32"/>
  <c r="A2112" i="32"/>
  <c r="A2132" i="32"/>
  <c r="A2140" i="32"/>
  <c r="A2168" i="32"/>
  <c r="A2176" i="32"/>
  <c r="A2182" i="32"/>
  <c r="A2184" i="32"/>
  <c r="A2186" i="32"/>
  <c r="A2188" i="32"/>
  <c r="A2204" i="32"/>
  <c r="A2206" i="32"/>
  <c r="A2210" i="32"/>
  <c r="A2232" i="32"/>
  <c r="A2240" i="32"/>
  <c r="A2256" i="32"/>
  <c r="A2278" i="32"/>
  <c r="A2292" i="32"/>
  <c r="A2296" i="32"/>
  <c r="A2302" i="32"/>
  <c r="A2318" i="32"/>
  <c r="A2322" i="32"/>
  <c r="A2338" i="32"/>
  <c r="A2342" i="32"/>
  <c r="A2354" i="32"/>
  <c r="A2410" i="32"/>
  <c r="A2436" i="32"/>
  <c r="A2452" i="32"/>
  <c r="A2460" i="32"/>
  <c r="A2474" i="32"/>
  <c r="A2498" i="32"/>
  <c r="A130" i="32"/>
  <c r="A158" i="32"/>
  <c r="A274" i="32"/>
  <c r="A372" i="32"/>
  <c r="A1551" i="32"/>
  <c r="A1553" i="32"/>
  <c r="A1569" i="32"/>
  <c r="A1573" i="32"/>
  <c r="A1583" i="32"/>
  <c r="A1613" i="32"/>
  <c r="A1633" i="32"/>
  <c r="A1635" i="32"/>
  <c r="A1645" i="32"/>
  <c r="A1681" i="32"/>
  <c r="A1683" i="32"/>
  <c r="A1707" i="32"/>
  <c r="A1721" i="32"/>
  <c r="A1735" i="32"/>
  <c r="A1747" i="32"/>
  <c r="A1751" i="32"/>
  <c r="A1753" i="32"/>
  <c r="A1757" i="32"/>
  <c r="A1779" i="32"/>
  <c r="A1789" i="32"/>
  <c r="A1803" i="32"/>
  <c r="A1825" i="32"/>
  <c r="A1829" i="32"/>
  <c r="A1845" i="32"/>
  <c r="A1855" i="32"/>
  <c r="A1871" i="32"/>
  <c r="A1909" i="32"/>
  <c r="A1919" i="32"/>
  <c r="A1933" i="32"/>
  <c r="A1949" i="32"/>
  <c r="A1951" i="32"/>
  <c r="A1961" i="32"/>
  <c r="A1981" i="32"/>
  <c r="A1999" i="32"/>
  <c r="A2005" i="32"/>
  <c r="A2027" i="32"/>
  <c r="A2049" i="32"/>
  <c r="A2051" i="32"/>
  <c r="A2071" i="32"/>
  <c r="A2093" i="32"/>
  <c r="A2097" i="32"/>
  <c r="A2101" i="32"/>
  <c r="A2123" i="32"/>
  <c r="A2125" i="32"/>
  <c r="A2155" i="32"/>
  <c r="A2213" i="32"/>
  <c r="A2217" i="32"/>
  <c r="A2243" i="32"/>
  <c r="A2247" i="32"/>
  <c r="A2261" i="32"/>
  <c r="A2269" i="32"/>
  <c r="A2307" i="32"/>
  <c r="A2335" i="32"/>
  <c r="A2373" i="32"/>
  <c r="A2375" i="32"/>
  <c r="A2381" i="32"/>
  <c r="A2439" i="32"/>
  <c r="A461" i="32"/>
  <c r="A368" i="28"/>
  <c r="A1542" i="28"/>
  <c r="A1574" i="28"/>
  <c r="A1596" i="28"/>
  <c r="A1616" i="28"/>
  <c r="A1648" i="28"/>
  <c r="A1654" i="28"/>
  <c r="A1698" i="28"/>
  <c r="A1710" i="28"/>
  <c r="A1712" i="28"/>
  <c r="A1718" i="28"/>
  <c r="A1722" i="28"/>
  <c r="A1726" i="28"/>
  <c r="A1744" i="28"/>
  <c r="A1790" i="28"/>
  <c r="A1818" i="28"/>
  <c r="A1820" i="28"/>
  <c r="A1838" i="28"/>
  <c r="A1882" i="28"/>
  <c r="A1902" i="28"/>
  <c r="A1910" i="28"/>
  <c r="A1928" i="28"/>
  <c r="A1930" i="28"/>
  <c r="A1958" i="28"/>
  <c r="A1964" i="28"/>
  <c r="A1976" i="28"/>
  <c r="A2022" i="28"/>
  <c r="A2042" i="28"/>
  <c r="A2046" i="28"/>
  <c r="A2058" i="28"/>
  <c r="A2090" i="28"/>
  <c r="A2132" i="28"/>
  <c r="A2168" i="28"/>
  <c r="A2184" i="28"/>
  <c r="A2188" i="28"/>
  <c r="A2204" i="28"/>
  <c r="A2206" i="28"/>
  <c r="A2232" i="28"/>
  <c r="A2240" i="28"/>
  <c r="A2296" i="28"/>
  <c r="A2302" i="28"/>
  <c r="A2318" i="28"/>
  <c r="A2342" i="28"/>
  <c r="A2354" i="28"/>
  <c r="A2452" i="28"/>
  <c r="A2460" i="28"/>
  <c r="A2474" i="28"/>
  <c r="A96" i="28"/>
  <c r="A1551" i="28"/>
  <c r="A1583" i="28"/>
  <c r="A1633" i="28"/>
  <c r="A1645" i="28"/>
  <c r="A1681" i="28"/>
  <c r="A1683" i="28"/>
  <c r="A1735" i="28"/>
  <c r="A1751" i="28"/>
  <c r="A1757" i="28"/>
  <c r="A1779" i="28"/>
  <c r="A1803" i="28"/>
  <c r="A1825" i="28"/>
  <c r="A1831" i="28"/>
  <c r="A1871" i="28"/>
  <c r="A1919" i="28"/>
  <c r="A1933" i="28"/>
  <c r="A1949" i="28"/>
  <c r="A1951" i="28"/>
  <c r="A1961" i="28"/>
  <c r="A1981" i="28"/>
  <c r="A1995" i="28"/>
  <c r="A2027" i="28"/>
  <c r="A2049" i="28"/>
  <c r="A2083" i="28"/>
  <c r="A2097" i="28"/>
  <c r="A2125" i="28"/>
  <c r="A2211" i="28"/>
  <c r="A2213" i="28"/>
  <c r="A2217" i="28"/>
  <c r="A2243" i="28"/>
  <c r="A2247" i="28"/>
  <c r="A2261" i="28"/>
  <c r="A2269" i="28"/>
  <c r="A2307" i="28"/>
  <c r="A2323" i="28"/>
  <c r="A2335" i="28"/>
  <c r="A2351" i="28"/>
  <c r="A2381" i="28"/>
  <c r="A1722" i="30"/>
  <c r="A2336" i="30"/>
  <c r="A1394" i="30"/>
  <c r="A2113" i="30"/>
  <c r="A2437" i="30"/>
  <c r="A740" i="30"/>
  <c r="A361" i="30"/>
  <c r="A1790" i="32"/>
  <c r="A1846" i="32"/>
  <c r="A1722" i="32"/>
  <c r="A1231" i="32"/>
  <c r="A1995" i="32"/>
  <c r="A2113" i="32"/>
  <c r="A2141" i="32"/>
  <c r="A2437" i="32"/>
  <c r="A1394" i="32"/>
  <c r="A1402" i="32"/>
  <c r="A857" i="28"/>
  <c r="A1727" i="28"/>
  <c r="A2126" i="30"/>
  <c r="A2029" i="30"/>
  <c r="A404" i="30"/>
  <c r="A1332" i="30"/>
  <c r="A1332" i="32"/>
  <c r="A1574" i="32"/>
  <c r="A829" i="32"/>
  <c r="A1423" i="32"/>
  <c r="A1897" i="32"/>
  <c r="A105" i="32"/>
  <c r="A829" i="28"/>
  <c r="A156" i="30"/>
  <c r="A1200" i="30"/>
  <c r="A1826" i="30"/>
  <c r="A660" i="30"/>
  <c r="A543" i="30"/>
  <c r="A2059" i="30"/>
  <c r="A814" i="32"/>
  <c r="A298" i="32"/>
  <c r="A187" i="32"/>
  <c r="A375" i="32"/>
  <c r="A1985" i="32"/>
  <c r="A2187" i="32"/>
  <c r="A156" i="32"/>
  <c r="A254" i="32"/>
  <c r="A2052" i="32"/>
  <c r="A2218" i="28"/>
  <c r="A1711" i="28"/>
  <c r="A62" i="30"/>
  <c r="A2050" i="30"/>
  <c r="A1410" i="30"/>
  <c r="A1684" i="30"/>
  <c r="A285" i="30"/>
  <c r="A959" i="30"/>
  <c r="A1285" i="30"/>
  <c r="A1783" i="30"/>
  <c r="A1752" i="30"/>
  <c r="A141" i="30"/>
  <c r="A456" i="32"/>
  <c r="A2000" i="32"/>
  <c r="A1783" i="32"/>
  <c r="A2013" i="32"/>
  <c r="A2355" i="32"/>
  <c r="A708" i="32"/>
  <c r="A1256" i="32"/>
  <c r="A857" i="32"/>
  <c r="A1263" i="32"/>
  <c r="A1333" i="32"/>
  <c r="A43" i="28"/>
  <c r="A777" i="28"/>
  <c r="A2355" i="28"/>
  <c r="A1017" i="28"/>
  <c r="A96" i="30"/>
  <c r="A98" i="30"/>
  <c r="A164" i="30"/>
  <c r="A720" i="30"/>
  <c r="A764" i="30"/>
  <c r="A862" i="30"/>
  <c r="A904" i="30"/>
  <c r="A1414" i="30"/>
  <c r="A1428" i="30"/>
  <c r="A208" i="30"/>
  <c r="A1022" i="30"/>
  <c r="A1326" i="30"/>
  <c r="A1626" i="30"/>
  <c r="A59" i="30"/>
  <c r="A151" i="30"/>
  <c r="A163" i="30"/>
  <c r="A415" i="30"/>
  <c r="A631" i="30"/>
  <c r="A767" i="30"/>
  <c r="A955" i="30"/>
  <c r="A1977" i="30"/>
  <c r="A2023" i="30"/>
  <c r="A2043" i="30"/>
  <c r="A2133" i="30"/>
  <c r="A2185" i="30"/>
  <c r="A2475" i="30"/>
  <c r="A1832" i="30"/>
  <c r="A1934" i="30"/>
  <c r="A1952" i="30"/>
  <c r="A137" i="30"/>
  <c r="A245" i="30"/>
  <c r="A267" i="30"/>
  <c r="A1233" i="30"/>
  <c r="A1543" i="30"/>
  <c r="A1723" i="30"/>
  <c r="A1761" i="30"/>
  <c r="A242" i="32"/>
  <c r="A344" i="32"/>
  <c r="A482" i="32"/>
  <c r="A486" i="32"/>
  <c r="A538" i="32"/>
  <c r="A596" i="32"/>
  <c r="A738" i="32"/>
  <c r="A1022" i="32"/>
  <c r="A1152" i="32"/>
  <c r="A1210" i="32"/>
  <c r="A1356" i="32"/>
  <c r="A1376" i="32"/>
  <c r="A1488" i="32"/>
  <c r="A1490" i="32"/>
  <c r="A1554" i="32"/>
  <c r="A1558" i="32"/>
  <c r="A1570" i="32"/>
  <c r="A1614" i="32"/>
  <c r="A1776" i="32"/>
  <c r="A1910" i="32"/>
  <c r="A2156" i="32"/>
  <c r="A2218" i="32"/>
  <c r="A2336" i="32"/>
  <c r="A2374" i="32"/>
  <c r="A2376" i="32"/>
  <c r="A40" i="32"/>
  <c r="A330" i="32"/>
  <c r="A368" i="32"/>
  <c r="A404" i="32"/>
  <c r="A610" i="32"/>
  <c r="A620" i="32"/>
  <c r="A904" i="32"/>
  <c r="A483" i="32"/>
  <c r="A533" i="32"/>
  <c r="A631" i="32"/>
  <c r="A825" i="32"/>
  <c r="A1305" i="32"/>
  <c r="A1397" i="32"/>
  <c r="A1565" i="32"/>
  <c r="A1589" i="32"/>
  <c r="A1597" i="32"/>
  <c r="A1711" i="32"/>
  <c r="A1761" i="32"/>
  <c r="A1775" i="32"/>
  <c r="A1817" i="32"/>
  <c r="A1831" i="32"/>
  <c r="A2025" i="32"/>
  <c r="A2043" i="32"/>
  <c r="A2061" i="32"/>
  <c r="A2089" i="32"/>
  <c r="A2215" i="32"/>
  <c r="A2257" i="32"/>
  <c r="A2293" i="32"/>
  <c r="A2323" i="32"/>
  <c r="A89" i="32"/>
  <c r="A137" i="32"/>
  <c r="A151" i="32"/>
  <c r="A163" i="32"/>
  <c r="A835" i="32"/>
  <c r="A991" i="32"/>
  <c r="A1327" i="32"/>
  <c r="A1379" i="32"/>
  <c r="A1393" i="32"/>
  <c r="A404" i="28"/>
  <c r="A482" i="28"/>
  <c r="A1180" i="28"/>
  <c r="A1222" i="28"/>
  <c r="A1490" i="28"/>
  <c r="A2336" i="28"/>
  <c r="A2382" i="28"/>
  <c r="A242" i="28"/>
  <c r="A296" i="28"/>
  <c r="A1558" i="28"/>
  <c r="A151" i="28"/>
  <c r="A1543" i="28"/>
  <c r="A1597" i="28"/>
  <c r="A2043" i="28"/>
  <c r="A665" i="28"/>
  <c r="A715" i="28"/>
  <c r="A1305" i="28"/>
  <c r="A1327" i="28"/>
  <c r="A1393" i="28"/>
  <c r="A18" i="28"/>
  <c r="A174" i="28"/>
  <c r="A196" i="28"/>
  <c r="A266" i="28"/>
  <c r="A272" i="28"/>
  <c r="A292" i="28"/>
  <c r="A324" i="28"/>
  <c r="A374" i="28"/>
  <c r="A406" i="28"/>
  <c r="A440" i="28"/>
  <c r="A654" i="28"/>
  <c r="A672" i="28"/>
  <c r="A842" i="28"/>
  <c r="A950" i="28"/>
  <c r="A956" i="28"/>
  <c r="A978" i="28"/>
  <c r="A1090" i="28"/>
  <c r="A1124" i="28"/>
  <c r="A1218" i="28"/>
  <c r="A1258" i="28"/>
  <c r="A1278" i="28"/>
  <c r="A1326" i="28"/>
  <c r="A1340" i="28"/>
  <c r="A1646" i="28"/>
  <c r="A1684" i="28"/>
  <c r="A1758" i="28"/>
  <c r="A1872" i="28"/>
  <c r="A1932" i="28"/>
  <c r="A1996" i="28"/>
  <c r="A2030" i="28"/>
  <c r="A2050" i="28"/>
  <c r="A2072" i="28"/>
  <c r="A2084" i="28"/>
  <c r="A2094" i="28"/>
  <c r="A2098" i="28"/>
  <c r="A2152" i="28"/>
  <c r="A2214" i="28"/>
  <c r="A2324" i="28"/>
  <c r="A2356" i="28"/>
  <c r="A20" i="30"/>
  <c r="A24" i="30"/>
  <c r="A196" i="30"/>
  <c r="A286" i="30"/>
  <c r="A288" i="30"/>
  <c r="A292" i="30"/>
  <c r="A356" i="30"/>
  <c r="A370" i="30"/>
  <c r="A374" i="30"/>
  <c r="A388" i="30"/>
  <c r="A390" i="30"/>
  <c r="A410" i="30"/>
  <c r="A414" i="30"/>
  <c r="A430" i="30"/>
  <c r="A442" i="30"/>
  <c r="A480" i="30"/>
  <c r="A526" i="30"/>
  <c r="A652" i="30"/>
  <c r="A654" i="30"/>
  <c r="A672" i="30"/>
  <c r="A688" i="30"/>
  <c r="A726" i="30"/>
  <c r="A860" i="30"/>
  <c r="A908" i="30"/>
  <c r="A960" i="30"/>
  <c r="A1070" i="30"/>
  <c r="A1116" i="30"/>
  <c r="A1124" i="30"/>
  <c r="A1166" i="30"/>
  <c r="A1222" i="30"/>
  <c r="A1302" i="30"/>
  <c r="A1328" i="30"/>
  <c r="A1474" i="30"/>
  <c r="A1508" i="30"/>
  <c r="A1584" i="30"/>
  <c r="A1634" i="30"/>
  <c r="A1646" i="30"/>
  <c r="A1674" i="30"/>
  <c r="A1682" i="30"/>
  <c r="A1758" i="30"/>
  <c r="A1872" i="30"/>
  <c r="A1950" i="30"/>
  <c r="A1982" i="30"/>
  <c r="A2006" i="30"/>
  <c r="A2010" i="30"/>
  <c r="A2244" i="30"/>
  <c r="A2248" i="30"/>
  <c r="A2308" i="30"/>
  <c r="A2324" i="30"/>
  <c r="A2326" i="30"/>
  <c r="A2352" i="30"/>
  <c r="A2356" i="30"/>
  <c r="A20" i="28"/>
  <c r="A22" i="28"/>
  <c r="A62" i="28"/>
  <c r="A66" i="28"/>
  <c r="A98" i="28"/>
  <c r="A208" i="28"/>
  <c r="A248" i="28"/>
  <c r="A270" i="28"/>
  <c r="A286" i="28"/>
  <c r="A382" i="28"/>
  <c r="A416" i="28"/>
  <c r="A442" i="28"/>
  <c r="A546" i="28"/>
  <c r="A662" i="28"/>
  <c r="A694" i="28"/>
  <c r="A726" i="28"/>
  <c r="A742" i="28"/>
  <c r="A748" i="28"/>
  <c r="A866" i="28"/>
  <c r="A1052" i="28"/>
  <c r="A1156" i="28"/>
  <c r="A1162" i="28"/>
  <c r="A1244" i="28"/>
  <c r="A1260" i="28"/>
  <c r="A1460" i="28"/>
  <c r="A1510" i="28"/>
  <c r="A1626" i="28"/>
  <c r="A1682" i="28"/>
  <c r="A1826" i="28"/>
  <c r="A1934" i="28"/>
  <c r="A1950" i="28"/>
  <c r="A1962" i="28"/>
  <c r="A1982" i="28"/>
  <c r="A2006" i="28"/>
  <c r="A2010" i="28"/>
  <c r="A2028" i="28"/>
  <c r="A2044" i="28"/>
  <c r="A2100" i="28"/>
  <c r="A2126" i="28"/>
  <c r="A2208" i="28"/>
  <c r="A2212" i="28"/>
  <c r="A2244" i="28"/>
  <c r="A2248" i="28"/>
  <c r="A2262" i="28"/>
  <c r="A2270" i="28"/>
  <c r="A2298" i="28"/>
  <c r="A2308" i="28"/>
  <c r="A2352" i="28"/>
  <c r="A22" i="30"/>
  <c r="A54" i="30"/>
  <c r="A66" i="30"/>
  <c r="A174" i="30"/>
  <c r="A178" i="30"/>
  <c r="A238" i="30"/>
  <c r="A248" i="30"/>
  <c r="A252" i="30"/>
  <c r="A266" i="30"/>
  <c r="A276" i="30"/>
  <c r="A324" i="30"/>
  <c r="A382" i="30"/>
  <c r="A386" i="30"/>
  <c r="A406" i="30"/>
  <c r="A416" i="30"/>
  <c r="A440" i="30"/>
  <c r="A466" i="30"/>
  <c r="A496" i="30"/>
  <c r="A546" i="30"/>
  <c r="A662" i="30"/>
  <c r="A742" i="30"/>
  <c r="A748" i="30"/>
  <c r="A752" i="30"/>
  <c r="A792" i="30"/>
  <c r="A822" i="30"/>
  <c r="A842" i="30"/>
  <c r="A914" i="30"/>
  <c r="A956" i="30"/>
  <c r="A972" i="30"/>
  <c r="A1076" i="30"/>
  <c r="A1082" i="30"/>
  <c r="A1154" i="30"/>
  <c r="A1156" i="30"/>
  <c r="A1218" i="30"/>
  <c r="A1260" i="30"/>
  <c r="A1278" i="30"/>
  <c r="A1296" i="30"/>
  <c r="A1330" i="30"/>
  <c r="A1340" i="30"/>
  <c r="A1460" i="30"/>
  <c r="A1462" i="30"/>
  <c r="A1506" i="30"/>
  <c r="A1510" i="30"/>
  <c r="A1552" i="30"/>
  <c r="A1652" i="30"/>
  <c r="A1804" i="30"/>
  <c r="A1820" i="30"/>
  <c r="A1932" i="30"/>
  <c r="A1996" i="30"/>
  <c r="A2028" i="30"/>
  <c r="A2044" i="30"/>
  <c r="A2084" i="30"/>
  <c r="A2100" i="30"/>
  <c r="A2124" i="30"/>
  <c r="A2208" i="30"/>
  <c r="A2262" i="30"/>
  <c r="A2270" i="30"/>
  <c r="A2298" i="30"/>
  <c r="A192" i="28"/>
  <c r="A238" i="28"/>
  <c r="A288" i="28"/>
  <c r="A300" i="28"/>
  <c r="A410" i="28"/>
  <c r="A480" i="28"/>
  <c r="A536" i="28"/>
  <c r="A658" i="28"/>
  <c r="A682" i="28"/>
  <c r="A688" i="28"/>
  <c r="A720" i="28"/>
  <c r="A724" i="28"/>
  <c r="A752" i="28"/>
  <c r="A764" i="28"/>
  <c r="A862" i="28"/>
  <c r="A908" i="28"/>
  <c r="A914" i="28"/>
  <c r="A960" i="28"/>
  <c r="A972" i="28"/>
  <c r="A1116" i="28"/>
  <c r="A1166" i="28"/>
  <c r="A1174" i="28"/>
  <c r="A1228" i="28"/>
  <c r="A1296" i="28"/>
  <c r="A1330" i="28"/>
  <c r="A1352" i="28"/>
  <c r="A1420" i="28"/>
  <c r="A1462" i="28"/>
  <c r="A1508" i="28"/>
  <c r="A1540" i="28"/>
  <c r="A1552" i="28"/>
  <c r="A1584" i="28"/>
  <c r="A1696" i="28"/>
  <c r="A1752" i="28"/>
  <c r="A1780" i="28"/>
  <c r="A1804" i="28"/>
  <c r="A1832" i="28"/>
  <c r="A1952" i="28"/>
  <c r="A19" i="28"/>
  <c r="A51" i="28"/>
  <c r="A81" i="28"/>
  <c r="A123" i="28"/>
  <c r="A125" i="28"/>
  <c r="A185" i="28"/>
  <c r="A195" i="28"/>
  <c r="A203" i="28"/>
  <c r="A239" i="28"/>
  <c r="A285" i="28"/>
  <c r="A429" i="28"/>
  <c r="A431" i="28"/>
  <c r="A479" i="28"/>
  <c r="A537" i="28"/>
  <c r="A563" i="28"/>
  <c r="A587" i="28"/>
  <c r="A601" i="28"/>
  <c r="A763" i="28"/>
  <c r="A769" i="28"/>
  <c r="A815" i="28"/>
  <c r="A1027" i="28"/>
  <c r="A1035" i="28"/>
  <c r="A1129" i="28"/>
  <c r="A1133" i="28"/>
  <c r="A1147" i="28"/>
  <c r="A1225" i="28"/>
  <c r="A1233" i="28"/>
  <c r="A1315" i="28"/>
  <c r="A1341" i="28"/>
  <c r="A1391" i="28"/>
  <c r="A1395" i="28"/>
  <c r="A1429" i="28"/>
  <c r="A1475" i="28"/>
  <c r="A1487" i="28"/>
  <c r="A1575" i="28"/>
  <c r="A1617" i="28"/>
  <c r="A1623" i="28"/>
  <c r="A1625" i="28"/>
  <c r="A1649" i="28"/>
  <c r="A1655" i="28"/>
  <c r="A1689" i="28"/>
  <c r="A1699" i="28"/>
  <c r="A1713" i="28"/>
  <c r="A1719" i="28"/>
  <c r="A1723" i="28"/>
  <c r="A1745" i="28"/>
  <c r="A1759" i="28"/>
  <c r="A1791" i="28"/>
  <c r="A1819" i="28"/>
  <c r="A1821" i="28"/>
  <c r="A1839" i="28"/>
  <c r="A1883" i="28"/>
  <c r="A1901" i="28"/>
  <c r="A1903" i="28"/>
  <c r="A1911" i="28"/>
  <c r="A1917" i="28"/>
  <c r="A1929" i="28"/>
  <c r="A1931" i="28"/>
  <c r="A1959" i="28"/>
  <c r="A1965" i="28"/>
  <c r="A1977" i="28"/>
  <c r="A2009" i="28"/>
  <c r="A2011" i="28"/>
  <c r="A2023" i="28"/>
  <c r="A2029" i="28"/>
  <c r="A2041" i="28"/>
  <c r="A2047" i="28"/>
  <c r="A2059" i="28"/>
  <c r="A2091" i="28"/>
  <c r="A2099" i="28"/>
  <c r="A2133" i="28"/>
  <c r="A2169" i="28"/>
  <c r="A2183" i="28"/>
  <c r="A2185" i="28"/>
  <c r="A2189" i="28"/>
  <c r="A2205" i="28"/>
  <c r="A2207" i="28"/>
  <c r="A2209" i="28"/>
  <c r="A2233" i="28"/>
  <c r="A2241" i="28"/>
  <c r="A2297" i="28"/>
  <c r="A2303" i="28"/>
  <c r="A2319" i="28"/>
  <c r="A2343" i="28"/>
  <c r="A2453" i="28"/>
  <c r="A2461" i="28"/>
  <c r="A2475" i="28"/>
  <c r="A29" i="30"/>
  <c r="A43" i="30"/>
  <c r="A45" i="30"/>
  <c r="A49" i="30"/>
  <c r="A81" i="30"/>
  <c r="A123" i="30"/>
  <c r="A185" i="30"/>
  <c r="A32" i="28"/>
  <c r="A54" i="28"/>
  <c r="A164" i="28"/>
  <c r="A178" i="28"/>
  <c r="A356" i="28"/>
  <c r="A388" i="28"/>
  <c r="A390" i="28"/>
  <c r="A414" i="28"/>
  <c r="A430" i="28"/>
  <c r="A484" i="28"/>
  <c r="A496" i="28"/>
  <c r="A502" i="28"/>
  <c r="A526" i="28"/>
  <c r="A572" i="28"/>
  <c r="A652" i="28"/>
  <c r="A660" i="28"/>
  <c r="A740" i="28"/>
  <c r="A860" i="28"/>
  <c r="A1070" i="28"/>
  <c r="A1082" i="28"/>
  <c r="A1154" i="28"/>
  <c r="A1170" i="28"/>
  <c r="A1200" i="28"/>
  <c r="A1204" i="28"/>
  <c r="A1298" i="28"/>
  <c r="A1302" i="28"/>
  <c r="A1410" i="28"/>
  <c r="A1414" i="28"/>
  <c r="A1428" i="28"/>
  <c r="A1474" i="28"/>
  <c r="A1506" i="28"/>
  <c r="A1512" i="28"/>
  <c r="A1634" i="28"/>
  <c r="A1708" i="28"/>
  <c r="A1736" i="28"/>
  <c r="A1920" i="28"/>
  <c r="A29" i="28"/>
  <c r="A45" i="28"/>
  <c r="A49" i="28"/>
  <c r="A59" i="28"/>
  <c r="A83" i="28"/>
  <c r="A245" i="28"/>
  <c r="A253" i="28"/>
  <c r="A255" i="28"/>
  <c r="A267" i="28"/>
  <c r="A271" i="28"/>
  <c r="A307" i="28"/>
  <c r="A349" i="28"/>
  <c r="A361" i="28"/>
  <c r="A399" i="28"/>
  <c r="A415" i="28"/>
  <c r="A443" i="28"/>
  <c r="A543" i="28"/>
  <c r="A561" i="28"/>
  <c r="A581" i="28"/>
  <c r="A649" i="28"/>
  <c r="A673" i="28"/>
  <c r="A677" i="28"/>
  <c r="A725" i="28"/>
  <c r="A727" i="28"/>
  <c r="A731" i="28"/>
  <c r="A745" i="28"/>
  <c r="A749" i="28"/>
  <c r="A781" i="28"/>
  <c r="A823" i="28"/>
  <c r="A851" i="28"/>
  <c r="A861" i="28"/>
  <c r="A907" i="28"/>
  <c r="A955" i="28"/>
  <c r="A959" i="28"/>
  <c r="A983" i="28"/>
  <c r="A1019" i="28"/>
  <c r="A1063" i="28"/>
  <c r="A1193" i="28"/>
  <c r="A1255" i="28"/>
  <c r="A1271" i="28"/>
  <c r="A1275" i="28"/>
  <c r="A1285" i="28"/>
  <c r="A195" i="30"/>
  <c r="A203" i="30"/>
  <c r="A235" i="30"/>
  <c r="A239" i="30"/>
  <c r="A253" i="30"/>
  <c r="A271" i="30"/>
  <c r="A307" i="30"/>
  <c r="A349" i="30"/>
  <c r="A399" i="30"/>
  <c r="A433" i="30"/>
  <c r="A443" i="30"/>
  <c r="A479" i="30"/>
  <c r="A503" i="30"/>
  <c r="A505" i="30"/>
  <c r="A537" i="30"/>
  <c r="A563" i="30"/>
  <c r="A581" i="30"/>
  <c r="A643" i="30"/>
  <c r="A649" i="30"/>
  <c r="A677" i="30"/>
  <c r="A731" i="30"/>
  <c r="A749" i="30"/>
  <c r="A761" i="30"/>
  <c r="A769" i="30"/>
  <c r="A781" i="30"/>
  <c r="A861" i="30"/>
  <c r="A907" i="30"/>
  <c r="A983" i="30"/>
  <c r="A1035" i="30"/>
  <c r="A1063" i="30"/>
  <c r="A1129" i="30"/>
  <c r="A1133" i="30"/>
  <c r="A1147" i="30"/>
  <c r="A1193" i="30"/>
  <c r="A1225" i="30"/>
  <c r="A1255" i="30"/>
  <c r="A1341" i="30"/>
  <c r="A1391" i="30"/>
  <c r="A1395" i="30"/>
  <c r="A1475" i="30"/>
  <c r="A1601" i="30"/>
  <c r="A1689" i="30"/>
  <c r="A1713" i="30"/>
  <c r="A1719" i="30"/>
  <c r="A1745" i="30"/>
  <c r="A1759" i="30"/>
  <c r="A1791" i="30"/>
  <c r="A1819" i="30"/>
  <c r="A1821" i="30"/>
  <c r="A1883" i="30"/>
  <c r="A1901" i="30"/>
  <c r="A1917" i="30"/>
  <c r="A1929" i="30"/>
  <c r="A1959" i="30"/>
  <c r="A2009" i="30"/>
  <c r="A2047" i="30"/>
  <c r="A2055" i="30"/>
  <c r="A2091" i="30"/>
  <c r="A2099" i="30"/>
  <c r="A2169" i="30"/>
  <c r="A2189" i="30"/>
  <c r="A2233" i="30"/>
  <c r="A2297" i="30"/>
  <c r="A2343" i="30"/>
  <c r="A2453" i="30"/>
  <c r="A2461" i="30"/>
  <c r="A19" i="32"/>
  <c r="A29" i="32"/>
  <c r="A43" i="32"/>
  <c r="A45" i="32"/>
  <c r="A49" i="32"/>
  <c r="A51" i="32"/>
  <c r="A59" i="32"/>
  <c r="A63" i="32"/>
  <c r="A81" i="32"/>
  <c r="A83" i="32"/>
  <c r="A123" i="32"/>
  <c r="A125" i="32"/>
  <c r="A141" i="32"/>
  <c r="A161" i="32"/>
  <c r="A185" i="32"/>
  <c r="A195" i="32"/>
  <c r="A203" i="32"/>
  <c r="A225" i="32"/>
  <c r="A235" i="32"/>
  <c r="A239" i="32"/>
  <c r="A245" i="32"/>
  <c r="A253" i="32"/>
  <c r="A255" i="32"/>
  <c r="A267" i="32"/>
  <c r="A271" i="32"/>
  <c r="A285" i="32"/>
  <c r="A307" i="32"/>
  <c r="A311" i="32"/>
  <c r="A349" i="32"/>
  <c r="A361" i="32"/>
  <c r="A383" i="32"/>
  <c r="A399" i="32"/>
  <c r="A415" i="32"/>
  <c r="A429" i="32"/>
  <c r="A431" i="32"/>
  <c r="A433" i="32"/>
  <c r="A443" i="32"/>
  <c r="A479" i="32"/>
  <c r="A503" i="32"/>
  <c r="A505" i="32"/>
  <c r="A537" i="32"/>
  <c r="A543" i="32"/>
  <c r="A561" i="32"/>
  <c r="A563" i="32"/>
  <c r="A581" i="32"/>
  <c r="A587" i="32"/>
  <c r="A601" i="32"/>
  <c r="A643" i="32"/>
  <c r="A649" i="32"/>
  <c r="A661" i="32"/>
  <c r="A665" i="32"/>
  <c r="A673" i="32"/>
  <c r="A677" i="32"/>
  <c r="A715" i="32"/>
  <c r="A725" i="32"/>
  <c r="A727" i="32"/>
  <c r="A731" i="32"/>
  <c r="A745" i="32"/>
  <c r="A749" i="32"/>
  <c r="A761" i="32"/>
  <c r="A763" i="32"/>
  <c r="A767" i="32"/>
  <c r="A769" i="32"/>
  <c r="A771" i="32"/>
  <c r="A777" i="32"/>
  <c r="A2412" i="30"/>
  <c r="A18" i="32"/>
  <c r="A20" i="32"/>
  <c r="A22" i="32"/>
  <c r="A24" i="32"/>
  <c r="A32" i="32"/>
  <c r="A54" i="32"/>
  <c r="A62" i="32"/>
  <c r="A66" i="32"/>
  <c r="A96" i="32"/>
  <c r="A98" i="32"/>
  <c r="A122" i="32"/>
  <c r="A164" i="32"/>
  <c r="A174" i="32"/>
  <c r="A178" i="32"/>
  <c r="A180" i="32"/>
  <c r="A192" i="32"/>
  <c r="A196" i="32"/>
  <c r="A208" i="32"/>
  <c r="A214" i="32"/>
  <c r="A238" i="32"/>
  <c r="A248" i="32"/>
  <c r="A252" i="32"/>
  <c r="A266" i="32"/>
  <c r="A270" i="32"/>
  <c r="A272" i="32"/>
  <c r="A276" i="32"/>
  <c r="A286" i="32"/>
  <c r="A288" i="32"/>
  <c r="A292" i="32"/>
  <c r="A296" i="32"/>
  <c r="A300" i="32"/>
  <c r="A324" i="32"/>
  <c r="A356" i="32"/>
  <c r="A370" i="32"/>
  <c r="A374" i="32"/>
  <c r="A382" i="32"/>
  <c r="A386" i="32"/>
  <c r="A388" i="32"/>
  <c r="A390" i="32"/>
  <c r="A406" i="32"/>
  <c r="A410" i="32"/>
  <c r="A414" i="32"/>
  <c r="A416" i="32"/>
  <c r="A430" i="32"/>
  <c r="A440" i="32"/>
  <c r="A442" i="32"/>
  <c r="A450" i="32"/>
  <c r="A466" i="32"/>
  <c r="A480" i="32"/>
  <c r="A484" i="32"/>
  <c r="A496" i="32"/>
  <c r="A502" i="32"/>
  <c r="A520" i="32"/>
  <c r="A526" i="32"/>
  <c r="A528" i="32"/>
  <c r="A536" i="32"/>
  <c r="A546" i="32"/>
  <c r="A558" i="32"/>
  <c r="A572" i="32"/>
  <c r="A652" i="32"/>
  <c r="A654" i="32"/>
  <c r="A658" i="32"/>
  <c r="A660" i="32"/>
  <c r="A662" i="32"/>
  <c r="A672" i="32"/>
  <c r="A682" i="32"/>
  <c r="A688" i="32"/>
  <c r="A694" i="32"/>
  <c r="A720" i="32"/>
  <c r="A724" i="32"/>
  <c r="A726" i="32"/>
  <c r="A740" i="32"/>
  <c r="A742" i="32"/>
  <c r="A748" i="32"/>
  <c r="A752" i="32"/>
  <c r="A764" i="32"/>
  <c r="A780" i="32"/>
  <c r="A792" i="32"/>
  <c r="A822" i="32"/>
  <c r="A842" i="32"/>
  <c r="A846" i="32"/>
  <c r="A860" i="32"/>
  <c r="A862" i="32"/>
  <c r="A866" i="32"/>
  <c r="A884" i="32"/>
  <c r="A908" i="32"/>
  <c r="A912" i="32"/>
  <c r="A914" i="32"/>
  <c r="A926" i="32"/>
  <c r="A950" i="32"/>
  <c r="A956" i="32"/>
  <c r="A960" i="32"/>
  <c r="A972" i="32"/>
  <c r="A978" i="32"/>
  <c r="A992" i="32"/>
  <c r="A994" i="32"/>
  <c r="A1036" i="32"/>
  <c r="A1052" i="32"/>
  <c r="A1070" i="32"/>
  <c r="A1076" i="32"/>
  <c r="A1082" i="32"/>
  <c r="A1090" i="32"/>
  <c r="A1116" i="32"/>
  <c r="A1124" i="32"/>
  <c r="A1126" i="32"/>
  <c r="A1154" i="32"/>
  <c r="A1156" i="32"/>
  <c r="A1162" i="32"/>
  <c r="A1166" i="32"/>
  <c r="A1170" i="32"/>
  <c r="A1174" i="32"/>
  <c r="A1180" i="32"/>
  <c r="A1200" i="32"/>
  <c r="A1204" i="32"/>
  <c r="A1218" i="32"/>
  <c r="A1222" i="32"/>
  <c r="A1228" i="32"/>
  <c r="A1236" i="32"/>
  <c r="A1244" i="32"/>
  <c r="A1258" i="32"/>
  <c r="A1260" i="32"/>
  <c r="A1274" i="32"/>
  <c r="A1278" i="32"/>
  <c r="A1296" i="32"/>
  <c r="A1298" i="32"/>
  <c r="A1302" i="32"/>
  <c r="A1326" i="32"/>
  <c r="A1328" i="32"/>
  <c r="A1330" i="32"/>
  <c r="A1340" i="32"/>
  <c r="A1352" i="32"/>
  <c r="A1410" i="32"/>
  <c r="A1414" i="32"/>
  <c r="A1416" i="32"/>
  <c r="A1418" i="32"/>
  <c r="A1420" i="32"/>
  <c r="A1428" i="32"/>
  <c r="A1460" i="32"/>
  <c r="A1462" i="32"/>
  <c r="A1474" i="32"/>
  <c r="A1478" i="32"/>
  <c r="A1504" i="32"/>
  <c r="A1506" i="32"/>
  <c r="A1508" i="32"/>
  <c r="A1510" i="32"/>
  <c r="A1512" i="32"/>
  <c r="A1540" i="32"/>
  <c r="A1552" i="32"/>
  <c r="A1566" i="32"/>
  <c r="A1584" i="32"/>
  <c r="A1626" i="32"/>
  <c r="A1634" i="32"/>
  <c r="A1636" i="32"/>
  <c r="A1646" i="32"/>
  <c r="A1652" i="32"/>
  <c r="A1674" i="32"/>
  <c r="A1682" i="32"/>
  <c r="A1684" i="32"/>
  <c r="A1696" i="32"/>
  <c r="A1708" i="32"/>
  <c r="A1714" i="32"/>
  <c r="A1736" i="32"/>
  <c r="A1748" i="32"/>
  <c r="A1752" i="32"/>
  <c r="A1754" i="32"/>
  <c r="A1758" i="32"/>
  <c r="A1780" i="32"/>
  <c r="A1802" i="32"/>
  <c r="A1804" i="32"/>
  <c r="A1820" i="32"/>
  <c r="A1822" i="32"/>
  <c r="A1826" i="32"/>
  <c r="A1830" i="32"/>
  <c r="A1832" i="32"/>
  <c r="A1836" i="32"/>
  <c r="A1856" i="32"/>
  <c r="A1872" i="32"/>
  <c r="A1920" i="32"/>
  <c r="A1932" i="32"/>
  <c r="A1934" i="32"/>
  <c r="A1950" i="32"/>
  <c r="A1952" i="32"/>
  <c r="A1962" i="32"/>
  <c r="A1982" i="32"/>
  <c r="A1996" i="32"/>
  <c r="A2006" i="32"/>
  <c r="A2010" i="32"/>
  <c r="A2028" i="32"/>
  <c r="A2030" i="32"/>
  <c r="A2044" i="32"/>
  <c r="A2050" i="32"/>
  <c r="A2072" i="32"/>
  <c r="A2084" i="32"/>
  <c r="A2092" i="32"/>
  <c r="A2094" i="32"/>
  <c r="A2098" i="32"/>
  <c r="A2100" i="32"/>
  <c r="A2102" i="32"/>
  <c r="A2116" i="32"/>
  <c r="A2124" i="32"/>
  <c r="A2126" i="32"/>
  <c r="A2152" i="32"/>
  <c r="A2208" i="32"/>
  <c r="A2212" i="32"/>
  <c r="A2214" i="32"/>
  <c r="A2244" i="32"/>
  <c r="A2248" i="32"/>
  <c r="A2262" i="32"/>
  <c r="A2270" i="32"/>
  <c r="A2298" i="32"/>
  <c r="A2308" i="32"/>
  <c r="A2312" i="32"/>
  <c r="A2324" i="32"/>
  <c r="A2326" i="32"/>
  <c r="A2352" i="32"/>
  <c r="A2356" i="32"/>
  <c r="A2358" i="32"/>
  <c r="A2382" i="32"/>
  <c r="A2412" i="32"/>
  <c r="A2422" i="32"/>
  <c r="A2440" i="32"/>
  <c r="A781" i="32"/>
  <c r="A815" i="32"/>
  <c r="A823" i="32"/>
  <c r="A851" i="32"/>
  <c r="A861" i="32"/>
  <c r="A903" i="32"/>
  <c r="A907" i="32"/>
  <c r="A937" i="32"/>
  <c r="A947" i="32"/>
  <c r="A951" i="32"/>
  <c r="A955" i="32"/>
  <c r="A959" i="32"/>
  <c r="A983" i="32"/>
  <c r="A1007" i="32"/>
  <c r="A1017" i="32"/>
  <c r="A1019" i="32"/>
  <c r="A1027" i="32"/>
  <c r="A1035" i="32"/>
  <c r="A1063" i="32"/>
  <c r="A1081" i="32"/>
  <c r="A1111" i="32"/>
  <c r="A1129" i="32"/>
  <c r="A1133" i="32"/>
  <c r="A1147" i="32"/>
  <c r="A1169" i="32"/>
  <c r="A1177" i="32"/>
  <c r="A1193" i="32"/>
  <c r="A1225" i="32"/>
  <c r="A1233" i="32"/>
  <c r="A1255" i="32"/>
  <c r="A1271" i="32"/>
  <c r="A1275" i="32"/>
  <c r="A1285" i="32"/>
  <c r="A1289" i="32"/>
  <c r="A1315" i="32"/>
  <c r="A1341" i="32"/>
  <c r="A1351" i="32"/>
  <c r="A1365" i="32"/>
  <c r="A1373" i="32"/>
  <c r="A1381" i="32"/>
  <c r="A1391" i="32"/>
  <c r="A1395" i="32"/>
  <c r="A1429" i="32"/>
  <c r="A1437" i="32"/>
  <c r="A1475" i="32"/>
  <c r="A1487" i="32"/>
  <c r="A1489" i="32"/>
  <c r="A1491" i="32"/>
  <c r="A1517" i="32"/>
  <c r="A1543" i="32"/>
  <c r="A1557" i="32"/>
  <c r="A1575" i="32"/>
  <c r="A1601" i="32"/>
  <c r="A1617" i="32"/>
  <c r="A1623" i="32"/>
  <c r="A1625" i="32"/>
  <c r="A1649" i="32"/>
  <c r="A1655" i="32"/>
  <c r="A1689" i="32"/>
  <c r="A1699" i="32"/>
  <c r="A1713" i="32"/>
  <c r="A1719" i="32"/>
  <c r="A1723" i="32"/>
  <c r="A1727" i="32"/>
  <c r="A1745" i="32"/>
  <c r="A1755" i="32"/>
  <c r="A1759" i="32"/>
  <c r="A1791" i="32"/>
  <c r="A1801" i="32"/>
  <c r="A1819" i="32"/>
  <c r="A1821" i="32"/>
  <c r="A1839" i="32"/>
  <c r="A1883" i="32"/>
  <c r="A1899" i="32"/>
  <c r="A1901" i="32"/>
  <c r="A1903" i="32"/>
  <c r="A1905" i="32"/>
  <c r="A1911" i="32"/>
  <c r="A1917" i="32"/>
  <c r="A1929" i="32"/>
  <c r="A1931" i="32"/>
  <c r="A1959" i="32"/>
  <c r="A1965" i="32"/>
  <c r="A1977" i="32"/>
  <c r="A2009" i="32"/>
  <c r="A2011" i="32"/>
  <c r="A2023" i="32"/>
  <c r="A2029" i="32"/>
  <c r="A2041" i="32"/>
  <c r="A2047" i="32"/>
  <c r="A2055" i="32"/>
  <c r="A2059" i="32"/>
  <c r="A2083" i="32"/>
  <c r="A2091" i="32"/>
  <c r="A2099" i="32"/>
  <c r="A2133" i="32"/>
  <c r="A2151" i="32"/>
  <c r="A2169" i="32"/>
  <c r="A2175" i="32"/>
  <c r="A2177" i="32"/>
  <c r="A2183" i="32"/>
  <c r="A2185" i="32"/>
  <c r="A2189" i="32"/>
  <c r="A2205" i="32"/>
  <c r="A2207" i="32"/>
  <c r="A2209" i="32"/>
  <c r="A2211" i="32"/>
  <c r="A2233" i="32"/>
  <c r="A2241" i="32"/>
  <c r="A2297" i="32"/>
  <c r="A2303" i="32"/>
  <c r="A2319" i="32"/>
  <c r="A2339" i="32"/>
  <c r="A2343" i="32"/>
  <c r="A2351" i="32"/>
  <c r="A2383" i="32"/>
  <c r="A2411" i="32"/>
  <c r="A2413" i="32"/>
  <c r="A2445" i="32"/>
  <c r="A2453" i="32"/>
  <c r="A2461" i="32"/>
  <c r="A2465" i="32"/>
  <c r="A2475" i="32"/>
  <c r="A2499" i="32"/>
  <c r="A2501" i="32"/>
  <c r="A116" i="26" l="1"/>
  <c r="A112" i="26"/>
  <c r="A110" i="26"/>
  <c r="A97" i="26"/>
  <c r="A76" i="26"/>
  <c r="A75" i="26"/>
  <c r="A73" i="26"/>
  <c r="A61" i="26"/>
  <c r="A48" i="26"/>
  <c r="A44" i="26"/>
  <c r="A41" i="26"/>
  <c r="A38" i="26"/>
  <c r="A37" i="26"/>
  <c r="A36" i="26"/>
  <c r="A35" i="26"/>
  <c r="A34" i="26"/>
  <c r="A26" i="26" l="1"/>
  <c r="A23" i="26"/>
  <c r="A21" i="26"/>
  <c r="T18" i="26"/>
  <c r="S18" i="26"/>
  <c r="T17" i="26"/>
  <c r="S17" i="26"/>
  <c r="A17" i="26" s="1"/>
  <c r="T16" i="26"/>
  <c r="S16" i="26"/>
  <c r="A16" i="26" s="1"/>
  <c r="T15" i="26"/>
  <c r="S15" i="26"/>
  <c r="A15" i="26" s="1"/>
  <c r="T14" i="26"/>
  <c r="S14" i="26"/>
  <c r="A2198" i="26" l="1"/>
  <c r="A222" i="26"/>
  <c r="A342" i="26"/>
  <c r="A2067" i="26"/>
  <c r="A232" i="26"/>
  <c r="A473" i="26"/>
  <c r="A80" i="26"/>
  <c r="A42" i="26"/>
  <c r="A928" i="26"/>
  <c r="A221" i="26"/>
  <c r="A341" i="26"/>
  <c r="A425" i="26"/>
  <c r="A1361" i="26"/>
  <c r="A916" i="26"/>
  <c r="A583" i="26"/>
  <c r="A961" i="26"/>
  <c r="A702" i="26"/>
  <c r="A1208" i="26"/>
  <c r="A639" i="26"/>
  <c r="A457" i="26"/>
  <c r="A1207" i="26"/>
  <c r="A796" i="26"/>
  <c r="A554" i="26"/>
  <c r="A638" i="26"/>
  <c r="A794" i="26"/>
  <c r="A1239" i="26"/>
  <c r="A477" i="26"/>
  <c r="A609" i="26"/>
  <c r="A927" i="26"/>
  <c r="A109" i="26"/>
  <c r="A793" i="26"/>
  <c r="A121" i="26"/>
  <c r="A867" i="26"/>
  <c r="A795" i="26"/>
  <c r="A476" i="26"/>
  <c r="A513" i="26"/>
  <c r="A458" i="26"/>
  <c r="A111" i="26"/>
  <c r="A138" i="26"/>
  <c r="A784" i="26"/>
  <c r="A515" i="26"/>
  <c r="A340" i="26"/>
  <c r="A424" i="26"/>
  <c r="A556" i="26"/>
  <c r="A700" i="26"/>
  <c r="A317" i="26"/>
  <c r="A1206" i="26"/>
  <c r="A493" i="26"/>
  <c r="A553" i="26"/>
  <c r="A637" i="26"/>
  <c r="A875" i="26"/>
  <c r="A608" i="26"/>
  <c r="A626" i="26"/>
  <c r="A93" i="26"/>
  <c r="A555" i="26"/>
  <c r="A403" i="26"/>
  <c r="A1664" i="26"/>
  <c r="A625" i="26"/>
  <c r="A874" i="26"/>
  <c r="A636" i="26"/>
  <c r="A120" i="26"/>
  <c r="A514" i="26"/>
  <c r="A74" i="26"/>
  <c r="A339" i="26"/>
  <c r="A1665" i="26"/>
  <c r="A316" i="26"/>
  <c r="A593" i="26"/>
  <c r="A492" i="26"/>
  <c r="A552" i="26"/>
  <c r="A607" i="26"/>
  <c r="A512" i="26"/>
  <c r="A830" i="26"/>
  <c r="A2066" i="26"/>
  <c r="A423" i="26"/>
  <c r="A149" i="26"/>
  <c r="A699" i="26"/>
  <c r="A79" i="26"/>
  <c r="A119" i="26"/>
  <c r="A92" i="26"/>
  <c r="A1522" i="26"/>
  <c r="A136" i="26"/>
  <c r="A162" i="26"/>
  <c r="A338" i="26"/>
  <c r="A2065" i="26"/>
  <c r="A91" i="26"/>
  <c r="A118" i="26"/>
  <c r="A58" i="26"/>
  <c r="A77" i="26"/>
  <c r="A439" i="26"/>
  <c r="A511" i="26"/>
  <c r="A491" i="26"/>
  <c r="A422" i="26"/>
  <c r="A117" i="26"/>
  <c r="A113" i="26"/>
  <c r="A217" i="26"/>
  <c r="A1878" i="26"/>
  <c r="A2288" i="26"/>
  <c r="A510" i="26"/>
  <c r="A1991" i="26"/>
  <c r="A2230" i="26"/>
  <c r="A1944" i="26"/>
  <c r="A438" i="26"/>
  <c r="A1607" i="26"/>
  <c r="A398" i="26"/>
  <c r="A1606" i="26"/>
  <c r="A437" i="26"/>
  <c r="A2229" i="26"/>
  <c r="A331" i="26"/>
  <c r="A135" i="26"/>
  <c r="A90" i="26"/>
  <c r="A115" i="26"/>
  <c r="A1879" i="26"/>
  <c r="A2228" i="26"/>
  <c r="A1001" i="26"/>
  <c r="A1608" i="26"/>
  <c r="A2227" i="26"/>
  <c r="A160" i="26"/>
  <c r="A1770" i="26"/>
  <c r="A436" i="26"/>
  <c r="A1523" i="26"/>
  <c r="A1861" i="26"/>
  <c r="A1448" i="26"/>
  <c r="A1972" i="26"/>
  <c r="A1670" i="26"/>
  <c r="A2199" i="26"/>
  <c r="A1528" i="26"/>
  <c r="A57" i="26"/>
  <c r="A1524" i="26"/>
  <c r="A114" i="26"/>
  <c r="A367" i="26"/>
  <c r="A1880" i="26"/>
  <c r="A1773" i="26"/>
  <c r="A233" i="26"/>
  <c r="A28" i="26"/>
  <c r="A2076" i="26"/>
  <c r="A2203" i="26"/>
  <c r="A622" i="26"/>
  <c r="A1847" i="26"/>
  <c r="A134" i="26"/>
  <c r="A1772" i="26"/>
  <c r="A1893" i="26"/>
  <c r="A2201" i="26"/>
  <c r="A33" i="26"/>
  <c r="A47" i="26"/>
  <c r="A25" i="26"/>
  <c r="A30" i="26"/>
  <c r="A2202" i="26"/>
  <c r="A1771" i="26"/>
  <c r="A2200" i="26"/>
  <c r="A2038" i="26"/>
  <c r="A1673" i="26"/>
  <c r="A2159" i="26"/>
  <c r="A1862" i="26"/>
  <c r="A1671" i="26"/>
  <c r="A94" i="26"/>
  <c r="A551" i="26"/>
  <c r="A1848" i="26"/>
  <c r="A2036" i="26"/>
  <c r="A2077" i="26"/>
  <c r="A1672" i="26"/>
  <c r="A2037" i="26"/>
  <c r="A306" i="26"/>
  <c r="A56" i="26"/>
  <c r="A929" i="26"/>
  <c r="A509" i="26"/>
  <c r="A284" i="26"/>
  <c r="A755" i="26"/>
  <c r="A381" i="26"/>
  <c r="A772" i="26"/>
  <c r="A915" i="26"/>
  <c r="A490" i="26"/>
  <c r="A698" i="26"/>
  <c r="A606" i="26"/>
  <c r="A592" i="26"/>
  <c r="A337" i="26"/>
  <c r="A397" i="26"/>
  <c r="A421" i="26"/>
  <c r="A931" i="26"/>
  <c r="A194" i="26"/>
  <c r="A71" i="26"/>
  <c r="A53" i="26"/>
  <c r="A50" i="26"/>
  <c r="A46" i="26"/>
  <c r="A754" i="26"/>
  <c r="A852" i="26"/>
  <c r="A463" i="26"/>
  <c r="A697" i="26"/>
  <c r="A2434" i="26"/>
  <c r="A605" i="26"/>
  <c r="A578" i="26"/>
  <c r="A508" i="26"/>
  <c r="A591" i="26"/>
  <c r="A336" i="26"/>
  <c r="A2372" i="26"/>
  <c r="A283" i="26"/>
  <c r="A420" i="26"/>
  <c r="A396" i="26"/>
  <c r="A753" i="26"/>
  <c r="A570" i="26"/>
  <c r="A462" i="26"/>
  <c r="A604" i="26"/>
  <c r="A1426" i="26"/>
  <c r="A355" i="26"/>
  <c r="A696" i="26"/>
  <c r="A666" i="26"/>
  <c r="A133" i="26"/>
  <c r="A172" i="26"/>
  <c r="A193" i="26"/>
  <c r="A590" i="26"/>
  <c r="A321" i="26"/>
  <c r="A734" i="26"/>
  <c r="A782" i="26"/>
  <c r="A577" i="26"/>
  <c r="A159" i="26"/>
  <c r="A88" i="26"/>
  <c r="A282" i="26"/>
  <c r="A132" i="26"/>
  <c r="A312" i="26"/>
  <c r="A366" i="26"/>
  <c r="A171" i="26"/>
  <c r="A335" i="26"/>
  <c r="A2164" i="26"/>
  <c r="A215" i="26"/>
  <c r="A263" i="26"/>
  <c r="A305" i="26"/>
  <c r="A329" i="26"/>
  <c r="A395" i="26"/>
  <c r="A2371" i="26"/>
  <c r="A148" i="26"/>
  <c r="A354" i="26"/>
  <c r="A320" i="26"/>
  <c r="A380" i="26"/>
  <c r="A52" i="26"/>
  <c r="A87" i="26"/>
  <c r="A55" i="26"/>
  <c r="A70" i="26"/>
  <c r="A65" i="26"/>
  <c r="A464" i="26"/>
  <c r="A2405" i="26"/>
  <c r="A576" i="26"/>
  <c r="A2163" i="26"/>
  <c r="A2415" i="26"/>
  <c r="A220" i="26"/>
  <c r="A379" i="26"/>
  <c r="A489" i="26"/>
  <c r="A569" i="26"/>
  <c r="A262" i="26"/>
  <c r="A409" i="26"/>
  <c r="A603" i="26"/>
  <c r="A184" i="26"/>
  <c r="A394" i="26"/>
  <c r="A541" i="26"/>
  <c r="A621" i="26"/>
  <c r="A2162" i="26"/>
  <c r="A550" i="26"/>
  <c r="A589" i="26"/>
  <c r="A334" i="26"/>
  <c r="A304" i="26"/>
  <c r="A1360" i="26"/>
  <c r="A191" i="26"/>
  <c r="A871" i="26"/>
  <c r="A131" i="26"/>
  <c r="A281" i="26"/>
  <c r="A353" i="26"/>
  <c r="A365" i="26"/>
  <c r="A419" i="26"/>
  <c r="A413" i="26"/>
  <c r="A575" i="26"/>
  <c r="A644" i="26"/>
  <c r="A157" i="26"/>
  <c r="A147" i="26"/>
  <c r="A319" i="26"/>
  <c r="A231" i="26"/>
  <c r="A104" i="26"/>
  <c r="A459" i="26"/>
  <c r="A190" i="26"/>
  <c r="A230" i="26"/>
  <c r="A359" i="26"/>
  <c r="A303" i="26"/>
  <c r="A333" i="26"/>
  <c r="A549" i="26"/>
  <c r="A280" i="26"/>
  <c r="A146" i="26"/>
  <c r="A1043" i="26"/>
  <c r="A261" i="26"/>
  <c r="A453" i="26"/>
  <c r="A310" i="26"/>
  <c r="A488" i="26"/>
  <c r="A318" i="26"/>
  <c r="A352" i="26"/>
  <c r="A602" i="26"/>
  <c r="A588" i="26"/>
  <c r="A364" i="26"/>
  <c r="A732" i="26"/>
  <c r="A183" i="26"/>
  <c r="A574" i="26"/>
  <c r="A568" i="26"/>
  <c r="A219" i="26"/>
  <c r="A201" i="26"/>
  <c r="A213" i="26"/>
  <c r="A378" i="26"/>
  <c r="A1431" i="26"/>
  <c r="A169" i="26"/>
  <c r="A327" i="26"/>
  <c r="A295" i="26"/>
  <c r="A597" i="26"/>
  <c r="A469" i="26"/>
  <c r="A499" i="26"/>
  <c r="A64" i="26"/>
  <c r="A86" i="26"/>
  <c r="A69" i="26"/>
  <c r="A145" i="26"/>
  <c r="A155" i="26"/>
  <c r="A1894" i="26"/>
  <c r="A1559" i="26"/>
  <c r="A229" i="26"/>
  <c r="A243" i="26"/>
  <c r="A452" i="26"/>
  <c r="A129" i="26"/>
  <c r="A291" i="26"/>
  <c r="A279" i="26"/>
  <c r="A168" i="26"/>
  <c r="A468" i="26"/>
  <c r="A182" i="26"/>
  <c r="A200" i="26"/>
  <c r="A212" i="26"/>
  <c r="A218" i="26"/>
  <c r="A207" i="26"/>
  <c r="A360" i="26"/>
  <c r="A102" i="26"/>
  <c r="A498" i="26"/>
  <c r="A540" i="26"/>
  <c r="A1002" i="26"/>
  <c r="A530" i="26"/>
  <c r="A548" i="26"/>
  <c r="A2402" i="26"/>
  <c r="A801" i="26"/>
  <c r="A921" i="26"/>
  <c r="A507" i="26"/>
  <c r="A1000" i="26"/>
  <c r="A2384" i="26"/>
  <c r="A167" i="26"/>
  <c r="A920" i="26"/>
  <c r="A251" i="26"/>
  <c r="A2081" i="26"/>
  <c r="A228" i="26"/>
  <c r="A181" i="26"/>
  <c r="A211" i="26"/>
  <c r="A1501" i="26"/>
  <c r="A128" i="26"/>
  <c r="A898" i="26"/>
  <c r="A173" i="26"/>
  <c r="A1439" i="26"/>
  <c r="A206" i="26"/>
  <c r="A108" i="26"/>
  <c r="A773" i="26"/>
  <c r="A1529" i="26"/>
  <c r="A2111" i="26"/>
  <c r="A373" i="26"/>
  <c r="A897" i="26"/>
  <c r="A1281" i="26"/>
  <c r="A2080" i="26"/>
  <c r="A799" i="26"/>
  <c r="A919" i="26"/>
  <c r="A314" i="26"/>
  <c r="A878" i="26"/>
  <c r="A2079" i="26"/>
  <c r="A1306" i="26"/>
  <c r="A1498" i="26"/>
  <c r="A2003" i="26"/>
  <c r="A788" i="26"/>
  <c r="A1400" i="26"/>
  <c r="A236" i="26"/>
  <c r="A237" i="26"/>
  <c r="A1311" i="26"/>
  <c r="A787" i="26"/>
  <c r="A704" i="26"/>
  <c r="A836" i="26"/>
  <c r="A454" i="26"/>
  <c r="A817" i="26"/>
  <c r="A275" i="26"/>
  <c r="A1892" i="26"/>
  <c r="A1786" i="26"/>
  <c r="A1925" i="26"/>
  <c r="A1810" i="26"/>
  <c r="A362" i="26"/>
  <c r="A690" i="26"/>
  <c r="A1209" i="26"/>
  <c r="A1009" i="26"/>
  <c r="A1891" i="26"/>
  <c r="A1973" i="26"/>
  <c r="A299" i="26"/>
  <c r="A584" i="26"/>
  <c r="A756" i="26"/>
  <c r="A1245" i="26"/>
  <c r="A1562" i="26"/>
  <c r="A2069" i="26"/>
  <c r="A1286" i="26"/>
  <c r="A1109" i="26"/>
  <c r="A1044" i="26"/>
  <c r="A1353" i="26"/>
  <c r="A1691" i="26"/>
  <c r="A2165" i="26"/>
  <c r="A1316" i="26"/>
  <c r="A579" i="26"/>
  <c r="A1074" i="26"/>
  <c r="A1449" i="26"/>
  <c r="A1799" i="26"/>
  <c r="A2279" i="26"/>
  <c r="A808" i="26"/>
  <c r="A627" i="26"/>
  <c r="A1140" i="26"/>
  <c r="A1494" i="26"/>
  <c r="A1850" i="26"/>
  <c r="A598" i="26"/>
  <c r="A1525" i="26"/>
  <c r="A645" i="26"/>
  <c r="A1185" i="26"/>
  <c r="A1992" i="26"/>
  <c r="A78" i="26"/>
  <c r="A646" i="26"/>
  <c r="A1640" i="26"/>
  <c r="A1110" i="26"/>
  <c r="A705" i="26"/>
  <c r="A1141" i="26"/>
  <c r="A434" i="26"/>
  <c r="A1040" i="26"/>
  <c r="A1974" i="26"/>
  <c r="A679" i="26"/>
  <c r="A837" i="26"/>
  <c r="A1851" i="26"/>
  <c r="A685" i="26"/>
  <c r="A1811" i="26"/>
  <c r="A1926" i="26"/>
  <c r="A1577" i="26"/>
  <c r="A1262" i="26"/>
  <c r="A2070" i="26"/>
  <c r="A1118" i="26"/>
  <c r="A759" i="26"/>
  <c r="A1317" i="26"/>
  <c r="A712" i="26"/>
  <c r="A1186" i="26"/>
  <c r="A2406" i="26"/>
  <c r="A691" i="26"/>
  <c r="A1045" i="26"/>
  <c r="A1526" i="26"/>
  <c r="A965" i="26"/>
  <c r="A1010" i="26"/>
  <c r="A757" i="26"/>
  <c r="A1342" i="26"/>
  <c r="A628" i="26"/>
  <c r="A405" i="26"/>
  <c r="A809" i="26"/>
  <c r="A1479" i="26"/>
  <c r="A824" i="26"/>
  <c r="A1450" i="26"/>
  <c r="A655" i="26"/>
  <c r="A717" i="26"/>
  <c r="A1495" i="26"/>
  <c r="A940" i="26"/>
  <c r="A669" i="26"/>
  <c r="A629" i="26"/>
  <c r="A506" i="26"/>
  <c r="A1041" i="26"/>
  <c r="A1355" i="26"/>
  <c r="A1527" i="26"/>
  <c r="A847" i="26"/>
  <c r="A1497" i="26"/>
  <c r="A435" i="26"/>
  <c r="A487" i="26"/>
  <c r="A1480" i="26"/>
  <c r="A1496" i="26"/>
  <c r="A1530" i="26"/>
  <c r="A1451" i="26"/>
  <c r="A1499" i="26"/>
  <c r="A1993" i="26"/>
  <c r="A1578" i="26"/>
  <c r="A1908" i="26"/>
  <c r="A1812" i="26"/>
  <c r="A1453" i="26"/>
  <c r="A1787" i="26"/>
  <c r="A1182" i="26"/>
  <c r="A1618" i="26"/>
  <c r="A2386" i="26"/>
  <c r="A1852" i="26"/>
  <c r="A1467" i="26"/>
  <c r="A1863" i="26"/>
  <c r="A1382" i="26"/>
  <c r="A1702" i="26"/>
  <c r="A1641" i="26"/>
  <c r="A2166" i="26"/>
  <c r="A1481" i="26"/>
  <c r="A1895" i="26"/>
  <c r="A1532" i="26"/>
  <c r="A1742" i="26"/>
  <c r="A1731" i="26"/>
  <c r="A393" i="26"/>
  <c r="A966" i="26"/>
  <c r="A1482" i="26"/>
  <c r="A1592" i="26"/>
  <c r="A853" i="26"/>
  <c r="A1011" i="26"/>
  <c r="A1197" i="26"/>
  <c r="A1343" i="26"/>
  <c r="A1531" i="26"/>
  <c r="A1813" i="26"/>
  <c r="A2447" i="26"/>
  <c r="A1788" i="26"/>
  <c r="A675" i="26"/>
  <c r="A1307" i="26"/>
  <c r="A2167" i="26"/>
  <c r="A1046" i="26"/>
  <c r="A706" i="26"/>
  <c r="A1630" i="26"/>
  <c r="A879" i="26"/>
  <c r="A1037" i="26"/>
  <c r="A1211" i="26"/>
  <c r="A1383" i="26"/>
  <c r="A1579" i="26"/>
  <c r="A1853" i="26"/>
  <c r="A2503" i="26"/>
  <c r="A1940" i="26"/>
  <c r="A1452" i="26"/>
  <c r="A1119" i="26"/>
  <c r="A1743" i="26"/>
  <c r="A1348" i="26"/>
  <c r="A1142" i="26"/>
  <c r="A1864" i="26"/>
  <c r="A909" i="26"/>
  <c r="A1057" i="26"/>
  <c r="A1247" i="26"/>
  <c r="A1399" i="26"/>
  <c r="A1703" i="26"/>
  <c r="A1869" i="26"/>
  <c r="A818" i="26"/>
  <c r="A1500" i="26"/>
  <c r="A941" i="26"/>
  <c r="A1483" i="26"/>
  <c r="A1642" i="26"/>
  <c r="A1150" i="26"/>
  <c r="A707" i="26"/>
  <c r="A1251" i="26"/>
  <c r="A1732" i="26"/>
  <c r="A863" i="26"/>
  <c r="A1533" i="26"/>
  <c r="A2432" i="26"/>
  <c r="A869" i="26"/>
  <c r="A714" i="26"/>
  <c r="A967" i="26"/>
  <c r="A2225" i="26"/>
  <c r="A377" i="26"/>
  <c r="A256" i="26"/>
  <c r="A1205" i="26"/>
  <c r="A1545" i="26"/>
  <c r="A328" i="26"/>
  <c r="A1733" i="26"/>
  <c r="A139" i="26"/>
  <c r="A1149" i="26"/>
  <c r="A332" i="26"/>
  <c r="A153" i="26"/>
  <c r="A974" i="26"/>
  <c r="A315" i="26"/>
  <c r="A346" i="26"/>
  <c r="A216" i="26"/>
  <c r="A1587" i="26"/>
  <c r="A2433" i="26"/>
  <c r="A1195" i="26"/>
  <c r="A534" i="26"/>
  <c r="A385" i="26"/>
  <c r="A901" i="26"/>
  <c r="A363" i="26"/>
  <c r="A710" i="26"/>
  <c r="A1292" i="26"/>
  <c r="A1534" i="26"/>
  <c r="A1151" i="26"/>
  <c r="A1252" i="26"/>
  <c r="A1003" i="26"/>
  <c r="A2369" i="26"/>
  <c r="A2429" i="26"/>
  <c r="A2222" i="26"/>
  <c r="A448" i="26"/>
  <c r="A1568" i="26"/>
  <c r="A294" i="26"/>
  <c r="A384" i="26"/>
  <c r="A210" i="26"/>
  <c r="A227" i="26"/>
  <c r="A467" i="26"/>
  <c r="A198" i="26"/>
  <c r="A290" i="26"/>
  <c r="A432" i="26"/>
  <c r="A127" i="26"/>
  <c r="A401" i="26"/>
  <c r="A547" i="26"/>
  <c r="A205" i="26"/>
  <c r="A176" i="26"/>
  <c r="A582" i="26"/>
  <c r="A833" i="26"/>
  <c r="A302" i="26"/>
  <c r="A392" i="26"/>
  <c r="A260" i="26"/>
  <c r="A247" i="26"/>
  <c r="A497" i="26"/>
  <c r="A244" i="26"/>
  <c r="A408" i="26"/>
  <c r="A544" i="26"/>
  <c r="A241" i="26"/>
  <c r="A445" i="26"/>
  <c r="A559" i="26"/>
  <c r="A2408" i="26"/>
  <c r="A278" i="26"/>
  <c r="A351" i="26"/>
  <c r="A358" i="26"/>
  <c r="A504" i="26"/>
  <c r="A189" i="26"/>
  <c r="A269" i="26"/>
  <c r="A166" i="26"/>
  <c r="A250" i="26"/>
  <c r="A412" i="26"/>
  <c r="A564" i="26"/>
  <c r="A309" i="26"/>
  <c r="A529" i="26"/>
  <c r="A567" i="26"/>
  <c r="A376" i="26"/>
  <c r="A451" i="26"/>
  <c r="A418" i="26"/>
  <c r="A539" i="26"/>
  <c r="A100" i="26"/>
  <c r="A85" i="26"/>
  <c r="A107" i="26"/>
  <c r="A68" i="26"/>
  <c r="A126" i="26"/>
  <c r="A790" i="26"/>
  <c r="A265" i="26"/>
  <c r="A369" i="26"/>
  <c r="A979" i="26"/>
  <c r="A204" i="26"/>
  <c r="A268" i="26"/>
  <c r="A444" i="26"/>
  <c r="A2284" i="26"/>
  <c r="A209" i="26"/>
  <c r="A287" i="26"/>
  <c r="A357" i="26"/>
  <c r="A417" i="26"/>
  <c r="A1359" i="26"/>
  <c r="A301" i="26"/>
  <c r="A124" i="26"/>
  <c r="A400" i="26"/>
  <c r="A277" i="26"/>
  <c r="A1029" i="26"/>
  <c r="A186" i="26"/>
  <c r="A1184" i="26"/>
  <c r="A273" i="26"/>
  <c r="A391" i="26"/>
  <c r="A1455" i="26"/>
  <c r="A226" i="26"/>
  <c r="A308" i="26"/>
  <c r="A616" i="26"/>
  <c r="A165" i="26"/>
  <c r="A249" i="26"/>
  <c r="A289" i="26"/>
  <c r="A371" i="26"/>
  <c r="A441" i="26"/>
  <c r="A1375" i="26"/>
  <c r="A175" i="26"/>
  <c r="A943" i="26"/>
  <c r="A1072" i="26"/>
  <c r="A197" i="26"/>
  <c r="A411" i="26"/>
  <c r="A188" i="26"/>
  <c r="A2478" i="26"/>
  <c r="A297" i="26"/>
  <c r="A407" i="26"/>
  <c r="A2409" i="26"/>
  <c r="A240" i="26"/>
  <c r="A350" i="26"/>
  <c r="A832" i="26"/>
  <c r="A179" i="26"/>
  <c r="A259" i="26"/>
  <c r="A293" i="26"/>
  <c r="A387" i="26"/>
  <c r="A999" i="26"/>
  <c r="A1561" i="26"/>
  <c r="A736" i="26"/>
  <c r="A246" i="26"/>
  <c r="A325" i="26"/>
  <c r="A1567" i="26"/>
  <c r="A99" i="26"/>
  <c r="A60" i="26"/>
  <c r="A84" i="26"/>
  <c r="A106" i="26"/>
  <c r="A67" i="26"/>
  <c r="A831" i="26"/>
  <c r="A1344" i="26"/>
  <c r="A1183" i="26"/>
  <c r="A1028" i="26"/>
  <c r="A1611" i="26"/>
  <c r="A899" i="26"/>
  <c r="A998" i="26"/>
  <c r="A942" i="26"/>
  <c r="A2407" i="26"/>
  <c r="A1120" i="26"/>
  <c r="A1358" i="26"/>
  <c r="A1267" i="26"/>
  <c r="A1560" i="26"/>
  <c r="A1047" i="26"/>
  <c r="A789" i="26"/>
  <c r="A1454" i="26"/>
  <c r="A868" i="26"/>
  <c r="A2282" i="26"/>
  <c r="A985" i="26"/>
  <c r="A1678" i="26"/>
  <c r="A1187" i="26"/>
  <c r="A1547" i="26"/>
  <c r="A1248" i="26"/>
  <c r="A1854" i="26"/>
  <c r="A1143" i="26"/>
  <c r="A1593" i="26"/>
  <c r="A1038" i="26"/>
  <c r="A1366" i="26"/>
  <c r="A1012" i="26"/>
  <c r="A1214" i="26"/>
  <c r="A1580" i="26"/>
  <c r="A1308" i="26"/>
  <c r="A2115" i="26"/>
  <c r="A1158" i="26"/>
  <c r="A1216" i="26"/>
  <c r="A1384" i="26"/>
  <c r="A1030" i="26"/>
  <c r="A1229" i="26"/>
  <c r="A1631" i="26"/>
  <c r="A1404" i="26"/>
  <c r="A945" i="26"/>
  <c r="A1387" i="26"/>
  <c r="A1432" i="26"/>
  <c r="A1058" i="26"/>
  <c r="A1484" i="26"/>
  <c r="A1865" i="26"/>
  <c r="A1692" i="26"/>
  <c r="A1071" i="26"/>
  <c r="A1442" i="26"/>
  <c r="A1456" i="26"/>
  <c r="A1112" i="26"/>
  <c r="A1535" i="26"/>
  <c r="A1212" i="26"/>
  <c r="A1704" i="26"/>
  <c r="A1077" i="26"/>
  <c r="A1643" i="26"/>
  <c r="A1215" i="26"/>
  <c r="A1888" i="26"/>
  <c r="A2505" i="26"/>
  <c r="A986" i="26"/>
  <c r="A2504" i="26"/>
  <c r="A615" i="26"/>
  <c r="A735" i="26"/>
  <c r="A1213" i="26"/>
  <c r="A2398" i="26"/>
  <c r="A797" i="26"/>
  <c r="A580" i="26"/>
  <c r="A1039" i="26"/>
  <c r="A1367" i="26"/>
  <c r="A758" i="26"/>
  <c r="A1121" i="26"/>
  <c r="A618" i="26"/>
  <c r="A1023" i="26"/>
  <c r="A1443" i="26"/>
  <c r="A656" i="26"/>
  <c r="A774" i="26"/>
  <c r="A1188" i="26"/>
  <c r="A1279" i="26"/>
  <c r="A713" i="26"/>
  <c r="A485" i="26"/>
  <c r="A933" i="26"/>
  <c r="A1250" i="26"/>
  <c r="A1734" i="26"/>
  <c r="A760" i="26"/>
  <c r="A650" i="26"/>
  <c r="A585" i="26"/>
  <c r="A1013" i="26"/>
  <c r="A1113" i="26"/>
  <c r="A1345" i="26"/>
  <c r="A1581" i="26"/>
  <c r="A810" i="26"/>
  <c r="A1370" i="26"/>
  <c r="A1334" i="26"/>
  <c r="A819" i="26"/>
  <c r="A1457" i="26"/>
  <c r="A594" i="26"/>
  <c r="A880" i="26"/>
  <c r="A680" i="26"/>
  <c r="A647" i="26"/>
  <c r="A1031" i="26"/>
  <c r="A1159" i="26"/>
  <c r="A1385" i="26"/>
  <c r="A670" i="26"/>
  <c r="A838" i="26"/>
  <c r="A1594" i="26"/>
  <c r="A722" i="26"/>
  <c r="A1083" i="26"/>
  <c r="A718" i="26"/>
  <c r="A692" i="26"/>
  <c r="A910" i="26"/>
  <c r="A1144" i="26"/>
  <c r="A667" i="26"/>
  <c r="A1059" i="26"/>
  <c r="A1249" i="26"/>
  <c r="A1433" i="26"/>
  <c r="A686" i="26"/>
  <c r="A968" i="26"/>
  <c r="A599" i="26"/>
  <c r="A1048" i="26"/>
  <c r="A1309" i="26"/>
  <c r="A1290" i="26"/>
  <c r="A1346" i="26"/>
  <c r="A2007" i="26"/>
  <c r="A1014" i="26"/>
  <c r="A2458" i="26"/>
  <c r="A1190" i="26"/>
  <c r="A668" i="26"/>
  <c r="A2396" i="26"/>
  <c r="A2404" i="26"/>
  <c r="A944" i="26"/>
  <c r="A1398" i="26"/>
  <c r="A446" i="26"/>
  <c r="A826" i="26"/>
  <c r="A595" i="26"/>
  <c r="A2403" i="26"/>
  <c r="A2457" i="26"/>
  <c r="A900" i="26"/>
  <c r="A987" i="26"/>
  <c r="A1238" i="26"/>
  <c r="A1468" i="26"/>
  <c r="A1335" i="26"/>
  <c r="A1563" i="26"/>
  <c r="A2459" i="26"/>
  <c r="A1310" i="26"/>
  <c r="A2114" i="26"/>
  <c r="A1321" i="26"/>
  <c r="A1434" i="26"/>
  <c r="A1612" i="26"/>
  <c r="A1347" i="26"/>
  <c r="A2283" i="26"/>
  <c r="A1196" i="26"/>
  <c r="A1322" i="26"/>
  <c r="A1073" i="26"/>
  <c r="A1546" i="26"/>
  <c r="A1291" i="26"/>
  <c r="A1403" i="26"/>
  <c r="A2385" i="26"/>
  <c r="A1266" i="26"/>
  <c r="A1336" i="26"/>
  <c r="A1485" i="26"/>
  <c r="A1458" i="26"/>
  <c r="A1425" i="26"/>
  <c r="A2397" i="26"/>
  <c r="A1280" i="26"/>
  <c r="A1386" i="26"/>
  <c r="A676" i="26"/>
  <c r="A1024" i="26"/>
  <c r="A1220" i="26"/>
  <c r="A746" i="26"/>
  <c r="A1198" i="26"/>
  <c r="A681" i="26"/>
  <c r="A775" i="26"/>
  <c r="A881" i="26"/>
  <c r="A1049" i="26"/>
  <c r="A1191" i="26"/>
  <c r="A1337" i="26"/>
  <c r="A1945" i="26"/>
  <c r="A848" i="26"/>
  <c r="A1160" i="26"/>
  <c r="A1548" i="26"/>
  <c r="A671" i="26"/>
  <c r="A1172" i="26"/>
  <c r="A743" i="26"/>
  <c r="A975" i="26"/>
  <c r="A1323" i="26"/>
  <c r="A778" i="26"/>
  <c r="A1282" i="26"/>
  <c r="A750" i="26"/>
  <c r="A1060" i="26"/>
  <c r="A1312" i="26"/>
  <c r="A1078" i="26"/>
  <c r="A1240" i="26"/>
  <c r="A687" i="26"/>
  <c r="A811" i="26"/>
  <c r="A911" i="26"/>
  <c r="A1067" i="26"/>
  <c r="A1293" i="26"/>
  <c r="A1405" i="26"/>
  <c r="A1989" i="26"/>
  <c r="A854" i="26"/>
  <c r="A1202" i="26"/>
  <c r="A1724" i="26"/>
  <c r="A723" i="26"/>
  <c r="A1388" i="26"/>
  <c r="A1084" i="26"/>
  <c r="A922" i="26"/>
  <c r="A1164" i="26"/>
  <c r="A1378" i="26"/>
  <c r="A1114" i="26"/>
  <c r="A1412" i="26"/>
  <c r="A729" i="26"/>
  <c r="A839" i="26"/>
  <c r="A969" i="26"/>
  <c r="A1131" i="26"/>
  <c r="A1299" i="26"/>
  <c r="A1885" i="26"/>
  <c r="A2285" i="26"/>
  <c r="A952" i="26"/>
  <c r="A1268" i="26"/>
  <c r="A2004" i="26"/>
  <c r="A988" i="26"/>
  <c r="A1122" i="26"/>
  <c r="A2160" i="26"/>
  <c r="A843" i="26"/>
  <c r="A1145" i="26"/>
  <c r="A1923" i="26"/>
  <c r="A663" i="26"/>
  <c r="A976" i="26"/>
  <c r="A2286" i="26"/>
  <c r="A923" i="26"/>
  <c r="A642" i="26"/>
  <c r="A460" i="26"/>
  <c r="A855" i="26"/>
  <c r="A2161" i="26"/>
  <c r="A1730" i="26"/>
  <c r="A844" i="26"/>
  <c r="A531" i="26"/>
  <c r="A1471" i="26"/>
  <c r="A1690" i="26"/>
  <c r="A1203" i="26"/>
  <c r="A779" i="26"/>
  <c r="A2387" i="26"/>
  <c r="A1020" i="26"/>
  <c r="A1132" i="26"/>
  <c r="A1576" i="26"/>
  <c r="A1354" i="26"/>
  <c r="A870" i="26"/>
  <c r="A1602" i="26"/>
  <c r="A1199" i="26"/>
  <c r="A882" i="26"/>
  <c r="A1800" i="26"/>
  <c r="A1241" i="26"/>
  <c r="A619" i="26"/>
  <c r="A2334" i="26"/>
  <c r="A1907" i="26"/>
  <c r="A1374" i="26"/>
  <c r="A719" i="26"/>
  <c r="A2442" i="26"/>
  <c r="A827" i="26"/>
  <c r="A770" i="26"/>
  <c r="A2399" i="26"/>
  <c r="A1168" i="26"/>
  <c r="A864" i="26"/>
  <c r="A1924" i="26"/>
  <c r="A1173" i="26"/>
  <c r="A1364" i="26"/>
  <c r="A500" i="26"/>
  <c r="A1064" i="26"/>
  <c r="A1638" i="26"/>
  <c r="A1842" i="26"/>
  <c r="A586" i="26"/>
  <c r="A1068" i="26"/>
  <c r="A565" i="26"/>
  <c r="A953" i="26"/>
  <c r="A1161" i="26"/>
  <c r="A1875" i="26"/>
  <c r="A478" i="26"/>
  <c r="A820" i="26"/>
  <c r="A1230" i="26"/>
  <c r="A481" i="26"/>
  <c r="A545" i="26"/>
  <c r="A659" i="26"/>
  <c r="A1015" i="26"/>
  <c r="A1085" i="26"/>
  <c r="A1217" i="26"/>
  <c r="A560" i="26"/>
  <c r="A1146" i="26"/>
  <c r="A1700" i="26"/>
  <c r="A1946" i="26"/>
  <c r="A664" i="26"/>
  <c r="A1176" i="26"/>
  <c r="A651" i="26"/>
  <c r="A957" i="26"/>
  <c r="A1165" i="26"/>
  <c r="A1939" i="26"/>
  <c r="A542" i="26"/>
  <c r="A840" i="26"/>
  <c r="A1246" i="26"/>
  <c r="A495" i="26"/>
  <c r="A557" i="26"/>
  <c r="A905" i="26"/>
  <c r="A1025" i="26"/>
  <c r="A1089" i="26"/>
  <c r="A1363" i="26"/>
  <c r="A600" i="26"/>
  <c r="A1224" i="26"/>
  <c r="A1740" i="26"/>
  <c r="A2174" i="26"/>
  <c r="A858" i="26"/>
  <c r="A1192" i="26"/>
  <c r="A657" i="26"/>
  <c r="A1123" i="26"/>
  <c r="A1221" i="26"/>
  <c r="A2109" i="26"/>
  <c r="A648" i="26"/>
  <c r="A1050" i="26"/>
  <c r="A449" i="26"/>
  <c r="A525" i="26"/>
  <c r="A571" i="26"/>
  <c r="A981" i="26"/>
  <c r="A1061" i="26"/>
  <c r="A1115" i="26"/>
  <c r="A1401" i="26"/>
  <c r="A948" i="26"/>
  <c r="A1598" i="26"/>
  <c r="A1784" i="26"/>
  <c r="A562" i="26"/>
  <c r="A970" i="26"/>
  <c r="A519" i="26"/>
  <c r="A849" i="26"/>
  <c r="A1153" i="26"/>
  <c r="A1287" i="26"/>
  <c r="A2483" i="26"/>
  <c r="A812" i="26"/>
  <c r="A1128" i="26"/>
  <c r="A465" i="26"/>
  <c r="A535" i="26"/>
  <c r="A653" i="26"/>
  <c r="A1005" i="26"/>
  <c r="A1079" i="26"/>
  <c r="A1179" i="26"/>
  <c r="A1876" i="26"/>
  <c r="A2110" i="26"/>
  <c r="A1639" i="26"/>
  <c r="A1843" i="26"/>
  <c r="A2195" i="26"/>
  <c r="A2368" i="26"/>
  <c r="A566" i="26"/>
  <c r="A2254" i="26"/>
  <c r="A1701" i="26"/>
  <c r="A1947" i="26"/>
  <c r="A2333" i="26"/>
  <c r="A2224" i="26"/>
  <c r="A2276" i="26"/>
  <c r="A1741" i="26"/>
  <c r="A2121" i="26"/>
  <c r="A2427" i="26"/>
  <c r="A2428" i="26"/>
  <c r="A2316" i="26"/>
  <c r="A1785" i="26"/>
  <c r="A2139" i="26"/>
  <c r="A2158" i="26"/>
  <c r="A101" i="26"/>
  <c r="A1288" i="26"/>
  <c r="A1956" i="26"/>
  <c r="A2194" i="26"/>
  <c r="A1890" i="26"/>
  <c r="A2157" i="26"/>
  <c r="A2275" i="26"/>
  <c r="A1860" i="26"/>
  <c r="A2120" i="26"/>
  <c r="A2238" i="26"/>
  <c r="A1971" i="26"/>
  <c r="A2219" i="26"/>
  <c r="A2315" i="26"/>
  <c r="A1809" i="26"/>
  <c r="A1906" i="26"/>
  <c r="A2138" i="26"/>
  <c r="A2426" i="26"/>
  <c r="A1766" i="26"/>
  <c r="A2017" i="26"/>
  <c r="A2223" i="26"/>
  <c r="A1938" i="26"/>
  <c r="A2148" i="26"/>
  <c r="A2482" i="26"/>
  <c r="A1796" i="26"/>
  <c r="A2035" i="26"/>
  <c r="A2253" i="26"/>
  <c r="A2424" i="26"/>
  <c r="A2366" i="26"/>
  <c r="A2054" i="26"/>
  <c r="A1629" i="26"/>
  <c r="A1859" i="26"/>
  <c r="A2147" i="26"/>
  <c r="A1586" i="26"/>
  <c r="A2314" i="26"/>
  <c r="A2137" i="26"/>
  <c r="A2034" i="26"/>
  <c r="A1591" i="26"/>
  <c r="A1795" i="26"/>
  <c r="A2274" i="26"/>
  <c r="A1610" i="26"/>
  <c r="A2130" i="26"/>
  <c r="A1637" i="26"/>
  <c r="A2119" i="26"/>
  <c r="A2173" i="26"/>
  <c r="A2016" i="26"/>
  <c r="A1808" i="26"/>
  <c r="A1765" i="26"/>
  <c r="A2193" i="26"/>
  <c r="A1970" i="26"/>
  <c r="A2145" i="26"/>
  <c r="A2237" i="26"/>
  <c r="A2146" i="26"/>
  <c r="A2313" i="26"/>
  <c r="A2378" i="26"/>
  <c r="A2365" i="26"/>
  <c r="A2480" i="26"/>
  <c r="A1841" i="26"/>
  <c r="A326" i="26"/>
  <c r="A1590" i="26"/>
  <c r="A2118" i="26"/>
  <c r="A1609" i="26"/>
  <c r="A1807" i="26"/>
  <c r="A2265" i="26"/>
  <c r="A1628" i="26"/>
  <c r="A2144" i="26"/>
  <c r="A1685" i="26"/>
  <c r="A1969" i="26"/>
  <c r="A2273" i="26"/>
  <c r="A1716" i="26"/>
  <c r="A2236" i="26"/>
  <c r="A1709" i="26"/>
  <c r="A2015" i="26"/>
  <c r="A2377" i="26"/>
  <c r="A1764" i="26"/>
  <c r="A2364" i="26"/>
  <c r="A1739" i="26"/>
  <c r="A2221" i="26"/>
  <c r="A2451" i="26"/>
  <c r="A684" i="26"/>
  <c r="A989" i="26"/>
  <c r="A1725" i="26"/>
  <c r="A154" i="26"/>
  <c r="A2467" i="26"/>
  <c r="A2220" i="26"/>
  <c r="A2477" i="26"/>
  <c r="A2450" i="26"/>
  <c r="A2291" i="26"/>
  <c r="A1464" i="26"/>
  <c r="A1656" i="26"/>
  <c r="A2290" i="26"/>
  <c r="A1503" i="26"/>
  <c r="A1887" i="26"/>
  <c r="A1477" i="26"/>
  <c r="A2497" i="26"/>
  <c r="A1514" i="26"/>
  <c r="A1778" i="26"/>
  <c r="A2466" i="26"/>
  <c r="A1519" i="26"/>
  <c r="A2117" i="26"/>
  <c r="A2272" i="26"/>
  <c r="A1627" i="26"/>
  <c r="A1544" i="26"/>
  <c r="A1798" i="26"/>
  <c r="A527" i="26"/>
  <c r="A1571" i="26"/>
  <c r="A2449" i="26"/>
  <c r="A1650" i="26"/>
  <c r="A1042" i="26"/>
  <c r="A447" i="26"/>
  <c r="A1032" i="26"/>
  <c r="A573" i="26"/>
  <c r="A1886" i="26"/>
  <c r="A980" i="26"/>
  <c r="A1053" i="26"/>
  <c r="A1303" i="26"/>
  <c r="A803" i="26"/>
  <c r="A1235" i="26"/>
  <c r="A2448" i="26"/>
  <c r="A1797" i="26"/>
  <c r="A936" i="26"/>
  <c r="A2289" i="26"/>
  <c r="A711" i="26"/>
  <c r="A674" i="26"/>
  <c r="A993" i="26"/>
  <c r="A1371" i="26"/>
  <c r="A1502" i="26"/>
  <c r="A1717" i="26"/>
  <c r="A1794" i="26"/>
  <c r="A2431" i="26"/>
  <c r="A234" i="26"/>
  <c r="A1062" i="26"/>
  <c r="A2018" i="26"/>
  <c r="A1549" i="26"/>
  <c r="A1889" i="26"/>
  <c r="A721" i="26"/>
  <c r="A1472" i="26"/>
  <c r="A2423" i="26"/>
  <c r="A2430" i="26"/>
  <c r="A2446" i="26"/>
  <c r="A170" i="26"/>
  <c r="A924" i="26"/>
  <c r="A733" i="26"/>
  <c r="A532" i="26"/>
  <c r="A834" i="26"/>
  <c r="A1912" i="26"/>
  <c r="A2280" i="26"/>
  <c r="A990" i="26"/>
  <c r="A2108" i="26"/>
  <c r="A2252" i="26"/>
  <c r="A1777" i="26"/>
  <c r="A2281" i="26"/>
  <c r="A1988" i="26"/>
  <c r="A1492" i="26"/>
  <c r="A716" i="26"/>
  <c r="A2502" i="26"/>
  <c r="A2235" i="26"/>
  <c r="A2106" i="26"/>
  <c r="A1424" i="26"/>
  <c r="A2496" i="26"/>
  <c r="A617" i="26"/>
  <c r="A2456" i="26"/>
  <c r="A2495" i="26"/>
  <c r="A1688" i="26"/>
  <c r="A1922" i="26"/>
  <c r="A1677" i="26"/>
  <c r="A2305" i="26"/>
  <c r="A1840" i="26"/>
  <c r="A2264" i="26"/>
  <c r="A1913" i="26"/>
  <c r="A2401" i="26"/>
  <c r="A1868" i="26"/>
  <c r="A2494" i="26"/>
  <c r="A1955" i="26"/>
  <c r="A2455" i="26"/>
  <c r="A1884" i="26"/>
  <c r="A2500" i="26"/>
  <c r="A2143" i="26"/>
  <c r="A2142" i="26"/>
  <c r="A2304" i="26"/>
  <c r="A2400" i="26"/>
  <c r="A678" i="26"/>
  <c r="A2002" i="26"/>
  <c r="A683" i="26"/>
  <c r="A1087" i="26"/>
  <c r="A1537" i="26"/>
  <c r="A1979" i="26"/>
  <c r="A501" i="26"/>
  <c r="A1396" i="26"/>
  <c r="A2234" i="26"/>
  <c r="A689" i="26"/>
  <c r="A1175" i="26"/>
  <c r="A1867" i="26"/>
  <c r="A1987" i="26"/>
  <c r="A709" i="26"/>
  <c r="A1676" i="26"/>
  <c r="A2454" i="26"/>
  <c r="A695" i="26"/>
  <c r="A1201" i="26"/>
  <c r="A1921" i="26"/>
  <c r="A2263" i="26"/>
  <c r="A1954" i="26"/>
  <c r="A728" i="26"/>
  <c r="A973" i="26"/>
  <c r="A1265" i="26"/>
  <c r="A1943" i="26"/>
  <c r="A2493" i="26"/>
  <c r="A828" i="26"/>
  <c r="A199" i="26"/>
  <c r="A1866" i="26"/>
  <c r="A1283" i="26"/>
  <c r="A949" i="26"/>
  <c r="A258" i="26"/>
  <c r="A402" i="26"/>
  <c r="A1978" i="26"/>
  <c r="A1675" i="26"/>
  <c r="A1318" i="26"/>
  <c r="A845" i="26"/>
  <c r="A2492" i="26"/>
  <c r="A2001" i="26"/>
  <c r="A1942" i="26"/>
  <c r="A1272" i="26"/>
  <c r="A1835" i="26"/>
  <c r="A2435" i="26"/>
  <c r="A1264" i="26"/>
  <c r="A2484" i="26"/>
  <c r="A865" i="26"/>
  <c r="A1273" i="26"/>
  <c r="A1941" i="26"/>
  <c r="A739" i="26"/>
  <c r="A1021" i="26"/>
  <c r="A1055" i="26"/>
  <c r="A1006" i="26"/>
  <c r="A2444" i="26"/>
  <c r="A730" i="26"/>
  <c r="A1261" i="26"/>
  <c r="A737" i="26"/>
  <c r="A821" i="26"/>
  <c r="A1686" i="26"/>
  <c r="A1065" i="26"/>
  <c r="A1026" i="26"/>
  <c r="A2416" i="26"/>
  <c r="A1300" i="26"/>
  <c r="A762" i="26"/>
  <c r="A902" i="26"/>
  <c r="A1294" i="26"/>
  <c r="A765" i="26"/>
  <c r="A977" i="26"/>
  <c r="A1227" i="26"/>
  <c r="A1319" i="26"/>
  <c r="A1615" i="26"/>
  <c r="A1705" i="26"/>
  <c r="A2391" i="26"/>
  <c r="A958" i="26"/>
  <c r="A1242" i="26"/>
  <c r="A841" i="26"/>
  <c r="A906" i="26"/>
  <c r="A1516" i="26"/>
  <c r="A768" i="26"/>
  <c r="A954" i="26"/>
  <c r="A1338" i="26"/>
  <c r="A791" i="26"/>
  <c r="A1051" i="26"/>
  <c r="A1253" i="26"/>
  <c r="A1349" i="26"/>
  <c r="A1647" i="26"/>
  <c r="A2325" i="26"/>
  <c r="A2485" i="26"/>
  <c r="A982" i="26"/>
  <c r="A1324" i="26"/>
  <c r="A883" i="26"/>
  <c r="A744" i="26"/>
  <c r="A856" i="26"/>
  <c r="A747" i="26"/>
  <c r="A1075" i="26"/>
  <c r="A1313" i="26"/>
  <c r="A1693" i="26"/>
  <c r="A776" i="26"/>
  <c r="A813" i="26"/>
  <c r="A946" i="26"/>
  <c r="A2346" i="26"/>
  <c r="A850" i="26"/>
  <c r="A1080" i="26"/>
  <c r="A741" i="26"/>
  <c r="A859" i="26"/>
  <c r="A1069" i="26"/>
  <c r="A1269" i="26"/>
  <c r="A1389" i="26"/>
  <c r="A1679" i="26"/>
  <c r="A2341" i="26"/>
  <c r="A2489" i="26"/>
  <c r="A1016" i="26"/>
  <c r="A751" i="26"/>
  <c r="A913" i="26"/>
  <c r="A1018" i="26"/>
  <c r="A1276" i="26"/>
  <c r="A971" i="26"/>
  <c r="A1555" i="26"/>
  <c r="A2379" i="26"/>
  <c r="A1034" i="26"/>
  <c r="A2380" i="26"/>
  <c r="A2469" i="26"/>
  <c r="A2320" i="26"/>
  <c r="A2294" i="26"/>
  <c r="A2392" i="26"/>
  <c r="A2360" i="26"/>
  <c r="A2417" i="26"/>
  <c r="A389" i="26"/>
  <c r="A2473" i="26"/>
  <c r="A2491" i="26"/>
  <c r="A1986" i="26"/>
  <c r="A2271" i="26"/>
  <c r="A2321" i="26"/>
  <c r="A2490" i="26"/>
  <c r="A2310" i="26"/>
  <c r="A1706" i="26"/>
  <c r="A1257" i="26"/>
  <c r="A1320" i="26"/>
  <c r="A1697" i="26"/>
  <c r="A1277" i="26"/>
  <c r="A1390" i="26"/>
  <c r="A1314" i="26"/>
  <c r="A2421" i="26"/>
  <c r="A1694" i="26"/>
  <c r="A2128" i="26"/>
  <c r="A2362" i="26"/>
  <c r="A2179" i="26"/>
  <c r="A2419" i="26"/>
  <c r="A2311" i="26"/>
  <c r="A766" i="26"/>
  <c r="A2394" i="26"/>
  <c r="A2191" i="26"/>
  <c r="A2471" i="26"/>
  <c r="A2171" i="26"/>
  <c r="A2250" i="26"/>
  <c r="A2135" i="26"/>
  <c r="A2259" i="26"/>
  <c r="A2487" i="26"/>
  <c r="A2330" i="26"/>
  <c r="A1998" i="26"/>
  <c r="A2086" i="26"/>
  <c r="A1756" i="26"/>
  <c r="A2032" i="26"/>
  <c r="A1749" i="26"/>
  <c r="A2063" i="26"/>
  <c r="A1936" i="26"/>
  <c r="A1967" i="26"/>
  <c r="A2074" i="26"/>
  <c r="A2014" i="26"/>
  <c r="A2180" i="26"/>
  <c r="A2464" i="26"/>
  <c r="A1834" i="26"/>
  <c r="A1953" i="26"/>
  <c r="A2087" i="26"/>
  <c r="A2251" i="26"/>
  <c r="A2359" i="26"/>
  <c r="A2420" i="26"/>
  <c r="A2349" i="26"/>
  <c r="A2064" i="26"/>
  <c r="A2192" i="26"/>
  <c r="A2472" i="26"/>
  <c r="A1858" i="26"/>
  <c r="A2033" i="26"/>
  <c r="A2095" i="26"/>
  <c r="A2301" i="26"/>
  <c r="A2363" i="26"/>
  <c r="A2136" i="26"/>
  <c r="A2328" i="26"/>
  <c r="A2488" i="26"/>
  <c r="A1874" i="26"/>
  <c r="A2053" i="26"/>
  <c r="A2107" i="26"/>
  <c r="A2331" i="26"/>
  <c r="A2395" i="26"/>
  <c r="A2172" i="26"/>
  <c r="A1824" i="26"/>
  <c r="A1937" i="26"/>
  <c r="A2075" i="26"/>
  <c r="A2129" i="26"/>
  <c r="A2481" i="26"/>
  <c r="A103" i="26"/>
  <c r="A2361" i="26"/>
  <c r="A2418" i="26"/>
  <c r="A1127" i="26"/>
  <c r="A1237" i="26"/>
  <c r="A39" i="26"/>
  <c r="A2170" i="26"/>
  <c r="A1411" i="26"/>
  <c r="A1463" i="26"/>
  <c r="A2073" i="26"/>
  <c r="A1695" i="26"/>
  <c r="A1226" i="26"/>
  <c r="A2062" i="26"/>
  <c r="A1130" i="26"/>
  <c r="A1438" i="26"/>
  <c r="A2190" i="26"/>
  <c r="A1806" i="26"/>
  <c r="A1155" i="26"/>
  <c r="A1171" i="26"/>
  <c r="A1417" i="26"/>
  <c r="A1729" i="26"/>
  <c r="A1827" i="26"/>
  <c r="A1935" i="26"/>
  <c r="A2045" i="26"/>
  <c r="A2153" i="26"/>
  <c r="A2347" i="26"/>
  <c r="A1518" i="26"/>
  <c r="A1918" i="26"/>
  <c r="A2300" i="26"/>
  <c r="A1134" i="26"/>
  <c r="A1476" i="26"/>
  <c r="A2258" i="26"/>
  <c r="A313" i="26"/>
  <c r="A1157" i="26"/>
  <c r="A1181" i="26"/>
  <c r="A1421" i="26"/>
  <c r="A1763" i="26"/>
  <c r="A1833" i="26"/>
  <c r="A1983" i="26"/>
  <c r="A2085" i="26"/>
  <c r="A2245" i="26"/>
  <c r="A2393" i="26"/>
  <c r="A177" i="26"/>
  <c r="A1966" i="26"/>
  <c r="A2486" i="26"/>
  <c r="A1148" i="26"/>
  <c r="A1738" i="26"/>
  <c r="A2470" i="26"/>
  <c r="A1117" i="26"/>
  <c r="A1163" i="26"/>
  <c r="A1219" i="26"/>
  <c r="A1513" i="26"/>
  <c r="A1793" i="26"/>
  <c r="A1857" i="26"/>
  <c r="A1997" i="26"/>
  <c r="A2105" i="26"/>
  <c r="A2327" i="26"/>
  <c r="A2479" i="26"/>
  <c r="A455" i="26"/>
  <c r="A2056" i="26"/>
  <c r="A1054" i="26"/>
  <c r="A1408" i="26"/>
  <c r="A2134" i="26"/>
  <c r="A1234" i="26"/>
  <c r="A1125" i="26"/>
  <c r="A1167" i="26"/>
  <c r="A1223" i="26"/>
  <c r="A1715" i="26"/>
  <c r="A1823" i="26"/>
  <c r="A1873" i="26"/>
  <c r="A2031" i="26"/>
  <c r="A2127" i="26"/>
  <c r="A2329" i="26"/>
  <c r="A1178" i="26"/>
  <c r="A1091" i="26"/>
  <c r="A1056" i="26"/>
  <c r="A1720" i="26"/>
  <c r="A1792" i="26"/>
  <c r="A1407" i="26"/>
  <c r="A1805" i="26"/>
  <c r="A1728" i="26"/>
  <c r="A2104" i="26"/>
  <c r="A1539" i="26"/>
  <c r="A1915" i="26"/>
  <c r="A1746" i="26"/>
  <c r="A2150" i="26"/>
  <c r="A1737" i="26"/>
  <c r="A2299" i="26"/>
  <c r="A1762" i="26"/>
  <c r="A2468" i="26"/>
  <c r="A1781" i="26"/>
  <c r="A930" i="26"/>
  <c r="A2149" i="26"/>
  <c r="A1301" i="26"/>
  <c r="A1538" i="26"/>
  <c r="A1189" i="26"/>
  <c r="A2249" i="26"/>
  <c r="A1621" i="26"/>
  <c r="A1916" i="26"/>
  <c r="A800" i="26"/>
  <c r="A1232" i="26"/>
  <c r="A2370" i="26"/>
  <c r="A1415" i="26"/>
  <c r="A2425" i="26"/>
  <c r="A1380" i="26"/>
  <c r="A2350" i="26"/>
  <c r="A1243" i="26"/>
  <c r="A1687" i="26"/>
  <c r="A1406" i="26"/>
  <c r="A257" i="26"/>
  <c r="A1422" i="26"/>
  <c r="A1914" i="26"/>
  <c r="A1968" i="26"/>
  <c r="A1585" i="26"/>
  <c r="A925" i="26"/>
  <c r="A2309" i="26"/>
  <c r="A1436" i="26"/>
  <c r="A2345" i="26"/>
  <c r="A2340" i="26"/>
  <c r="A2357" i="26"/>
  <c r="A2348" i="26"/>
  <c r="A2443" i="26"/>
  <c r="A2390" i="26"/>
  <c r="A1350" i="26"/>
  <c r="A1815" i="26"/>
  <c r="A2287" i="26"/>
  <c r="A2389" i="26"/>
  <c r="A2277" i="26"/>
  <c r="A1881" i="26"/>
  <c r="A2216" i="26"/>
  <c r="A2266" i="26"/>
  <c r="A2462" i="26"/>
  <c r="A1948" i="26"/>
  <c r="A2026" i="26"/>
  <c r="A1927" i="26"/>
  <c r="A2057" i="26"/>
  <c r="A2239" i="26"/>
  <c r="A1837" i="26"/>
  <c r="A2260" i="26"/>
  <c r="A2154" i="26"/>
  <c r="A2231" i="26"/>
  <c r="A2019" i="26"/>
  <c r="A2242" i="26"/>
  <c r="A2268" i="26"/>
  <c r="A1828" i="26"/>
  <c r="A1960" i="26"/>
  <c r="A2082" i="26"/>
  <c r="A1975" i="26"/>
  <c r="A2131" i="26"/>
  <c r="A2255" i="26"/>
  <c r="A1957" i="26"/>
  <c r="A2388" i="26"/>
  <c r="A2008" i="26"/>
  <c r="A2039" i="26"/>
  <c r="A2317" i="26"/>
  <c r="A2246" i="26"/>
  <c r="A2306" i="26"/>
  <c r="A1844" i="26"/>
  <c r="A1980" i="26"/>
  <c r="A2122" i="26"/>
  <c r="A2021" i="26"/>
  <c r="A2181" i="26"/>
  <c r="A2295" i="26"/>
  <c r="A1963" i="26"/>
  <c r="A1870" i="26"/>
  <c r="A2353" i="26"/>
  <c r="A2441" i="26"/>
  <c r="A1270" i="26"/>
  <c r="A1486" i="26"/>
  <c r="A1259" i="26"/>
  <c r="A1427" i="26"/>
  <c r="A1595" i="26"/>
  <c r="A1284" i="26"/>
  <c r="A1461" i="26"/>
  <c r="A1632" i="26"/>
  <c r="A1297" i="26"/>
  <c r="A1507" i="26"/>
  <c r="A1295" i="26"/>
  <c r="A1469" i="26"/>
  <c r="A1619" i="26"/>
  <c r="A1329" i="26"/>
  <c r="A1473" i="26"/>
  <c r="A1644" i="26"/>
  <c r="A1339" i="26"/>
  <c r="A1582" i="26"/>
  <c r="A1304" i="26"/>
  <c r="A1505" i="26"/>
  <c r="A1898" i="26"/>
  <c r="A1368" i="26"/>
  <c r="A1509" i="26"/>
  <c r="A1653" i="26"/>
  <c r="A1372" i="26"/>
  <c r="A1657" i="26"/>
  <c r="A1325" i="26"/>
  <c r="A1511" i="26"/>
  <c r="A2438" i="26"/>
  <c r="A1392" i="26"/>
  <c r="A1536" i="26"/>
  <c r="A1680" i="26"/>
  <c r="A1459" i="26"/>
  <c r="A1750" i="26"/>
  <c r="A1331" i="26"/>
  <c r="A1541" i="26"/>
  <c r="A1194" i="26"/>
  <c r="A1413" i="26"/>
  <c r="A1572" i="26"/>
  <c r="A2463" i="26"/>
  <c r="A1465" i="26"/>
  <c r="A2344" i="26"/>
  <c r="A1409" i="26"/>
  <c r="A1550" i="26"/>
  <c r="A1254" i="26"/>
  <c r="A1419" i="26"/>
  <c r="A1599" i="26"/>
  <c r="A2020" i="26"/>
  <c r="A1466" i="26"/>
  <c r="A2476" i="26"/>
  <c r="A816" i="26"/>
  <c r="A1066" i="26"/>
  <c r="A1033" i="26"/>
  <c r="A1086" i="26"/>
  <c r="A1088" i="26"/>
  <c r="A1430" i="26"/>
  <c r="A701" i="26"/>
  <c r="A2267" i="26"/>
  <c r="A1369" i="26"/>
  <c r="A2103" i="26"/>
  <c r="A202" i="26"/>
  <c r="A872" i="26"/>
  <c r="A264" i="26"/>
  <c r="A1651" i="26"/>
  <c r="A964" i="26"/>
  <c r="A1814" i="26"/>
  <c r="A2048" i="26"/>
  <c r="A2155" i="26"/>
  <c r="A1825" i="26"/>
  <c r="A1613" i="26"/>
  <c r="A2381" i="26"/>
  <c r="A2049" i="26"/>
  <c r="A1707" i="26"/>
  <c r="A2027" i="26"/>
  <c r="A1779" i="26"/>
  <c r="A1721" i="26"/>
  <c r="A1645" i="26"/>
  <c r="A2307" i="26"/>
  <c r="A2247" i="26"/>
  <c r="A1951" i="26"/>
  <c r="A1681" i="26"/>
  <c r="A1635" i="26"/>
  <c r="A1553" i="26"/>
  <c r="A1357" i="26"/>
  <c r="A2269" i="26"/>
  <c r="A2213" i="26"/>
  <c r="A2123" i="26"/>
  <c r="A2005" i="26"/>
  <c r="A1757" i="26"/>
  <c r="A1470" i="26"/>
  <c r="A1596" i="26"/>
  <c r="A1622" i="26"/>
  <c r="A1658" i="26"/>
  <c r="A1718" i="26"/>
  <c r="A1774" i="26"/>
  <c r="A1838" i="26"/>
  <c r="A1902" i="26"/>
  <c r="A1958" i="26"/>
  <c r="A1994" i="26"/>
  <c r="A2040" i="26"/>
  <c r="A2060" i="26"/>
  <c r="A2132" i="26"/>
  <c r="A2182" i="26"/>
  <c r="A2204" i="26"/>
  <c r="A2240" i="26"/>
  <c r="A2296" i="26"/>
  <c r="A2338" i="26"/>
  <c r="A2436" i="26"/>
  <c r="A2498" i="26"/>
  <c r="A158" i="26"/>
  <c r="A1583" i="26"/>
  <c r="A1747" i="26"/>
  <c r="A1803" i="26"/>
  <c r="A1871" i="26"/>
  <c r="A1949" i="26"/>
  <c r="A2051" i="26"/>
  <c r="A2101" i="26"/>
  <c r="A2261" i="26"/>
  <c r="A2439" i="26"/>
  <c r="A1542" i="26"/>
  <c r="A1600" i="26"/>
  <c r="A1624" i="26"/>
  <c r="A1698" i="26"/>
  <c r="A1726" i="26"/>
  <c r="A1782" i="26"/>
  <c r="A1882" i="26"/>
  <c r="A1904" i="26"/>
  <c r="A1964" i="26"/>
  <c r="A2012" i="26"/>
  <c r="A2042" i="26"/>
  <c r="A2088" i="26"/>
  <c r="A2140" i="26"/>
  <c r="A2184" i="26"/>
  <c r="A2206" i="26"/>
  <c r="A2256" i="26"/>
  <c r="A2302" i="26"/>
  <c r="A2342" i="26"/>
  <c r="A2452" i="26"/>
  <c r="A274" i="26"/>
  <c r="A1551" i="26"/>
  <c r="A1633" i="26"/>
  <c r="A1751" i="26"/>
  <c r="A1829" i="26"/>
  <c r="A1909" i="26"/>
  <c r="A1961" i="26"/>
  <c r="A2071" i="26"/>
  <c r="A2125" i="26"/>
  <c r="A2335" i="26"/>
  <c r="A130" i="26"/>
  <c r="A1564" i="26"/>
  <c r="A1616" i="26"/>
  <c r="A1648" i="26"/>
  <c r="A1710" i="26"/>
  <c r="A1744" i="26"/>
  <c r="A1816" i="26"/>
  <c r="A1896" i="26"/>
  <c r="A1928" i="26"/>
  <c r="A1976" i="26"/>
  <c r="A2022" i="26"/>
  <c r="A2046" i="26"/>
  <c r="A2090" i="26"/>
  <c r="A2168" i="26"/>
  <c r="A2186" i="26"/>
  <c r="A2210" i="26"/>
  <c r="A2278" i="26"/>
  <c r="A2318" i="26"/>
  <c r="A2354" i="26"/>
  <c r="A2460" i="26"/>
  <c r="A372" i="26"/>
  <c r="A1569" i="26"/>
  <c r="A1683" i="26"/>
  <c r="A1753" i="26"/>
  <c r="A1845" i="26"/>
  <c r="A1919" i="26"/>
  <c r="A1981" i="26"/>
  <c r="A2093" i="26"/>
  <c r="A2217" i="26"/>
  <c r="A2373" i="26"/>
  <c r="A461" i="26"/>
  <c r="A1588" i="26"/>
  <c r="A1620" i="26"/>
  <c r="A1654" i="26"/>
  <c r="A1712" i="26"/>
  <c r="A1760" i="26"/>
  <c r="A1818" i="26"/>
  <c r="A1900" i="26"/>
  <c r="A1930" i="26"/>
  <c r="A1984" i="26"/>
  <c r="A2024" i="26"/>
  <c r="A2058" i="26"/>
  <c r="A2112" i="26"/>
  <c r="A2176" i="26"/>
  <c r="A2188" i="26"/>
  <c r="A2232" i="26"/>
  <c r="A2292" i="26"/>
  <c r="A2322" i="26"/>
  <c r="A2410" i="26"/>
  <c r="A2474" i="26"/>
  <c r="A1556" i="26"/>
  <c r="A1573" i="26"/>
  <c r="A1735" i="26"/>
  <c r="A1789" i="26"/>
  <c r="A1855" i="26"/>
  <c r="A1933" i="26"/>
  <c r="A1999" i="26"/>
  <c r="A2097" i="26"/>
  <c r="A2243" i="26"/>
  <c r="A2375" i="26"/>
  <c r="A2113" i="26"/>
  <c r="A1995" i="26"/>
  <c r="A1231" i="26"/>
  <c r="A1394" i="26"/>
  <c r="A1846" i="26"/>
  <c r="A1402" i="26"/>
  <c r="A2141" i="26"/>
  <c r="A1790" i="26"/>
  <c r="A1722" i="26"/>
  <c r="A2437" i="26"/>
  <c r="A1574" i="26"/>
  <c r="A1332" i="26"/>
  <c r="A829" i="26"/>
  <c r="A1423" i="26"/>
  <c r="A1897" i="26"/>
  <c r="A1985" i="26"/>
  <c r="A156" i="26"/>
  <c r="A693" i="26"/>
  <c r="A375" i="26"/>
  <c r="A814" i="26"/>
  <c r="A254" i="26"/>
  <c r="A2052" i="26"/>
  <c r="A298" i="26"/>
  <c r="A2414" i="26"/>
  <c r="A187" i="26"/>
  <c r="A1263" i="26"/>
  <c r="A456" i="26"/>
  <c r="A2013" i="26"/>
  <c r="A2000" i="26"/>
  <c r="A708" i="26"/>
  <c r="A2355" i="26"/>
  <c r="A1333" i="26"/>
  <c r="A528" i="26"/>
  <c r="A1783" i="26"/>
  <c r="A1256" i="26"/>
  <c r="A1775" i="26"/>
  <c r="A1327" i="26"/>
  <c r="A1589" i="26"/>
  <c r="A2043" i="26"/>
  <c r="A835" i="26"/>
  <c r="A2293" i="26"/>
  <c r="A1831" i="26"/>
  <c r="A2257" i="26"/>
  <c r="A2187" i="26"/>
  <c r="A163" i="26"/>
  <c r="A483" i="26"/>
  <c r="A904" i="26"/>
  <c r="A1554" i="26"/>
  <c r="A404" i="26"/>
  <c r="A1356" i="26"/>
  <c r="A2218" i="26"/>
  <c r="A991" i="26"/>
  <c r="A1397" i="26"/>
  <c r="A1761" i="26"/>
  <c r="A2089" i="26"/>
  <c r="A344" i="26"/>
  <c r="A596" i="26"/>
  <c r="A1910" i="26"/>
  <c r="A151" i="26"/>
  <c r="A1152" i="26"/>
  <c r="A1614" i="26"/>
  <c r="A486" i="26"/>
  <c r="A1488" i="26"/>
  <c r="A2376" i="26"/>
  <c r="A1305" i="26"/>
  <c r="A1565" i="26"/>
  <c r="A1817" i="26"/>
  <c r="A2215" i="26"/>
  <c r="A368" i="26"/>
  <c r="A620" i="26"/>
  <c r="A2156" i="26"/>
  <c r="A533" i="26"/>
  <c r="A1376" i="26"/>
  <c r="A2336" i="26"/>
  <c r="A610" i="26"/>
  <c r="A1570" i="26"/>
  <c r="A631" i="26"/>
  <c r="A1379" i="26"/>
  <c r="A1597" i="26"/>
  <c r="A2025" i="26"/>
  <c r="A2323" i="26"/>
  <c r="A482" i="26"/>
  <c r="A738" i="26"/>
  <c r="A2374" i="26"/>
  <c r="A1490" i="26"/>
  <c r="A330" i="26"/>
  <c r="A1022" i="26"/>
  <c r="A1776" i="26"/>
  <c r="A825" i="26"/>
  <c r="A1393" i="26"/>
  <c r="A1711" i="26"/>
  <c r="A2061" i="26"/>
  <c r="A242" i="26"/>
  <c r="A538" i="26"/>
  <c r="A1558" i="26"/>
  <c r="A137" i="26"/>
  <c r="A40" i="26"/>
  <c r="A846" i="26"/>
  <c r="A225" i="26"/>
  <c r="A122" i="26"/>
  <c r="A214" i="26"/>
  <c r="A276" i="26"/>
  <c r="A382" i="26"/>
  <c r="A414" i="26"/>
  <c r="A496" i="26"/>
  <c r="A672" i="26"/>
  <c r="A748" i="26"/>
  <c r="A884" i="26"/>
  <c r="A1156" i="26"/>
  <c r="A1258" i="26"/>
  <c r="A1326" i="26"/>
  <c r="A1478" i="26"/>
  <c r="A1584" i="26"/>
  <c r="A1748" i="26"/>
  <c r="A1836" i="26"/>
  <c r="A2050" i="26"/>
  <c r="A561" i="26"/>
  <c r="A450" i="26"/>
  <c r="A724" i="26"/>
  <c r="A866" i="26"/>
  <c r="A960" i="26"/>
  <c r="A1052" i="26"/>
  <c r="A1166" i="26"/>
  <c r="A1222" i="26"/>
  <c r="A1410" i="26"/>
  <c r="A1504" i="26"/>
  <c r="A1636" i="26"/>
  <c r="A1822" i="26"/>
  <c r="A1934" i="26"/>
  <c r="A2028" i="26"/>
  <c r="A537" i="26"/>
  <c r="A253" i="26"/>
  <c r="A2499" i="26"/>
  <c r="A2351" i="26"/>
  <c r="A2233" i="26"/>
  <c r="A2169" i="26"/>
  <c r="A2413" i="26"/>
  <c r="A2189" i="26"/>
  <c r="A2209" i="26"/>
  <c r="A2011" i="26"/>
  <c r="A1901" i="26"/>
  <c r="A2241" i="26"/>
  <c r="A2009" i="26"/>
  <c r="A1903" i="26"/>
  <c r="A1819" i="26"/>
  <c r="A1557" i="26"/>
  <c r="A2055" i="26"/>
  <c r="A1689" i="26"/>
  <c r="A1395" i="26"/>
  <c r="A1341" i="26"/>
  <c r="A1959" i="26"/>
  <c r="A1575" i="26"/>
  <c r="A1821" i="26"/>
  <c r="A1255" i="26"/>
  <c r="A1601" i="26"/>
  <c r="A1723" i="26"/>
  <c r="A1035" i="26"/>
  <c r="A947" i="26"/>
  <c r="A781" i="26"/>
  <c r="A399" i="26"/>
  <c r="A267" i="26"/>
  <c r="A1017" i="26"/>
  <c r="A763" i="26"/>
  <c r="A587" i="26"/>
  <c r="A479" i="26"/>
  <c r="A255" i="26"/>
  <c r="A123" i="26"/>
  <c r="A1193" i="26"/>
  <c r="A1063" i="26"/>
  <c r="A951" i="26"/>
  <c r="A725" i="26"/>
  <c r="A178" i="26"/>
  <c r="A270" i="26"/>
  <c r="A296" i="26"/>
  <c r="A388" i="26"/>
  <c r="A484" i="26"/>
  <c r="A546" i="26"/>
  <c r="A720" i="26"/>
  <c r="A764" i="26"/>
  <c r="A1076" i="26"/>
  <c r="A1180" i="26"/>
  <c r="A1298" i="26"/>
  <c r="A1418" i="26"/>
  <c r="A1634" i="26"/>
  <c r="A1696" i="26"/>
  <c r="A1802" i="26"/>
  <c r="A1962" i="26"/>
  <c r="A2030" i="26"/>
  <c r="A1133" i="26"/>
  <c r="A2102" i="26"/>
  <c r="A2358" i="26"/>
  <c r="A2126" i="26"/>
  <c r="A2270" i="26"/>
  <c r="A2324" i="26"/>
  <c r="A2422" i="26"/>
  <c r="A2178" i="26"/>
  <c r="A2332" i="26"/>
  <c r="A245" i="26"/>
  <c r="A164" i="26"/>
  <c r="A238" i="26"/>
  <c r="A288" i="26"/>
  <c r="A386" i="26"/>
  <c r="A430" i="26"/>
  <c r="A558" i="26"/>
  <c r="A682" i="26"/>
  <c r="A780" i="26"/>
  <c r="A914" i="26"/>
  <c r="A1162" i="26"/>
  <c r="A1260" i="26"/>
  <c r="A1330" i="26"/>
  <c r="A1508" i="26"/>
  <c r="A1626" i="26"/>
  <c r="A1754" i="26"/>
  <c r="A1872" i="26"/>
  <c r="A285" i="26"/>
  <c r="A649" i="26"/>
  <c r="A466" i="26"/>
  <c r="A792" i="26"/>
  <c r="A908" i="26"/>
  <c r="A972" i="26"/>
  <c r="A1090" i="26"/>
  <c r="A1170" i="26"/>
  <c r="A1228" i="26"/>
  <c r="A1416" i="26"/>
  <c r="A1510" i="26"/>
  <c r="A1708" i="26"/>
  <c r="A1826" i="26"/>
  <c r="A1952" i="26"/>
  <c r="A161" i="26"/>
  <c r="A581" i="26"/>
  <c r="A429" i="26"/>
  <c r="A2475" i="26"/>
  <c r="A2319" i="26"/>
  <c r="A2207" i="26"/>
  <c r="A2501" i="26"/>
  <c r="A2339" i="26"/>
  <c r="A2151" i="26"/>
  <c r="A2177" i="26"/>
  <c r="A1929" i="26"/>
  <c r="A2183" i="26"/>
  <c r="A2099" i="26"/>
  <c r="A1977" i="26"/>
  <c r="A1899" i="26"/>
  <c r="A1791" i="26"/>
  <c r="A1487" i="26"/>
  <c r="A2023" i="26"/>
  <c r="A1625" i="26"/>
  <c r="A1381" i="26"/>
  <c r="A2453" i="26"/>
  <c r="A1719" i="26"/>
  <c r="A1543" i="26"/>
  <c r="A1649" i="26"/>
  <c r="A1233" i="26"/>
  <c r="A1351" i="26"/>
  <c r="A1315" i="26"/>
  <c r="A1027" i="26"/>
  <c r="A907" i="26"/>
  <c r="A749" i="26"/>
  <c r="A383" i="26"/>
  <c r="A195" i="26"/>
  <c r="A937" i="26"/>
  <c r="A731" i="26"/>
  <c r="A563" i="26"/>
  <c r="A431" i="26"/>
  <c r="A239" i="26"/>
  <c r="A1489" i="26"/>
  <c r="A1177" i="26"/>
  <c r="A1007" i="26"/>
  <c r="A903" i="26"/>
  <c r="A677" i="26"/>
  <c r="A196" i="26"/>
  <c r="A272" i="26"/>
  <c r="A300" i="26"/>
  <c r="A406" i="26"/>
  <c r="A520" i="26"/>
  <c r="A572" i="26"/>
  <c r="A726" i="26"/>
  <c r="A912" i="26"/>
  <c r="A1082" i="26"/>
  <c r="A1204" i="26"/>
  <c r="A1328" i="26"/>
  <c r="A1428" i="26"/>
  <c r="A1646" i="26"/>
  <c r="A1752" i="26"/>
  <c r="A1820" i="26"/>
  <c r="A1990" i="26"/>
  <c r="A349" i="26"/>
  <c r="A2072" i="26"/>
  <c r="A2124" i="26"/>
  <c r="A2094" i="26"/>
  <c r="A2152" i="26"/>
  <c r="A2298" i="26"/>
  <c r="A2352" i="26"/>
  <c r="A2440" i="26"/>
  <c r="A2244" i="26"/>
  <c r="A2382" i="26"/>
  <c r="A1714" i="26"/>
  <c r="A2185" i="26"/>
  <c r="A2465" i="26"/>
  <c r="A2133" i="26"/>
  <c r="A1931" i="26"/>
  <c r="A1759" i="26"/>
  <c r="A1801" i="26"/>
  <c r="A1373" i="26"/>
  <c r="A1655" i="26"/>
  <c r="A1617" i="26"/>
  <c r="A1285" i="26"/>
  <c r="A1019" i="26"/>
  <c r="A727" i="26"/>
  <c r="A311" i="26"/>
  <c r="A857" i="26"/>
  <c r="A543" i="26"/>
  <c r="A235" i="26"/>
  <c r="A1169" i="26"/>
  <c r="A661" i="26"/>
  <c r="A286" i="26"/>
  <c r="A416" i="26"/>
  <c r="A662" i="26"/>
  <c r="A994" i="26"/>
  <c r="A1340" i="26"/>
  <c r="A1652" i="26"/>
  <c r="A1932" i="26"/>
  <c r="A601" i="26"/>
  <c r="A2208" i="26"/>
  <c r="A2308" i="26"/>
  <c r="A2092" i="26"/>
  <c r="A1352" i="26"/>
  <c r="A777" i="26"/>
  <c r="A654" i="26"/>
  <c r="A180" i="26"/>
  <c r="A248" i="26"/>
  <c r="A324" i="26"/>
  <c r="A390" i="26"/>
  <c r="A442" i="26"/>
  <c r="A652" i="26"/>
  <c r="A688" i="26"/>
  <c r="A842" i="26"/>
  <c r="A956" i="26"/>
  <c r="A1218" i="26"/>
  <c r="A1296" i="26"/>
  <c r="A1414" i="26"/>
  <c r="A1512" i="26"/>
  <c r="A1674" i="26"/>
  <c r="A1804" i="26"/>
  <c r="A1920" i="26"/>
  <c r="A361" i="26"/>
  <c r="A665" i="26"/>
  <c r="A502" i="26"/>
  <c r="A822" i="26"/>
  <c r="A926" i="26"/>
  <c r="A978" i="26"/>
  <c r="A1124" i="26"/>
  <c r="A1174" i="26"/>
  <c r="A1274" i="26"/>
  <c r="A1460" i="26"/>
  <c r="A1552" i="26"/>
  <c r="A1832" i="26"/>
  <c r="A1982" i="26"/>
  <c r="A185" i="26"/>
  <c r="A643" i="26"/>
  <c r="A745" i="26"/>
  <c r="A2383" i="26"/>
  <c r="A2303" i="26"/>
  <c r="A2461" i="26"/>
  <c r="A2211" i="26"/>
  <c r="A2091" i="26"/>
  <c r="A1917" i="26"/>
  <c r="A2083" i="26"/>
  <c r="A1883" i="26"/>
  <c r="A1429" i="26"/>
  <c r="A1491" i="26"/>
  <c r="A2343" i="26"/>
  <c r="A1517" i="26"/>
  <c r="A1965" i="26"/>
  <c r="A1275" i="26"/>
  <c r="A851" i="26"/>
  <c r="A1129" i="26"/>
  <c r="A715" i="26"/>
  <c r="A415" i="26"/>
  <c r="A1289" i="26"/>
  <c r="A983" i="26"/>
  <c r="A815" i="26"/>
  <c r="A208" i="26"/>
  <c r="A370" i="26"/>
  <c r="A526" i="26"/>
  <c r="A740" i="26"/>
  <c r="A1116" i="26"/>
  <c r="A1210" i="26"/>
  <c r="A1474" i="26"/>
  <c r="A1758" i="26"/>
  <c r="A1996" i="26"/>
  <c r="A2084" i="26"/>
  <c r="A2100" i="26"/>
  <c r="A2212" i="26"/>
  <c r="A2356" i="26"/>
  <c r="A2248" i="26"/>
  <c r="A480" i="26"/>
  <c r="A1036" i="26"/>
  <c r="A1302" i="26"/>
  <c r="A1540" i="26"/>
  <c r="A1830" i="26"/>
  <c r="A433" i="26"/>
  <c r="A1745" i="26"/>
  <c r="A862" i="26"/>
  <c r="A992" i="26"/>
  <c r="A1200" i="26"/>
  <c r="A1462" i="26"/>
  <c r="A1736" i="26"/>
  <c r="A2010" i="26"/>
  <c r="A505" i="26"/>
  <c r="A761" i="26"/>
  <c r="A2297" i="26"/>
  <c r="A2445" i="26"/>
  <c r="A2205" i="26"/>
  <c r="A2059" i="26"/>
  <c r="A2047" i="26"/>
  <c r="A1911" i="26"/>
  <c r="A1727" i="26"/>
  <c r="A1699" i="26"/>
  <c r="A1365" i="26"/>
  <c r="A1437" i="26"/>
  <c r="A1271" i="26"/>
  <c r="A1147" i="26"/>
  <c r="A823" i="26"/>
  <c r="A271" i="26"/>
  <c r="A769" i="26"/>
  <c r="A503" i="26"/>
  <c r="A307" i="26"/>
  <c r="A1225" i="26"/>
  <c r="A959" i="26"/>
  <c r="A174" i="26"/>
  <c r="A292" i="26"/>
  <c r="A440" i="26"/>
  <c r="A694" i="26"/>
  <c r="A1070" i="26"/>
  <c r="A1244" i="26"/>
  <c r="A1682" i="26"/>
  <c r="A1950" i="26"/>
  <c r="A2096" i="26"/>
  <c r="A2116" i="26"/>
  <c r="A2312" i="26"/>
  <c r="A2412" i="26"/>
  <c r="A2326" i="26"/>
  <c r="A141" i="26"/>
  <c r="A861" i="26"/>
  <c r="A192" i="26"/>
  <c r="A252" i="26"/>
  <c r="A356" i="26"/>
  <c r="A410" i="26"/>
  <c r="A658" i="26"/>
  <c r="A742" i="26"/>
  <c r="A860" i="26"/>
  <c r="A1236" i="26"/>
  <c r="A1420" i="26"/>
  <c r="A1684" i="26"/>
  <c r="A2044" i="26"/>
  <c r="A660" i="26"/>
  <c r="A950" i="26"/>
  <c r="A1154" i="26"/>
  <c r="A1278" i="26"/>
  <c r="A1566" i="26"/>
  <c r="A1856" i="26"/>
  <c r="A125" i="26"/>
  <c r="A2367" i="26"/>
  <c r="A2175" i="26"/>
  <c r="A2411" i="26"/>
  <c r="A1905" i="26"/>
  <c r="A2041" i="26"/>
  <c r="A1839" i="26"/>
  <c r="A1391" i="26"/>
  <c r="A1475" i="26"/>
  <c r="A2029" i="26"/>
  <c r="A1623" i="26"/>
  <c r="A1755" i="26"/>
  <c r="A1713" i="26"/>
  <c r="A955" i="26"/>
  <c r="A443" i="26"/>
  <c r="A1081" i="26"/>
  <c r="A673" i="26"/>
  <c r="A203" i="26"/>
  <c r="A1111" i="26"/>
  <c r="A767" i="26"/>
  <c r="A266" i="26"/>
  <c r="A374" i="26"/>
  <c r="A536" i="26"/>
  <c r="A752" i="26"/>
  <c r="A1126" i="26"/>
  <c r="A1506" i="26"/>
  <c r="A1780" i="26"/>
  <c r="A2006" i="26"/>
  <c r="A771" i="26"/>
  <c r="A2262" i="26"/>
  <c r="A2214" i="26"/>
  <c r="A2098" i="26"/>
  <c r="A59" i="26"/>
  <c r="A95" i="26"/>
  <c r="A72" i="26"/>
  <c r="A49" i="26"/>
  <c r="A105" i="26"/>
  <c r="A63" i="26"/>
  <c r="A81" i="26"/>
  <c r="A82" i="26"/>
  <c r="A83" i="26"/>
  <c r="A51" i="26"/>
  <c r="A43" i="26"/>
  <c r="A89" i="26"/>
  <c r="A45" i="26"/>
  <c r="A98" i="26"/>
  <c r="A62" i="26"/>
  <c r="A54" i="26"/>
  <c r="A66" i="26"/>
  <c r="A96" i="26"/>
  <c r="A27" i="26"/>
  <c r="A14" i="26"/>
  <c r="A18" i="26"/>
  <c r="A20" i="26"/>
  <c r="A24" i="26"/>
  <c r="A22" i="26"/>
  <c r="A32" i="26"/>
  <c r="A29" i="26"/>
  <c r="A31" i="26"/>
  <c r="A19" i="26"/>
  <c r="I9" i="29" l="1"/>
  <c r="G12" i="30" s="1"/>
  <c r="G10" i="28" l="1"/>
  <c r="G10" i="32" l="1"/>
  <c r="H10" i="32" s="1"/>
  <c r="J10" i="32" s="1"/>
  <c r="P1" i="32"/>
  <c r="T5" i="31" s="1"/>
  <c r="O1" i="32"/>
  <c r="S5" i="31" s="1"/>
  <c r="N1" i="32"/>
  <c r="P5" i="31" s="1"/>
  <c r="M1" i="32"/>
  <c r="L1" i="32"/>
  <c r="N5" i="31" s="1"/>
  <c r="K1" i="32"/>
  <c r="J1" i="32"/>
  <c r="I1" i="32"/>
  <c r="H1" i="32"/>
  <c r="G1" i="32"/>
  <c r="F1" i="32"/>
  <c r="E1" i="32"/>
  <c r="X85" i="31"/>
  <c r="X86" i="31" s="1"/>
  <c r="X87" i="31" s="1"/>
  <c r="X88" i="31" s="1"/>
  <c r="X89" i="31" s="1"/>
  <c r="X90" i="31" s="1"/>
  <c r="X91" i="31" s="1"/>
  <c r="X92" i="31" s="1"/>
  <c r="X93" i="31" s="1"/>
  <c r="X94" i="31" s="1"/>
  <c r="X95" i="31" s="1"/>
  <c r="X96" i="31" s="1"/>
  <c r="X97" i="31" s="1"/>
  <c r="X56" i="31"/>
  <c r="X51" i="31"/>
  <c r="X52" i="31" s="1"/>
  <c r="X47" i="31"/>
  <c r="X48" i="31" s="1"/>
  <c r="X49" i="31" s="1"/>
  <c r="X42" i="31"/>
  <c r="X43" i="31" s="1"/>
  <c r="X44" i="31" s="1"/>
  <c r="X35" i="31"/>
  <c r="X36" i="31" s="1"/>
  <c r="X37" i="31" s="1"/>
  <c r="X38" i="31" s="1"/>
  <c r="X39" i="31" s="1"/>
  <c r="X31" i="31"/>
  <c r="X22" i="31"/>
  <c r="X23" i="31" s="1"/>
  <c r="X24" i="31" s="1"/>
  <c r="X25" i="31" s="1"/>
  <c r="X26" i="31" s="1"/>
  <c r="X27" i="31" s="1"/>
  <c r="X28" i="31" s="1"/>
  <c r="X29" i="31" s="1"/>
  <c r="X100" i="31" s="1"/>
  <c r="Q8" i="31"/>
  <c r="K7" i="31"/>
  <c r="N7" i="31" s="1"/>
  <c r="P7" i="31" s="1"/>
  <c r="E5" i="31"/>
  <c r="G5" i="31" s="1"/>
  <c r="H5" i="31" s="1"/>
  <c r="I5" i="31" s="1"/>
  <c r="K5" i="31" s="1"/>
  <c r="J5" i="31" s="1"/>
  <c r="L5" i="31" s="1"/>
  <c r="I10" i="32" l="1"/>
  <c r="X98" i="31"/>
  <c r="X11" i="31"/>
  <c r="X12" i="31" s="1"/>
  <c r="J7" i="31"/>
  <c r="L7" i="31" s="1"/>
  <c r="M10" i="32"/>
  <c r="N10" i="32" s="1"/>
  <c r="L10" i="32"/>
  <c r="K10" i="26" l="1"/>
  <c r="H12" i="26"/>
  <c r="F12" i="26"/>
  <c r="J12" i="26"/>
  <c r="C61" i="31"/>
  <c r="T61" i="31" s="1"/>
  <c r="C127" i="31"/>
  <c r="K127" i="31" s="1"/>
  <c r="C140" i="31"/>
  <c r="P140" i="31" s="1"/>
  <c r="C141" i="31"/>
  <c r="I141" i="31" s="1"/>
  <c r="C176" i="31"/>
  <c r="E176" i="31" s="1"/>
  <c r="C22" i="31"/>
  <c r="K22" i="31" s="1"/>
  <c r="C118" i="31"/>
  <c r="S118" i="31" s="1"/>
  <c r="C67" i="31"/>
  <c r="J67" i="31" s="1"/>
  <c r="C93" i="31"/>
  <c r="N93" i="31" s="1"/>
  <c r="R93" i="31" s="1"/>
  <c r="C75" i="31"/>
  <c r="S75" i="31" s="1"/>
  <c r="C112" i="31"/>
  <c r="F112" i="31" s="1"/>
  <c r="C11" i="31"/>
  <c r="G11" i="31" s="1"/>
  <c r="C174" i="31"/>
  <c r="G174" i="31" s="1"/>
  <c r="C40" i="31"/>
  <c r="K40" i="31" s="1"/>
  <c r="C122" i="31"/>
  <c r="J122" i="31" s="1"/>
  <c r="C23" i="31"/>
  <c r="T23" i="31" s="1"/>
  <c r="C94" i="31"/>
  <c r="G94" i="31" s="1"/>
  <c r="C91" i="31"/>
  <c r="H91" i="31" s="1"/>
  <c r="C97" i="31"/>
  <c r="G97" i="31" s="1"/>
  <c r="C56" i="31"/>
  <c r="H56" i="31" s="1"/>
  <c r="C13" i="31"/>
  <c r="G13" i="31" s="1"/>
  <c r="C49" i="31"/>
  <c r="P49" i="31" s="1"/>
  <c r="C106" i="31"/>
  <c r="F106" i="31" s="1"/>
  <c r="C87" i="31"/>
  <c r="N87" i="31" s="1"/>
  <c r="R87" i="31" s="1"/>
  <c r="C148" i="31"/>
  <c r="D148" i="31" s="1"/>
  <c r="C82" i="31"/>
  <c r="G82" i="31" s="1"/>
  <c r="C113" i="31"/>
  <c r="S113" i="31" s="1"/>
  <c r="C92" i="31"/>
  <c r="P92" i="31" s="1"/>
  <c r="C48" i="31"/>
  <c r="L48" i="31" s="1"/>
  <c r="C65" i="31"/>
  <c r="F65" i="31" s="1"/>
  <c r="C34" i="31"/>
  <c r="L34" i="31" s="1"/>
  <c r="C102" i="31"/>
  <c r="L102" i="31" s="1"/>
  <c r="C103" i="31"/>
  <c r="S103" i="31" s="1"/>
  <c r="C123" i="31"/>
  <c r="C60" i="31"/>
  <c r="C116" i="31"/>
  <c r="T116" i="31" s="1"/>
  <c r="C143" i="31"/>
  <c r="E143" i="31" s="1"/>
  <c r="C81" i="31"/>
  <c r="J81" i="31" s="1"/>
  <c r="C117" i="31"/>
  <c r="G117" i="31" s="1"/>
  <c r="C14" i="31"/>
  <c r="S14" i="31" s="1"/>
  <c r="C66" i="31"/>
  <c r="I66" i="31" s="1"/>
  <c r="C158" i="31"/>
  <c r="H158" i="31" s="1"/>
  <c r="C105" i="31"/>
  <c r="P105" i="31" s="1"/>
  <c r="C73" i="31"/>
  <c r="F73" i="31" s="1"/>
  <c r="C100" i="31"/>
  <c r="F100" i="31" s="1"/>
  <c r="C125" i="31"/>
  <c r="H125" i="31" s="1"/>
  <c r="C131" i="31"/>
  <c r="N131" i="31" s="1"/>
  <c r="R131" i="31" s="1"/>
  <c r="C95" i="31"/>
  <c r="S95" i="31" s="1"/>
  <c r="C107" i="31"/>
  <c r="I107" i="31" s="1"/>
  <c r="C134" i="31"/>
  <c r="G134" i="31" s="1"/>
  <c r="C37" i="31"/>
  <c r="F37" i="31" s="1"/>
  <c r="C110" i="31"/>
  <c r="S110" i="31" s="1"/>
  <c r="C53" i="31"/>
  <c r="J53" i="31" s="1"/>
  <c r="C29" i="31"/>
  <c r="E29" i="31" s="1"/>
  <c r="C59" i="31"/>
  <c r="C33" i="31"/>
  <c r="C114" i="31"/>
  <c r="C160" i="31"/>
  <c r="C84" i="31"/>
  <c r="C145" i="31"/>
  <c r="C86" i="31"/>
  <c r="C115" i="31"/>
  <c r="C164" i="31"/>
  <c r="C28" i="31"/>
  <c r="C136" i="31"/>
  <c r="C68" i="31"/>
  <c r="C157" i="31"/>
  <c r="C43" i="31"/>
  <c r="C142" i="31"/>
  <c r="C26" i="31"/>
  <c r="C32" i="31"/>
  <c r="C175" i="31"/>
  <c r="C149" i="31"/>
  <c r="N149" i="31" s="1"/>
  <c r="C132" i="31"/>
  <c r="C178" i="31"/>
  <c r="C12" i="31"/>
  <c r="C46" i="31"/>
  <c r="C85" i="31"/>
  <c r="C147" i="31"/>
  <c r="C50" i="31"/>
  <c r="C54" i="31"/>
  <c r="C161" i="31"/>
  <c r="C71" i="31"/>
  <c r="C162" i="31"/>
  <c r="C47" i="31"/>
  <c r="C154" i="31"/>
  <c r="C166" i="31"/>
  <c r="C150" i="31"/>
  <c r="C25" i="31"/>
  <c r="C167" i="31"/>
  <c r="C77" i="31"/>
  <c r="C27" i="31"/>
  <c r="C55" i="31"/>
  <c r="C44" i="31"/>
  <c r="C69" i="31"/>
  <c r="C146" i="31"/>
  <c r="C62" i="31"/>
  <c r="C156" i="31"/>
  <c r="C90" i="31"/>
  <c r="C41" i="31"/>
  <c r="C45" i="31"/>
  <c r="C51" i="31"/>
  <c r="C109" i="31"/>
  <c r="C153" i="31"/>
  <c r="C24" i="31"/>
  <c r="C101" i="31"/>
  <c r="C35" i="31"/>
  <c r="C104" i="31"/>
  <c r="C19" i="31"/>
  <c r="C152" i="31"/>
  <c r="C30" i="31"/>
  <c r="K30" i="31" s="1"/>
  <c r="X99" i="31"/>
  <c r="X13" i="31"/>
  <c r="X14" i="31" s="1"/>
  <c r="X15" i="31" s="1"/>
  <c r="X16" i="31" s="1"/>
  <c r="X17" i="31" s="1"/>
  <c r="X18" i="31" s="1"/>
  <c r="X19" i="31" s="1"/>
  <c r="X20" i="31" s="1"/>
  <c r="X21" i="31" s="1"/>
  <c r="C111" i="31"/>
  <c r="C165" i="31"/>
  <c r="C88" i="31"/>
  <c r="C74" i="31"/>
  <c r="C15" i="31"/>
  <c r="C171" i="31"/>
  <c r="C137" i="31"/>
  <c r="C21" i="31"/>
  <c r="C119" i="31"/>
  <c r="C83" i="31"/>
  <c r="C144" i="31"/>
  <c r="C124" i="31"/>
  <c r="C89" i="31"/>
  <c r="C172" i="31"/>
  <c r="C38" i="31"/>
  <c r="C128" i="31"/>
  <c r="C155" i="31"/>
  <c r="C151" i="31"/>
  <c r="C17" i="31"/>
  <c r="C18" i="31"/>
  <c r="C130" i="31"/>
  <c r="C20" i="31"/>
  <c r="C57" i="31"/>
  <c r="C126" i="31"/>
  <c r="C72" i="31"/>
  <c r="C163" i="31"/>
  <c r="C80" i="31"/>
  <c r="C16" i="31"/>
  <c r="C70" i="31"/>
  <c r="C79" i="31"/>
  <c r="C99" i="31"/>
  <c r="C36" i="31"/>
  <c r="C78" i="31"/>
  <c r="C159" i="31"/>
  <c r="C120" i="31"/>
  <c r="C31" i="31"/>
  <c r="C138" i="31"/>
  <c r="C42" i="31"/>
  <c r="C121" i="31"/>
  <c r="C39" i="31"/>
  <c r="C168" i="31"/>
  <c r="C169" i="31"/>
  <c r="C76" i="31"/>
  <c r="C173" i="31"/>
  <c r="C133" i="31"/>
  <c r="C63" i="31"/>
  <c r="C64" i="31"/>
  <c r="C108" i="31"/>
  <c r="C98" i="31"/>
  <c r="C135" i="31"/>
  <c r="C177" i="31"/>
  <c r="C170" i="31"/>
  <c r="C52" i="31"/>
  <c r="C58" i="31"/>
  <c r="C129" i="31"/>
  <c r="C96" i="31"/>
  <c r="C139" i="31"/>
  <c r="G12" i="26"/>
  <c r="I61" i="31" l="1"/>
  <c r="P61" i="31"/>
  <c r="G61" i="31"/>
  <c r="N61" i="31"/>
  <c r="R61" i="31" s="1"/>
  <c r="K61" i="31"/>
  <c r="S61" i="31"/>
  <c r="D61" i="31"/>
  <c r="E61" i="31"/>
  <c r="H61" i="31"/>
  <c r="J61" i="31"/>
  <c r="L61" i="31"/>
  <c r="J93" i="31"/>
  <c r="E127" i="31"/>
  <c r="H127" i="31"/>
  <c r="L127" i="31"/>
  <c r="M127" i="31" s="1"/>
  <c r="J127" i="31"/>
  <c r="G127" i="31"/>
  <c r="P127" i="31"/>
  <c r="S127" i="31"/>
  <c r="N73" i="31"/>
  <c r="R73" i="31" s="1"/>
  <c r="G40" i="31"/>
  <c r="N127" i="31"/>
  <c r="R127" i="31" s="1"/>
  <c r="F127" i="31"/>
  <c r="I127" i="31"/>
  <c r="D127" i="31"/>
  <c r="T127" i="31"/>
  <c r="D97" i="31"/>
  <c r="F61" i="31"/>
  <c r="H174" i="31"/>
  <c r="N174" i="31"/>
  <c r="R174" i="31" s="1"/>
  <c r="I81" i="31"/>
  <c r="F140" i="31"/>
  <c r="P113" i="31"/>
  <c r="I118" i="31"/>
  <c r="N97" i="31"/>
  <c r="R97" i="31" s="1"/>
  <c r="E118" i="31"/>
  <c r="G81" i="31"/>
  <c r="H81" i="31"/>
  <c r="S67" i="31"/>
  <c r="K67" i="31"/>
  <c r="T102" i="31"/>
  <c r="E81" i="31"/>
  <c r="T81" i="31"/>
  <c r="F81" i="31"/>
  <c r="J82" i="31"/>
  <c r="L81" i="31"/>
  <c r="N81" i="31"/>
  <c r="R81" i="31" s="1"/>
  <c r="T73" i="31"/>
  <c r="K81" i="31"/>
  <c r="J102" i="31"/>
  <c r="K140" i="31"/>
  <c r="H13" i="31"/>
  <c r="D113" i="31"/>
  <c r="G140" i="31"/>
  <c r="F13" i="31"/>
  <c r="S94" i="31"/>
  <c r="N158" i="31"/>
  <c r="R158" i="31" s="1"/>
  <c r="F93" i="31"/>
  <c r="N125" i="31"/>
  <c r="R125" i="31" s="1"/>
  <c r="D122" i="31"/>
  <c r="G37" i="31"/>
  <c r="L14" i="31"/>
  <c r="S140" i="31"/>
  <c r="L140" i="31"/>
  <c r="T140" i="31"/>
  <c r="D140" i="31"/>
  <c r="S93" i="31"/>
  <c r="G93" i="31"/>
  <c r="P13" i="31"/>
  <c r="J13" i="31"/>
  <c r="S13" i="31"/>
  <c r="F110" i="31"/>
  <c r="K122" i="31"/>
  <c r="I140" i="31"/>
  <c r="J140" i="31"/>
  <c r="L93" i="31"/>
  <c r="I93" i="31"/>
  <c r="E13" i="31"/>
  <c r="D13" i="31"/>
  <c r="D110" i="31"/>
  <c r="S92" i="31"/>
  <c r="T125" i="31"/>
  <c r="N140" i="31"/>
  <c r="R140" i="31" s="1"/>
  <c r="E140" i="31"/>
  <c r="T93" i="31"/>
  <c r="D93" i="31"/>
  <c r="T13" i="31"/>
  <c r="K13" i="31"/>
  <c r="H92" i="31"/>
  <c r="T117" i="31"/>
  <c r="I122" i="31"/>
  <c r="H93" i="31"/>
  <c r="E93" i="31"/>
  <c r="P93" i="31"/>
  <c r="I13" i="31"/>
  <c r="N13" i="31"/>
  <c r="R13" i="31" s="1"/>
  <c r="N122" i="31"/>
  <c r="R122" i="31" s="1"/>
  <c r="P14" i="31"/>
  <c r="H140" i="31"/>
  <c r="K93" i="31"/>
  <c r="L13" i="31"/>
  <c r="P122" i="31"/>
  <c r="E37" i="31"/>
  <c r="D65" i="31"/>
  <c r="T100" i="31"/>
  <c r="F176" i="31"/>
  <c r="L37" i="31"/>
  <c r="G176" i="31"/>
  <c r="J48" i="31"/>
  <c r="H66" i="31"/>
  <c r="N48" i="31"/>
  <c r="R48" i="31" s="1"/>
  <c r="T131" i="31"/>
  <c r="N53" i="31"/>
  <c r="R53" i="31" s="1"/>
  <c r="I48" i="31"/>
  <c r="L141" i="31"/>
  <c r="S66" i="31"/>
  <c r="P48" i="31"/>
  <c r="J141" i="31"/>
  <c r="J65" i="31"/>
  <c r="G112" i="31"/>
  <c r="L29" i="31"/>
  <c r="K48" i="31"/>
  <c r="P106" i="31"/>
  <c r="F141" i="31"/>
  <c r="F66" i="31"/>
  <c r="T48" i="31"/>
  <c r="L106" i="31"/>
  <c r="T141" i="31"/>
  <c r="N66" i="31"/>
  <c r="R66" i="31" s="1"/>
  <c r="K176" i="31"/>
  <c r="D66" i="31"/>
  <c r="L131" i="31"/>
  <c r="F134" i="31"/>
  <c r="K131" i="31"/>
  <c r="N141" i="31"/>
  <c r="R141" i="31" s="1"/>
  <c r="D141" i="31"/>
  <c r="T66" i="31"/>
  <c r="G66" i="31"/>
  <c r="J131" i="31"/>
  <c r="E131" i="31"/>
  <c r="D48" i="31"/>
  <c r="G48" i="31"/>
  <c r="I49" i="31"/>
  <c r="S141" i="31"/>
  <c r="E141" i="31"/>
  <c r="K66" i="31"/>
  <c r="E66" i="31"/>
  <c r="P131" i="31"/>
  <c r="F131" i="31"/>
  <c r="F48" i="31"/>
  <c r="E48" i="31"/>
  <c r="S48" i="31"/>
  <c r="F75" i="31"/>
  <c r="F49" i="31"/>
  <c r="P141" i="31"/>
  <c r="H141" i="31"/>
  <c r="K141" i="31"/>
  <c r="L66" i="31"/>
  <c r="P66" i="31"/>
  <c r="D131" i="31"/>
  <c r="G131" i="31"/>
  <c r="H48" i="31"/>
  <c r="E75" i="31"/>
  <c r="G141" i="31"/>
  <c r="J66" i="31"/>
  <c r="I131" i="31"/>
  <c r="S131" i="31"/>
  <c r="E53" i="31"/>
  <c r="H22" i="31"/>
  <c r="N176" i="31"/>
  <c r="R176" i="31" s="1"/>
  <c r="G106" i="31"/>
  <c r="I87" i="31"/>
  <c r="I112" i="31"/>
  <c r="F94" i="31"/>
  <c r="H29" i="31"/>
  <c r="L176" i="31"/>
  <c r="N106" i="31"/>
  <c r="R106" i="31" s="1"/>
  <c r="E87" i="31"/>
  <c r="H112" i="31"/>
  <c r="J94" i="31"/>
  <c r="T176" i="31"/>
  <c r="N112" i="31"/>
  <c r="R112" i="31" s="1"/>
  <c r="K94" i="31"/>
  <c r="E94" i="31"/>
  <c r="D91" i="31"/>
  <c r="F91" i="31"/>
  <c r="I22" i="31"/>
  <c r="I176" i="31"/>
  <c r="H176" i="31"/>
  <c r="S176" i="31"/>
  <c r="H106" i="31"/>
  <c r="E106" i="31"/>
  <c r="T87" i="31"/>
  <c r="E112" i="31"/>
  <c r="S112" i="31"/>
  <c r="T112" i="31"/>
  <c r="L94" i="31"/>
  <c r="H94" i="31"/>
  <c r="F22" i="31"/>
  <c r="P22" i="31"/>
  <c r="S22" i="31"/>
  <c r="D22" i="31"/>
  <c r="T91" i="31"/>
  <c r="J91" i="31"/>
  <c r="G22" i="31"/>
  <c r="J22" i="31"/>
  <c r="K91" i="31"/>
  <c r="G91" i="31"/>
  <c r="P176" i="31"/>
  <c r="J176" i="31"/>
  <c r="D106" i="31"/>
  <c r="I106" i="31"/>
  <c r="K106" i="31"/>
  <c r="K112" i="31"/>
  <c r="D112" i="31"/>
  <c r="N94" i="31"/>
  <c r="R94" i="31" s="1"/>
  <c r="I94" i="31"/>
  <c r="E91" i="31"/>
  <c r="N91" i="31"/>
  <c r="R91" i="31" s="1"/>
  <c r="T22" i="31"/>
  <c r="E22" i="31"/>
  <c r="L91" i="31"/>
  <c r="S91" i="31"/>
  <c r="D176" i="31"/>
  <c r="J106" i="31"/>
  <c r="T106" i="31"/>
  <c r="K95" i="31"/>
  <c r="N143" i="31"/>
  <c r="R143" i="31" s="1"/>
  <c r="L112" i="31"/>
  <c r="J112" i="31"/>
  <c r="D94" i="31"/>
  <c r="P94" i="31"/>
  <c r="T34" i="31"/>
  <c r="N22" i="31"/>
  <c r="R22" i="31" s="1"/>
  <c r="L22" i="31"/>
  <c r="M22" i="31" s="1"/>
  <c r="P91" i="31"/>
  <c r="S106" i="31"/>
  <c r="G158" i="31"/>
  <c r="J95" i="31"/>
  <c r="G116" i="31"/>
  <c r="P112" i="31"/>
  <c r="T94" i="31"/>
  <c r="H53" i="31"/>
  <c r="I53" i="31"/>
  <c r="L53" i="31"/>
  <c r="D81" i="31"/>
  <c r="P81" i="31"/>
  <c r="F102" i="31"/>
  <c r="I102" i="31"/>
  <c r="E73" i="31"/>
  <c r="D73" i="31"/>
  <c r="J118" i="31"/>
  <c r="L118" i="31"/>
  <c r="T97" i="31"/>
  <c r="E97" i="31"/>
  <c r="L134" i="31"/>
  <c r="S134" i="31"/>
  <c r="J174" i="31"/>
  <c r="E174" i="31"/>
  <c r="S82" i="31"/>
  <c r="J103" i="31"/>
  <c r="H102" i="31"/>
  <c r="P102" i="31"/>
  <c r="S73" i="31"/>
  <c r="J73" i="31"/>
  <c r="K118" i="31"/>
  <c r="F118" i="31"/>
  <c r="H97" i="31"/>
  <c r="F97" i="31"/>
  <c r="K97" i="31"/>
  <c r="E134" i="31"/>
  <c r="P174" i="31"/>
  <c r="L174" i="31"/>
  <c r="K174" i="31"/>
  <c r="S81" i="31"/>
  <c r="K102" i="31"/>
  <c r="M102" i="31" s="1"/>
  <c r="G102" i="31"/>
  <c r="G73" i="31"/>
  <c r="I73" i="31"/>
  <c r="P73" i="31"/>
  <c r="D118" i="31"/>
  <c r="N118" i="31"/>
  <c r="R118" i="31" s="1"/>
  <c r="P97" i="31"/>
  <c r="S97" i="31"/>
  <c r="N134" i="31"/>
  <c r="R134" i="31" s="1"/>
  <c r="S174" i="31"/>
  <c r="D174" i="31"/>
  <c r="N102" i="31"/>
  <c r="R102" i="31" s="1"/>
  <c r="E102" i="31"/>
  <c r="S102" i="31"/>
  <c r="H73" i="31"/>
  <c r="K73" i="31"/>
  <c r="P118" i="31"/>
  <c r="G118" i="31"/>
  <c r="J97" i="31"/>
  <c r="I97" i="31"/>
  <c r="J134" i="31"/>
  <c r="F174" i="31"/>
  <c r="I174" i="31"/>
  <c r="D102" i="31"/>
  <c r="L73" i="31"/>
  <c r="H118" i="31"/>
  <c r="T118" i="31"/>
  <c r="L97" i="31"/>
  <c r="T134" i="31"/>
  <c r="T174" i="31"/>
  <c r="P82" i="31"/>
  <c r="N34" i="31"/>
  <c r="R34" i="31" s="1"/>
  <c r="J100" i="31"/>
  <c r="L143" i="31"/>
  <c r="D107" i="31"/>
  <c r="L148" i="31"/>
  <c r="K148" i="31"/>
  <c r="F53" i="31"/>
  <c r="K105" i="31"/>
  <c r="H122" i="31"/>
  <c r="T122" i="31"/>
  <c r="G122" i="31"/>
  <c r="L65" i="31"/>
  <c r="H65" i="31"/>
  <c r="L158" i="31"/>
  <c r="I158" i="31"/>
  <c r="T158" i="31"/>
  <c r="P95" i="31"/>
  <c r="E95" i="31"/>
  <c r="J87" i="31"/>
  <c r="L87" i="31"/>
  <c r="P116" i="31"/>
  <c r="T29" i="31"/>
  <c r="S29" i="31"/>
  <c r="L67" i="31"/>
  <c r="N29" i="31"/>
  <c r="R29" i="31" s="1"/>
  <c r="J29" i="31"/>
  <c r="I29" i="31"/>
  <c r="E65" i="31"/>
  <c r="T65" i="31"/>
  <c r="E158" i="31"/>
  <c r="P158" i="31"/>
  <c r="H95" i="31"/>
  <c r="F95" i="31"/>
  <c r="P87" i="31"/>
  <c r="S87" i="31"/>
  <c r="D116" i="31"/>
  <c r="D67" i="31"/>
  <c r="F29" i="31"/>
  <c r="K29" i="31"/>
  <c r="P65" i="31"/>
  <c r="N65" i="31"/>
  <c r="R65" i="31" s="1"/>
  <c r="F158" i="31"/>
  <c r="D158" i="31"/>
  <c r="T95" i="31"/>
  <c r="N95" i="31"/>
  <c r="R95" i="31" s="1"/>
  <c r="F87" i="31"/>
  <c r="G87" i="31"/>
  <c r="S116" i="31"/>
  <c r="K116" i="31"/>
  <c r="P29" i="31"/>
  <c r="D29" i="31"/>
  <c r="K65" i="31"/>
  <c r="G65" i="31"/>
  <c r="I65" i="31"/>
  <c r="S158" i="31"/>
  <c r="K158" i="31"/>
  <c r="I95" i="31"/>
  <c r="G95" i="31"/>
  <c r="D87" i="31"/>
  <c r="H87" i="31"/>
  <c r="F116" i="31"/>
  <c r="N116" i="31"/>
  <c r="R116" i="31" s="1"/>
  <c r="I67" i="31"/>
  <c r="T67" i="31"/>
  <c r="G67" i="31"/>
  <c r="G29" i="31"/>
  <c r="T40" i="31"/>
  <c r="S65" i="31"/>
  <c r="J158" i="31"/>
  <c r="D95" i="31"/>
  <c r="L95" i="31"/>
  <c r="K87" i="31"/>
  <c r="L116" i="31"/>
  <c r="F67" i="31"/>
  <c r="E67" i="31"/>
  <c r="J113" i="31"/>
  <c r="L113" i="31"/>
  <c r="I37" i="31"/>
  <c r="H37" i="31"/>
  <c r="L40" i="31"/>
  <c r="M40" i="31" s="1"/>
  <c r="H40" i="31"/>
  <c r="S40" i="31"/>
  <c r="D100" i="31"/>
  <c r="G100" i="31"/>
  <c r="P117" i="31"/>
  <c r="D103" i="31"/>
  <c r="L122" i="31"/>
  <c r="E122" i="31"/>
  <c r="E113" i="31"/>
  <c r="F113" i="31"/>
  <c r="J37" i="31"/>
  <c r="D37" i="31"/>
  <c r="I40" i="31"/>
  <c r="E40" i="31"/>
  <c r="E100" i="31"/>
  <c r="S100" i="31"/>
  <c r="L117" i="31"/>
  <c r="N103" i="31"/>
  <c r="R103" i="31" s="1"/>
  <c r="E56" i="31"/>
  <c r="P67" i="31"/>
  <c r="N67" i="31"/>
  <c r="R67" i="31" s="1"/>
  <c r="H67" i="31"/>
  <c r="T113" i="31"/>
  <c r="N113" i="31"/>
  <c r="R113" i="31" s="1"/>
  <c r="P37" i="31"/>
  <c r="K37" i="31"/>
  <c r="P40" i="31"/>
  <c r="N40" i="31"/>
  <c r="R40" i="31" s="1"/>
  <c r="I100" i="31"/>
  <c r="T53" i="31"/>
  <c r="G53" i="31"/>
  <c r="F117" i="31"/>
  <c r="H113" i="31"/>
  <c r="G113" i="31"/>
  <c r="T37" i="31"/>
  <c r="S37" i="31"/>
  <c r="J40" i="31"/>
  <c r="D40" i="31"/>
  <c r="K100" i="31"/>
  <c r="N100" i="31"/>
  <c r="R100" i="31" s="1"/>
  <c r="H117" i="31"/>
  <c r="N117" i="31"/>
  <c r="R117" i="31" s="1"/>
  <c r="I113" i="31"/>
  <c r="K113" i="31"/>
  <c r="N37" i="31"/>
  <c r="R37" i="31" s="1"/>
  <c r="F40" i="31"/>
  <c r="P100" i="31"/>
  <c r="H100" i="31"/>
  <c r="S117" i="31"/>
  <c r="K117" i="31"/>
  <c r="E82" i="31"/>
  <c r="D82" i="31"/>
  <c r="D56" i="31"/>
  <c r="I134" i="31"/>
  <c r="P134" i="31"/>
  <c r="T82" i="31"/>
  <c r="K82" i="31"/>
  <c r="D134" i="31"/>
  <c r="H134" i="31"/>
  <c r="S107" i="31"/>
  <c r="H82" i="31"/>
  <c r="F82" i="31"/>
  <c r="J116" i="31"/>
  <c r="H116" i="31"/>
  <c r="D117" i="31"/>
  <c r="K23" i="31"/>
  <c r="K56" i="31"/>
  <c r="K134" i="31"/>
  <c r="I82" i="31"/>
  <c r="N82" i="31"/>
  <c r="R82" i="31" s="1"/>
  <c r="D23" i="31"/>
  <c r="S56" i="31"/>
  <c r="L82" i="31"/>
  <c r="H75" i="31"/>
  <c r="D75" i="31"/>
  <c r="J49" i="31"/>
  <c r="N49" i="31"/>
  <c r="R49" i="31" s="1"/>
  <c r="I34" i="31"/>
  <c r="G34" i="31"/>
  <c r="D143" i="31"/>
  <c r="T143" i="31"/>
  <c r="P148" i="31"/>
  <c r="F148" i="31"/>
  <c r="T107" i="31"/>
  <c r="J107" i="31"/>
  <c r="D53" i="31"/>
  <c r="P53" i="31"/>
  <c r="S53" i="31"/>
  <c r="J117" i="31"/>
  <c r="E117" i="31"/>
  <c r="L105" i="31"/>
  <c r="E23" i="31"/>
  <c r="J23" i="31"/>
  <c r="P75" i="31"/>
  <c r="L75" i="31"/>
  <c r="D49" i="31"/>
  <c r="G49" i="31"/>
  <c r="D34" i="31"/>
  <c r="H34" i="31"/>
  <c r="S34" i="31"/>
  <c r="H143" i="31"/>
  <c r="G143" i="31"/>
  <c r="E148" i="31"/>
  <c r="N148" i="31"/>
  <c r="R148" i="31" s="1"/>
  <c r="N107" i="31"/>
  <c r="R107" i="31" s="1"/>
  <c r="L107" i="31"/>
  <c r="P107" i="31"/>
  <c r="S105" i="31"/>
  <c r="N23" i="31"/>
  <c r="R23" i="31" s="1"/>
  <c r="L23" i="31"/>
  <c r="P23" i="31"/>
  <c r="I75" i="31"/>
  <c r="J75" i="31"/>
  <c r="L49" i="31"/>
  <c r="K49" i="31"/>
  <c r="S49" i="31"/>
  <c r="F34" i="31"/>
  <c r="P34" i="31"/>
  <c r="J143" i="31"/>
  <c r="I143" i="31"/>
  <c r="S143" i="31"/>
  <c r="T148" i="31"/>
  <c r="G148" i="31"/>
  <c r="E107" i="31"/>
  <c r="K107" i="31"/>
  <c r="D105" i="31"/>
  <c r="G23" i="31"/>
  <c r="S23" i="31"/>
  <c r="G56" i="31"/>
  <c r="T75" i="31"/>
  <c r="G75" i="31"/>
  <c r="T49" i="31"/>
  <c r="H49" i="31"/>
  <c r="J34" i="31"/>
  <c r="E34" i="31"/>
  <c r="K143" i="31"/>
  <c r="P143" i="31"/>
  <c r="H148" i="31"/>
  <c r="J148" i="31"/>
  <c r="S148" i="31"/>
  <c r="F107" i="31"/>
  <c r="H107" i="31"/>
  <c r="J105" i="31"/>
  <c r="H23" i="31"/>
  <c r="F23" i="31"/>
  <c r="K75" i="31"/>
  <c r="N75" i="31"/>
  <c r="R75" i="31" s="1"/>
  <c r="E49" i="31"/>
  <c r="K34" i="31"/>
  <c r="M34" i="31" s="1"/>
  <c r="L100" i="31"/>
  <c r="F143" i="31"/>
  <c r="I148" i="31"/>
  <c r="G107" i="31"/>
  <c r="E116" i="31"/>
  <c r="I116" i="31"/>
  <c r="H131" i="31"/>
  <c r="K53" i="31"/>
  <c r="I117" i="31"/>
  <c r="H105" i="31"/>
  <c r="I23" i="31"/>
  <c r="G103" i="31"/>
  <c r="F11" i="31"/>
  <c r="N11" i="31"/>
  <c r="R11" i="31" s="1"/>
  <c r="S11" i="31"/>
  <c r="L125" i="31"/>
  <c r="E125" i="31"/>
  <c r="F14" i="31"/>
  <c r="N14" i="31"/>
  <c r="R14" i="31" s="1"/>
  <c r="L110" i="31"/>
  <c r="H110" i="31"/>
  <c r="J92" i="31"/>
  <c r="D92" i="31"/>
  <c r="H11" i="31"/>
  <c r="K11" i="31"/>
  <c r="L11" i="31"/>
  <c r="T11" i="31"/>
  <c r="P125" i="31"/>
  <c r="F125" i="31"/>
  <c r="K14" i="31"/>
  <c r="E14" i="31"/>
  <c r="E110" i="31"/>
  <c r="I110" i="31"/>
  <c r="F92" i="31"/>
  <c r="K92" i="31"/>
  <c r="K103" i="31"/>
  <c r="F122" i="31"/>
  <c r="S122" i="31"/>
  <c r="L56" i="31"/>
  <c r="I56" i="31"/>
  <c r="J11" i="31"/>
  <c r="P11" i="31"/>
  <c r="I91" i="31"/>
  <c r="K125" i="31"/>
  <c r="G125" i="31"/>
  <c r="H14" i="31"/>
  <c r="T14" i="31"/>
  <c r="N110" i="31"/>
  <c r="R110" i="31" s="1"/>
  <c r="J110" i="31"/>
  <c r="L92" i="31"/>
  <c r="N92" i="31"/>
  <c r="R92" i="31" s="1"/>
  <c r="J56" i="31"/>
  <c r="P56" i="31"/>
  <c r="E11" i="31"/>
  <c r="I11" i="31"/>
  <c r="D11" i="31"/>
  <c r="I125" i="31"/>
  <c r="D125" i="31"/>
  <c r="S125" i="31"/>
  <c r="I14" i="31"/>
  <c r="G14" i="31"/>
  <c r="K110" i="31"/>
  <c r="G110" i="31"/>
  <c r="P110" i="31"/>
  <c r="I92" i="31"/>
  <c r="G92" i="31"/>
  <c r="T92" i="31"/>
  <c r="H103" i="31"/>
  <c r="N56" i="31"/>
  <c r="R56" i="31" s="1"/>
  <c r="F56" i="31"/>
  <c r="J125" i="31"/>
  <c r="J14" i="31"/>
  <c r="D14" i="31"/>
  <c r="T110" i="31"/>
  <c r="E92" i="31"/>
  <c r="T56" i="31"/>
  <c r="I105" i="31"/>
  <c r="F105" i="31"/>
  <c r="N105" i="31"/>
  <c r="R105" i="31" s="1"/>
  <c r="T105" i="31"/>
  <c r="G105" i="31"/>
  <c r="E105" i="31"/>
  <c r="P103" i="31"/>
  <c r="E103" i="31"/>
  <c r="T103" i="31"/>
  <c r="F103" i="31"/>
  <c r="L103" i="31"/>
  <c r="I103" i="31"/>
  <c r="G60" i="31"/>
  <c r="F60" i="31"/>
  <c r="P60" i="31"/>
  <c r="T60" i="31"/>
  <c r="I60" i="31"/>
  <c r="E60" i="31"/>
  <c r="L60" i="31"/>
  <c r="N60" i="31"/>
  <c r="R60" i="31" s="1"/>
  <c r="D60" i="31"/>
  <c r="J60" i="31"/>
  <c r="S60" i="31"/>
  <c r="K60" i="31"/>
  <c r="H60" i="31"/>
  <c r="P123" i="31"/>
  <c r="T123" i="31"/>
  <c r="I123" i="31"/>
  <c r="F123" i="31"/>
  <c r="H123" i="31"/>
  <c r="E123" i="31"/>
  <c r="N123" i="31"/>
  <c r="R123" i="31" s="1"/>
  <c r="K123" i="31"/>
  <c r="S123" i="31"/>
  <c r="D123" i="31"/>
  <c r="J123" i="31"/>
  <c r="G123" i="31"/>
  <c r="L123" i="31"/>
  <c r="S128" i="31"/>
  <c r="G128" i="31"/>
  <c r="J128" i="31"/>
  <c r="F128" i="31"/>
  <c r="N128" i="31"/>
  <c r="R128" i="31" s="1"/>
  <c r="D128" i="31"/>
  <c r="K128" i="31"/>
  <c r="P128" i="31"/>
  <c r="H128" i="31"/>
  <c r="T128" i="31"/>
  <c r="L128" i="31"/>
  <c r="I128" i="31"/>
  <c r="E128" i="31"/>
  <c r="S24" i="31"/>
  <c r="G24" i="31"/>
  <c r="P24" i="31"/>
  <c r="I24" i="31"/>
  <c r="L24" i="31"/>
  <c r="D24" i="31"/>
  <c r="N24" i="31"/>
  <c r="R24" i="31" s="1"/>
  <c r="H24" i="31"/>
  <c r="F24" i="31"/>
  <c r="T24" i="31"/>
  <c r="K24" i="31"/>
  <c r="J24" i="31"/>
  <c r="E24" i="31"/>
  <c r="S25" i="31"/>
  <c r="G25" i="31"/>
  <c r="H25" i="31"/>
  <c r="T25" i="31"/>
  <c r="K25" i="31"/>
  <c r="P25" i="31"/>
  <c r="E25" i="31"/>
  <c r="N25" i="31"/>
  <c r="R25" i="31" s="1"/>
  <c r="I25" i="31"/>
  <c r="L25" i="31"/>
  <c r="F25" i="31"/>
  <c r="D25" i="31"/>
  <c r="J25" i="31"/>
  <c r="S136" i="31"/>
  <c r="G136" i="31"/>
  <c r="T136" i="31"/>
  <c r="L136" i="31"/>
  <c r="E136" i="31"/>
  <c r="F136" i="31"/>
  <c r="K136" i="31"/>
  <c r="I136" i="31"/>
  <c r="P136" i="31"/>
  <c r="H136" i="31"/>
  <c r="N136" i="31"/>
  <c r="R136" i="31" s="1"/>
  <c r="D136" i="31"/>
  <c r="J136" i="31"/>
  <c r="K133" i="31"/>
  <c r="E133" i="31"/>
  <c r="J133" i="31"/>
  <c r="S133" i="31"/>
  <c r="I133" i="31"/>
  <c r="L133" i="31"/>
  <c r="G133" i="31"/>
  <c r="N133" i="31"/>
  <c r="R133" i="31" s="1"/>
  <c r="F133" i="31"/>
  <c r="P133" i="31"/>
  <c r="D133" i="31"/>
  <c r="T133" i="31"/>
  <c r="H133" i="31"/>
  <c r="S76" i="31"/>
  <c r="G76" i="31"/>
  <c r="P76" i="31"/>
  <c r="I76" i="31"/>
  <c r="N76" i="31"/>
  <c r="R76" i="31" s="1"/>
  <c r="E76" i="31"/>
  <c r="D76" i="31"/>
  <c r="J76" i="31"/>
  <c r="H76" i="31"/>
  <c r="T76" i="31"/>
  <c r="L76" i="31"/>
  <c r="K76" i="31"/>
  <c r="F76" i="31"/>
  <c r="S31" i="31"/>
  <c r="G31" i="31"/>
  <c r="T31" i="31"/>
  <c r="L31" i="31"/>
  <c r="E31" i="31"/>
  <c r="I31" i="31"/>
  <c r="K31" i="31"/>
  <c r="F31" i="31"/>
  <c r="N31" i="31"/>
  <c r="R31" i="31" s="1"/>
  <c r="D31" i="31"/>
  <c r="P31" i="31"/>
  <c r="J31" i="31"/>
  <c r="H31" i="31"/>
  <c r="K36" i="31"/>
  <c r="E36" i="31"/>
  <c r="J36" i="31"/>
  <c r="P36" i="31"/>
  <c r="H36" i="31"/>
  <c r="F36" i="31"/>
  <c r="S36" i="31"/>
  <c r="L36" i="31"/>
  <c r="N36" i="31"/>
  <c r="R36" i="31" s="1"/>
  <c r="D36" i="31"/>
  <c r="I36" i="31"/>
  <c r="T36" i="31"/>
  <c r="G36" i="31"/>
  <c r="K57" i="31"/>
  <c r="E57" i="31"/>
  <c r="J57" i="31"/>
  <c r="P57" i="31"/>
  <c r="I57" i="31"/>
  <c r="S57" i="31"/>
  <c r="G57" i="31"/>
  <c r="D57" i="31"/>
  <c r="F57" i="31"/>
  <c r="N57" i="31"/>
  <c r="R57" i="31" s="1"/>
  <c r="L57" i="31"/>
  <c r="T57" i="31"/>
  <c r="H57" i="31"/>
  <c r="S18" i="31"/>
  <c r="G18" i="31"/>
  <c r="T18" i="31"/>
  <c r="L18" i="31"/>
  <c r="E18" i="31"/>
  <c r="P18" i="31"/>
  <c r="I18" i="31"/>
  <c r="D18" i="31"/>
  <c r="K18" i="31"/>
  <c r="J18" i="31"/>
  <c r="N18" i="31"/>
  <c r="R18" i="31" s="1"/>
  <c r="H18" i="31"/>
  <c r="F18" i="31"/>
  <c r="I38" i="31"/>
  <c r="P38" i="31"/>
  <c r="H38" i="31"/>
  <c r="J38" i="31"/>
  <c r="E38" i="31"/>
  <c r="L38" i="31"/>
  <c r="T38" i="31"/>
  <c r="G38" i="31"/>
  <c r="S38" i="31"/>
  <c r="F38" i="31"/>
  <c r="D38" i="31"/>
  <c r="N38" i="31"/>
  <c r="R38" i="31" s="1"/>
  <c r="K38" i="31"/>
  <c r="S144" i="31"/>
  <c r="G144" i="31"/>
  <c r="T144" i="31"/>
  <c r="L144" i="31"/>
  <c r="E144" i="31"/>
  <c r="P144" i="31"/>
  <c r="H144" i="31"/>
  <c r="J144" i="31"/>
  <c r="D144" i="31"/>
  <c r="N144" i="31"/>
  <c r="R144" i="31" s="1"/>
  <c r="K144" i="31"/>
  <c r="I144" i="31"/>
  <c r="F144" i="31"/>
  <c r="S137" i="31"/>
  <c r="G137" i="31"/>
  <c r="P137" i="31"/>
  <c r="I137" i="31"/>
  <c r="N137" i="31"/>
  <c r="R137" i="31" s="1"/>
  <c r="E137" i="31"/>
  <c r="F137" i="31"/>
  <c r="K137" i="31"/>
  <c r="J137" i="31"/>
  <c r="T137" i="31"/>
  <c r="D137" i="31"/>
  <c r="L137" i="31"/>
  <c r="H137" i="31"/>
  <c r="S165" i="31"/>
  <c r="G165" i="31"/>
  <c r="P165" i="31"/>
  <c r="I165" i="31"/>
  <c r="T165" i="31"/>
  <c r="L165" i="31"/>
  <c r="E165" i="31"/>
  <c r="D165" i="31"/>
  <c r="K165" i="31"/>
  <c r="J165" i="31"/>
  <c r="N165" i="31"/>
  <c r="R165" i="31" s="1"/>
  <c r="H165" i="31"/>
  <c r="F165" i="31"/>
  <c r="S153" i="31"/>
  <c r="G153" i="31"/>
  <c r="P153" i="31"/>
  <c r="I153" i="31"/>
  <c r="T153" i="31"/>
  <c r="J153" i="31"/>
  <c r="K153" i="31"/>
  <c r="F153" i="31"/>
  <c r="N153" i="31"/>
  <c r="R153" i="31" s="1"/>
  <c r="L153" i="31"/>
  <c r="E153" i="31"/>
  <c r="D153" i="31"/>
  <c r="H153" i="31"/>
  <c r="I90" i="31"/>
  <c r="T90" i="31"/>
  <c r="H90" i="31"/>
  <c r="N90" i="31"/>
  <c r="R90" i="31" s="1"/>
  <c r="P90" i="31"/>
  <c r="F90" i="31"/>
  <c r="E90" i="31"/>
  <c r="L90" i="31"/>
  <c r="D90" i="31"/>
  <c r="S90" i="31"/>
  <c r="K90" i="31"/>
  <c r="J90" i="31"/>
  <c r="G90" i="31"/>
  <c r="S150" i="31"/>
  <c r="G150" i="31"/>
  <c r="K150" i="31"/>
  <c r="D150" i="31"/>
  <c r="P150" i="31"/>
  <c r="H150" i="31"/>
  <c r="F150" i="31"/>
  <c r="I150" i="31"/>
  <c r="T150" i="31"/>
  <c r="J150" i="31"/>
  <c r="E150" i="31"/>
  <c r="N150" i="31"/>
  <c r="R150" i="31" s="1"/>
  <c r="L150" i="31"/>
  <c r="K147" i="31"/>
  <c r="E147" i="31"/>
  <c r="N147" i="31"/>
  <c r="R147" i="31" s="1"/>
  <c r="G147" i="31"/>
  <c r="D147" i="31"/>
  <c r="S147" i="31"/>
  <c r="I147" i="31"/>
  <c r="J147" i="31"/>
  <c r="P147" i="31"/>
  <c r="L147" i="31"/>
  <c r="H147" i="31"/>
  <c r="T147" i="31"/>
  <c r="F147" i="31"/>
  <c r="L178" i="31"/>
  <c r="F178" i="31"/>
  <c r="K178" i="31"/>
  <c r="E178" i="31"/>
  <c r="S178" i="31"/>
  <c r="I178" i="31"/>
  <c r="H178" i="31"/>
  <c r="G178" i="31"/>
  <c r="P178" i="31"/>
  <c r="N178" i="31"/>
  <c r="R178" i="31" s="1"/>
  <c r="D178" i="31"/>
  <c r="J178" i="31"/>
  <c r="T178" i="31"/>
  <c r="S26" i="31"/>
  <c r="G26" i="31"/>
  <c r="P26" i="31"/>
  <c r="I26" i="31"/>
  <c r="T26" i="31"/>
  <c r="K26" i="31"/>
  <c r="E26" i="31"/>
  <c r="F26" i="31"/>
  <c r="L26" i="31"/>
  <c r="J26" i="31"/>
  <c r="D26" i="31"/>
  <c r="N26" i="31"/>
  <c r="R26" i="31" s="1"/>
  <c r="H26" i="31"/>
  <c r="S28" i="31"/>
  <c r="G28" i="31"/>
  <c r="T28" i="31"/>
  <c r="L28" i="31"/>
  <c r="E28" i="31"/>
  <c r="P28" i="31"/>
  <c r="H28" i="31"/>
  <c r="K28" i="31"/>
  <c r="J28" i="31"/>
  <c r="F28" i="31"/>
  <c r="D28" i="31"/>
  <c r="N28" i="31"/>
  <c r="R28" i="31" s="1"/>
  <c r="I28" i="31"/>
  <c r="K86" i="31"/>
  <c r="N86" i="31"/>
  <c r="R86" i="31" s="1"/>
  <c r="G86" i="31"/>
  <c r="P86" i="31"/>
  <c r="H86" i="31"/>
  <c r="F86" i="31"/>
  <c r="L86" i="31"/>
  <c r="T86" i="31"/>
  <c r="E86" i="31"/>
  <c r="S86" i="31"/>
  <c r="I86" i="31"/>
  <c r="D86" i="31"/>
  <c r="J86" i="31"/>
  <c r="K33" i="31"/>
  <c r="E33" i="31"/>
  <c r="N33" i="31"/>
  <c r="R33" i="31" s="1"/>
  <c r="G33" i="31"/>
  <c r="P33" i="31"/>
  <c r="H33" i="31"/>
  <c r="S33" i="31"/>
  <c r="I33" i="31"/>
  <c r="T33" i="31"/>
  <c r="F33" i="31"/>
  <c r="L33" i="31"/>
  <c r="D33" i="31"/>
  <c r="J33" i="31"/>
  <c r="P138" i="31"/>
  <c r="J138" i="31"/>
  <c r="D138" i="31"/>
  <c r="I138" i="31"/>
  <c r="E138" i="31"/>
  <c r="L138" i="31"/>
  <c r="S138" i="31"/>
  <c r="T138" i="31"/>
  <c r="K138" i="31"/>
  <c r="H138" i="31"/>
  <c r="G138" i="31"/>
  <c r="N138" i="31"/>
  <c r="R138" i="31" s="1"/>
  <c r="F138" i="31"/>
  <c r="K130" i="31"/>
  <c r="E130" i="31"/>
  <c r="D130" i="31"/>
  <c r="P130" i="31"/>
  <c r="J130" i="31"/>
  <c r="H130" i="31"/>
  <c r="G130" i="31"/>
  <c r="F130" i="31"/>
  <c r="N130" i="31"/>
  <c r="R130" i="31" s="1"/>
  <c r="T130" i="31"/>
  <c r="L130" i="31"/>
  <c r="S130" i="31"/>
  <c r="I130" i="31"/>
  <c r="T88" i="31"/>
  <c r="N88" i="31"/>
  <c r="R88" i="31" s="1"/>
  <c r="H88" i="31"/>
  <c r="S88" i="31"/>
  <c r="G88" i="31"/>
  <c r="K88" i="31"/>
  <c r="J88" i="31"/>
  <c r="I88" i="31"/>
  <c r="P88" i="31"/>
  <c r="F88" i="31"/>
  <c r="E88" i="31"/>
  <c r="D88" i="31"/>
  <c r="L88" i="31"/>
  <c r="K146" i="31"/>
  <c r="E146" i="31"/>
  <c r="N146" i="31"/>
  <c r="R146" i="31" s="1"/>
  <c r="G146" i="31"/>
  <c r="D146" i="31"/>
  <c r="H146" i="31"/>
  <c r="I146" i="31"/>
  <c r="L146" i="31"/>
  <c r="J146" i="31"/>
  <c r="T146" i="31"/>
  <c r="F146" i="31"/>
  <c r="S146" i="31"/>
  <c r="P146" i="31"/>
  <c r="S139" i="31"/>
  <c r="G139" i="31"/>
  <c r="K139" i="31"/>
  <c r="D139" i="31"/>
  <c r="T139" i="31"/>
  <c r="J139" i="31"/>
  <c r="H139" i="31"/>
  <c r="I139" i="31"/>
  <c r="N139" i="31"/>
  <c r="R139" i="31" s="1"/>
  <c r="P139" i="31"/>
  <c r="F139" i="31"/>
  <c r="L139" i="31"/>
  <c r="E139" i="31"/>
  <c r="S177" i="31"/>
  <c r="G177" i="31"/>
  <c r="T177" i="31"/>
  <c r="L177" i="31"/>
  <c r="E177" i="31"/>
  <c r="P177" i="31"/>
  <c r="I177" i="31"/>
  <c r="K177" i="31"/>
  <c r="H177" i="31"/>
  <c r="F177" i="31"/>
  <c r="N177" i="31"/>
  <c r="R177" i="31" s="1"/>
  <c r="J177" i="31"/>
  <c r="D177" i="31"/>
  <c r="S96" i="31"/>
  <c r="G96" i="31"/>
  <c r="H96" i="31"/>
  <c r="N96" i="31"/>
  <c r="R96" i="31" s="1"/>
  <c r="E96" i="31"/>
  <c r="P96" i="31"/>
  <c r="D96" i="31"/>
  <c r="K96" i="31"/>
  <c r="L96" i="31"/>
  <c r="I96" i="31"/>
  <c r="F96" i="31"/>
  <c r="T96" i="31"/>
  <c r="J96" i="31"/>
  <c r="S135" i="31"/>
  <c r="G135" i="31"/>
  <c r="K135" i="31"/>
  <c r="D135" i="31"/>
  <c r="P135" i="31"/>
  <c r="H135" i="31"/>
  <c r="T135" i="31"/>
  <c r="I135" i="31"/>
  <c r="L135" i="31"/>
  <c r="F135" i="31"/>
  <c r="E135" i="31"/>
  <c r="N135" i="31"/>
  <c r="R135" i="31" s="1"/>
  <c r="J135" i="31"/>
  <c r="K173" i="31"/>
  <c r="E173" i="31"/>
  <c r="N173" i="31"/>
  <c r="R173" i="31" s="1"/>
  <c r="G173" i="31"/>
  <c r="T173" i="31"/>
  <c r="L173" i="31"/>
  <c r="P173" i="31"/>
  <c r="D173" i="31"/>
  <c r="J173" i="31"/>
  <c r="S173" i="31"/>
  <c r="H173" i="31"/>
  <c r="F173" i="31"/>
  <c r="I173" i="31"/>
  <c r="I169" i="31"/>
  <c r="N169" i="31"/>
  <c r="R169" i="31" s="1"/>
  <c r="G169" i="31"/>
  <c r="S169" i="31"/>
  <c r="K169" i="31"/>
  <c r="P169" i="31"/>
  <c r="F169" i="31"/>
  <c r="J169" i="31"/>
  <c r="E169" i="31"/>
  <c r="D169" i="31"/>
  <c r="H169" i="31"/>
  <c r="L169" i="31"/>
  <c r="T169" i="31"/>
  <c r="K120" i="31"/>
  <c r="E120" i="31"/>
  <c r="P120" i="31"/>
  <c r="J120" i="31"/>
  <c r="D120" i="31"/>
  <c r="N120" i="31"/>
  <c r="R120" i="31" s="1"/>
  <c r="F120" i="31"/>
  <c r="T120" i="31"/>
  <c r="L120" i="31"/>
  <c r="S120" i="31"/>
  <c r="I120" i="31"/>
  <c r="H120" i="31"/>
  <c r="G120" i="31"/>
  <c r="K99" i="31"/>
  <c r="E99" i="31"/>
  <c r="N99" i="31"/>
  <c r="R99" i="31" s="1"/>
  <c r="G99" i="31"/>
  <c r="T99" i="31"/>
  <c r="L99" i="31"/>
  <c r="D99" i="31"/>
  <c r="J99" i="31"/>
  <c r="I99" i="31"/>
  <c r="F99" i="31"/>
  <c r="P99" i="31"/>
  <c r="H99" i="31"/>
  <c r="S99" i="31"/>
  <c r="S80" i="31"/>
  <c r="G80" i="31"/>
  <c r="T80" i="31"/>
  <c r="L80" i="31"/>
  <c r="E80" i="31"/>
  <c r="F80" i="31"/>
  <c r="N80" i="31"/>
  <c r="R80" i="31" s="1"/>
  <c r="I80" i="31"/>
  <c r="K80" i="31"/>
  <c r="H80" i="31"/>
  <c r="D80" i="31"/>
  <c r="P80" i="31"/>
  <c r="J80" i="31"/>
  <c r="S20" i="31"/>
  <c r="G20" i="31"/>
  <c r="T20" i="31"/>
  <c r="L20" i="31"/>
  <c r="E20" i="31"/>
  <c r="P20" i="31"/>
  <c r="I20" i="31"/>
  <c r="H20" i="31"/>
  <c r="D20" i="31"/>
  <c r="N20" i="31"/>
  <c r="R20" i="31" s="1"/>
  <c r="F20" i="31"/>
  <c r="K20" i="31"/>
  <c r="J20" i="31"/>
  <c r="S17" i="31"/>
  <c r="G17" i="31"/>
  <c r="F17" i="31"/>
  <c r="L17" i="31"/>
  <c r="N17" i="31"/>
  <c r="R17" i="31" s="1"/>
  <c r="D17" i="31"/>
  <c r="K17" i="31"/>
  <c r="J17" i="31"/>
  <c r="T17" i="31"/>
  <c r="I17" i="31"/>
  <c r="P17" i="31"/>
  <c r="H17" i="31"/>
  <c r="E17" i="31"/>
  <c r="T172" i="31"/>
  <c r="N172" i="31"/>
  <c r="R172" i="31" s="1"/>
  <c r="H172" i="31"/>
  <c r="J172" i="31"/>
  <c r="I172" i="31"/>
  <c r="E172" i="31"/>
  <c r="P172" i="31"/>
  <c r="D172" i="31"/>
  <c r="L172" i="31"/>
  <c r="K172" i="31"/>
  <c r="S172" i="31"/>
  <c r="G172" i="31"/>
  <c r="F172" i="31"/>
  <c r="S83" i="31"/>
  <c r="G83" i="31"/>
  <c r="J83" i="31"/>
  <c r="H83" i="31"/>
  <c r="N83" i="31"/>
  <c r="R83" i="31" s="1"/>
  <c r="F83" i="31"/>
  <c r="I83" i="31"/>
  <c r="T83" i="31"/>
  <c r="D83" i="31"/>
  <c r="E83" i="31"/>
  <c r="P83" i="31"/>
  <c r="L83" i="31"/>
  <c r="K83" i="31"/>
  <c r="S171" i="31"/>
  <c r="G171" i="31"/>
  <c r="N171" i="31"/>
  <c r="R171" i="31" s="1"/>
  <c r="F171" i="31"/>
  <c r="K171" i="31"/>
  <c r="D171" i="31"/>
  <c r="J171" i="31"/>
  <c r="L171" i="31"/>
  <c r="H171" i="31"/>
  <c r="I171" i="31"/>
  <c r="T171" i="31"/>
  <c r="E171" i="31"/>
  <c r="P171" i="31"/>
  <c r="P30" i="31"/>
  <c r="J30" i="31"/>
  <c r="D30" i="31"/>
  <c r="T30" i="31"/>
  <c r="F30" i="31"/>
  <c r="S30" i="31"/>
  <c r="E30" i="31"/>
  <c r="L30" i="31"/>
  <c r="I30" i="31"/>
  <c r="G30" i="31"/>
  <c r="H30" i="31"/>
  <c r="N30" i="31"/>
  <c r="R30" i="31" s="1"/>
  <c r="S104" i="31"/>
  <c r="G104" i="31"/>
  <c r="K104" i="31"/>
  <c r="D104" i="31"/>
  <c r="I104" i="31"/>
  <c r="N104" i="31"/>
  <c r="R104" i="31" s="1"/>
  <c r="J104" i="31"/>
  <c r="F104" i="31"/>
  <c r="P104" i="31"/>
  <c r="H104" i="31"/>
  <c r="E104" i="31"/>
  <c r="T104" i="31"/>
  <c r="L104" i="31"/>
  <c r="L69" i="31"/>
  <c r="F69" i="31"/>
  <c r="K69" i="31"/>
  <c r="E69" i="31"/>
  <c r="J69" i="31"/>
  <c r="I69" i="31"/>
  <c r="T69" i="31"/>
  <c r="S69" i="31"/>
  <c r="P69" i="31"/>
  <c r="H69" i="31"/>
  <c r="G69" i="31"/>
  <c r="D69" i="31"/>
  <c r="N69" i="31"/>
  <c r="R69" i="31" s="1"/>
  <c r="S55" i="31"/>
  <c r="G55" i="31"/>
  <c r="T55" i="31"/>
  <c r="L55" i="31"/>
  <c r="E55" i="31"/>
  <c r="K55" i="31"/>
  <c r="D55" i="31"/>
  <c r="H55" i="31"/>
  <c r="P55" i="31"/>
  <c r="F55" i="31"/>
  <c r="N55" i="31"/>
  <c r="R55" i="31" s="1"/>
  <c r="J55" i="31"/>
  <c r="I55" i="31"/>
  <c r="S71" i="31"/>
  <c r="G71" i="31"/>
  <c r="J71" i="31"/>
  <c r="H71" i="31"/>
  <c r="N71" i="31"/>
  <c r="R71" i="31" s="1"/>
  <c r="F71" i="31"/>
  <c r="I71" i="31"/>
  <c r="E71" i="31"/>
  <c r="D71" i="31"/>
  <c r="T71" i="31"/>
  <c r="P71" i="31"/>
  <c r="L71" i="31"/>
  <c r="K71" i="31"/>
  <c r="S12" i="31"/>
  <c r="G12" i="31"/>
  <c r="T12" i="31"/>
  <c r="L12" i="31"/>
  <c r="E12" i="31"/>
  <c r="J12" i="31"/>
  <c r="I12" i="31"/>
  <c r="D12" i="31"/>
  <c r="N12" i="31"/>
  <c r="R12" i="31" s="1"/>
  <c r="H12" i="31"/>
  <c r="F12" i="31"/>
  <c r="P12" i="31"/>
  <c r="K12" i="31"/>
  <c r="S142" i="31"/>
  <c r="G142" i="31"/>
  <c r="P142" i="31"/>
  <c r="I142" i="31"/>
  <c r="T142" i="31"/>
  <c r="K142" i="31"/>
  <c r="F142" i="31"/>
  <c r="L142" i="31"/>
  <c r="J142" i="31"/>
  <c r="H142" i="31"/>
  <c r="N142" i="31"/>
  <c r="R142" i="31" s="1"/>
  <c r="E142" i="31"/>
  <c r="D142" i="31"/>
  <c r="S145" i="31"/>
  <c r="G145" i="31"/>
  <c r="P145" i="31"/>
  <c r="I145" i="31"/>
  <c r="T145" i="31"/>
  <c r="L145" i="31"/>
  <c r="E145" i="31"/>
  <c r="H145" i="31"/>
  <c r="D145" i="31"/>
  <c r="N145" i="31"/>
  <c r="R145" i="31" s="1"/>
  <c r="K145" i="31"/>
  <c r="J145" i="31"/>
  <c r="F145" i="31"/>
  <c r="T59" i="31"/>
  <c r="N59" i="31"/>
  <c r="R59" i="31" s="1"/>
  <c r="H59" i="31"/>
  <c r="G59" i="31"/>
  <c r="K59" i="31"/>
  <c r="D59" i="31"/>
  <c r="F59" i="31"/>
  <c r="L59" i="31"/>
  <c r="J59" i="31"/>
  <c r="I59" i="31"/>
  <c r="E59" i="31"/>
  <c r="S59" i="31"/>
  <c r="P59" i="31"/>
  <c r="S168" i="31"/>
  <c r="G168" i="31"/>
  <c r="P168" i="31"/>
  <c r="I168" i="31"/>
  <c r="H168" i="31"/>
  <c r="F168" i="31"/>
  <c r="L168" i="31"/>
  <c r="E168" i="31"/>
  <c r="N168" i="31"/>
  <c r="R168" i="31" s="1"/>
  <c r="K168" i="31"/>
  <c r="D168" i="31"/>
  <c r="J168" i="31"/>
  <c r="T168" i="31"/>
  <c r="S121" i="31"/>
  <c r="G121" i="31"/>
  <c r="N121" i="31"/>
  <c r="R121" i="31" s="1"/>
  <c r="F121" i="31"/>
  <c r="K121" i="31"/>
  <c r="D121" i="31"/>
  <c r="J121" i="31"/>
  <c r="T121" i="31"/>
  <c r="E121" i="31"/>
  <c r="P121" i="31"/>
  <c r="L121" i="31"/>
  <c r="I121" i="31"/>
  <c r="H121" i="31"/>
  <c r="S159" i="31"/>
  <c r="G159" i="31"/>
  <c r="H159" i="31"/>
  <c r="L159" i="31"/>
  <c r="D159" i="31"/>
  <c r="T159" i="31"/>
  <c r="J159" i="31"/>
  <c r="N159" i="31"/>
  <c r="R159" i="31" s="1"/>
  <c r="F159" i="31"/>
  <c r="I159" i="31"/>
  <c r="P159" i="31"/>
  <c r="K159" i="31"/>
  <c r="E159" i="31"/>
  <c r="S163" i="31"/>
  <c r="G163" i="31"/>
  <c r="P163" i="31"/>
  <c r="I163" i="31"/>
  <c r="N163" i="31"/>
  <c r="R163" i="31" s="1"/>
  <c r="E163" i="31"/>
  <c r="H163" i="31"/>
  <c r="L163" i="31"/>
  <c r="K163" i="31"/>
  <c r="F163" i="31"/>
  <c r="T163" i="31"/>
  <c r="D163" i="31"/>
  <c r="J163" i="31"/>
  <c r="K151" i="31"/>
  <c r="E151" i="31"/>
  <c r="J151" i="31"/>
  <c r="T151" i="31"/>
  <c r="L151" i="31"/>
  <c r="P151" i="31"/>
  <c r="G151" i="31"/>
  <c r="S151" i="31"/>
  <c r="F151" i="31"/>
  <c r="H151" i="31"/>
  <c r="I151" i="31"/>
  <c r="N151" i="31"/>
  <c r="R151" i="31" s="1"/>
  <c r="D151" i="31"/>
  <c r="I89" i="31"/>
  <c r="P89" i="31"/>
  <c r="H89" i="31"/>
  <c r="G89" i="31"/>
  <c r="N89" i="31"/>
  <c r="R89" i="31" s="1"/>
  <c r="S89" i="31"/>
  <c r="J89" i="31"/>
  <c r="F89" i="31"/>
  <c r="E89" i="31"/>
  <c r="D89" i="31"/>
  <c r="L89" i="31"/>
  <c r="T89" i="31"/>
  <c r="K89" i="31"/>
  <c r="S119" i="31"/>
  <c r="G119" i="31"/>
  <c r="P119" i="31"/>
  <c r="I119" i="31"/>
  <c r="L119" i="31"/>
  <c r="D119" i="31"/>
  <c r="T119" i="31"/>
  <c r="J119" i="31"/>
  <c r="E119" i="31"/>
  <c r="K119" i="31"/>
  <c r="H119" i="31"/>
  <c r="N119" i="31"/>
  <c r="R119" i="31" s="1"/>
  <c r="F119" i="31"/>
  <c r="T15" i="31"/>
  <c r="N15" i="31"/>
  <c r="R15" i="31" s="1"/>
  <c r="H15" i="31"/>
  <c r="S15" i="31"/>
  <c r="G15" i="31"/>
  <c r="E15" i="31"/>
  <c r="L15" i="31"/>
  <c r="D15" i="31"/>
  <c r="K15" i="31"/>
  <c r="J15" i="31"/>
  <c r="I15" i="31"/>
  <c r="P15" i="31"/>
  <c r="F15" i="31"/>
  <c r="P111" i="31"/>
  <c r="J111" i="31"/>
  <c r="D111" i="31"/>
  <c r="I111" i="31"/>
  <c r="S111" i="31"/>
  <c r="K111" i="31"/>
  <c r="H111" i="31"/>
  <c r="G111" i="31"/>
  <c r="N111" i="31"/>
  <c r="R111" i="31" s="1"/>
  <c r="F111" i="31"/>
  <c r="E111" i="31"/>
  <c r="L111" i="31"/>
  <c r="T111" i="31"/>
  <c r="S152" i="31"/>
  <c r="G152" i="31"/>
  <c r="T152" i="31"/>
  <c r="L152" i="31"/>
  <c r="E152" i="31"/>
  <c r="F152" i="31"/>
  <c r="P152" i="31"/>
  <c r="D152" i="31"/>
  <c r="J152" i="31"/>
  <c r="N152" i="31"/>
  <c r="R152" i="31" s="1"/>
  <c r="I152" i="31"/>
  <c r="H152" i="31"/>
  <c r="K152" i="31"/>
  <c r="S109" i="31"/>
  <c r="G109" i="31"/>
  <c r="T109" i="31"/>
  <c r="L109" i="31"/>
  <c r="J109" i="31"/>
  <c r="P109" i="31"/>
  <c r="H109" i="31"/>
  <c r="F109" i="31"/>
  <c r="K109" i="31"/>
  <c r="N109" i="31"/>
  <c r="R109" i="31" s="1"/>
  <c r="I109" i="31"/>
  <c r="E109" i="31"/>
  <c r="D109" i="31"/>
  <c r="S156" i="31"/>
  <c r="G156" i="31"/>
  <c r="P156" i="31"/>
  <c r="I156" i="31"/>
  <c r="T156" i="31"/>
  <c r="L156" i="31"/>
  <c r="E156" i="31"/>
  <c r="H156" i="31"/>
  <c r="D156" i="31"/>
  <c r="N156" i="31"/>
  <c r="R156" i="31" s="1"/>
  <c r="J156" i="31"/>
  <c r="K156" i="31"/>
  <c r="F156" i="31"/>
  <c r="S44" i="31"/>
  <c r="G44" i="31"/>
  <c r="P44" i="31"/>
  <c r="I44" i="31"/>
  <c r="T44" i="31"/>
  <c r="L44" i="31"/>
  <c r="E44" i="31"/>
  <c r="D44" i="31"/>
  <c r="K44" i="31"/>
  <c r="J44" i="31"/>
  <c r="N44" i="31"/>
  <c r="R44" i="31" s="1"/>
  <c r="H44" i="31"/>
  <c r="F44" i="31"/>
  <c r="P27" i="31"/>
  <c r="J27" i="31"/>
  <c r="D27" i="31"/>
  <c r="I27" i="31"/>
  <c r="T27" i="31"/>
  <c r="F27" i="31"/>
  <c r="L27" i="31"/>
  <c r="S27" i="31"/>
  <c r="H27" i="31"/>
  <c r="G27" i="31"/>
  <c r="E27" i="31"/>
  <c r="N27" i="31"/>
  <c r="R27" i="31" s="1"/>
  <c r="K27" i="31"/>
  <c r="I166" i="31"/>
  <c r="P166" i="31"/>
  <c r="H166" i="31"/>
  <c r="T166" i="31"/>
  <c r="F166" i="31"/>
  <c r="S166" i="31"/>
  <c r="E166" i="31"/>
  <c r="L166" i="31"/>
  <c r="N166" i="31"/>
  <c r="R166" i="31" s="1"/>
  <c r="J166" i="31"/>
  <c r="K166" i="31"/>
  <c r="G166" i="31"/>
  <c r="D166" i="31"/>
  <c r="P132" i="31"/>
  <c r="J132" i="31"/>
  <c r="D132" i="31"/>
  <c r="I132" i="31"/>
  <c r="N132" i="31"/>
  <c r="R132" i="31" s="1"/>
  <c r="G132" i="31"/>
  <c r="F132" i="31"/>
  <c r="T132" i="31"/>
  <c r="H132" i="31"/>
  <c r="S132" i="31"/>
  <c r="E132" i="31"/>
  <c r="L132" i="31"/>
  <c r="K132" i="31"/>
  <c r="I43" i="31"/>
  <c r="P43" i="31"/>
  <c r="H43" i="31"/>
  <c r="N43" i="31"/>
  <c r="R43" i="31" s="1"/>
  <c r="G43" i="31"/>
  <c r="D43" i="31"/>
  <c r="T43" i="31"/>
  <c r="L43" i="31"/>
  <c r="K43" i="31"/>
  <c r="S43" i="31"/>
  <c r="J43" i="31"/>
  <c r="F43" i="31"/>
  <c r="E43" i="31"/>
  <c r="K84" i="31"/>
  <c r="E84" i="31"/>
  <c r="N84" i="31"/>
  <c r="R84" i="31" s="1"/>
  <c r="G84" i="31"/>
  <c r="S84" i="31"/>
  <c r="L84" i="31"/>
  <c r="D84" i="31"/>
  <c r="J84" i="31"/>
  <c r="I84" i="31"/>
  <c r="H84" i="31"/>
  <c r="T84" i="31"/>
  <c r="F84" i="31"/>
  <c r="P84" i="31"/>
  <c r="I16" i="31"/>
  <c r="P16" i="31"/>
  <c r="H16" i="31"/>
  <c r="N16" i="31"/>
  <c r="R16" i="31" s="1"/>
  <c r="G16" i="31"/>
  <c r="E16" i="31"/>
  <c r="L16" i="31"/>
  <c r="D16" i="31"/>
  <c r="T16" i="31"/>
  <c r="K16" i="31"/>
  <c r="S16" i="31"/>
  <c r="J16" i="31"/>
  <c r="F16" i="31"/>
  <c r="T21" i="31"/>
  <c r="N21" i="31"/>
  <c r="R21" i="31" s="1"/>
  <c r="H21" i="31"/>
  <c r="K21" i="31"/>
  <c r="D21" i="31"/>
  <c r="J21" i="31"/>
  <c r="P21" i="31"/>
  <c r="F21" i="31"/>
  <c r="E21" i="31"/>
  <c r="L21" i="31"/>
  <c r="I21" i="31"/>
  <c r="S21" i="31"/>
  <c r="G21" i="31"/>
  <c r="S41" i="31"/>
  <c r="G41" i="31"/>
  <c r="J41" i="31"/>
  <c r="I41" i="31"/>
  <c r="P41" i="31"/>
  <c r="L41" i="31"/>
  <c r="H41" i="31"/>
  <c r="K41" i="31"/>
  <c r="T41" i="31"/>
  <c r="F41" i="31"/>
  <c r="E41" i="31"/>
  <c r="D41" i="31"/>
  <c r="N41" i="31"/>
  <c r="R41" i="31" s="1"/>
  <c r="S58" i="31"/>
  <c r="G58" i="31"/>
  <c r="T58" i="31"/>
  <c r="L58" i="31"/>
  <c r="E58" i="31"/>
  <c r="P58" i="31"/>
  <c r="I58" i="31"/>
  <c r="K58" i="31"/>
  <c r="H58" i="31"/>
  <c r="F58" i="31"/>
  <c r="N58" i="31"/>
  <c r="R58" i="31" s="1"/>
  <c r="J58" i="31"/>
  <c r="D58" i="31"/>
  <c r="P108" i="31"/>
  <c r="J108" i="31"/>
  <c r="D108" i="31"/>
  <c r="T108" i="31"/>
  <c r="F108" i="31"/>
  <c r="S108" i="31"/>
  <c r="K108" i="31"/>
  <c r="G108" i="31"/>
  <c r="E108" i="31"/>
  <c r="N108" i="31"/>
  <c r="R108" i="31" s="1"/>
  <c r="L108" i="31"/>
  <c r="I108" i="31"/>
  <c r="H108" i="31"/>
  <c r="S39" i="31"/>
  <c r="G39" i="31"/>
  <c r="T39" i="31"/>
  <c r="L39" i="31"/>
  <c r="E39" i="31"/>
  <c r="J39" i="31"/>
  <c r="P39" i="31"/>
  <c r="F39" i="31"/>
  <c r="D39" i="31"/>
  <c r="K39" i="31"/>
  <c r="N39" i="31"/>
  <c r="R39" i="31" s="1"/>
  <c r="I39" i="31"/>
  <c r="H39" i="31"/>
  <c r="S79" i="31"/>
  <c r="G79" i="31"/>
  <c r="T79" i="31"/>
  <c r="L79" i="31"/>
  <c r="E79" i="31"/>
  <c r="K79" i="31"/>
  <c r="N79" i="31"/>
  <c r="R79" i="31" s="1"/>
  <c r="J79" i="31"/>
  <c r="F79" i="31"/>
  <c r="I79" i="31"/>
  <c r="D79" i="31"/>
  <c r="P79" i="31"/>
  <c r="H79" i="31"/>
  <c r="K72" i="31"/>
  <c r="E72" i="31"/>
  <c r="N72" i="31"/>
  <c r="R72" i="31" s="1"/>
  <c r="G72" i="31"/>
  <c r="J72" i="31"/>
  <c r="T72" i="31"/>
  <c r="I72" i="31"/>
  <c r="P72" i="31"/>
  <c r="F72" i="31"/>
  <c r="D72" i="31"/>
  <c r="S72" i="31"/>
  <c r="L72" i="31"/>
  <c r="H72" i="31"/>
  <c r="K155" i="31"/>
  <c r="E155" i="31"/>
  <c r="J155" i="31"/>
  <c r="T155" i="31"/>
  <c r="L155" i="31"/>
  <c r="F155" i="31"/>
  <c r="I155" i="31"/>
  <c r="N155" i="31"/>
  <c r="R155" i="31" s="1"/>
  <c r="H155" i="31"/>
  <c r="S155" i="31"/>
  <c r="G155" i="31"/>
  <c r="D155" i="31"/>
  <c r="P155" i="31"/>
  <c r="S124" i="31"/>
  <c r="G124" i="31"/>
  <c r="P124" i="31"/>
  <c r="I124" i="31"/>
  <c r="F124" i="31"/>
  <c r="T124" i="31"/>
  <c r="J124" i="31"/>
  <c r="N124" i="31"/>
  <c r="R124" i="31" s="1"/>
  <c r="H124" i="31"/>
  <c r="E124" i="31"/>
  <c r="L124" i="31"/>
  <c r="K124" i="31"/>
  <c r="D124" i="31"/>
  <c r="S74" i="31"/>
  <c r="G74" i="31"/>
  <c r="T74" i="31"/>
  <c r="L74" i="31"/>
  <c r="E74" i="31"/>
  <c r="P74" i="31"/>
  <c r="H74" i="31"/>
  <c r="F74" i="31"/>
  <c r="I74" i="31"/>
  <c r="N74" i="31"/>
  <c r="R74" i="31" s="1"/>
  <c r="D74" i="31"/>
  <c r="K74" i="31"/>
  <c r="J74" i="31"/>
  <c r="L19" i="31"/>
  <c r="F19" i="31"/>
  <c r="H19" i="31"/>
  <c r="G19" i="31"/>
  <c r="N19" i="31"/>
  <c r="R19" i="31" s="1"/>
  <c r="P19" i="31"/>
  <c r="D19" i="31"/>
  <c r="K19" i="31"/>
  <c r="T19" i="31"/>
  <c r="J19" i="31"/>
  <c r="S19" i="31"/>
  <c r="I19" i="31"/>
  <c r="E19" i="31"/>
  <c r="I35" i="31"/>
  <c r="S35" i="31"/>
  <c r="L35" i="31"/>
  <c r="E35" i="31"/>
  <c r="P35" i="31"/>
  <c r="H35" i="31"/>
  <c r="N35" i="31"/>
  <c r="R35" i="31" s="1"/>
  <c r="D35" i="31"/>
  <c r="K35" i="31"/>
  <c r="T35" i="31"/>
  <c r="J35" i="31"/>
  <c r="G35" i="31"/>
  <c r="F35" i="31"/>
  <c r="S51" i="31"/>
  <c r="G51" i="31"/>
  <c r="J51" i="31"/>
  <c r="H51" i="31"/>
  <c r="N51" i="31"/>
  <c r="R51" i="31" s="1"/>
  <c r="F51" i="31"/>
  <c r="P51" i="31"/>
  <c r="K51" i="31"/>
  <c r="L51" i="31"/>
  <c r="I51" i="31"/>
  <c r="T51" i="31"/>
  <c r="E51" i="31"/>
  <c r="D51" i="31"/>
  <c r="K77" i="31"/>
  <c r="E77" i="31"/>
  <c r="J77" i="31"/>
  <c r="N77" i="31"/>
  <c r="R77" i="31" s="1"/>
  <c r="F77" i="31"/>
  <c r="P77" i="31"/>
  <c r="G77" i="31"/>
  <c r="T77" i="31"/>
  <c r="D77" i="31"/>
  <c r="L77" i="31"/>
  <c r="H77" i="31"/>
  <c r="S77" i="31"/>
  <c r="I77" i="31"/>
  <c r="K154" i="31"/>
  <c r="E154" i="31"/>
  <c r="N154" i="31"/>
  <c r="R154" i="31" s="1"/>
  <c r="G154" i="31"/>
  <c r="S154" i="31"/>
  <c r="J154" i="31"/>
  <c r="T154" i="31"/>
  <c r="I154" i="31"/>
  <c r="D154" i="31"/>
  <c r="L154" i="31"/>
  <c r="H154" i="31"/>
  <c r="P154" i="31"/>
  <c r="F154" i="31"/>
  <c r="S161" i="31"/>
  <c r="G161" i="31"/>
  <c r="T161" i="31"/>
  <c r="L161" i="31"/>
  <c r="E161" i="31"/>
  <c r="I161" i="31"/>
  <c r="D161" i="31"/>
  <c r="J161" i="31"/>
  <c r="H161" i="31"/>
  <c r="P161" i="31"/>
  <c r="N161" i="31"/>
  <c r="R161" i="31" s="1"/>
  <c r="K161" i="31"/>
  <c r="F161" i="31"/>
  <c r="S85" i="31"/>
  <c r="G85" i="31"/>
  <c r="P85" i="31"/>
  <c r="I85" i="31"/>
  <c r="T85" i="31"/>
  <c r="L85" i="31"/>
  <c r="E85" i="31"/>
  <c r="K85" i="31"/>
  <c r="H85" i="31"/>
  <c r="F85" i="31"/>
  <c r="J85" i="31"/>
  <c r="D85" i="31"/>
  <c r="N85" i="31"/>
  <c r="R85" i="31" s="1"/>
  <c r="K149" i="31"/>
  <c r="E149" i="31"/>
  <c r="J149" i="31"/>
  <c r="G149" i="31"/>
  <c r="L149" i="31"/>
  <c r="R149" i="31"/>
  <c r="I149" i="31"/>
  <c r="T149" i="31"/>
  <c r="H149" i="31"/>
  <c r="F149" i="31"/>
  <c r="S149" i="31"/>
  <c r="P149" i="31"/>
  <c r="D149" i="31"/>
  <c r="K157" i="31"/>
  <c r="E157" i="31"/>
  <c r="N157" i="31"/>
  <c r="R157" i="31" s="1"/>
  <c r="G157" i="31"/>
  <c r="S157" i="31"/>
  <c r="J157" i="31"/>
  <c r="H157" i="31"/>
  <c r="P157" i="31"/>
  <c r="D157" i="31"/>
  <c r="L157" i="31"/>
  <c r="T157" i="31"/>
  <c r="I157" i="31"/>
  <c r="F157" i="31"/>
  <c r="L160" i="31"/>
  <c r="F160" i="31"/>
  <c r="H160" i="31"/>
  <c r="N160" i="31"/>
  <c r="R160" i="31" s="1"/>
  <c r="E160" i="31"/>
  <c r="S160" i="31"/>
  <c r="J160" i="31"/>
  <c r="D160" i="31"/>
  <c r="K160" i="31"/>
  <c r="I160" i="31"/>
  <c r="G160" i="31"/>
  <c r="T160" i="31"/>
  <c r="P160" i="31"/>
  <c r="S170" i="31"/>
  <c r="G170" i="31"/>
  <c r="T170" i="31"/>
  <c r="L170" i="31"/>
  <c r="E170" i="31"/>
  <c r="K170" i="31"/>
  <c r="D170" i="31"/>
  <c r="N170" i="31"/>
  <c r="R170" i="31" s="1"/>
  <c r="J170" i="31"/>
  <c r="I170" i="31"/>
  <c r="H170" i="31"/>
  <c r="P170" i="31"/>
  <c r="F170" i="31"/>
  <c r="K63" i="31"/>
  <c r="E63" i="31"/>
  <c r="J63" i="31"/>
  <c r="S63" i="31"/>
  <c r="I63" i="31"/>
  <c r="T63" i="31"/>
  <c r="G63" i="31"/>
  <c r="L63" i="31"/>
  <c r="F63" i="31"/>
  <c r="P63" i="31"/>
  <c r="N63" i="31"/>
  <c r="R63" i="31" s="1"/>
  <c r="H63" i="31"/>
  <c r="D63" i="31"/>
  <c r="S162" i="31"/>
  <c r="G162" i="31"/>
  <c r="T162" i="31"/>
  <c r="L162" i="31"/>
  <c r="E162" i="31"/>
  <c r="N162" i="31"/>
  <c r="R162" i="31" s="1"/>
  <c r="D162" i="31"/>
  <c r="H162" i="31"/>
  <c r="J162" i="31"/>
  <c r="P162" i="31"/>
  <c r="I162" i="31"/>
  <c r="F162" i="31"/>
  <c r="K162" i="31"/>
  <c r="I50" i="31"/>
  <c r="N50" i="31"/>
  <c r="R50" i="31" s="1"/>
  <c r="T50" i="31"/>
  <c r="H50" i="31"/>
  <c r="L50" i="31"/>
  <c r="D50" i="31"/>
  <c r="K50" i="31"/>
  <c r="S50" i="31"/>
  <c r="J50" i="31"/>
  <c r="G50" i="31"/>
  <c r="P50" i="31"/>
  <c r="F50" i="31"/>
  <c r="E50" i="31"/>
  <c r="S46" i="31"/>
  <c r="G46" i="31"/>
  <c r="P46" i="31"/>
  <c r="I46" i="31"/>
  <c r="F46" i="31"/>
  <c r="K46" i="31"/>
  <c r="E46" i="31"/>
  <c r="N46" i="31"/>
  <c r="R46" i="31" s="1"/>
  <c r="J46" i="31"/>
  <c r="H46" i="31"/>
  <c r="D46" i="31"/>
  <c r="T46" i="31"/>
  <c r="L46" i="31"/>
  <c r="S32" i="31"/>
  <c r="G32" i="31"/>
  <c r="K32" i="31"/>
  <c r="D32" i="31"/>
  <c r="L32" i="31"/>
  <c r="N32" i="31"/>
  <c r="R32" i="31" s="1"/>
  <c r="T32" i="31"/>
  <c r="H32" i="31"/>
  <c r="E32" i="31"/>
  <c r="P32" i="31"/>
  <c r="I32" i="31"/>
  <c r="F32" i="31"/>
  <c r="J32" i="31"/>
  <c r="S115" i="31"/>
  <c r="G115" i="31"/>
  <c r="N115" i="31"/>
  <c r="R115" i="31" s="1"/>
  <c r="F115" i="31"/>
  <c r="K115" i="31"/>
  <c r="D115" i="31"/>
  <c r="J115" i="31"/>
  <c r="T115" i="31"/>
  <c r="E115" i="31"/>
  <c r="P115" i="31"/>
  <c r="L115" i="31"/>
  <c r="I115" i="31"/>
  <c r="H115" i="31"/>
  <c r="K129" i="31"/>
  <c r="E129" i="31"/>
  <c r="P129" i="31"/>
  <c r="J129" i="31"/>
  <c r="D129" i="31"/>
  <c r="T129" i="31"/>
  <c r="L129" i="31"/>
  <c r="I129" i="31"/>
  <c r="H129" i="31"/>
  <c r="S129" i="31"/>
  <c r="G129" i="31"/>
  <c r="N129" i="31"/>
  <c r="R129" i="31" s="1"/>
  <c r="F129" i="31"/>
  <c r="S98" i="31"/>
  <c r="G98" i="31"/>
  <c r="T98" i="31"/>
  <c r="L98" i="31"/>
  <c r="E98" i="31"/>
  <c r="P98" i="31"/>
  <c r="I98" i="31"/>
  <c r="K98" i="31"/>
  <c r="H98" i="31"/>
  <c r="F98" i="31"/>
  <c r="N98" i="31"/>
  <c r="R98" i="31" s="1"/>
  <c r="J98" i="31"/>
  <c r="D98" i="31"/>
  <c r="S52" i="31"/>
  <c r="G52" i="31"/>
  <c r="P52" i="31"/>
  <c r="I52" i="31"/>
  <c r="J52" i="31"/>
  <c r="T52" i="31"/>
  <c r="H52" i="31"/>
  <c r="L52" i="31"/>
  <c r="E52" i="31"/>
  <c r="D52" i="31"/>
  <c r="N52" i="31"/>
  <c r="R52" i="31" s="1"/>
  <c r="K52" i="31"/>
  <c r="F52" i="31"/>
  <c r="S64" i="31"/>
  <c r="G64" i="31"/>
  <c r="T64" i="31"/>
  <c r="L64" i="31"/>
  <c r="E64" i="31"/>
  <c r="P64" i="31"/>
  <c r="I64" i="31"/>
  <c r="D64" i="31"/>
  <c r="K64" i="31"/>
  <c r="J64" i="31"/>
  <c r="N64" i="31"/>
  <c r="R64" i="31" s="1"/>
  <c r="F64" i="31"/>
  <c r="H64" i="31"/>
  <c r="S42" i="31"/>
  <c r="G42" i="31"/>
  <c r="N42" i="31"/>
  <c r="R42" i="31" s="1"/>
  <c r="F42" i="31"/>
  <c r="K42" i="31"/>
  <c r="D42" i="31"/>
  <c r="J42" i="31"/>
  <c r="T42" i="31"/>
  <c r="E42" i="31"/>
  <c r="P42" i="31"/>
  <c r="L42" i="31"/>
  <c r="I42" i="31"/>
  <c r="H42" i="31"/>
  <c r="L78" i="31"/>
  <c r="F78" i="31"/>
  <c r="H78" i="31"/>
  <c r="G78" i="31"/>
  <c r="N78" i="31"/>
  <c r="R78" i="31" s="1"/>
  <c r="T78" i="31"/>
  <c r="J78" i="31"/>
  <c r="S78" i="31"/>
  <c r="I78" i="31"/>
  <c r="E78" i="31"/>
  <c r="P78" i="31"/>
  <c r="D78" i="31"/>
  <c r="K78" i="31"/>
  <c r="S70" i="31"/>
  <c r="G70" i="31"/>
  <c r="T70" i="31"/>
  <c r="L70" i="31"/>
  <c r="E70" i="31"/>
  <c r="K70" i="31"/>
  <c r="D70" i="31"/>
  <c r="I70" i="31"/>
  <c r="N70" i="31"/>
  <c r="R70" i="31" s="1"/>
  <c r="J70" i="31"/>
  <c r="H70" i="31"/>
  <c r="F70" i="31"/>
  <c r="P70" i="31"/>
  <c r="S126" i="31"/>
  <c r="G126" i="31"/>
  <c r="J126" i="31"/>
  <c r="H126" i="31"/>
  <c r="N126" i="31"/>
  <c r="R126" i="31" s="1"/>
  <c r="F126" i="31"/>
  <c r="I126" i="31"/>
  <c r="T126" i="31"/>
  <c r="E126" i="31"/>
  <c r="D126" i="31"/>
  <c r="P126" i="31"/>
  <c r="L126" i="31"/>
  <c r="K126" i="31"/>
  <c r="I101" i="31"/>
  <c r="S101" i="31"/>
  <c r="L101" i="31"/>
  <c r="E101" i="31"/>
  <c r="D101" i="31"/>
  <c r="K101" i="31"/>
  <c r="P101" i="31"/>
  <c r="F101" i="31"/>
  <c r="N101" i="31"/>
  <c r="R101" i="31" s="1"/>
  <c r="J101" i="31"/>
  <c r="T101" i="31"/>
  <c r="H101" i="31"/>
  <c r="G101" i="31"/>
  <c r="S45" i="31"/>
  <c r="G45" i="31"/>
  <c r="T45" i="31"/>
  <c r="L45" i="31"/>
  <c r="E45" i="31"/>
  <c r="N45" i="31"/>
  <c r="R45" i="31" s="1"/>
  <c r="D45" i="31"/>
  <c r="J45" i="31"/>
  <c r="P45" i="31"/>
  <c r="F45" i="31"/>
  <c r="I45" i="31"/>
  <c r="K45" i="31"/>
  <c r="H45" i="31"/>
  <c r="L62" i="31"/>
  <c r="F62" i="31"/>
  <c r="S62" i="31"/>
  <c r="P62" i="31"/>
  <c r="I62" i="31"/>
  <c r="H62" i="31"/>
  <c r="E62" i="31"/>
  <c r="D62" i="31"/>
  <c r="N62" i="31"/>
  <c r="R62" i="31" s="1"/>
  <c r="K62" i="31"/>
  <c r="J62" i="31"/>
  <c r="T62" i="31"/>
  <c r="G62" i="31"/>
  <c r="K167" i="31"/>
  <c r="E167" i="31"/>
  <c r="J167" i="31"/>
  <c r="N167" i="31"/>
  <c r="R167" i="31" s="1"/>
  <c r="F167" i="31"/>
  <c r="D167" i="31"/>
  <c r="T167" i="31"/>
  <c r="H167" i="31"/>
  <c r="L167" i="31"/>
  <c r="G167" i="31"/>
  <c r="S167" i="31"/>
  <c r="P167" i="31"/>
  <c r="I167" i="31"/>
  <c r="S47" i="31"/>
  <c r="G47" i="31"/>
  <c r="P47" i="31"/>
  <c r="I47" i="31"/>
  <c r="F47" i="31"/>
  <c r="L47" i="31"/>
  <c r="H47" i="31"/>
  <c r="K47" i="31"/>
  <c r="J47" i="31"/>
  <c r="E47" i="31"/>
  <c r="D47" i="31"/>
  <c r="T47" i="31"/>
  <c r="N47" i="31"/>
  <c r="R47" i="31" s="1"/>
  <c r="K54" i="31"/>
  <c r="E54" i="31"/>
  <c r="J54" i="31"/>
  <c r="P54" i="31"/>
  <c r="I54" i="31"/>
  <c r="L54" i="31"/>
  <c r="T54" i="31"/>
  <c r="H54" i="31"/>
  <c r="S54" i="31"/>
  <c r="G54" i="31"/>
  <c r="F54" i="31"/>
  <c r="N54" i="31"/>
  <c r="R54" i="31" s="1"/>
  <c r="D54" i="31"/>
  <c r="K175" i="31"/>
  <c r="E175" i="31"/>
  <c r="J175" i="31"/>
  <c r="G175" i="31"/>
  <c r="T175" i="31"/>
  <c r="I175" i="31"/>
  <c r="S175" i="31"/>
  <c r="F175" i="31"/>
  <c r="P175" i="31"/>
  <c r="L175" i="31"/>
  <c r="N175" i="31"/>
  <c r="R175" i="31" s="1"/>
  <c r="H175" i="31"/>
  <c r="D175" i="31"/>
  <c r="S68" i="31"/>
  <c r="G68" i="31"/>
  <c r="P68" i="31"/>
  <c r="I68" i="31"/>
  <c r="J68" i="31"/>
  <c r="L68" i="31"/>
  <c r="F68" i="31"/>
  <c r="K68" i="31"/>
  <c r="E68" i="31"/>
  <c r="T68" i="31"/>
  <c r="D68" i="31"/>
  <c r="N68" i="31"/>
  <c r="R68" i="31" s="1"/>
  <c r="H68" i="31"/>
  <c r="T164" i="31"/>
  <c r="N164" i="31"/>
  <c r="R164" i="31" s="1"/>
  <c r="H164" i="31"/>
  <c r="J164" i="31"/>
  <c r="P164" i="31"/>
  <c r="I164" i="31"/>
  <c r="E164" i="31"/>
  <c r="L164" i="31"/>
  <c r="D164" i="31"/>
  <c r="K164" i="31"/>
  <c r="S164" i="31"/>
  <c r="G164" i="31"/>
  <c r="F164" i="31"/>
  <c r="S114" i="31"/>
  <c r="G114" i="31"/>
  <c r="H114" i="31"/>
  <c r="I114" i="31"/>
  <c r="N114" i="31"/>
  <c r="R114" i="31" s="1"/>
  <c r="D114" i="31"/>
  <c r="J114" i="31"/>
  <c r="K114" i="31"/>
  <c r="F114" i="31"/>
  <c r="P114" i="31"/>
  <c r="L114" i="31"/>
  <c r="E114" i="31"/>
  <c r="T114" i="31"/>
  <c r="Q8" i="27"/>
  <c r="K7" i="27"/>
  <c r="J7" i="27" s="1"/>
  <c r="L7" i="27" s="1"/>
  <c r="Q8" i="29"/>
  <c r="K7" i="29"/>
  <c r="N7" i="29" s="1"/>
  <c r="P7" i="29" s="1"/>
  <c r="Q8" i="25"/>
  <c r="K7" i="25"/>
  <c r="J7" i="25" s="1"/>
  <c r="L7" i="25" s="1"/>
  <c r="M116" i="31" l="1"/>
  <c r="O127" i="31"/>
  <c r="Q127" i="31" s="1"/>
  <c r="M66" i="31"/>
  <c r="O81" i="31"/>
  <c r="Q81" i="31" s="1"/>
  <c r="M140" i="31"/>
  <c r="O93" i="31"/>
  <c r="Q93" i="31" s="1"/>
  <c r="O61" i="31"/>
  <c r="Q61" i="31" s="1"/>
  <c r="O106" i="31"/>
  <c r="Q106" i="31" s="1"/>
  <c r="M61" i="31"/>
  <c r="M93" i="31"/>
  <c r="M67" i="31"/>
  <c r="M81" i="31"/>
  <c r="M13" i="31"/>
  <c r="M42" i="31"/>
  <c r="M111" i="31"/>
  <c r="M121" i="31"/>
  <c r="M135" i="31"/>
  <c r="N7" i="25"/>
  <c r="P7" i="25" s="1"/>
  <c r="J7" i="29"/>
  <c r="L7" i="29" s="1"/>
  <c r="M86" i="31"/>
  <c r="M21" i="31"/>
  <c r="O13" i="31"/>
  <c r="Q13" i="31" s="1"/>
  <c r="O53" i="31"/>
  <c r="Q53" i="31" s="1"/>
  <c r="M134" i="31"/>
  <c r="M37" i="31"/>
  <c r="O112" i="31"/>
  <c r="Q112" i="31" s="1"/>
  <c r="M122" i="31"/>
  <c r="M141" i="31"/>
  <c r="O122" i="31"/>
  <c r="Q122" i="31" s="1"/>
  <c r="M115" i="31"/>
  <c r="M106" i="31"/>
  <c r="O97" i="31"/>
  <c r="Q97" i="31" s="1"/>
  <c r="O140" i="31"/>
  <c r="Q140" i="31" s="1"/>
  <c r="O176" i="31"/>
  <c r="Q176" i="31" s="1"/>
  <c r="O67" i="31"/>
  <c r="Q67" i="31" s="1"/>
  <c r="M14" i="31"/>
  <c r="M97" i="31"/>
  <c r="O65" i="31"/>
  <c r="Q65" i="31" s="1"/>
  <c r="O82" i="31"/>
  <c r="Q82" i="31" s="1"/>
  <c r="M82" i="31"/>
  <c r="O148" i="31"/>
  <c r="Q148" i="31" s="1"/>
  <c r="O131" i="31"/>
  <c r="Q131" i="31" s="1"/>
  <c r="M112" i="31"/>
  <c r="M176" i="31"/>
  <c r="O66" i="31"/>
  <c r="Q66" i="31" s="1"/>
  <c r="M131" i="31"/>
  <c r="O48" i="31"/>
  <c r="Q48" i="31" s="1"/>
  <c r="O141" i="31"/>
  <c r="Q141" i="31" s="1"/>
  <c r="M29" i="31"/>
  <c r="M48" i="31"/>
  <c r="M65" i="31"/>
  <c r="M100" i="31"/>
  <c r="M94" i="31"/>
  <c r="O14" i="31"/>
  <c r="Q14" i="31" s="1"/>
  <c r="O107" i="31"/>
  <c r="Q107" i="31" s="1"/>
  <c r="M118" i="31"/>
  <c r="M113" i="31"/>
  <c r="M95" i="31"/>
  <c r="O116" i="31"/>
  <c r="Q116" i="31" s="1"/>
  <c r="M148" i="31"/>
  <c r="M53" i="31"/>
  <c r="O94" i="31"/>
  <c r="Q94" i="31" s="1"/>
  <c r="O118" i="31"/>
  <c r="Q118" i="31" s="1"/>
  <c r="O95" i="31"/>
  <c r="Q95" i="31" s="1"/>
  <c r="O22" i="31"/>
  <c r="Q22" i="31" s="1"/>
  <c r="M56" i="31"/>
  <c r="M143" i="31"/>
  <c r="M73" i="31"/>
  <c r="O158" i="31"/>
  <c r="Q158" i="31" s="1"/>
  <c r="O29" i="31"/>
  <c r="Q29" i="31" s="1"/>
  <c r="M87" i="31"/>
  <c r="O73" i="31"/>
  <c r="Q73" i="31" s="1"/>
  <c r="O174" i="31"/>
  <c r="Q174" i="31" s="1"/>
  <c r="O102" i="31"/>
  <c r="Q102" i="31" s="1"/>
  <c r="M91" i="31"/>
  <c r="M158" i="31"/>
  <c r="M107" i="31"/>
  <c r="O91" i="31"/>
  <c r="Q91" i="31" s="1"/>
  <c r="O40" i="31"/>
  <c r="Q40" i="31" s="1"/>
  <c r="O23" i="31"/>
  <c r="Q23" i="31" s="1"/>
  <c r="M23" i="31"/>
  <c r="O87" i="31"/>
  <c r="Q87" i="31" s="1"/>
  <c r="M105" i="31"/>
  <c r="M75" i="31"/>
  <c r="O105" i="31"/>
  <c r="Q105" i="31" s="1"/>
  <c r="O113" i="31"/>
  <c r="Q113" i="31" s="1"/>
  <c r="M49" i="31"/>
  <c r="O100" i="31"/>
  <c r="Q100" i="31" s="1"/>
  <c r="O37" i="31"/>
  <c r="Q37" i="31" s="1"/>
  <c r="M174" i="31"/>
  <c r="O134" i="31"/>
  <c r="Q134" i="31" s="1"/>
  <c r="O117" i="31"/>
  <c r="Q117" i="31" s="1"/>
  <c r="O103" i="31"/>
  <c r="Q103" i="31" s="1"/>
  <c r="O75" i="31"/>
  <c r="Q75" i="31" s="1"/>
  <c r="M117" i="31"/>
  <c r="M129" i="31"/>
  <c r="M103" i="31"/>
  <c r="O11" i="31"/>
  <c r="Q11" i="31" s="1"/>
  <c r="O110" i="31"/>
  <c r="Q110" i="31" s="1"/>
  <c r="O125" i="31"/>
  <c r="Q125" i="31" s="1"/>
  <c r="O143" i="31"/>
  <c r="Q143" i="31" s="1"/>
  <c r="O34" i="31"/>
  <c r="Q34" i="31" s="1"/>
  <c r="M125" i="31"/>
  <c r="O49" i="31"/>
  <c r="Q49" i="31" s="1"/>
  <c r="M11" i="31"/>
  <c r="M133" i="31"/>
  <c r="O56" i="31"/>
  <c r="Q56" i="31" s="1"/>
  <c r="O92" i="31"/>
  <c r="Q92" i="31" s="1"/>
  <c r="M124" i="31"/>
  <c r="M173" i="31"/>
  <c r="O164" i="31"/>
  <c r="Q164" i="31" s="1"/>
  <c r="M70" i="31"/>
  <c r="M155" i="31"/>
  <c r="O86" i="31"/>
  <c r="Q86" i="31" s="1"/>
  <c r="M137" i="31"/>
  <c r="M25" i="31"/>
  <c r="M123" i="31"/>
  <c r="M92" i="31"/>
  <c r="M55" i="31"/>
  <c r="M120" i="31"/>
  <c r="M110" i="31"/>
  <c r="M169" i="31"/>
  <c r="M54" i="31"/>
  <c r="M144" i="31"/>
  <c r="M126" i="31"/>
  <c r="M175" i="31"/>
  <c r="M47" i="31"/>
  <c r="O167" i="31"/>
  <c r="Q167" i="31" s="1"/>
  <c r="M45" i="31"/>
  <c r="M157" i="31"/>
  <c r="M149" i="31"/>
  <c r="O55" i="31"/>
  <c r="Q55" i="31" s="1"/>
  <c r="M114" i="31"/>
  <c r="M62" i="31"/>
  <c r="M162" i="31"/>
  <c r="M85" i="31"/>
  <c r="M77" i="31"/>
  <c r="O35" i="31"/>
  <c r="Q35" i="31" s="1"/>
  <c r="O74" i="31"/>
  <c r="Q74" i="31" s="1"/>
  <c r="M16" i="31"/>
  <c r="M26" i="31"/>
  <c r="O64" i="31"/>
  <c r="Q64" i="31" s="1"/>
  <c r="M52" i="31"/>
  <c r="M46" i="31"/>
  <c r="O63" i="31"/>
  <c r="Q63" i="31" s="1"/>
  <c r="O154" i="31"/>
  <c r="Q154" i="31" s="1"/>
  <c r="O39" i="31"/>
  <c r="Q39" i="31" s="1"/>
  <c r="O41" i="31"/>
  <c r="Q41" i="31" s="1"/>
  <c r="O130" i="31"/>
  <c r="Q130" i="31" s="1"/>
  <c r="O128" i="31"/>
  <c r="Q128" i="31" s="1"/>
  <c r="M83" i="31"/>
  <c r="M33" i="31"/>
  <c r="M165" i="31"/>
  <c r="M57" i="31"/>
  <c r="O42" i="31"/>
  <c r="Q42" i="31" s="1"/>
  <c r="M160" i="31"/>
  <c r="M19" i="31"/>
  <c r="O124" i="31"/>
  <c r="Q124" i="31" s="1"/>
  <c r="M72" i="31"/>
  <c r="O21" i="31"/>
  <c r="Q21" i="31" s="1"/>
  <c r="O132" i="31"/>
  <c r="Q132" i="31" s="1"/>
  <c r="O111" i="31"/>
  <c r="Q111" i="31" s="1"/>
  <c r="O15" i="31"/>
  <c r="Q15" i="31" s="1"/>
  <c r="O163" i="31"/>
  <c r="Q163" i="31" s="1"/>
  <c r="M69" i="31"/>
  <c r="O120" i="31"/>
  <c r="Q120" i="31" s="1"/>
  <c r="O28" i="31"/>
  <c r="Q28" i="31" s="1"/>
  <c r="O147" i="31"/>
  <c r="Q147" i="31" s="1"/>
  <c r="M31" i="31"/>
  <c r="O32" i="31"/>
  <c r="Q32" i="31" s="1"/>
  <c r="M32" i="31"/>
  <c r="O51" i="31"/>
  <c r="Q51" i="31" s="1"/>
  <c r="M119" i="31"/>
  <c r="M168" i="31"/>
  <c r="M59" i="31"/>
  <c r="M171" i="31"/>
  <c r="O172" i="31"/>
  <c r="Q172" i="31" s="1"/>
  <c r="O99" i="31"/>
  <c r="Q99" i="31" s="1"/>
  <c r="O144" i="31"/>
  <c r="Q144" i="31" s="1"/>
  <c r="M128" i="31"/>
  <c r="O114" i="31"/>
  <c r="Q114" i="31" s="1"/>
  <c r="O47" i="31"/>
  <c r="Q47" i="31" s="1"/>
  <c r="O157" i="31"/>
  <c r="Q157" i="31" s="1"/>
  <c r="M60" i="31"/>
  <c r="M63" i="31"/>
  <c r="M172" i="31"/>
  <c r="M151" i="31"/>
  <c r="O173" i="31"/>
  <c r="Q173" i="31" s="1"/>
  <c r="O123" i="31"/>
  <c r="Q123" i="31" s="1"/>
  <c r="O60" i="31"/>
  <c r="Q60" i="31" s="1"/>
  <c r="O89" i="31"/>
  <c r="Q89" i="31" s="1"/>
  <c r="M24" i="31"/>
  <c r="O62" i="31"/>
  <c r="Q62" i="31" s="1"/>
  <c r="M101" i="31"/>
  <c r="O50" i="31"/>
  <c r="Q50" i="31" s="1"/>
  <c r="O85" i="31"/>
  <c r="Q85" i="31" s="1"/>
  <c r="O161" i="31"/>
  <c r="Q161" i="31" s="1"/>
  <c r="O19" i="31"/>
  <c r="Q19" i="31" s="1"/>
  <c r="O108" i="31"/>
  <c r="Q108" i="31" s="1"/>
  <c r="O58" i="31"/>
  <c r="Q58" i="31" s="1"/>
  <c r="M84" i="31"/>
  <c r="M43" i="31"/>
  <c r="M27" i="31"/>
  <c r="O156" i="31"/>
  <c r="Q156" i="31" s="1"/>
  <c r="O109" i="31"/>
  <c r="Q109" i="31" s="1"/>
  <c r="O121" i="31"/>
  <c r="Q121" i="31" s="1"/>
  <c r="O145" i="31"/>
  <c r="Q145" i="31" s="1"/>
  <c r="O12" i="31"/>
  <c r="Q12" i="31" s="1"/>
  <c r="O69" i="31"/>
  <c r="Q69" i="31" s="1"/>
  <c r="O20" i="31"/>
  <c r="Q20" i="31" s="1"/>
  <c r="O80" i="31"/>
  <c r="Q80" i="31" s="1"/>
  <c r="O177" i="31"/>
  <c r="Q177" i="31" s="1"/>
  <c r="O139" i="31"/>
  <c r="Q139" i="31" s="1"/>
  <c r="O150" i="31"/>
  <c r="Q150" i="31" s="1"/>
  <c r="O165" i="31"/>
  <c r="Q165" i="31" s="1"/>
  <c r="O38" i="31"/>
  <c r="Q38" i="31" s="1"/>
  <c r="M76" i="31"/>
  <c r="O136" i="31"/>
  <c r="Q136" i="31" s="1"/>
  <c r="O25" i="31"/>
  <c r="Q25" i="31" s="1"/>
  <c r="O24" i="31"/>
  <c r="Q24" i="31" s="1"/>
  <c r="M68" i="31"/>
  <c r="O175" i="31"/>
  <c r="Q175" i="31" s="1"/>
  <c r="M167" i="31"/>
  <c r="O126" i="31"/>
  <c r="Q126" i="31" s="1"/>
  <c r="O70" i="31"/>
  <c r="Q70" i="31" s="1"/>
  <c r="O78" i="31"/>
  <c r="Q78" i="31" s="1"/>
  <c r="O98" i="31"/>
  <c r="Q98" i="31" s="1"/>
  <c r="O129" i="31"/>
  <c r="Q129" i="31" s="1"/>
  <c r="O170" i="31"/>
  <c r="Q170" i="31" s="1"/>
  <c r="M170" i="31"/>
  <c r="O149" i="31"/>
  <c r="Q149" i="31" s="1"/>
  <c r="O77" i="31"/>
  <c r="Q77" i="31" s="1"/>
  <c r="M51" i="31"/>
  <c r="M39" i="31"/>
  <c r="M108" i="31"/>
  <c r="O43" i="31"/>
  <c r="Q43" i="31" s="1"/>
  <c r="M109" i="31"/>
  <c r="O119" i="31"/>
  <c r="Q119" i="31" s="1"/>
  <c r="M89" i="31"/>
  <c r="M163" i="31"/>
  <c r="O159" i="31"/>
  <c r="Q159" i="31" s="1"/>
  <c r="M159" i="31"/>
  <c r="O142" i="31"/>
  <c r="Q142" i="31" s="1"/>
  <c r="O169" i="31"/>
  <c r="Q169" i="31" s="1"/>
  <c r="M146" i="31"/>
  <c r="M130" i="31"/>
  <c r="M138" i="31"/>
  <c r="O33" i="31"/>
  <c r="Q33" i="31" s="1"/>
  <c r="M150" i="31"/>
  <c r="O137" i="31"/>
  <c r="Q137" i="31" s="1"/>
  <c r="M38" i="31"/>
  <c r="O18" i="31"/>
  <c r="Q18" i="31" s="1"/>
  <c r="O36" i="31"/>
  <c r="Q36" i="31" s="1"/>
  <c r="O76" i="31"/>
  <c r="Q76" i="31" s="1"/>
  <c r="M164" i="31"/>
  <c r="O68" i="31"/>
  <c r="Q68" i="31" s="1"/>
  <c r="O45" i="31"/>
  <c r="Q45" i="31" s="1"/>
  <c r="O101" i="31"/>
  <c r="Q101" i="31" s="1"/>
  <c r="M64" i="31"/>
  <c r="O46" i="31"/>
  <c r="Q46" i="31" s="1"/>
  <c r="M50" i="31"/>
  <c r="O160" i="31"/>
  <c r="Q160" i="31" s="1"/>
  <c r="M161" i="31"/>
  <c r="M35" i="31"/>
  <c r="M44" i="31"/>
  <c r="O71" i="31"/>
  <c r="Q71" i="31" s="1"/>
  <c r="M104" i="31"/>
  <c r="O30" i="31"/>
  <c r="Q30" i="31" s="1"/>
  <c r="O17" i="31"/>
  <c r="Q17" i="31" s="1"/>
  <c r="M17" i="31"/>
  <c r="O96" i="31"/>
  <c r="Q96" i="31" s="1"/>
  <c r="M139" i="31"/>
  <c r="O146" i="31"/>
  <c r="Q146" i="31" s="1"/>
  <c r="M28" i="31"/>
  <c r="M178" i="31"/>
  <c r="M147" i="31"/>
  <c r="O133" i="31"/>
  <c r="Q133" i="31" s="1"/>
  <c r="O54" i="31"/>
  <c r="Q54" i="31" s="1"/>
  <c r="M78" i="31"/>
  <c r="O52" i="31"/>
  <c r="Q52" i="31" s="1"/>
  <c r="O162" i="31"/>
  <c r="Q162" i="31" s="1"/>
  <c r="M154" i="31"/>
  <c r="M74" i="31"/>
  <c r="O155" i="31"/>
  <c r="Q155" i="31" s="1"/>
  <c r="O79" i="31"/>
  <c r="Q79" i="31" s="1"/>
  <c r="M79" i="31"/>
  <c r="M58" i="31"/>
  <c r="M41" i="31"/>
  <c r="O84" i="31"/>
  <c r="Q84" i="31" s="1"/>
  <c r="M132" i="31"/>
  <c r="M166" i="31"/>
  <c r="O27" i="31"/>
  <c r="Q27" i="31" s="1"/>
  <c r="O152" i="31"/>
  <c r="Q152" i="31" s="1"/>
  <c r="M15" i="31"/>
  <c r="O151" i="31"/>
  <c r="Q151" i="31" s="1"/>
  <c r="O168" i="31"/>
  <c r="Q168" i="31" s="1"/>
  <c r="M142" i="31"/>
  <c r="M12" i="31"/>
  <c r="M71" i="31"/>
  <c r="M30" i="31"/>
  <c r="O83" i="31"/>
  <c r="Q83" i="31" s="1"/>
  <c r="M20" i="31"/>
  <c r="M99" i="31"/>
  <c r="O135" i="31"/>
  <c r="Q135" i="31" s="1"/>
  <c r="M96" i="31"/>
  <c r="M177" i="31"/>
  <c r="O88" i="31"/>
  <c r="Q88" i="31" s="1"/>
  <c r="O138" i="31"/>
  <c r="Q138" i="31" s="1"/>
  <c r="O26" i="31"/>
  <c r="Q26" i="31" s="1"/>
  <c r="O178" i="31"/>
  <c r="Q178" i="31" s="1"/>
  <c r="M90" i="31"/>
  <c r="M153" i="31"/>
  <c r="O153" i="31"/>
  <c r="Q153" i="31" s="1"/>
  <c r="O31" i="31"/>
  <c r="Q31" i="31" s="1"/>
  <c r="M98" i="31"/>
  <c r="O115" i="31"/>
  <c r="Q115" i="31" s="1"/>
  <c r="O72" i="31"/>
  <c r="Q72" i="31" s="1"/>
  <c r="O16" i="31"/>
  <c r="Q16" i="31" s="1"/>
  <c r="O166" i="31"/>
  <c r="Q166" i="31" s="1"/>
  <c r="O44" i="31"/>
  <c r="Q44" i="31" s="1"/>
  <c r="M156" i="31"/>
  <c r="M152" i="31"/>
  <c r="O59" i="31"/>
  <c r="Q59" i="31" s="1"/>
  <c r="M145" i="31"/>
  <c r="O104" i="31"/>
  <c r="Q104" i="31" s="1"/>
  <c r="O171" i="31"/>
  <c r="Q171" i="31" s="1"/>
  <c r="M80" i="31"/>
  <c r="M88" i="31"/>
  <c r="O90" i="31"/>
  <c r="Q90" i="31" s="1"/>
  <c r="M18" i="31"/>
  <c r="O57" i="31"/>
  <c r="Q57" i="31" s="1"/>
  <c r="M36" i="31"/>
  <c r="M136" i="31"/>
  <c r="N7" i="27"/>
  <c r="P7" i="27" s="1"/>
  <c r="G10" i="30"/>
  <c r="I10" i="30" s="1"/>
  <c r="P1" i="30"/>
  <c r="T5" i="29" s="1"/>
  <c r="O1" i="30"/>
  <c r="S5" i="29" s="1"/>
  <c r="N1" i="30"/>
  <c r="P5" i="29" s="1"/>
  <c r="M1" i="30"/>
  <c r="L1" i="30"/>
  <c r="N5" i="29" s="1"/>
  <c r="K1" i="30"/>
  <c r="J1" i="30"/>
  <c r="I1" i="30"/>
  <c r="H1" i="30"/>
  <c r="G1" i="30"/>
  <c r="F1" i="30"/>
  <c r="E1" i="30"/>
  <c r="E5" i="29"/>
  <c r="G5" i="29" s="1"/>
  <c r="H5" i="29" s="1"/>
  <c r="I5" i="29" s="1"/>
  <c r="K5" i="29" s="1"/>
  <c r="J5" i="29" s="1"/>
  <c r="L5" i="29" s="1"/>
  <c r="X22" i="29"/>
  <c r="X23" i="29" s="1"/>
  <c r="X24" i="29" s="1"/>
  <c r="X25" i="29" s="1"/>
  <c r="X26" i="29" s="1"/>
  <c r="X27" i="29" s="1"/>
  <c r="X28" i="29" s="1"/>
  <c r="X29" i="29" s="1"/>
  <c r="X100" i="29" s="1"/>
  <c r="X85" i="29"/>
  <c r="X86" i="29" s="1"/>
  <c r="X87" i="29" s="1"/>
  <c r="X88" i="29" s="1"/>
  <c r="X89" i="29" s="1"/>
  <c r="X90" i="29" s="1"/>
  <c r="X91" i="29" s="1"/>
  <c r="X92" i="29" s="1"/>
  <c r="X93" i="29" s="1"/>
  <c r="X94" i="29" s="1"/>
  <c r="X95" i="29" s="1"/>
  <c r="X96" i="29" s="1"/>
  <c r="X97" i="29" s="1"/>
  <c r="X56" i="29"/>
  <c r="X51" i="29"/>
  <c r="X52" i="29" s="1"/>
  <c r="X47" i="29"/>
  <c r="X48" i="29" s="1"/>
  <c r="X49" i="29" s="1"/>
  <c r="X42" i="29"/>
  <c r="X43" i="29" s="1"/>
  <c r="X44" i="29" s="1"/>
  <c r="X35" i="29"/>
  <c r="X36" i="29" s="1"/>
  <c r="X37" i="29" s="1"/>
  <c r="X38" i="29" s="1"/>
  <c r="X39" i="29" s="1"/>
  <c r="X31" i="29"/>
  <c r="P1" i="28"/>
  <c r="T5" i="27" s="1"/>
  <c r="O1" i="28"/>
  <c r="S5" i="27" s="1"/>
  <c r="N1" i="28"/>
  <c r="P5" i="27" s="1"/>
  <c r="M1" i="28"/>
  <c r="L1" i="28"/>
  <c r="N5" i="27" s="1"/>
  <c r="K1" i="28"/>
  <c r="J1" i="28"/>
  <c r="I1" i="28"/>
  <c r="H1" i="28"/>
  <c r="G1" i="28"/>
  <c r="F1" i="28"/>
  <c r="E1" i="28"/>
  <c r="X85" i="27"/>
  <c r="X86" i="27" s="1"/>
  <c r="X87" i="27" s="1"/>
  <c r="X88" i="27" s="1"/>
  <c r="X89" i="27" s="1"/>
  <c r="X90" i="27" s="1"/>
  <c r="X91" i="27" s="1"/>
  <c r="X92" i="27" s="1"/>
  <c r="X93" i="27" s="1"/>
  <c r="X94" i="27" s="1"/>
  <c r="X95" i="27" s="1"/>
  <c r="X96" i="27" s="1"/>
  <c r="X97" i="27" s="1"/>
  <c r="X98" i="27" s="1"/>
  <c r="X56" i="27"/>
  <c r="X51" i="27"/>
  <c r="X52" i="27" s="1"/>
  <c r="X47" i="27"/>
  <c r="X48" i="27" s="1"/>
  <c r="X49" i="27" s="1"/>
  <c r="X42" i="27"/>
  <c r="X43" i="27" s="1"/>
  <c r="X44" i="27" s="1"/>
  <c r="X35" i="27"/>
  <c r="X36" i="27" s="1"/>
  <c r="X37" i="27" s="1"/>
  <c r="X38" i="27" s="1"/>
  <c r="X39" i="27" s="1"/>
  <c r="X31" i="27"/>
  <c r="X22" i="27"/>
  <c r="X23" i="27" s="1"/>
  <c r="X24" i="27" s="1"/>
  <c r="X25" i="27" s="1"/>
  <c r="X26" i="27" s="1"/>
  <c r="X27" i="27" s="1"/>
  <c r="X28" i="27" s="1"/>
  <c r="X29" i="27" s="1"/>
  <c r="X100" i="27" s="1"/>
  <c r="E5" i="27"/>
  <c r="G5" i="27" s="1"/>
  <c r="H5" i="27" s="1"/>
  <c r="I5" i="27" s="1"/>
  <c r="K5" i="27" s="1"/>
  <c r="J5" i="27" s="1"/>
  <c r="L5" i="27" s="1"/>
  <c r="G10" i="26"/>
  <c r="I10" i="26" s="1"/>
  <c r="P1" i="26"/>
  <c r="T5" i="25" s="1"/>
  <c r="O1" i="26"/>
  <c r="S5" i="25" s="1"/>
  <c r="N1" i="26"/>
  <c r="P5" i="25" s="1"/>
  <c r="M1" i="26"/>
  <c r="L1" i="26"/>
  <c r="N5" i="25" s="1"/>
  <c r="K1" i="26"/>
  <c r="J1" i="26"/>
  <c r="I1" i="26"/>
  <c r="H1" i="26"/>
  <c r="G1" i="26"/>
  <c r="F1" i="26"/>
  <c r="E1" i="26"/>
  <c r="X85" i="25"/>
  <c r="X86" i="25" s="1"/>
  <c r="X87" i="25" s="1"/>
  <c r="X88" i="25" s="1"/>
  <c r="X89" i="25" s="1"/>
  <c r="X90" i="25" s="1"/>
  <c r="X91" i="25" s="1"/>
  <c r="X92" i="25" s="1"/>
  <c r="X93" i="25" s="1"/>
  <c r="X94" i="25" s="1"/>
  <c r="X95" i="25" s="1"/>
  <c r="X96" i="25" s="1"/>
  <c r="X97" i="25" s="1"/>
  <c r="X98" i="25" s="1"/>
  <c r="X56" i="25"/>
  <c r="X51" i="25"/>
  <c r="X52" i="25" s="1"/>
  <c r="X47" i="25"/>
  <c r="X48" i="25" s="1"/>
  <c r="X49" i="25" s="1"/>
  <c r="X42" i="25"/>
  <c r="X43" i="25" s="1"/>
  <c r="X44" i="25" s="1"/>
  <c r="X35" i="25"/>
  <c r="X36" i="25" s="1"/>
  <c r="X37" i="25" s="1"/>
  <c r="X38" i="25" s="1"/>
  <c r="X39" i="25" s="1"/>
  <c r="X31" i="25"/>
  <c r="X22" i="25"/>
  <c r="X23" i="25" s="1"/>
  <c r="X24" i="25" s="1"/>
  <c r="X25" i="25" s="1"/>
  <c r="X26" i="25" s="1"/>
  <c r="X27" i="25" s="1"/>
  <c r="X28" i="25" s="1"/>
  <c r="X29" i="25" s="1"/>
  <c r="X100" i="25" s="1"/>
  <c r="E5" i="25"/>
  <c r="G5" i="25" s="1"/>
  <c r="H5" i="25" s="1"/>
  <c r="I5" i="25" s="1"/>
  <c r="J5" i="25" s="1"/>
  <c r="L5" i="25" s="1"/>
  <c r="H10" i="30" l="1"/>
  <c r="J10" i="30" s="1"/>
  <c r="M10" i="30" s="1"/>
  <c r="N10" i="30" s="1"/>
  <c r="Q10" i="31"/>
  <c r="Q9" i="31"/>
  <c r="I10" i="28"/>
  <c r="H10" i="28"/>
  <c r="J10" i="28" s="1"/>
  <c r="H10" i="26"/>
  <c r="J10" i="26" s="1"/>
  <c r="L10" i="26" s="1"/>
  <c r="I9" i="27"/>
  <c r="I9" i="31" s="1"/>
  <c r="J9" i="31" s="1"/>
  <c r="X11" i="25"/>
  <c r="X12" i="25" s="1"/>
  <c r="X11" i="27"/>
  <c r="X12" i="27" s="1"/>
  <c r="X13" i="27" s="1"/>
  <c r="X14" i="27" s="1"/>
  <c r="X15" i="27" s="1"/>
  <c r="X16" i="27" s="1"/>
  <c r="X17" i="27" s="1"/>
  <c r="X18" i="27" s="1"/>
  <c r="X19" i="27" s="1"/>
  <c r="X20" i="27" s="1"/>
  <c r="X21" i="27" s="1"/>
  <c r="J9" i="25"/>
  <c r="X98" i="29"/>
  <c r="X11" i="29"/>
  <c r="X12" i="29" s="1"/>
  <c r="G7" i="27"/>
  <c r="G7" i="31" s="1"/>
  <c r="H9" i="25"/>
  <c r="K9" i="25" s="1"/>
  <c r="L9" i="25" s="1"/>
  <c r="L10" i="30" l="1"/>
  <c r="X99" i="27"/>
  <c r="C6" i="28"/>
  <c r="M10" i="26"/>
  <c r="N10" i="26" s="1"/>
  <c r="J9" i="27"/>
  <c r="M10" i="28"/>
  <c r="N10" i="28" s="1"/>
  <c r="L10" i="28"/>
  <c r="X13" i="25"/>
  <c r="X14" i="25" s="1"/>
  <c r="X15" i="25" s="1"/>
  <c r="X16" i="25" s="1"/>
  <c r="X17" i="25" s="1"/>
  <c r="X18" i="25" s="1"/>
  <c r="X19" i="25" s="1"/>
  <c r="X20" i="25" s="1"/>
  <c r="X21" i="25" s="1"/>
  <c r="X99" i="25"/>
  <c r="C36" i="25"/>
  <c r="T36" i="25" s="1"/>
  <c r="C14" i="25"/>
  <c r="J14" i="25" s="1"/>
  <c r="X13" i="29"/>
  <c r="X14" i="29" s="1"/>
  <c r="X15" i="29" s="1"/>
  <c r="X16" i="29" s="1"/>
  <c r="X17" i="29" s="1"/>
  <c r="X18" i="29" s="1"/>
  <c r="X19" i="29" s="1"/>
  <c r="X20" i="29" s="1"/>
  <c r="X21" i="29" s="1"/>
  <c r="X99" i="29"/>
  <c r="C132" i="25"/>
  <c r="P132" i="25" s="1"/>
  <c r="C88" i="25"/>
  <c r="C49" i="25"/>
  <c r="C40" i="25"/>
  <c r="C173" i="25"/>
  <c r="H9" i="27"/>
  <c r="K9" i="27" s="1"/>
  <c r="L9" i="27" s="1"/>
  <c r="C62" i="25"/>
  <c r="C148" i="25"/>
  <c r="C144" i="25"/>
  <c r="C78" i="25"/>
  <c r="C99" i="25"/>
  <c r="D99" i="25" s="1"/>
  <c r="C149" i="25"/>
  <c r="C156" i="25"/>
  <c r="C127" i="25"/>
  <c r="D127" i="25" s="1"/>
  <c r="C140" i="25"/>
  <c r="C157" i="25"/>
  <c r="D157" i="25" s="1"/>
  <c r="C118" i="25"/>
  <c r="C112" i="25"/>
  <c r="C12" i="25"/>
  <c r="D12" i="25" s="1"/>
  <c r="C162" i="25"/>
  <c r="C170" i="25"/>
  <c r="C68" i="25"/>
  <c r="C102" i="25"/>
  <c r="C134" i="25"/>
  <c r="C13" i="25"/>
  <c r="C41" i="25"/>
  <c r="C47" i="25"/>
  <c r="C50" i="25"/>
  <c r="C71" i="25"/>
  <c r="C111" i="25"/>
  <c r="C53" i="25"/>
  <c r="C105" i="25"/>
  <c r="C94" i="25"/>
  <c r="C107" i="25"/>
  <c r="C39" i="25"/>
  <c r="C31" i="25"/>
  <c r="C176" i="25"/>
  <c r="D176" i="25" s="1"/>
  <c r="C48" i="25"/>
  <c r="C38" i="25"/>
  <c r="D38" i="25" s="1"/>
  <c r="C73" i="25"/>
  <c r="C72" i="25"/>
  <c r="C126" i="25"/>
  <c r="C175" i="25"/>
  <c r="C25" i="25"/>
  <c r="D25" i="25" s="1"/>
  <c r="C11" i="25"/>
  <c r="C155" i="25"/>
  <c r="C106" i="25"/>
  <c r="D106" i="25" s="1"/>
  <c r="C123" i="25"/>
  <c r="C17" i="25"/>
  <c r="C46" i="25"/>
  <c r="C128" i="25"/>
  <c r="C16" i="25"/>
  <c r="C44" i="25"/>
  <c r="C55" i="25"/>
  <c r="D55" i="25" s="1"/>
  <c r="C84" i="25"/>
  <c r="C43" i="25"/>
  <c r="C138" i="25"/>
  <c r="C115" i="25"/>
  <c r="C87" i="25"/>
  <c r="C22" i="25"/>
  <c r="C75" i="25"/>
  <c r="C158" i="25"/>
  <c r="C70" i="25"/>
  <c r="D70" i="25" s="1"/>
  <c r="C109" i="25"/>
  <c r="C57" i="25"/>
  <c r="C165" i="25"/>
  <c r="C15" i="25"/>
  <c r="C85" i="25"/>
  <c r="C135" i="25"/>
  <c r="C34" i="25"/>
  <c r="D34" i="25" s="1"/>
  <c r="C160" i="25"/>
  <c r="C166" i="25"/>
  <c r="C178" i="25"/>
  <c r="C60" i="25"/>
  <c r="C161" i="25"/>
  <c r="C91" i="25"/>
  <c r="C142" i="25"/>
  <c r="C154" i="25"/>
  <c r="D154" i="25" s="1"/>
  <c r="C96" i="25"/>
  <c r="C63" i="25"/>
  <c r="C98" i="25"/>
  <c r="D98" i="25" s="1"/>
  <c r="C30" i="25"/>
  <c r="C33" i="25"/>
  <c r="C108" i="25"/>
  <c r="D108" i="25" s="1"/>
  <c r="C124" i="25"/>
  <c r="D124" i="25" s="1"/>
  <c r="C161" i="27"/>
  <c r="C141" i="27"/>
  <c r="C175" i="27"/>
  <c r="C26" i="27"/>
  <c r="C164" i="27"/>
  <c r="C62" i="27"/>
  <c r="C151" i="27"/>
  <c r="C91" i="27"/>
  <c r="C176" i="27"/>
  <c r="C20" i="27"/>
  <c r="C105" i="27"/>
  <c r="C31" i="27"/>
  <c r="C65" i="27"/>
  <c r="C40" i="27"/>
  <c r="C77" i="27"/>
  <c r="C61" i="27"/>
  <c r="C70" i="27"/>
  <c r="C107" i="27"/>
  <c r="C88" i="27"/>
  <c r="C112" i="27"/>
  <c r="C45" i="27"/>
  <c r="C14" i="27"/>
  <c r="C94" i="27"/>
  <c r="C109" i="27"/>
  <c r="C80" i="27"/>
  <c r="C42" i="27"/>
  <c r="C48" i="27"/>
  <c r="C125" i="27"/>
  <c r="C52" i="27"/>
  <c r="C173" i="27"/>
  <c r="C157" i="27"/>
  <c r="C163" i="27"/>
  <c r="C32" i="27"/>
  <c r="C106" i="27"/>
  <c r="C85" i="27"/>
  <c r="C113" i="27"/>
  <c r="C60" i="27"/>
  <c r="C43" i="27"/>
  <c r="C152" i="27"/>
  <c r="C130" i="27"/>
  <c r="C154" i="27"/>
  <c r="C177" i="27"/>
  <c r="C73" i="27"/>
  <c r="C83" i="27"/>
  <c r="C170" i="27"/>
  <c r="C24" i="27"/>
  <c r="C69" i="27"/>
  <c r="C166" i="27"/>
  <c r="C13" i="27"/>
  <c r="C136" i="27"/>
  <c r="C134" i="27"/>
  <c r="C81" i="27"/>
  <c r="C28" i="27"/>
  <c r="C169" i="27"/>
  <c r="C15" i="27"/>
  <c r="C47" i="27"/>
  <c r="C124" i="27"/>
  <c r="C35" i="27"/>
  <c r="C104" i="27"/>
  <c r="C153" i="27"/>
  <c r="C34" i="27"/>
  <c r="C44" i="27"/>
  <c r="C25" i="27"/>
  <c r="C117" i="27"/>
  <c r="C129" i="27"/>
  <c r="C111" i="27"/>
  <c r="C33" i="27"/>
  <c r="C133" i="27"/>
  <c r="C98" i="27"/>
  <c r="C143" i="27"/>
  <c r="C78" i="27"/>
  <c r="C156" i="27"/>
  <c r="C49" i="27"/>
  <c r="C36" i="27"/>
  <c r="C74" i="27"/>
  <c r="C103" i="27"/>
  <c r="C72" i="27"/>
  <c r="C115" i="27"/>
  <c r="C95" i="27"/>
  <c r="C59" i="27"/>
  <c r="C160" i="27"/>
  <c r="C21" i="27"/>
  <c r="C145" i="27"/>
  <c r="C86" i="27"/>
  <c r="C71" i="27"/>
  <c r="C68" i="27"/>
  <c r="C172" i="27"/>
  <c r="C127" i="27"/>
  <c r="C100" i="27"/>
  <c r="C135" i="27"/>
  <c r="C57" i="27"/>
  <c r="D57" i="27" s="1"/>
  <c r="C22" i="27"/>
  <c r="C158" i="27"/>
  <c r="C132" i="27"/>
  <c r="C126" i="27"/>
  <c r="C162" i="27"/>
  <c r="C150" i="27"/>
  <c r="C11" i="27"/>
  <c r="C118" i="27"/>
  <c r="C139" i="27"/>
  <c r="C138" i="27"/>
  <c r="C168" i="27"/>
  <c r="C149" i="27"/>
  <c r="C51" i="27"/>
  <c r="C165" i="27"/>
  <c r="C67" i="27"/>
  <c r="C174" i="27"/>
  <c r="C30" i="27"/>
  <c r="C23" i="27"/>
  <c r="C17" i="27"/>
  <c r="C19" i="27"/>
  <c r="C41" i="27"/>
  <c r="C167" i="27"/>
  <c r="C97" i="27"/>
  <c r="C87" i="27"/>
  <c r="C82" i="27"/>
  <c r="C99" i="27"/>
  <c r="C63" i="27"/>
  <c r="C159" i="27"/>
  <c r="C27" i="27"/>
  <c r="C114" i="27"/>
  <c r="C155" i="27"/>
  <c r="C46" i="27"/>
  <c r="C16" i="27"/>
  <c r="C64" i="27"/>
  <c r="C120" i="27"/>
  <c r="C123" i="27"/>
  <c r="C171" i="27"/>
  <c r="C121" i="27"/>
  <c r="C89" i="27"/>
  <c r="C79" i="27"/>
  <c r="C29" i="27"/>
  <c r="C108" i="27"/>
  <c r="C84" i="27"/>
  <c r="C54" i="27"/>
  <c r="C122" i="27"/>
  <c r="C178" i="27"/>
  <c r="C102" i="27"/>
  <c r="C76" i="27"/>
  <c r="C116" i="27"/>
  <c r="C90" i="27"/>
  <c r="C137" i="27"/>
  <c r="C38" i="27"/>
  <c r="C142" i="27"/>
  <c r="C101" i="27"/>
  <c r="C39" i="27"/>
  <c r="C96" i="27"/>
  <c r="C50" i="27"/>
  <c r="C92" i="27"/>
  <c r="C53" i="27"/>
  <c r="C119" i="27"/>
  <c r="C131" i="27"/>
  <c r="C75" i="27"/>
  <c r="C147" i="27"/>
  <c r="C146" i="27"/>
  <c r="C148" i="27"/>
  <c r="C144" i="27"/>
  <c r="C128" i="27"/>
  <c r="C110" i="27"/>
  <c r="C12" i="27"/>
  <c r="C58" i="27"/>
  <c r="C18" i="27"/>
  <c r="C140" i="27"/>
  <c r="C37" i="27"/>
  <c r="C55" i="27"/>
  <c r="C66" i="27"/>
  <c r="C93" i="27"/>
  <c r="C56" i="27"/>
  <c r="C125" i="25"/>
  <c r="C67" i="25"/>
  <c r="C136" i="25"/>
  <c r="D136" i="25" s="1"/>
  <c r="C95" i="25"/>
  <c r="C177" i="25"/>
  <c r="D177" i="25" s="1"/>
  <c r="C139" i="25"/>
  <c r="D139" i="25" s="1"/>
  <c r="C104" i="25"/>
  <c r="C150" i="25"/>
  <c r="C143" i="25"/>
  <c r="C133" i="25"/>
  <c r="C45" i="25"/>
  <c r="C114" i="25"/>
  <c r="L114" i="25" s="1"/>
  <c r="C153" i="25"/>
  <c r="D153" i="25" s="1"/>
  <c r="C164" i="25"/>
  <c r="C168" i="25"/>
  <c r="C100" i="25"/>
  <c r="C145" i="25"/>
  <c r="D145" i="25" s="1"/>
  <c r="C74" i="25"/>
  <c r="C172" i="25"/>
  <c r="C56" i="25"/>
  <c r="C137" i="25"/>
  <c r="C174" i="25"/>
  <c r="D174" i="25" s="1"/>
  <c r="C28" i="25"/>
  <c r="C37" i="25"/>
  <c r="C51" i="25"/>
  <c r="C113" i="25"/>
  <c r="D113" i="25" s="1"/>
  <c r="C64" i="25"/>
  <c r="C117" i="25"/>
  <c r="C82" i="25"/>
  <c r="L82" i="25" s="1"/>
  <c r="C101" i="25"/>
  <c r="C120" i="25"/>
  <c r="C79" i="25"/>
  <c r="C122" i="25"/>
  <c r="C29" i="25"/>
  <c r="D29" i="25" s="1"/>
  <c r="C121" i="25"/>
  <c r="D121" i="25" s="1"/>
  <c r="C90" i="25"/>
  <c r="C86" i="25"/>
  <c r="C26" i="25"/>
  <c r="C42" i="25"/>
  <c r="C99" i="29"/>
  <c r="C135" i="29"/>
  <c r="C30" i="29"/>
  <c r="C172" i="29"/>
  <c r="C21" i="29"/>
  <c r="C50" i="29"/>
  <c r="C105" i="29"/>
  <c r="C113" i="29"/>
  <c r="C157" i="29"/>
  <c r="C119" i="29"/>
  <c r="C38" i="29"/>
  <c r="C146" i="29"/>
  <c r="C81" i="29"/>
  <c r="C15" i="29"/>
  <c r="C149" i="29"/>
  <c r="C87" i="29"/>
  <c r="C33" i="29"/>
  <c r="C100" i="29"/>
  <c r="C121" i="29"/>
  <c r="C171" i="29"/>
  <c r="C173" i="29"/>
  <c r="C95" i="29"/>
  <c r="C137" i="29"/>
  <c r="I137" i="29" s="1"/>
  <c r="C155" i="29"/>
  <c r="C174" i="29"/>
  <c r="C62" i="29"/>
  <c r="C116" i="29"/>
  <c r="C46" i="29"/>
  <c r="C134" i="29"/>
  <c r="C92" i="29"/>
  <c r="C80" i="29"/>
  <c r="C72" i="29"/>
  <c r="C144" i="29"/>
  <c r="C54" i="29"/>
  <c r="C158" i="29"/>
  <c r="C85" i="29"/>
  <c r="C164" i="29"/>
  <c r="C77" i="29"/>
  <c r="C68" i="29"/>
  <c r="C106" i="29"/>
  <c r="C74" i="29"/>
  <c r="C143" i="29"/>
  <c r="C140" i="29"/>
  <c r="C111" i="29"/>
  <c r="C151" i="29"/>
  <c r="C130" i="29"/>
  <c r="C127" i="29"/>
  <c r="C104" i="29"/>
  <c r="C114" i="29"/>
  <c r="C153" i="29"/>
  <c r="C79" i="29"/>
  <c r="C13" i="29"/>
  <c r="C156" i="29"/>
  <c r="C109" i="29"/>
  <c r="C91" i="29"/>
  <c r="C11" i="29"/>
  <c r="C39" i="29"/>
  <c r="C55" i="29"/>
  <c r="C160" i="29"/>
  <c r="C117" i="29"/>
  <c r="C131" i="29"/>
  <c r="C65" i="29"/>
  <c r="C69" i="29"/>
  <c r="C177" i="29"/>
  <c r="C17" i="29"/>
  <c r="C93" i="29"/>
  <c r="C53" i="29"/>
  <c r="C161" i="29"/>
  <c r="C145" i="29"/>
  <c r="C45" i="29"/>
  <c r="C66" i="29"/>
  <c r="C110" i="29"/>
  <c r="C22" i="29"/>
  <c r="C23" i="29"/>
  <c r="C49" i="29"/>
  <c r="C41" i="29"/>
  <c r="C76" i="29"/>
  <c r="C60" i="29"/>
  <c r="C112" i="29"/>
  <c r="C57" i="29"/>
  <c r="C122" i="29"/>
  <c r="C84" i="29"/>
  <c r="C118" i="29"/>
  <c r="C51" i="29"/>
  <c r="C70" i="29"/>
  <c r="C162" i="29"/>
  <c r="C98" i="29"/>
  <c r="C25" i="29"/>
  <c r="C101" i="29"/>
  <c r="C108" i="29"/>
  <c r="C83" i="29"/>
  <c r="C147" i="29"/>
  <c r="C56" i="29"/>
  <c r="C103" i="29"/>
  <c r="C163" i="29"/>
  <c r="C159" i="29"/>
  <c r="C169" i="29"/>
  <c r="C18" i="29"/>
  <c r="C102" i="29"/>
  <c r="C29" i="29"/>
  <c r="C63" i="29"/>
  <c r="C128" i="29"/>
  <c r="C138" i="29"/>
  <c r="C82" i="29"/>
  <c r="C71" i="29"/>
  <c r="C125" i="29"/>
  <c r="C132" i="29"/>
  <c r="C16" i="29"/>
  <c r="C24" i="29"/>
  <c r="C28" i="29"/>
  <c r="C40" i="29"/>
  <c r="C86" i="29"/>
  <c r="C168" i="29"/>
  <c r="C129" i="29"/>
  <c r="C142" i="29"/>
  <c r="C176" i="29"/>
  <c r="C88" i="29"/>
  <c r="C133" i="29"/>
  <c r="C175" i="29"/>
  <c r="C12" i="29"/>
  <c r="C19" i="29"/>
  <c r="C115" i="29"/>
  <c r="C35" i="29"/>
  <c r="C37" i="29"/>
  <c r="C123" i="29"/>
  <c r="C89" i="29"/>
  <c r="C126" i="29"/>
  <c r="C42" i="29"/>
  <c r="C61" i="29"/>
  <c r="C32" i="29"/>
  <c r="C90" i="29"/>
  <c r="C75" i="29"/>
  <c r="C31" i="29"/>
  <c r="C59" i="29"/>
  <c r="C178" i="29"/>
  <c r="C27" i="29"/>
  <c r="C120" i="29"/>
  <c r="C43" i="29"/>
  <c r="C73" i="29"/>
  <c r="C64" i="29"/>
  <c r="C152" i="29"/>
  <c r="C26" i="29"/>
  <c r="C170" i="29"/>
  <c r="C107" i="29"/>
  <c r="C154" i="29"/>
  <c r="C47" i="29"/>
  <c r="C20" i="29"/>
  <c r="C124" i="29"/>
  <c r="C36" i="29"/>
  <c r="C97" i="29"/>
  <c r="C150" i="29"/>
  <c r="C58" i="29"/>
  <c r="C167" i="29"/>
  <c r="C148" i="29"/>
  <c r="C165" i="29"/>
  <c r="C34" i="29"/>
  <c r="C94" i="29"/>
  <c r="C14" i="29"/>
  <c r="C141" i="29"/>
  <c r="C67" i="29"/>
  <c r="C78" i="29"/>
  <c r="C44" i="29"/>
  <c r="C136" i="29"/>
  <c r="C48" i="29"/>
  <c r="C139" i="29"/>
  <c r="C96" i="29"/>
  <c r="C166" i="29"/>
  <c r="C52" i="29"/>
  <c r="C18" i="25"/>
  <c r="C19" i="25"/>
  <c r="C146" i="25"/>
  <c r="D146" i="25" s="1"/>
  <c r="C81" i="25"/>
  <c r="C163" i="25"/>
  <c r="D163" i="25" s="1"/>
  <c r="C83" i="25"/>
  <c r="C66" i="25"/>
  <c r="C35" i="25"/>
  <c r="D35" i="25" s="1"/>
  <c r="C147" i="25"/>
  <c r="D147" i="25" s="1"/>
  <c r="C93" i="25"/>
  <c r="C54" i="25"/>
  <c r="D54" i="25" s="1"/>
  <c r="C61" i="25"/>
  <c r="C24" i="25"/>
  <c r="D24" i="25" s="1"/>
  <c r="C141" i="25"/>
  <c r="D141" i="25" s="1"/>
  <c r="C119" i="25"/>
  <c r="C59" i="25"/>
  <c r="D59" i="25" s="1"/>
  <c r="C21" i="25"/>
  <c r="C103" i="25"/>
  <c r="C116" i="25"/>
  <c r="C169" i="25"/>
  <c r="C151" i="25"/>
  <c r="C52" i="25"/>
  <c r="D52" i="25" s="1"/>
  <c r="C77" i="25"/>
  <c r="C27" i="25"/>
  <c r="C167" i="25"/>
  <c r="C129" i="25"/>
  <c r="C65" i="25"/>
  <c r="C110" i="25"/>
  <c r="D110" i="25" s="1"/>
  <c r="C92" i="25"/>
  <c r="C80" i="25"/>
  <c r="D80" i="25" s="1"/>
  <c r="C32" i="25"/>
  <c r="C58" i="25"/>
  <c r="C159" i="25"/>
  <c r="D159" i="25" s="1"/>
  <c r="C76" i="25"/>
  <c r="C152" i="25"/>
  <c r="C89" i="25"/>
  <c r="C130" i="25"/>
  <c r="D130" i="25" s="1"/>
  <c r="C97" i="25"/>
  <c r="C171" i="25"/>
  <c r="C131" i="25"/>
  <c r="C23" i="25"/>
  <c r="C69" i="25"/>
  <c r="C20" i="25"/>
  <c r="D66" i="25" l="1"/>
  <c r="L66" i="25"/>
  <c r="D123" i="25"/>
  <c r="I123" i="25"/>
  <c r="K51" i="25"/>
  <c r="D51" i="25"/>
  <c r="K88" i="25"/>
  <c r="D88" i="25"/>
  <c r="K10" i="28"/>
  <c r="H12" i="28"/>
  <c r="F12" i="28"/>
  <c r="J12" i="28"/>
  <c r="C6" i="30"/>
  <c r="C6" i="32"/>
  <c r="H9" i="31"/>
  <c r="K9" i="31" s="1"/>
  <c r="L9" i="31" s="1"/>
  <c r="F36" i="25"/>
  <c r="K36" i="25"/>
  <c r="K14" i="25"/>
  <c r="I36" i="25"/>
  <c r="T14" i="25"/>
  <c r="H36" i="25"/>
  <c r="L36" i="25"/>
  <c r="G36" i="25"/>
  <c r="G14" i="25"/>
  <c r="J36" i="25"/>
  <c r="F14" i="25"/>
  <c r="N14" i="25"/>
  <c r="R14" i="25" s="1"/>
  <c r="D14" i="25"/>
  <c r="I14" i="25"/>
  <c r="H14" i="25"/>
  <c r="E14" i="25"/>
  <c r="S14" i="25"/>
  <c r="P14" i="25"/>
  <c r="L14" i="25"/>
  <c r="D36" i="25"/>
  <c r="S36" i="25"/>
  <c r="E36" i="25"/>
  <c r="P36" i="25"/>
  <c r="N36" i="25"/>
  <c r="R36" i="25" s="1"/>
  <c r="J9" i="29"/>
  <c r="F132" i="25"/>
  <c r="K132" i="25"/>
  <c r="J132" i="25"/>
  <c r="N132" i="25"/>
  <c r="R132" i="25" s="1"/>
  <c r="G132" i="25"/>
  <c r="S132" i="25"/>
  <c r="I132" i="25"/>
  <c r="D132" i="25"/>
  <c r="T132" i="25"/>
  <c r="L132" i="25"/>
  <c r="E132" i="25"/>
  <c r="H132" i="25"/>
  <c r="I40" i="25"/>
  <c r="L40" i="25"/>
  <c r="S40" i="25"/>
  <c r="J40" i="25"/>
  <c r="T40" i="25"/>
  <c r="E40" i="25"/>
  <c r="G40" i="25"/>
  <c r="F40" i="25"/>
  <c r="K40" i="25"/>
  <c r="P40" i="25"/>
  <c r="N40" i="25"/>
  <c r="R40" i="25" s="1"/>
  <c r="D40" i="25"/>
  <c r="H40" i="25"/>
  <c r="G49" i="25"/>
  <c r="P49" i="25"/>
  <c r="K49" i="25"/>
  <c r="T49" i="25"/>
  <c r="D49" i="25"/>
  <c r="H49" i="25"/>
  <c r="L49" i="25"/>
  <c r="N49" i="25"/>
  <c r="R49" i="25" s="1"/>
  <c r="J49" i="25"/>
  <c r="F49" i="25"/>
  <c r="I49" i="25"/>
  <c r="E49" i="25"/>
  <c r="S49" i="25"/>
  <c r="N88" i="25"/>
  <c r="R88" i="25" s="1"/>
  <c r="G88" i="25"/>
  <c r="L88" i="25"/>
  <c r="J88" i="25"/>
  <c r="I88" i="25"/>
  <c r="F88" i="25"/>
  <c r="P88" i="25"/>
  <c r="E88" i="25"/>
  <c r="S88" i="25"/>
  <c r="H88" i="25"/>
  <c r="T88" i="25"/>
  <c r="K173" i="25"/>
  <c r="G173" i="25"/>
  <c r="L173" i="25"/>
  <c r="E173" i="25"/>
  <c r="J173" i="25"/>
  <c r="H173" i="25"/>
  <c r="T173" i="25"/>
  <c r="P173" i="25"/>
  <c r="I173" i="25"/>
  <c r="N173" i="25"/>
  <c r="R173" i="25" s="1"/>
  <c r="F173" i="25"/>
  <c r="S173" i="25"/>
  <c r="D173" i="25"/>
  <c r="I20" i="25"/>
  <c r="S20" i="25"/>
  <c r="K20" i="25"/>
  <c r="J20" i="25"/>
  <c r="F20" i="25"/>
  <c r="E20" i="25"/>
  <c r="G20" i="25"/>
  <c r="L20" i="25"/>
  <c r="D20" i="25"/>
  <c r="H20" i="25"/>
  <c r="P20" i="25"/>
  <c r="T20" i="25"/>
  <c r="N20" i="25"/>
  <c r="R20" i="25" s="1"/>
  <c r="G171" i="25"/>
  <c r="F171" i="25"/>
  <c r="P171" i="25"/>
  <c r="L171" i="25"/>
  <c r="S171" i="25"/>
  <c r="J171" i="25"/>
  <c r="H171" i="25"/>
  <c r="N171" i="25"/>
  <c r="R171" i="25" s="1"/>
  <c r="T171" i="25"/>
  <c r="E171" i="25"/>
  <c r="K171" i="25"/>
  <c r="D171" i="25"/>
  <c r="I171" i="25"/>
  <c r="F152" i="25"/>
  <c r="D152" i="25"/>
  <c r="P152" i="25"/>
  <c r="J152" i="25"/>
  <c r="I152" i="25"/>
  <c r="L152" i="25"/>
  <c r="T152" i="25"/>
  <c r="G152" i="25"/>
  <c r="K152" i="25"/>
  <c r="H152" i="25"/>
  <c r="E152" i="25"/>
  <c r="N152" i="25"/>
  <c r="R152" i="25" s="1"/>
  <c r="S152" i="25"/>
  <c r="N32" i="25"/>
  <c r="R32" i="25" s="1"/>
  <c r="S32" i="25"/>
  <c r="H32" i="25"/>
  <c r="E32" i="25"/>
  <c r="F32" i="25"/>
  <c r="P32" i="25"/>
  <c r="D32" i="25"/>
  <c r="J32" i="25"/>
  <c r="T32" i="25"/>
  <c r="I32" i="25"/>
  <c r="L32" i="25"/>
  <c r="K32" i="25"/>
  <c r="G32" i="25"/>
  <c r="H65" i="25"/>
  <c r="N65" i="25"/>
  <c r="R65" i="25" s="1"/>
  <c r="S65" i="25"/>
  <c r="G65" i="25"/>
  <c r="T65" i="25"/>
  <c r="E65" i="25"/>
  <c r="J65" i="25"/>
  <c r="I65" i="25"/>
  <c r="D65" i="25"/>
  <c r="P65" i="25"/>
  <c r="K65" i="25"/>
  <c r="F65" i="25"/>
  <c r="L65" i="25"/>
  <c r="S169" i="25"/>
  <c r="E169" i="25"/>
  <c r="F169" i="25"/>
  <c r="D169" i="25"/>
  <c r="N169" i="25"/>
  <c r="R169" i="25" s="1"/>
  <c r="J169" i="25"/>
  <c r="G169" i="25"/>
  <c r="L169" i="25"/>
  <c r="H169" i="25"/>
  <c r="T169" i="25"/>
  <c r="K169" i="25"/>
  <c r="P169" i="25"/>
  <c r="I169" i="25"/>
  <c r="J59" i="25"/>
  <c r="I59" i="25"/>
  <c r="H59" i="25"/>
  <c r="F59" i="25"/>
  <c r="P59" i="25"/>
  <c r="T59" i="25"/>
  <c r="N59" i="25"/>
  <c r="R59" i="25" s="1"/>
  <c r="K59" i="25"/>
  <c r="G59" i="25"/>
  <c r="L59" i="25"/>
  <c r="S59" i="25"/>
  <c r="E59" i="25"/>
  <c r="P61" i="25"/>
  <c r="D61" i="25"/>
  <c r="S61" i="25"/>
  <c r="T61" i="25"/>
  <c r="E61" i="25"/>
  <c r="K61" i="25"/>
  <c r="H61" i="25"/>
  <c r="L61" i="25"/>
  <c r="G61" i="25"/>
  <c r="J61" i="25"/>
  <c r="N61" i="25"/>
  <c r="R61" i="25" s="1"/>
  <c r="F61" i="25"/>
  <c r="I61" i="25"/>
  <c r="S35" i="25"/>
  <c r="J35" i="25"/>
  <c r="P35" i="25"/>
  <c r="H35" i="25"/>
  <c r="N35" i="25"/>
  <c r="R35" i="25" s="1"/>
  <c r="E35" i="25"/>
  <c r="T35" i="25"/>
  <c r="K35" i="25"/>
  <c r="G35" i="25"/>
  <c r="F35" i="25"/>
  <c r="I35" i="25"/>
  <c r="L35" i="25"/>
  <c r="J81" i="25"/>
  <c r="F81" i="25"/>
  <c r="I81" i="25"/>
  <c r="L81" i="25"/>
  <c r="S81" i="25"/>
  <c r="T81" i="25"/>
  <c r="P81" i="25"/>
  <c r="H81" i="25"/>
  <c r="D81" i="25"/>
  <c r="N81" i="25"/>
  <c r="R81" i="25" s="1"/>
  <c r="E81" i="25"/>
  <c r="G81" i="25"/>
  <c r="K81" i="25"/>
  <c r="L52" i="29"/>
  <c r="G52" i="29"/>
  <c r="J52" i="29"/>
  <c r="N52" i="29"/>
  <c r="S52" i="29"/>
  <c r="D52" i="29"/>
  <c r="I52" i="29"/>
  <c r="P52" i="29"/>
  <c r="H52" i="29"/>
  <c r="T52" i="29"/>
  <c r="E52" i="29"/>
  <c r="F52" i="29"/>
  <c r="K52" i="29"/>
  <c r="L48" i="29"/>
  <c r="G48" i="29"/>
  <c r="F48" i="29"/>
  <c r="P48" i="29"/>
  <c r="N48" i="29"/>
  <c r="K48" i="29"/>
  <c r="I48" i="29"/>
  <c r="J48" i="29"/>
  <c r="S48" i="29"/>
  <c r="H48" i="29"/>
  <c r="E48" i="29"/>
  <c r="D48" i="29"/>
  <c r="T48" i="29"/>
  <c r="E67" i="29"/>
  <c r="N67" i="29"/>
  <c r="G67" i="29"/>
  <c r="T67" i="29"/>
  <c r="S67" i="29"/>
  <c r="K67" i="29"/>
  <c r="J67" i="29"/>
  <c r="D67" i="29"/>
  <c r="F67" i="29"/>
  <c r="I67" i="29"/>
  <c r="P67" i="29"/>
  <c r="L67" i="29"/>
  <c r="H67" i="29"/>
  <c r="K34" i="29"/>
  <c r="L34" i="29"/>
  <c r="P34" i="29"/>
  <c r="I34" i="29"/>
  <c r="G34" i="29"/>
  <c r="J34" i="29"/>
  <c r="E34" i="29"/>
  <c r="N34" i="29"/>
  <c r="D34" i="29"/>
  <c r="S34" i="29"/>
  <c r="H34" i="29"/>
  <c r="F34" i="29"/>
  <c r="T34" i="29"/>
  <c r="T58" i="29"/>
  <c r="P58" i="29"/>
  <c r="S58" i="29"/>
  <c r="J58" i="29"/>
  <c r="E58" i="29"/>
  <c r="F58" i="29"/>
  <c r="K58" i="29"/>
  <c r="D58" i="29"/>
  <c r="L58" i="29"/>
  <c r="I58" i="29"/>
  <c r="G58" i="29"/>
  <c r="N58" i="29"/>
  <c r="H58" i="29"/>
  <c r="P124" i="29"/>
  <c r="D124" i="29"/>
  <c r="I124" i="29"/>
  <c r="N124" i="29"/>
  <c r="F124" i="29"/>
  <c r="S124" i="29"/>
  <c r="E124" i="29"/>
  <c r="K124" i="29"/>
  <c r="L124" i="29"/>
  <c r="J124" i="29"/>
  <c r="H124" i="29"/>
  <c r="T124" i="29"/>
  <c r="G124" i="29"/>
  <c r="S107" i="29"/>
  <c r="F107" i="29"/>
  <c r="I107" i="29"/>
  <c r="K107" i="29"/>
  <c r="L107" i="29"/>
  <c r="T107" i="29"/>
  <c r="E107" i="29"/>
  <c r="N107" i="29"/>
  <c r="D107" i="29"/>
  <c r="H107" i="29"/>
  <c r="J107" i="29"/>
  <c r="G107" i="29"/>
  <c r="P107" i="29"/>
  <c r="K64" i="29"/>
  <c r="L64" i="29"/>
  <c r="D64" i="29"/>
  <c r="P64" i="29"/>
  <c r="G64" i="29"/>
  <c r="I64" i="29"/>
  <c r="J64" i="29"/>
  <c r="N64" i="29"/>
  <c r="F64" i="29"/>
  <c r="S64" i="29"/>
  <c r="T64" i="29"/>
  <c r="E64" i="29"/>
  <c r="H64" i="29"/>
  <c r="I27" i="29"/>
  <c r="S27" i="29"/>
  <c r="N27" i="29"/>
  <c r="E27" i="29"/>
  <c r="P27" i="29"/>
  <c r="D27" i="29"/>
  <c r="F27" i="29"/>
  <c r="G27" i="29"/>
  <c r="L27" i="29"/>
  <c r="J27" i="29"/>
  <c r="T27" i="29"/>
  <c r="K27" i="29"/>
  <c r="H27" i="29"/>
  <c r="E75" i="29"/>
  <c r="T75" i="29"/>
  <c r="H75" i="29"/>
  <c r="D75" i="29"/>
  <c r="N75" i="29"/>
  <c r="J75" i="29"/>
  <c r="S75" i="29"/>
  <c r="F75" i="29"/>
  <c r="K75" i="29"/>
  <c r="G75" i="29"/>
  <c r="I75" i="29"/>
  <c r="P75" i="29"/>
  <c r="L75" i="29"/>
  <c r="T42" i="29"/>
  <c r="N42" i="29"/>
  <c r="I42" i="29"/>
  <c r="K42" i="29"/>
  <c r="J42" i="29"/>
  <c r="F42" i="29"/>
  <c r="L42" i="29"/>
  <c r="E42" i="29"/>
  <c r="G42" i="29"/>
  <c r="D42" i="29"/>
  <c r="S42" i="29"/>
  <c r="P42" i="29"/>
  <c r="H42" i="29"/>
  <c r="I37" i="29"/>
  <c r="L37" i="29"/>
  <c r="N37" i="29"/>
  <c r="S37" i="29"/>
  <c r="P37" i="29"/>
  <c r="F37" i="29"/>
  <c r="K37" i="29"/>
  <c r="E37" i="29"/>
  <c r="J37" i="29"/>
  <c r="H37" i="29"/>
  <c r="G37" i="29"/>
  <c r="T37" i="29"/>
  <c r="D37" i="29"/>
  <c r="N12" i="29"/>
  <c r="D12" i="29"/>
  <c r="F12" i="29"/>
  <c r="P12" i="29"/>
  <c r="J12" i="29"/>
  <c r="S12" i="29"/>
  <c r="I12" i="29"/>
  <c r="L12" i="29"/>
  <c r="T12" i="29"/>
  <c r="G12" i="29"/>
  <c r="H12" i="29"/>
  <c r="E12" i="29"/>
  <c r="K12" i="29"/>
  <c r="E176" i="29"/>
  <c r="D176" i="29"/>
  <c r="H176" i="29"/>
  <c r="G176" i="29"/>
  <c r="L176" i="29"/>
  <c r="N176" i="29"/>
  <c r="F176" i="29"/>
  <c r="P176" i="29"/>
  <c r="T176" i="29"/>
  <c r="J176" i="29"/>
  <c r="K176" i="29"/>
  <c r="I176" i="29"/>
  <c r="S176" i="29"/>
  <c r="J86" i="29"/>
  <c r="G86" i="29"/>
  <c r="H86" i="29"/>
  <c r="D86" i="29"/>
  <c r="L86" i="29"/>
  <c r="T86" i="29"/>
  <c r="E86" i="29"/>
  <c r="N86" i="29"/>
  <c r="P86" i="29"/>
  <c r="K86" i="29"/>
  <c r="F86" i="29"/>
  <c r="S86" i="29"/>
  <c r="I86" i="29"/>
  <c r="J16" i="29"/>
  <c r="I16" i="29"/>
  <c r="H16" i="29"/>
  <c r="N16" i="29"/>
  <c r="G16" i="29"/>
  <c r="D16" i="29"/>
  <c r="F16" i="29"/>
  <c r="T16" i="29"/>
  <c r="L16" i="29"/>
  <c r="K16" i="29"/>
  <c r="P16" i="29"/>
  <c r="E16" i="29"/>
  <c r="S16" i="29"/>
  <c r="L82" i="29"/>
  <c r="T82" i="29"/>
  <c r="N82" i="29"/>
  <c r="S82" i="29"/>
  <c r="I82" i="29"/>
  <c r="D82" i="29"/>
  <c r="J82" i="29"/>
  <c r="P82" i="29"/>
  <c r="F82" i="29"/>
  <c r="H82" i="29"/>
  <c r="K82" i="29"/>
  <c r="E82" i="29"/>
  <c r="G82" i="29"/>
  <c r="F29" i="29"/>
  <c r="K29" i="29"/>
  <c r="H29" i="29"/>
  <c r="E29" i="29"/>
  <c r="P29" i="29"/>
  <c r="D29" i="29"/>
  <c r="I29" i="29"/>
  <c r="G29" i="29"/>
  <c r="S29" i="29"/>
  <c r="T29" i="29"/>
  <c r="N29" i="29"/>
  <c r="J29" i="29"/>
  <c r="L29" i="29"/>
  <c r="I159" i="29"/>
  <c r="J159" i="29"/>
  <c r="G159" i="29"/>
  <c r="F159" i="29"/>
  <c r="D159" i="29"/>
  <c r="L159" i="29"/>
  <c r="S159" i="29"/>
  <c r="K159" i="29"/>
  <c r="T159" i="29"/>
  <c r="P159" i="29"/>
  <c r="H159" i="29"/>
  <c r="E159" i="29"/>
  <c r="N159" i="29"/>
  <c r="N147" i="29"/>
  <c r="T147" i="29"/>
  <c r="F147" i="29"/>
  <c r="P147" i="29"/>
  <c r="S147" i="29"/>
  <c r="H147" i="29"/>
  <c r="J147" i="29"/>
  <c r="G147" i="29"/>
  <c r="D147" i="29"/>
  <c r="I147" i="29"/>
  <c r="K147" i="29"/>
  <c r="E147" i="29"/>
  <c r="L147" i="29"/>
  <c r="F25" i="29"/>
  <c r="T25" i="29"/>
  <c r="I25" i="29"/>
  <c r="H25" i="29"/>
  <c r="P25" i="29"/>
  <c r="L25" i="29"/>
  <c r="N25" i="29"/>
  <c r="D25" i="29"/>
  <c r="S25" i="29"/>
  <c r="J25" i="29"/>
  <c r="G25" i="29"/>
  <c r="E25" i="29"/>
  <c r="K25" i="29"/>
  <c r="N51" i="29"/>
  <c r="F51" i="29"/>
  <c r="L51" i="29"/>
  <c r="I51" i="29"/>
  <c r="K51" i="29"/>
  <c r="E51" i="29"/>
  <c r="P51" i="29"/>
  <c r="S51" i="29"/>
  <c r="T51" i="29"/>
  <c r="D51" i="29"/>
  <c r="G51" i="29"/>
  <c r="H51" i="29"/>
  <c r="J51" i="29"/>
  <c r="T57" i="29"/>
  <c r="F57" i="29"/>
  <c r="N57" i="29"/>
  <c r="E57" i="29"/>
  <c r="I57" i="29"/>
  <c r="K57" i="29"/>
  <c r="S57" i="29"/>
  <c r="H57" i="29"/>
  <c r="P57" i="29"/>
  <c r="D57" i="29"/>
  <c r="L57" i="29"/>
  <c r="J57" i="29"/>
  <c r="G57" i="29"/>
  <c r="T41" i="29"/>
  <c r="S41" i="29"/>
  <c r="N41" i="29"/>
  <c r="K41" i="29"/>
  <c r="F41" i="29"/>
  <c r="L41" i="29"/>
  <c r="P41" i="29"/>
  <c r="I41" i="29"/>
  <c r="J41" i="29"/>
  <c r="E41" i="29"/>
  <c r="D41" i="29"/>
  <c r="G41" i="29"/>
  <c r="H41" i="29"/>
  <c r="I110" i="29"/>
  <c r="D110" i="29"/>
  <c r="J110" i="29"/>
  <c r="E110" i="29"/>
  <c r="G110" i="29"/>
  <c r="H110" i="29"/>
  <c r="P110" i="29"/>
  <c r="T110" i="29"/>
  <c r="S110" i="29"/>
  <c r="K110" i="29"/>
  <c r="L110" i="29"/>
  <c r="N110" i="29"/>
  <c r="F110" i="29"/>
  <c r="L161" i="29"/>
  <c r="T161" i="29"/>
  <c r="N161" i="29"/>
  <c r="S161" i="29"/>
  <c r="E161" i="29"/>
  <c r="P161" i="29"/>
  <c r="H161" i="29"/>
  <c r="D161" i="29"/>
  <c r="F161" i="29"/>
  <c r="J161" i="29"/>
  <c r="I161" i="29"/>
  <c r="K161" i="29"/>
  <c r="G161" i="29"/>
  <c r="T177" i="29"/>
  <c r="S177" i="29"/>
  <c r="F177" i="29"/>
  <c r="P177" i="29"/>
  <c r="I177" i="29"/>
  <c r="L177" i="29"/>
  <c r="J177" i="29"/>
  <c r="H177" i="29"/>
  <c r="K177" i="29"/>
  <c r="D177" i="29"/>
  <c r="N177" i="29"/>
  <c r="E177" i="29"/>
  <c r="G177" i="29"/>
  <c r="K117" i="29"/>
  <c r="H117" i="29"/>
  <c r="F117" i="29"/>
  <c r="T117" i="29"/>
  <c r="N117" i="29"/>
  <c r="J117" i="29"/>
  <c r="L117" i="29"/>
  <c r="I117" i="29"/>
  <c r="E117" i="29"/>
  <c r="G117" i="29"/>
  <c r="S117" i="29"/>
  <c r="P117" i="29"/>
  <c r="D117" i="29"/>
  <c r="S11" i="29"/>
  <c r="T11" i="29"/>
  <c r="G11" i="29"/>
  <c r="J11" i="29"/>
  <c r="L11" i="29"/>
  <c r="E11" i="29"/>
  <c r="H11" i="29"/>
  <c r="N11" i="29"/>
  <c r="I11" i="29"/>
  <c r="P11" i="29"/>
  <c r="D11" i="29"/>
  <c r="F11" i="29"/>
  <c r="K11" i="29"/>
  <c r="G13" i="29"/>
  <c r="T13" i="29"/>
  <c r="K13" i="29"/>
  <c r="N13" i="29"/>
  <c r="S13" i="29"/>
  <c r="E13" i="29"/>
  <c r="J13" i="29"/>
  <c r="D13" i="29"/>
  <c r="H13" i="29"/>
  <c r="F13" i="29"/>
  <c r="I13" i="29"/>
  <c r="P13" i="29"/>
  <c r="L13" i="29"/>
  <c r="L104" i="29"/>
  <c r="P104" i="29"/>
  <c r="I104" i="29"/>
  <c r="J104" i="29"/>
  <c r="E104" i="29"/>
  <c r="D104" i="29"/>
  <c r="G104" i="29"/>
  <c r="H104" i="29"/>
  <c r="T104" i="29"/>
  <c r="S104" i="29"/>
  <c r="N104" i="29"/>
  <c r="K104" i="29"/>
  <c r="F104" i="29"/>
  <c r="K111" i="29"/>
  <c r="S111" i="29"/>
  <c r="J111" i="29"/>
  <c r="L111" i="29"/>
  <c r="P111" i="29"/>
  <c r="N111" i="29"/>
  <c r="G111" i="29"/>
  <c r="E111" i="29"/>
  <c r="I111" i="29"/>
  <c r="D111" i="29"/>
  <c r="F111" i="29"/>
  <c r="T111" i="29"/>
  <c r="H111" i="29"/>
  <c r="K106" i="29"/>
  <c r="I106" i="29"/>
  <c r="F106" i="29"/>
  <c r="S106" i="29"/>
  <c r="T106" i="29"/>
  <c r="P106" i="29"/>
  <c r="N106" i="29"/>
  <c r="J106" i="29"/>
  <c r="D106" i="29"/>
  <c r="G106" i="29"/>
  <c r="H106" i="29"/>
  <c r="E106" i="29"/>
  <c r="L106" i="29"/>
  <c r="L85" i="29"/>
  <c r="S85" i="29"/>
  <c r="E85" i="29"/>
  <c r="H85" i="29"/>
  <c r="T85" i="29"/>
  <c r="K85" i="29"/>
  <c r="I85" i="29"/>
  <c r="D85" i="29"/>
  <c r="J85" i="29"/>
  <c r="G85" i="29"/>
  <c r="N85" i="29"/>
  <c r="P85" i="29"/>
  <c r="F85" i="29"/>
  <c r="K72" i="29"/>
  <c r="S72" i="29"/>
  <c r="I72" i="29"/>
  <c r="F72" i="29"/>
  <c r="H72" i="29"/>
  <c r="P72" i="29"/>
  <c r="E72" i="29"/>
  <c r="J72" i="29"/>
  <c r="N72" i="29"/>
  <c r="D72" i="29"/>
  <c r="L72" i="29"/>
  <c r="G72" i="29"/>
  <c r="T72" i="29"/>
  <c r="P46" i="29"/>
  <c r="S46" i="29"/>
  <c r="F46" i="29"/>
  <c r="L46" i="29"/>
  <c r="J46" i="29"/>
  <c r="N46" i="29"/>
  <c r="I46" i="29"/>
  <c r="K46" i="29"/>
  <c r="E46" i="29"/>
  <c r="D46" i="29"/>
  <c r="G46" i="29"/>
  <c r="H46" i="29"/>
  <c r="T46" i="29"/>
  <c r="J155" i="29"/>
  <c r="D155" i="29"/>
  <c r="P155" i="29"/>
  <c r="N155" i="29"/>
  <c r="G155" i="29"/>
  <c r="F155" i="29"/>
  <c r="L155" i="29"/>
  <c r="I155" i="29"/>
  <c r="T155" i="29"/>
  <c r="H155" i="29"/>
  <c r="E155" i="29"/>
  <c r="K155" i="29"/>
  <c r="S155" i="29"/>
  <c r="G171" i="29"/>
  <c r="N171" i="29"/>
  <c r="T171" i="29"/>
  <c r="I171" i="29"/>
  <c r="D171" i="29"/>
  <c r="J171" i="29"/>
  <c r="P171" i="29"/>
  <c r="F171" i="29"/>
  <c r="E171" i="29"/>
  <c r="H171" i="29"/>
  <c r="K171" i="29"/>
  <c r="L171" i="29"/>
  <c r="S171" i="29"/>
  <c r="K87" i="29"/>
  <c r="P87" i="29"/>
  <c r="L87" i="29"/>
  <c r="J87" i="29"/>
  <c r="S87" i="29"/>
  <c r="E87" i="29"/>
  <c r="D87" i="29"/>
  <c r="G87" i="29"/>
  <c r="F87" i="29"/>
  <c r="T87" i="29"/>
  <c r="H87" i="29"/>
  <c r="I87" i="29"/>
  <c r="N87" i="29"/>
  <c r="E146" i="29"/>
  <c r="I146" i="29"/>
  <c r="T146" i="29"/>
  <c r="S146" i="29"/>
  <c r="L146" i="29"/>
  <c r="P146" i="29"/>
  <c r="K146" i="29"/>
  <c r="H146" i="29"/>
  <c r="G146" i="29"/>
  <c r="F146" i="29"/>
  <c r="N146" i="29"/>
  <c r="D146" i="29"/>
  <c r="J146" i="29"/>
  <c r="H113" i="29"/>
  <c r="L113" i="29"/>
  <c r="S113" i="29"/>
  <c r="N113" i="29"/>
  <c r="F113" i="29"/>
  <c r="P113" i="29"/>
  <c r="G113" i="29"/>
  <c r="T113" i="29"/>
  <c r="E113" i="29"/>
  <c r="I113" i="29"/>
  <c r="K113" i="29"/>
  <c r="D113" i="29"/>
  <c r="J113" i="29"/>
  <c r="P172" i="29"/>
  <c r="E172" i="29"/>
  <c r="K172" i="29"/>
  <c r="J172" i="29"/>
  <c r="S172" i="29"/>
  <c r="T172" i="29"/>
  <c r="G172" i="29"/>
  <c r="D172" i="29"/>
  <c r="F172" i="29"/>
  <c r="L172" i="29"/>
  <c r="I172" i="29"/>
  <c r="N172" i="29"/>
  <c r="H172" i="29"/>
  <c r="G42" i="25"/>
  <c r="I42" i="25"/>
  <c r="L42" i="25"/>
  <c r="D42" i="25"/>
  <c r="F42" i="25"/>
  <c r="H42" i="25"/>
  <c r="K42" i="25"/>
  <c r="E42" i="25"/>
  <c r="J42" i="25"/>
  <c r="S42" i="25"/>
  <c r="N42" i="25"/>
  <c r="R42" i="25" s="1"/>
  <c r="T42" i="25"/>
  <c r="P42" i="25"/>
  <c r="S121" i="25"/>
  <c r="I121" i="25"/>
  <c r="J121" i="25"/>
  <c r="F121" i="25"/>
  <c r="L121" i="25"/>
  <c r="P121" i="25"/>
  <c r="T121" i="25"/>
  <c r="H121" i="25"/>
  <c r="G121" i="25"/>
  <c r="N121" i="25"/>
  <c r="R121" i="25" s="1"/>
  <c r="E121" i="25"/>
  <c r="K121" i="25"/>
  <c r="D120" i="25"/>
  <c r="T120" i="25"/>
  <c r="J120" i="25"/>
  <c r="E120" i="25"/>
  <c r="L120" i="25"/>
  <c r="K120" i="25"/>
  <c r="I120" i="25"/>
  <c r="G120" i="25"/>
  <c r="N120" i="25"/>
  <c r="R120" i="25" s="1"/>
  <c r="P120" i="25"/>
  <c r="F120" i="25"/>
  <c r="S120" i="25"/>
  <c r="H120" i="25"/>
  <c r="S64" i="25"/>
  <c r="K64" i="25"/>
  <c r="F64" i="25"/>
  <c r="H64" i="25"/>
  <c r="J64" i="25"/>
  <c r="T64" i="25"/>
  <c r="L64" i="25"/>
  <c r="N64" i="25"/>
  <c r="R64" i="25" s="1"/>
  <c r="E64" i="25"/>
  <c r="G64" i="25"/>
  <c r="I64" i="25"/>
  <c r="D64" i="25"/>
  <c r="P64" i="25"/>
  <c r="T28" i="25"/>
  <c r="L28" i="25"/>
  <c r="S28" i="25"/>
  <c r="N28" i="25"/>
  <c r="R28" i="25" s="1"/>
  <c r="I28" i="25"/>
  <c r="G28" i="25"/>
  <c r="J28" i="25"/>
  <c r="H28" i="25"/>
  <c r="E28" i="25"/>
  <c r="D28" i="25"/>
  <c r="F28" i="25"/>
  <c r="P28" i="25"/>
  <c r="K28" i="25"/>
  <c r="F172" i="25"/>
  <c r="L172" i="25"/>
  <c r="K172" i="25"/>
  <c r="T172" i="25"/>
  <c r="I172" i="25"/>
  <c r="G172" i="25"/>
  <c r="H172" i="25"/>
  <c r="D172" i="25"/>
  <c r="P172" i="25"/>
  <c r="N172" i="25"/>
  <c r="R172" i="25" s="1"/>
  <c r="E172" i="25"/>
  <c r="S172" i="25"/>
  <c r="J172" i="25"/>
  <c r="D168" i="25"/>
  <c r="G168" i="25"/>
  <c r="J168" i="25"/>
  <c r="K168" i="25"/>
  <c r="S168" i="25"/>
  <c r="P168" i="25"/>
  <c r="F168" i="25"/>
  <c r="H168" i="25"/>
  <c r="N168" i="25"/>
  <c r="R168" i="25" s="1"/>
  <c r="T168" i="25"/>
  <c r="E168" i="25"/>
  <c r="L168" i="25"/>
  <c r="I168" i="25"/>
  <c r="N150" i="25"/>
  <c r="R150" i="25" s="1"/>
  <c r="J150" i="25"/>
  <c r="F150" i="25"/>
  <c r="K150" i="25"/>
  <c r="T150" i="25"/>
  <c r="I150" i="25"/>
  <c r="E150" i="25"/>
  <c r="P150" i="25"/>
  <c r="H150" i="25"/>
  <c r="S150" i="25"/>
  <c r="D150" i="25"/>
  <c r="L150" i="25"/>
  <c r="G150" i="25"/>
  <c r="J95" i="25"/>
  <c r="P95" i="25"/>
  <c r="E95" i="25"/>
  <c r="D95" i="25"/>
  <c r="H95" i="25"/>
  <c r="T95" i="25"/>
  <c r="N95" i="25"/>
  <c r="R95" i="25" s="1"/>
  <c r="F95" i="25"/>
  <c r="I95" i="25"/>
  <c r="G95" i="25"/>
  <c r="L95" i="25"/>
  <c r="K95" i="25"/>
  <c r="S95" i="25"/>
  <c r="I66" i="27"/>
  <c r="H66" i="27"/>
  <c r="K66" i="27"/>
  <c r="J66" i="27"/>
  <c r="N66" i="27"/>
  <c r="P66" i="27"/>
  <c r="G66" i="27"/>
  <c r="S66" i="27"/>
  <c r="E66" i="27"/>
  <c r="F66" i="27"/>
  <c r="L66" i="27"/>
  <c r="D66" i="27"/>
  <c r="T66" i="27"/>
  <c r="L18" i="27"/>
  <c r="D18" i="27"/>
  <c r="H18" i="27"/>
  <c r="I18" i="27"/>
  <c r="F18" i="27"/>
  <c r="E18" i="27"/>
  <c r="K18" i="27"/>
  <c r="S18" i="27"/>
  <c r="N18" i="27"/>
  <c r="G18" i="27"/>
  <c r="J18" i="27"/>
  <c r="T18" i="27"/>
  <c r="P18" i="27"/>
  <c r="D128" i="27"/>
  <c r="J128" i="27"/>
  <c r="S128" i="27"/>
  <c r="F128" i="27"/>
  <c r="I128" i="27"/>
  <c r="N128" i="27"/>
  <c r="T128" i="27"/>
  <c r="K128" i="27"/>
  <c r="H128" i="27"/>
  <c r="E128" i="27"/>
  <c r="L128" i="27"/>
  <c r="G128" i="27"/>
  <c r="P128" i="27"/>
  <c r="P147" i="27"/>
  <c r="H147" i="27"/>
  <c r="I147" i="27"/>
  <c r="D147" i="27"/>
  <c r="L147" i="27"/>
  <c r="N147" i="27"/>
  <c r="S147" i="27"/>
  <c r="F147" i="27"/>
  <c r="J147" i="27"/>
  <c r="K147" i="27"/>
  <c r="T147" i="27"/>
  <c r="E147" i="27"/>
  <c r="G147" i="27"/>
  <c r="T53" i="27"/>
  <c r="N53" i="27"/>
  <c r="L53" i="27"/>
  <c r="I53" i="27"/>
  <c r="G53" i="27"/>
  <c r="P53" i="27"/>
  <c r="E53" i="27"/>
  <c r="F53" i="27"/>
  <c r="H53" i="27"/>
  <c r="J53" i="27"/>
  <c r="K53" i="27"/>
  <c r="D53" i="27"/>
  <c r="S53" i="27"/>
  <c r="S39" i="27"/>
  <c r="K39" i="27"/>
  <c r="G39" i="27"/>
  <c r="D39" i="27"/>
  <c r="N39" i="27"/>
  <c r="I39" i="27"/>
  <c r="F39" i="27"/>
  <c r="E39" i="27"/>
  <c r="H39" i="27"/>
  <c r="J39" i="27"/>
  <c r="P39" i="27"/>
  <c r="T39" i="27"/>
  <c r="L39" i="27"/>
  <c r="S137" i="27"/>
  <c r="N137" i="27"/>
  <c r="H137" i="27"/>
  <c r="F137" i="27"/>
  <c r="G137" i="27"/>
  <c r="E137" i="27"/>
  <c r="P137" i="27"/>
  <c r="I137" i="27"/>
  <c r="J137" i="27"/>
  <c r="L137" i="27"/>
  <c r="T137" i="27"/>
  <c r="D137" i="27"/>
  <c r="K137" i="27"/>
  <c r="L102" i="27"/>
  <c r="G102" i="27"/>
  <c r="E102" i="27"/>
  <c r="F102" i="27"/>
  <c r="N102" i="27"/>
  <c r="J102" i="27"/>
  <c r="D102" i="27"/>
  <c r="K102" i="27"/>
  <c r="T102" i="27"/>
  <c r="H102" i="27"/>
  <c r="P102" i="27"/>
  <c r="I102" i="27"/>
  <c r="S102" i="27"/>
  <c r="F84" i="27"/>
  <c r="I84" i="27"/>
  <c r="N84" i="27"/>
  <c r="S84" i="27"/>
  <c r="G84" i="27"/>
  <c r="D84" i="27"/>
  <c r="E84" i="27"/>
  <c r="L84" i="27"/>
  <c r="P84" i="27"/>
  <c r="T84" i="27"/>
  <c r="H84" i="27"/>
  <c r="J84" i="27"/>
  <c r="K84" i="27"/>
  <c r="J89" i="27"/>
  <c r="L89" i="27"/>
  <c r="K89" i="27"/>
  <c r="H89" i="27"/>
  <c r="S89" i="27"/>
  <c r="T89" i="27"/>
  <c r="G89" i="27"/>
  <c r="E89" i="27"/>
  <c r="N89" i="27"/>
  <c r="F89" i="27"/>
  <c r="P89" i="27"/>
  <c r="I89" i="27"/>
  <c r="D89" i="27"/>
  <c r="H120" i="27"/>
  <c r="L120" i="27"/>
  <c r="S120" i="27"/>
  <c r="F120" i="27"/>
  <c r="J120" i="27"/>
  <c r="D120" i="27"/>
  <c r="N120" i="27"/>
  <c r="K120" i="27"/>
  <c r="I120" i="27"/>
  <c r="E120" i="27"/>
  <c r="P120" i="27"/>
  <c r="G120" i="27"/>
  <c r="T120" i="27"/>
  <c r="F155" i="27"/>
  <c r="H155" i="27"/>
  <c r="S155" i="27"/>
  <c r="J155" i="27"/>
  <c r="K155" i="27"/>
  <c r="T155" i="27"/>
  <c r="L155" i="27"/>
  <c r="D155" i="27"/>
  <c r="N155" i="27"/>
  <c r="I155" i="27"/>
  <c r="G155" i="27"/>
  <c r="P155" i="27"/>
  <c r="E155" i="27"/>
  <c r="J63" i="27"/>
  <c r="T63" i="27"/>
  <c r="H63" i="27"/>
  <c r="P63" i="27"/>
  <c r="D63" i="27"/>
  <c r="F63" i="27"/>
  <c r="S63" i="27"/>
  <c r="E63" i="27"/>
  <c r="I63" i="27"/>
  <c r="L63" i="27"/>
  <c r="G63" i="27"/>
  <c r="N63" i="27"/>
  <c r="K63" i="27"/>
  <c r="F97" i="27"/>
  <c r="G97" i="27"/>
  <c r="J97" i="27"/>
  <c r="P97" i="27"/>
  <c r="D97" i="27"/>
  <c r="E97" i="27"/>
  <c r="N97" i="27"/>
  <c r="I97" i="27"/>
  <c r="H97" i="27"/>
  <c r="S97" i="27"/>
  <c r="L97" i="27"/>
  <c r="T97" i="27"/>
  <c r="K97" i="27"/>
  <c r="F17" i="27"/>
  <c r="G17" i="27"/>
  <c r="D17" i="27"/>
  <c r="S17" i="27"/>
  <c r="E17" i="27"/>
  <c r="K17" i="27"/>
  <c r="T17" i="27"/>
  <c r="J17" i="27"/>
  <c r="I17" i="27"/>
  <c r="L17" i="27"/>
  <c r="P17" i="27"/>
  <c r="H17" i="27"/>
  <c r="N17" i="27"/>
  <c r="G67" i="27"/>
  <c r="J67" i="27"/>
  <c r="P67" i="27"/>
  <c r="N67" i="27"/>
  <c r="I67" i="27"/>
  <c r="E67" i="27"/>
  <c r="L67" i="27"/>
  <c r="H67" i="27"/>
  <c r="F67" i="27"/>
  <c r="T67" i="27"/>
  <c r="K67" i="27"/>
  <c r="S67" i="27"/>
  <c r="D67" i="27"/>
  <c r="J168" i="27"/>
  <c r="E168" i="27"/>
  <c r="S168" i="27"/>
  <c r="G168" i="27"/>
  <c r="D168" i="27"/>
  <c r="P168" i="27"/>
  <c r="H168" i="27"/>
  <c r="K168" i="27"/>
  <c r="N168" i="27"/>
  <c r="L168" i="27"/>
  <c r="I168" i="27"/>
  <c r="F168" i="27"/>
  <c r="T168" i="27"/>
  <c r="L11" i="27"/>
  <c r="T11" i="27"/>
  <c r="K11" i="27"/>
  <c r="F11" i="27"/>
  <c r="G11" i="27"/>
  <c r="H11" i="27"/>
  <c r="S11" i="27"/>
  <c r="N11" i="27"/>
  <c r="I11" i="27"/>
  <c r="E11" i="27"/>
  <c r="D11" i="27"/>
  <c r="J11" i="27"/>
  <c r="P11" i="27"/>
  <c r="E132" i="27"/>
  <c r="G132" i="27"/>
  <c r="N132" i="27"/>
  <c r="D132" i="27"/>
  <c r="H132" i="27"/>
  <c r="P132" i="27"/>
  <c r="J132" i="27"/>
  <c r="K132" i="27"/>
  <c r="S132" i="27"/>
  <c r="F132" i="27"/>
  <c r="T132" i="27"/>
  <c r="L132" i="27"/>
  <c r="I132" i="27"/>
  <c r="N135" i="27"/>
  <c r="F135" i="27"/>
  <c r="L135" i="27"/>
  <c r="P135" i="27"/>
  <c r="T135" i="27"/>
  <c r="K135" i="27"/>
  <c r="S135" i="27"/>
  <c r="I135" i="27"/>
  <c r="D135" i="27"/>
  <c r="J135" i="27"/>
  <c r="H135" i="27"/>
  <c r="G135" i="27"/>
  <c r="E135" i="27"/>
  <c r="J68" i="27"/>
  <c r="S68" i="27"/>
  <c r="G68" i="27"/>
  <c r="H68" i="27"/>
  <c r="K68" i="27"/>
  <c r="D68" i="27"/>
  <c r="L68" i="27"/>
  <c r="I68" i="27"/>
  <c r="E68" i="27"/>
  <c r="F68" i="27"/>
  <c r="N68" i="27"/>
  <c r="T68" i="27"/>
  <c r="P68" i="27"/>
  <c r="D21" i="27"/>
  <c r="N21" i="27"/>
  <c r="S21" i="27"/>
  <c r="K21" i="27"/>
  <c r="G21" i="27"/>
  <c r="J21" i="27"/>
  <c r="T21" i="27"/>
  <c r="I21" i="27"/>
  <c r="L21" i="27"/>
  <c r="P21" i="27"/>
  <c r="H21" i="27"/>
  <c r="F21" i="27"/>
  <c r="E21" i="27"/>
  <c r="S115" i="27"/>
  <c r="G115" i="27"/>
  <c r="N115" i="27"/>
  <c r="E115" i="27"/>
  <c r="D115" i="27"/>
  <c r="P115" i="27"/>
  <c r="L115" i="27"/>
  <c r="J115" i="27"/>
  <c r="I115" i="27"/>
  <c r="F115" i="27"/>
  <c r="K115" i="27"/>
  <c r="H115" i="27"/>
  <c r="T115" i="27"/>
  <c r="L36" i="27"/>
  <c r="T36" i="27"/>
  <c r="S36" i="27"/>
  <c r="J36" i="27"/>
  <c r="I36" i="27"/>
  <c r="D36" i="27"/>
  <c r="F36" i="27"/>
  <c r="G36" i="27"/>
  <c r="P36" i="27"/>
  <c r="N36" i="27"/>
  <c r="K36" i="27"/>
  <c r="H36" i="27"/>
  <c r="E36" i="27"/>
  <c r="S143" i="27"/>
  <c r="F143" i="27"/>
  <c r="P143" i="27"/>
  <c r="I143" i="27"/>
  <c r="N143" i="27"/>
  <c r="H143" i="27"/>
  <c r="E143" i="27"/>
  <c r="J143" i="27"/>
  <c r="K143" i="27"/>
  <c r="T143" i="27"/>
  <c r="G143" i="27"/>
  <c r="L143" i="27"/>
  <c r="D143" i="27"/>
  <c r="P111" i="27"/>
  <c r="K111" i="27"/>
  <c r="S111" i="27"/>
  <c r="T111" i="27"/>
  <c r="D111" i="27"/>
  <c r="L111" i="27"/>
  <c r="I111" i="27"/>
  <c r="F111" i="27"/>
  <c r="N111" i="27"/>
  <c r="E111" i="27"/>
  <c r="G111" i="27"/>
  <c r="H111" i="27"/>
  <c r="J111" i="27"/>
  <c r="H44" i="27"/>
  <c r="N44" i="27"/>
  <c r="L44" i="27"/>
  <c r="F44" i="27"/>
  <c r="E44" i="27"/>
  <c r="I44" i="27"/>
  <c r="J44" i="27"/>
  <c r="D44" i="27"/>
  <c r="P44" i="27"/>
  <c r="K44" i="27"/>
  <c r="S44" i="27"/>
  <c r="T44" i="27"/>
  <c r="G44" i="27"/>
  <c r="K35" i="27"/>
  <c r="G35" i="27"/>
  <c r="H35" i="27"/>
  <c r="N35" i="27"/>
  <c r="E35" i="27"/>
  <c r="P35" i="27"/>
  <c r="F35" i="27"/>
  <c r="T35" i="27"/>
  <c r="I35" i="27"/>
  <c r="J35" i="27"/>
  <c r="D35" i="27"/>
  <c r="L35" i="27"/>
  <c r="S35" i="27"/>
  <c r="P169" i="27"/>
  <c r="N169" i="27"/>
  <c r="I169" i="27"/>
  <c r="H169" i="27"/>
  <c r="K169" i="27"/>
  <c r="E169" i="27"/>
  <c r="D169" i="27"/>
  <c r="F169" i="27"/>
  <c r="J169" i="27"/>
  <c r="L169" i="27"/>
  <c r="S169" i="27"/>
  <c r="T169" i="27"/>
  <c r="G169" i="27"/>
  <c r="T136" i="27"/>
  <c r="D136" i="27"/>
  <c r="L136" i="27"/>
  <c r="G136" i="27"/>
  <c r="J136" i="27"/>
  <c r="H136" i="27"/>
  <c r="K136" i="27"/>
  <c r="I136" i="27"/>
  <c r="N136" i="27"/>
  <c r="P136" i="27"/>
  <c r="E136" i="27"/>
  <c r="F136" i="27"/>
  <c r="S136" i="27"/>
  <c r="S24" i="27"/>
  <c r="F24" i="27"/>
  <c r="K24" i="27"/>
  <c r="L24" i="27"/>
  <c r="P24" i="27"/>
  <c r="I24" i="27"/>
  <c r="T24" i="27"/>
  <c r="J24" i="27"/>
  <c r="E24" i="27"/>
  <c r="N24" i="27"/>
  <c r="D24" i="27"/>
  <c r="G24" i="27"/>
  <c r="H24" i="27"/>
  <c r="N177" i="27"/>
  <c r="G177" i="27"/>
  <c r="L177" i="27"/>
  <c r="E177" i="27"/>
  <c r="S177" i="27"/>
  <c r="D177" i="27"/>
  <c r="H177" i="27"/>
  <c r="T177" i="27"/>
  <c r="F177" i="27"/>
  <c r="J177" i="27"/>
  <c r="K177" i="27"/>
  <c r="P177" i="27"/>
  <c r="I177" i="27"/>
  <c r="E43" i="27"/>
  <c r="S43" i="27"/>
  <c r="N43" i="27"/>
  <c r="J43" i="27"/>
  <c r="I43" i="27"/>
  <c r="G43" i="27"/>
  <c r="H43" i="27"/>
  <c r="T43" i="27"/>
  <c r="K43" i="27"/>
  <c r="L43" i="27"/>
  <c r="P43" i="27"/>
  <c r="F43" i="27"/>
  <c r="D43" i="27"/>
  <c r="T106" i="27"/>
  <c r="I106" i="27"/>
  <c r="L106" i="27"/>
  <c r="F106" i="27"/>
  <c r="G106" i="27"/>
  <c r="S106" i="27"/>
  <c r="P106" i="27"/>
  <c r="N106" i="27"/>
  <c r="E106" i="27"/>
  <c r="D106" i="27"/>
  <c r="H106" i="27"/>
  <c r="J106" i="27"/>
  <c r="K106" i="27"/>
  <c r="I173" i="27"/>
  <c r="G173" i="27"/>
  <c r="H173" i="27"/>
  <c r="E173" i="27"/>
  <c r="K173" i="27"/>
  <c r="F173" i="27"/>
  <c r="L173" i="27"/>
  <c r="T173" i="27"/>
  <c r="S173" i="27"/>
  <c r="D173" i="27"/>
  <c r="N173" i="27"/>
  <c r="J173" i="27"/>
  <c r="P173" i="27"/>
  <c r="L42" i="27"/>
  <c r="P42" i="27"/>
  <c r="N42" i="27"/>
  <c r="G42" i="27"/>
  <c r="T42" i="27"/>
  <c r="E42" i="27"/>
  <c r="F42" i="27"/>
  <c r="J42" i="27"/>
  <c r="S42" i="27"/>
  <c r="I42" i="27"/>
  <c r="D42" i="27"/>
  <c r="H42" i="27"/>
  <c r="K42" i="27"/>
  <c r="H14" i="27"/>
  <c r="G14" i="27"/>
  <c r="N14" i="27"/>
  <c r="J14" i="27"/>
  <c r="S14" i="27"/>
  <c r="K14" i="27"/>
  <c r="E14" i="27"/>
  <c r="P14" i="27"/>
  <c r="L14" i="27"/>
  <c r="T14" i="27"/>
  <c r="I14" i="27"/>
  <c r="D14" i="27"/>
  <c r="F14" i="27"/>
  <c r="I107" i="27"/>
  <c r="G107" i="27"/>
  <c r="E107" i="27"/>
  <c r="D107" i="27"/>
  <c r="F107" i="27"/>
  <c r="J107" i="27"/>
  <c r="S107" i="27"/>
  <c r="P107" i="27"/>
  <c r="T107" i="27"/>
  <c r="N107" i="27"/>
  <c r="K107" i="27"/>
  <c r="L107" i="27"/>
  <c r="H107" i="27"/>
  <c r="N40" i="27"/>
  <c r="D40" i="27"/>
  <c r="T40" i="27"/>
  <c r="P40" i="27"/>
  <c r="G40" i="27"/>
  <c r="H40" i="27"/>
  <c r="K40" i="27"/>
  <c r="E40" i="27"/>
  <c r="I40" i="27"/>
  <c r="F40" i="27"/>
  <c r="J40" i="27"/>
  <c r="S40" i="27"/>
  <c r="L40" i="27"/>
  <c r="G20" i="27"/>
  <c r="K20" i="27"/>
  <c r="L20" i="27"/>
  <c r="N20" i="27"/>
  <c r="E20" i="27"/>
  <c r="H20" i="27"/>
  <c r="D20" i="27"/>
  <c r="S20" i="27"/>
  <c r="F20" i="27"/>
  <c r="P20" i="27"/>
  <c r="I20" i="27"/>
  <c r="T20" i="27"/>
  <c r="J20" i="27"/>
  <c r="I62" i="27"/>
  <c r="K62" i="27"/>
  <c r="P62" i="27"/>
  <c r="T62" i="27"/>
  <c r="D62" i="27"/>
  <c r="H62" i="27"/>
  <c r="E62" i="27"/>
  <c r="F62" i="27"/>
  <c r="L62" i="27"/>
  <c r="S62" i="27"/>
  <c r="G62" i="27"/>
  <c r="J62" i="27"/>
  <c r="N62" i="27"/>
  <c r="I141" i="27"/>
  <c r="D141" i="27"/>
  <c r="J141" i="27"/>
  <c r="K141" i="27"/>
  <c r="N141" i="27"/>
  <c r="F141" i="27"/>
  <c r="S141" i="27"/>
  <c r="T141" i="27"/>
  <c r="G141" i="27"/>
  <c r="P141" i="27"/>
  <c r="L141" i="27"/>
  <c r="H141" i="27"/>
  <c r="E141" i="27"/>
  <c r="P33" i="25"/>
  <c r="T33" i="25"/>
  <c r="S33" i="25"/>
  <c r="G33" i="25"/>
  <c r="L33" i="25"/>
  <c r="E33" i="25"/>
  <c r="I33" i="25"/>
  <c r="H33" i="25"/>
  <c r="N33" i="25"/>
  <c r="R33" i="25" s="1"/>
  <c r="F33" i="25"/>
  <c r="K33" i="25"/>
  <c r="J33" i="25"/>
  <c r="D33" i="25"/>
  <c r="G96" i="25"/>
  <c r="P96" i="25"/>
  <c r="H96" i="25"/>
  <c r="T96" i="25"/>
  <c r="L96" i="25"/>
  <c r="K96" i="25"/>
  <c r="S96" i="25"/>
  <c r="F96" i="25"/>
  <c r="I96" i="25"/>
  <c r="J96" i="25"/>
  <c r="E96" i="25"/>
  <c r="D96" i="25"/>
  <c r="N96" i="25"/>
  <c r="R96" i="25" s="1"/>
  <c r="P161" i="25"/>
  <c r="H161" i="25"/>
  <c r="E161" i="25"/>
  <c r="I161" i="25"/>
  <c r="K161" i="25"/>
  <c r="D161" i="25"/>
  <c r="S161" i="25"/>
  <c r="J161" i="25"/>
  <c r="G161" i="25"/>
  <c r="F161" i="25"/>
  <c r="N161" i="25"/>
  <c r="R161" i="25" s="1"/>
  <c r="T161" i="25"/>
  <c r="L161" i="25"/>
  <c r="G160" i="25"/>
  <c r="H160" i="25"/>
  <c r="N160" i="25"/>
  <c r="R160" i="25" s="1"/>
  <c r="J160" i="25"/>
  <c r="P160" i="25"/>
  <c r="F160" i="25"/>
  <c r="T160" i="25"/>
  <c r="D160" i="25"/>
  <c r="L160" i="25"/>
  <c r="I160" i="25"/>
  <c r="S160" i="25"/>
  <c r="E160" i="25"/>
  <c r="K160" i="25"/>
  <c r="H15" i="25"/>
  <c r="G15" i="25"/>
  <c r="E15" i="25"/>
  <c r="F15" i="25"/>
  <c r="K15" i="25"/>
  <c r="P15" i="25"/>
  <c r="L15" i="25"/>
  <c r="S15" i="25"/>
  <c r="J15" i="25"/>
  <c r="N15" i="25"/>
  <c r="R15" i="25" s="1"/>
  <c r="T15" i="25"/>
  <c r="D15" i="25"/>
  <c r="I15" i="25"/>
  <c r="L70" i="25"/>
  <c r="T70" i="25"/>
  <c r="H70" i="25"/>
  <c r="K70" i="25"/>
  <c r="J70" i="25"/>
  <c r="I70" i="25"/>
  <c r="G70" i="25"/>
  <c r="F70" i="25"/>
  <c r="S70" i="25"/>
  <c r="N70" i="25"/>
  <c r="R70" i="25" s="1"/>
  <c r="P70" i="25"/>
  <c r="E70" i="25"/>
  <c r="E87" i="25"/>
  <c r="S87" i="25"/>
  <c r="T87" i="25"/>
  <c r="H87" i="25"/>
  <c r="F87" i="25"/>
  <c r="J87" i="25"/>
  <c r="G87" i="25"/>
  <c r="N87" i="25"/>
  <c r="R87" i="25" s="1"/>
  <c r="L87" i="25"/>
  <c r="K87" i="25"/>
  <c r="I87" i="25"/>
  <c r="P87" i="25"/>
  <c r="D87" i="25"/>
  <c r="K84" i="25"/>
  <c r="H84" i="25"/>
  <c r="S84" i="25"/>
  <c r="F84" i="25"/>
  <c r="N84" i="25"/>
  <c r="R84" i="25" s="1"/>
  <c r="D84" i="25"/>
  <c r="I84" i="25"/>
  <c r="G84" i="25"/>
  <c r="L84" i="25"/>
  <c r="J84" i="25"/>
  <c r="E84" i="25"/>
  <c r="P84" i="25"/>
  <c r="T84" i="25"/>
  <c r="N128" i="25"/>
  <c r="R128" i="25" s="1"/>
  <c r="K128" i="25"/>
  <c r="P128" i="25"/>
  <c r="S128" i="25"/>
  <c r="T128" i="25"/>
  <c r="F128" i="25"/>
  <c r="J128" i="25"/>
  <c r="E128" i="25"/>
  <c r="H128" i="25"/>
  <c r="D128" i="25"/>
  <c r="L128" i="25"/>
  <c r="I128" i="25"/>
  <c r="G128" i="25"/>
  <c r="F106" i="25"/>
  <c r="E106" i="25"/>
  <c r="L106" i="25"/>
  <c r="N106" i="25"/>
  <c r="R106" i="25" s="1"/>
  <c r="H106" i="25"/>
  <c r="T106" i="25"/>
  <c r="G106" i="25"/>
  <c r="S106" i="25"/>
  <c r="I106" i="25"/>
  <c r="J106" i="25"/>
  <c r="K106" i="25"/>
  <c r="P106" i="25"/>
  <c r="F25" i="25"/>
  <c r="T25" i="25"/>
  <c r="G25" i="25"/>
  <c r="E25" i="25"/>
  <c r="S25" i="25"/>
  <c r="J25" i="25"/>
  <c r="L25" i="25"/>
  <c r="P25" i="25"/>
  <c r="I25" i="25"/>
  <c r="N25" i="25"/>
  <c r="R25" i="25" s="1"/>
  <c r="K25" i="25"/>
  <c r="H25" i="25"/>
  <c r="N73" i="25"/>
  <c r="R73" i="25" s="1"/>
  <c r="S73" i="25"/>
  <c r="J73" i="25"/>
  <c r="K73" i="25"/>
  <c r="H73" i="25"/>
  <c r="P73" i="25"/>
  <c r="L73" i="25"/>
  <c r="I73" i="25"/>
  <c r="E73" i="25"/>
  <c r="F73" i="25"/>
  <c r="T73" i="25"/>
  <c r="D73" i="25"/>
  <c r="G73" i="25"/>
  <c r="L31" i="25"/>
  <c r="N31" i="25"/>
  <c r="R31" i="25" s="1"/>
  <c r="H31" i="25"/>
  <c r="E31" i="25"/>
  <c r="T31" i="25"/>
  <c r="P31" i="25"/>
  <c r="F31" i="25"/>
  <c r="K31" i="25"/>
  <c r="I31" i="25"/>
  <c r="J31" i="25"/>
  <c r="D31" i="25"/>
  <c r="S31" i="25"/>
  <c r="G31" i="25"/>
  <c r="F105" i="25"/>
  <c r="T105" i="25"/>
  <c r="S105" i="25"/>
  <c r="J105" i="25"/>
  <c r="G105" i="25"/>
  <c r="N105" i="25"/>
  <c r="R105" i="25" s="1"/>
  <c r="E105" i="25"/>
  <c r="I105" i="25"/>
  <c r="H105" i="25"/>
  <c r="D105" i="25"/>
  <c r="P105" i="25"/>
  <c r="L105" i="25"/>
  <c r="K105" i="25"/>
  <c r="H50" i="25"/>
  <c r="J50" i="25"/>
  <c r="N50" i="25"/>
  <c r="R50" i="25" s="1"/>
  <c r="P50" i="25"/>
  <c r="G50" i="25"/>
  <c r="I50" i="25"/>
  <c r="D50" i="25"/>
  <c r="F50" i="25"/>
  <c r="E50" i="25"/>
  <c r="T50" i="25"/>
  <c r="K50" i="25"/>
  <c r="L50" i="25"/>
  <c r="S50" i="25"/>
  <c r="T134" i="25"/>
  <c r="J134" i="25"/>
  <c r="L134" i="25"/>
  <c r="G134" i="25"/>
  <c r="H134" i="25"/>
  <c r="I134" i="25"/>
  <c r="K134" i="25"/>
  <c r="F134" i="25"/>
  <c r="N134" i="25"/>
  <c r="R134" i="25" s="1"/>
  <c r="E134" i="25"/>
  <c r="D134" i="25"/>
  <c r="P134" i="25"/>
  <c r="S134" i="25"/>
  <c r="T162" i="25"/>
  <c r="E162" i="25"/>
  <c r="P162" i="25"/>
  <c r="L162" i="25"/>
  <c r="I162" i="25"/>
  <c r="D162" i="25"/>
  <c r="S162" i="25"/>
  <c r="N162" i="25"/>
  <c r="R162" i="25" s="1"/>
  <c r="G162" i="25"/>
  <c r="H162" i="25"/>
  <c r="J162" i="25"/>
  <c r="F162" i="25"/>
  <c r="K162" i="25"/>
  <c r="G157" i="25"/>
  <c r="T157" i="25"/>
  <c r="E157" i="25"/>
  <c r="P157" i="25"/>
  <c r="S157" i="25"/>
  <c r="J157" i="25"/>
  <c r="F157" i="25"/>
  <c r="K157" i="25"/>
  <c r="H157" i="25"/>
  <c r="I157" i="25"/>
  <c r="L157" i="25"/>
  <c r="N157" i="25"/>
  <c r="R157" i="25" s="1"/>
  <c r="S149" i="25"/>
  <c r="T149" i="25"/>
  <c r="D149" i="25"/>
  <c r="P149" i="25"/>
  <c r="E149" i="25"/>
  <c r="G149" i="25"/>
  <c r="F149" i="25"/>
  <c r="H149" i="25"/>
  <c r="L149" i="25"/>
  <c r="N149" i="25"/>
  <c r="R149" i="25" s="1"/>
  <c r="I149" i="25"/>
  <c r="J149" i="25"/>
  <c r="K149" i="25"/>
  <c r="J148" i="25"/>
  <c r="S148" i="25"/>
  <c r="T148" i="25"/>
  <c r="L148" i="25"/>
  <c r="K148" i="25"/>
  <c r="D148" i="25"/>
  <c r="I148" i="25"/>
  <c r="F148" i="25"/>
  <c r="E148" i="25"/>
  <c r="P148" i="25"/>
  <c r="N148" i="25"/>
  <c r="R148" i="25" s="1"/>
  <c r="H148" i="25"/>
  <c r="G148" i="25"/>
  <c r="E146" i="25"/>
  <c r="S146" i="25"/>
  <c r="N146" i="25"/>
  <c r="R146" i="25" s="1"/>
  <c r="K146" i="25"/>
  <c r="H146" i="25"/>
  <c r="I146" i="25"/>
  <c r="J146" i="25"/>
  <c r="G146" i="25"/>
  <c r="T146" i="25"/>
  <c r="L146" i="25"/>
  <c r="F146" i="25"/>
  <c r="P146" i="25"/>
  <c r="J166" i="29"/>
  <c r="K166" i="29"/>
  <c r="H166" i="29"/>
  <c r="D166" i="29"/>
  <c r="E166" i="29"/>
  <c r="N166" i="29"/>
  <c r="S166" i="29"/>
  <c r="F166" i="29"/>
  <c r="G166" i="29"/>
  <c r="T166" i="29"/>
  <c r="L166" i="29"/>
  <c r="I166" i="29"/>
  <c r="P166" i="29"/>
  <c r="I136" i="29"/>
  <c r="T136" i="29"/>
  <c r="D136" i="29"/>
  <c r="N136" i="29"/>
  <c r="E136" i="29"/>
  <c r="G136" i="29"/>
  <c r="P136" i="29"/>
  <c r="H136" i="29"/>
  <c r="F136" i="29"/>
  <c r="L136" i="29"/>
  <c r="J136" i="29"/>
  <c r="K136" i="29"/>
  <c r="S136" i="29"/>
  <c r="E141" i="29"/>
  <c r="N141" i="29"/>
  <c r="G141" i="29"/>
  <c r="K141" i="29"/>
  <c r="S141" i="29"/>
  <c r="P141" i="29"/>
  <c r="J141" i="29"/>
  <c r="D141" i="29"/>
  <c r="F141" i="29"/>
  <c r="L141" i="29"/>
  <c r="H141" i="29"/>
  <c r="I141" i="29"/>
  <c r="T141" i="29"/>
  <c r="I165" i="29"/>
  <c r="L165" i="29"/>
  <c r="J165" i="29"/>
  <c r="S165" i="29"/>
  <c r="P165" i="29"/>
  <c r="F165" i="29"/>
  <c r="D165" i="29"/>
  <c r="E165" i="29"/>
  <c r="H165" i="29"/>
  <c r="T165" i="29"/>
  <c r="K165" i="29"/>
  <c r="N165" i="29"/>
  <c r="G165" i="29"/>
  <c r="P150" i="29"/>
  <c r="D150" i="29"/>
  <c r="J150" i="29"/>
  <c r="G150" i="29"/>
  <c r="S150" i="29"/>
  <c r="E150" i="29"/>
  <c r="N150" i="29"/>
  <c r="K150" i="29"/>
  <c r="I150" i="29"/>
  <c r="F150" i="29"/>
  <c r="T150" i="29"/>
  <c r="H150" i="29"/>
  <c r="L150" i="29"/>
  <c r="I20" i="29"/>
  <c r="J20" i="29"/>
  <c r="P20" i="29"/>
  <c r="G20" i="29"/>
  <c r="T20" i="29"/>
  <c r="N20" i="29"/>
  <c r="F20" i="29"/>
  <c r="S20" i="29"/>
  <c r="K20" i="29"/>
  <c r="H20" i="29"/>
  <c r="L20" i="29"/>
  <c r="D20" i="29"/>
  <c r="E20" i="29"/>
  <c r="J170" i="29"/>
  <c r="T170" i="29"/>
  <c r="S170" i="29"/>
  <c r="F170" i="29"/>
  <c r="L170" i="29"/>
  <c r="N170" i="29"/>
  <c r="G170" i="29"/>
  <c r="H170" i="29"/>
  <c r="K170" i="29"/>
  <c r="I170" i="29"/>
  <c r="P170" i="29"/>
  <c r="D170" i="29"/>
  <c r="E170" i="29"/>
  <c r="I73" i="29"/>
  <c r="J73" i="29"/>
  <c r="G73" i="29"/>
  <c r="F73" i="29"/>
  <c r="T73" i="29"/>
  <c r="N73" i="29"/>
  <c r="P73" i="29"/>
  <c r="H73" i="29"/>
  <c r="E73" i="29"/>
  <c r="K73" i="29"/>
  <c r="D73" i="29"/>
  <c r="L73" i="29"/>
  <c r="S73" i="29"/>
  <c r="F178" i="29"/>
  <c r="D178" i="29"/>
  <c r="G178" i="29"/>
  <c r="I178" i="29"/>
  <c r="E178" i="29"/>
  <c r="S178" i="29"/>
  <c r="P178" i="29"/>
  <c r="T178" i="29"/>
  <c r="K178" i="29"/>
  <c r="L178" i="29"/>
  <c r="N178" i="29"/>
  <c r="H178" i="29"/>
  <c r="J178" i="29"/>
  <c r="T90" i="29"/>
  <c r="F90" i="29"/>
  <c r="J90" i="29"/>
  <c r="P90" i="29"/>
  <c r="S90" i="29"/>
  <c r="D90" i="29"/>
  <c r="H90" i="29"/>
  <c r="E90" i="29"/>
  <c r="K90" i="29"/>
  <c r="L90" i="29"/>
  <c r="N90" i="29"/>
  <c r="I90" i="29"/>
  <c r="G90" i="29"/>
  <c r="N126" i="29"/>
  <c r="F126" i="29"/>
  <c r="S126" i="29"/>
  <c r="D126" i="29"/>
  <c r="P126" i="29"/>
  <c r="L126" i="29"/>
  <c r="G126" i="29"/>
  <c r="K126" i="29"/>
  <c r="I126" i="29"/>
  <c r="T126" i="29"/>
  <c r="J126" i="29"/>
  <c r="E126" i="29"/>
  <c r="H126" i="29"/>
  <c r="I35" i="29"/>
  <c r="S35" i="29"/>
  <c r="P35" i="29"/>
  <c r="H35" i="29"/>
  <c r="L35" i="29"/>
  <c r="J35" i="29"/>
  <c r="D35" i="29"/>
  <c r="G35" i="29"/>
  <c r="E35" i="29"/>
  <c r="T35" i="29"/>
  <c r="N35" i="29"/>
  <c r="F35" i="29"/>
  <c r="K35" i="29"/>
  <c r="F175" i="29"/>
  <c r="D175" i="29"/>
  <c r="T175" i="29"/>
  <c r="K175" i="29"/>
  <c r="L175" i="29"/>
  <c r="P175" i="29"/>
  <c r="G175" i="29"/>
  <c r="S175" i="29"/>
  <c r="E175" i="29"/>
  <c r="H175" i="29"/>
  <c r="I175" i="29"/>
  <c r="N175" i="29"/>
  <c r="J175" i="29"/>
  <c r="S142" i="29"/>
  <c r="E142" i="29"/>
  <c r="D142" i="29"/>
  <c r="F142" i="29"/>
  <c r="T142" i="29"/>
  <c r="L142" i="29"/>
  <c r="K142" i="29"/>
  <c r="N142" i="29"/>
  <c r="I142" i="29"/>
  <c r="H142" i="29"/>
  <c r="G142" i="29"/>
  <c r="P142" i="29"/>
  <c r="J142" i="29"/>
  <c r="N40" i="29"/>
  <c r="F40" i="29"/>
  <c r="D40" i="29"/>
  <c r="K40" i="29"/>
  <c r="I40" i="29"/>
  <c r="T40" i="29"/>
  <c r="H40" i="29"/>
  <c r="J40" i="29"/>
  <c r="E40" i="29"/>
  <c r="L40" i="29"/>
  <c r="G40" i="29"/>
  <c r="P40" i="29"/>
  <c r="S40" i="29"/>
  <c r="P132" i="29"/>
  <c r="T132" i="29"/>
  <c r="H132" i="29"/>
  <c r="J132" i="29"/>
  <c r="K132" i="29"/>
  <c r="L132" i="29"/>
  <c r="D132" i="29"/>
  <c r="I132" i="29"/>
  <c r="N132" i="29"/>
  <c r="S132" i="29"/>
  <c r="F132" i="29"/>
  <c r="G132" i="29"/>
  <c r="E132" i="29"/>
  <c r="L138" i="29"/>
  <c r="D138" i="29"/>
  <c r="P138" i="29"/>
  <c r="I138" i="29"/>
  <c r="G138" i="29"/>
  <c r="K138" i="29"/>
  <c r="E138" i="29"/>
  <c r="N138" i="29"/>
  <c r="T138" i="29"/>
  <c r="H138" i="29"/>
  <c r="J138" i="29"/>
  <c r="F138" i="29"/>
  <c r="S138" i="29"/>
  <c r="H102" i="29"/>
  <c r="L102" i="29"/>
  <c r="J102" i="29"/>
  <c r="D102" i="29"/>
  <c r="G102" i="29"/>
  <c r="E102" i="29"/>
  <c r="T102" i="29"/>
  <c r="F102" i="29"/>
  <c r="I102" i="29"/>
  <c r="S102" i="29"/>
  <c r="N102" i="29"/>
  <c r="K102" i="29"/>
  <c r="P102" i="29"/>
  <c r="K163" i="29"/>
  <c r="L163" i="29"/>
  <c r="I163" i="29"/>
  <c r="D163" i="29"/>
  <c r="G163" i="29"/>
  <c r="H163" i="29"/>
  <c r="E163" i="29"/>
  <c r="N163" i="29"/>
  <c r="J163" i="29"/>
  <c r="T163" i="29"/>
  <c r="S163" i="29"/>
  <c r="F163" i="29"/>
  <c r="P163" i="29"/>
  <c r="L83" i="29"/>
  <c r="H83" i="29"/>
  <c r="P83" i="29"/>
  <c r="I83" i="29"/>
  <c r="S83" i="29"/>
  <c r="D83" i="29"/>
  <c r="G83" i="29"/>
  <c r="J83" i="29"/>
  <c r="F83" i="29"/>
  <c r="T83" i="29"/>
  <c r="N83" i="29"/>
  <c r="K83" i="29"/>
  <c r="E83" i="29"/>
  <c r="T98" i="29"/>
  <c r="P98" i="29"/>
  <c r="G98" i="29"/>
  <c r="L98" i="29"/>
  <c r="F98" i="29"/>
  <c r="J98" i="29"/>
  <c r="I98" i="29"/>
  <c r="D98" i="29"/>
  <c r="N98" i="29"/>
  <c r="K98" i="29"/>
  <c r="S98" i="29"/>
  <c r="H98" i="29"/>
  <c r="E98" i="29"/>
  <c r="I118" i="29"/>
  <c r="P118" i="29"/>
  <c r="T118" i="29"/>
  <c r="S118" i="29"/>
  <c r="J118" i="29"/>
  <c r="K118" i="29"/>
  <c r="N118" i="29"/>
  <c r="D118" i="29"/>
  <c r="E118" i="29"/>
  <c r="H118" i="29"/>
  <c r="L118" i="29"/>
  <c r="F118" i="29"/>
  <c r="G118" i="29"/>
  <c r="K112" i="29"/>
  <c r="L112" i="29"/>
  <c r="P112" i="29"/>
  <c r="I112" i="29"/>
  <c r="N112" i="29"/>
  <c r="E112" i="29"/>
  <c r="F112" i="29"/>
  <c r="T112" i="29"/>
  <c r="S112" i="29"/>
  <c r="J112" i="29"/>
  <c r="G112" i="29"/>
  <c r="H112" i="29"/>
  <c r="D112" i="29"/>
  <c r="E49" i="29"/>
  <c r="S49" i="29"/>
  <c r="H49" i="29"/>
  <c r="T49" i="29"/>
  <c r="G49" i="29"/>
  <c r="I49" i="29"/>
  <c r="F49" i="29"/>
  <c r="L49" i="29"/>
  <c r="D49" i="29"/>
  <c r="J49" i="29"/>
  <c r="N49" i="29"/>
  <c r="K49" i="29"/>
  <c r="P49" i="29"/>
  <c r="I66" i="29"/>
  <c r="H66" i="29"/>
  <c r="L66" i="29"/>
  <c r="P66" i="29"/>
  <c r="G66" i="29"/>
  <c r="D66" i="29"/>
  <c r="S66" i="29"/>
  <c r="N66" i="29"/>
  <c r="K66" i="29"/>
  <c r="F66" i="29"/>
  <c r="E66" i="29"/>
  <c r="J66" i="29"/>
  <c r="T66" i="29"/>
  <c r="S53" i="29"/>
  <c r="F53" i="29"/>
  <c r="T53" i="29"/>
  <c r="N53" i="29"/>
  <c r="K53" i="29"/>
  <c r="H53" i="29"/>
  <c r="D53" i="29"/>
  <c r="J53" i="29"/>
  <c r="G53" i="29"/>
  <c r="L53" i="29"/>
  <c r="P53" i="29"/>
  <c r="I53" i="29"/>
  <c r="E53" i="29"/>
  <c r="I69" i="29"/>
  <c r="P69" i="29"/>
  <c r="F69" i="29"/>
  <c r="G69" i="29"/>
  <c r="T69" i="29"/>
  <c r="E69" i="29"/>
  <c r="H69" i="29"/>
  <c r="J69" i="29"/>
  <c r="N69" i="29"/>
  <c r="D69" i="29"/>
  <c r="K69" i="29"/>
  <c r="L69" i="29"/>
  <c r="S69" i="29"/>
  <c r="N160" i="29"/>
  <c r="P160" i="29"/>
  <c r="D160" i="29"/>
  <c r="G160" i="29"/>
  <c r="J160" i="29"/>
  <c r="L160" i="29"/>
  <c r="I160" i="29"/>
  <c r="K160" i="29"/>
  <c r="E160" i="29"/>
  <c r="S160" i="29"/>
  <c r="F160" i="29"/>
  <c r="H160" i="29"/>
  <c r="T160" i="29"/>
  <c r="E91" i="29"/>
  <c r="J91" i="29"/>
  <c r="T91" i="29"/>
  <c r="N91" i="29"/>
  <c r="S91" i="29"/>
  <c r="L91" i="29"/>
  <c r="P91" i="29"/>
  <c r="H91" i="29"/>
  <c r="G91" i="29"/>
  <c r="I91" i="29"/>
  <c r="D91" i="29"/>
  <c r="F91" i="29"/>
  <c r="K91" i="29"/>
  <c r="P79" i="29"/>
  <c r="D79" i="29"/>
  <c r="J79" i="29"/>
  <c r="I79" i="29"/>
  <c r="S79" i="29"/>
  <c r="F79" i="29"/>
  <c r="H79" i="29"/>
  <c r="E79" i="29"/>
  <c r="G79" i="29"/>
  <c r="T79" i="29"/>
  <c r="L79" i="29"/>
  <c r="N79" i="29"/>
  <c r="K79" i="29"/>
  <c r="G127" i="29"/>
  <c r="N127" i="29"/>
  <c r="T127" i="29"/>
  <c r="J127" i="29"/>
  <c r="D127" i="29"/>
  <c r="K127" i="29"/>
  <c r="I127" i="29"/>
  <c r="S127" i="29"/>
  <c r="E127" i="29"/>
  <c r="F127" i="29"/>
  <c r="L127" i="29"/>
  <c r="H127" i="29"/>
  <c r="P127" i="29"/>
  <c r="G140" i="29"/>
  <c r="H140" i="29"/>
  <c r="P140" i="29"/>
  <c r="N140" i="29"/>
  <c r="T140" i="29"/>
  <c r="J140" i="29"/>
  <c r="K140" i="29"/>
  <c r="F140" i="29"/>
  <c r="D140" i="29"/>
  <c r="S140" i="29"/>
  <c r="L140" i="29"/>
  <c r="E140" i="29"/>
  <c r="I140" i="29"/>
  <c r="S68" i="29"/>
  <c r="P68" i="29"/>
  <c r="T68" i="29"/>
  <c r="E68" i="29"/>
  <c r="D68" i="29"/>
  <c r="G68" i="29"/>
  <c r="F68" i="29"/>
  <c r="I68" i="29"/>
  <c r="L68" i="29"/>
  <c r="N68" i="29"/>
  <c r="K68" i="29"/>
  <c r="J68" i="29"/>
  <c r="H68" i="29"/>
  <c r="E158" i="29"/>
  <c r="K158" i="29"/>
  <c r="T158" i="29"/>
  <c r="H158" i="29"/>
  <c r="P158" i="29"/>
  <c r="G158" i="29"/>
  <c r="N158" i="29"/>
  <c r="I158" i="29"/>
  <c r="L158" i="29"/>
  <c r="D158" i="29"/>
  <c r="S158" i="29"/>
  <c r="J158" i="29"/>
  <c r="F158" i="29"/>
  <c r="T80" i="29"/>
  <c r="E80" i="29"/>
  <c r="I80" i="29"/>
  <c r="J80" i="29"/>
  <c r="D80" i="29"/>
  <c r="G80" i="29"/>
  <c r="P80" i="29"/>
  <c r="L80" i="29"/>
  <c r="F80" i="29"/>
  <c r="H80" i="29"/>
  <c r="N80" i="29"/>
  <c r="S80" i="29"/>
  <c r="K80" i="29"/>
  <c r="G116" i="29"/>
  <c r="P116" i="29"/>
  <c r="L116" i="29"/>
  <c r="H116" i="29"/>
  <c r="K116" i="29"/>
  <c r="D116" i="29"/>
  <c r="T116" i="29"/>
  <c r="I116" i="29"/>
  <c r="J116" i="29"/>
  <c r="N116" i="29"/>
  <c r="E116" i="29"/>
  <c r="S116" i="29"/>
  <c r="F116" i="29"/>
  <c r="N137" i="29"/>
  <c r="J137" i="29"/>
  <c r="H137" i="29"/>
  <c r="T137" i="29"/>
  <c r="E137" i="29"/>
  <c r="G137" i="29"/>
  <c r="L137" i="29"/>
  <c r="F137" i="29"/>
  <c r="D137" i="29"/>
  <c r="K137" i="29"/>
  <c r="S137" i="29"/>
  <c r="P137" i="29"/>
  <c r="N121" i="29"/>
  <c r="F121" i="29"/>
  <c r="H121" i="29"/>
  <c r="S121" i="29"/>
  <c r="I121" i="29"/>
  <c r="L121" i="29"/>
  <c r="J121" i="29"/>
  <c r="T121" i="29"/>
  <c r="E121" i="29"/>
  <c r="G121" i="29"/>
  <c r="K121" i="29"/>
  <c r="D121" i="29"/>
  <c r="P121" i="29"/>
  <c r="I149" i="29"/>
  <c r="T149" i="29"/>
  <c r="P149" i="29"/>
  <c r="E149" i="29"/>
  <c r="N149" i="29"/>
  <c r="S149" i="29"/>
  <c r="L149" i="29"/>
  <c r="F149" i="29"/>
  <c r="D149" i="29"/>
  <c r="H149" i="29"/>
  <c r="G149" i="29"/>
  <c r="J149" i="29"/>
  <c r="K149" i="29"/>
  <c r="S38" i="29"/>
  <c r="I38" i="29"/>
  <c r="J38" i="29"/>
  <c r="F38" i="29"/>
  <c r="L38" i="29"/>
  <c r="E38" i="29"/>
  <c r="D38" i="29"/>
  <c r="G38" i="29"/>
  <c r="T38" i="29"/>
  <c r="N38" i="29"/>
  <c r="H38" i="29"/>
  <c r="P38" i="29"/>
  <c r="K38" i="29"/>
  <c r="E105" i="29"/>
  <c r="D105" i="29"/>
  <c r="F105" i="29"/>
  <c r="L105" i="29"/>
  <c r="J105" i="29"/>
  <c r="H105" i="29"/>
  <c r="T105" i="29"/>
  <c r="N105" i="29"/>
  <c r="G105" i="29"/>
  <c r="I105" i="29"/>
  <c r="S105" i="29"/>
  <c r="K105" i="29"/>
  <c r="P105" i="29"/>
  <c r="E30" i="29"/>
  <c r="N30" i="29"/>
  <c r="K30" i="29"/>
  <c r="F30" i="29"/>
  <c r="S30" i="29"/>
  <c r="G30" i="29"/>
  <c r="I30" i="29"/>
  <c r="H30" i="29"/>
  <c r="D30" i="29"/>
  <c r="L30" i="29"/>
  <c r="P30" i="29"/>
  <c r="T30" i="29"/>
  <c r="J30" i="29"/>
  <c r="P26" i="25"/>
  <c r="N26" i="25"/>
  <c r="R26" i="25" s="1"/>
  <c r="S26" i="25"/>
  <c r="E26" i="25"/>
  <c r="I26" i="25"/>
  <c r="J26" i="25"/>
  <c r="T26" i="25"/>
  <c r="G26" i="25"/>
  <c r="D26" i="25"/>
  <c r="L26" i="25"/>
  <c r="K26" i="25"/>
  <c r="F26" i="25"/>
  <c r="H26" i="25"/>
  <c r="E29" i="25"/>
  <c r="I29" i="25"/>
  <c r="T29" i="25"/>
  <c r="K29" i="25"/>
  <c r="F29" i="25"/>
  <c r="P29" i="25"/>
  <c r="S29" i="25"/>
  <c r="J29" i="25"/>
  <c r="L29" i="25"/>
  <c r="G29" i="25"/>
  <c r="H29" i="25"/>
  <c r="N29" i="25"/>
  <c r="R29" i="25" s="1"/>
  <c r="H101" i="25"/>
  <c r="I101" i="25"/>
  <c r="E101" i="25"/>
  <c r="F101" i="25"/>
  <c r="P101" i="25"/>
  <c r="S101" i="25"/>
  <c r="T101" i="25"/>
  <c r="D101" i="25"/>
  <c r="K101" i="25"/>
  <c r="J101" i="25"/>
  <c r="G101" i="25"/>
  <c r="L101" i="25"/>
  <c r="N101" i="25"/>
  <c r="R101" i="25" s="1"/>
  <c r="P113" i="25"/>
  <c r="T113" i="25"/>
  <c r="E113" i="25"/>
  <c r="L113" i="25"/>
  <c r="K113" i="25"/>
  <c r="G113" i="25"/>
  <c r="N113" i="25"/>
  <c r="R113" i="25" s="1"/>
  <c r="H113" i="25"/>
  <c r="F113" i="25"/>
  <c r="I113" i="25"/>
  <c r="J113" i="25"/>
  <c r="S113" i="25"/>
  <c r="S174" i="25"/>
  <c r="T174" i="25"/>
  <c r="I174" i="25"/>
  <c r="F174" i="25"/>
  <c r="N174" i="25"/>
  <c r="R174" i="25" s="1"/>
  <c r="H174" i="25"/>
  <c r="P174" i="25"/>
  <c r="J174" i="25"/>
  <c r="G174" i="25"/>
  <c r="E174" i="25"/>
  <c r="K174" i="25"/>
  <c r="L174" i="25"/>
  <c r="I74" i="25"/>
  <c r="G74" i="25"/>
  <c r="F74" i="25"/>
  <c r="N74" i="25"/>
  <c r="R74" i="25" s="1"/>
  <c r="D74" i="25"/>
  <c r="P74" i="25"/>
  <c r="H74" i="25"/>
  <c r="L74" i="25"/>
  <c r="S74" i="25"/>
  <c r="T74" i="25"/>
  <c r="J74" i="25"/>
  <c r="E74" i="25"/>
  <c r="K74" i="25"/>
  <c r="J164" i="25"/>
  <c r="G164" i="25"/>
  <c r="I164" i="25"/>
  <c r="F164" i="25"/>
  <c r="N164" i="25"/>
  <c r="R164" i="25" s="1"/>
  <c r="S164" i="25"/>
  <c r="K164" i="25"/>
  <c r="P164" i="25"/>
  <c r="L164" i="25"/>
  <c r="D164" i="25"/>
  <c r="T164" i="25"/>
  <c r="H164" i="25"/>
  <c r="E164" i="25"/>
  <c r="H45" i="25"/>
  <c r="F45" i="25"/>
  <c r="K45" i="25"/>
  <c r="N45" i="25"/>
  <c r="R45" i="25" s="1"/>
  <c r="I45" i="25"/>
  <c r="E45" i="25"/>
  <c r="J45" i="25"/>
  <c r="S45" i="25"/>
  <c r="P45" i="25"/>
  <c r="L45" i="25"/>
  <c r="D45" i="25"/>
  <c r="G45" i="25"/>
  <c r="T45" i="25"/>
  <c r="I104" i="25"/>
  <c r="E104" i="25"/>
  <c r="G104" i="25"/>
  <c r="F104" i="25"/>
  <c r="L104" i="25"/>
  <c r="J104" i="25"/>
  <c r="D104" i="25"/>
  <c r="N104" i="25"/>
  <c r="R104" i="25" s="1"/>
  <c r="S104" i="25"/>
  <c r="T104" i="25"/>
  <c r="P104" i="25"/>
  <c r="H104" i="25"/>
  <c r="K104" i="25"/>
  <c r="N136" i="25"/>
  <c r="R136" i="25" s="1"/>
  <c r="S136" i="25"/>
  <c r="I136" i="25"/>
  <c r="K136" i="25"/>
  <c r="G136" i="25"/>
  <c r="J136" i="25"/>
  <c r="L136" i="25"/>
  <c r="T136" i="25"/>
  <c r="H136" i="25"/>
  <c r="E136" i="25"/>
  <c r="P136" i="25"/>
  <c r="F136" i="25"/>
  <c r="J125" i="25"/>
  <c r="H125" i="25"/>
  <c r="S125" i="25"/>
  <c r="L125" i="25"/>
  <c r="I125" i="25"/>
  <c r="E125" i="25"/>
  <c r="K125" i="25"/>
  <c r="N125" i="25"/>
  <c r="R125" i="25" s="1"/>
  <c r="F125" i="25"/>
  <c r="G125" i="25"/>
  <c r="P125" i="25"/>
  <c r="T125" i="25"/>
  <c r="D125" i="25"/>
  <c r="I55" i="27"/>
  <c r="S55" i="27"/>
  <c r="L55" i="27"/>
  <c r="D55" i="27"/>
  <c r="G55" i="27"/>
  <c r="T55" i="27"/>
  <c r="F55" i="27"/>
  <c r="H55" i="27"/>
  <c r="E55" i="27"/>
  <c r="P55" i="27"/>
  <c r="N55" i="27"/>
  <c r="J55" i="27"/>
  <c r="K55" i="27"/>
  <c r="K58" i="27"/>
  <c r="E58" i="27"/>
  <c r="P58" i="27"/>
  <c r="D58" i="27"/>
  <c r="T58" i="27"/>
  <c r="S58" i="27"/>
  <c r="H58" i="27"/>
  <c r="N58" i="27"/>
  <c r="G58" i="27"/>
  <c r="J58" i="27"/>
  <c r="I58" i="27"/>
  <c r="F58" i="27"/>
  <c r="L58" i="27"/>
  <c r="E144" i="27"/>
  <c r="I144" i="27"/>
  <c r="P144" i="27"/>
  <c r="F144" i="27"/>
  <c r="S144" i="27"/>
  <c r="L144" i="27"/>
  <c r="T144" i="27"/>
  <c r="D144" i="27"/>
  <c r="G144" i="27"/>
  <c r="N144" i="27"/>
  <c r="K144" i="27"/>
  <c r="H144" i="27"/>
  <c r="J144" i="27"/>
  <c r="F75" i="27"/>
  <c r="K75" i="27"/>
  <c r="G75" i="27"/>
  <c r="H75" i="27"/>
  <c r="T75" i="27"/>
  <c r="J75" i="27"/>
  <c r="I75" i="27"/>
  <c r="N75" i="27"/>
  <c r="D75" i="27"/>
  <c r="L75" i="27"/>
  <c r="P75" i="27"/>
  <c r="S75" i="27"/>
  <c r="E75" i="27"/>
  <c r="P92" i="27"/>
  <c r="N92" i="27"/>
  <c r="S92" i="27"/>
  <c r="G92" i="27"/>
  <c r="H92" i="27"/>
  <c r="F92" i="27"/>
  <c r="L92" i="27"/>
  <c r="J92" i="27"/>
  <c r="T92" i="27"/>
  <c r="K92" i="27"/>
  <c r="E92" i="27"/>
  <c r="I92" i="27"/>
  <c r="D92" i="27"/>
  <c r="J101" i="27"/>
  <c r="K101" i="27"/>
  <c r="T101" i="27"/>
  <c r="I101" i="27"/>
  <c r="F101" i="27"/>
  <c r="P101" i="27"/>
  <c r="D101" i="27"/>
  <c r="G101" i="27"/>
  <c r="L101" i="27"/>
  <c r="H101" i="27"/>
  <c r="E101" i="27"/>
  <c r="S101" i="27"/>
  <c r="N101" i="27"/>
  <c r="I90" i="27"/>
  <c r="J90" i="27"/>
  <c r="S90" i="27"/>
  <c r="E90" i="27"/>
  <c r="N90" i="27"/>
  <c r="T90" i="27"/>
  <c r="P90" i="27"/>
  <c r="K90" i="27"/>
  <c r="F90" i="27"/>
  <c r="G90" i="27"/>
  <c r="D90" i="27"/>
  <c r="L90" i="27"/>
  <c r="H90" i="27"/>
  <c r="S178" i="27"/>
  <c r="E178" i="27"/>
  <c r="G178" i="27"/>
  <c r="N178" i="27"/>
  <c r="K178" i="27"/>
  <c r="J178" i="27"/>
  <c r="H178" i="27"/>
  <c r="L178" i="27"/>
  <c r="F178" i="27"/>
  <c r="D178" i="27"/>
  <c r="T178" i="27"/>
  <c r="P178" i="27"/>
  <c r="I178" i="27"/>
  <c r="J108" i="27"/>
  <c r="F108" i="27"/>
  <c r="S108" i="27"/>
  <c r="D108" i="27"/>
  <c r="T108" i="27"/>
  <c r="G108" i="27"/>
  <c r="I108" i="27"/>
  <c r="P108" i="27"/>
  <c r="E108" i="27"/>
  <c r="L108" i="27"/>
  <c r="H108" i="27"/>
  <c r="N108" i="27"/>
  <c r="K108" i="27"/>
  <c r="G121" i="27"/>
  <c r="P121" i="27"/>
  <c r="L121" i="27"/>
  <c r="E121" i="27"/>
  <c r="H121" i="27"/>
  <c r="T121" i="27"/>
  <c r="J121" i="27"/>
  <c r="D121" i="27"/>
  <c r="K121" i="27"/>
  <c r="I121" i="27"/>
  <c r="F121" i="27"/>
  <c r="S121" i="27"/>
  <c r="N121" i="27"/>
  <c r="E64" i="27"/>
  <c r="H64" i="27"/>
  <c r="L64" i="27"/>
  <c r="N64" i="27"/>
  <c r="S64" i="27"/>
  <c r="I64" i="27"/>
  <c r="T64" i="27"/>
  <c r="G64" i="27"/>
  <c r="F64" i="27"/>
  <c r="K64" i="27"/>
  <c r="D64" i="27"/>
  <c r="J64" i="27"/>
  <c r="P64" i="27"/>
  <c r="L114" i="27"/>
  <c r="D114" i="27"/>
  <c r="K114" i="27"/>
  <c r="S114" i="27"/>
  <c r="N114" i="27"/>
  <c r="E114" i="27"/>
  <c r="J114" i="27"/>
  <c r="T114" i="27"/>
  <c r="P114" i="27"/>
  <c r="F114" i="27"/>
  <c r="G114" i="27"/>
  <c r="H114" i="27"/>
  <c r="I114" i="27"/>
  <c r="G99" i="27"/>
  <c r="E99" i="27"/>
  <c r="J99" i="27"/>
  <c r="P99" i="27"/>
  <c r="D99" i="27"/>
  <c r="N99" i="27"/>
  <c r="T99" i="27"/>
  <c r="H99" i="27"/>
  <c r="S99" i="27"/>
  <c r="F99" i="27"/>
  <c r="L99" i="27"/>
  <c r="I99" i="27"/>
  <c r="K99" i="27"/>
  <c r="H167" i="27"/>
  <c r="F167" i="27"/>
  <c r="I167" i="27"/>
  <c r="S167" i="27"/>
  <c r="K167" i="27"/>
  <c r="D167" i="27"/>
  <c r="J167" i="27"/>
  <c r="E167" i="27"/>
  <c r="N167" i="27"/>
  <c r="L167" i="27"/>
  <c r="T167" i="27"/>
  <c r="G167" i="27"/>
  <c r="P167" i="27"/>
  <c r="T23" i="27"/>
  <c r="J23" i="27"/>
  <c r="L23" i="27"/>
  <c r="I23" i="27"/>
  <c r="F23" i="27"/>
  <c r="S23" i="27"/>
  <c r="H23" i="27"/>
  <c r="E23" i="27"/>
  <c r="G23" i="27"/>
  <c r="K23" i="27"/>
  <c r="P23" i="27"/>
  <c r="N23" i="27"/>
  <c r="D23" i="27"/>
  <c r="S165" i="27"/>
  <c r="G165" i="27"/>
  <c r="N165" i="27"/>
  <c r="D165" i="27"/>
  <c r="T165" i="27"/>
  <c r="F165" i="27"/>
  <c r="P165" i="27"/>
  <c r="L165" i="27"/>
  <c r="H165" i="27"/>
  <c r="I165" i="27"/>
  <c r="E165" i="27"/>
  <c r="K165" i="27"/>
  <c r="J165" i="27"/>
  <c r="J138" i="27"/>
  <c r="L138" i="27"/>
  <c r="G138" i="27"/>
  <c r="F138" i="27"/>
  <c r="D138" i="27"/>
  <c r="N138" i="27"/>
  <c r="E138" i="27"/>
  <c r="H138" i="27"/>
  <c r="K138" i="27"/>
  <c r="S138" i="27"/>
  <c r="T138" i="27"/>
  <c r="I138" i="27"/>
  <c r="P138" i="27"/>
  <c r="P150" i="27"/>
  <c r="L150" i="27"/>
  <c r="N150" i="27"/>
  <c r="H150" i="27"/>
  <c r="F150" i="27"/>
  <c r="E150" i="27"/>
  <c r="S150" i="27"/>
  <c r="D150" i="27"/>
  <c r="T150" i="27"/>
  <c r="K150" i="27"/>
  <c r="J150" i="27"/>
  <c r="I150" i="27"/>
  <c r="G150" i="27"/>
  <c r="S158" i="27"/>
  <c r="F158" i="27"/>
  <c r="I158" i="27"/>
  <c r="L158" i="27"/>
  <c r="T158" i="27"/>
  <c r="H158" i="27"/>
  <c r="J158" i="27"/>
  <c r="D158" i="27"/>
  <c r="K158" i="27"/>
  <c r="E158" i="27"/>
  <c r="P158" i="27"/>
  <c r="G158" i="27"/>
  <c r="N158" i="27"/>
  <c r="L100" i="27"/>
  <c r="E100" i="27"/>
  <c r="S100" i="27"/>
  <c r="P100" i="27"/>
  <c r="K100" i="27"/>
  <c r="I100" i="27"/>
  <c r="D100" i="27"/>
  <c r="J100" i="27"/>
  <c r="H100" i="27"/>
  <c r="G100" i="27"/>
  <c r="N100" i="27"/>
  <c r="T100" i="27"/>
  <c r="F100" i="27"/>
  <c r="I71" i="27"/>
  <c r="N71" i="27"/>
  <c r="S71" i="27"/>
  <c r="J71" i="27"/>
  <c r="H71" i="27"/>
  <c r="T71" i="27"/>
  <c r="K71" i="27"/>
  <c r="P71" i="27"/>
  <c r="D71" i="27"/>
  <c r="F71" i="27"/>
  <c r="G71" i="27"/>
  <c r="L71" i="27"/>
  <c r="E71" i="27"/>
  <c r="I160" i="27"/>
  <c r="N160" i="27"/>
  <c r="T160" i="27"/>
  <c r="F160" i="27"/>
  <c r="P160" i="27"/>
  <c r="G160" i="27"/>
  <c r="S160" i="27"/>
  <c r="D160" i="27"/>
  <c r="E160" i="27"/>
  <c r="H160" i="27"/>
  <c r="J160" i="27"/>
  <c r="L160" i="27"/>
  <c r="K160" i="27"/>
  <c r="L72" i="27"/>
  <c r="F72" i="27"/>
  <c r="N72" i="27"/>
  <c r="S72" i="27"/>
  <c r="I72" i="27"/>
  <c r="J72" i="27"/>
  <c r="K72" i="27"/>
  <c r="E72" i="27"/>
  <c r="H72" i="27"/>
  <c r="D72" i="27"/>
  <c r="T72" i="27"/>
  <c r="P72" i="27"/>
  <c r="G72" i="27"/>
  <c r="E49" i="27"/>
  <c r="T49" i="27"/>
  <c r="I49" i="27"/>
  <c r="L49" i="27"/>
  <c r="S49" i="27"/>
  <c r="H49" i="27"/>
  <c r="K49" i="27"/>
  <c r="J49" i="27"/>
  <c r="D49" i="27"/>
  <c r="F49" i="27"/>
  <c r="P49" i="27"/>
  <c r="N49" i="27"/>
  <c r="G49" i="27"/>
  <c r="K98" i="27"/>
  <c r="L98" i="27"/>
  <c r="E98" i="27"/>
  <c r="N98" i="27"/>
  <c r="P98" i="27"/>
  <c r="G98" i="27"/>
  <c r="T98" i="27"/>
  <c r="H98" i="27"/>
  <c r="I98" i="27"/>
  <c r="J98" i="27"/>
  <c r="S98" i="27"/>
  <c r="D98" i="27"/>
  <c r="F98" i="27"/>
  <c r="D129" i="27"/>
  <c r="S129" i="27"/>
  <c r="E129" i="27"/>
  <c r="P129" i="27"/>
  <c r="L129" i="27"/>
  <c r="T129" i="27"/>
  <c r="H129" i="27"/>
  <c r="I129" i="27"/>
  <c r="J129" i="27"/>
  <c r="G129" i="27"/>
  <c r="K129" i="27"/>
  <c r="F129" i="27"/>
  <c r="N129" i="27"/>
  <c r="K34" i="27"/>
  <c r="S34" i="27"/>
  <c r="F34" i="27"/>
  <c r="I34" i="27"/>
  <c r="T34" i="27"/>
  <c r="J34" i="27"/>
  <c r="H34" i="27"/>
  <c r="N34" i="27"/>
  <c r="E34" i="27"/>
  <c r="L34" i="27"/>
  <c r="G34" i="27"/>
  <c r="D34" i="27"/>
  <c r="P34" i="27"/>
  <c r="I124" i="27"/>
  <c r="J124" i="27"/>
  <c r="K124" i="27"/>
  <c r="L124" i="27"/>
  <c r="G124" i="27"/>
  <c r="P124" i="27"/>
  <c r="H124" i="27"/>
  <c r="F124" i="27"/>
  <c r="E124" i="27"/>
  <c r="T124" i="27"/>
  <c r="S124" i="27"/>
  <c r="N124" i="27"/>
  <c r="D124" i="27"/>
  <c r="E28" i="27"/>
  <c r="I28" i="27"/>
  <c r="G28" i="27"/>
  <c r="J28" i="27"/>
  <c r="S28" i="27"/>
  <c r="T28" i="27"/>
  <c r="H28" i="27"/>
  <c r="K28" i="27"/>
  <c r="D28" i="27"/>
  <c r="F28" i="27"/>
  <c r="L28" i="27"/>
  <c r="N28" i="27"/>
  <c r="P28" i="27"/>
  <c r="H13" i="27"/>
  <c r="T13" i="27"/>
  <c r="I13" i="27"/>
  <c r="P13" i="27"/>
  <c r="N13" i="27"/>
  <c r="S13" i="27"/>
  <c r="E13" i="27"/>
  <c r="K13" i="27"/>
  <c r="D13" i="27"/>
  <c r="L13" i="27"/>
  <c r="J13" i="27"/>
  <c r="F13" i="27"/>
  <c r="G13" i="27"/>
  <c r="F170" i="27"/>
  <c r="I170" i="27"/>
  <c r="J170" i="27"/>
  <c r="P170" i="27"/>
  <c r="N170" i="27"/>
  <c r="E170" i="27"/>
  <c r="D170" i="27"/>
  <c r="G170" i="27"/>
  <c r="S170" i="27"/>
  <c r="L170" i="27"/>
  <c r="T170" i="27"/>
  <c r="H170" i="27"/>
  <c r="K170" i="27"/>
  <c r="L154" i="27"/>
  <c r="H154" i="27"/>
  <c r="I154" i="27"/>
  <c r="N154" i="27"/>
  <c r="G154" i="27"/>
  <c r="K154" i="27"/>
  <c r="F154" i="27"/>
  <c r="S154" i="27"/>
  <c r="T154" i="27"/>
  <c r="J154" i="27"/>
  <c r="D154" i="27"/>
  <c r="E154" i="27"/>
  <c r="P154" i="27"/>
  <c r="D60" i="27"/>
  <c r="G60" i="27"/>
  <c r="J60" i="27"/>
  <c r="E60" i="27"/>
  <c r="T60" i="27"/>
  <c r="N60" i="27"/>
  <c r="S60" i="27"/>
  <c r="I60" i="27"/>
  <c r="P60" i="27"/>
  <c r="K60" i="27"/>
  <c r="F60" i="27"/>
  <c r="L60" i="27"/>
  <c r="H60" i="27"/>
  <c r="P32" i="27"/>
  <c r="F32" i="27"/>
  <c r="L32" i="27"/>
  <c r="S32" i="27"/>
  <c r="E32" i="27"/>
  <c r="G32" i="27"/>
  <c r="D32" i="27"/>
  <c r="J32" i="27"/>
  <c r="I32" i="27"/>
  <c r="H32" i="27"/>
  <c r="T32" i="27"/>
  <c r="N32" i="27"/>
  <c r="K32" i="27"/>
  <c r="P52" i="27"/>
  <c r="H52" i="27"/>
  <c r="F52" i="27"/>
  <c r="K52" i="27"/>
  <c r="N52" i="27"/>
  <c r="L52" i="27"/>
  <c r="J52" i="27"/>
  <c r="T52" i="27"/>
  <c r="I52" i="27"/>
  <c r="D52" i="27"/>
  <c r="S52" i="27"/>
  <c r="G52" i="27"/>
  <c r="E52" i="27"/>
  <c r="N80" i="27"/>
  <c r="S80" i="27"/>
  <c r="T80" i="27"/>
  <c r="I80" i="27"/>
  <c r="E80" i="27"/>
  <c r="G80" i="27"/>
  <c r="D80" i="27"/>
  <c r="F80" i="27"/>
  <c r="K80" i="27"/>
  <c r="P80" i="27"/>
  <c r="J80" i="27"/>
  <c r="H80" i="27"/>
  <c r="L80" i="27"/>
  <c r="P45" i="27"/>
  <c r="F45" i="27"/>
  <c r="L45" i="27"/>
  <c r="S45" i="27"/>
  <c r="K45" i="27"/>
  <c r="G45" i="27"/>
  <c r="T45" i="27"/>
  <c r="H45" i="27"/>
  <c r="J45" i="27"/>
  <c r="N45" i="27"/>
  <c r="I45" i="27"/>
  <c r="D45" i="27"/>
  <c r="E45" i="27"/>
  <c r="F70" i="27"/>
  <c r="K70" i="27"/>
  <c r="N70" i="27"/>
  <c r="D70" i="27"/>
  <c r="J70" i="27"/>
  <c r="I70" i="27"/>
  <c r="G70" i="27"/>
  <c r="E70" i="27"/>
  <c r="L70" i="27"/>
  <c r="H70" i="27"/>
  <c r="S70" i="27"/>
  <c r="P70" i="27"/>
  <c r="T70" i="27"/>
  <c r="G65" i="27"/>
  <c r="L65" i="27"/>
  <c r="N65" i="27"/>
  <c r="D65" i="27"/>
  <c r="S65" i="27"/>
  <c r="T65" i="27"/>
  <c r="H65" i="27"/>
  <c r="P65" i="27"/>
  <c r="I65" i="27"/>
  <c r="J65" i="27"/>
  <c r="E65" i="27"/>
  <c r="K65" i="27"/>
  <c r="F65" i="27"/>
  <c r="F176" i="27"/>
  <c r="G176" i="27"/>
  <c r="E176" i="27"/>
  <c r="J176" i="27"/>
  <c r="S176" i="27"/>
  <c r="T176" i="27"/>
  <c r="K176" i="27"/>
  <c r="P176" i="27"/>
  <c r="H176" i="27"/>
  <c r="I176" i="27"/>
  <c r="N176" i="27"/>
  <c r="D176" i="27"/>
  <c r="L176" i="27"/>
  <c r="S164" i="27"/>
  <c r="I164" i="27"/>
  <c r="G164" i="27"/>
  <c r="E164" i="27"/>
  <c r="L164" i="27"/>
  <c r="T164" i="27"/>
  <c r="K164" i="27"/>
  <c r="J164" i="27"/>
  <c r="P164" i="27"/>
  <c r="D164" i="27"/>
  <c r="F164" i="27"/>
  <c r="H164" i="27"/>
  <c r="N164" i="27"/>
  <c r="T161" i="27"/>
  <c r="P161" i="27"/>
  <c r="J161" i="27"/>
  <c r="N161" i="27"/>
  <c r="F161" i="27"/>
  <c r="D161" i="27"/>
  <c r="E161" i="27"/>
  <c r="I161" i="27"/>
  <c r="L161" i="27"/>
  <c r="H161" i="27"/>
  <c r="K161" i="27"/>
  <c r="S161" i="27"/>
  <c r="G161" i="27"/>
  <c r="K30" i="25"/>
  <c r="F30" i="25"/>
  <c r="L30" i="25"/>
  <c r="P30" i="25"/>
  <c r="T30" i="25"/>
  <c r="H30" i="25"/>
  <c r="D30" i="25"/>
  <c r="I30" i="25"/>
  <c r="S30" i="25"/>
  <c r="E30" i="25"/>
  <c r="N30" i="25"/>
  <c r="R30" i="25" s="1"/>
  <c r="J30" i="25"/>
  <c r="G30" i="25"/>
  <c r="P154" i="25"/>
  <c r="I154" i="25"/>
  <c r="K154" i="25"/>
  <c r="H154" i="25"/>
  <c r="N154" i="25"/>
  <c r="R154" i="25" s="1"/>
  <c r="S154" i="25"/>
  <c r="E154" i="25"/>
  <c r="F154" i="25"/>
  <c r="J154" i="25"/>
  <c r="G154" i="25"/>
  <c r="T154" i="25"/>
  <c r="L154" i="25"/>
  <c r="N60" i="25"/>
  <c r="R60" i="25" s="1"/>
  <c r="E60" i="25"/>
  <c r="P60" i="25"/>
  <c r="G60" i="25"/>
  <c r="F60" i="25"/>
  <c r="D60" i="25"/>
  <c r="I60" i="25"/>
  <c r="S60" i="25"/>
  <c r="K60" i="25"/>
  <c r="H60" i="25"/>
  <c r="J60" i="25"/>
  <c r="L60" i="25"/>
  <c r="T60" i="25"/>
  <c r="I34" i="25"/>
  <c r="K34" i="25"/>
  <c r="L34" i="25"/>
  <c r="S34" i="25"/>
  <c r="E34" i="25"/>
  <c r="T34" i="25"/>
  <c r="P34" i="25"/>
  <c r="F34" i="25"/>
  <c r="N34" i="25"/>
  <c r="R34" i="25" s="1"/>
  <c r="G34" i="25"/>
  <c r="H34" i="25"/>
  <c r="J34" i="25"/>
  <c r="S165" i="25"/>
  <c r="P165" i="25"/>
  <c r="J165" i="25"/>
  <c r="H165" i="25"/>
  <c r="G165" i="25"/>
  <c r="N165" i="25"/>
  <c r="R165" i="25" s="1"/>
  <c r="E165" i="25"/>
  <c r="F165" i="25"/>
  <c r="L165" i="25"/>
  <c r="T165" i="25"/>
  <c r="K165" i="25"/>
  <c r="I165" i="25"/>
  <c r="D165" i="25"/>
  <c r="K158" i="25"/>
  <c r="P158" i="25"/>
  <c r="D158" i="25"/>
  <c r="L158" i="25"/>
  <c r="T158" i="25"/>
  <c r="J158" i="25"/>
  <c r="I158" i="25"/>
  <c r="N158" i="25"/>
  <c r="R158" i="25" s="1"/>
  <c r="S158" i="25"/>
  <c r="H158" i="25"/>
  <c r="G158" i="25"/>
  <c r="F158" i="25"/>
  <c r="E158" i="25"/>
  <c r="N115" i="25"/>
  <c r="R115" i="25" s="1"/>
  <c r="J115" i="25"/>
  <c r="S115" i="25"/>
  <c r="K115" i="25"/>
  <c r="I115" i="25"/>
  <c r="L115" i="25"/>
  <c r="G115" i="25"/>
  <c r="T115" i="25"/>
  <c r="D115" i="25"/>
  <c r="E115" i="25"/>
  <c r="P115" i="25"/>
  <c r="F115" i="25"/>
  <c r="H115" i="25"/>
  <c r="E55" i="25"/>
  <c r="T55" i="25"/>
  <c r="G55" i="25"/>
  <c r="I55" i="25"/>
  <c r="S55" i="25"/>
  <c r="N55" i="25"/>
  <c r="R55" i="25" s="1"/>
  <c r="H55" i="25"/>
  <c r="J55" i="25"/>
  <c r="L55" i="25"/>
  <c r="F55" i="25"/>
  <c r="P55" i="25"/>
  <c r="K55" i="25"/>
  <c r="F46" i="25"/>
  <c r="T46" i="25"/>
  <c r="N46" i="25"/>
  <c r="R46" i="25" s="1"/>
  <c r="D46" i="25"/>
  <c r="J46" i="25"/>
  <c r="S46" i="25"/>
  <c r="K46" i="25"/>
  <c r="H46" i="25"/>
  <c r="P46" i="25"/>
  <c r="G46" i="25"/>
  <c r="I46" i="25"/>
  <c r="E46" i="25"/>
  <c r="L46" i="25"/>
  <c r="E175" i="25"/>
  <c r="H175" i="25"/>
  <c r="F175" i="25"/>
  <c r="N175" i="25"/>
  <c r="R175" i="25" s="1"/>
  <c r="G175" i="25"/>
  <c r="D175" i="25"/>
  <c r="P175" i="25"/>
  <c r="T175" i="25"/>
  <c r="S175" i="25"/>
  <c r="L175" i="25"/>
  <c r="J175" i="25"/>
  <c r="K175" i="25"/>
  <c r="I175" i="25"/>
  <c r="F38" i="25"/>
  <c r="T38" i="25"/>
  <c r="E38" i="25"/>
  <c r="P38" i="25"/>
  <c r="I38" i="25"/>
  <c r="S38" i="25"/>
  <c r="K38" i="25"/>
  <c r="H38" i="25"/>
  <c r="G38" i="25"/>
  <c r="J38" i="25"/>
  <c r="L38" i="25"/>
  <c r="N38" i="25"/>
  <c r="R38" i="25" s="1"/>
  <c r="H39" i="25"/>
  <c r="D39" i="25"/>
  <c r="E39" i="25"/>
  <c r="L39" i="25"/>
  <c r="G39" i="25"/>
  <c r="S39" i="25"/>
  <c r="J39" i="25"/>
  <c r="P39" i="25"/>
  <c r="F39" i="25"/>
  <c r="N39" i="25"/>
  <c r="R39" i="25" s="1"/>
  <c r="I39" i="25"/>
  <c r="T39" i="25"/>
  <c r="K39" i="25"/>
  <c r="I53" i="25"/>
  <c r="D53" i="25"/>
  <c r="H53" i="25"/>
  <c r="S53" i="25"/>
  <c r="P53" i="25"/>
  <c r="L53" i="25"/>
  <c r="E53" i="25"/>
  <c r="T53" i="25"/>
  <c r="K53" i="25"/>
  <c r="F53" i="25"/>
  <c r="G53" i="25"/>
  <c r="N53" i="25"/>
  <c r="R53" i="25" s="1"/>
  <c r="J53" i="25"/>
  <c r="T47" i="25"/>
  <c r="D47" i="25"/>
  <c r="N47" i="25"/>
  <c r="R47" i="25" s="1"/>
  <c r="L47" i="25"/>
  <c r="I47" i="25"/>
  <c r="S47" i="25"/>
  <c r="F47" i="25"/>
  <c r="H47" i="25"/>
  <c r="J47" i="25"/>
  <c r="K47" i="25"/>
  <c r="P47" i="25"/>
  <c r="E47" i="25"/>
  <c r="G47" i="25"/>
  <c r="F102" i="25"/>
  <c r="L102" i="25"/>
  <c r="T102" i="25"/>
  <c r="I102" i="25"/>
  <c r="H102" i="25"/>
  <c r="J102" i="25"/>
  <c r="E102" i="25"/>
  <c r="K102" i="25"/>
  <c r="S102" i="25"/>
  <c r="P102" i="25"/>
  <c r="N102" i="25"/>
  <c r="R102" i="25" s="1"/>
  <c r="D102" i="25"/>
  <c r="G102" i="25"/>
  <c r="J12" i="25"/>
  <c r="E12" i="25"/>
  <c r="L12" i="25"/>
  <c r="S12" i="25"/>
  <c r="H12" i="25"/>
  <c r="G12" i="25"/>
  <c r="F12" i="25"/>
  <c r="I12" i="25"/>
  <c r="P12" i="25"/>
  <c r="K12" i="25"/>
  <c r="T12" i="25"/>
  <c r="N12" i="25"/>
  <c r="R12" i="25" s="1"/>
  <c r="K140" i="25"/>
  <c r="L140" i="25"/>
  <c r="G140" i="25"/>
  <c r="D140" i="25"/>
  <c r="E140" i="25"/>
  <c r="I140" i="25"/>
  <c r="H140" i="25"/>
  <c r="F140" i="25"/>
  <c r="S140" i="25"/>
  <c r="J140" i="25"/>
  <c r="T140" i="25"/>
  <c r="N140" i="25"/>
  <c r="R140" i="25" s="1"/>
  <c r="P140" i="25"/>
  <c r="J99" i="25"/>
  <c r="L99" i="25"/>
  <c r="H99" i="25"/>
  <c r="N99" i="25"/>
  <c r="R99" i="25" s="1"/>
  <c r="F99" i="25"/>
  <c r="G99" i="25"/>
  <c r="S99" i="25"/>
  <c r="K99" i="25"/>
  <c r="T99" i="25"/>
  <c r="E99" i="25"/>
  <c r="P99" i="25"/>
  <c r="I99" i="25"/>
  <c r="E62" i="25"/>
  <c r="F62" i="25"/>
  <c r="J62" i="25"/>
  <c r="N62" i="25"/>
  <c r="R62" i="25" s="1"/>
  <c r="T62" i="25"/>
  <c r="H62" i="25"/>
  <c r="L62" i="25"/>
  <c r="S62" i="25"/>
  <c r="K62" i="25"/>
  <c r="P62" i="25"/>
  <c r="G62" i="25"/>
  <c r="I62" i="25"/>
  <c r="D62" i="25"/>
  <c r="P97" i="25"/>
  <c r="H97" i="25"/>
  <c r="I97" i="25"/>
  <c r="E97" i="25"/>
  <c r="L97" i="25"/>
  <c r="G97" i="25"/>
  <c r="J97" i="25"/>
  <c r="F97" i="25"/>
  <c r="D97" i="25"/>
  <c r="S97" i="25"/>
  <c r="K97" i="25"/>
  <c r="T97" i="25"/>
  <c r="N97" i="25"/>
  <c r="R97" i="25" s="1"/>
  <c r="N80" i="25"/>
  <c r="R80" i="25" s="1"/>
  <c r="K80" i="25"/>
  <c r="S80" i="25"/>
  <c r="H80" i="25"/>
  <c r="F80" i="25"/>
  <c r="J80" i="25"/>
  <c r="E80" i="25"/>
  <c r="G80" i="25"/>
  <c r="I80" i="25"/>
  <c r="P80" i="25"/>
  <c r="L80" i="25"/>
  <c r="T80" i="25"/>
  <c r="N77" i="25"/>
  <c r="R77" i="25" s="1"/>
  <c r="J77" i="25"/>
  <c r="P77" i="25"/>
  <c r="L77" i="25"/>
  <c r="S77" i="25"/>
  <c r="H77" i="25"/>
  <c r="F77" i="25"/>
  <c r="I77" i="25"/>
  <c r="D77" i="25"/>
  <c r="E77" i="25"/>
  <c r="T77" i="25"/>
  <c r="G77" i="25"/>
  <c r="K77" i="25"/>
  <c r="N119" i="25"/>
  <c r="R119" i="25" s="1"/>
  <c r="D119" i="25"/>
  <c r="E119" i="25"/>
  <c r="K119" i="25"/>
  <c r="G119" i="25"/>
  <c r="S119" i="25"/>
  <c r="H119" i="25"/>
  <c r="J119" i="25"/>
  <c r="T119" i="25"/>
  <c r="F119" i="25"/>
  <c r="P119" i="25"/>
  <c r="I119" i="25"/>
  <c r="L119" i="25"/>
  <c r="P54" i="25"/>
  <c r="H54" i="25"/>
  <c r="J54" i="25"/>
  <c r="I54" i="25"/>
  <c r="E54" i="25"/>
  <c r="S54" i="25"/>
  <c r="G54" i="25"/>
  <c r="T54" i="25"/>
  <c r="K54" i="25"/>
  <c r="F54" i="25"/>
  <c r="N54" i="25"/>
  <c r="R54" i="25" s="1"/>
  <c r="L54" i="25"/>
  <c r="S23" i="25"/>
  <c r="N23" i="25"/>
  <c r="R23" i="25" s="1"/>
  <c r="J23" i="25"/>
  <c r="G23" i="25"/>
  <c r="E23" i="25"/>
  <c r="I23" i="25"/>
  <c r="K23" i="25"/>
  <c r="L23" i="25"/>
  <c r="H23" i="25"/>
  <c r="F23" i="25"/>
  <c r="T23" i="25"/>
  <c r="D23" i="25"/>
  <c r="P23" i="25"/>
  <c r="E130" i="25"/>
  <c r="H130" i="25"/>
  <c r="K130" i="25"/>
  <c r="J130" i="25"/>
  <c r="T130" i="25"/>
  <c r="N130" i="25"/>
  <c r="R130" i="25" s="1"/>
  <c r="G130" i="25"/>
  <c r="L130" i="25"/>
  <c r="I130" i="25"/>
  <c r="F130" i="25"/>
  <c r="S130" i="25"/>
  <c r="P130" i="25"/>
  <c r="I159" i="25"/>
  <c r="H159" i="25"/>
  <c r="G159" i="25"/>
  <c r="F159" i="25"/>
  <c r="P159" i="25"/>
  <c r="N159" i="25"/>
  <c r="R159" i="25" s="1"/>
  <c r="K159" i="25"/>
  <c r="S159" i="25"/>
  <c r="L159" i="25"/>
  <c r="E159" i="25"/>
  <c r="T159" i="25"/>
  <c r="J159" i="25"/>
  <c r="J92" i="25"/>
  <c r="T92" i="25"/>
  <c r="E92" i="25"/>
  <c r="D92" i="25"/>
  <c r="G92" i="25"/>
  <c r="K92" i="25"/>
  <c r="P92" i="25"/>
  <c r="S92" i="25"/>
  <c r="I92" i="25"/>
  <c r="N92" i="25"/>
  <c r="R92" i="25" s="1"/>
  <c r="F92" i="25"/>
  <c r="H92" i="25"/>
  <c r="L92" i="25"/>
  <c r="D167" i="25"/>
  <c r="H167" i="25"/>
  <c r="S167" i="25"/>
  <c r="I167" i="25"/>
  <c r="K167" i="25"/>
  <c r="J167" i="25"/>
  <c r="F167" i="25"/>
  <c r="T167" i="25"/>
  <c r="N167" i="25"/>
  <c r="R167" i="25" s="1"/>
  <c r="G167" i="25"/>
  <c r="L167" i="25"/>
  <c r="E167" i="25"/>
  <c r="P167" i="25"/>
  <c r="P52" i="25"/>
  <c r="G52" i="25"/>
  <c r="K52" i="25"/>
  <c r="F52" i="25"/>
  <c r="E52" i="25"/>
  <c r="T52" i="25"/>
  <c r="I52" i="25"/>
  <c r="N52" i="25"/>
  <c r="R52" i="25" s="1"/>
  <c r="H52" i="25"/>
  <c r="J52" i="25"/>
  <c r="S52" i="25"/>
  <c r="L52" i="25"/>
  <c r="K103" i="25"/>
  <c r="T103" i="25"/>
  <c r="H103" i="25"/>
  <c r="L103" i="25"/>
  <c r="E103" i="25"/>
  <c r="S103" i="25"/>
  <c r="G103" i="25"/>
  <c r="N103" i="25"/>
  <c r="R103" i="25" s="1"/>
  <c r="F103" i="25"/>
  <c r="J103" i="25"/>
  <c r="D103" i="25"/>
  <c r="I103" i="25"/>
  <c r="P103" i="25"/>
  <c r="S141" i="25"/>
  <c r="L141" i="25"/>
  <c r="J141" i="25"/>
  <c r="N141" i="25"/>
  <c r="R141" i="25" s="1"/>
  <c r="F141" i="25"/>
  <c r="I141" i="25"/>
  <c r="E141" i="25"/>
  <c r="P141" i="25"/>
  <c r="G141" i="25"/>
  <c r="H141" i="25"/>
  <c r="K141" i="25"/>
  <c r="T141" i="25"/>
  <c r="L93" i="25"/>
  <c r="N93" i="25"/>
  <c r="R93" i="25" s="1"/>
  <c r="E93" i="25"/>
  <c r="J93" i="25"/>
  <c r="I93" i="25"/>
  <c r="T93" i="25"/>
  <c r="K93" i="25"/>
  <c r="P93" i="25"/>
  <c r="H93" i="25"/>
  <c r="D93" i="25"/>
  <c r="G93" i="25"/>
  <c r="S93" i="25"/>
  <c r="F93" i="25"/>
  <c r="K83" i="25"/>
  <c r="T83" i="25"/>
  <c r="I83" i="25"/>
  <c r="P83" i="25"/>
  <c r="F83" i="25"/>
  <c r="N83" i="25"/>
  <c r="R83" i="25" s="1"/>
  <c r="D83" i="25"/>
  <c r="J83" i="25"/>
  <c r="E83" i="25"/>
  <c r="L83" i="25"/>
  <c r="G83" i="25"/>
  <c r="S83" i="25"/>
  <c r="H83" i="25"/>
  <c r="S19" i="25"/>
  <c r="F19" i="25"/>
  <c r="J19" i="25"/>
  <c r="P19" i="25"/>
  <c r="I19" i="25"/>
  <c r="K19" i="25"/>
  <c r="E19" i="25"/>
  <c r="D19" i="25"/>
  <c r="L19" i="25"/>
  <c r="N19" i="25"/>
  <c r="R19" i="25" s="1"/>
  <c r="H19" i="25"/>
  <c r="G19" i="25"/>
  <c r="T19" i="25"/>
  <c r="D96" i="29"/>
  <c r="G96" i="29"/>
  <c r="P96" i="29"/>
  <c r="N96" i="29"/>
  <c r="J96" i="29"/>
  <c r="T96" i="29"/>
  <c r="F96" i="29"/>
  <c r="K96" i="29"/>
  <c r="I96" i="29"/>
  <c r="E96" i="29"/>
  <c r="H96" i="29"/>
  <c r="L96" i="29"/>
  <c r="S96" i="29"/>
  <c r="N44" i="29"/>
  <c r="F44" i="29"/>
  <c r="G44" i="29"/>
  <c r="I44" i="29"/>
  <c r="P44" i="29"/>
  <c r="T44" i="29"/>
  <c r="L44" i="29"/>
  <c r="D44" i="29"/>
  <c r="J44" i="29"/>
  <c r="H44" i="29"/>
  <c r="E44" i="29"/>
  <c r="K44" i="29"/>
  <c r="S44" i="29"/>
  <c r="L14" i="29"/>
  <c r="G14" i="29"/>
  <c r="P14" i="29"/>
  <c r="I14" i="29"/>
  <c r="S14" i="29"/>
  <c r="F14" i="29"/>
  <c r="K14" i="29"/>
  <c r="D14" i="29"/>
  <c r="J14" i="29"/>
  <c r="N14" i="29"/>
  <c r="H14" i="29"/>
  <c r="E14" i="29"/>
  <c r="T14" i="29"/>
  <c r="P148" i="29"/>
  <c r="L148" i="29"/>
  <c r="K148" i="29"/>
  <c r="J148" i="29"/>
  <c r="E148" i="29"/>
  <c r="I148" i="29"/>
  <c r="F148" i="29"/>
  <c r="S148" i="29"/>
  <c r="H148" i="29"/>
  <c r="G148" i="29"/>
  <c r="D148" i="29"/>
  <c r="N148" i="29"/>
  <c r="T148" i="29"/>
  <c r="G97" i="29"/>
  <c r="T97" i="29"/>
  <c r="N97" i="29"/>
  <c r="I97" i="29"/>
  <c r="D97" i="29"/>
  <c r="H97" i="29"/>
  <c r="E97" i="29"/>
  <c r="L97" i="29"/>
  <c r="J97" i="29"/>
  <c r="F97" i="29"/>
  <c r="S97" i="29"/>
  <c r="K97" i="29"/>
  <c r="P97" i="29"/>
  <c r="E47" i="29"/>
  <c r="N47" i="29"/>
  <c r="G47" i="29"/>
  <c r="I47" i="29"/>
  <c r="J47" i="29"/>
  <c r="K47" i="29"/>
  <c r="H47" i="29"/>
  <c r="P47" i="29"/>
  <c r="S47" i="29"/>
  <c r="F47" i="29"/>
  <c r="T47" i="29"/>
  <c r="L47" i="29"/>
  <c r="D47" i="29"/>
  <c r="F26" i="29"/>
  <c r="T26" i="29"/>
  <c r="D26" i="29"/>
  <c r="L26" i="29"/>
  <c r="I26" i="29"/>
  <c r="G26" i="29"/>
  <c r="P26" i="29"/>
  <c r="J26" i="29"/>
  <c r="E26" i="29"/>
  <c r="S26" i="29"/>
  <c r="H26" i="29"/>
  <c r="N26" i="29"/>
  <c r="K26" i="29"/>
  <c r="S43" i="29"/>
  <c r="P43" i="29"/>
  <c r="D43" i="29"/>
  <c r="T43" i="29"/>
  <c r="K43" i="29"/>
  <c r="E43" i="29"/>
  <c r="J43" i="29"/>
  <c r="F43" i="29"/>
  <c r="G43" i="29"/>
  <c r="N43" i="29"/>
  <c r="H43" i="29"/>
  <c r="I43" i="29"/>
  <c r="L43" i="29"/>
  <c r="J59" i="29"/>
  <c r="G59" i="29"/>
  <c r="D59" i="29"/>
  <c r="L59" i="29"/>
  <c r="N59" i="29"/>
  <c r="P59" i="29"/>
  <c r="H59" i="29"/>
  <c r="I59" i="29"/>
  <c r="T59" i="29"/>
  <c r="K59" i="29"/>
  <c r="F59" i="29"/>
  <c r="E59" i="29"/>
  <c r="S59" i="29"/>
  <c r="T32" i="29"/>
  <c r="S32" i="29"/>
  <c r="L32" i="29"/>
  <c r="I32" i="29"/>
  <c r="J32" i="29"/>
  <c r="F32" i="29"/>
  <c r="E32" i="29"/>
  <c r="H32" i="29"/>
  <c r="K32" i="29"/>
  <c r="P32" i="29"/>
  <c r="D32" i="29"/>
  <c r="G32" i="29"/>
  <c r="N32" i="29"/>
  <c r="J89" i="29"/>
  <c r="K89" i="29"/>
  <c r="P89" i="29"/>
  <c r="E89" i="29"/>
  <c r="F89" i="29"/>
  <c r="I89" i="29"/>
  <c r="T89" i="29"/>
  <c r="G89" i="29"/>
  <c r="S89" i="29"/>
  <c r="N89" i="29"/>
  <c r="H89" i="29"/>
  <c r="D89" i="29"/>
  <c r="L89" i="29"/>
  <c r="H115" i="29"/>
  <c r="E115" i="29"/>
  <c r="L115" i="29"/>
  <c r="D115" i="29"/>
  <c r="N115" i="29"/>
  <c r="F115" i="29"/>
  <c r="T115" i="29"/>
  <c r="K115" i="29"/>
  <c r="J115" i="29"/>
  <c r="I115" i="29"/>
  <c r="P115" i="29"/>
  <c r="S115" i="29"/>
  <c r="G115" i="29"/>
  <c r="S133" i="29"/>
  <c r="N133" i="29"/>
  <c r="J133" i="29"/>
  <c r="I133" i="29"/>
  <c r="G133" i="29"/>
  <c r="D133" i="29"/>
  <c r="L133" i="29"/>
  <c r="E133" i="29"/>
  <c r="P133" i="29"/>
  <c r="T133" i="29"/>
  <c r="K133" i="29"/>
  <c r="F133" i="29"/>
  <c r="H133" i="29"/>
  <c r="L129" i="29"/>
  <c r="P129" i="29"/>
  <c r="S129" i="29"/>
  <c r="N129" i="29"/>
  <c r="D129" i="29"/>
  <c r="F129" i="29"/>
  <c r="E129" i="29"/>
  <c r="I129" i="29"/>
  <c r="G129" i="29"/>
  <c r="K129" i="29"/>
  <c r="H129" i="29"/>
  <c r="T129" i="29"/>
  <c r="J129" i="29"/>
  <c r="S28" i="29"/>
  <c r="P28" i="29"/>
  <c r="N28" i="29"/>
  <c r="J28" i="29"/>
  <c r="T28" i="29"/>
  <c r="I28" i="29"/>
  <c r="D28" i="29"/>
  <c r="G28" i="29"/>
  <c r="E28" i="29"/>
  <c r="F28" i="29"/>
  <c r="H28" i="29"/>
  <c r="L28" i="29"/>
  <c r="K28" i="29"/>
  <c r="G125" i="29"/>
  <c r="N125" i="29"/>
  <c r="F125" i="29"/>
  <c r="I125" i="29"/>
  <c r="D125" i="29"/>
  <c r="H125" i="29"/>
  <c r="E125" i="29"/>
  <c r="L125" i="29"/>
  <c r="P125" i="29"/>
  <c r="J125" i="29"/>
  <c r="T125" i="29"/>
  <c r="K125" i="29"/>
  <c r="S125" i="29"/>
  <c r="K128" i="29"/>
  <c r="L128" i="29"/>
  <c r="T128" i="29"/>
  <c r="F128" i="29"/>
  <c r="G128" i="29"/>
  <c r="H128" i="29"/>
  <c r="J128" i="29"/>
  <c r="I128" i="29"/>
  <c r="P128" i="29"/>
  <c r="S128" i="29"/>
  <c r="D128" i="29"/>
  <c r="N128" i="29"/>
  <c r="E128" i="29"/>
  <c r="G18" i="29"/>
  <c r="H18" i="29"/>
  <c r="T18" i="29"/>
  <c r="S18" i="29"/>
  <c r="L18" i="29"/>
  <c r="D18" i="29"/>
  <c r="N18" i="29"/>
  <c r="F18" i="29"/>
  <c r="J18" i="29"/>
  <c r="P18" i="29"/>
  <c r="K18" i="29"/>
  <c r="I18" i="29"/>
  <c r="E18" i="29"/>
  <c r="G103" i="29"/>
  <c r="I103" i="29"/>
  <c r="P103" i="29"/>
  <c r="T103" i="29"/>
  <c r="H103" i="29"/>
  <c r="L103" i="29"/>
  <c r="S103" i="29"/>
  <c r="J103" i="29"/>
  <c r="N103" i="29"/>
  <c r="E103" i="29"/>
  <c r="K103" i="29"/>
  <c r="D103" i="29"/>
  <c r="F103" i="29"/>
  <c r="T108" i="29"/>
  <c r="K108" i="29"/>
  <c r="J108" i="29"/>
  <c r="N108" i="29"/>
  <c r="P108" i="29"/>
  <c r="L108" i="29"/>
  <c r="E108" i="29"/>
  <c r="D108" i="29"/>
  <c r="I108" i="29"/>
  <c r="G108" i="29"/>
  <c r="H108" i="29"/>
  <c r="S108" i="29"/>
  <c r="F108" i="29"/>
  <c r="L162" i="29"/>
  <c r="T162" i="29"/>
  <c r="D162" i="29"/>
  <c r="E162" i="29"/>
  <c r="G162" i="29"/>
  <c r="S162" i="29"/>
  <c r="N162" i="29"/>
  <c r="I162" i="29"/>
  <c r="P162" i="29"/>
  <c r="J162" i="29"/>
  <c r="K162" i="29"/>
  <c r="F162" i="29"/>
  <c r="H162" i="29"/>
  <c r="G84" i="29"/>
  <c r="N84" i="29"/>
  <c r="I84" i="29"/>
  <c r="K84" i="29"/>
  <c r="E84" i="29"/>
  <c r="J84" i="29"/>
  <c r="P84" i="29"/>
  <c r="T84" i="29"/>
  <c r="F84" i="29"/>
  <c r="L84" i="29"/>
  <c r="H84" i="29"/>
  <c r="D84" i="29"/>
  <c r="S84" i="29"/>
  <c r="J60" i="29"/>
  <c r="L60" i="29"/>
  <c r="K60" i="29"/>
  <c r="H60" i="29"/>
  <c r="I60" i="29"/>
  <c r="F60" i="29"/>
  <c r="T60" i="29"/>
  <c r="N60" i="29"/>
  <c r="S60" i="29"/>
  <c r="D60" i="29"/>
  <c r="P60" i="29"/>
  <c r="G60" i="29"/>
  <c r="E60" i="29"/>
  <c r="S23" i="29"/>
  <c r="J23" i="29"/>
  <c r="H23" i="29"/>
  <c r="N23" i="29"/>
  <c r="K23" i="29"/>
  <c r="D23" i="29"/>
  <c r="I23" i="29"/>
  <c r="G23" i="29"/>
  <c r="L23" i="29"/>
  <c r="P23" i="29"/>
  <c r="T23" i="29"/>
  <c r="F23" i="29"/>
  <c r="E23" i="29"/>
  <c r="E45" i="29"/>
  <c r="K45" i="29"/>
  <c r="D45" i="29"/>
  <c r="I45" i="29"/>
  <c r="J45" i="29"/>
  <c r="S45" i="29"/>
  <c r="P45" i="29"/>
  <c r="G45" i="29"/>
  <c r="H45" i="29"/>
  <c r="F45" i="29"/>
  <c r="L45" i="29"/>
  <c r="T45" i="29"/>
  <c r="N45" i="29"/>
  <c r="E93" i="29"/>
  <c r="D93" i="29"/>
  <c r="I93" i="29"/>
  <c r="G93" i="29"/>
  <c r="K93" i="29"/>
  <c r="H93" i="29"/>
  <c r="P93" i="29"/>
  <c r="N93" i="29"/>
  <c r="L93" i="29"/>
  <c r="F93" i="29"/>
  <c r="J93" i="29"/>
  <c r="T93" i="29"/>
  <c r="S93" i="29"/>
  <c r="S65" i="29"/>
  <c r="I65" i="29"/>
  <c r="N65" i="29"/>
  <c r="J65" i="29"/>
  <c r="T65" i="29"/>
  <c r="D65" i="29"/>
  <c r="E65" i="29"/>
  <c r="K65" i="29"/>
  <c r="L65" i="29"/>
  <c r="F65" i="29"/>
  <c r="P65" i="29"/>
  <c r="H65" i="29"/>
  <c r="G65" i="29"/>
  <c r="N55" i="29"/>
  <c r="H55" i="29"/>
  <c r="P55" i="29"/>
  <c r="J55" i="29"/>
  <c r="F55" i="29"/>
  <c r="K55" i="29"/>
  <c r="I55" i="29"/>
  <c r="L55" i="29"/>
  <c r="D55" i="29"/>
  <c r="E55" i="29"/>
  <c r="S55" i="29"/>
  <c r="G55" i="29"/>
  <c r="T55" i="29"/>
  <c r="K109" i="29"/>
  <c r="H109" i="29"/>
  <c r="T109" i="29"/>
  <c r="I109" i="29"/>
  <c r="S109" i="29"/>
  <c r="N109" i="29"/>
  <c r="L109" i="29"/>
  <c r="F109" i="29"/>
  <c r="P109" i="29"/>
  <c r="J109" i="29"/>
  <c r="D109" i="29"/>
  <c r="E109" i="29"/>
  <c r="G109" i="29"/>
  <c r="S153" i="29"/>
  <c r="D153" i="29"/>
  <c r="T153" i="29"/>
  <c r="N153" i="29"/>
  <c r="I153" i="29"/>
  <c r="L153" i="29"/>
  <c r="F153" i="29"/>
  <c r="P153" i="29"/>
  <c r="K153" i="29"/>
  <c r="J153" i="29"/>
  <c r="G153" i="29"/>
  <c r="H153" i="29"/>
  <c r="E153" i="29"/>
  <c r="S130" i="29"/>
  <c r="P130" i="29"/>
  <c r="E130" i="29"/>
  <c r="G130" i="29"/>
  <c r="I130" i="29"/>
  <c r="J130" i="29"/>
  <c r="T130" i="29"/>
  <c r="F130" i="29"/>
  <c r="L130" i="29"/>
  <c r="D130" i="29"/>
  <c r="H130" i="29"/>
  <c r="N130" i="29"/>
  <c r="K130" i="29"/>
  <c r="K143" i="29"/>
  <c r="D143" i="29"/>
  <c r="N143" i="29"/>
  <c r="E143" i="29"/>
  <c r="J143" i="29"/>
  <c r="S143" i="29"/>
  <c r="P143" i="29"/>
  <c r="L143" i="29"/>
  <c r="T143" i="29"/>
  <c r="I143" i="29"/>
  <c r="F143" i="29"/>
  <c r="G143" i="29"/>
  <c r="H143" i="29"/>
  <c r="S77" i="29"/>
  <c r="J77" i="29"/>
  <c r="L77" i="29"/>
  <c r="E77" i="29"/>
  <c r="K77" i="29"/>
  <c r="N77" i="29"/>
  <c r="P77" i="29"/>
  <c r="D77" i="29"/>
  <c r="H77" i="29"/>
  <c r="F77" i="29"/>
  <c r="G77" i="29"/>
  <c r="I77" i="29"/>
  <c r="T77" i="29"/>
  <c r="K54" i="29"/>
  <c r="L54" i="29"/>
  <c r="I54" i="29"/>
  <c r="S54" i="29"/>
  <c r="D54" i="29"/>
  <c r="F54" i="29"/>
  <c r="J54" i="29"/>
  <c r="N54" i="29"/>
  <c r="G54" i="29"/>
  <c r="P54" i="29"/>
  <c r="T54" i="29"/>
  <c r="H54" i="29"/>
  <c r="E54" i="29"/>
  <c r="I92" i="29"/>
  <c r="P92" i="29"/>
  <c r="G92" i="29"/>
  <c r="L92" i="29"/>
  <c r="K92" i="29"/>
  <c r="S92" i="29"/>
  <c r="D92" i="29"/>
  <c r="H92" i="29"/>
  <c r="N92" i="29"/>
  <c r="T92" i="29"/>
  <c r="F92" i="29"/>
  <c r="J92" i="29"/>
  <c r="E92" i="29"/>
  <c r="H62" i="29"/>
  <c r="E62" i="29"/>
  <c r="D62" i="29"/>
  <c r="G62" i="29"/>
  <c r="F62" i="29"/>
  <c r="T62" i="29"/>
  <c r="J62" i="29"/>
  <c r="N62" i="29"/>
  <c r="I62" i="29"/>
  <c r="L62" i="29"/>
  <c r="K62" i="29"/>
  <c r="S62" i="29"/>
  <c r="P62" i="29"/>
  <c r="I95" i="29"/>
  <c r="N95" i="29"/>
  <c r="G95" i="29"/>
  <c r="E95" i="29"/>
  <c r="K95" i="29"/>
  <c r="S95" i="29"/>
  <c r="P95" i="29"/>
  <c r="H95" i="29"/>
  <c r="L95" i="29"/>
  <c r="J95" i="29"/>
  <c r="F95" i="29"/>
  <c r="D95" i="29"/>
  <c r="T95" i="29"/>
  <c r="I100" i="29"/>
  <c r="J100" i="29"/>
  <c r="H100" i="29"/>
  <c r="P100" i="29"/>
  <c r="F100" i="29"/>
  <c r="G100" i="29"/>
  <c r="L100" i="29"/>
  <c r="E100" i="29"/>
  <c r="K100" i="29"/>
  <c r="N100" i="29"/>
  <c r="S100" i="29"/>
  <c r="D100" i="29"/>
  <c r="T100" i="29"/>
  <c r="G15" i="29"/>
  <c r="L15" i="29"/>
  <c r="T15" i="29"/>
  <c r="N15" i="29"/>
  <c r="I15" i="29"/>
  <c r="K15" i="29"/>
  <c r="F15" i="29"/>
  <c r="D15" i="29"/>
  <c r="S15" i="29"/>
  <c r="H15" i="29"/>
  <c r="P15" i="29"/>
  <c r="E15" i="29"/>
  <c r="J15" i="29"/>
  <c r="G119" i="29"/>
  <c r="J119" i="29"/>
  <c r="D119" i="29"/>
  <c r="I119" i="29"/>
  <c r="F119" i="29"/>
  <c r="S119" i="29"/>
  <c r="H119" i="29"/>
  <c r="E119" i="29"/>
  <c r="P119" i="29"/>
  <c r="T119" i="29"/>
  <c r="K119" i="29"/>
  <c r="N119" i="29"/>
  <c r="L119" i="29"/>
  <c r="K50" i="29"/>
  <c r="H50" i="29"/>
  <c r="P50" i="29"/>
  <c r="F50" i="29"/>
  <c r="L50" i="29"/>
  <c r="N50" i="29"/>
  <c r="G50" i="29"/>
  <c r="E50" i="29"/>
  <c r="S50" i="29"/>
  <c r="T50" i="29"/>
  <c r="D50" i="29"/>
  <c r="I50" i="29"/>
  <c r="J50" i="29"/>
  <c r="T135" i="29"/>
  <c r="N135" i="29"/>
  <c r="S135" i="29"/>
  <c r="P135" i="29"/>
  <c r="F135" i="29"/>
  <c r="L135" i="29"/>
  <c r="I135" i="29"/>
  <c r="K135" i="29"/>
  <c r="G135" i="29"/>
  <c r="H135" i="29"/>
  <c r="E135" i="29"/>
  <c r="D135" i="29"/>
  <c r="J135" i="29"/>
  <c r="K86" i="25"/>
  <c r="N86" i="25"/>
  <c r="R86" i="25" s="1"/>
  <c r="P86" i="25"/>
  <c r="F86" i="25"/>
  <c r="D86" i="25"/>
  <c r="J86" i="25"/>
  <c r="I86" i="25"/>
  <c r="H86" i="25"/>
  <c r="G86" i="25"/>
  <c r="E86" i="25"/>
  <c r="T86" i="25"/>
  <c r="L86" i="25"/>
  <c r="S86" i="25"/>
  <c r="D122" i="25"/>
  <c r="S122" i="25"/>
  <c r="J122" i="25"/>
  <c r="P122" i="25"/>
  <c r="T122" i="25"/>
  <c r="G122" i="25"/>
  <c r="N122" i="25"/>
  <c r="R122" i="25" s="1"/>
  <c r="F122" i="25"/>
  <c r="H122" i="25"/>
  <c r="L122" i="25"/>
  <c r="K122" i="25"/>
  <c r="I122" i="25"/>
  <c r="E122" i="25"/>
  <c r="P82" i="25"/>
  <c r="G82" i="25"/>
  <c r="S82" i="25"/>
  <c r="T82" i="25"/>
  <c r="E82" i="25"/>
  <c r="N82" i="25"/>
  <c r="R82" i="25" s="1"/>
  <c r="H82" i="25"/>
  <c r="I82" i="25"/>
  <c r="J82" i="25"/>
  <c r="K82" i="25"/>
  <c r="D82" i="25"/>
  <c r="F82" i="25"/>
  <c r="S51" i="25"/>
  <c r="I51" i="25"/>
  <c r="H51" i="25"/>
  <c r="F51" i="25"/>
  <c r="G51" i="25"/>
  <c r="T51" i="25"/>
  <c r="N51" i="25"/>
  <c r="R51" i="25" s="1"/>
  <c r="P51" i="25"/>
  <c r="E51" i="25"/>
  <c r="J51" i="25"/>
  <c r="L51" i="25"/>
  <c r="P137" i="25"/>
  <c r="L137" i="25"/>
  <c r="T137" i="25"/>
  <c r="F137" i="25"/>
  <c r="N137" i="25"/>
  <c r="R137" i="25" s="1"/>
  <c r="G137" i="25"/>
  <c r="H137" i="25"/>
  <c r="J137" i="25"/>
  <c r="K137" i="25"/>
  <c r="I137" i="25"/>
  <c r="S137" i="25"/>
  <c r="D137" i="25"/>
  <c r="E137" i="25"/>
  <c r="K145" i="25"/>
  <c r="L145" i="25"/>
  <c r="G145" i="25"/>
  <c r="E145" i="25"/>
  <c r="T145" i="25"/>
  <c r="I145" i="25"/>
  <c r="S145" i="25"/>
  <c r="H145" i="25"/>
  <c r="J145" i="25"/>
  <c r="F145" i="25"/>
  <c r="P145" i="25"/>
  <c r="N145" i="25"/>
  <c r="R145" i="25" s="1"/>
  <c r="L153" i="25"/>
  <c r="G153" i="25"/>
  <c r="T153" i="25"/>
  <c r="N153" i="25"/>
  <c r="R153" i="25" s="1"/>
  <c r="K153" i="25"/>
  <c r="I153" i="25"/>
  <c r="J153" i="25"/>
  <c r="H153" i="25"/>
  <c r="F153" i="25"/>
  <c r="S153" i="25"/>
  <c r="P153" i="25"/>
  <c r="E153" i="25"/>
  <c r="S133" i="25"/>
  <c r="F133" i="25"/>
  <c r="E133" i="25"/>
  <c r="K133" i="25"/>
  <c r="G133" i="25"/>
  <c r="D133" i="25"/>
  <c r="J133" i="25"/>
  <c r="P133" i="25"/>
  <c r="H133" i="25"/>
  <c r="I133" i="25"/>
  <c r="L133" i="25"/>
  <c r="T133" i="25"/>
  <c r="N133" i="25"/>
  <c r="R133" i="25" s="1"/>
  <c r="E139" i="25"/>
  <c r="I139" i="25"/>
  <c r="T139" i="25"/>
  <c r="L139" i="25"/>
  <c r="P139" i="25"/>
  <c r="G139" i="25"/>
  <c r="F139" i="25"/>
  <c r="N139" i="25"/>
  <c r="R139" i="25" s="1"/>
  <c r="K139" i="25"/>
  <c r="J139" i="25"/>
  <c r="S139" i="25"/>
  <c r="H139" i="25"/>
  <c r="F67" i="25"/>
  <c r="P67" i="25"/>
  <c r="S67" i="25"/>
  <c r="J67" i="25"/>
  <c r="H67" i="25"/>
  <c r="L67" i="25"/>
  <c r="G67" i="25"/>
  <c r="D67" i="25"/>
  <c r="E67" i="25"/>
  <c r="I67" i="25"/>
  <c r="N67" i="25"/>
  <c r="R67" i="25" s="1"/>
  <c r="T67" i="25"/>
  <c r="K67" i="25"/>
  <c r="N56" i="27"/>
  <c r="L56" i="27"/>
  <c r="T56" i="27"/>
  <c r="G56" i="27"/>
  <c r="K56" i="27"/>
  <c r="P56" i="27"/>
  <c r="H56" i="27"/>
  <c r="J56" i="27"/>
  <c r="F56" i="27"/>
  <c r="I56" i="27"/>
  <c r="D56" i="27"/>
  <c r="S56" i="27"/>
  <c r="E56" i="27"/>
  <c r="F37" i="27"/>
  <c r="D37" i="27"/>
  <c r="N37" i="27"/>
  <c r="I37" i="27"/>
  <c r="H37" i="27"/>
  <c r="P37" i="27"/>
  <c r="T37" i="27"/>
  <c r="L37" i="27"/>
  <c r="S37" i="27"/>
  <c r="J37" i="27"/>
  <c r="K37" i="27"/>
  <c r="G37" i="27"/>
  <c r="E37" i="27"/>
  <c r="J12" i="27"/>
  <c r="T12" i="27"/>
  <c r="S12" i="27"/>
  <c r="E12" i="27"/>
  <c r="N12" i="27"/>
  <c r="P12" i="27"/>
  <c r="F12" i="27"/>
  <c r="D12" i="27"/>
  <c r="L12" i="27"/>
  <c r="K12" i="27"/>
  <c r="I12" i="27"/>
  <c r="G12" i="27"/>
  <c r="H12" i="27"/>
  <c r="D148" i="27"/>
  <c r="P148" i="27"/>
  <c r="G148" i="27"/>
  <c r="F148" i="27"/>
  <c r="E148" i="27"/>
  <c r="T148" i="27"/>
  <c r="L148" i="27"/>
  <c r="J148" i="27"/>
  <c r="N148" i="27"/>
  <c r="I148" i="27"/>
  <c r="H148" i="27"/>
  <c r="S148" i="27"/>
  <c r="K148" i="27"/>
  <c r="K131" i="27"/>
  <c r="G131" i="27"/>
  <c r="H131" i="27"/>
  <c r="I131" i="27"/>
  <c r="S131" i="27"/>
  <c r="F131" i="27"/>
  <c r="P131" i="27"/>
  <c r="T131" i="27"/>
  <c r="L131" i="27"/>
  <c r="J131" i="27"/>
  <c r="N131" i="27"/>
  <c r="D131" i="27"/>
  <c r="E131" i="27"/>
  <c r="H50" i="27"/>
  <c r="I50" i="27"/>
  <c r="F50" i="27"/>
  <c r="S50" i="27"/>
  <c r="K50" i="27"/>
  <c r="G50" i="27"/>
  <c r="T50" i="27"/>
  <c r="N50" i="27"/>
  <c r="D50" i="27"/>
  <c r="L50" i="27"/>
  <c r="J50" i="27"/>
  <c r="P50" i="27"/>
  <c r="E50" i="27"/>
  <c r="N142" i="27"/>
  <c r="G142" i="27"/>
  <c r="T142" i="27"/>
  <c r="J142" i="27"/>
  <c r="L142" i="27"/>
  <c r="H142" i="27"/>
  <c r="I142" i="27"/>
  <c r="F142" i="27"/>
  <c r="E142" i="27"/>
  <c r="S142" i="27"/>
  <c r="K142" i="27"/>
  <c r="D142" i="27"/>
  <c r="P142" i="27"/>
  <c r="H116" i="27"/>
  <c r="E116" i="27"/>
  <c r="S116" i="27"/>
  <c r="F116" i="27"/>
  <c r="G116" i="27"/>
  <c r="J116" i="27"/>
  <c r="K116" i="27"/>
  <c r="D116" i="27"/>
  <c r="N116" i="27"/>
  <c r="P116" i="27"/>
  <c r="T116" i="27"/>
  <c r="L116" i="27"/>
  <c r="I116" i="27"/>
  <c r="P122" i="27"/>
  <c r="I122" i="27"/>
  <c r="F122" i="27"/>
  <c r="G122" i="27"/>
  <c r="L122" i="27"/>
  <c r="K122" i="27"/>
  <c r="J122" i="27"/>
  <c r="N122" i="27"/>
  <c r="S122" i="27"/>
  <c r="T122" i="27"/>
  <c r="E122" i="27"/>
  <c r="H122" i="27"/>
  <c r="D122" i="27"/>
  <c r="S29" i="27"/>
  <c r="F29" i="27"/>
  <c r="K29" i="27"/>
  <c r="P29" i="27"/>
  <c r="E29" i="27"/>
  <c r="D29" i="27"/>
  <c r="H29" i="27"/>
  <c r="J29" i="27"/>
  <c r="N29" i="27"/>
  <c r="L29" i="27"/>
  <c r="T29" i="27"/>
  <c r="G29" i="27"/>
  <c r="I29" i="27"/>
  <c r="D171" i="27"/>
  <c r="P171" i="27"/>
  <c r="L171" i="27"/>
  <c r="S171" i="27"/>
  <c r="J171" i="27"/>
  <c r="G171" i="27"/>
  <c r="N171" i="27"/>
  <c r="H171" i="27"/>
  <c r="I171" i="27"/>
  <c r="F171" i="27"/>
  <c r="E171" i="27"/>
  <c r="T171" i="27"/>
  <c r="K171" i="27"/>
  <c r="I16" i="27"/>
  <c r="F16" i="27"/>
  <c r="P16" i="27"/>
  <c r="D16" i="27"/>
  <c r="K16" i="27"/>
  <c r="T16" i="27"/>
  <c r="N16" i="27"/>
  <c r="E16" i="27"/>
  <c r="J16" i="27"/>
  <c r="S16" i="27"/>
  <c r="L16" i="27"/>
  <c r="H16" i="27"/>
  <c r="G16" i="27"/>
  <c r="J27" i="27"/>
  <c r="N27" i="27"/>
  <c r="H27" i="27"/>
  <c r="P27" i="27"/>
  <c r="K27" i="27"/>
  <c r="L27" i="27"/>
  <c r="T27" i="27"/>
  <c r="D27" i="27"/>
  <c r="S27" i="27"/>
  <c r="F27" i="27"/>
  <c r="I27" i="27"/>
  <c r="G27" i="27"/>
  <c r="E27" i="27"/>
  <c r="I82" i="27"/>
  <c r="P82" i="27"/>
  <c r="N82" i="27"/>
  <c r="J82" i="27"/>
  <c r="L82" i="27"/>
  <c r="T82" i="27"/>
  <c r="E82" i="27"/>
  <c r="D82" i="27"/>
  <c r="S82" i="27"/>
  <c r="H82" i="27"/>
  <c r="F82" i="27"/>
  <c r="K82" i="27"/>
  <c r="G82" i="27"/>
  <c r="L41" i="27"/>
  <c r="N41" i="27"/>
  <c r="F41" i="27"/>
  <c r="I41" i="27"/>
  <c r="D41" i="27"/>
  <c r="G41" i="27"/>
  <c r="P41" i="27"/>
  <c r="J41" i="27"/>
  <c r="T41" i="27"/>
  <c r="H41" i="27"/>
  <c r="S41" i="27"/>
  <c r="E41" i="27"/>
  <c r="K41" i="27"/>
  <c r="F30" i="27"/>
  <c r="I30" i="27"/>
  <c r="G30" i="27"/>
  <c r="K30" i="27"/>
  <c r="J30" i="27"/>
  <c r="S30" i="27"/>
  <c r="H30" i="27"/>
  <c r="L30" i="27"/>
  <c r="T30" i="27"/>
  <c r="P30" i="27"/>
  <c r="N30" i="27"/>
  <c r="D30" i="27"/>
  <c r="E30" i="27"/>
  <c r="G51" i="27"/>
  <c r="D51" i="27"/>
  <c r="T51" i="27"/>
  <c r="K51" i="27"/>
  <c r="P51" i="27"/>
  <c r="S51" i="27"/>
  <c r="J51" i="27"/>
  <c r="E51" i="27"/>
  <c r="L51" i="27"/>
  <c r="N51" i="27"/>
  <c r="I51" i="27"/>
  <c r="H51" i="27"/>
  <c r="F51" i="27"/>
  <c r="J139" i="27"/>
  <c r="F139" i="27"/>
  <c r="E139" i="27"/>
  <c r="T139" i="27"/>
  <c r="G139" i="27"/>
  <c r="L139" i="27"/>
  <c r="H139" i="27"/>
  <c r="K139" i="27"/>
  <c r="I139" i="27"/>
  <c r="N139" i="27"/>
  <c r="P139" i="27"/>
  <c r="S139" i="27"/>
  <c r="D139" i="27"/>
  <c r="J162" i="27"/>
  <c r="F162" i="27"/>
  <c r="H162" i="27"/>
  <c r="P162" i="27"/>
  <c r="L162" i="27"/>
  <c r="N162" i="27"/>
  <c r="T162" i="27"/>
  <c r="D162" i="27"/>
  <c r="I162" i="27"/>
  <c r="K162" i="27"/>
  <c r="S162" i="27"/>
  <c r="G162" i="27"/>
  <c r="E162" i="27"/>
  <c r="T22" i="27"/>
  <c r="E22" i="27"/>
  <c r="F22" i="27"/>
  <c r="I22" i="27"/>
  <c r="G22" i="27"/>
  <c r="K22" i="27"/>
  <c r="S22" i="27"/>
  <c r="H22" i="27"/>
  <c r="J22" i="27"/>
  <c r="N22" i="27"/>
  <c r="P22" i="27"/>
  <c r="L22" i="27"/>
  <c r="D22" i="27"/>
  <c r="D127" i="27"/>
  <c r="H127" i="27"/>
  <c r="I127" i="27"/>
  <c r="T127" i="27"/>
  <c r="L127" i="27"/>
  <c r="P127" i="27"/>
  <c r="E127" i="27"/>
  <c r="S127" i="27"/>
  <c r="F127" i="27"/>
  <c r="N127" i="27"/>
  <c r="G127" i="27"/>
  <c r="K127" i="27"/>
  <c r="J127" i="27"/>
  <c r="L86" i="27"/>
  <c r="N86" i="27"/>
  <c r="P86" i="27"/>
  <c r="G86" i="27"/>
  <c r="I86" i="27"/>
  <c r="F86" i="27"/>
  <c r="J86" i="27"/>
  <c r="D86" i="27"/>
  <c r="K86" i="27"/>
  <c r="T86" i="27"/>
  <c r="H86" i="27"/>
  <c r="E86" i="27"/>
  <c r="S86" i="27"/>
  <c r="H59" i="27"/>
  <c r="S59" i="27"/>
  <c r="J59" i="27"/>
  <c r="P59" i="27"/>
  <c r="E59" i="27"/>
  <c r="K59" i="27"/>
  <c r="I59" i="27"/>
  <c r="L59" i="27"/>
  <c r="T59" i="27"/>
  <c r="D59" i="27"/>
  <c r="N59" i="27"/>
  <c r="F59" i="27"/>
  <c r="G59" i="27"/>
  <c r="J103" i="27"/>
  <c r="D103" i="27"/>
  <c r="T103" i="27"/>
  <c r="H103" i="27"/>
  <c r="K103" i="27"/>
  <c r="G103" i="27"/>
  <c r="P103" i="27"/>
  <c r="S103" i="27"/>
  <c r="E103" i="27"/>
  <c r="I103" i="27"/>
  <c r="L103" i="27"/>
  <c r="N103" i="27"/>
  <c r="F103" i="27"/>
  <c r="F156" i="27"/>
  <c r="T156" i="27"/>
  <c r="E156" i="27"/>
  <c r="G156" i="27"/>
  <c r="S156" i="27"/>
  <c r="P156" i="27"/>
  <c r="K156" i="27"/>
  <c r="N156" i="27"/>
  <c r="I156" i="27"/>
  <c r="J156" i="27"/>
  <c r="D156" i="27"/>
  <c r="L156" i="27"/>
  <c r="H156" i="27"/>
  <c r="G133" i="27"/>
  <c r="E133" i="27"/>
  <c r="T133" i="27"/>
  <c r="K133" i="27"/>
  <c r="H133" i="27"/>
  <c r="J133" i="27"/>
  <c r="I133" i="27"/>
  <c r="D133" i="27"/>
  <c r="F133" i="27"/>
  <c r="N133" i="27"/>
  <c r="S133" i="27"/>
  <c r="P133" i="27"/>
  <c r="L133" i="27"/>
  <c r="G117" i="27"/>
  <c r="N117" i="27"/>
  <c r="F117" i="27"/>
  <c r="E117" i="27"/>
  <c r="I117" i="27"/>
  <c r="S117" i="27"/>
  <c r="D117" i="27"/>
  <c r="T117" i="27"/>
  <c r="P117" i="27"/>
  <c r="L117" i="27"/>
  <c r="J117" i="27"/>
  <c r="H117" i="27"/>
  <c r="K117" i="27"/>
  <c r="P153" i="27"/>
  <c r="L153" i="27"/>
  <c r="F153" i="27"/>
  <c r="E153" i="27"/>
  <c r="G153" i="27"/>
  <c r="H153" i="27"/>
  <c r="T153" i="27"/>
  <c r="N153" i="27"/>
  <c r="J153" i="27"/>
  <c r="D153" i="27"/>
  <c r="S153" i="27"/>
  <c r="K153" i="27"/>
  <c r="I153" i="27"/>
  <c r="S47" i="27"/>
  <c r="G47" i="27"/>
  <c r="N47" i="27"/>
  <c r="J47" i="27"/>
  <c r="T47" i="27"/>
  <c r="D47" i="27"/>
  <c r="P47" i="27"/>
  <c r="E47" i="27"/>
  <c r="L47" i="27"/>
  <c r="H47" i="27"/>
  <c r="F47" i="27"/>
  <c r="I47" i="27"/>
  <c r="K47" i="27"/>
  <c r="S81" i="27"/>
  <c r="J81" i="27"/>
  <c r="I81" i="27"/>
  <c r="P81" i="27"/>
  <c r="N81" i="27"/>
  <c r="G81" i="27"/>
  <c r="K81" i="27"/>
  <c r="L81" i="27"/>
  <c r="D81" i="27"/>
  <c r="E81" i="27"/>
  <c r="F81" i="27"/>
  <c r="H81" i="27"/>
  <c r="T81" i="27"/>
  <c r="E166" i="27"/>
  <c r="J166" i="27"/>
  <c r="F166" i="27"/>
  <c r="D166" i="27"/>
  <c r="I166" i="27"/>
  <c r="T166" i="27"/>
  <c r="H166" i="27"/>
  <c r="P166" i="27"/>
  <c r="L166" i="27"/>
  <c r="S166" i="27"/>
  <c r="K166" i="27"/>
  <c r="G166" i="27"/>
  <c r="N166" i="27"/>
  <c r="P83" i="27"/>
  <c r="I83" i="27"/>
  <c r="G83" i="27"/>
  <c r="L83" i="27"/>
  <c r="F83" i="27"/>
  <c r="J83" i="27"/>
  <c r="N83" i="27"/>
  <c r="T83" i="27"/>
  <c r="S83" i="27"/>
  <c r="K83" i="27"/>
  <c r="H83" i="27"/>
  <c r="D83" i="27"/>
  <c r="E83" i="27"/>
  <c r="I130" i="27"/>
  <c r="P130" i="27"/>
  <c r="G130" i="27"/>
  <c r="K130" i="27"/>
  <c r="S130" i="27"/>
  <c r="J130" i="27"/>
  <c r="N130" i="27"/>
  <c r="D130" i="27"/>
  <c r="F130" i="27"/>
  <c r="L130" i="27"/>
  <c r="H130" i="27"/>
  <c r="T130" i="27"/>
  <c r="E130" i="27"/>
  <c r="D113" i="27"/>
  <c r="F113" i="27"/>
  <c r="P113" i="27"/>
  <c r="J113" i="27"/>
  <c r="E113" i="27"/>
  <c r="T113" i="27"/>
  <c r="G113" i="27"/>
  <c r="S113" i="27"/>
  <c r="K113" i="27"/>
  <c r="L113" i="27"/>
  <c r="N113" i="27"/>
  <c r="I113" i="27"/>
  <c r="H113" i="27"/>
  <c r="N163" i="27"/>
  <c r="S163" i="27"/>
  <c r="D163" i="27"/>
  <c r="P163" i="27"/>
  <c r="E163" i="27"/>
  <c r="L163" i="27"/>
  <c r="H163" i="27"/>
  <c r="G163" i="27"/>
  <c r="F163" i="27"/>
  <c r="T163" i="27"/>
  <c r="I163" i="27"/>
  <c r="J163" i="27"/>
  <c r="K163" i="27"/>
  <c r="E125" i="27"/>
  <c r="N125" i="27"/>
  <c r="H125" i="27"/>
  <c r="F125" i="27"/>
  <c r="I125" i="27"/>
  <c r="J125" i="27"/>
  <c r="L125" i="27"/>
  <c r="P125" i="27"/>
  <c r="G125" i="27"/>
  <c r="D125" i="27"/>
  <c r="S125" i="27"/>
  <c r="K125" i="27"/>
  <c r="T125" i="27"/>
  <c r="N109" i="27"/>
  <c r="I109" i="27"/>
  <c r="T109" i="27"/>
  <c r="D109" i="27"/>
  <c r="L109" i="27"/>
  <c r="S109" i="27"/>
  <c r="J109" i="27"/>
  <c r="K109" i="27"/>
  <c r="P109" i="27"/>
  <c r="H109" i="27"/>
  <c r="F109" i="27"/>
  <c r="E109" i="27"/>
  <c r="G109" i="27"/>
  <c r="I112" i="27"/>
  <c r="G112" i="27"/>
  <c r="N112" i="27"/>
  <c r="P112" i="27"/>
  <c r="H112" i="27"/>
  <c r="K112" i="27"/>
  <c r="L112" i="27"/>
  <c r="J112" i="27"/>
  <c r="E112" i="27"/>
  <c r="T112" i="27"/>
  <c r="S112" i="27"/>
  <c r="D112" i="27"/>
  <c r="F112" i="27"/>
  <c r="K61" i="27"/>
  <c r="S61" i="27"/>
  <c r="F61" i="27"/>
  <c r="P61" i="27"/>
  <c r="T61" i="27"/>
  <c r="E61" i="27"/>
  <c r="H61" i="27"/>
  <c r="N61" i="27"/>
  <c r="G61" i="27"/>
  <c r="I61" i="27"/>
  <c r="L61" i="27"/>
  <c r="D61" i="27"/>
  <c r="J61" i="27"/>
  <c r="D31" i="27"/>
  <c r="K31" i="27"/>
  <c r="T31" i="27"/>
  <c r="L31" i="27"/>
  <c r="N31" i="27"/>
  <c r="P31" i="27"/>
  <c r="H31" i="27"/>
  <c r="E31" i="27"/>
  <c r="I31" i="27"/>
  <c r="S31" i="27"/>
  <c r="F31" i="27"/>
  <c r="G31" i="27"/>
  <c r="J31" i="27"/>
  <c r="S91" i="27"/>
  <c r="E91" i="27"/>
  <c r="G91" i="27"/>
  <c r="N91" i="27"/>
  <c r="H91" i="27"/>
  <c r="L91" i="27"/>
  <c r="F91" i="27"/>
  <c r="K91" i="27"/>
  <c r="T91" i="27"/>
  <c r="J91" i="27"/>
  <c r="I91" i="27"/>
  <c r="D91" i="27"/>
  <c r="P91" i="27"/>
  <c r="H26" i="27"/>
  <c r="D26" i="27"/>
  <c r="I26" i="27"/>
  <c r="G26" i="27"/>
  <c r="F26" i="27"/>
  <c r="E26" i="27"/>
  <c r="N26" i="27"/>
  <c r="S26" i="27"/>
  <c r="L26" i="27"/>
  <c r="P26" i="27"/>
  <c r="J26" i="27"/>
  <c r="T26" i="27"/>
  <c r="K26" i="27"/>
  <c r="S124" i="25"/>
  <c r="G124" i="25"/>
  <c r="N124" i="25"/>
  <c r="R124" i="25" s="1"/>
  <c r="L124" i="25"/>
  <c r="H124" i="25"/>
  <c r="F124" i="25"/>
  <c r="I124" i="25"/>
  <c r="P124" i="25"/>
  <c r="E124" i="25"/>
  <c r="T124" i="25"/>
  <c r="K124" i="25"/>
  <c r="J124" i="25"/>
  <c r="T98" i="25"/>
  <c r="K98" i="25"/>
  <c r="P98" i="25"/>
  <c r="I98" i="25"/>
  <c r="F98" i="25"/>
  <c r="N98" i="25"/>
  <c r="R98" i="25" s="1"/>
  <c r="H98" i="25"/>
  <c r="G98" i="25"/>
  <c r="L98" i="25"/>
  <c r="S98" i="25"/>
  <c r="E98" i="25"/>
  <c r="J98" i="25"/>
  <c r="S142" i="25"/>
  <c r="K142" i="25"/>
  <c r="J142" i="25"/>
  <c r="P142" i="25"/>
  <c r="T142" i="25"/>
  <c r="F142" i="25"/>
  <c r="E142" i="25"/>
  <c r="D142" i="25"/>
  <c r="G142" i="25"/>
  <c r="I142" i="25"/>
  <c r="L142" i="25"/>
  <c r="N142" i="25"/>
  <c r="R142" i="25" s="1"/>
  <c r="H142" i="25"/>
  <c r="P178" i="25"/>
  <c r="J178" i="25"/>
  <c r="E178" i="25"/>
  <c r="F178" i="25"/>
  <c r="I178" i="25"/>
  <c r="N178" i="25"/>
  <c r="R178" i="25" s="1"/>
  <c r="H178" i="25"/>
  <c r="L178" i="25"/>
  <c r="D178" i="25"/>
  <c r="K178" i="25"/>
  <c r="T178" i="25"/>
  <c r="S178" i="25"/>
  <c r="G178" i="25"/>
  <c r="P135" i="25"/>
  <c r="E135" i="25"/>
  <c r="F135" i="25"/>
  <c r="L135" i="25"/>
  <c r="N135" i="25"/>
  <c r="R135" i="25" s="1"/>
  <c r="G135" i="25"/>
  <c r="S135" i="25"/>
  <c r="K135" i="25"/>
  <c r="H135" i="25"/>
  <c r="I135" i="25"/>
  <c r="J135" i="25"/>
  <c r="D135" i="25"/>
  <c r="T135" i="25"/>
  <c r="J57" i="25"/>
  <c r="G57" i="25"/>
  <c r="H57" i="25"/>
  <c r="P57" i="25"/>
  <c r="F57" i="25"/>
  <c r="N57" i="25"/>
  <c r="R57" i="25" s="1"/>
  <c r="L57" i="25"/>
  <c r="I57" i="25"/>
  <c r="D57" i="25"/>
  <c r="S57" i="25"/>
  <c r="E57" i="25"/>
  <c r="T57" i="25"/>
  <c r="K57" i="25"/>
  <c r="D75" i="25"/>
  <c r="P75" i="25"/>
  <c r="S75" i="25"/>
  <c r="I75" i="25"/>
  <c r="N75" i="25"/>
  <c r="R75" i="25" s="1"/>
  <c r="E75" i="25"/>
  <c r="K75" i="25"/>
  <c r="G75" i="25"/>
  <c r="T75" i="25"/>
  <c r="L75" i="25"/>
  <c r="H75" i="25"/>
  <c r="F75" i="25"/>
  <c r="J75" i="25"/>
  <c r="I138" i="25"/>
  <c r="N138" i="25"/>
  <c r="R138" i="25" s="1"/>
  <c r="K138" i="25"/>
  <c r="J138" i="25"/>
  <c r="D138" i="25"/>
  <c r="F138" i="25"/>
  <c r="G138" i="25"/>
  <c r="H138" i="25"/>
  <c r="T138" i="25"/>
  <c r="P138" i="25"/>
  <c r="S138" i="25"/>
  <c r="E138" i="25"/>
  <c r="L138" i="25"/>
  <c r="S44" i="25"/>
  <c r="I44" i="25"/>
  <c r="F44" i="25"/>
  <c r="G44" i="25"/>
  <c r="L44" i="25"/>
  <c r="H44" i="25"/>
  <c r="N44" i="25"/>
  <c r="R44" i="25" s="1"/>
  <c r="K44" i="25"/>
  <c r="J44" i="25"/>
  <c r="P44" i="25"/>
  <c r="T44" i="25"/>
  <c r="E44" i="25"/>
  <c r="D44" i="25"/>
  <c r="T17" i="25"/>
  <c r="F17" i="25"/>
  <c r="L17" i="25"/>
  <c r="H17" i="25"/>
  <c r="D17" i="25"/>
  <c r="P17" i="25"/>
  <c r="S17" i="25"/>
  <c r="J17" i="25"/>
  <c r="N17" i="25"/>
  <c r="R17" i="25" s="1"/>
  <c r="E17" i="25"/>
  <c r="K17" i="25"/>
  <c r="G17" i="25"/>
  <c r="I17" i="25"/>
  <c r="D155" i="25"/>
  <c r="H155" i="25"/>
  <c r="T155" i="25"/>
  <c r="G155" i="25"/>
  <c r="E155" i="25"/>
  <c r="K155" i="25"/>
  <c r="P155" i="25"/>
  <c r="N155" i="25"/>
  <c r="R155" i="25" s="1"/>
  <c r="J155" i="25"/>
  <c r="I155" i="25"/>
  <c r="F155" i="25"/>
  <c r="S155" i="25"/>
  <c r="L155" i="25"/>
  <c r="T126" i="25"/>
  <c r="H126" i="25"/>
  <c r="P126" i="25"/>
  <c r="N126" i="25"/>
  <c r="R126" i="25" s="1"/>
  <c r="D126" i="25"/>
  <c r="S126" i="25"/>
  <c r="F126" i="25"/>
  <c r="I126" i="25"/>
  <c r="E126" i="25"/>
  <c r="L126" i="25"/>
  <c r="J126" i="25"/>
  <c r="K126" i="25"/>
  <c r="G126" i="25"/>
  <c r="L48" i="25"/>
  <c r="I48" i="25"/>
  <c r="F48" i="25"/>
  <c r="K48" i="25"/>
  <c r="T48" i="25"/>
  <c r="P48" i="25"/>
  <c r="E48" i="25"/>
  <c r="N48" i="25"/>
  <c r="R48" i="25" s="1"/>
  <c r="J48" i="25"/>
  <c r="H48" i="25"/>
  <c r="D48" i="25"/>
  <c r="G48" i="25"/>
  <c r="S48" i="25"/>
  <c r="P107" i="25"/>
  <c r="T107" i="25"/>
  <c r="F107" i="25"/>
  <c r="N107" i="25"/>
  <c r="R107" i="25" s="1"/>
  <c r="E107" i="25"/>
  <c r="D107" i="25"/>
  <c r="I107" i="25"/>
  <c r="K107" i="25"/>
  <c r="L107" i="25"/>
  <c r="G107" i="25"/>
  <c r="J107" i="25"/>
  <c r="S107" i="25"/>
  <c r="H107" i="25"/>
  <c r="S111" i="25"/>
  <c r="P111" i="25"/>
  <c r="D111" i="25"/>
  <c r="L111" i="25"/>
  <c r="J111" i="25"/>
  <c r="K111" i="25"/>
  <c r="E111" i="25"/>
  <c r="N111" i="25"/>
  <c r="R111" i="25" s="1"/>
  <c r="I111" i="25"/>
  <c r="T111" i="25"/>
  <c r="F111" i="25"/>
  <c r="G111" i="25"/>
  <c r="H111" i="25"/>
  <c r="F41" i="25"/>
  <c r="H41" i="25"/>
  <c r="P41" i="25"/>
  <c r="T41" i="25"/>
  <c r="L41" i="25"/>
  <c r="N41" i="25"/>
  <c r="R41" i="25" s="1"/>
  <c r="G41" i="25"/>
  <c r="D41" i="25"/>
  <c r="I41" i="25"/>
  <c r="J41" i="25"/>
  <c r="K41" i="25"/>
  <c r="E41" i="25"/>
  <c r="S41" i="25"/>
  <c r="K68" i="25"/>
  <c r="J68" i="25"/>
  <c r="L68" i="25"/>
  <c r="P68" i="25"/>
  <c r="S68" i="25"/>
  <c r="H68" i="25"/>
  <c r="F68" i="25"/>
  <c r="I68" i="25"/>
  <c r="T68" i="25"/>
  <c r="G68" i="25"/>
  <c r="N68" i="25"/>
  <c r="R68" i="25" s="1"/>
  <c r="E68" i="25"/>
  <c r="D68" i="25"/>
  <c r="P112" i="25"/>
  <c r="T112" i="25"/>
  <c r="I112" i="25"/>
  <c r="G112" i="25"/>
  <c r="H112" i="25"/>
  <c r="L112" i="25"/>
  <c r="E112" i="25"/>
  <c r="S112" i="25"/>
  <c r="N112" i="25"/>
  <c r="R112" i="25" s="1"/>
  <c r="J112" i="25"/>
  <c r="D112" i="25"/>
  <c r="F112" i="25"/>
  <c r="K112" i="25"/>
  <c r="T127" i="25"/>
  <c r="J127" i="25"/>
  <c r="G127" i="25"/>
  <c r="L127" i="25"/>
  <c r="H127" i="25"/>
  <c r="F127" i="25"/>
  <c r="S127" i="25"/>
  <c r="P127" i="25"/>
  <c r="I127" i="25"/>
  <c r="N127" i="25"/>
  <c r="R127" i="25" s="1"/>
  <c r="K127" i="25"/>
  <c r="E127" i="25"/>
  <c r="I78" i="25"/>
  <c r="K78" i="25"/>
  <c r="H78" i="25"/>
  <c r="F78" i="25"/>
  <c r="D78" i="25"/>
  <c r="T78" i="25"/>
  <c r="L78" i="25"/>
  <c r="N78" i="25"/>
  <c r="R78" i="25" s="1"/>
  <c r="J78" i="25"/>
  <c r="G78" i="25"/>
  <c r="P78" i="25"/>
  <c r="S78" i="25"/>
  <c r="E78" i="25"/>
  <c r="G69" i="25"/>
  <c r="H69" i="25"/>
  <c r="T69" i="25"/>
  <c r="D69" i="25"/>
  <c r="N69" i="25"/>
  <c r="R69" i="25" s="1"/>
  <c r="J69" i="25"/>
  <c r="K69" i="25"/>
  <c r="E69" i="25"/>
  <c r="L69" i="25"/>
  <c r="F69" i="25"/>
  <c r="I69" i="25"/>
  <c r="P69" i="25"/>
  <c r="S69" i="25"/>
  <c r="N76" i="25"/>
  <c r="R76" i="25" s="1"/>
  <c r="F76" i="25"/>
  <c r="E76" i="25"/>
  <c r="K76" i="25"/>
  <c r="G76" i="25"/>
  <c r="S76" i="25"/>
  <c r="T76" i="25"/>
  <c r="H76" i="25"/>
  <c r="I76" i="25"/>
  <c r="L76" i="25"/>
  <c r="J76" i="25"/>
  <c r="P76" i="25"/>
  <c r="D76" i="25"/>
  <c r="I129" i="25"/>
  <c r="L129" i="25"/>
  <c r="S129" i="25"/>
  <c r="D129" i="25"/>
  <c r="H129" i="25"/>
  <c r="J129" i="25"/>
  <c r="K129" i="25"/>
  <c r="F129" i="25"/>
  <c r="P129" i="25"/>
  <c r="G129" i="25"/>
  <c r="T129" i="25"/>
  <c r="N129" i="25"/>
  <c r="R129" i="25" s="1"/>
  <c r="E129" i="25"/>
  <c r="N116" i="25"/>
  <c r="R116" i="25" s="1"/>
  <c r="E116" i="25"/>
  <c r="H116" i="25"/>
  <c r="F116" i="25"/>
  <c r="L116" i="25"/>
  <c r="J116" i="25"/>
  <c r="S116" i="25"/>
  <c r="G116" i="25"/>
  <c r="K116" i="25"/>
  <c r="P116" i="25"/>
  <c r="T116" i="25"/>
  <c r="D116" i="25"/>
  <c r="I116" i="25"/>
  <c r="K66" i="25"/>
  <c r="N66" i="25"/>
  <c r="R66" i="25" s="1"/>
  <c r="G66" i="25"/>
  <c r="E66" i="25"/>
  <c r="F66" i="25"/>
  <c r="S66" i="25"/>
  <c r="T66" i="25"/>
  <c r="J66" i="25"/>
  <c r="I66" i="25"/>
  <c r="H66" i="25"/>
  <c r="P66" i="25"/>
  <c r="N131" i="25"/>
  <c r="R131" i="25" s="1"/>
  <c r="L131" i="25"/>
  <c r="T131" i="25"/>
  <c r="I131" i="25"/>
  <c r="G131" i="25"/>
  <c r="H131" i="25"/>
  <c r="S131" i="25"/>
  <c r="F131" i="25"/>
  <c r="D131" i="25"/>
  <c r="P131" i="25"/>
  <c r="E131" i="25"/>
  <c r="J131" i="25"/>
  <c r="K131" i="25"/>
  <c r="E89" i="25"/>
  <c r="L89" i="25"/>
  <c r="N89" i="25"/>
  <c r="R89" i="25" s="1"/>
  <c r="G89" i="25"/>
  <c r="F89" i="25"/>
  <c r="I89" i="25"/>
  <c r="D89" i="25"/>
  <c r="T89" i="25"/>
  <c r="J89" i="25"/>
  <c r="K89" i="25"/>
  <c r="P89" i="25"/>
  <c r="S89" i="25"/>
  <c r="H89" i="25"/>
  <c r="T58" i="25"/>
  <c r="H58" i="25"/>
  <c r="L58" i="25"/>
  <c r="J58" i="25"/>
  <c r="G58" i="25"/>
  <c r="K58" i="25"/>
  <c r="F58" i="25"/>
  <c r="P58" i="25"/>
  <c r="I58" i="25"/>
  <c r="D58" i="25"/>
  <c r="S58" i="25"/>
  <c r="N58" i="25"/>
  <c r="R58" i="25" s="1"/>
  <c r="E58" i="25"/>
  <c r="E110" i="25"/>
  <c r="G110" i="25"/>
  <c r="T110" i="25"/>
  <c r="K110" i="25"/>
  <c r="I110" i="25"/>
  <c r="P110" i="25"/>
  <c r="H110" i="25"/>
  <c r="J110" i="25"/>
  <c r="S110" i="25"/>
  <c r="L110" i="25"/>
  <c r="F110" i="25"/>
  <c r="N110" i="25"/>
  <c r="R110" i="25" s="1"/>
  <c r="S27" i="25"/>
  <c r="I27" i="25"/>
  <c r="J27" i="25"/>
  <c r="D27" i="25"/>
  <c r="G27" i="25"/>
  <c r="T27" i="25"/>
  <c r="H27" i="25"/>
  <c r="E27" i="25"/>
  <c r="L27" i="25"/>
  <c r="K27" i="25"/>
  <c r="N27" i="25"/>
  <c r="R27" i="25" s="1"/>
  <c r="F27" i="25"/>
  <c r="P27" i="25"/>
  <c r="L151" i="25"/>
  <c r="I151" i="25"/>
  <c r="D151" i="25"/>
  <c r="G151" i="25"/>
  <c r="N151" i="25"/>
  <c r="R151" i="25" s="1"/>
  <c r="T151" i="25"/>
  <c r="F151" i="25"/>
  <c r="H151" i="25"/>
  <c r="S151" i="25"/>
  <c r="E151" i="25"/>
  <c r="P151" i="25"/>
  <c r="J151" i="25"/>
  <c r="K151" i="25"/>
  <c r="J21" i="25"/>
  <c r="I21" i="25"/>
  <c r="L21" i="25"/>
  <c r="S21" i="25"/>
  <c r="D21" i="25"/>
  <c r="K21" i="25"/>
  <c r="H21" i="25"/>
  <c r="P21" i="25"/>
  <c r="E21" i="25"/>
  <c r="F21" i="25"/>
  <c r="T21" i="25"/>
  <c r="G21" i="25"/>
  <c r="N21" i="25"/>
  <c r="R21" i="25" s="1"/>
  <c r="J24" i="25"/>
  <c r="F24" i="25"/>
  <c r="N24" i="25"/>
  <c r="R24" i="25" s="1"/>
  <c r="T24" i="25"/>
  <c r="L24" i="25"/>
  <c r="H24" i="25"/>
  <c r="P24" i="25"/>
  <c r="E24" i="25"/>
  <c r="S24" i="25"/>
  <c r="I24" i="25"/>
  <c r="K24" i="25"/>
  <c r="G24" i="25"/>
  <c r="I147" i="25"/>
  <c r="N147" i="25"/>
  <c r="R147" i="25" s="1"/>
  <c r="L147" i="25"/>
  <c r="H147" i="25"/>
  <c r="T147" i="25"/>
  <c r="K147" i="25"/>
  <c r="P147" i="25"/>
  <c r="G147" i="25"/>
  <c r="E147" i="25"/>
  <c r="J147" i="25"/>
  <c r="S147" i="25"/>
  <c r="F147" i="25"/>
  <c r="G163" i="25"/>
  <c r="N163" i="25"/>
  <c r="R163" i="25" s="1"/>
  <c r="K163" i="25"/>
  <c r="S163" i="25"/>
  <c r="P163" i="25"/>
  <c r="T163" i="25"/>
  <c r="I163" i="25"/>
  <c r="H163" i="25"/>
  <c r="F163" i="25"/>
  <c r="E163" i="25"/>
  <c r="L163" i="25"/>
  <c r="J163" i="25"/>
  <c r="F18" i="25"/>
  <c r="K18" i="25"/>
  <c r="G18" i="25"/>
  <c r="D18" i="25"/>
  <c r="N18" i="25"/>
  <c r="R18" i="25" s="1"/>
  <c r="E18" i="25"/>
  <c r="T18" i="25"/>
  <c r="S18" i="25"/>
  <c r="L18" i="25"/>
  <c r="P18" i="25"/>
  <c r="I18" i="25"/>
  <c r="H18" i="25"/>
  <c r="J18" i="25"/>
  <c r="E139" i="29"/>
  <c r="K139" i="29"/>
  <c r="D139" i="29"/>
  <c r="P139" i="29"/>
  <c r="N139" i="29"/>
  <c r="T139" i="29"/>
  <c r="S139" i="29"/>
  <c r="I139" i="29"/>
  <c r="L139" i="29"/>
  <c r="J139" i="29"/>
  <c r="G139" i="29"/>
  <c r="H139" i="29"/>
  <c r="F139" i="29"/>
  <c r="D78" i="29"/>
  <c r="F78" i="29"/>
  <c r="P78" i="29"/>
  <c r="H78" i="29"/>
  <c r="N78" i="29"/>
  <c r="G78" i="29"/>
  <c r="T78" i="29"/>
  <c r="J78" i="29"/>
  <c r="E78" i="29"/>
  <c r="I78" i="29"/>
  <c r="K78" i="29"/>
  <c r="S78" i="29"/>
  <c r="L78" i="29"/>
  <c r="E94" i="29"/>
  <c r="I94" i="29"/>
  <c r="T94" i="29"/>
  <c r="D94" i="29"/>
  <c r="J94" i="29"/>
  <c r="F94" i="29"/>
  <c r="S94" i="29"/>
  <c r="G94" i="29"/>
  <c r="H94" i="29"/>
  <c r="L94" i="29"/>
  <c r="K94" i="29"/>
  <c r="N94" i="29"/>
  <c r="P94" i="29"/>
  <c r="P167" i="29"/>
  <c r="T167" i="29"/>
  <c r="D167" i="29"/>
  <c r="N167" i="29"/>
  <c r="I167" i="29"/>
  <c r="S167" i="29"/>
  <c r="E167" i="29"/>
  <c r="K167" i="29"/>
  <c r="F167" i="29"/>
  <c r="L167" i="29"/>
  <c r="J167" i="29"/>
  <c r="G167" i="29"/>
  <c r="H167" i="29"/>
  <c r="G36" i="29"/>
  <c r="E36" i="29"/>
  <c r="N36" i="29"/>
  <c r="F36" i="29"/>
  <c r="P36" i="29"/>
  <c r="H36" i="29"/>
  <c r="K36" i="29"/>
  <c r="D36" i="29"/>
  <c r="S36" i="29"/>
  <c r="J36" i="29"/>
  <c r="T36" i="29"/>
  <c r="I36" i="29"/>
  <c r="L36" i="29"/>
  <c r="T154" i="29"/>
  <c r="S154" i="29"/>
  <c r="L154" i="29"/>
  <c r="E154" i="29"/>
  <c r="D154" i="29"/>
  <c r="G154" i="29"/>
  <c r="I154" i="29"/>
  <c r="K154" i="29"/>
  <c r="J154" i="29"/>
  <c r="N154" i="29"/>
  <c r="P154" i="29"/>
  <c r="F154" i="29"/>
  <c r="H154" i="29"/>
  <c r="N152" i="29"/>
  <c r="J152" i="29"/>
  <c r="T152" i="29"/>
  <c r="S152" i="29"/>
  <c r="F152" i="29"/>
  <c r="P152" i="29"/>
  <c r="K152" i="29"/>
  <c r="L152" i="29"/>
  <c r="I152" i="29"/>
  <c r="D152" i="29"/>
  <c r="G152" i="29"/>
  <c r="H152" i="29"/>
  <c r="E152" i="29"/>
  <c r="I120" i="29"/>
  <c r="N120" i="29"/>
  <c r="G120" i="29"/>
  <c r="L120" i="29"/>
  <c r="H120" i="29"/>
  <c r="S120" i="29"/>
  <c r="D120" i="29"/>
  <c r="P120" i="29"/>
  <c r="E120" i="29"/>
  <c r="T120" i="29"/>
  <c r="F120" i="29"/>
  <c r="J120" i="29"/>
  <c r="K120" i="29"/>
  <c r="T31" i="29"/>
  <c r="K31" i="29"/>
  <c r="J31" i="29"/>
  <c r="L31" i="29"/>
  <c r="P31" i="29"/>
  <c r="N31" i="29"/>
  <c r="E31" i="29"/>
  <c r="G31" i="29"/>
  <c r="H31" i="29"/>
  <c r="S31" i="29"/>
  <c r="F31" i="29"/>
  <c r="I31" i="29"/>
  <c r="D31" i="29"/>
  <c r="T61" i="29"/>
  <c r="P61" i="29"/>
  <c r="S61" i="29"/>
  <c r="J61" i="29"/>
  <c r="L61" i="29"/>
  <c r="E61" i="29"/>
  <c r="G61" i="29"/>
  <c r="I61" i="29"/>
  <c r="D61" i="29"/>
  <c r="F61" i="29"/>
  <c r="K61" i="29"/>
  <c r="N61" i="29"/>
  <c r="H61" i="29"/>
  <c r="G123" i="29"/>
  <c r="L123" i="29"/>
  <c r="S123" i="29"/>
  <c r="P123" i="29"/>
  <c r="T123" i="29"/>
  <c r="F123" i="29"/>
  <c r="E123" i="29"/>
  <c r="N123" i="29"/>
  <c r="K123" i="29"/>
  <c r="I123" i="29"/>
  <c r="J123" i="29"/>
  <c r="H123" i="29"/>
  <c r="D123" i="29"/>
  <c r="N19" i="29"/>
  <c r="F19" i="29"/>
  <c r="K19" i="29"/>
  <c r="I19" i="29"/>
  <c r="L19" i="29"/>
  <c r="E19" i="29"/>
  <c r="S19" i="29"/>
  <c r="D19" i="29"/>
  <c r="J19" i="29"/>
  <c r="T19" i="29"/>
  <c r="G19" i="29"/>
  <c r="P19" i="29"/>
  <c r="H19" i="29"/>
  <c r="K88" i="29"/>
  <c r="E88" i="29"/>
  <c r="F88" i="29"/>
  <c r="P88" i="29"/>
  <c r="H88" i="29"/>
  <c r="G88" i="29"/>
  <c r="N88" i="29"/>
  <c r="L88" i="29"/>
  <c r="D88" i="29"/>
  <c r="T88" i="29"/>
  <c r="J88" i="29"/>
  <c r="I88" i="29"/>
  <c r="S88" i="29"/>
  <c r="T168" i="29"/>
  <c r="K168" i="29"/>
  <c r="J168" i="29"/>
  <c r="L168" i="29"/>
  <c r="I168" i="29"/>
  <c r="P168" i="29"/>
  <c r="F168" i="29"/>
  <c r="G168" i="29"/>
  <c r="H168" i="29"/>
  <c r="E168" i="29"/>
  <c r="N168" i="29"/>
  <c r="D168" i="29"/>
  <c r="S168" i="29"/>
  <c r="D24" i="29"/>
  <c r="L24" i="29"/>
  <c r="G24" i="29"/>
  <c r="H24" i="29"/>
  <c r="P24" i="29"/>
  <c r="E24" i="29"/>
  <c r="S24" i="29"/>
  <c r="K24" i="29"/>
  <c r="I24" i="29"/>
  <c r="F24" i="29"/>
  <c r="J24" i="29"/>
  <c r="N24" i="29"/>
  <c r="T24" i="29"/>
  <c r="H71" i="29"/>
  <c r="F71" i="29"/>
  <c r="P71" i="29"/>
  <c r="D71" i="29"/>
  <c r="E71" i="29"/>
  <c r="K71" i="29"/>
  <c r="T71" i="29"/>
  <c r="N71" i="29"/>
  <c r="J71" i="29"/>
  <c r="I71" i="29"/>
  <c r="G71" i="29"/>
  <c r="S71" i="29"/>
  <c r="L71" i="29"/>
  <c r="K63" i="29"/>
  <c r="P63" i="29"/>
  <c r="L63" i="29"/>
  <c r="J63" i="29"/>
  <c r="S63" i="29"/>
  <c r="E63" i="29"/>
  <c r="D63" i="29"/>
  <c r="G63" i="29"/>
  <c r="N63" i="29"/>
  <c r="T63" i="29"/>
  <c r="I63" i="29"/>
  <c r="F63" i="29"/>
  <c r="H63" i="29"/>
  <c r="L169" i="29"/>
  <c r="P169" i="29"/>
  <c r="I169" i="29"/>
  <c r="N169" i="29"/>
  <c r="E169" i="29"/>
  <c r="D169" i="29"/>
  <c r="F169" i="29"/>
  <c r="T169" i="29"/>
  <c r="J169" i="29"/>
  <c r="S169" i="29"/>
  <c r="K169" i="29"/>
  <c r="G169" i="29"/>
  <c r="H169" i="29"/>
  <c r="S56" i="29"/>
  <c r="P56" i="29"/>
  <c r="T56" i="29"/>
  <c r="N56" i="29"/>
  <c r="K56" i="29"/>
  <c r="J56" i="29"/>
  <c r="L56" i="29"/>
  <c r="H56" i="29"/>
  <c r="D56" i="29"/>
  <c r="F56" i="29"/>
  <c r="I56" i="29"/>
  <c r="E56" i="29"/>
  <c r="G56" i="29"/>
  <c r="K101" i="29"/>
  <c r="I101" i="29"/>
  <c r="N101" i="29"/>
  <c r="E101" i="29"/>
  <c r="J101" i="29"/>
  <c r="G101" i="29"/>
  <c r="F101" i="29"/>
  <c r="S101" i="29"/>
  <c r="H101" i="29"/>
  <c r="P101" i="29"/>
  <c r="T101" i="29"/>
  <c r="L101" i="29"/>
  <c r="D101" i="29"/>
  <c r="E70" i="29"/>
  <c r="D70" i="29"/>
  <c r="S70" i="29"/>
  <c r="K70" i="29"/>
  <c r="N70" i="29"/>
  <c r="L70" i="29"/>
  <c r="G70" i="29"/>
  <c r="H70" i="29"/>
  <c r="T70" i="29"/>
  <c r="F70" i="29"/>
  <c r="P70" i="29"/>
  <c r="I70" i="29"/>
  <c r="J70" i="29"/>
  <c r="F122" i="29"/>
  <c r="D122" i="29"/>
  <c r="E122" i="29"/>
  <c r="J122" i="29"/>
  <c r="K122" i="29"/>
  <c r="N122" i="29"/>
  <c r="L122" i="29"/>
  <c r="G122" i="29"/>
  <c r="T122" i="29"/>
  <c r="H122" i="29"/>
  <c r="I122" i="29"/>
  <c r="P122" i="29"/>
  <c r="S122" i="29"/>
  <c r="N76" i="29"/>
  <c r="F76" i="29"/>
  <c r="G76" i="29"/>
  <c r="S76" i="29"/>
  <c r="T76" i="29"/>
  <c r="I76" i="29"/>
  <c r="H76" i="29"/>
  <c r="J76" i="29"/>
  <c r="E76" i="29"/>
  <c r="P76" i="29"/>
  <c r="L76" i="29"/>
  <c r="K76" i="29"/>
  <c r="D76" i="29"/>
  <c r="N22" i="29"/>
  <c r="F22" i="29"/>
  <c r="L22" i="29"/>
  <c r="K22" i="29"/>
  <c r="I22" i="29"/>
  <c r="H22" i="29"/>
  <c r="D22" i="29"/>
  <c r="P22" i="29"/>
  <c r="G22" i="29"/>
  <c r="E22" i="29"/>
  <c r="J22" i="29"/>
  <c r="S22" i="29"/>
  <c r="T22" i="29"/>
  <c r="K145" i="29"/>
  <c r="E145" i="29"/>
  <c r="F145" i="29"/>
  <c r="H145" i="29"/>
  <c r="G145" i="29"/>
  <c r="J145" i="29"/>
  <c r="L145" i="29"/>
  <c r="I145" i="29"/>
  <c r="N145" i="29"/>
  <c r="D145" i="29"/>
  <c r="P145" i="29"/>
  <c r="T145" i="29"/>
  <c r="S145" i="29"/>
  <c r="T17" i="29"/>
  <c r="L17" i="29"/>
  <c r="E17" i="29"/>
  <c r="P17" i="29"/>
  <c r="K17" i="29"/>
  <c r="D17" i="29"/>
  <c r="S17" i="29"/>
  <c r="H17" i="29"/>
  <c r="F17" i="29"/>
  <c r="N17" i="29"/>
  <c r="G17" i="29"/>
  <c r="I17" i="29"/>
  <c r="J17" i="29"/>
  <c r="N131" i="29"/>
  <c r="F131" i="29"/>
  <c r="P131" i="29"/>
  <c r="L131" i="29"/>
  <c r="I131" i="29"/>
  <c r="D131" i="29"/>
  <c r="G131" i="29"/>
  <c r="T131" i="29"/>
  <c r="K131" i="29"/>
  <c r="S131" i="29"/>
  <c r="H131" i="29"/>
  <c r="J131" i="29"/>
  <c r="E131" i="29"/>
  <c r="I39" i="29"/>
  <c r="P39" i="29"/>
  <c r="L39" i="29"/>
  <c r="J39" i="29"/>
  <c r="H39" i="29"/>
  <c r="E39" i="29"/>
  <c r="S39" i="29"/>
  <c r="K39" i="29"/>
  <c r="F39" i="29"/>
  <c r="N39" i="29"/>
  <c r="T39" i="29"/>
  <c r="D39" i="29"/>
  <c r="G39" i="29"/>
  <c r="E156" i="29"/>
  <c r="J156" i="29"/>
  <c r="K156" i="29"/>
  <c r="H156" i="29"/>
  <c r="I156" i="29"/>
  <c r="G156" i="29"/>
  <c r="D156" i="29"/>
  <c r="F156" i="29"/>
  <c r="S156" i="29"/>
  <c r="N156" i="29"/>
  <c r="L156" i="29"/>
  <c r="T156" i="29"/>
  <c r="P156" i="29"/>
  <c r="S114" i="29"/>
  <c r="E114" i="29"/>
  <c r="I114" i="29"/>
  <c r="P114" i="29"/>
  <c r="T114" i="29"/>
  <c r="F114" i="29"/>
  <c r="D114" i="29"/>
  <c r="N114" i="29"/>
  <c r="L114" i="29"/>
  <c r="K114" i="29"/>
  <c r="G114" i="29"/>
  <c r="J114" i="29"/>
  <c r="H114" i="29"/>
  <c r="T151" i="29"/>
  <c r="N151" i="29"/>
  <c r="K151" i="29"/>
  <c r="F151" i="29"/>
  <c r="I151" i="29"/>
  <c r="P151" i="29"/>
  <c r="J151" i="29"/>
  <c r="H151" i="29"/>
  <c r="L151" i="29"/>
  <c r="E151" i="29"/>
  <c r="D151" i="29"/>
  <c r="G151" i="29"/>
  <c r="S151" i="29"/>
  <c r="N74" i="29"/>
  <c r="F74" i="29"/>
  <c r="K74" i="29"/>
  <c r="S74" i="29"/>
  <c r="I74" i="29"/>
  <c r="D74" i="29"/>
  <c r="L74" i="29"/>
  <c r="T74" i="29"/>
  <c r="J74" i="29"/>
  <c r="G74" i="29"/>
  <c r="P74" i="29"/>
  <c r="E74" i="29"/>
  <c r="H74" i="29"/>
  <c r="I164" i="29"/>
  <c r="P164" i="29"/>
  <c r="G164" i="29"/>
  <c r="F164" i="29"/>
  <c r="N164" i="29"/>
  <c r="S164" i="29"/>
  <c r="E164" i="29"/>
  <c r="L164" i="29"/>
  <c r="J164" i="29"/>
  <c r="H164" i="29"/>
  <c r="K164" i="29"/>
  <c r="D164" i="29"/>
  <c r="T164" i="29"/>
  <c r="H144" i="29"/>
  <c r="E144" i="29"/>
  <c r="L144" i="29"/>
  <c r="T144" i="29"/>
  <c r="P144" i="29"/>
  <c r="F144" i="29"/>
  <c r="K144" i="29"/>
  <c r="N144" i="29"/>
  <c r="D144" i="29"/>
  <c r="S144" i="29"/>
  <c r="G144" i="29"/>
  <c r="J144" i="29"/>
  <c r="I144" i="29"/>
  <c r="D134" i="29"/>
  <c r="E134" i="29"/>
  <c r="H134" i="29"/>
  <c r="N134" i="29"/>
  <c r="S134" i="29"/>
  <c r="I134" i="29"/>
  <c r="P134" i="29"/>
  <c r="L134" i="29"/>
  <c r="F134" i="29"/>
  <c r="K134" i="29"/>
  <c r="T134" i="29"/>
  <c r="J134" i="29"/>
  <c r="G134" i="29"/>
  <c r="J174" i="29"/>
  <c r="D174" i="29"/>
  <c r="T174" i="29"/>
  <c r="L174" i="29"/>
  <c r="K174" i="29"/>
  <c r="F174" i="29"/>
  <c r="S174" i="29"/>
  <c r="N174" i="29"/>
  <c r="E174" i="29"/>
  <c r="I174" i="29"/>
  <c r="P174" i="29"/>
  <c r="G174" i="29"/>
  <c r="H174" i="29"/>
  <c r="E173" i="29"/>
  <c r="I173" i="29"/>
  <c r="H173" i="29"/>
  <c r="T173" i="29"/>
  <c r="G173" i="29"/>
  <c r="K173" i="29"/>
  <c r="F173" i="29"/>
  <c r="D173" i="29"/>
  <c r="L173" i="29"/>
  <c r="J173" i="29"/>
  <c r="N173" i="29"/>
  <c r="S173" i="29"/>
  <c r="P173" i="29"/>
  <c r="E33" i="29"/>
  <c r="D33" i="29"/>
  <c r="T33" i="29"/>
  <c r="J33" i="29"/>
  <c r="L33" i="29"/>
  <c r="K33" i="29"/>
  <c r="N33" i="29"/>
  <c r="S33" i="29"/>
  <c r="H33" i="29"/>
  <c r="I33" i="29"/>
  <c r="G33" i="29"/>
  <c r="P33" i="29"/>
  <c r="F33" i="29"/>
  <c r="T81" i="29"/>
  <c r="F81" i="29"/>
  <c r="L81" i="29"/>
  <c r="P81" i="29"/>
  <c r="J81" i="29"/>
  <c r="N81" i="29"/>
  <c r="H81" i="29"/>
  <c r="E81" i="29"/>
  <c r="G81" i="29"/>
  <c r="D81" i="29"/>
  <c r="S81" i="29"/>
  <c r="K81" i="29"/>
  <c r="I81" i="29"/>
  <c r="T157" i="29"/>
  <c r="F157" i="29"/>
  <c r="K157" i="29"/>
  <c r="L157" i="29"/>
  <c r="P157" i="29"/>
  <c r="J157" i="29"/>
  <c r="N157" i="29"/>
  <c r="D157" i="29"/>
  <c r="I157" i="29"/>
  <c r="G157" i="29"/>
  <c r="H157" i="29"/>
  <c r="S157" i="29"/>
  <c r="E157" i="29"/>
  <c r="K21" i="29"/>
  <c r="L21" i="29"/>
  <c r="J21" i="29"/>
  <c r="I21" i="29"/>
  <c r="F21" i="29"/>
  <c r="S21" i="29"/>
  <c r="P21" i="29"/>
  <c r="N21" i="29"/>
  <c r="E21" i="29"/>
  <c r="T21" i="29"/>
  <c r="H21" i="29"/>
  <c r="G21" i="29"/>
  <c r="D21" i="29"/>
  <c r="K99" i="29"/>
  <c r="D99" i="29"/>
  <c r="H99" i="29"/>
  <c r="F99" i="29"/>
  <c r="S99" i="29"/>
  <c r="N99" i="29"/>
  <c r="P99" i="29"/>
  <c r="G99" i="29"/>
  <c r="L99" i="29"/>
  <c r="T99" i="29"/>
  <c r="I99" i="29"/>
  <c r="E99" i="29"/>
  <c r="J99" i="29"/>
  <c r="N90" i="25"/>
  <c r="R90" i="25" s="1"/>
  <c r="I90" i="25"/>
  <c r="D90" i="25"/>
  <c r="H90" i="25"/>
  <c r="P90" i="25"/>
  <c r="E90" i="25"/>
  <c r="F90" i="25"/>
  <c r="G90" i="25"/>
  <c r="T90" i="25"/>
  <c r="L90" i="25"/>
  <c r="J90" i="25"/>
  <c r="K90" i="25"/>
  <c r="S90" i="25"/>
  <c r="K79" i="25"/>
  <c r="G79" i="25"/>
  <c r="J79" i="25"/>
  <c r="T79" i="25"/>
  <c r="N79" i="25"/>
  <c r="R79" i="25" s="1"/>
  <c r="S79" i="25"/>
  <c r="H79" i="25"/>
  <c r="P79" i="25"/>
  <c r="F79" i="25"/>
  <c r="E79" i="25"/>
  <c r="I79" i="25"/>
  <c r="L79" i="25"/>
  <c r="D79" i="25"/>
  <c r="N117" i="25"/>
  <c r="R117" i="25" s="1"/>
  <c r="E117" i="25"/>
  <c r="T117" i="25"/>
  <c r="P117" i="25"/>
  <c r="K117" i="25"/>
  <c r="H117" i="25"/>
  <c r="L117" i="25"/>
  <c r="G117" i="25"/>
  <c r="F117" i="25"/>
  <c r="D117" i="25"/>
  <c r="J117" i="25"/>
  <c r="I117" i="25"/>
  <c r="S117" i="25"/>
  <c r="K37" i="25"/>
  <c r="H37" i="25"/>
  <c r="F37" i="25"/>
  <c r="P37" i="25"/>
  <c r="G37" i="25"/>
  <c r="L37" i="25"/>
  <c r="T37" i="25"/>
  <c r="J37" i="25"/>
  <c r="E37" i="25"/>
  <c r="N37" i="25"/>
  <c r="R37" i="25" s="1"/>
  <c r="S37" i="25"/>
  <c r="I37" i="25"/>
  <c r="D37" i="25"/>
  <c r="L56" i="25"/>
  <c r="E56" i="25"/>
  <c r="K56" i="25"/>
  <c r="I56" i="25"/>
  <c r="T56" i="25"/>
  <c r="S56" i="25"/>
  <c r="N56" i="25"/>
  <c r="R56" i="25" s="1"/>
  <c r="P56" i="25"/>
  <c r="D56" i="25"/>
  <c r="G56" i="25"/>
  <c r="J56" i="25"/>
  <c r="F56" i="25"/>
  <c r="H56" i="25"/>
  <c r="E100" i="25"/>
  <c r="D100" i="25"/>
  <c r="N100" i="25"/>
  <c r="R100" i="25" s="1"/>
  <c r="J100" i="25"/>
  <c r="L100" i="25"/>
  <c r="F100" i="25"/>
  <c r="I100" i="25"/>
  <c r="S100" i="25"/>
  <c r="K100" i="25"/>
  <c r="H100" i="25"/>
  <c r="G100" i="25"/>
  <c r="T100" i="25"/>
  <c r="P100" i="25"/>
  <c r="D114" i="25"/>
  <c r="N114" i="25"/>
  <c r="R114" i="25" s="1"/>
  <c r="S114" i="25"/>
  <c r="E114" i="25"/>
  <c r="H114" i="25"/>
  <c r="J114" i="25"/>
  <c r="G114" i="25"/>
  <c r="F114" i="25"/>
  <c r="K114" i="25"/>
  <c r="I114" i="25"/>
  <c r="P114" i="25"/>
  <c r="T114" i="25"/>
  <c r="F143" i="25"/>
  <c r="L143" i="25"/>
  <c r="H143" i="25"/>
  <c r="G143" i="25"/>
  <c r="K143" i="25"/>
  <c r="D143" i="25"/>
  <c r="P143" i="25"/>
  <c r="E143" i="25"/>
  <c r="T143" i="25"/>
  <c r="N143" i="25"/>
  <c r="R143" i="25" s="1"/>
  <c r="S143" i="25"/>
  <c r="I143" i="25"/>
  <c r="J143" i="25"/>
  <c r="J177" i="25"/>
  <c r="H177" i="25"/>
  <c r="I177" i="25"/>
  <c r="F177" i="25"/>
  <c r="N177" i="25"/>
  <c r="R177" i="25" s="1"/>
  <c r="T177" i="25"/>
  <c r="S177" i="25"/>
  <c r="P177" i="25"/>
  <c r="G177" i="25"/>
  <c r="E177" i="25"/>
  <c r="K177" i="25"/>
  <c r="L177" i="25"/>
  <c r="G93" i="27"/>
  <c r="L93" i="27"/>
  <c r="S93" i="27"/>
  <c r="J93" i="27"/>
  <c r="K93" i="27"/>
  <c r="H93" i="27"/>
  <c r="T93" i="27"/>
  <c r="I93" i="27"/>
  <c r="F93" i="27"/>
  <c r="E93" i="27"/>
  <c r="N93" i="27"/>
  <c r="P93" i="27"/>
  <c r="D93" i="27"/>
  <c r="J140" i="27"/>
  <c r="P140" i="27"/>
  <c r="T140" i="27"/>
  <c r="S140" i="27"/>
  <c r="L140" i="27"/>
  <c r="F140" i="27"/>
  <c r="H140" i="27"/>
  <c r="D140" i="27"/>
  <c r="I140" i="27"/>
  <c r="E140" i="27"/>
  <c r="G140" i="27"/>
  <c r="K140" i="27"/>
  <c r="N140" i="27"/>
  <c r="G110" i="27"/>
  <c r="D110" i="27"/>
  <c r="S110" i="27"/>
  <c r="H110" i="27"/>
  <c r="F110" i="27"/>
  <c r="L110" i="27"/>
  <c r="J110" i="27"/>
  <c r="E110" i="27"/>
  <c r="I110" i="27"/>
  <c r="N110" i="27"/>
  <c r="K110" i="27"/>
  <c r="T110" i="27"/>
  <c r="P110" i="27"/>
  <c r="D146" i="27"/>
  <c r="S146" i="27"/>
  <c r="E146" i="27"/>
  <c r="L146" i="27"/>
  <c r="G146" i="27"/>
  <c r="H146" i="27"/>
  <c r="K146" i="27"/>
  <c r="J146" i="27"/>
  <c r="I146" i="27"/>
  <c r="P146" i="27"/>
  <c r="F146" i="27"/>
  <c r="N146" i="27"/>
  <c r="T146" i="27"/>
  <c r="F119" i="27"/>
  <c r="I119" i="27"/>
  <c r="N119" i="27"/>
  <c r="G119" i="27"/>
  <c r="E119" i="27"/>
  <c r="P119" i="27"/>
  <c r="L119" i="27"/>
  <c r="J119" i="27"/>
  <c r="D119" i="27"/>
  <c r="H119" i="27"/>
  <c r="K119" i="27"/>
  <c r="S119" i="27"/>
  <c r="T119" i="27"/>
  <c r="E96" i="27"/>
  <c r="I96" i="27"/>
  <c r="F96" i="27"/>
  <c r="H96" i="27"/>
  <c r="D96" i="27"/>
  <c r="J96" i="27"/>
  <c r="G96" i="27"/>
  <c r="N96" i="27"/>
  <c r="K96" i="27"/>
  <c r="S96" i="27"/>
  <c r="P96" i="27"/>
  <c r="L96" i="27"/>
  <c r="T96" i="27"/>
  <c r="J38" i="27"/>
  <c r="S38" i="27"/>
  <c r="G38" i="27"/>
  <c r="H38" i="27"/>
  <c r="I38" i="27"/>
  <c r="E38" i="27"/>
  <c r="T38" i="27"/>
  <c r="K38" i="27"/>
  <c r="N38" i="27"/>
  <c r="L38" i="27"/>
  <c r="P38" i="27"/>
  <c r="F38" i="27"/>
  <c r="D38" i="27"/>
  <c r="F76" i="27"/>
  <c r="G76" i="27"/>
  <c r="D76" i="27"/>
  <c r="T76" i="27"/>
  <c r="K76" i="27"/>
  <c r="H76" i="27"/>
  <c r="S76" i="27"/>
  <c r="P76" i="27"/>
  <c r="L76" i="27"/>
  <c r="E76" i="27"/>
  <c r="N76" i="27"/>
  <c r="I76" i="27"/>
  <c r="J76" i="27"/>
  <c r="T54" i="27"/>
  <c r="S54" i="27"/>
  <c r="P54" i="27"/>
  <c r="E54" i="27"/>
  <c r="J54" i="27"/>
  <c r="F54" i="27"/>
  <c r="L54" i="27"/>
  <c r="N54" i="27"/>
  <c r="K54" i="27"/>
  <c r="D54" i="27"/>
  <c r="I54" i="27"/>
  <c r="G54" i="27"/>
  <c r="H54" i="27"/>
  <c r="L79" i="27"/>
  <c r="K79" i="27"/>
  <c r="N79" i="27"/>
  <c r="F79" i="27"/>
  <c r="G79" i="27"/>
  <c r="I79" i="27"/>
  <c r="T79" i="27"/>
  <c r="J79" i="27"/>
  <c r="D79" i="27"/>
  <c r="S79" i="27"/>
  <c r="H79" i="27"/>
  <c r="E79" i="27"/>
  <c r="P79" i="27"/>
  <c r="J123" i="27"/>
  <c r="P123" i="27"/>
  <c r="T123" i="27"/>
  <c r="L123" i="27"/>
  <c r="E123" i="27"/>
  <c r="S123" i="27"/>
  <c r="H123" i="27"/>
  <c r="I123" i="27"/>
  <c r="G123" i="27"/>
  <c r="F123" i="27"/>
  <c r="K123" i="27"/>
  <c r="N123" i="27"/>
  <c r="D123" i="27"/>
  <c r="K46" i="27"/>
  <c r="P46" i="27"/>
  <c r="F46" i="27"/>
  <c r="T46" i="27"/>
  <c r="N46" i="27"/>
  <c r="G46" i="27"/>
  <c r="E46" i="27"/>
  <c r="I46" i="27"/>
  <c r="H46" i="27"/>
  <c r="S46" i="27"/>
  <c r="J46" i="27"/>
  <c r="D46" i="27"/>
  <c r="L46" i="27"/>
  <c r="P159" i="27"/>
  <c r="T159" i="27"/>
  <c r="S159" i="27"/>
  <c r="N159" i="27"/>
  <c r="J159" i="27"/>
  <c r="D159" i="27"/>
  <c r="L159" i="27"/>
  <c r="E159" i="27"/>
  <c r="F159" i="27"/>
  <c r="G159" i="27"/>
  <c r="I159" i="27"/>
  <c r="H159" i="27"/>
  <c r="K159" i="27"/>
  <c r="N87" i="27"/>
  <c r="L87" i="27"/>
  <c r="S87" i="27"/>
  <c r="D87" i="27"/>
  <c r="F87" i="27"/>
  <c r="H87" i="27"/>
  <c r="G87" i="27"/>
  <c r="I87" i="27"/>
  <c r="T87" i="27"/>
  <c r="K87" i="27"/>
  <c r="J87" i="27"/>
  <c r="P87" i="27"/>
  <c r="E87" i="27"/>
  <c r="D19" i="27"/>
  <c r="N19" i="27"/>
  <c r="H19" i="27"/>
  <c r="I19" i="27"/>
  <c r="F19" i="27"/>
  <c r="S19" i="27"/>
  <c r="E19" i="27"/>
  <c r="K19" i="27"/>
  <c r="J19" i="27"/>
  <c r="L19" i="27"/>
  <c r="P19" i="27"/>
  <c r="G19" i="27"/>
  <c r="T19" i="27"/>
  <c r="D174" i="27"/>
  <c r="E174" i="27"/>
  <c r="J174" i="27"/>
  <c r="F174" i="27"/>
  <c r="T174" i="27"/>
  <c r="L174" i="27"/>
  <c r="G174" i="27"/>
  <c r="S174" i="27"/>
  <c r="I174" i="27"/>
  <c r="P174" i="27"/>
  <c r="H174" i="27"/>
  <c r="K174" i="27"/>
  <c r="N174" i="27"/>
  <c r="E149" i="27"/>
  <c r="J149" i="27"/>
  <c r="P149" i="27"/>
  <c r="G149" i="27"/>
  <c r="L149" i="27"/>
  <c r="T149" i="27"/>
  <c r="K149" i="27"/>
  <c r="N149" i="27"/>
  <c r="F149" i="27"/>
  <c r="I149" i="27"/>
  <c r="S149" i="27"/>
  <c r="H149" i="27"/>
  <c r="D149" i="27"/>
  <c r="D118" i="27"/>
  <c r="G118" i="27"/>
  <c r="L118" i="27"/>
  <c r="N118" i="27"/>
  <c r="S118" i="27"/>
  <c r="J118" i="27"/>
  <c r="E118" i="27"/>
  <c r="T118" i="27"/>
  <c r="P118" i="27"/>
  <c r="I118" i="27"/>
  <c r="F118" i="27"/>
  <c r="H118" i="27"/>
  <c r="K118" i="27"/>
  <c r="D126" i="27"/>
  <c r="L126" i="27"/>
  <c r="S126" i="27"/>
  <c r="E126" i="27"/>
  <c r="N126" i="27"/>
  <c r="J126" i="27"/>
  <c r="H126" i="27"/>
  <c r="P126" i="27"/>
  <c r="T126" i="27"/>
  <c r="G126" i="27"/>
  <c r="I126" i="27"/>
  <c r="F126" i="27"/>
  <c r="K126" i="27"/>
  <c r="P57" i="27"/>
  <c r="T57" i="27"/>
  <c r="N57" i="27"/>
  <c r="G57" i="27"/>
  <c r="E57" i="27"/>
  <c r="I57" i="27"/>
  <c r="L57" i="27"/>
  <c r="J57" i="27"/>
  <c r="F57" i="27"/>
  <c r="K57" i="27"/>
  <c r="S57" i="27"/>
  <c r="H57" i="27"/>
  <c r="E172" i="27"/>
  <c r="K172" i="27"/>
  <c r="H172" i="27"/>
  <c r="I172" i="27"/>
  <c r="S172" i="27"/>
  <c r="G172" i="27"/>
  <c r="T172" i="27"/>
  <c r="D172" i="27"/>
  <c r="L172" i="27"/>
  <c r="F172" i="27"/>
  <c r="P172" i="27"/>
  <c r="J172" i="27"/>
  <c r="N172" i="27"/>
  <c r="D145" i="27"/>
  <c r="I145" i="27"/>
  <c r="G145" i="27"/>
  <c r="P145" i="27"/>
  <c r="T145" i="27"/>
  <c r="H145" i="27"/>
  <c r="F145" i="27"/>
  <c r="K145" i="27"/>
  <c r="E145" i="27"/>
  <c r="N145" i="27"/>
  <c r="S145" i="27"/>
  <c r="J145" i="27"/>
  <c r="L145" i="27"/>
  <c r="E95" i="27"/>
  <c r="H95" i="27"/>
  <c r="I95" i="27"/>
  <c r="K95" i="27"/>
  <c r="D95" i="27"/>
  <c r="G95" i="27"/>
  <c r="F95" i="27"/>
  <c r="N95" i="27"/>
  <c r="T95" i="27"/>
  <c r="P95" i="27"/>
  <c r="L95" i="27"/>
  <c r="S95" i="27"/>
  <c r="J95" i="27"/>
  <c r="J74" i="27"/>
  <c r="L74" i="27"/>
  <c r="K74" i="27"/>
  <c r="E74" i="27"/>
  <c r="P74" i="27"/>
  <c r="G74" i="27"/>
  <c r="N74" i="27"/>
  <c r="T74" i="27"/>
  <c r="D74" i="27"/>
  <c r="I74" i="27"/>
  <c r="H74" i="27"/>
  <c r="F74" i="27"/>
  <c r="S74" i="27"/>
  <c r="S78" i="27"/>
  <c r="H78" i="27"/>
  <c r="L78" i="27"/>
  <c r="J78" i="27"/>
  <c r="F78" i="27"/>
  <c r="E78" i="27"/>
  <c r="P78" i="27"/>
  <c r="T78" i="27"/>
  <c r="D78" i="27"/>
  <c r="G78" i="27"/>
  <c r="N78" i="27"/>
  <c r="K78" i="27"/>
  <c r="I78" i="27"/>
  <c r="H33" i="27"/>
  <c r="E33" i="27"/>
  <c r="N33" i="27"/>
  <c r="I33" i="27"/>
  <c r="K33" i="27"/>
  <c r="L33" i="27"/>
  <c r="F33" i="27"/>
  <c r="D33" i="27"/>
  <c r="P33" i="27"/>
  <c r="T33" i="27"/>
  <c r="S33" i="27"/>
  <c r="G33" i="27"/>
  <c r="J33" i="27"/>
  <c r="G25" i="27"/>
  <c r="F25" i="27"/>
  <c r="H25" i="27"/>
  <c r="N25" i="27"/>
  <c r="K25" i="27"/>
  <c r="P25" i="27"/>
  <c r="J25" i="27"/>
  <c r="E25" i="27"/>
  <c r="L25" i="27"/>
  <c r="T25" i="27"/>
  <c r="I25" i="27"/>
  <c r="D25" i="27"/>
  <c r="S25" i="27"/>
  <c r="D104" i="27"/>
  <c r="G104" i="27"/>
  <c r="S104" i="27"/>
  <c r="I104" i="27"/>
  <c r="P104" i="27"/>
  <c r="T104" i="27"/>
  <c r="J104" i="27"/>
  <c r="N104" i="27"/>
  <c r="E104" i="27"/>
  <c r="H104" i="27"/>
  <c r="F104" i="27"/>
  <c r="K104" i="27"/>
  <c r="L104" i="27"/>
  <c r="S15" i="27"/>
  <c r="I15" i="27"/>
  <c r="G15" i="27"/>
  <c r="K15" i="27"/>
  <c r="J15" i="27"/>
  <c r="D15" i="27"/>
  <c r="N15" i="27"/>
  <c r="F15" i="27"/>
  <c r="E15" i="27"/>
  <c r="P15" i="27"/>
  <c r="H15" i="27"/>
  <c r="L15" i="27"/>
  <c r="T15" i="27"/>
  <c r="N134" i="27"/>
  <c r="L134" i="27"/>
  <c r="E134" i="27"/>
  <c r="T134" i="27"/>
  <c r="G134" i="27"/>
  <c r="S134" i="27"/>
  <c r="I134" i="27"/>
  <c r="D134" i="27"/>
  <c r="K134" i="27"/>
  <c r="P134" i="27"/>
  <c r="H134" i="27"/>
  <c r="J134" i="27"/>
  <c r="F134" i="27"/>
  <c r="P69" i="27"/>
  <c r="L69" i="27"/>
  <c r="T69" i="27"/>
  <c r="D69" i="27"/>
  <c r="F69" i="27"/>
  <c r="S69" i="27"/>
  <c r="J69" i="27"/>
  <c r="I69" i="27"/>
  <c r="K69" i="27"/>
  <c r="H69" i="27"/>
  <c r="E69" i="27"/>
  <c r="N69" i="27"/>
  <c r="G69" i="27"/>
  <c r="E73" i="27"/>
  <c r="D73" i="27"/>
  <c r="L73" i="27"/>
  <c r="F73" i="27"/>
  <c r="T73" i="27"/>
  <c r="S73" i="27"/>
  <c r="J73" i="27"/>
  <c r="I73" i="27"/>
  <c r="K73" i="27"/>
  <c r="N73" i="27"/>
  <c r="H73" i="27"/>
  <c r="G73" i="27"/>
  <c r="P73" i="27"/>
  <c r="I152" i="27"/>
  <c r="J152" i="27"/>
  <c r="D152" i="27"/>
  <c r="S152" i="27"/>
  <c r="N152" i="27"/>
  <c r="P152" i="27"/>
  <c r="T152" i="27"/>
  <c r="H152" i="27"/>
  <c r="F152" i="27"/>
  <c r="L152" i="27"/>
  <c r="E152" i="27"/>
  <c r="K152" i="27"/>
  <c r="G152" i="27"/>
  <c r="E85" i="27"/>
  <c r="S85" i="27"/>
  <c r="N85" i="27"/>
  <c r="K85" i="27"/>
  <c r="L85" i="27"/>
  <c r="G85" i="27"/>
  <c r="D85" i="27"/>
  <c r="J85" i="27"/>
  <c r="H85" i="27"/>
  <c r="F85" i="27"/>
  <c r="P85" i="27"/>
  <c r="T85" i="27"/>
  <c r="I85" i="27"/>
  <c r="P157" i="27"/>
  <c r="E157" i="27"/>
  <c r="D157" i="27"/>
  <c r="N157" i="27"/>
  <c r="F157" i="27"/>
  <c r="G157" i="27"/>
  <c r="K157" i="27"/>
  <c r="I157" i="27"/>
  <c r="S157" i="27"/>
  <c r="T157" i="27"/>
  <c r="H157" i="27"/>
  <c r="L157" i="27"/>
  <c r="J157" i="27"/>
  <c r="K48" i="27"/>
  <c r="E48" i="27"/>
  <c r="L48" i="27"/>
  <c r="I48" i="27"/>
  <c r="H48" i="27"/>
  <c r="F48" i="27"/>
  <c r="J48" i="27"/>
  <c r="D48" i="27"/>
  <c r="N48" i="27"/>
  <c r="T48" i="27"/>
  <c r="S48" i="27"/>
  <c r="P48" i="27"/>
  <c r="G48" i="27"/>
  <c r="S94" i="27"/>
  <c r="N94" i="27"/>
  <c r="E94" i="27"/>
  <c r="G94" i="27"/>
  <c r="D94" i="27"/>
  <c r="J94" i="27"/>
  <c r="P94" i="27"/>
  <c r="K94" i="27"/>
  <c r="I94" i="27"/>
  <c r="F94" i="27"/>
  <c r="H94" i="27"/>
  <c r="L94" i="27"/>
  <c r="T94" i="27"/>
  <c r="S88" i="27"/>
  <c r="K88" i="27"/>
  <c r="N88" i="27"/>
  <c r="E88" i="27"/>
  <c r="L88" i="27"/>
  <c r="T88" i="27"/>
  <c r="D88" i="27"/>
  <c r="I88" i="27"/>
  <c r="F88" i="27"/>
  <c r="P88" i="27"/>
  <c r="H88" i="27"/>
  <c r="J88" i="27"/>
  <c r="G88" i="27"/>
  <c r="D77" i="27"/>
  <c r="H77" i="27"/>
  <c r="G77" i="27"/>
  <c r="L77" i="27"/>
  <c r="P77" i="27"/>
  <c r="N77" i="27"/>
  <c r="E77" i="27"/>
  <c r="S77" i="27"/>
  <c r="K77" i="27"/>
  <c r="I77" i="27"/>
  <c r="J77" i="27"/>
  <c r="T77" i="27"/>
  <c r="F77" i="27"/>
  <c r="N105" i="27"/>
  <c r="H105" i="27"/>
  <c r="F105" i="27"/>
  <c r="T105" i="27"/>
  <c r="I105" i="27"/>
  <c r="D105" i="27"/>
  <c r="K105" i="27"/>
  <c r="J105" i="27"/>
  <c r="P105" i="27"/>
  <c r="G105" i="27"/>
  <c r="S105" i="27"/>
  <c r="L105" i="27"/>
  <c r="E105" i="27"/>
  <c r="N151" i="27"/>
  <c r="K151" i="27"/>
  <c r="F151" i="27"/>
  <c r="P151" i="27"/>
  <c r="L151" i="27"/>
  <c r="D151" i="27"/>
  <c r="J151" i="27"/>
  <c r="T151" i="27"/>
  <c r="S151" i="27"/>
  <c r="G151" i="27"/>
  <c r="E151" i="27"/>
  <c r="H151" i="27"/>
  <c r="I151" i="27"/>
  <c r="T175" i="27"/>
  <c r="H175" i="27"/>
  <c r="F175" i="27"/>
  <c r="G175" i="27"/>
  <c r="P175" i="27"/>
  <c r="S175" i="27"/>
  <c r="N175" i="27"/>
  <c r="K175" i="27"/>
  <c r="L175" i="27"/>
  <c r="D175" i="27"/>
  <c r="J175" i="27"/>
  <c r="I175" i="27"/>
  <c r="E175" i="27"/>
  <c r="E108" i="25"/>
  <c r="S108" i="25"/>
  <c r="G108" i="25"/>
  <c r="T108" i="25"/>
  <c r="K108" i="25"/>
  <c r="N108" i="25"/>
  <c r="R108" i="25" s="1"/>
  <c r="F108" i="25"/>
  <c r="L108" i="25"/>
  <c r="H108" i="25"/>
  <c r="P108" i="25"/>
  <c r="I108" i="25"/>
  <c r="J108" i="25"/>
  <c r="T63" i="25"/>
  <c r="N63" i="25"/>
  <c r="R63" i="25" s="1"/>
  <c r="H63" i="25"/>
  <c r="E63" i="25"/>
  <c r="L63" i="25"/>
  <c r="K63" i="25"/>
  <c r="J63" i="25"/>
  <c r="F63" i="25"/>
  <c r="P63" i="25"/>
  <c r="I63" i="25"/>
  <c r="G63" i="25"/>
  <c r="S63" i="25"/>
  <c r="D63" i="25"/>
  <c r="L91" i="25"/>
  <c r="D91" i="25"/>
  <c r="K91" i="25"/>
  <c r="J91" i="25"/>
  <c r="T91" i="25"/>
  <c r="S91" i="25"/>
  <c r="H91" i="25"/>
  <c r="P91" i="25"/>
  <c r="I91" i="25"/>
  <c r="E91" i="25"/>
  <c r="G91" i="25"/>
  <c r="N91" i="25"/>
  <c r="R91" i="25" s="1"/>
  <c r="F91" i="25"/>
  <c r="E166" i="25"/>
  <c r="I166" i="25"/>
  <c r="P166" i="25"/>
  <c r="L166" i="25"/>
  <c r="T166" i="25"/>
  <c r="J166" i="25"/>
  <c r="K166" i="25"/>
  <c r="N166" i="25"/>
  <c r="R166" i="25" s="1"/>
  <c r="D166" i="25"/>
  <c r="F166" i="25"/>
  <c r="G166" i="25"/>
  <c r="H166" i="25"/>
  <c r="S166" i="25"/>
  <c r="I85" i="25"/>
  <c r="E85" i="25"/>
  <c r="G85" i="25"/>
  <c r="K85" i="25"/>
  <c r="T85" i="25"/>
  <c r="P85" i="25"/>
  <c r="D85" i="25"/>
  <c r="L85" i="25"/>
  <c r="N85" i="25"/>
  <c r="R85" i="25" s="1"/>
  <c r="J85" i="25"/>
  <c r="S85" i="25"/>
  <c r="H85" i="25"/>
  <c r="F85" i="25"/>
  <c r="P109" i="25"/>
  <c r="K109" i="25"/>
  <c r="S109" i="25"/>
  <c r="E109" i="25"/>
  <c r="J109" i="25"/>
  <c r="F109" i="25"/>
  <c r="N109" i="25"/>
  <c r="R109" i="25" s="1"/>
  <c r="L109" i="25"/>
  <c r="D109" i="25"/>
  <c r="G109" i="25"/>
  <c r="I109" i="25"/>
  <c r="T109" i="25"/>
  <c r="H109" i="25"/>
  <c r="G22" i="25"/>
  <c r="S22" i="25"/>
  <c r="L22" i="25"/>
  <c r="H22" i="25"/>
  <c r="K22" i="25"/>
  <c r="T22" i="25"/>
  <c r="E22" i="25"/>
  <c r="I22" i="25"/>
  <c r="N22" i="25"/>
  <c r="R22" i="25" s="1"/>
  <c r="D22" i="25"/>
  <c r="J22" i="25"/>
  <c r="P22" i="25"/>
  <c r="F22" i="25"/>
  <c r="I43" i="25"/>
  <c r="T43" i="25"/>
  <c r="F43" i="25"/>
  <c r="L43" i="25"/>
  <c r="P43" i="25"/>
  <c r="K43" i="25"/>
  <c r="H43" i="25"/>
  <c r="G43" i="25"/>
  <c r="N43" i="25"/>
  <c r="R43" i="25" s="1"/>
  <c r="J43" i="25"/>
  <c r="D43" i="25"/>
  <c r="E43" i="25"/>
  <c r="S43" i="25"/>
  <c r="I16" i="25"/>
  <c r="S16" i="25"/>
  <c r="T16" i="25"/>
  <c r="J16" i="25"/>
  <c r="D16" i="25"/>
  <c r="K16" i="25"/>
  <c r="G16" i="25"/>
  <c r="F16" i="25"/>
  <c r="E16" i="25"/>
  <c r="L16" i="25"/>
  <c r="H16" i="25"/>
  <c r="P16" i="25"/>
  <c r="N16" i="25"/>
  <c r="R16" i="25" s="1"/>
  <c r="S123" i="25"/>
  <c r="F123" i="25"/>
  <c r="G123" i="25"/>
  <c r="J123" i="25"/>
  <c r="N123" i="25"/>
  <c r="R123" i="25" s="1"/>
  <c r="K123" i="25"/>
  <c r="T123" i="25"/>
  <c r="E123" i="25"/>
  <c r="H123" i="25"/>
  <c r="L123" i="25"/>
  <c r="P123" i="25"/>
  <c r="H11" i="25"/>
  <c r="E11" i="25"/>
  <c r="S11" i="25"/>
  <c r="K11" i="25"/>
  <c r="D11" i="25"/>
  <c r="J11" i="25"/>
  <c r="F11" i="25"/>
  <c r="L11" i="25"/>
  <c r="N11" i="25"/>
  <c r="R11" i="25" s="1"/>
  <c r="T11" i="25"/>
  <c r="P11" i="25"/>
  <c r="G11" i="25"/>
  <c r="I11" i="25"/>
  <c r="G72" i="25"/>
  <c r="F72" i="25"/>
  <c r="L72" i="25"/>
  <c r="N72" i="25"/>
  <c r="R72" i="25" s="1"/>
  <c r="P72" i="25"/>
  <c r="E72" i="25"/>
  <c r="J72" i="25"/>
  <c r="K72" i="25"/>
  <c r="D72" i="25"/>
  <c r="I72" i="25"/>
  <c r="T72" i="25"/>
  <c r="S72" i="25"/>
  <c r="H72" i="25"/>
  <c r="H176" i="25"/>
  <c r="N176" i="25"/>
  <c r="R176" i="25" s="1"/>
  <c r="K176" i="25"/>
  <c r="S176" i="25"/>
  <c r="T176" i="25"/>
  <c r="E176" i="25"/>
  <c r="L176" i="25"/>
  <c r="J176" i="25"/>
  <c r="P176" i="25"/>
  <c r="I176" i="25"/>
  <c r="F176" i="25"/>
  <c r="G176" i="25"/>
  <c r="S94" i="25"/>
  <c r="P94" i="25"/>
  <c r="N94" i="25"/>
  <c r="R94" i="25" s="1"/>
  <c r="T94" i="25"/>
  <c r="E94" i="25"/>
  <c r="G94" i="25"/>
  <c r="K94" i="25"/>
  <c r="L94" i="25"/>
  <c r="I94" i="25"/>
  <c r="D94" i="25"/>
  <c r="H94" i="25"/>
  <c r="J94" i="25"/>
  <c r="F94" i="25"/>
  <c r="T71" i="25"/>
  <c r="E71" i="25"/>
  <c r="J71" i="25"/>
  <c r="N71" i="25"/>
  <c r="R71" i="25" s="1"/>
  <c r="P71" i="25"/>
  <c r="K71" i="25"/>
  <c r="G71" i="25"/>
  <c r="I71" i="25"/>
  <c r="L71" i="25"/>
  <c r="D71" i="25"/>
  <c r="H71" i="25"/>
  <c r="S71" i="25"/>
  <c r="F71" i="25"/>
  <c r="N13" i="25"/>
  <c r="R13" i="25" s="1"/>
  <c r="F13" i="25"/>
  <c r="G13" i="25"/>
  <c r="J13" i="25"/>
  <c r="P13" i="25"/>
  <c r="K13" i="25"/>
  <c r="H13" i="25"/>
  <c r="I13" i="25"/>
  <c r="D13" i="25"/>
  <c r="L13" i="25"/>
  <c r="S13" i="25"/>
  <c r="E13" i="25"/>
  <c r="T13" i="25"/>
  <c r="E170" i="25"/>
  <c r="S170" i="25"/>
  <c r="F170" i="25"/>
  <c r="J170" i="25"/>
  <c r="P170" i="25"/>
  <c r="L170" i="25"/>
  <c r="I170" i="25"/>
  <c r="K170" i="25"/>
  <c r="G170" i="25"/>
  <c r="T170" i="25"/>
  <c r="H170" i="25"/>
  <c r="D170" i="25"/>
  <c r="N170" i="25"/>
  <c r="R170" i="25" s="1"/>
  <c r="K118" i="25"/>
  <c r="P118" i="25"/>
  <c r="N118" i="25"/>
  <c r="R118" i="25" s="1"/>
  <c r="E118" i="25"/>
  <c r="T118" i="25"/>
  <c r="D118" i="25"/>
  <c r="S118" i="25"/>
  <c r="J118" i="25"/>
  <c r="H118" i="25"/>
  <c r="L118" i="25"/>
  <c r="G118" i="25"/>
  <c r="I118" i="25"/>
  <c r="F118" i="25"/>
  <c r="G156" i="25"/>
  <c r="H156" i="25"/>
  <c r="T156" i="25"/>
  <c r="P156" i="25"/>
  <c r="N156" i="25"/>
  <c r="R156" i="25" s="1"/>
  <c r="S156" i="25"/>
  <c r="L156" i="25"/>
  <c r="I156" i="25"/>
  <c r="D156" i="25"/>
  <c r="F156" i="25"/>
  <c r="E156" i="25"/>
  <c r="J156" i="25"/>
  <c r="K156" i="25"/>
  <c r="I144" i="25"/>
  <c r="E144" i="25"/>
  <c r="P144" i="25"/>
  <c r="N144" i="25"/>
  <c r="R144" i="25" s="1"/>
  <c r="D144" i="25"/>
  <c r="K144" i="25"/>
  <c r="F144" i="25"/>
  <c r="L144" i="25"/>
  <c r="T144" i="25"/>
  <c r="S144" i="25"/>
  <c r="H144" i="25"/>
  <c r="G144" i="25"/>
  <c r="J144" i="25"/>
  <c r="M106" i="29" l="1"/>
  <c r="M58" i="27"/>
  <c r="M46" i="27"/>
  <c r="R64" i="29"/>
  <c r="R162" i="29"/>
  <c r="K10" i="32"/>
  <c r="J12" i="32"/>
  <c r="H12" i="32"/>
  <c r="F12" i="32"/>
  <c r="K10" i="30"/>
  <c r="J12" i="30"/>
  <c r="H12" i="30"/>
  <c r="F12" i="30"/>
  <c r="O129" i="29"/>
  <c r="Q129" i="29" s="1"/>
  <c r="R159" i="29"/>
  <c r="R60" i="29"/>
  <c r="R48" i="27"/>
  <c r="R136" i="27"/>
  <c r="R34" i="27"/>
  <c r="R153" i="27"/>
  <c r="R43" i="27"/>
  <c r="R163" i="29"/>
  <c r="R21" i="29"/>
  <c r="R34" i="29"/>
  <c r="R146" i="29"/>
  <c r="R123" i="29"/>
  <c r="R35" i="29"/>
  <c r="R54" i="29"/>
  <c r="R42" i="27"/>
  <c r="R128" i="27"/>
  <c r="R143" i="27"/>
  <c r="R69" i="27"/>
  <c r="R83" i="27"/>
  <c r="R164" i="27"/>
  <c r="R103" i="27"/>
  <c r="R65" i="27"/>
  <c r="R168" i="29"/>
  <c r="R119" i="29"/>
  <c r="R26" i="29"/>
  <c r="R109" i="29"/>
  <c r="R81" i="29"/>
  <c r="R24" i="29"/>
  <c r="R65" i="29"/>
  <c r="R74" i="29"/>
  <c r="R148" i="29"/>
  <c r="R140" i="29"/>
  <c r="R20" i="29"/>
  <c r="R177" i="29"/>
  <c r="R49" i="29"/>
  <c r="R102" i="29"/>
  <c r="M132" i="25"/>
  <c r="R106" i="29"/>
  <c r="R19" i="29"/>
  <c r="R89" i="29"/>
  <c r="R48" i="29"/>
  <c r="R122" i="29"/>
  <c r="R170" i="29"/>
  <c r="R153" i="29"/>
  <c r="R90" i="29"/>
  <c r="R49" i="27"/>
  <c r="R160" i="27"/>
  <c r="R55" i="27"/>
  <c r="R114" i="27"/>
  <c r="R121" i="27"/>
  <c r="R113" i="27"/>
  <c r="R28" i="27"/>
  <c r="R110" i="27"/>
  <c r="R26" i="27"/>
  <c r="R162" i="27"/>
  <c r="R135" i="27"/>
  <c r="R90" i="27"/>
  <c r="R76" i="27"/>
  <c r="R57" i="29"/>
  <c r="R77" i="29"/>
  <c r="R36" i="29"/>
  <c r="R135" i="29"/>
  <c r="R45" i="29"/>
  <c r="R46" i="29"/>
  <c r="R141" i="29"/>
  <c r="R58" i="29"/>
  <c r="R52" i="29"/>
  <c r="R87" i="29"/>
  <c r="R105" i="29"/>
  <c r="R160" i="29"/>
  <c r="R11" i="29"/>
  <c r="R174" i="29"/>
  <c r="R142" i="29"/>
  <c r="R18" i="29"/>
  <c r="R86" i="29"/>
  <c r="R129" i="29"/>
  <c r="R149" i="29"/>
  <c r="R124" i="29"/>
  <c r="R132" i="29"/>
  <c r="R169" i="29"/>
  <c r="R12" i="29"/>
  <c r="O132" i="25"/>
  <c r="Q132" i="25" s="1"/>
  <c r="R33" i="29"/>
  <c r="R94" i="29"/>
  <c r="R110" i="29"/>
  <c r="R164" i="29"/>
  <c r="R62" i="29"/>
  <c r="R112" i="29"/>
  <c r="R133" i="29"/>
  <c r="R78" i="29"/>
  <c r="R15" i="29"/>
  <c r="R130" i="29"/>
  <c r="R125" i="29"/>
  <c r="R101" i="29"/>
  <c r="R117" i="29"/>
  <c r="R37" i="29"/>
  <c r="R59" i="29"/>
  <c r="R97" i="29"/>
  <c r="R85" i="29"/>
  <c r="R72" i="29"/>
  <c r="R88" i="29"/>
  <c r="R27" i="29"/>
  <c r="R14" i="29"/>
  <c r="R121" i="29"/>
  <c r="R127" i="29"/>
  <c r="R66" i="29"/>
  <c r="R155" i="29"/>
  <c r="R51" i="29"/>
  <c r="R152" i="29"/>
  <c r="R99" i="29"/>
  <c r="R63" i="29"/>
  <c r="R157" i="29"/>
  <c r="R55" i="29"/>
  <c r="R115" i="29"/>
  <c r="R138" i="29"/>
  <c r="R175" i="29"/>
  <c r="R166" i="29"/>
  <c r="R107" i="29"/>
  <c r="R79" i="29"/>
  <c r="R150" i="29"/>
  <c r="R111" i="29"/>
  <c r="R82" i="29"/>
  <c r="R47" i="29"/>
  <c r="R172" i="29"/>
  <c r="R91" i="29"/>
  <c r="R32" i="29"/>
  <c r="R113" i="29"/>
  <c r="R22" i="29"/>
  <c r="R61" i="29"/>
  <c r="R154" i="29"/>
  <c r="R126" i="29"/>
  <c r="R16" i="29"/>
  <c r="R176" i="29"/>
  <c r="R151" i="29"/>
  <c r="R31" i="29"/>
  <c r="R95" i="29"/>
  <c r="R44" i="29"/>
  <c r="R158" i="29"/>
  <c r="R118" i="29"/>
  <c r="R42" i="29"/>
  <c r="R116" i="29"/>
  <c r="R40" i="29"/>
  <c r="R104" i="29"/>
  <c r="R161" i="29"/>
  <c r="R173" i="29"/>
  <c r="R100" i="29"/>
  <c r="R30" i="29"/>
  <c r="R178" i="29"/>
  <c r="R73" i="29"/>
  <c r="R171" i="29"/>
  <c r="R13" i="29"/>
  <c r="R25" i="29"/>
  <c r="R50" i="29"/>
  <c r="R147" i="29"/>
  <c r="R75" i="29"/>
  <c r="R145" i="29"/>
  <c r="R93" i="29"/>
  <c r="R53" i="29"/>
  <c r="R98" i="29"/>
  <c r="R136" i="29"/>
  <c r="R80" i="29"/>
  <c r="R165" i="29"/>
  <c r="R17" i="29"/>
  <c r="R76" i="29"/>
  <c r="R139" i="29"/>
  <c r="R68" i="29"/>
  <c r="R134" i="29"/>
  <c r="R114" i="29"/>
  <c r="R39" i="29"/>
  <c r="R70" i="29"/>
  <c r="R167" i="29"/>
  <c r="R144" i="29"/>
  <c r="R71" i="29"/>
  <c r="R108" i="29"/>
  <c r="R137" i="29"/>
  <c r="R56" i="29"/>
  <c r="R143" i="29"/>
  <c r="R128" i="29"/>
  <c r="R96" i="29"/>
  <c r="R83" i="29"/>
  <c r="R131" i="29"/>
  <c r="R120" i="29"/>
  <c r="R23" i="29"/>
  <c r="R29" i="29"/>
  <c r="R41" i="29"/>
  <c r="R92" i="29"/>
  <c r="R156" i="29"/>
  <c r="R67" i="29"/>
  <c r="R28" i="29"/>
  <c r="R43" i="29"/>
  <c r="R69" i="29"/>
  <c r="R84" i="29"/>
  <c r="R38" i="29"/>
  <c r="R103" i="29"/>
  <c r="O36" i="25"/>
  <c r="Q36" i="25" s="1"/>
  <c r="R39" i="27"/>
  <c r="R85" i="27"/>
  <c r="R118" i="27"/>
  <c r="R154" i="27"/>
  <c r="R104" i="27"/>
  <c r="R159" i="27"/>
  <c r="R82" i="27"/>
  <c r="R97" i="27"/>
  <c r="R155" i="27"/>
  <c r="R98" i="27"/>
  <c r="R56" i="27"/>
  <c r="R58" i="27"/>
  <c r="H9" i="29"/>
  <c r="R25" i="27"/>
  <c r="R106" i="27"/>
  <c r="R17" i="27"/>
  <c r="R152" i="27"/>
  <c r="R96" i="27"/>
  <c r="R142" i="27"/>
  <c r="M131" i="27"/>
  <c r="R161" i="27"/>
  <c r="R63" i="27"/>
  <c r="R37" i="27"/>
  <c r="R147" i="27"/>
  <c r="R156" i="27"/>
  <c r="R27" i="27"/>
  <c r="M36" i="25"/>
  <c r="O14" i="25"/>
  <c r="Q14" i="25" s="1"/>
  <c r="R125" i="27"/>
  <c r="R50" i="27"/>
  <c r="R126" i="27"/>
  <c r="R158" i="27"/>
  <c r="R111" i="27"/>
  <c r="R123" i="27"/>
  <c r="R41" i="27"/>
  <c r="R20" i="27"/>
  <c r="R53" i="27"/>
  <c r="R74" i="27"/>
  <c r="R64" i="27"/>
  <c r="R21" i="27"/>
  <c r="R120" i="27"/>
  <c r="R18" i="27"/>
  <c r="R94" i="27"/>
  <c r="R130" i="27"/>
  <c r="R59" i="27"/>
  <c r="M14" i="25"/>
  <c r="R46" i="27"/>
  <c r="R133" i="27"/>
  <c r="R150" i="27"/>
  <c r="R108" i="27"/>
  <c r="R89" i="27"/>
  <c r="R102" i="27"/>
  <c r="R122" i="27"/>
  <c r="R140" i="27"/>
  <c r="R99" i="27"/>
  <c r="R92" i="27"/>
  <c r="R91" i="27"/>
  <c r="R51" i="27"/>
  <c r="R173" i="27"/>
  <c r="R36" i="27"/>
  <c r="R70" i="27"/>
  <c r="R167" i="27"/>
  <c r="R137" i="27"/>
  <c r="R148" i="27"/>
  <c r="R54" i="27"/>
  <c r="R163" i="27"/>
  <c r="R129" i="27"/>
  <c r="R73" i="27"/>
  <c r="R15" i="27"/>
  <c r="R78" i="27"/>
  <c r="R16" i="27"/>
  <c r="M93" i="29"/>
  <c r="M43" i="29"/>
  <c r="R60" i="27"/>
  <c r="R107" i="27"/>
  <c r="R84" i="27"/>
  <c r="R157" i="27"/>
  <c r="R139" i="27"/>
  <c r="R131" i="27"/>
  <c r="R80" i="27"/>
  <c r="R101" i="27"/>
  <c r="R145" i="27"/>
  <c r="R30" i="27"/>
  <c r="R170" i="27"/>
  <c r="R40" i="27"/>
  <c r="R115" i="27"/>
  <c r="R68" i="27"/>
  <c r="M75" i="29"/>
  <c r="R75" i="27"/>
  <c r="R175" i="27"/>
  <c r="R79" i="27"/>
  <c r="R109" i="27"/>
  <c r="R166" i="27"/>
  <c r="R71" i="27"/>
  <c r="R177" i="27"/>
  <c r="R93" i="27"/>
  <c r="M11" i="25"/>
  <c r="M99" i="29"/>
  <c r="M74" i="29"/>
  <c r="R57" i="27"/>
  <c r="R105" i="27"/>
  <c r="R86" i="27"/>
  <c r="M50" i="29"/>
  <c r="M95" i="29"/>
  <c r="R47" i="27"/>
  <c r="R127" i="27"/>
  <c r="R29" i="27"/>
  <c r="R52" i="27"/>
  <c r="R35" i="27"/>
  <c r="M111" i="27"/>
  <c r="R33" i="27"/>
  <c r="R22" i="27"/>
  <c r="R171" i="27"/>
  <c r="R176" i="27"/>
  <c r="R23" i="27"/>
  <c r="R169" i="27"/>
  <c r="R172" i="27"/>
  <c r="R38" i="27"/>
  <c r="R146" i="27"/>
  <c r="R116" i="27"/>
  <c r="R62" i="27"/>
  <c r="M66" i="27"/>
  <c r="M80" i="27"/>
  <c r="R100" i="27"/>
  <c r="R165" i="27"/>
  <c r="M90" i="27"/>
  <c r="R144" i="27"/>
  <c r="M23" i="29"/>
  <c r="R132" i="27"/>
  <c r="M94" i="27"/>
  <c r="R134" i="27"/>
  <c r="R95" i="27"/>
  <c r="R149" i="27"/>
  <c r="R138" i="27"/>
  <c r="R151" i="27"/>
  <c r="R124" i="27"/>
  <c r="R168" i="27"/>
  <c r="R67" i="27"/>
  <c r="R174" i="27"/>
  <c r="M16" i="25"/>
  <c r="M85" i="25"/>
  <c r="M35" i="25"/>
  <c r="M136" i="25"/>
  <c r="M150" i="25"/>
  <c r="M168" i="25"/>
  <c r="M108" i="29"/>
  <c r="M140" i="29"/>
  <c r="M96" i="29"/>
  <c r="M156" i="29"/>
  <c r="R88" i="27"/>
  <c r="M15" i="27"/>
  <c r="R19" i="27"/>
  <c r="M76" i="27"/>
  <c r="M30" i="27"/>
  <c r="M132" i="27"/>
  <c r="M17" i="27"/>
  <c r="R61" i="27"/>
  <c r="R112" i="27"/>
  <c r="R81" i="27"/>
  <c r="R117" i="27"/>
  <c r="M75" i="27"/>
  <c r="R66" i="27"/>
  <c r="R77" i="27"/>
  <c r="R87" i="27"/>
  <c r="R141" i="27"/>
  <c r="R44" i="27"/>
  <c r="R119" i="27"/>
  <c r="R31" i="27"/>
  <c r="R178" i="27"/>
  <c r="R14" i="27"/>
  <c r="R45" i="27"/>
  <c r="R13" i="27"/>
  <c r="M38" i="25"/>
  <c r="M51" i="25"/>
  <c r="M13" i="25"/>
  <c r="M163" i="25"/>
  <c r="M84" i="25"/>
  <c r="M161" i="25"/>
  <c r="M49" i="25"/>
  <c r="R72" i="27"/>
  <c r="R24" i="27"/>
  <c r="R11" i="27"/>
  <c r="R12" i="27"/>
  <c r="R32" i="27"/>
  <c r="I12" i="26"/>
  <c r="G12" i="28"/>
  <c r="G12" i="32" s="1"/>
  <c r="I12" i="32" s="1"/>
  <c r="M113" i="27"/>
  <c r="M116" i="27"/>
  <c r="M50" i="27"/>
  <c r="M62" i="25"/>
  <c r="M47" i="25"/>
  <c r="M67" i="29"/>
  <c r="O91" i="27"/>
  <c r="Q91" i="27" s="1"/>
  <c r="O137" i="27"/>
  <c r="Q137" i="27" s="1"/>
  <c r="M39" i="27"/>
  <c r="M158" i="29"/>
  <c r="M178" i="29"/>
  <c r="O113" i="29"/>
  <c r="Q113" i="29" s="1"/>
  <c r="M113" i="29"/>
  <c r="M137" i="27"/>
  <c r="M63" i="29"/>
  <c r="O86" i="29"/>
  <c r="Q86" i="29" s="1"/>
  <c r="M26" i="29"/>
  <c r="O87" i="29"/>
  <c r="Q87" i="29" s="1"/>
  <c r="O58" i="29"/>
  <c r="Q58" i="29" s="1"/>
  <c r="M106" i="27"/>
  <c r="O111" i="27"/>
  <c r="Q111" i="27" s="1"/>
  <c r="O36" i="27"/>
  <c r="Q36" i="27" s="1"/>
  <c r="M36" i="27"/>
  <c r="M97" i="27"/>
  <c r="M23" i="27"/>
  <c r="M64" i="27"/>
  <c r="M122" i="27"/>
  <c r="O45" i="27"/>
  <c r="Q45" i="27" s="1"/>
  <c r="M45" i="27"/>
  <c r="M13" i="27"/>
  <c r="M28" i="27"/>
  <c r="M178" i="27"/>
  <c r="M62" i="27"/>
  <c r="M14" i="27"/>
  <c r="O21" i="27"/>
  <c r="Q21" i="27" s="1"/>
  <c r="O168" i="25"/>
  <c r="Q168" i="25" s="1"/>
  <c r="M19" i="25"/>
  <c r="M124" i="29"/>
  <c r="O162" i="27"/>
  <c r="Q162" i="27" s="1"/>
  <c r="M162" i="27"/>
  <c r="O72" i="27"/>
  <c r="Q72" i="27" s="1"/>
  <c r="M55" i="27"/>
  <c r="M173" i="27"/>
  <c r="O89" i="27"/>
  <c r="Q89" i="27" s="1"/>
  <c r="M118" i="25"/>
  <c r="M177" i="25"/>
  <c r="M143" i="25"/>
  <c r="M37" i="25"/>
  <c r="M131" i="25"/>
  <c r="M98" i="25"/>
  <c r="M82" i="25"/>
  <c r="M122" i="25"/>
  <c r="O141" i="25"/>
  <c r="Q141" i="25" s="1"/>
  <c r="M141" i="25"/>
  <c r="M103" i="25"/>
  <c r="M126" i="25"/>
  <c r="M93" i="25"/>
  <c r="M94" i="25"/>
  <c r="M123" i="25"/>
  <c r="O43" i="25"/>
  <c r="Q43" i="25" s="1"/>
  <c r="M114" i="25"/>
  <c r="M24" i="25"/>
  <c r="M92" i="29"/>
  <c r="M28" i="29"/>
  <c r="M129" i="29"/>
  <c r="M115" i="29"/>
  <c r="O121" i="29"/>
  <c r="Q121" i="29" s="1"/>
  <c r="M116" i="29"/>
  <c r="M80" i="29"/>
  <c r="O91" i="29"/>
  <c r="Q91" i="29" s="1"/>
  <c r="M91" i="29"/>
  <c r="O160" i="29"/>
  <c r="Q160" i="29" s="1"/>
  <c r="M69" i="29"/>
  <c r="O112" i="29"/>
  <c r="Q112" i="29" s="1"/>
  <c r="O102" i="29"/>
  <c r="Q102" i="29" s="1"/>
  <c r="O141" i="29"/>
  <c r="Q141" i="29" s="1"/>
  <c r="O136" i="29"/>
  <c r="Q136" i="29" s="1"/>
  <c r="O46" i="29"/>
  <c r="Q46" i="29" s="1"/>
  <c r="M85" i="29"/>
  <c r="O106" i="29"/>
  <c r="Q106" i="29" s="1"/>
  <c r="M13" i="29"/>
  <c r="M117" i="29"/>
  <c r="M161" i="29"/>
  <c r="M29" i="29"/>
  <c r="M176" i="29"/>
  <c r="M157" i="29"/>
  <c r="M17" i="29"/>
  <c r="O24" i="29"/>
  <c r="Q24" i="29" s="1"/>
  <c r="M120" i="29"/>
  <c r="O152" i="29"/>
  <c r="Q152" i="29" s="1"/>
  <c r="O78" i="29"/>
  <c r="Q78" i="29" s="1"/>
  <c r="M62" i="29"/>
  <c r="M162" i="29"/>
  <c r="M47" i="29"/>
  <c r="O148" i="29"/>
  <c r="Q148" i="29" s="1"/>
  <c r="M148" i="29"/>
  <c r="M173" i="29"/>
  <c r="M76" i="29"/>
  <c r="M37" i="27"/>
  <c r="O65" i="27"/>
  <c r="Q65" i="27" s="1"/>
  <c r="O70" i="27"/>
  <c r="Q70" i="27" s="1"/>
  <c r="O52" i="27"/>
  <c r="Q52" i="27" s="1"/>
  <c r="O105" i="27"/>
  <c r="Q105" i="27" s="1"/>
  <c r="O77" i="27"/>
  <c r="Q77" i="27" s="1"/>
  <c r="M118" i="27"/>
  <c r="O174" i="27"/>
  <c r="Q174" i="27" s="1"/>
  <c r="M19" i="27"/>
  <c r="M38" i="27"/>
  <c r="M110" i="27"/>
  <c r="O93" i="27"/>
  <c r="Q93" i="27" s="1"/>
  <c r="O47" i="27"/>
  <c r="Q47" i="27" s="1"/>
  <c r="O159" i="27"/>
  <c r="Q159" i="27" s="1"/>
  <c r="M159" i="27"/>
  <c r="O54" i="27"/>
  <c r="Q54" i="27" s="1"/>
  <c r="M54" i="27"/>
  <c r="M31" i="27"/>
  <c r="M83" i="27"/>
  <c r="M166" i="27"/>
  <c r="O127" i="27"/>
  <c r="Q127" i="27" s="1"/>
  <c r="M22" i="27"/>
  <c r="M139" i="27"/>
  <c r="O51" i="27"/>
  <c r="Q51" i="27" s="1"/>
  <c r="O27" i="27"/>
  <c r="Q27" i="27" s="1"/>
  <c r="M29" i="27"/>
  <c r="M142" i="27"/>
  <c r="M12" i="27"/>
  <c r="O161" i="27"/>
  <c r="Q161" i="27" s="1"/>
  <c r="M154" i="25"/>
  <c r="M113" i="25"/>
  <c r="M73" i="25"/>
  <c r="M87" i="25"/>
  <c r="O39" i="25"/>
  <c r="Q39" i="25" s="1"/>
  <c r="M164" i="25"/>
  <c r="M146" i="25"/>
  <c r="M169" i="25"/>
  <c r="O173" i="25"/>
  <c r="Q173" i="25" s="1"/>
  <c r="O49" i="25"/>
  <c r="Q49" i="25" s="1"/>
  <c r="M48" i="25"/>
  <c r="M142" i="25"/>
  <c r="O98" i="25"/>
  <c r="Q98" i="25" s="1"/>
  <c r="M133" i="25"/>
  <c r="O82" i="25"/>
  <c r="Q82" i="25" s="1"/>
  <c r="M130" i="25"/>
  <c r="O119" i="25"/>
  <c r="Q119" i="25" s="1"/>
  <c r="O115" i="25"/>
  <c r="Q115" i="25" s="1"/>
  <c r="M101" i="25"/>
  <c r="M29" i="25"/>
  <c r="M26" i="25"/>
  <c r="M162" i="25"/>
  <c r="M28" i="25"/>
  <c r="M64" i="25"/>
  <c r="M81" i="29"/>
  <c r="O174" i="29"/>
  <c r="Q174" i="29" s="1"/>
  <c r="O156" i="29"/>
  <c r="Q156" i="29" s="1"/>
  <c r="O17" i="29"/>
  <c r="Q17" i="29" s="1"/>
  <c r="O101" i="29"/>
  <c r="Q101" i="29" s="1"/>
  <c r="O56" i="29"/>
  <c r="Q56" i="29" s="1"/>
  <c r="M56" i="29"/>
  <c r="O71" i="29"/>
  <c r="Q71" i="29" s="1"/>
  <c r="O61" i="29"/>
  <c r="Q61" i="29" s="1"/>
  <c r="M86" i="29"/>
  <c r="O52" i="29"/>
  <c r="Q52" i="29" s="1"/>
  <c r="O105" i="29"/>
  <c r="Q105" i="29" s="1"/>
  <c r="M48" i="29"/>
  <c r="M174" i="29"/>
  <c r="M101" i="29"/>
  <c r="O63" i="29"/>
  <c r="Q63" i="29" s="1"/>
  <c r="O19" i="29"/>
  <c r="Q19" i="29" s="1"/>
  <c r="M149" i="29"/>
  <c r="M68" i="29"/>
  <c r="M160" i="29"/>
  <c r="M87" i="29"/>
  <c r="M171" i="29"/>
  <c r="M72" i="29"/>
  <c r="M41" i="29"/>
  <c r="M57" i="29"/>
  <c r="O147" i="29"/>
  <c r="Q147" i="29" s="1"/>
  <c r="O82" i="29"/>
  <c r="Q82" i="29" s="1"/>
  <c r="M82" i="29"/>
  <c r="O176" i="29"/>
  <c r="Q176" i="29" s="1"/>
  <c r="M27" i="29"/>
  <c r="M64" i="29"/>
  <c r="M58" i="29"/>
  <c r="M34" i="29"/>
  <c r="M134" i="29"/>
  <c r="M70" i="29"/>
  <c r="M169" i="29"/>
  <c r="M61" i="29"/>
  <c r="M78" i="29"/>
  <c r="O135" i="29"/>
  <c r="Q135" i="29" s="1"/>
  <c r="O50" i="29"/>
  <c r="Q50" i="29" s="1"/>
  <c r="M119" i="29"/>
  <c r="M100" i="29"/>
  <c r="O62" i="29"/>
  <c r="Q62" i="29" s="1"/>
  <c r="O77" i="29"/>
  <c r="Q77" i="29" s="1"/>
  <c r="O109" i="29"/>
  <c r="Q109" i="29" s="1"/>
  <c r="O65" i="29"/>
  <c r="Q65" i="29" s="1"/>
  <c r="O45" i="29"/>
  <c r="Q45" i="29" s="1"/>
  <c r="M60" i="29"/>
  <c r="O84" i="29"/>
  <c r="Q84" i="29" s="1"/>
  <c r="O162" i="29"/>
  <c r="Q162" i="29" s="1"/>
  <c r="O108" i="29"/>
  <c r="Q108" i="29" s="1"/>
  <c r="M103" i="29"/>
  <c r="O128" i="29"/>
  <c r="Q128" i="29" s="1"/>
  <c r="O28" i="29"/>
  <c r="Q28" i="29" s="1"/>
  <c r="O133" i="29"/>
  <c r="Q133" i="29" s="1"/>
  <c r="O89" i="29"/>
  <c r="Q89" i="29" s="1"/>
  <c r="M32" i="29"/>
  <c r="O59" i="29"/>
  <c r="Q59" i="29" s="1"/>
  <c r="M59" i="29"/>
  <c r="M44" i="29"/>
  <c r="M112" i="29"/>
  <c r="M118" i="29"/>
  <c r="M83" i="29"/>
  <c r="M163" i="29"/>
  <c r="O73" i="29"/>
  <c r="Q73" i="29" s="1"/>
  <c r="O170" i="29"/>
  <c r="Q170" i="29" s="1"/>
  <c r="M69" i="27"/>
  <c r="O134" i="27"/>
  <c r="Q134" i="27" s="1"/>
  <c r="M104" i="27"/>
  <c r="M126" i="27"/>
  <c r="O146" i="27"/>
  <c r="Q146" i="27" s="1"/>
  <c r="M120" i="27"/>
  <c r="M102" i="27"/>
  <c r="O129" i="27"/>
  <c r="Q129" i="27" s="1"/>
  <c r="O98" i="27"/>
  <c r="Q98" i="27" s="1"/>
  <c r="M160" i="27"/>
  <c r="M25" i="27"/>
  <c r="M175" i="27"/>
  <c r="M77" i="27"/>
  <c r="M88" i="27"/>
  <c r="M157" i="27"/>
  <c r="O85" i="27"/>
  <c r="Q85" i="27" s="1"/>
  <c r="M85" i="27"/>
  <c r="M145" i="27"/>
  <c r="O149" i="27"/>
  <c r="Q149" i="27" s="1"/>
  <c r="O123" i="27"/>
  <c r="Q123" i="27" s="1"/>
  <c r="M123" i="27"/>
  <c r="M79" i="27"/>
  <c r="O140" i="27"/>
  <c r="Q140" i="27" s="1"/>
  <c r="M140" i="27"/>
  <c r="M93" i="27"/>
  <c r="M176" i="27"/>
  <c r="M65" i="27"/>
  <c r="M52" i="27"/>
  <c r="M32" i="27"/>
  <c r="M60" i="27"/>
  <c r="O80" i="27"/>
  <c r="Q80" i="27" s="1"/>
  <c r="M124" i="27"/>
  <c r="M49" i="27"/>
  <c r="M72" i="27"/>
  <c r="M167" i="27"/>
  <c r="M99" i="27"/>
  <c r="O121" i="27"/>
  <c r="Q121" i="27" s="1"/>
  <c r="O108" i="27"/>
  <c r="Q108" i="27" s="1"/>
  <c r="O90" i="27"/>
  <c r="Q90" i="27" s="1"/>
  <c r="M92" i="27"/>
  <c r="M107" i="27"/>
  <c r="O42" i="27"/>
  <c r="Q42" i="27" s="1"/>
  <c r="O136" i="27"/>
  <c r="Q136" i="27" s="1"/>
  <c r="M44" i="27"/>
  <c r="O97" i="27"/>
  <c r="Q97" i="27" s="1"/>
  <c r="O155" i="27"/>
  <c r="Q155" i="27" s="1"/>
  <c r="M128" i="27"/>
  <c r="O18" i="27"/>
  <c r="Q18" i="27" s="1"/>
  <c r="O66" i="27"/>
  <c r="Q66" i="27" s="1"/>
  <c r="O13" i="25"/>
  <c r="Q13" i="25" s="1"/>
  <c r="O176" i="25"/>
  <c r="Q176" i="25" s="1"/>
  <c r="O11" i="25"/>
  <c r="Q11" i="25" s="1"/>
  <c r="O22" i="25"/>
  <c r="Q22" i="25" s="1"/>
  <c r="M63" i="25"/>
  <c r="O114" i="25"/>
  <c r="Q114" i="25" s="1"/>
  <c r="M56" i="25"/>
  <c r="M117" i="25"/>
  <c r="M79" i="25"/>
  <c r="O24" i="25"/>
  <c r="Q24" i="25" s="1"/>
  <c r="M110" i="25"/>
  <c r="O116" i="25"/>
  <c r="Q116" i="25" s="1"/>
  <c r="M129" i="25"/>
  <c r="M78" i="25"/>
  <c r="M111" i="25"/>
  <c r="M107" i="25"/>
  <c r="O48" i="25"/>
  <c r="Q48" i="25" s="1"/>
  <c r="O17" i="25"/>
  <c r="Q17" i="25" s="1"/>
  <c r="O44" i="25"/>
  <c r="Q44" i="25" s="1"/>
  <c r="O75" i="25"/>
  <c r="Q75" i="25" s="1"/>
  <c r="O103" i="25"/>
  <c r="Q103" i="25" s="1"/>
  <c r="O23" i="25"/>
  <c r="Q23" i="25" s="1"/>
  <c r="M97" i="25"/>
  <c r="O88" i="25"/>
  <c r="Q88" i="25" s="1"/>
  <c r="M144" i="25"/>
  <c r="O170" i="25"/>
  <c r="Q170" i="25" s="1"/>
  <c r="M71" i="25"/>
  <c r="M170" i="25"/>
  <c r="M22" i="25"/>
  <c r="M109" i="25"/>
  <c r="O18" i="25"/>
  <c r="Q18" i="25" s="1"/>
  <c r="M21" i="25"/>
  <c r="M58" i="25"/>
  <c r="O66" i="25"/>
  <c r="Q66" i="25" s="1"/>
  <c r="M66" i="25"/>
  <c r="M76" i="25"/>
  <c r="O69" i="25"/>
  <c r="Q69" i="25" s="1"/>
  <c r="M44" i="25"/>
  <c r="O57" i="25"/>
  <c r="Q57" i="25" s="1"/>
  <c r="O139" i="25"/>
  <c r="Q139" i="25" s="1"/>
  <c r="O137" i="25"/>
  <c r="Q137" i="25" s="1"/>
  <c r="M137" i="25"/>
  <c r="O93" i="25"/>
  <c r="Q93" i="25" s="1"/>
  <c r="O52" i="25"/>
  <c r="Q52" i="25" s="1"/>
  <c r="M148" i="25"/>
  <c r="M81" i="25"/>
  <c r="M61" i="25"/>
  <c r="M173" i="25"/>
  <c r="M40" i="25"/>
  <c r="M18" i="25"/>
  <c r="M155" i="25"/>
  <c r="M139" i="25"/>
  <c r="M86" i="25"/>
  <c r="M54" i="25"/>
  <c r="M99" i="25"/>
  <c r="M39" i="25"/>
  <c r="M46" i="25"/>
  <c r="M55" i="25"/>
  <c r="M158" i="25"/>
  <c r="M165" i="25"/>
  <c r="M125" i="25"/>
  <c r="O136" i="25"/>
  <c r="Q136" i="25" s="1"/>
  <c r="O45" i="25"/>
  <c r="Q45" i="25" s="1"/>
  <c r="O148" i="25"/>
  <c r="Q148" i="25" s="1"/>
  <c r="M50" i="25"/>
  <c r="O106" i="25"/>
  <c r="Q106" i="25" s="1"/>
  <c r="M128" i="25"/>
  <c r="O70" i="25"/>
  <c r="Q70" i="25" s="1"/>
  <c r="M15" i="25"/>
  <c r="O81" i="25"/>
  <c r="Q81" i="25" s="1"/>
  <c r="O169" i="25"/>
  <c r="Q169" i="25" s="1"/>
  <c r="M32" i="25"/>
  <c r="O171" i="25"/>
  <c r="Q171" i="25" s="1"/>
  <c r="M88" i="25"/>
  <c r="O40" i="25"/>
  <c r="Q40" i="25" s="1"/>
  <c r="M156" i="25"/>
  <c r="O118" i="25"/>
  <c r="Q118" i="25" s="1"/>
  <c r="O72" i="25"/>
  <c r="Q72" i="25" s="1"/>
  <c r="O109" i="25"/>
  <c r="Q109" i="25" s="1"/>
  <c r="O108" i="25"/>
  <c r="Q108" i="25" s="1"/>
  <c r="M48" i="27"/>
  <c r="O157" i="27"/>
  <c r="Q157" i="27" s="1"/>
  <c r="M152" i="27"/>
  <c r="M73" i="27"/>
  <c r="O69" i="27"/>
  <c r="Q69" i="27" s="1"/>
  <c r="O15" i="27"/>
  <c r="Q15" i="27" s="1"/>
  <c r="O57" i="27"/>
  <c r="Q57" i="27" s="1"/>
  <c r="O19" i="27"/>
  <c r="Q19" i="27" s="1"/>
  <c r="O119" i="27"/>
  <c r="Q119" i="27" s="1"/>
  <c r="O143" i="25"/>
  <c r="Q143" i="25" s="1"/>
  <c r="O37" i="25"/>
  <c r="Q37" i="25" s="1"/>
  <c r="O164" i="29"/>
  <c r="Q164" i="29" s="1"/>
  <c r="M168" i="29"/>
  <c r="M36" i="29"/>
  <c r="M167" i="29"/>
  <c r="M139" i="29"/>
  <c r="O21" i="25"/>
  <c r="Q21" i="25" s="1"/>
  <c r="O131" i="25"/>
  <c r="Q131" i="25" s="1"/>
  <c r="O76" i="25"/>
  <c r="Q76" i="25" s="1"/>
  <c r="O78" i="25"/>
  <c r="Q78" i="25" s="1"/>
  <c r="O127" i="25"/>
  <c r="Q127" i="25" s="1"/>
  <c r="O112" i="25"/>
  <c r="Q112" i="25" s="1"/>
  <c r="O68" i="25"/>
  <c r="Q68" i="25" s="1"/>
  <c r="O41" i="25"/>
  <c r="Q41" i="25" s="1"/>
  <c r="M41" i="25"/>
  <c r="O107" i="25"/>
  <c r="Q107" i="25" s="1"/>
  <c r="O155" i="25"/>
  <c r="Q155" i="25" s="1"/>
  <c r="M17" i="25"/>
  <c r="M138" i="25"/>
  <c r="O138" i="25"/>
  <c r="Q138" i="25" s="1"/>
  <c r="M75" i="25"/>
  <c r="M57" i="25"/>
  <c r="M135" i="25"/>
  <c r="O178" i="25"/>
  <c r="Q178" i="25" s="1"/>
  <c r="O142" i="25"/>
  <c r="Q142" i="25" s="1"/>
  <c r="M124" i="25"/>
  <c r="M26" i="27"/>
  <c r="M91" i="27"/>
  <c r="O112" i="27"/>
  <c r="Q112" i="27" s="1"/>
  <c r="O109" i="27"/>
  <c r="Q109" i="27" s="1"/>
  <c r="M125" i="27"/>
  <c r="M130" i="27"/>
  <c r="M133" i="27"/>
  <c r="M103" i="27"/>
  <c r="M59" i="27"/>
  <c r="O86" i="27"/>
  <c r="Q86" i="27" s="1"/>
  <c r="M86" i="27"/>
  <c r="O139" i="27"/>
  <c r="Q139" i="27" s="1"/>
  <c r="O41" i="27"/>
  <c r="Q41" i="27" s="1"/>
  <c r="M82" i="27"/>
  <c r="O82" i="27"/>
  <c r="Q82" i="27" s="1"/>
  <c r="M27" i="27"/>
  <c r="M16" i="27"/>
  <c r="O29" i="27"/>
  <c r="Q29" i="27" s="1"/>
  <c r="O122" i="27"/>
  <c r="Q122" i="27" s="1"/>
  <c r="M148" i="27"/>
  <c r="O56" i="27"/>
  <c r="Q56" i="27" s="1"/>
  <c r="M56" i="27"/>
  <c r="O133" i="25"/>
  <c r="Q133" i="25" s="1"/>
  <c r="O51" i="25"/>
  <c r="Q51" i="25" s="1"/>
  <c r="O122" i="25"/>
  <c r="Q122" i="25" s="1"/>
  <c r="M135" i="29"/>
  <c r="O119" i="29"/>
  <c r="Q119" i="29" s="1"/>
  <c r="O15" i="29"/>
  <c r="Q15" i="29" s="1"/>
  <c r="O92" i="29"/>
  <c r="Q92" i="29" s="1"/>
  <c r="M54" i="29"/>
  <c r="M77" i="29"/>
  <c r="M143" i="29"/>
  <c r="M130" i="29"/>
  <c r="O130" i="29"/>
  <c r="Q130" i="29" s="1"/>
  <c r="M153" i="29"/>
  <c r="M109" i="29"/>
  <c r="M55" i="29"/>
  <c r="M65" i="29"/>
  <c r="M45" i="29"/>
  <c r="O60" i="29"/>
  <c r="Q60" i="29" s="1"/>
  <c r="M84" i="29"/>
  <c r="M125" i="29"/>
  <c r="O125" i="29"/>
  <c r="Q125" i="29" s="1"/>
  <c r="M133" i="29"/>
  <c r="M89" i="29"/>
  <c r="O43" i="29"/>
  <c r="Q43" i="29" s="1"/>
  <c r="O26" i="29"/>
  <c r="Q26" i="29" s="1"/>
  <c r="M14" i="29"/>
  <c r="O83" i="25"/>
  <c r="Q83" i="25" s="1"/>
  <c r="O167" i="25"/>
  <c r="Q167" i="25" s="1"/>
  <c r="M92" i="25"/>
  <c r="O92" i="25"/>
  <c r="Q92" i="25" s="1"/>
  <c r="M159" i="25"/>
  <c r="M23" i="25"/>
  <c r="O77" i="25"/>
  <c r="Q77" i="25" s="1"/>
  <c r="M77" i="25"/>
  <c r="O80" i="25"/>
  <c r="Q80" i="25" s="1"/>
  <c r="O97" i="25"/>
  <c r="Q97" i="25" s="1"/>
  <c r="O12" i="25"/>
  <c r="Q12" i="25" s="1"/>
  <c r="M102" i="25"/>
  <c r="O38" i="25"/>
  <c r="Q38" i="25" s="1"/>
  <c r="M34" i="25"/>
  <c r="M60" i="25"/>
  <c r="O60" i="27"/>
  <c r="Q60" i="27" s="1"/>
  <c r="M154" i="27"/>
  <c r="M170" i="27"/>
  <c r="O170" i="27"/>
  <c r="Q170" i="27" s="1"/>
  <c r="O13" i="27"/>
  <c r="Q13" i="27" s="1"/>
  <c r="O124" i="27"/>
  <c r="Q124" i="27" s="1"/>
  <c r="M34" i="27"/>
  <c r="M71" i="27"/>
  <c r="M100" i="27"/>
  <c r="O138" i="27"/>
  <c r="Q138" i="27" s="1"/>
  <c r="O167" i="27"/>
  <c r="Q167" i="27" s="1"/>
  <c r="O99" i="27"/>
  <c r="Q99" i="27" s="1"/>
  <c r="O114" i="27"/>
  <c r="Q114" i="27" s="1"/>
  <c r="M114" i="27"/>
  <c r="O64" i="27"/>
  <c r="Q64" i="27" s="1"/>
  <c r="M121" i="27"/>
  <c r="O178" i="27"/>
  <c r="Q178" i="27" s="1"/>
  <c r="O92" i="27"/>
  <c r="Q92" i="27" s="1"/>
  <c r="M144" i="27"/>
  <c r="O144" i="27"/>
  <c r="Q144" i="27" s="1"/>
  <c r="O58" i="27"/>
  <c r="Q58" i="27" s="1"/>
  <c r="O125" i="25"/>
  <c r="Q125" i="25" s="1"/>
  <c r="M104" i="25"/>
  <c r="O104" i="25"/>
  <c r="Q104" i="25" s="1"/>
  <c r="M45" i="25"/>
  <c r="O164" i="25"/>
  <c r="Q164" i="25" s="1"/>
  <c r="M74" i="25"/>
  <c r="M174" i="25"/>
  <c r="O26" i="25"/>
  <c r="Q26" i="25" s="1"/>
  <c r="M30" i="29"/>
  <c r="O149" i="29"/>
  <c r="Q149" i="29" s="1"/>
  <c r="M121" i="29"/>
  <c r="O137" i="29"/>
  <c r="Q137" i="29" s="1"/>
  <c r="M137" i="29"/>
  <c r="O116" i="29"/>
  <c r="Q116" i="29" s="1"/>
  <c r="O69" i="29"/>
  <c r="Q69" i="29" s="1"/>
  <c r="M53" i="29"/>
  <c r="M66" i="29"/>
  <c r="M49" i="29"/>
  <c r="O98" i="29"/>
  <c r="Q98" i="29" s="1"/>
  <c r="O83" i="29"/>
  <c r="Q83" i="29" s="1"/>
  <c r="M102" i="29"/>
  <c r="O132" i="29"/>
  <c r="Q132" i="29" s="1"/>
  <c r="O40" i="29"/>
  <c r="Q40" i="29" s="1"/>
  <c r="M142" i="29"/>
  <c r="O175" i="29"/>
  <c r="Q175" i="29" s="1"/>
  <c r="O126" i="29"/>
  <c r="Q126" i="29" s="1"/>
  <c r="M90" i="29"/>
  <c r="M73" i="29"/>
  <c r="M170" i="29"/>
  <c r="M136" i="29"/>
  <c r="M166" i="29"/>
  <c r="M149" i="25"/>
  <c r="O73" i="25"/>
  <c r="Q73" i="25" s="1"/>
  <c r="O128" i="25"/>
  <c r="Q128" i="25" s="1"/>
  <c r="M160" i="25"/>
  <c r="O141" i="27"/>
  <c r="Q141" i="27" s="1"/>
  <c r="O20" i="27"/>
  <c r="Q20" i="27" s="1"/>
  <c r="M20" i="27"/>
  <c r="O107" i="27"/>
  <c r="Q107" i="27" s="1"/>
  <c r="M43" i="27"/>
  <c r="M177" i="27"/>
  <c r="M24" i="27"/>
  <c r="M169" i="27"/>
  <c r="M21" i="27"/>
  <c r="M135" i="27"/>
  <c r="O11" i="27"/>
  <c r="Q11" i="27" s="1"/>
  <c r="M11" i="27"/>
  <c r="M168" i="27"/>
  <c r="M67" i="27"/>
  <c r="M63" i="27"/>
  <c r="M155" i="27"/>
  <c r="O84" i="27"/>
  <c r="Q84" i="27" s="1"/>
  <c r="O147" i="27"/>
  <c r="Q147" i="27" s="1"/>
  <c r="M18" i="27"/>
  <c r="O95" i="25"/>
  <c r="Q95" i="25" s="1"/>
  <c r="O150" i="25"/>
  <c r="Q150" i="25" s="1"/>
  <c r="O28" i="25"/>
  <c r="Q28" i="25" s="1"/>
  <c r="O120" i="25"/>
  <c r="Q120" i="25" s="1"/>
  <c r="M172" i="29"/>
  <c r="M155" i="29"/>
  <c r="M46" i="29"/>
  <c r="M111" i="29"/>
  <c r="M104" i="29"/>
  <c r="O117" i="29"/>
  <c r="Q117" i="29" s="1"/>
  <c r="O177" i="29"/>
  <c r="Q177" i="29" s="1"/>
  <c r="M110" i="29"/>
  <c r="O41" i="29"/>
  <c r="Q41" i="29" s="1"/>
  <c r="O57" i="29"/>
  <c r="Q57" i="29" s="1"/>
  <c r="O25" i="29"/>
  <c r="Q25" i="29" s="1"/>
  <c r="O159" i="29"/>
  <c r="Q159" i="29" s="1"/>
  <c r="O12" i="29"/>
  <c r="Q12" i="29" s="1"/>
  <c r="M107" i="29"/>
  <c r="O34" i="29"/>
  <c r="Q34" i="29" s="1"/>
  <c r="O152" i="25"/>
  <c r="Q152" i="25" s="1"/>
  <c r="O144" i="25"/>
  <c r="Q144" i="25" s="1"/>
  <c r="M176" i="25"/>
  <c r="M43" i="25"/>
  <c r="M166" i="25"/>
  <c r="O91" i="25"/>
  <c r="Q91" i="25" s="1"/>
  <c r="M91" i="25"/>
  <c r="O63" i="25"/>
  <c r="Q63" i="25" s="1"/>
  <c r="O175" i="27"/>
  <c r="Q175" i="27" s="1"/>
  <c r="O151" i="27"/>
  <c r="Q151" i="27" s="1"/>
  <c r="M151" i="27"/>
  <c r="O88" i="27"/>
  <c r="Q88" i="27" s="1"/>
  <c r="O94" i="27"/>
  <c r="Q94" i="27" s="1"/>
  <c r="O152" i="27"/>
  <c r="Q152" i="27" s="1"/>
  <c r="O25" i="27"/>
  <c r="Q25" i="27" s="1"/>
  <c r="O33" i="27"/>
  <c r="Q33" i="27" s="1"/>
  <c r="O78" i="27"/>
  <c r="Q78" i="27" s="1"/>
  <c r="O74" i="27"/>
  <c r="Q74" i="27" s="1"/>
  <c r="M74" i="27"/>
  <c r="M95" i="27"/>
  <c r="O95" i="27"/>
  <c r="Q95" i="27" s="1"/>
  <c r="M172" i="27"/>
  <c r="O126" i="27"/>
  <c r="Q126" i="27" s="1"/>
  <c r="M149" i="27"/>
  <c r="M174" i="27"/>
  <c r="O87" i="27"/>
  <c r="Q87" i="27" s="1"/>
  <c r="M96" i="27"/>
  <c r="M100" i="25"/>
  <c r="O117" i="25"/>
  <c r="Q117" i="25" s="1"/>
  <c r="M90" i="25"/>
  <c r="O90" i="25"/>
  <c r="Q90" i="25" s="1"/>
  <c r="O99" i="29"/>
  <c r="Q99" i="29" s="1"/>
  <c r="O21" i="29"/>
  <c r="Q21" i="29" s="1"/>
  <c r="O157" i="29"/>
  <c r="Q157" i="29" s="1"/>
  <c r="O134" i="29"/>
  <c r="Q134" i="29" s="1"/>
  <c r="M144" i="29"/>
  <c r="M164" i="29"/>
  <c r="O74" i="29"/>
  <c r="Q74" i="29" s="1"/>
  <c r="O114" i="29"/>
  <c r="Q114" i="29" s="1"/>
  <c r="O39" i="29"/>
  <c r="Q39" i="29" s="1"/>
  <c r="O145" i="29"/>
  <c r="Q145" i="29" s="1"/>
  <c r="O22" i="29"/>
  <c r="Q22" i="29" s="1"/>
  <c r="O76" i="29"/>
  <c r="Q76" i="29" s="1"/>
  <c r="O122" i="29"/>
  <c r="Q122" i="29" s="1"/>
  <c r="M122" i="29"/>
  <c r="O70" i="29"/>
  <c r="Q70" i="29" s="1"/>
  <c r="O169" i="29"/>
  <c r="Q169" i="29" s="1"/>
  <c r="M71" i="29"/>
  <c r="M24" i="29"/>
  <c r="O88" i="29"/>
  <c r="Q88" i="29" s="1"/>
  <c r="M88" i="29"/>
  <c r="M19" i="29"/>
  <c r="O123" i="29"/>
  <c r="Q123" i="29" s="1"/>
  <c r="M123" i="29"/>
  <c r="O31" i="29"/>
  <c r="Q31" i="29" s="1"/>
  <c r="M31" i="29"/>
  <c r="O120" i="29"/>
  <c r="Q120" i="29" s="1"/>
  <c r="O154" i="29"/>
  <c r="Q154" i="29" s="1"/>
  <c r="M154" i="29"/>
  <c r="O36" i="29"/>
  <c r="Q36" i="29" s="1"/>
  <c r="O167" i="29"/>
  <c r="Q167" i="29" s="1"/>
  <c r="M94" i="29"/>
  <c r="O94" i="29"/>
  <c r="Q94" i="29" s="1"/>
  <c r="O139" i="29"/>
  <c r="Q139" i="29" s="1"/>
  <c r="M147" i="25"/>
  <c r="O151" i="25"/>
  <c r="Q151" i="25" s="1"/>
  <c r="O58" i="25"/>
  <c r="Q58" i="25" s="1"/>
  <c r="O89" i="25"/>
  <c r="Q89" i="25" s="1"/>
  <c r="M89" i="25"/>
  <c r="M69" i="25"/>
  <c r="M112" i="25"/>
  <c r="M68" i="25"/>
  <c r="O111" i="25"/>
  <c r="Q111" i="25" s="1"/>
  <c r="O126" i="25"/>
  <c r="Q126" i="25" s="1"/>
  <c r="M178" i="25"/>
  <c r="O124" i="25"/>
  <c r="Q124" i="25" s="1"/>
  <c r="M61" i="27"/>
  <c r="M109" i="27"/>
  <c r="O163" i="27"/>
  <c r="Q163" i="27" s="1"/>
  <c r="O113" i="27"/>
  <c r="Q113" i="27" s="1"/>
  <c r="O130" i="27"/>
  <c r="Q130" i="27" s="1"/>
  <c r="O83" i="27"/>
  <c r="Q83" i="27" s="1"/>
  <c r="M81" i="27"/>
  <c r="M47" i="27"/>
  <c r="M153" i="27"/>
  <c r="O156" i="27"/>
  <c r="Q156" i="27" s="1"/>
  <c r="O103" i="27"/>
  <c r="Q103" i="27" s="1"/>
  <c r="O59" i="27"/>
  <c r="Q59" i="27" s="1"/>
  <c r="M127" i="27"/>
  <c r="M51" i="27"/>
  <c r="O30" i="27"/>
  <c r="Q30" i="27" s="1"/>
  <c r="M171" i="27"/>
  <c r="O142" i="27"/>
  <c r="Q142" i="27" s="1"/>
  <c r="O148" i="27"/>
  <c r="Q148" i="27" s="1"/>
  <c r="O12" i="27"/>
  <c r="Q12" i="27" s="1"/>
  <c r="O37" i="27"/>
  <c r="Q37" i="27" s="1"/>
  <c r="O153" i="25"/>
  <c r="Q153" i="25" s="1"/>
  <c r="O145" i="25"/>
  <c r="Q145" i="25" s="1"/>
  <c r="M145" i="25"/>
  <c r="O100" i="29"/>
  <c r="Q100" i="29" s="1"/>
  <c r="O153" i="29"/>
  <c r="Q153" i="29" s="1"/>
  <c r="O55" i="29"/>
  <c r="Q55" i="29" s="1"/>
  <c r="O23" i="29"/>
  <c r="Q23" i="29" s="1"/>
  <c r="M18" i="29"/>
  <c r="M128" i="29"/>
  <c r="O14" i="29"/>
  <c r="Q14" i="29" s="1"/>
  <c r="M83" i="25"/>
  <c r="M167" i="25"/>
  <c r="O159" i="25"/>
  <c r="Q159" i="25" s="1"/>
  <c r="O130" i="25"/>
  <c r="Q130" i="25" s="1"/>
  <c r="O54" i="25"/>
  <c r="Q54" i="25" s="1"/>
  <c r="M175" i="25"/>
  <c r="O60" i="25"/>
  <c r="Q60" i="25" s="1"/>
  <c r="M150" i="27"/>
  <c r="M165" i="27"/>
  <c r="O101" i="25"/>
  <c r="Q101" i="25" s="1"/>
  <c r="O118" i="29"/>
  <c r="Q118" i="29" s="1"/>
  <c r="O142" i="29"/>
  <c r="Q142" i="29" s="1"/>
  <c r="O20" i="29"/>
  <c r="Q20" i="29" s="1"/>
  <c r="M134" i="25"/>
  <c r="O33" i="25"/>
  <c r="Q33" i="25" s="1"/>
  <c r="O62" i="27"/>
  <c r="Q62" i="27" s="1"/>
  <c r="O43" i="27"/>
  <c r="Q43" i="27" s="1"/>
  <c r="M115" i="27"/>
  <c r="O63" i="27"/>
  <c r="Q63" i="27" s="1"/>
  <c r="M25" i="29"/>
  <c r="O172" i="27"/>
  <c r="Q172" i="27" s="1"/>
  <c r="O81" i="29"/>
  <c r="Q81" i="29" s="1"/>
  <c r="O33" i="29"/>
  <c r="Q33" i="29" s="1"/>
  <c r="M151" i="29"/>
  <c r="O151" i="29"/>
  <c r="Q151" i="29" s="1"/>
  <c r="O131" i="29"/>
  <c r="Q131" i="29" s="1"/>
  <c r="M145" i="29"/>
  <c r="M151" i="25"/>
  <c r="O27" i="25"/>
  <c r="Q27" i="25" s="1"/>
  <c r="M116" i="25"/>
  <c r="M127" i="25"/>
  <c r="O135" i="25"/>
  <c r="Q135" i="25" s="1"/>
  <c r="O26" i="27"/>
  <c r="Q26" i="27" s="1"/>
  <c r="O31" i="27"/>
  <c r="Q31" i="27" s="1"/>
  <c r="O61" i="27"/>
  <c r="Q61" i="27" s="1"/>
  <c r="M112" i="27"/>
  <c r="O125" i="27"/>
  <c r="Q125" i="27" s="1"/>
  <c r="M163" i="27"/>
  <c r="O81" i="27"/>
  <c r="Q81" i="27" s="1"/>
  <c r="O153" i="27"/>
  <c r="Q153" i="27" s="1"/>
  <c r="M117" i="27"/>
  <c r="O133" i="27"/>
  <c r="Q133" i="27" s="1"/>
  <c r="M156" i="27"/>
  <c r="O16" i="27"/>
  <c r="Q16" i="27" s="1"/>
  <c r="O116" i="27"/>
  <c r="Q116" i="27" s="1"/>
  <c r="O131" i="27"/>
  <c r="Q131" i="27" s="1"/>
  <c r="O67" i="25"/>
  <c r="Q67" i="25" s="1"/>
  <c r="M67" i="25"/>
  <c r="M153" i="25"/>
  <c r="O86" i="25"/>
  <c r="Q86" i="25" s="1"/>
  <c r="O95" i="29"/>
  <c r="Q95" i="29" s="1"/>
  <c r="O143" i="29"/>
  <c r="Q143" i="29" s="1"/>
  <c r="O18" i="29"/>
  <c r="Q18" i="29" s="1"/>
  <c r="O115" i="29"/>
  <c r="Q115" i="29" s="1"/>
  <c r="O32" i="29"/>
  <c r="Q32" i="29" s="1"/>
  <c r="O47" i="29"/>
  <c r="Q47" i="29" s="1"/>
  <c r="O44" i="29"/>
  <c r="Q44" i="29" s="1"/>
  <c r="O96" i="29"/>
  <c r="Q96" i="29" s="1"/>
  <c r="M52" i="25"/>
  <c r="M119" i="25"/>
  <c r="M80" i="25"/>
  <c r="O62" i="25"/>
  <c r="Q62" i="25" s="1"/>
  <c r="O99" i="25"/>
  <c r="Q99" i="25" s="1"/>
  <c r="O140" i="25"/>
  <c r="Q140" i="25" s="1"/>
  <c r="M140" i="25"/>
  <c r="M12" i="25"/>
  <c r="O102" i="25"/>
  <c r="Q102" i="25" s="1"/>
  <c r="O47" i="25"/>
  <c r="Q47" i="25" s="1"/>
  <c r="M53" i="25"/>
  <c r="O175" i="25"/>
  <c r="Q175" i="25" s="1"/>
  <c r="M115" i="25"/>
  <c r="O158" i="25"/>
  <c r="Q158" i="25" s="1"/>
  <c r="O165" i="25"/>
  <c r="Q165" i="25" s="1"/>
  <c r="O34" i="25"/>
  <c r="Q34" i="25" s="1"/>
  <c r="O30" i="25"/>
  <c r="Q30" i="25" s="1"/>
  <c r="M161" i="27"/>
  <c r="O164" i="27"/>
  <c r="Q164" i="27" s="1"/>
  <c r="M70" i="27"/>
  <c r="O32" i="27"/>
  <c r="Q32" i="27" s="1"/>
  <c r="O154" i="27"/>
  <c r="Q154" i="27" s="1"/>
  <c r="O28" i="27"/>
  <c r="Q28" i="27" s="1"/>
  <c r="O34" i="27"/>
  <c r="Q34" i="27" s="1"/>
  <c r="M129" i="27"/>
  <c r="M98" i="27"/>
  <c r="O49" i="27"/>
  <c r="Q49" i="27" s="1"/>
  <c r="O160" i="27"/>
  <c r="Q160" i="27" s="1"/>
  <c r="M158" i="27"/>
  <c r="M138" i="27"/>
  <c r="O23" i="27"/>
  <c r="Q23" i="27" s="1"/>
  <c r="M108" i="27"/>
  <c r="M101" i="27"/>
  <c r="O75" i="27"/>
  <c r="Q75" i="27" s="1"/>
  <c r="O174" i="25"/>
  <c r="Q174" i="25" s="1"/>
  <c r="O29" i="25"/>
  <c r="Q29" i="25" s="1"/>
  <c r="O38" i="29"/>
  <c r="Q38" i="29" s="1"/>
  <c r="O80" i="29"/>
  <c r="Q80" i="29" s="1"/>
  <c r="O158" i="29"/>
  <c r="Q158" i="29" s="1"/>
  <c r="M127" i="29"/>
  <c r="O127" i="29"/>
  <c r="Q127" i="29" s="1"/>
  <c r="O79" i="29"/>
  <c r="Q79" i="29" s="1"/>
  <c r="O53" i="29"/>
  <c r="Q53" i="29" s="1"/>
  <c r="O66" i="29"/>
  <c r="Q66" i="29" s="1"/>
  <c r="O49" i="29"/>
  <c r="Q49" i="29" s="1"/>
  <c r="O163" i="29"/>
  <c r="Q163" i="29" s="1"/>
  <c r="M138" i="29"/>
  <c r="M132" i="29"/>
  <c r="M175" i="29"/>
  <c r="O90" i="29"/>
  <c r="Q90" i="29" s="1"/>
  <c r="M150" i="29"/>
  <c r="O150" i="29"/>
  <c r="Q150" i="29" s="1"/>
  <c r="M165" i="29"/>
  <c r="O146" i="25"/>
  <c r="Q146" i="25" s="1"/>
  <c r="O149" i="25"/>
  <c r="Q149" i="25" s="1"/>
  <c r="M157" i="25"/>
  <c r="O162" i="25"/>
  <c r="Q162" i="25" s="1"/>
  <c r="O134" i="25"/>
  <c r="Q134" i="25" s="1"/>
  <c r="M105" i="25"/>
  <c r="O105" i="25"/>
  <c r="Q105" i="25" s="1"/>
  <c r="O31" i="25"/>
  <c r="Q31" i="25" s="1"/>
  <c r="M31" i="25"/>
  <c r="M25" i="25"/>
  <c r="O84" i="25"/>
  <c r="Q84" i="25" s="1"/>
  <c r="M70" i="25"/>
  <c r="O161" i="25"/>
  <c r="Q161" i="25" s="1"/>
  <c r="O96" i="25"/>
  <c r="Q96" i="25" s="1"/>
  <c r="M96" i="25"/>
  <c r="M141" i="27"/>
  <c r="M42" i="27"/>
  <c r="O177" i="27"/>
  <c r="Q177" i="27" s="1"/>
  <c r="O24" i="27"/>
  <c r="Q24" i="27" s="1"/>
  <c r="M136" i="27"/>
  <c r="O35" i="27"/>
  <c r="Q35" i="27" s="1"/>
  <c r="O44" i="27"/>
  <c r="Q44" i="27" s="1"/>
  <c r="M143" i="27"/>
  <c r="O143" i="27"/>
  <c r="Q143" i="27" s="1"/>
  <c r="O68" i="27"/>
  <c r="Q68" i="27" s="1"/>
  <c r="O67" i="27"/>
  <c r="Q67" i="27" s="1"/>
  <c r="M84" i="27"/>
  <c r="O53" i="27"/>
  <c r="Q53" i="27" s="1"/>
  <c r="M147" i="27"/>
  <c r="M95" i="25"/>
  <c r="M172" i="25"/>
  <c r="M120" i="25"/>
  <c r="O121" i="25"/>
  <c r="Q121" i="25" s="1"/>
  <c r="M42" i="25"/>
  <c r="O146" i="29"/>
  <c r="Q146" i="29" s="1"/>
  <c r="O171" i="29"/>
  <c r="Q171" i="29" s="1"/>
  <c r="O72" i="29"/>
  <c r="Q72" i="29" s="1"/>
  <c r="O104" i="29"/>
  <c r="Q104" i="29" s="1"/>
  <c r="O11" i="29"/>
  <c r="Q11" i="29" s="1"/>
  <c r="M11" i="29"/>
  <c r="O110" i="29"/>
  <c r="Q110" i="29" s="1"/>
  <c r="O51" i="29"/>
  <c r="Q51" i="29" s="1"/>
  <c r="O16" i="29"/>
  <c r="Q16" i="29" s="1"/>
  <c r="M37" i="29"/>
  <c r="M42" i="29"/>
  <c r="O42" i="29"/>
  <c r="Q42" i="29" s="1"/>
  <c r="O27" i="29"/>
  <c r="Q27" i="29" s="1"/>
  <c r="O64" i="29"/>
  <c r="Q64" i="29" s="1"/>
  <c r="O107" i="29"/>
  <c r="Q107" i="29" s="1"/>
  <c r="M52" i="29"/>
  <c r="M59" i="25"/>
  <c r="M65" i="25"/>
  <c r="O32" i="25"/>
  <c r="Q32" i="25" s="1"/>
  <c r="M171" i="25"/>
  <c r="O20" i="25"/>
  <c r="Q20" i="25" s="1"/>
  <c r="O156" i="25"/>
  <c r="Q156" i="25" s="1"/>
  <c r="O71" i="25"/>
  <c r="Q71" i="25" s="1"/>
  <c r="O94" i="25"/>
  <c r="Q94" i="25" s="1"/>
  <c r="M72" i="25"/>
  <c r="O123" i="25"/>
  <c r="Q123" i="25" s="1"/>
  <c r="O16" i="25"/>
  <c r="Q16" i="25" s="1"/>
  <c r="O85" i="25"/>
  <c r="Q85" i="25" s="1"/>
  <c r="O166" i="25"/>
  <c r="Q166" i="25" s="1"/>
  <c r="M108" i="25"/>
  <c r="M105" i="27"/>
  <c r="O48" i="27"/>
  <c r="Q48" i="27" s="1"/>
  <c r="O73" i="27"/>
  <c r="Q73" i="27" s="1"/>
  <c r="M134" i="27"/>
  <c r="O104" i="27"/>
  <c r="Q104" i="27" s="1"/>
  <c r="M33" i="27"/>
  <c r="M78" i="27"/>
  <c r="O145" i="27"/>
  <c r="Q145" i="27" s="1"/>
  <c r="M57" i="27"/>
  <c r="O118" i="27"/>
  <c r="Q118" i="27" s="1"/>
  <c r="M87" i="27"/>
  <c r="O46" i="27"/>
  <c r="Q46" i="27" s="1"/>
  <c r="O79" i="27"/>
  <c r="Q79" i="27" s="1"/>
  <c r="O76" i="27"/>
  <c r="Q76" i="27" s="1"/>
  <c r="O38" i="27"/>
  <c r="Q38" i="27" s="1"/>
  <c r="O96" i="27"/>
  <c r="Q96" i="27" s="1"/>
  <c r="M119" i="27"/>
  <c r="M146" i="27"/>
  <c r="O110" i="27"/>
  <c r="Q110" i="27" s="1"/>
  <c r="O177" i="25"/>
  <c r="Q177" i="25" s="1"/>
  <c r="O100" i="25"/>
  <c r="Q100" i="25" s="1"/>
  <c r="O56" i="25"/>
  <c r="Q56" i="25" s="1"/>
  <c r="O79" i="25"/>
  <c r="Q79" i="25" s="1"/>
  <c r="M21" i="29"/>
  <c r="M33" i="29"/>
  <c r="O173" i="29"/>
  <c r="Q173" i="29" s="1"/>
  <c r="O144" i="29"/>
  <c r="Q144" i="29" s="1"/>
  <c r="M114" i="29"/>
  <c r="M39" i="29"/>
  <c r="M131" i="29"/>
  <c r="M22" i="29"/>
  <c r="O168" i="29"/>
  <c r="Q168" i="29" s="1"/>
  <c r="M152" i="29"/>
  <c r="O163" i="25"/>
  <c r="Q163" i="25" s="1"/>
  <c r="O147" i="25"/>
  <c r="Q147" i="25" s="1"/>
  <c r="M27" i="25"/>
  <c r="O110" i="25"/>
  <c r="Q110" i="25" s="1"/>
  <c r="O129" i="25"/>
  <c r="Q129" i="25" s="1"/>
  <c r="O166" i="27"/>
  <c r="Q166" i="27" s="1"/>
  <c r="O117" i="27"/>
  <c r="Q117" i="27" s="1"/>
  <c r="O22" i="27"/>
  <c r="Q22" i="27" s="1"/>
  <c r="M41" i="27"/>
  <c r="O171" i="27"/>
  <c r="Q171" i="27" s="1"/>
  <c r="O50" i="27"/>
  <c r="Q50" i="27" s="1"/>
  <c r="M15" i="29"/>
  <c r="O54" i="29"/>
  <c r="Q54" i="29" s="1"/>
  <c r="O93" i="29"/>
  <c r="Q93" i="29" s="1"/>
  <c r="O103" i="29"/>
  <c r="Q103" i="29" s="1"/>
  <c r="M97" i="29"/>
  <c r="O97" i="29"/>
  <c r="Q97" i="29" s="1"/>
  <c r="O19" i="25"/>
  <c r="Q19" i="25" s="1"/>
  <c r="O53" i="25"/>
  <c r="Q53" i="25" s="1"/>
  <c r="O46" i="25"/>
  <c r="Q46" i="25" s="1"/>
  <c r="O55" i="25"/>
  <c r="Q55" i="25" s="1"/>
  <c r="O154" i="25"/>
  <c r="Q154" i="25" s="1"/>
  <c r="M30" i="25"/>
  <c r="M164" i="27"/>
  <c r="O176" i="27"/>
  <c r="Q176" i="27" s="1"/>
  <c r="O71" i="27"/>
  <c r="Q71" i="27" s="1"/>
  <c r="O100" i="27"/>
  <c r="Q100" i="27" s="1"/>
  <c r="O158" i="27"/>
  <c r="Q158" i="27" s="1"/>
  <c r="O150" i="27"/>
  <c r="Q150" i="27" s="1"/>
  <c r="O165" i="27"/>
  <c r="Q165" i="27" s="1"/>
  <c r="O101" i="27"/>
  <c r="Q101" i="27" s="1"/>
  <c r="O55" i="27"/>
  <c r="Q55" i="27" s="1"/>
  <c r="O74" i="25"/>
  <c r="Q74" i="25" s="1"/>
  <c r="O113" i="25"/>
  <c r="Q113" i="25" s="1"/>
  <c r="O30" i="29"/>
  <c r="Q30" i="29" s="1"/>
  <c r="M105" i="29"/>
  <c r="M38" i="29"/>
  <c r="O68" i="29"/>
  <c r="Q68" i="29" s="1"/>
  <c r="O140" i="29"/>
  <c r="Q140" i="29" s="1"/>
  <c r="M79" i="29"/>
  <c r="M98" i="29"/>
  <c r="O138" i="29"/>
  <c r="Q138" i="29" s="1"/>
  <c r="M40" i="29"/>
  <c r="M35" i="29"/>
  <c r="O35" i="29"/>
  <c r="Q35" i="29" s="1"/>
  <c r="M126" i="29"/>
  <c r="O178" i="29"/>
  <c r="Q178" i="29" s="1"/>
  <c r="M20" i="29"/>
  <c r="O165" i="29"/>
  <c r="Q165" i="29" s="1"/>
  <c r="M141" i="29"/>
  <c r="O166" i="29"/>
  <c r="Q166" i="29" s="1"/>
  <c r="O157" i="25"/>
  <c r="Q157" i="25" s="1"/>
  <c r="O50" i="25"/>
  <c r="Q50" i="25" s="1"/>
  <c r="O25" i="25"/>
  <c r="Q25" i="25" s="1"/>
  <c r="M106" i="25"/>
  <c r="O87" i="25"/>
  <c r="Q87" i="25" s="1"/>
  <c r="O15" i="25"/>
  <c r="Q15" i="25" s="1"/>
  <c r="O160" i="25"/>
  <c r="Q160" i="25" s="1"/>
  <c r="M33" i="25"/>
  <c r="M40" i="27"/>
  <c r="O40" i="27"/>
  <c r="Q40" i="27" s="1"/>
  <c r="O14" i="27"/>
  <c r="Q14" i="27" s="1"/>
  <c r="O173" i="27"/>
  <c r="Q173" i="27" s="1"/>
  <c r="O106" i="27"/>
  <c r="Q106" i="27" s="1"/>
  <c r="O169" i="27"/>
  <c r="Q169" i="27" s="1"/>
  <c r="M35" i="27"/>
  <c r="O115" i="27"/>
  <c r="Q115" i="27" s="1"/>
  <c r="M68" i="27"/>
  <c r="O135" i="27"/>
  <c r="Q135" i="27" s="1"/>
  <c r="O132" i="27"/>
  <c r="Q132" i="27" s="1"/>
  <c r="O168" i="27"/>
  <c r="Q168" i="27" s="1"/>
  <c r="O17" i="27"/>
  <c r="Q17" i="27" s="1"/>
  <c r="O120" i="27"/>
  <c r="Q120" i="27" s="1"/>
  <c r="M89" i="27"/>
  <c r="O102" i="27"/>
  <c r="Q102" i="27" s="1"/>
  <c r="O39" i="27"/>
  <c r="Q39" i="27" s="1"/>
  <c r="M53" i="27"/>
  <c r="O128" i="27"/>
  <c r="Q128" i="27" s="1"/>
  <c r="O172" i="25"/>
  <c r="Q172" i="25" s="1"/>
  <c r="O64" i="25"/>
  <c r="Q64" i="25" s="1"/>
  <c r="M121" i="25"/>
  <c r="O42" i="25"/>
  <c r="Q42" i="25" s="1"/>
  <c r="O172" i="29"/>
  <c r="Q172" i="29" s="1"/>
  <c r="M146" i="29"/>
  <c r="O155" i="29"/>
  <c r="Q155" i="29" s="1"/>
  <c r="O85" i="29"/>
  <c r="Q85" i="29" s="1"/>
  <c r="O111" i="29"/>
  <c r="Q111" i="29" s="1"/>
  <c r="O13" i="29"/>
  <c r="Q13" i="29" s="1"/>
  <c r="M177" i="29"/>
  <c r="O161" i="29"/>
  <c r="Q161" i="29" s="1"/>
  <c r="M51" i="29"/>
  <c r="M147" i="29"/>
  <c r="M159" i="29"/>
  <c r="O29" i="29"/>
  <c r="Q29" i="29" s="1"/>
  <c r="M16" i="29"/>
  <c r="M12" i="29"/>
  <c r="O37" i="29"/>
  <c r="Q37" i="29" s="1"/>
  <c r="O75" i="29"/>
  <c r="Q75" i="29" s="1"/>
  <c r="O124" i="29"/>
  <c r="Q124" i="29" s="1"/>
  <c r="O67" i="29"/>
  <c r="Q67" i="29" s="1"/>
  <c r="O48" i="29"/>
  <c r="Q48" i="29" s="1"/>
  <c r="O35" i="25"/>
  <c r="Q35" i="25" s="1"/>
  <c r="O61" i="25"/>
  <c r="Q61" i="25" s="1"/>
  <c r="O59" i="25"/>
  <c r="Q59" i="25" s="1"/>
  <c r="O65" i="25"/>
  <c r="Q65" i="25" s="1"/>
  <c r="M152" i="25"/>
  <c r="M20" i="25"/>
  <c r="Q9" i="27" l="1"/>
  <c r="K9" i="29"/>
  <c r="L9" i="29" s="1"/>
  <c r="I12" i="28"/>
  <c r="Q10" i="27"/>
  <c r="Q10" i="25"/>
  <c r="Q9" i="25"/>
  <c r="Q9" i="29"/>
  <c r="Q10" i="29"/>
  <c r="I12" i="3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4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00000000-0006-0000-0700-000006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7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5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6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sharedStrings.xml><?xml version="1.0" encoding="utf-8"?>
<sst xmlns="http://schemas.openxmlformats.org/spreadsheetml/2006/main" count="41735" uniqueCount="5293">
  <si>
    <t>Sector</t>
    <phoneticPr fontId="19" type="noConversion"/>
  </si>
  <si>
    <t>Korean</t>
  </si>
  <si>
    <t>CO</t>
  </si>
  <si>
    <t>S102100</t>
  </si>
  <si>
    <t>E610550.M</t>
  </si>
  <si>
    <t>Txt</t>
  </si>
  <si>
    <t>#</t>
  </si>
  <si>
    <t>A000020</t>
  </si>
  <si>
    <t>동화약품</t>
  </si>
  <si>
    <t>KS</t>
  </si>
  <si>
    <t>A000040</t>
  </si>
  <si>
    <t>KR모터스</t>
  </si>
  <si>
    <t>A000050</t>
  </si>
  <si>
    <t>경방</t>
  </si>
  <si>
    <t>A000070</t>
  </si>
  <si>
    <t>삼양홀딩스</t>
  </si>
  <si>
    <t>A000080</t>
  </si>
  <si>
    <t>하이트진로</t>
  </si>
  <si>
    <t>A000100</t>
  </si>
  <si>
    <t>유한양행</t>
  </si>
  <si>
    <t>A000120</t>
  </si>
  <si>
    <t>CJ대한통운</t>
  </si>
  <si>
    <t>A000140</t>
  </si>
  <si>
    <t>하이트진로홀딩스</t>
  </si>
  <si>
    <t>A000150</t>
  </si>
  <si>
    <t>두산</t>
  </si>
  <si>
    <t>A000180</t>
  </si>
  <si>
    <t>성창기업지주</t>
  </si>
  <si>
    <t>A000210</t>
  </si>
  <si>
    <t>대림산업</t>
  </si>
  <si>
    <t>A000220</t>
  </si>
  <si>
    <t>유유제약</t>
  </si>
  <si>
    <t>A000230</t>
  </si>
  <si>
    <t>일동제약</t>
  </si>
  <si>
    <t>A000240</t>
  </si>
  <si>
    <t>A000250</t>
  </si>
  <si>
    <t>삼천당제약</t>
  </si>
  <si>
    <t>KQ</t>
  </si>
  <si>
    <t>A000270</t>
  </si>
  <si>
    <t>기아차</t>
  </si>
  <si>
    <t>A000300</t>
  </si>
  <si>
    <t>A000320</t>
  </si>
  <si>
    <t>노루홀딩스</t>
  </si>
  <si>
    <t>A000370</t>
  </si>
  <si>
    <t>한화손해보험</t>
  </si>
  <si>
    <t>A000390</t>
  </si>
  <si>
    <t>A000400</t>
  </si>
  <si>
    <t>롯데손해보험</t>
  </si>
  <si>
    <t>A000430</t>
  </si>
  <si>
    <t>대원강업</t>
  </si>
  <si>
    <t>A000440</t>
  </si>
  <si>
    <t>중앙에너비스</t>
  </si>
  <si>
    <t>A000480</t>
  </si>
  <si>
    <t>조선내화</t>
  </si>
  <si>
    <t>A000490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</si>
  <si>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</si>
  <si>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</si>
  <si>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</si>
  <si>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</si>
  <si>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</si>
  <si>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</si>
  <si>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</si>
  <si>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</si>
  <si>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</si>
  <si>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</si>
  <si>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</si>
  <si>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</si>
  <si>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A000660</t>
  </si>
  <si>
    <t>SK하이닉스</t>
  </si>
  <si>
    <t>A000670</t>
  </si>
  <si>
    <t>영풍</t>
  </si>
  <si>
    <t>A000680</t>
  </si>
  <si>
    <t>LS네트웍스</t>
  </si>
  <si>
    <t>A000700</t>
  </si>
  <si>
    <t>A000720</t>
  </si>
  <si>
    <t>현대건설</t>
  </si>
  <si>
    <t>A000760</t>
  </si>
  <si>
    <t>이화산업</t>
  </si>
  <si>
    <t>A000810</t>
  </si>
  <si>
    <t>삼성화재</t>
  </si>
  <si>
    <t>A000830</t>
  </si>
  <si>
    <t>삼성물산</t>
  </si>
  <si>
    <t>A000850</t>
  </si>
  <si>
    <t>화천기공</t>
  </si>
  <si>
    <t>A000860</t>
  </si>
  <si>
    <t>A000880</t>
  </si>
  <si>
    <t>한화</t>
  </si>
  <si>
    <t>A000890</t>
  </si>
  <si>
    <t>보해양조</t>
  </si>
  <si>
    <t>A000910</t>
  </si>
  <si>
    <t>유니온</t>
  </si>
  <si>
    <t>A000950</t>
  </si>
  <si>
    <t>전방</t>
  </si>
  <si>
    <t>A000970</t>
  </si>
  <si>
    <t>한국주철관</t>
  </si>
  <si>
    <t>A000990</t>
  </si>
  <si>
    <t>A001000</t>
  </si>
  <si>
    <t>신라섬유</t>
  </si>
  <si>
    <t>A001020</t>
  </si>
  <si>
    <t>페이퍼코리아</t>
  </si>
  <si>
    <t>A001040</t>
  </si>
  <si>
    <t>CJ</t>
  </si>
  <si>
    <t>A001060</t>
  </si>
  <si>
    <t>JW중외제약</t>
  </si>
  <si>
    <t>A001070</t>
  </si>
  <si>
    <t>대한방직</t>
  </si>
  <si>
    <t>A001080</t>
  </si>
  <si>
    <t>만호제강</t>
  </si>
  <si>
    <t>A001120</t>
  </si>
  <si>
    <t>LG상사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</si>
  <si>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</si>
  <si>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</si>
  <si>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</si>
  <si>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</si>
  <si>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</si>
  <si>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</si>
  <si>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</si>
  <si>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동국제강</t>
  </si>
  <si>
    <t>A001250</t>
  </si>
  <si>
    <t>GS글로벌</t>
  </si>
  <si>
    <t>A001260</t>
  </si>
  <si>
    <t>남광토건</t>
  </si>
  <si>
    <t>A001270</t>
  </si>
  <si>
    <t>부국증권</t>
  </si>
  <si>
    <t>A001290</t>
  </si>
  <si>
    <t>A001340</t>
  </si>
  <si>
    <t>A001360</t>
  </si>
  <si>
    <t>삼성제약</t>
  </si>
  <si>
    <t>A001380</t>
  </si>
  <si>
    <t>A001390</t>
  </si>
  <si>
    <t>KG케미칼</t>
  </si>
  <si>
    <t>A001420</t>
  </si>
  <si>
    <t>태원물산</t>
  </si>
  <si>
    <t>A001430</t>
  </si>
  <si>
    <t>A001440</t>
  </si>
  <si>
    <t>대한전선</t>
  </si>
  <si>
    <t>A001450</t>
  </si>
  <si>
    <t>현대해상</t>
  </si>
  <si>
    <t>A001460</t>
  </si>
  <si>
    <t>BYC</t>
  </si>
  <si>
    <t>A001470</t>
  </si>
  <si>
    <t>삼부토건</t>
  </si>
  <si>
    <t>A001500</t>
  </si>
  <si>
    <t>A001510</t>
  </si>
  <si>
    <t>SK증권</t>
  </si>
  <si>
    <t>A001520</t>
  </si>
  <si>
    <t>동양</t>
  </si>
  <si>
    <t>A001530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</si>
  <si>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</si>
  <si>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</si>
  <si>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</si>
  <si>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</si>
  <si>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</si>
  <si>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</si>
  <si>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</si>
  <si>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</si>
  <si>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A001620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</si>
  <si>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</si>
  <si>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</si>
  <si>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</si>
  <si>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</si>
  <si>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</si>
  <si>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</si>
  <si>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</si>
  <si>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</si>
  <si>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</si>
  <si>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</si>
  <si>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</si>
  <si>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A001780</t>
  </si>
  <si>
    <t>A001790</t>
  </si>
  <si>
    <t>대한제당</t>
  </si>
  <si>
    <t>A001800</t>
  </si>
  <si>
    <t>오리온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</si>
  <si>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</si>
  <si>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</si>
  <si>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</si>
  <si>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</si>
  <si>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</si>
  <si>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</si>
  <si>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</si>
  <si>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</si>
  <si>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</si>
  <si>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</si>
  <si>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</si>
  <si>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</si>
  <si>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</si>
  <si>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</si>
  <si>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</si>
  <si>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</si>
  <si>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</si>
  <si>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</si>
  <si>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</si>
  <si>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</si>
  <si>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A002200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</si>
  <si>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</si>
  <si>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</si>
  <si>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</si>
  <si>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</si>
  <si>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</si>
  <si>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</si>
  <si>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</si>
  <si>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</si>
  <si>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</si>
  <si>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</si>
  <si>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</si>
  <si>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</si>
  <si>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</si>
  <si>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</si>
  <si>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</si>
  <si>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</si>
  <si>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</si>
  <si>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</si>
  <si>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A002380</t>
  </si>
  <si>
    <t>KCC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</si>
  <si>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</si>
  <si>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</si>
  <si>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</si>
  <si>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</si>
  <si>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</si>
  <si>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</si>
  <si>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</si>
  <si>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</si>
  <si>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</si>
  <si>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A002600</t>
  </si>
  <si>
    <t>조흥</t>
  </si>
  <si>
    <t>A002620</t>
  </si>
  <si>
    <t>제일약품</t>
  </si>
  <si>
    <t>A002630</t>
  </si>
  <si>
    <t>오리엔트바이오</t>
  </si>
  <si>
    <t>A002680</t>
  </si>
  <si>
    <t>A002700</t>
  </si>
  <si>
    <t>A002710</t>
  </si>
  <si>
    <t>A002720</t>
  </si>
  <si>
    <t>국제약품</t>
  </si>
  <si>
    <t>A002760</t>
  </si>
  <si>
    <t>보락</t>
  </si>
  <si>
    <t>A002780</t>
  </si>
  <si>
    <t>진흥기업</t>
  </si>
  <si>
    <t>A002790</t>
  </si>
  <si>
    <t>A002810</t>
  </si>
  <si>
    <t>삼영무역</t>
  </si>
  <si>
    <t>A002820</t>
  </si>
  <si>
    <t>A002840</t>
  </si>
  <si>
    <t>미원상사</t>
  </si>
  <si>
    <t>A002870</t>
  </si>
  <si>
    <t>A002880</t>
  </si>
  <si>
    <t>A002900</t>
  </si>
  <si>
    <t>A002920</t>
  </si>
  <si>
    <t>유성기업</t>
  </si>
  <si>
    <t>A002960</t>
  </si>
  <si>
    <t>한국쉘석유</t>
  </si>
  <si>
    <t>A002990</t>
  </si>
  <si>
    <t>A003000</t>
  </si>
  <si>
    <t>부광약품</t>
  </si>
  <si>
    <t>A003010</t>
  </si>
  <si>
    <t>혜인</t>
  </si>
  <si>
    <t>A003030</t>
  </si>
  <si>
    <t>세아제강</t>
  </si>
  <si>
    <t>A003060</t>
  </si>
  <si>
    <t>A003070</t>
  </si>
  <si>
    <t>코오롱글로벌</t>
  </si>
  <si>
    <t>A003080</t>
  </si>
  <si>
    <t>A003090</t>
  </si>
  <si>
    <t>대웅</t>
  </si>
  <si>
    <t>A003100</t>
  </si>
  <si>
    <t>선광</t>
  </si>
  <si>
    <t>A003120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</si>
  <si>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</si>
  <si>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</si>
  <si>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</si>
  <si>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</si>
  <si>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</si>
  <si>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</si>
  <si>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</si>
  <si>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</si>
  <si>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</si>
  <si>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</si>
  <si>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</si>
  <si>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</si>
  <si>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</si>
  <si>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한일시멘트</t>
  </si>
  <si>
    <t>A003310</t>
  </si>
  <si>
    <t>대주산업</t>
  </si>
  <si>
    <t>A003350</t>
  </si>
  <si>
    <t>한국화장품제조</t>
  </si>
  <si>
    <t>A003460</t>
  </si>
  <si>
    <t>유화증권</t>
  </si>
  <si>
    <t>A003470</t>
  </si>
  <si>
    <t>A003480</t>
  </si>
  <si>
    <t>한진중공업홀딩스</t>
  </si>
  <si>
    <t>A003490</t>
  </si>
  <si>
    <t>대한항공</t>
  </si>
  <si>
    <t>A003520</t>
  </si>
  <si>
    <t>영진약품</t>
  </si>
  <si>
    <t>A003530</t>
  </si>
  <si>
    <t>한화투자증권</t>
  </si>
  <si>
    <t>A003540</t>
  </si>
  <si>
    <t>대신증권</t>
  </si>
  <si>
    <t>A003550</t>
  </si>
  <si>
    <t>LG</t>
  </si>
  <si>
    <t>A003570</t>
  </si>
  <si>
    <t>A003580</t>
  </si>
  <si>
    <t>A003600</t>
  </si>
  <si>
    <t>SK</t>
  </si>
  <si>
    <t>A003610</t>
  </si>
  <si>
    <t>방림</t>
  </si>
  <si>
    <t>A003620</t>
  </si>
  <si>
    <t>A003650</t>
  </si>
  <si>
    <t>미창석유</t>
  </si>
  <si>
    <t>A003670</t>
  </si>
  <si>
    <t>A003680</t>
  </si>
  <si>
    <t>한성기업</t>
  </si>
  <si>
    <t>A003690</t>
  </si>
  <si>
    <t>코리안리</t>
  </si>
  <si>
    <t>A003720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</si>
  <si>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</si>
  <si>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</si>
  <si>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</si>
  <si>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</si>
  <si>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</si>
  <si>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</si>
  <si>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</si>
  <si>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A003920</t>
  </si>
  <si>
    <t>남양유업</t>
  </si>
  <si>
    <t>A003960</t>
  </si>
  <si>
    <t>사조대림</t>
  </si>
  <si>
    <t>A004000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</si>
  <si>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</si>
  <si>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</si>
  <si>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</si>
  <si>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</si>
  <si>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</si>
  <si>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</si>
  <si>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</si>
  <si>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</si>
  <si>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</si>
  <si>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</si>
  <si>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</si>
  <si>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</si>
  <si>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</si>
  <si>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한솔제지</t>
  </si>
  <si>
    <t>A004170</t>
  </si>
  <si>
    <t>신세계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</si>
  <si>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</si>
  <si>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</si>
  <si>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</si>
  <si>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</si>
  <si>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</si>
  <si>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</si>
  <si>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</si>
  <si>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</si>
  <si>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</si>
  <si>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</si>
  <si>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</si>
  <si>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</si>
  <si>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</si>
  <si>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</si>
  <si>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</si>
  <si>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</si>
  <si>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</si>
  <si>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</si>
  <si>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</si>
  <si>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</si>
  <si>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</si>
  <si>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</si>
  <si>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</si>
  <si>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</si>
  <si>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</si>
  <si>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</si>
  <si>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</si>
  <si>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</si>
  <si>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</si>
  <si>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</si>
  <si>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</si>
  <si>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</si>
  <si>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</si>
  <si>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</si>
  <si>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</si>
  <si>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</si>
  <si>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</si>
  <si>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</si>
  <si>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</si>
  <si>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</si>
  <si>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</si>
  <si>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</si>
  <si>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</si>
  <si>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</si>
  <si>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</si>
  <si>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</si>
  <si>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</si>
  <si>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</si>
  <si>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</si>
  <si>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</si>
  <si>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</si>
  <si>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</si>
  <si>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</si>
  <si>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</si>
  <si>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</si>
  <si>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</si>
  <si>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</si>
  <si>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</si>
  <si>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</si>
  <si>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</si>
  <si>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</si>
  <si>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</si>
  <si>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</si>
  <si>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</si>
  <si>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</si>
  <si>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</si>
  <si>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</si>
  <si>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</si>
  <si>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</si>
  <si>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</si>
  <si>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</si>
  <si>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</si>
  <si>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</si>
  <si>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</si>
  <si>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A005290</t>
  </si>
  <si>
    <t>동진쎄미켐</t>
  </si>
  <si>
    <t>A005300</t>
  </si>
  <si>
    <t>롯데칠성</t>
  </si>
  <si>
    <t>A005320</t>
  </si>
  <si>
    <t>A005360</t>
  </si>
  <si>
    <t>모나미</t>
  </si>
  <si>
    <t>A005380</t>
  </si>
  <si>
    <t>현대차</t>
  </si>
  <si>
    <t>A005420</t>
  </si>
  <si>
    <t>코스모화학</t>
  </si>
  <si>
    <t>A005430</t>
  </si>
  <si>
    <t>한국공항</t>
  </si>
  <si>
    <t>A005440</t>
  </si>
  <si>
    <t>현대그린푸드</t>
  </si>
  <si>
    <t>A005490</t>
  </si>
  <si>
    <t>A005500</t>
  </si>
  <si>
    <t>삼진제약</t>
  </si>
  <si>
    <t>A005610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</si>
  <si>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</si>
  <si>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</si>
  <si>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</si>
  <si>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</si>
  <si>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</si>
  <si>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</si>
  <si>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</si>
  <si>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</si>
  <si>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</si>
  <si>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</si>
  <si>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A005740</t>
  </si>
  <si>
    <t>크라운제과</t>
  </si>
  <si>
    <t>A005750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</si>
  <si>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</si>
  <si>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</si>
  <si>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</si>
  <si>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</si>
  <si>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</si>
  <si>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</si>
  <si>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</si>
  <si>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</si>
  <si>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</si>
  <si>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</si>
  <si>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</si>
  <si>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</si>
  <si>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</si>
  <si>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</si>
  <si>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</si>
  <si>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</si>
  <si>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</si>
  <si>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A005940</t>
  </si>
  <si>
    <t>우리투자증권</t>
  </si>
  <si>
    <t>A005950</t>
  </si>
  <si>
    <t>이수화학</t>
  </si>
  <si>
    <t>A005960</t>
  </si>
  <si>
    <t>동부건설</t>
  </si>
  <si>
    <t>A005990</t>
  </si>
  <si>
    <t>매일유업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</si>
  <si>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</si>
  <si>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</si>
  <si>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</si>
  <si>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</si>
  <si>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</si>
  <si>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</si>
  <si>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</si>
  <si>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</si>
  <si>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</si>
  <si>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</si>
  <si>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</si>
  <si>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SK케미칼</t>
  </si>
  <si>
    <t>A006140</t>
  </si>
  <si>
    <t>피제이전자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</si>
  <si>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</si>
  <si>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</si>
  <si>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</si>
  <si>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</si>
  <si>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</si>
  <si>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</si>
  <si>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</si>
  <si>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</si>
  <si>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</si>
  <si>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</si>
  <si>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</si>
  <si>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</si>
  <si>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</si>
  <si>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</si>
  <si>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</si>
  <si>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</si>
  <si>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</si>
  <si>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</si>
  <si>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A006490</t>
  </si>
  <si>
    <t>A006570</t>
  </si>
  <si>
    <t>대림통상</t>
  </si>
  <si>
    <t>A006650</t>
  </si>
  <si>
    <t>대한유화</t>
  </si>
  <si>
    <t>A006660</t>
  </si>
  <si>
    <t>삼성공조</t>
  </si>
  <si>
    <t>A006730</t>
  </si>
  <si>
    <t>서부T&amp;D</t>
  </si>
  <si>
    <t>A006740</t>
  </si>
  <si>
    <t>A006800</t>
  </si>
  <si>
    <t>대우증권</t>
  </si>
  <si>
    <t>A006840</t>
  </si>
  <si>
    <t>AK홀딩스</t>
  </si>
  <si>
    <t>A006880</t>
  </si>
  <si>
    <t>신송홀딩스</t>
  </si>
  <si>
    <t>A006890</t>
  </si>
  <si>
    <t>A006910</t>
  </si>
  <si>
    <t>보성파워텍</t>
  </si>
  <si>
    <t>A006920</t>
  </si>
  <si>
    <t>모헨즈</t>
  </si>
  <si>
    <t>A006980</t>
  </si>
  <si>
    <t>A007070</t>
  </si>
  <si>
    <t>GS리테일</t>
  </si>
  <si>
    <t>A007110</t>
  </si>
  <si>
    <t>일신석재</t>
  </si>
  <si>
    <t>A007120</t>
  </si>
  <si>
    <t>A007160</t>
  </si>
  <si>
    <t>사조산업</t>
  </si>
  <si>
    <t>A007210</t>
  </si>
  <si>
    <t>벽산</t>
  </si>
  <si>
    <t>A007280</t>
  </si>
  <si>
    <t>A007310</t>
  </si>
  <si>
    <t>오뚜기</t>
  </si>
  <si>
    <t>A007330</t>
  </si>
  <si>
    <t>푸른저축은행</t>
  </si>
  <si>
    <t>A007340</t>
  </si>
  <si>
    <t>A007370</t>
  </si>
  <si>
    <t>진양제약</t>
  </si>
  <si>
    <t>A007390</t>
  </si>
  <si>
    <t>네이처셀</t>
  </si>
  <si>
    <t>A007460</t>
  </si>
  <si>
    <t>A007530</t>
  </si>
  <si>
    <t>A007540</t>
  </si>
  <si>
    <t>샘표식품</t>
  </si>
  <si>
    <t>A007570</t>
  </si>
  <si>
    <t>일양약품</t>
  </si>
  <si>
    <t>A007590</t>
  </si>
  <si>
    <t>동방아그로</t>
  </si>
  <si>
    <t>A007610</t>
  </si>
  <si>
    <t>선도전기</t>
  </si>
  <si>
    <t>A007660</t>
  </si>
  <si>
    <t>이수페타시스</t>
  </si>
  <si>
    <t>A007690</t>
  </si>
  <si>
    <t>국도화학</t>
  </si>
  <si>
    <t>A007700</t>
  </si>
  <si>
    <t>A007720</t>
  </si>
  <si>
    <t>A007770</t>
  </si>
  <si>
    <t>한일화학</t>
  </si>
  <si>
    <t>A007810</t>
  </si>
  <si>
    <t>코리아써키트</t>
  </si>
  <si>
    <t>A007820</t>
  </si>
  <si>
    <t>A007860</t>
  </si>
  <si>
    <t>서연</t>
  </si>
  <si>
    <t>A007980</t>
  </si>
  <si>
    <t>A008040</t>
  </si>
  <si>
    <t>A008060</t>
  </si>
  <si>
    <t>대덕전자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</si>
  <si>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</si>
  <si>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</si>
  <si>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</si>
  <si>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</si>
  <si>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</si>
  <si>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</si>
  <si>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</si>
  <si>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</si>
  <si>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</si>
  <si>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</si>
  <si>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</si>
  <si>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</si>
  <si>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</si>
  <si>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</si>
  <si>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</si>
  <si>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</si>
  <si>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A008600</t>
  </si>
  <si>
    <t>윌비스</t>
  </si>
  <si>
    <t>A008700</t>
  </si>
  <si>
    <t>아남전자</t>
  </si>
  <si>
    <t>A008730</t>
  </si>
  <si>
    <t>율촌화학</t>
  </si>
  <si>
    <t>A008770</t>
  </si>
  <si>
    <t>호텔신라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</si>
  <si>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</si>
  <si>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</si>
  <si>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</si>
  <si>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</si>
  <si>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</si>
  <si>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</si>
  <si>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</si>
  <si>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A009070</t>
  </si>
  <si>
    <t>KCTC</t>
  </si>
  <si>
    <t>A009140</t>
  </si>
  <si>
    <t>경인전자</t>
  </si>
  <si>
    <t>A009150</t>
  </si>
  <si>
    <t>삼성전기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</si>
  <si>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</si>
  <si>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</si>
  <si>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</si>
  <si>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</si>
  <si>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</si>
  <si>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</si>
  <si>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</si>
  <si>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</si>
  <si>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</si>
  <si>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</si>
  <si>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</si>
  <si>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</si>
  <si>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</si>
  <si>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</si>
  <si>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</si>
  <si>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</si>
  <si>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</si>
  <si>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</si>
  <si>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</si>
  <si>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A009410</t>
  </si>
  <si>
    <t>태영건설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</si>
  <si>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</si>
  <si>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</si>
  <si>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</si>
  <si>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</si>
  <si>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</si>
  <si>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</si>
  <si>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</si>
  <si>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</si>
  <si>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</si>
  <si>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</si>
  <si>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</si>
  <si>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</si>
  <si>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A009540</t>
  </si>
  <si>
    <t>현대중공업</t>
  </si>
  <si>
    <t>A009580</t>
  </si>
  <si>
    <t>무림P&amp;P</t>
  </si>
  <si>
    <t>A009620</t>
  </si>
  <si>
    <t>삼보산업</t>
  </si>
  <si>
    <t>A009680</t>
  </si>
  <si>
    <t>모토닉</t>
  </si>
  <si>
    <t>A009730</t>
  </si>
  <si>
    <t>A009770</t>
  </si>
  <si>
    <t>삼정펄프</t>
  </si>
  <si>
    <t>A009780</t>
  </si>
  <si>
    <t>엠에스씨</t>
  </si>
  <si>
    <t>A009810</t>
  </si>
  <si>
    <t>A009830</t>
  </si>
  <si>
    <t>A009970</t>
  </si>
  <si>
    <t>영원무역홀딩스</t>
  </si>
  <si>
    <t>A010040</t>
  </si>
  <si>
    <t>한국내화</t>
  </si>
  <si>
    <t>A010060</t>
  </si>
  <si>
    <t>OCI</t>
  </si>
  <si>
    <t>A010100</t>
  </si>
  <si>
    <t>A010120</t>
  </si>
  <si>
    <t>A010130</t>
  </si>
  <si>
    <t>고려아연</t>
  </si>
  <si>
    <t>A010140</t>
  </si>
  <si>
    <t>삼성중공업</t>
  </si>
  <si>
    <t>A010170</t>
  </si>
  <si>
    <t>대한광통신</t>
  </si>
  <si>
    <t>A010240</t>
  </si>
  <si>
    <t>흥국</t>
  </si>
  <si>
    <t>A010280</t>
  </si>
  <si>
    <t>A010470</t>
  </si>
  <si>
    <t>오리콤</t>
  </si>
  <si>
    <t>A010520</t>
  </si>
  <si>
    <t>현대하이스코</t>
  </si>
  <si>
    <t>A010580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</si>
  <si>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</si>
  <si>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</si>
  <si>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</si>
  <si>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</si>
  <si>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</si>
  <si>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</si>
  <si>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</si>
  <si>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</si>
  <si>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</si>
  <si>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</si>
  <si>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</si>
  <si>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</si>
  <si>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A010950</t>
  </si>
  <si>
    <t>S-Oil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</si>
  <si>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</si>
  <si>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</si>
  <si>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</si>
  <si>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</si>
  <si>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</si>
  <si>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</si>
  <si>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</si>
  <si>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</si>
  <si>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</si>
  <si>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A011090</t>
  </si>
  <si>
    <t>에넥스</t>
  </si>
  <si>
    <t>A011150</t>
  </si>
  <si>
    <t>CJ씨푸드</t>
  </si>
  <si>
    <t>A011170</t>
  </si>
  <si>
    <t>롯데케미칼</t>
  </si>
  <si>
    <t>A011200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</si>
  <si>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</si>
  <si>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</si>
  <si>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</si>
  <si>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</si>
  <si>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</si>
  <si>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</si>
  <si>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</si>
  <si>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</si>
  <si>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</si>
  <si>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</si>
  <si>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</si>
  <si>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</si>
  <si>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</si>
  <si>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</si>
  <si>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</si>
  <si>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</si>
  <si>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A011500</t>
  </si>
  <si>
    <t>한농화성</t>
  </si>
  <si>
    <t>A011560</t>
  </si>
  <si>
    <t>세보엠이씨</t>
  </si>
  <si>
    <t>A011690</t>
  </si>
  <si>
    <t>A011700</t>
  </si>
  <si>
    <t>한신기계</t>
  </si>
  <si>
    <t>A011760</t>
  </si>
  <si>
    <t>A011780</t>
  </si>
  <si>
    <t>A011790</t>
  </si>
  <si>
    <t>SKC</t>
  </si>
  <si>
    <t>A011810</t>
  </si>
  <si>
    <t>STX</t>
  </si>
  <si>
    <t>A011930</t>
  </si>
  <si>
    <t>A012030</t>
  </si>
  <si>
    <t>A012160</t>
  </si>
  <si>
    <t>A012170</t>
  </si>
  <si>
    <t>A012200</t>
  </si>
  <si>
    <t>계양전기</t>
  </si>
  <si>
    <t>A012280</t>
  </si>
  <si>
    <t>영화금속</t>
  </si>
  <si>
    <t>A012320</t>
  </si>
  <si>
    <t>A012330</t>
  </si>
  <si>
    <t>현대모비스</t>
  </si>
  <si>
    <t>A012340</t>
  </si>
  <si>
    <t>뉴인텍</t>
  </si>
  <si>
    <t>A012450</t>
  </si>
  <si>
    <t>삼성테크윈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</si>
  <si>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</si>
  <si>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</si>
  <si>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</si>
  <si>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</si>
  <si>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</si>
  <si>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</si>
  <si>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</si>
  <si>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</si>
  <si>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</si>
  <si>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</si>
  <si>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</si>
  <si>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</si>
  <si>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</si>
  <si>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</si>
  <si>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</si>
  <si>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</si>
  <si>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</si>
  <si>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</si>
  <si>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A013000</t>
  </si>
  <si>
    <t>세우글로벌</t>
  </si>
  <si>
    <t>A013030</t>
  </si>
  <si>
    <t>하이록코리아</t>
  </si>
  <si>
    <t>A013120</t>
  </si>
  <si>
    <t>동원개발</t>
  </si>
  <si>
    <t>A013360</t>
  </si>
  <si>
    <t>일성건설</t>
  </si>
  <si>
    <t>A013520</t>
  </si>
  <si>
    <t>화승알앤에이</t>
  </si>
  <si>
    <t>A013570</t>
  </si>
  <si>
    <t>A013580</t>
  </si>
  <si>
    <t>계룡건설</t>
  </si>
  <si>
    <t>A013700</t>
  </si>
  <si>
    <t>A013720</t>
  </si>
  <si>
    <t>A013810</t>
  </si>
  <si>
    <t>스페코</t>
  </si>
  <si>
    <t>A013870</t>
  </si>
  <si>
    <t>지엠비코리아</t>
  </si>
  <si>
    <t>A013990</t>
  </si>
  <si>
    <t>아가방컴퍼니</t>
  </si>
  <si>
    <t>A014100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</si>
  <si>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</si>
  <si>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</si>
  <si>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</si>
  <si>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</si>
  <si>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</si>
  <si>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</si>
  <si>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</si>
  <si>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</si>
  <si>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</si>
  <si>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</si>
  <si>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</si>
  <si>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A014530</t>
  </si>
  <si>
    <t>극동유화</t>
  </si>
  <si>
    <t>A014570</t>
  </si>
  <si>
    <t>고려제약</t>
  </si>
  <si>
    <t>A014580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</si>
  <si>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</si>
  <si>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</si>
  <si>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</si>
  <si>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</si>
  <si>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</si>
  <si>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</si>
  <si>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</si>
  <si>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A014820</t>
  </si>
  <si>
    <t>동원시스템즈</t>
  </si>
  <si>
    <t>A014830</t>
  </si>
  <si>
    <t>유니드</t>
  </si>
  <si>
    <t>A014910</t>
  </si>
  <si>
    <t>성문전자</t>
  </si>
  <si>
    <t>A014940</t>
  </si>
  <si>
    <t>오리엔탈정공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</si>
  <si>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</si>
  <si>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</si>
  <si>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</si>
  <si>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</si>
  <si>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</si>
  <si>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</si>
  <si>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</si>
  <si>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</si>
  <si>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</si>
  <si>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</si>
  <si>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</si>
  <si>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A015590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</si>
  <si>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</si>
  <si>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</si>
  <si>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</si>
  <si>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</si>
  <si>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</si>
  <si>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</si>
  <si>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</si>
  <si>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</si>
  <si>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</si>
  <si>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</si>
  <si>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</si>
  <si>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</si>
  <si>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</si>
  <si>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A016250</t>
  </si>
  <si>
    <t>A016360</t>
  </si>
  <si>
    <t>삼성증권</t>
  </si>
  <si>
    <t>A016380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</si>
  <si>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</si>
  <si>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</si>
  <si>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</si>
  <si>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</si>
  <si>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</si>
  <si>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</si>
  <si>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</si>
  <si>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</si>
  <si>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</si>
  <si>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A016670</t>
  </si>
  <si>
    <t>A016710</t>
  </si>
  <si>
    <t>대성홀딩스</t>
  </si>
  <si>
    <t>A016800</t>
  </si>
  <si>
    <t>퍼시스</t>
  </si>
  <si>
    <t>A016880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</si>
  <si>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</si>
  <si>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</si>
  <si>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</si>
  <si>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</si>
  <si>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</si>
  <si>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</si>
  <si>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</si>
  <si>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</si>
  <si>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</si>
  <si>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</si>
  <si>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</si>
  <si>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</si>
  <si>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</si>
  <si>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</si>
  <si>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</si>
  <si>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</si>
  <si>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</si>
  <si>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</si>
  <si>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</si>
  <si>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A017650</t>
  </si>
  <si>
    <t>대림제지</t>
  </si>
  <si>
    <t>A017670</t>
  </si>
  <si>
    <t>SK텔레콤</t>
  </si>
  <si>
    <t>A017800</t>
  </si>
  <si>
    <t>A017810</t>
  </si>
  <si>
    <t>풀무원</t>
  </si>
  <si>
    <t>A017890</t>
  </si>
  <si>
    <t>한국알콜</t>
  </si>
  <si>
    <t>A017900</t>
  </si>
  <si>
    <t>광전자</t>
  </si>
  <si>
    <t>A017940</t>
  </si>
  <si>
    <t>E1</t>
  </si>
  <si>
    <t>A017960</t>
  </si>
  <si>
    <t>한국카본</t>
  </si>
  <si>
    <t>A018000</t>
  </si>
  <si>
    <t>유니슨</t>
  </si>
  <si>
    <t>A018120</t>
  </si>
  <si>
    <t>진로발효</t>
  </si>
  <si>
    <t>A018290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</si>
  <si>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</si>
  <si>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</si>
  <si>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</si>
  <si>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</si>
  <si>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</si>
  <si>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</si>
  <si>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</si>
  <si>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</si>
  <si>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</si>
  <si>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</si>
  <si>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</si>
  <si>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</si>
  <si>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</si>
  <si>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A018880</t>
  </si>
  <si>
    <t>A019010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</si>
  <si>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</si>
  <si>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</si>
  <si>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</si>
  <si>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</si>
  <si>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</si>
  <si>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</si>
  <si>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</si>
  <si>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A019540</t>
  </si>
  <si>
    <t>일지테크</t>
  </si>
  <si>
    <t>A019550</t>
  </si>
  <si>
    <t>SBI인베스트먼트</t>
  </si>
  <si>
    <t>A019570</t>
  </si>
  <si>
    <t>A019660</t>
  </si>
  <si>
    <t>A019680</t>
  </si>
  <si>
    <t>대교</t>
  </si>
  <si>
    <t>A019770</t>
  </si>
  <si>
    <t>A019990</t>
  </si>
  <si>
    <t>에너토크</t>
  </si>
  <si>
    <t>A020000</t>
  </si>
  <si>
    <t>한섬</t>
  </si>
  <si>
    <t>A020120</t>
  </si>
  <si>
    <t>A020150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</si>
  <si>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</si>
  <si>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</si>
  <si>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</si>
  <si>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</si>
  <si>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</si>
  <si>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</si>
  <si>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</si>
  <si>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</si>
  <si>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</si>
  <si>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</si>
  <si>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</si>
  <si>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A021050</t>
  </si>
  <si>
    <t>서원</t>
  </si>
  <si>
    <t>A021080</t>
  </si>
  <si>
    <t>에이티넘인베스트</t>
  </si>
  <si>
    <t>A021240</t>
  </si>
  <si>
    <t>A021320</t>
  </si>
  <si>
    <t>KCC건설</t>
  </si>
  <si>
    <t>A021650</t>
  </si>
  <si>
    <t>한국큐빅</t>
  </si>
  <si>
    <t>A021820</t>
  </si>
  <si>
    <t>세원정공</t>
  </si>
  <si>
    <t>A021880</t>
  </si>
  <si>
    <t>A022100</t>
  </si>
  <si>
    <t>A022220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</si>
  <si>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</si>
  <si>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</si>
  <si>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</si>
  <si>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</si>
  <si>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</si>
  <si>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</si>
  <si>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</si>
  <si>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</si>
  <si>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</si>
  <si>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</si>
  <si>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</si>
  <si>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</si>
  <si>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</si>
  <si>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</si>
  <si>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</si>
  <si>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</si>
  <si>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</si>
  <si>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</si>
  <si>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</si>
  <si>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</si>
  <si>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</si>
  <si>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</si>
  <si>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</si>
  <si>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</si>
  <si>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</si>
  <si>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</si>
  <si>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</si>
  <si>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</si>
  <si>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</si>
  <si>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</si>
  <si>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</si>
  <si>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</si>
  <si>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</si>
  <si>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</si>
  <si>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</si>
  <si>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</si>
  <si>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</si>
  <si>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</si>
  <si>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</si>
  <si>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</si>
  <si>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</si>
  <si>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</si>
  <si>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</si>
  <si>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</si>
  <si>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</si>
  <si>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</si>
  <si>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</si>
  <si>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</si>
  <si>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</si>
  <si>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</si>
  <si>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</si>
  <si>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</si>
  <si>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A024850</t>
  </si>
  <si>
    <t>A024880</t>
  </si>
  <si>
    <t>케이피에프</t>
  </si>
  <si>
    <t>A024890</t>
  </si>
  <si>
    <t>대원화성</t>
  </si>
  <si>
    <t>A024900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</si>
  <si>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</si>
  <si>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</si>
  <si>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</si>
  <si>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</si>
  <si>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</si>
  <si>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</si>
  <si>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</si>
  <si>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</si>
  <si>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</si>
  <si>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</si>
  <si>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</si>
  <si>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</si>
  <si>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</si>
  <si>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</si>
  <si>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</si>
  <si>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</si>
  <si>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</si>
  <si>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</si>
  <si>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</si>
  <si>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</si>
  <si>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</si>
  <si>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</si>
  <si>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</si>
  <si>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</si>
  <si>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</si>
  <si>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</si>
  <si>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</si>
  <si>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</si>
  <si>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</si>
  <si>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</si>
  <si>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</si>
  <si>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</si>
  <si>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</si>
  <si>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</si>
  <si>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</si>
  <si>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</si>
  <si>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</si>
  <si>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</si>
  <si>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</si>
  <si>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A026040</t>
  </si>
  <si>
    <t>A026150</t>
  </si>
  <si>
    <t>특수건설</t>
  </si>
  <si>
    <t>A026890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</si>
  <si>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</si>
  <si>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</si>
  <si>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</si>
  <si>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</si>
  <si>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</si>
  <si>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</si>
  <si>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</si>
  <si>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</si>
  <si>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</si>
  <si>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</si>
  <si>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A027410</t>
  </si>
  <si>
    <t>BGF리테일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</si>
  <si>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</si>
  <si>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</si>
  <si>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</si>
  <si>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</si>
  <si>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</si>
  <si>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</si>
  <si>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</si>
  <si>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</si>
  <si>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</si>
  <si>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A028050</t>
  </si>
  <si>
    <t>삼성엔지니어링</t>
  </si>
  <si>
    <t>A028080</t>
  </si>
  <si>
    <t>휴맥스홀딩스</t>
  </si>
  <si>
    <t>A028100</t>
  </si>
  <si>
    <t>동아지질</t>
  </si>
  <si>
    <t>A028300</t>
  </si>
  <si>
    <t>A028670</t>
  </si>
  <si>
    <t>팬오션</t>
  </si>
  <si>
    <t>A029460</t>
  </si>
  <si>
    <t>케이씨텍</t>
  </si>
  <si>
    <t>A029480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</si>
  <si>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</si>
  <si>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</si>
  <si>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</si>
  <si>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</si>
  <si>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</si>
  <si>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</si>
  <si>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</si>
  <si>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</si>
  <si>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</si>
  <si>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</si>
  <si>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A030210</t>
  </si>
  <si>
    <t>A030350</t>
  </si>
  <si>
    <t>드래곤플라이</t>
  </si>
  <si>
    <t>A030520</t>
  </si>
  <si>
    <t>한글과컴퓨터</t>
  </si>
  <si>
    <t>A030530</t>
  </si>
  <si>
    <t>원익IPS</t>
  </si>
  <si>
    <t>A030610</t>
  </si>
  <si>
    <t>교보증권</t>
  </si>
  <si>
    <t>A030720</t>
  </si>
  <si>
    <t>동원수산</t>
  </si>
  <si>
    <t>A030960</t>
  </si>
  <si>
    <t>양지사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</si>
  <si>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</si>
  <si>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</si>
  <si>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</si>
  <si>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</si>
  <si>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</si>
  <si>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</si>
  <si>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</si>
  <si>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</si>
  <si>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</si>
  <si>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</si>
  <si>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</si>
  <si>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A031860</t>
  </si>
  <si>
    <t>A031980</t>
  </si>
  <si>
    <t>피에스케이</t>
  </si>
  <si>
    <t>A032080</t>
  </si>
  <si>
    <t>아즈텍WB</t>
  </si>
  <si>
    <t>A032190</t>
  </si>
  <si>
    <t>다우데이타</t>
  </si>
  <si>
    <t>A032280</t>
  </si>
  <si>
    <t>삼일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</si>
  <si>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</si>
  <si>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</si>
  <si>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</si>
  <si>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</si>
  <si>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</si>
  <si>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</si>
  <si>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</si>
  <si>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</si>
  <si>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</si>
  <si>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</si>
  <si>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</si>
  <si>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A032640</t>
  </si>
  <si>
    <t>LG유플러스</t>
  </si>
  <si>
    <t>A032680</t>
  </si>
  <si>
    <t>소프트센</t>
  </si>
  <si>
    <t>A032750</t>
  </si>
  <si>
    <t>삼진</t>
  </si>
  <si>
    <t>A032790</t>
  </si>
  <si>
    <t>A032800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</si>
  <si>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</si>
  <si>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</si>
  <si>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</si>
  <si>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</si>
  <si>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</si>
  <si>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</si>
  <si>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</si>
  <si>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A032940</t>
  </si>
  <si>
    <t>원익</t>
  </si>
  <si>
    <t>A032960</t>
  </si>
  <si>
    <t>동일기연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</si>
  <si>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</si>
  <si>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</si>
  <si>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</si>
  <si>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</si>
  <si>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</si>
  <si>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</si>
  <si>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</si>
  <si>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</si>
  <si>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</si>
  <si>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</si>
  <si>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</si>
  <si>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</si>
  <si>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</si>
  <si>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</si>
  <si>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</si>
  <si>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</si>
  <si>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</si>
  <si>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</si>
  <si>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</si>
  <si>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</si>
  <si>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</si>
  <si>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A033310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</si>
  <si>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</si>
  <si>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</si>
  <si>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</si>
  <si>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</si>
  <si>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</si>
  <si>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</si>
  <si>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</si>
  <si>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A033540</t>
  </si>
  <si>
    <t>파라텍</t>
  </si>
  <si>
    <t>A033560</t>
  </si>
  <si>
    <t>블루콤</t>
  </si>
  <si>
    <t>A033630</t>
  </si>
  <si>
    <t>SK브로드밴드</t>
  </si>
  <si>
    <t>A033640</t>
  </si>
  <si>
    <t>네패스</t>
  </si>
  <si>
    <t>A033780</t>
  </si>
  <si>
    <t>KT&amp;G</t>
  </si>
  <si>
    <t>A033790</t>
  </si>
  <si>
    <t>A033830</t>
  </si>
  <si>
    <t>A033920</t>
  </si>
  <si>
    <t>무학</t>
  </si>
  <si>
    <t>A034020</t>
  </si>
  <si>
    <t>A034120</t>
  </si>
  <si>
    <t>SBS</t>
  </si>
  <si>
    <t>A034220</t>
  </si>
  <si>
    <t>LG디스플레이</t>
  </si>
  <si>
    <t>A034230</t>
  </si>
  <si>
    <t>파라다이스</t>
  </si>
  <si>
    <t>A034310</t>
  </si>
  <si>
    <t>NICE</t>
  </si>
  <si>
    <t>A034590</t>
  </si>
  <si>
    <t>인천도시가스</t>
  </si>
  <si>
    <t>A034730</t>
  </si>
  <si>
    <t>A034810</t>
  </si>
  <si>
    <t>해성산업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</si>
  <si>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</si>
  <si>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</si>
  <si>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</si>
  <si>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</si>
  <si>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</si>
  <si>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</si>
  <si>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</si>
  <si>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A035080</t>
  </si>
  <si>
    <t>A035150</t>
  </si>
  <si>
    <t>백산</t>
  </si>
  <si>
    <t>A035200</t>
  </si>
  <si>
    <t>프럼파스트</t>
  </si>
  <si>
    <t>A035250</t>
  </si>
  <si>
    <t>강원랜드</t>
  </si>
  <si>
    <t>A035290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</si>
  <si>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</si>
  <si>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</si>
  <si>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</si>
  <si>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</si>
  <si>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</si>
  <si>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</si>
  <si>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</si>
  <si>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</si>
  <si>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</si>
  <si>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</si>
  <si>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</si>
  <si>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</si>
  <si>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</si>
  <si>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다음</t>
  </si>
  <si>
    <t>A035760</t>
  </si>
  <si>
    <t>CJ오쇼핑</t>
  </si>
  <si>
    <t>A035810</t>
  </si>
  <si>
    <t>이지바이오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</si>
  <si>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</si>
  <si>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</si>
  <si>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</si>
  <si>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</si>
  <si>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</si>
  <si>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</si>
  <si>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</si>
  <si>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</si>
  <si>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</si>
  <si>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A036090</t>
  </si>
  <si>
    <t>위지트</t>
  </si>
  <si>
    <t>A036120</t>
  </si>
  <si>
    <t>A036170</t>
  </si>
  <si>
    <t>A036190</t>
  </si>
  <si>
    <t>금화피에스시</t>
  </si>
  <si>
    <t>A036200</t>
  </si>
  <si>
    <t>유니셈</t>
  </si>
  <si>
    <t>A036420</t>
  </si>
  <si>
    <t>A036460</t>
  </si>
  <si>
    <t>한국가스공사</t>
  </si>
  <si>
    <t>A036480</t>
  </si>
  <si>
    <t>대성미생물</t>
  </si>
  <si>
    <t>A036530</t>
  </si>
  <si>
    <t>A036540</t>
  </si>
  <si>
    <t>A036560</t>
  </si>
  <si>
    <t>A036570</t>
  </si>
  <si>
    <t>엔씨소프트</t>
  </si>
  <si>
    <t>A036580</t>
  </si>
  <si>
    <t>팜스코</t>
  </si>
  <si>
    <t>A036620</t>
  </si>
  <si>
    <t>A036630</t>
  </si>
  <si>
    <t>A036640</t>
  </si>
  <si>
    <t>HRS</t>
  </si>
  <si>
    <t>A036670</t>
  </si>
  <si>
    <t>A036690</t>
  </si>
  <si>
    <t>코맥스</t>
  </si>
  <si>
    <t>A036710</t>
  </si>
  <si>
    <t>심텍</t>
  </si>
  <si>
    <t>A036800</t>
  </si>
  <si>
    <t>나이스정보통신</t>
  </si>
  <si>
    <t>A036810</t>
  </si>
  <si>
    <t>에프에스티</t>
  </si>
  <si>
    <t>A036830</t>
  </si>
  <si>
    <t>솔브레인</t>
  </si>
  <si>
    <t>A036890</t>
  </si>
  <si>
    <t>진성티이씨</t>
  </si>
  <si>
    <t>A036930</t>
  </si>
  <si>
    <t>주성엔지니어링</t>
  </si>
  <si>
    <t>A037070</t>
  </si>
  <si>
    <t>파세코</t>
  </si>
  <si>
    <t>A037230</t>
  </si>
  <si>
    <t>한국팩키지</t>
  </si>
  <si>
    <t>A037270</t>
  </si>
  <si>
    <t>A037330</t>
  </si>
  <si>
    <t>인지디스플레</t>
  </si>
  <si>
    <t>A037350</t>
  </si>
  <si>
    <t>성도이엔지</t>
  </si>
  <si>
    <t>A037370</t>
  </si>
  <si>
    <t>EG</t>
  </si>
  <si>
    <t>A037400</t>
  </si>
  <si>
    <t>A037440</t>
  </si>
  <si>
    <t>희림</t>
  </si>
  <si>
    <t>A037460</t>
  </si>
  <si>
    <t>삼지전자</t>
  </si>
  <si>
    <t>A037560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</si>
  <si>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</si>
  <si>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</si>
  <si>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</si>
  <si>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</si>
  <si>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</si>
  <si>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</si>
  <si>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</si>
  <si>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</si>
  <si>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</si>
  <si>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</si>
  <si>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</si>
  <si>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</si>
  <si>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</si>
  <si>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</si>
  <si>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</si>
  <si>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</si>
  <si>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</si>
  <si>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</si>
  <si>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</si>
  <si>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</si>
  <si>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</si>
  <si>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A038530</t>
  </si>
  <si>
    <t>A038540</t>
  </si>
  <si>
    <t>A038620</t>
  </si>
  <si>
    <t>A038680</t>
  </si>
  <si>
    <t>에스넷</t>
  </si>
  <si>
    <t>A038870</t>
  </si>
  <si>
    <t>A038880</t>
  </si>
  <si>
    <t>아이에이</t>
  </si>
  <si>
    <t>A038950</t>
  </si>
  <si>
    <t>파인디지털</t>
  </si>
  <si>
    <t>A039010</t>
  </si>
  <si>
    <t>A039020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</si>
  <si>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</si>
  <si>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</si>
  <si>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</si>
  <si>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</si>
  <si>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</si>
  <si>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</si>
  <si>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</si>
  <si>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</si>
  <si>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</si>
  <si>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</si>
  <si>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</si>
  <si>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</si>
  <si>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</si>
  <si>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</si>
  <si>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</si>
  <si>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</si>
  <si>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</si>
  <si>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</si>
  <si>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</si>
  <si>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</si>
  <si>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</si>
  <si>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</si>
  <si>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A039610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</si>
  <si>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</si>
  <si>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</si>
  <si>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</si>
  <si>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</si>
  <si>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</si>
  <si>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</si>
  <si>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</si>
  <si>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</si>
  <si>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</si>
  <si>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A040160</t>
  </si>
  <si>
    <t>A040300</t>
  </si>
  <si>
    <t>YTN</t>
  </si>
  <si>
    <t>A040350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</si>
  <si>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</si>
  <si>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</si>
  <si>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</si>
  <si>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</si>
  <si>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</si>
  <si>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</si>
  <si>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</si>
  <si>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A041190</t>
  </si>
  <si>
    <t>우리기술투자</t>
  </si>
  <si>
    <t>A041440</t>
  </si>
  <si>
    <t>A041460</t>
  </si>
  <si>
    <t>한국전자인증</t>
  </si>
  <si>
    <t>A041510</t>
  </si>
  <si>
    <t>에스엠</t>
  </si>
  <si>
    <t>A041520</t>
  </si>
  <si>
    <t>A041590</t>
  </si>
  <si>
    <t>A041650</t>
  </si>
  <si>
    <t>상신브레이크</t>
  </si>
  <si>
    <t>A041830</t>
  </si>
  <si>
    <t>인바디</t>
  </si>
  <si>
    <t>A041910</t>
  </si>
  <si>
    <t>A041930</t>
  </si>
  <si>
    <t>A041960</t>
  </si>
  <si>
    <t>코미팜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</si>
  <si>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</si>
  <si>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</si>
  <si>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</si>
  <si>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</si>
  <si>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</si>
  <si>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</si>
  <si>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</si>
  <si>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</si>
  <si>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</si>
  <si>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</si>
  <si>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</si>
  <si>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</si>
  <si>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</si>
  <si>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</si>
  <si>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</si>
  <si>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</si>
  <si>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</si>
  <si>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A042670</t>
  </si>
  <si>
    <t>두산인프라코어</t>
  </si>
  <si>
    <t>A042700</t>
  </si>
  <si>
    <t>한미반도체</t>
  </si>
  <si>
    <t>A042940</t>
  </si>
  <si>
    <t>A043090</t>
  </si>
  <si>
    <t>A043100</t>
  </si>
  <si>
    <t>A043150</t>
  </si>
  <si>
    <t>바텍</t>
  </si>
  <si>
    <t>A043200</t>
  </si>
  <si>
    <t>파루</t>
  </si>
  <si>
    <t>A043220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</si>
  <si>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</si>
  <si>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</si>
  <si>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</si>
  <si>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</si>
  <si>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</si>
  <si>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</si>
  <si>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</si>
  <si>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A043590</t>
  </si>
  <si>
    <t>A043610</t>
  </si>
  <si>
    <t>A043650</t>
  </si>
  <si>
    <t>국순당</t>
  </si>
  <si>
    <t>A043710</t>
  </si>
  <si>
    <t>A043910</t>
  </si>
  <si>
    <t>자연과환경</t>
  </si>
  <si>
    <t>A044180</t>
  </si>
  <si>
    <t>A044340</t>
  </si>
  <si>
    <t>위닉스</t>
  </si>
  <si>
    <t>A044380</t>
  </si>
  <si>
    <t>주연테크</t>
  </si>
  <si>
    <t>A044450</t>
  </si>
  <si>
    <t>KSS해운</t>
  </si>
  <si>
    <t>A044480</t>
  </si>
  <si>
    <t>A044490</t>
  </si>
  <si>
    <t>태웅</t>
  </si>
  <si>
    <t>A044780</t>
  </si>
  <si>
    <t>A044820</t>
  </si>
  <si>
    <t>코스맥스비티아이</t>
  </si>
  <si>
    <t>A044960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</si>
  <si>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</si>
  <si>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</si>
  <si>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</si>
  <si>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</si>
  <si>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</si>
  <si>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</si>
  <si>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</si>
  <si>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</si>
  <si>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</si>
  <si>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</si>
  <si>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</si>
  <si>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</si>
  <si>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</si>
  <si>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</si>
  <si>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</si>
  <si>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</si>
  <si>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</si>
  <si>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A046070</t>
  </si>
  <si>
    <t>코다코</t>
  </si>
  <si>
    <t>A046120</t>
  </si>
  <si>
    <t>A046210</t>
  </si>
  <si>
    <t>A046310</t>
  </si>
  <si>
    <t>백금T&amp;A</t>
  </si>
  <si>
    <t>A046390</t>
  </si>
  <si>
    <t>삼화네트웍스</t>
  </si>
  <si>
    <t>A046440</t>
  </si>
  <si>
    <t>A046890</t>
  </si>
  <si>
    <t>서울반도체</t>
  </si>
  <si>
    <t>A046940</t>
  </si>
  <si>
    <t>우원개발</t>
  </si>
  <si>
    <t>A046970</t>
  </si>
  <si>
    <t>A047040</t>
  </si>
  <si>
    <t>대우건설</t>
  </si>
  <si>
    <t>A047050</t>
  </si>
  <si>
    <t>A047080</t>
  </si>
  <si>
    <t>한빛소프트</t>
  </si>
  <si>
    <t>A047310</t>
  </si>
  <si>
    <t>파워로직스</t>
  </si>
  <si>
    <t>A047400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</si>
  <si>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</si>
  <si>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</si>
  <si>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</si>
  <si>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</si>
  <si>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</si>
  <si>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</si>
  <si>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</si>
  <si>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A048410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</si>
  <si>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</si>
  <si>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</si>
  <si>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</si>
  <si>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</si>
  <si>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</si>
  <si>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</si>
  <si>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</si>
  <si>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</si>
  <si>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</si>
  <si>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A048830</t>
  </si>
  <si>
    <t>엔피케이</t>
  </si>
  <si>
    <t>A048870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</si>
  <si>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</si>
  <si>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</si>
  <si>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</si>
  <si>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</si>
  <si>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</si>
  <si>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</si>
  <si>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</si>
  <si>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</si>
  <si>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</si>
  <si>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</si>
  <si>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</si>
  <si>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</si>
  <si>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</si>
  <si>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</si>
  <si>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</si>
  <si>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</si>
  <si>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</si>
  <si>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</si>
  <si>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</si>
  <si>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</si>
  <si>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</si>
  <si>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</si>
  <si>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</si>
  <si>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</si>
  <si>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</si>
  <si>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</si>
  <si>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</si>
  <si>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</si>
  <si>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</si>
  <si>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</si>
  <si>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</si>
  <si>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</si>
  <si>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A050110</t>
  </si>
  <si>
    <t>캠시스</t>
  </si>
  <si>
    <t>A050120</t>
  </si>
  <si>
    <t>A050760</t>
  </si>
  <si>
    <t>에스폴리텍</t>
  </si>
  <si>
    <t>A050860</t>
  </si>
  <si>
    <t>아세아텍</t>
  </si>
  <si>
    <t>A050890</t>
  </si>
  <si>
    <t>쏠리드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</si>
  <si>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</si>
  <si>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</si>
  <si>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</si>
  <si>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</si>
  <si>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</si>
  <si>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</si>
  <si>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</si>
  <si>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</si>
  <si>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</si>
  <si>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</si>
  <si>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</si>
  <si>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</si>
  <si>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</si>
  <si>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</si>
  <si>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</si>
  <si>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</si>
  <si>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</si>
  <si>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</si>
  <si>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</si>
  <si>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</si>
  <si>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</si>
  <si>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A051910</t>
  </si>
  <si>
    <t>LG화학</t>
  </si>
  <si>
    <t>A051980</t>
  </si>
  <si>
    <t>A052020</t>
  </si>
  <si>
    <t>에스티큐브</t>
  </si>
  <si>
    <t>A052220</t>
  </si>
  <si>
    <t>iMBC</t>
  </si>
  <si>
    <t>A052260</t>
  </si>
  <si>
    <t>A052300</t>
  </si>
  <si>
    <t>A052330</t>
  </si>
  <si>
    <t>코텍</t>
  </si>
  <si>
    <t>A052400</t>
  </si>
  <si>
    <t>코나아이</t>
  </si>
  <si>
    <t>A052420</t>
  </si>
  <si>
    <t>A052460</t>
  </si>
  <si>
    <t>아이크래프트</t>
  </si>
  <si>
    <t>A052600</t>
  </si>
  <si>
    <t>한네트</t>
  </si>
  <si>
    <t>A052690</t>
  </si>
  <si>
    <t>한전기술</t>
  </si>
  <si>
    <t>A052710</t>
  </si>
  <si>
    <t>아모텍</t>
  </si>
  <si>
    <t>A052770</t>
  </si>
  <si>
    <t>A052790</t>
  </si>
  <si>
    <t>액토즈소프트</t>
  </si>
  <si>
    <t>A052860</t>
  </si>
  <si>
    <t>아이앤씨</t>
  </si>
  <si>
    <t>A052900</t>
  </si>
  <si>
    <t>A053000</t>
  </si>
  <si>
    <t>우리금융</t>
  </si>
  <si>
    <t>A053030</t>
  </si>
  <si>
    <t>바이넥스</t>
  </si>
  <si>
    <t>A053050</t>
  </si>
  <si>
    <t>지에스이</t>
  </si>
  <si>
    <t>A053060</t>
  </si>
  <si>
    <t>세동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</si>
  <si>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</si>
  <si>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</si>
  <si>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</si>
  <si>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</si>
  <si>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</si>
  <si>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</si>
  <si>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</si>
  <si>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</si>
  <si>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</si>
  <si>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</si>
  <si>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</si>
  <si>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A053300</t>
  </si>
  <si>
    <t>한국정보인증</t>
  </si>
  <si>
    <t>A053350</t>
  </si>
  <si>
    <t>이니텍</t>
  </si>
  <si>
    <t>A053450</t>
  </si>
  <si>
    <t>세코닉스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</si>
  <si>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</si>
  <si>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</si>
  <si>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</si>
  <si>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</si>
  <si>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</si>
  <si>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</si>
  <si>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</si>
  <si>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</si>
  <si>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</si>
  <si>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</si>
  <si>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</si>
  <si>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</si>
  <si>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</si>
  <si>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</si>
  <si>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</si>
  <si>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</si>
  <si>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</si>
  <si>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A054090</t>
  </si>
  <si>
    <t>삼진엘앤디</t>
  </si>
  <si>
    <t>A054180</t>
  </si>
  <si>
    <t>A054210</t>
  </si>
  <si>
    <t>이랜텍</t>
  </si>
  <si>
    <t>A054220</t>
  </si>
  <si>
    <t>비츠로시스</t>
  </si>
  <si>
    <t>A054300</t>
  </si>
  <si>
    <t>A054410</t>
  </si>
  <si>
    <t>A054450</t>
  </si>
  <si>
    <t>텔레칩스</t>
  </si>
  <si>
    <t>A054540</t>
  </si>
  <si>
    <t>삼영엠텍</t>
  </si>
  <si>
    <t>A054620</t>
  </si>
  <si>
    <t>AP시스템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</si>
  <si>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</si>
  <si>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</si>
  <si>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</si>
  <si>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</si>
  <si>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</si>
  <si>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</si>
  <si>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</si>
  <si>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A054930</t>
  </si>
  <si>
    <t>유신</t>
  </si>
  <si>
    <t>A054940</t>
  </si>
  <si>
    <t>엑사이엔씨</t>
  </si>
  <si>
    <t>A054950</t>
  </si>
  <si>
    <t>제이브이엠</t>
  </si>
  <si>
    <t>A055550</t>
  </si>
  <si>
    <t>신한지주</t>
  </si>
  <si>
    <t>A056080</t>
  </si>
  <si>
    <t>유진로봇</t>
  </si>
  <si>
    <t>A056190</t>
  </si>
  <si>
    <t>A056360</t>
  </si>
  <si>
    <t>코위버</t>
  </si>
  <si>
    <t>A056700</t>
  </si>
  <si>
    <t>신화인터텍</t>
  </si>
  <si>
    <t>A056730</t>
  </si>
  <si>
    <t>A057030</t>
  </si>
  <si>
    <t>A057050</t>
  </si>
  <si>
    <t>현대홈쇼핑</t>
  </si>
  <si>
    <t>A057540</t>
  </si>
  <si>
    <t>옴니시스템</t>
  </si>
  <si>
    <t>A057680</t>
  </si>
  <si>
    <t>A058400</t>
  </si>
  <si>
    <t>KNN</t>
  </si>
  <si>
    <t>A058430</t>
  </si>
  <si>
    <t>A058450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</si>
  <si>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</si>
  <si>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</si>
  <si>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</si>
  <si>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</si>
  <si>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</si>
  <si>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</si>
  <si>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</si>
  <si>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</si>
  <si>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</si>
  <si>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A058820</t>
  </si>
  <si>
    <t>CMG제약</t>
  </si>
  <si>
    <t>A058850</t>
  </si>
  <si>
    <t>KTcs</t>
  </si>
  <si>
    <t>A058860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</si>
  <si>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</si>
  <si>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</si>
  <si>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</si>
  <si>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</si>
  <si>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</si>
  <si>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</si>
  <si>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</si>
  <si>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</si>
  <si>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A060150</t>
  </si>
  <si>
    <t>인선이엔티</t>
  </si>
  <si>
    <t>A060230</t>
  </si>
  <si>
    <t>A060240</t>
  </si>
  <si>
    <t>A060250</t>
  </si>
  <si>
    <t>A060260</t>
  </si>
  <si>
    <t>뉴보텍</t>
  </si>
  <si>
    <t>A060280</t>
  </si>
  <si>
    <t>큐렉소</t>
  </si>
  <si>
    <t>A060310</t>
  </si>
  <si>
    <t>3S</t>
  </si>
  <si>
    <t>A060370</t>
  </si>
  <si>
    <t>A060380</t>
  </si>
  <si>
    <t>동양에스텍</t>
  </si>
  <si>
    <t>A060540</t>
  </si>
  <si>
    <t>에스에이티</t>
  </si>
  <si>
    <t>A060560</t>
  </si>
  <si>
    <t>A060570</t>
  </si>
  <si>
    <t>A060590</t>
  </si>
  <si>
    <t>씨티씨바이오</t>
  </si>
  <si>
    <t>A060720</t>
  </si>
  <si>
    <t>KH바텍</t>
  </si>
  <si>
    <t>A060900</t>
  </si>
  <si>
    <t>A060980</t>
  </si>
  <si>
    <t>A061040</t>
  </si>
  <si>
    <t>알에프텍</t>
  </si>
  <si>
    <t>A061250</t>
  </si>
  <si>
    <t>화일약품</t>
  </si>
  <si>
    <t>A061970</t>
  </si>
  <si>
    <t>A063080</t>
  </si>
  <si>
    <t>게임빌</t>
  </si>
  <si>
    <t>A063160</t>
  </si>
  <si>
    <t>종근당바이오</t>
  </si>
  <si>
    <t>A063170</t>
  </si>
  <si>
    <t>서울옥션</t>
  </si>
  <si>
    <t>A063440</t>
  </si>
  <si>
    <t>A063570</t>
  </si>
  <si>
    <t>A064090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</si>
  <si>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</si>
  <si>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</si>
  <si>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</si>
  <si>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</si>
  <si>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</si>
  <si>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</si>
  <si>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</si>
  <si>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</si>
  <si>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A064480</t>
  </si>
  <si>
    <t>브리지텍</t>
  </si>
  <si>
    <t>A064520</t>
  </si>
  <si>
    <t>A064550</t>
  </si>
  <si>
    <t>바이오니아</t>
  </si>
  <si>
    <t>A064760</t>
  </si>
  <si>
    <t>티씨케이</t>
  </si>
  <si>
    <t>A064800</t>
  </si>
  <si>
    <t>A064820</t>
  </si>
  <si>
    <t>A064960</t>
  </si>
  <si>
    <t>A065060</t>
  </si>
  <si>
    <t>지엔코</t>
  </si>
  <si>
    <t>A065130</t>
  </si>
  <si>
    <t>탑엔지니어링</t>
  </si>
  <si>
    <t>A065150</t>
  </si>
  <si>
    <t>A065170</t>
  </si>
  <si>
    <t>A065350</t>
  </si>
  <si>
    <t>신성델타테크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</si>
  <si>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</si>
  <si>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</si>
  <si>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</si>
  <si>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</si>
  <si>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</si>
  <si>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</si>
  <si>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</si>
  <si>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</si>
  <si>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</si>
  <si>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</si>
  <si>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</si>
  <si>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A065570</t>
  </si>
  <si>
    <t>삼영이엔씨</t>
  </si>
  <si>
    <t>A065650</t>
  </si>
  <si>
    <t>A065680</t>
  </si>
  <si>
    <t>우주일렉트로</t>
  </si>
  <si>
    <t>A065690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</si>
  <si>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</si>
  <si>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</si>
  <si>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</si>
  <si>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</si>
  <si>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</si>
  <si>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</si>
  <si>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</si>
  <si>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</si>
  <si>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</si>
  <si>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</si>
  <si>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A066410</t>
  </si>
  <si>
    <t>A066430</t>
  </si>
  <si>
    <t>A066570</t>
  </si>
  <si>
    <t>LG전자</t>
  </si>
  <si>
    <t>A066590</t>
  </si>
  <si>
    <t>A066620</t>
  </si>
  <si>
    <t>국보디자인</t>
  </si>
  <si>
    <t>A066670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</si>
  <si>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</si>
  <si>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</si>
  <si>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</si>
  <si>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</si>
  <si>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</si>
  <si>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</si>
  <si>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</si>
  <si>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</si>
  <si>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</si>
  <si>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</si>
  <si>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</si>
  <si>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</si>
  <si>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</si>
  <si>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</si>
  <si>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</si>
  <si>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</si>
  <si>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</si>
  <si>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</si>
  <si>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A067170</t>
  </si>
  <si>
    <t>오텍</t>
  </si>
  <si>
    <t>A067280</t>
  </si>
  <si>
    <t>A067290</t>
  </si>
  <si>
    <t>A067310</t>
  </si>
  <si>
    <t>하나마이크론</t>
  </si>
  <si>
    <t>A067570</t>
  </si>
  <si>
    <t>엔브이에이치코리아</t>
  </si>
  <si>
    <t>A067630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</si>
  <si>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</si>
  <si>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</si>
  <si>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</si>
  <si>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</si>
  <si>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</si>
  <si>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</si>
  <si>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</si>
  <si>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A067990</t>
  </si>
  <si>
    <t>도이치모터스</t>
  </si>
  <si>
    <t>A068050</t>
  </si>
  <si>
    <t>팬엔터테인먼트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</si>
  <si>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</si>
  <si>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</si>
  <si>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</si>
  <si>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</si>
  <si>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</si>
  <si>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</si>
  <si>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</si>
  <si>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</si>
  <si>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</si>
  <si>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</si>
  <si>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</si>
  <si>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</si>
  <si>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</si>
  <si>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</si>
  <si>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</si>
  <si>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A069080</t>
  </si>
  <si>
    <t>웹젠</t>
  </si>
  <si>
    <t>A069140</t>
  </si>
  <si>
    <t>누리플랜</t>
  </si>
  <si>
    <t>A069260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</si>
  <si>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</si>
  <si>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</si>
  <si>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</si>
  <si>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</si>
  <si>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</si>
  <si>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</si>
  <si>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</si>
  <si>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</si>
  <si>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</si>
  <si>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A069620</t>
  </si>
  <si>
    <t>대웅제약</t>
  </si>
  <si>
    <t>A069640</t>
  </si>
  <si>
    <t>A069730</t>
  </si>
  <si>
    <t>DSR제강</t>
  </si>
  <si>
    <t>A069920</t>
  </si>
  <si>
    <t>A069960</t>
  </si>
  <si>
    <t>현대백화점</t>
  </si>
  <si>
    <t>A070300</t>
  </si>
  <si>
    <t>A070590</t>
  </si>
  <si>
    <t>A071050</t>
  </si>
  <si>
    <t>한국금융지주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</si>
  <si>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</si>
  <si>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</si>
  <si>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</si>
  <si>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</si>
  <si>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</si>
  <si>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</si>
  <si>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</si>
  <si>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</si>
  <si>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</si>
  <si>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</si>
  <si>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</si>
  <si>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</si>
  <si>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</si>
  <si>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</si>
  <si>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</si>
  <si>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</si>
  <si>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</si>
  <si>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A072020</t>
  </si>
  <si>
    <t>중앙백신</t>
  </si>
  <si>
    <t>A072130</t>
  </si>
  <si>
    <t>유엔젤</t>
  </si>
  <si>
    <t>A072470</t>
  </si>
  <si>
    <t>우리산업</t>
  </si>
  <si>
    <t>A072710</t>
  </si>
  <si>
    <t>농심홀딩스</t>
  </si>
  <si>
    <t>A072770</t>
  </si>
  <si>
    <t>A072870</t>
  </si>
  <si>
    <t>메가스터디</t>
  </si>
  <si>
    <t>A072950</t>
  </si>
  <si>
    <t>빛샘전자</t>
  </si>
  <si>
    <t>A073010</t>
  </si>
  <si>
    <t>케이에스피</t>
  </si>
  <si>
    <t>A073110</t>
  </si>
  <si>
    <t>엘엠에스</t>
  </si>
  <si>
    <t>A073190</t>
  </si>
  <si>
    <t>A073240</t>
  </si>
  <si>
    <t>금호타이어</t>
  </si>
  <si>
    <t>A073490</t>
  </si>
  <si>
    <t>A073540</t>
  </si>
  <si>
    <t>에프알텍</t>
  </si>
  <si>
    <t>A073570</t>
  </si>
  <si>
    <t>A073640</t>
  </si>
  <si>
    <t>A074430</t>
  </si>
  <si>
    <t>아미노로직스</t>
  </si>
  <si>
    <t>A074600</t>
  </si>
  <si>
    <t>원익QnC</t>
  </si>
  <si>
    <t>A074610</t>
  </si>
  <si>
    <t>A075130</t>
  </si>
  <si>
    <t>플랜티넷</t>
  </si>
  <si>
    <t>A075180</t>
  </si>
  <si>
    <t>새론오토모티브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</si>
  <si>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</si>
  <si>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</si>
  <si>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</si>
  <si>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</si>
  <si>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</si>
  <si>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</si>
  <si>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</si>
  <si>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</si>
  <si>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</si>
  <si>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</si>
  <si>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</si>
  <si>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</si>
  <si>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</si>
  <si>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</si>
  <si>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</si>
  <si>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A078070</t>
  </si>
  <si>
    <t>유비쿼스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</si>
  <si>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</si>
  <si>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</si>
  <si>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</si>
  <si>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</si>
  <si>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</si>
  <si>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</si>
  <si>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</si>
  <si>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</si>
  <si>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</si>
  <si>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</si>
  <si>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</si>
  <si>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</si>
  <si>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</si>
  <si>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</si>
  <si>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</si>
  <si>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A078600</t>
  </si>
  <si>
    <t>대주전자재료</t>
  </si>
  <si>
    <t>A078860</t>
  </si>
  <si>
    <t>A078890</t>
  </si>
  <si>
    <t>A078930</t>
  </si>
  <si>
    <t>GS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</si>
  <si>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</si>
  <si>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</si>
  <si>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</si>
  <si>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</si>
  <si>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</si>
  <si>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</si>
  <si>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</si>
  <si>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A079370</t>
  </si>
  <si>
    <t>제우스</t>
  </si>
  <si>
    <t>A079430</t>
  </si>
  <si>
    <t>현대리바트</t>
  </si>
  <si>
    <t>A079650</t>
  </si>
  <si>
    <t>서산</t>
  </si>
  <si>
    <t>A079810</t>
  </si>
  <si>
    <t>A079940</t>
  </si>
  <si>
    <t>가비아</t>
  </si>
  <si>
    <t>A079950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</si>
  <si>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</si>
  <si>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</si>
  <si>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</si>
  <si>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</si>
  <si>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</si>
  <si>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</si>
  <si>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</si>
  <si>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</si>
  <si>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</si>
  <si>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</si>
  <si>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</si>
  <si>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</si>
  <si>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</si>
  <si>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A080470</t>
  </si>
  <si>
    <t>성창오토텍</t>
  </si>
  <si>
    <t>A080520</t>
  </si>
  <si>
    <t>오디텍</t>
  </si>
  <si>
    <t>A080530</t>
  </si>
  <si>
    <t>A081000</t>
  </si>
  <si>
    <t>일진다이아</t>
  </si>
  <si>
    <t>A081150</t>
  </si>
  <si>
    <t>티플랙스</t>
  </si>
  <si>
    <t>A081580</t>
  </si>
  <si>
    <t>성우전자</t>
  </si>
  <si>
    <t>A081660</t>
  </si>
  <si>
    <t>휠라코리아</t>
  </si>
  <si>
    <t>A082210</t>
  </si>
  <si>
    <t>옵트론텍</t>
  </si>
  <si>
    <t>A082270</t>
  </si>
  <si>
    <t>젬백스</t>
  </si>
  <si>
    <t>A082640</t>
  </si>
  <si>
    <t>동양생명</t>
  </si>
  <si>
    <t>A082660</t>
  </si>
  <si>
    <t>A082740</t>
  </si>
  <si>
    <t>A082800</t>
  </si>
  <si>
    <t>A082850</t>
  </si>
  <si>
    <t>A082920</t>
  </si>
  <si>
    <t>비츠로셀</t>
  </si>
  <si>
    <t>A083310</t>
  </si>
  <si>
    <t>엘오티베큠</t>
  </si>
  <si>
    <t>A083420</t>
  </si>
  <si>
    <t>A083450</t>
  </si>
  <si>
    <t>GST</t>
  </si>
  <si>
    <t>A083470</t>
  </si>
  <si>
    <t>A083550</t>
  </si>
  <si>
    <t>케이엠</t>
  </si>
  <si>
    <t>A083640</t>
  </si>
  <si>
    <t>A083650</t>
  </si>
  <si>
    <t>비에이치아이</t>
  </si>
  <si>
    <t>A083660</t>
  </si>
  <si>
    <t>A083790</t>
  </si>
  <si>
    <t>A083930</t>
  </si>
  <si>
    <t>아바코</t>
  </si>
  <si>
    <t>A084010</t>
  </si>
  <si>
    <t>대한제강</t>
  </si>
  <si>
    <t>A084110</t>
  </si>
  <si>
    <t>휴온스</t>
  </si>
  <si>
    <t>A084180</t>
  </si>
  <si>
    <t>A084370</t>
  </si>
  <si>
    <t>유진테크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</si>
  <si>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</si>
  <si>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</si>
  <si>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</si>
  <si>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</si>
  <si>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</si>
  <si>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</si>
  <si>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</si>
  <si>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</si>
  <si>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A084870</t>
  </si>
  <si>
    <t>A084990</t>
  </si>
  <si>
    <t>A085310</t>
  </si>
  <si>
    <t>엔케이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</si>
  <si>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</si>
  <si>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</si>
  <si>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</si>
  <si>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</si>
  <si>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</si>
  <si>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</si>
  <si>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</si>
  <si>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</si>
  <si>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</si>
  <si>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</si>
  <si>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</si>
  <si>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</si>
  <si>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</si>
  <si>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</si>
  <si>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</si>
  <si>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</si>
  <si>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</si>
  <si>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</si>
  <si>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</si>
  <si>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</si>
  <si>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</si>
  <si>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</si>
  <si>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A086790</t>
  </si>
  <si>
    <t>하나금융지주</t>
  </si>
  <si>
    <t>A086890</t>
  </si>
  <si>
    <t>이수앱지스</t>
  </si>
  <si>
    <t>A086900</t>
  </si>
  <si>
    <t>메디톡스</t>
  </si>
  <si>
    <t>A086960</t>
  </si>
  <si>
    <t>A086980</t>
  </si>
  <si>
    <t>A088130</t>
  </si>
  <si>
    <t>동아엘텍</t>
  </si>
  <si>
    <t>A088290</t>
  </si>
  <si>
    <t>이원컴포텍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</si>
  <si>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</si>
  <si>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</si>
  <si>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</si>
  <si>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</si>
  <si>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</si>
  <si>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</si>
  <si>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</si>
  <si>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</si>
  <si>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</si>
  <si>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A089010</t>
  </si>
  <si>
    <t>켐트로닉스</t>
  </si>
  <si>
    <t>A089030</t>
  </si>
  <si>
    <t>테크윙</t>
  </si>
  <si>
    <t>A089140</t>
  </si>
  <si>
    <t>A089150</t>
  </si>
  <si>
    <t>케이씨티</t>
  </si>
  <si>
    <t>A089230</t>
  </si>
  <si>
    <t>A089470</t>
  </si>
  <si>
    <t>A089600</t>
  </si>
  <si>
    <t>A089790</t>
  </si>
  <si>
    <t>제이티</t>
  </si>
  <si>
    <t>A089850</t>
  </si>
  <si>
    <t>유비벨록스</t>
  </si>
  <si>
    <t>A089890</t>
  </si>
  <si>
    <t>A089980</t>
  </si>
  <si>
    <t>상아프론테크</t>
  </si>
  <si>
    <t>A090080</t>
  </si>
  <si>
    <t>평화산업</t>
  </si>
  <si>
    <t>A090150</t>
  </si>
  <si>
    <t>A090350</t>
  </si>
  <si>
    <t>노루페인트</t>
  </si>
  <si>
    <t>A090360</t>
  </si>
  <si>
    <t>로보스타</t>
  </si>
  <si>
    <t>A090370</t>
  </si>
  <si>
    <t>A090410</t>
  </si>
  <si>
    <t>A090430</t>
  </si>
  <si>
    <t>아모레퍼시픽</t>
  </si>
  <si>
    <t>A090460</t>
  </si>
  <si>
    <t>비에이치</t>
  </si>
  <si>
    <t>A090470</t>
  </si>
  <si>
    <t>A090710</t>
  </si>
  <si>
    <t>A090850</t>
  </si>
  <si>
    <t>A091120</t>
  </si>
  <si>
    <t>이엠텍</t>
  </si>
  <si>
    <t>A091340</t>
  </si>
  <si>
    <t>S&amp;K폴리텍</t>
  </si>
  <si>
    <t>A091440</t>
  </si>
  <si>
    <t>A091580</t>
  </si>
  <si>
    <t>상신이디피</t>
  </si>
  <si>
    <t>A091590</t>
  </si>
  <si>
    <t>남화토건</t>
  </si>
  <si>
    <t>A091700</t>
  </si>
  <si>
    <t>파트론</t>
  </si>
  <si>
    <t>A091970</t>
  </si>
  <si>
    <t>A092040</t>
  </si>
  <si>
    <t>아미코젠</t>
  </si>
  <si>
    <t>A092070</t>
  </si>
  <si>
    <t>디엔에프</t>
  </si>
  <si>
    <t>A092130</t>
  </si>
  <si>
    <t>이크레더블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</si>
  <si>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</si>
  <si>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</si>
  <si>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</si>
  <si>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</si>
  <si>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</si>
  <si>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</si>
  <si>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</si>
  <si>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</si>
  <si>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</si>
  <si>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</si>
  <si>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</si>
  <si>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</si>
  <si>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</si>
  <si>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A092730</t>
  </si>
  <si>
    <t>네오팜</t>
  </si>
  <si>
    <t>A093050</t>
  </si>
  <si>
    <t>LF</t>
  </si>
  <si>
    <t>A093190</t>
  </si>
  <si>
    <t>빅솔론</t>
  </si>
  <si>
    <t>A093240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</si>
  <si>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</si>
  <si>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</si>
  <si>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</si>
  <si>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</si>
  <si>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</si>
  <si>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</si>
  <si>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</si>
  <si>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</si>
  <si>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</si>
  <si>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A093920</t>
  </si>
  <si>
    <t>서원인텍</t>
  </si>
  <si>
    <t>A094280</t>
  </si>
  <si>
    <t>효성ITX</t>
  </si>
  <si>
    <t>A094480</t>
  </si>
  <si>
    <t>A094820</t>
  </si>
  <si>
    <t>일진파워</t>
  </si>
  <si>
    <t>A094840</t>
  </si>
  <si>
    <t>슈프리마</t>
  </si>
  <si>
    <t>A094850</t>
  </si>
  <si>
    <t>A094860</t>
  </si>
  <si>
    <t>A094940</t>
  </si>
  <si>
    <t>A094970</t>
  </si>
  <si>
    <t>제이엠티</t>
  </si>
  <si>
    <t>A095190</t>
  </si>
  <si>
    <t>A095270</t>
  </si>
  <si>
    <t>웨이브일렉트로</t>
  </si>
  <si>
    <t>A095340</t>
  </si>
  <si>
    <t>ISC</t>
  </si>
  <si>
    <t>A095500</t>
  </si>
  <si>
    <t>미래나노텍</t>
  </si>
  <si>
    <t>A095610</t>
  </si>
  <si>
    <t>테스</t>
  </si>
  <si>
    <t>A095660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</si>
  <si>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</si>
  <si>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</si>
  <si>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</si>
  <si>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</si>
  <si>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</si>
  <si>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</si>
  <si>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</si>
  <si>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</si>
  <si>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</si>
  <si>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</si>
  <si>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</si>
  <si>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</si>
  <si>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</si>
  <si>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</si>
  <si>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</si>
  <si>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</si>
  <si>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A096760</t>
  </si>
  <si>
    <t>JW홀딩스</t>
  </si>
  <si>
    <t>A096770</t>
  </si>
  <si>
    <t>SK이노베이션</t>
  </si>
  <si>
    <t>A096870</t>
  </si>
  <si>
    <t>엘디티</t>
  </si>
  <si>
    <t>A097230</t>
  </si>
  <si>
    <t>한진중공업</t>
  </si>
  <si>
    <t>A097520</t>
  </si>
  <si>
    <t>엠씨넥스</t>
  </si>
  <si>
    <t>A097780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</si>
  <si>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</si>
  <si>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</si>
  <si>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</si>
  <si>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</si>
  <si>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</si>
  <si>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</si>
  <si>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</si>
  <si>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</si>
  <si>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A098460</t>
  </si>
  <si>
    <t>고영</t>
  </si>
  <si>
    <t>A098660</t>
  </si>
  <si>
    <t>에스티오</t>
  </si>
  <si>
    <t>A099190</t>
  </si>
  <si>
    <t>아이센스</t>
  </si>
  <si>
    <t>A099220</t>
  </si>
  <si>
    <t>SDN</t>
  </si>
  <si>
    <t>A099320</t>
  </si>
  <si>
    <t>쎄트렉아이</t>
  </si>
  <si>
    <t>A099410</t>
  </si>
  <si>
    <t>동방선기</t>
  </si>
  <si>
    <t>A099440</t>
  </si>
  <si>
    <t>스맥</t>
  </si>
  <si>
    <t>A099520</t>
  </si>
  <si>
    <t>A100030</t>
  </si>
  <si>
    <t>A100090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</si>
  <si>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</si>
  <si>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</si>
  <si>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</si>
  <si>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</si>
  <si>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</si>
  <si>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</si>
  <si>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</si>
  <si>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</si>
  <si>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A100660</t>
  </si>
  <si>
    <t>서암기계공업</t>
  </si>
  <si>
    <t>A100700</t>
  </si>
  <si>
    <t>세운메디칼</t>
  </si>
  <si>
    <t>A100840</t>
  </si>
  <si>
    <t>A101000</t>
  </si>
  <si>
    <t>A101140</t>
  </si>
  <si>
    <t>A101160</t>
  </si>
  <si>
    <t>월덱스</t>
  </si>
  <si>
    <t>A101170</t>
  </si>
  <si>
    <t>A101240</t>
  </si>
  <si>
    <t>씨큐브</t>
  </si>
  <si>
    <t>A101330</t>
  </si>
  <si>
    <t>모베이스</t>
  </si>
  <si>
    <t>A101400</t>
  </si>
  <si>
    <t>A101490</t>
  </si>
  <si>
    <t>에스앤에스텍</t>
  </si>
  <si>
    <t>A101670</t>
  </si>
  <si>
    <t>A101680</t>
  </si>
  <si>
    <t>한국정밀기계</t>
  </si>
  <si>
    <t>A101730</t>
  </si>
  <si>
    <t>A101930</t>
  </si>
  <si>
    <t>인화정공</t>
  </si>
  <si>
    <t>A102120</t>
  </si>
  <si>
    <t>어보브반도체</t>
  </si>
  <si>
    <t>A102260</t>
  </si>
  <si>
    <t>A102460</t>
  </si>
  <si>
    <t>이연제약</t>
  </si>
  <si>
    <t>A102710</t>
  </si>
  <si>
    <t>이엔에프테크놀로지</t>
  </si>
  <si>
    <t>A102940</t>
  </si>
  <si>
    <t>코오롱생명과학</t>
  </si>
  <si>
    <t>A103140</t>
  </si>
  <si>
    <t>풍산</t>
  </si>
  <si>
    <t>A103230</t>
  </si>
  <si>
    <t>에스앤더블류</t>
  </si>
  <si>
    <t>A103590</t>
  </si>
  <si>
    <t>일진전기</t>
  </si>
  <si>
    <t>A104040</t>
  </si>
  <si>
    <t>신성이엔지</t>
  </si>
  <si>
    <t>A104200</t>
  </si>
  <si>
    <t>A104460</t>
  </si>
  <si>
    <t>A104480</t>
  </si>
  <si>
    <t>티케이케미칼</t>
  </si>
  <si>
    <t>A104540</t>
  </si>
  <si>
    <t>코렌텍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</si>
  <si>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</si>
  <si>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</si>
  <si>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</si>
  <si>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</si>
  <si>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</si>
  <si>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</si>
  <si>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</si>
  <si>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A105560</t>
  </si>
  <si>
    <t>KB금융</t>
  </si>
  <si>
    <t>A105630</t>
  </si>
  <si>
    <t>한세실업</t>
  </si>
  <si>
    <t>A105740</t>
  </si>
  <si>
    <t>디케이락</t>
  </si>
  <si>
    <t>A105840</t>
  </si>
  <si>
    <t>우진</t>
  </si>
  <si>
    <t>A106080</t>
  </si>
  <si>
    <t>A106190</t>
  </si>
  <si>
    <t>하이텍팜</t>
  </si>
  <si>
    <t>A106240</t>
  </si>
  <si>
    <t>파인테크닉스</t>
  </si>
  <si>
    <t>A107590</t>
  </si>
  <si>
    <t>미원에스씨</t>
  </si>
  <si>
    <t>A108230</t>
  </si>
  <si>
    <t>톱텍</t>
  </si>
  <si>
    <t>A108320</t>
  </si>
  <si>
    <t>A108380</t>
  </si>
  <si>
    <t>대양전기공업</t>
  </si>
  <si>
    <t>A108670</t>
  </si>
  <si>
    <t>LG하우시스</t>
  </si>
  <si>
    <t>A108860</t>
  </si>
  <si>
    <t>A109070</t>
  </si>
  <si>
    <t>A109080</t>
  </si>
  <si>
    <t>옵티시스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</si>
  <si>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</si>
  <si>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</si>
  <si>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</si>
  <si>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</si>
  <si>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</si>
  <si>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</si>
  <si>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</si>
  <si>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A111770</t>
  </si>
  <si>
    <t>영원무역</t>
  </si>
  <si>
    <t>A112040</t>
  </si>
  <si>
    <t>위메이드</t>
  </si>
  <si>
    <t>A113810</t>
  </si>
  <si>
    <t>디젠스</t>
  </si>
  <si>
    <t>A114090</t>
  </si>
  <si>
    <t>GKL</t>
  </si>
  <si>
    <t>A114190</t>
  </si>
  <si>
    <t>A114450</t>
  </si>
  <si>
    <t>A114630</t>
  </si>
  <si>
    <t>A114810</t>
  </si>
  <si>
    <t>A115160</t>
  </si>
  <si>
    <t>휴맥스</t>
  </si>
  <si>
    <t>A115310</t>
  </si>
  <si>
    <t>인포바인</t>
  </si>
  <si>
    <t>A115440</t>
  </si>
  <si>
    <t>우리넷</t>
  </si>
  <si>
    <t>A115450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</si>
  <si>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</si>
  <si>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</si>
  <si>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</si>
  <si>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</si>
  <si>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</si>
  <si>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</si>
  <si>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</si>
  <si>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</si>
  <si>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</si>
  <si>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</si>
  <si>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</si>
  <si>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</si>
  <si>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</si>
  <si>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A117930</t>
  </si>
  <si>
    <t>한진해운</t>
  </si>
  <si>
    <t>A118000</t>
  </si>
  <si>
    <t>A119500</t>
  </si>
  <si>
    <t>포메탈</t>
  </si>
  <si>
    <t>A119610</t>
  </si>
  <si>
    <t>인터로조</t>
  </si>
  <si>
    <t>A119650</t>
  </si>
  <si>
    <t>KC코트렐</t>
  </si>
  <si>
    <t>A119830</t>
  </si>
  <si>
    <t>A119850</t>
  </si>
  <si>
    <t>지엔씨에너지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</si>
  <si>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</si>
  <si>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</si>
  <si>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</si>
  <si>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</si>
  <si>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</si>
  <si>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</si>
  <si>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</si>
  <si>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골프존</t>
  </si>
  <si>
    <t>A121600</t>
  </si>
  <si>
    <t>나노신소재</t>
  </si>
  <si>
    <t>A121800</t>
  </si>
  <si>
    <t>A121850</t>
  </si>
  <si>
    <t>코이즈</t>
  </si>
  <si>
    <t>A121890</t>
  </si>
  <si>
    <t>에스디시스템</t>
  </si>
  <si>
    <t>A122350</t>
  </si>
  <si>
    <t>A122450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</si>
  <si>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</si>
  <si>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</si>
  <si>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</si>
  <si>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</si>
  <si>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</si>
  <si>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</si>
  <si>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</si>
  <si>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</si>
  <si>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A123040</t>
  </si>
  <si>
    <t>엠에스오토텍</t>
  </si>
  <si>
    <t>A123330</t>
  </si>
  <si>
    <t>제닉</t>
  </si>
  <si>
    <t>A123410</t>
  </si>
  <si>
    <t>코리아에프티</t>
  </si>
  <si>
    <t>A123420</t>
  </si>
  <si>
    <t>A123570</t>
  </si>
  <si>
    <t>이엠넷</t>
  </si>
  <si>
    <t>A123690</t>
  </si>
  <si>
    <t>한국화장품</t>
  </si>
  <si>
    <t>A123700</t>
  </si>
  <si>
    <t>SJM</t>
  </si>
  <si>
    <t>A123750</t>
  </si>
  <si>
    <t>A123840</t>
  </si>
  <si>
    <t>A123860</t>
  </si>
  <si>
    <t>아나패스</t>
  </si>
  <si>
    <t>A126560</t>
  </si>
  <si>
    <t>A126600</t>
  </si>
  <si>
    <t>A126640</t>
  </si>
  <si>
    <t>화신정공</t>
  </si>
  <si>
    <t>A126700</t>
  </si>
  <si>
    <t>하이비젼시스템</t>
  </si>
  <si>
    <t>A126880</t>
  </si>
  <si>
    <t>A127120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</si>
  <si>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</si>
  <si>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</si>
  <si>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</si>
  <si>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</si>
  <si>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</si>
  <si>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</si>
  <si>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</si>
  <si>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</si>
  <si>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A130500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</si>
  <si>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</si>
  <si>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</si>
  <si>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</si>
  <si>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</si>
  <si>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</si>
  <si>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</si>
  <si>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</si>
  <si>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A131090</t>
  </si>
  <si>
    <t>시큐브</t>
  </si>
  <si>
    <t>A131100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</si>
  <si>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</si>
  <si>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</si>
  <si>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</si>
  <si>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</si>
  <si>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</si>
  <si>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</si>
  <si>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</si>
  <si>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</si>
  <si>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A131400</t>
  </si>
  <si>
    <t>A131970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</si>
  <si>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</si>
  <si>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</si>
  <si>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</si>
  <si>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</si>
  <si>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</si>
  <si>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</si>
  <si>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</si>
  <si>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A134790</t>
  </si>
  <si>
    <t>A136480</t>
  </si>
  <si>
    <t>하림</t>
  </si>
  <si>
    <t>A136490</t>
  </si>
  <si>
    <t>선진</t>
  </si>
  <si>
    <t>A136540</t>
  </si>
  <si>
    <t>A137400</t>
  </si>
  <si>
    <t>피엔티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</si>
  <si>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</si>
  <si>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</si>
  <si>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</si>
  <si>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</si>
  <si>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</si>
  <si>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</si>
  <si>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</si>
  <si>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</si>
  <si>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</si>
  <si>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</si>
  <si>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A138360</t>
  </si>
  <si>
    <t>A138610</t>
  </si>
  <si>
    <t>나이벡</t>
  </si>
  <si>
    <t>A138930</t>
  </si>
  <si>
    <t>A139130</t>
  </si>
  <si>
    <t>A139480</t>
  </si>
  <si>
    <t>이마트</t>
  </si>
  <si>
    <t>A139670</t>
  </si>
  <si>
    <t>A140410</t>
  </si>
  <si>
    <t>메지온</t>
  </si>
  <si>
    <t>A141000</t>
  </si>
  <si>
    <t>비아트론</t>
  </si>
  <si>
    <t>A141080</t>
  </si>
  <si>
    <t>A143160</t>
  </si>
  <si>
    <t>아이디스</t>
  </si>
  <si>
    <t>A143240</t>
  </si>
  <si>
    <t>A145990</t>
  </si>
  <si>
    <t>삼양사</t>
  </si>
  <si>
    <t>A147830</t>
  </si>
  <si>
    <t>제룡산업</t>
  </si>
  <si>
    <t>A149950</t>
  </si>
  <si>
    <t>아바텍</t>
  </si>
  <si>
    <t>A150900</t>
  </si>
  <si>
    <t>A151860</t>
  </si>
  <si>
    <t>A153460</t>
  </si>
  <si>
    <t>네이블</t>
  </si>
  <si>
    <t>A153490</t>
  </si>
  <si>
    <t>A154040</t>
  </si>
  <si>
    <t>A155650</t>
  </si>
  <si>
    <t>와이엠씨</t>
  </si>
  <si>
    <t>A155660</t>
  </si>
  <si>
    <t>DSR</t>
  </si>
  <si>
    <t>A159580</t>
  </si>
  <si>
    <t>제로투세븐</t>
  </si>
  <si>
    <t>A159910</t>
  </si>
  <si>
    <t>A161000</t>
  </si>
  <si>
    <t>A161390</t>
  </si>
  <si>
    <t>A161890</t>
  </si>
  <si>
    <t>한국콜마</t>
  </si>
  <si>
    <t>A163560</t>
  </si>
  <si>
    <t>동일고무벨트</t>
  </si>
  <si>
    <t>A168330</t>
  </si>
  <si>
    <t>내츄럴엔도텍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</si>
  <si>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</si>
  <si>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</si>
  <si>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</si>
  <si>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</si>
  <si>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</si>
  <si>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</si>
  <si>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</si>
  <si>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</si>
  <si>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</si>
  <si>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</si>
  <si>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A171120</t>
  </si>
  <si>
    <t>라이온켐텍</t>
  </si>
  <si>
    <t>A175330</t>
  </si>
  <si>
    <t>JB금융지주</t>
  </si>
  <si>
    <t>A177830</t>
  </si>
  <si>
    <t>파버나인</t>
  </si>
  <si>
    <t>A180640</t>
  </si>
  <si>
    <t>한진칼</t>
  </si>
  <si>
    <t>A181710</t>
  </si>
  <si>
    <t>A183190</t>
  </si>
  <si>
    <t>아세아시멘트</t>
  </si>
  <si>
    <t>A185750</t>
  </si>
  <si>
    <t>종근당</t>
  </si>
  <si>
    <t>A187270</t>
  </si>
  <si>
    <t>신화콘텍</t>
  </si>
  <si>
    <t>A192390</t>
  </si>
  <si>
    <t>윈하이텍</t>
  </si>
  <si>
    <t>A192400</t>
  </si>
  <si>
    <t>A192410</t>
  </si>
  <si>
    <t>A192820</t>
  </si>
  <si>
    <t>코스맥스</t>
  </si>
  <si>
    <t>A196450</t>
  </si>
  <si>
    <t>A200880</t>
  </si>
  <si>
    <t>A900070</t>
  </si>
  <si>
    <t>글로벌에스엠</t>
  </si>
  <si>
    <t>A900100</t>
  </si>
  <si>
    <t>A900110</t>
  </si>
  <si>
    <t>A900120</t>
  </si>
  <si>
    <t>A900140</t>
  </si>
  <si>
    <t>A950130</t>
  </si>
  <si>
    <t>%</t>
  </si>
  <si>
    <t>유틸리티</t>
  </si>
  <si>
    <t>에너지</t>
  </si>
  <si>
    <t>E121500.M</t>
  </si>
  <si>
    <t>Code</t>
    <phoneticPr fontId="19" type="noConversion"/>
  </si>
  <si>
    <t>시가총액</t>
    <phoneticPr fontId="19" type="noConversion"/>
  </si>
  <si>
    <t>A041920</t>
  </si>
  <si>
    <t>A194480</t>
  </si>
  <si>
    <t>A204320</t>
  </si>
  <si>
    <t>유안타증권</t>
  </si>
  <si>
    <t>메디아나</t>
  </si>
  <si>
    <t>데브시스터즈</t>
  </si>
  <si>
    <t>Account Type</t>
    <phoneticPr fontId="19" type="noConversion"/>
  </si>
  <si>
    <t>기준</t>
    <phoneticPr fontId="19" type="noConversion"/>
  </si>
  <si>
    <t>영업이익</t>
    <phoneticPr fontId="19" type="noConversion"/>
  </si>
  <si>
    <t>-1 = Shock</t>
  </si>
  <si>
    <t>괴리율</t>
  </si>
  <si>
    <t>Rank</t>
    <phoneticPr fontId="19" type="noConversion"/>
  </si>
  <si>
    <t>발표예정일</t>
    <phoneticPr fontId="19" type="noConversion"/>
  </si>
  <si>
    <t>1 = Surprise</t>
  </si>
  <si>
    <t>시장</t>
    <phoneticPr fontId="19" type="noConversion"/>
  </si>
  <si>
    <t>시총</t>
    <phoneticPr fontId="19" type="noConversion"/>
  </si>
  <si>
    <t>Shock</t>
    <phoneticPr fontId="19" type="noConversion"/>
  </si>
  <si>
    <t>%</t>
    <phoneticPr fontId="19" type="noConversion"/>
  </si>
  <si>
    <t>Shock</t>
  </si>
  <si>
    <t>KRW bil</t>
  </si>
  <si>
    <t>KRW BIL</t>
    <phoneticPr fontId="19" type="noConversion"/>
  </si>
  <si>
    <t>Surprise</t>
    <phoneticPr fontId="19" type="noConversion"/>
  </si>
  <si>
    <t>수익률</t>
    <phoneticPr fontId="19" type="noConversion"/>
  </si>
  <si>
    <t>Surprise</t>
  </si>
  <si>
    <t>예상</t>
  </si>
  <si>
    <t>증권사</t>
    <phoneticPr fontId="19" type="noConversion"/>
  </si>
  <si>
    <t xml:space="preserve">1M </t>
    <phoneticPr fontId="19" type="noConversion"/>
  </si>
  <si>
    <t>실제</t>
  </si>
  <si>
    <t>잠정치</t>
    <phoneticPr fontId="19" type="noConversion"/>
  </si>
  <si>
    <t>S100570</t>
  </si>
  <si>
    <t>S100550</t>
  </si>
  <si>
    <t>M123950.M</t>
  </si>
  <si>
    <t>M123900.M</t>
  </si>
  <si>
    <t>M123600.M</t>
  </si>
  <si>
    <t>E121500.M1</t>
  </si>
  <si>
    <t>R100100</t>
    <phoneticPr fontId="19" type="noConversion"/>
  </si>
  <si>
    <t>COM</t>
  </si>
  <si>
    <t>Composition Date</t>
    <phoneticPr fontId="19" type="noConversion"/>
  </si>
  <si>
    <t>W00</t>
    <phoneticPr fontId="19" type="noConversion"/>
  </si>
  <si>
    <t>판타지오</t>
  </si>
  <si>
    <t>A143540</t>
  </si>
  <si>
    <t>영우디에스피</t>
  </si>
  <si>
    <t>A191420</t>
  </si>
  <si>
    <t>A192440</t>
  </si>
  <si>
    <t>테고사이언스</t>
  </si>
  <si>
    <t>슈피겐코리아</t>
  </si>
  <si>
    <t>A192250</t>
  </si>
  <si>
    <t>케이사인</t>
  </si>
  <si>
    <t>A018260</t>
  </si>
  <si>
    <t>A196490</t>
  </si>
  <si>
    <t>디에이테크놀로지</t>
  </si>
  <si>
    <t>A200230</t>
  </si>
  <si>
    <t>A112610</t>
  </si>
  <si>
    <t>씨에스윈드</t>
  </si>
  <si>
    <t>A140520</t>
  </si>
  <si>
    <t>A173940</t>
  </si>
  <si>
    <t>대창스틸</t>
  </si>
  <si>
    <t>A178920</t>
  </si>
  <si>
    <t>A196170</t>
  </si>
  <si>
    <t>알테오젠</t>
  </si>
  <si>
    <t>A028260</t>
  </si>
  <si>
    <t>A084650</t>
  </si>
  <si>
    <t>A142280</t>
  </si>
  <si>
    <t>A149980</t>
  </si>
  <si>
    <t>A187220</t>
  </si>
  <si>
    <t>A200710</t>
  </si>
  <si>
    <t>A200780</t>
  </si>
  <si>
    <t>랩지노믹스</t>
  </si>
  <si>
    <t>녹십자엠에스</t>
  </si>
  <si>
    <t>하이로닉</t>
  </si>
  <si>
    <t>디티앤씨</t>
  </si>
  <si>
    <t>에이디테크놀로지</t>
  </si>
  <si>
    <t>비씨월드제약</t>
  </si>
  <si>
    <t>A067390</t>
  </si>
  <si>
    <t>A080580</t>
  </si>
  <si>
    <t>A124500</t>
  </si>
  <si>
    <t>A160550</t>
  </si>
  <si>
    <t>A189860</t>
  </si>
  <si>
    <t>유수홀딩스</t>
  </si>
  <si>
    <t>아스트</t>
  </si>
  <si>
    <t>오킨스전자</t>
  </si>
  <si>
    <t>서전기전</t>
  </si>
  <si>
    <t>A060480</t>
  </si>
  <si>
    <t>A193250</t>
  </si>
  <si>
    <t>A200470</t>
  </si>
  <si>
    <t>A200670</t>
  </si>
  <si>
    <t>국일신동</t>
  </si>
  <si>
    <t>에프엔씨엔터</t>
  </si>
  <si>
    <t>휴메딕스</t>
  </si>
  <si>
    <t>NEW</t>
  </si>
  <si>
    <t>A210540</t>
  </si>
  <si>
    <t>디와이</t>
  </si>
  <si>
    <t>위즈코프</t>
  </si>
  <si>
    <t>디와이파워</t>
  </si>
  <si>
    <t>NH투자증권</t>
  </si>
  <si>
    <t>A213500</t>
  </si>
  <si>
    <t>한솔홀딩스</t>
  </si>
  <si>
    <t>A200130</t>
  </si>
  <si>
    <t>A213420</t>
  </si>
  <si>
    <t>콜마비앤에이치</t>
  </si>
  <si>
    <t>덕산네오룩스</t>
  </si>
  <si>
    <t>A189690</t>
  </si>
  <si>
    <t>포시에스</t>
  </si>
  <si>
    <t>A145210</t>
  </si>
  <si>
    <t>A215000</t>
  </si>
  <si>
    <t>A182360</t>
  </si>
  <si>
    <t>큐브엔터</t>
  </si>
  <si>
    <t>A195990</t>
  </si>
  <si>
    <t>알루코</t>
  </si>
  <si>
    <t>세종텔레콤</t>
  </si>
  <si>
    <t>BNK금융지주</t>
  </si>
  <si>
    <t>한탑</t>
  </si>
  <si>
    <t>씨아이테크</t>
  </si>
  <si>
    <t>미래아이앤지</t>
  </si>
  <si>
    <t>에이치케이</t>
  </si>
  <si>
    <t>우리로</t>
  </si>
  <si>
    <t>YW</t>
  </si>
  <si>
    <t>인콘</t>
  </si>
  <si>
    <t>케이프</t>
  </si>
  <si>
    <t>A187790</t>
  </si>
  <si>
    <t>웅진</t>
  </si>
  <si>
    <t>나노</t>
  </si>
  <si>
    <t>A215200</t>
  </si>
  <si>
    <t>우리산업홀딩스</t>
  </si>
  <si>
    <t>메가스터디교육</t>
  </si>
  <si>
    <t>A215360</t>
  </si>
  <si>
    <t>티비씨</t>
  </si>
  <si>
    <t>A187420</t>
  </si>
  <si>
    <t>A087600</t>
  </si>
  <si>
    <t>쇼박스</t>
  </si>
  <si>
    <t>픽셀플러스</t>
  </si>
  <si>
    <t>A160980</t>
  </si>
  <si>
    <t>A177350</t>
  </si>
  <si>
    <t>A184230</t>
  </si>
  <si>
    <t>싸이맥스</t>
  </si>
  <si>
    <t>베셀</t>
  </si>
  <si>
    <t>A210980</t>
  </si>
  <si>
    <t>A166480</t>
  </si>
  <si>
    <t>A205100</t>
  </si>
  <si>
    <t>엑셈</t>
  </si>
  <si>
    <t>A085620</t>
  </si>
  <si>
    <t>A094170</t>
  </si>
  <si>
    <t>A178780</t>
  </si>
  <si>
    <t>A214180</t>
  </si>
  <si>
    <t>A214390</t>
  </si>
  <si>
    <t>A214420</t>
  </si>
  <si>
    <t>미래에셋생명</t>
  </si>
  <si>
    <t>동운아나텍</t>
  </si>
  <si>
    <t>경보제약</t>
  </si>
  <si>
    <t>토니모리</t>
  </si>
  <si>
    <t>A087010</t>
  </si>
  <si>
    <t>A214320</t>
  </si>
  <si>
    <t>A214450</t>
  </si>
  <si>
    <t>펩트론</t>
  </si>
  <si>
    <t>이노션</t>
  </si>
  <si>
    <t>All Listed</t>
  </si>
  <si>
    <t>A067730</t>
  </si>
  <si>
    <t>A094360</t>
  </si>
  <si>
    <t>A127710</t>
  </si>
  <si>
    <t>A214430</t>
  </si>
  <si>
    <t>로지시스</t>
  </si>
  <si>
    <t>칩스앤미디어</t>
  </si>
  <si>
    <t>아시아경제</t>
  </si>
  <si>
    <t>아이쓰리시스템</t>
  </si>
  <si>
    <t>한온시스템</t>
  </si>
  <si>
    <t>심텍홀딩스</t>
  </si>
  <si>
    <t>A189980</t>
  </si>
  <si>
    <t>A222800</t>
  </si>
  <si>
    <t>흥국에프엔비</t>
  </si>
  <si>
    <t>A131760</t>
  </si>
  <si>
    <t>파인텍</t>
  </si>
  <si>
    <t>부방</t>
  </si>
  <si>
    <t>A095570</t>
  </si>
  <si>
    <t>A196700</t>
  </si>
  <si>
    <t>A224110</t>
  </si>
  <si>
    <t>AJ네트웍스</t>
  </si>
  <si>
    <t>웹스</t>
  </si>
  <si>
    <t>A206640</t>
  </si>
  <si>
    <t>바디텍메드</t>
  </si>
  <si>
    <t>A002690</t>
  </si>
  <si>
    <t>A039570</t>
  </si>
  <si>
    <t>A175140</t>
  </si>
  <si>
    <t>A217190</t>
  </si>
  <si>
    <t>A219130</t>
  </si>
  <si>
    <t>동일제강</t>
  </si>
  <si>
    <t>제너셈</t>
  </si>
  <si>
    <t>타이거일렉</t>
  </si>
  <si>
    <t>카카오</t>
  </si>
  <si>
    <t>A079550</t>
  </si>
  <si>
    <t>A203690</t>
  </si>
  <si>
    <t>A205500</t>
  </si>
  <si>
    <t>형지엘리트</t>
  </si>
  <si>
    <t>SGA솔루션즈</t>
  </si>
  <si>
    <t>A092870</t>
  </si>
  <si>
    <t>A182400</t>
  </si>
  <si>
    <t>A227840</t>
  </si>
  <si>
    <t>형지I&amp;C</t>
  </si>
  <si>
    <t>엑시콘</t>
  </si>
  <si>
    <t>A089590</t>
  </si>
  <si>
    <t>A192080</t>
  </si>
  <si>
    <t>제주항공</t>
  </si>
  <si>
    <t>더블유게임즈</t>
  </si>
  <si>
    <t>A056090</t>
  </si>
  <si>
    <t>A190510</t>
  </si>
  <si>
    <t>A214330</t>
  </si>
  <si>
    <t>나무가</t>
  </si>
  <si>
    <t>금호에이치티</t>
  </si>
  <si>
    <t>A180400</t>
  </si>
  <si>
    <t>A185490</t>
  </si>
  <si>
    <t>A212560</t>
  </si>
  <si>
    <t>A214370</t>
  </si>
  <si>
    <t>A221840</t>
  </si>
  <si>
    <t>A221980</t>
  </si>
  <si>
    <t>갤럭시아에스엠</t>
  </si>
  <si>
    <t>아이진</t>
  </si>
  <si>
    <t>네오오토</t>
  </si>
  <si>
    <t>케어젠</t>
  </si>
  <si>
    <t>하이즈항공</t>
  </si>
  <si>
    <t>케이디켐</t>
  </si>
  <si>
    <t>A075580</t>
  </si>
  <si>
    <t>세진중공업</t>
  </si>
  <si>
    <t>A208710</t>
  </si>
  <si>
    <t>A217820</t>
  </si>
  <si>
    <t>A013310</t>
  </si>
  <si>
    <t>A047920</t>
  </si>
  <si>
    <t>A058110</t>
  </si>
  <si>
    <t>A122640</t>
  </si>
  <si>
    <t>A133750</t>
  </si>
  <si>
    <t>A140860</t>
  </si>
  <si>
    <t>A145020</t>
  </si>
  <si>
    <t>A191410</t>
  </si>
  <si>
    <t>A206560</t>
  </si>
  <si>
    <t>A217730</t>
  </si>
  <si>
    <t>A222040</t>
  </si>
  <si>
    <t>A222980</t>
  </si>
  <si>
    <t>A223310</t>
  </si>
  <si>
    <t>A225530</t>
  </si>
  <si>
    <t>아진산업</t>
  </si>
  <si>
    <t>까뮤이앤씨</t>
  </si>
  <si>
    <t>멕아이씨에스</t>
  </si>
  <si>
    <t>예스티</t>
  </si>
  <si>
    <t>메가엠디</t>
  </si>
  <si>
    <t>파크시스템스</t>
  </si>
  <si>
    <t>휴젤</t>
  </si>
  <si>
    <t>육일씨엔에쓰</t>
  </si>
  <si>
    <t>덱스터</t>
  </si>
  <si>
    <t>강스템바이오텍</t>
  </si>
  <si>
    <t>한국맥널티</t>
  </si>
  <si>
    <t>A109610</t>
  </si>
  <si>
    <t>A206400</t>
  </si>
  <si>
    <t>A224060</t>
  </si>
  <si>
    <t>A226320</t>
  </si>
  <si>
    <t>서연탑메탈</t>
  </si>
  <si>
    <t>CSA 코스믹</t>
  </si>
  <si>
    <t>강남제비스코</t>
  </si>
  <si>
    <t>글로본</t>
  </si>
  <si>
    <t>팬스타엔터프라이즈</t>
  </si>
  <si>
    <t>서연이화</t>
  </si>
  <si>
    <t>A900250</t>
  </si>
  <si>
    <t>크리스탈신소재</t>
  </si>
  <si>
    <t>A142210</t>
  </si>
  <si>
    <t>A194370</t>
  </si>
  <si>
    <t>A236200</t>
  </si>
  <si>
    <t>슈프리마에이치큐</t>
  </si>
  <si>
    <t>유니트론텍</t>
  </si>
  <si>
    <t>제이에스코퍼레이션</t>
  </si>
  <si>
    <t>A065660</t>
  </si>
  <si>
    <t>YG PLUS</t>
  </si>
  <si>
    <t>안트로젠</t>
  </si>
  <si>
    <t>엑세스바이오</t>
  </si>
  <si>
    <t>롯데정밀화학</t>
  </si>
  <si>
    <t>A004440</t>
  </si>
  <si>
    <t>A115180</t>
  </si>
  <si>
    <t>A207760</t>
  </si>
  <si>
    <t>A211270</t>
  </si>
  <si>
    <t>A222110</t>
  </si>
  <si>
    <t>멀티캠퍼스</t>
  </si>
  <si>
    <t>JW신약</t>
  </si>
  <si>
    <t>인베니아</t>
  </si>
  <si>
    <t>큐리언트</t>
  </si>
  <si>
    <t>미스터블루</t>
  </si>
  <si>
    <t>팬젠</t>
  </si>
  <si>
    <t>리더스코스메틱</t>
  </si>
  <si>
    <t>A228340</t>
  </si>
  <si>
    <t>A228850</t>
  </si>
  <si>
    <t>동양파일</t>
  </si>
  <si>
    <t>레이언스</t>
  </si>
  <si>
    <t xml:space="preserve">     Refresh     </t>
  </si>
  <si>
    <t>원익홀딩스</t>
  </si>
  <si>
    <t>SK디앤디</t>
  </si>
  <si>
    <t>TBH글로벌</t>
  </si>
  <si>
    <t>사조동아원</t>
  </si>
  <si>
    <t>SFA반도체</t>
  </si>
  <si>
    <t>A240810</t>
  </si>
  <si>
    <t>일주일전</t>
    <phoneticPr fontId="1" type="noConversion"/>
  </si>
  <si>
    <t>A101530</t>
  </si>
  <si>
    <t>A208640</t>
  </si>
  <si>
    <t>해태제과식품</t>
  </si>
  <si>
    <t>썸에이지</t>
  </si>
  <si>
    <t>A070960</t>
  </si>
  <si>
    <t>A144510</t>
  </si>
  <si>
    <t>A148250</t>
  </si>
  <si>
    <t>A195870</t>
  </si>
  <si>
    <t>A208140</t>
  </si>
  <si>
    <t>A237690</t>
  </si>
  <si>
    <t>A243070</t>
  </si>
  <si>
    <t>A900260</t>
  </si>
  <si>
    <t>제이에스티나</t>
  </si>
  <si>
    <t>모다이노칩</t>
  </si>
  <si>
    <t>휴온스글로벌</t>
  </si>
  <si>
    <t>알엔투테크놀로지</t>
  </si>
  <si>
    <t>해성디에스</t>
  </si>
  <si>
    <t>정다운</t>
  </si>
  <si>
    <t>에스티팜</t>
  </si>
  <si>
    <t>로스웰</t>
  </si>
  <si>
    <t>A016740</t>
  </si>
  <si>
    <t>A073560</t>
  </si>
  <si>
    <t>A123010</t>
  </si>
  <si>
    <t>A123890</t>
  </si>
  <si>
    <t>A142760</t>
  </si>
  <si>
    <t>A204840</t>
  </si>
  <si>
    <t>A208350</t>
  </si>
  <si>
    <t>A208370</t>
  </si>
  <si>
    <t>A208860</t>
  </si>
  <si>
    <t>A214270</t>
  </si>
  <si>
    <t>A222420</t>
  </si>
  <si>
    <t>A229640</t>
  </si>
  <si>
    <t>A234920</t>
  </si>
  <si>
    <t>A237750</t>
  </si>
  <si>
    <t>A241590</t>
  </si>
  <si>
    <t>A241690</t>
  </si>
  <si>
    <t>A248170</t>
  </si>
  <si>
    <t>A249420</t>
  </si>
  <si>
    <t>A900270</t>
  </si>
  <si>
    <t>일동홀딩스</t>
  </si>
  <si>
    <t>샘표</t>
  </si>
  <si>
    <t>두올</t>
  </si>
  <si>
    <t>메이슨캐피탈</t>
  </si>
  <si>
    <t>우리손에프앤지</t>
  </si>
  <si>
    <t>THE E&amp;M</t>
  </si>
  <si>
    <t>셀바스AI</t>
  </si>
  <si>
    <t>한국자산신탁</t>
  </si>
  <si>
    <t>지엘팜텍</t>
  </si>
  <si>
    <t>지란지교시큐리티</t>
  </si>
  <si>
    <t>셀바스헬스케어</t>
  </si>
  <si>
    <t>쎄노텍</t>
  </si>
  <si>
    <t>자이글</t>
  </si>
  <si>
    <t>피앤씨테크</t>
  </si>
  <si>
    <t>화승엔터프라이즈</t>
  </si>
  <si>
    <t>유니테크노</t>
  </si>
  <si>
    <t>헝셩그룹</t>
  </si>
  <si>
    <t>A050960</t>
  </si>
  <si>
    <t>A201490</t>
  </si>
  <si>
    <t>A238090</t>
  </si>
  <si>
    <t>A950140</t>
  </si>
  <si>
    <t>수산아이앤티</t>
  </si>
  <si>
    <t>미투온</t>
  </si>
  <si>
    <t>앤디포스</t>
  </si>
  <si>
    <t>잉글우드랩</t>
  </si>
  <si>
    <t>A002800</t>
  </si>
  <si>
    <t>A063760</t>
  </si>
  <si>
    <t>A072990</t>
  </si>
  <si>
    <t>A083500</t>
  </si>
  <si>
    <t>A087260</t>
  </si>
  <si>
    <t>A111110</t>
  </si>
  <si>
    <t>A140070</t>
  </si>
  <si>
    <t>A143210</t>
  </si>
  <si>
    <t>A144960</t>
  </si>
  <si>
    <t>A145720</t>
  </si>
  <si>
    <t>A147760</t>
  </si>
  <si>
    <t>A156100</t>
  </si>
  <si>
    <t>A161580</t>
  </si>
  <si>
    <t>A166090</t>
  </si>
  <si>
    <t>A178320</t>
  </si>
  <si>
    <t>A183300</t>
  </si>
  <si>
    <t>A189300</t>
  </si>
  <si>
    <t>A196300</t>
  </si>
  <si>
    <t>A198440</t>
  </si>
  <si>
    <t>A203450</t>
  </si>
  <si>
    <t>A203650</t>
  </si>
  <si>
    <t>A206650</t>
  </si>
  <si>
    <t>A207940</t>
  </si>
  <si>
    <t>A214680</t>
  </si>
  <si>
    <t>A215380</t>
  </si>
  <si>
    <t>A215480</t>
  </si>
  <si>
    <t>A215600</t>
  </si>
  <si>
    <t>A215790</t>
  </si>
  <si>
    <t>A216050</t>
  </si>
  <si>
    <t>A217270</t>
  </si>
  <si>
    <t>A217480</t>
  </si>
  <si>
    <t>A219550</t>
  </si>
  <si>
    <t>A220100</t>
  </si>
  <si>
    <t>A220180</t>
  </si>
  <si>
    <t>A222080</t>
  </si>
  <si>
    <t>A225190</t>
  </si>
  <si>
    <t>A232140</t>
  </si>
  <si>
    <t>A234080</t>
  </si>
  <si>
    <t>A237880</t>
  </si>
  <si>
    <t>A238120</t>
  </si>
  <si>
    <t>A239610</t>
  </si>
  <si>
    <t>A241520</t>
  </si>
  <si>
    <t>A241560</t>
  </si>
  <si>
    <t>A241710</t>
  </si>
  <si>
    <t>A241790</t>
  </si>
  <si>
    <t>A241820</t>
  </si>
  <si>
    <t>A246690</t>
  </si>
  <si>
    <t>A246720</t>
  </si>
  <si>
    <t>A250000</t>
  </si>
  <si>
    <t>A250060</t>
  </si>
  <si>
    <t>A251270</t>
  </si>
  <si>
    <t>A251370</t>
  </si>
  <si>
    <t>A264450</t>
  </si>
  <si>
    <t>A264900</t>
  </si>
  <si>
    <t>A265520</t>
  </si>
  <si>
    <t>A267250</t>
  </si>
  <si>
    <t>A267260</t>
  </si>
  <si>
    <t>A267270</t>
  </si>
  <si>
    <t>A267290</t>
  </si>
  <si>
    <t>A267980</t>
  </si>
  <si>
    <t>A268280</t>
  </si>
  <si>
    <t>A900290</t>
  </si>
  <si>
    <t>A900300</t>
  </si>
  <si>
    <t>신신제약</t>
  </si>
  <si>
    <t>크라운해태홀딩스</t>
  </si>
  <si>
    <t>매일홀딩스</t>
  </si>
  <si>
    <t>경동인베스트</t>
  </si>
  <si>
    <t>삼표시멘트</t>
  </si>
  <si>
    <t>이건홀딩스</t>
  </si>
  <si>
    <t>이엘피</t>
  </si>
  <si>
    <t>에이치시티</t>
  </si>
  <si>
    <t>유비쿼스홀딩스</t>
  </si>
  <si>
    <t>코디</t>
  </si>
  <si>
    <t>에프엔에스테크</t>
  </si>
  <si>
    <t>모바일어플라이언스</t>
  </si>
  <si>
    <t>동우팜투테이블</t>
  </si>
  <si>
    <t>네오위즈</t>
  </si>
  <si>
    <t>NHN벅스</t>
  </si>
  <si>
    <t>미원홀딩스</t>
  </si>
  <si>
    <t>호전실업</t>
  </si>
  <si>
    <t>비덴트</t>
  </si>
  <si>
    <t>GH신소재</t>
  </si>
  <si>
    <t>서플러스글로벌</t>
  </si>
  <si>
    <t>핸즈코퍼레이션</t>
  </si>
  <si>
    <t>뉴파워프라즈마</t>
  </si>
  <si>
    <t>덴티움</t>
  </si>
  <si>
    <t>엘앤케이바이오</t>
  </si>
  <si>
    <t>필옵틱스</t>
  </si>
  <si>
    <t>하나머티리얼즈</t>
  </si>
  <si>
    <t>서진시스템</t>
  </si>
  <si>
    <t>코미코</t>
  </si>
  <si>
    <t>인텔리안테크</t>
  </si>
  <si>
    <t>드림시큐리티</t>
  </si>
  <si>
    <t>유바이오로직스</t>
  </si>
  <si>
    <t>삼성바이오로직스</t>
  </si>
  <si>
    <t>AP위성</t>
  </si>
  <si>
    <t>디알텍</t>
  </si>
  <si>
    <t>토박스코리아</t>
  </si>
  <si>
    <t>신라젠</t>
  </si>
  <si>
    <t>인크로스</t>
  </si>
  <si>
    <t>넵튠</t>
  </si>
  <si>
    <t>에스디생명공학</t>
  </si>
  <si>
    <t>퓨쳐켐</t>
  </si>
  <si>
    <t>핸디소프트</t>
  </si>
  <si>
    <t>잇츠한불</t>
  </si>
  <si>
    <t>현대코퍼레이션홀딩스</t>
  </si>
  <si>
    <t>JW생명과학</t>
  </si>
  <si>
    <t>클리오</t>
  </si>
  <si>
    <t>에이치엘사이언스</t>
  </si>
  <si>
    <t>DSC인베스트먼트</t>
  </si>
  <si>
    <t>두산밥캣</t>
  </si>
  <si>
    <t>코스메카코리아</t>
  </si>
  <si>
    <t>피씨엘</t>
  </si>
  <si>
    <t>아스타</t>
  </si>
  <si>
    <t>보라티알</t>
  </si>
  <si>
    <t>모비스</t>
  </si>
  <si>
    <t>와이엠티</t>
  </si>
  <si>
    <t>경동도시가스</t>
  </si>
  <si>
    <t>GRT</t>
  </si>
  <si>
    <t>오가닉티코스메틱</t>
  </si>
  <si>
    <t>롯데지주</t>
  </si>
  <si>
    <t>케이씨</t>
  </si>
  <si>
    <t>한세엠케이</t>
  </si>
  <si>
    <t>참좋은여행</t>
  </si>
  <si>
    <t>한화에어로스페이스</t>
  </si>
  <si>
    <t>쿠쿠홀딩스</t>
  </si>
  <si>
    <t>오리온홀딩스</t>
  </si>
  <si>
    <t>SK디스커버리</t>
  </si>
  <si>
    <t>CJ ENM</t>
  </si>
  <si>
    <t>HDC</t>
  </si>
  <si>
    <t>BGF</t>
  </si>
  <si>
    <t>한일홀딩스</t>
  </si>
  <si>
    <t>DB손해보험</t>
  </si>
  <si>
    <t>엘브이엠씨홀딩스</t>
  </si>
  <si>
    <t>A003380</t>
  </si>
  <si>
    <t>A006620</t>
  </si>
  <si>
    <t>A007680</t>
  </si>
  <si>
    <t>A010400</t>
  </si>
  <si>
    <t>A016790</t>
  </si>
  <si>
    <t>A018250</t>
  </si>
  <si>
    <t>A037030</t>
  </si>
  <si>
    <t>A042000</t>
  </si>
  <si>
    <t>A055490</t>
  </si>
  <si>
    <t>A066360</t>
  </si>
  <si>
    <t>A080720</t>
  </si>
  <si>
    <t>A086820</t>
  </si>
  <si>
    <t>A089970</t>
  </si>
  <si>
    <t>A091810</t>
  </si>
  <si>
    <t>A092780</t>
  </si>
  <si>
    <t>A110790</t>
  </si>
  <si>
    <t>A110990</t>
  </si>
  <si>
    <t>A118990</t>
  </si>
  <si>
    <t>A122310</t>
  </si>
  <si>
    <t>A140670</t>
  </si>
  <si>
    <t>A154030</t>
  </si>
  <si>
    <t>A171090</t>
  </si>
  <si>
    <t>A173130</t>
  </si>
  <si>
    <t>A174900</t>
  </si>
  <si>
    <t>A175250</t>
  </si>
  <si>
    <t>A179900</t>
  </si>
  <si>
    <t>A183490</t>
  </si>
  <si>
    <t>A187870</t>
  </si>
  <si>
    <t>A197140</t>
  </si>
  <si>
    <t>A204020</t>
  </si>
  <si>
    <t>A204620</t>
  </si>
  <si>
    <t>A205470</t>
  </si>
  <si>
    <t>A214150</t>
  </si>
  <si>
    <t>A215090</t>
  </si>
  <si>
    <t>A215100</t>
  </si>
  <si>
    <t>A217500</t>
  </si>
  <si>
    <t>A218150</t>
  </si>
  <si>
    <t>A218410</t>
  </si>
  <si>
    <t>A219420</t>
  </si>
  <si>
    <t>A219750</t>
  </si>
  <si>
    <t>A220260</t>
  </si>
  <si>
    <t>A225430</t>
  </si>
  <si>
    <t>A225570</t>
  </si>
  <si>
    <t>A225590</t>
  </si>
  <si>
    <t>A226400</t>
  </si>
  <si>
    <t>A226950</t>
  </si>
  <si>
    <t>A227610</t>
  </si>
  <si>
    <t>A234100</t>
  </si>
  <si>
    <t>A234300</t>
  </si>
  <si>
    <t>A238490</t>
  </si>
  <si>
    <t>A241770</t>
  </si>
  <si>
    <t>A243840</t>
  </si>
  <si>
    <t>A245620</t>
  </si>
  <si>
    <t>A251630</t>
  </si>
  <si>
    <t>A252500</t>
  </si>
  <si>
    <t>A253450</t>
  </si>
  <si>
    <t>A255220</t>
  </si>
  <si>
    <t>A255440</t>
  </si>
  <si>
    <t>A256940</t>
  </si>
  <si>
    <t>A257370</t>
  </si>
  <si>
    <t>A258610</t>
  </si>
  <si>
    <t>A258830</t>
  </si>
  <si>
    <t>A259630</t>
  </si>
  <si>
    <t>A260660</t>
  </si>
  <si>
    <t>A260930</t>
  </si>
  <si>
    <t>A263600</t>
  </si>
  <si>
    <t>A263700</t>
  </si>
  <si>
    <t>A263720</t>
  </si>
  <si>
    <t>A263750</t>
  </si>
  <si>
    <t>A263770</t>
  </si>
  <si>
    <t>A263800</t>
  </si>
  <si>
    <t>A263810</t>
  </si>
  <si>
    <t>A263860</t>
  </si>
  <si>
    <t>A263920</t>
  </si>
  <si>
    <t>A264660</t>
  </si>
  <si>
    <t>A265560</t>
  </si>
  <si>
    <t>A267790</t>
  </si>
  <si>
    <t>A269620</t>
  </si>
  <si>
    <t>A271560</t>
  </si>
  <si>
    <t>A271980</t>
  </si>
  <si>
    <t>A272290</t>
  </si>
  <si>
    <t>A272450</t>
  </si>
  <si>
    <t>A272550</t>
  </si>
  <si>
    <t>A275630</t>
  </si>
  <si>
    <t>A277070</t>
  </si>
  <si>
    <t>A277410</t>
  </si>
  <si>
    <t>A280360</t>
  </si>
  <si>
    <t>A281820</t>
  </si>
  <si>
    <t>A282330</t>
  </si>
  <si>
    <t>A284740</t>
  </si>
  <si>
    <t>A285130</t>
  </si>
  <si>
    <t>A286940</t>
  </si>
  <si>
    <t>A289080</t>
  </si>
  <si>
    <t>A290270</t>
  </si>
  <si>
    <t>A290720</t>
  </si>
  <si>
    <t>A290740</t>
  </si>
  <si>
    <t>A293480</t>
  </si>
  <si>
    <t>A293580</t>
  </si>
  <si>
    <t>A294870</t>
  </si>
  <si>
    <t>A298000</t>
  </si>
  <si>
    <t>A298020</t>
  </si>
  <si>
    <t>A298040</t>
  </si>
  <si>
    <t>A298050</t>
  </si>
  <si>
    <t>A300720</t>
  </si>
  <si>
    <t>A306200</t>
  </si>
  <si>
    <t>A900310</t>
  </si>
  <si>
    <t>A950160</t>
  </si>
  <si>
    <t>A950170</t>
  </si>
  <si>
    <t>DB하이텍</t>
  </si>
  <si>
    <t>현대차증권</t>
  </si>
  <si>
    <t>제일파마홀딩스</t>
  </si>
  <si>
    <t>세아제강지주</t>
  </si>
  <si>
    <t>하림지주</t>
  </si>
  <si>
    <t>동구바이오제약</t>
  </si>
  <si>
    <t>대원</t>
  </si>
  <si>
    <t>우진아이엔에스</t>
  </si>
  <si>
    <t>DB</t>
  </si>
  <si>
    <t>애경산업</t>
  </si>
  <si>
    <t>키다리스튜디오</t>
  </si>
  <si>
    <t>아난티</t>
  </si>
  <si>
    <t>파워넷</t>
  </si>
  <si>
    <t>상상인</t>
  </si>
  <si>
    <t>화성밸브</t>
  </si>
  <si>
    <t>카페24</t>
  </si>
  <si>
    <t>이글벳</t>
  </si>
  <si>
    <t>유니온머티리얼</t>
  </si>
  <si>
    <t>현대바이오</t>
  </si>
  <si>
    <t>시너지이노베이션</t>
  </si>
  <si>
    <t>오성첨단소재</t>
  </si>
  <si>
    <t>NE능률</t>
  </si>
  <si>
    <t>케이피티유</t>
  </si>
  <si>
    <t>테이팩스</t>
  </si>
  <si>
    <t>다스코</t>
  </si>
  <si>
    <t>SM Life Design</t>
  </si>
  <si>
    <t>체리부로</t>
  </si>
  <si>
    <t>듀오백</t>
  </si>
  <si>
    <t>한국유니온제약</t>
  </si>
  <si>
    <t>그린케미칼</t>
  </si>
  <si>
    <t>바이오솔루션</t>
  </si>
  <si>
    <t>HDC현대EP</t>
  </si>
  <si>
    <t>코세스</t>
  </si>
  <si>
    <t>메타랩스</t>
  </si>
  <si>
    <t>엔시트론</t>
  </si>
  <si>
    <t>크리스에프앤씨</t>
  </si>
  <si>
    <t>디아이티</t>
  </si>
  <si>
    <t>모트렉스</t>
  </si>
  <si>
    <t>제노레이</t>
  </si>
  <si>
    <t>시디즈</t>
  </si>
  <si>
    <t>알에스오토메이션</t>
  </si>
  <si>
    <t>아시아종묘</t>
  </si>
  <si>
    <t>선익시스템</t>
  </si>
  <si>
    <t>오파스넷</t>
  </si>
  <si>
    <t>앱클론</t>
  </si>
  <si>
    <t>아이큐어</t>
  </si>
  <si>
    <t>유티아이</t>
  </si>
  <si>
    <t>엔지켐생명과학</t>
  </si>
  <si>
    <t>디지캡</t>
  </si>
  <si>
    <t>텔콘RF제약</t>
  </si>
  <si>
    <t>글로벌텍스프리</t>
  </si>
  <si>
    <t>휴마시스</t>
  </si>
  <si>
    <t>클래시스</t>
  </si>
  <si>
    <t>로보로보</t>
  </si>
  <si>
    <t>우정바이오</t>
  </si>
  <si>
    <t>러셀</t>
  </si>
  <si>
    <t>미래생명자원</t>
  </si>
  <si>
    <t>RFHIC</t>
  </si>
  <si>
    <t>링크제니시스</t>
  </si>
  <si>
    <t>켐트로스</t>
  </si>
  <si>
    <t>케이엠제약</t>
  </si>
  <si>
    <t>패션플랫폼</t>
  </si>
  <si>
    <t>오스테오닉</t>
  </si>
  <si>
    <t>올릭스</t>
  </si>
  <si>
    <t>아우딘퓨쳐스</t>
  </si>
  <si>
    <t>에스트래픽</t>
  </si>
  <si>
    <t>힘스</t>
  </si>
  <si>
    <t>메카로</t>
  </si>
  <si>
    <t>신흥에스이씨</t>
  </si>
  <si>
    <t>EDGC</t>
  </si>
  <si>
    <t>넷마블</t>
  </si>
  <si>
    <t>브이원텍</t>
  </si>
  <si>
    <t>세화피앤씨</t>
  </si>
  <si>
    <t>스튜디오드래곤</t>
  </si>
  <si>
    <t>SG</t>
  </si>
  <si>
    <t>야스</t>
  </si>
  <si>
    <t>세종메디칼</t>
  </si>
  <si>
    <t>엠플러스</t>
  </si>
  <si>
    <t>알리코제약</t>
  </si>
  <si>
    <t>덕우전자</t>
  </si>
  <si>
    <t>케어랩스</t>
  </si>
  <si>
    <t>디앤씨미디어</t>
  </si>
  <si>
    <t>펄어비스</t>
  </si>
  <si>
    <t>유에스티</t>
  </si>
  <si>
    <t>데이타솔루션</t>
  </si>
  <si>
    <t>상신전자</t>
  </si>
  <si>
    <t>지니언스</t>
  </si>
  <si>
    <t>씨앤지하이테크</t>
  </si>
  <si>
    <t>영화테크</t>
  </si>
  <si>
    <t>배럴</t>
  </si>
  <si>
    <t>시스웍</t>
  </si>
  <si>
    <t>이녹스첨단소재</t>
  </si>
  <si>
    <t>진에어</t>
  </si>
  <si>
    <t>삼양패키징</t>
  </si>
  <si>
    <t>에스에스알</t>
  </si>
  <si>
    <t>린드먼아시아</t>
  </si>
  <si>
    <t>인산가</t>
  </si>
  <si>
    <t>쿠쿠홈시스</t>
  </si>
  <si>
    <t>SV인베스트먼트</t>
  </si>
  <si>
    <t>휴네시온</t>
  </si>
  <si>
    <t>푸드나무</t>
  </si>
  <si>
    <t>액트로</t>
  </si>
  <si>
    <t>하나제약</t>
  </si>
  <si>
    <t>효성화학</t>
  </si>
  <si>
    <t>효성티앤씨</t>
  </si>
  <si>
    <t>효성중공업</t>
  </si>
  <si>
    <t>컬러레이</t>
  </si>
  <si>
    <t>JTC</t>
  </si>
  <si>
    <t>A288620</t>
  </si>
  <si>
    <t>A027360</t>
  </si>
  <si>
    <t>A053580</t>
  </si>
  <si>
    <t>A099750</t>
  </si>
  <si>
    <t>A100590</t>
  </si>
  <si>
    <t>A100790</t>
  </si>
  <si>
    <t>A104620</t>
  </si>
  <si>
    <t>A108490</t>
  </si>
  <si>
    <t>A110020</t>
  </si>
  <si>
    <t>A111710</t>
  </si>
  <si>
    <t>A117730</t>
  </si>
  <si>
    <t>A125210</t>
  </si>
  <si>
    <t>A128540</t>
  </si>
  <si>
    <t>A148150</t>
  </si>
  <si>
    <t>A153710</t>
  </si>
  <si>
    <t>A179290</t>
  </si>
  <si>
    <t>A192650</t>
  </si>
  <si>
    <t>A194700</t>
  </si>
  <si>
    <t>A217330</t>
  </si>
  <si>
    <t>A226340</t>
  </si>
  <si>
    <t>A227950</t>
  </si>
  <si>
    <t>A228760</t>
  </si>
  <si>
    <t>A230240</t>
  </si>
  <si>
    <t>A234340</t>
  </si>
  <si>
    <t>A238200</t>
  </si>
  <si>
    <t>A239340</t>
  </si>
  <si>
    <t>A241840</t>
  </si>
  <si>
    <t>A242040</t>
  </si>
  <si>
    <t>A246710</t>
  </si>
  <si>
    <t>A246960</t>
  </si>
  <si>
    <t>A247540</t>
  </si>
  <si>
    <t>A251970</t>
  </si>
  <si>
    <t>A253590</t>
  </si>
  <si>
    <t>A253840</t>
  </si>
  <si>
    <t>A256630</t>
  </si>
  <si>
    <t>A263020</t>
  </si>
  <si>
    <t>A263050</t>
  </si>
  <si>
    <t>A263690</t>
  </si>
  <si>
    <t>A267850</t>
  </si>
  <si>
    <t>A270870</t>
  </si>
  <si>
    <t>A278280</t>
  </si>
  <si>
    <t>A285490</t>
  </si>
  <si>
    <t>A289010</t>
  </si>
  <si>
    <t>A290120</t>
  </si>
  <si>
    <t>A290550</t>
  </si>
  <si>
    <t>A290650</t>
  </si>
  <si>
    <t>A290660</t>
  </si>
  <si>
    <t>A290670</t>
  </si>
  <si>
    <t>A293780</t>
  </si>
  <si>
    <t>A298380</t>
  </si>
  <si>
    <t>A298690</t>
  </si>
  <si>
    <t>A299660</t>
  </si>
  <si>
    <t>A299900</t>
  </si>
  <si>
    <t>A300080</t>
  </si>
  <si>
    <t>A302430</t>
  </si>
  <si>
    <t>A303030</t>
  </si>
  <si>
    <t>A305090</t>
  </si>
  <si>
    <t>A307930</t>
  </si>
  <si>
    <t>A307950</t>
  </si>
  <si>
    <t>A308100</t>
  </si>
  <si>
    <t>A312610</t>
  </si>
  <si>
    <t>A313760</t>
  </si>
  <si>
    <t>A316140</t>
  </si>
  <si>
    <t>A317850</t>
  </si>
  <si>
    <t>A319660</t>
  </si>
  <si>
    <t>A900340</t>
  </si>
  <si>
    <t>상상인증권</t>
  </si>
  <si>
    <t>DI동일</t>
  </si>
  <si>
    <t>케이비아이동국실업</t>
  </si>
  <si>
    <t>TCC스틸</t>
  </si>
  <si>
    <t>베뉴지</t>
  </si>
  <si>
    <t>KBI메탈</t>
  </si>
  <si>
    <t>아주IB투자</t>
  </si>
  <si>
    <t>피에스케이홀딩스</t>
  </si>
  <si>
    <t>KD</t>
  </si>
  <si>
    <t>코아시아</t>
  </si>
  <si>
    <t>포스코인터내셔널</t>
  </si>
  <si>
    <t>웹케시</t>
  </si>
  <si>
    <t>KTis</t>
  </si>
  <si>
    <t>드림어스컴퍼니</t>
  </si>
  <si>
    <t>파커스</t>
  </si>
  <si>
    <t>버킷스튜디오</t>
  </si>
  <si>
    <t>우리바이오</t>
  </si>
  <si>
    <t>헬릭스미스</t>
  </si>
  <si>
    <t>휴림로봇</t>
  </si>
  <si>
    <t>앤씨앤</t>
  </si>
  <si>
    <t>이지케어텍</t>
  </si>
  <si>
    <t>머큐리</t>
  </si>
  <si>
    <t>미래에셋벤처투자</t>
  </si>
  <si>
    <t>노랑풍선</t>
  </si>
  <si>
    <t>로보티즈</t>
  </si>
  <si>
    <t>에스와이</t>
  </si>
  <si>
    <t>전진바이오팜</t>
  </si>
  <si>
    <t>남화산업</t>
  </si>
  <si>
    <t>티로보틱스</t>
  </si>
  <si>
    <t>아이텍</t>
  </si>
  <si>
    <t>아모그린텍</t>
  </si>
  <si>
    <t>에코캡</t>
  </si>
  <si>
    <t>키네마스터</t>
  </si>
  <si>
    <t>세경하이테크</t>
  </si>
  <si>
    <t>옵티팜</t>
  </si>
  <si>
    <t>한국타이어앤테크놀로지</t>
  </si>
  <si>
    <t>엠아이텍</t>
  </si>
  <si>
    <t>NHN</t>
  </si>
  <si>
    <t>드림텍</t>
  </si>
  <si>
    <t>노바렉스</t>
  </si>
  <si>
    <t>그리티</t>
  </si>
  <si>
    <t>싸이토젠</t>
  </si>
  <si>
    <t>코스맥스엔비티</t>
  </si>
  <si>
    <t>본느</t>
  </si>
  <si>
    <t>지노믹트리</t>
  </si>
  <si>
    <t>에치에프알</t>
  </si>
  <si>
    <t>비피도</t>
  </si>
  <si>
    <t>에이스토리</t>
  </si>
  <si>
    <t>나무기술</t>
  </si>
  <si>
    <t>TS인베스트먼트</t>
  </si>
  <si>
    <t>티앤알바이오팹</t>
  </si>
  <si>
    <t>에코프로비엠</t>
  </si>
  <si>
    <t>펌텍코리아</t>
  </si>
  <si>
    <t>네오셈</t>
  </si>
  <si>
    <t>수젠텍</t>
  </si>
  <si>
    <t>포인트엔지니어링</t>
  </si>
  <si>
    <t>디케이앤디</t>
  </si>
  <si>
    <t>유틸렉스</t>
  </si>
  <si>
    <t>디알젬</t>
  </si>
  <si>
    <t>아시아나IDT</t>
  </si>
  <si>
    <t>뉴트리</t>
  </si>
  <si>
    <t>천보</t>
  </si>
  <si>
    <t>노바텍</t>
  </si>
  <si>
    <t>아이스크림에듀</t>
  </si>
  <si>
    <t>디케이티</t>
  </si>
  <si>
    <t>엘앤씨바이오</t>
  </si>
  <si>
    <t>대보마그네틱</t>
  </si>
  <si>
    <t>압타바이오</t>
  </si>
  <si>
    <t>에이비엘바이오</t>
  </si>
  <si>
    <t>에어부산</t>
  </si>
  <si>
    <t>셀리드</t>
  </si>
  <si>
    <t>위지윅스튜디오</t>
  </si>
  <si>
    <t>플리토</t>
  </si>
  <si>
    <t>이노메트리</t>
  </si>
  <si>
    <t>지니틱스</t>
  </si>
  <si>
    <t>마이크로디지탈</t>
  </si>
  <si>
    <t>컴퍼니케이</t>
  </si>
  <si>
    <t>현대오토에버</t>
  </si>
  <si>
    <t>에이에프더블류</t>
  </si>
  <si>
    <t>우리금융지주</t>
  </si>
  <si>
    <t>대모</t>
  </si>
  <si>
    <t>윙입푸드</t>
  </si>
  <si>
    <t>코오롱티슈진</t>
  </si>
  <si>
    <t>코웨이</t>
  </si>
  <si>
    <t>LG헬로비전</t>
  </si>
  <si>
    <t>한화솔루션</t>
  </si>
  <si>
    <t>A013890</t>
  </si>
  <si>
    <t>A062970</t>
  </si>
  <si>
    <t>A065370</t>
  </si>
  <si>
    <t>A084850</t>
  </si>
  <si>
    <t>A092190</t>
  </si>
  <si>
    <t>A103840</t>
  </si>
  <si>
    <t>A124560</t>
  </si>
  <si>
    <t>A158430</t>
  </si>
  <si>
    <t>A186230</t>
  </si>
  <si>
    <t>A190650</t>
  </si>
  <si>
    <t>A195500</t>
  </si>
  <si>
    <t>A204270</t>
  </si>
  <si>
    <t>A214260</t>
  </si>
  <si>
    <t>A216080</t>
  </si>
  <si>
    <t>A226330</t>
  </si>
  <si>
    <t>A228670</t>
  </si>
  <si>
    <t>A234690</t>
  </si>
  <si>
    <t>A235980</t>
  </si>
  <si>
    <t>A244460</t>
  </si>
  <si>
    <t>A250930</t>
  </si>
  <si>
    <t>A254120</t>
  </si>
  <si>
    <t>A256150</t>
  </si>
  <si>
    <t>A256840</t>
  </si>
  <si>
    <t>A258790</t>
  </si>
  <si>
    <t>A264850</t>
  </si>
  <si>
    <t>A270520</t>
  </si>
  <si>
    <t>A272110</t>
  </si>
  <si>
    <t>A272210</t>
  </si>
  <si>
    <t>A274090</t>
  </si>
  <si>
    <t>A278650</t>
  </si>
  <si>
    <t>A279600</t>
  </si>
  <si>
    <t>A282880</t>
  </si>
  <si>
    <t>A286750</t>
  </si>
  <si>
    <t>A288330</t>
  </si>
  <si>
    <t>A294140</t>
  </si>
  <si>
    <t>A294630</t>
  </si>
  <si>
    <t>A297090</t>
  </si>
  <si>
    <t>A297570</t>
  </si>
  <si>
    <t>A300120</t>
  </si>
  <si>
    <t>A302550</t>
  </si>
  <si>
    <t>A306040</t>
  </si>
  <si>
    <t>A306620</t>
  </si>
  <si>
    <t>A307180</t>
  </si>
  <si>
    <t>A308170</t>
  </si>
  <si>
    <t>A310200</t>
  </si>
  <si>
    <t>A311390</t>
  </si>
  <si>
    <t>A311690</t>
  </si>
  <si>
    <t>A317120</t>
  </si>
  <si>
    <t>A317330</t>
  </si>
  <si>
    <t>A317400</t>
  </si>
  <si>
    <t>A317530</t>
  </si>
  <si>
    <t>A317770</t>
  </si>
  <si>
    <t>A317830</t>
  </si>
  <si>
    <t>A317870</t>
  </si>
  <si>
    <t>A318000</t>
  </si>
  <si>
    <t>A318010</t>
  </si>
  <si>
    <t>A321550</t>
  </si>
  <si>
    <t>A322000</t>
  </si>
  <si>
    <t>A322180</t>
  </si>
  <si>
    <t>A322510</t>
  </si>
  <si>
    <t>A327260</t>
  </si>
  <si>
    <t>A336260</t>
  </si>
  <si>
    <t>A336370</t>
  </si>
  <si>
    <t>A344820</t>
  </si>
  <si>
    <t>모베이스전자</t>
  </si>
  <si>
    <t>지누스</t>
  </si>
  <si>
    <t>메디앙스</t>
  </si>
  <si>
    <t>한컴위드</t>
  </si>
  <si>
    <t>YBM넷</t>
  </si>
  <si>
    <t>위세아이텍</t>
  </si>
  <si>
    <t>코스나인</t>
  </si>
  <si>
    <t>아이티엠반도체</t>
  </si>
  <si>
    <t>서울바이오시스</t>
  </si>
  <si>
    <t>우양</t>
  </si>
  <si>
    <t>태웅로직스</t>
  </si>
  <si>
    <t>아톤</t>
  </si>
  <si>
    <t>그린플러스</t>
  </si>
  <si>
    <t>코리아에셋투자증권</t>
  </si>
  <si>
    <t>마니커에프앤지</t>
  </si>
  <si>
    <t>제이앤티씨</t>
  </si>
  <si>
    <t>라파스</t>
  </si>
  <si>
    <t>제테마</t>
  </si>
  <si>
    <t>신테카바이오</t>
  </si>
  <si>
    <t>레이</t>
  </si>
  <si>
    <t>녹십자웰빙</t>
  </si>
  <si>
    <t>메드팩토</t>
  </si>
  <si>
    <t>올리패스</t>
  </si>
  <si>
    <t>예선테크</t>
  </si>
  <si>
    <t>자비스</t>
  </si>
  <si>
    <t>한독크린텍</t>
  </si>
  <si>
    <t>한국비엔씨</t>
  </si>
  <si>
    <t>소프트캠프</t>
  </si>
  <si>
    <t>이랜시스</t>
  </si>
  <si>
    <t>케이엔제이</t>
  </si>
  <si>
    <t>한화시스템</t>
  </si>
  <si>
    <t>켄코아에어로스페이스</t>
  </si>
  <si>
    <t>미디어젠</t>
  </si>
  <si>
    <t>코윈테크</t>
  </si>
  <si>
    <t>나우IB</t>
  </si>
  <si>
    <t>레몬</t>
  </si>
  <si>
    <t>서남</t>
  </si>
  <si>
    <t>씨에스베어링</t>
  </si>
  <si>
    <t>알로이스</t>
  </si>
  <si>
    <t>라온피플</t>
  </si>
  <si>
    <t>리메드</t>
  </si>
  <si>
    <t>에스제이그룹</t>
  </si>
  <si>
    <t>애니플러스</t>
  </si>
  <si>
    <t>네오크레마</t>
  </si>
  <si>
    <t>라닉스</t>
  </si>
  <si>
    <t>덕산테코피아</t>
  </si>
  <si>
    <t>자이에스앤디</t>
  </si>
  <si>
    <t>에스피시스템스</t>
  </si>
  <si>
    <t>엔바이오니아</t>
  </si>
  <si>
    <t>팜스빌</t>
  </si>
  <si>
    <t>티움바이오</t>
  </si>
  <si>
    <t>두산퓨얼셀</t>
  </si>
  <si>
    <r>
      <t xml:space="preserve">3M </t>
    </r>
    <r>
      <rPr>
        <sz val="10"/>
        <color theme="1"/>
        <rFont val="맑은 고딕"/>
        <family val="2"/>
        <charset val="129"/>
        <scheme val="minor"/>
      </rPr>
      <t>컨센서스</t>
    </r>
    <phoneticPr fontId="19" type="noConversion"/>
  </si>
  <si>
    <r>
      <t xml:space="preserve">1M </t>
    </r>
    <r>
      <rPr>
        <sz val="10"/>
        <color theme="1"/>
        <rFont val="맑은 고딕"/>
        <family val="2"/>
        <charset val="129"/>
        <scheme val="minor"/>
      </rPr>
      <t>컨센서스</t>
    </r>
    <phoneticPr fontId="19" type="noConversion"/>
  </si>
  <si>
    <t>A009900</t>
  </si>
  <si>
    <t>A032300</t>
  </si>
  <si>
    <t>A053080</t>
  </si>
  <si>
    <t>A060850</t>
  </si>
  <si>
    <t>A064850</t>
  </si>
  <si>
    <t>A086710</t>
  </si>
  <si>
    <t>A101360</t>
  </si>
  <si>
    <t>A126340</t>
  </si>
  <si>
    <t>A129890</t>
  </si>
  <si>
    <t>A163730</t>
  </si>
  <si>
    <t>A169330</t>
  </si>
  <si>
    <t>A189330</t>
  </si>
  <si>
    <t>A198080</t>
  </si>
  <si>
    <t>A199820</t>
  </si>
  <si>
    <t>A214610</t>
  </si>
  <si>
    <t>A223250</t>
  </si>
  <si>
    <t>A225220</t>
  </si>
  <si>
    <t>A229000</t>
  </si>
  <si>
    <t>A236810</t>
  </si>
  <si>
    <t>A237820</t>
  </si>
  <si>
    <t>A239890</t>
  </si>
  <si>
    <t>A244920</t>
  </si>
  <si>
    <t>A247660</t>
  </si>
  <si>
    <t>A248070</t>
  </si>
  <si>
    <t>A261200</t>
  </si>
  <si>
    <t>A262260</t>
  </si>
  <si>
    <t>A262840</t>
  </si>
  <si>
    <t>A265740</t>
  </si>
  <si>
    <t>A267320</t>
  </si>
  <si>
    <t>A273060</t>
  </si>
  <si>
    <t>A277810</t>
  </si>
  <si>
    <t>A277880</t>
  </si>
  <si>
    <t>A281740</t>
  </si>
  <si>
    <t>A284620</t>
  </si>
  <si>
    <t>A289220</t>
  </si>
  <si>
    <t>A290520</t>
  </si>
  <si>
    <t>A290690</t>
  </si>
  <si>
    <t>A291650</t>
  </si>
  <si>
    <t>A293490</t>
  </si>
  <si>
    <t>A294090</t>
  </si>
  <si>
    <t>A297890</t>
  </si>
  <si>
    <t>A298060</t>
  </si>
  <si>
    <t>A298540</t>
  </si>
  <si>
    <t>A299030</t>
  </si>
  <si>
    <t>A299170</t>
  </si>
  <si>
    <t>A301300</t>
  </si>
  <si>
    <t>A302440</t>
  </si>
  <si>
    <t>A304100</t>
  </si>
  <si>
    <t>A304840</t>
  </si>
  <si>
    <t>A307280</t>
  </si>
  <si>
    <t>A307750</t>
  </si>
  <si>
    <t>A309930</t>
  </si>
  <si>
    <t>A314130</t>
  </si>
  <si>
    <t>A314930</t>
  </si>
  <si>
    <t>A317240</t>
  </si>
  <si>
    <t>A317690</t>
  </si>
  <si>
    <t>A318020</t>
  </si>
  <si>
    <t>A318410</t>
  </si>
  <si>
    <t>A319400</t>
  </si>
  <si>
    <t>A320000</t>
  </si>
  <si>
    <t>A321820</t>
  </si>
  <si>
    <t>A322310</t>
  </si>
  <si>
    <t>A322780</t>
  </si>
  <si>
    <t>A323990</t>
  </si>
  <si>
    <t>A326030</t>
  </si>
  <si>
    <t>A330350</t>
  </si>
  <si>
    <t>A330860</t>
  </si>
  <si>
    <t>A331920</t>
  </si>
  <si>
    <t>A332370</t>
  </si>
  <si>
    <t>A332570</t>
  </si>
  <si>
    <t>A334970</t>
  </si>
  <si>
    <t>A335810</t>
  </si>
  <si>
    <t>A337930</t>
  </si>
  <si>
    <t>A338220</t>
  </si>
  <si>
    <t>A339770</t>
  </si>
  <si>
    <t>A339950</t>
  </si>
  <si>
    <t>A340570</t>
  </si>
  <si>
    <t>A340930</t>
  </si>
  <si>
    <t>A347000</t>
  </si>
  <si>
    <t>A347700</t>
  </si>
  <si>
    <t>A347740</t>
  </si>
  <si>
    <t>A347770</t>
  </si>
  <si>
    <t>A347860</t>
  </si>
  <si>
    <t>A347890</t>
  </si>
  <si>
    <t>A348030</t>
  </si>
  <si>
    <t>A348150</t>
  </si>
  <si>
    <t>A348210</t>
  </si>
  <si>
    <t>A348350</t>
  </si>
  <si>
    <t>A352700</t>
  </si>
  <si>
    <t>A352770</t>
  </si>
  <si>
    <t>A352820</t>
  </si>
  <si>
    <t>A352940</t>
  </si>
  <si>
    <t>A353200</t>
  </si>
  <si>
    <t>A353810</t>
  </si>
  <si>
    <t>A354200</t>
  </si>
  <si>
    <t>A356860</t>
  </si>
  <si>
    <t>A356890</t>
  </si>
  <si>
    <t>A357550</t>
  </si>
  <si>
    <t>A357780</t>
  </si>
  <si>
    <t>A361390</t>
  </si>
  <si>
    <t>A363280</t>
  </si>
  <si>
    <t>A375500</t>
  </si>
  <si>
    <t>A378850</t>
  </si>
  <si>
    <t>A950190</t>
  </si>
  <si>
    <t>A950200</t>
  </si>
  <si>
    <t>A950210</t>
  </si>
  <si>
    <t>A950220</t>
  </si>
  <si>
    <t>DL</t>
  </si>
  <si>
    <t>한국앤컴퍼니</t>
  </si>
  <si>
    <t>비비안</t>
  </si>
  <si>
    <t>한국수출포장</t>
  </si>
  <si>
    <t>신일전자</t>
  </si>
  <si>
    <t>삼일씨엔에스</t>
  </si>
  <si>
    <t>SGC에너지</t>
  </si>
  <si>
    <t>태경케미컬</t>
  </si>
  <si>
    <t>대덕</t>
  </si>
  <si>
    <t>명신산업</t>
  </si>
  <si>
    <t>LS ELECTRIC</t>
  </si>
  <si>
    <t>HMM</t>
  </si>
  <si>
    <t>영흥</t>
  </si>
  <si>
    <t>화승코퍼레이션</t>
  </si>
  <si>
    <t>태경비케이</t>
  </si>
  <si>
    <t>한국파마</t>
  </si>
  <si>
    <t>엠투엔</t>
  </si>
  <si>
    <t>이지홀딩스</t>
  </si>
  <si>
    <t>SNT홀딩스</t>
  </si>
  <si>
    <t>솔브레인홀딩스</t>
  </si>
  <si>
    <t>현대바이오랜드</t>
  </si>
  <si>
    <t>아이톡시</t>
  </si>
  <si>
    <t>메디콕스</t>
  </si>
  <si>
    <t>티사이언티픽</t>
  </si>
  <si>
    <t>영림원소프트랩</t>
  </si>
  <si>
    <t>에프앤가이드</t>
  </si>
  <si>
    <t>SNT모티브</t>
  </si>
  <si>
    <t>엑스큐어</t>
  </si>
  <si>
    <t>테라사이언스</t>
  </si>
  <si>
    <t>이엔플러스</t>
  </si>
  <si>
    <t>이엠앤아이</t>
  </si>
  <si>
    <t>선진뷰티사이언스</t>
  </si>
  <si>
    <t>갤럭시아머니트리</t>
  </si>
  <si>
    <t>에이루트</t>
  </si>
  <si>
    <t>SNT에너지</t>
  </si>
  <si>
    <t>인바이오젠</t>
  </si>
  <si>
    <t>디와이피엔에프</t>
  </si>
  <si>
    <t>삼기</t>
  </si>
  <si>
    <t>비나텍</t>
  </si>
  <si>
    <t>현대퓨처넷</t>
  </si>
  <si>
    <t>앱코</t>
  </si>
  <si>
    <t>핑거</t>
  </si>
  <si>
    <t>엠브레인</t>
  </si>
  <si>
    <t>PI첨단소재</t>
  </si>
  <si>
    <t>씨이랩</t>
  </si>
  <si>
    <t>에이팩트</t>
  </si>
  <si>
    <t>드림씨아이에스</t>
  </si>
  <si>
    <t>제놀루션</t>
  </si>
  <si>
    <t>엔투텍</t>
  </si>
  <si>
    <t>젠큐릭스</t>
  </si>
  <si>
    <t>엔비티</t>
  </si>
  <si>
    <t>플레이디</t>
  </si>
  <si>
    <t>얼라인드</t>
  </si>
  <si>
    <t>피엔에이치테크</t>
  </si>
  <si>
    <t>나노씨엠에스</t>
  </si>
  <si>
    <t>솔루엠</t>
  </si>
  <si>
    <t>덴티스</t>
  </si>
  <si>
    <t>에이프로</t>
  </si>
  <si>
    <t>아이퀘스트</t>
  </si>
  <si>
    <t>엔에프씨</t>
  </si>
  <si>
    <t>나인테크</t>
  </si>
  <si>
    <t>와이즈버즈</t>
  </si>
  <si>
    <t>레인보우로보틱스</t>
  </si>
  <si>
    <t>티에스아이</t>
  </si>
  <si>
    <t>레이크머티리얼즈</t>
  </si>
  <si>
    <t>카이노스메드</t>
  </si>
  <si>
    <t>자이언트스텝</t>
  </si>
  <si>
    <t>신도기연</t>
  </si>
  <si>
    <t>소룩스</t>
  </si>
  <si>
    <t>압타머사이언스</t>
  </si>
  <si>
    <t>카카오게임즈</t>
  </si>
  <si>
    <t>이오플로우</t>
  </si>
  <si>
    <t>더네이쳐홀딩스</t>
  </si>
  <si>
    <t>하나기술</t>
  </si>
  <si>
    <t>더블유에스아이</t>
  </si>
  <si>
    <t>바이브컴퍼니</t>
  </si>
  <si>
    <t>SK바이오사이언스</t>
  </si>
  <si>
    <t>솔트룩스</t>
  </si>
  <si>
    <t>피플바이오</t>
  </si>
  <si>
    <t>원바이오젠</t>
  </si>
  <si>
    <t>지놈앤컴퍼니</t>
  </si>
  <si>
    <t>바이오다인</t>
  </si>
  <si>
    <t>TS트릴리온</t>
  </si>
  <si>
    <t>퀀타매트릭스</t>
  </si>
  <si>
    <t>포인트모바일</t>
  </si>
  <si>
    <t>비비씨</t>
  </si>
  <si>
    <t>현대무벡스</t>
  </si>
  <si>
    <t>오로스테크놀로지</t>
  </si>
  <si>
    <t>제이엘케이</t>
  </si>
  <si>
    <t>코퍼스코리아</t>
  </si>
  <si>
    <t>박셀바이오</t>
  </si>
  <si>
    <t>SK바이오팜</t>
  </si>
  <si>
    <t>위더스제약</t>
  </si>
  <si>
    <t>네패스아크</t>
  </si>
  <si>
    <t>셀레믹스</t>
  </si>
  <si>
    <t>아이디피</t>
  </si>
  <si>
    <t>프레스티지바이오로직스</t>
  </si>
  <si>
    <t>프리시젼바이오</t>
  </si>
  <si>
    <t>솔루스첨단소재</t>
  </si>
  <si>
    <t>뷰노</t>
  </si>
  <si>
    <t>교촌에프앤비</t>
  </si>
  <si>
    <t>아이비김영</t>
  </si>
  <si>
    <t>티앤엘</t>
  </si>
  <si>
    <t>유일에너테크</t>
  </si>
  <si>
    <t>센코</t>
  </si>
  <si>
    <t>피엔케이피부임상연구센타</t>
  </si>
  <si>
    <t>핌스</t>
  </si>
  <si>
    <t>알체라</t>
  </si>
  <si>
    <t>모비릭스</t>
  </si>
  <si>
    <t>고바이오랩</t>
  </si>
  <si>
    <t>넥스틴</t>
  </si>
  <si>
    <t>위드텍</t>
  </si>
  <si>
    <t>인바이오</t>
  </si>
  <si>
    <t>엔젠바이오</t>
  </si>
  <si>
    <t>티엘비</t>
  </si>
  <si>
    <t>싸이버원</t>
  </si>
  <si>
    <t>석경에이티</t>
  </si>
  <si>
    <t>제노코</t>
  </si>
  <si>
    <t>티와이홀딩스</t>
  </si>
  <si>
    <t>DL이앤씨</t>
  </si>
  <si>
    <t>프레스티지바이오파마</t>
  </si>
  <si>
    <t>A333620</t>
  </si>
  <si>
    <t>네오리진</t>
  </si>
  <si>
    <t>엔시스</t>
  </si>
  <si>
    <t>기아</t>
  </si>
  <si>
    <t>미래에셋증권</t>
  </si>
  <si>
    <t>현대코퍼레이션</t>
  </si>
  <si>
    <t>대호특수강</t>
  </si>
  <si>
    <t>폴라리스오피스</t>
  </si>
  <si>
    <t>초록뱀미디어</t>
  </si>
  <si>
    <t>SG글로벌</t>
  </si>
  <si>
    <t>SUN&amp;L</t>
  </si>
  <si>
    <t>TYM</t>
  </si>
  <si>
    <t>금호건설</t>
  </si>
  <si>
    <t>팜젠사이언스</t>
  </si>
  <si>
    <t>골드앤에스</t>
  </si>
  <si>
    <t>감성코퍼레이션</t>
  </si>
  <si>
    <t>현대에버다임</t>
  </si>
  <si>
    <t>피에이치에이</t>
  </si>
  <si>
    <t>ES큐브</t>
  </si>
  <si>
    <t>와이어블</t>
  </si>
  <si>
    <t>현대이지웰</t>
  </si>
  <si>
    <t>동성케미컬</t>
  </si>
  <si>
    <t>원익피앤이</t>
  </si>
  <si>
    <t>파마리서치</t>
  </si>
  <si>
    <t>RF머트리얼즈</t>
  </si>
  <si>
    <t>하이브</t>
  </si>
  <si>
    <t>A059270</t>
  </si>
  <si>
    <t>A351330</t>
  </si>
  <si>
    <t>아센디오</t>
  </si>
  <si>
    <t>현대에이치티</t>
  </si>
  <si>
    <t>위메이드맥스</t>
  </si>
  <si>
    <t>이삭엔지니어링</t>
  </si>
  <si>
    <t>대동</t>
  </si>
  <si>
    <t>한국특강</t>
  </si>
  <si>
    <t>누리플렉스</t>
  </si>
  <si>
    <t>A294570</t>
  </si>
  <si>
    <t>쿠콘</t>
  </si>
  <si>
    <t>A361610</t>
  </si>
  <si>
    <t>SK아이이테크놀로지</t>
  </si>
  <si>
    <t>A252990</t>
  </si>
  <si>
    <t>A333430</t>
  </si>
  <si>
    <t>A352480</t>
  </si>
  <si>
    <t>A357230</t>
  </si>
  <si>
    <t>F&amp;F홀딩스</t>
  </si>
  <si>
    <t>샘씨엔에스</t>
  </si>
  <si>
    <t>일승</t>
  </si>
  <si>
    <t>씨앤씨인터내셔널</t>
  </si>
  <si>
    <t>에이치피오</t>
  </si>
  <si>
    <t>A276730</t>
  </si>
  <si>
    <t>A361670</t>
  </si>
  <si>
    <t>A363250</t>
  </si>
  <si>
    <t>A383220</t>
  </si>
  <si>
    <t>A383800</t>
  </si>
  <si>
    <t>삼영에스앤씨</t>
  </si>
  <si>
    <t>진시스템</t>
  </si>
  <si>
    <t>F&amp;F</t>
  </si>
  <si>
    <t>LX홀딩스</t>
  </si>
  <si>
    <t>A187660</t>
  </si>
  <si>
    <t>A383310</t>
  </si>
  <si>
    <t>에코프로에이치엔</t>
  </si>
  <si>
    <t>이브이첨단소재</t>
  </si>
  <si>
    <t>A232680</t>
  </si>
  <si>
    <t>폴라리스우노</t>
  </si>
  <si>
    <t>A303530</t>
  </si>
  <si>
    <t>이노뎁</t>
  </si>
  <si>
    <t>A357580</t>
  </si>
  <si>
    <t>아모센스</t>
  </si>
  <si>
    <t>LX인터내셔널</t>
  </si>
  <si>
    <t>CNT85</t>
  </si>
  <si>
    <t>LX세미콘</t>
  </si>
  <si>
    <t>LX하우시스</t>
  </si>
  <si>
    <t>KCC글라스</t>
  </si>
  <si>
    <t>A352910</t>
  </si>
  <si>
    <t>케이티알파</t>
  </si>
  <si>
    <t>오비고</t>
  </si>
  <si>
    <t>소마젠</t>
  </si>
  <si>
    <t>A137310</t>
  </si>
  <si>
    <t>A365270</t>
  </si>
  <si>
    <t>SHD</t>
  </si>
  <si>
    <t>에스디바이오센서</t>
  </si>
  <si>
    <t>씨티케이</t>
  </si>
  <si>
    <t>HB솔루션</t>
  </si>
  <si>
    <t>큐라클</t>
  </si>
  <si>
    <t>A353190</t>
  </si>
  <si>
    <t>휴럼</t>
  </si>
  <si>
    <t>와이투솔루션</t>
  </si>
  <si>
    <t>A270660</t>
  </si>
  <si>
    <t>A377030</t>
  </si>
  <si>
    <t>에브리봇</t>
  </si>
  <si>
    <t>다이나믹디자인</t>
  </si>
  <si>
    <t>A195940</t>
  </si>
  <si>
    <t>A259960</t>
  </si>
  <si>
    <t>A323410</t>
  </si>
  <si>
    <t>A367000</t>
  </si>
  <si>
    <t>A376980</t>
  </si>
  <si>
    <t>HK이노엔</t>
  </si>
  <si>
    <t>크래프톤</t>
  </si>
  <si>
    <t>카카오뱅크</t>
  </si>
  <si>
    <t>플래티어</t>
  </si>
  <si>
    <t>원티드랩</t>
  </si>
  <si>
    <t>A058970</t>
  </si>
  <si>
    <t>A089860</t>
  </si>
  <si>
    <t>A099390</t>
  </si>
  <si>
    <t>A315640</t>
  </si>
  <si>
    <t>A340360</t>
  </si>
  <si>
    <t>A372910</t>
  </si>
  <si>
    <t>엠로</t>
  </si>
  <si>
    <t>롯데렌탈</t>
  </si>
  <si>
    <t>브레인즈컴퍼니</t>
  </si>
  <si>
    <t>딥노이드</t>
  </si>
  <si>
    <t>다보링크</t>
  </si>
  <si>
    <t>한컴라이프케어</t>
  </si>
  <si>
    <t>A139990</t>
  </si>
  <si>
    <t>A291230</t>
  </si>
  <si>
    <t>A308080</t>
  </si>
  <si>
    <t>아주스틸</t>
  </si>
  <si>
    <t>엔피</t>
  </si>
  <si>
    <t>바이젠셀</t>
  </si>
  <si>
    <t>A271940</t>
  </si>
  <si>
    <t>일진하이솔루스</t>
  </si>
  <si>
    <t>A203400</t>
  </si>
  <si>
    <t>에이비온</t>
  </si>
  <si>
    <t>A273640</t>
  </si>
  <si>
    <t>와이엠텍</t>
  </si>
  <si>
    <t>A099430</t>
  </si>
  <si>
    <t>A257720</t>
  </si>
  <si>
    <t>A260970</t>
  </si>
  <si>
    <t>A329180</t>
  </si>
  <si>
    <t>A377220</t>
  </si>
  <si>
    <t>바이오플러스</t>
  </si>
  <si>
    <t>실리콘투</t>
  </si>
  <si>
    <t>에스앤디</t>
  </si>
  <si>
    <t>프롬바이오</t>
  </si>
  <si>
    <t>A159010</t>
  </si>
  <si>
    <t>A382840</t>
  </si>
  <si>
    <t>아스플로</t>
  </si>
  <si>
    <t>원준</t>
  </si>
  <si>
    <t>FSN</t>
  </si>
  <si>
    <t>A376290</t>
  </si>
  <si>
    <t>A381970</t>
  </si>
  <si>
    <t>씨유테크</t>
  </si>
  <si>
    <t>케이카</t>
  </si>
  <si>
    <t>A382480</t>
  </si>
  <si>
    <t>우성</t>
  </si>
  <si>
    <t>지아이텍</t>
  </si>
  <si>
    <t>A321260</t>
  </si>
  <si>
    <t>A331380</t>
  </si>
  <si>
    <t>우림피티에스</t>
  </si>
  <si>
    <t>프로이천</t>
  </si>
  <si>
    <t>A114840</t>
  </si>
  <si>
    <t>A261780</t>
  </si>
  <si>
    <t>아이패밀리에스씨</t>
  </si>
  <si>
    <t>A348370</t>
  </si>
  <si>
    <t>A376180</t>
  </si>
  <si>
    <t>A377300</t>
  </si>
  <si>
    <t>A377450</t>
  </si>
  <si>
    <t>A382800</t>
  </si>
  <si>
    <t>엔켐</t>
  </si>
  <si>
    <t>피코그램</t>
  </si>
  <si>
    <t>카카오페이</t>
  </si>
  <si>
    <t>리파인</t>
  </si>
  <si>
    <t>A311320</t>
  </si>
  <si>
    <t>A357880</t>
  </si>
  <si>
    <t>A372800</t>
  </si>
  <si>
    <t>A376300</t>
  </si>
  <si>
    <t>A389030</t>
  </si>
  <si>
    <t>지오엘리먼트</t>
  </si>
  <si>
    <t>아이티아이즈</t>
  </si>
  <si>
    <t>디어유</t>
  </si>
  <si>
    <t>지니너스</t>
  </si>
  <si>
    <t>A222160</t>
  </si>
  <si>
    <t>A290090</t>
  </si>
  <si>
    <t>A307870</t>
  </si>
  <si>
    <t>플레이그램</t>
  </si>
  <si>
    <t>강원에너지</t>
  </si>
  <si>
    <t>지씨셀</t>
  </si>
  <si>
    <t>애경케미칼</t>
  </si>
  <si>
    <t>트윔</t>
  </si>
  <si>
    <t>비투엔</t>
  </si>
  <si>
    <t>A361570</t>
  </si>
  <si>
    <t>A377480</t>
  </si>
  <si>
    <t>알비더블유</t>
  </si>
  <si>
    <t>A402340</t>
  </si>
  <si>
    <t>SK스퀘어</t>
  </si>
  <si>
    <t>A340440</t>
  </si>
  <si>
    <t>A351320</t>
  </si>
  <si>
    <t>세림B&amp;G</t>
  </si>
  <si>
    <t>A199800</t>
  </si>
  <si>
    <t>A310870</t>
  </si>
  <si>
    <t>컴투스홀딩스</t>
  </si>
  <si>
    <t>툴젠</t>
  </si>
  <si>
    <t>디와이디</t>
  </si>
  <si>
    <t>디와이씨</t>
  </si>
  <si>
    <t>A359090</t>
  </si>
  <si>
    <t>A369370</t>
  </si>
  <si>
    <t>HDC랩스</t>
  </si>
  <si>
    <t>씨엔알리서치</t>
  </si>
  <si>
    <t>A200350</t>
  </si>
  <si>
    <t>스틱인베스트먼트</t>
  </si>
  <si>
    <t>탑코미디어</t>
  </si>
  <si>
    <t>CJ 바이오사이언스</t>
  </si>
  <si>
    <t>A353590</t>
  </si>
  <si>
    <t>A373200</t>
  </si>
  <si>
    <t>HLB</t>
  </si>
  <si>
    <t>HLB생명과학</t>
  </si>
  <si>
    <t>HJ중공업</t>
  </si>
  <si>
    <t>HLB테라퓨틱스</t>
  </si>
  <si>
    <t>오토앤</t>
  </si>
  <si>
    <t>A102370</t>
  </si>
  <si>
    <t>A179530</t>
  </si>
  <si>
    <t>A373220</t>
  </si>
  <si>
    <t>아이윈</t>
  </si>
  <si>
    <t>케이옥션</t>
  </si>
  <si>
    <t>애드바이오텍</t>
  </si>
  <si>
    <t>LG에너지솔루션</t>
  </si>
  <si>
    <t>A276040</t>
  </si>
  <si>
    <t>A377330</t>
  </si>
  <si>
    <t>스코넥</t>
  </si>
  <si>
    <t>이지트로닉스</t>
  </si>
  <si>
    <t>A136410</t>
  </si>
  <si>
    <t>A137080</t>
  </si>
  <si>
    <t>아셈스</t>
  </si>
  <si>
    <t>나래나노텍</t>
  </si>
  <si>
    <t>A211050</t>
  </si>
  <si>
    <t>인카금융서비스</t>
  </si>
  <si>
    <t>R200730</t>
  </si>
  <si>
    <r>
      <t>EPS</t>
    </r>
    <r>
      <rPr>
        <b/>
        <sz val="10"/>
        <color theme="1"/>
        <rFont val="돋움"/>
        <family val="3"/>
        <charset val="129"/>
      </rPr>
      <t>참여</t>
    </r>
    <phoneticPr fontId="19" type="noConversion"/>
  </si>
  <si>
    <r>
      <t xml:space="preserve">1M </t>
    </r>
    <r>
      <rPr>
        <sz val="10"/>
        <color theme="1"/>
        <rFont val="맑은 고딕"/>
        <family val="2"/>
        <charset val="129"/>
        <scheme val="minor"/>
      </rPr>
      <t>컨센서스</t>
    </r>
    <phoneticPr fontId="19" type="noConversion"/>
  </si>
  <si>
    <r>
      <t xml:space="preserve">3M </t>
    </r>
    <r>
      <rPr>
        <sz val="10"/>
        <color theme="1"/>
        <rFont val="맑은 고딕"/>
        <family val="2"/>
        <charset val="129"/>
        <scheme val="minor"/>
      </rPr>
      <t>컨센서스</t>
    </r>
    <phoneticPr fontId="19" type="noConversion"/>
  </si>
  <si>
    <r>
      <t xml:space="preserve">1M </t>
    </r>
    <r>
      <rPr>
        <sz val="10"/>
        <color theme="1"/>
        <rFont val="맑은 고딕"/>
        <family val="2"/>
        <charset val="129"/>
        <scheme val="minor"/>
      </rPr>
      <t>컨센서스</t>
    </r>
    <phoneticPr fontId="19" type="noConversion"/>
  </si>
  <si>
    <r>
      <t>EPS</t>
    </r>
    <r>
      <rPr>
        <b/>
        <sz val="10"/>
        <color theme="1"/>
        <rFont val="돋움"/>
        <family val="3"/>
        <charset val="129"/>
      </rPr>
      <t>참여</t>
    </r>
    <phoneticPr fontId="19" type="noConversion"/>
  </si>
  <si>
    <t>Sector</t>
    <phoneticPr fontId="19" type="noConversion"/>
  </si>
  <si>
    <t>종목명</t>
    <phoneticPr fontId="1" type="noConversion"/>
  </si>
  <si>
    <t>A251120</t>
  </si>
  <si>
    <t>A365900</t>
  </si>
  <si>
    <t>A370090</t>
  </si>
  <si>
    <t>바이오에프디엔씨</t>
  </si>
  <si>
    <t>브이씨</t>
  </si>
  <si>
    <t>퓨런티어</t>
  </si>
  <si>
    <t>제약</t>
  </si>
  <si>
    <t>자동차</t>
  </si>
  <si>
    <t>의류</t>
  </si>
  <si>
    <t>보험</t>
  </si>
  <si>
    <t>식품,음료</t>
  </si>
  <si>
    <t>운송</t>
  </si>
  <si>
    <t>복합기업</t>
  </si>
  <si>
    <t>포장재,종이와목재</t>
  </si>
  <si>
    <t>화학</t>
  </si>
  <si>
    <t>자동차부품</t>
  </si>
  <si>
    <t>건설,건축제품,건축자재</t>
  </si>
  <si>
    <t>비철금속</t>
  </si>
  <si>
    <t>기계</t>
  </si>
  <si>
    <t>전기장비</t>
  </si>
  <si>
    <t>철강</t>
  </si>
  <si>
    <t>반도체</t>
  </si>
  <si>
    <t>핸드셋</t>
  </si>
  <si>
    <t>통신서비스</t>
  </si>
  <si>
    <t>상사</t>
  </si>
  <si>
    <t>증권</t>
  </si>
  <si>
    <t>디스플레이장비</t>
  </si>
  <si>
    <t>전기제품</t>
  </si>
  <si>
    <t>기타유통</t>
  </si>
  <si>
    <t>완구,레저용품</t>
  </si>
  <si>
    <t>생명과학</t>
  </si>
  <si>
    <t>문구,가정용품</t>
  </si>
  <si>
    <t>화장품</t>
  </si>
  <si>
    <t>미디어</t>
  </si>
  <si>
    <t>가구</t>
  </si>
  <si>
    <t>건강관리장비,서비스</t>
  </si>
  <si>
    <t>백화점</t>
  </si>
  <si>
    <t>전자장비,사무용전자제품</t>
  </si>
  <si>
    <t>컴퓨터</t>
  </si>
  <si>
    <t>기타금융</t>
  </si>
  <si>
    <t>기타자본재</t>
  </si>
  <si>
    <t>은행</t>
  </si>
  <si>
    <t>호텔,레저서비스</t>
  </si>
  <si>
    <t>소프트웨어</t>
  </si>
  <si>
    <t>전자제품</t>
  </si>
  <si>
    <t>조선</t>
  </si>
  <si>
    <t>필수가정용품</t>
  </si>
  <si>
    <t>통신장비</t>
  </si>
  <si>
    <t>교육</t>
  </si>
  <si>
    <t>디스플레이패널</t>
  </si>
  <si>
    <t>게임소프트웨어</t>
  </si>
  <si>
    <t>담배</t>
  </si>
  <si>
    <t>A146320</t>
  </si>
  <si>
    <t>A330730</t>
  </si>
  <si>
    <t>A371950</t>
  </si>
  <si>
    <t>A376930</t>
  </si>
  <si>
    <t>비씨엔씨</t>
  </si>
  <si>
    <t>스톤브릿지벤처스</t>
  </si>
  <si>
    <t>풍원정밀</t>
  </si>
  <si>
    <t>노을</t>
  </si>
  <si>
    <t>A288980</t>
  </si>
  <si>
    <t>A332290</t>
  </si>
  <si>
    <t>광무</t>
  </si>
  <si>
    <t>모아데이타</t>
  </si>
  <si>
    <t>누보</t>
  </si>
  <si>
    <t>POSCO홀딩스</t>
  </si>
  <si>
    <t>크레버스</t>
  </si>
  <si>
    <t>네오이뮨텍</t>
  </si>
  <si>
    <t>A366030</t>
  </si>
  <si>
    <t>A388720</t>
  </si>
  <si>
    <t>A396300</t>
  </si>
  <si>
    <t>유일로보틱스</t>
  </si>
  <si>
    <t>세아메카닉스</t>
  </si>
  <si>
    <t>A368770</t>
  </si>
  <si>
    <t>파이버프로</t>
  </si>
  <si>
    <t>A388050</t>
  </si>
  <si>
    <t>다올투자증권</t>
  </si>
  <si>
    <t>플래스크</t>
  </si>
  <si>
    <t>지투파워</t>
  </si>
  <si>
    <t>KG스틸</t>
  </si>
  <si>
    <t>티에스넥스젠</t>
  </si>
  <si>
    <t>포스코스틸리온</t>
  </si>
  <si>
    <t>TKG휴켐스</t>
  </si>
  <si>
    <t>폴라리스세원</t>
  </si>
  <si>
    <t>HD현대</t>
  </si>
  <si>
    <t>KBG</t>
  </si>
  <si>
    <t>A336060</t>
  </si>
  <si>
    <t>세아베스틸지주</t>
  </si>
  <si>
    <t>HLB글로벌</t>
  </si>
  <si>
    <t>보령</t>
  </si>
  <si>
    <t>에스엠벡셀</t>
  </si>
  <si>
    <t>디모아</t>
  </si>
  <si>
    <t>제이스코홀딩스</t>
  </si>
  <si>
    <t>그래디언트</t>
  </si>
  <si>
    <t>비케이홀딩스</t>
  </si>
  <si>
    <t>이글루</t>
  </si>
  <si>
    <t>케스피온</t>
  </si>
  <si>
    <t>위메이드플레이</t>
  </si>
  <si>
    <t>넥슨게임즈</t>
  </si>
  <si>
    <t>케일럼</t>
  </si>
  <si>
    <t>웨이버스</t>
  </si>
  <si>
    <t>3개월 평균추정</t>
    <phoneticPr fontId="19" type="noConversion"/>
  </si>
  <si>
    <t>1개월 평균추정</t>
    <phoneticPr fontId="19" type="noConversion"/>
  </si>
  <si>
    <t>1개월대비</t>
    <phoneticPr fontId="19" type="noConversion"/>
  </si>
  <si>
    <t xml:space="preserve">3M </t>
    <phoneticPr fontId="19" type="noConversion"/>
  </si>
  <si>
    <t xml:space="preserve">3개월 </t>
    <phoneticPr fontId="19" type="noConversion"/>
  </si>
  <si>
    <t>수익률</t>
    <phoneticPr fontId="19" type="noConversion"/>
  </si>
  <si>
    <t>%</t>
    <phoneticPr fontId="19" type="noConversion"/>
  </si>
  <si>
    <t>TEST</t>
    <phoneticPr fontId="19" type="noConversion"/>
  </si>
  <si>
    <t>TEST</t>
    <phoneticPr fontId="19" type="noConversion"/>
  </si>
  <si>
    <t>3개월 평균추정</t>
    <phoneticPr fontId="19" type="noConversion"/>
  </si>
  <si>
    <t>1개월 평균추정</t>
    <phoneticPr fontId="19" type="noConversion"/>
  </si>
  <si>
    <t>3개월 평균추정</t>
    <phoneticPr fontId="19" type="noConversion"/>
  </si>
  <si>
    <t>1개월 평균추정</t>
    <phoneticPr fontId="19" type="noConversion"/>
  </si>
  <si>
    <t>1개월대비</t>
    <phoneticPr fontId="19" type="noConversion"/>
  </si>
  <si>
    <t>잠정치</t>
    <phoneticPr fontId="19" type="noConversion"/>
  </si>
  <si>
    <t xml:space="preserve">1M </t>
    <phoneticPr fontId="19" type="noConversion"/>
  </si>
  <si>
    <t xml:space="preserve">3M </t>
    <phoneticPr fontId="19" type="noConversion"/>
  </si>
  <si>
    <t xml:space="preserve">3개월 </t>
    <phoneticPr fontId="19" type="noConversion"/>
  </si>
  <si>
    <t>1개월대비</t>
    <phoneticPr fontId="19" type="noConversion"/>
  </si>
  <si>
    <t xml:space="preserve">1M </t>
    <phoneticPr fontId="19" type="noConversion"/>
  </si>
  <si>
    <t xml:space="preserve">3개월 </t>
    <phoneticPr fontId="19" type="noConversion"/>
  </si>
  <si>
    <t>3개월 평균추정</t>
    <phoneticPr fontId="19" type="noConversion"/>
  </si>
  <si>
    <t>잠정치</t>
    <phoneticPr fontId="19" type="noConversion"/>
  </si>
  <si>
    <t xml:space="preserve">3M </t>
    <phoneticPr fontId="19" type="noConversion"/>
  </si>
  <si>
    <t>추정영업이익 변화에따른 실적 쇼크 조심하기 15일 변화 기준</t>
    <phoneticPr fontId="19" type="noConversion"/>
  </si>
  <si>
    <t>추정영업이익 변화에따른 실적 쇼크 조심하기 15일 변화 기준</t>
    <phoneticPr fontId="19" type="noConversion"/>
  </si>
  <si>
    <t>A389140</t>
  </si>
  <si>
    <t>두산에너빌리티</t>
  </si>
  <si>
    <t>콘텐트리중앙</t>
  </si>
  <si>
    <t>우리엔터프라이즈</t>
  </si>
  <si>
    <t>비엘팜텍</t>
  </si>
  <si>
    <t>포바이포</t>
  </si>
  <si>
    <t>CPD-10TD</t>
    <phoneticPr fontId="1" type="noConversion"/>
  </si>
  <si>
    <t>휴엠앤씨</t>
  </si>
  <si>
    <t>CPD-1TD</t>
    <phoneticPr fontId="1" type="noConversion"/>
  </si>
  <si>
    <t>A365590</t>
  </si>
  <si>
    <t>A389260</t>
  </si>
  <si>
    <t>하이딥</t>
  </si>
  <si>
    <t>대명에너지</t>
  </si>
  <si>
    <t>A399720</t>
  </si>
  <si>
    <t>가온칩스</t>
  </si>
  <si>
    <t>두산테스나</t>
  </si>
  <si>
    <t>A362320</t>
  </si>
  <si>
    <t>청담글로벌</t>
  </si>
  <si>
    <t>A363260</t>
  </si>
  <si>
    <t>모비데이즈</t>
  </si>
  <si>
    <t>A148780</t>
  </si>
  <si>
    <t>A382900</t>
  </si>
  <si>
    <t>DN오토모티브</t>
  </si>
  <si>
    <t>범한퓨얼셀</t>
  </si>
  <si>
    <t>A310210</t>
  </si>
  <si>
    <t>A377460</t>
  </si>
  <si>
    <t>A412350</t>
  </si>
  <si>
    <t>옵투스제약</t>
  </si>
  <si>
    <t>보로노이</t>
  </si>
  <si>
    <t>레이저쎌</t>
  </si>
  <si>
    <t>A323280</t>
  </si>
  <si>
    <t>A336570</t>
  </si>
  <si>
    <t>A396270</t>
  </si>
  <si>
    <t>태성</t>
  </si>
  <si>
    <t>원텍</t>
  </si>
  <si>
    <t>넥스트칩</t>
  </si>
  <si>
    <t>A402030</t>
  </si>
  <si>
    <t>KX</t>
  </si>
  <si>
    <t>코난테크놀로지</t>
  </si>
  <si>
    <t>A112290</t>
  </si>
  <si>
    <t>A403870</t>
  </si>
  <si>
    <t>KX하이텍</t>
  </si>
  <si>
    <t>헥토이노베이션</t>
  </si>
  <si>
    <t>헥토파이낸셜</t>
  </si>
  <si>
    <t>HPSP</t>
  </si>
  <si>
    <t>A328130</t>
  </si>
  <si>
    <t>루닛</t>
  </si>
  <si>
    <t>A126720</t>
  </si>
  <si>
    <t>A365340</t>
  </si>
  <si>
    <t>A368600</t>
  </si>
  <si>
    <t>A391710</t>
  </si>
  <si>
    <t>A397030</t>
  </si>
  <si>
    <t>수산인더스트리</t>
  </si>
  <si>
    <t>성일하이텍</t>
  </si>
  <si>
    <t>아이씨에이치</t>
  </si>
  <si>
    <t>코닉오토메이션</t>
  </si>
  <si>
    <t>에이프릴바이오</t>
  </si>
  <si>
    <t>A107600</t>
  </si>
  <si>
    <t>에이프로젠</t>
  </si>
  <si>
    <t>새빗켐</t>
  </si>
  <si>
    <t>A148930</t>
  </si>
  <si>
    <t>에이치와이티씨</t>
  </si>
  <si>
    <t>MDS테크</t>
  </si>
  <si>
    <t>A129920</t>
  </si>
  <si>
    <t>A328380</t>
  </si>
  <si>
    <t>A403550</t>
  </si>
  <si>
    <t>대성하이텍</t>
  </si>
  <si>
    <t>솔트웨어</t>
  </si>
  <si>
    <t>쏘카</t>
  </si>
  <si>
    <t>셀피글로벌</t>
  </si>
  <si>
    <t>한솔아이원스</t>
  </si>
  <si>
    <t>A394280</t>
  </si>
  <si>
    <t>오픈엣지테크놀로지</t>
  </si>
  <si>
    <t>A067370</t>
  </si>
  <si>
    <t>A314140</t>
  </si>
  <si>
    <t>A393890</t>
  </si>
  <si>
    <t>HL D&amp;I</t>
  </si>
  <si>
    <t>HL홀딩스</t>
  </si>
  <si>
    <t>선바이오</t>
  </si>
  <si>
    <t>HL만도</t>
  </si>
  <si>
    <t>알피바이오</t>
  </si>
  <si>
    <t>더블유씨피</t>
  </si>
  <si>
    <t>A296640</t>
  </si>
  <si>
    <t>A417970</t>
  </si>
  <si>
    <t>A441270</t>
  </si>
  <si>
    <t>모델솔루션</t>
  </si>
  <si>
    <t>파인엠텍</t>
  </si>
  <si>
    <t>A333050</t>
  </si>
  <si>
    <t>A360070</t>
  </si>
  <si>
    <t>A368970</t>
  </si>
  <si>
    <t>A378800</t>
  </si>
  <si>
    <t>A389500</t>
  </si>
  <si>
    <t>A419540</t>
  </si>
  <si>
    <t>탑머티리얼</t>
  </si>
  <si>
    <t>오에스피</t>
  </si>
  <si>
    <t>샤페론</t>
  </si>
  <si>
    <t>에스비비테크</t>
  </si>
  <si>
    <t>비스토스</t>
  </si>
  <si>
    <t>A291810</t>
  </si>
  <si>
    <t>A405000</t>
  </si>
  <si>
    <t>인지소프트</t>
  </si>
  <si>
    <t>핀텔</t>
  </si>
  <si>
    <t>플라즈맵</t>
  </si>
  <si>
    <t>A331520</t>
  </si>
  <si>
    <t>A335870</t>
  </si>
  <si>
    <t>A405100</t>
  </si>
  <si>
    <t>A417840</t>
  </si>
  <si>
    <t>A419120</t>
  </si>
  <si>
    <t>하이드로리튬</t>
  </si>
  <si>
    <t>밸로프</t>
  </si>
  <si>
    <t>윙스풋</t>
  </si>
  <si>
    <t>큐알티</t>
  </si>
  <si>
    <t>저스템</t>
  </si>
  <si>
    <t>산돌</t>
  </si>
  <si>
    <t>A348340</t>
  </si>
  <si>
    <t>A417500</t>
  </si>
  <si>
    <t>신풍</t>
  </si>
  <si>
    <t>뉴로메카</t>
  </si>
  <si>
    <t>제이아이테크</t>
  </si>
  <si>
    <t>A372170</t>
  </si>
  <si>
    <t>A383930</t>
  </si>
  <si>
    <t>더코디</t>
  </si>
  <si>
    <t>윤성에프앤씨</t>
  </si>
  <si>
    <t>디티앤씨알오</t>
  </si>
  <si>
    <t>A084440</t>
  </si>
  <si>
    <t>A204610</t>
  </si>
  <si>
    <t>A419080</t>
  </si>
  <si>
    <t>A425420</t>
  </si>
  <si>
    <t>비보존 제약</t>
  </si>
  <si>
    <t>유비온</t>
  </si>
  <si>
    <t>티쓰리</t>
  </si>
  <si>
    <t>엔젯</t>
  </si>
  <si>
    <t>티에프이</t>
  </si>
  <si>
    <t>A389470</t>
  </si>
  <si>
    <t>인벤티지랩</t>
  </si>
  <si>
    <t>A168360</t>
  </si>
  <si>
    <t>A446070</t>
  </si>
  <si>
    <t>펨트론</t>
  </si>
  <si>
    <t>유니드비티플러스</t>
  </si>
  <si>
    <t>A419530</t>
  </si>
  <si>
    <t>SAMG엔터</t>
  </si>
  <si>
    <t>A417180</t>
  </si>
  <si>
    <t>테크엘</t>
  </si>
  <si>
    <t>씨앤투스</t>
  </si>
  <si>
    <t>핑거스토리</t>
  </si>
  <si>
    <t>코아스템켐온</t>
  </si>
  <si>
    <t>A162300</t>
  </si>
  <si>
    <t>A377740</t>
  </si>
  <si>
    <t>신스틸</t>
  </si>
  <si>
    <t>바이오노트</t>
  </si>
  <si>
    <t>A380540</t>
  </si>
  <si>
    <t>옵티코어</t>
  </si>
  <si>
    <t>에이프로젠바이오로직스</t>
  </si>
  <si>
    <t>A198940</t>
  </si>
  <si>
    <t>A425040</t>
  </si>
  <si>
    <t>에코앤드림</t>
  </si>
  <si>
    <t>BGF에코머티리얼즈</t>
  </si>
  <si>
    <t>DXVX</t>
  </si>
  <si>
    <t>한주라이트메탈</t>
  </si>
  <si>
    <t>티이엠씨</t>
  </si>
  <si>
    <t>A254490</t>
  </si>
  <si>
    <t>A417860</t>
  </si>
  <si>
    <t>미래반도체</t>
  </si>
  <si>
    <t>오브젠</t>
  </si>
  <si>
    <t>A408900</t>
  </si>
  <si>
    <t>A419050</t>
  </si>
  <si>
    <t>스튜디오미르</t>
  </si>
  <si>
    <t>A388790</t>
  </si>
  <si>
    <t>A407400</t>
  </si>
  <si>
    <t>라이콤</t>
  </si>
  <si>
    <t>꿈비</t>
  </si>
  <si>
    <t>A127980</t>
  </si>
  <si>
    <t>A344860</t>
  </si>
  <si>
    <t>A411080</t>
  </si>
  <si>
    <t>A418550</t>
  </si>
  <si>
    <t>DH오토웨어</t>
  </si>
  <si>
    <t>화인써키트</t>
  </si>
  <si>
    <t>이노진</t>
  </si>
  <si>
    <t>샌즈랩</t>
  </si>
  <si>
    <t>제이오</t>
  </si>
  <si>
    <t>A199730</t>
  </si>
  <si>
    <t>A389020</t>
  </si>
  <si>
    <t>A408920</t>
  </si>
  <si>
    <t>A417010</t>
  </si>
  <si>
    <t>바이오인프라</t>
  </si>
  <si>
    <t>자람테크놀로지</t>
  </si>
  <si>
    <t>메쎄이상</t>
  </si>
  <si>
    <t>나노팀</t>
  </si>
  <si>
    <t>A282720</t>
  </si>
  <si>
    <t>A418420</t>
  </si>
  <si>
    <t>SNT다이내믹스</t>
  </si>
  <si>
    <t>금양그린파워</t>
  </si>
  <si>
    <t>라온텍</t>
  </si>
  <si>
    <t>A356680</t>
  </si>
  <si>
    <t>엑스게이트</t>
  </si>
  <si>
    <t>A309960</t>
  </si>
  <si>
    <t>A355150</t>
  </si>
  <si>
    <t>A358570</t>
  </si>
  <si>
    <t>A452260</t>
  </si>
  <si>
    <t>KG모빌리티</t>
  </si>
  <si>
    <t>포스코퓨처엠</t>
  </si>
  <si>
    <t>롯데에너지머티리얼즈</t>
  </si>
  <si>
    <t>HLB이노베이션</t>
  </si>
  <si>
    <t>LB인베스트먼트</t>
  </si>
  <si>
    <t>코스텍시스</t>
  </si>
  <si>
    <t>지아이이노베이션</t>
  </si>
  <si>
    <t>한화갤러리아</t>
  </si>
  <si>
    <t>A453340</t>
  </si>
  <si>
    <t>현대지에프홀딩스</t>
  </si>
  <si>
    <t>엠젠솔루션</t>
  </si>
  <si>
    <t>LB세미콘</t>
  </si>
  <si>
    <t>SK오션플랜트</t>
  </si>
  <si>
    <t>포스코DX</t>
  </si>
  <si>
    <t>가온그룹</t>
  </si>
  <si>
    <t>케이알엠</t>
  </si>
  <si>
    <t>와이씨켐</t>
  </si>
  <si>
    <t>코아시아씨엠</t>
  </si>
  <si>
    <t>에이텍모빌리티</t>
  </si>
  <si>
    <t>HLB바이오스텝</t>
  </si>
  <si>
    <t>롯데웰푸드</t>
  </si>
  <si>
    <t>HD현대에너지솔루션</t>
  </si>
  <si>
    <t>HD현대중공업</t>
  </si>
  <si>
    <t>마음AI</t>
  </si>
  <si>
    <t>지앤비에스 에코</t>
  </si>
  <si>
    <t>A318160</t>
  </si>
  <si>
    <t>삼영</t>
  </si>
  <si>
    <t>HD한국조선해양</t>
  </si>
  <si>
    <t>NHN KCP</t>
  </si>
  <si>
    <t>사람인</t>
  </si>
  <si>
    <t>피엠티</t>
  </si>
  <si>
    <t>일월지엠엘</t>
  </si>
  <si>
    <t>셀바이오휴먼텍</t>
  </si>
  <si>
    <t>A298830</t>
  </si>
  <si>
    <t>A393210</t>
  </si>
  <si>
    <t>A424760</t>
  </si>
  <si>
    <t>A424980</t>
  </si>
  <si>
    <t>와이엠</t>
  </si>
  <si>
    <t>한국무브넥스</t>
  </si>
  <si>
    <t>웰킵스하이텍</t>
  </si>
  <si>
    <t>APS</t>
  </si>
  <si>
    <t>다산솔루에타</t>
  </si>
  <si>
    <t>HD현대일렉트릭</t>
  </si>
  <si>
    <t>슈어소프트테크</t>
  </si>
  <si>
    <t>씨티알모빌리티</t>
  </si>
  <si>
    <t>토마토시스템</t>
  </si>
  <si>
    <t>벨로크</t>
  </si>
  <si>
    <t>마이크로투나노</t>
  </si>
  <si>
    <t>A304360</t>
  </si>
  <si>
    <t>에스바이오메딕스</t>
  </si>
  <si>
    <t>A271830</t>
  </si>
  <si>
    <t>A340810</t>
  </si>
  <si>
    <t>A417790</t>
  </si>
  <si>
    <t>A434480</t>
  </si>
  <si>
    <t>팸텍</t>
  </si>
  <si>
    <t>트루엔</t>
  </si>
  <si>
    <t>모니터랩</t>
  </si>
  <si>
    <t>A420770</t>
  </si>
  <si>
    <t>A456040</t>
  </si>
  <si>
    <t>A457190</t>
  </si>
  <si>
    <t>OCI홀딩스</t>
  </si>
  <si>
    <t>기가비스</t>
  </si>
  <si>
    <t>이수스페셜티케미컬</t>
  </si>
  <si>
    <t>A285800</t>
  </si>
  <si>
    <t>A405920</t>
  </si>
  <si>
    <t>A439090</t>
  </si>
  <si>
    <t>한화오션</t>
  </si>
  <si>
    <t>진영</t>
  </si>
  <si>
    <t>나라셀라</t>
  </si>
  <si>
    <t>마녀공장</t>
  </si>
  <si>
    <t>A303360</t>
  </si>
  <si>
    <t>A348080</t>
  </si>
  <si>
    <t>A460850</t>
  </si>
  <si>
    <t>A460860</t>
  </si>
  <si>
    <t>동국홀딩스</t>
  </si>
  <si>
    <t>케이엔솔</t>
  </si>
  <si>
    <t>리튬포어스</t>
  </si>
  <si>
    <t>그린생명과학</t>
  </si>
  <si>
    <t>엑스페릭스</t>
  </si>
  <si>
    <t>큐라티스</t>
  </si>
  <si>
    <t>동국씨엠</t>
  </si>
  <si>
    <t>A232830</t>
  </si>
  <si>
    <t>A354320</t>
  </si>
  <si>
    <t>A440320</t>
  </si>
  <si>
    <t>알멕</t>
  </si>
  <si>
    <t>오픈놀</t>
  </si>
  <si>
    <t>A274400</t>
  </si>
  <si>
    <t>이노시뮬레이션</t>
  </si>
  <si>
    <t>A378340</t>
  </si>
  <si>
    <t>HS애드</t>
  </si>
  <si>
    <t>필에너지</t>
  </si>
  <si>
    <t>A321370</t>
  </si>
  <si>
    <t>A406820</t>
  </si>
  <si>
    <t>A432430</t>
  </si>
  <si>
    <t>브이티</t>
  </si>
  <si>
    <t>베노티앤알</t>
  </si>
  <si>
    <t>센서뷰</t>
  </si>
  <si>
    <t>뷰티스킨</t>
  </si>
  <si>
    <t>와이랩</t>
  </si>
  <si>
    <t>A172670</t>
  </si>
  <si>
    <t>A388870</t>
  </si>
  <si>
    <t>A438700</t>
  </si>
  <si>
    <t>A462520</t>
  </si>
  <si>
    <t>CR홀딩스</t>
  </si>
  <si>
    <t>에이엘티</t>
  </si>
  <si>
    <t>이노인스트루먼트</t>
  </si>
  <si>
    <t>파로스아이바이오</t>
  </si>
  <si>
    <t>버넥트</t>
  </si>
  <si>
    <t>A373170</t>
  </si>
  <si>
    <t>A429270</t>
  </si>
  <si>
    <t>A440110</t>
  </si>
  <si>
    <t>CG인바이츠</t>
  </si>
  <si>
    <t>엠아이큐브솔루션</t>
  </si>
  <si>
    <t>시지트로닉스</t>
  </si>
  <si>
    <t>파두</t>
  </si>
  <si>
    <t>A445680</t>
  </si>
  <si>
    <t>A448710</t>
  </si>
  <si>
    <t>큐리옥스바이오시스템즈</t>
  </si>
  <si>
    <t>코츠테크놀로지</t>
  </si>
  <si>
    <t>A092790</t>
  </si>
  <si>
    <t>A210120</t>
  </si>
  <si>
    <t>A424960</t>
  </si>
  <si>
    <t>한국제지</t>
  </si>
  <si>
    <t>HLB파나진</t>
  </si>
  <si>
    <t>휴림에이텍</t>
  </si>
  <si>
    <t>넥스틸</t>
  </si>
  <si>
    <t>에코볼트</t>
  </si>
  <si>
    <t>스마트레이더시스템</t>
  </si>
  <si>
    <t>A418250</t>
  </si>
  <si>
    <t>시큐레터</t>
  </si>
  <si>
    <t>A146060</t>
  </si>
  <si>
    <t>A355390</t>
  </si>
  <si>
    <t>LS마린솔루션</t>
  </si>
  <si>
    <t>율촌</t>
  </si>
  <si>
    <t>크라우드웍스</t>
  </si>
  <si>
    <t>A384470</t>
  </si>
  <si>
    <t>A403490</t>
  </si>
  <si>
    <t>A465770</t>
  </si>
  <si>
    <t>더라미</t>
  </si>
  <si>
    <t>코어라인소프트</t>
  </si>
  <si>
    <t>우듬지팜</t>
  </si>
  <si>
    <t>STX그린로지스</t>
  </si>
  <si>
    <t>티엔엔터테인먼트</t>
  </si>
  <si>
    <t>A450520</t>
  </si>
  <si>
    <t>A418470</t>
  </si>
  <si>
    <t>A430690</t>
  </si>
  <si>
    <t>A454910</t>
  </si>
  <si>
    <t>중앙첨단소재</t>
  </si>
  <si>
    <t>한싹</t>
  </si>
  <si>
    <t>두산로보틱스</t>
  </si>
  <si>
    <t>A443250</t>
  </si>
  <si>
    <t>A451220</t>
  </si>
  <si>
    <t>레뷰코퍼레이션</t>
  </si>
  <si>
    <t>아이엠티</t>
  </si>
  <si>
    <t>A246250</t>
  </si>
  <si>
    <t>A416180</t>
  </si>
  <si>
    <t>A445180</t>
  </si>
  <si>
    <t>한성크린텍</t>
  </si>
  <si>
    <t>에스엘에스바이오</t>
  </si>
  <si>
    <t>피엔티엠에스</t>
  </si>
  <si>
    <t>신성에스티</t>
  </si>
  <si>
    <t>퓨릿</t>
  </si>
  <si>
    <t>고스트스튜디오</t>
  </si>
  <si>
    <t>A396470</t>
  </si>
  <si>
    <t>A432720</t>
  </si>
  <si>
    <t>워트</t>
  </si>
  <si>
    <t>퀄리타스반도체</t>
  </si>
  <si>
    <t>A088280</t>
  </si>
  <si>
    <t>A188260</t>
  </si>
  <si>
    <t>A221800</t>
  </si>
  <si>
    <t>A240600</t>
  </si>
  <si>
    <t>A290560</t>
  </si>
  <si>
    <t>쏘닉스</t>
  </si>
  <si>
    <t>세니젠</t>
  </si>
  <si>
    <t>유진테크놀로지</t>
  </si>
  <si>
    <t>A365330</t>
  </si>
  <si>
    <t>A372320</t>
  </si>
  <si>
    <t>A413640</t>
  </si>
  <si>
    <t>A445090</t>
  </si>
  <si>
    <t>A446540</t>
  </si>
  <si>
    <t>A451760</t>
  </si>
  <si>
    <t>에스와이스틸텍</t>
  </si>
  <si>
    <t>큐로셀</t>
  </si>
  <si>
    <t>비아이매트릭스</t>
  </si>
  <si>
    <t>에이직랜드</t>
  </si>
  <si>
    <t>메가터치</t>
  </si>
  <si>
    <t>컨텍</t>
  </si>
  <si>
    <t>A450080</t>
  </si>
  <si>
    <t>A452300</t>
  </si>
  <si>
    <t>프로티아</t>
  </si>
  <si>
    <t>에코프로머티</t>
  </si>
  <si>
    <t>캡스톤파트너스</t>
  </si>
  <si>
    <t>A352090</t>
  </si>
  <si>
    <t>스톰테크</t>
  </si>
  <si>
    <t>A111380</t>
  </si>
  <si>
    <t>A402490</t>
  </si>
  <si>
    <t>A448280</t>
  </si>
  <si>
    <t>A452160</t>
  </si>
  <si>
    <t>A452280</t>
  </si>
  <si>
    <t>동인기연</t>
  </si>
  <si>
    <t>그린리소스</t>
  </si>
  <si>
    <t>에코아이</t>
  </si>
  <si>
    <t>제이엔비</t>
  </si>
  <si>
    <t>한선엔지니어링</t>
  </si>
  <si>
    <t>씨엑스아이</t>
  </si>
  <si>
    <t>A453860</t>
  </si>
  <si>
    <t>에이에스텍</t>
  </si>
  <si>
    <t>A338840</t>
  </si>
  <si>
    <t>A355690</t>
  </si>
  <si>
    <t>와이바이오로직스</t>
  </si>
  <si>
    <t>에이텀</t>
  </si>
  <si>
    <t>A432470</t>
  </si>
  <si>
    <t>케이엔에스</t>
  </si>
  <si>
    <t>A417200</t>
  </si>
  <si>
    <t>LS머트리얼즈</t>
  </si>
  <si>
    <t>A439580</t>
  </si>
  <si>
    <t>블루엠텍</t>
  </si>
  <si>
    <t>A017860</t>
  </si>
  <si>
    <t>A109670</t>
  </si>
  <si>
    <t>DS단석</t>
  </si>
  <si>
    <t>씨싸이트</t>
  </si>
  <si>
    <t>LS에코에너지</t>
  </si>
  <si>
    <t>A452190</t>
  </si>
  <si>
    <t>주성코퍼레이션</t>
  </si>
  <si>
    <t>한빛레이저</t>
  </si>
  <si>
    <t>대산F&amp;B</t>
  </si>
  <si>
    <t>NPX</t>
  </si>
  <si>
    <t>A105760</t>
  </si>
  <si>
    <t>A362990</t>
  </si>
  <si>
    <t>A440290</t>
  </si>
  <si>
    <t>A457550</t>
  </si>
  <si>
    <t>A460930</t>
  </si>
  <si>
    <t>포스뱅크</t>
  </si>
  <si>
    <t>드림인사이트</t>
  </si>
  <si>
    <t>HB인베스트먼트</t>
  </si>
  <si>
    <t>우진엔텍</t>
  </si>
  <si>
    <t>현대힘스</t>
  </si>
  <si>
    <t>A199550</t>
  </si>
  <si>
    <t>A415380</t>
  </si>
  <si>
    <t>A452400</t>
  </si>
  <si>
    <t>A472850</t>
  </si>
  <si>
    <t>레이저옵텍</t>
  </si>
  <si>
    <t>스튜디오삼익</t>
  </si>
  <si>
    <t>이닉스</t>
  </si>
  <si>
    <t>폰드그룹</t>
  </si>
  <si>
    <t>A443670</t>
  </si>
  <si>
    <t>A452430</t>
  </si>
  <si>
    <t>에스피소프트</t>
  </si>
  <si>
    <t>사피엔반도체</t>
  </si>
  <si>
    <t>A068100</t>
  </si>
  <si>
    <t>A278470</t>
  </si>
  <si>
    <t>A360350</t>
  </si>
  <si>
    <t>A418620</t>
  </si>
  <si>
    <t>케이웨더</t>
  </si>
  <si>
    <t>한울소재과학</t>
  </si>
  <si>
    <t>에이피알</t>
  </si>
  <si>
    <t>코셈</t>
  </si>
  <si>
    <t>폴라리스AI</t>
  </si>
  <si>
    <t>DH오토리드</t>
  </si>
  <si>
    <t>A199430</t>
  </si>
  <si>
    <t>케이엔알시스템</t>
  </si>
  <si>
    <t>A036220</t>
  </si>
  <si>
    <t>오상헬스케어</t>
  </si>
  <si>
    <t>한화엔진</t>
  </si>
  <si>
    <t>수성웹툰</t>
  </si>
  <si>
    <t>뉴온</t>
  </si>
  <si>
    <t>A420570</t>
  </si>
  <si>
    <t>A437730</t>
  </si>
  <si>
    <t>A455900</t>
  </si>
  <si>
    <t>제이투케이바이오</t>
  </si>
  <si>
    <t>삼현</t>
  </si>
  <si>
    <t>엔젤로보틱스</t>
  </si>
  <si>
    <t>A475150</t>
  </si>
  <si>
    <t>SK이터닉스</t>
  </si>
  <si>
    <t>A461030</t>
  </si>
  <si>
    <t>아이엠비디엑스</t>
  </si>
  <si>
    <t>삼성E&amp;A</t>
  </si>
  <si>
    <t>일성아이에스</t>
  </si>
  <si>
    <t>더테크놀로지</t>
  </si>
  <si>
    <t>폴라리스AI파마</t>
  </si>
  <si>
    <t>빛과전자</t>
  </si>
  <si>
    <t>덕신이피씨</t>
  </si>
  <si>
    <t>롯데이노베이트</t>
  </si>
  <si>
    <t>TP</t>
  </si>
  <si>
    <t>이렘</t>
  </si>
  <si>
    <t>SGC E&amp;C</t>
  </si>
  <si>
    <t>콜마홀딩스</t>
  </si>
  <si>
    <t>상지건설</t>
  </si>
  <si>
    <t>디티씨</t>
  </si>
  <si>
    <t>SOOP</t>
  </si>
  <si>
    <t>알톤</t>
  </si>
  <si>
    <t>리가켐바이오</t>
  </si>
  <si>
    <t>모아라이프플러스</t>
  </si>
  <si>
    <t>LK삼양</t>
  </si>
  <si>
    <t>A412540</t>
  </si>
  <si>
    <t>A451250</t>
  </si>
  <si>
    <t>플루토스</t>
  </si>
  <si>
    <t>이엘씨</t>
  </si>
  <si>
    <t>해성에어로보틱스</t>
  </si>
  <si>
    <t>브이엠</t>
  </si>
  <si>
    <t>휴먼테크놀로지</t>
  </si>
  <si>
    <t>링크드</t>
  </si>
  <si>
    <t>와이씨</t>
  </si>
  <si>
    <t>티이엠씨씨엔에스</t>
  </si>
  <si>
    <t>SCL사이언스</t>
  </si>
  <si>
    <t>엑스플러스</t>
  </si>
  <si>
    <t>제일엠앤에스</t>
  </si>
  <si>
    <t>삐아</t>
  </si>
  <si>
    <t>A126730</t>
  </si>
  <si>
    <t>A140430</t>
  </si>
  <si>
    <t>A347850</t>
  </si>
  <si>
    <t>A452200</t>
  </si>
  <si>
    <t>크레오에스지</t>
  </si>
  <si>
    <t>하이퍼코퍼레이션</t>
  </si>
  <si>
    <t>코칩</t>
  </si>
  <si>
    <t>제이엔케이글로벌</t>
  </si>
  <si>
    <t>카티스</t>
  </si>
  <si>
    <t>디앤디파마텍</t>
  </si>
  <si>
    <t>민테크</t>
  </si>
  <si>
    <t>A443060</t>
  </si>
  <si>
    <t>KG에코솔루션</t>
  </si>
  <si>
    <t>제일일렉트릭</t>
  </si>
  <si>
    <t>이스트에이드</t>
  </si>
  <si>
    <t>캐리</t>
  </si>
  <si>
    <t>HD현대마린솔루션</t>
  </si>
  <si>
    <t>A456010</t>
  </si>
  <si>
    <t>아이씨티케이</t>
  </si>
  <si>
    <t>A145170</t>
  </si>
  <si>
    <t>노브랜드</t>
  </si>
  <si>
    <t>비큐AI</t>
  </si>
  <si>
    <t>한국비티비</t>
  </si>
  <si>
    <t>A323350</t>
  </si>
  <si>
    <t>A453450</t>
  </si>
  <si>
    <t>A462510</t>
  </si>
  <si>
    <t>현대사료</t>
  </si>
  <si>
    <t>모나용평</t>
  </si>
  <si>
    <t>다원넥스뷰</t>
  </si>
  <si>
    <t>그리드위즈</t>
  </si>
  <si>
    <t>라메디텍</t>
  </si>
  <si>
    <t>A458870</t>
  </si>
  <si>
    <t>빌리언스</t>
  </si>
  <si>
    <t>LS증권</t>
  </si>
  <si>
    <t>엣지파운드리</t>
  </si>
  <si>
    <t>A107640</t>
  </si>
  <si>
    <t>한중엔시에스</t>
  </si>
  <si>
    <t>A160190</t>
  </si>
  <si>
    <t>A295310</t>
  </si>
  <si>
    <t>A413630</t>
  </si>
  <si>
    <t>A464080</t>
  </si>
  <si>
    <t>한주에이알티</t>
  </si>
  <si>
    <t>KS인더스트리</t>
  </si>
  <si>
    <t>하이젠알앤엠</t>
  </si>
  <si>
    <t>에이치브이엠</t>
  </si>
  <si>
    <t>씨피시스템</t>
  </si>
  <si>
    <t>에스오에스랩</t>
  </si>
  <si>
    <t>포니링크</t>
  </si>
  <si>
    <t>강동씨앤엘</t>
  </si>
  <si>
    <t>A450330</t>
  </si>
  <si>
    <t>A462350</t>
  </si>
  <si>
    <t>하스</t>
  </si>
  <si>
    <t>이노스페이스</t>
  </si>
  <si>
    <t>A462870</t>
  </si>
  <si>
    <t>HS화성</t>
  </si>
  <si>
    <t>시프트업</t>
  </si>
  <si>
    <t>A373110</t>
  </si>
  <si>
    <t>엑셀세라퓨틱스</t>
  </si>
  <si>
    <t>스타코링크</t>
  </si>
  <si>
    <t>한울반도체</t>
  </si>
  <si>
    <t>A062040</t>
  </si>
  <si>
    <t>A487570</t>
  </si>
  <si>
    <t>산일전기</t>
  </si>
  <si>
    <t>A460940</t>
  </si>
  <si>
    <t>KRW BIL</t>
    <phoneticPr fontId="19" type="noConversion"/>
  </si>
  <si>
    <t>A199480</t>
  </si>
  <si>
    <t>A460470</t>
  </si>
  <si>
    <t>DGI</t>
  </si>
  <si>
    <t>뱅크웨어글로벌</t>
  </si>
  <si>
    <t>아이빔테크놀로지</t>
  </si>
  <si>
    <t>HS효성</t>
  </si>
  <si>
    <t>A079900</t>
  </si>
  <si>
    <t>A088340</t>
  </si>
  <si>
    <t>인크레더블버즈</t>
  </si>
  <si>
    <t>HD현대마린엔진</t>
  </si>
  <si>
    <t>전진건설로봇</t>
  </si>
  <si>
    <t>유라클</t>
  </si>
  <si>
    <t>A389650</t>
  </si>
  <si>
    <t>A431190</t>
  </si>
  <si>
    <t>A456070</t>
  </si>
  <si>
    <t>A464280</t>
  </si>
  <si>
    <t>A476080</t>
  </si>
  <si>
    <t>메타케어</t>
  </si>
  <si>
    <t>넥스트바이오메디컬</t>
  </si>
  <si>
    <t>케이쓰리아이</t>
  </si>
  <si>
    <t>이엔셀</t>
  </si>
  <si>
    <t>티디에스팜</t>
  </si>
  <si>
    <t>M83</t>
  </si>
  <si>
    <t>A461300</t>
  </si>
  <si>
    <t>피노</t>
  </si>
  <si>
    <t>아이스크림미디어</t>
  </si>
  <si>
    <t>A469750</t>
  </si>
  <si>
    <t>아이비젼웍스</t>
  </si>
  <si>
    <t>엑시온그룹</t>
  </si>
  <si>
    <t>CPD-1TD</t>
    <phoneticPr fontId="1" type="noConversion"/>
  </si>
  <si>
    <t>A464500</t>
  </si>
  <si>
    <t>아이언디바이스</t>
  </si>
  <si>
    <t>SJG세종</t>
  </si>
  <si>
    <t>A351870</t>
  </si>
  <si>
    <t>A489790</t>
  </si>
  <si>
    <t>차이커뮤니케이션</t>
  </si>
  <si>
    <t>A381620</t>
  </si>
  <si>
    <t>HS효성첨단소재</t>
  </si>
  <si>
    <t>A308430</t>
  </si>
  <si>
    <t>셀비온</t>
  </si>
  <si>
    <t>A209640</t>
  </si>
  <si>
    <t>A465480</t>
  </si>
  <si>
    <t>와이제이링크</t>
  </si>
  <si>
    <t>인스피언</t>
  </si>
  <si>
    <t>A474170</t>
  </si>
  <si>
    <t>루미르</t>
  </si>
  <si>
    <t>A044990</t>
  </si>
  <si>
    <t>A289930</t>
  </si>
  <si>
    <t>A457370</t>
  </si>
  <si>
    <t>A475400</t>
  </si>
  <si>
    <t>아진전자부품</t>
  </si>
  <si>
    <t>에이치엔에스하이텍</t>
  </si>
  <si>
    <t>웨이비스</t>
  </si>
  <si>
    <t>한켐</t>
  </si>
  <si>
    <t>A336680</t>
  </si>
  <si>
    <t>A458650</t>
  </si>
  <si>
    <t>A466100</t>
  </si>
  <si>
    <t>A475580</t>
  </si>
  <si>
    <t>탑런토탈솔루션</t>
  </si>
  <si>
    <t>성우</t>
  </si>
  <si>
    <t>클로봇</t>
  </si>
  <si>
    <t>에이럭스</t>
  </si>
  <si>
    <t>A163280</t>
  </si>
  <si>
    <t>A376270</t>
  </si>
  <si>
    <t>A475560</t>
  </si>
  <si>
    <t>A475960</t>
  </si>
  <si>
    <t>온타이드</t>
  </si>
  <si>
    <t>에어레인</t>
  </si>
  <si>
    <t>더본코리아</t>
  </si>
  <si>
    <t>토모큐브</t>
  </si>
  <si>
    <t>A473980</t>
  </si>
  <si>
    <t>노머스</t>
  </si>
  <si>
    <t>A464580</t>
  </si>
  <si>
    <t>닷밀</t>
  </si>
  <si>
    <t>A394800</t>
  </si>
  <si>
    <t>쓰리빌리언</t>
  </si>
  <si>
    <t>아크솔루션스</t>
  </si>
  <si>
    <t>A413390</t>
  </si>
  <si>
    <t>A475660</t>
  </si>
  <si>
    <t>엠오티</t>
  </si>
  <si>
    <t>에스켐</t>
  </si>
  <si>
    <t>A466410</t>
  </si>
  <si>
    <t>A474610</t>
  </si>
  <si>
    <t>사이냅소프트</t>
  </si>
  <si>
    <t>A389680</t>
  </si>
  <si>
    <t>A459100</t>
  </si>
  <si>
    <t>유디엠텍</t>
  </si>
  <si>
    <t>위츠</t>
  </si>
  <si>
    <t>아티스트스튜디오</t>
  </si>
  <si>
    <t>시지메드텍</t>
  </si>
  <si>
    <t>RF시스템즈</t>
  </si>
  <si>
    <t>A471820</t>
  </si>
  <si>
    <t>셀로맥스사이언스</t>
  </si>
  <si>
    <t>2026AS</t>
    <phoneticPr fontId="1" type="noConversion"/>
  </si>
  <si>
    <t>A457600</t>
  </si>
  <si>
    <t>A484870</t>
  </si>
  <si>
    <t>벡트</t>
  </si>
  <si>
    <t>엠앤씨솔루션</t>
  </si>
  <si>
    <t>A176750</t>
  </si>
  <si>
    <t>A382150</t>
  </si>
  <si>
    <t>A398120</t>
  </si>
  <si>
    <t>A476060</t>
  </si>
  <si>
    <t>듀켐바이오</t>
  </si>
  <si>
    <t>온코크로스</t>
  </si>
  <si>
    <t>에스지헬스케어</t>
  </si>
  <si>
    <t>온코닉테라퓨틱스</t>
  </si>
  <si>
    <t>A499790</t>
  </si>
  <si>
    <t>오션인더블유</t>
  </si>
  <si>
    <t>GS피앤엘</t>
  </si>
  <si>
    <t>A177900</t>
  </si>
  <si>
    <t>쓰리에이로직스</t>
  </si>
  <si>
    <t>A387570</t>
  </si>
  <si>
    <t>A432980</t>
  </si>
  <si>
    <t>파인메딕스</t>
  </si>
  <si>
    <t>엠에프씨</t>
  </si>
  <si>
    <t>동일스틸럭스</t>
  </si>
  <si>
    <t>HLB제넥스</t>
  </si>
  <si>
    <t>디에이치엑스컴퍼니</t>
  </si>
  <si>
    <t>한화비전</t>
  </si>
  <si>
    <t>A478560</t>
  </si>
  <si>
    <t>블랙야크아이앤씨</t>
  </si>
  <si>
    <t>A096250</t>
  </si>
  <si>
    <t>A373160</t>
  </si>
  <si>
    <t>A450950</t>
  </si>
  <si>
    <t>A475460</t>
  </si>
  <si>
    <t>엑시큐어하이트론</t>
  </si>
  <si>
    <t>와이즈넛</t>
  </si>
  <si>
    <t>데이원컴퍼니</t>
  </si>
  <si>
    <t>아스테라시스</t>
  </si>
  <si>
    <t>미트박스</t>
  </si>
  <si>
    <t>캔버스엔</t>
  </si>
  <si>
    <t>A064400</t>
  </si>
  <si>
    <t>A452450</t>
  </si>
  <si>
    <t>A462980</t>
  </si>
  <si>
    <t>A482630</t>
  </si>
  <si>
    <t>아이티센엔텍</t>
  </si>
  <si>
    <t>LG씨엔에스</t>
  </si>
  <si>
    <t>피아이이</t>
  </si>
  <si>
    <t>아이지넷</t>
  </si>
  <si>
    <t>삼양엔씨켐</t>
  </si>
  <si>
    <t>A212710</t>
  </si>
  <si>
    <t>A240550</t>
  </si>
  <si>
    <t>아이에스티이</t>
  </si>
  <si>
    <t>동방메디컬</t>
  </si>
  <si>
    <t>A475830</t>
  </si>
  <si>
    <t>오름테라퓨틱</t>
  </si>
  <si>
    <t>A303810</t>
  </si>
  <si>
    <t>동국생명과학</t>
  </si>
  <si>
    <t>A463480</t>
  </si>
  <si>
    <t>모티브링크</t>
  </si>
  <si>
    <t>오늘이엔엠</t>
  </si>
  <si>
    <t>A479960</t>
  </si>
  <si>
    <t>A489500</t>
  </si>
  <si>
    <t>엘케이켐</t>
  </si>
  <si>
    <t>케이이엠텍</t>
  </si>
  <si>
    <t>A435570</t>
  </si>
  <si>
    <t>DH오토넥스</t>
  </si>
  <si>
    <t>넥써쓰</t>
  </si>
  <si>
    <t>비트맥스</t>
  </si>
  <si>
    <t>에르코스</t>
  </si>
  <si>
    <t>SKAI</t>
  </si>
  <si>
    <t>A393970</t>
  </si>
  <si>
    <t>대진첨단소재</t>
  </si>
  <si>
    <t>A226590</t>
  </si>
  <si>
    <t>A460870</t>
  </si>
  <si>
    <t>엠디바이스</t>
  </si>
  <si>
    <t>에스엠씨지</t>
  </si>
  <si>
    <t>A031210</t>
  </si>
  <si>
    <t>서울보증보험</t>
  </si>
  <si>
    <t>A480370</t>
  </si>
  <si>
    <t>씨케이솔루션</t>
  </si>
  <si>
    <t>A098070</t>
  </si>
  <si>
    <t>A484810</t>
  </si>
  <si>
    <t>한텍</t>
  </si>
  <si>
    <t>티엑스알로보틱스</t>
  </si>
  <si>
    <t>A444530</t>
  </si>
  <si>
    <t>심플랫폼</t>
  </si>
  <si>
    <t>A462860</t>
  </si>
  <si>
    <t>더즌</t>
  </si>
  <si>
    <t>형지글로벌</t>
  </si>
  <si>
    <t>A101970</t>
  </si>
  <si>
    <t>우양에이치씨</t>
  </si>
  <si>
    <t>셀레스트라</t>
  </si>
  <si>
    <t>A481070</t>
  </si>
  <si>
    <t>에이유브랜즈</t>
  </si>
  <si>
    <t>A448900</t>
  </si>
  <si>
    <t>LS티라유텍</t>
  </si>
  <si>
    <t>한국피아이엠</t>
  </si>
  <si>
    <t>INVENI</t>
  </si>
  <si>
    <t>에이치엠넥스</t>
  </si>
  <si>
    <t>KZ정밀</t>
  </si>
  <si>
    <t>제이에스링크</t>
  </si>
  <si>
    <t>대림바스</t>
  </si>
  <si>
    <t>삼양케이씨아이</t>
  </si>
  <si>
    <t>iM금융지주</t>
  </si>
  <si>
    <t>스피어</t>
  </si>
  <si>
    <t>윈스테크넷</t>
  </si>
  <si>
    <t>디와이덕양</t>
  </si>
  <si>
    <t>알파칩스</t>
  </si>
  <si>
    <t>킵스파마</t>
  </si>
  <si>
    <t>금호석유화학</t>
  </si>
  <si>
    <t>DB증권</t>
  </si>
  <si>
    <t>KT지니뮤직</t>
  </si>
  <si>
    <t>미스토홀딩스</t>
  </si>
  <si>
    <t>삼기에너지솔루션즈</t>
  </si>
  <si>
    <t>PKC</t>
  </si>
  <si>
    <t>현대엘리베이터</t>
  </si>
  <si>
    <t>포톤</t>
  </si>
  <si>
    <t>SB성보</t>
  </si>
  <si>
    <t>소노스퀘어</t>
  </si>
  <si>
    <t>수산세보틱스</t>
  </si>
  <si>
    <t>골프존홀딩스</t>
  </si>
  <si>
    <t>나노실리칸첨단소재</t>
  </si>
  <si>
    <t>젝시믹스</t>
  </si>
  <si>
    <t>인스웨이브</t>
  </si>
  <si>
    <t>아모레퍼시픽홀딩스</t>
  </si>
  <si>
    <t>아이티센씨티에스</t>
  </si>
  <si>
    <t>NICE인프라</t>
  </si>
  <si>
    <t>KT나스미디어</t>
  </si>
  <si>
    <t>DYP</t>
  </si>
  <si>
    <t>디바이스</t>
  </si>
  <si>
    <t>유니온바이오메트릭스</t>
  </si>
  <si>
    <t>솔디펜스</t>
  </si>
  <si>
    <t>아티스트컴퍼니</t>
  </si>
  <si>
    <t>A081180</t>
  </si>
  <si>
    <t>서울평가정보</t>
  </si>
  <si>
    <t>쎄크</t>
  </si>
  <si>
    <t>아이티센글로벌</t>
  </si>
  <si>
    <t>한울앤제주</t>
  </si>
  <si>
    <t>아이엘</t>
  </si>
  <si>
    <t>포커스에이아이</t>
  </si>
  <si>
    <t>블리츠웨이엔터테인먼트</t>
  </si>
  <si>
    <t>A364950</t>
  </si>
  <si>
    <t>에이아이코리아</t>
  </si>
  <si>
    <t>HLB펩</t>
  </si>
  <si>
    <t>시선AI</t>
  </si>
  <si>
    <t>PS일렉트로닉스</t>
  </si>
  <si>
    <t>A136150</t>
  </si>
  <si>
    <t>A459510</t>
  </si>
  <si>
    <t>A476040</t>
  </si>
  <si>
    <t>원일티엔아이</t>
  </si>
  <si>
    <t>아이티센피엔에스</t>
  </si>
  <si>
    <t>나우로보틱스</t>
  </si>
  <si>
    <t>오가노이드사이언스</t>
  </si>
  <si>
    <t>A376900</t>
  </si>
  <si>
    <t>로킷헬스케어</t>
  </si>
  <si>
    <t>KT밀리의서재</t>
  </si>
  <si>
    <t>넥사다이내믹스</t>
  </si>
  <si>
    <t>A125020</t>
  </si>
  <si>
    <t>DKME</t>
  </si>
  <si>
    <t>티씨머티리얼즈</t>
  </si>
  <si>
    <t>A188040</t>
  </si>
  <si>
    <t>바이오포트</t>
  </si>
  <si>
    <t>A287840</t>
  </si>
  <si>
    <t>A424870</t>
  </si>
  <si>
    <t>A483650</t>
  </si>
  <si>
    <t>A489460</t>
  </si>
  <si>
    <t>에코글로우</t>
  </si>
  <si>
    <t>인투셀</t>
  </si>
  <si>
    <t>E8</t>
  </si>
  <si>
    <t>이뮨온시아</t>
  </si>
  <si>
    <t>달바글로벌</t>
  </si>
  <si>
    <t>바이오비쥬</t>
  </si>
  <si>
    <t>삼성에스디에스</t>
  </si>
  <si>
    <t>오르비텍</t>
  </si>
  <si>
    <t>HLB제약</t>
  </si>
  <si>
    <t>한국첨단소재</t>
  </si>
  <si>
    <t>에이플러스에셋</t>
  </si>
  <si>
    <t>A475430</t>
  </si>
  <si>
    <t>키스트론</t>
  </si>
  <si>
    <t>A474650</t>
  </si>
  <si>
    <t>링크솔루션</t>
  </si>
  <si>
    <t>A340450</t>
  </si>
  <si>
    <t>지씨지놈</t>
  </si>
  <si>
    <t>A455180</t>
  </si>
  <si>
    <t>케이지에이</t>
  </si>
  <si>
    <t>티케이지애강</t>
  </si>
  <si>
    <t>캐프</t>
  </si>
  <si>
    <t>A388610</t>
  </si>
  <si>
    <t>아이로보틱스</t>
  </si>
  <si>
    <t>지에프씨생명과학</t>
  </si>
  <si>
    <t>피앤에스로보틱스</t>
  </si>
  <si>
    <t>A463020</t>
  </si>
  <si>
    <t>뉴엔AI</t>
  </si>
  <si>
    <t>A234030</t>
  </si>
  <si>
    <t>싸이닉솔루션</t>
  </si>
  <si>
    <t>A462310</t>
  </si>
  <si>
    <t>뉴키즈온</t>
  </si>
  <si>
    <t>A331740</t>
  </si>
  <si>
    <t>아우토크립트</t>
  </si>
  <si>
    <t>A484120</t>
  </si>
  <si>
    <t>도우인시스</t>
  </si>
  <si>
    <t>HC홈센타</t>
  </si>
  <si>
    <t>HC보광산업</t>
  </si>
  <si>
    <t>A380550</t>
  </si>
  <si>
    <t>뉴로핏</t>
  </si>
  <si>
    <t>A475230</t>
  </si>
  <si>
    <t>엔알비</t>
  </si>
  <si>
    <t>A468530</t>
  </si>
  <si>
    <t>프로티나</t>
  </si>
  <si>
    <t>A439260</t>
  </si>
  <si>
    <t>대한조선</t>
  </si>
  <si>
    <t>A309710</t>
  </si>
  <si>
    <t>아이티켐</t>
  </si>
  <si>
    <t>제닉스로보틱스</t>
  </si>
  <si>
    <t>앱튼</t>
  </si>
  <si>
    <t>A446840</t>
  </si>
  <si>
    <t>A456160</t>
  </si>
  <si>
    <t>지슨</t>
  </si>
  <si>
    <t>지투지바이오</t>
  </si>
  <si>
    <t>A484590</t>
  </si>
  <si>
    <t>삼양컴텍</t>
  </si>
  <si>
    <t>사토시홀딩스</t>
  </si>
  <si>
    <t>A0008Z0</t>
  </si>
  <si>
    <t>A125490</t>
  </si>
  <si>
    <t>에스엔시스</t>
  </si>
  <si>
    <t>한라캐스트</t>
  </si>
  <si>
    <t>A0010V0</t>
  </si>
  <si>
    <t>제이피아이헬스케어</t>
  </si>
  <si>
    <t>A397810</t>
  </si>
  <si>
    <t>애드포러스</t>
  </si>
  <si>
    <t>A318060</t>
  </si>
  <si>
    <t>그래피</t>
  </si>
  <si>
    <t>파라택시스코리아</t>
  </si>
  <si>
    <t>A342870</t>
  </si>
  <si>
    <t>오아</t>
  </si>
  <si>
    <t>KBI동양철관</t>
  </si>
  <si>
    <t>앱토크롬</t>
  </si>
  <si>
    <t>A488280</t>
  </si>
  <si>
    <t>에스투더블유</t>
  </si>
  <si>
    <t>A317450</t>
  </si>
  <si>
    <t>명인제약</t>
  </si>
  <si>
    <t>비트플래닛</t>
  </si>
  <si>
    <t>롤링스톤</t>
  </si>
  <si>
    <t>Period</t>
    <phoneticPr fontId="19" type="noConversion"/>
  </si>
  <si>
    <t>Name</t>
    <phoneticPr fontId="19" type="noConversion"/>
  </si>
  <si>
    <t>잠정치발표일</t>
    <phoneticPr fontId="19" type="noConversion"/>
  </si>
  <si>
    <t>3개월전대비수익률</t>
    <phoneticPr fontId="19" type="noConversion"/>
  </si>
  <si>
    <t>Base Date</t>
    <phoneticPr fontId="19" type="noConversion"/>
  </si>
  <si>
    <t>Peer Analysis (In Sector) 전체기업</t>
    <phoneticPr fontId="19" type="noConversion"/>
  </si>
  <si>
    <t>Account</t>
    <phoneticPr fontId="19" type="noConversion"/>
  </si>
  <si>
    <t>Unit</t>
    <phoneticPr fontId="19" type="noConversion"/>
  </si>
  <si>
    <t>시장구분</t>
    <phoneticPr fontId="19" type="noConversion"/>
  </si>
  <si>
    <t>EPS참여증권사(지배)</t>
    <phoneticPr fontId="19" type="noConversion"/>
  </si>
  <si>
    <t>WI26업종명(중)</t>
    <phoneticPr fontId="19" type="noConversion"/>
  </si>
  <si>
    <t>영업이익(잠정치)</t>
    <phoneticPr fontId="19" type="noConversion"/>
  </si>
  <si>
    <t>잠정치발표예정일</t>
    <phoneticPr fontId="19" type="noConversion"/>
  </si>
  <si>
    <t>1개월전대비수익률</t>
    <phoneticPr fontId="19" type="noConversion"/>
  </si>
  <si>
    <t>조이웍스앤코</t>
  </si>
  <si>
    <t>A014950</t>
  </si>
  <si>
    <t>삼익제약</t>
  </si>
  <si>
    <t>제이케이시냅스</t>
  </si>
  <si>
    <t>블루산업개발</t>
  </si>
  <si>
    <t>A486990</t>
  </si>
  <si>
    <t>노타</t>
  </si>
  <si>
    <t>A469610</t>
  </si>
  <si>
    <t>이노테크</t>
  </si>
  <si>
    <t>A494120</t>
  </si>
  <si>
    <t>큐리오시스</t>
  </si>
  <si>
    <t>A061090</t>
  </si>
  <si>
    <t>세나테크놀로지</t>
  </si>
  <si>
    <t>넥스턴앤롤코리아</t>
  </si>
  <si>
    <t>A0015G0</t>
  </si>
  <si>
    <t>A459550</t>
  </si>
  <si>
    <t>그린광학</t>
  </si>
  <si>
    <t>알트</t>
  </si>
  <si>
    <t>A403850</t>
  </si>
  <si>
    <t>더핑크퐁컴퍼니</t>
  </si>
  <si>
    <t>A388210</t>
  </si>
  <si>
    <t>씨엠티엑스</t>
  </si>
  <si>
    <t>2027AS</t>
    <phoneticPr fontId="1" type="noConversion"/>
  </si>
  <si>
    <t>A488900</t>
  </si>
  <si>
    <t>비츠로넥스텍</t>
  </si>
  <si>
    <t>A0120G0</t>
  </si>
  <si>
    <t>A0126Z0</t>
  </si>
  <si>
    <t>삼양바이오팜</t>
  </si>
  <si>
    <t>삼성에피스홀딩스</t>
  </si>
  <si>
    <t>다산디엠씨</t>
  </si>
  <si>
    <t>A0015N0</t>
  </si>
  <si>
    <t>아로마티카</t>
  </si>
  <si>
    <t>알파AI</t>
  </si>
  <si>
    <t>에이전트AI</t>
  </si>
  <si>
    <t>A0009K0</t>
  </si>
  <si>
    <t>에임드바이오</t>
  </si>
  <si>
    <t>차AI헬스케어</t>
  </si>
  <si>
    <t>A950250</t>
  </si>
  <si>
    <t>테라뷰</t>
  </si>
  <si>
    <t>A0015S0</t>
  </si>
  <si>
    <t>페스카로</t>
  </si>
  <si>
    <t>A261520</t>
  </si>
  <si>
    <t>A464490</t>
  </si>
  <si>
    <t>이지스</t>
  </si>
  <si>
    <t>쿼드메디슨</t>
  </si>
  <si>
    <t>A217590</t>
  </si>
  <si>
    <t>티엠씨</t>
  </si>
  <si>
    <t>A0007C0</t>
  </si>
  <si>
    <t>아크릴</t>
  </si>
  <si>
    <t>로젠</t>
  </si>
  <si>
    <t>A478340</t>
  </si>
  <si>
    <t>HEM파마</t>
  </si>
  <si>
    <t>나라스페이스테크놀로지</t>
  </si>
  <si>
    <t>A476830</t>
  </si>
  <si>
    <t>알지노믹스</t>
  </si>
  <si>
    <t>A0013V0</t>
  </si>
  <si>
    <t>삼진식품</t>
  </si>
  <si>
    <t>A491000</t>
  </si>
  <si>
    <t>리브스메드</t>
  </si>
  <si>
    <t>A012210</t>
  </si>
  <si>
    <t>A490470</t>
  </si>
  <si>
    <t>삼미금속</t>
  </si>
  <si>
    <t>멤레이비티</t>
  </si>
  <si>
    <t>세미파이브</t>
  </si>
  <si>
    <t>A0004V0</t>
  </si>
  <si>
    <t>A493330</t>
  </si>
  <si>
    <t>엔비알모션</t>
  </si>
  <si>
    <t>지에프아이</t>
  </si>
  <si>
    <t>추정영업이익 변화에따른 실적 쇼크 조심하기 10일 변화 기준</t>
    <phoneticPr fontId="19" type="noConversion"/>
  </si>
  <si>
    <t>라온로보틱스</t>
  </si>
  <si>
    <t>HD건설기계</t>
  </si>
  <si>
    <t>지아이에스</t>
  </si>
  <si>
    <t>A0001A0</t>
  </si>
  <si>
    <t>덕양에너젠</t>
  </si>
  <si>
    <t>앤로보틱스</t>
  </si>
  <si>
    <t>알엔티엑스</t>
  </si>
  <si>
    <t>파라택시스이더리움</t>
  </si>
  <si>
    <t>A279570</t>
  </si>
  <si>
    <t>케이뱅크</t>
  </si>
  <si>
    <t>A458350</t>
  </si>
  <si>
    <t>에스팀</t>
  </si>
  <si>
    <t>A0011A0</t>
  </si>
  <si>
    <t>액스비스</t>
  </si>
  <si>
    <t>A0082N0</t>
  </si>
  <si>
    <t>카나프테라퓨틱스</t>
  </si>
  <si>
    <t>엔케이젠바이오텍코리아</t>
  </si>
  <si>
    <t>A493280</t>
  </si>
  <si>
    <t>아이엠바이오로직스</t>
  </si>
  <si>
    <t>A408470</t>
  </si>
  <si>
    <t>페니트리움바이오</t>
  </si>
  <si>
    <t>한패스</t>
  </si>
  <si>
    <t>A0088M0</t>
  </si>
  <si>
    <t>메쥬</t>
  </si>
  <si>
    <t>A394420</t>
  </si>
  <si>
    <t>스모트로닉</t>
  </si>
  <si>
    <t>인티큐브</t>
  </si>
  <si>
    <t>리센스메디컬</t>
  </si>
  <si>
    <t>A0007J0</t>
  </si>
  <si>
    <t>인벤테라</t>
  </si>
  <si>
    <t>A0010F0</t>
  </si>
  <si>
    <t>보원케미칼</t>
  </si>
  <si>
    <t>IPARK현대산업개발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</si>
  <si>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</si>
  <si>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</si>
  <si>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</si>
  <si>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</si>
  <si>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</si>
  <si>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</si>
  <si>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</si>
  <si>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씨어스</t>
  </si>
  <si>
    <t>트리니티항공</t>
  </si>
  <si>
    <t>에코심플렉스</t>
  </si>
  <si>
    <t>TPC로보틱스</t>
  </si>
  <si>
    <t>신화프리텍</t>
  </si>
  <si>
    <t>SYTS</t>
  </si>
  <si>
    <t>엠엑스로보틱스</t>
  </si>
  <si>
    <t>우성머티리얼스</t>
  </si>
  <si>
    <t>케이바이오랩스</t>
  </si>
  <si>
    <t>디에스엠</t>
  </si>
  <si>
    <t>이노에이엑스</t>
  </si>
  <si>
    <t>이노테나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</si>
  <si>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</si>
  <si>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</si>
  <si>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</si>
  <si>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</si>
  <si>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</si>
  <si>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</si>
  <si>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</si>
  <si>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</si>
  <si>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</si>
  <si>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</si>
  <si>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</si>
  <si>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</si>
  <si>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A0011T0</t>
  </si>
  <si>
    <t>채비</t>
  </si>
  <si>
    <t>다이나믹솔루션</t>
  </si>
  <si>
    <t>SP삼화</t>
  </si>
  <si>
    <t>에스프리즘</t>
  </si>
  <si>
    <t>코스리거글로벌</t>
  </si>
  <si>
    <t>파수AI</t>
  </si>
  <si>
    <t>A439960</t>
  </si>
  <si>
    <t>NH농우바이오</t>
  </si>
  <si>
    <t>코스모로보틱스</t>
  </si>
  <si>
    <t>졸스</t>
  </si>
  <si>
    <t>아이오케이이엔엠</t>
  </si>
  <si>
    <t>A487580</t>
  </si>
  <si>
    <t>폴레드</t>
  </si>
  <si>
    <t>딥커머스</t>
  </si>
  <si>
    <t>파이온엑스</t>
  </si>
  <si>
    <t>A288180</t>
  </si>
  <si>
    <t>케이피항공산업</t>
  </si>
  <si>
    <t>A477850</t>
  </si>
  <si>
    <t>마키나락스</t>
  </si>
  <si>
    <t>푸른로보틱스</t>
  </si>
  <si>
    <t>아리바이오랩</t>
  </si>
  <si>
    <t>A0117P0</t>
  </si>
  <si>
    <t>피스피스스튜디오</t>
  </si>
  <si>
    <t>A0017J0</t>
  </si>
  <si>
    <t>세미티에스</t>
  </si>
  <si>
    <t>프리티</t>
  </si>
  <si>
    <t>LSK아이로봇</t>
  </si>
  <si>
    <t>SFA</t>
  </si>
  <si>
    <t>SFA넥셀</t>
  </si>
  <si>
    <t>A153890</t>
  </si>
  <si>
    <t>청보</t>
  </si>
  <si>
    <t>져스텍</t>
  </si>
  <si>
    <t>A475040</t>
  </si>
  <si>
    <t>나인앤컴퍼니</t>
  </si>
  <si>
    <t>스트라드비젼</t>
  </si>
  <si>
    <t>A0039P0</t>
  </si>
  <si>
    <t>매드업</t>
  </si>
  <si>
    <t>Last Update : 2026-07-02 05:56:44</t>
    <phoneticPr fontId="19" type="noConversion"/>
  </si>
  <si>
    <t>루트K</t>
  </si>
  <si>
    <t>Last Update : 2026-07-02 05:56:49</t>
    <phoneticPr fontId="19" type="noConversion"/>
  </si>
  <si>
    <t>Last Update : 2026-07-02 05:56:53</t>
    <phoneticPr fontId="19" type="noConversion"/>
  </si>
  <si>
    <t>Last Update : 2026-07-02 05:56:57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</si>
</sst>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7"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.0"/>
    <numFmt numFmtId="177" formatCode="[$-409]mmm&quot;-&quot;yy;@"/>
    <numFmt numFmtId="178" formatCode="yyyy&quot;/&quot;m&quot;/&quot;d"/>
    <numFmt numFmtId="179" formatCode="\(0\)"/>
    <numFmt numFmtId="180" formatCode="\(0.0\)"/>
    <numFmt numFmtId="181" formatCode="\(0.00\)"/>
    <numFmt numFmtId="182" formatCode="\(\-0.0\)"/>
    <numFmt numFmtId="183" formatCode="\(\-\-0.0\)"/>
    <numFmt numFmtId="184" formatCode="\(#,##0\)"/>
    <numFmt numFmtId="185" formatCode="yy&quot;-&quot;m&quot;-&quot;d"/>
    <numFmt numFmtId="186" formatCode="\(0%\)"/>
    <numFmt numFmtId="187" formatCode="#,##0.000"/>
    <numFmt numFmtId="188" formatCode="\(0.0%\);[Red]\(\-0.0%\)"/>
    <numFmt numFmtId="189" formatCode=".\-############################################;###################################"/>
    <numFmt numFmtId="190" formatCode="#,##0.000;[Red]\-#,##0.000"/>
    <numFmt numFmtId="191" formatCode="&quot;₩&quot;#,##0;&quot;₩&quot;&quot;₩&quot;\-#,##0"/>
    <numFmt numFmtId="192" formatCode="&quot;₩&quot;#,##0;[Red]&quot;₩&quot;&quot;₩&quot;\-#,##0"/>
    <numFmt numFmtId="193" formatCode="&quot;₩&quot;#,##0.00;&quot;₩&quot;&quot;₩&quot;\-#,##0.00"/>
    <numFmt numFmtId="194" formatCode="&quot;₩&quot;#,##0.00;[Red]&quot;₩&quot;&quot;₩&quot;\-#,##0.00"/>
    <numFmt numFmtId="195" formatCode="_ &quot;₩&quot;* #,##0_ ;_ &quot;₩&quot;* &quot;₩&quot;\-#,##0_ ;_ &quot;₩&quot;* &quot;-&quot;_ ;_ @_ "/>
    <numFmt numFmtId="196" formatCode="_ * #,##0_ ;_ * &quot;₩&quot;\-#,##0_ ;_ * &quot;-&quot;_ ;_ @_ "/>
    <numFmt numFmtId="197" formatCode="_ &quot;₩&quot;* #,##0.00_ ;_ &quot;₩&quot;* &quot;₩&quot;\-#,##0.00_ ;_ &quot;₩&quot;* &quot;-&quot;??_ ;_ @_ "/>
    <numFmt numFmtId="198" formatCode="_ * #,##0.00_ ;_ * &quot;₩&quot;\-#,##0.00_ ;_ * &quot;-&quot;??_ ;_ @_ "/>
    <numFmt numFmtId="199" formatCode="&quot;₩&quot;#,##0;&quot;₩&quot;&quot;₩&quot;&quot;₩&quot;\-#,##0"/>
    <numFmt numFmtId="200" formatCode="&quot;₩&quot;#,##0;[Red]&quot;₩&quot;&quot;₩&quot;&quot;₩&quot;\-#,##0"/>
    <numFmt numFmtId="201" formatCode="&quot;₩&quot;#,##0.00;&quot;₩&quot;&quot;₩&quot;&quot;₩&quot;\-#,##0.00"/>
    <numFmt numFmtId="202" formatCode="&quot;₩&quot;#,##0.00;[Red]&quot;₩&quot;&quot;₩&quot;&quot;₩&quot;\-#,##0.00"/>
    <numFmt numFmtId="203" formatCode="_ &quot;₩&quot;* #,##0_ ;_ &quot;₩&quot;* &quot;₩&quot;&quot;₩&quot;\-#,##0_ ;_ &quot;₩&quot;* &quot;-&quot;_ ;_ @_ "/>
    <numFmt numFmtId="204" formatCode="_ * #,##0_ ;_ * &quot;₩&quot;&quot;₩&quot;\-#,##0_ ;_ * &quot;-&quot;_ ;_ @_ "/>
    <numFmt numFmtId="205" formatCode="#,##0.0;[Red]&quot;-&quot;#,##0.0"/>
    <numFmt numFmtId="206" formatCode="0%;[Red]\ \ &quot;-&quot;0%"/>
    <numFmt numFmtId="207" formatCode="0.000%"/>
    <numFmt numFmtId="208" formatCode="#,##0\ &quot;DM&quot;;\-#,##0\ &quot;DM&quot;"/>
    <numFmt numFmtId="209" formatCode="&quot;$&quot;#,##0_);[Red]\(&quot;$&quot;#,##0\)"/>
    <numFmt numFmtId="210" formatCode="_-* #,##0\ _F_-;\-* #,##0\ _F_-;_-* &quot;-&quot;\ _F_-;_-@_-"/>
    <numFmt numFmtId="211" formatCode="_ &quot;₩&quot;* #,##0_ ;_ &quot;₩&quot;* \-#,##0_ ;_ &quot;₩&quot;* &quot;-&quot;_ ;_ @_ "/>
    <numFmt numFmtId="212" formatCode="_ * #,##0_ ;_ * \-#,##0_ ;_ * &quot;-&quot;_ ;_ @_ "/>
    <numFmt numFmtId="213" formatCode="#,##0_ "/>
    <numFmt numFmtId="214" formatCode="&quot;￥&quot;#,##0;&quot;￥&quot;\-#,##0"/>
    <numFmt numFmtId="215" formatCode="_ * #,##0.00_ ;_ * \-#,##0.00_ ;_ * &quot;-&quot;??_ ;_ @_ "/>
    <numFmt numFmtId="216" formatCode="_(&quot;RM&quot;* #,##0_);_(&quot;RM&quot;* \(#,##0\);_(&quot;RM&quot;* &quot;-&quot;_);_(@_)"/>
    <numFmt numFmtId="217" formatCode="&quot;₩&quot;#,##0;&quot;₩&quot;\!\-&quot;₩&quot;#,##0"/>
    <numFmt numFmtId="218" formatCode="\!\$#,##0_);\!\(\!\$#,##0\!\)"/>
    <numFmt numFmtId="219" formatCode="&quot;$&quot;#,##0.000_);&quot;₩&quot;&quot;₩&quot;&quot;₩&quot;&quot;₩&quot;&quot;₩&quot;&quot;₩&quot;&quot;₩&quot;\!\(&quot;$&quot;#,##0.000&quot;₩&quot;&quot;₩&quot;&quot;₩&quot;&quot;₩&quot;&quot;₩&quot;&quot;₩&quot;&quot;₩&quot;\!\)"/>
    <numFmt numFmtId="220" formatCode="_-* #,##0_-;\!\-* #,##0_-;_-* &quot;-&quot;_-;_-@_-"/>
    <numFmt numFmtId="221" formatCode="_-&quot;₩&quot;* #,##0_-;\!\-&quot;₩&quot;* #,##0_-;_-&quot;₩&quot;* &quot;-&quot;_-;_-@_-"/>
    <numFmt numFmtId="222" formatCode="&quot;₩&quot;#,##0;\!\-&quot;₩&quot;#,##0"/>
    <numFmt numFmtId="223" formatCode="yy&quot;年&quot;&quot;₩&quot;\!\ m&quot;月&quot;&quot;₩&quot;\!\ d&quot;日&quot;"/>
    <numFmt numFmtId="224" formatCode="_(&quot;$&quot;* #,##0_);_(&quot;$&quot;* \(#,##0\);_(&quot;$&quot;* &quot;-&quot;_);_(@_)"/>
    <numFmt numFmtId="225" formatCode="_ &quot;₩&quot;* #,##0.00_ ;_ &quot;₩&quot;* \-#,##0.00_ ;_ &quot;₩&quot;* &quot;-&quot;??_ ;_ @_ "/>
    <numFmt numFmtId="226" formatCode="_(&quot;RM&quot;* #,##0.00_);_(&quot;RM&quot;* \(#,##0.00\);_(&quot;RM&quot;* &quot;-&quot;??_);_(@_)"/>
    <numFmt numFmtId="227" formatCode="&quot;₩&quot;#,##0;[Red]&quot;₩&quot;\!\-&quot;₩&quot;#,##0"/>
    <numFmt numFmtId="228" formatCode="\!\$#,##0_);[Red]\!\(\!\$#,##0\!\)"/>
    <numFmt numFmtId="229" formatCode="&quot;$&quot;#,##0_);&quot;₩&quot;&quot;₩&quot;&quot;₩&quot;&quot;₩&quot;&quot;₩&quot;&quot;₩&quot;&quot;₩&quot;\!\(&quot;$&quot;#,##0&quot;₩&quot;&quot;₩&quot;&quot;₩&quot;&quot;₩&quot;&quot;₩&quot;&quot;₩&quot;&quot;₩&quot;\!\)"/>
    <numFmt numFmtId="230" formatCode="_-&quot;₩&quot;* #,##0.00_-;\!\-&quot;₩&quot;* #,##0.00_-;_-&quot;₩&quot;* &quot;-&quot;??_-;_-@_-"/>
    <numFmt numFmtId="231" formatCode="&quot;₩&quot;#,##0.00;\!\-&quot;₩&quot;#,##0.00"/>
    <numFmt numFmtId="232" formatCode="_(&quot;$&quot;* #,##0.00_);_(&quot;$&quot;* \(#,##0.00\);_(&quot;$&quot;* &quot;-&quot;??_);_(@_)"/>
    <numFmt numFmtId="233" formatCode="_-* #,##0.000_-;\-* #,##0.000_-;_-* &quot;-&quot;_-;_-@_-"/>
    <numFmt numFmtId="234" formatCode="&quot;₩&quot;#,##0;[Red]\!\-&quot;₩&quot;#,##0"/>
    <numFmt numFmtId="235" formatCode="\!\$#,##0.00_);\!\(\!\$#,##0.00\!\)"/>
    <numFmt numFmtId="236" formatCode="_(* #,##0_);_(* \(#,##0\);_(* &quot;-&quot;_);_(@_)"/>
    <numFmt numFmtId="237" formatCode="&quot;₩&quot;#,##0.00;[Red]\!\-&quot;₩&quot;#,##0.00"/>
    <numFmt numFmtId="238" formatCode="_-* #,##0.00_-;\!\-* #,##0.00_-;_-* &quot;-&quot;??_-;_-@_-"/>
    <numFmt numFmtId="239" formatCode="_(* #,##0.00_);_(* \(#,##0.00\);_(* &quot;-&quot;??_);_(@_)"/>
    <numFmt numFmtId="240" formatCode="_ &quot;$&quot;* #,##0.00_ ;_ &quot;$&quot;* \-#,##0.00_ ;_ &quot;$&quot;* &quot;-&quot;??_ ;_ @_ "/>
    <numFmt numFmtId="241" formatCode="#,##0\ &quot;F&quot;;\-#,##0\ &quot;F&quot;"/>
    <numFmt numFmtId="242" formatCode="#,##0_);[Red]\(#,##0\);&quot;-&quot;_)"/>
    <numFmt numFmtId="243" formatCode="0.00_);[Red]\(0.00\);&quot;-&quot;_)"/>
    <numFmt numFmtId="244" formatCode="0.0_);[Red]\(0.0\);&quot;-&quot;_)"/>
    <numFmt numFmtId="245" formatCode="_(* #,##0.00_);_(* &quot;₩&quot;\!\(#,##0.00&quot;₩&quot;\!\);_(* &quot;-&quot;_);_(@_)"/>
    <numFmt numFmtId="246" formatCode="0.000"/>
    <numFmt numFmtId="247" formatCode="0.0"/>
    <numFmt numFmtId="248" formatCode="0.00;[Red]0.00"/>
    <numFmt numFmtId="249" formatCode="&quot;$&quot;#,##0_);\(&quot;$&quot;#,##0\)"/>
    <numFmt numFmtId="250" formatCode="0.0%;[Red]\(0.0%\)"/>
    <numFmt numFmtId="251" formatCode="_(* #,##0_);_(* \(#,##0\);_(* &quot;-&quot;??_);_(@_)"/>
    <numFmt numFmtId="252" formatCode="yy/m/d"/>
    <numFmt numFmtId="253" formatCode="\$#,##0.00"/>
    <numFmt numFmtId="254" formatCode="\$#,##0\ ;\(\$#,##0\)"/>
    <numFmt numFmtId="255" formatCode="#,##0.00000;[Red]\-#,##0.00000"/>
    <numFmt numFmtId="256" formatCode="d/mmm"/>
    <numFmt numFmtId="257" formatCode="_ &quot;₩&quot;* #,##0.00_ ;_ &quot;₩&quot;* &quot;₩&quot;&quot;₩&quot;&quot;₩&quot;&quot;₩&quot;&quot;₩&quot;&quot;₩&quot;&quot;₩&quot;&quot;₩&quot;\-#,##0.00_ ;_ &quot;₩&quot;* &quot;-&quot;??_ ;_ @_ "/>
    <numFmt numFmtId="258" formatCode="0.0_)"/>
    <numFmt numFmtId="259" formatCode="_-&quot;VND&quot;* #,##0_-;\-&quot;VND&quot;* #,##0_-;_-&quot;VND&quot;* &quot;-&quot;_-;_-@_-"/>
    <numFmt numFmtId="260" formatCode="_(&quot;Rp&quot;* #,##0.00_);_(&quot;Rp&quot;* \(#,##0.00\);_(&quot;Rp&quot;* &quot;-&quot;??_);_(@_)"/>
    <numFmt numFmtId="261" formatCode="#,##0.00\ &quot;FB&quot;;[Red]\-#,##0.00\ &quot;FB&quot;"/>
    <numFmt numFmtId="262" formatCode="_-* #,##0\ _₫_-;\-* #,##0\ _₫_-;_-* &quot;-&quot;\ _₫_-;_-@_-"/>
    <numFmt numFmtId="263" formatCode="#,##0\ &quot;$&quot;;\-#,##0\ &quot;$&quot;"/>
    <numFmt numFmtId="264" formatCode="&quot;$&quot;#,##0;\-&quot;$&quot;#,##0"/>
    <numFmt numFmtId="265" formatCode="_-* #,##0\ _F_B_-;\-* #,##0\ _F_B_-;_-* &quot;-&quot;\ _F_B_-;_-@_-"/>
    <numFmt numFmtId="266" formatCode="_-* #,##0.00\ _₫_-;\-* #,##0.00\ _₫_-;_-* &quot;-&quot;??\ _₫_-;_-@_-"/>
    <numFmt numFmtId="267" formatCode="_-[$€-2]* #,##0.00_-;\-[$€-2]* #,##0.00_-;_-[$€-2]* &quot;-&quot;??_-"/>
    <numFmt numFmtId="268" formatCode="_([$€-2]* #,##0.00_);_([$€-2]* \(#,##0.00\);_([$€-2]* &quot;-&quot;??_)"/>
    <numFmt numFmtId="269" formatCode="#."/>
    <numFmt numFmtId="270" formatCode="#,##0_);\(#,##0\);&quot;-&quot;_)"/>
    <numFmt numFmtId="271" formatCode="#,##0\ &quot;$&quot;_);\(#,##0\ &quot;$&quot;\)"/>
    <numFmt numFmtId="272" formatCode="#,##0;[Red]\(#,##0\)"/>
    <numFmt numFmtId="273" formatCode="#,##0,_);[Red]\(#,##0,\)"/>
    <numFmt numFmtId="274" formatCode="\$#,##0"/>
    <numFmt numFmtId="275" formatCode="##.##"/>
    <numFmt numFmtId="276" formatCode="_-&quot;£&quot;* #,##0_-;\-&quot;£&quot;* #,##0_-;_-&quot;£&quot;* &quot;-&quot;_-;_-@_-"/>
    <numFmt numFmtId="277" formatCode="&quot;US$&quot;#,##0_);[Red]\(&quot;US$&quot;#,##0\)"/>
    <numFmt numFmtId="278" formatCode="_-* #,##0\ &quot;F&quot;_-;\-* #,##0\ &quot;F&quot;_-;_-* &quot;-&quot;\ &quot;F&quot;_-;_-@_-"/>
    <numFmt numFmtId="279" formatCode="0.000&quot;  &quot;"/>
    <numFmt numFmtId="280" formatCode="_(* #,##0_);_(* &quot;₩&quot;&quot;₩&quot;&quot;₩&quot;&quot;₩&quot;&quot;₩&quot;&quot;₩&quot;&quot;₩&quot;&quot;₩&quot;&quot;₩&quot;&quot;₩&quot;&quot;₩&quot;&quot;₩&quot;&quot;₩&quot;\(#,##0&quot;₩&quot;&quot;₩&quot;&quot;₩&quot;&quot;₩&quot;&quot;₩&quot;&quot;₩&quot;&quot;₩&quot;&quot;₩&quot;&quot;₩&quot;&quot;₩&quot;&quot;₩&quot;&quot;₩&quot;&quot;₩&quot;\);_(* &quot;-&quot;_);_(@_)"/>
    <numFmt numFmtId="281" formatCode="0.00_)"/>
    <numFmt numFmtId="282" formatCode="#,##0.0_);\(#,##0.0\)"/>
    <numFmt numFmtId="283" formatCode="m/d/yy\ hh:mm"/>
    <numFmt numFmtId="284" formatCode="_(* #,##0.0_);_(* \(#,##0.0\);_(* &quot;-&quot;??_);_(@_)"/>
    <numFmt numFmtId="285" formatCode="0.0%"/>
    <numFmt numFmtId="286" formatCode="_-&quot;S&quot;&quot;₩&quot;\!\ * #,##0.00_-;&quot;₩&quot;\!\-&quot;S&quot;&quot;₩&quot;\!\ * #,##0.00_-;_-&quot;S&quot;&quot;₩&quot;\!\ * &quot;-&quot;??_-;_-@_-"/>
    <numFmt numFmtId="287" formatCode="&quot;S&quot;&quot;₩&quot;\!\ #,##0;[Red]&quot;₩&quot;\!\-&quot;S&quot;&quot;₩&quot;\!\ #,##0"/>
    <numFmt numFmtId="288" formatCode="0.0\ ;\(\Nm\)\ "/>
    <numFmt numFmtId="289" formatCode="0.00_);\(0.00\);&quot;-&quot;_)"/>
    <numFmt numFmtId="290" formatCode="&quot;$&quot;#,##0.00_);\(&quot;$&quot;#,##0.00\)"/>
    <numFmt numFmtId="291" formatCode="\ @"/>
    <numFmt numFmtId="292" formatCode="#,##0\ \ "/>
    <numFmt numFmtId="293" formatCode="0.00000"/>
    <numFmt numFmtId="294" formatCode="#,##0.00\ \ "/>
    <numFmt numFmtId="295" formatCode="&quot;$&quot;#,##0;[Red]\-&quot;$&quot;#,##0"/>
    <numFmt numFmtId="296" formatCode="0_%_);\(0\)_%;0_%_);@_%_)"/>
    <numFmt numFmtId="297" formatCode="&quot;S&quot;&quot;₩&quot;\!\ #,##0.00;&quot;₩&quot;\!\-&quot;S&quot;&quot;₩&quot;\!\ #,##0.00"/>
    <numFmt numFmtId="298" formatCode="#,##0.00\ "/>
    <numFmt numFmtId="299" formatCode="#,##0.00;[Red]\(#,##0.00\)"/>
    <numFmt numFmtId="300" formatCode="#,##0.0_);[Red]\(#,##0.0\)"/>
    <numFmt numFmtId="301" formatCode="&quot;£&quot;#,##0.00;\-&quot;£&quot;#,##0.00"/>
    <numFmt numFmtId="302" formatCode="&quot;£&quot;#,##0.00;[Red]\-&quot;£&quot;#,##0.00"/>
    <numFmt numFmtId="303" formatCode="#,##0\ &quot;DM&quot;;[Red]\-#,##0\ &quot;DM&quot;"/>
    <numFmt numFmtId="304" formatCode="&quot;₩&quot;#,##0.00;[Red]&quot;₩&quot;\-#,##0.00"/>
    <numFmt numFmtId="305" formatCode="[&lt;=0]##.##.##;General"/>
    <numFmt numFmtId="306" formatCode="&quot;RM&quot;#,##0.00_);\(&quot;RM&quot;#,##0.00\)"/>
    <numFmt numFmtId="307" formatCode="_-* #,##0_-;&quot;₩&quot;\!\-* #,##0_-;_-* &quot;-&quot;_-;_-@_-"/>
    <numFmt numFmtId="308" formatCode="m/dd"/>
    <numFmt numFmtId="309" formatCode="#,##0.000;[Red]&quot;-&quot;#,##0.000"/>
    <numFmt numFmtId="310" formatCode="_ * #,##0.0_ ;_ * \-#,##0.0_ ;_ * &quot;-&quot;_ ;_ @_ "/>
    <numFmt numFmtId="311" formatCode="_-* #&quot;₩&quot;&quot;₩&quot;\!\!\!\,##0_-;&quot;₩&quot;&quot;₩&quot;&quot;₩&quot;\!\!\!\-* #&quot;₩&quot;&quot;₩&quot;\!\!\!\,##0_-;_-* &quot;-&quot;_-;_-@_-"/>
    <numFmt numFmtId="312" formatCode="_-&quot;F&quot;* #,##0_-;\-&quot;F&quot;* #,##0_-;_-&quot;F&quot;* &quot;-&quot;_-;_-@_-"/>
    <numFmt numFmtId="313" formatCode="#,##0\ &quot;F&quot;;[Red]\-#,##0\ &quot;F&quot;"/>
    <numFmt numFmtId="314" formatCode="_-&quot;F&quot;* #,##0.00_-;\-&quot;F&quot;* #,##0.00_-;_-&quot;F&quot;* &quot;-&quot;??_-;_-@_-"/>
    <numFmt numFmtId="315" formatCode="&quot;₩&quot;#,##0;&quot;₩&quot;\-#,##0"/>
    <numFmt numFmtId="316" formatCode="#,##0.0;[Blue]\-#,##0.0"/>
    <numFmt numFmtId="317" formatCode="yy/mm/dd"/>
  </numFmts>
  <fonts count="37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name val="Arial"/>
      <family val="2"/>
    </font>
    <font>
      <sz val="8"/>
      <name val="돋움"/>
      <family val="3"/>
      <charset val="129"/>
    </font>
    <font>
      <sz val="9"/>
      <color indexed="9"/>
      <name val="Arial"/>
      <family val="2"/>
    </font>
    <font>
      <sz val="9"/>
      <name val="돋움"/>
      <family val="3"/>
      <charset val="129"/>
    </font>
    <font>
      <sz val="9"/>
      <color indexed="81"/>
      <name val="돋움체"/>
      <family val="3"/>
      <charset val="129"/>
    </font>
    <font>
      <sz val="10"/>
      <name val="Arial"/>
      <family val="2"/>
    </font>
    <font>
      <b/>
      <sz val="10"/>
      <name val="MS Sans Serif"/>
      <family val="2"/>
    </font>
    <font>
      <sz val="11"/>
      <name val="돋움"/>
      <family val="3"/>
      <charset val="129"/>
    </font>
    <font>
      <sz val="10"/>
      <name val="바탕체"/>
      <family val="1"/>
      <charset val="129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0"/>
      <name val="Times New Roman"/>
      <family val="1"/>
    </font>
    <font>
      <sz val="11"/>
      <color indexed="8"/>
      <name val="Times New Roman"/>
      <family val="1"/>
    </font>
    <font>
      <sz val="11"/>
      <name val="??"/>
      <family val="3"/>
    </font>
    <font>
      <u/>
      <sz val="10"/>
      <color indexed="14"/>
      <name val="MS Sans Serif"/>
      <family val="2"/>
    </font>
    <font>
      <sz val="10"/>
      <name val="?? ??"/>
      <family val="1"/>
      <charset val="136"/>
    </font>
    <font>
      <sz val="14"/>
      <name val="??"/>
      <family val="3"/>
    </font>
    <font>
      <u/>
      <sz val="12"/>
      <color indexed="12"/>
      <name val="Tms Rmn"/>
      <family val="1"/>
    </font>
    <font>
      <sz val="12"/>
      <name val="????"/>
      <family val="1"/>
      <charset val="136"/>
    </font>
    <font>
      <sz val="12"/>
      <name val="¹????¼"/>
      <family val="3"/>
      <charset val="129"/>
    </font>
    <font>
      <sz val="12"/>
      <name val="Courier"/>
      <family val="3"/>
    </font>
    <font>
      <sz val="12"/>
      <name val="???"/>
      <family val="2"/>
    </font>
    <font>
      <sz val="12"/>
      <name val="|??¢¥¢¬¨Ï"/>
      <family val="1"/>
      <charset val="129"/>
    </font>
    <font>
      <sz val="12"/>
      <name val="?¾’ⓒ"/>
      <family val="1"/>
      <charset val="129"/>
    </font>
    <font>
      <sz val="10"/>
      <name val="Courier"/>
      <family val="3"/>
    </font>
    <font>
      <sz val="11"/>
      <name val="돋?o"/>
      <family val="3"/>
      <charset val="129"/>
    </font>
    <font>
      <sz val="12"/>
      <name val=".VnTime"/>
      <family val="2"/>
    </font>
    <font>
      <sz val="10"/>
      <color indexed="8"/>
      <name val="ARIAL"/>
      <family val="2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0"/>
      <color indexed="9"/>
      <name val="Arial"/>
      <family val="2"/>
    </font>
    <font>
      <i/>
      <sz val="10"/>
      <color indexed="13"/>
      <name val="Arial"/>
      <family val="2"/>
    </font>
    <font>
      <sz val="10"/>
      <color indexed="13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8"/>
      <name val="Times"/>
      <family val="1"/>
    </font>
    <font>
      <sz val="12"/>
      <name val="???"/>
      <family val="1"/>
    </font>
    <font>
      <sz val="12"/>
      <name val="Times New Roman"/>
      <family val="1"/>
    </font>
    <font>
      <sz val="14"/>
      <name val="¾©"/>
      <family val="1"/>
      <charset val="129"/>
    </font>
    <font>
      <sz val="12"/>
      <name val="¾©"/>
      <family val="1"/>
      <charset val="129"/>
    </font>
    <font>
      <sz val="10"/>
      <name val="Geneva"/>
      <family val="2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2"/>
      <name val="¹UAAA¼"/>
      <family val="3"/>
      <charset val="129"/>
    </font>
    <font>
      <b/>
      <sz val="12"/>
      <name val="바탕체"/>
      <family val="1"/>
      <charset val="129"/>
    </font>
    <font>
      <i/>
      <sz val="12"/>
      <color indexed="8"/>
      <name val=".VnBook-AntiquaH"/>
      <family val="2"/>
    </font>
    <font>
      <sz val="11"/>
      <color indexed="8"/>
      <name val="Calibri"/>
      <family val="2"/>
    </font>
    <font>
      <sz val="9"/>
      <color indexed="8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9"/>
      <color theme="1"/>
      <name val="Arial"/>
      <family val="2"/>
      <charset val="129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1"/>
      <color indexed="22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indexed="9"/>
      <name val="맑은 고딕"/>
      <family val="3"/>
      <charset val="129"/>
    </font>
    <font>
      <sz val="10"/>
      <name val="돋움"/>
      <family val="3"/>
      <charset val="129"/>
    </font>
    <font>
      <sz val="11"/>
      <name val="￠R¨u¡§u¡E¡þ¨I¡AA¡§u"/>
      <family val="3"/>
      <charset val="129"/>
    </font>
    <font>
      <sz val="10"/>
      <name val="￥i￠￢￠?oA¨u"/>
      <family val="3"/>
      <charset val="129"/>
    </font>
    <font>
      <sz val="12"/>
      <name val="ⓒoUAAA¨u"/>
      <family val="1"/>
      <charset val="129"/>
    </font>
    <font>
      <b/>
      <sz val="10"/>
      <name val="Arial"/>
      <family val="2"/>
    </font>
    <font>
      <sz val="11"/>
      <name val="±¼¸²Ã¼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µ¸¿òÃ¼"/>
      <family val="3"/>
      <charset val="129"/>
    </font>
    <font>
      <sz val="7"/>
      <color indexed="8"/>
      <name val="Arial"/>
      <family val="2"/>
    </font>
    <font>
      <sz val="10"/>
      <name val="MS Sans Serif"/>
      <family val="2"/>
    </font>
    <font>
      <b/>
      <sz val="10"/>
      <name val="Helvetica"/>
      <family val="2"/>
    </font>
    <font>
      <sz val="8"/>
      <name val="Times New Roman"/>
      <family val="1"/>
    </font>
    <font>
      <sz val="10"/>
      <name val="µ¸¿òÃ¼"/>
      <family val="3"/>
      <charset val="129"/>
    </font>
    <font>
      <sz val="10"/>
      <name val="μ¸¿oA¼"/>
      <family val="3"/>
      <charset val="129"/>
    </font>
    <font>
      <sz val="10"/>
      <name val="±¼¸²A¼"/>
      <family val="3"/>
      <charset val="129"/>
    </font>
    <font>
      <sz val="12"/>
      <name val="μ¸¿oA¼"/>
      <family val="3"/>
      <charset val="129"/>
    </font>
    <font>
      <sz val="11"/>
      <color indexed="20"/>
      <name val="Calibri"/>
      <family val="2"/>
    </font>
    <font>
      <sz val="10"/>
      <name val="돋움체"/>
      <family val="3"/>
      <charset val="129"/>
    </font>
    <font>
      <sz val="12"/>
      <name val="System"/>
      <family val="2"/>
      <charset val="129"/>
    </font>
    <font>
      <b/>
      <sz val="10"/>
      <color indexed="9"/>
      <name val="Arial"/>
      <family val="2"/>
    </font>
    <font>
      <b/>
      <sz val="10"/>
      <name val="Times New Roman"/>
      <family val="1"/>
    </font>
    <font>
      <sz val="12"/>
      <color indexed="32"/>
      <name val="MIN 훈민08체"/>
      <family val="3"/>
      <charset val="129"/>
    </font>
    <font>
      <sz val="12"/>
      <name val="¨IoUAAA¡§u"/>
      <family val="1"/>
      <charset val="129"/>
    </font>
    <font>
      <sz val="11"/>
      <name val="±¼¸²A¼"/>
      <family val="3"/>
      <charset val="129"/>
    </font>
    <font>
      <sz val="10"/>
      <name val="±¼¸²Ã¼"/>
      <family val="3"/>
      <charset val="129"/>
    </font>
    <font>
      <sz val="12"/>
      <name val="¹ÙÅÁÃ¼"/>
      <family val="1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2"/>
      <name val="Arial"/>
      <family val="2"/>
    </font>
    <font>
      <sz val="9"/>
      <name val="Times New Roman"/>
      <family val="1"/>
    </font>
    <font>
      <sz val="11"/>
      <name val="Arial"/>
      <family val="2"/>
    </font>
    <font>
      <b/>
      <sz val="8"/>
      <color indexed="8"/>
      <name val="Arial"/>
      <family val="2"/>
    </font>
    <font>
      <b/>
      <sz val="11"/>
      <color indexed="52"/>
      <name val="Calibri"/>
      <family val="2"/>
    </font>
    <font>
      <b/>
      <sz val="10"/>
      <name val="Helv"/>
      <family val="2"/>
    </font>
    <font>
      <sz val="10"/>
      <color indexed="10"/>
      <name val="Helv"/>
      <family val="2"/>
    </font>
    <font>
      <b/>
      <sz val="7"/>
      <name val="Arial"/>
      <family val="2"/>
    </font>
    <font>
      <b/>
      <sz val="11"/>
      <color indexed="9"/>
      <name val="Calibri"/>
      <family val="2"/>
    </font>
    <font>
      <sz val="10"/>
      <name val=".VnArial"/>
      <family val="2"/>
    </font>
    <font>
      <sz val="1"/>
      <color indexed="8"/>
      <name val="Courier"/>
      <family val="3"/>
    </font>
    <font>
      <sz val="8"/>
      <name val="Palatino"/>
      <family val="1"/>
    </font>
    <font>
      <sz val="10"/>
      <name val="굴림체"/>
      <family val="3"/>
      <charset val="129"/>
    </font>
    <font>
      <sz val="10"/>
      <name val="BERNHARD"/>
      <family val="1"/>
    </font>
    <font>
      <b/>
      <sz val="24"/>
      <name val="Arial"/>
      <family val="2"/>
    </font>
    <font>
      <b/>
      <sz val="12"/>
      <name val="VNTime"/>
      <family val="2"/>
    </font>
    <font>
      <sz val="10"/>
      <name val="MS Serif"/>
      <family val="1"/>
    </font>
    <font>
      <b/>
      <sz val="9"/>
      <name val="Helv"/>
      <family val="2"/>
    </font>
    <font>
      <sz val="11"/>
      <name val="굴림체"/>
      <family val="3"/>
      <charset val="129"/>
    </font>
    <font>
      <sz val="8"/>
      <color indexed="8"/>
      <name val="Arial"/>
      <family val="2"/>
    </font>
    <font>
      <sz val="11"/>
      <name val="바탕"/>
      <family val="1"/>
      <charset val="129"/>
    </font>
    <font>
      <b/>
      <sz val="12"/>
      <name val="VNTimeH"/>
      <family val="2"/>
    </font>
    <font>
      <sz val="10"/>
      <name val="Arial CE"/>
      <family val="2"/>
      <charset val="238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sz val="10"/>
      <color indexed="14"/>
      <name val="Helv"/>
      <family val="2"/>
    </font>
    <font>
      <i/>
      <sz val="11"/>
      <color indexed="23"/>
      <name val="Calibri"/>
      <family val="2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u/>
      <sz val="10"/>
      <color indexed="36"/>
      <name val="Arial"/>
      <family val="2"/>
    </font>
    <font>
      <sz val="12"/>
      <name val="VNTime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9"/>
      <name val="Times Roman"/>
      <family val="1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name val="Arial"/>
      <family val="2"/>
    </font>
    <font>
      <b/>
      <sz val="8"/>
      <name val="MS Sans Serif"/>
      <family val="2"/>
    </font>
    <font>
      <b/>
      <sz val="10"/>
      <name val=".VnTime"/>
      <family val="2"/>
    </font>
    <font>
      <b/>
      <sz val="12"/>
      <color indexed="9"/>
      <name val="Geneva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sz val="7"/>
      <name val="Arial"/>
      <family val="2"/>
    </font>
    <font>
      <sz val="11"/>
      <color indexed="62"/>
      <name val="Calibri"/>
      <family val="2"/>
    </font>
    <font>
      <sz val="11"/>
      <color indexed="62"/>
      <name val="맑은 고딕"/>
      <family val="3"/>
      <charset val="129"/>
    </font>
    <font>
      <sz val="10"/>
      <name val=".VnArial Narrow"/>
      <family val="2"/>
    </font>
    <font>
      <b/>
      <sz val="10"/>
      <color indexed="9"/>
      <name val="Times New Roman"/>
      <family val="1"/>
    </font>
    <font>
      <sz val="11"/>
      <color indexed="52"/>
      <name val="Calibri"/>
      <family val="2"/>
    </font>
    <font>
      <b/>
      <sz val="11"/>
      <name val="Helv"/>
      <family val="2"/>
    </font>
    <font>
      <sz val="6"/>
      <color indexed="16"/>
      <name val="CG Times (E1)"/>
      <family val="1"/>
    </font>
    <font>
      <sz val="11"/>
      <color indexed="60"/>
      <name val="Calibri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Helv"/>
      <family val="2"/>
    </font>
    <font>
      <i/>
      <sz val="10"/>
      <name val="Helv"/>
      <family val="2"/>
    </font>
    <font>
      <sz val="10"/>
      <name val="Palatino"/>
      <family val="1"/>
    </font>
    <font>
      <sz val="14"/>
      <name val="뼻뮝"/>
      <family val="3"/>
      <charset val="129"/>
    </font>
    <font>
      <sz val="12"/>
      <name val="Garamond"/>
      <family val="1"/>
    </font>
    <font>
      <b/>
      <sz val="11"/>
      <color indexed="63"/>
      <name val="Calibri"/>
      <family val="2"/>
    </font>
    <font>
      <sz val="10"/>
      <color indexed="8"/>
      <name val="Helv"/>
      <family val="2"/>
    </font>
    <font>
      <i/>
      <sz val="10"/>
      <name val="Helvetica"/>
      <family val="2"/>
    </font>
    <font>
      <sz val="10"/>
      <name val="Arial Black"/>
      <family val="2"/>
    </font>
    <font>
      <sz val="10"/>
      <color indexed="12"/>
      <name val="Helv"/>
      <family val="2"/>
    </font>
    <font>
      <sz val="12"/>
      <color indexed="32"/>
      <name val="모음디"/>
      <family val="1"/>
      <charset val="129"/>
    </font>
    <font>
      <b/>
      <sz val="14"/>
      <name val="Arial Black"/>
      <family val="2"/>
    </font>
    <font>
      <sz val="8"/>
      <name val="Wingdings"/>
      <charset val="2"/>
    </font>
    <font>
      <b/>
      <u/>
      <sz val="12"/>
      <name val="Helv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8"/>
      <color indexed="9"/>
      <name val="Arial"/>
      <family val="2"/>
    </font>
    <font>
      <i/>
      <sz val="7"/>
      <name val="Arial"/>
      <family val="2"/>
    </font>
    <font>
      <sz val="8"/>
      <name val="MS Sans Serif"/>
      <family val="2"/>
    </font>
    <font>
      <sz val="10"/>
      <name val=".VnTime"/>
      <family val="2"/>
    </font>
    <font>
      <sz val="10"/>
      <name val="Tahoma"/>
      <family val="2"/>
    </font>
    <font>
      <b/>
      <sz val="12"/>
      <name val="Tahoma"/>
      <family val="2"/>
    </font>
    <font>
      <b/>
      <sz val="14"/>
      <name val="Arial"/>
      <family val="2"/>
    </font>
    <font>
      <b/>
      <sz val="8"/>
      <color indexed="8"/>
      <name val="Helv"/>
      <family val="2"/>
    </font>
    <font>
      <sz val="13"/>
      <name val=".VnArial"/>
      <family val="2"/>
    </font>
    <font>
      <sz val="10"/>
      <name val="VNI-Times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8"/>
      <name val="Arial"/>
      <family val="2"/>
    </font>
    <font>
      <sz val="7"/>
      <name val="Palatino"/>
      <family val="1"/>
    </font>
    <font>
      <sz val="10"/>
      <name val="VNI-Univer"/>
      <family val="2"/>
    </font>
    <font>
      <b/>
      <sz val="18"/>
      <color indexed="56"/>
      <name val="Cambria"/>
      <family val="1"/>
    </font>
    <font>
      <b/>
      <sz val="9"/>
      <color indexed="9"/>
      <name val="Arial"/>
      <family val="2"/>
    </font>
    <font>
      <sz val="9"/>
      <name val="Arial Black"/>
      <family val="2"/>
    </font>
    <font>
      <sz val="9"/>
      <color indexed="63"/>
      <name val="Arial Black"/>
      <family val="2"/>
    </font>
    <font>
      <b/>
      <sz val="11"/>
      <color indexed="8"/>
      <name val="Calibri"/>
      <family val="2"/>
    </font>
    <font>
      <sz val="8"/>
      <color indexed="12"/>
      <name val="Arial"/>
      <family val="2"/>
    </font>
    <font>
      <b/>
      <sz val="8"/>
      <name val="VN Helvetica"/>
      <family val="2"/>
    </font>
    <font>
      <b/>
      <sz val="12"/>
      <name val=".VnTime"/>
      <family val="2"/>
    </font>
    <font>
      <b/>
      <sz val="10"/>
      <name val="VN AvantGBook"/>
      <family val="2"/>
    </font>
    <font>
      <b/>
      <sz val="10"/>
      <name val="VN Helvetica"/>
      <family val="2"/>
    </font>
    <font>
      <b/>
      <sz val="16"/>
      <name val=".VnTime"/>
      <family val="2"/>
    </font>
    <font>
      <sz val="10"/>
      <name val="VN Helvetica"/>
      <family val="2"/>
    </font>
    <font>
      <sz val="8"/>
      <name val="VN Helvetica"/>
      <family val="2"/>
    </font>
    <font>
      <sz val="11"/>
      <color indexed="10"/>
      <name val="Calibri"/>
      <family val="2"/>
    </font>
    <font>
      <sz val="14"/>
      <name val=".VnArial"/>
      <family val="2"/>
    </font>
    <font>
      <b/>
      <sz val="8"/>
      <color indexed="12"/>
      <name val="Times New Roman"/>
      <family val="1"/>
    </font>
    <font>
      <b/>
      <sz val="18"/>
      <color indexed="56"/>
      <name val="ＭＳ Ｐゴシック"/>
      <family val="2"/>
      <charset val="128"/>
    </font>
    <font>
      <sz val="9"/>
      <color indexed="60"/>
      <name val="Arial"/>
      <family val="2"/>
    </font>
    <font>
      <sz val="12"/>
      <name val="ＭＳ ゴシック"/>
      <family val="3"/>
      <charset val="128"/>
    </font>
    <font>
      <sz val="9"/>
      <color indexed="52"/>
      <name val="Arial"/>
      <family val="2"/>
    </font>
    <font>
      <sz val="10"/>
      <name val=" "/>
      <family val="1"/>
      <charset val="136"/>
    </font>
    <font>
      <sz val="11"/>
      <name val="標準ゴシック"/>
      <family val="3"/>
      <charset val="129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9"/>
      <color indexed="10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color indexed="10"/>
      <name val="맑은 고딕"/>
      <family val="3"/>
      <charset val="129"/>
    </font>
    <font>
      <b/>
      <sz val="9"/>
      <color indexed="52"/>
      <name val="Arial"/>
      <family val="2"/>
    </font>
    <font>
      <b/>
      <sz val="11"/>
      <color indexed="52"/>
      <name val="맑은 고딕"/>
      <family val="3"/>
      <charset val="129"/>
    </font>
    <font>
      <b/>
      <sz val="9"/>
      <color indexed="52"/>
      <name val="나눔고딕코딩"/>
      <family val="3"/>
      <charset val="129"/>
    </font>
    <font>
      <b/>
      <sz val="11"/>
      <color indexed="52"/>
      <name val="가는각진제목체"/>
      <family val="1"/>
      <charset val="129"/>
    </font>
    <font>
      <b/>
      <sz val="11"/>
      <color rgb="FFFA7D00"/>
      <name val="맑은 고딕"/>
      <family val="3"/>
      <charset val="129"/>
      <scheme val="minor"/>
    </font>
    <font>
      <b/>
      <sz val="10"/>
      <color indexed="52"/>
      <name val="맑은 고딕"/>
      <family val="3"/>
      <charset val="129"/>
    </font>
    <font>
      <sz val="10"/>
      <name val="PragmaticaCTT"/>
      <family val="1"/>
    </font>
    <font>
      <sz val="10"/>
      <name val="바탕"/>
      <family val="1"/>
      <charset val="129"/>
    </font>
    <font>
      <sz val="11"/>
      <color indexed="20"/>
      <name val="맑은 고딕"/>
      <family val="3"/>
      <charset val="129"/>
    </font>
    <font>
      <sz val="9"/>
      <color indexed="20"/>
      <name val="나눔고딕코딩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9"/>
      <color indexed="20"/>
      <name val="Arial"/>
      <family val="2"/>
    </font>
    <font>
      <sz val="10"/>
      <color indexed="20"/>
      <name val="맑은 고딕"/>
      <family val="3"/>
      <charset val="129"/>
    </font>
    <font>
      <sz val="9"/>
      <name val="돋움체"/>
      <family val="3"/>
      <charset val="129"/>
    </font>
    <font>
      <u/>
      <sz val="7.5"/>
      <color indexed="36"/>
      <name val="돋움체"/>
      <family val="3"/>
      <charset val="129"/>
    </font>
    <font>
      <u/>
      <sz val="12"/>
      <color indexed="36"/>
      <name val="바탕체"/>
      <family val="1"/>
      <charset val="129"/>
    </font>
    <font>
      <u/>
      <sz val="7.5"/>
      <color indexed="36"/>
      <name val="Arial"/>
      <family val="2"/>
    </font>
    <font>
      <u/>
      <sz val="8.25"/>
      <color indexed="36"/>
      <name val="바탕체"/>
      <family val="1"/>
      <charset val="129"/>
    </font>
    <font>
      <sz val="9"/>
      <color indexed="17"/>
      <name val="Arial"/>
      <family val="2"/>
    </font>
    <font>
      <sz val="9"/>
      <color indexed="8"/>
      <name val="나눔고딕코딩"/>
      <family val="3"/>
      <charset val="129"/>
    </font>
    <font>
      <sz val="11"/>
      <name val="맑은 고딕"/>
      <family val="3"/>
      <charset val="129"/>
    </font>
    <font>
      <sz val="11"/>
      <color indexed="8"/>
      <name val="가는각진제목체"/>
      <family val="1"/>
      <charset val="129"/>
    </font>
    <font>
      <sz val="9"/>
      <color theme="1"/>
      <name val="Arial"/>
      <family val="2"/>
    </font>
    <font>
      <sz val="9"/>
      <color theme="1"/>
      <name val="새굴림"/>
      <family val="1"/>
      <charset val="129"/>
    </font>
    <font>
      <sz val="11"/>
      <color indexed="8"/>
      <name val="돋움"/>
      <family val="3"/>
      <charset val="129"/>
    </font>
    <font>
      <sz val="10"/>
      <name val="새굴림"/>
      <family val="1"/>
      <charset val="129"/>
    </font>
    <font>
      <sz val="11"/>
      <color theme="1"/>
      <name val="돋움"/>
      <family val="3"/>
      <charset val="129"/>
    </font>
    <font>
      <sz val="10"/>
      <name val="가는각진제목체"/>
      <family val="1"/>
      <charset val="129"/>
    </font>
    <font>
      <sz val="10"/>
      <color indexed="8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9"/>
      <color indexed="60"/>
      <name val="나눔고딕코딩"/>
      <family val="3"/>
      <charset val="129"/>
    </font>
    <font>
      <sz val="11"/>
      <color indexed="19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color indexed="60"/>
      <name val="맑은 고딕"/>
      <family val="3"/>
      <charset val="129"/>
    </font>
    <font>
      <sz val="12"/>
      <name val="뼻뮝"/>
      <family val="1"/>
      <charset val="129"/>
    </font>
    <font>
      <sz val="12"/>
      <name val="宋体"/>
      <charset val="134"/>
    </font>
    <font>
      <i/>
      <sz val="11"/>
      <color indexed="23"/>
      <name val="맑은 고딕"/>
      <family val="3"/>
      <charset val="129"/>
    </font>
    <font>
      <i/>
      <sz val="11"/>
      <color indexed="4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9"/>
      <color indexed="18"/>
      <name val="Arial"/>
      <family val="2"/>
    </font>
    <font>
      <i/>
      <sz val="10"/>
      <color indexed="23"/>
      <name val="맑은 고딕"/>
      <family val="3"/>
      <charset val="129"/>
    </font>
    <font>
      <i/>
      <sz val="9"/>
      <color indexed="23"/>
      <name val="Arial"/>
      <family val="2"/>
    </font>
    <font>
      <b/>
      <sz val="11"/>
      <color indexed="9"/>
      <name val="맑은 고딕"/>
      <family val="3"/>
      <charset val="129"/>
    </font>
    <font>
      <b/>
      <sz val="11"/>
      <color indexed="22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</font>
    <font>
      <sz val="14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9"/>
      <name val="맑은 고딕"/>
      <family val="3"/>
      <charset val="129"/>
    </font>
    <font>
      <b/>
      <sz val="15.95"/>
      <color indexed="8"/>
      <name val="굴림"/>
      <family val="3"/>
      <charset val="129"/>
    </font>
    <font>
      <sz val="9"/>
      <color theme="1"/>
      <name val="맑은 고딕"/>
      <family val="3"/>
      <charset val="129"/>
    </font>
    <font>
      <sz val="10"/>
      <name val="楲污ℸ〹搴"/>
      <family val="2"/>
    </font>
    <font>
      <sz val="10"/>
      <color theme="1"/>
      <name val="맑은 고딕"/>
      <family val="2"/>
      <charset val="129"/>
      <scheme val="minor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가는각진제목체"/>
      <family val="1"/>
      <charset val="129"/>
    </font>
    <font>
      <sz val="10"/>
      <color indexed="52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가는각진제목체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9"/>
      <color indexed="8"/>
      <name val="Arial"/>
      <family val="2"/>
    </font>
    <font>
      <b/>
      <sz val="10"/>
      <color indexed="8"/>
      <name val="맑은 고딕"/>
      <family val="3"/>
      <charset val="129"/>
    </font>
    <font>
      <b/>
      <sz val="12"/>
      <name val="굴림체"/>
      <family val="3"/>
      <charset val="129"/>
    </font>
    <font>
      <sz val="9"/>
      <color indexed="62"/>
      <name val="Arial"/>
      <family val="2"/>
    </font>
    <font>
      <sz val="11"/>
      <color indexed="62"/>
      <name val="가는각진제목체"/>
      <family val="1"/>
      <charset val="129"/>
    </font>
    <font>
      <sz val="11"/>
      <color rgb="FF3F3F76"/>
      <name val="맑은 고딕"/>
      <family val="3"/>
      <charset val="129"/>
      <scheme val="minor"/>
    </font>
    <font>
      <sz val="10"/>
      <color indexed="62"/>
      <name val="맑은 고딕"/>
      <family val="3"/>
      <charset val="129"/>
    </font>
    <font>
      <sz val="10"/>
      <color indexed="24"/>
      <name val="MS Sans Serif"/>
      <family val="2"/>
    </font>
    <font>
      <sz val="12"/>
      <color indexed="24"/>
      <name val="바탕체"/>
      <family val="1"/>
      <charset val="129"/>
    </font>
    <font>
      <b/>
      <sz val="15"/>
      <color indexed="56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5"/>
      <color indexed="12"/>
      <name val="맑은 고딕"/>
      <family val="3"/>
      <charset val="129"/>
    </font>
    <font>
      <b/>
      <sz val="15"/>
      <color indexed="48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62"/>
      <name val="Arial"/>
      <family val="2"/>
    </font>
    <font>
      <b/>
      <sz val="18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3"/>
      <color indexed="12"/>
      <name val="맑은 고딕"/>
      <family val="3"/>
      <charset val="129"/>
    </font>
    <font>
      <b/>
      <sz val="13"/>
      <color indexed="48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indexed="62"/>
      <name val="Arial"/>
      <family val="2"/>
    </font>
    <font>
      <b/>
      <sz val="11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color indexed="12"/>
      <name val="맑은 고딕"/>
      <family val="3"/>
      <charset val="129"/>
    </font>
    <font>
      <b/>
      <sz val="11"/>
      <color indexed="48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62"/>
      <name val="Arial"/>
      <family val="2"/>
    </font>
    <font>
      <b/>
      <sz val="11"/>
      <color indexed="56"/>
      <name val="가는각진제목체"/>
      <family val="1"/>
      <charset val="129"/>
    </font>
    <font>
      <b/>
      <sz val="18"/>
      <color indexed="12"/>
      <name val="맑은 고딕"/>
      <family val="3"/>
      <charset val="129"/>
    </font>
    <font>
      <b/>
      <sz val="18"/>
      <color indexed="48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1"/>
      <color indexed="17"/>
      <name val="맑은 고딕"/>
      <family val="3"/>
      <charset val="129"/>
    </font>
    <font>
      <sz val="9"/>
      <color indexed="17"/>
      <name val="나눔고딕코딩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0"/>
      <color indexed="17"/>
      <name val="맑은 고딕"/>
      <family val="3"/>
      <charset val="129"/>
    </font>
    <font>
      <b/>
      <sz val="9"/>
      <color indexed="63"/>
      <name val="Arial"/>
      <family val="2"/>
    </font>
    <font>
      <b/>
      <sz val="11"/>
      <color indexed="63"/>
      <name val="맑은 고딕"/>
      <family val="3"/>
      <charset val="129"/>
    </font>
    <font>
      <b/>
      <sz val="11"/>
      <color indexed="63"/>
      <name val="가는각진제목체"/>
      <family val="1"/>
      <charset val="129"/>
    </font>
    <font>
      <b/>
      <sz val="11"/>
      <color rgb="FF3F3F3F"/>
      <name val="맑은 고딕"/>
      <family val="3"/>
      <charset val="129"/>
      <scheme val="minor"/>
    </font>
    <font>
      <b/>
      <sz val="9"/>
      <color indexed="18"/>
      <name val="Arial"/>
      <family val="2"/>
    </font>
    <font>
      <b/>
      <sz val="10"/>
      <color indexed="63"/>
      <name val="맑은 고딕"/>
      <family val="3"/>
      <charset val="129"/>
    </font>
    <font>
      <sz val="10"/>
      <name val="휴먼각진옛체"/>
      <family val="1"/>
      <charset val="129"/>
    </font>
    <font>
      <b/>
      <sz val="18"/>
      <name val="바탕체"/>
      <family val="1"/>
      <charset val="129"/>
    </font>
    <font>
      <sz val="11"/>
      <color theme="1"/>
      <name val="돋움"/>
      <family val="2"/>
      <charset val="129"/>
    </font>
    <font>
      <sz val="11"/>
      <name val="바탕체"/>
      <family val="1"/>
      <charset val="129"/>
    </font>
    <font>
      <sz val="10"/>
      <color indexed="8"/>
      <name val="MS Sans Serif"/>
      <family val="2"/>
    </font>
    <font>
      <sz val="8"/>
      <color indexed="8"/>
      <name val="맑은 고딕"/>
      <family val="3"/>
      <charset val="129"/>
    </font>
    <font>
      <sz val="10"/>
      <color theme="1"/>
      <name val="굴림체"/>
      <family val="3"/>
      <charset val="129"/>
    </font>
    <font>
      <sz val="10"/>
      <color indexed="8"/>
      <name val="MS Sans Serif"/>
    </font>
    <font>
      <sz val="10"/>
      <color theme="1"/>
      <name val="굴림"/>
      <family val="3"/>
      <charset val="129"/>
    </font>
    <font>
      <sz val="11"/>
      <color theme="1"/>
      <name val="가는각진제목체"/>
      <family val="1"/>
      <charset val="129"/>
    </font>
    <font>
      <u/>
      <sz val="8"/>
      <color indexed="12"/>
      <name val="Arial"/>
      <family val="2"/>
    </font>
    <font>
      <u/>
      <sz val="9"/>
      <color indexed="12"/>
      <name val="Arial"/>
      <family val="2"/>
    </font>
    <font>
      <u/>
      <sz val="11"/>
      <color theme="10"/>
      <name val="맑은 고딕"/>
      <family val="3"/>
      <charset val="129"/>
      <scheme val="minor"/>
    </font>
    <font>
      <u/>
      <sz val="11"/>
      <color indexed="52"/>
      <name val="맑은 고딕"/>
      <family val="3"/>
      <charset val="129"/>
    </font>
    <font>
      <sz val="11"/>
      <name val="돋움"/>
      <family val="3"/>
    </font>
    <font>
      <sz val="14"/>
      <name val="바탕체"/>
      <family val="1"/>
      <charset val="129"/>
    </font>
    <font>
      <b/>
      <sz val="9"/>
      <color theme="1"/>
      <name val="Arial"/>
      <family val="2"/>
    </font>
    <font>
      <b/>
      <sz val="9"/>
      <color theme="1"/>
      <name val="돋움"/>
      <family val="3"/>
      <charset val="129"/>
    </font>
    <font>
      <u/>
      <sz val="11"/>
      <color theme="10"/>
      <name val="맑은 고딕"/>
      <family val="3"/>
      <charset val="129"/>
    </font>
    <font>
      <b/>
      <sz val="10"/>
      <color theme="1"/>
      <name val="돋움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0000"/>
      <name val="Arial"/>
      <family val="2"/>
    </font>
    <font>
      <b/>
      <sz val="10"/>
      <color rgb="FF404040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color rgb="FFFFFFFF"/>
      <name val="돋움"/>
      <family val="3"/>
      <charset val="129"/>
    </font>
    <font>
      <b/>
      <sz val="10"/>
      <name val="돋움"/>
      <family val="3"/>
      <charset val="129"/>
    </font>
    <font>
      <sz val="10"/>
      <color indexed="9"/>
      <name val="돋움"/>
      <family val="3"/>
      <charset val="129"/>
    </font>
    <font>
      <sz val="10"/>
      <color theme="0"/>
      <name val="돋움"/>
      <family val="3"/>
      <charset val="129"/>
    </font>
    <font>
      <b/>
      <sz val="10"/>
      <color theme="0"/>
      <name val="돋움"/>
      <family val="3"/>
      <charset val="129"/>
    </font>
    <font>
      <b/>
      <sz val="10"/>
      <color theme="1"/>
      <name val="Arial"/>
      <family val="2"/>
    </font>
    <font>
      <b/>
      <sz val="10"/>
      <color indexed="10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sz val="10"/>
      <color theme="1"/>
      <name val="Arial"/>
      <family val="2"/>
    </font>
  </fonts>
  <fills count="10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2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63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5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gray0625">
        <fgColor indexed="15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65"/>
        <bgColor indexed="64"/>
      </patternFill>
    </fill>
    <fill>
      <patternFill patternType="mediumGray">
        <fgColor indexed="22"/>
      </patternFill>
    </fill>
    <fill>
      <patternFill patternType="gray0625">
        <fgColor indexed="13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16"/>
        <bgColor indexed="64"/>
      </patternFill>
    </fill>
    <fill>
      <patternFill patternType="solid">
        <fgColor indexed="8"/>
      </patternFill>
    </fill>
    <fill>
      <patternFill patternType="solid">
        <fgColor indexed="24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48"/>
      </patternFill>
    </fill>
    <fill>
      <patternFill patternType="solid">
        <fgColor indexed="14"/>
      </patternFill>
    </fill>
    <fill>
      <patternFill patternType="solid">
        <fgColor indexed="18"/>
      </patternFill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43"/>
      </left>
      <right style="thin">
        <color indexed="43"/>
      </right>
      <top style="thin">
        <color indexed="43"/>
      </top>
      <bottom style="thin">
        <color indexed="4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18"/>
      </left>
      <right style="double">
        <color indexed="18"/>
      </right>
      <top style="double">
        <color indexed="18"/>
      </top>
      <bottom style="double">
        <color indexed="18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6"/>
      </bottom>
      <diagonal/>
    </border>
    <border>
      <left/>
      <right/>
      <top/>
      <bottom style="thick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medium">
        <color indexed="63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hair">
        <color rgb="FF3664FD"/>
      </left>
      <right style="hair">
        <color rgb="FF3664FD"/>
      </right>
      <top style="hair">
        <color rgb="FF3664FD"/>
      </top>
      <bottom style="hair">
        <color rgb="FF3664FD"/>
      </bottom>
      <diagonal/>
    </border>
  </borders>
  <cellStyleXfs count="36322">
    <xf numFmtId="0" fontId="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77" fontId="18" fillId="0" borderId="0" applyNumberFormat="0" applyFill="0" applyBorder="0" applyAlignment="0" applyProtection="0"/>
    <xf numFmtId="177" fontId="1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77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77" fontId="1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77" fontId="25" fillId="0" borderId="0" applyNumberFormat="0" applyFill="0" applyBorder="0" applyAlignment="0" applyProtection="0"/>
    <xf numFmtId="177" fontId="2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77" fontId="1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3" fillId="0" borderId="0"/>
    <xf numFmtId="0" fontId="18" fillId="0" borderId="0" applyNumberFormat="0" applyFill="0" applyBorder="0" applyAlignment="0" applyProtection="0"/>
    <xf numFmtId="177" fontId="18" fillId="0" borderId="0" applyNumberFormat="0" applyFill="0" applyBorder="0" applyAlignment="0" applyProtection="0"/>
    <xf numFmtId="0" fontId="23" fillId="0" borderId="0"/>
    <xf numFmtId="0" fontId="25" fillId="0" borderId="0" applyNumberFormat="0" applyFill="0" applyBorder="0" applyAlignment="0" applyProtection="0"/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178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5" fillId="0" borderId="13" applyFont="0" applyFill="0" applyBorder="0" applyAlignment="0" applyProtection="0">
      <alignment vertical="center"/>
    </xf>
    <xf numFmtId="180" fontId="25" fillId="0" borderId="13" applyFont="0" applyFill="0" applyBorder="0" applyAlignment="0" applyProtection="0">
      <alignment vertical="center"/>
    </xf>
    <xf numFmtId="181" fontId="25" fillId="0" borderId="0" applyFont="0" applyFill="0" applyBorder="0" applyAlignment="0" applyProtection="0"/>
    <xf numFmtId="182" fontId="25" fillId="0" borderId="0" applyFont="0" applyFill="0" applyBorder="0" applyAlignment="0" applyProtection="0"/>
    <xf numFmtId="183" fontId="25" fillId="0" borderId="0" applyFont="0" applyFill="0" applyBorder="0" applyAlignment="0" applyProtection="0"/>
    <xf numFmtId="182" fontId="25" fillId="0" borderId="0" applyFont="0" applyFill="0" applyBorder="0" applyAlignment="0" applyProtection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7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90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2" fontId="25" fillId="0" borderId="0" applyFont="0" applyFill="0" applyBorder="0" applyAlignment="0" applyProtection="0"/>
    <xf numFmtId="176" fontId="28" fillId="0" borderId="0">
      <alignment vertical="center"/>
    </xf>
    <xf numFmtId="193" fontId="25" fillId="0" borderId="0" applyFont="0" applyFill="0" applyBorder="0" applyAlignment="0" applyProtection="0"/>
    <xf numFmtId="194" fontId="25" fillId="0" borderId="13" applyFont="0" applyFill="0" applyBorder="0" applyAlignment="0" applyProtection="0">
      <alignment vertical="center"/>
    </xf>
    <xf numFmtId="194" fontId="25" fillId="0" borderId="13" applyFont="0" applyFill="0" applyBorder="0" applyAlignment="0" applyProtection="0">
      <alignment vertical="center"/>
    </xf>
    <xf numFmtId="195" fontId="25" fillId="0" borderId="0" applyFont="0" applyFill="0" applyBorder="0" applyAlignment="0" applyProtection="0"/>
    <xf numFmtId="196" fontId="25" fillId="0" borderId="0" applyFont="0" applyFill="0" applyBorder="0" applyAlignment="0" applyProtection="0"/>
    <xf numFmtId="197" fontId="25" fillId="0" borderId="0" applyFont="0" applyFill="0" applyBorder="0" applyAlignment="0" applyProtection="0"/>
    <xf numFmtId="198" fontId="25" fillId="0" borderId="0" applyFont="0" applyFill="0" applyBorder="0" applyAlignment="0" applyProtection="0"/>
    <xf numFmtId="199" fontId="25" fillId="0" borderId="0" applyFont="0" applyFill="0" applyBorder="0" applyAlignment="0" applyProtection="0"/>
    <xf numFmtId="200" fontId="25" fillId="0" borderId="0" applyFont="0" applyFill="0" applyBorder="0" applyAlignment="0" applyProtection="0"/>
    <xf numFmtId="201" fontId="25" fillId="0" borderId="0" applyFont="0" applyFill="0" applyBorder="0" applyAlignment="0" applyProtection="0"/>
    <xf numFmtId="202" fontId="25" fillId="0" borderId="0" applyFont="0" applyFill="0" applyBorder="0" applyAlignment="0" applyProtection="0"/>
    <xf numFmtId="203" fontId="25" fillId="0" borderId="0" applyFont="0" applyFill="0" applyBorder="0" applyAlignment="0" applyProtection="0"/>
    <xf numFmtId="204" fontId="25" fillId="0" borderId="0" applyFont="0" applyFill="0" applyBorder="0" applyAlignment="0" applyProtection="0"/>
    <xf numFmtId="205" fontId="29" fillId="0" borderId="0" applyFont="0" applyFill="0" applyBorder="0" applyAlignment="0" applyProtection="0"/>
    <xf numFmtId="206" fontId="29" fillId="0" borderId="0" applyFont="0" applyFill="0" applyBorder="0" applyAlignment="0" applyProtection="0"/>
    <xf numFmtId="4" fontId="28" fillId="0" borderId="0">
      <alignment vertical="center"/>
    </xf>
    <xf numFmtId="187" fontId="28" fillId="0" borderId="0">
      <alignment vertical="center"/>
    </xf>
    <xf numFmtId="3" fontId="27" fillId="0" borderId="13"/>
    <xf numFmtId="184" fontId="30" fillId="0" borderId="0">
      <protection locked="0"/>
    </xf>
    <xf numFmtId="39" fontId="31" fillId="0" borderId="0" applyFill="0" applyBorder="0" applyAlignment="0"/>
    <xf numFmtId="0" fontId="30" fillId="0" borderId="0" applyFont="0" applyFill="0" applyBorder="0" applyAlignment="0"/>
    <xf numFmtId="0" fontId="18" fillId="0" borderId="0"/>
    <xf numFmtId="207" fontId="3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Font="0" applyFill="0" applyBorder="0" applyAlignment="0" applyProtection="0"/>
    <xf numFmtId="208" fontId="32" fillId="0" borderId="0" applyFont="0" applyFill="0" applyBorder="0" applyAlignment="0" applyProtection="0"/>
    <xf numFmtId="0" fontId="28" fillId="0" borderId="0"/>
    <xf numFmtId="177" fontId="28" fillId="0" borderId="0"/>
    <xf numFmtId="0" fontId="28" fillId="0" borderId="0"/>
    <xf numFmtId="177" fontId="28" fillId="0" borderId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40" fontId="35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38" fontId="35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8" fillId="0" borderId="0"/>
    <xf numFmtId="209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1" fillId="0" borderId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42" fillId="0" borderId="0"/>
    <xf numFmtId="0" fontId="43" fillId="0" borderId="0">
      <alignment vertical="center"/>
    </xf>
    <xf numFmtId="0" fontId="23" fillId="0" borderId="0" applyNumberFormat="0" applyFill="0" applyBorder="0" applyAlignment="0" applyProtection="0"/>
    <xf numFmtId="0" fontId="44" fillId="0" borderId="0"/>
    <xf numFmtId="41" fontId="45" fillId="0" borderId="0" applyFon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 applyNumberFormat="0" applyFill="0" applyBorder="0" applyAlignment="0" applyProtection="0"/>
    <xf numFmtId="0" fontId="23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3" fillId="0" borderId="0" applyFont="0" applyFill="0" applyBorder="0" applyAlignment="0" applyProtection="0"/>
    <xf numFmtId="0" fontId="46" fillId="0" borderId="0">
      <alignment vertical="top"/>
    </xf>
    <xf numFmtId="0" fontId="23" fillId="0" borderId="0"/>
    <xf numFmtId="0" fontId="2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3" fillId="0" borderId="0"/>
    <xf numFmtId="0" fontId="47" fillId="0" borderId="0"/>
    <xf numFmtId="0" fontId="25" fillId="0" borderId="0"/>
    <xf numFmtId="0" fontId="25" fillId="0" borderId="0"/>
    <xf numFmtId="0" fontId="47" fillId="0" borderId="0"/>
    <xf numFmtId="0" fontId="23" fillId="0" borderId="0"/>
    <xf numFmtId="0" fontId="23" fillId="0" borderId="0"/>
    <xf numFmtId="0" fontId="23" fillId="0" borderId="0" applyFont="0" applyFill="0" applyBorder="0" applyAlignment="0" applyProtection="0"/>
    <xf numFmtId="0" fontId="23" fillId="0" borderId="0"/>
    <xf numFmtId="0" fontId="47" fillId="0" borderId="0"/>
    <xf numFmtId="0" fontId="23" fillId="0" borderId="0"/>
    <xf numFmtId="0" fontId="47" fillId="0" borderId="0"/>
    <xf numFmtId="0" fontId="47" fillId="0" borderId="0"/>
    <xf numFmtId="0" fontId="4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210" fontId="45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/>
    <xf numFmtId="0" fontId="23" fillId="0" borderId="0"/>
    <xf numFmtId="0" fontId="23" fillId="33" borderId="0"/>
    <xf numFmtId="0" fontId="48" fillId="0" borderId="0">
      <alignment vertical="center"/>
    </xf>
    <xf numFmtId="0" fontId="49" fillId="34" borderId="0"/>
    <xf numFmtId="0" fontId="48" fillId="0" borderId="0">
      <alignment vertical="center"/>
    </xf>
    <xf numFmtId="0" fontId="50" fillId="35" borderId="0"/>
    <xf numFmtId="0" fontId="48" fillId="0" borderId="0">
      <alignment vertical="center"/>
    </xf>
    <xf numFmtId="0" fontId="51" fillId="36" borderId="0"/>
    <xf numFmtId="0" fontId="48" fillId="0" borderId="0">
      <alignment vertical="center"/>
    </xf>
    <xf numFmtId="0" fontId="52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4" fillId="0" borderId="0"/>
    <xf numFmtId="0" fontId="48" fillId="0" borderId="0">
      <alignment vertical="center"/>
    </xf>
    <xf numFmtId="0" fontId="28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4" fontId="23" fillId="37" borderId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/>
    <xf numFmtId="0" fontId="23" fillId="0" borderId="0"/>
    <xf numFmtId="0" fontId="48" fillId="0" borderId="0">
      <alignment vertical="center"/>
    </xf>
    <xf numFmtId="0" fontId="55" fillId="38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8" fillId="0" borderId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56" fillId="0" borderId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3" fontId="18" fillId="0" borderId="0"/>
    <xf numFmtId="0" fontId="48" fillId="0" borderId="0">
      <alignment vertical="center"/>
    </xf>
    <xf numFmtId="0" fontId="23" fillId="0" borderId="0"/>
    <xf numFmtId="0" fontId="28" fillId="0" borderId="0"/>
    <xf numFmtId="0" fontId="48" fillId="0" borderId="0">
      <alignment vertical="center"/>
    </xf>
    <xf numFmtId="0" fontId="47" fillId="0" borderId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8" fillId="0" borderId="0"/>
    <xf numFmtId="0" fontId="48" fillId="0" borderId="0">
      <alignment vertical="center"/>
    </xf>
    <xf numFmtId="0" fontId="47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33" borderId="0"/>
    <xf numFmtId="0" fontId="48" fillId="0" borderId="0">
      <alignment vertical="center"/>
    </xf>
    <xf numFmtId="0" fontId="49" fillId="34" borderId="0"/>
    <xf numFmtId="0" fontId="48" fillId="0" borderId="0">
      <alignment vertical="center"/>
    </xf>
    <xf numFmtId="0" fontId="50" fillId="35" borderId="0"/>
    <xf numFmtId="0" fontId="48" fillId="0" borderId="0">
      <alignment vertical="center"/>
    </xf>
    <xf numFmtId="0" fontId="51" fillId="36" borderId="0"/>
    <xf numFmtId="0" fontId="48" fillId="0" borderId="0">
      <alignment vertical="center"/>
    </xf>
    <xf numFmtId="0" fontId="52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4" fillId="0" borderId="0"/>
    <xf numFmtId="0" fontId="48" fillId="0" borderId="0">
      <alignment vertical="center"/>
    </xf>
    <xf numFmtId="0" fontId="28" fillId="0" borderId="0" applyFont="0" applyFill="0" applyBorder="0" applyAlignment="0" applyProtection="0"/>
    <xf numFmtId="0" fontId="47" fillId="0" borderId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/>
    <xf numFmtId="177" fontId="24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7" fontId="24" fillId="0" borderId="0" applyNumberFormat="0" applyFill="0" applyBorder="0" applyAlignment="0" applyProtection="0"/>
    <xf numFmtId="0" fontId="48" fillId="0" borderId="0">
      <alignment vertical="center"/>
    </xf>
    <xf numFmtId="177" fontId="24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18" fillId="0" borderId="0">
      <alignment vertical="center"/>
    </xf>
    <xf numFmtId="3" fontId="18" fillId="0" borderId="0"/>
    <xf numFmtId="0" fontId="48" fillId="0" borderId="0">
      <alignment vertical="center"/>
    </xf>
    <xf numFmtId="0" fontId="49" fillId="0" borderId="0">
      <alignment vertical="top"/>
    </xf>
    <xf numFmtId="177" fontId="49" fillId="0" borderId="0">
      <alignment vertical="top"/>
    </xf>
    <xf numFmtId="0" fontId="48" fillId="0" borderId="0">
      <alignment vertical="center"/>
    </xf>
    <xf numFmtId="0" fontId="48" fillId="0" borderId="0">
      <alignment vertical="center"/>
    </xf>
    <xf numFmtId="0" fontId="1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25" fillId="0" borderId="0"/>
    <xf numFmtId="0" fontId="25" fillId="0" borderId="0"/>
    <xf numFmtId="0" fontId="2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28" fillId="0" borderId="0"/>
    <xf numFmtId="0" fontId="28" fillId="0" borderId="0"/>
    <xf numFmtId="0" fontId="4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7" fillId="0" borderId="0"/>
    <xf numFmtId="0" fontId="23" fillId="0" borderId="0" applyNumberFormat="0" applyFill="0" applyBorder="0" applyAlignment="0" applyProtection="0"/>
    <xf numFmtId="0" fontId="25" fillId="0" borderId="0"/>
    <xf numFmtId="0" fontId="25" fillId="0" borderId="0"/>
    <xf numFmtId="0" fontId="23" fillId="0" borderId="0" applyNumberFormat="0" applyFill="0" applyBorder="0" applyAlignment="0" applyProtection="0"/>
    <xf numFmtId="0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6" fillId="0" borderId="0">
      <alignment vertical="top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 applyFont="0" applyFill="0" applyBorder="0" applyAlignment="0" applyProtection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7" fillId="0" borderId="0"/>
    <xf numFmtId="0" fontId="47" fillId="0" borderId="0"/>
    <xf numFmtId="0" fontId="47" fillId="0" borderId="0"/>
    <xf numFmtId="0" fontId="23" fillId="0" borderId="0"/>
    <xf numFmtId="177" fontId="23" fillId="0" borderId="0"/>
    <xf numFmtId="0" fontId="25" fillId="0" borderId="0"/>
    <xf numFmtId="211" fontId="40" fillId="0" borderId="0" applyFont="0" applyFill="0" applyBorder="0" applyAlignment="0" applyProtection="0"/>
    <xf numFmtId="0" fontId="48" fillId="0" borderId="0">
      <alignment vertical="center"/>
    </xf>
    <xf numFmtId="211" fontId="5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5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0" fillId="0" borderId="0"/>
    <xf numFmtId="0" fontId="60" fillId="0" borderId="0"/>
    <xf numFmtId="0" fontId="61" fillId="0" borderId="0"/>
    <xf numFmtId="0" fontId="48" fillId="0" borderId="0">
      <alignment vertical="center"/>
    </xf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211" fontId="40" fillId="0" borderId="0" applyFont="0" applyFill="0" applyBorder="0" applyAlignment="0" applyProtection="0"/>
    <xf numFmtId="49" fontId="62" fillId="0" borderId="14" applyBorder="0">
      <alignment vertical="center"/>
    </xf>
    <xf numFmtId="49" fontId="62" fillId="0" borderId="14" applyBorder="0">
      <alignment vertical="center"/>
    </xf>
    <xf numFmtId="49" fontId="62" fillId="0" borderId="14" applyBorder="0">
      <alignment vertical="center"/>
    </xf>
    <xf numFmtId="49" fontId="62" fillId="0" borderId="14" applyBorder="0">
      <alignment vertical="center"/>
    </xf>
    <xf numFmtId="49" fontId="62" fillId="0" borderId="14" applyBorder="0">
      <alignment vertical="center"/>
    </xf>
    <xf numFmtId="0" fontId="48" fillId="0" borderId="0">
      <alignment vertical="center"/>
    </xf>
    <xf numFmtId="49" fontId="62" fillId="0" borderId="14" applyBorder="0">
      <alignment vertical="center"/>
    </xf>
    <xf numFmtId="0" fontId="48" fillId="0" borderId="0">
      <alignment vertical="center"/>
    </xf>
    <xf numFmtId="211" fontId="57" fillId="0" borderId="0" applyFont="0" applyFill="0" applyBorder="0" applyAlignment="0" applyProtection="0"/>
    <xf numFmtId="4" fontId="63" fillId="0" borderId="15">
      <alignment vertical="center"/>
    </xf>
    <xf numFmtId="0" fontId="48" fillId="0" borderId="0">
      <alignment vertical="center"/>
    </xf>
    <xf numFmtId="9" fontId="64" fillId="0" borderId="0" applyFont="0" applyFill="0" applyBorder="0" applyAlignment="0" applyProtection="0"/>
    <xf numFmtId="212" fontId="65" fillId="0" borderId="0" applyFont="0" applyFill="0" applyBorder="0" applyAlignment="0" applyProtection="0"/>
    <xf numFmtId="0" fontId="48" fillId="0" borderId="0">
      <alignment vertical="center"/>
    </xf>
    <xf numFmtId="0" fontId="66" fillId="33" borderId="0"/>
    <xf numFmtId="177" fontId="66" fillId="33" borderId="0"/>
    <xf numFmtId="0" fontId="48" fillId="0" borderId="0">
      <alignment vertical="center"/>
    </xf>
    <xf numFmtId="0" fontId="48" fillId="0" borderId="0">
      <alignment vertical="center"/>
    </xf>
    <xf numFmtId="0" fontId="67" fillId="39" borderId="0" applyNumberFormat="0" applyBorder="0" applyAlignment="0" applyProtection="0"/>
    <xf numFmtId="177" fontId="67" fillId="39" borderId="0" applyNumberFormat="0" applyBorder="0" applyAlignment="0" applyProtection="0"/>
    <xf numFmtId="0" fontId="48" fillId="0" borderId="0">
      <alignment vertical="center"/>
    </xf>
    <xf numFmtId="0" fontId="67" fillId="39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40" borderId="0" applyNumberFormat="0" applyBorder="0" applyAlignment="0" applyProtection="0"/>
    <xf numFmtId="177" fontId="67" fillId="40" borderId="0" applyNumberFormat="0" applyBorder="0" applyAlignment="0" applyProtection="0"/>
    <xf numFmtId="0" fontId="48" fillId="0" borderId="0">
      <alignment vertical="center"/>
    </xf>
    <xf numFmtId="0" fontId="67" fillId="40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41" borderId="0" applyNumberFormat="0" applyBorder="0" applyAlignment="0" applyProtection="0"/>
    <xf numFmtId="177" fontId="67" fillId="41" borderId="0" applyNumberFormat="0" applyBorder="0" applyAlignment="0" applyProtection="0"/>
    <xf numFmtId="0" fontId="48" fillId="0" borderId="0">
      <alignment vertical="center"/>
    </xf>
    <xf numFmtId="0" fontId="67" fillId="41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42" borderId="0" applyNumberFormat="0" applyBorder="0" applyAlignment="0" applyProtection="0"/>
    <xf numFmtId="177" fontId="67" fillId="42" borderId="0" applyNumberFormat="0" applyBorder="0" applyAlignment="0" applyProtection="0"/>
    <xf numFmtId="0" fontId="48" fillId="0" borderId="0">
      <alignment vertical="center"/>
    </xf>
    <xf numFmtId="0" fontId="67" fillId="42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43" borderId="0" applyNumberFormat="0" applyBorder="0" applyAlignment="0" applyProtection="0"/>
    <xf numFmtId="177" fontId="67" fillId="43" borderId="0" applyNumberFormat="0" applyBorder="0" applyAlignment="0" applyProtection="0"/>
    <xf numFmtId="0" fontId="48" fillId="0" borderId="0">
      <alignment vertical="center"/>
    </xf>
    <xf numFmtId="0" fontId="67" fillId="43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44" borderId="0" applyNumberFormat="0" applyBorder="0" applyAlignment="0" applyProtection="0"/>
    <xf numFmtId="177" fontId="67" fillId="44" borderId="0" applyNumberFormat="0" applyBorder="0" applyAlignment="0" applyProtection="0"/>
    <xf numFmtId="0" fontId="48" fillId="0" borderId="0">
      <alignment vertical="center"/>
    </xf>
    <xf numFmtId="0" fontId="67" fillId="44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8" fillId="39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5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67" fillId="39" borderId="0" applyNumberFormat="0" applyBorder="0" applyAlignment="0" applyProtection="0"/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5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0" borderId="0" applyNumberFormat="0" applyBorder="0" applyAlignment="0" applyProtection="0">
      <alignment vertical="center"/>
    </xf>
    <xf numFmtId="177" fontId="69" fillId="1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48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1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0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0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67" fillId="40" borderId="0" applyNumberFormat="0" applyBorder="0" applyAlignment="0" applyProtection="0"/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4" borderId="0" applyNumberFormat="0" applyBorder="0" applyAlignment="0" applyProtection="0">
      <alignment vertical="center"/>
    </xf>
    <xf numFmtId="177" fontId="69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4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4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4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9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67" fillId="41" borderId="0" applyNumberFormat="0" applyBorder="0" applyAlignment="0" applyProtection="0"/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9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18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8" borderId="0" applyNumberFormat="0" applyBorder="0" applyAlignment="0" applyProtection="0">
      <alignment vertical="center"/>
    </xf>
    <xf numFmtId="177" fontId="69" fillId="18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49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18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8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8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8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8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8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5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5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0" borderId="0" applyNumberFormat="0" applyBorder="0" applyAlignment="0" applyProtection="0">
      <alignment vertical="center"/>
    </xf>
    <xf numFmtId="0" fontId="67" fillId="42" borderId="0" applyNumberFormat="0" applyBorder="0" applyAlignment="0" applyProtection="0"/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5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22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22" borderId="0" applyNumberFormat="0" applyBorder="0" applyAlignment="0" applyProtection="0">
      <alignment vertical="center"/>
    </xf>
    <xf numFmtId="177" fontId="69" fillId="2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48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2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22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50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67" fillId="43" borderId="0" applyNumberFormat="0" applyBorder="0" applyAlignment="0" applyProtection="0"/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26" borderId="0" applyNumberFormat="0" applyBorder="0" applyAlignment="0" applyProtection="0">
      <alignment vertical="center"/>
    </xf>
    <xf numFmtId="0" fontId="69" fillId="26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26" borderId="0" applyNumberFormat="0" applyBorder="0" applyAlignment="0" applyProtection="0">
      <alignment vertical="center"/>
    </xf>
    <xf numFmtId="177" fontId="69" fillId="26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43" borderId="0" applyNumberFormat="0" applyBorder="0" applyAlignment="0" applyProtection="0">
      <alignment vertical="center"/>
    </xf>
    <xf numFmtId="0" fontId="69" fillId="26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26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9" fillId="26" borderId="0" applyNumberFormat="0" applyBorder="0" applyAlignment="0" applyProtection="0">
      <alignment vertical="center"/>
    </xf>
    <xf numFmtId="0" fontId="69" fillId="26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6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6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26" borderId="0" applyNumberFormat="0" applyBorder="0" applyAlignment="0" applyProtection="0">
      <alignment vertical="center"/>
    </xf>
    <xf numFmtId="0" fontId="69" fillId="26" borderId="0" applyNumberFormat="0" applyBorder="0" applyAlignment="0" applyProtection="0">
      <alignment vertical="center"/>
    </xf>
    <xf numFmtId="0" fontId="69" fillId="26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6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6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69" fillId="26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7" fillId="44" borderId="0" applyNumberFormat="0" applyBorder="0" applyAlignment="0" applyProtection="0"/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30" borderId="0" applyNumberFormat="0" applyBorder="0" applyAlignment="0" applyProtection="0">
      <alignment vertical="center"/>
    </xf>
    <xf numFmtId="177" fontId="69" fillId="3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44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3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8" fillId="44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30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3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30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3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30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71" fillId="33" borderId="0"/>
    <xf numFmtId="177" fontId="71" fillId="33" borderId="0"/>
    <xf numFmtId="0" fontId="48" fillId="0" borderId="0">
      <alignment vertical="center"/>
    </xf>
    <xf numFmtId="0" fontId="48" fillId="0" borderId="0">
      <alignment vertical="center"/>
    </xf>
    <xf numFmtId="0" fontId="72" fillId="0" borderId="0">
      <alignment wrapText="1"/>
    </xf>
    <xf numFmtId="177" fontId="72" fillId="0" borderId="0">
      <alignment wrapText="1"/>
    </xf>
    <xf numFmtId="0" fontId="48" fillId="0" borderId="0">
      <alignment vertical="center"/>
    </xf>
    <xf numFmtId="0" fontId="48" fillId="0" borderId="0">
      <alignment vertical="center"/>
    </xf>
    <xf numFmtId="0" fontId="67" fillId="51" borderId="0" applyNumberFormat="0" applyBorder="0" applyAlignment="0" applyProtection="0"/>
    <xf numFmtId="177" fontId="67" fillId="51" borderId="0" applyNumberFormat="0" applyBorder="0" applyAlignment="0" applyProtection="0"/>
    <xf numFmtId="0" fontId="48" fillId="0" borderId="0">
      <alignment vertical="center"/>
    </xf>
    <xf numFmtId="0" fontId="67" fillId="51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52" borderId="0" applyNumberFormat="0" applyBorder="0" applyAlignment="0" applyProtection="0"/>
    <xf numFmtId="177" fontId="67" fillId="52" borderId="0" applyNumberFormat="0" applyBorder="0" applyAlignment="0" applyProtection="0"/>
    <xf numFmtId="0" fontId="48" fillId="0" borderId="0">
      <alignment vertical="center"/>
    </xf>
    <xf numFmtId="0" fontId="67" fillId="52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53" borderId="0" applyNumberFormat="0" applyBorder="0" applyAlignment="0" applyProtection="0"/>
    <xf numFmtId="177" fontId="67" fillId="53" borderId="0" applyNumberFormat="0" applyBorder="0" applyAlignment="0" applyProtection="0"/>
    <xf numFmtId="0" fontId="48" fillId="0" borderId="0">
      <alignment vertical="center"/>
    </xf>
    <xf numFmtId="0" fontId="67" fillId="53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42" borderId="0" applyNumberFormat="0" applyBorder="0" applyAlignment="0" applyProtection="0"/>
    <xf numFmtId="177" fontId="67" fillId="42" borderId="0" applyNumberFormat="0" applyBorder="0" applyAlignment="0" applyProtection="0"/>
    <xf numFmtId="0" fontId="48" fillId="0" borderId="0">
      <alignment vertical="center"/>
    </xf>
    <xf numFmtId="0" fontId="67" fillId="42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51" borderId="0" applyNumberFormat="0" applyBorder="0" applyAlignment="0" applyProtection="0"/>
    <xf numFmtId="177" fontId="67" fillId="51" borderId="0" applyNumberFormat="0" applyBorder="0" applyAlignment="0" applyProtection="0"/>
    <xf numFmtId="0" fontId="48" fillId="0" borderId="0">
      <alignment vertical="center"/>
    </xf>
    <xf numFmtId="0" fontId="67" fillId="51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54" borderId="0" applyNumberFormat="0" applyBorder="0" applyAlignment="0" applyProtection="0"/>
    <xf numFmtId="177" fontId="67" fillId="54" borderId="0" applyNumberFormat="0" applyBorder="0" applyAlignment="0" applyProtection="0"/>
    <xf numFmtId="0" fontId="48" fillId="0" borderId="0">
      <alignment vertical="center"/>
    </xf>
    <xf numFmtId="0" fontId="67" fillId="54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8" fillId="51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0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67" fillId="51" borderId="0" applyNumberFormat="0" applyBorder="0" applyAlignment="0" applyProtection="0"/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0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1" borderId="0" applyNumberFormat="0" applyBorder="0" applyAlignment="0" applyProtection="0">
      <alignment vertical="center"/>
    </xf>
    <xf numFmtId="177" fontId="69" fillId="1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55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1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7" fillId="52" borderId="0" applyNumberFormat="0" applyBorder="0" applyAlignment="0" applyProtection="0"/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5" borderId="0" applyNumberFormat="0" applyBorder="0" applyAlignment="0" applyProtection="0">
      <alignment vertical="center"/>
    </xf>
    <xf numFmtId="177" fontId="69" fillId="15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5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15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8" fillId="5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5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5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5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5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15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6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67" fillId="53" borderId="0" applyNumberFormat="0" applyBorder="0" applyAlignment="0" applyProtection="0"/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6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9" borderId="0" applyNumberFormat="0" applyBorder="0" applyAlignment="0" applyProtection="0">
      <alignment vertical="center"/>
    </xf>
    <xf numFmtId="177" fontId="69" fillId="19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5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19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9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9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9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9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19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6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67" fillId="42" borderId="0" applyNumberFormat="0" applyBorder="0" applyAlignment="0" applyProtection="0"/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23" borderId="0" applyNumberFormat="0" applyBorder="0" applyAlignment="0" applyProtection="0">
      <alignment vertical="center"/>
    </xf>
    <xf numFmtId="177" fontId="69" fillId="23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5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23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3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3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56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67" fillId="51" borderId="0" applyNumberFormat="0" applyBorder="0" applyAlignment="0" applyProtection="0"/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27" borderId="0" applyNumberFormat="0" applyBorder="0" applyAlignment="0" applyProtection="0">
      <alignment vertical="center"/>
    </xf>
    <xf numFmtId="177" fontId="69" fillId="27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55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27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7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7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7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7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3" fillId="31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7" fillId="54" borderId="0" applyNumberFormat="0" applyBorder="0" applyAlignment="0" applyProtection="0"/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31" borderId="0" applyNumberFormat="0" applyBorder="0" applyAlignment="0" applyProtection="0">
      <alignment vertical="center"/>
    </xf>
    <xf numFmtId="177" fontId="69" fillId="3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3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31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3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3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31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3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31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9" fontId="28" fillId="0" borderId="0">
      <protection locked="0"/>
    </xf>
    <xf numFmtId="0" fontId="48" fillId="0" borderId="0">
      <alignment vertical="center"/>
    </xf>
    <xf numFmtId="0" fontId="74" fillId="58" borderId="0" applyNumberFormat="0" applyBorder="0" applyAlignment="0" applyProtection="0"/>
    <xf numFmtId="177" fontId="74" fillId="58" borderId="0" applyNumberFormat="0" applyBorder="0" applyAlignment="0" applyProtection="0"/>
    <xf numFmtId="0" fontId="48" fillId="0" borderId="0">
      <alignment vertical="center"/>
    </xf>
    <xf numFmtId="0" fontId="74" fillId="58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74" fillId="52" borderId="0" applyNumberFormat="0" applyBorder="0" applyAlignment="0" applyProtection="0"/>
    <xf numFmtId="177" fontId="74" fillId="52" borderId="0" applyNumberFormat="0" applyBorder="0" applyAlignment="0" applyProtection="0"/>
    <xf numFmtId="0" fontId="48" fillId="0" borderId="0">
      <alignment vertical="center"/>
    </xf>
    <xf numFmtId="0" fontId="74" fillId="52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74" fillId="53" borderId="0" applyNumberFormat="0" applyBorder="0" applyAlignment="0" applyProtection="0"/>
    <xf numFmtId="177" fontId="74" fillId="53" borderId="0" applyNumberFormat="0" applyBorder="0" applyAlignment="0" applyProtection="0"/>
    <xf numFmtId="0" fontId="48" fillId="0" borderId="0">
      <alignment vertical="center"/>
    </xf>
    <xf numFmtId="0" fontId="74" fillId="53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74" fillId="59" borderId="0" applyNumberFormat="0" applyBorder="0" applyAlignment="0" applyProtection="0"/>
    <xf numFmtId="177" fontId="74" fillId="59" borderId="0" applyNumberFormat="0" applyBorder="0" applyAlignment="0" applyProtection="0"/>
    <xf numFmtId="0" fontId="48" fillId="0" borderId="0">
      <alignment vertical="center"/>
    </xf>
    <xf numFmtId="0" fontId="74" fillId="59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74" fillId="60" borderId="0" applyNumberFormat="0" applyBorder="0" applyAlignment="0" applyProtection="0"/>
    <xf numFmtId="177" fontId="74" fillId="60" borderId="0" applyNumberFormat="0" applyBorder="0" applyAlignment="0" applyProtection="0"/>
    <xf numFmtId="0" fontId="48" fillId="0" borderId="0">
      <alignment vertical="center"/>
    </xf>
    <xf numFmtId="0" fontId="74" fillId="60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74" fillId="61" borderId="0" applyNumberFormat="0" applyBorder="0" applyAlignment="0" applyProtection="0"/>
    <xf numFmtId="177" fontId="74" fillId="61" borderId="0" applyNumberFormat="0" applyBorder="0" applyAlignment="0" applyProtection="0"/>
    <xf numFmtId="0" fontId="48" fillId="0" borderId="0">
      <alignment vertical="center"/>
    </xf>
    <xf numFmtId="0" fontId="74" fillId="61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0" fillId="58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20" fillId="59" borderId="0" applyNumberFormat="0" applyBorder="0" applyAlignment="0" applyProtection="0">
      <alignment vertical="center"/>
    </xf>
    <xf numFmtId="0" fontId="20" fillId="60" borderId="0" applyNumberFormat="0" applyBorder="0" applyAlignment="0" applyProtection="0">
      <alignment vertical="center"/>
    </xf>
    <xf numFmtId="0" fontId="20" fillId="61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60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4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47" borderId="0" applyNumberFormat="0" applyBorder="0" applyAlignment="0" applyProtection="0">
      <alignment vertical="center"/>
    </xf>
    <xf numFmtId="0" fontId="74" fillId="58" borderId="0" applyNumberFormat="0" applyBorder="0" applyAlignment="0" applyProtection="0"/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60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12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2" borderId="0" applyNumberFormat="0" applyBorder="0" applyAlignment="0" applyProtection="0">
      <alignment vertical="center"/>
    </xf>
    <xf numFmtId="177" fontId="77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55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8" borderId="0" applyNumberFormat="0" applyBorder="0" applyAlignment="0" applyProtection="0">
      <alignment vertical="center"/>
    </xf>
    <xf numFmtId="177" fontId="77" fillId="12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2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2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2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5" fillId="47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9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4" fillId="52" borderId="0" applyNumberFormat="0" applyBorder="0" applyAlignment="0" applyProtection="0"/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16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6" borderId="0" applyNumberFormat="0" applyBorder="0" applyAlignment="0" applyProtection="0">
      <alignment vertical="center"/>
    </xf>
    <xf numFmtId="177" fontId="77" fillId="1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52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1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6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6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6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6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7" fillId="16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56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2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74" fillId="53" borderId="0" applyNumberFormat="0" applyBorder="0" applyAlignment="0" applyProtection="0"/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56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0" borderId="0" applyNumberFormat="0" applyBorder="0" applyAlignment="0" applyProtection="0">
      <alignment vertical="center"/>
    </xf>
    <xf numFmtId="177" fontId="77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56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3" borderId="0" applyNumberFormat="0" applyBorder="0" applyAlignment="0" applyProtection="0">
      <alignment vertical="center"/>
    </xf>
    <xf numFmtId="177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0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0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5" fillId="62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9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3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4" fillId="59" borderId="0" applyNumberFormat="0" applyBorder="0" applyAlignment="0" applyProtection="0"/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24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4" borderId="0" applyNumberFormat="0" applyBorder="0" applyAlignment="0" applyProtection="0">
      <alignment vertical="center"/>
    </xf>
    <xf numFmtId="177" fontId="77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55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9" borderId="0" applyNumberFormat="0" applyBorder="0" applyAlignment="0" applyProtection="0">
      <alignment vertical="center"/>
    </xf>
    <xf numFmtId="177" fontId="77" fillId="24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4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4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4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24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5" fillId="6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9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4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47" borderId="0" applyNumberFormat="0" applyBorder="0" applyAlignment="0" applyProtection="0">
      <alignment vertical="center"/>
    </xf>
    <xf numFmtId="0" fontId="74" fillId="60" borderId="0" applyNumberFormat="0" applyBorder="0" applyAlignment="0" applyProtection="0"/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28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8" borderId="0" applyNumberFormat="0" applyBorder="0" applyAlignment="0" applyProtection="0">
      <alignment vertical="center"/>
    </xf>
    <xf numFmtId="177" fontId="77" fillId="2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55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2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0" borderId="0" applyNumberFormat="0" applyBorder="0" applyAlignment="0" applyProtection="0">
      <alignment vertical="center"/>
    </xf>
    <xf numFmtId="177" fontId="77" fillId="28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8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8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8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5" fillId="4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9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44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4" fillId="61" borderId="0" applyNumberFormat="0" applyBorder="0" applyAlignment="0" applyProtection="0"/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44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32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32" borderId="0" applyNumberFormat="0" applyBorder="0" applyAlignment="0" applyProtection="0">
      <alignment vertical="center"/>
    </xf>
    <xf numFmtId="177" fontId="77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44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1" borderId="0" applyNumberFormat="0" applyBorder="0" applyAlignment="0" applyProtection="0">
      <alignment vertical="center"/>
    </xf>
    <xf numFmtId="177" fontId="77" fillId="32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32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32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32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32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7" fillId="32" borderId="0" applyNumberFormat="0" applyBorder="0" applyAlignment="0" applyProtection="0">
      <alignment vertical="center"/>
    </xf>
    <xf numFmtId="0" fontId="79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4" fontId="80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4" fontId="80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4" fontId="80" fillId="0" borderId="0" applyFill="0" applyBorder="0" applyProtection="0"/>
    <xf numFmtId="0" fontId="69" fillId="0" borderId="0">
      <alignment vertical="center"/>
    </xf>
    <xf numFmtId="214" fontId="80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4" fontId="80" fillId="0" borderId="0" applyFill="0" applyBorder="0" applyProtection="0"/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4" fontId="80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2" fontId="81" fillId="0" borderId="0" applyFont="0" applyFill="0" applyBorder="0" applyAlignment="0" applyProtection="0"/>
    <xf numFmtId="215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4" fillId="64" borderId="0" applyNumberFormat="0" applyBorder="0" applyAlignment="0" applyProtection="0"/>
    <xf numFmtId="177" fontId="74" fillId="64" borderId="0" applyNumberFormat="0" applyBorder="0" applyAlignment="0" applyProtection="0"/>
    <xf numFmtId="0" fontId="69" fillId="0" borderId="0">
      <alignment vertical="center"/>
    </xf>
    <xf numFmtId="0" fontId="74" fillId="64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74" fillId="65" borderId="0" applyNumberFormat="0" applyBorder="0" applyAlignment="0" applyProtection="0"/>
    <xf numFmtId="177" fontId="74" fillId="65" borderId="0" applyNumberFormat="0" applyBorder="0" applyAlignment="0" applyProtection="0"/>
    <xf numFmtId="0" fontId="69" fillId="0" borderId="0">
      <alignment vertical="center"/>
    </xf>
    <xf numFmtId="0" fontId="74" fillId="65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74" fillId="66" borderId="0" applyNumberFormat="0" applyBorder="0" applyAlignment="0" applyProtection="0"/>
    <xf numFmtId="177" fontId="74" fillId="66" borderId="0" applyNumberFormat="0" applyBorder="0" applyAlignment="0" applyProtection="0"/>
    <xf numFmtId="0" fontId="69" fillId="0" borderId="0">
      <alignment vertical="center"/>
    </xf>
    <xf numFmtId="0" fontId="74" fillId="66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74" fillId="59" borderId="0" applyNumberFormat="0" applyBorder="0" applyAlignment="0" applyProtection="0"/>
    <xf numFmtId="177" fontId="74" fillId="59" borderId="0" applyNumberFormat="0" applyBorder="0" applyAlignment="0" applyProtection="0"/>
    <xf numFmtId="0" fontId="69" fillId="0" borderId="0">
      <alignment vertical="center"/>
    </xf>
    <xf numFmtId="0" fontId="74" fillId="59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74" fillId="60" borderId="0" applyNumberFormat="0" applyBorder="0" applyAlignment="0" applyProtection="0"/>
    <xf numFmtId="177" fontId="74" fillId="60" borderId="0" applyNumberFormat="0" applyBorder="0" applyAlignment="0" applyProtection="0"/>
    <xf numFmtId="0" fontId="69" fillId="0" borderId="0">
      <alignment vertical="center"/>
    </xf>
    <xf numFmtId="0" fontId="74" fillId="60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74" fillId="67" borderId="0" applyNumberFormat="0" applyBorder="0" applyAlignment="0" applyProtection="0"/>
    <xf numFmtId="177" fontId="74" fillId="67" borderId="0" applyNumberFormat="0" applyBorder="0" applyAlignment="0" applyProtection="0"/>
    <xf numFmtId="0" fontId="69" fillId="0" borderId="0">
      <alignment vertical="center"/>
    </xf>
    <xf numFmtId="0" fontId="74" fillId="67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55" fontId="84" fillId="68" borderId="16">
      <alignment horizontal="center" vertical="center"/>
    </xf>
    <xf numFmtId="0" fontId="69" fillId="0" borderId="0">
      <alignment vertical="center"/>
    </xf>
    <xf numFmtId="211" fontId="85" fillId="0" borderId="0" applyFont="0" applyFill="0" applyBorder="0" applyAlignment="0" applyProtection="0"/>
    <xf numFmtId="42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42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211" fontId="85" fillId="0" borderId="0" applyFont="0" applyFill="0" applyBorder="0" applyAlignment="0" applyProtection="0"/>
    <xf numFmtId="216" fontId="23" fillId="0" borderId="0" applyFont="0" applyFill="0" applyBorder="0" applyAlignment="0" applyProtection="0"/>
    <xf numFmtId="216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7" fontId="25" fillId="0" borderId="0" applyFont="0" applyFill="0" applyBorder="0" applyAlignment="0" applyProtection="0"/>
    <xf numFmtId="21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8" fontId="25" fillId="0" borderId="0" applyFont="0" applyFill="0" applyBorder="0" applyAlignment="0" applyProtection="0"/>
    <xf numFmtId="21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8" fontId="25" fillId="0" borderId="0" applyFont="0" applyFill="0" applyBorder="0" applyAlignment="0" applyProtection="0"/>
    <xf numFmtId="21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8" fontId="25" fillId="0" borderId="0" applyFont="0" applyFill="0" applyBorder="0" applyAlignment="0" applyProtection="0"/>
    <xf numFmtId="21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9" fontId="25" fillId="0" borderId="0" applyFont="0" applyFill="0" applyBorder="0" applyAlignment="0" applyProtection="0"/>
    <xf numFmtId="219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8" fontId="25" fillId="0" borderId="0" applyFont="0" applyFill="0" applyBorder="0" applyAlignment="0" applyProtection="0"/>
    <xf numFmtId="21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1" fontId="25" fillId="0" borderId="0" applyFont="0" applyFill="0" applyBorder="0" applyAlignment="0" applyProtection="0"/>
    <xf numFmtId="22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3" fontId="25" fillId="0" borderId="0" applyFont="0" applyFill="0" applyBorder="0" applyAlignment="0" applyProtection="0"/>
    <xf numFmtId="223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1" fontId="25" fillId="0" borderId="0" applyFont="0" applyFill="0" applyBorder="0" applyAlignment="0" applyProtection="0"/>
    <xf numFmtId="22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4" fontId="23" fillId="0" borderId="0" applyFont="0" applyFill="0" applyBorder="0" applyAlignment="0" applyProtection="0"/>
    <xf numFmtId="224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85" fillId="0" borderId="0" applyFont="0" applyFill="0" applyBorder="0" applyAlignment="0" applyProtection="0"/>
    <xf numFmtId="44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44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41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225" fontId="85" fillId="0" borderId="0" applyFont="0" applyFill="0" applyBorder="0" applyAlignment="0" applyProtection="0"/>
    <xf numFmtId="226" fontId="23" fillId="0" borderId="0" applyFont="0" applyFill="0" applyBorder="0" applyAlignment="0" applyProtection="0"/>
    <xf numFmtId="226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7" fontId="25" fillId="0" borderId="0" applyFont="0" applyFill="0" applyBorder="0" applyAlignment="0" applyProtection="0"/>
    <xf numFmtId="22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8" fontId="25" fillId="0" borderId="0" applyFont="0" applyFill="0" applyBorder="0" applyAlignment="0" applyProtection="0"/>
    <xf numFmtId="22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8" fontId="25" fillId="0" borderId="0" applyFont="0" applyFill="0" applyBorder="0" applyAlignment="0" applyProtection="0"/>
    <xf numFmtId="22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8" fontId="25" fillId="0" borderId="0" applyFont="0" applyFill="0" applyBorder="0" applyAlignment="0" applyProtection="0"/>
    <xf numFmtId="22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9" fontId="25" fillId="0" borderId="0" applyFont="0" applyFill="0" applyBorder="0" applyAlignment="0" applyProtection="0"/>
    <xf numFmtId="229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8" fontId="25" fillId="0" borderId="0" applyFont="0" applyFill="0" applyBorder="0" applyAlignment="0" applyProtection="0"/>
    <xf numFmtId="22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0" fontId="25" fillId="0" borderId="0" applyFont="0" applyFill="0" applyBorder="0" applyAlignment="0" applyProtection="0"/>
    <xf numFmtId="23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0" fontId="25" fillId="0" borderId="0" applyFont="0" applyFill="0" applyBorder="0" applyAlignment="0" applyProtection="0"/>
    <xf numFmtId="23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0" fontId="25" fillId="0" borderId="0" applyFont="0" applyFill="0" applyBorder="0" applyAlignment="0" applyProtection="0"/>
    <xf numFmtId="23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0" fontId="25" fillId="0" borderId="0" applyFont="0" applyFill="0" applyBorder="0" applyAlignment="0" applyProtection="0"/>
    <xf numFmtId="23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0" fontId="25" fillId="0" borderId="0" applyFont="0" applyFill="0" applyBorder="0" applyAlignment="0" applyProtection="0"/>
    <xf numFmtId="23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0" fontId="25" fillId="0" borderId="0" applyFont="0" applyFill="0" applyBorder="0" applyAlignment="0" applyProtection="0"/>
    <xf numFmtId="23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0" fontId="25" fillId="0" borderId="0" applyFont="0" applyFill="0" applyBorder="0" applyAlignment="0" applyProtection="0"/>
    <xf numFmtId="23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2" fontId="23" fillId="0" borderId="0" applyFont="0" applyFill="0" applyBorder="0" applyAlignment="0" applyProtection="0"/>
    <xf numFmtId="232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211" fontId="81" fillId="0" borderId="0" applyFont="0" applyFill="0" applyBorder="0" applyAlignment="0" applyProtection="0"/>
    <xf numFmtId="225" fontId="81" fillId="0" borderId="0" applyFont="0" applyFill="0" applyBorder="0" applyAlignment="0" applyProtection="0"/>
    <xf numFmtId="39" fontId="91" fillId="0" borderId="0">
      <alignment horizontal="right" vertical="center"/>
    </xf>
    <xf numFmtId="0" fontId="92" fillId="0" borderId="0"/>
    <xf numFmtId="0" fontId="69" fillId="0" borderId="0">
      <alignment vertical="center"/>
    </xf>
    <xf numFmtId="0" fontId="93" fillId="0" borderId="0">
      <alignment horizontal="right"/>
    </xf>
    <xf numFmtId="0" fontId="94" fillId="0" borderId="0">
      <alignment horizontal="center" wrapText="1"/>
      <protection locked="0"/>
    </xf>
    <xf numFmtId="0" fontId="69" fillId="0" borderId="0">
      <alignment vertical="center"/>
    </xf>
    <xf numFmtId="0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212" fontId="85" fillId="0" borderId="0" applyFont="0" applyFill="0" applyBorder="0" applyAlignment="0" applyProtection="0"/>
    <xf numFmtId="41" fontId="6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212" fontId="97" fillId="0" borderId="0" applyFont="0" applyFill="0" applyBorder="0" applyAlignment="0" applyProtection="0"/>
    <xf numFmtId="212" fontId="86" fillId="0" borderId="0" applyFont="0" applyFill="0" applyBorder="0" applyAlignment="0" applyProtection="0"/>
    <xf numFmtId="212" fontId="89" fillId="0" borderId="0" applyFont="0" applyFill="0" applyBorder="0" applyAlignment="0" applyProtection="0"/>
    <xf numFmtId="233" fontId="8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41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8" fillId="0" borderId="0" applyFont="0" applyFill="0" applyBorder="0" applyAlignment="0" applyProtection="0"/>
    <xf numFmtId="212" fontId="85" fillId="0" borderId="0" applyFont="0" applyFill="0" applyBorder="0" applyAlignment="0" applyProtection="0"/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5" fontId="25" fillId="0" borderId="0" applyFont="0" applyFill="0" applyBorder="0" applyAlignment="0" applyProtection="0"/>
    <xf numFmtId="235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6" fontId="23" fillId="0" borderId="0" applyFont="0" applyFill="0" applyBorder="0" applyAlignment="0" applyProtection="0"/>
    <xf numFmtId="236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85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8" fillId="0" borderId="0" applyFont="0" applyFill="0" applyBorder="0" applyAlignment="0" applyProtection="0"/>
    <xf numFmtId="215" fontId="85" fillId="0" borderId="0" applyFont="0" applyFill="0" applyBorder="0" applyAlignment="0" applyProtection="0"/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8" fontId="25" fillId="0" borderId="0" applyFont="0" applyFill="0" applyBorder="0" applyAlignment="0" applyProtection="0"/>
    <xf numFmtId="23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7" fontId="25" fillId="0" borderId="0" applyFont="0" applyFill="0" applyBorder="0" applyAlignment="0" applyProtection="0"/>
    <xf numFmtId="21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8" fontId="25" fillId="0" borderId="0" applyFont="0" applyFill="0" applyBorder="0" applyAlignment="0" applyProtection="0"/>
    <xf numFmtId="23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9" fontId="23" fillId="0" borderId="0" applyFont="0" applyFill="0" applyBorder="0" applyAlignment="0" applyProtection="0"/>
    <xf numFmtId="239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4" fillId="0" borderId="0" applyNumberFormat="0" applyFill="0" applyBorder="0" applyAlignment="0" applyProtection="0"/>
    <xf numFmtId="240" fontId="25" fillId="0" borderId="0" applyFont="0" applyFill="0" applyBorder="0" applyAlignment="0" applyProtection="0"/>
    <xf numFmtId="0" fontId="69" fillId="0" borderId="0">
      <alignment vertical="center"/>
    </xf>
    <xf numFmtId="241" fontId="28" fillId="0" borderId="0" applyFont="0" applyFill="0" applyBorder="0" applyAlignment="0" applyProtection="0"/>
    <xf numFmtId="0" fontId="99" fillId="40" borderId="0" applyNumberFormat="0" applyBorder="0" applyAlignment="0" applyProtection="0"/>
    <xf numFmtId="177" fontId="99" fillId="40" borderId="0" applyNumberFormat="0" applyBorder="0" applyAlignment="0" applyProtection="0"/>
    <xf numFmtId="0" fontId="69" fillId="0" borderId="0">
      <alignment vertical="center"/>
    </xf>
    <xf numFmtId="0" fontId="99" fillId="40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28" fillId="0" borderId="0"/>
    <xf numFmtId="0" fontId="25" fillId="0" borderId="0"/>
    <xf numFmtId="0" fontId="100" fillId="0" borderId="0"/>
    <xf numFmtId="0" fontId="101" fillId="0" borderId="0"/>
    <xf numFmtId="0" fontId="102" fillId="69" borderId="0" applyNumberFormat="0" applyBorder="0" applyAlignment="0"/>
    <xf numFmtId="0" fontId="69" fillId="0" borderId="0">
      <alignment vertical="center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0" fontId="103" fillId="0" borderId="0"/>
    <xf numFmtId="0" fontId="25" fillId="0" borderId="0"/>
    <xf numFmtId="0" fontId="64" fillId="0" borderId="0"/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69" fillId="0" borderId="0">
      <alignment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83" fillId="0" borderId="0"/>
    <xf numFmtId="0" fontId="105" fillId="0" borderId="0"/>
    <xf numFmtId="0" fontId="85" fillId="0" borderId="0"/>
    <xf numFmtId="0" fontId="87" fillId="0" borderId="0"/>
    <xf numFmtId="0" fontId="86" fillId="0" borderId="0"/>
    <xf numFmtId="0" fontId="64" fillId="0" borderId="0"/>
    <xf numFmtId="0" fontId="86" fillId="0" borderId="0"/>
    <xf numFmtId="0" fontId="87" fillId="0" borderId="0"/>
    <xf numFmtId="0" fontId="88" fillId="0" borderId="0"/>
    <xf numFmtId="0" fontId="106" fillId="0" borderId="0"/>
    <xf numFmtId="0" fontId="86" fillId="0" borderId="0"/>
    <xf numFmtId="0" fontId="64" fillId="0" borderId="0"/>
    <xf numFmtId="0" fontId="101" fillId="0" borderId="0"/>
    <xf numFmtId="0" fontId="101" fillId="0" borderId="0"/>
    <xf numFmtId="0" fontId="86" fillId="0" borderId="0"/>
    <xf numFmtId="0" fontId="89" fillId="0" borderId="0"/>
    <xf numFmtId="0" fontId="86" fillId="0" borderId="0"/>
    <xf numFmtId="0" fontId="87" fillId="0" borderId="0"/>
    <xf numFmtId="0" fontId="88" fillId="0" borderId="0"/>
    <xf numFmtId="0" fontId="64" fillId="0" borderId="0"/>
    <xf numFmtId="0" fontId="86" fillId="0" borderId="0"/>
    <xf numFmtId="0" fontId="101" fillId="0" borderId="0" applyNumberFormat="0"/>
    <xf numFmtId="0" fontId="101" fillId="0" borderId="0" applyNumberFormat="0"/>
    <xf numFmtId="0" fontId="101" fillId="0" borderId="0" applyNumberFormat="0"/>
    <xf numFmtId="0" fontId="107" fillId="0" borderId="0"/>
    <xf numFmtId="0" fontId="89" fillId="0" borderId="0"/>
    <xf numFmtId="0" fontId="86" fillId="0" borderId="0"/>
    <xf numFmtId="0" fontId="64" fillId="0" borderId="0"/>
    <xf numFmtId="0" fontId="108" fillId="0" borderId="0">
      <alignment vertical="center"/>
    </xf>
    <xf numFmtId="0" fontId="64" fillId="0" borderId="0"/>
    <xf numFmtId="0" fontId="86" fillId="0" borderId="0"/>
    <xf numFmtId="0" fontId="64" fillId="0" borderId="0"/>
    <xf numFmtId="0" fontId="86" fillId="0" borderId="0"/>
    <xf numFmtId="0" fontId="64" fillId="0" borderId="0"/>
    <xf numFmtId="0" fontId="86" fillId="0" borderId="0"/>
    <xf numFmtId="0" fontId="89" fillId="0" borderId="0"/>
    <xf numFmtId="0" fontId="88" fillId="0" borderId="0"/>
    <xf numFmtId="0" fontId="64" fillId="0" borderId="0"/>
    <xf numFmtId="0" fontId="86" fillId="0" borderId="0"/>
    <xf numFmtId="0" fontId="64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7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9" fillId="0" borderId="0"/>
    <xf numFmtId="0" fontId="86" fillId="0" borderId="0"/>
    <xf numFmtId="0" fontId="87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4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9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09" fillId="0" borderId="0"/>
    <xf numFmtId="0" fontId="110" fillId="0" borderId="0"/>
    <xf numFmtId="0" fontId="109" fillId="0" borderId="0"/>
    <xf numFmtId="0" fontId="110" fillId="0" borderId="0"/>
    <xf numFmtId="0" fontId="109" fillId="0" borderId="0"/>
    <xf numFmtId="0" fontId="107" fillId="0" borderId="0"/>
    <xf numFmtId="0" fontId="64" fillId="0" borderId="0"/>
    <xf numFmtId="0" fontId="86" fillId="0" borderId="0"/>
    <xf numFmtId="0" fontId="64" fillId="0" borderId="0"/>
    <xf numFmtId="0" fontId="86" fillId="0" borderId="0"/>
    <xf numFmtId="0" fontId="64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110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8" fillId="0" borderId="0"/>
    <xf numFmtId="0" fontId="89" fillId="0" borderId="0"/>
    <xf numFmtId="0" fontId="110" fillId="0" borderId="0"/>
    <xf numFmtId="0" fontId="109" fillId="0" borderId="0"/>
    <xf numFmtId="0" fontId="110" fillId="0" borderId="0"/>
    <xf numFmtId="0" fontId="109" fillId="0" borderId="0"/>
    <xf numFmtId="0" fontId="110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09" fillId="0" borderId="0"/>
    <xf numFmtId="0" fontId="88" fillId="0" borderId="0"/>
    <xf numFmtId="0" fontId="109" fillId="0" borderId="0"/>
    <xf numFmtId="0" fontId="110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09" fillId="0" borderId="0"/>
    <xf numFmtId="0" fontId="86" fillId="0" borderId="0"/>
    <xf numFmtId="0" fontId="64" fillId="0" borderId="0"/>
    <xf numFmtId="0" fontId="85" fillId="0" borderId="0"/>
    <xf numFmtId="0" fontId="106" fillId="0" borderId="0"/>
    <xf numFmtId="0" fontId="23" fillId="0" borderId="0"/>
    <xf numFmtId="0" fontId="89" fillId="0" borderId="0"/>
    <xf numFmtId="0" fontId="88" fillId="0" borderId="0"/>
    <xf numFmtId="0" fontId="89" fillId="0" borderId="0"/>
    <xf numFmtId="0" fontId="8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9" fillId="0" borderId="0"/>
    <xf numFmtId="0" fontId="86" fillId="0" borderId="0"/>
    <xf numFmtId="0" fontId="89" fillId="0" borderId="0"/>
    <xf numFmtId="0" fontId="8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9" fillId="0" borderId="0"/>
    <xf numFmtId="0" fontId="110" fillId="0" borderId="0"/>
    <xf numFmtId="0" fontId="109" fillId="0" borderId="0"/>
    <xf numFmtId="0" fontId="86" fillId="0" borderId="0"/>
    <xf numFmtId="0" fontId="64" fillId="0" borderId="0"/>
    <xf numFmtId="0" fontId="86" fillId="0" borderId="0"/>
    <xf numFmtId="0" fontId="64" fillId="0" borderId="0"/>
    <xf numFmtId="0" fontId="86" fillId="0" borderId="0"/>
    <xf numFmtId="0" fontId="64" fillId="0" borderId="0"/>
    <xf numFmtId="0" fontId="23" fillId="0" borderId="0"/>
    <xf numFmtId="0" fontId="97" fillId="0" borderId="0"/>
    <xf numFmtId="0" fontId="107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111" fillId="0" borderId="0"/>
    <xf numFmtId="0" fontId="97" fillId="0" borderId="0"/>
    <xf numFmtId="0" fontId="107" fillId="0" borderId="0"/>
    <xf numFmtId="0" fontId="87" fillId="0" borderId="0" applyBorder="0"/>
    <xf numFmtId="0" fontId="86" fillId="0" borderId="0"/>
    <xf numFmtId="0" fontId="64" fillId="0" borderId="0"/>
    <xf numFmtId="0" fontId="23" fillId="0" borderId="0"/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45" fontId="25" fillId="0" borderId="0" applyFill="0" applyBorder="0" applyAlignment="0"/>
    <xf numFmtId="0" fontId="25" fillId="0" borderId="0" applyFill="0" applyBorder="0" applyAlignment="0"/>
    <xf numFmtId="0" fontId="69" fillId="0" borderId="0">
      <alignment vertical="center"/>
    </xf>
    <xf numFmtId="246" fontId="23" fillId="0" borderId="0" applyFill="0" applyBorder="0" applyAlignment="0"/>
    <xf numFmtId="0" fontId="69" fillId="0" borderId="0">
      <alignment vertical="center"/>
    </xf>
    <xf numFmtId="0" fontId="69" fillId="0" borderId="0">
      <alignment vertical="center"/>
    </xf>
    <xf numFmtId="24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46" fontId="112" fillId="0" borderId="0" applyFill="0" applyBorder="0" applyAlignment="0"/>
    <xf numFmtId="0" fontId="69" fillId="0" borderId="0">
      <alignment vertical="center"/>
    </xf>
    <xf numFmtId="0" fontId="113" fillId="0" borderId="0" applyFill="0" applyBorder="0" applyAlignment="0"/>
    <xf numFmtId="0" fontId="23" fillId="0" borderId="0" applyFill="0" applyBorder="0" applyAlignment="0"/>
    <xf numFmtId="0" fontId="69" fillId="0" borderId="0">
      <alignment vertical="center"/>
    </xf>
    <xf numFmtId="248" fontId="23" fillId="0" borderId="0" applyFill="0" applyBorder="0" applyAlignment="0"/>
    <xf numFmtId="249" fontId="25" fillId="0" borderId="0" applyFill="0" applyBorder="0" applyAlignment="0"/>
    <xf numFmtId="0" fontId="69" fillId="0" borderId="0">
      <alignment vertical="center"/>
    </xf>
    <xf numFmtId="250" fontId="111" fillId="0" borderId="0" applyFill="0" applyBorder="0" applyAlignment="0"/>
    <xf numFmtId="245" fontId="25" fillId="0" borderId="0" applyFill="0" applyBorder="0" applyAlignment="0"/>
    <xf numFmtId="0" fontId="69" fillId="0" borderId="0">
      <alignment vertical="center"/>
    </xf>
    <xf numFmtId="0" fontId="113" fillId="0" borderId="0" applyFill="0" applyBorder="0" applyAlignment="0"/>
    <xf numFmtId="209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4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38" fontId="114" fillId="72" borderId="18">
      <alignment horizontal="right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177" fontId="115" fillId="50" borderId="19" applyNumberFormat="0" applyAlignment="0" applyProtection="0"/>
    <xf numFmtId="0" fontId="69" fillId="0" borderId="0">
      <alignment vertical="center"/>
    </xf>
    <xf numFmtId="177" fontId="115" fillId="50" borderId="19" applyNumberFormat="0" applyAlignment="0" applyProtection="0"/>
    <xf numFmtId="177" fontId="115" fillId="50" borderId="19" applyNumberFormat="0" applyAlignment="0" applyProtection="0"/>
    <xf numFmtId="177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177" fontId="115" fillId="50" borderId="19" applyNumberFormat="0" applyAlignment="0" applyProtection="0"/>
    <xf numFmtId="177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177" fontId="115" fillId="50" borderId="19" applyNumberFormat="0" applyAlignment="0" applyProtection="0"/>
    <xf numFmtId="0" fontId="69" fillId="0" borderId="0">
      <alignment vertical="center"/>
    </xf>
    <xf numFmtId="177" fontId="115" fillId="50" borderId="19" applyNumberFormat="0" applyAlignment="0" applyProtection="0"/>
    <xf numFmtId="177" fontId="115" fillId="50" borderId="19" applyNumberFormat="0" applyAlignment="0" applyProtection="0"/>
    <xf numFmtId="177" fontId="115" fillId="50" borderId="19" applyNumberFormat="0" applyAlignment="0" applyProtection="0"/>
    <xf numFmtId="177" fontId="115" fillId="50" borderId="19" applyNumberFormat="0" applyAlignment="0" applyProtection="0"/>
    <xf numFmtId="177" fontId="115" fillId="50" borderId="19" applyNumberFormat="0" applyAlignment="0" applyProtection="0"/>
    <xf numFmtId="0" fontId="115" fillId="50" borderId="19" applyNumberFormat="0" applyAlignment="0" applyProtection="0"/>
    <xf numFmtId="0" fontId="69" fillId="0" borderId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69" fillId="0" borderId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6" fillId="0" borderId="0"/>
    <xf numFmtId="177" fontId="116" fillId="0" borderId="0"/>
    <xf numFmtId="0" fontId="69" fillId="0" borderId="0">
      <alignment vertical="center"/>
    </xf>
    <xf numFmtId="0" fontId="69" fillId="0" borderId="0">
      <alignment vertical="center"/>
    </xf>
    <xf numFmtId="0" fontId="117" fillId="0" borderId="0" applyNumberFormat="0" applyFill="0" applyBorder="0" applyAlignment="0">
      <alignment horizontal="center" vertical="top"/>
    </xf>
    <xf numFmtId="0" fontId="69" fillId="0" borderId="0">
      <alignment vertical="center"/>
    </xf>
    <xf numFmtId="0" fontId="118" fillId="73" borderId="0" applyNumberFormat="0" applyFont="0" applyAlignment="0">
      <alignment vertical="center"/>
      <protection locked="0"/>
    </xf>
    <xf numFmtId="0" fontId="119" fillId="57" borderId="20" applyNumberFormat="0" applyAlignment="0" applyProtection="0"/>
    <xf numFmtId="177" fontId="119" fillId="57" borderId="20" applyNumberFormat="0" applyAlignment="0" applyProtection="0"/>
    <xf numFmtId="0" fontId="69" fillId="0" borderId="0">
      <alignment vertical="center"/>
    </xf>
    <xf numFmtId="0" fontId="119" fillId="57" borderId="20" applyNumberFormat="0" applyAlignment="0" applyProtection="0"/>
    <xf numFmtId="0" fontId="69" fillId="0" borderId="0">
      <alignment vertical="center"/>
    </xf>
    <xf numFmtId="0" fontId="69" fillId="0" borderId="0">
      <alignment vertical="center"/>
    </xf>
    <xf numFmtId="251" fontId="120" fillId="0" borderId="0" applyFont="0" applyFill="0" applyBorder="0" applyAlignment="0" applyProtection="0"/>
    <xf numFmtId="212" fontId="65" fillId="0" borderId="0" applyFont="0" applyFill="0" applyBorder="0" applyAlignment="0" applyProtection="0"/>
    <xf numFmtId="4" fontId="121" fillId="0" borderId="0">
      <protection locked="0"/>
    </xf>
    <xf numFmtId="0" fontId="92" fillId="0" borderId="0" applyFont="0" applyFill="0" applyBorder="0" applyAlignment="0" applyProtection="0"/>
    <xf numFmtId="0" fontId="69" fillId="0" borderId="0">
      <alignment vertical="center"/>
    </xf>
    <xf numFmtId="3" fontId="92" fillId="0" borderId="0" applyFont="0" applyFill="0" applyBorder="0" applyAlignment="0" applyProtection="0"/>
    <xf numFmtId="0" fontId="19" fillId="0" borderId="0" applyFont="0" applyFill="0" applyBorder="0" applyAlignment="0" applyProtection="0"/>
    <xf numFmtId="212" fontId="23" fillId="0" borderId="0" applyFont="0" applyFill="0" applyBorder="0" applyAlignment="0" applyProtection="0"/>
    <xf numFmtId="245" fontId="25" fillId="0" borderId="0" applyFont="0" applyFill="0" applyBorder="0" applyAlignment="0" applyProtection="0"/>
    <xf numFmtId="0" fontId="69" fillId="0" borderId="0">
      <alignment vertical="center"/>
    </xf>
    <xf numFmtId="0" fontId="113" fillId="0" borderId="0" applyFont="0" applyFill="0" applyBorder="0" applyAlignment="0" applyProtection="0"/>
    <xf numFmtId="0" fontId="122" fillId="0" borderId="0" applyFont="0" applyFill="0" applyBorder="0" applyAlignment="0" applyProtection="0">
      <alignment horizontal="right"/>
    </xf>
    <xf numFmtId="0" fontId="69" fillId="0" borderId="0">
      <alignment vertical="center"/>
    </xf>
    <xf numFmtId="0" fontId="122" fillId="0" borderId="0" applyFont="0" applyFill="0" applyBorder="0" applyAlignment="0" applyProtection="0">
      <alignment horizontal="right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/>
    <xf numFmtId="177" fontId="25" fillId="0" borderId="0"/>
    <xf numFmtId="177" fontId="25" fillId="0" borderId="0"/>
    <xf numFmtId="0" fontId="69" fillId="0" borderId="0">
      <alignment vertical="center"/>
    </xf>
    <xf numFmtId="0" fontId="69" fillId="0" borderId="0">
      <alignment vertical="center"/>
    </xf>
    <xf numFmtId="0" fontId="123" fillId="0" borderId="0"/>
    <xf numFmtId="0" fontId="25" fillId="0" borderId="0"/>
    <xf numFmtId="0" fontId="69" fillId="0" borderId="0">
      <alignment vertical="center"/>
    </xf>
    <xf numFmtId="0" fontId="69" fillId="0" borderId="0">
      <alignment vertical="center"/>
    </xf>
    <xf numFmtId="211" fontId="25" fillId="0" borderId="0"/>
    <xf numFmtId="0" fontId="61" fillId="0" borderId="0" applyFont="0" applyFill="0" applyBorder="0" applyAlignment="0" applyProtection="0"/>
    <xf numFmtId="0" fontId="69" fillId="0" borderId="0">
      <alignment vertical="center"/>
    </xf>
    <xf numFmtId="215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0" fontId="124" fillId="0" borderId="0"/>
    <xf numFmtId="0" fontId="47" fillId="0" borderId="0"/>
    <xf numFmtId="3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24" fillId="0" borderId="0"/>
    <xf numFmtId="0" fontId="47" fillId="0" borderId="0"/>
    <xf numFmtId="0" fontId="47" fillId="0" borderId="0"/>
    <xf numFmtId="4" fontId="125" fillId="0" borderId="0">
      <alignment vertical="center"/>
    </xf>
    <xf numFmtId="0" fontId="126" fillId="0" borderId="0">
      <alignment horizontal="center"/>
    </xf>
    <xf numFmtId="177" fontId="126" fillId="0" borderId="0">
      <alignment horizontal="center"/>
    </xf>
    <xf numFmtId="0" fontId="69" fillId="0" borderId="0">
      <alignment vertical="center"/>
    </xf>
    <xf numFmtId="0" fontId="69" fillId="0" borderId="0">
      <alignment vertical="center"/>
    </xf>
    <xf numFmtId="0" fontId="127" fillId="0" borderId="0" applyNumberFormat="0" applyAlignment="0">
      <alignment horizontal="left"/>
    </xf>
    <xf numFmtId="0" fontId="69" fillId="0" borderId="0">
      <alignment vertical="center"/>
    </xf>
    <xf numFmtId="38" fontId="92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3" fillId="0" borderId="0" applyFont="0" applyFill="0" applyBorder="0" applyAlignment="0" applyProtection="0"/>
    <xf numFmtId="0" fontId="69" fillId="0" borderId="0">
      <alignment vertical="center"/>
    </xf>
    <xf numFmtId="0" fontId="28" fillId="0" borderId="0">
      <protection locked="0"/>
    </xf>
    <xf numFmtId="0" fontId="28" fillId="0" borderId="0" applyFont="0" applyFill="0" applyBorder="0" applyAlignment="0" applyProtection="0"/>
    <xf numFmtId="0" fontId="69" fillId="0" borderId="0">
      <alignment vertical="center"/>
    </xf>
    <xf numFmtId="0" fontId="92" fillId="0" borderId="0" applyFont="0" applyFill="0" applyBorder="0" applyAlignment="0" applyProtection="0"/>
    <xf numFmtId="0" fontId="19" fillId="0" borderId="0" applyFont="0" applyFill="0" applyBorder="0" applyAlignment="0" applyProtection="0"/>
    <xf numFmtId="224" fontId="23" fillId="0" borderId="0" applyFont="0" applyFill="0" applyBorder="0" applyAlignment="0" applyProtection="0"/>
    <xf numFmtId="252" fontId="25" fillId="0" borderId="0" applyFont="0" applyFill="0" applyBorder="0" applyAlignment="0" applyProtection="0"/>
    <xf numFmtId="247" fontId="25" fillId="0" borderId="0" applyFont="0" applyFill="0" applyBorder="0" applyAlignment="0" applyProtection="0"/>
    <xf numFmtId="0" fontId="69" fillId="0" borderId="0">
      <alignment vertical="center"/>
    </xf>
    <xf numFmtId="0" fontId="111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53" fontId="128" fillId="0" borderId="13" applyFill="0" applyBorder="0" applyAlignment="0"/>
    <xf numFmtId="0" fontId="69" fillId="0" borderId="0">
      <alignment vertical="center"/>
    </xf>
    <xf numFmtId="253" fontId="128" fillId="0" borderId="13" applyFill="0" applyBorder="0" applyAlignment="0"/>
    <xf numFmtId="232" fontId="23" fillId="0" borderId="0" applyFont="0" applyFill="0" applyBorder="0" applyAlignment="0" applyProtection="0"/>
    <xf numFmtId="254" fontId="23" fillId="0" borderId="0" applyFont="0" applyFill="0" applyBorder="0" applyAlignment="0" applyProtection="0"/>
    <xf numFmtId="254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25" fillId="0" borderId="0"/>
    <xf numFmtId="0" fontId="69" fillId="0" borderId="0">
      <alignment vertical="center"/>
    </xf>
    <xf numFmtId="255" fontId="23" fillId="0" borderId="0"/>
    <xf numFmtId="177" fontId="25" fillId="0" borderId="0"/>
    <xf numFmtId="177" fontId="25" fillId="0" borderId="0"/>
    <xf numFmtId="0" fontId="69" fillId="0" borderId="0">
      <alignment vertical="center"/>
    </xf>
    <xf numFmtId="0" fontId="69" fillId="0" borderId="0">
      <alignment vertical="center"/>
    </xf>
    <xf numFmtId="0" fontId="123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25" fillId="0" borderId="0"/>
    <xf numFmtId="0" fontId="69" fillId="0" borderId="0">
      <alignment vertical="center"/>
    </xf>
    <xf numFmtId="211" fontId="123" fillId="0" borderId="0"/>
    <xf numFmtId="38" fontId="130" fillId="70" borderId="18">
      <protection locked="0"/>
    </xf>
    <xf numFmtId="0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9" fillId="0" borderId="0">
      <alignment vertical="center"/>
    </xf>
    <xf numFmtId="0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14" fontId="93" fillId="0" borderId="0">
      <alignment horizontal="left"/>
    </xf>
    <xf numFmtId="14" fontId="46" fillId="0" borderId="0" applyFill="0" applyBorder="0" applyAlignment="0"/>
    <xf numFmtId="0" fontId="69" fillId="0" borderId="0">
      <alignment vertical="center"/>
    </xf>
    <xf numFmtId="249" fontId="131" fillId="0" borderId="0">
      <protection locked="0"/>
    </xf>
    <xf numFmtId="3" fontId="132" fillId="0" borderId="21">
      <alignment horizontal="left" vertical="top" wrapText="1"/>
    </xf>
    <xf numFmtId="0" fontId="69" fillId="0" borderId="0">
      <alignment vertical="center"/>
    </xf>
    <xf numFmtId="3" fontId="132" fillId="0" borderId="21">
      <alignment horizontal="left" vertical="top" wrapText="1"/>
    </xf>
    <xf numFmtId="3" fontId="132" fillId="0" borderId="21">
      <alignment horizontal="left" vertical="top" wrapText="1"/>
    </xf>
    <xf numFmtId="3" fontId="132" fillId="0" borderId="21">
      <alignment horizontal="left" vertical="top" wrapText="1"/>
    </xf>
    <xf numFmtId="3" fontId="132" fillId="0" borderId="21">
      <alignment horizontal="left" vertical="top" wrapText="1"/>
    </xf>
    <xf numFmtId="3" fontId="132" fillId="0" borderId="21">
      <alignment horizontal="left" vertical="top" wrapText="1"/>
    </xf>
    <xf numFmtId="38" fontId="92" fillId="0" borderId="22">
      <alignment vertical="center"/>
    </xf>
    <xf numFmtId="2" fontId="114" fillId="74" borderId="0">
      <alignment horizontal="left"/>
      <protection hidden="1"/>
    </xf>
    <xf numFmtId="0" fontId="69" fillId="0" borderId="0">
      <alignment vertical="center"/>
    </xf>
    <xf numFmtId="38" fontId="92" fillId="0" borderId="0" applyFont="0" applyFill="0" applyBorder="0" applyAlignment="0" applyProtection="0"/>
    <xf numFmtId="40" fontId="92" fillId="0" borderId="0" applyFont="0" applyFill="0" applyBorder="0" applyAlignment="0" applyProtection="0"/>
    <xf numFmtId="0" fontId="121" fillId="0" borderId="0">
      <protection locked="0"/>
    </xf>
    <xf numFmtId="256" fontId="25" fillId="0" borderId="0"/>
    <xf numFmtId="257" fontId="123" fillId="0" borderId="0"/>
    <xf numFmtId="0" fontId="69" fillId="0" borderId="0">
      <alignment vertical="center"/>
    </xf>
    <xf numFmtId="256" fontId="25" fillId="0" borderId="0"/>
    <xf numFmtId="0" fontId="69" fillId="0" borderId="0">
      <alignment vertical="center"/>
    </xf>
    <xf numFmtId="0" fontId="69" fillId="0" borderId="0">
      <alignment vertical="center"/>
    </xf>
    <xf numFmtId="258" fontId="25" fillId="0" borderId="0"/>
    <xf numFmtId="236" fontId="133" fillId="0" borderId="0" applyFont="0" applyFill="0" applyBorder="0" applyAlignment="0" applyProtection="0"/>
    <xf numFmtId="239" fontId="133" fillId="0" borderId="0" applyFont="0" applyFill="0" applyBorder="0" applyAlignment="0" applyProtection="0"/>
    <xf numFmtId="236" fontId="133" fillId="0" borderId="0" applyFont="0" applyFill="0" applyBorder="0" applyAlignment="0" applyProtection="0"/>
    <xf numFmtId="236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59" fontId="23" fillId="0" borderId="0" applyFont="0" applyFill="0" applyBorder="0" applyAlignment="0" applyProtection="0"/>
    <xf numFmtId="259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59" fontId="23" fillId="0" borderId="0" applyFont="0" applyFill="0" applyBorder="0" applyAlignment="0" applyProtection="0"/>
    <xf numFmtId="259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6" fontId="133" fillId="0" borderId="0" applyFont="0" applyFill="0" applyBorder="0" applyAlignment="0" applyProtection="0"/>
    <xf numFmtId="236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59" fontId="23" fillId="0" borderId="0" applyFont="0" applyFill="0" applyBorder="0" applyAlignment="0" applyProtection="0"/>
    <xf numFmtId="259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0" fontId="45" fillId="0" borderId="0" applyFont="0" applyFill="0" applyBorder="0" applyAlignment="0" applyProtection="0"/>
    <xf numFmtId="260" fontId="4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1" fontId="45" fillId="0" borderId="0" applyFont="0" applyFill="0" applyBorder="0" applyAlignment="0" applyProtection="0"/>
    <xf numFmtId="261" fontId="4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2" fontId="133" fillId="0" borderId="0" applyFont="0" applyFill="0" applyBorder="0" applyAlignment="0" applyProtection="0"/>
    <xf numFmtId="262" fontId="133" fillId="0" borderId="0" applyFont="0" applyFill="0" applyBorder="0" applyAlignment="0" applyProtection="0"/>
    <xf numFmtId="262" fontId="133" fillId="0" borderId="0" applyFont="0" applyFill="0" applyBorder="0" applyAlignment="0" applyProtection="0"/>
    <xf numFmtId="262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2" fontId="133" fillId="0" borderId="0" applyFont="0" applyFill="0" applyBorder="0" applyAlignment="0" applyProtection="0"/>
    <xf numFmtId="262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6" fontId="133" fillId="0" borderId="0" applyFont="0" applyFill="0" applyBorder="0" applyAlignment="0" applyProtection="0"/>
    <xf numFmtId="236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6" fontId="133" fillId="0" borderId="0" applyFont="0" applyFill="0" applyBorder="0" applyAlignment="0" applyProtection="0"/>
    <xf numFmtId="236" fontId="133" fillId="0" borderId="0" applyFont="0" applyFill="0" applyBorder="0" applyAlignment="0" applyProtection="0"/>
    <xf numFmtId="262" fontId="133" fillId="0" borderId="0" applyFont="0" applyFill="0" applyBorder="0" applyAlignment="0" applyProtection="0"/>
    <xf numFmtId="262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6" fontId="133" fillId="0" borderId="0" applyFont="0" applyFill="0" applyBorder="0" applyAlignment="0" applyProtection="0"/>
    <xf numFmtId="239" fontId="133" fillId="0" borderId="0" applyFont="0" applyFill="0" applyBorder="0" applyAlignment="0" applyProtection="0"/>
    <xf numFmtId="239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3" fontId="23" fillId="0" borderId="0" applyFont="0" applyFill="0" applyBorder="0" applyAlignment="0" applyProtection="0"/>
    <xf numFmtId="263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3" fontId="23" fillId="0" borderId="0" applyFont="0" applyFill="0" applyBorder="0" applyAlignment="0" applyProtection="0"/>
    <xf numFmtId="263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9" fontId="133" fillId="0" borderId="0" applyFont="0" applyFill="0" applyBorder="0" applyAlignment="0" applyProtection="0"/>
    <xf numFmtId="239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3" fontId="23" fillId="0" borderId="0" applyFont="0" applyFill="0" applyBorder="0" applyAlignment="0" applyProtection="0"/>
    <xf numFmtId="263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4" fontId="45" fillId="0" borderId="0" applyFont="0" applyFill="0" applyBorder="0" applyAlignment="0" applyProtection="0"/>
    <xf numFmtId="264" fontId="4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5" fontId="45" fillId="0" borderId="0" applyFont="0" applyFill="0" applyBorder="0" applyAlignment="0" applyProtection="0"/>
    <xf numFmtId="265" fontId="4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6" fontId="133" fillId="0" borderId="0" applyFont="0" applyFill="0" applyBorder="0" applyAlignment="0" applyProtection="0"/>
    <xf numFmtId="266" fontId="133" fillId="0" borderId="0" applyFont="0" applyFill="0" applyBorder="0" applyAlignment="0" applyProtection="0"/>
    <xf numFmtId="266" fontId="133" fillId="0" borderId="0" applyFont="0" applyFill="0" applyBorder="0" applyAlignment="0" applyProtection="0"/>
    <xf numFmtId="266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6" fontId="133" fillId="0" borderId="0" applyFont="0" applyFill="0" applyBorder="0" applyAlignment="0" applyProtection="0"/>
    <xf numFmtId="266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9" fontId="133" fillId="0" borderId="0" applyFont="0" applyFill="0" applyBorder="0" applyAlignment="0" applyProtection="0"/>
    <xf numFmtId="239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9" fontId="133" fillId="0" borderId="0" applyFont="0" applyFill="0" applyBorder="0" applyAlignment="0" applyProtection="0"/>
    <xf numFmtId="239" fontId="133" fillId="0" borderId="0" applyFont="0" applyFill="0" applyBorder="0" applyAlignment="0" applyProtection="0"/>
    <xf numFmtId="266" fontId="133" fillId="0" borderId="0" applyFont="0" applyFill="0" applyBorder="0" applyAlignment="0" applyProtection="0"/>
    <xf numFmtId="266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9" fontId="13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34" fillId="0" borderId="0">
      <protection locked="0"/>
    </xf>
    <xf numFmtId="0" fontId="134" fillId="0" borderId="0">
      <protection locked="0"/>
    </xf>
    <xf numFmtId="245" fontId="25" fillId="0" borderId="0" applyFill="0" applyBorder="0" applyAlignment="0"/>
    <xf numFmtId="0" fontId="69" fillId="0" borderId="0">
      <alignment vertical="center"/>
    </xf>
    <xf numFmtId="0" fontId="113" fillId="0" borderId="0" applyFill="0" applyBorder="0" applyAlignment="0"/>
    <xf numFmtId="24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45" fontId="25" fillId="0" borderId="0" applyFill="0" applyBorder="0" applyAlignment="0"/>
    <xf numFmtId="0" fontId="69" fillId="0" borderId="0">
      <alignment vertical="center"/>
    </xf>
    <xf numFmtId="0" fontId="113" fillId="0" borderId="0" applyFill="0" applyBorder="0" applyAlignment="0"/>
    <xf numFmtId="209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4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0" fontId="135" fillId="0" borderId="0" applyNumberFormat="0" applyAlignment="0">
      <alignment horizontal="left"/>
    </xf>
    <xf numFmtId="0" fontId="69" fillId="0" borderId="0">
      <alignment vertical="center"/>
    </xf>
    <xf numFmtId="0" fontId="136" fillId="0" borderId="0" applyNumberFormat="0" applyFill="0" applyBorder="0" applyAlignment="0" applyProtection="0">
      <alignment horizontal="center"/>
    </xf>
    <xf numFmtId="0" fontId="69" fillId="0" borderId="0">
      <alignment vertical="center"/>
    </xf>
    <xf numFmtId="26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267" fontId="25" fillId="0" borderId="0" applyFont="0" applyFill="0" applyBorder="0" applyAlignment="0" applyProtection="0"/>
    <xf numFmtId="268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187" fontId="25" fillId="0" borderId="0" applyFont="0" applyFill="0" applyBorder="0" applyAlignment="0" applyProtection="0"/>
    <xf numFmtId="0" fontId="137" fillId="0" borderId="0" applyNumberFormat="0" applyFill="0" applyBorder="0" applyAlignment="0" applyProtection="0"/>
    <xf numFmtId="177" fontId="137" fillId="0" borderId="0" applyNumberFormat="0" applyFill="0" applyBorder="0" applyAlignment="0" applyProtection="0"/>
    <xf numFmtId="0" fontId="69" fillId="0" borderId="0">
      <alignment vertical="center"/>
    </xf>
    <xf numFmtId="0" fontId="137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269" fontId="138" fillId="0" borderId="0">
      <protection locked="0"/>
    </xf>
    <xf numFmtId="0" fontId="69" fillId="0" borderId="0">
      <alignment vertical="center"/>
    </xf>
    <xf numFmtId="0" fontId="121" fillId="0" borderId="0">
      <protection locked="0"/>
    </xf>
    <xf numFmtId="269" fontId="138" fillId="0" borderId="0">
      <protection locked="0"/>
    </xf>
    <xf numFmtId="0" fontId="69" fillId="0" borderId="0">
      <alignment vertical="center"/>
    </xf>
    <xf numFmtId="0" fontId="121" fillId="0" borderId="0">
      <protection locked="0"/>
    </xf>
    <xf numFmtId="269" fontId="139" fillId="0" borderId="0">
      <protection locked="0"/>
    </xf>
    <xf numFmtId="0" fontId="69" fillId="0" borderId="0">
      <alignment vertical="center"/>
    </xf>
    <xf numFmtId="0" fontId="121" fillId="0" borderId="0">
      <protection locked="0"/>
    </xf>
    <xf numFmtId="269" fontId="138" fillId="0" borderId="0">
      <protection locked="0"/>
    </xf>
    <xf numFmtId="0" fontId="69" fillId="0" borderId="0">
      <alignment vertical="center"/>
    </xf>
    <xf numFmtId="0" fontId="121" fillId="0" borderId="0">
      <protection locked="0"/>
    </xf>
    <xf numFmtId="269" fontId="138" fillId="0" borderId="0">
      <protection locked="0"/>
    </xf>
    <xf numFmtId="0" fontId="69" fillId="0" borderId="0">
      <alignment vertical="center"/>
    </xf>
    <xf numFmtId="0" fontId="121" fillId="0" borderId="0">
      <protection locked="0"/>
    </xf>
    <xf numFmtId="269" fontId="138" fillId="0" borderId="0">
      <protection locked="0"/>
    </xf>
    <xf numFmtId="0" fontId="69" fillId="0" borderId="0">
      <alignment vertical="center"/>
    </xf>
    <xf numFmtId="0" fontId="121" fillId="0" borderId="0">
      <protection locked="0"/>
    </xf>
    <xf numFmtId="269" fontId="139" fillId="0" borderId="0">
      <protection locked="0"/>
    </xf>
    <xf numFmtId="0" fontId="69" fillId="0" borderId="0">
      <alignment vertical="center"/>
    </xf>
    <xf numFmtId="0" fontId="121" fillId="0" borderId="0">
      <protection locked="0"/>
    </xf>
    <xf numFmtId="0" fontId="121" fillId="0" borderId="0">
      <protection locked="0"/>
    </xf>
    <xf numFmtId="270" fontId="54" fillId="0" borderId="0" applyFont="0" applyFill="0" applyBorder="0" applyProtection="0">
      <alignment horizontal="right"/>
    </xf>
    <xf numFmtId="0" fontId="121" fillId="0" borderId="0">
      <protection locked="0"/>
    </xf>
    <xf numFmtId="2" fontId="23" fillId="0" borderId="0" applyFont="0" applyFill="0" applyBorder="0" applyAlignment="0" applyProtection="0"/>
    <xf numFmtId="2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40" fillId="0" borderId="0" applyNumberFormat="0" applyFill="0" applyBorder="0" applyAlignment="0" applyProtection="0">
      <alignment vertical="top"/>
      <protection locked="0"/>
    </xf>
    <xf numFmtId="0" fontId="69" fillId="0" borderId="0">
      <alignment vertical="center"/>
    </xf>
    <xf numFmtId="0" fontId="141" fillId="0" borderId="0">
      <alignment vertical="top" wrapText="1"/>
    </xf>
    <xf numFmtId="177" fontId="141" fillId="0" borderId="0">
      <alignment vertical="top" wrapText="1"/>
    </xf>
    <xf numFmtId="0" fontId="69" fillId="0" borderId="0">
      <alignment vertical="center"/>
    </xf>
    <xf numFmtId="0" fontId="69" fillId="0" borderId="0">
      <alignment vertical="center"/>
    </xf>
    <xf numFmtId="0" fontId="142" fillId="41" borderId="0" applyNumberFormat="0" applyBorder="0" applyAlignment="0" applyProtection="0"/>
    <xf numFmtId="177" fontId="142" fillId="41" borderId="0" applyNumberFormat="0" applyBorder="0" applyAlignment="0" applyProtection="0"/>
    <xf numFmtId="0" fontId="69" fillId="0" borderId="0">
      <alignment vertical="center"/>
    </xf>
    <xf numFmtId="0" fontId="142" fillId="41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38" fontId="54" fillId="33" borderId="0" applyNumberFormat="0" applyBorder="0" applyAlignment="0" applyProtection="0"/>
    <xf numFmtId="38" fontId="54" fillId="73" borderId="0" applyNumberFormat="0" applyBorder="0" applyAlignment="0" applyProtection="0"/>
    <xf numFmtId="0" fontId="69" fillId="0" borderId="0">
      <alignment vertical="center"/>
    </xf>
    <xf numFmtId="38" fontId="54" fillId="33" borderId="0" applyNumberFormat="0" applyBorder="0" applyAlignment="0" applyProtection="0"/>
    <xf numFmtId="38" fontId="54" fillId="73" borderId="0" applyNumberFormat="0" applyBorder="0" applyAlignment="0" applyProtection="0"/>
    <xf numFmtId="0" fontId="69" fillId="0" borderId="0">
      <alignment vertical="center"/>
    </xf>
    <xf numFmtId="38" fontId="54" fillId="73" borderId="0" applyNumberFormat="0" applyBorder="0" applyAlignment="0" applyProtection="0"/>
    <xf numFmtId="0" fontId="69" fillId="0" borderId="0">
      <alignment vertical="center"/>
    </xf>
    <xf numFmtId="38" fontId="54" fillId="33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38" fontId="54" fillId="73" borderId="0" applyNumberFormat="0" applyBorder="0" applyAlignment="0" applyProtection="0"/>
    <xf numFmtId="0" fontId="143" fillId="0" borderId="0">
      <alignment horizontal="left"/>
    </xf>
    <xf numFmtId="177" fontId="143" fillId="0" borderId="0">
      <alignment horizontal="left"/>
    </xf>
    <xf numFmtId="177" fontId="143" fillId="0" borderId="0">
      <alignment horizontal="left"/>
    </xf>
    <xf numFmtId="0" fontId="69" fillId="0" borderId="0">
      <alignment vertical="center"/>
    </xf>
    <xf numFmtId="0" fontId="69" fillId="0" borderId="0">
      <alignment vertical="center"/>
    </xf>
    <xf numFmtId="0" fontId="144" fillId="0" borderId="0">
      <alignment horizontal="left"/>
      <protection locked="0"/>
    </xf>
    <xf numFmtId="0" fontId="144" fillId="0" borderId="0">
      <alignment horizontal="left"/>
      <protection locked="0"/>
    </xf>
    <xf numFmtId="0" fontId="144" fillId="0" borderId="0">
      <alignment horizontal="left"/>
      <protection locked="0"/>
    </xf>
    <xf numFmtId="0" fontId="144" fillId="0" borderId="0">
      <alignment horizontal="left"/>
      <protection locked="0"/>
    </xf>
    <xf numFmtId="0" fontId="69" fillId="0" borderId="0">
      <alignment vertical="center"/>
    </xf>
    <xf numFmtId="0" fontId="145" fillId="0" borderId="23" applyNumberFormat="0" applyAlignment="0" applyProtection="0">
      <alignment horizontal="left" vertical="center"/>
    </xf>
    <xf numFmtId="177" fontId="145" fillId="0" borderId="23" applyNumberFormat="0" applyAlignment="0" applyProtection="0">
      <alignment horizontal="left" vertical="center"/>
    </xf>
    <xf numFmtId="177" fontId="145" fillId="0" borderId="23" applyNumberFormat="0" applyAlignment="0" applyProtection="0">
      <alignment horizontal="left" vertical="center"/>
    </xf>
    <xf numFmtId="0" fontId="69" fillId="0" borderId="0">
      <alignment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69" fillId="0" borderId="0">
      <alignment vertical="center"/>
    </xf>
    <xf numFmtId="177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177" fontId="145" fillId="0" borderId="23" applyNumberFormat="0" applyAlignment="0" applyProtection="0">
      <alignment horizontal="left" vertical="center"/>
    </xf>
    <xf numFmtId="0" fontId="69" fillId="0" borderId="0">
      <alignment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69" fillId="0" borderId="0">
      <alignment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69" fillId="0" borderId="0">
      <alignment vertical="center"/>
    </xf>
    <xf numFmtId="177" fontId="145" fillId="0" borderId="24">
      <alignment horizontal="left" vertical="center"/>
    </xf>
    <xf numFmtId="177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177" fontId="145" fillId="0" borderId="24">
      <alignment horizontal="left" vertical="center"/>
    </xf>
    <xf numFmtId="0" fontId="69" fillId="0" borderId="0">
      <alignment vertical="center"/>
    </xf>
    <xf numFmtId="177" fontId="145" fillId="0" borderId="24">
      <alignment horizontal="left" vertical="center"/>
    </xf>
    <xf numFmtId="0" fontId="69" fillId="0" borderId="0">
      <alignment vertical="center"/>
    </xf>
    <xf numFmtId="177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177" fontId="145" fillId="0" borderId="24">
      <alignment horizontal="left" vertical="center"/>
    </xf>
    <xf numFmtId="0" fontId="69" fillId="0" borderId="0">
      <alignment vertical="center"/>
    </xf>
    <xf numFmtId="177" fontId="145" fillId="0" borderId="24">
      <alignment horizontal="left" vertical="center"/>
    </xf>
    <xf numFmtId="0" fontId="69" fillId="0" borderId="0">
      <alignment vertical="center"/>
    </xf>
    <xf numFmtId="177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16" fillId="0" borderId="0" applyNumberFormat="0">
      <alignment horizontal="left"/>
    </xf>
    <xf numFmtId="0" fontId="146" fillId="0" borderId="25" applyNumberFormat="0" applyFill="0" applyAlignment="0" applyProtection="0"/>
    <xf numFmtId="177" fontId="146" fillId="0" borderId="25" applyNumberFormat="0" applyFill="0" applyAlignment="0" applyProtection="0"/>
    <xf numFmtId="0" fontId="69" fillId="0" borderId="0">
      <alignment vertical="center"/>
    </xf>
    <xf numFmtId="0" fontId="146" fillId="0" borderId="25" applyNumberFormat="0" applyFill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47" fillId="0" borderId="26" applyNumberFormat="0" applyFill="0" applyAlignment="0" applyProtection="0"/>
    <xf numFmtId="177" fontId="147" fillId="0" borderId="26" applyNumberFormat="0" applyFill="0" applyAlignment="0" applyProtection="0"/>
    <xf numFmtId="0" fontId="69" fillId="0" borderId="0">
      <alignment vertical="center"/>
    </xf>
    <xf numFmtId="0" fontId="147" fillId="0" borderId="26" applyNumberFormat="0" applyFill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45" fillId="0" borderId="0"/>
    <xf numFmtId="0" fontId="148" fillId="0" borderId="27" applyNumberFormat="0" applyFill="0" applyAlignment="0" applyProtection="0"/>
    <xf numFmtId="177" fontId="148" fillId="0" borderId="27" applyNumberFormat="0" applyFill="0" applyAlignment="0" applyProtection="0"/>
    <xf numFmtId="0" fontId="69" fillId="0" borderId="0">
      <alignment vertical="center"/>
    </xf>
    <xf numFmtId="177" fontId="148" fillId="0" borderId="27" applyNumberFormat="0" applyFill="0" applyAlignment="0" applyProtection="0"/>
    <xf numFmtId="0" fontId="148" fillId="0" borderId="27" applyNumberFormat="0" applyFill="0" applyAlignment="0" applyProtection="0"/>
    <xf numFmtId="177" fontId="148" fillId="0" borderId="27" applyNumberFormat="0" applyFill="0" applyAlignment="0" applyProtection="0"/>
    <xf numFmtId="0" fontId="69" fillId="0" borderId="0">
      <alignment vertical="center"/>
    </xf>
    <xf numFmtId="0" fontId="148" fillId="0" borderId="27" applyNumberFormat="0" applyFill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84" fillId="0" borderId="0"/>
    <xf numFmtId="0" fontId="148" fillId="0" borderId="0" applyNumberFormat="0" applyFill="0" applyBorder="0" applyAlignment="0" applyProtection="0"/>
    <xf numFmtId="177" fontId="148" fillId="0" borderId="0" applyNumberFormat="0" applyFill="0" applyBorder="0" applyAlignment="0" applyProtection="0"/>
    <xf numFmtId="0" fontId="69" fillId="0" borderId="0">
      <alignment vertical="center"/>
    </xf>
    <xf numFmtId="0" fontId="148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49" fillId="0" borderId="0" applyProtection="0"/>
    <xf numFmtId="177" fontId="149" fillId="0" borderId="0" applyProtection="0"/>
    <xf numFmtId="0" fontId="69" fillId="0" borderId="0">
      <alignment vertical="center"/>
    </xf>
    <xf numFmtId="0" fontId="149" fillId="0" borderId="0" applyProtection="0"/>
    <xf numFmtId="0" fontId="69" fillId="0" borderId="0">
      <alignment vertical="center"/>
    </xf>
    <xf numFmtId="0" fontId="69" fillId="0" borderId="0">
      <alignment vertical="center"/>
    </xf>
    <xf numFmtId="0" fontId="145" fillId="0" borderId="0" applyProtection="0"/>
    <xf numFmtId="177" fontId="145" fillId="0" borderId="0" applyProtection="0"/>
    <xf numFmtId="0" fontId="69" fillId="0" borderId="0">
      <alignment vertical="center"/>
    </xf>
    <xf numFmtId="0" fontId="145" fillId="0" borderId="0" applyProtection="0"/>
    <xf numFmtId="0" fontId="69" fillId="0" borderId="0">
      <alignment vertical="center"/>
    </xf>
    <xf numFmtId="0" fontId="69" fillId="0" borderId="0">
      <alignment vertical="center"/>
    </xf>
    <xf numFmtId="0" fontId="150" fillId="0" borderId="28">
      <alignment horizontal="center"/>
    </xf>
    <xf numFmtId="0" fontId="69" fillId="0" borderId="0">
      <alignment vertical="center"/>
    </xf>
    <xf numFmtId="0" fontId="150" fillId="0" borderId="0">
      <alignment horizontal="center"/>
    </xf>
    <xf numFmtId="0" fontId="69" fillId="0" borderId="0">
      <alignment vertical="center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0" fontId="69" fillId="0" borderId="0">
      <alignment vertical="center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0" fontId="69" fillId="0" borderId="0">
      <alignment vertical="center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0" fontId="152" fillId="69" borderId="0" applyFont="0" applyAlignment="0">
      <alignment horizontal="left"/>
    </xf>
    <xf numFmtId="0" fontId="69" fillId="0" borderId="0">
      <alignment vertical="center"/>
    </xf>
    <xf numFmtId="0" fontId="153" fillId="0" borderId="29" applyNumberFormat="0" applyFill="0" applyAlignment="0" applyProtection="0"/>
    <xf numFmtId="0" fontId="69" fillId="0" borderId="0">
      <alignment vertical="center"/>
    </xf>
    <xf numFmtId="0" fontId="136" fillId="0" borderId="0" applyNumberFormat="0" applyFill="0" applyBorder="0" applyAlignment="0" applyProtection="0">
      <alignment horizontal="center"/>
    </xf>
    <xf numFmtId="0" fontId="69" fillId="0" borderId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0" fontId="69" fillId="0" borderId="0">
      <alignment vertical="center"/>
    </xf>
    <xf numFmtId="0" fontId="140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41" fontId="45" fillId="0" borderId="0" applyFont="0" applyFill="0" applyBorder="0" applyAlignment="0" applyProtection="0"/>
    <xf numFmtId="38" fontId="92" fillId="0" borderId="0" applyFont="0" applyFill="0" applyBorder="0" applyAlignment="0" applyProtection="0"/>
    <xf numFmtId="0" fontId="69" fillId="0" borderId="0">
      <alignment vertical="center"/>
    </xf>
    <xf numFmtId="271" fontId="110" fillId="0" borderId="0" applyFont="0" applyFill="0" applyBorder="0" applyAlignment="0" applyProtection="0"/>
    <xf numFmtId="272" fontId="155" fillId="0" borderId="0" applyBorder="0" applyAlignment="0"/>
    <xf numFmtId="0" fontId="156" fillId="44" borderId="19" applyNumberFormat="0" applyAlignment="0" applyProtection="0"/>
    <xf numFmtId="10" fontId="54" fillId="37" borderId="13" applyNumberFormat="0" applyBorder="0" applyAlignment="0" applyProtection="0"/>
    <xf numFmtId="10" fontId="54" fillId="37" borderId="13" applyNumberFormat="0" applyBorder="0" applyAlignment="0" applyProtection="0"/>
    <xf numFmtId="10" fontId="54" fillId="37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37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37" borderId="13" applyNumberFormat="0" applyBorder="0" applyAlignment="0" applyProtection="0"/>
    <xf numFmtId="0" fontId="69" fillId="0" borderId="0">
      <alignment vertical="center"/>
    </xf>
    <xf numFmtId="10" fontId="54" fillId="37" borderId="13" applyNumberFormat="0" applyBorder="0" applyAlignment="0" applyProtection="0"/>
    <xf numFmtId="0" fontId="69" fillId="0" borderId="0">
      <alignment vertical="center"/>
    </xf>
    <xf numFmtId="10" fontId="54" fillId="37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37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37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37" borderId="13" applyNumberFormat="0" applyBorder="0" applyAlignment="0" applyProtection="0"/>
    <xf numFmtId="10" fontId="54" fillId="37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37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37" borderId="13" applyNumberFormat="0" applyBorder="0" applyAlignment="0" applyProtection="0"/>
    <xf numFmtId="0" fontId="69" fillId="0" borderId="0">
      <alignment vertical="center"/>
    </xf>
    <xf numFmtId="10" fontId="54" fillId="37" borderId="13" applyNumberFormat="0" applyBorder="0" applyAlignment="0" applyProtection="0"/>
    <xf numFmtId="0" fontId="69" fillId="0" borderId="0">
      <alignment vertical="center"/>
    </xf>
    <xf numFmtId="10" fontId="54" fillId="37" borderId="13" applyNumberFormat="0" applyBorder="0" applyAlignment="0" applyProtection="0"/>
    <xf numFmtId="10" fontId="54" fillId="73" borderId="13" applyNumberFormat="0" applyBorder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69" fillId="0" borderId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7" fillId="44" borderId="19" applyNumberFormat="0" applyAlignment="0" applyProtection="0">
      <alignment vertical="center"/>
    </xf>
    <xf numFmtId="0" fontId="158" fillId="0" borderId="0" applyBorder="0"/>
    <xf numFmtId="0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273" fontId="23" fillId="0" borderId="0"/>
    <xf numFmtId="0" fontId="69" fillId="0" borderId="0">
      <alignment vertical="center"/>
    </xf>
    <xf numFmtId="41" fontId="45" fillId="0" borderId="0" applyFont="0" applyFill="0" applyBorder="0" applyAlignment="0" applyProtection="0"/>
    <xf numFmtId="0" fontId="45" fillId="0" borderId="0"/>
    <xf numFmtId="177" fontId="45" fillId="0" borderId="0"/>
    <xf numFmtId="0" fontId="69" fillId="0" borderId="0">
      <alignment vertical="center"/>
    </xf>
    <xf numFmtId="0" fontId="69" fillId="0" borderId="0">
      <alignment vertical="center"/>
    </xf>
    <xf numFmtId="0" fontId="28" fillId="0" borderId="0"/>
    <xf numFmtId="37" fontId="159" fillId="76" borderId="0" applyFont="0" applyFill="0" applyBorder="0" applyAlignment="0">
      <alignment horizontal="center" vertical="center"/>
    </xf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245" fontId="25" fillId="0" borderId="0" applyFill="0" applyBorder="0" applyAlignment="0"/>
    <xf numFmtId="0" fontId="69" fillId="0" borderId="0">
      <alignment vertical="center"/>
    </xf>
    <xf numFmtId="0" fontId="113" fillId="0" borderId="0" applyFill="0" applyBorder="0" applyAlignment="0"/>
    <xf numFmtId="24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45" fontId="25" fillId="0" borderId="0" applyFill="0" applyBorder="0" applyAlignment="0"/>
    <xf numFmtId="0" fontId="69" fillId="0" borderId="0">
      <alignment vertical="center"/>
    </xf>
    <xf numFmtId="0" fontId="113" fillId="0" borderId="0" applyFill="0" applyBorder="0" applyAlignment="0"/>
    <xf numFmtId="209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4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0" fontId="160" fillId="0" borderId="31" applyNumberFormat="0" applyFill="0" applyAlignment="0" applyProtection="0"/>
    <xf numFmtId="177" fontId="160" fillId="0" borderId="31" applyNumberFormat="0" applyFill="0" applyAlignment="0" applyProtection="0"/>
    <xf numFmtId="0" fontId="69" fillId="0" borderId="0">
      <alignment vertical="center"/>
    </xf>
    <xf numFmtId="0" fontId="160" fillId="0" borderId="31" applyNumberFormat="0" applyFill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61" fillId="0" borderId="28"/>
    <xf numFmtId="0" fontId="69" fillId="0" borderId="0">
      <alignment vertical="center"/>
    </xf>
    <xf numFmtId="177" fontId="161" fillId="0" borderId="28"/>
    <xf numFmtId="0" fontId="161" fillId="0" borderId="28"/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177" fontId="161" fillId="0" borderId="28"/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69" fillId="0" borderId="0">
      <alignment vertical="center"/>
    </xf>
    <xf numFmtId="177" fontId="161" fillId="0" borderId="28"/>
    <xf numFmtId="0" fontId="69" fillId="0" borderId="0">
      <alignment vertical="center"/>
    </xf>
    <xf numFmtId="0" fontId="69" fillId="0" borderId="0">
      <alignment vertical="center"/>
    </xf>
    <xf numFmtId="177" fontId="161" fillId="0" borderId="28"/>
    <xf numFmtId="0" fontId="161" fillId="0" borderId="28"/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69" fillId="0" borderId="0">
      <alignment vertical="center"/>
    </xf>
    <xf numFmtId="177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69" fillId="0" borderId="0">
      <alignment vertical="center"/>
    </xf>
    <xf numFmtId="0" fontId="161" fillId="0" borderId="28"/>
    <xf numFmtId="274" fontId="28" fillId="0" borderId="0" applyFont="0" applyFill="0" applyBorder="0" applyAlignment="0" applyProtection="0"/>
    <xf numFmtId="275" fontId="28" fillId="0" borderId="0" applyFont="0" applyFill="0" applyBorder="0" applyAlignment="0" applyProtection="0"/>
    <xf numFmtId="276" fontId="23" fillId="0" borderId="32"/>
    <xf numFmtId="276" fontId="23" fillId="0" borderId="32"/>
    <xf numFmtId="276" fontId="23" fillId="0" borderId="32"/>
    <xf numFmtId="276" fontId="23" fillId="0" borderId="32"/>
    <xf numFmtId="0" fontId="69" fillId="0" borderId="0">
      <alignment vertical="center"/>
    </xf>
    <xf numFmtId="276" fontId="23" fillId="0" borderId="32"/>
    <xf numFmtId="276" fontId="23" fillId="0" borderId="32"/>
    <xf numFmtId="276" fontId="23" fillId="0" borderId="32"/>
    <xf numFmtId="276" fontId="23" fillId="0" borderId="32"/>
    <xf numFmtId="276" fontId="23" fillId="0" borderId="32"/>
    <xf numFmtId="276" fontId="23" fillId="0" borderId="32"/>
    <xf numFmtId="276" fontId="23" fillId="0" borderId="32"/>
    <xf numFmtId="226" fontId="25" fillId="0" borderId="0" applyFont="0" applyFill="0" applyBorder="0" applyAlignment="0" applyProtection="0"/>
    <xf numFmtId="277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278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21" fillId="0" borderId="0">
      <protection locked="0"/>
    </xf>
    <xf numFmtId="212" fontId="65" fillId="0" borderId="0" applyFont="0" applyFill="0" applyBorder="0" applyAlignment="0" applyProtection="0"/>
    <xf numFmtId="0" fontId="69" fillId="0" borderId="0">
      <alignment vertical="center"/>
    </xf>
    <xf numFmtId="37" fontId="162" fillId="0" borderId="0" applyFill="0" applyBorder="0" applyAlignment="0" applyProtection="0"/>
    <xf numFmtId="0" fontId="69" fillId="0" borderId="0">
      <alignment vertical="center"/>
    </xf>
    <xf numFmtId="0" fontId="111" fillId="0" borderId="0" applyNumberFormat="0" applyFont="0" applyFill="0" applyAlignment="0"/>
    <xf numFmtId="177" fontId="111" fillId="0" borderId="0" applyNumberFormat="0" applyFont="0" applyFill="0" applyAlignment="0"/>
    <xf numFmtId="0" fontId="69" fillId="0" borderId="0">
      <alignment vertical="center"/>
    </xf>
    <xf numFmtId="0" fontId="69" fillId="0" borderId="0">
      <alignment vertical="center"/>
    </xf>
    <xf numFmtId="0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63" fillId="56" borderId="0" applyNumberFormat="0" applyBorder="0" applyAlignment="0" applyProtection="0"/>
    <xf numFmtId="177" fontId="163" fillId="56" borderId="0" applyNumberFormat="0" applyBorder="0" applyAlignment="0" applyProtection="0"/>
    <xf numFmtId="0" fontId="69" fillId="0" borderId="0">
      <alignment vertical="center"/>
    </xf>
    <xf numFmtId="0" fontId="163" fillId="56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30" fillId="0" borderId="0"/>
    <xf numFmtId="177" fontId="30" fillId="0" borderId="0"/>
    <xf numFmtId="0" fontId="69" fillId="0" borderId="0">
      <alignment vertical="center"/>
    </xf>
    <xf numFmtId="0" fontId="69" fillId="0" borderId="0">
      <alignment vertical="center"/>
    </xf>
    <xf numFmtId="37" fontId="164" fillId="0" borderId="0"/>
    <xf numFmtId="0" fontId="69" fillId="0" borderId="0">
      <alignment vertical="center"/>
    </xf>
    <xf numFmtId="0" fontId="23" fillId="0" borderId="0" applyNumberFormat="0" applyFill="0" applyBorder="0" applyAlignment="0" applyProtection="0"/>
    <xf numFmtId="279" fontId="28" fillId="0" borderId="0"/>
    <xf numFmtId="0" fontId="28" fillId="0" borderId="0"/>
    <xf numFmtId="0" fontId="69" fillId="0" borderId="0">
      <alignment vertical="center"/>
    </xf>
    <xf numFmtId="280" fontId="25" fillId="0" borderId="0"/>
    <xf numFmtId="281" fontId="18" fillId="0" borderId="0"/>
    <xf numFmtId="0" fontId="28" fillId="0" borderId="0"/>
    <xf numFmtId="0" fontId="69" fillId="0" borderId="0">
      <alignment vertical="center"/>
    </xf>
    <xf numFmtId="0" fontId="28" fillId="0" borderId="0"/>
    <xf numFmtId="0" fontId="69" fillId="0" borderId="0">
      <alignment vertical="center"/>
    </xf>
    <xf numFmtId="280" fontId="25" fillId="0" borderId="0"/>
    <xf numFmtId="0" fontId="69" fillId="0" borderId="0">
      <alignment vertical="center"/>
    </xf>
    <xf numFmtId="0" fontId="69" fillId="0" borderId="0">
      <alignment vertical="center"/>
    </xf>
    <xf numFmtId="249" fontId="131" fillId="0" borderId="0"/>
    <xf numFmtId="0" fontId="28" fillId="0" borderId="0"/>
    <xf numFmtId="0" fontId="165" fillId="0" borderId="0"/>
    <xf numFmtId="0" fontId="69" fillId="0" borderId="0">
      <alignment vertical="center"/>
    </xf>
    <xf numFmtId="0" fontId="165" fillId="0" borderId="0"/>
    <xf numFmtId="0" fontId="69" fillId="0" borderId="0">
      <alignment vertical="center"/>
    </xf>
    <xf numFmtId="0" fontId="165" fillId="0" borderId="0"/>
    <xf numFmtId="0" fontId="69" fillId="0" borderId="0">
      <alignment vertical="center"/>
    </xf>
    <xf numFmtId="0" fontId="165" fillId="0" borderId="0"/>
    <xf numFmtId="0" fontId="69" fillId="0" borderId="0">
      <alignment vertical="center"/>
    </xf>
    <xf numFmtId="0" fontId="165" fillId="0" borderId="0"/>
    <xf numFmtId="0" fontId="69" fillId="0" borderId="0">
      <alignment vertical="center"/>
    </xf>
    <xf numFmtId="0" fontId="165" fillId="0" borderId="0"/>
    <xf numFmtId="0" fontId="69" fillId="0" borderId="0">
      <alignment vertical="center"/>
    </xf>
    <xf numFmtId="0" fontId="165" fillId="0" borderId="0"/>
    <xf numFmtId="0" fontId="69" fillId="0" borderId="0">
      <alignment vertical="center"/>
    </xf>
    <xf numFmtId="0" fontId="28" fillId="0" borderId="0"/>
    <xf numFmtId="0" fontId="69" fillId="0" borderId="0">
      <alignment vertical="center"/>
    </xf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166" fillId="0" borderId="0"/>
    <xf numFmtId="0" fontId="45" fillId="0" borderId="0"/>
    <xf numFmtId="177" fontId="45" fillId="0" borderId="0"/>
    <xf numFmtId="0" fontId="69" fillId="0" borderId="0">
      <alignment vertical="center"/>
    </xf>
    <xf numFmtId="0" fontId="45" fillId="0" borderId="0"/>
    <xf numFmtId="0" fontId="69" fillId="0" borderId="0">
      <alignment vertical="center"/>
    </xf>
    <xf numFmtId="0" fontId="69" fillId="0" borderId="0">
      <alignment vertical="center"/>
    </xf>
    <xf numFmtId="0" fontId="30" fillId="0" borderId="0" applyFont="0" applyFill="0" applyBorder="0" applyAlignment="0" applyProtection="0">
      <alignment horizontal="centerContinuous"/>
    </xf>
    <xf numFmtId="0" fontId="69" fillId="0" borderId="0">
      <alignment vertical="center"/>
    </xf>
    <xf numFmtId="0" fontId="166" fillId="0" borderId="0"/>
    <xf numFmtId="0" fontId="30" fillId="0" borderId="0" applyFont="0" applyFill="0" applyBorder="0" applyAlignment="0" applyProtection="0">
      <alignment horizontal="centerContinuous"/>
    </xf>
    <xf numFmtId="0" fontId="69" fillId="0" borderId="0">
      <alignment vertical="center"/>
    </xf>
    <xf numFmtId="0" fontId="30" fillId="0" borderId="0" applyFont="0" applyFill="0" applyBorder="0" applyAlignment="0" applyProtection="0">
      <alignment horizontal="centerContinuous"/>
    </xf>
    <xf numFmtId="0" fontId="69" fillId="0" borderId="0">
      <alignment vertical="center"/>
    </xf>
    <xf numFmtId="282" fontId="23" fillId="0" borderId="0">
      <alignment horizontal="left"/>
      <protection locked="0"/>
    </xf>
    <xf numFmtId="282" fontId="23" fillId="0" borderId="0">
      <alignment horizontal="left"/>
      <protection locked="0"/>
    </xf>
    <xf numFmtId="0" fontId="166" fillId="0" borderId="0"/>
    <xf numFmtId="0" fontId="92" fillId="0" borderId="0"/>
    <xf numFmtId="0" fontId="133" fillId="0" borderId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177" fontId="23" fillId="49" borderId="33" applyNumberFormat="0" applyFont="0" applyAlignment="0" applyProtection="0"/>
    <xf numFmtId="0" fontId="69" fillId="0" borderId="0">
      <alignment vertical="center"/>
    </xf>
    <xf numFmtId="177" fontId="23" fillId="49" borderId="33" applyNumberFormat="0" applyFont="0" applyAlignment="0" applyProtection="0"/>
    <xf numFmtId="177" fontId="23" fillId="49" borderId="33" applyNumberFormat="0" applyFont="0" applyAlignment="0" applyProtection="0"/>
    <xf numFmtId="177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177" fontId="23" fillId="49" borderId="33" applyNumberFormat="0" applyFont="0" applyAlignment="0" applyProtection="0"/>
    <xf numFmtId="177" fontId="23" fillId="49" borderId="33" applyNumberFormat="0" applyFont="0" applyAlignment="0" applyProtection="0"/>
    <xf numFmtId="0" fontId="23" fillId="49" borderId="33" applyNumberFormat="0" applyFont="0" applyAlignment="0" applyProtection="0"/>
    <xf numFmtId="177" fontId="23" fillId="49" borderId="33" applyNumberFormat="0" applyFont="0" applyAlignment="0" applyProtection="0"/>
    <xf numFmtId="0" fontId="69" fillId="0" borderId="0">
      <alignment vertical="center"/>
    </xf>
    <xf numFmtId="177" fontId="23" fillId="49" borderId="33" applyNumberFormat="0" applyFont="0" applyAlignment="0" applyProtection="0"/>
    <xf numFmtId="177" fontId="23" fillId="49" borderId="33" applyNumberFormat="0" applyFont="0" applyAlignment="0" applyProtection="0"/>
    <xf numFmtId="177" fontId="23" fillId="49" borderId="33" applyNumberFormat="0" applyFont="0" applyAlignment="0" applyProtection="0"/>
    <xf numFmtId="177" fontId="23" fillId="49" borderId="33" applyNumberFormat="0" applyFont="0" applyAlignment="0" applyProtection="0"/>
    <xf numFmtId="177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69" fillId="0" borderId="0">
      <alignment vertical="center"/>
    </xf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69" fillId="0" borderId="0">
      <alignment vertical="center"/>
    </xf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167" fillId="0" borderId="21"/>
    <xf numFmtId="177" fontId="167" fillId="0" borderId="21"/>
    <xf numFmtId="177" fontId="167" fillId="0" borderId="21"/>
    <xf numFmtId="0" fontId="69" fillId="0" borderId="0">
      <alignment vertical="center"/>
    </xf>
    <xf numFmtId="0" fontId="69" fillId="0" borderId="0">
      <alignment vertical="center"/>
    </xf>
    <xf numFmtId="0" fontId="18" fillId="0" borderId="21"/>
    <xf numFmtId="0" fontId="167" fillId="0" borderId="21"/>
    <xf numFmtId="0" fontId="69" fillId="0" borderId="0">
      <alignment vertical="center"/>
    </xf>
    <xf numFmtId="0" fontId="167" fillId="0" borderId="21"/>
    <xf numFmtId="0" fontId="167" fillId="0" borderId="21"/>
    <xf numFmtId="0" fontId="167" fillId="0" borderId="21"/>
    <xf numFmtId="0" fontId="167" fillId="0" borderId="21"/>
    <xf numFmtId="0" fontId="46" fillId="78" borderId="0">
      <alignment vertical="center"/>
    </xf>
    <xf numFmtId="282" fontId="168" fillId="0" borderId="0"/>
    <xf numFmtId="40" fontId="169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283" fontId="23" fillId="0" borderId="0" applyFont="0" applyFill="0" applyBorder="0" applyAlignment="0" applyProtection="0"/>
    <xf numFmtId="284" fontId="170" fillId="0" borderId="0" applyFont="0" applyFill="0" applyBorder="0" applyAlignment="0" applyProtection="0"/>
    <xf numFmtId="0" fontId="23" fillId="0" borderId="0"/>
    <xf numFmtId="0" fontId="69" fillId="0" borderId="0">
      <alignment vertical="center"/>
    </xf>
    <xf numFmtId="0" fontId="28" fillId="0" borderId="0"/>
    <xf numFmtId="0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177" fontId="171" fillId="50" borderId="34" applyNumberFormat="0" applyAlignment="0" applyProtection="0"/>
    <xf numFmtId="0" fontId="69" fillId="0" borderId="0">
      <alignment vertical="center"/>
    </xf>
    <xf numFmtId="177" fontId="171" fillId="50" borderId="34" applyNumberFormat="0" applyAlignment="0" applyProtection="0"/>
    <xf numFmtId="177" fontId="171" fillId="50" borderId="34" applyNumberFormat="0" applyAlignment="0" applyProtection="0"/>
    <xf numFmtId="177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177" fontId="171" fillId="50" borderId="34" applyNumberFormat="0" applyAlignment="0" applyProtection="0"/>
    <xf numFmtId="177" fontId="171" fillId="50" borderId="34" applyNumberFormat="0" applyAlignment="0" applyProtection="0"/>
    <xf numFmtId="0" fontId="171" fillId="50" borderId="34" applyNumberFormat="0" applyAlignment="0" applyProtection="0"/>
    <xf numFmtId="177" fontId="171" fillId="50" borderId="34" applyNumberFormat="0" applyAlignment="0" applyProtection="0"/>
    <xf numFmtId="0" fontId="69" fillId="0" borderId="0">
      <alignment vertical="center"/>
    </xf>
    <xf numFmtId="177" fontId="171" fillId="50" borderId="34" applyNumberFormat="0" applyAlignment="0" applyProtection="0"/>
    <xf numFmtId="177" fontId="171" fillId="50" borderId="34" applyNumberFormat="0" applyAlignment="0" applyProtection="0"/>
    <xf numFmtId="177" fontId="171" fillId="50" borderId="34" applyNumberFormat="0" applyAlignment="0" applyProtection="0"/>
    <xf numFmtId="177" fontId="171" fillId="50" borderId="34" applyNumberFormat="0" applyAlignment="0" applyProtection="0"/>
    <xf numFmtId="177" fontId="171" fillId="50" borderId="34" applyNumberFormat="0" applyAlignment="0" applyProtection="0"/>
    <xf numFmtId="0" fontId="171" fillId="50" borderId="34" applyNumberFormat="0" applyAlignment="0" applyProtection="0"/>
    <xf numFmtId="0" fontId="69" fillId="0" borderId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69" fillId="0" borderId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66" fillId="0" borderId="0">
      <alignment horizontal="center"/>
    </xf>
    <xf numFmtId="0" fontId="172" fillId="0" borderId="0" applyNumberFormat="0" applyFill="0" applyBorder="0" applyAlignment="0" applyProtection="0">
      <alignment vertical="top"/>
    </xf>
    <xf numFmtId="0" fontId="69" fillId="0" borderId="0">
      <alignment vertical="center"/>
    </xf>
    <xf numFmtId="0" fontId="28" fillId="0" borderId="0"/>
    <xf numFmtId="285" fontId="173" fillId="0" borderId="0" applyFill="0" applyBorder="0" applyProtection="0">
      <alignment vertical="top"/>
    </xf>
    <xf numFmtId="0" fontId="69" fillId="0" borderId="0">
      <alignment vertical="center"/>
    </xf>
    <xf numFmtId="14" fontId="94" fillId="0" borderId="0">
      <alignment horizontal="center" wrapText="1"/>
      <protection locked="0"/>
    </xf>
    <xf numFmtId="0" fontId="69" fillId="0" borderId="0">
      <alignment vertical="center"/>
    </xf>
    <xf numFmtId="0" fontId="129" fillId="0" borderId="0">
      <protection locked="0"/>
    </xf>
    <xf numFmtId="249" fontId="25" fillId="0" borderId="0" applyFont="0" applyFill="0" applyBorder="0" applyAlignment="0" applyProtection="0"/>
    <xf numFmtId="0" fontId="69" fillId="0" borderId="0">
      <alignment vertical="center"/>
    </xf>
    <xf numFmtId="250" fontId="111" fillId="0" borderId="0" applyFont="0" applyFill="0" applyBorder="0" applyAlignment="0" applyProtection="0"/>
    <xf numFmtId="286" fontId="25" fillId="0" borderId="0" applyFont="0" applyFill="0" applyBorder="0" applyAlignment="0" applyProtection="0"/>
    <xf numFmtId="0" fontId="69" fillId="0" borderId="0">
      <alignment vertical="center"/>
    </xf>
    <xf numFmtId="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87" fontId="25" fillId="0" borderId="0" applyFont="0" applyFill="0" applyBorder="0" applyAlignment="0" applyProtection="0"/>
    <xf numFmtId="0" fontId="166" fillId="0" borderId="0"/>
    <xf numFmtId="288" fontId="23" fillId="0" borderId="0" applyFill="0" applyBorder="0" applyProtection="0"/>
    <xf numFmtId="289" fontId="54" fillId="0" borderId="0" applyFont="0" applyFill="0" applyBorder="0" applyProtection="0">
      <alignment horizontal="right"/>
    </xf>
    <xf numFmtId="0" fontId="121" fillId="0" borderId="0">
      <protection locked="0"/>
    </xf>
    <xf numFmtId="245" fontId="25" fillId="0" borderId="0" applyFill="0" applyBorder="0" applyAlignment="0"/>
    <xf numFmtId="0" fontId="69" fillId="0" borderId="0">
      <alignment vertical="center"/>
    </xf>
    <xf numFmtId="0" fontId="113" fillId="0" borderId="0" applyFill="0" applyBorder="0" applyAlignment="0"/>
    <xf numFmtId="24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45" fontId="25" fillId="0" borderId="0" applyFill="0" applyBorder="0" applyAlignment="0"/>
    <xf numFmtId="0" fontId="69" fillId="0" borderId="0">
      <alignment vertical="center"/>
    </xf>
    <xf numFmtId="0" fontId="113" fillId="0" borderId="0" applyFill="0" applyBorder="0" applyAlignment="0"/>
    <xf numFmtId="209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4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0" fontId="174" fillId="0" borderId="0">
      <alignment horizontal="right"/>
    </xf>
    <xf numFmtId="0" fontId="175" fillId="0" borderId="0" applyNumberFormat="0" applyFill="0" applyBorder="0" applyAlignment="0">
      <alignment horizontal="center" vertical="top"/>
    </xf>
    <xf numFmtId="0" fontId="69" fillId="0" borderId="0">
      <alignment vertical="center"/>
    </xf>
    <xf numFmtId="0" fontId="23" fillId="0" borderId="0"/>
    <xf numFmtId="0" fontId="69" fillId="0" borderId="0">
      <alignment vertical="center"/>
    </xf>
    <xf numFmtId="0" fontId="116" fillId="1" borderId="0" applyNumberFormat="0" applyFill="0" applyBorder="0" applyAlignment="0">
      <alignment horizontal="center"/>
    </xf>
    <xf numFmtId="0" fontId="69" fillId="0" borderId="0">
      <alignment vertical="center"/>
    </xf>
    <xf numFmtId="0" fontId="92" fillId="0" borderId="0" applyNumberFormat="0" applyFont="0" applyFill="0" applyBorder="0" applyAlignment="0" applyProtection="0">
      <alignment horizontal="left"/>
    </xf>
    <xf numFmtId="0" fontId="69" fillId="0" borderId="0">
      <alignment vertical="center"/>
    </xf>
    <xf numFmtId="15" fontId="92" fillId="0" borderId="0" applyFont="0" applyFill="0" applyBorder="0" applyAlignment="0" applyProtection="0"/>
    <xf numFmtId="0" fontId="69" fillId="0" borderId="0">
      <alignment vertical="center"/>
    </xf>
    <xf numFmtId="4" fontId="92" fillId="0" borderId="0" applyFont="0" applyFill="0" applyBorder="0" applyAlignment="0" applyProtection="0"/>
    <xf numFmtId="0" fontId="69" fillId="0" borderId="0">
      <alignment vertical="center"/>
    </xf>
    <xf numFmtId="0" fontId="24" fillId="0" borderId="28">
      <alignment horizontal="center"/>
    </xf>
    <xf numFmtId="0" fontId="69" fillId="0" borderId="0">
      <alignment vertical="center"/>
    </xf>
    <xf numFmtId="0" fontId="24" fillId="0" borderId="28">
      <alignment horizontal="center"/>
    </xf>
    <xf numFmtId="0" fontId="24" fillId="0" borderId="28">
      <alignment horizontal="center"/>
    </xf>
    <xf numFmtId="0" fontId="24" fillId="0" borderId="28">
      <alignment horizontal="center"/>
    </xf>
    <xf numFmtId="3" fontId="92" fillId="0" borderId="0" applyFont="0" applyFill="0" applyBorder="0" applyAlignment="0" applyProtection="0"/>
    <xf numFmtId="0" fontId="69" fillId="0" borderId="0">
      <alignment vertical="center"/>
    </xf>
    <xf numFmtId="0" fontId="92" fillId="79" borderId="0" applyNumberFormat="0" applyFont="0" applyBorder="0" applyAlignment="0" applyProtection="0"/>
    <xf numFmtId="0" fontId="69" fillId="0" borderId="0">
      <alignment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69" fillId="0" borderId="0">
      <alignment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247" fontId="23" fillId="0" borderId="0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8" fillId="81" borderId="0" applyNumberFormat="0" applyFont="0" applyBorder="0" applyAlignment="0">
      <alignment horizontal="center"/>
    </xf>
    <xf numFmtId="0" fontId="69" fillId="0" borderId="0">
      <alignment vertical="center"/>
    </xf>
    <xf numFmtId="0" fontId="18" fillId="0" borderId="0">
      <alignment horizontal="right"/>
    </xf>
    <xf numFmtId="30" fontId="166" fillId="0" borderId="0" applyNumberFormat="0" applyFill="0" applyBorder="0" applyAlignment="0" applyProtection="0">
      <alignment horizontal="left"/>
    </xf>
    <xf numFmtId="0" fontId="69" fillId="0" borderId="0">
      <alignment vertical="center"/>
    </xf>
    <xf numFmtId="14" fontId="166" fillId="0" borderId="0" applyNumberFormat="0" applyFill="0" applyBorder="0" applyAlignment="0" applyProtection="0">
      <alignment horizontal="left"/>
    </xf>
    <xf numFmtId="38" fontId="166" fillId="0" borderId="0"/>
    <xf numFmtId="0" fontId="179" fillId="0" borderId="0" applyNumberFormat="0" applyFill="0" applyBorder="0">
      <alignment horizontal="left"/>
    </xf>
    <xf numFmtId="0" fontId="69" fillId="0" borderId="0">
      <alignment vertical="center"/>
    </xf>
    <xf numFmtId="290" fontId="143" fillId="0" borderId="0" applyFill="0" applyBorder="0">
      <alignment horizontal="right"/>
    </xf>
    <xf numFmtId="0" fontId="69" fillId="0" borderId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0" fontId="69" fillId="0" borderId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0" fontId="69" fillId="0" borderId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0" fontId="69" fillId="0" borderId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0" fontId="69" fillId="0" borderId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0" fontId="69" fillId="0" borderId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0" fontId="69" fillId="0" borderId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0" fontId="69" fillId="0" borderId="0">
      <alignment vertical="center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0" fontId="69" fillId="0" borderId="0">
      <alignment vertical="center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0" fontId="69" fillId="0" borderId="0">
      <alignment vertical="center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0" fontId="183" fillId="82" borderId="36" applyNumberFormat="0" applyProtection="0">
      <alignment horizontal="left" vertical="top" indent="1"/>
    </xf>
    <xf numFmtId="0" fontId="69" fillId="0" borderId="0">
      <alignment vertical="center"/>
    </xf>
    <xf numFmtId="0" fontId="183" fillId="82" borderId="36" applyNumberFormat="0" applyProtection="0">
      <alignment horizontal="left" vertical="top" indent="1"/>
    </xf>
    <xf numFmtId="0" fontId="183" fillId="82" borderId="36" applyNumberFormat="0" applyProtection="0">
      <alignment horizontal="left" vertical="top" indent="1"/>
    </xf>
    <xf numFmtId="4" fontId="182" fillId="35" borderId="0" applyNumberFormat="0" applyProtection="0">
      <alignment horizontal="left" vertical="center" indent="1"/>
    </xf>
    <xf numFmtId="4" fontId="182" fillId="35" borderId="0" applyNumberFormat="0" applyProtection="0">
      <alignment horizontal="left" vertical="center" indent="1"/>
    </xf>
    <xf numFmtId="0" fontId="69" fillId="0" borderId="0">
      <alignment vertical="center"/>
    </xf>
    <xf numFmtId="0" fontId="69" fillId="0" borderId="0">
      <alignment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0" fontId="69" fillId="0" borderId="0">
      <alignment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0" fontId="69" fillId="0" borderId="0">
      <alignment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0" fontId="69" fillId="0" borderId="0">
      <alignment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0" fontId="69" fillId="0" borderId="0">
      <alignment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0" fontId="69" fillId="0" borderId="0">
      <alignment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0" fontId="69" fillId="0" borderId="0">
      <alignment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0" fontId="69" fillId="0" borderId="0">
      <alignment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0" fontId="69" fillId="0" borderId="0">
      <alignment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0" fontId="69" fillId="0" borderId="0">
      <alignment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0" fontId="69" fillId="0" borderId="0">
      <alignment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0" fontId="69" fillId="0" borderId="0">
      <alignment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0" fontId="69" fillId="0" borderId="0">
      <alignment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0" fontId="69" fillId="0" borderId="0">
      <alignment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0" fontId="69" fillId="0" borderId="0">
      <alignment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0" fontId="69" fillId="0" borderId="0">
      <alignment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0" fontId="69" fillId="0" borderId="0">
      <alignment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0" fontId="69" fillId="0" borderId="0">
      <alignment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0" fontId="69" fillId="0" borderId="0">
      <alignment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0" fontId="69" fillId="0" borderId="0">
      <alignment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0" fontId="69" fillId="0" borderId="0">
      <alignment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0" fontId="69" fillId="0" borderId="0">
      <alignment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0" fontId="69" fillId="0" borderId="0">
      <alignment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0" fontId="69" fillId="0" borderId="0">
      <alignment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0" fontId="69" fillId="0" borderId="0">
      <alignment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0" fontId="69" fillId="0" borderId="0">
      <alignment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0" fontId="69" fillId="0" borderId="0">
      <alignment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0" fontId="69" fillId="0" borderId="0">
      <alignment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0" fontId="69" fillId="0" borderId="0">
      <alignment vertical="center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0" fontId="69" fillId="0" borderId="0">
      <alignment vertical="center"/>
    </xf>
    <xf numFmtId="4" fontId="180" fillId="89" borderId="37" applyNumberFormat="0" applyProtection="0">
      <alignment horizontal="left" vertical="center" indent="1"/>
    </xf>
    <xf numFmtId="0" fontId="69" fillId="0" borderId="0">
      <alignment vertical="center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4" fontId="180" fillId="68" borderId="0" applyNumberFormat="0" applyProtection="0">
      <alignment horizontal="left" vertical="center" indent="1"/>
    </xf>
    <xf numFmtId="4" fontId="180" fillId="68" borderId="0" applyNumberFormat="0" applyProtection="0">
      <alignment horizontal="left" vertical="center" indent="1"/>
    </xf>
    <xf numFmtId="0" fontId="69" fillId="0" borderId="0">
      <alignment vertical="center"/>
    </xf>
    <xf numFmtId="0" fontId="69" fillId="0" borderId="0">
      <alignment vertical="center"/>
    </xf>
    <xf numFmtId="4" fontId="180" fillId="35" borderId="0" applyNumberFormat="0" applyProtection="0">
      <alignment horizontal="left" vertical="center" indent="1"/>
    </xf>
    <xf numFmtId="0" fontId="69" fillId="0" borderId="0">
      <alignment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0" fontId="69" fillId="0" borderId="0">
      <alignment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0" fontId="69" fillId="0" borderId="0">
      <alignment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0" fontId="69" fillId="0" borderId="0">
      <alignment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46" fillId="68" borderId="0" applyNumberFormat="0" applyProtection="0">
      <alignment horizontal="left" vertical="center" indent="1"/>
    </xf>
    <xf numFmtId="4" fontId="46" fillId="68" borderId="0" applyNumberFormat="0" applyProtection="0">
      <alignment horizontal="left" vertical="center" indent="1"/>
    </xf>
    <xf numFmtId="0" fontId="69" fillId="0" borderId="0">
      <alignment vertical="center"/>
    </xf>
    <xf numFmtId="0" fontId="69" fillId="0" borderId="0">
      <alignment vertical="center"/>
    </xf>
    <xf numFmtId="4" fontId="46" fillId="35" borderId="0" applyNumberFormat="0" applyProtection="0">
      <alignment horizontal="left" vertical="center" indent="1"/>
    </xf>
    <xf numFmtId="4" fontId="46" fillId="35" borderId="0" applyNumberFormat="0" applyProtection="0">
      <alignment horizontal="left" vertical="center" indent="1"/>
    </xf>
    <xf numFmtId="0" fontId="69" fillId="0" borderId="0">
      <alignment vertical="center"/>
    </xf>
    <xf numFmtId="0" fontId="69" fillId="0" borderId="0">
      <alignment vertical="center"/>
    </xf>
    <xf numFmtId="0" fontId="23" fillId="35" borderId="36" applyNumberFormat="0" applyProtection="0">
      <alignment horizontal="left" vertical="center" indent="1"/>
    </xf>
    <xf numFmtId="0" fontId="69" fillId="0" borderId="0">
      <alignment vertical="center"/>
    </xf>
    <xf numFmtId="0" fontId="23" fillId="35" borderId="36" applyNumberFormat="0" applyProtection="0">
      <alignment horizontal="left" vertical="center" indent="1"/>
    </xf>
    <xf numFmtId="0" fontId="23" fillId="35" borderId="36" applyNumberFormat="0" applyProtection="0">
      <alignment horizontal="left" vertical="center" indent="1"/>
    </xf>
    <xf numFmtId="0" fontId="23" fillId="35" borderId="36" applyNumberFormat="0" applyProtection="0">
      <alignment horizontal="left" vertical="top" indent="1"/>
    </xf>
    <xf numFmtId="0" fontId="69" fillId="0" borderId="0">
      <alignment vertical="center"/>
    </xf>
    <xf numFmtId="0" fontId="23" fillId="35" borderId="36" applyNumberFormat="0" applyProtection="0">
      <alignment horizontal="left" vertical="top" indent="1"/>
    </xf>
    <xf numFmtId="0" fontId="23" fillId="35" borderId="36" applyNumberFormat="0" applyProtection="0">
      <alignment horizontal="left" vertical="top" indent="1"/>
    </xf>
    <xf numFmtId="0" fontId="23" fillId="75" borderId="36" applyNumberFormat="0" applyProtection="0">
      <alignment horizontal="left" vertical="center" indent="1"/>
    </xf>
    <xf numFmtId="0" fontId="69" fillId="0" borderId="0">
      <alignment vertical="center"/>
    </xf>
    <xf numFmtId="0" fontId="23" fillId="75" borderId="36" applyNumberFormat="0" applyProtection="0">
      <alignment horizontal="left" vertical="center" indent="1"/>
    </xf>
    <xf numFmtId="0" fontId="23" fillId="75" borderId="36" applyNumberFormat="0" applyProtection="0">
      <alignment horizontal="left" vertical="center" indent="1"/>
    </xf>
    <xf numFmtId="0" fontId="23" fillId="75" borderId="36" applyNumberFormat="0" applyProtection="0">
      <alignment horizontal="left" vertical="top" indent="1"/>
    </xf>
    <xf numFmtId="0" fontId="69" fillId="0" borderId="0">
      <alignment vertical="center"/>
    </xf>
    <xf numFmtId="0" fontId="23" fillId="75" borderId="36" applyNumberFormat="0" applyProtection="0">
      <alignment horizontal="left" vertical="top" indent="1"/>
    </xf>
    <xf numFmtId="0" fontId="23" fillId="75" borderId="36" applyNumberFormat="0" applyProtection="0">
      <alignment horizontal="left" vertical="top" indent="1"/>
    </xf>
    <xf numFmtId="0" fontId="23" fillId="68" borderId="36" applyNumberFormat="0" applyProtection="0">
      <alignment horizontal="left" vertical="center" indent="1"/>
    </xf>
    <xf numFmtId="0" fontId="69" fillId="0" borderId="0">
      <alignment vertical="center"/>
    </xf>
    <xf numFmtId="0" fontId="23" fillId="68" borderId="36" applyNumberFormat="0" applyProtection="0">
      <alignment horizontal="left" vertical="center" indent="1"/>
    </xf>
    <xf numFmtId="0" fontId="23" fillId="68" borderId="36" applyNumberFormat="0" applyProtection="0">
      <alignment horizontal="left" vertical="center" indent="1"/>
    </xf>
    <xf numFmtId="0" fontId="23" fillId="68" borderId="36" applyNumberFormat="0" applyProtection="0">
      <alignment horizontal="left" vertical="top" indent="1"/>
    </xf>
    <xf numFmtId="0" fontId="69" fillId="0" borderId="0">
      <alignment vertical="center"/>
    </xf>
    <xf numFmtId="0" fontId="23" fillId="68" borderId="36" applyNumberFormat="0" applyProtection="0">
      <alignment horizontal="left" vertical="top" indent="1"/>
    </xf>
    <xf numFmtId="0" fontId="23" fillId="68" borderId="36" applyNumberFormat="0" applyProtection="0">
      <alignment horizontal="left" vertical="top" indent="1"/>
    </xf>
    <xf numFmtId="0" fontId="23" fillId="72" borderId="36" applyNumberFormat="0" applyProtection="0">
      <alignment horizontal="left" vertical="center" indent="1"/>
    </xf>
    <xf numFmtId="0" fontId="69" fillId="0" borderId="0">
      <alignment vertical="center"/>
    </xf>
    <xf numFmtId="0" fontId="23" fillId="72" borderId="36" applyNumberFormat="0" applyProtection="0">
      <alignment horizontal="left" vertical="center" indent="1"/>
    </xf>
    <xf numFmtId="0" fontId="23" fillId="72" borderId="36" applyNumberFormat="0" applyProtection="0">
      <alignment horizontal="left" vertical="center" indent="1"/>
    </xf>
    <xf numFmtId="0" fontId="23" fillId="72" borderId="36" applyNumberFormat="0" applyProtection="0">
      <alignment horizontal="left" vertical="top" indent="1"/>
    </xf>
    <xf numFmtId="0" fontId="69" fillId="0" borderId="0">
      <alignment vertical="center"/>
    </xf>
    <xf numFmtId="0" fontId="23" fillId="72" borderId="36" applyNumberFormat="0" applyProtection="0">
      <alignment horizontal="left" vertical="top" indent="1"/>
    </xf>
    <xf numFmtId="0" fontId="23" fillId="72" borderId="36" applyNumberFormat="0" applyProtection="0">
      <alignment horizontal="left" vertical="top" indent="1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0" fontId="69" fillId="0" borderId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0" fontId="69" fillId="0" borderId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0" fontId="69" fillId="0" borderId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0" fontId="69" fillId="0" borderId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0" fontId="69" fillId="0" borderId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0" fontId="69" fillId="0" borderId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0" fontId="69" fillId="0" borderId="0">
      <alignment vertical="center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0" fontId="69" fillId="0" borderId="0">
      <alignment vertical="center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0" fontId="69" fillId="0" borderId="0">
      <alignment vertical="center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0" fontId="46" fillId="37" borderId="36" applyNumberFormat="0" applyProtection="0">
      <alignment horizontal="left" vertical="top" indent="1"/>
    </xf>
    <xf numFmtId="0" fontId="69" fillId="0" borderId="0">
      <alignment vertical="center"/>
    </xf>
    <xf numFmtId="0" fontId="46" fillId="37" borderId="36" applyNumberFormat="0" applyProtection="0">
      <alignment horizontal="left" vertical="top" indent="1"/>
    </xf>
    <xf numFmtId="0" fontId="46" fillId="37" borderId="36" applyNumberFormat="0" applyProtection="0">
      <alignment horizontal="left" vertical="top" indent="1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0" fontId="69" fillId="0" borderId="0">
      <alignment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0" fontId="69" fillId="0" borderId="0">
      <alignment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0" fontId="69" fillId="0" borderId="0">
      <alignment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0" fontId="69" fillId="0" borderId="0">
      <alignment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0" fontId="69" fillId="0" borderId="0">
      <alignment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0" fontId="69" fillId="0" borderId="0">
      <alignment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0" fontId="69" fillId="0" borderId="0">
      <alignment vertical="center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0" fontId="69" fillId="0" borderId="0">
      <alignment vertical="center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0" fontId="69" fillId="0" borderId="0">
      <alignment vertical="center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0" fontId="46" fillId="75" borderId="36" applyNumberFormat="0" applyProtection="0">
      <alignment horizontal="left" vertical="top" indent="1"/>
    </xf>
    <xf numFmtId="0" fontId="69" fillId="0" borderId="0">
      <alignment vertical="center"/>
    </xf>
    <xf numFmtId="0" fontId="46" fillId="75" borderId="36" applyNumberFormat="0" applyProtection="0">
      <alignment horizontal="left" vertical="top" indent="1"/>
    </xf>
    <xf numFmtId="0" fontId="46" fillId="75" borderId="36" applyNumberFormat="0" applyProtection="0">
      <alignment horizontal="left" vertical="top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0" fontId="69" fillId="0" borderId="0">
      <alignment vertical="center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0" fontId="69" fillId="0" borderId="0">
      <alignment vertical="center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0" fontId="69" fillId="0" borderId="0">
      <alignment vertical="center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0" fontId="69" fillId="0" borderId="0">
      <alignment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0" fontId="69" fillId="0" borderId="0">
      <alignment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0" fontId="69" fillId="0" borderId="0">
      <alignment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0" fontId="28" fillId="0" borderId="0"/>
    <xf numFmtId="291" fontId="29" fillId="0" borderId="0" applyFont="0" applyFill="0" applyBorder="0" applyAlignment="0" applyProtection="0"/>
    <xf numFmtId="292" fontId="29" fillId="0" borderId="0" applyFont="0" applyFill="0" applyBorder="0" applyAlignment="0" applyProtection="0"/>
    <xf numFmtId="0" fontId="187" fillId="69" borderId="0">
      <alignment horizontal="right"/>
    </xf>
    <xf numFmtId="0" fontId="69" fillId="0" borderId="0">
      <alignment vertical="center"/>
    </xf>
    <xf numFmtId="0" fontId="178" fillId="1" borderId="24" applyNumberFormat="0" applyFont="0" applyAlignment="0">
      <alignment horizontal="center"/>
    </xf>
    <xf numFmtId="0" fontId="69" fillId="0" borderId="0">
      <alignment vertical="center"/>
    </xf>
    <xf numFmtId="0" fontId="178" fillId="1" borderId="24" applyNumberFormat="0" applyFont="0" applyAlignment="0">
      <alignment horizontal="center"/>
    </xf>
    <xf numFmtId="3" fontId="54" fillId="0" borderId="0"/>
    <xf numFmtId="0" fontId="69" fillId="0" borderId="0">
      <alignment vertical="center"/>
    </xf>
    <xf numFmtId="0" fontId="188" fillId="0" borderId="0" applyNumberFormat="0" applyFill="0" applyBorder="0" applyProtection="0">
      <protection locked="0"/>
    </xf>
    <xf numFmtId="0" fontId="189" fillId="0" borderId="0" applyNumberFormat="0" applyFill="0" applyBorder="0" applyAlignment="0">
      <alignment horizontal="center"/>
    </xf>
    <xf numFmtId="0" fontId="69" fillId="0" borderId="0">
      <alignment vertical="center"/>
    </xf>
    <xf numFmtId="208" fontId="25" fillId="0" borderId="0">
      <alignment horizontal="center"/>
    </xf>
    <xf numFmtId="0" fontId="69" fillId="0" borderId="0">
      <alignment vertical="center"/>
    </xf>
    <xf numFmtId="0" fontId="92" fillId="0" borderId="0"/>
    <xf numFmtId="0" fontId="54" fillId="0" borderId="39">
      <alignment horizontal="right" vertical="center" wrapText="1"/>
    </xf>
    <xf numFmtId="0" fontId="190" fillId="0" borderId="0" applyNumberFormat="0" applyFill="0" applyBorder="0" applyAlignment="0" applyProtection="0"/>
    <xf numFmtId="177" fontId="190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251" fontId="120" fillId="0" borderId="0" applyFont="0" applyFill="0" applyBorder="0" applyAlignment="0" applyProtection="0"/>
    <xf numFmtId="0" fontId="69" fillId="0" borderId="0">
      <alignment vertical="center"/>
    </xf>
    <xf numFmtId="0" fontId="191" fillId="0" borderId="0" applyNumberFormat="0" applyFill="0" applyBorder="0" applyProtection="0">
      <alignment horizontal="right"/>
    </xf>
    <xf numFmtId="0" fontId="69" fillId="0" borderId="0">
      <alignment vertical="center"/>
    </xf>
    <xf numFmtId="14" fontId="191" fillId="0" borderId="0" applyFill="0" applyBorder="0" applyProtection="0"/>
    <xf numFmtId="0" fontId="69" fillId="0" borderId="0">
      <alignment vertical="center"/>
    </xf>
    <xf numFmtId="0" fontId="84" fillId="0" borderId="0" applyNumberFormat="0" applyFill="0" applyBorder="0" applyProtection="0"/>
    <xf numFmtId="0" fontId="69" fillId="0" borderId="0">
      <alignment vertical="center"/>
    </xf>
    <xf numFmtId="0" fontId="191" fillId="0" borderId="0" applyNumberFormat="0" applyFill="0" applyBorder="0" applyProtection="0">
      <alignment horizontal="left"/>
    </xf>
    <xf numFmtId="0" fontId="69" fillId="0" borderId="0">
      <alignment vertical="center"/>
    </xf>
    <xf numFmtId="8" fontId="191" fillId="0" borderId="0" applyFill="0" applyBorder="0" applyProtection="0"/>
    <xf numFmtId="0" fontId="69" fillId="0" borderId="0">
      <alignment vertical="center"/>
    </xf>
    <xf numFmtId="0" fontId="192" fillId="0" borderId="0" applyNumberFormat="0" applyFill="0" applyBorder="0" applyProtection="0"/>
    <xf numFmtId="0" fontId="69" fillId="0" borderId="0">
      <alignment vertical="center"/>
    </xf>
    <xf numFmtId="41" fontId="45" fillId="0" borderId="0" applyFont="0" applyFill="0" applyBorder="0" applyAlignment="0" applyProtection="0"/>
    <xf numFmtId="0" fontId="69" fillId="0" borderId="0">
      <alignment vertical="center"/>
    </xf>
    <xf numFmtId="41" fontId="45" fillId="0" borderId="0" applyFont="0" applyFill="0" applyBorder="0" applyAlignment="0" applyProtection="0"/>
    <xf numFmtId="0" fontId="69" fillId="0" borderId="0">
      <alignment vertical="center"/>
    </xf>
    <xf numFmtId="41" fontId="45" fillId="0" borderId="0" applyFont="0" applyFill="0" applyBorder="0" applyAlignment="0" applyProtection="0"/>
    <xf numFmtId="0" fontId="69" fillId="0" borderId="0">
      <alignment vertical="center"/>
    </xf>
    <xf numFmtId="251" fontId="120" fillId="0" borderId="0" applyFont="0" applyFill="0" applyBorder="0" applyAlignment="0" applyProtection="0"/>
    <xf numFmtId="0" fontId="69" fillId="0" borderId="0">
      <alignment vertical="center"/>
    </xf>
    <xf numFmtId="251" fontId="120" fillId="0" borderId="0" applyFont="0" applyFill="0" applyBorder="0" applyAlignment="0" applyProtection="0"/>
    <xf numFmtId="0" fontId="69" fillId="0" borderId="0">
      <alignment vertical="center"/>
    </xf>
    <xf numFmtId="0" fontId="161" fillId="0" borderId="0"/>
    <xf numFmtId="177" fontId="161" fillId="0" borderId="0"/>
    <xf numFmtId="0" fontId="69" fillId="0" borderId="0">
      <alignment vertical="center"/>
    </xf>
    <xf numFmtId="0" fontId="69" fillId="0" borderId="0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72" fillId="0" borderId="0" applyNumberFormat="0" applyFont="0" applyFill="0" applyAlignment="0">
      <alignment horizontal="center" vertical="top"/>
    </xf>
    <xf numFmtId="40" fontId="194" fillId="0" borderId="0" applyBorder="0">
      <alignment horizontal="right"/>
    </xf>
    <xf numFmtId="0" fontId="69" fillId="0" borderId="0">
      <alignment vertical="center"/>
    </xf>
    <xf numFmtId="40" fontId="194" fillId="0" borderId="0" applyBorder="0">
      <alignment horizontal="right"/>
    </xf>
    <xf numFmtId="40" fontId="194" fillId="0" borderId="0" applyBorder="0">
      <alignment horizontal="right"/>
    </xf>
    <xf numFmtId="40" fontId="194" fillId="0" borderId="0" applyBorder="0">
      <alignment horizontal="right"/>
    </xf>
    <xf numFmtId="40" fontId="194" fillId="0" borderId="0" applyBorder="0">
      <alignment horizontal="right"/>
    </xf>
    <xf numFmtId="40" fontId="194" fillId="0" borderId="0" applyBorder="0">
      <alignment horizontal="right"/>
    </xf>
    <xf numFmtId="40" fontId="194" fillId="0" borderId="0" applyBorder="0">
      <alignment horizontal="right"/>
    </xf>
    <xf numFmtId="40" fontId="194" fillId="0" borderId="0" applyBorder="0">
      <alignment horizontal="right"/>
    </xf>
    <xf numFmtId="0" fontId="46" fillId="0" borderId="14" applyBorder="0">
      <alignment horizontal="center"/>
    </xf>
    <xf numFmtId="0" fontId="46" fillId="0" borderId="14" applyBorder="0">
      <alignment horizontal="center"/>
    </xf>
    <xf numFmtId="0" fontId="46" fillId="0" borderId="14" applyBorder="0">
      <alignment horizontal="center"/>
    </xf>
    <xf numFmtId="0" fontId="46" fillId="0" borderId="14" applyBorder="0">
      <alignment horizontal="center"/>
    </xf>
    <xf numFmtId="0" fontId="46" fillId="0" borderId="14" applyBorder="0">
      <alignment horizontal="center"/>
    </xf>
    <xf numFmtId="0" fontId="69" fillId="0" borderId="0">
      <alignment vertical="center"/>
    </xf>
    <xf numFmtId="0" fontId="46" fillId="0" borderId="14" applyBorder="0">
      <alignment horizont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0" fontId="69" fillId="0" borderId="0">
      <alignment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0" fontId="69" fillId="0" borderId="0">
      <alignment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0" fontId="69" fillId="0" borderId="0">
      <alignment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0" fontId="69" fillId="0" borderId="0">
      <alignment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0" fontId="69" fillId="0" borderId="0">
      <alignment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0" fontId="69" fillId="0" borderId="0">
      <alignment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0" fontId="69" fillId="0" borderId="0">
      <alignment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0" fontId="69" fillId="0" borderId="0">
      <alignment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0" fontId="69" fillId="0" borderId="0">
      <alignment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0" fontId="69" fillId="0" borderId="0">
      <alignment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0" fontId="69" fillId="0" borderId="0">
      <alignment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0" fontId="69" fillId="0" borderId="0">
      <alignment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0" fontId="69" fillId="0" borderId="0">
      <alignment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0" fontId="69" fillId="0" borderId="0">
      <alignment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0" fontId="69" fillId="0" borderId="0">
      <alignment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0" fontId="69" fillId="0" borderId="0">
      <alignment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0" fontId="69" fillId="0" borderId="0">
      <alignment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0" fontId="69" fillId="0" borderId="0">
      <alignment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0" fontId="197" fillId="0" borderId="0" applyBorder="0" applyProtection="0">
      <alignment vertical="center"/>
    </xf>
    <xf numFmtId="296" fontId="197" fillId="0" borderId="39" applyBorder="0" applyProtection="0">
      <alignment horizontal="right" vertical="center"/>
    </xf>
    <xf numFmtId="296" fontId="197" fillId="0" borderId="39" applyBorder="0" applyProtection="0">
      <alignment horizontal="right" vertical="center"/>
    </xf>
    <xf numFmtId="296" fontId="197" fillId="0" borderId="39" applyBorder="0" applyProtection="0">
      <alignment horizontal="right" vertical="center"/>
    </xf>
    <xf numFmtId="296" fontId="197" fillId="0" borderId="39" applyBorder="0" applyProtection="0">
      <alignment horizontal="right" vertical="center"/>
    </xf>
    <xf numFmtId="296" fontId="197" fillId="0" borderId="39" applyBorder="0" applyProtection="0">
      <alignment horizontal="right" vertical="center"/>
    </xf>
    <xf numFmtId="296" fontId="197" fillId="0" borderId="39" applyBorder="0" applyProtection="0">
      <alignment horizontal="right" vertical="center"/>
    </xf>
    <xf numFmtId="0" fontId="198" fillId="90" borderId="0" applyBorder="0" applyProtection="0">
      <alignment horizontal="centerContinuous" vertical="center"/>
    </xf>
    <xf numFmtId="0" fontId="198" fillId="69" borderId="39" applyBorder="0" applyProtection="0">
      <alignment horizontal="centerContinuous" vertical="center"/>
    </xf>
    <xf numFmtId="0" fontId="198" fillId="69" borderId="39" applyBorder="0" applyProtection="0">
      <alignment horizontal="centerContinuous" vertical="center"/>
    </xf>
    <xf numFmtId="0" fontId="198" fillId="69" borderId="39" applyBorder="0" applyProtection="0">
      <alignment horizontal="centerContinuous" vertical="center"/>
    </xf>
    <xf numFmtId="0" fontId="198" fillId="69" borderId="39" applyBorder="0" applyProtection="0">
      <alignment horizontal="centerContinuous" vertical="center"/>
    </xf>
    <xf numFmtId="0" fontId="198" fillId="69" borderId="39" applyBorder="0" applyProtection="0">
      <alignment horizontal="centerContinuous" vertical="center"/>
    </xf>
    <xf numFmtId="0" fontId="198" fillId="69" borderId="39" applyBorder="0" applyProtection="0">
      <alignment horizontal="centerContinuous" vertical="center"/>
    </xf>
    <xf numFmtId="0" fontId="155" fillId="0" borderId="39" applyNumberFormat="0" applyFill="0" applyProtection="0">
      <alignment horizontal="right"/>
      <protection locked="0"/>
    </xf>
    <xf numFmtId="0" fontId="155" fillId="0" borderId="39" applyNumberFormat="0" applyFill="0" applyProtection="0">
      <alignment horizontal="right"/>
      <protection locked="0"/>
    </xf>
    <xf numFmtId="0" fontId="155" fillId="0" borderId="39" applyNumberFormat="0" applyFill="0" applyProtection="0">
      <alignment horizontal="right"/>
      <protection locked="0"/>
    </xf>
    <xf numFmtId="0" fontId="155" fillId="0" borderId="39" applyNumberFormat="0" applyFill="0" applyProtection="0">
      <alignment horizontal="right"/>
      <protection locked="0"/>
    </xf>
    <xf numFmtId="0" fontId="155" fillId="0" borderId="39" applyNumberFormat="0" applyFill="0" applyProtection="0">
      <alignment horizontal="right"/>
      <protection locked="0"/>
    </xf>
    <xf numFmtId="0" fontId="155" fillId="0" borderId="39" applyNumberFormat="0" applyFill="0" applyProtection="0">
      <alignment horizontal="right"/>
      <protection locked="0"/>
    </xf>
    <xf numFmtId="3" fontId="53" fillId="0" borderId="0" applyNumberFormat="0"/>
    <xf numFmtId="0" fontId="69" fillId="0" borderId="0">
      <alignment vertical="center"/>
    </xf>
    <xf numFmtId="0" fontId="155" fillId="0" borderId="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49" fontId="46" fillId="0" borderId="0" applyFill="0" applyBorder="0" applyAlignment="0"/>
    <xf numFmtId="0" fontId="69" fillId="0" borderId="0">
      <alignment vertical="center"/>
    </xf>
    <xf numFmtId="28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9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0" fontId="69" fillId="0" borderId="0">
      <alignment vertic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0" fontId="69" fillId="0" borderId="0">
      <alignment vertic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0" fontId="202" fillId="0" borderId="0" applyNumberFormat="0" applyFill="0" applyBorder="0" applyAlignment="0" applyProtection="0"/>
    <xf numFmtId="177" fontId="202" fillId="0" borderId="0" applyNumberFormat="0" applyFill="0" applyBorder="0" applyAlignment="0" applyProtection="0"/>
    <xf numFmtId="177" fontId="202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299" fontId="203" fillId="91" borderId="0"/>
    <xf numFmtId="0" fontId="202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204" fillId="0" borderId="39">
      <alignment horizontal="left"/>
    </xf>
    <xf numFmtId="0" fontId="204" fillId="0" borderId="39">
      <alignment horizontal="left"/>
    </xf>
    <xf numFmtId="0" fontId="204" fillId="0" borderId="39">
      <alignment horizontal="left"/>
    </xf>
    <xf numFmtId="0" fontId="204" fillId="0" borderId="39">
      <alignment horizontal="left"/>
    </xf>
    <xf numFmtId="0" fontId="204" fillId="0" borderId="39">
      <alignment horizontal="left"/>
    </xf>
    <xf numFmtId="0" fontId="204" fillId="0" borderId="39">
      <alignment horizontal="left"/>
    </xf>
    <xf numFmtId="0" fontId="205" fillId="92" borderId="0" applyFont="0">
      <alignment vertical="center"/>
    </xf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3" fillId="0" borderId="39" applyFill="0" applyAlignment="0" applyProtection="0"/>
    <xf numFmtId="0" fontId="53" fillId="0" borderId="24">
      <alignment horizontal="center" wrapText="1"/>
    </xf>
    <xf numFmtId="0" fontId="69" fillId="0" borderId="0">
      <alignment vertical="center"/>
    </xf>
    <xf numFmtId="0" fontId="53" fillId="0" borderId="24">
      <alignment horizontal="center" wrapText="1"/>
    </xf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177" fontId="206" fillId="0" borderId="41" applyNumberFormat="0" applyFill="0" applyAlignment="0" applyProtection="0"/>
    <xf numFmtId="0" fontId="69" fillId="0" borderId="0">
      <alignment vertical="center"/>
    </xf>
    <xf numFmtId="177" fontId="206" fillId="0" borderId="41" applyNumberFormat="0" applyFill="0" applyAlignment="0" applyProtection="0"/>
    <xf numFmtId="177" fontId="206" fillId="0" borderId="41" applyNumberFormat="0" applyFill="0" applyAlignment="0" applyProtection="0"/>
    <xf numFmtId="177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177" fontId="206" fillId="0" borderId="41" applyNumberFormat="0" applyFill="0" applyAlignment="0" applyProtection="0"/>
    <xf numFmtId="177" fontId="206" fillId="0" borderId="41" applyNumberFormat="0" applyFill="0" applyAlignment="0" applyProtection="0"/>
    <xf numFmtId="0" fontId="206" fillId="0" borderId="41" applyNumberFormat="0" applyFill="0" applyAlignment="0" applyProtection="0"/>
    <xf numFmtId="177" fontId="206" fillId="0" borderId="41" applyNumberFormat="0" applyFill="0" applyAlignment="0" applyProtection="0"/>
    <xf numFmtId="0" fontId="69" fillId="0" borderId="0">
      <alignment vertical="center"/>
    </xf>
    <xf numFmtId="177" fontId="206" fillId="0" borderId="41" applyNumberFormat="0" applyFill="0" applyAlignment="0" applyProtection="0"/>
    <xf numFmtId="177" fontId="206" fillId="0" borderId="41" applyNumberFormat="0" applyFill="0" applyAlignment="0" applyProtection="0"/>
    <xf numFmtId="177" fontId="206" fillId="0" borderId="41" applyNumberFormat="0" applyFill="0" applyAlignment="0" applyProtection="0"/>
    <xf numFmtId="177" fontId="206" fillId="0" borderId="41" applyNumberFormat="0" applyFill="0" applyAlignment="0" applyProtection="0"/>
    <xf numFmtId="177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69" fillId="0" borderId="0">
      <alignment vertical="center"/>
    </xf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69" fillId="0" borderId="0">
      <alignment vertical="center"/>
    </xf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158" fillId="0" borderId="42">
      <alignment horizontal="center"/>
    </xf>
    <xf numFmtId="177" fontId="158" fillId="0" borderId="42">
      <alignment horizontal="center"/>
    </xf>
    <xf numFmtId="0" fontId="69" fillId="0" borderId="0">
      <alignment vertical="center"/>
    </xf>
    <xf numFmtId="0" fontId="69" fillId="0" borderId="0">
      <alignment vertical="center"/>
    </xf>
    <xf numFmtId="37" fontId="54" fillId="82" borderId="0" applyNumberFormat="0" applyBorder="0" applyAlignment="0" applyProtection="0"/>
    <xf numFmtId="0" fontId="69" fillId="0" borderId="0">
      <alignment vertical="center"/>
    </xf>
    <xf numFmtId="37" fontId="54" fillId="0" borderId="0"/>
    <xf numFmtId="0" fontId="69" fillId="0" borderId="0">
      <alignment vertical="center"/>
    </xf>
    <xf numFmtId="37" fontId="54" fillId="33" borderId="0" applyNumberFormat="0" applyBorder="0" applyAlignment="0" applyProtection="0"/>
    <xf numFmtId="3" fontId="207" fillId="0" borderId="29" applyProtection="0"/>
    <xf numFmtId="0" fontId="69" fillId="0" borderId="0">
      <alignment vertical="center"/>
    </xf>
    <xf numFmtId="0" fontId="28" fillId="0" borderId="0" applyFont="0" applyFill="0" applyBorder="0" applyAlignment="0" applyProtection="0"/>
    <xf numFmtId="300" fontId="54" fillId="37" borderId="18">
      <alignment horizontal="right"/>
    </xf>
    <xf numFmtId="300" fontId="199" fillId="37" borderId="18"/>
    <xf numFmtId="264" fontId="110" fillId="0" borderId="0" applyFont="0" applyFill="0" applyBorder="0" applyAlignment="0" applyProtection="0"/>
    <xf numFmtId="301" fontId="195" fillId="0" borderId="0"/>
    <xf numFmtId="0" fontId="69" fillId="0" borderId="0">
      <alignment vertical="center"/>
    </xf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0" fontId="69" fillId="0" borderId="0">
      <alignment vertical="center"/>
    </xf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0" fontId="69" fillId="0" borderId="0">
      <alignment vertical="center"/>
    </xf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0" fontId="69" fillId="0" borderId="0">
      <alignment vertical="center"/>
    </xf>
    <xf numFmtId="249" fontId="208" fillId="93" borderId="43">
      <alignment vertical="top"/>
    </xf>
    <xf numFmtId="0" fontId="69" fillId="0" borderId="0">
      <alignment vertical="center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0" fontId="209" fillId="94" borderId="13">
      <alignment horizontal="left" vertical="center"/>
    </xf>
    <xf numFmtId="177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69" fillId="0" borderId="0">
      <alignment vertical="center"/>
    </xf>
    <xf numFmtId="177" fontId="209" fillId="94" borderId="13">
      <alignment horizontal="left" vertical="center"/>
    </xf>
    <xf numFmtId="177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177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177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69" fillId="0" borderId="0">
      <alignment vertical="center"/>
    </xf>
    <xf numFmtId="177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69" fillId="0" borderId="0">
      <alignment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209" fontId="210" fillId="95" borderId="43"/>
    <xf numFmtId="209" fontId="210" fillId="95" borderId="43"/>
    <xf numFmtId="209" fontId="210" fillId="95" borderId="43"/>
    <xf numFmtId="209" fontId="210" fillId="95" borderId="43"/>
    <xf numFmtId="209" fontId="210" fillId="95" borderId="43"/>
    <xf numFmtId="209" fontId="210" fillId="95" borderId="43"/>
    <xf numFmtId="209" fontId="210" fillId="95" borderId="43"/>
    <xf numFmtId="209" fontId="210" fillId="95" borderId="43"/>
    <xf numFmtId="0" fontId="69" fillId="0" borderId="0">
      <alignment vertical="center"/>
    </xf>
    <xf numFmtId="209" fontId="210" fillId="95" borderId="43"/>
    <xf numFmtId="0" fontId="69" fillId="0" borderId="0">
      <alignment vertical="center"/>
    </xf>
    <xf numFmtId="209" fontId="210" fillId="95" borderId="43"/>
    <xf numFmtId="209" fontId="210" fillId="95" borderId="43"/>
    <xf numFmtId="209" fontId="210" fillId="95" borderId="43"/>
    <xf numFmtId="209" fontId="210" fillId="95" borderId="43"/>
    <xf numFmtId="209" fontId="210" fillId="95" borderId="43"/>
    <xf numFmtId="209" fontId="210" fillId="95" borderId="43"/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0" fontId="69" fillId="0" borderId="0">
      <alignment vertical="center"/>
    </xf>
    <xf numFmtId="249" fontId="211" fillId="0" borderId="43">
      <alignment horizontal="left" vertical="top"/>
    </xf>
    <xf numFmtId="0" fontId="69" fillId="0" borderId="0">
      <alignment vertical="center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0" fontId="212" fillId="96" borderId="0">
      <alignment horizontal="left" vertical="center"/>
    </xf>
    <xf numFmtId="177" fontId="212" fillId="96" borderId="0">
      <alignment horizontal="left" vertical="center"/>
    </xf>
    <xf numFmtId="0" fontId="69" fillId="0" borderId="0">
      <alignment vertical="center"/>
    </xf>
    <xf numFmtId="0" fontId="69" fillId="0" borderId="0">
      <alignment vertical="center"/>
    </xf>
    <xf numFmtId="249" fontId="213" fillId="0" borderId="21">
      <alignment horizontal="left" vertical="top"/>
    </xf>
    <xf numFmtId="0" fontId="69" fillId="0" borderId="0">
      <alignment vertical="center"/>
    </xf>
    <xf numFmtId="249" fontId="213" fillId="0" borderId="21">
      <alignment horizontal="left" vertical="top"/>
    </xf>
    <xf numFmtId="249" fontId="213" fillId="0" borderId="21">
      <alignment horizontal="left" vertical="top"/>
    </xf>
    <xf numFmtId="249" fontId="213" fillId="0" borderId="21">
      <alignment horizontal="left" vertical="top"/>
    </xf>
    <xf numFmtId="249" fontId="213" fillId="0" borderId="21">
      <alignment horizontal="left" vertical="top"/>
    </xf>
    <xf numFmtId="249" fontId="213" fillId="0" borderId="21">
      <alignment horizontal="left" vertical="top"/>
    </xf>
    <xf numFmtId="0" fontId="214" fillId="0" borderId="21">
      <alignment horizontal="left" vertical="center"/>
    </xf>
    <xf numFmtId="177" fontId="214" fillId="0" borderId="21">
      <alignment horizontal="left" vertical="center"/>
    </xf>
    <xf numFmtId="0" fontId="69" fillId="0" borderId="0">
      <alignment vertical="center"/>
    </xf>
    <xf numFmtId="0" fontId="214" fillId="0" borderId="21">
      <alignment horizontal="left" vertical="center"/>
    </xf>
    <xf numFmtId="0" fontId="69" fillId="0" borderId="0">
      <alignment vertical="center"/>
    </xf>
    <xf numFmtId="0" fontId="214" fillId="0" borderId="21">
      <alignment horizontal="left" vertical="center"/>
    </xf>
    <xf numFmtId="0" fontId="214" fillId="0" borderId="21">
      <alignment horizontal="left" vertical="center"/>
    </xf>
    <xf numFmtId="0" fontId="214" fillId="0" borderId="21">
      <alignment horizontal="left" vertical="center"/>
    </xf>
    <xf numFmtId="0" fontId="214" fillId="0" borderId="21">
      <alignment horizontal="left" vertical="center"/>
    </xf>
    <xf numFmtId="303" fontId="92" fillId="0" borderId="0" applyFont="0" applyFill="0" applyBorder="0" applyAlignment="0" applyProtection="0"/>
    <xf numFmtId="304" fontId="28" fillId="0" borderId="0" applyFont="0" applyFill="0" applyBorder="0" applyAlignment="0" applyProtection="0"/>
    <xf numFmtId="224" fontId="133" fillId="0" borderId="0" applyFont="0" applyFill="0" applyBorder="0" applyAlignment="0" applyProtection="0"/>
    <xf numFmtId="232" fontId="133" fillId="0" borderId="0" applyFont="0" applyFill="0" applyBorder="0" applyAlignment="0" applyProtection="0"/>
    <xf numFmtId="0" fontId="215" fillId="0" borderId="0" applyNumberFormat="0" applyFill="0" applyBorder="0" applyAlignment="0" applyProtection="0"/>
    <xf numFmtId="177" fontId="215" fillId="0" borderId="0" applyNumberFormat="0" applyFill="0" applyBorder="0" applyAlignment="0" applyProtection="0"/>
    <xf numFmtId="0" fontId="69" fillId="0" borderId="0">
      <alignment vertical="center"/>
    </xf>
    <xf numFmtId="0" fontId="21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216" fillId="0" borderId="0" applyNumberFormat="0" applyFill="0" applyBorder="0" applyAlignment="0" applyProtection="0"/>
    <xf numFmtId="177" fontId="216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41" fontId="45" fillId="0" borderId="0" applyFont="0" applyFill="0" applyBorder="0" applyAlignment="0" applyProtection="0"/>
    <xf numFmtId="0" fontId="217" fillId="37" borderId="13" applyFont="0" applyFill="0" applyBorder="0" applyAlignment="0" applyProtection="0">
      <alignment horizontal="center"/>
      <protection locked="0"/>
    </xf>
    <xf numFmtId="0" fontId="45" fillId="0" borderId="0"/>
    <xf numFmtId="0" fontId="20" fillId="64" borderId="0" applyNumberFormat="0" applyBorder="0" applyAlignment="0" applyProtection="0">
      <alignment vertical="center"/>
    </xf>
    <xf numFmtId="0" fontId="20" fillId="65" borderId="0" applyNumberFormat="0" applyBorder="0" applyAlignment="0" applyProtection="0">
      <alignment vertical="center"/>
    </xf>
    <xf numFmtId="0" fontId="20" fillId="66" borderId="0" applyNumberFormat="0" applyBorder="0" applyAlignment="0" applyProtection="0">
      <alignment vertical="center"/>
    </xf>
    <xf numFmtId="0" fontId="20" fillId="59" borderId="0" applyNumberFormat="0" applyBorder="0" applyAlignment="0" applyProtection="0">
      <alignment vertical="center"/>
    </xf>
    <xf numFmtId="0" fontId="20" fillId="60" borderId="0" applyNumberFormat="0" applyBorder="0" applyAlignment="0" applyProtection="0">
      <alignment vertical="center"/>
    </xf>
    <xf numFmtId="0" fontId="20" fillId="67" borderId="0" applyNumberFormat="0" applyBorder="0" applyAlignment="0" applyProtection="0">
      <alignment vertical="center"/>
    </xf>
    <xf numFmtId="0" fontId="18" fillId="0" borderId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03" fillId="57" borderId="20" applyNumberFormat="0" applyAlignment="0" applyProtection="0">
      <alignment vertical="center"/>
    </xf>
    <xf numFmtId="0" fontId="219" fillId="56" borderId="0" applyNumberFormat="0" applyBorder="0" applyAlignment="0" applyProtection="0">
      <alignment vertical="center"/>
    </xf>
    <xf numFmtId="0" fontId="220" fillId="0" borderId="0" applyNumberFormat="0" applyBorder="0" applyAlignment="0">
      <alignment horizontal="left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221" fillId="0" borderId="31" applyNumberFormat="0" applyFill="0" applyAlignment="0" applyProtection="0">
      <alignment vertical="center"/>
    </xf>
    <xf numFmtId="0" fontId="1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22" fillId="0" borderId="0" applyFont="0" applyFill="0" applyBorder="0" applyAlignment="0" applyProtection="0"/>
    <xf numFmtId="0" fontId="222" fillId="0" borderId="0" applyFont="0" applyFill="0" applyBorder="0" applyAlignment="0" applyProtection="0"/>
    <xf numFmtId="0" fontId="58" fillId="0" borderId="0">
      <alignment vertical="center"/>
    </xf>
    <xf numFmtId="0" fontId="223" fillId="0" borderId="0" applyNumberFormat="0" applyFill="0" applyBorder="0" applyAlignment="0" applyProtection="0"/>
    <xf numFmtId="0" fontId="75" fillId="64" borderId="0" applyNumberFormat="0" applyBorder="0" applyAlignment="0" applyProtection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60" borderId="0" applyNumberFormat="0" applyBorder="0" applyAlignment="0" applyProtection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47" borderId="0" applyNumberFormat="0" applyBorder="0" applyAlignment="0" applyProtection="0">
      <alignment vertical="center"/>
    </xf>
    <xf numFmtId="0" fontId="75" fillId="97" borderId="0" applyNumberFormat="0" applyBorder="0" applyAlignment="0" applyProtection="0">
      <alignment vertical="center"/>
    </xf>
    <xf numFmtId="0" fontId="74" fillId="64" borderId="0" applyNumberFormat="0" applyBorder="0" applyAlignment="0" applyProtection="0"/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60" borderId="0" applyNumberFormat="0" applyBorder="0" applyAlignment="0" applyProtection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9" borderId="0" applyNumberFormat="0" applyBorder="0" applyAlignment="0" applyProtection="0">
      <alignment vertical="center"/>
    </xf>
    <xf numFmtId="177" fontId="77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60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4" borderId="0" applyNumberFormat="0" applyBorder="0" applyAlignment="0" applyProtection="0">
      <alignment vertical="center"/>
    </xf>
    <xf numFmtId="177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9" borderId="0" applyNumberFormat="0" applyBorder="0" applyAlignment="0" applyProtection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9" borderId="0" applyNumberFormat="0" applyBorder="0" applyAlignment="0" applyProtection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9" borderId="0" applyNumberFormat="0" applyBorder="0" applyAlignment="0" applyProtection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5" fillId="47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9" fillId="64" borderId="0" applyNumberFormat="0" applyBorder="0" applyAlignment="0" applyProtection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65" borderId="0" applyNumberFormat="0" applyBorder="0" applyAlignment="0" applyProtection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40" borderId="0" applyNumberFormat="0" applyBorder="0" applyAlignment="0" applyProtection="0">
      <alignment vertical="center"/>
    </xf>
    <xf numFmtId="0" fontId="74" fillId="65" borderId="0" applyNumberFormat="0" applyBorder="0" applyAlignment="0" applyProtection="0"/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65" borderId="0" applyNumberFormat="0" applyBorder="0" applyAlignment="0" applyProtection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13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3" borderId="0" applyNumberFormat="0" applyBorder="0" applyAlignment="0" applyProtection="0">
      <alignment vertical="center"/>
    </xf>
    <xf numFmtId="177" fontId="77" fillId="1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65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1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3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3" borderId="0" applyNumberFormat="0" applyBorder="0" applyAlignment="0" applyProtection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3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3" borderId="0" applyNumberFormat="0" applyBorder="0" applyAlignment="0" applyProtection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5" fillId="40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9" fillId="65" borderId="0" applyNumberFormat="0" applyBorder="0" applyAlignment="0" applyProtection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66" borderId="0" applyNumberFormat="0" applyBorder="0" applyAlignment="0" applyProtection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40" borderId="0" applyNumberFormat="0" applyBorder="0" applyAlignment="0" applyProtection="0">
      <alignment vertical="center"/>
    </xf>
    <xf numFmtId="0" fontId="74" fillId="66" borderId="0" applyNumberFormat="0" applyBorder="0" applyAlignment="0" applyProtection="0"/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66" borderId="0" applyNumberFormat="0" applyBorder="0" applyAlignment="0" applyProtection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7" borderId="0" applyNumberFormat="0" applyBorder="0" applyAlignment="0" applyProtection="0">
      <alignment vertical="center"/>
    </xf>
    <xf numFmtId="177" fontId="77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66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7" borderId="0" applyNumberFormat="0" applyBorder="0" applyAlignment="0" applyProtection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7" borderId="0" applyNumberFormat="0" applyBorder="0" applyAlignment="0" applyProtection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5" fillId="40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63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4" fillId="59" borderId="0" applyNumberFormat="0" applyBorder="0" applyAlignment="0" applyProtection="0"/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63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21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1" borderId="0" applyNumberFormat="0" applyBorder="0" applyAlignment="0" applyProtection="0">
      <alignment vertical="center"/>
    </xf>
    <xf numFmtId="177" fontId="77" fillId="21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63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21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9" borderId="0" applyNumberFormat="0" applyBorder="0" applyAlignment="0" applyProtection="0">
      <alignment vertical="center"/>
    </xf>
    <xf numFmtId="177" fontId="77" fillId="21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1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1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1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1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1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7" fillId="21" borderId="0" applyNumberFormat="0" applyBorder="0" applyAlignment="0" applyProtection="0">
      <alignment vertical="center"/>
    </xf>
    <xf numFmtId="0" fontId="79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47" borderId="0" applyNumberFormat="0" applyBorder="0" applyAlignment="0" applyProtection="0">
      <alignment vertical="center"/>
    </xf>
    <xf numFmtId="0" fontId="74" fillId="60" borderId="0" applyNumberFormat="0" applyBorder="0" applyAlignment="0" applyProtection="0"/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25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5" borderId="0" applyNumberFormat="0" applyBorder="0" applyAlignment="0" applyProtection="0">
      <alignment vertical="center"/>
    </xf>
    <xf numFmtId="177" fontId="77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60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5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5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5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5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5" fillId="47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9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67" borderId="0" applyNumberFormat="0" applyBorder="0" applyAlignment="0" applyProtection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4" fillId="67" borderId="0" applyNumberFormat="0" applyBorder="0" applyAlignment="0" applyProtection="0"/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67" borderId="0" applyNumberFormat="0" applyBorder="0" applyAlignment="0" applyProtection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9" borderId="0" applyNumberFormat="0" applyBorder="0" applyAlignment="0" applyProtection="0">
      <alignment vertical="center"/>
    </xf>
    <xf numFmtId="177" fontId="77" fillId="2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67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2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9" borderId="0" applyNumberFormat="0" applyBorder="0" applyAlignment="0" applyProtection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9" borderId="0" applyNumberFormat="0" applyBorder="0" applyAlignment="0" applyProtection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7" fillId="29" borderId="0" applyNumberFormat="0" applyBorder="0" applyAlignment="0" applyProtection="0">
      <alignment vertical="center"/>
    </xf>
    <xf numFmtId="0" fontId="79" fillId="67" borderId="0" applyNumberFormat="0" applyBorder="0" applyAlignment="0" applyProtection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224" fillId="0" borderId="25" applyNumberFormat="0" applyFill="0" applyAlignment="0" applyProtection="0">
      <alignment vertical="center"/>
    </xf>
    <xf numFmtId="0" fontId="225" fillId="0" borderId="26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7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15" fillId="0" borderId="0" applyNumberFormat="0" applyFill="0" applyBorder="0" applyAlignment="0" applyProtection="0"/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29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29" fillId="0" borderId="0" applyNumberFormat="0" applyFill="0" applyBorder="0" applyAlignment="0" applyProtection="0">
      <alignment vertical="center"/>
    </xf>
    <xf numFmtId="177" fontId="22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7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177" fontId="22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29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29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2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29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29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2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229" fillId="0" borderId="0" applyNumberFormat="0" applyFill="0" applyBorder="0" applyAlignment="0" applyProtection="0">
      <alignment vertical="center"/>
    </xf>
    <xf numFmtId="0" fontId="230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0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31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3" fillId="58" borderId="33" applyNumberFormat="0" applyAlignment="0" applyProtection="0">
      <alignment vertical="center"/>
    </xf>
    <xf numFmtId="0" fontId="48" fillId="0" borderId="0">
      <alignment vertical="center"/>
    </xf>
    <xf numFmtId="0" fontId="233" fillId="58" borderId="33" applyNumberFormat="0" applyAlignment="0" applyProtection="0">
      <alignment vertical="center"/>
    </xf>
    <xf numFmtId="0" fontId="233" fillId="58" borderId="33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48" fillId="0" borderId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3" fillId="58" borderId="33" applyNumberFormat="0" applyAlignment="0" applyProtection="0">
      <alignment vertical="center"/>
    </xf>
    <xf numFmtId="0" fontId="233" fillId="58" borderId="33" applyNumberFormat="0" applyAlignment="0" applyProtection="0">
      <alignment vertical="center"/>
    </xf>
    <xf numFmtId="0" fontId="233" fillId="58" borderId="33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3" fillId="58" borderId="33" applyNumberFormat="0" applyAlignment="0" applyProtection="0">
      <alignment vertical="center"/>
    </xf>
    <xf numFmtId="0" fontId="233" fillId="58" borderId="33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3" fillId="58" borderId="33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115" fillId="50" borderId="19" applyNumberFormat="0" applyAlignment="0" applyProtection="0"/>
    <xf numFmtId="0" fontId="233" fillId="58" borderId="33" applyNumberFormat="0" applyAlignment="0" applyProtection="0">
      <alignment vertical="center"/>
    </xf>
    <xf numFmtId="0" fontId="233" fillId="58" borderId="33" applyNumberFormat="0" applyAlignment="0" applyProtection="0">
      <alignment vertical="center"/>
    </xf>
    <xf numFmtId="0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0" fontId="115" fillId="50" borderId="19" applyNumberFormat="0" applyAlignment="0" applyProtection="0"/>
    <xf numFmtId="177" fontId="232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177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48" fillId="0" borderId="0">
      <alignment vertical="center"/>
    </xf>
    <xf numFmtId="177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0" fontId="48" fillId="0" borderId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0" fontId="48" fillId="0" borderId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177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48" fillId="0" borderId="0">
      <alignment vertical="center"/>
    </xf>
    <xf numFmtId="177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177" fontId="235" fillId="6" borderId="4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177" fontId="235" fillId="6" borderId="4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177" fontId="235" fillId="6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35" fillId="6" borderId="4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5" fillId="6" borderId="4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5" fillId="6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177" fontId="233" fillId="58" borderId="33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0" fontId="48" fillId="0" borderId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0" fontId="48" fillId="0" borderId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2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44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5" fillId="6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35" fillId="6" borderId="4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177" fontId="235" fillId="6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48" fillId="0" borderId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5" fillId="6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177" fontId="235" fillId="6" borderId="4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177" fontId="235" fillId="6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5" fillId="6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177" fontId="235" fillId="6" borderId="4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177" fontId="235" fillId="6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31" fillId="97" borderId="45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78" fillId="0" borderId="0">
      <alignment vertical="center"/>
    </xf>
    <xf numFmtId="0" fontId="232" fillId="45" borderId="44" applyNumberFormat="0" applyAlignment="0" applyProtection="0">
      <alignment vertical="center"/>
    </xf>
    <xf numFmtId="0" fontId="232" fillId="45" borderId="44" applyNumberFormat="0" applyAlignment="0" applyProtection="0">
      <alignment vertical="center"/>
    </xf>
    <xf numFmtId="0" fontId="235" fillId="6" borderId="4" applyNumberFormat="0" applyAlignment="0" applyProtection="0">
      <alignment vertical="center"/>
    </xf>
    <xf numFmtId="0" fontId="236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6" fillId="50" borderId="19" applyNumberFormat="0" applyAlignment="0" applyProtection="0">
      <alignment vertical="center"/>
    </xf>
    <xf numFmtId="0" fontId="236" fillId="50" borderId="19" applyNumberFormat="0" applyAlignment="0" applyProtection="0">
      <alignment vertical="center"/>
    </xf>
    <xf numFmtId="0" fontId="236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48" fillId="0" borderId="0">
      <alignment vertical="center"/>
    </xf>
    <xf numFmtId="0" fontId="236" fillId="50" borderId="19" applyNumberFormat="0" applyAlignment="0" applyProtection="0">
      <alignment vertical="center"/>
    </xf>
    <xf numFmtId="0" fontId="236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8" fillId="0" borderId="0">
      <protection locked="0"/>
    </xf>
    <xf numFmtId="0" fontId="48" fillId="0" borderId="0">
      <alignment vertical="center"/>
    </xf>
    <xf numFmtId="0" fontId="134" fillId="0" borderId="0">
      <protection locked="0"/>
    </xf>
    <xf numFmtId="0" fontId="48" fillId="0" borderId="0">
      <alignment vertical="center"/>
    </xf>
    <xf numFmtId="0" fontId="134" fillId="0" borderId="0">
      <protection locked="0"/>
    </xf>
    <xf numFmtId="0" fontId="48" fillId="0" borderId="0">
      <alignment vertical="center"/>
    </xf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0" fontId="237" fillId="0" borderId="0"/>
    <xf numFmtId="0" fontId="48" fillId="0" borderId="0">
      <alignment vertical="center"/>
    </xf>
    <xf numFmtId="305" fontId="29" fillId="0" borderId="13">
      <alignment horizontal="right" vertical="center" shrinkToFit="1"/>
    </xf>
    <xf numFmtId="0" fontId="48" fillId="0" borderId="0">
      <alignment vertical="center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5" fontId="29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0" fontId="238" fillId="0" borderId="47" applyFill="0"/>
    <xf numFmtId="0" fontId="48" fillId="0" borderId="0">
      <alignment vertical="center"/>
    </xf>
    <xf numFmtId="0" fontId="238" fillId="0" borderId="47" applyFill="0"/>
    <xf numFmtId="0" fontId="239" fillId="40" borderId="0" applyNumberFormat="0" applyBorder="0" applyAlignment="0" applyProtection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40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99" fillId="40" borderId="0" applyNumberFormat="0" applyBorder="0" applyAlignment="0" applyProtection="0"/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7" fontId="241" fillId="3" borderId="0" applyNumberFormat="0" applyBorder="0" applyAlignment="0" applyProtection="0">
      <alignment vertical="center"/>
    </xf>
    <xf numFmtId="177" fontId="241" fillId="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41" fillId="3" borderId="0" applyNumberFormat="0" applyBorder="0" applyAlignment="0" applyProtection="0">
      <alignment vertical="center"/>
    </xf>
    <xf numFmtId="0" fontId="241" fillId="3" borderId="0" applyNumberFormat="0" applyBorder="0" applyAlignment="0" applyProtection="0">
      <alignment vertical="center"/>
    </xf>
    <xf numFmtId="0" fontId="241" fillId="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40" fillId="40" borderId="0" applyNumberFormat="0" applyBorder="0" applyAlignment="0" applyProtection="0">
      <alignment vertical="center"/>
    </xf>
    <xf numFmtId="177" fontId="240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42" fillId="40" borderId="0" applyNumberFormat="0" applyBorder="0" applyAlignment="0" applyProtection="0">
      <alignment vertical="center"/>
    </xf>
    <xf numFmtId="0" fontId="241" fillId="3" borderId="0" applyNumberFormat="0" applyBorder="0" applyAlignment="0" applyProtection="0">
      <alignment vertical="center"/>
    </xf>
    <xf numFmtId="0" fontId="78" fillId="0" borderId="0">
      <alignment vertical="center"/>
    </xf>
    <xf numFmtId="177" fontId="241" fillId="3" borderId="0" applyNumberFormat="0" applyBorder="0" applyAlignment="0" applyProtection="0">
      <alignment vertical="center"/>
    </xf>
    <xf numFmtId="0" fontId="7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9" fillId="98" borderId="0" applyNumberFormat="0" applyBorder="0" applyAlignment="0" applyProtection="0">
      <alignment vertical="center"/>
    </xf>
    <xf numFmtId="177" fontId="241" fillId="3" borderId="0" applyNumberFormat="0" applyBorder="0" applyAlignment="0" applyProtection="0">
      <alignment vertical="center"/>
    </xf>
    <xf numFmtId="0" fontId="241" fillId="3" borderId="0" applyNumberFormat="0" applyBorder="0" applyAlignment="0" applyProtection="0">
      <alignment vertical="center"/>
    </xf>
    <xf numFmtId="0" fontId="241" fillId="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241" fillId="3" borderId="0" applyNumberFormat="0" applyBorder="0" applyAlignment="0" applyProtection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241" fillId="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41" fillId="3" borderId="0" applyNumberFormat="0" applyBorder="0" applyAlignment="0" applyProtection="0">
      <alignment vertical="center"/>
    </xf>
    <xf numFmtId="0" fontId="241" fillId="3" borderId="0" applyNumberFormat="0" applyBorder="0" applyAlignment="0" applyProtection="0">
      <alignment vertical="center"/>
    </xf>
    <xf numFmtId="0" fontId="241" fillId="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241" fillId="3" borderId="0" applyNumberFormat="0" applyBorder="0" applyAlignment="0" applyProtection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241" fillId="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239" fillId="98" borderId="0" applyNumberFormat="0" applyBorder="0" applyAlignment="0" applyProtection="0">
      <alignment vertical="center"/>
    </xf>
    <xf numFmtId="0" fontId="241" fillId="3" borderId="0" applyNumberFormat="0" applyBorder="0" applyAlignment="0" applyProtection="0">
      <alignment vertical="center"/>
    </xf>
    <xf numFmtId="0" fontId="243" fillId="40" borderId="0" applyNumberFormat="0" applyBorder="0" applyAlignment="0" applyProtection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43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121" fillId="0" borderId="0">
      <protection locked="0"/>
    </xf>
    <xf numFmtId="0" fontId="48" fillId="0" borderId="0">
      <alignment vertical="center"/>
    </xf>
    <xf numFmtId="3" fontId="92" fillId="0" borderId="48">
      <alignment horizontal="center"/>
    </xf>
    <xf numFmtId="0" fontId="48" fillId="0" borderId="0">
      <alignment vertical="center"/>
    </xf>
    <xf numFmtId="0" fontId="28" fillId="0" borderId="0" applyFont="0" applyFill="0" applyBorder="0" applyAlignment="0" applyProtection="0"/>
    <xf numFmtId="0" fontId="121" fillId="0" borderId="0">
      <protection locked="0"/>
    </xf>
    <xf numFmtId="0" fontId="48" fillId="0" borderId="0">
      <alignment vertical="center"/>
    </xf>
    <xf numFmtId="3" fontId="244" fillId="0" borderId="21">
      <protection locked="0"/>
    </xf>
    <xf numFmtId="3" fontId="244" fillId="0" borderId="21">
      <protection locked="0"/>
    </xf>
    <xf numFmtId="3" fontId="244" fillId="0" borderId="21">
      <protection locked="0"/>
    </xf>
    <xf numFmtId="3" fontId="244" fillId="0" borderId="21">
      <protection locked="0"/>
    </xf>
    <xf numFmtId="3" fontId="244" fillId="0" borderId="21">
      <protection locked="0"/>
    </xf>
    <xf numFmtId="3" fontId="244" fillId="0" borderId="21">
      <protection locked="0"/>
    </xf>
    <xf numFmtId="0" fontId="245" fillId="0" borderId="0" applyNumberFormat="0" applyFill="0" applyBorder="0" applyAlignment="0" applyProtection="0">
      <alignment vertical="top"/>
      <protection locked="0"/>
    </xf>
    <xf numFmtId="0" fontId="48" fillId="0" borderId="0">
      <alignment vertical="center"/>
    </xf>
    <xf numFmtId="0" fontId="246" fillId="0" borderId="0" applyNumberFormat="0" applyFill="0" applyBorder="0" applyAlignment="0" applyProtection="0">
      <alignment vertical="top"/>
      <protection locked="0"/>
    </xf>
    <xf numFmtId="0" fontId="247" fillId="0" borderId="0" applyNumberFormat="0" applyFill="0" applyBorder="0" applyAlignment="0" applyProtection="0">
      <alignment vertical="top"/>
      <protection locked="0"/>
    </xf>
    <xf numFmtId="0" fontId="248" fillId="0" borderId="0" applyNumberFormat="0" applyFill="0" applyBorder="0" applyAlignment="0" applyProtection="0">
      <alignment vertical="top"/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9" fillId="41" borderId="0" applyNumberFormat="0" applyBorder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23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251" fillId="49" borderId="33" applyNumberFormat="0" applyFont="0" applyAlignment="0" applyProtection="0">
      <alignment vertical="center"/>
    </xf>
    <xf numFmtId="0" fontId="251" fillId="49" borderId="33" applyNumberFormat="0" applyFont="0" applyAlignment="0" applyProtection="0">
      <alignment vertical="center"/>
    </xf>
    <xf numFmtId="0" fontId="251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3" fillId="49" borderId="33" applyNumberFormat="0" applyFont="0" applyAlignment="0" applyProtection="0"/>
    <xf numFmtId="0" fontId="48" fillId="0" borderId="0">
      <alignment vertical="center"/>
    </xf>
    <xf numFmtId="0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0" fontId="23" fillId="49" borderId="33" applyNumberFormat="0" applyFont="0" applyAlignment="0" applyProtection="0"/>
    <xf numFmtId="177" fontId="48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23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0" fontId="23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23" fillId="49" borderId="33" applyNumberFormat="0" applyFont="0" applyAlignment="0" applyProtection="0"/>
    <xf numFmtId="177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177" fontId="48" fillId="8" borderId="8" applyNumberFormat="0" applyFont="0" applyAlignment="0" applyProtection="0">
      <alignment vertical="center"/>
    </xf>
    <xf numFmtId="0" fontId="69" fillId="8" borderId="8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69" fillId="8" borderId="8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177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48" fillId="8" borderId="8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177" fontId="250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6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44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68" fillId="49" borderId="33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7" fontId="69" fillId="8" borderId="8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177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7" fontId="48" fillId="8" borderId="8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70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70" fillId="49" borderId="33" applyNumberFormat="0" applyFont="0" applyAlignment="0" applyProtection="0">
      <alignment vertical="center"/>
    </xf>
    <xf numFmtId="0" fontId="70" fillId="49" borderId="33" applyNumberFormat="0" applyFont="0" applyAlignment="0" applyProtection="0">
      <alignment vertical="center"/>
    </xf>
    <xf numFmtId="0" fontId="70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70" fillId="49" borderId="33" applyNumberFormat="0" applyFont="0" applyAlignment="0" applyProtection="0">
      <alignment vertical="center"/>
    </xf>
    <xf numFmtId="0" fontId="70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68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177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7" fontId="48" fillId="8" borderId="8" applyNumberFormat="0" applyFont="0" applyAlignment="0" applyProtection="0">
      <alignment vertical="center"/>
    </xf>
    <xf numFmtId="0" fontId="25" fillId="49" borderId="33" applyNumberFormat="0" applyFont="0" applyAlignment="0" applyProtection="0">
      <alignment vertical="center"/>
    </xf>
    <xf numFmtId="0" fontId="25" fillId="49" borderId="33" applyNumberFormat="0" applyFont="0" applyAlignment="0" applyProtection="0">
      <alignment vertical="center"/>
    </xf>
    <xf numFmtId="0" fontId="25" fillId="49" borderId="33" applyNumberFormat="0" applyFont="0" applyAlignment="0" applyProtection="0">
      <alignment vertical="center"/>
    </xf>
    <xf numFmtId="0" fontId="6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8" borderId="8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177" fontId="69" fillId="8" borderId="8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70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70" fillId="49" borderId="33" applyNumberFormat="0" applyFont="0" applyAlignment="0" applyProtection="0">
      <alignment vertical="center"/>
    </xf>
    <xf numFmtId="0" fontId="70" fillId="49" borderId="33" applyNumberFormat="0" applyFont="0" applyAlignment="0" applyProtection="0">
      <alignment vertical="center"/>
    </xf>
    <xf numFmtId="0" fontId="70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70" fillId="49" borderId="33" applyNumberFormat="0" applyFont="0" applyAlignment="0" applyProtection="0">
      <alignment vertical="center"/>
    </xf>
    <xf numFmtId="0" fontId="70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177" fontId="69" fillId="8" borderId="8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177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7" fontId="48" fillId="8" borderId="8" applyNumberFormat="0" applyFont="0" applyAlignment="0" applyProtection="0">
      <alignment vertical="center"/>
    </xf>
    <xf numFmtId="0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48" fillId="8" borderId="8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177" fontId="69" fillId="8" borderId="8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8" fillId="49" borderId="44" applyNumberFormat="0" applyFont="0" applyAlignment="0" applyProtection="0">
      <alignment vertical="center"/>
    </xf>
    <xf numFmtId="0" fontId="18" fillId="49" borderId="44" applyNumberFormat="0" applyFont="0" applyAlignment="0" applyProtection="0">
      <alignment vertical="center"/>
    </xf>
    <xf numFmtId="0" fontId="69" fillId="8" borderId="8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49" fontId="129" fillId="0" borderId="0"/>
    <xf numFmtId="0" fontId="48" fillId="0" borderId="0">
      <alignment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25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6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253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254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25" fillId="0" borderId="0" applyFon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25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25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256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48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48" fillId="0" borderId="0" applyFont="0" applyFill="0" applyBorder="0" applyAlignment="0" applyProtection="0">
      <alignment vertical="center"/>
    </xf>
    <xf numFmtId="9" fontId="257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251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48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25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5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25" fillId="0" borderId="0" applyFon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9" fontId="23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23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48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0" fontId="48" fillId="0" borderId="0">
      <alignment vertical="center"/>
    </xf>
    <xf numFmtId="9" fontId="54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5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1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2" fillId="44" borderId="0" applyNumberFormat="0" applyBorder="0" applyAlignment="0" applyProtection="0">
      <alignment vertical="center"/>
    </xf>
    <xf numFmtId="0" fontId="163" fillId="56" borderId="0" applyNumberFormat="0" applyBorder="0" applyAlignment="0" applyProtection="0"/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177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177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7" fontId="263" fillId="4" borderId="0" applyNumberFormat="0" applyBorder="0" applyAlignment="0" applyProtection="0">
      <alignment vertical="center"/>
    </xf>
    <xf numFmtId="177" fontId="263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61" fillId="56" borderId="0" applyNumberFormat="0" applyBorder="0" applyAlignment="0" applyProtection="0">
      <alignment vertical="center"/>
    </xf>
    <xf numFmtId="177" fontId="261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19" fillId="56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78" fillId="0" borderId="0">
      <alignment vertical="center"/>
    </xf>
    <xf numFmtId="177" fontId="263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2" fillId="44" borderId="0" applyNumberFormat="0" applyBorder="0" applyAlignment="0" applyProtection="0">
      <alignment vertical="center"/>
    </xf>
    <xf numFmtId="177" fontId="263" fillId="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177" fontId="263" fillId="4" borderId="0" applyNumberFormat="0" applyBorder="0" applyAlignment="0" applyProtection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177" fontId="263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63" fillId="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177" fontId="263" fillId="4" borderId="0" applyNumberFormat="0" applyBorder="0" applyAlignment="0" applyProtection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177" fontId="263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262" fillId="4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264" fillId="56" borderId="0" applyNumberFormat="0" applyBorder="0" applyAlignment="0" applyProtection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4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5" fillId="0" borderId="0"/>
    <xf numFmtId="3" fontId="29" fillId="0" borderId="0" applyFill="0" applyBorder="0">
      <alignment horizontal="left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266" fillId="0" borderId="0"/>
    <xf numFmtId="0" fontId="25" fillId="0" borderId="0" applyFont="0" applyFill="0" applyBorder="0" applyAlignment="0" applyProtection="0"/>
    <xf numFmtId="306" fontId="25" fillId="0" borderId="0" applyFont="0" applyFill="0" applyBorder="0" applyAlignment="0" applyProtection="0"/>
    <xf numFmtId="37" fontId="26" fillId="0" borderId="35" applyAlignment="0"/>
    <xf numFmtId="0" fontId="48" fillId="0" borderId="0">
      <alignment vertical="center"/>
    </xf>
    <xf numFmtId="37" fontId="26" fillId="0" borderId="35" applyAlignment="0"/>
    <xf numFmtId="37" fontId="26" fillId="0" borderId="35" applyAlignment="0"/>
    <xf numFmtId="37" fontId="26" fillId="0" borderId="35" applyAlignment="0"/>
    <xf numFmtId="0" fontId="267" fillId="0" borderId="0" applyNumberFormat="0" applyFill="0" applyBorder="0" applyAlignment="0" applyProtection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8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/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9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69" fillId="0" borderId="0" applyNumberFormat="0" applyFill="0" applyBorder="0" applyAlignment="0" applyProtection="0">
      <alignment vertical="center"/>
    </xf>
    <xf numFmtId="177" fontId="26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177" fontId="26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69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69" fillId="0" borderId="0" applyNumberFormat="0" applyFill="0" applyBorder="0" applyAlignment="0" applyProtection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6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69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69" fillId="0" borderId="0" applyNumberFormat="0" applyFill="0" applyBorder="0" applyAlignment="0" applyProtection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6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268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0" fontId="271" fillId="0" borderId="0" applyNumberFormat="0" applyFill="0" applyBorder="0" applyAlignment="0" applyProtection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1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72" fillId="0" borderId="0" applyNumberFormat="0" applyFill="0" applyBorder="0" applyAlignment="0" applyProtection="0">
      <alignment vertical="center"/>
    </xf>
    <xf numFmtId="0" fontId="273" fillId="57" borderId="20" applyNumberFormat="0" applyAlignment="0" applyProtection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4" fillId="57" borderId="20" applyNumberFormat="0" applyAlignment="0" applyProtection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3" fillId="56" borderId="50" applyNumberFormat="0" applyAlignment="0" applyProtection="0">
      <alignment vertical="center"/>
    </xf>
    <xf numFmtId="0" fontId="119" fillId="57" borderId="20" applyNumberFormat="0" applyAlignment="0" applyProtection="0"/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177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4" fillId="57" borderId="20" applyNumberFormat="0" applyAlignment="0" applyProtection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177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5" fillId="7" borderId="7" applyNumberFormat="0" applyAlignment="0" applyProtection="0">
      <alignment vertical="center"/>
    </xf>
    <xf numFmtId="0" fontId="275" fillId="7" borderId="7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75" fillId="7" borderId="7" applyNumberFormat="0" applyAlignment="0" applyProtection="0">
      <alignment vertical="center"/>
    </xf>
    <xf numFmtId="177" fontId="275" fillId="7" borderId="7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03" fillId="99" borderId="51" applyNumberFormat="0" applyAlignment="0" applyProtection="0">
      <alignment vertical="center"/>
    </xf>
    <xf numFmtId="0" fontId="275" fillId="7" borderId="7" applyNumberFormat="0" applyAlignment="0" applyProtection="0">
      <alignment vertical="center"/>
    </xf>
    <xf numFmtId="0" fontId="78" fillId="0" borderId="0">
      <alignment vertical="center"/>
    </xf>
    <xf numFmtId="177" fontId="275" fillId="7" borderId="7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75" fillId="7" borderId="7" applyNumberFormat="0" applyAlignment="0" applyProtection="0">
      <alignment vertical="center"/>
    </xf>
    <xf numFmtId="0" fontId="275" fillId="7" borderId="7" applyNumberFormat="0" applyAlignment="0" applyProtection="0">
      <alignment vertical="center"/>
    </xf>
    <xf numFmtId="0" fontId="275" fillId="7" borderId="7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177" fontId="275" fillId="7" borderId="7" applyNumberFormat="0" applyAlignment="0" applyProtection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177" fontId="275" fillId="7" borderId="7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75" fillId="7" borderId="7" applyNumberFormat="0" applyAlignment="0" applyProtection="0">
      <alignment vertical="center"/>
    </xf>
    <xf numFmtId="0" fontId="275" fillId="7" borderId="7" applyNumberFormat="0" applyAlignment="0" applyProtection="0">
      <alignment vertical="center"/>
    </xf>
    <xf numFmtId="0" fontId="275" fillId="7" borderId="7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177" fontId="275" fillId="7" borderId="7" applyNumberFormat="0" applyAlignment="0" applyProtection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177" fontId="275" fillId="7" borderId="7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3" fillId="7" borderId="7" applyNumberFormat="0" applyAlignment="0" applyProtection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273" fillId="56" borderId="50" applyNumberFormat="0" applyAlignment="0" applyProtection="0">
      <alignment vertical="center"/>
    </xf>
    <xf numFmtId="0" fontId="275" fillId="7" borderId="7" applyNumberFormat="0" applyAlignment="0" applyProtection="0">
      <alignment vertical="center"/>
    </xf>
    <xf numFmtId="0" fontId="276" fillId="57" borderId="20" applyNumberFormat="0" applyAlignment="0" applyProtection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6" fillId="57" borderId="20" applyNumberFormat="0" applyAlignment="0" applyProtection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7" fillId="0" borderId="0">
      <alignment vertical="center"/>
    </xf>
    <xf numFmtId="0" fontId="48" fillId="0" borderId="0">
      <alignment vertical="center"/>
    </xf>
    <xf numFmtId="0" fontId="278" fillId="0" borderId="0">
      <alignment vertical="center"/>
    </xf>
    <xf numFmtId="0" fontId="48" fillId="0" borderId="0">
      <alignment vertical="center"/>
    </xf>
    <xf numFmtId="41" fontId="279" fillId="0" borderId="0" applyFont="0" applyFill="0" applyBorder="0" applyAlignment="0" applyProtection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5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/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0" fontId="48" fillId="0" borderId="0">
      <alignment vertical="center"/>
    </xf>
    <xf numFmtId="307" fontId="25" fillId="0" borderId="0" applyFont="0" applyFill="0" applyBorder="0" applyAlignment="0" applyProtection="0"/>
    <xf numFmtId="0" fontId="48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2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81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254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80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/>
    <xf numFmtId="0" fontId="48" fillId="0" borderId="0">
      <alignment vertical="center"/>
    </xf>
    <xf numFmtId="41" fontId="251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3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256" fillId="0" borderId="0" applyFont="0" applyFill="0" applyBorder="0" applyAlignment="0" applyProtection="0"/>
    <xf numFmtId="41" fontId="257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6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/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22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/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8" fillId="0" borderId="0" applyFont="0" applyFill="0" applyBorder="0" applyAlignment="0" applyProtection="0"/>
    <xf numFmtId="0" fontId="48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/>
    <xf numFmtId="0" fontId="4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282" fillId="0" borderId="0" applyFont="0" applyFill="0" applyBorder="0" applyAlignment="0" applyProtection="0"/>
    <xf numFmtId="41" fontId="282" fillId="0" borderId="0" applyFon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253" fillId="0" borderId="0" applyFont="0" applyFill="0" applyBorder="0" applyAlignment="0" applyProtection="0">
      <alignment vertical="center"/>
    </xf>
    <xf numFmtId="41" fontId="25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/>
    <xf numFmtId="41" fontId="80" fillId="0" borderId="0" applyFont="0" applyFill="0" applyBorder="0" applyAlignment="0" applyProtection="0">
      <alignment vertical="center"/>
    </xf>
    <xf numFmtId="41" fontId="80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5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5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239" fontId="23" fillId="0" borderId="0" applyFont="0" applyFill="0" applyBorder="0" applyAlignment="0" applyProtection="0"/>
    <xf numFmtId="0" fontId="48" fillId="0" borderId="0">
      <alignment vertical="center"/>
    </xf>
    <xf numFmtId="0" fontId="23" fillId="0" borderId="0"/>
    <xf numFmtId="177" fontId="47" fillId="0" borderId="0"/>
    <xf numFmtId="177" fontId="47" fillId="0" borderId="0"/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7" fillId="0" borderId="0"/>
    <xf numFmtId="0" fontId="48" fillId="0" borderId="0">
      <alignment vertical="center"/>
    </xf>
    <xf numFmtId="177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212" fontId="64" fillId="0" borderId="0" applyFont="0" applyFill="0" applyBorder="0" applyAlignment="0" applyProtection="0"/>
    <xf numFmtId="0" fontId="48" fillId="0" borderId="0">
      <alignment vertical="center"/>
    </xf>
    <xf numFmtId="0" fontId="28" fillId="0" borderId="0"/>
    <xf numFmtId="0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 applyFont="0" applyFill="0" applyBorder="0" applyAlignment="0" applyProtection="0"/>
    <xf numFmtId="0" fontId="4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20" fontId="29" fillId="38" borderId="52" applyFill="0" applyBorder="0">
      <alignment horizontal="left"/>
    </xf>
    <xf numFmtId="0" fontId="48" fillId="0" borderId="0">
      <alignment vertical="center"/>
    </xf>
    <xf numFmtId="0" fontId="242" fillId="40" borderId="0" applyNumberFormat="0" applyBorder="0" applyAlignment="0" applyProtection="0">
      <alignment vertical="center"/>
    </xf>
    <xf numFmtId="0" fontId="284" fillId="0" borderId="53"/>
    <xf numFmtId="0" fontId="48" fillId="0" borderId="0">
      <alignment vertical="center"/>
    </xf>
    <xf numFmtId="0" fontId="284" fillId="0" borderId="53"/>
    <xf numFmtId="0" fontId="285" fillId="0" borderId="31" applyNumberFormat="0" applyFill="0" applyAlignment="0" applyProtection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60" fillId="0" borderId="31" applyNumberFormat="0" applyFill="0" applyAlignment="0" applyProtection="0"/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177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177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86" fillId="0" borderId="6" applyNumberFormat="0" applyFill="0" applyAlignment="0" applyProtection="0">
      <alignment vertical="center"/>
    </xf>
    <xf numFmtId="0" fontId="286" fillId="0" borderId="6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86" fillId="0" borderId="6" applyNumberFormat="0" applyFill="0" applyAlignment="0" applyProtection="0">
      <alignment vertical="center"/>
    </xf>
    <xf numFmtId="177" fontId="286" fillId="0" borderId="6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21" fillId="0" borderId="31" applyNumberFormat="0" applyFill="0" applyAlignment="0" applyProtection="0">
      <alignment vertical="center"/>
    </xf>
    <xf numFmtId="0" fontId="286" fillId="0" borderId="6" applyNumberFormat="0" applyFill="0" applyAlignment="0" applyProtection="0">
      <alignment vertical="center"/>
    </xf>
    <xf numFmtId="0" fontId="286" fillId="0" borderId="6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87" fillId="0" borderId="31" applyNumberFormat="0" applyFill="0" applyAlignment="0" applyProtection="0">
      <alignment vertical="center"/>
    </xf>
    <xf numFmtId="0" fontId="48" fillId="0" borderId="0">
      <alignment vertical="center"/>
    </xf>
    <xf numFmtId="177" fontId="286" fillId="0" borderId="6" applyNumberFormat="0" applyFill="0" applyAlignment="0" applyProtection="0">
      <alignment vertical="center"/>
    </xf>
    <xf numFmtId="177" fontId="286" fillId="0" borderId="6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86" fillId="0" borderId="6" applyNumberFormat="0" applyFill="0" applyAlignment="0" applyProtection="0">
      <alignment vertical="center"/>
    </xf>
    <xf numFmtId="0" fontId="286" fillId="0" borderId="6" applyNumberFormat="0" applyFill="0" applyAlignment="0" applyProtection="0">
      <alignment vertical="center"/>
    </xf>
    <xf numFmtId="0" fontId="286" fillId="0" borderId="6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177" fontId="286" fillId="0" borderId="6" applyNumberFormat="0" applyFill="0" applyAlignment="0" applyProtection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177" fontId="286" fillId="0" borderId="6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86" fillId="0" borderId="6" applyNumberFormat="0" applyFill="0" applyAlignment="0" applyProtection="0">
      <alignment vertical="center"/>
    </xf>
    <xf numFmtId="0" fontId="286" fillId="0" borderId="6" applyNumberFormat="0" applyFill="0" applyAlignment="0" applyProtection="0">
      <alignment vertical="center"/>
    </xf>
    <xf numFmtId="0" fontId="286" fillId="0" borderId="6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177" fontId="286" fillId="0" borderId="6" applyNumberFormat="0" applyFill="0" applyAlignment="0" applyProtection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177" fontId="286" fillId="0" borderId="6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2" fillId="0" borderId="6" applyNumberFormat="0" applyFill="0" applyAlignment="0" applyProtection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286" fillId="0" borderId="6" applyNumberFormat="0" applyFill="0" applyAlignment="0" applyProtection="0">
      <alignment vertical="center"/>
    </xf>
    <xf numFmtId="0" fontId="288" fillId="0" borderId="31" applyNumberFormat="0" applyFill="0" applyAlignment="0" applyProtection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88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9" fillId="0" borderId="0" applyNumberFormat="0" applyFill="0" applyBorder="0" applyAlignment="0" applyProtection="0">
      <alignment vertical="top"/>
      <protection locked="0"/>
    </xf>
    <xf numFmtId="0" fontId="48" fillId="0" borderId="0">
      <alignment vertical="center"/>
    </xf>
    <xf numFmtId="308" fontId="29" fillId="0" borderId="0" applyFill="0" applyBorder="0">
      <alignment horizontal="left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54" applyNumberFormat="0" applyFill="0" applyAlignment="0" applyProtection="0">
      <alignment vertical="center"/>
    </xf>
    <xf numFmtId="0" fontId="290" fillId="0" borderId="54" applyNumberFormat="0" applyFill="0" applyAlignment="0" applyProtection="0">
      <alignment vertical="center"/>
    </xf>
    <xf numFmtId="0" fontId="290" fillId="0" borderId="54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54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54" applyNumberFormat="0" applyFill="0" applyAlignment="0" applyProtection="0">
      <alignment vertical="center"/>
    </xf>
    <xf numFmtId="0" fontId="290" fillId="0" borderId="54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54" applyNumberFormat="0" applyFill="0" applyAlignment="0" applyProtection="0">
      <alignment vertical="center"/>
    </xf>
    <xf numFmtId="0" fontId="290" fillId="0" borderId="54" applyNumberFormat="0" applyFill="0" applyAlignment="0" applyProtection="0">
      <alignment vertical="center"/>
    </xf>
    <xf numFmtId="0" fontId="290" fillId="0" borderId="54" applyNumberFormat="0" applyFill="0" applyAlignment="0" applyProtection="0">
      <alignment vertical="center"/>
    </xf>
    <xf numFmtId="0" fontId="290" fillId="0" borderId="55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06" fillId="0" borderId="41" applyNumberFormat="0" applyFill="0" applyAlignment="0" applyProtection="0"/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206" fillId="0" borderId="41" applyNumberFormat="0" applyFill="0" applyAlignment="0" applyProtection="0"/>
    <xf numFmtId="0" fontId="290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177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177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06" fillId="0" borderId="41" applyNumberFormat="0" applyFill="0" applyAlignment="0" applyProtection="0"/>
    <xf numFmtId="0" fontId="290" fillId="0" borderId="54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290" fillId="0" borderId="54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177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177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292" fillId="0" borderId="9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2" fillId="0" borderId="9" applyNumberFormat="0" applyFill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92" fillId="0" borderId="9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177" fontId="292" fillId="0" borderId="9" applyNumberFormat="0" applyFill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69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2" fillId="0" borderId="9" applyNumberFormat="0" applyFill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177" fontId="292" fillId="0" borderId="9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177" fontId="292" fillId="0" borderId="9" applyNumberFormat="0" applyFill="0" applyAlignment="0" applyProtection="0">
      <alignment vertical="center"/>
    </xf>
    <xf numFmtId="0" fontId="69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3" fillId="0" borderId="54" applyNumberFormat="0" applyFill="0" applyAlignment="0" applyProtection="0">
      <alignment vertical="center"/>
    </xf>
    <xf numFmtId="0" fontId="292" fillId="0" borderId="9" applyNumberFormat="0" applyFill="0" applyAlignment="0" applyProtection="0">
      <alignment vertical="center"/>
    </xf>
    <xf numFmtId="0" fontId="292" fillId="0" borderId="9" applyNumberFormat="0" applyFill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177" fontId="292" fillId="0" borderId="9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177" fontId="292" fillId="0" borderId="9" applyNumberFormat="0" applyFill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92" fillId="0" borderId="9" applyNumberFormat="0" applyFill="0" applyAlignment="0" applyProtection="0">
      <alignment vertical="center"/>
    </xf>
    <xf numFmtId="0" fontId="292" fillId="0" borderId="9" applyNumberFormat="0" applyFill="0" applyAlignment="0" applyProtection="0">
      <alignment vertical="center"/>
    </xf>
    <xf numFmtId="0" fontId="292" fillId="0" borderId="9" applyNumberFormat="0" applyFill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177" fontId="292" fillId="0" borderId="9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177" fontId="292" fillId="0" borderId="9" applyNumberFormat="0" applyFill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6" fillId="0" borderId="9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69" fillId="0" borderId="0">
      <alignment vertical="center"/>
    </xf>
    <xf numFmtId="0" fontId="290" fillId="0" borderId="55" applyNumberFormat="0" applyFill="0" applyAlignment="0" applyProtection="0">
      <alignment vertical="center"/>
    </xf>
    <xf numFmtId="0" fontId="290" fillId="0" borderId="55" applyNumberFormat="0" applyFill="0" applyAlignment="0" applyProtection="0">
      <alignment vertical="center"/>
    </xf>
    <xf numFmtId="0" fontId="292" fillId="0" borderId="9" applyNumberFormat="0" applyFill="0" applyAlignment="0" applyProtection="0">
      <alignment vertical="center"/>
    </xf>
    <xf numFmtId="0" fontId="294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4" fillId="0" borderId="41" applyNumberFormat="0" applyFill="0" applyAlignment="0" applyProtection="0">
      <alignment vertical="center"/>
    </xf>
    <xf numFmtId="0" fontId="294" fillId="0" borderId="41" applyNumberFormat="0" applyFill="0" applyAlignment="0" applyProtection="0">
      <alignment vertical="center"/>
    </xf>
    <xf numFmtId="0" fontId="294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4" fillId="0" borderId="41" applyNumberFormat="0" applyFill="0" applyAlignment="0" applyProtection="0">
      <alignment vertical="center"/>
    </xf>
    <xf numFmtId="0" fontId="294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309" fontId="28" fillId="0" borderId="0" applyFont="0" applyFill="0" applyBorder="0" applyAlignment="0" applyProtection="0"/>
    <xf numFmtId="0" fontId="48" fillId="0" borderId="0">
      <alignment vertical="center"/>
    </xf>
    <xf numFmtId="0" fontId="295" fillId="38" borderId="57">
      <alignment horizontal="center"/>
    </xf>
    <xf numFmtId="0" fontId="48" fillId="0" borderId="0">
      <alignment vertical="center"/>
    </xf>
    <xf numFmtId="0" fontId="111" fillId="0" borderId="0"/>
    <xf numFmtId="0" fontId="296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48" fillId="0" borderId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7" fillId="44" borderId="44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177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48" fillId="0" borderId="0">
      <alignment vertical="center"/>
    </xf>
    <xf numFmtId="177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177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48" fillId="0" borderId="0">
      <alignment vertical="center"/>
    </xf>
    <xf numFmtId="177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298" fillId="5" borderId="4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8" fillId="5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298" fillId="5" borderId="4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177" fontId="298" fillId="5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78" fillId="0" borderId="0">
      <alignment vertical="center"/>
    </xf>
    <xf numFmtId="0" fontId="296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8" fillId="5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177" fontId="298" fillId="5" borderId="4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177" fontId="298" fillId="5" borderId="4" applyNumberFormat="0" applyAlignment="0" applyProtection="0">
      <alignment vertical="center"/>
    </xf>
    <xf numFmtId="0" fontId="78" fillId="0" borderId="0">
      <alignment vertical="center"/>
    </xf>
    <xf numFmtId="0" fontId="157" fillId="44" borderId="19" applyNumberFormat="0" applyAlignment="0" applyProtection="0">
      <alignment vertical="center"/>
    </xf>
    <xf numFmtId="0" fontId="296" fillId="44" borderId="45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298" fillId="5" borderId="4" applyNumberFormat="0" applyAlignment="0" applyProtection="0">
      <alignment vertical="center"/>
    </xf>
    <xf numFmtId="0" fontId="298" fillId="5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177" fontId="298" fillId="5" borderId="4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177" fontId="298" fillId="5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98" fillId="5" borderId="4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298" fillId="5" borderId="4" applyNumberFormat="0" applyAlignment="0" applyProtection="0">
      <alignment vertical="center"/>
    </xf>
    <xf numFmtId="0" fontId="298" fillId="5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177" fontId="298" fillId="5" borderId="4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177" fontId="298" fillId="5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0" fillId="5" borderId="4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78" fillId="0" borderId="0">
      <alignment vertical="center"/>
    </xf>
    <xf numFmtId="0" fontId="157" fillId="44" borderId="44" applyNumberFormat="0" applyAlignment="0" applyProtection="0">
      <alignment vertical="center"/>
    </xf>
    <xf numFmtId="0" fontId="157" fillId="44" borderId="44" applyNumberFormat="0" applyAlignment="0" applyProtection="0">
      <alignment vertical="center"/>
    </xf>
    <xf numFmtId="0" fontId="298" fillId="5" borderId="4" applyNumberFormat="0" applyAlignment="0" applyProtection="0">
      <alignment vertical="center"/>
    </xf>
    <xf numFmtId="0" fontId="299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299" fillId="44" borderId="19" applyNumberFormat="0" applyAlignment="0" applyProtection="0">
      <alignment vertical="center"/>
    </xf>
    <xf numFmtId="0" fontId="299" fillId="44" borderId="19" applyNumberFormat="0" applyAlignment="0" applyProtection="0">
      <alignment vertical="center"/>
    </xf>
    <xf numFmtId="0" fontId="299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48" fillId="0" borderId="0">
      <alignment vertical="center"/>
    </xf>
    <xf numFmtId="0" fontId="299" fillId="44" borderId="19" applyNumberFormat="0" applyAlignment="0" applyProtection="0">
      <alignment vertical="center"/>
    </xf>
    <xf numFmtId="0" fontId="299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4" fontId="300" fillId="0" borderId="0" applyFont="0" applyFill="0" applyBorder="0" applyAlignment="0" applyProtection="0"/>
    <xf numFmtId="0" fontId="48" fillId="0" borderId="0">
      <alignment vertical="center"/>
    </xf>
    <xf numFmtId="4" fontId="121" fillId="0" borderId="0">
      <protection locked="0"/>
    </xf>
    <xf numFmtId="3" fontId="301" fillId="0" borderId="0" applyFont="0" applyFill="0" applyBorder="0" applyAlignment="0" applyProtection="0"/>
    <xf numFmtId="0" fontId="48" fillId="0" borderId="0">
      <alignment vertical="center"/>
    </xf>
    <xf numFmtId="0" fontId="28" fillId="0" borderId="0">
      <protection locked="0"/>
    </xf>
    <xf numFmtId="0" fontId="302" fillId="0" borderId="25" applyNumberFormat="0" applyFill="0" applyAlignment="0" applyProtection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3" fillId="0" borderId="58" applyNumberFormat="0" applyFill="0" applyAlignment="0" applyProtection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3" fillId="0" borderId="58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04" fillId="0" borderId="59" applyNumberFormat="0" applyFill="0" applyAlignment="0" applyProtection="0">
      <alignment vertical="center"/>
    </xf>
    <xf numFmtId="0" fontId="305" fillId="0" borderId="60" applyNumberFormat="0" applyFill="0" applyAlignment="0" applyProtection="0">
      <alignment vertical="center"/>
    </xf>
    <xf numFmtId="0" fontId="146" fillId="0" borderId="25" applyNumberFormat="0" applyFill="0" applyAlignment="0" applyProtection="0"/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177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03" fillId="0" borderId="58" applyNumberFormat="0" applyFill="0" applyAlignment="0" applyProtection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177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06" fillId="0" borderId="1" applyNumberFormat="0" applyFill="0" applyAlignment="0" applyProtection="0">
      <alignment vertical="center"/>
    </xf>
    <xf numFmtId="0" fontId="306" fillId="0" borderId="1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06" fillId="0" borderId="1" applyNumberFormat="0" applyFill="0" applyAlignment="0" applyProtection="0">
      <alignment vertical="center"/>
    </xf>
    <xf numFmtId="177" fontId="306" fillId="0" borderId="1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7" fillId="0" borderId="58" applyNumberFormat="0" applyFill="0" applyAlignment="0" applyProtection="0">
      <alignment vertical="center"/>
    </xf>
    <xf numFmtId="0" fontId="306" fillId="0" borderId="1" applyNumberFormat="0" applyFill="0" applyAlignment="0" applyProtection="0">
      <alignment vertical="center"/>
    </xf>
    <xf numFmtId="0" fontId="78" fillId="0" borderId="0">
      <alignment vertical="center"/>
    </xf>
    <xf numFmtId="177" fontId="306" fillId="0" borderId="1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02" fillId="0" borderId="25" applyNumberFormat="0" applyFill="0" applyAlignment="0" applyProtection="0">
      <alignment vertical="center"/>
    </xf>
    <xf numFmtId="177" fontId="306" fillId="0" borderId="1" applyNumberFormat="0" applyFill="0" applyAlignment="0" applyProtection="0">
      <alignment vertical="center"/>
    </xf>
    <xf numFmtId="0" fontId="306" fillId="0" borderId="1" applyNumberFormat="0" applyFill="0" applyAlignment="0" applyProtection="0">
      <alignment vertical="center"/>
    </xf>
    <xf numFmtId="0" fontId="306" fillId="0" borderId="1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177" fontId="306" fillId="0" borderId="1" applyNumberFormat="0" applyFill="0" applyAlignment="0" applyProtection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177" fontId="306" fillId="0" borderId="1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06" fillId="0" borderId="1" applyNumberFormat="0" applyFill="0" applyAlignment="0" applyProtection="0">
      <alignment vertical="center"/>
    </xf>
    <xf numFmtId="0" fontId="306" fillId="0" borderId="1" applyNumberFormat="0" applyFill="0" applyAlignment="0" applyProtection="0">
      <alignment vertical="center"/>
    </xf>
    <xf numFmtId="0" fontId="306" fillId="0" borderId="1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177" fontId="306" fillId="0" borderId="1" applyNumberFormat="0" applyFill="0" applyAlignment="0" applyProtection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177" fontId="306" fillId="0" borderId="1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304" fillId="0" borderId="59" applyNumberFormat="0" applyFill="0" applyAlignment="0" applyProtection="0">
      <alignment vertical="center"/>
    </xf>
    <xf numFmtId="0" fontId="306" fillId="0" borderId="1" applyNumberFormat="0" applyFill="0" applyAlignment="0" applyProtection="0">
      <alignment vertical="center"/>
    </xf>
    <xf numFmtId="0" fontId="302" fillId="0" borderId="25" applyNumberFormat="0" applyFill="0" applyAlignment="0" applyProtection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1" fillId="0" borderId="26" applyNumberFormat="0" applyFill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1" fillId="0" borderId="61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2" fillId="0" borderId="62" applyNumberFormat="0" applyFill="0" applyAlignment="0" applyProtection="0">
      <alignment vertical="center"/>
    </xf>
    <xf numFmtId="0" fontId="313" fillId="0" borderId="59" applyNumberFormat="0" applyFill="0" applyAlignment="0" applyProtection="0">
      <alignment vertical="center"/>
    </xf>
    <xf numFmtId="0" fontId="147" fillId="0" borderId="26" applyNumberFormat="0" applyFill="0" applyAlignment="0" applyProtection="0"/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177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1" fillId="0" borderId="26" applyNumberFormat="0" applyFill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177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4" fillId="0" borderId="2" applyNumberFormat="0" applyFill="0" applyAlignment="0" applyProtection="0">
      <alignment vertical="center"/>
    </xf>
    <xf numFmtId="0" fontId="314" fillId="0" borderId="2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14" fillId="0" borderId="2" applyNumberFormat="0" applyFill="0" applyAlignment="0" applyProtection="0">
      <alignment vertical="center"/>
    </xf>
    <xf numFmtId="177" fontId="314" fillId="0" borderId="2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5" fillId="0" borderId="63" applyNumberFormat="0" applyFill="0" applyAlignment="0" applyProtection="0">
      <alignment vertical="center"/>
    </xf>
    <xf numFmtId="0" fontId="314" fillId="0" borderId="2" applyNumberFormat="0" applyFill="0" applyAlignment="0" applyProtection="0">
      <alignment vertical="center"/>
    </xf>
    <xf numFmtId="0" fontId="78" fillId="0" borderId="0">
      <alignment vertical="center"/>
    </xf>
    <xf numFmtId="177" fontId="314" fillId="0" borderId="2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0" fillId="0" borderId="26" applyNumberFormat="0" applyFill="0" applyAlignment="0" applyProtection="0">
      <alignment vertical="center"/>
    </xf>
    <xf numFmtId="177" fontId="314" fillId="0" borderId="2" applyNumberFormat="0" applyFill="0" applyAlignment="0" applyProtection="0">
      <alignment vertical="center"/>
    </xf>
    <xf numFmtId="0" fontId="314" fillId="0" borderId="2" applyNumberFormat="0" applyFill="0" applyAlignment="0" applyProtection="0">
      <alignment vertical="center"/>
    </xf>
    <xf numFmtId="0" fontId="314" fillId="0" borderId="2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177" fontId="314" fillId="0" borderId="2" applyNumberFormat="0" applyFill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177" fontId="314" fillId="0" borderId="2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14" fillId="0" borderId="2" applyNumberFormat="0" applyFill="0" applyAlignment="0" applyProtection="0">
      <alignment vertical="center"/>
    </xf>
    <xf numFmtId="0" fontId="314" fillId="0" borderId="2" applyNumberFormat="0" applyFill="0" applyAlignment="0" applyProtection="0">
      <alignment vertical="center"/>
    </xf>
    <xf numFmtId="0" fontId="314" fillId="0" borderId="2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177" fontId="314" fillId="0" borderId="2" applyNumberFormat="0" applyFill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177" fontId="314" fillId="0" borderId="2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5" fillId="0" borderId="2" applyNumberFormat="0" applyFill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312" fillId="0" borderId="62" applyNumberFormat="0" applyFill="0" applyAlignment="0" applyProtection="0">
      <alignment vertical="center"/>
    </xf>
    <xf numFmtId="0" fontId="314" fillId="0" borderId="2" applyNumberFormat="0" applyFill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7" fillId="0" borderId="64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7" fillId="0" borderId="65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8" fillId="0" borderId="66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0" fontId="148" fillId="0" borderId="27" applyNumberFormat="0" applyFill="0" applyAlignment="0" applyProtection="0"/>
    <xf numFmtId="177" fontId="316" fillId="0" borderId="27" applyNumberFormat="0" applyFill="0" applyAlignment="0" applyProtection="0">
      <alignment vertical="center"/>
    </xf>
    <xf numFmtId="177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177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9" fillId="0" borderId="66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0" fontId="317" fillId="0" borderId="64" applyNumberFormat="0" applyFill="0" applyAlignment="0" applyProtection="0">
      <alignment vertical="center"/>
    </xf>
    <xf numFmtId="177" fontId="316" fillId="0" borderId="27" applyNumberFormat="0" applyFill="0" applyAlignment="0" applyProtection="0">
      <alignment vertical="center"/>
    </xf>
    <xf numFmtId="177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177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9" fillId="0" borderId="66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0" fontId="320" fillId="0" borderId="3" applyNumberFormat="0" applyFill="0" applyAlignment="0" applyProtection="0">
      <alignment vertical="center"/>
    </xf>
    <xf numFmtId="0" fontId="320" fillId="0" borderId="3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9" fillId="0" borderId="66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177" fontId="320" fillId="0" borderId="3" applyNumberFormat="0" applyFill="0" applyAlignment="0" applyProtection="0">
      <alignment vertical="center"/>
    </xf>
    <xf numFmtId="177" fontId="320" fillId="0" borderId="3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321" fillId="0" borderId="67" applyNumberFormat="0" applyFill="0" applyAlignment="0" applyProtection="0">
      <alignment vertical="center"/>
    </xf>
    <xf numFmtId="0" fontId="320" fillId="0" borderId="3" applyNumberFormat="0" applyFill="0" applyAlignment="0" applyProtection="0">
      <alignment vertical="center"/>
    </xf>
    <xf numFmtId="0" fontId="322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20" fillId="0" borderId="3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22" fillId="0" borderId="27" applyNumberFormat="0" applyFill="0" applyAlignment="0" applyProtection="0">
      <alignment vertical="center"/>
    </xf>
    <xf numFmtId="0" fontId="322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7" fontId="320" fillId="0" borderId="3" applyNumberFormat="0" applyFill="0" applyAlignment="0" applyProtection="0">
      <alignment vertical="center"/>
    </xf>
    <xf numFmtId="0" fontId="322" fillId="0" borderId="27" applyNumberFormat="0" applyFill="0" applyAlignment="0" applyProtection="0">
      <alignment vertical="center"/>
    </xf>
    <xf numFmtId="0" fontId="48" fillId="0" borderId="0">
      <alignment vertical="center"/>
    </xf>
    <xf numFmtId="177" fontId="320" fillId="0" borderId="3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177" fontId="320" fillId="0" borderId="3" applyNumberFormat="0" applyFill="0" applyAlignment="0" applyProtection="0">
      <alignment vertical="center"/>
    </xf>
    <xf numFmtId="0" fontId="320" fillId="0" borderId="3" applyNumberFormat="0" applyFill="0" applyAlignment="0" applyProtection="0">
      <alignment vertical="center"/>
    </xf>
    <xf numFmtId="0" fontId="320" fillId="0" borderId="3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177" fontId="320" fillId="0" borderId="3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177" fontId="320" fillId="0" borderId="3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20" fillId="0" borderId="3" applyNumberFormat="0" applyFill="0" applyAlignment="0" applyProtection="0">
      <alignment vertical="center"/>
    </xf>
    <xf numFmtId="0" fontId="320" fillId="0" borderId="3" applyNumberFormat="0" applyFill="0" applyAlignment="0" applyProtection="0">
      <alignment vertical="center"/>
    </xf>
    <xf numFmtId="0" fontId="320" fillId="0" borderId="3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177" fontId="320" fillId="0" borderId="3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177" fontId="320" fillId="0" borderId="3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6" fillId="0" borderId="3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318" fillId="0" borderId="66" applyNumberFormat="0" applyFill="0" applyAlignment="0" applyProtection="0">
      <alignment vertical="center"/>
    </xf>
    <xf numFmtId="0" fontId="320" fillId="0" borderId="3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8" fillId="0" borderId="0" applyNumberFormat="0" applyFill="0" applyBorder="0" applyAlignment="0" applyProtection="0">
      <alignment vertical="center"/>
    </xf>
    <xf numFmtId="0" fontId="319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/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20" fillId="0" borderId="0" applyNumberFormat="0" applyFill="0" applyBorder="0" applyAlignment="0" applyProtection="0">
      <alignment vertical="center"/>
    </xf>
    <xf numFmtId="177" fontId="320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21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177" fontId="320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177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20" fillId="0" borderId="0" applyNumberFormat="0" applyFill="0" applyBorder="0" applyAlignment="0" applyProtection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20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20" fillId="0" borderId="0" applyNumberFormat="0" applyFill="0" applyBorder="0" applyAlignment="0" applyProtection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20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318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16" fillId="0" borderId="0" applyNumberFormat="0" applyFill="0" applyBorder="0" applyAlignment="0" applyProtection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9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23" fillId="0" borderId="0" applyNumberFormat="0" applyFill="0" applyBorder="0" applyAlignment="0" applyProtection="0">
      <alignment vertical="center"/>
    </xf>
    <xf numFmtId="0" fontId="324" fillId="0" borderId="0" applyNumberFormat="0" applyFill="0" applyBorder="0" applyAlignment="0" applyProtection="0">
      <alignment vertical="center"/>
    </xf>
    <xf numFmtId="0" fontId="202" fillId="0" borderId="0" applyNumberFormat="0" applyFill="0" applyBorder="0" applyAlignment="0" applyProtection="0"/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177" fontId="325" fillId="0" borderId="0" applyNumberFormat="0" applyFill="0" applyBorder="0" applyAlignment="0" applyProtection="0">
      <alignment vertical="center"/>
    </xf>
    <xf numFmtId="177" fontId="325" fillId="0" borderId="0" applyNumberFormat="0" applyFill="0" applyBorder="0" applyAlignment="0" applyProtection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6" fillId="0" borderId="0">
      <alignment vertical="center"/>
    </xf>
    <xf numFmtId="177" fontId="325" fillId="0" borderId="0" applyNumberFormat="0" applyFill="0" applyBorder="0" applyAlignment="0" applyProtection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177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25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25" fillId="0" borderId="0" applyNumberFormat="0" applyFill="0" applyBorder="0" applyAlignment="0" applyProtection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177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25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25" fillId="0" borderId="0" applyNumberFormat="0" applyFill="0" applyBorder="0" applyAlignment="0" applyProtection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26" fillId="0" borderId="0">
      <alignment vertical="center"/>
    </xf>
    <xf numFmtId="0" fontId="323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7" fillId="41" borderId="0" applyNumberFormat="0" applyBorder="0" applyAlignment="0" applyProtection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42" fillId="41" borderId="0" applyNumberFormat="0" applyBorder="0" applyAlignment="0" applyProtection="0"/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7" fontId="329" fillId="2" borderId="0" applyNumberFormat="0" applyBorder="0" applyAlignment="0" applyProtection="0">
      <alignment vertical="center"/>
    </xf>
    <xf numFmtId="177" fontId="329" fillId="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29" fillId="2" borderId="0" applyNumberFormat="0" applyBorder="0" applyAlignment="0" applyProtection="0">
      <alignment vertical="center"/>
    </xf>
    <xf numFmtId="0" fontId="329" fillId="2" borderId="0" applyNumberFormat="0" applyBorder="0" applyAlignment="0" applyProtection="0">
      <alignment vertical="center"/>
    </xf>
    <xf numFmtId="0" fontId="329" fillId="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28" fillId="41" borderId="0" applyNumberFormat="0" applyBorder="0" applyAlignment="0" applyProtection="0">
      <alignment vertical="center"/>
    </xf>
    <xf numFmtId="177" fontId="32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249" fillId="41" borderId="0" applyNumberFormat="0" applyBorder="0" applyAlignment="0" applyProtection="0">
      <alignment vertical="center"/>
    </xf>
    <xf numFmtId="0" fontId="329" fillId="2" borderId="0" applyNumberFormat="0" applyBorder="0" applyAlignment="0" applyProtection="0">
      <alignment vertical="center"/>
    </xf>
    <xf numFmtId="0" fontId="78" fillId="0" borderId="0">
      <alignment vertical="center"/>
    </xf>
    <xf numFmtId="177" fontId="329" fillId="2" borderId="0" applyNumberFormat="0" applyBorder="0" applyAlignment="0" applyProtection="0">
      <alignment vertical="center"/>
    </xf>
    <xf numFmtId="0" fontId="78" fillId="0" borderId="0">
      <alignment vertical="center"/>
    </xf>
    <xf numFmtId="0" fontId="327" fillId="4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27" fillId="53" borderId="0" applyNumberFormat="0" applyBorder="0" applyAlignment="0" applyProtection="0">
      <alignment vertical="center"/>
    </xf>
    <xf numFmtId="177" fontId="329" fillId="2" borderId="0" applyNumberFormat="0" applyBorder="0" applyAlignment="0" applyProtection="0">
      <alignment vertical="center"/>
    </xf>
    <xf numFmtId="0" fontId="329" fillId="2" borderId="0" applyNumberFormat="0" applyBorder="0" applyAlignment="0" applyProtection="0">
      <alignment vertical="center"/>
    </xf>
    <xf numFmtId="0" fontId="329" fillId="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329" fillId="2" borderId="0" applyNumberFormat="0" applyBorder="0" applyAlignment="0" applyProtection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329" fillId="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29" fillId="2" borderId="0" applyNumberFormat="0" applyBorder="0" applyAlignment="0" applyProtection="0">
      <alignment vertical="center"/>
    </xf>
    <xf numFmtId="0" fontId="329" fillId="2" borderId="0" applyNumberFormat="0" applyBorder="0" applyAlignment="0" applyProtection="0">
      <alignment vertical="center"/>
    </xf>
    <xf numFmtId="0" fontId="329" fillId="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329" fillId="2" borderId="0" applyNumberFormat="0" applyBorder="0" applyAlignment="0" applyProtection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329" fillId="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327" fillId="53" borderId="0" applyNumberFormat="0" applyBorder="0" applyAlignment="0" applyProtection="0">
      <alignment vertical="center"/>
    </xf>
    <xf numFmtId="0" fontId="329" fillId="2" borderId="0" applyNumberFormat="0" applyBorder="0" applyAlignment="0" applyProtection="0">
      <alignment vertical="center"/>
    </xf>
    <xf numFmtId="0" fontId="330" fillId="41" borderId="0" applyNumberFormat="0" applyBorder="0" applyAlignment="0" applyProtection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30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28" fillId="0" borderId="0" applyNumberFormat="0" applyFont="0" applyFill="0" applyBorder="0" applyProtection="0">
      <alignment vertical="center"/>
    </xf>
    <xf numFmtId="0" fontId="48" fillId="0" borderId="0">
      <alignment vertical="center"/>
    </xf>
    <xf numFmtId="310" fontId="28" fillId="0" borderId="0" applyFont="0" applyFill="0" applyBorder="0" applyAlignment="0" applyProtection="0"/>
    <xf numFmtId="0" fontId="48" fillId="0" borderId="0">
      <alignment vertical="center"/>
    </xf>
    <xf numFmtId="0" fontId="28" fillId="0" borderId="0"/>
    <xf numFmtId="0" fontId="111" fillId="0" borderId="0"/>
    <xf numFmtId="0" fontId="48" fillId="0" borderId="0">
      <alignment vertical="center"/>
    </xf>
    <xf numFmtId="0" fontId="28" fillId="0" borderId="0"/>
    <xf numFmtId="0" fontId="28" fillId="0" borderId="0"/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31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2" fillId="45" borderId="34" applyNumberFormat="0" applyAlignment="0" applyProtection="0">
      <alignment vertical="center"/>
    </xf>
    <xf numFmtId="0" fontId="48" fillId="0" borderId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48" fillId="0" borderId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2" fillId="45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290" fillId="45" borderId="17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171" fillId="50" borderId="34" applyNumberFormat="0" applyAlignment="0" applyProtection="0"/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0" fontId="171" fillId="50" borderId="34" applyNumberFormat="0" applyAlignment="0" applyProtection="0"/>
    <xf numFmtId="0" fontId="332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177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0" fontId="48" fillId="0" borderId="0">
      <alignment vertical="center"/>
    </xf>
    <xf numFmtId="177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177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0" fontId="48" fillId="0" borderId="0">
      <alignment vertical="center"/>
    </xf>
    <xf numFmtId="177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4" fillId="6" borderId="5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4" fillId="6" borderId="5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177" fontId="334" fillId="6" borderId="5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177" fontId="334" fillId="6" borderId="5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2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7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4" fillId="6" borderId="5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177" fontId="334" fillId="6" borderId="5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177" fontId="334" fillId="6" borderId="5" applyNumberFormat="0" applyAlignment="0" applyProtection="0">
      <alignment vertical="center"/>
    </xf>
    <xf numFmtId="0" fontId="78" fillId="0" borderId="0">
      <alignment vertical="center"/>
    </xf>
    <xf numFmtId="0" fontId="332" fillId="50" borderId="34" applyNumberFormat="0" applyAlignment="0" applyProtection="0">
      <alignment vertical="center"/>
    </xf>
    <xf numFmtId="0" fontId="335" fillId="97" borderId="45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4" fillId="6" borderId="5" applyNumberFormat="0" applyAlignment="0" applyProtection="0">
      <alignment vertical="center"/>
    </xf>
    <xf numFmtId="0" fontId="334" fillId="6" borderId="5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177" fontId="334" fillId="6" borderId="5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177" fontId="334" fillId="6" borderId="5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34" fillId="6" borderId="5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4" fillId="6" borderId="5" applyNumberFormat="0" applyAlignment="0" applyProtection="0">
      <alignment vertical="center"/>
    </xf>
    <xf numFmtId="0" fontId="334" fillId="6" borderId="5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177" fontId="334" fillId="6" borderId="5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177" fontId="334" fillId="6" borderId="5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1" fillId="6" borderId="5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78" fillId="0" borderId="0">
      <alignment vertical="center"/>
    </xf>
    <xf numFmtId="0" fontId="290" fillId="45" borderId="17" applyNumberFormat="0" applyAlignment="0" applyProtection="0">
      <alignment vertical="center"/>
    </xf>
    <xf numFmtId="0" fontId="290" fillId="45" borderId="17" applyNumberFormat="0" applyAlignment="0" applyProtection="0">
      <alignment vertical="center"/>
    </xf>
    <xf numFmtId="0" fontId="334" fillId="6" borderId="5" applyNumberFormat="0" applyAlignment="0" applyProtection="0">
      <alignment vertical="center"/>
    </xf>
    <xf numFmtId="0" fontId="336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6" fillId="50" borderId="34" applyNumberFormat="0" applyAlignment="0" applyProtection="0">
      <alignment vertical="center"/>
    </xf>
    <xf numFmtId="0" fontId="336" fillId="50" borderId="34" applyNumberFormat="0" applyAlignment="0" applyProtection="0">
      <alignment vertical="center"/>
    </xf>
    <xf numFmtId="0" fontId="336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48" fillId="0" borderId="0">
      <alignment vertical="center"/>
    </xf>
    <xf numFmtId="0" fontId="336" fillId="50" borderId="34" applyNumberFormat="0" applyAlignment="0" applyProtection="0">
      <alignment vertical="center"/>
    </xf>
    <xf numFmtId="0" fontId="336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212" fontId="87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48" fillId="0" borderId="0">
      <alignment vertical="center"/>
    </xf>
    <xf numFmtId="212" fontId="25" fillId="0" borderId="0" applyFont="0" applyFill="0" applyBorder="0" applyAlignment="0" applyProtection="0"/>
    <xf numFmtId="0" fontId="337" fillId="0" borderId="0" applyFont="0" applyFill="0" applyBorder="0" applyAlignment="0" applyProtection="0"/>
    <xf numFmtId="0" fontId="129" fillId="0" borderId="68" applyFont="0" applyFill="0" applyBorder="0" applyAlignment="0" applyProtection="0">
      <alignment horizontal="right"/>
    </xf>
    <xf numFmtId="0" fontId="48" fillId="0" borderId="0">
      <alignment vertical="center"/>
    </xf>
    <xf numFmtId="213" fontId="338" fillId="0" borderId="0" applyFont="0" applyFill="0" applyBorder="0" applyAlignment="0">
      <alignment vertical="center"/>
    </xf>
    <xf numFmtId="0" fontId="2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>
      <alignment vertical="center"/>
    </xf>
    <xf numFmtId="0" fontId="48" fillId="0" borderId="0">
      <alignment vertical="center"/>
    </xf>
    <xf numFmtId="0" fontId="25" fillId="0" borderId="0">
      <alignment vertical="center"/>
    </xf>
    <xf numFmtId="0" fontId="48" fillId="0" borderId="0">
      <alignment vertical="center"/>
    </xf>
    <xf numFmtId="0" fontId="25" fillId="0" borderId="0">
      <alignment vertical="center"/>
    </xf>
    <xf numFmtId="0" fontId="48" fillId="0" borderId="0">
      <alignment vertical="center"/>
    </xf>
    <xf numFmtId="42" fontId="18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2" fontId="33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25" fillId="0" borderId="0">
      <alignment vertical="center"/>
    </xf>
    <xf numFmtId="0" fontId="48" fillId="0" borderId="0">
      <alignment vertical="center"/>
    </xf>
    <xf numFmtId="0" fontId="29" fillId="0" borderId="14">
      <protection locked="0"/>
    </xf>
    <xf numFmtId="0" fontId="29" fillId="0" borderId="14">
      <protection locked="0"/>
    </xf>
    <xf numFmtId="0" fontId="29" fillId="0" borderId="14">
      <protection locked="0"/>
    </xf>
    <xf numFmtId="0" fontId="29" fillId="0" borderId="14">
      <protection locked="0"/>
    </xf>
    <xf numFmtId="0" fontId="29" fillId="0" borderId="14">
      <protection locked="0"/>
    </xf>
    <xf numFmtId="0" fontId="48" fillId="0" borderId="0">
      <alignment vertical="center"/>
    </xf>
    <xf numFmtId="0" fontId="29" fillId="0" borderId="14">
      <protection locked="0"/>
    </xf>
    <xf numFmtId="0" fontId="29" fillId="0" borderId="14">
      <protection locked="0"/>
    </xf>
    <xf numFmtId="0" fontId="29" fillId="0" borderId="14">
      <protection locked="0"/>
    </xf>
    <xf numFmtId="0" fontId="29" fillId="0" borderId="14">
      <protection locked="0"/>
    </xf>
    <xf numFmtId="0" fontId="29" fillId="0" borderId="14">
      <protection locked="0"/>
    </xf>
    <xf numFmtId="0" fontId="29" fillId="0" borderId="14">
      <protection locked="0"/>
    </xf>
    <xf numFmtId="0" fontId="48" fillId="0" borderId="0">
      <alignment vertical="center"/>
    </xf>
    <xf numFmtId="0" fontId="29" fillId="0" borderId="14">
      <protection locked="0"/>
    </xf>
    <xf numFmtId="0" fontId="340" fillId="0" borderId="0">
      <alignment vertical="center"/>
      <protection locked="0"/>
    </xf>
    <xf numFmtId="9" fontId="300" fillId="0" borderId="0" applyFont="0" applyFill="0" applyBorder="0" applyAlignment="0" applyProtection="0"/>
    <xf numFmtId="0" fontId="48" fillId="0" borderId="0">
      <alignment vertical="center"/>
    </xf>
    <xf numFmtId="0" fontId="25" fillId="0" borderId="0">
      <protection locked="0"/>
    </xf>
    <xf numFmtId="0" fontId="46" fillId="78" borderId="0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48" fillId="0" borderId="0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2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 applyNumberFormat="0" applyFill="0" applyBorder="0" applyAlignment="0" applyProtection="0"/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 applyNumberFormat="0" applyFill="0" applyBorder="0" applyAlignment="0" applyProtection="0"/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0" borderId="0">
      <alignment vertical="center"/>
    </xf>
    <xf numFmtId="177" fontId="343" fillId="0" borderId="0">
      <alignment vertical="center"/>
    </xf>
    <xf numFmtId="177" fontId="343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 applyNumberFormat="0" applyFill="0" applyBorder="0" applyAlignment="0" applyProtection="0"/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2" fillId="0" borderId="0">
      <alignment vertical="center"/>
    </xf>
    <xf numFmtId="177" fontId="48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0" fillId="0" borderId="0">
      <alignment vertical="center"/>
    </xf>
    <xf numFmtId="177" fontId="250" fillId="0" borderId="0">
      <alignment vertical="center"/>
    </xf>
    <xf numFmtId="0" fontId="69" fillId="0" borderId="0">
      <alignment vertical="center"/>
    </xf>
    <xf numFmtId="0" fontId="25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" fillId="0" borderId="0" applyNumberFormat="0" applyFill="0" applyBorder="0" applyAlignment="0" applyProtection="0"/>
    <xf numFmtId="177" fontId="18" fillId="0" borderId="0" applyNumberFormat="0" applyFill="0" applyBorder="0" applyAlignment="0" applyProtection="0"/>
    <xf numFmtId="177" fontId="18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8" fillId="0" borderId="0" applyNumberFormat="0" applyFill="0" applyBorder="0" applyAlignment="0" applyProtection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8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3" fillId="0" borderId="0">
      <alignment vertical="center"/>
    </xf>
    <xf numFmtId="0" fontId="54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" fillId="0" borderId="0"/>
    <xf numFmtId="0" fontId="48" fillId="0" borderId="0">
      <alignment vertical="center"/>
    </xf>
    <xf numFmtId="0" fontId="25" fillId="0" borderId="0"/>
    <xf numFmtId="0" fontId="253" fillId="0" borderId="0">
      <alignment vertical="center"/>
    </xf>
    <xf numFmtId="0" fontId="54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" fillId="0" borderId="0"/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" fillId="0" borderId="0" applyNumberFormat="0" applyFill="0" applyBorder="0" applyAlignment="0" applyProtection="0"/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18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" fillId="0" borderId="0"/>
    <xf numFmtId="177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177" fontId="25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9" fillId="0" borderId="0">
      <alignment vertical="center"/>
    </xf>
    <xf numFmtId="177" fontId="23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177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23" fillId="0" borderId="0" applyNumberFormat="0" applyFill="0" applyBorder="0" applyAlignment="0" applyProtection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3" fillId="0" borderId="0" applyNumberFormat="0" applyFill="0" applyBorder="0" applyAlignment="0" applyProtection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3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0" fontId="255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18" fillId="0" borderId="0"/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69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3" fillId="0" borderId="0" applyNumberFormat="0" applyFill="0" applyBorder="0" applyAlignment="0" applyProtection="0"/>
    <xf numFmtId="0" fontId="69" fillId="0" borderId="0">
      <alignment vertical="center"/>
    </xf>
    <xf numFmtId="177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54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23" fillId="0" borderId="0" applyNumberFormat="0" applyFill="0" applyBorder="0" applyAlignment="0" applyProtection="0"/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4" fillId="0" borderId="0"/>
    <xf numFmtId="0" fontId="69" fillId="0" borderId="0">
      <alignment vertical="center"/>
    </xf>
    <xf numFmtId="0" fontId="344" fillId="0" borderId="0"/>
    <xf numFmtId="0" fontId="69" fillId="0" borderId="0">
      <alignment vertical="center"/>
    </xf>
    <xf numFmtId="0" fontId="18" fillId="0" borderId="0"/>
    <xf numFmtId="0" fontId="69" fillId="0" borderId="0">
      <alignment vertical="center"/>
    </xf>
    <xf numFmtId="0" fontId="54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1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8" fillId="0" borderId="0"/>
    <xf numFmtId="177" fontId="18" fillId="0" borderId="0"/>
    <xf numFmtId="177" fontId="18" fillId="0" borderId="0"/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8" fillId="0" borderId="0"/>
    <xf numFmtId="0" fontId="69" fillId="0" borderId="0">
      <alignment vertical="center"/>
    </xf>
    <xf numFmtId="0" fontId="69" fillId="0" borderId="0">
      <alignment vertical="center"/>
    </xf>
    <xf numFmtId="0" fontId="25" fillId="0" borderId="0"/>
    <xf numFmtId="177" fontId="25" fillId="0" borderId="0"/>
    <xf numFmtId="177" fontId="25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/>
    <xf numFmtId="0" fontId="129" fillId="0" borderId="0"/>
    <xf numFmtId="0" fontId="54" fillId="0" borderId="0" applyNumberFormat="0" applyFill="0" applyBorder="0" applyAlignment="0" applyProtection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25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25" fillId="0" borderId="0"/>
    <xf numFmtId="0" fontId="69" fillId="0" borderId="0">
      <alignment vertical="center"/>
    </xf>
    <xf numFmtId="0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3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0" fontId="25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3" fillId="0" borderId="0">
      <alignment vertical="center"/>
    </xf>
    <xf numFmtId="0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4" fillId="0" borderId="0"/>
    <xf numFmtId="0" fontId="69" fillId="0" borderId="0">
      <alignment vertical="center"/>
    </xf>
    <xf numFmtId="0" fontId="344" fillId="0" borderId="0"/>
    <xf numFmtId="0" fontId="69" fillId="0" borderId="0">
      <alignment vertical="center"/>
    </xf>
    <xf numFmtId="0" fontId="253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0" fontId="18" fillId="0" borderId="0" applyNumberFormat="0" applyFill="0" applyBorder="0" applyAlignment="0" applyProtection="0"/>
    <xf numFmtId="0" fontId="257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48" fillId="0" borderId="0">
      <alignment vertical="center"/>
    </xf>
    <xf numFmtId="177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/>
    <xf numFmtId="177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/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2" fillId="0" borderId="0">
      <alignment vertical="center"/>
    </xf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70" fillId="0" borderId="0">
      <alignment vertical="center"/>
    </xf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70" fillId="0" borderId="0">
      <alignment vertical="center"/>
    </xf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23" fillId="0" borderId="0"/>
    <xf numFmtId="177" fontId="282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82" fillId="0" borderId="0"/>
    <xf numFmtId="0" fontId="69" fillId="0" borderId="0">
      <alignment vertical="center"/>
    </xf>
    <xf numFmtId="0" fontId="69" fillId="0" borderId="0">
      <alignment vertical="center"/>
    </xf>
    <xf numFmtId="0" fontId="282" fillId="0" borderId="0"/>
    <xf numFmtId="0" fontId="282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82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54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3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177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177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177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177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177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177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3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82" fillId="0" borderId="0"/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177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70" fillId="0" borderId="0">
      <alignment vertical="center"/>
    </xf>
    <xf numFmtId="0" fontId="69" fillId="0" borderId="0">
      <alignment vertical="center"/>
    </xf>
    <xf numFmtId="0" fontId="25" fillId="0" borderId="0"/>
    <xf numFmtId="0" fontId="70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23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73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73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73" fillId="0" borderId="0">
      <alignment vertical="center"/>
    </xf>
    <xf numFmtId="0" fontId="69" fillId="0" borderId="0">
      <alignment vertical="center"/>
    </xf>
    <xf numFmtId="0" fontId="25" fillId="0" borderId="0"/>
    <xf numFmtId="0" fontId="73" fillId="0" borderId="0">
      <alignment vertical="center"/>
    </xf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73" fillId="0" borderId="0">
      <alignment vertical="center"/>
    </xf>
    <xf numFmtId="0" fontId="69" fillId="0" borderId="0">
      <alignment vertical="center"/>
    </xf>
    <xf numFmtId="0" fontId="73" fillId="0" borderId="0">
      <alignment vertical="center"/>
    </xf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73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25" fillId="0" borderId="0"/>
    <xf numFmtId="0" fontId="69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3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23" fillId="0" borderId="0"/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18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18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7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6" fillId="0" borderId="0">
      <alignment vertical="center"/>
    </xf>
    <xf numFmtId="0" fontId="69" fillId="0" borderId="0">
      <alignment vertical="center"/>
    </xf>
    <xf numFmtId="0" fontId="23" fillId="0" borderId="0">
      <alignment wrapText="1"/>
    </xf>
    <xf numFmtId="0" fontId="69" fillId="0" borderId="0">
      <alignment vertical="center"/>
    </xf>
    <xf numFmtId="0" fontId="23" fillId="0" borderId="0"/>
    <xf numFmtId="177" fontId="25" fillId="0" borderId="0" applyNumberFormat="0" applyFill="0" applyBorder="0" applyAlignment="0" applyProtection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/>
    <xf numFmtId="0" fontId="69" fillId="0" borderId="0">
      <alignment vertical="center"/>
    </xf>
    <xf numFmtId="0" fontId="281" fillId="0" borderId="0">
      <alignment vertical="center"/>
    </xf>
    <xf numFmtId="0" fontId="6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" fillId="0" borderId="0">
      <alignment vertical="center"/>
    </xf>
    <xf numFmtId="0" fontId="18" fillId="0" borderId="0"/>
    <xf numFmtId="0" fontId="341" fillId="0" borderId="0"/>
    <xf numFmtId="0" fontId="69" fillId="0" borderId="0">
      <alignment vertical="center"/>
    </xf>
    <xf numFmtId="0" fontId="73" fillId="0" borderId="0">
      <alignment vertical="center"/>
    </xf>
    <xf numFmtId="0" fontId="23" fillId="0" borderId="0"/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29" fillId="0" borderId="0" applyNumberFormat="0" applyFont="0" applyFill="0" applyBorder="0" applyProtection="0">
      <alignment vertical="center"/>
    </xf>
    <xf numFmtId="0" fontId="69" fillId="0" borderId="0">
      <alignment vertical="center"/>
    </xf>
    <xf numFmtId="0" fontId="113" fillId="0" borderId="0"/>
    <xf numFmtId="0" fontId="100" fillId="0" borderId="0"/>
    <xf numFmtId="0" fontId="347" fillId="0" borderId="0" applyNumberFormat="0" applyFill="0" applyBorder="0" applyAlignment="0" applyProtection="0">
      <alignment vertical="top"/>
      <protection locked="0"/>
    </xf>
    <xf numFmtId="177" fontId="347" fillId="0" borderId="0" applyNumberFormat="0" applyFill="0" applyBorder="0" applyAlignment="0" applyProtection="0">
      <alignment vertical="top"/>
      <protection locked="0"/>
    </xf>
    <xf numFmtId="0" fontId="69" fillId="0" borderId="0">
      <alignment vertical="center"/>
    </xf>
    <xf numFmtId="0" fontId="69" fillId="0" borderId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0" fontId="348" fillId="0" borderId="0" applyNumberFormat="0" applyFill="0" applyBorder="0" applyAlignment="0" applyProtection="0">
      <alignment vertical="top"/>
      <protection locked="0"/>
    </xf>
    <xf numFmtId="0" fontId="349" fillId="0" borderId="0" applyNumberFormat="0" applyFill="0" applyBorder="0" applyAlignment="0" applyProtection="0">
      <alignment vertical="center"/>
    </xf>
    <xf numFmtId="0" fontId="69" fillId="0" borderId="0">
      <alignment vertical="center"/>
    </xf>
    <xf numFmtId="0" fontId="350" fillId="0" borderId="0" applyNumberFormat="0" applyFill="0" applyBorder="0" applyAlignment="0" applyProtection="0">
      <alignment vertical="center"/>
    </xf>
    <xf numFmtId="0" fontId="69" fillId="0" borderId="0">
      <alignment vertical="center"/>
    </xf>
    <xf numFmtId="0" fontId="348" fillId="0" borderId="0" applyNumberFormat="0" applyFill="0" applyBorder="0" applyAlignment="0" applyProtection="0">
      <alignment vertical="top"/>
      <protection locked="0"/>
    </xf>
    <xf numFmtId="177" fontId="348" fillId="0" borderId="0" applyNumberFormat="0" applyFill="0" applyBorder="0" applyAlignment="0" applyProtection="0">
      <alignment vertical="top"/>
      <protection locked="0"/>
    </xf>
    <xf numFmtId="0" fontId="350" fillId="0" borderId="0" applyNumberFormat="0" applyFill="0" applyBorder="0" applyAlignment="0" applyProtection="0">
      <alignment vertical="center"/>
    </xf>
    <xf numFmtId="177" fontId="348" fillId="0" borderId="0" applyNumberFormat="0" applyFill="0" applyBorder="0" applyAlignment="0" applyProtection="0">
      <alignment vertical="top"/>
      <protection locked="0"/>
    </xf>
    <xf numFmtId="0" fontId="69" fillId="0" borderId="0">
      <alignment vertical="center"/>
    </xf>
    <xf numFmtId="0" fontId="347" fillId="0" borderId="0" applyNumberFormat="0" applyFill="0" applyBorder="0" applyAlignment="0" applyProtection="0">
      <alignment vertical="top"/>
      <protection locked="0"/>
    </xf>
    <xf numFmtId="0" fontId="347" fillId="0" borderId="0" applyNumberFormat="0" applyFill="0" applyBorder="0" applyAlignment="0" applyProtection="0">
      <alignment vertical="top"/>
      <protection locked="0"/>
    </xf>
    <xf numFmtId="0" fontId="69" fillId="0" borderId="0">
      <alignment vertical="center"/>
    </xf>
    <xf numFmtId="0" fontId="69" fillId="0" borderId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177" fontId="347" fillId="0" borderId="0" applyNumberFormat="0" applyFill="0" applyBorder="0" applyAlignment="0" applyProtection="0">
      <alignment vertical="top"/>
      <protection locked="0"/>
    </xf>
    <xf numFmtId="0" fontId="69" fillId="0" borderId="0">
      <alignment vertical="center"/>
    </xf>
    <xf numFmtId="0" fontId="69" fillId="0" borderId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0" fontId="349" fillId="0" borderId="0" applyNumberFormat="0" applyFill="0" applyBorder="0" applyAlignment="0" applyProtection="0">
      <alignment vertical="center"/>
    </xf>
    <xf numFmtId="0" fontId="69" fillId="0" borderId="0">
      <alignment vertical="center"/>
    </xf>
    <xf numFmtId="0" fontId="350" fillId="0" borderId="0" applyNumberFormat="0" applyFill="0" applyBorder="0" applyAlignment="0" applyProtection="0">
      <alignment vertical="center"/>
    </xf>
    <xf numFmtId="0" fontId="69" fillId="0" borderId="0">
      <alignment vertical="center"/>
    </xf>
    <xf numFmtId="0" fontId="348" fillId="0" borderId="0" applyNumberFormat="0" applyFill="0" applyBorder="0" applyAlignment="0" applyProtection="0">
      <alignment vertical="top"/>
      <protection locked="0"/>
    </xf>
    <xf numFmtId="0" fontId="350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121" fillId="0" borderId="69">
      <protection locked="0"/>
    </xf>
    <xf numFmtId="0" fontId="69" fillId="0" borderId="0">
      <alignment vertical="center"/>
    </xf>
    <xf numFmtId="311" fontId="351" fillId="0" borderId="0" applyFont="0" applyFill="0" applyBorder="0" applyAlignment="0" applyProtection="0"/>
    <xf numFmtId="312" fontId="18" fillId="0" borderId="0" applyFont="0" applyFill="0" applyBorder="0" applyAlignment="0" applyProtection="0"/>
    <xf numFmtId="313" fontId="39" fillId="0" borderId="0" applyFont="0" applyFill="0" applyBorder="0" applyAlignment="0" applyProtection="0"/>
    <xf numFmtId="314" fontId="18" fillId="0" borderId="0" applyFont="0" applyFill="0" applyBorder="0" applyAlignment="0" applyProtection="0"/>
    <xf numFmtId="315" fontId="300" fillId="0" borderId="0" applyFont="0" applyFill="0" applyBorder="0" applyAlignment="0" applyProtection="0"/>
    <xf numFmtId="0" fontId="69" fillId="0" borderId="0">
      <alignment vertical="center"/>
    </xf>
    <xf numFmtId="0" fontId="25" fillId="0" borderId="0">
      <protection locked="0"/>
    </xf>
    <xf numFmtId="315" fontId="301" fillId="0" borderId="0" applyFont="0" applyFill="0" applyBorder="0" applyAlignment="0" applyProtection="0"/>
    <xf numFmtId="0" fontId="69" fillId="0" borderId="0">
      <alignment vertical="center"/>
    </xf>
    <xf numFmtId="0" fontId="28" fillId="0" borderId="0">
      <protection locked="0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232" fillId="45" borderId="71" applyNumberFormat="0" applyAlignment="0" applyProtection="0">
      <alignment vertical="center"/>
    </xf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7" fillId="44" borderId="71" applyNumberFormat="0" applyAlignment="0" applyProtection="0">
      <alignment vertical="center"/>
    </xf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1" fillId="0" borderId="0">
      <alignment vertical="center"/>
    </xf>
    <xf numFmtId="0" fontId="355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353" fillId="0" borderId="74" xfId="36318" applyFont="1" applyBorder="1" applyAlignment="1">
      <alignment horizontal="left" vertical="center"/>
    </xf>
    <xf numFmtId="0" fontId="353" fillId="0" borderId="75" xfId="36318" applyFont="1" applyBorder="1" applyAlignment="1">
      <alignment horizontal="left" vertical="center"/>
    </xf>
    <xf numFmtId="0" fontId="354" fillId="0" borderId="75" xfId="36318" applyFont="1" applyBorder="1" applyAlignment="1">
      <alignment horizontal="left" vertical="center"/>
    </xf>
    <xf numFmtId="0" fontId="353" fillId="0" borderId="76" xfId="36318" applyFont="1" applyBorder="1" applyAlignment="1">
      <alignment horizontal="left" vertical="center"/>
    </xf>
    <xf numFmtId="0" fontId="354" fillId="0" borderId="76" xfId="36318" applyFont="1" applyBorder="1" applyAlignment="1">
      <alignment horizontal="left" vertical="center"/>
    </xf>
    <xf numFmtId="0" fontId="23" fillId="0" borderId="0" xfId="36318" applyFont="1">
      <alignment vertical="center"/>
    </xf>
    <xf numFmtId="0" fontId="357" fillId="100" borderId="0" xfId="36320" applyFont="1" applyFill="1" applyAlignment="1" applyProtection="1">
      <alignment horizontal="center" vertical="center"/>
    </xf>
    <xf numFmtId="0" fontId="358" fillId="0" borderId="0" xfId="36318" applyFont="1">
      <alignment vertical="center"/>
    </xf>
    <xf numFmtId="0" fontId="359" fillId="0" borderId="0" xfId="36318" applyFont="1" applyAlignment="1">
      <alignment horizontal="left" vertical="center"/>
    </xf>
    <xf numFmtId="0" fontId="23" fillId="0" borderId="10" xfId="36318" applyFont="1" applyBorder="1" applyAlignment="1">
      <alignment horizontal="left" vertical="center"/>
    </xf>
    <xf numFmtId="0" fontId="49" fillId="0" borderId="0" xfId="36318" applyFont="1">
      <alignment vertical="center"/>
    </xf>
    <xf numFmtId="0" fontId="23" fillId="0" borderId="0" xfId="36318" applyFont="1" applyAlignment="1">
      <alignment horizontal="left" vertical="center"/>
    </xf>
    <xf numFmtId="0" fontId="23" fillId="0" borderId="0" xfId="2" applyFont="1">
      <alignment vertical="center"/>
    </xf>
    <xf numFmtId="0" fontId="84" fillId="82" borderId="13" xfId="36318" applyFont="1" applyFill="1" applyBorder="1" applyAlignment="1">
      <alignment horizontal="center" vertical="center"/>
    </xf>
    <xf numFmtId="0" fontId="23" fillId="0" borderId="11" xfId="36318" applyFont="1" applyBorder="1" applyAlignment="1">
      <alignment horizontal="left" vertical="center"/>
    </xf>
    <xf numFmtId="0" fontId="80" fillId="0" borderId="10" xfId="36319" applyFont="1" applyBorder="1" applyAlignment="1">
      <alignment horizontal="left" vertical="center"/>
    </xf>
    <xf numFmtId="0" fontId="80" fillId="0" borderId="0" xfId="36319" applyFont="1" applyAlignment="1">
      <alignment horizontal="left" vertical="center"/>
    </xf>
    <xf numFmtId="0" fontId="23" fillId="0" borderId="11" xfId="36318" applyFont="1" applyBorder="1" applyAlignment="1">
      <alignment horizontal="center" vertical="center"/>
    </xf>
    <xf numFmtId="0" fontId="23" fillId="0" borderId="11" xfId="36318" applyFont="1" applyBorder="1">
      <alignment vertical="center"/>
    </xf>
    <xf numFmtId="176" fontId="80" fillId="0" borderId="11" xfId="36319" applyNumberFormat="1" applyFont="1" applyBorder="1">
      <alignment vertical="center"/>
    </xf>
    <xf numFmtId="0" fontId="80" fillId="0" borderId="11" xfId="36319" applyFont="1" applyBorder="1">
      <alignment vertical="center"/>
    </xf>
    <xf numFmtId="0" fontId="80" fillId="0" borderId="0" xfId="36319" applyFont="1">
      <alignment vertical="center"/>
    </xf>
    <xf numFmtId="3" fontId="23" fillId="0" borderId="0" xfId="36318" applyNumberFormat="1" applyFont="1">
      <alignment vertical="center"/>
    </xf>
    <xf numFmtId="0" fontId="23" fillId="0" borderId="0" xfId="36318" applyFont="1" applyAlignment="1">
      <alignment horizontal="center" vertical="center"/>
    </xf>
    <xf numFmtId="0" fontId="23" fillId="0" borderId="0" xfId="36318" applyFont="1" applyAlignment="1">
      <alignment horizontal="right" vertical="center"/>
    </xf>
    <xf numFmtId="3" fontId="23" fillId="0" borderId="0" xfId="36318" applyNumberFormat="1" applyFont="1" applyAlignment="1">
      <alignment horizontal="right" vertical="center"/>
    </xf>
    <xf numFmtId="176" fontId="23" fillId="0" borderId="0" xfId="36318" applyNumberFormat="1" applyFont="1" applyAlignment="1">
      <alignment horizontal="right" vertical="center"/>
    </xf>
    <xf numFmtId="4" fontId="23" fillId="0" borderId="0" xfId="36318" applyNumberFormat="1" applyFont="1" applyAlignment="1">
      <alignment horizontal="right" vertical="center"/>
    </xf>
    <xf numFmtId="0" fontId="356" fillId="101" borderId="75" xfId="36321" applyNumberFormat="1" applyFont="1" applyFill="1" applyBorder="1" applyAlignment="1">
      <alignment horizontal="left" vertical="center"/>
    </xf>
    <xf numFmtId="0" fontId="283" fillId="0" borderId="10" xfId="0" applyFont="1" applyBorder="1" applyAlignment="1">
      <alignment horizontal="left" vertical="center"/>
    </xf>
    <xf numFmtId="0" fontId="360" fillId="0" borderId="77" xfId="23923" applyNumberFormat="1" applyFont="1" applyBorder="1" applyAlignment="1">
      <alignment horizontal="left" vertical="center"/>
    </xf>
    <xf numFmtId="0" fontId="283" fillId="0" borderId="11" xfId="0" applyFont="1" applyBorder="1">
      <alignment vertical="center"/>
    </xf>
    <xf numFmtId="0" fontId="361" fillId="0" borderId="0" xfId="36319" applyFont="1">
      <alignment vertical="center"/>
    </xf>
    <xf numFmtId="0" fontId="362" fillId="0" borderId="0" xfId="36319" applyFont="1">
      <alignment vertical="center"/>
    </xf>
    <xf numFmtId="0" fontId="362" fillId="0" borderId="72" xfId="36319" applyFont="1" applyBorder="1">
      <alignment vertical="center"/>
    </xf>
    <xf numFmtId="0" fontId="363" fillId="0" borderId="0" xfId="36319" applyFont="1">
      <alignment vertical="center"/>
    </xf>
    <xf numFmtId="0" fontId="364" fillId="0" borderId="0" xfId="36319" applyFont="1">
      <alignment vertical="center"/>
    </xf>
    <xf numFmtId="0" fontId="365" fillId="0" borderId="0" xfId="36319" applyFont="1">
      <alignment vertical="center"/>
    </xf>
    <xf numFmtId="0" fontId="366" fillId="0" borderId="74" xfId="36318" applyFont="1" applyBorder="1" applyAlignment="1">
      <alignment horizontal="left" vertical="center"/>
    </xf>
    <xf numFmtId="0" fontId="366" fillId="0" borderId="75" xfId="36318" applyFont="1" applyBorder="1" applyAlignment="1">
      <alignment horizontal="left" vertical="center"/>
    </xf>
    <xf numFmtId="0" fontId="366" fillId="101" borderId="75" xfId="36318" applyFont="1" applyFill="1" applyBorder="1" applyAlignment="1">
      <alignment horizontal="left" vertical="center"/>
    </xf>
    <xf numFmtId="0" fontId="356" fillId="0" borderId="75" xfId="36318" applyFont="1" applyBorder="1" applyAlignment="1">
      <alignment horizontal="left" vertical="center"/>
    </xf>
    <xf numFmtId="0" fontId="356" fillId="0" borderId="75" xfId="36318" applyFont="1" applyBorder="1">
      <alignment vertical="center"/>
    </xf>
    <xf numFmtId="0" fontId="366" fillId="0" borderId="75" xfId="36318" applyFont="1" applyBorder="1">
      <alignment vertical="center"/>
    </xf>
    <xf numFmtId="0" fontId="356" fillId="0" borderId="75" xfId="36319" applyFont="1" applyBorder="1" applyAlignment="1">
      <alignment horizontal="left" vertical="center"/>
    </xf>
    <xf numFmtId="14" fontId="356" fillId="0" borderId="75" xfId="36319" applyNumberFormat="1" applyFont="1" applyBorder="1" applyAlignment="1">
      <alignment horizontal="left" vertical="center"/>
    </xf>
    <xf numFmtId="317" fontId="356" fillId="0" borderId="75" xfId="36319" applyNumberFormat="1" applyFont="1" applyBorder="1" applyAlignment="1">
      <alignment horizontal="left" vertical="center"/>
    </xf>
    <xf numFmtId="3" fontId="356" fillId="0" borderId="75" xfId="36319" applyNumberFormat="1" applyFont="1" applyBorder="1" applyAlignment="1">
      <alignment horizontal="center" vertical="center"/>
    </xf>
    <xf numFmtId="9" fontId="356" fillId="0" borderId="75" xfId="36319" applyNumberFormat="1" applyFont="1" applyBorder="1" applyAlignment="1">
      <alignment horizontal="right" vertical="center"/>
    </xf>
    <xf numFmtId="0" fontId="366" fillId="0" borderId="76" xfId="36318" applyFont="1" applyBorder="1" applyAlignment="1">
      <alignment horizontal="left" vertical="center"/>
    </xf>
    <xf numFmtId="176" fontId="356" fillId="0" borderId="76" xfId="36319" applyNumberFormat="1" applyFont="1" applyBorder="1" applyAlignment="1">
      <alignment horizontal="left" vertical="center"/>
    </xf>
    <xf numFmtId="176" fontId="356" fillId="0" borderId="76" xfId="36319" applyNumberFormat="1" applyFont="1" applyBorder="1">
      <alignment vertical="center"/>
    </xf>
    <xf numFmtId="3" fontId="356" fillId="0" borderId="76" xfId="36319" applyNumberFormat="1" applyFont="1" applyBorder="1" applyAlignment="1">
      <alignment horizontal="center" vertical="center"/>
    </xf>
    <xf numFmtId="285" fontId="80" fillId="0" borderId="0" xfId="36319" applyNumberFormat="1" applyFont="1">
      <alignment vertical="center"/>
    </xf>
    <xf numFmtId="0" fontId="80" fillId="0" borderId="13" xfId="36319" applyFont="1" applyBorder="1">
      <alignment vertical="center"/>
    </xf>
    <xf numFmtId="0" fontId="80" fillId="0" borderId="13" xfId="36319" applyFont="1" applyBorder="1" applyAlignment="1">
      <alignment horizontal="right" vertical="center"/>
    </xf>
    <xf numFmtId="0" fontId="80" fillId="0" borderId="13" xfId="36319" applyFont="1" applyBorder="1" applyAlignment="1">
      <alignment horizontal="left" vertical="center"/>
    </xf>
    <xf numFmtId="176" fontId="80" fillId="0" borderId="13" xfId="36319" applyNumberFormat="1" applyFont="1" applyBorder="1">
      <alignment vertical="center"/>
    </xf>
    <xf numFmtId="3" fontId="80" fillId="0" borderId="13" xfId="36319" applyNumberFormat="1" applyFont="1" applyBorder="1">
      <alignment vertical="center"/>
    </xf>
    <xf numFmtId="3" fontId="362" fillId="0" borderId="13" xfId="36319" applyNumberFormat="1" applyFont="1" applyBorder="1" applyAlignment="1">
      <alignment horizontal="right" vertical="center"/>
    </xf>
    <xf numFmtId="316" fontId="367" fillId="0" borderId="13" xfId="36319" applyNumberFormat="1" applyFont="1" applyBorder="1" applyAlignment="1">
      <alignment horizontal="right" vertical="center"/>
    </xf>
    <xf numFmtId="0" fontId="354" fillId="0" borderId="74" xfId="36319" applyFont="1" applyBorder="1" applyAlignment="1">
      <alignment horizontal="left" vertical="center"/>
    </xf>
    <xf numFmtId="0" fontId="354" fillId="0" borderId="75" xfId="36319" applyFont="1" applyBorder="1" applyAlignment="1">
      <alignment horizontal="left" vertical="center"/>
    </xf>
    <xf numFmtId="0" fontId="354" fillId="0" borderId="75" xfId="36319" applyFont="1" applyBorder="1" applyAlignment="1">
      <alignment horizontal="right" vertical="center"/>
    </xf>
    <xf numFmtId="0" fontId="354" fillId="0" borderId="75" xfId="36319" quotePrefix="1" applyFont="1" applyBorder="1" applyAlignment="1">
      <alignment horizontal="center" vertical="center"/>
    </xf>
    <xf numFmtId="0" fontId="354" fillId="0" borderId="73" xfId="36319" applyFont="1" applyBorder="1" applyAlignment="1">
      <alignment horizontal="left" vertical="center"/>
    </xf>
    <xf numFmtId="4" fontId="23" fillId="0" borderId="0" xfId="36318" applyNumberFormat="1" applyFont="1">
      <alignment vertical="center"/>
    </xf>
    <xf numFmtId="0" fontId="368" fillId="0" borderId="13" xfId="36319" applyFont="1" applyBorder="1">
      <alignment vertical="center"/>
    </xf>
    <xf numFmtId="0" fontId="369" fillId="0" borderId="73" xfId="36319" applyFont="1" applyBorder="1" applyAlignment="1">
      <alignment horizontal="left" vertical="center"/>
    </xf>
    <xf numFmtId="0" fontId="80" fillId="0" borderId="72" xfId="36319" applyFont="1" applyBorder="1">
      <alignment vertical="center"/>
    </xf>
    <xf numFmtId="0" fontId="370" fillId="0" borderId="74" xfId="36318" applyFont="1" applyBorder="1" applyAlignment="1">
      <alignment horizontal="left" vertical="center"/>
    </xf>
    <xf numFmtId="0" fontId="370" fillId="0" borderId="75" xfId="36318" applyFont="1" applyBorder="1" applyAlignment="1">
      <alignment horizontal="left" vertical="center"/>
    </xf>
    <xf numFmtId="0" fontId="370" fillId="0" borderId="75" xfId="36318" applyFont="1" applyBorder="1">
      <alignment vertical="center"/>
    </xf>
    <xf numFmtId="0" fontId="368" fillId="0" borderId="76" xfId="36318" applyFont="1" applyBorder="1" applyAlignment="1">
      <alignment horizontal="left" vertical="center"/>
    </xf>
    <xf numFmtId="0" fontId="23" fillId="0" borderId="0" xfId="36318" applyFont="1" applyBorder="1" applyAlignment="1">
      <alignment horizontal="left" vertical="center"/>
    </xf>
    <xf numFmtId="0" fontId="23" fillId="0" borderId="0" xfId="36318" applyFont="1" applyBorder="1">
      <alignment vertical="center"/>
    </xf>
    <xf numFmtId="0" fontId="80" fillId="0" borderId="0" xfId="36319" applyFont="1" applyBorder="1" applyAlignment="1">
      <alignment horizontal="left" vertical="center"/>
    </xf>
    <xf numFmtId="0" fontId="283" fillId="0" borderId="0" xfId="0" applyFont="1" applyBorder="1" applyAlignment="1">
      <alignment horizontal="left" vertical="center"/>
    </xf>
    <xf numFmtId="0" fontId="283" fillId="101" borderId="0" xfId="0" applyFont="1" applyFill="1" applyBorder="1" applyAlignment="1">
      <alignment horizontal="left" vertical="center"/>
    </xf>
  </cellXfs>
  <cellStyles count="36322">
    <cellStyle name="          _x000d__x000a_mouse.drv=lmouse.drv" xfId="3" xr:uid="{00000000-0005-0000-0000-000000000000}"/>
    <cellStyle name="_x000a_386grabber=M" xfId="4" xr:uid="{00000000-0005-0000-0000-000001000000}"/>
    <cellStyle name="_x000a_386grabber=M 10" xfId="5" xr:uid="{00000000-0005-0000-0000-000002000000}"/>
    <cellStyle name="_x000a_386grabber=M 11" xfId="6" xr:uid="{00000000-0005-0000-0000-000003000000}"/>
    <cellStyle name="_x000a_386grabber=M 12" xfId="7" xr:uid="{00000000-0005-0000-0000-000004000000}"/>
    <cellStyle name="_x000a_386grabber=M 13" xfId="8" xr:uid="{00000000-0005-0000-0000-000005000000}"/>
    <cellStyle name="_x000a_386grabber=M 14" xfId="9" xr:uid="{00000000-0005-0000-0000-000006000000}"/>
    <cellStyle name="_x000a_386grabber=M 15" xfId="10" xr:uid="{00000000-0005-0000-0000-000007000000}"/>
    <cellStyle name="_x000a_386grabber=M 16" xfId="11" xr:uid="{00000000-0005-0000-0000-000008000000}"/>
    <cellStyle name="_x000a_386grabber=M 17" xfId="12" xr:uid="{00000000-0005-0000-0000-000009000000}"/>
    <cellStyle name="_x000a_386grabber=M 18" xfId="13" xr:uid="{00000000-0005-0000-0000-00000A000000}"/>
    <cellStyle name="_x000a_386grabber=M 19" xfId="14" xr:uid="{00000000-0005-0000-0000-00000B000000}"/>
    <cellStyle name="_x000a_386grabber=M 2" xfId="15" xr:uid="{00000000-0005-0000-0000-00000C000000}"/>
    <cellStyle name="_x000a_386grabber=M 2 2" xfId="16" xr:uid="{00000000-0005-0000-0000-00000D000000}"/>
    <cellStyle name="_x000a_386grabber=M 2 2 2" xfId="17" xr:uid="{00000000-0005-0000-0000-00000E000000}"/>
    <cellStyle name="_x000a_386grabber=M 2 3" xfId="18" xr:uid="{00000000-0005-0000-0000-00000F000000}"/>
    <cellStyle name="_x000a_386grabber=M 2 3 2" xfId="19" xr:uid="{00000000-0005-0000-0000-000010000000}"/>
    <cellStyle name="_x000a_386grabber=M 20" xfId="20" xr:uid="{00000000-0005-0000-0000-000011000000}"/>
    <cellStyle name="_x000a_386grabber=M 21" xfId="21" xr:uid="{00000000-0005-0000-0000-000012000000}"/>
    <cellStyle name="_x000a_386grabber=M 22" xfId="22" xr:uid="{00000000-0005-0000-0000-000013000000}"/>
    <cellStyle name="_x000a_386grabber=M 23" xfId="23" xr:uid="{00000000-0005-0000-0000-000014000000}"/>
    <cellStyle name="_x000a_386grabber=M 24" xfId="24" xr:uid="{00000000-0005-0000-0000-000015000000}"/>
    <cellStyle name="_x000a_386grabber=M 25" xfId="34801" xr:uid="{00000000-0005-0000-0000-000016000000}"/>
    <cellStyle name="_x000a_386grabber=M 26" xfId="34802" xr:uid="{00000000-0005-0000-0000-000017000000}"/>
    <cellStyle name="_x000a_386grabber=M 27" xfId="34803" xr:uid="{00000000-0005-0000-0000-000018000000}"/>
    <cellStyle name="_x000a_386grabber=M 28" xfId="34804" xr:uid="{00000000-0005-0000-0000-000019000000}"/>
    <cellStyle name="_x000a_386grabber=M 29" xfId="34805" xr:uid="{00000000-0005-0000-0000-00001A000000}"/>
    <cellStyle name="_x000a_386grabber=M 3" xfId="25" xr:uid="{00000000-0005-0000-0000-00001B000000}"/>
    <cellStyle name="_x000a_386grabber=M 3 10" xfId="26" xr:uid="{00000000-0005-0000-0000-00001C000000}"/>
    <cellStyle name="_x000a_386grabber=M 3 11" xfId="27" xr:uid="{00000000-0005-0000-0000-00001D000000}"/>
    <cellStyle name="_x000a_386grabber=M 3 12" xfId="28" xr:uid="{00000000-0005-0000-0000-00001E000000}"/>
    <cellStyle name="_x000a_386grabber=M 3 13" xfId="29" xr:uid="{00000000-0005-0000-0000-00001F000000}"/>
    <cellStyle name="_x000a_386grabber=M 3 14" xfId="30" xr:uid="{00000000-0005-0000-0000-000020000000}"/>
    <cellStyle name="_x000a_386grabber=M 3 15" xfId="31" xr:uid="{00000000-0005-0000-0000-000021000000}"/>
    <cellStyle name="_x000a_386grabber=M 3 16" xfId="32" xr:uid="{00000000-0005-0000-0000-000022000000}"/>
    <cellStyle name="_x000a_386grabber=M 3 17" xfId="34806" xr:uid="{00000000-0005-0000-0000-000023000000}"/>
    <cellStyle name="_x000a_386grabber=M 3 18" xfId="34807" xr:uid="{00000000-0005-0000-0000-000024000000}"/>
    <cellStyle name="_x000a_386grabber=M 3 19" xfId="34808" xr:uid="{00000000-0005-0000-0000-000025000000}"/>
    <cellStyle name="_x000a_386grabber=M 3 2" xfId="33" xr:uid="{00000000-0005-0000-0000-000026000000}"/>
    <cellStyle name="_x000a_386grabber=M 3 20" xfId="34809" xr:uid="{00000000-0005-0000-0000-000027000000}"/>
    <cellStyle name="_x000a_386grabber=M 3 21" xfId="34810" xr:uid="{00000000-0005-0000-0000-000028000000}"/>
    <cellStyle name="_x000a_386grabber=M 3 22" xfId="34811" xr:uid="{00000000-0005-0000-0000-000029000000}"/>
    <cellStyle name="_x000a_386grabber=M 3 23" xfId="34812" xr:uid="{00000000-0005-0000-0000-00002A000000}"/>
    <cellStyle name="_x000a_386grabber=M 3 24" xfId="34813" xr:uid="{00000000-0005-0000-0000-00002B000000}"/>
    <cellStyle name="_x000a_386grabber=M 3 25" xfId="34814" xr:uid="{00000000-0005-0000-0000-00002C000000}"/>
    <cellStyle name="_x000a_386grabber=M 3 26" xfId="34815" xr:uid="{00000000-0005-0000-0000-00002D000000}"/>
    <cellStyle name="_x000a_386grabber=M 3 27" xfId="34816" xr:uid="{00000000-0005-0000-0000-00002E000000}"/>
    <cellStyle name="_x000a_386grabber=M 3 28" xfId="34817" xr:uid="{00000000-0005-0000-0000-00002F000000}"/>
    <cellStyle name="_x000a_386grabber=M 3 29" xfId="34818" xr:uid="{00000000-0005-0000-0000-000030000000}"/>
    <cellStyle name="_x000a_386grabber=M 3 3" xfId="34" xr:uid="{00000000-0005-0000-0000-000031000000}"/>
    <cellStyle name="_x000a_386grabber=M 3 30" xfId="34819" xr:uid="{00000000-0005-0000-0000-000032000000}"/>
    <cellStyle name="_x000a_386grabber=M 3 31" xfId="34820" xr:uid="{00000000-0005-0000-0000-000033000000}"/>
    <cellStyle name="_x000a_386grabber=M 3 32" xfId="34821" xr:uid="{00000000-0005-0000-0000-000034000000}"/>
    <cellStyle name="_x000a_386grabber=M 3 33" xfId="34822" xr:uid="{00000000-0005-0000-0000-000035000000}"/>
    <cellStyle name="_x000a_386grabber=M 3 34" xfId="34823" xr:uid="{00000000-0005-0000-0000-000036000000}"/>
    <cellStyle name="_x000a_386grabber=M 3 35" xfId="34824" xr:uid="{00000000-0005-0000-0000-000037000000}"/>
    <cellStyle name="_x000a_386grabber=M 3 36" xfId="34825" xr:uid="{00000000-0005-0000-0000-000038000000}"/>
    <cellStyle name="_x000a_386grabber=M 3 37" xfId="34826" xr:uid="{00000000-0005-0000-0000-000039000000}"/>
    <cellStyle name="_x000a_386grabber=M 3 38" xfId="34827" xr:uid="{00000000-0005-0000-0000-00003A000000}"/>
    <cellStyle name="_x000a_386grabber=M 3 39" xfId="34828" xr:uid="{00000000-0005-0000-0000-00003B000000}"/>
    <cellStyle name="_x000a_386grabber=M 3 4" xfId="35" xr:uid="{00000000-0005-0000-0000-00003C000000}"/>
    <cellStyle name="_x000a_386grabber=M 3 40" xfId="34829" xr:uid="{00000000-0005-0000-0000-00003D000000}"/>
    <cellStyle name="_x000a_386grabber=M 3 41" xfId="34830" xr:uid="{00000000-0005-0000-0000-00003E000000}"/>
    <cellStyle name="_x000a_386grabber=M 3 42" xfId="34831" xr:uid="{00000000-0005-0000-0000-00003F000000}"/>
    <cellStyle name="_x000a_386grabber=M 3 5" xfId="36" xr:uid="{00000000-0005-0000-0000-000040000000}"/>
    <cellStyle name="_x000a_386grabber=M 3 6" xfId="37" xr:uid="{00000000-0005-0000-0000-000041000000}"/>
    <cellStyle name="_x000a_386grabber=M 3 7" xfId="38" xr:uid="{00000000-0005-0000-0000-000042000000}"/>
    <cellStyle name="_x000a_386grabber=M 3 8" xfId="39" xr:uid="{00000000-0005-0000-0000-000043000000}"/>
    <cellStyle name="_x000a_386grabber=M 3 9" xfId="40" xr:uid="{00000000-0005-0000-0000-000044000000}"/>
    <cellStyle name="_x000a_386grabber=M 30" xfId="34832" xr:uid="{00000000-0005-0000-0000-000045000000}"/>
    <cellStyle name="_x000a_386grabber=M 31" xfId="34833" xr:uid="{00000000-0005-0000-0000-000046000000}"/>
    <cellStyle name="_x000a_386grabber=M 32" xfId="34834" xr:uid="{00000000-0005-0000-0000-000047000000}"/>
    <cellStyle name="_x000a_386grabber=M 33" xfId="34835" xr:uid="{00000000-0005-0000-0000-000048000000}"/>
    <cellStyle name="_x000a_386grabber=M 34" xfId="34836" xr:uid="{00000000-0005-0000-0000-000049000000}"/>
    <cellStyle name="_x000a_386grabber=M 35" xfId="34837" xr:uid="{00000000-0005-0000-0000-00004A000000}"/>
    <cellStyle name="_x000a_386grabber=M 36" xfId="34838" xr:uid="{00000000-0005-0000-0000-00004B000000}"/>
    <cellStyle name="_x000a_386grabber=M 37" xfId="34839" xr:uid="{00000000-0005-0000-0000-00004C000000}"/>
    <cellStyle name="_x000a_386grabber=M 38" xfId="34840" xr:uid="{00000000-0005-0000-0000-00004D000000}"/>
    <cellStyle name="_x000a_386grabber=M 39" xfId="34841" xr:uid="{00000000-0005-0000-0000-00004E000000}"/>
    <cellStyle name="_x000a_386grabber=M 4" xfId="41" xr:uid="{00000000-0005-0000-0000-00004F000000}"/>
    <cellStyle name="_x000a_386grabber=M 4 2" xfId="42" xr:uid="{00000000-0005-0000-0000-000050000000}"/>
    <cellStyle name="_x000a_386grabber=M 40" xfId="34842" xr:uid="{00000000-0005-0000-0000-000051000000}"/>
    <cellStyle name="_x000a_386grabber=M 41" xfId="34843" xr:uid="{00000000-0005-0000-0000-000052000000}"/>
    <cellStyle name="_x000a_386grabber=M 42" xfId="34844" xr:uid="{00000000-0005-0000-0000-000053000000}"/>
    <cellStyle name="_x000a_386grabber=M 43" xfId="34845" xr:uid="{00000000-0005-0000-0000-000054000000}"/>
    <cellStyle name="_x000a_386grabber=M 44" xfId="34846" xr:uid="{00000000-0005-0000-0000-000055000000}"/>
    <cellStyle name="_x000a_386grabber=M 45" xfId="34847" xr:uid="{00000000-0005-0000-0000-000056000000}"/>
    <cellStyle name="_x000a_386grabber=M 46" xfId="34848" xr:uid="{00000000-0005-0000-0000-000057000000}"/>
    <cellStyle name="_x000a_386grabber=M 47" xfId="34849" xr:uid="{00000000-0005-0000-0000-000058000000}"/>
    <cellStyle name="_x000a_386grabber=M 48" xfId="34850" xr:uid="{00000000-0005-0000-0000-000059000000}"/>
    <cellStyle name="_x000a_386grabber=M 49" xfId="34851" xr:uid="{00000000-0005-0000-0000-00005A000000}"/>
    <cellStyle name="_x000a_386grabber=M 5" xfId="43" xr:uid="{00000000-0005-0000-0000-00005B000000}"/>
    <cellStyle name="_x000a_386grabber=M 5 2" xfId="44" xr:uid="{00000000-0005-0000-0000-00005C000000}"/>
    <cellStyle name="_x000a_386grabber=M 5 2 2" xfId="45" xr:uid="{00000000-0005-0000-0000-00005D000000}"/>
    <cellStyle name="_x000a_386grabber=M 5 2 3" xfId="46" xr:uid="{00000000-0005-0000-0000-00005E000000}"/>
    <cellStyle name="_x000a_386grabber=M 50" xfId="34852" xr:uid="{00000000-0005-0000-0000-00005F000000}"/>
    <cellStyle name="_x000a_386grabber=M 51" xfId="34853" xr:uid="{00000000-0005-0000-0000-000060000000}"/>
    <cellStyle name="_x000a_386grabber=M 6" xfId="47" xr:uid="{00000000-0005-0000-0000-000061000000}"/>
    <cellStyle name="_x000a_386grabber=M 6 2" xfId="48" xr:uid="{00000000-0005-0000-0000-000062000000}"/>
    <cellStyle name="_x000a_386grabber=M 6 3" xfId="49" xr:uid="{00000000-0005-0000-0000-000063000000}"/>
    <cellStyle name="_x000a_386grabber=M 7" xfId="50" xr:uid="{00000000-0005-0000-0000-000064000000}"/>
    <cellStyle name="_x000a_386grabber=M 8" xfId="51" xr:uid="{00000000-0005-0000-0000-000065000000}"/>
    <cellStyle name="_x000a_386grabber=M 9" xfId="52" xr:uid="{00000000-0005-0000-0000-000066000000}"/>
    <cellStyle name="_x000a_386grabber=M 9 2" xfId="53" xr:uid="{00000000-0005-0000-0000-000067000000}"/>
    <cellStyle name="_x000a_386grabber=M_100412_현대DDE연동_TS_총괄" xfId="54" xr:uid="{00000000-0005-0000-0000-000068000000}"/>
    <cellStyle name="#" xfId="55" xr:uid="{00000000-0005-0000-0000-000069000000}"/>
    <cellStyle name="# 2" xfId="56" xr:uid="{00000000-0005-0000-0000-00006A000000}"/>
    <cellStyle name="# 2 2" xfId="57" xr:uid="{00000000-0005-0000-0000-00006B000000}"/>
    <cellStyle name="# 2 2 2" xfId="58" xr:uid="{00000000-0005-0000-0000-00006C000000}"/>
    <cellStyle name="# 2 2 2 2" xfId="59" xr:uid="{00000000-0005-0000-0000-00006D000000}"/>
    <cellStyle name="# 2 2 3" xfId="60" xr:uid="{00000000-0005-0000-0000-00006E000000}"/>
    <cellStyle name="# 2 2 3 2" xfId="61" xr:uid="{00000000-0005-0000-0000-00006F000000}"/>
    <cellStyle name="# 2 2 4" xfId="62" xr:uid="{00000000-0005-0000-0000-000070000000}"/>
    <cellStyle name="# 2 3" xfId="63" xr:uid="{00000000-0005-0000-0000-000071000000}"/>
    <cellStyle name="# 2 3 2" xfId="64" xr:uid="{00000000-0005-0000-0000-000072000000}"/>
    <cellStyle name="# 2 4" xfId="65" xr:uid="{00000000-0005-0000-0000-000073000000}"/>
    <cellStyle name="# 2 4 2" xfId="66" xr:uid="{00000000-0005-0000-0000-000074000000}"/>
    <cellStyle name="# 2 5" xfId="67" xr:uid="{00000000-0005-0000-0000-000075000000}"/>
    <cellStyle name="# 3" xfId="68" xr:uid="{00000000-0005-0000-0000-000076000000}"/>
    <cellStyle name="# 3 2" xfId="69" xr:uid="{00000000-0005-0000-0000-000077000000}"/>
    <cellStyle name="# 3 2 2" xfId="70" xr:uid="{00000000-0005-0000-0000-000078000000}"/>
    <cellStyle name="# 3 2 2 2" xfId="71" xr:uid="{00000000-0005-0000-0000-000079000000}"/>
    <cellStyle name="# 3 2 3" xfId="72" xr:uid="{00000000-0005-0000-0000-00007A000000}"/>
    <cellStyle name="# 3 2 3 2" xfId="73" xr:uid="{00000000-0005-0000-0000-00007B000000}"/>
    <cellStyle name="# 3 2 4" xfId="74" xr:uid="{00000000-0005-0000-0000-00007C000000}"/>
    <cellStyle name="# 3 3" xfId="75" xr:uid="{00000000-0005-0000-0000-00007D000000}"/>
    <cellStyle name="# 3 3 2" xfId="76" xr:uid="{00000000-0005-0000-0000-00007E000000}"/>
    <cellStyle name="# 3 4" xfId="77" xr:uid="{00000000-0005-0000-0000-00007F000000}"/>
    <cellStyle name="# 3 4 2" xfId="78" xr:uid="{00000000-0005-0000-0000-000080000000}"/>
    <cellStyle name="# 3 5" xfId="79" xr:uid="{00000000-0005-0000-0000-000081000000}"/>
    <cellStyle name="# 4" xfId="80" xr:uid="{00000000-0005-0000-0000-000082000000}"/>
    <cellStyle name="# 4 2" xfId="81" xr:uid="{00000000-0005-0000-0000-000083000000}"/>
    <cellStyle name="# 4 2 2" xfId="82" xr:uid="{00000000-0005-0000-0000-000084000000}"/>
    <cellStyle name="# 4 3" xfId="83" xr:uid="{00000000-0005-0000-0000-000085000000}"/>
    <cellStyle name="# 4 3 2" xfId="84" xr:uid="{00000000-0005-0000-0000-000086000000}"/>
    <cellStyle name="# 4 4" xfId="85" xr:uid="{00000000-0005-0000-0000-000087000000}"/>
    <cellStyle name="# 5" xfId="86" xr:uid="{00000000-0005-0000-0000-000088000000}"/>
    <cellStyle name="# 5 2" xfId="87" xr:uid="{00000000-0005-0000-0000-000089000000}"/>
    <cellStyle name="# 6" xfId="88" xr:uid="{00000000-0005-0000-0000-00008A000000}"/>
    <cellStyle name="# 6 2" xfId="89" xr:uid="{00000000-0005-0000-0000-00008B000000}"/>
    <cellStyle name="# 7" xfId="90" xr:uid="{00000000-0005-0000-0000-00008C000000}"/>
    <cellStyle name="#,##0" xfId="91" xr:uid="{00000000-0005-0000-0000-00008D000000}"/>
    <cellStyle name="#,##0 2" xfId="92" xr:uid="{00000000-0005-0000-0000-00008E000000}"/>
    <cellStyle name="#,##0 2 2" xfId="93" xr:uid="{00000000-0005-0000-0000-00008F000000}"/>
    <cellStyle name="#,##0 3" xfId="94" xr:uid="{00000000-0005-0000-0000-000090000000}"/>
    <cellStyle name="#,##0 3 2" xfId="95" xr:uid="{00000000-0005-0000-0000-000091000000}"/>
    <cellStyle name="#,##0 4" xfId="96" xr:uid="{00000000-0005-0000-0000-000092000000}"/>
    <cellStyle name="#,##0!" xfId="97" xr:uid="{00000000-0005-0000-0000-000093000000}"/>
    <cellStyle name="#,##0$" xfId="98" xr:uid="{00000000-0005-0000-0000-000094000000}"/>
    <cellStyle name="#,##0$!" xfId="99" xr:uid="{00000000-0005-0000-0000-000095000000}"/>
    <cellStyle name="#,##0$! 2" xfId="100" xr:uid="{00000000-0005-0000-0000-000096000000}"/>
    <cellStyle name="#,##0$$" xfId="101" xr:uid="{00000000-0005-0000-0000-000097000000}"/>
    <cellStyle name="#,##0$$!" xfId="102" xr:uid="{00000000-0005-0000-0000-000098000000}"/>
    <cellStyle name="#,##0$$$" xfId="103" xr:uid="{00000000-0005-0000-0000-000099000000}"/>
    <cellStyle name="#,##0$$$!" xfId="104" xr:uid="{00000000-0005-0000-0000-00009A000000}"/>
    <cellStyle name="#,##0$$$$" xfId="105" xr:uid="{00000000-0005-0000-0000-00009B000000}"/>
    <cellStyle name="#,##0$$$$!" xfId="106" xr:uid="{00000000-0005-0000-0000-00009C000000}"/>
    <cellStyle name="#,##0$$$$$" xfId="107" xr:uid="{00000000-0005-0000-0000-00009D000000}"/>
    <cellStyle name="#,##0$$$$$!" xfId="108" xr:uid="{00000000-0005-0000-0000-00009E000000}"/>
    <cellStyle name="#,##0$$$$$$" xfId="109" xr:uid="{00000000-0005-0000-0000-00009F000000}"/>
    <cellStyle name="#,##0$$$$$$!" xfId="110" xr:uid="{00000000-0005-0000-0000-0000A0000000}"/>
    <cellStyle name="#,##0$$$$$$$" xfId="111" xr:uid="{00000000-0005-0000-0000-0000A1000000}"/>
    <cellStyle name="#,##0$$$$$$$!" xfId="112" xr:uid="{00000000-0005-0000-0000-0000A2000000}"/>
    <cellStyle name="#,##0$$$$$$$$" xfId="113" xr:uid="{00000000-0005-0000-0000-0000A3000000}"/>
    <cellStyle name="#,##0.0" xfId="114" xr:uid="{00000000-0005-0000-0000-0000A4000000}"/>
    <cellStyle name="#,##0.0$" xfId="115" xr:uid="{00000000-0005-0000-0000-0000A5000000}"/>
    <cellStyle name="#,##0.0$!" xfId="116" xr:uid="{00000000-0005-0000-0000-0000A6000000}"/>
    <cellStyle name="#,##0.0$! 2" xfId="117" xr:uid="{00000000-0005-0000-0000-0000A7000000}"/>
    <cellStyle name="#,##0.0$$" xfId="118" xr:uid="{00000000-0005-0000-0000-0000A8000000}"/>
    <cellStyle name="#,##0.0$$!" xfId="119" xr:uid="{00000000-0005-0000-0000-0000A9000000}"/>
    <cellStyle name="#,##0.0$$$" xfId="120" xr:uid="{00000000-0005-0000-0000-0000AA000000}"/>
    <cellStyle name="#,##0.0$$$!" xfId="121" xr:uid="{00000000-0005-0000-0000-0000AB000000}"/>
    <cellStyle name="#,##0.0$$$$" xfId="122" xr:uid="{00000000-0005-0000-0000-0000AC000000}"/>
    <cellStyle name="#,##0.0$$$$!" xfId="123" xr:uid="{00000000-0005-0000-0000-0000AD000000}"/>
    <cellStyle name="#,##0.0$$$$$" xfId="124" xr:uid="{00000000-0005-0000-0000-0000AE000000}"/>
    <cellStyle name="#,##0.0$$$$$!" xfId="125" xr:uid="{00000000-0005-0000-0000-0000AF000000}"/>
    <cellStyle name="#,##0.0$$$$$$" xfId="126" xr:uid="{00000000-0005-0000-0000-0000B0000000}"/>
    <cellStyle name="#,##0.0$$$$$$!" xfId="127" xr:uid="{00000000-0005-0000-0000-0000B1000000}"/>
    <cellStyle name="#,##0.0$$$$$$_종합" xfId="128" xr:uid="{00000000-0005-0000-0000-0000B2000000}"/>
    <cellStyle name="#,##0.0$$$$$_종합" xfId="129" xr:uid="{00000000-0005-0000-0000-0000B3000000}"/>
    <cellStyle name="#,##0.00" xfId="130" xr:uid="{00000000-0005-0000-0000-0000B4000000}"/>
    <cellStyle name="#,##0.000" xfId="131" xr:uid="{00000000-0005-0000-0000-0000B5000000}"/>
    <cellStyle name="#,##0_연락처 리스트" xfId="132" xr:uid="{00000000-0005-0000-0000-0000B6000000}"/>
    <cellStyle name="(표준)" xfId="133" xr:uid="{00000000-0005-0000-0000-0000B7000000}"/>
    <cellStyle name=".00()" xfId="134" xr:uid="{00000000-0005-0000-0000-0000B8000000}"/>
    <cellStyle name=";;;" xfId="135" xr:uid="{00000000-0005-0000-0000-0000B9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36" xr:uid="{00000000-0005-0000-0000-0000BA000000}"/>
    <cellStyle name="??" xfId="137" xr:uid="{00000000-0005-0000-0000-0000BB000000}"/>
    <cellStyle name="?? ?? ?????" xfId="138" xr:uid="{00000000-0005-0000-0000-0000BC000000}"/>
    <cellStyle name="?? [0.00]_ Att. 1- Cover" xfId="139" xr:uid="{00000000-0005-0000-0000-0000BD000000}"/>
    <cellStyle name="?? [0]" xfId="140" xr:uid="{00000000-0005-0000-0000-0000BE000000}"/>
    <cellStyle name="??&amp;O?&amp;H?_x0008__x000f__x0007_?_x0007__x0001__x0001_" xfId="141" xr:uid="{00000000-0005-0000-0000-0000BF000000}"/>
    <cellStyle name="??&amp;O?&amp;H?_x0008__x000f__x0007_?_x0007__x0001__x0001_ 2" xfId="142" xr:uid="{00000000-0005-0000-0000-0000C0000000}"/>
    <cellStyle name="??&amp;O?&amp;H?_x0008_??_x0007__x0001__x0001_" xfId="143" xr:uid="{00000000-0005-0000-0000-0000C1000000}"/>
    <cellStyle name="??&amp;O?&amp;H?_x0008_??_x0007__x0001__x0001_ 2" xfId="144" xr:uid="{00000000-0005-0000-0000-0000C2000000}"/>
    <cellStyle name="?_x001d_??%U©÷u&amp;H©÷9_x0008_? s_x000a__x0007__x0001__x0001_" xfId="145" xr:uid="{00000000-0005-0000-0000-0000C3000000}"/>
    <cellStyle name="?_x001d_??%U©÷u&amp;H©÷9_x0008_? s_x000a__x0007__x0001__x0001_ 2" xfId="146" xr:uid="{00000000-0005-0000-0000-0000C4000000}"/>
    <cellStyle name="???? [0.00]_PRODUCT DETAIL Q1" xfId="147" xr:uid="{00000000-0005-0000-0000-0000C5000000}"/>
    <cellStyle name="?????" xfId="148" xr:uid="{00000000-0005-0000-0000-0000C6000000}"/>
    <cellStyle name="????_PRODUCT DETAIL Q1" xfId="149" xr:uid="{00000000-0005-0000-0000-0000C7000000}"/>
    <cellStyle name="???[0]_?? DI" xfId="150" xr:uid="{00000000-0005-0000-0000-0000C8000000}"/>
    <cellStyle name="???_?? DI" xfId="151" xr:uid="{00000000-0005-0000-0000-0000C9000000}"/>
    <cellStyle name="???Ø_Yukong" xfId="152" xr:uid="{00000000-0005-0000-0000-0000CA000000}"/>
    <cellStyle name="??[0]_BRE" xfId="153" xr:uid="{00000000-0005-0000-0000-0000CB000000}"/>
    <cellStyle name="??_ ???? " xfId="154" xr:uid="{00000000-0005-0000-0000-0000CC000000}"/>
    <cellStyle name="??A? [0]_ÿÿÿÿÿÿ_1_¢¬???¢â? " xfId="155" xr:uid="{00000000-0005-0000-0000-0000CD000000}"/>
    <cellStyle name="??A?_ÿÿÿÿÿÿ_1_¢¬???¢â? " xfId="156" xr:uid="{00000000-0005-0000-0000-0000CE000000}"/>
    <cellStyle name="?¡±¢¥?_?¨ù??¢´¢¥_¢¬???¢â? " xfId="157" xr:uid="{00000000-0005-0000-0000-0000CF000000}"/>
    <cellStyle name="?ðÇ%U?&amp;H?_x0008_?s_x000a__x0007__x0001__x0001_" xfId="158" xr:uid="{00000000-0005-0000-0000-0000D0000000}"/>
    <cellStyle name="?ðÇ%U?&amp;H?_x0008_?s_x000a__x0007__x0001__x0001_ 2" xfId="159" xr:uid="{00000000-0005-0000-0000-0000D1000000}"/>
    <cellStyle name="?W?_BOOKSHIP_½CAuCoE² " xfId="160" xr:uid="{00000000-0005-0000-0000-0000D2000000}"/>
    <cellStyle name="?際_x000c_2'_x000d_+U_x0001_)_x0005_L_x0012__x0007__x0001__x0001_" xfId="161" xr:uid="{00000000-0005-0000-0000-0000D3000000}"/>
    <cellStyle name="?曹%U?&amp;H?_x0008_?s_x000a__x0007__x0001__x0001_" xfId="162" xr:uid="{00000000-0005-0000-0000-0000D4000000}"/>
    <cellStyle name="?핺_CASH FLOW " xfId="163" xr:uid="{00000000-0005-0000-0000-0000D5000000}"/>
    <cellStyle name="[0]_Chi phÝ kh¸c_V" xfId="164" xr:uid="{00000000-0005-0000-0000-0000D6000000}"/>
    <cellStyle name="]_^[꺞_x0008_?" xfId="165" xr:uid="{00000000-0005-0000-0000-0000D7000000}"/>
    <cellStyle name="_★국가별 핵심 지수 데이터베이스 v1.0_081006" xfId="166" xr:uid="{00000000-0005-0000-0000-0000D8000000}"/>
    <cellStyle name="_★국가별 핵심 지수 데이터베이스 v1.0_081006_유가, 정유사 주가 및 철강 가격, 재고 추이 등_081014" xfId="167" xr:uid="{00000000-0005-0000-0000-0000D9000000}"/>
    <cellStyle name="_000실시공최소화방안" xfId="168" xr:uid="{00000000-0005-0000-0000-0000DA000000}"/>
    <cellStyle name="_000실시공최소화방안_041112공사중지내역" xfId="169" xr:uid="{00000000-0005-0000-0000-0000DB000000}"/>
    <cellStyle name="_000실시공최소화방안_041112공사중지내역_제일기획_0727" xfId="170" xr:uid="{00000000-0005-0000-0000-0000DC000000}"/>
    <cellStyle name="_000실시공최소화방안_제일기획_0727" xfId="171" xr:uid="{00000000-0005-0000-0000-0000DD000000}"/>
    <cellStyle name="_005490_citi" xfId="172" xr:uid="{00000000-0005-0000-0000-0000DE000000}"/>
    <cellStyle name="_0104" xfId="173" xr:uid="{00000000-0005-0000-0000-0000DF000000}"/>
    <cellStyle name="_041112공사중지내역" xfId="174" xr:uid="{00000000-0005-0000-0000-0000E0000000}"/>
    <cellStyle name="_041112공사중지내역_041112공사중지내역" xfId="175" xr:uid="{00000000-0005-0000-0000-0000E1000000}"/>
    <cellStyle name="_041112공사중지내역_041112공사중지내역_제일기획_0727" xfId="176" xr:uid="{00000000-0005-0000-0000-0000E2000000}"/>
    <cellStyle name="_041112공사중지내역_제일기획_0727" xfId="177" xr:uid="{00000000-0005-0000-0000-0000E3000000}"/>
    <cellStyle name="_04년 IT PRT 입찰현황(040922)" xfId="178" xr:uid="{00000000-0005-0000-0000-0000E4000000}"/>
    <cellStyle name="_0518" xfId="179" xr:uid="{00000000-0005-0000-0000-0000E5000000}"/>
    <cellStyle name="_07년 4월정산내역-최종완료본" xfId="180" xr:uid="{00000000-0005-0000-0000-0000E6000000}"/>
    <cellStyle name="_08년경익목표분포작업" xfId="181" xr:uid="{00000000-0005-0000-0000-0000E7000000}"/>
    <cellStyle name="_1611 Perform Preliminary Analytical Procedures의 워크시트" xfId="182" xr:uid="{00000000-0005-0000-0000-0000E8000000}"/>
    <cellStyle name="_2. 2005 투자예산안-김포 11.05" xfId="183" xr:uid="{00000000-0005-0000-0000-0000E9000000}"/>
    <cellStyle name="_2.2005 투자예산안-김포 11.09" xfId="184" xr:uid="{00000000-0005-0000-0000-0000EA000000}"/>
    <cellStyle name="_2.2005 투자예산안-김포 11.11" xfId="185" xr:uid="{00000000-0005-0000-0000-0000EB000000}"/>
    <cellStyle name="_2001증속기타구분" xfId="186" xr:uid="{00000000-0005-0000-0000-0000EC000000}"/>
    <cellStyle name="_2004 감가상각비" xfId="187" xr:uid="{00000000-0005-0000-0000-0000ED000000}"/>
    <cellStyle name="_2005 고정자산구매(11.09)" xfId="188" xr:uid="{00000000-0005-0000-0000-0000EE000000}"/>
    <cellStyle name="_20051006▶상담원실적" xfId="189" xr:uid="{00000000-0005-0000-0000-0000EF000000}"/>
    <cellStyle name="_20051006▶상담원실적_하이마트_통계개발요청" xfId="190" xr:uid="{00000000-0005-0000-0000-0000F0000000}"/>
    <cellStyle name="_2005년 투자 집계" xfId="191" xr:uid="{00000000-0005-0000-0000-0000F1000000}"/>
    <cellStyle name="_2005년광고비내역" xfId="192" xr:uid="{00000000-0005-0000-0000-0000F2000000}"/>
    <cellStyle name="_2006년투자계획" xfId="193" xr:uid="{00000000-0005-0000-0000-0000F3000000}"/>
    <cellStyle name="_20070827서울증권제공자료" xfId="194" xr:uid="{00000000-0005-0000-0000-0000F4000000}"/>
    <cellStyle name="_2008인영운영" xfId="195" xr:uid="{00000000-0005-0000-0000-0000F5000000}"/>
    <cellStyle name="_27121303" xfId="196" xr:uid="{00000000-0005-0000-0000-0000F6000000}"/>
    <cellStyle name="_3. 자본적 지출 공사 예산 요구안 세부내역" xfId="197" xr:uid="{00000000-0005-0000-0000-0000F7000000}"/>
    <cellStyle name="_3.2005 투자예산안-은평 11.05" xfId="198" xr:uid="{00000000-0005-0000-0000-0000F8000000}"/>
    <cellStyle name="_3.2005 투자예산안-은평 11.09" xfId="199" xr:uid="{00000000-0005-0000-0000-0000F9000000}"/>
    <cellStyle name="_3.2005 투자예산안-은평 11.11" xfId="200" xr:uid="{00000000-0005-0000-0000-0000FA000000}"/>
    <cellStyle name="_3.아파트(옥수)" xfId="201" xr:uid="{00000000-0005-0000-0000-0000FB000000}"/>
    <cellStyle name="_3.아파트(옥수)_000실시공최소화방안" xfId="202" xr:uid="{00000000-0005-0000-0000-0000FC000000}"/>
    <cellStyle name="_3.아파트(옥수)_000실시공최소화방안_041112공사중지내역" xfId="203" xr:uid="{00000000-0005-0000-0000-0000FD000000}"/>
    <cellStyle name="_3.아파트(옥수)_000실시공최소화방안_041112공사중지내역_제일기획_0727" xfId="204" xr:uid="{00000000-0005-0000-0000-0000FE000000}"/>
    <cellStyle name="_3.아파트(옥수)_000실시공최소화방안_제일기획_0727" xfId="205" xr:uid="{00000000-0005-0000-0000-0000FF000000}"/>
    <cellStyle name="_3.아파트(옥수)_041112공사중지내역" xfId="206" xr:uid="{00000000-0005-0000-0000-000000010000}"/>
    <cellStyle name="_3.아파트(옥수)_041112공사중지내역_041112공사중지내역" xfId="207" xr:uid="{00000000-0005-0000-0000-000001010000}"/>
    <cellStyle name="_3.아파트(옥수)_041112공사중지내역_041112공사중지내역_제일기획_0727" xfId="208" xr:uid="{00000000-0005-0000-0000-000002010000}"/>
    <cellStyle name="_3.아파트(옥수)_041112공사중지내역_제일기획_0727" xfId="209" xr:uid="{00000000-0005-0000-0000-000003010000}"/>
    <cellStyle name="_3.아파트(옥수)_제일기획_0727" xfId="210" xr:uid="{00000000-0005-0000-0000-000004010000}"/>
    <cellStyle name="_a002320_한진" xfId="211" xr:uid="{00000000-0005-0000-0000-000005010000}"/>
    <cellStyle name="_a034120_SBS" xfId="212" xr:uid="{00000000-0005-0000-0000-000006010000}"/>
    <cellStyle name="_annual" xfId="213" xr:uid="{00000000-0005-0000-0000-000007010000}"/>
    <cellStyle name="_ant" xfId="214" xr:uid="{00000000-0005-0000-0000-000008010000}"/>
    <cellStyle name="_Bang Chi tieu (2)" xfId="215" xr:uid="{00000000-0005-0000-0000-000009010000}"/>
    <cellStyle name="_Book1" xfId="216" xr:uid="{00000000-0005-0000-0000-00000A010000}"/>
    <cellStyle name="_Book1_KeyDrivers" xfId="217" xr:uid="{00000000-0005-0000-0000-00000B010000}"/>
    <cellStyle name="_Book1_KeyDrivers_Project United - 10.28edit2" xfId="218" xr:uid="{00000000-0005-0000-0000-00000C010000}"/>
    <cellStyle name="_Book1_KeyDrivers_Project United - 10.28edit2_@13. Himart management accounts (version 6)_20050510" xfId="219" xr:uid="{00000000-0005-0000-0000-00000D010000}"/>
    <cellStyle name="_Book1_KeyDrivers_Project United - 10.28edit2_@2-1. Himart management accounts_Affinity_20050510_Draft" xfId="220" xr:uid="{00000000-0005-0000-0000-00000E010000}"/>
    <cellStyle name="_Book1_KeyDrivers_Project United - 10.28edit2_1-2. @Himart management accounts_20050511" xfId="221" xr:uid="{00000000-0005-0000-0000-00000F010000}"/>
    <cellStyle name="_Book1_KeyDrivers_Project United - 10.28edit2_1-3. @Himart management accounts_20050512" xfId="222" xr:uid="{00000000-0005-0000-0000-000010010000}"/>
    <cellStyle name="_Book1_KeyDrivers_Project United - 10.28edit2_13. mapping" xfId="223" xr:uid="{00000000-0005-0000-0000-000011010000}"/>
    <cellStyle name="_Book1_KeyDrivers_Project United - 10.28edit2_2  (번역) Himart management accounts_20050510" xfId="224" xr:uid="{00000000-0005-0000-0000-000012010000}"/>
    <cellStyle name="_Book1_KeyDrivers_Project United - 10.28edit2_Himart management accounts" xfId="225" xr:uid="{00000000-0005-0000-0000-000013010000}"/>
    <cellStyle name="_Book1_KeyDrivers_Project United - 10.28edit2_Himart management accounts (TOC)" xfId="226" xr:uid="{00000000-0005-0000-0000-000014010000}"/>
    <cellStyle name="_Book1_KeyDrivers_Project United - 10.28edit2_Himart management accounts (version 1)" xfId="227" xr:uid="{00000000-0005-0000-0000-000015010000}"/>
    <cellStyle name="_Book1_KeyDrivers_Project United - 10.28edit2_Himart management accounts (version 4)" xfId="228" xr:uid="{00000000-0005-0000-0000-000016010000}"/>
    <cellStyle name="_Book1_KeyDrivers_Project United - 10.28edit2_Project Golf_Financial Projections (1.21.05)" xfId="229" xr:uid="{00000000-0005-0000-0000-000017010000}"/>
    <cellStyle name="_Book1_KeyDrivers_Project United - 10.28edit2_Project Golf_Financial Projections (1.22.05)" xfId="230" xr:uid="{00000000-0005-0000-0000-000018010000}"/>
    <cellStyle name="_Book1_KeyDrivers_Project United - 10.28edit2_Project Golf_Financial Projections (1.23.05)" xfId="231" xr:uid="{00000000-0005-0000-0000-000019010000}"/>
    <cellStyle name="_Book1_KeyDrivers_Project United - 10.28edit2_Project Golf_Financial Projections (1.24.05)_1" xfId="232" xr:uid="{00000000-0005-0000-0000-00001A010000}"/>
    <cellStyle name="_Book1_KeyDrivers_Project United - 10.28edit2_Project Golf_Financial Projections (1.24.05)_4" xfId="233" xr:uid="{00000000-0005-0000-0000-00001B010000}"/>
    <cellStyle name="_Book1_KeyDrivers_Project United - 10.28edit2_Project Golf_Financial Projections (1.25.05)" xfId="234" xr:uid="{00000000-0005-0000-0000-00001C010000}"/>
    <cellStyle name="_Book1_KeyDrivers_Project United - 10.28edit2_Project Golf_Financial Projections (1.26.05) KL_1" xfId="235" xr:uid="{00000000-0005-0000-0000-00001D010000}"/>
    <cellStyle name="_Book1_KeyDrivers_Project United - 10.28edit2_Project Golf_Financial Projections (1.27.05)_revised" xfId="236" xr:uid="{00000000-0005-0000-0000-00001E010000}"/>
    <cellStyle name="_Book1_KeyDrivers_Project United - 10.28edit2_Project Golf_Financial Projections (1.30.05)_revised_1" xfId="237" xr:uid="{00000000-0005-0000-0000-00001F010000}"/>
    <cellStyle name="_Book1_KeyDrivers_Project United - 10.28edit2_Project Golf_Financial Projections (1.31.05)_revised 2" xfId="238" xr:uid="{00000000-0005-0000-0000-000020010000}"/>
    <cellStyle name="_Book1_KeyDrivers_Project United - 10.28edit2_Project Golf_Financial Projections (12.04.04)" xfId="239" xr:uid="{00000000-0005-0000-0000-000021010000}"/>
    <cellStyle name="_Book1_KeyDrivers_Project United - 10.28edit2_Project Golf_Financial Projections (2.1.05)_revised 21" xfId="240" xr:uid="{00000000-0005-0000-0000-000022010000}"/>
    <cellStyle name="_Book1_KeyDrivers_Project United (10.12.04) iBase v2" xfId="241" xr:uid="{00000000-0005-0000-0000-000023010000}"/>
    <cellStyle name="_Book1_KeyDrivers_Project United (10.12.04) iBase v2_Proj United (10.29.04) Base" xfId="242" xr:uid="{00000000-0005-0000-0000-000024010000}"/>
    <cellStyle name="_Book1_KMT-MOD (under construction1)" xfId="243" xr:uid="{00000000-0005-0000-0000-000025010000}"/>
    <cellStyle name="_Book1_KMT-MOD (under construction1)_KeyDrivers" xfId="244" xr:uid="{00000000-0005-0000-0000-000026010000}"/>
    <cellStyle name="_Book1_KMT-MOD (under construction1)_KeyDrivers_Project United - 10.28edit2" xfId="245" xr:uid="{00000000-0005-0000-0000-000027010000}"/>
    <cellStyle name="_Book1_KMT-MOD (under construction1)_KeyDrivers_Project United - 10.28edit2_@13. Himart management accounts (version 6)_20050510" xfId="246" xr:uid="{00000000-0005-0000-0000-000028010000}"/>
    <cellStyle name="_Book1_KMT-MOD (under construction1)_KeyDrivers_Project United - 10.28edit2_@2-1. Himart management accounts_Affinity_20050510_Draft" xfId="247" xr:uid="{00000000-0005-0000-0000-000029010000}"/>
    <cellStyle name="_Book1_KMT-MOD (under construction1)_KeyDrivers_Project United - 10.28edit2_1-2. @Himart management accounts_20050511" xfId="248" xr:uid="{00000000-0005-0000-0000-00002A010000}"/>
    <cellStyle name="_Book1_KMT-MOD (under construction1)_KeyDrivers_Project United - 10.28edit2_1-3. @Himart management accounts_20050512" xfId="249" xr:uid="{00000000-0005-0000-0000-00002B010000}"/>
    <cellStyle name="_Book1_KMT-MOD (under construction1)_KeyDrivers_Project United - 10.28edit2_13. mapping" xfId="250" xr:uid="{00000000-0005-0000-0000-00002C010000}"/>
    <cellStyle name="_Book1_KMT-MOD (under construction1)_KeyDrivers_Project United - 10.28edit2_2  (번역) Himart management accounts_20050510" xfId="251" xr:uid="{00000000-0005-0000-0000-00002D010000}"/>
    <cellStyle name="_Book1_KMT-MOD (under construction1)_KeyDrivers_Project United - 10.28edit2_Himart management accounts" xfId="252" xr:uid="{00000000-0005-0000-0000-00002E010000}"/>
    <cellStyle name="_Book1_KMT-MOD (under construction1)_KeyDrivers_Project United - 10.28edit2_Himart management accounts (TOC)" xfId="253" xr:uid="{00000000-0005-0000-0000-00002F010000}"/>
    <cellStyle name="_Book1_KMT-MOD (under construction1)_KeyDrivers_Project United - 10.28edit2_Himart management accounts (version 1)" xfId="254" xr:uid="{00000000-0005-0000-0000-000030010000}"/>
    <cellStyle name="_Book1_KMT-MOD (under construction1)_KeyDrivers_Project United - 10.28edit2_Himart management accounts (version 4)" xfId="255" xr:uid="{00000000-0005-0000-0000-000031010000}"/>
    <cellStyle name="_Book1_KMT-MOD (under construction1)_KeyDrivers_Project United - 10.28edit2_Project Golf_Financial Projections (1.21.05)" xfId="256" xr:uid="{00000000-0005-0000-0000-000032010000}"/>
    <cellStyle name="_Book1_KMT-MOD (under construction1)_KeyDrivers_Project United - 10.28edit2_Project Golf_Financial Projections (1.22.05)" xfId="257" xr:uid="{00000000-0005-0000-0000-000033010000}"/>
    <cellStyle name="_Book1_KMT-MOD (under construction1)_KeyDrivers_Project United - 10.28edit2_Project Golf_Financial Projections (1.23.05)" xfId="258" xr:uid="{00000000-0005-0000-0000-000034010000}"/>
    <cellStyle name="_Book1_KMT-MOD (under construction1)_KeyDrivers_Project United - 10.28edit2_Project Golf_Financial Projections (1.24.05)_1" xfId="259" xr:uid="{00000000-0005-0000-0000-000035010000}"/>
    <cellStyle name="_Book1_KMT-MOD (under construction1)_KeyDrivers_Project United - 10.28edit2_Project Golf_Financial Projections (1.24.05)_4" xfId="260" xr:uid="{00000000-0005-0000-0000-000036010000}"/>
    <cellStyle name="_Book1_KMT-MOD (under construction1)_KeyDrivers_Project United - 10.28edit2_Project Golf_Financial Projections (1.25.05)" xfId="261" xr:uid="{00000000-0005-0000-0000-000037010000}"/>
    <cellStyle name="_Book1_KMT-MOD (under construction1)_KeyDrivers_Project United - 10.28edit2_Project Golf_Financial Projections (1.26.05) KL_1" xfId="262" xr:uid="{00000000-0005-0000-0000-000038010000}"/>
    <cellStyle name="_Book1_KMT-MOD (under construction1)_KeyDrivers_Project United - 10.28edit2_Project Golf_Financial Projections (1.27.05)_revised" xfId="263" xr:uid="{00000000-0005-0000-0000-000039010000}"/>
    <cellStyle name="_Book1_KMT-MOD (under construction1)_KeyDrivers_Project United - 10.28edit2_Project Golf_Financial Projections (1.30.05)_revised_1" xfId="264" xr:uid="{00000000-0005-0000-0000-00003A010000}"/>
    <cellStyle name="_Book1_KMT-MOD (under construction1)_KeyDrivers_Project United - 10.28edit2_Project Golf_Financial Projections (1.31.05)_revised 2" xfId="265" xr:uid="{00000000-0005-0000-0000-00003B010000}"/>
    <cellStyle name="_Book1_KMT-MOD (under construction1)_KeyDrivers_Project United - 10.28edit2_Project Golf_Financial Projections (12.04.04)" xfId="266" xr:uid="{00000000-0005-0000-0000-00003C010000}"/>
    <cellStyle name="_Book1_KMT-MOD (under construction1)_KeyDrivers_Project United - 10.28edit2_Project Golf_Financial Projections (2.1.05)_revised 21" xfId="267" xr:uid="{00000000-0005-0000-0000-00003D010000}"/>
    <cellStyle name="_Book1_KMT-MOD (under construction1)_KeyDrivers_Project United (10.12.04) iBase v2" xfId="268" xr:uid="{00000000-0005-0000-0000-00003E010000}"/>
    <cellStyle name="_Book1_KMT-MOD (under construction1)_KeyDrivers_Project United (10.12.04) iBase v2_Proj United (10.29.04) Base" xfId="269" xr:uid="{00000000-0005-0000-0000-00003F010000}"/>
    <cellStyle name="_Book1_KMT-MOD (under construction1)_MVNO Subs Model" xfId="270" xr:uid="{00000000-0005-0000-0000-000040010000}"/>
    <cellStyle name="_Book1_KMT-MOD (under construction1)_MVNO Subs Model_Project United - 10.28edit2" xfId="271" xr:uid="{00000000-0005-0000-0000-000041010000}"/>
    <cellStyle name="_Book1_KMT-MOD (under construction1)_MVNO Subs Model_Project United - 10.28edit2_@13. Himart management accounts (version 6)_20050510" xfId="272" xr:uid="{00000000-0005-0000-0000-000042010000}"/>
    <cellStyle name="_Book1_KMT-MOD (under construction1)_MVNO Subs Model_Project United - 10.28edit2_@2-1. Himart management accounts_Affinity_20050510_Draft" xfId="273" xr:uid="{00000000-0005-0000-0000-000043010000}"/>
    <cellStyle name="_Book1_KMT-MOD (under construction1)_MVNO Subs Model_Project United - 10.28edit2_1-2. @Himart management accounts_20050511" xfId="274" xr:uid="{00000000-0005-0000-0000-000044010000}"/>
    <cellStyle name="_Book1_KMT-MOD (under construction1)_MVNO Subs Model_Project United - 10.28edit2_1-3. @Himart management accounts_20050512" xfId="275" xr:uid="{00000000-0005-0000-0000-000045010000}"/>
    <cellStyle name="_Book1_KMT-MOD (under construction1)_MVNO Subs Model_Project United - 10.28edit2_13. mapping" xfId="276" xr:uid="{00000000-0005-0000-0000-000046010000}"/>
    <cellStyle name="_Book1_KMT-MOD (under construction1)_MVNO Subs Model_Project United - 10.28edit2_2  (번역) Himart management accounts_20050510" xfId="277" xr:uid="{00000000-0005-0000-0000-000047010000}"/>
    <cellStyle name="_Book1_KMT-MOD (under construction1)_MVNO Subs Model_Project United - 10.28edit2_Himart management accounts" xfId="278" xr:uid="{00000000-0005-0000-0000-000048010000}"/>
    <cellStyle name="_Book1_KMT-MOD (under construction1)_MVNO Subs Model_Project United - 10.28edit2_Himart management accounts (TOC)" xfId="279" xr:uid="{00000000-0005-0000-0000-000049010000}"/>
    <cellStyle name="_Book1_KMT-MOD (under construction1)_MVNO Subs Model_Project United - 10.28edit2_Himart management accounts (version 1)" xfId="280" xr:uid="{00000000-0005-0000-0000-00004A010000}"/>
    <cellStyle name="_Book1_KMT-MOD (under construction1)_MVNO Subs Model_Project United - 10.28edit2_Himart management accounts (version 4)" xfId="281" xr:uid="{00000000-0005-0000-0000-00004B010000}"/>
    <cellStyle name="_Book1_KMT-MOD (under construction1)_MVNO Subs Model_Project United - 10.28edit2_Project Golf_Financial Projections (1.21.05)" xfId="282" xr:uid="{00000000-0005-0000-0000-00004C010000}"/>
    <cellStyle name="_Book1_KMT-MOD (under construction1)_MVNO Subs Model_Project United - 10.28edit2_Project Golf_Financial Projections (1.22.05)" xfId="283" xr:uid="{00000000-0005-0000-0000-00004D010000}"/>
    <cellStyle name="_Book1_KMT-MOD (under construction1)_MVNO Subs Model_Project United - 10.28edit2_Project Golf_Financial Projections (1.23.05)" xfId="284" xr:uid="{00000000-0005-0000-0000-00004E010000}"/>
    <cellStyle name="_Book1_KMT-MOD (under construction1)_MVNO Subs Model_Project United - 10.28edit2_Project Golf_Financial Projections (1.24.05)_1" xfId="285" xr:uid="{00000000-0005-0000-0000-00004F010000}"/>
    <cellStyle name="_Book1_KMT-MOD (under construction1)_MVNO Subs Model_Project United - 10.28edit2_Project Golf_Financial Projections (1.24.05)_4" xfId="286" xr:uid="{00000000-0005-0000-0000-000050010000}"/>
    <cellStyle name="_Book1_KMT-MOD (under construction1)_MVNO Subs Model_Project United - 10.28edit2_Project Golf_Financial Projections (1.25.05)" xfId="287" xr:uid="{00000000-0005-0000-0000-000051010000}"/>
    <cellStyle name="_Book1_KMT-MOD (under construction1)_MVNO Subs Model_Project United - 10.28edit2_Project Golf_Financial Projections (1.26.05) KL_1" xfId="288" xr:uid="{00000000-0005-0000-0000-000052010000}"/>
    <cellStyle name="_Book1_KMT-MOD (under construction1)_MVNO Subs Model_Project United - 10.28edit2_Project Golf_Financial Projections (1.27.05)_revised" xfId="289" xr:uid="{00000000-0005-0000-0000-000053010000}"/>
    <cellStyle name="_Book1_KMT-MOD (under construction1)_MVNO Subs Model_Project United - 10.28edit2_Project Golf_Financial Projections (1.30.05)_revised_1" xfId="290" xr:uid="{00000000-0005-0000-0000-000054010000}"/>
    <cellStyle name="_Book1_KMT-MOD (under construction1)_MVNO Subs Model_Project United - 10.28edit2_Project Golf_Financial Projections (1.31.05)_revised 2" xfId="291" xr:uid="{00000000-0005-0000-0000-000055010000}"/>
    <cellStyle name="_Book1_KMT-MOD (under construction1)_MVNO Subs Model_Project United - 10.28edit2_Project Golf_Financial Projections (12.04.04)" xfId="292" xr:uid="{00000000-0005-0000-0000-000056010000}"/>
    <cellStyle name="_Book1_KMT-MOD (under construction1)_MVNO Subs Model_Project United - 10.28edit2_Project Golf_Financial Projections (2.1.05)_revised 21" xfId="293" xr:uid="{00000000-0005-0000-0000-000057010000}"/>
    <cellStyle name="_Book1_KMT-MOD (under construction1)_MVNO Subs Model_Project United (10.12.04) iBase v2" xfId="294" xr:uid="{00000000-0005-0000-0000-000058010000}"/>
    <cellStyle name="_Book1_KMT-MOD (under construction1)_MVNO Subs Model_Project United (10.12.04) iBase v2_Proj United (10.29.04) Base" xfId="295" xr:uid="{00000000-0005-0000-0000-000059010000}"/>
    <cellStyle name="_Book1_KMT-MOD (under construction1)_Proj United (10.29.04) Base" xfId="296" xr:uid="{00000000-0005-0000-0000-00005A010000}"/>
    <cellStyle name="_Book1_KMT-MOD (under construction1)_Project United - 10.10a" xfId="297" xr:uid="{00000000-0005-0000-0000-00005B010000}"/>
    <cellStyle name="_Book1_KMT-MOD (under construction1)_Project United - 10.10a_@13. Himart management accounts (version 6)_20050510" xfId="298" xr:uid="{00000000-0005-0000-0000-00005C010000}"/>
    <cellStyle name="_Book1_KMT-MOD (under construction1)_Project United - 10.10a_@2-1. Himart management accounts_Affinity_20050510_Draft" xfId="299" xr:uid="{00000000-0005-0000-0000-00005D010000}"/>
    <cellStyle name="_Book1_KMT-MOD (under construction1)_Project United - 10.10a_1-2. @Himart management accounts_20050511" xfId="300" xr:uid="{00000000-0005-0000-0000-00005E010000}"/>
    <cellStyle name="_Book1_KMT-MOD (under construction1)_Project United - 10.10a_1-3. @Himart management accounts_20050512" xfId="301" xr:uid="{00000000-0005-0000-0000-00005F010000}"/>
    <cellStyle name="_Book1_KMT-MOD (under construction1)_Project United - 10.10a_13. mapping" xfId="302" xr:uid="{00000000-0005-0000-0000-000060010000}"/>
    <cellStyle name="_Book1_KMT-MOD (under construction1)_Project United - 10.10a_2  (번역) Himart management accounts_20050510" xfId="303" xr:uid="{00000000-0005-0000-0000-000061010000}"/>
    <cellStyle name="_Book1_KMT-MOD (under construction1)_Project United - 10.10a_Himart management accounts" xfId="304" xr:uid="{00000000-0005-0000-0000-000062010000}"/>
    <cellStyle name="_Book1_KMT-MOD (under construction1)_Project United - 10.10a_Himart management accounts (TOC)" xfId="305" xr:uid="{00000000-0005-0000-0000-000063010000}"/>
    <cellStyle name="_Book1_KMT-MOD (under construction1)_Project United - 10.10a_Himart management accounts (version 1)" xfId="306" xr:uid="{00000000-0005-0000-0000-000064010000}"/>
    <cellStyle name="_Book1_KMT-MOD (under construction1)_Project United - 10.10a_Himart management accounts (version 4)" xfId="307" xr:uid="{00000000-0005-0000-0000-000065010000}"/>
    <cellStyle name="_Book1_KMT-MOD (under construction1)_Project United - 10.10a_Project Golf_Financial Projections (1.21.05)" xfId="308" xr:uid="{00000000-0005-0000-0000-000066010000}"/>
    <cellStyle name="_Book1_KMT-MOD (under construction1)_Project United - 10.10a_Project Golf_Financial Projections (1.22.05)" xfId="309" xr:uid="{00000000-0005-0000-0000-000067010000}"/>
    <cellStyle name="_Book1_KMT-MOD (under construction1)_Project United - 10.10a_Project Golf_Financial Projections (1.23.05)" xfId="310" xr:uid="{00000000-0005-0000-0000-000068010000}"/>
    <cellStyle name="_Book1_KMT-MOD (under construction1)_Project United - 10.10a_Project Golf_Financial Projections (1.24.05)_1" xfId="311" xr:uid="{00000000-0005-0000-0000-000069010000}"/>
    <cellStyle name="_Book1_KMT-MOD (under construction1)_Project United - 10.10a_Project Golf_Financial Projections (1.24.05)_4" xfId="312" xr:uid="{00000000-0005-0000-0000-00006A010000}"/>
    <cellStyle name="_Book1_KMT-MOD (under construction1)_Project United - 10.10a_Project Golf_Financial Projections (1.25.05)" xfId="313" xr:uid="{00000000-0005-0000-0000-00006B010000}"/>
    <cellStyle name="_Book1_KMT-MOD (under construction1)_Project United - 10.10a_Project Golf_Financial Projections (1.26.05) KL_1" xfId="314" xr:uid="{00000000-0005-0000-0000-00006C010000}"/>
    <cellStyle name="_Book1_KMT-MOD (under construction1)_Project United - 10.10a_Project Golf_Financial Projections (1.27.05)_revised" xfId="315" xr:uid="{00000000-0005-0000-0000-00006D010000}"/>
    <cellStyle name="_Book1_KMT-MOD (under construction1)_Project United - 10.10a_Project Golf_Financial Projections (1.30.05)_revised_1" xfId="316" xr:uid="{00000000-0005-0000-0000-00006E010000}"/>
    <cellStyle name="_Book1_KMT-MOD (under construction1)_Project United - 10.10a_Project Golf_Financial Projections (1.31.05)_revised 2" xfId="317" xr:uid="{00000000-0005-0000-0000-00006F010000}"/>
    <cellStyle name="_Book1_KMT-MOD (under construction1)_Project United - 10.10a_Project Golf_Financial Projections (12.04.04)" xfId="318" xr:uid="{00000000-0005-0000-0000-000070010000}"/>
    <cellStyle name="_Book1_KMT-MOD (under construction1)_Project United - 10.10a_Project Golf_Financial Projections (2.1.05)_revised 21" xfId="319" xr:uid="{00000000-0005-0000-0000-000071010000}"/>
    <cellStyle name="_Book1_KMT-MOD (under construction1)_Project United - 10.12BT" xfId="320" xr:uid="{00000000-0005-0000-0000-000072010000}"/>
    <cellStyle name="_Book1_KMT-MOD (under construction1)_Project United - 10.12BT_@13. Himart management accounts (version 6)_20050510" xfId="321" xr:uid="{00000000-0005-0000-0000-000073010000}"/>
    <cellStyle name="_Book1_KMT-MOD (under construction1)_Project United - 10.12BT_@2-1. Himart management accounts_Affinity_20050510_Draft" xfId="322" xr:uid="{00000000-0005-0000-0000-000074010000}"/>
    <cellStyle name="_Book1_KMT-MOD (under construction1)_Project United - 10.12BT_1-2. @Himart management accounts_20050511" xfId="323" xr:uid="{00000000-0005-0000-0000-000075010000}"/>
    <cellStyle name="_Book1_KMT-MOD (under construction1)_Project United - 10.12BT_1-3. @Himart management accounts_20050512" xfId="324" xr:uid="{00000000-0005-0000-0000-000076010000}"/>
    <cellStyle name="_Book1_KMT-MOD (under construction1)_Project United - 10.12BT_13. mapping" xfId="325" xr:uid="{00000000-0005-0000-0000-000077010000}"/>
    <cellStyle name="_Book1_KMT-MOD (under construction1)_Project United - 10.12BT_2  (번역) Himart management accounts_20050510" xfId="326" xr:uid="{00000000-0005-0000-0000-000078010000}"/>
    <cellStyle name="_Book1_KMT-MOD (under construction1)_Project United - 10.12BT_Himart management accounts" xfId="327" xr:uid="{00000000-0005-0000-0000-000079010000}"/>
    <cellStyle name="_Book1_KMT-MOD (under construction1)_Project United - 10.12BT_Himart management accounts (TOC)" xfId="328" xr:uid="{00000000-0005-0000-0000-00007A010000}"/>
    <cellStyle name="_Book1_KMT-MOD (under construction1)_Project United - 10.12BT_Himart management accounts (version 1)" xfId="329" xr:uid="{00000000-0005-0000-0000-00007B010000}"/>
    <cellStyle name="_Book1_KMT-MOD (under construction1)_Project United - 10.12BT_Himart management accounts (version 4)" xfId="330" xr:uid="{00000000-0005-0000-0000-00007C010000}"/>
    <cellStyle name="_Book1_KMT-MOD (under construction1)_Project United - 10.12BT_Project Golf_Financial Projections (1.21.05)" xfId="331" xr:uid="{00000000-0005-0000-0000-00007D010000}"/>
    <cellStyle name="_Book1_KMT-MOD (under construction1)_Project United - 10.12BT_Project Golf_Financial Projections (1.22.05)" xfId="332" xr:uid="{00000000-0005-0000-0000-00007E010000}"/>
    <cellStyle name="_Book1_KMT-MOD (under construction1)_Project United - 10.12BT_Project Golf_Financial Projections (1.23.05)" xfId="333" xr:uid="{00000000-0005-0000-0000-00007F010000}"/>
    <cellStyle name="_Book1_KMT-MOD (under construction1)_Project United - 10.12BT_Project Golf_Financial Projections (1.24.05)_1" xfId="334" xr:uid="{00000000-0005-0000-0000-000080010000}"/>
    <cellStyle name="_Book1_KMT-MOD (under construction1)_Project United - 10.12BT_Project Golf_Financial Projections (1.24.05)_4" xfId="335" xr:uid="{00000000-0005-0000-0000-000081010000}"/>
    <cellStyle name="_Book1_KMT-MOD (under construction1)_Project United - 10.12BT_Project Golf_Financial Projections (1.25.05)" xfId="336" xr:uid="{00000000-0005-0000-0000-000082010000}"/>
    <cellStyle name="_Book1_KMT-MOD (under construction1)_Project United - 10.12BT_Project Golf_Financial Projections (1.26.05) KL_1" xfId="337" xr:uid="{00000000-0005-0000-0000-000083010000}"/>
    <cellStyle name="_Book1_KMT-MOD (under construction1)_Project United - 10.12BT_Project Golf_Financial Projections (1.27.05)_revised" xfId="338" xr:uid="{00000000-0005-0000-0000-000084010000}"/>
    <cellStyle name="_Book1_KMT-MOD (under construction1)_Project United - 10.12BT_Project Golf_Financial Projections (1.30.05)_revised_1" xfId="339" xr:uid="{00000000-0005-0000-0000-000085010000}"/>
    <cellStyle name="_Book1_KMT-MOD (under construction1)_Project United - 10.12BT_Project Golf_Financial Projections (1.31.05)_revised 2" xfId="340" xr:uid="{00000000-0005-0000-0000-000086010000}"/>
    <cellStyle name="_Book1_KMT-MOD (under construction1)_Project United - 10.12BT_Project Golf_Financial Projections (12.04.04)" xfId="341" xr:uid="{00000000-0005-0000-0000-000087010000}"/>
    <cellStyle name="_Book1_KMT-MOD (under construction1)_Project United - 10.12BT_Project Golf_Financial Projections (2.1.05)_revised 21" xfId="342" xr:uid="{00000000-0005-0000-0000-000088010000}"/>
    <cellStyle name="_Book1_KMT-MOD (under construction1)_Project United - 10.28edit2" xfId="343" xr:uid="{00000000-0005-0000-0000-000089010000}"/>
    <cellStyle name="_Book1_KMT-MOD (under construction1)_Project United - 10.28edit2_@13. Himart management accounts (version 6)_20050510" xfId="344" xr:uid="{00000000-0005-0000-0000-00008A010000}"/>
    <cellStyle name="_Book1_KMT-MOD (under construction1)_Project United - 10.28edit2_@2-1. Himart management accounts_Affinity_20050510_Draft" xfId="345" xr:uid="{00000000-0005-0000-0000-00008B010000}"/>
    <cellStyle name="_Book1_KMT-MOD (under construction1)_Project United - 10.28edit2_1-2. @Himart management accounts_20050511" xfId="346" xr:uid="{00000000-0005-0000-0000-00008C010000}"/>
    <cellStyle name="_Book1_KMT-MOD (under construction1)_Project United - 10.28edit2_1-3. @Himart management accounts_20050512" xfId="347" xr:uid="{00000000-0005-0000-0000-00008D010000}"/>
    <cellStyle name="_Book1_KMT-MOD (under construction1)_Project United - 10.28edit2_13. mapping" xfId="348" xr:uid="{00000000-0005-0000-0000-00008E010000}"/>
    <cellStyle name="_Book1_KMT-MOD (under construction1)_Project United - 10.28edit2_2  (번역) Himart management accounts_20050510" xfId="349" xr:uid="{00000000-0005-0000-0000-00008F010000}"/>
    <cellStyle name="_Book1_KMT-MOD (under construction1)_Project United - 10.28edit2_Himart management accounts" xfId="350" xr:uid="{00000000-0005-0000-0000-000090010000}"/>
    <cellStyle name="_Book1_KMT-MOD (under construction1)_Project United - 10.28edit2_Himart management accounts (TOC)" xfId="351" xr:uid="{00000000-0005-0000-0000-000091010000}"/>
    <cellStyle name="_Book1_KMT-MOD (under construction1)_Project United - 10.28edit2_Himart management accounts (version 1)" xfId="352" xr:uid="{00000000-0005-0000-0000-000092010000}"/>
    <cellStyle name="_Book1_KMT-MOD (under construction1)_Project United - 10.28edit2_Himart management accounts (version 4)" xfId="353" xr:uid="{00000000-0005-0000-0000-000093010000}"/>
    <cellStyle name="_Book1_KMT-MOD (under construction1)_Project United - 10.28edit2_Project Golf_Financial Projections (1.21.05)" xfId="354" xr:uid="{00000000-0005-0000-0000-000094010000}"/>
    <cellStyle name="_Book1_KMT-MOD (under construction1)_Project United - 10.28edit2_Project Golf_Financial Projections (1.22.05)" xfId="355" xr:uid="{00000000-0005-0000-0000-000095010000}"/>
    <cellStyle name="_Book1_KMT-MOD (under construction1)_Project United - 10.28edit2_Project Golf_Financial Projections (1.23.05)" xfId="356" xr:uid="{00000000-0005-0000-0000-000096010000}"/>
    <cellStyle name="_Book1_KMT-MOD (under construction1)_Project United - 10.28edit2_Project Golf_Financial Projections (1.24.05)_1" xfId="357" xr:uid="{00000000-0005-0000-0000-000097010000}"/>
    <cellStyle name="_Book1_KMT-MOD (under construction1)_Project United - 10.28edit2_Project Golf_Financial Projections (1.24.05)_4" xfId="358" xr:uid="{00000000-0005-0000-0000-000098010000}"/>
    <cellStyle name="_Book1_KMT-MOD (under construction1)_Project United - 10.28edit2_Project Golf_Financial Projections (1.25.05)" xfId="359" xr:uid="{00000000-0005-0000-0000-000099010000}"/>
    <cellStyle name="_Book1_KMT-MOD (under construction1)_Project United - 10.28edit2_Project Golf_Financial Projections (1.26.05) KL_1" xfId="360" xr:uid="{00000000-0005-0000-0000-00009A010000}"/>
    <cellStyle name="_Book1_KMT-MOD (under construction1)_Project United - 10.28edit2_Project Golf_Financial Projections (1.27.05)_revised" xfId="361" xr:uid="{00000000-0005-0000-0000-00009B010000}"/>
    <cellStyle name="_Book1_KMT-MOD (under construction1)_Project United - 10.28edit2_Project Golf_Financial Projections (1.30.05)_revised_1" xfId="362" xr:uid="{00000000-0005-0000-0000-00009C010000}"/>
    <cellStyle name="_Book1_KMT-MOD (under construction1)_Project United - 10.28edit2_Project Golf_Financial Projections (1.31.05)_revised 2" xfId="363" xr:uid="{00000000-0005-0000-0000-00009D010000}"/>
    <cellStyle name="_Book1_KMT-MOD (under construction1)_Project United - 10.28edit2_Project Golf_Financial Projections (12.04.04)" xfId="364" xr:uid="{00000000-0005-0000-0000-00009E010000}"/>
    <cellStyle name="_Book1_KMT-MOD (under construction1)_Project United - 10.28edit2_Project Golf_Financial Projections (2.1.05)_revised 21" xfId="365" xr:uid="{00000000-0005-0000-0000-00009F010000}"/>
    <cellStyle name="_Book1_KMT-MOD (under construction1)_Project United (09.25.04) - BT 09.30_v2" xfId="366" xr:uid="{00000000-0005-0000-0000-0000A0010000}"/>
    <cellStyle name="_Book1_KMT-MOD (under construction1)_Project United (09.25.04) - BT 09.30_v2_@13. Himart management accounts (version 6)_20050510" xfId="367" xr:uid="{00000000-0005-0000-0000-0000A1010000}"/>
    <cellStyle name="_Book1_KMT-MOD (under construction1)_Project United (09.25.04) - BT 09.30_v2_@2-1. Himart management accounts_Affinity_20050510_Draft" xfId="368" xr:uid="{00000000-0005-0000-0000-0000A2010000}"/>
    <cellStyle name="_Book1_KMT-MOD (under construction1)_Project United (09.25.04) - BT 09.30_v2_1-2. @Himart management accounts_20050511" xfId="369" xr:uid="{00000000-0005-0000-0000-0000A3010000}"/>
    <cellStyle name="_Book1_KMT-MOD (under construction1)_Project United (09.25.04) - BT 09.30_v2_1-3. @Himart management accounts_20050512" xfId="370" xr:uid="{00000000-0005-0000-0000-0000A4010000}"/>
    <cellStyle name="_Book1_KMT-MOD (under construction1)_Project United (09.25.04) - BT 09.30_v2_13. mapping" xfId="371" xr:uid="{00000000-0005-0000-0000-0000A5010000}"/>
    <cellStyle name="_Book1_KMT-MOD (under construction1)_Project United (09.25.04) - BT 09.30_v2_2  (번역) Himart management accounts_20050510" xfId="372" xr:uid="{00000000-0005-0000-0000-0000A6010000}"/>
    <cellStyle name="_Book1_KMT-MOD (under construction1)_Project United (09.25.04) - BT 09.30_v2_Himart management accounts" xfId="373" xr:uid="{00000000-0005-0000-0000-0000A7010000}"/>
    <cellStyle name="_Book1_KMT-MOD (under construction1)_Project United (09.25.04) - BT 09.30_v2_Himart management accounts (TOC)" xfId="374" xr:uid="{00000000-0005-0000-0000-0000A8010000}"/>
    <cellStyle name="_Book1_KMT-MOD (under construction1)_Project United (09.25.04) - BT 09.30_v2_Himart management accounts (version 1)" xfId="375" xr:uid="{00000000-0005-0000-0000-0000A9010000}"/>
    <cellStyle name="_Book1_KMT-MOD (under construction1)_Project United (09.25.04) - BT 09.30_v2_Himart management accounts (version 4)" xfId="376" xr:uid="{00000000-0005-0000-0000-0000AA010000}"/>
    <cellStyle name="_Book1_KMT-MOD (under construction1)_Project United (09.25.04) - BT 09.30_v2_Project Golf_Financial Projections (1.21.05)" xfId="377" xr:uid="{00000000-0005-0000-0000-0000AB010000}"/>
    <cellStyle name="_Book1_KMT-MOD (under construction1)_Project United (09.25.04) - BT 09.30_v2_Project Golf_Financial Projections (1.22.05)" xfId="378" xr:uid="{00000000-0005-0000-0000-0000AC010000}"/>
    <cellStyle name="_Book1_KMT-MOD (under construction1)_Project United (09.25.04) - BT 09.30_v2_Project Golf_Financial Projections (1.23.05)" xfId="379" xr:uid="{00000000-0005-0000-0000-0000AD010000}"/>
    <cellStyle name="_Book1_KMT-MOD (under construction1)_Project United (09.25.04) - BT 09.30_v2_Project Golf_Financial Projections (1.24.05)_1" xfId="380" xr:uid="{00000000-0005-0000-0000-0000AE010000}"/>
    <cellStyle name="_Book1_KMT-MOD (under construction1)_Project United (09.25.04) - BT 09.30_v2_Project Golf_Financial Projections (1.24.05)_4" xfId="381" xr:uid="{00000000-0005-0000-0000-0000AF010000}"/>
    <cellStyle name="_Book1_KMT-MOD (under construction1)_Project United (09.25.04) - BT 09.30_v2_Project Golf_Financial Projections (1.25.05)" xfId="382" xr:uid="{00000000-0005-0000-0000-0000B0010000}"/>
    <cellStyle name="_Book1_KMT-MOD (under construction1)_Project United (09.25.04) - BT 09.30_v2_Project Golf_Financial Projections (1.26.05) KL_1" xfId="383" xr:uid="{00000000-0005-0000-0000-0000B1010000}"/>
    <cellStyle name="_Book1_KMT-MOD (under construction1)_Project United (09.25.04) - BT 09.30_v2_Project Golf_Financial Projections (1.27.05)_revised" xfId="384" xr:uid="{00000000-0005-0000-0000-0000B2010000}"/>
    <cellStyle name="_Book1_KMT-MOD (under construction1)_Project United (09.25.04) - BT 09.30_v2_Project Golf_Financial Projections (1.30.05)_revised_1" xfId="385" xr:uid="{00000000-0005-0000-0000-0000B3010000}"/>
    <cellStyle name="_Book1_KMT-MOD (under construction1)_Project United (09.25.04) - BT 09.30_v2_Project Golf_Financial Projections (1.31.05)_revised 2" xfId="386" xr:uid="{00000000-0005-0000-0000-0000B4010000}"/>
    <cellStyle name="_Book1_KMT-MOD (under construction1)_Project United (09.25.04) - BT 09.30_v2_Project Golf_Financial Projections (12.04.04)" xfId="387" xr:uid="{00000000-0005-0000-0000-0000B5010000}"/>
    <cellStyle name="_Book1_KMT-MOD (under construction1)_Project United (09.25.04) - BT 09.30_v2_Project Golf_Financial Projections (2.1.05)_revised 21" xfId="388" xr:uid="{00000000-0005-0000-0000-0000B6010000}"/>
    <cellStyle name="_Book1_KMT-MOD (under construction1)_Project United (09.25.04)-ds1" xfId="389" xr:uid="{00000000-0005-0000-0000-0000B7010000}"/>
    <cellStyle name="_Book1_KMT-MOD (under construction1)_Project United (09.25.04)-ds1_@13. Himart management accounts (version 6)_20050510" xfId="390" xr:uid="{00000000-0005-0000-0000-0000B8010000}"/>
    <cellStyle name="_Book1_KMT-MOD (under construction1)_Project United (09.25.04)-ds1_@2-1. Himart management accounts_Affinity_20050510_Draft" xfId="391" xr:uid="{00000000-0005-0000-0000-0000B9010000}"/>
    <cellStyle name="_Book1_KMT-MOD (under construction1)_Project United (09.25.04)-ds1_1-2. @Himart management accounts_20050511" xfId="392" xr:uid="{00000000-0005-0000-0000-0000BA010000}"/>
    <cellStyle name="_Book1_KMT-MOD (under construction1)_Project United (09.25.04)-ds1_1-3. @Himart management accounts_20050512" xfId="393" xr:uid="{00000000-0005-0000-0000-0000BB010000}"/>
    <cellStyle name="_Book1_KMT-MOD (under construction1)_Project United (09.25.04)-ds1_13. mapping" xfId="394" xr:uid="{00000000-0005-0000-0000-0000BC010000}"/>
    <cellStyle name="_Book1_KMT-MOD (under construction1)_Project United (09.25.04)-ds1_2  (번역) Himart management accounts_20050510" xfId="395" xr:uid="{00000000-0005-0000-0000-0000BD010000}"/>
    <cellStyle name="_Book1_KMT-MOD (under construction1)_Project United (09.25.04)-ds1_Himart management accounts" xfId="396" xr:uid="{00000000-0005-0000-0000-0000BE010000}"/>
    <cellStyle name="_Book1_KMT-MOD (under construction1)_Project United (09.25.04)-ds1_Himart management accounts (TOC)" xfId="397" xr:uid="{00000000-0005-0000-0000-0000BF010000}"/>
    <cellStyle name="_Book1_KMT-MOD (under construction1)_Project United (09.25.04)-ds1_Himart management accounts (version 1)" xfId="398" xr:uid="{00000000-0005-0000-0000-0000C0010000}"/>
    <cellStyle name="_Book1_KMT-MOD (under construction1)_Project United (09.25.04)-ds1_Himart management accounts (version 4)" xfId="399" xr:uid="{00000000-0005-0000-0000-0000C1010000}"/>
    <cellStyle name="_Book1_KMT-MOD (under construction1)_Project United (09.25.04)-ds1_Project Golf_Financial Projections (1.21.05)" xfId="400" xr:uid="{00000000-0005-0000-0000-0000C2010000}"/>
    <cellStyle name="_Book1_KMT-MOD (under construction1)_Project United (09.25.04)-ds1_Project Golf_Financial Projections (1.22.05)" xfId="401" xr:uid="{00000000-0005-0000-0000-0000C3010000}"/>
    <cellStyle name="_Book1_KMT-MOD (under construction1)_Project United (09.25.04)-ds1_Project Golf_Financial Projections (1.23.05)" xfId="402" xr:uid="{00000000-0005-0000-0000-0000C4010000}"/>
    <cellStyle name="_Book1_KMT-MOD (under construction1)_Project United (09.25.04)-ds1_Project Golf_Financial Projections (1.24.05)_1" xfId="403" xr:uid="{00000000-0005-0000-0000-0000C5010000}"/>
    <cellStyle name="_Book1_KMT-MOD (under construction1)_Project United (09.25.04)-ds1_Project Golf_Financial Projections (1.24.05)_4" xfId="404" xr:uid="{00000000-0005-0000-0000-0000C6010000}"/>
    <cellStyle name="_Book1_KMT-MOD (under construction1)_Project United (09.25.04)-ds1_Project Golf_Financial Projections (1.25.05)" xfId="405" xr:uid="{00000000-0005-0000-0000-0000C7010000}"/>
    <cellStyle name="_Book1_KMT-MOD (under construction1)_Project United (09.25.04)-ds1_Project Golf_Financial Projections (1.26.05) KL_1" xfId="406" xr:uid="{00000000-0005-0000-0000-0000C8010000}"/>
    <cellStyle name="_Book1_KMT-MOD (under construction1)_Project United (09.25.04)-ds1_Project Golf_Financial Projections (1.27.05)_revised" xfId="407" xr:uid="{00000000-0005-0000-0000-0000C9010000}"/>
    <cellStyle name="_Book1_KMT-MOD (under construction1)_Project United (09.25.04)-ds1_Project Golf_Financial Projections (1.30.05)_revised_1" xfId="408" xr:uid="{00000000-0005-0000-0000-0000CA010000}"/>
    <cellStyle name="_Book1_KMT-MOD (under construction1)_Project United (09.25.04)-ds1_Project Golf_Financial Projections (1.31.05)_revised 2" xfId="409" xr:uid="{00000000-0005-0000-0000-0000CB010000}"/>
    <cellStyle name="_Book1_KMT-MOD (under construction1)_Project United (09.25.04)-ds1_Project Golf_Financial Projections (12.04.04)" xfId="410" xr:uid="{00000000-0005-0000-0000-0000CC010000}"/>
    <cellStyle name="_Book1_KMT-MOD (under construction1)_Project United (09.25.04)-ds1_Project Golf_Financial Projections (2.1.05)_revised 21" xfId="411" xr:uid="{00000000-0005-0000-0000-0000CD010000}"/>
    <cellStyle name="_Book1_KMT-MOD (under construction1)_Project United (10.01.04)_2" xfId="412" xr:uid="{00000000-0005-0000-0000-0000CE010000}"/>
    <cellStyle name="_Book1_KMT-MOD (under construction1)_Project United (10.01.04)_2_Project United - 10.28edit2" xfId="413" xr:uid="{00000000-0005-0000-0000-0000CF010000}"/>
    <cellStyle name="_Book1_KMT-MOD (under construction1)_Project United (10.01.04)_2_Project United - 10.28edit2_@13. Himart management accounts (version 6)_20050510" xfId="414" xr:uid="{00000000-0005-0000-0000-0000D0010000}"/>
    <cellStyle name="_Book1_KMT-MOD (under construction1)_Project United (10.01.04)_2_Project United - 10.28edit2_@2-1. Himart management accounts_Affinity_20050510_Draft" xfId="415" xr:uid="{00000000-0005-0000-0000-0000D1010000}"/>
    <cellStyle name="_Book1_KMT-MOD (under construction1)_Project United (10.01.04)_2_Project United - 10.28edit2_1-2. @Himart management accounts_20050511" xfId="416" xr:uid="{00000000-0005-0000-0000-0000D2010000}"/>
    <cellStyle name="_Book1_KMT-MOD (under construction1)_Project United (10.01.04)_2_Project United - 10.28edit2_1-3. @Himart management accounts_20050512" xfId="417" xr:uid="{00000000-0005-0000-0000-0000D3010000}"/>
    <cellStyle name="_Book1_KMT-MOD (under construction1)_Project United (10.01.04)_2_Project United - 10.28edit2_13. mapping" xfId="418" xr:uid="{00000000-0005-0000-0000-0000D4010000}"/>
    <cellStyle name="_Book1_KMT-MOD (under construction1)_Project United (10.01.04)_2_Project United - 10.28edit2_2  (번역) Himart management accounts_20050510" xfId="419" xr:uid="{00000000-0005-0000-0000-0000D5010000}"/>
    <cellStyle name="_Book1_KMT-MOD (under construction1)_Project United (10.01.04)_2_Project United - 10.28edit2_Himart management accounts" xfId="420" xr:uid="{00000000-0005-0000-0000-0000D6010000}"/>
    <cellStyle name="_Book1_KMT-MOD (under construction1)_Project United (10.01.04)_2_Project United - 10.28edit2_Himart management accounts (TOC)" xfId="421" xr:uid="{00000000-0005-0000-0000-0000D7010000}"/>
    <cellStyle name="_Book1_KMT-MOD (under construction1)_Project United (10.01.04)_2_Project United - 10.28edit2_Himart management accounts (version 1)" xfId="422" xr:uid="{00000000-0005-0000-0000-0000D8010000}"/>
    <cellStyle name="_Book1_KMT-MOD (under construction1)_Project United (10.01.04)_2_Project United - 10.28edit2_Himart management accounts (version 4)" xfId="423" xr:uid="{00000000-0005-0000-0000-0000D9010000}"/>
    <cellStyle name="_Book1_KMT-MOD (under construction1)_Project United (10.01.04)_2_Project United - 10.28edit2_Project Golf_Financial Projections (1.21.05)" xfId="424" xr:uid="{00000000-0005-0000-0000-0000DA010000}"/>
    <cellStyle name="_Book1_KMT-MOD (under construction1)_Project United (10.01.04)_2_Project United - 10.28edit2_Project Golf_Financial Projections (1.22.05)" xfId="425" xr:uid="{00000000-0005-0000-0000-0000DB010000}"/>
    <cellStyle name="_Book1_KMT-MOD (under construction1)_Project United (10.01.04)_2_Project United - 10.28edit2_Project Golf_Financial Projections (1.23.05)" xfId="426" xr:uid="{00000000-0005-0000-0000-0000DC010000}"/>
    <cellStyle name="_Book1_KMT-MOD (under construction1)_Project United (10.01.04)_2_Project United - 10.28edit2_Project Golf_Financial Projections (1.24.05)_1" xfId="427" xr:uid="{00000000-0005-0000-0000-0000DD010000}"/>
    <cellStyle name="_Book1_KMT-MOD (under construction1)_Project United (10.01.04)_2_Project United - 10.28edit2_Project Golf_Financial Projections (1.24.05)_4" xfId="428" xr:uid="{00000000-0005-0000-0000-0000DE010000}"/>
    <cellStyle name="_Book1_KMT-MOD (under construction1)_Project United (10.01.04)_2_Project United - 10.28edit2_Project Golf_Financial Projections (1.25.05)" xfId="429" xr:uid="{00000000-0005-0000-0000-0000DF010000}"/>
    <cellStyle name="_Book1_KMT-MOD (under construction1)_Project United (10.01.04)_2_Project United - 10.28edit2_Project Golf_Financial Projections (1.26.05) KL_1" xfId="430" xr:uid="{00000000-0005-0000-0000-0000E0010000}"/>
    <cellStyle name="_Book1_KMT-MOD (under construction1)_Project United (10.01.04)_2_Project United - 10.28edit2_Project Golf_Financial Projections (1.27.05)_revised" xfId="431" xr:uid="{00000000-0005-0000-0000-0000E1010000}"/>
    <cellStyle name="_Book1_KMT-MOD (under construction1)_Project United (10.01.04)_2_Project United - 10.28edit2_Project Golf_Financial Projections (1.30.05)_revised_1" xfId="432" xr:uid="{00000000-0005-0000-0000-0000E2010000}"/>
    <cellStyle name="_Book1_KMT-MOD (under construction1)_Project United (10.01.04)_2_Project United - 10.28edit2_Project Golf_Financial Projections (1.31.05)_revised 2" xfId="433" xr:uid="{00000000-0005-0000-0000-0000E3010000}"/>
    <cellStyle name="_Book1_KMT-MOD (under construction1)_Project United (10.01.04)_2_Project United - 10.28edit2_Project Golf_Financial Projections (12.04.04)" xfId="434" xr:uid="{00000000-0005-0000-0000-0000E4010000}"/>
    <cellStyle name="_Book1_KMT-MOD (under construction1)_Project United (10.01.04)_2_Project United - 10.28edit2_Project Golf_Financial Projections (2.1.05)_revised 21" xfId="435" xr:uid="{00000000-0005-0000-0000-0000E5010000}"/>
    <cellStyle name="_Book1_KMT-MOD (under construction1)_Project United (10.01.04)_2_Project United (10.12.04) iBase v2" xfId="436" xr:uid="{00000000-0005-0000-0000-0000E6010000}"/>
    <cellStyle name="_Book1_KMT-MOD (under construction1)_Project United (10.01.04)_2_Project United (10.12.04) iBase v2_Proj United (10.29.04) Base" xfId="437" xr:uid="{00000000-0005-0000-0000-0000E7010000}"/>
    <cellStyle name="_Book1_KMT-MOD (under construction1)_Project United (10.01.04)_4" xfId="438" xr:uid="{00000000-0005-0000-0000-0000E8010000}"/>
    <cellStyle name="_Book1_KMT-MOD (under construction1)_Project United (10.01.04)_4_Project United - 10.28edit2" xfId="439" xr:uid="{00000000-0005-0000-0000-0000E9010000}"/>
    <cellStyle name="_Book1_KMT-MOD (under construction1)_Project United (10.01.04)_4_Project United - 10.28edit2_@13. Himart management accounts (version 6)_20050510" xfId="440" xr:uid="{00000000-0005-0000-0000-0000EA010000}"/>
    <cellStyle name="_Book1_KMT-MOD (under construction1)_Project United (10.01.04)_4_Project United - 10.28edit2_@2-1. Himart management accounts_Affinity_20050510_Draft" xfId="441" xr:uid="{00000000-0005-0000-0000-0000EB010000}"/>
    <cellStyle name="_Book1_KMT-MOD (under construction1)_Project United (10.01.04)_4_Project United - 10.28edit2_1-2. @Himart management accounts_20050511" xfId="442" xr:uid="{00000000-0005-0000-0000-0000EC010000}"/>
    <cellStyle name="_Book1_KMT-MOD (under construction1)_Project United (10.01.04)_4_Project United - 10.28edit2_1-3. @Himart management accounts_20050512" xfId="443" xr:uid="{00000000-0005-0000-0000-0000ED010000}"/>
    <cellStyle name="_Book1_KMT-MOD (under construction1)_Project United (10.01.04)_4_Project United - 10.28edit2_13. mapping" xfId="444" xr:uid="{00000000-0005-0000-0000-0000EE010000}"/>
    <cellStyle name="_Book1_KMT-MOD (under construction1)_Project United (10.01.04)_4_Project United - 10.28edit2_2  (번역) Himart management accounts_20050510" xfId="445" xr:uid="{00000000-0005-0000-0000-0000EF010000}"/>
    <cellStyle name="_Book1_KMT-MOD (under construction1)_Project United (10.01.04)_4_Project United - 10.28edit2_Himart management accounts" xfId="446" xr:uid="{00000000-0005-0000-0000-0000F0010000}"/>
    <cellStyle name="_Book1_KMT-MOD (under construction1)_Project United (10.01.04)_4_Project United - 10.28edit2_Himart management accounts (TOC)" xfId="447" xr:uid="{00000000-0005-0000-0000-0000F1010000}"/>
    <cellStyle name="_Book1_KMT-MOD (under construction1)_Project United (10.01.04)_4_Project United - 10.28edit2_Himart management accounts (version 1)" xfId="448" xr:uid="{00000000-0005-0000-0000-0000F2010000}"/>
    <cellStyle name="_Book1_KMT-MOD (under construction1)_Project United (10.01.04)_4_Project United - 10.28edit2_Himart management accounts (version 4)" xfId="449" xr:uid="{00000000-0005-0000-0000-0000F3010000}"/>
    <cellStyle name="_Book1_KMT-MOD (under construction1)_Project United (10.01.04)_4_Project United - 10.28edit2_Project Golf_Financial Projections (1.21.05)" xfId="450" xr:uid="{00000000-0005-0000-0000-0000F4010000}"/>
    <cellStyle name="_Book1_KMT-MOD (under construction1)_Project United (10.01.04)_4_Project United - 10.28edit2_Project Golf_Financial Projections (1.22.05)" xfId="451" xr:uid="{00000000-0005-0000-0000-0000F5010000}"/>
    <cellStyle name="_Book1_KMT-MOD (under construction1)_Project United (10.01.04)_4_Project United - 10.28edit2_Project Golf_Financial Projections (1.23.05)" xfId="452" xr:uid="{00000000-0005-0000-0000-0000F6010000}"/>
    <cellStyle name="_Book1_KMT-MOD (under construction1)_Project United (10.01.04)_4_Project United - 10.28edit2_Project Golf_Financial Projections (1.24.05)_1" xfId="453" xr:uid="{00000000-0005-0000-0000-0000F7010000}"/>
    <cellStyle name="_Book1_KMT-MOD (under construction1)_Project United (10.01.04)_4_Project United - 10.28edit2_Project Golf_Financial Projections (1.24.05)_4" xfId="454" xr:uid="{00000000-0005-0000-0000-0000F8010000}"/>
    <cellStyle name="_Book1_KMT-MOD (under construction1)_Project United (10.01.04)_4_Project United - 10.28edit2_Project Golf_Financial Projections (1.25.05)" xfId="455" xr:uid="{00000000-0005-0000-0000-0000F9010000}"/>
    <cellStyle name="_Book1_KMT-MOD (under construction1)_Project United (10.01.04)_4_Project United - 10.28edit2_Project Golf_Financial Projections (1.26.05) KL_1" xfId="456" xr:uid="{00000000-0005-0000-0000-0000FA010000}"/>
    <cellStyle name="_Book1_KMT-MOD (under construction1)_Project United (10.01.04)_4_Project United - 10.28edit2_Project Golf_Financial Projections (1.27.05)_revised" xfId="457" xr:uid="{00000000-0005-0000-0000-0000FB010000}"/>
    <cellStyle name="_Book1_KMT-MOD (under construction1)_Project United (10.01.04)_4_Project United - 10.28edit2_Project Golf_Financial Projections (1.30.05)_revised_1" xfId="458" xr:uid="{00000000-0005-0000-0000-0000FC010000}"/>
    <cellStyle name="_Book1_KMT-MOD (under construction1)_Project United (10.01.04)_4_Project United - 10.28edit2_Project Golf_Financial Projections (1.31.05)_revised 2" xfId="459" xr:uid="{00000000-0005-0000-0000-0000FD010000}"/>
    <cellStyle name="_Book1_KMT-MOD (under construction1)_Project United (10.01.04)_4_Project United - 10.28edit2_Project Golf_Financial Projections (12.04.04)" xfId="460" xr:uid="{00000000-0005-0000-0000-0000FE010000}"/>
    <cellStyle name="_Book1_KMT-MOD (under construction1)_Project United (10.01.04)_4_Project United - 10.28edit2_Project Golf_Financial Projections (2.1.05)_revised 21" xfId="461" xr:uid="{00000000-0005-0000-0000-0000FF010000}"/>
    <cellStyle name="_Book1_KMT-MOD (under construction1)_Project United (10.01.04)_4_Project United (10.12.04) iBase v2" xfId="462" xr:uid="{00000000-0005-0000-0000-000000020000}"/>
    <cellStyle name="_Book1_KMT-MOD (under construction1)_Project United (10.01.04)_4_Project United (10.12.04) iBase v2_Proj United (10.29.04) Base" xfId="463" xr:uid="{00000000-0005-0000-0000-000001020000}"/>
    <cellStyle name="_Book1_KMT-MOD (under construction1)_Project United (10.04.04)_3" xfId="464" xr:uid="{00000000-0005-0000-0000-000002020000}"/>
    <cellStyle name="_Book1_KMT-MOD (under construction1)_Project United (10.04.04)_3_@13. Himart management accounts (version 6)_20050510" xfId="465" xr:uid="{00000000-0005-0000-0000-000003020000}"/>
    <cellStyle name="_Book1_KMT-MOD (under construction1)_Project United (10.04.04)_3_@2-1. Himart management accounts_Affinity_20050510_Draft" xfId="466" xr:uid="{00000000-0005-0000-0000-000004020000}"/>
    <cellStyle name="_Book1_KMT-MOD (under construction1)_Project United (10.04.04)_3_1-2. @Himart management accounts_20050511" xfId="467" xr:uid="{00000000-0005-0000-0000-000005020000}"/>
    <cellStyle name="_Book1_KMT-MOD (under construction1)_Project United (10.04.04)_3_1-3. @Himart management accounts_20050512" xfId="468" xr:uid="{00000000-0005-0000-0000-000006020000}"/>
    <cellStyle name="_Book1_KMT-MOD (under construction1)_Project United (10.04.04)_3_13. mapping" xfId="469" xr:uid="{00000000-0005-0000-0000-000007020000}"/>
    <cellStyle name="_Book1_KMT-MOD (under construction1)_Project United (10.04.04)_3_2  (번역) Himart management accounts_20050510" xfId="470" xr:uid="{00000000-0005-0000-0000-000008020000}"/>
    <cellStyle name="_Book1_KMT-MOD (under construction1)_Project United (10.04.04)_3_Himart management accounts" xfId="471" xr:uid="{00000000-0005-0000-0000-000009020000}"/>
    <cellStyle name="_Book1_KMT-MOD (under construction1)_Project United (10.04.04)_3_Himart management accounts (TOC)" xfId="472" xr:uid="{00000000-0005-0000-0000-00000A020000}"/>
    <cellStyle name="_Book1_KMT-MOD (under construction1)_Project United (10.04.04)_3_Himart management accounts (version 1)" xfId="473" xr:uid="{00000000-0005-0000-0000-00000B020000}"/>
    <cellStyle name="_Book1_KMT-MOD (under construction1)_Project United (10.04.04)_3_Himart management accounts (version 4)" xfId="474" xr:uid="{00000000-0005-0000-0000-00000C020000}"/>
    <cellStyle name="_Book1_KMT-MOD (under construction1)_Project United (10.04.04)_3_Project Golf_Financial Projections (1.21.05)" xfId="475" xr:uid="{00000000-0005-0000-0000-00000D020000}"/>
    <cellStyle name="_Book1_KMT-MOD (under construction1)_Project United (10.04.04)_3_Project Golf_Financial Projections (1.22.05)" xfId="476" xr:uid="{00000000-0005-0000-0000-00000E020000}"/>
    <cellStyle name="_Book1_KMT-MOD (under construction1)_Project United (10.04.04)_3_Project Golf_Financial Projections (1.23.05)" xfId="477" xr:uid="{00000000-0005-0000-0000-00000F020000}"/>
    <cellStyle name="_Book1_KMT-MOD (under construction1)_Project United (10.04.04)_3_Project Golf_Financial Projections (1.24.05)_1" xfId="478" xr:uid="{00000000-0005-0000-0000-000010020000}"/>
    <cellStyle name="_Book1_KMT-MOD (under construction1)_Project United (10.04.04)_3_Project Golf_Financial Projections (1.24.05)_4" xfId="479" xr:uid="{00000000-0005-0000-0000-000011020000}"/>
    <cellStyle name="_Book1_KMT-MOD (under construction1)_Project United (10.04.04)_3_Project Golf_Financial Projections (1.25.05)" xfId="480" xr:uid="{00000000-0005-0000-0000-000012020000}"/>
    <cellStyle name="_Book1_KMT-MOD (under construction1)_Project United (10.04.04)_3_Project Golf_Financial Projections (1.26.05) KL_1" xfId="481" xr:uid="{00000000-0005-0000-0000-000013020000}"/>
    <cellStyle name="_Book1_KMT-MOD (under construction1)_Project United (10.04.04)_3_Project Golf_Financial Projections (1.27.05)_revised" xfId="482" xr:uid="{00000000-0005-0000-0000-000014020000}"/>
    <cellStyle name="_Book1_KMT-MOD (under construction1)_Project United (10.04.04)_3_Project Golf_Financial Projections (1.30.05)_revised_1" xfId="483" xr:uid="{00000000-0005-0000-0000-000015020000}"/>
    <cellStyle name="_Book1_KMT-MOD (under construction1)_Project United (10.04.04)_3_Project Golf_Financial Projections (1.31.05)_revised 2" xfId="484" xr:uid="{00000000-0005-0000-0000-000016020000}"/>
    <cellStyle name="_Book1_KMT-MOD (under construction1)_Project United (10.04.04)_3_Project Golf_Financial Projections (12.04.04)" xfId="485" xr:uid="{00000000-0005-0000-0000-000017020000}"/>
    <cellStyle name="_Book1_KMT-MOD (under construction1)_Project United (10.04.04)_3_Project Golf_Financial Projections (2.1.05)_revised 21" xfId="486" xr:uid="{00000000-0005-0000-0000-000018020000}"/>
    <cellStyle name="_Book1_KMT-MOD (under construction1)_Project United (10.04.04)_3_SAMPATH" xfId="487" xr:uid="{00000000-0005-0000-0000-000019020000}"/>
    <cellStyle name="_Book1_KMT-MOD (under construction1)_Project United (10.04.04)_3_SAMPATH_@13. Himart management accounts (version 6)_20050510" xfId="488" xr:uid="{00000000-0005-0000-0000-00001A020000}"/>
    <cellStyle name="_Book1_KMT-MOD (under construction1)_Project United (10.04.04)_3_SAMPATH_@2-1. Himart management accounts_Affinity_20050510_Draft" xfId="489" xr:uid="{00000000-0005-0000-0000-00001B020000}"/>
    <cellStyle name="_Book1_KMT-MOD (under construction1)_Project United (10.04.04)_3_SAMPATH_1-2. @Himart management accounts_20050511" xfId="490" xr:uid="{00000000-0005-0000-0000-00001C020000}"/>
    <cellStyle name="_Book1_KMT-MOD (under construction1)_Project United (10.04.04)_3_SAMPATH_1-3. @Himart management accounts_20050512" xfId="491" xr:uid="{00000000-0005-0000-0000-00001D020000}"/>
    <cellStyle name="_Book1_KMT-MOD (under construction1)_Project United (10.04.04)_3_SAMPATH_13. mapping" xfId="492" xr:uid="{00000000-0005-0000-0000-00001E020000}"/>
    <cellStyle name="_Book1_KMT-MOD (under construction1)_Project United (10.04.04)_3_SAMPATH_2  (번역) Himart management accounts_20050510" xfId="493" xr:uid="{00000000-0005-0000-0000-00001F020000}"/>
    <cellStyle name="_Book1_KMT-MOD (under construction1)_Project United (10.04.04)_3_SAMPATH_Himart management accounts" xfId="494" xr:uid="{00000000-0005-0000-0000-000020020000}"/>
    <cellStyle name="_Book1_KMT-MOD (under construction1)_Project United (10.04.04)_3_SAMPATH_Himart management accounts (TOC)" xfId="495" xr:uid="{00000000-0005-0000-0000-000021020000}"/>
    <cellStyle name="_Book1_KMT-MOD (under construction1)_Project United (10.04.04)_3_SAMPATH_Himart management accounts (version 1)" xfId="496" xr:uid="{00000000-0005-0000-0000-000022020000}"/>
    <cellStyle name="_Book1_KMT-MOD (under construction1)_Project United (10.04.04)_3_SAMPATH_Himart management accounts (version 4)" xfId="497" xr:uid="{00000000-0005-0000-0000-000023020000}"/>
    <cellStyle name="_Book1_KMT-MOD (under construction1)_Project United (10.04.04)_3_SAMPATH_Project Golf_Financial Projections (1.21.05)" xfId="498" xr:uid="{00000000-0005-0000-0000-000024020000}"/>
    <cellStyle name="_Book1_KMT-MOD (under construction1)_Project United (10.04.04)_3_SAMPATH_Project Golf_Financial Projections (1.22.05)" xfId="499" xr:uid="{00000000-0005-0000-0000-000025020000}"/>
    <cellStyle name="_Book1_KMT-MOD (under construction1)_Project United (10.04.04)_3_SAMPATH_Project Golf_Financial Projections (1.23.05)" xfId="500" xr:uid="{00000000-0005-0000-0000-000026020000}"/>
    <cellStyle name="_Book1_KMT-MOD (under construction1)_Project United (10.04.04)_3_SAMPATH_Project Golf_Financial Projections (1.24.05)_1" xfId="501" xr:uid="{00000000-0005-0000-0000-000027020000}"/>
    <cellStyle name="_Book1_KMT-MOD (under construction1)_Project United (10.04.04)_3_SAMPATH_Project Golf_Financial Projections (1.24.05)_4" xfId="502" xr:uid="{00000000-0005-0000-0000-000028020000}"/>
    <cellStyle name="_Book1_KMT-MOD (under construction1)_Project United (10.04.04)_3_SAMPATH_Project Golf_Financial Projections (1.25.05)" xfId="503" xr:uid="{00000000-0005-0000-0000-000029020000}"/>
    <cellStyle name="_Book1_KMT-MOD (under construction1)_Project United (10.04.04)_3_SAMPATH_Project Golf_Financial Projections (1.26.05) KL_1" xfId="504" xr:uid="{00000000-0005-0000-0000-00002A020000}"/>
    <cellStyle name="_Book1_KMT-MOD (under construction1)_Project United (10.04.04)_3_SAMPATH_Project Golf_Financial Projections (1.27.05)_revised" xfId="505" xr:uid="{00000000-0005-0000-0000-00002B020000}"/>
    <cellStyle name="_Book1_KMT-MOD (under construction1)_Project United (10.04.04)_3_SAMPATH_Project Golf_Financial Projections (1.30.05)_revised_1" xfId="506" xr:uid="{00000000-0005-0000-0000-00002C020000}"/>
    <cellStyle name="_Book1_KMT-MOD (under construction1)_Project United (10.04.04)_3_SAMPATH_Project Golf_Financial Projections (1.31.05)_revised 2" xfId="507" xr:uid="{00000000-0005-0000-0000-00002D020000}"/>
    <cellStyle name="_Book1_KMT-MOD (under construction1)_Project United (10.04.04)_3_SAMPATH_Project Golf_Financial Projections (12.04.04)" xfId="508" xr:uid="{00000000-0005-0000-0000-00002E020000}"/>
    <cellStyle name="_Book1_KMT-MOD (under construction1)_Project United (10.04.04)_3_SAMPATH_Project Golf_Financial Projections (2.1.05)_revised 21" xfId="509" xr:uid="{00000000-0005-0000-0000-00002F020000}"/>
    <cellStyle name="_Book1_KMT-MOD (under construction1)_Project United (10.04.04)_3_Sampath_ver5" xfId="510" xr:uid="{00000000-0005-0000-0000-000030020000}"/>
    <cellStyle name="_Book1_KMT-MOD (under construction1)_Project United (10.04.04)_3_Sampath_ver5_@13. Himart management accounts (version 6)_20050510" xfId="511" xr:uid="{00000000-0005-0000-0000-000031020000}"/>
    <cellStyle name="_Book1_KMT-MOD (under construction1)_Project United (10.04.04)_3_Sampath_ver5_@2-1. Himart management accounts_Affinity_20050510_Draft" xfId="512" xr:uid="{00000000-0005-0000-0000-000032020000}"/>
    <cellStyle name="_Book1_KMT-MOD (under construction1)_Project United (10.04.04)_3_Sampath_ver5_1-2. @Himart management accounts_20050511" xfId="513" xr:uid="{00000000-0005-0000-0000-000033020000}"/>
    <cellStyle name="_Book1_KMT-MOD (under construction1)_Project United (10.04.04)_3_Sampath_ver5_1-3. @Himart management accounts_20050512" xfId="514" xr:uid="{00000000-0005-0000-0000-000034020000}"/>
    <cellStyle name="_Book1_KMT-MOD (under construction1)_Project United (10.04.04)_3_Sampath_ver5_13. mapping" xfId="515" xr:uid="{00000000-0005-0000-0000-000035020000}"/>
    <cellStyle name="_Book1_KMT-MOD (under construction1)_Project United (10.04.04)_3_Sampath_ver5_2  (번역) Himart management accounts_20050510" xfId="516" xr:uid="{00000000-0005-0000-0000-000036020000}"/>
    <cellStyle name="_Book1_KMT-MOD (under construction1)_Project United (10.04.04)_3_Sampath_ver5_Himart management accounts" xfId="517" xr:uid="{00000000-0005-0000-0000-000037020000}"/>
    <cellStyle name="_Book1_KMT-MOD (under construction1)_Project United (10.04.04)_3_Sampath_ver5_Himart management accounts (TOC)" xfId="518" xr:uid="{00000000-0005-0000-0000-000038020000}"/>
    <cellStyle name="_Book1_KMT-MOD (under construction1)_Project United (10.04.04)_3_Sampath_ver5_Himart management accounts (version 1)" xfId="519" xr:uid="{00000000-0005-0000-0000-000039020000}"/>
    <cellStyle name="_Book1_KMT-MOD (under construction1)_Project United (10.04.04)_3_Sampath_ver5_Himart management accounts (version 4)" xfId="520" xr:uid="{00000000-0005-0000-0000-00003A020000}"/>
    <cellStyle name="_Book1_KMT-MOD (under construction1)_Project United (10.04.04)_3_Sampath_ver5_Project Golf_Financial Projections (1.21.05)" xfId="521" xr:uid="{00000000-0005-0000-0000-00003B020000}"/>
    <cellStyle name="_Book1_KMT-MOD (under construction1)_Project United (10.04.04)_3_Sampath_ver5_Project Golf_Financial Projections (1.22.05)" xfId="522" xr:uid="{00000000-0005-0000-0000-00003C020000}"/>
    <cellStyle name="_Book1_KMT-MOD (under construction1)_Project United (10.04.04)_3_Sampath_ver5_Project Golf_Financial Projections (1.23.05)" xfId="523" xr:uid="{00000000-0005-0000-0000-00003D020000}"/>
    <cellStyle name="_Book1_KMT-MOD (under construction1)_Project United (10.04.04)_3_Sampath_ver5_Project Golf_Financial Projections (1.24.05)_1" xfId="524" xr:uid="{00000000-0005-0000-0000-00003E020000}"/>
    <cellStyle name="_Book1_KMT-MOD (under construction1)_Project United (10.04.04)_3_Sampath_ver5_Project Golf_Financial Projections (1.24.05)_4" xfId="525" xr:uid="{00000000-0005-0000-0000-00003F020000}"/>
    <cellStyle name="_Book1_KMT-MOD (under construction1)_Project United (10.04.04)_3_Sampath_ver5_Project Golf_Financial Projections (1.25.05)" xfId="526" xr:uid="{00000000-0005-0000-0000-000040020000}"/>
    <cellStyle name="_Book1_KMT-MOD (under construction1)_Project United (10.04.04)_3_Sampath_ver5_Project Golf_Financial Projections (1.26.05) KL_1" xfId="527" xr:uid="{00000000-0005-0000-0000-000041020000}"/>
    <cellStyle name="_Book1_KMT-MOD (under construction1)_Project United (10.04.04)_3_Sampath_ver5_Project Golf_Financial Projections (1.27.05)_revised" xfId="528" xr:uid="{00000000-0005-0000-0000-000042020000}"/>
    <cellStyle name="_Book1_KMT-MOD (under construction1)_Project United (10.04.04)_3_Sampath_ver5_Project Golf_Financial Projections (1.30.05)_revised_1" xfId="529" xr:uid="{00000000-0005-0000-0000-000043020000}"/>
    <cellStyle name="_Book1_KMT-MOD (under construction1)_Project United (10.04.04)_3_Sampath_ver5_Project Golf_Financial Projections (1.31.05)_revised 2" xfId="530" xr:uid="{00000000-0005-0000-0000-000044020000}"/>
    <cellStyle name="_Book1_KMT-MOD (under construction1)_Project United (10.04.04)_3_Sampath_ver5_Project Golf_Financial Projections (12.04.04)" xfId="531" xr:uid="{00000000-0005-0000-0000-000045020000}"/>
    <cellStyle name="_Book1_KMT-MOD (under construction1)_Project United (10.04.04)_3_Sampath_ver5_Project Golf_Financial Projections (2.1.05)_revised 21" xfId="532" xr:uid="{00000000-0005-0000-0000-000046020000}"/>
    <cellStyle name="_Book1_KMT-MOD (under construction1)_Project United (10.04.04)_3edit" xfId="533" xr:uid="{00000000-0005-0000-0000-000047020000}"/>
    <cellStyle name="_Book1_KMT-MOD (under construction1)_Project United (10.04.04)_3edit_@13. Himart management accounts (version 6)_20050510" xfId="534" xr:uid="{00000000-0005-0000-0000-000048020000}"/>
    <cellStyle name="_Book1_KMT-MOD (under construction1)_Project United (10.04.04)_3edit_@2-1. Himart management accounts_Affinity_20050510_Draft" xfId="535" xr:uid="{00000000-0005-0000-0000-000049020000}"/>
    <cellStyle name="_Book1_KMT-MOD (under construction1)_Project United (10.04.04)_3edit_1-2. @Himart management accounts_20050511" xfId="536" xr:uid="{00000000-0005-0000-0000-00004A020000}"/>
    <cellStyle name="_Book1_KMT-MOD (under construction1)_Project United (10.04.04)_3edit_1-3. @Himart management accounts_20050512" xfId="537" xr:uid="{00000000-0005-0000-0000-00004B020000}"/>
    <cellStyle name="_Book1_KMT-MOD (under construction1)_Project United (10.04.04)_3edit_13. mapping" xfId="538" xr:uid="{00000000-0005-0000-0000-00004C020000}"/>
    <cellStyle name="_Book1_KMT-MOD (under construction1)_Project United (10.04.04)_3edit_2  (번역) Himart management accounts_20050510" xfId="539" xr:uid="{00000000-0005-0000-0000-00004D020000}"/>
    <cellStyle name="_Book1_KMT-MOD (under construction1)_Project United (10.04.04)_3edit_Himart management accounts" xfId="540" xr:uid="{00000000-0005-0000-0000-00004E020000}"/>
    <cellStyle name="_Book1_KMT-MOD (under construction1)_Project United (10.04.04)_3edit_Himart management accounts (TOC)" xfId="541" xr:uid="{00000000-0005-0000-0000-00004F020000}"/>
    <cellStyle name="_Book1_KMT-MOD (under construction1)_Project United (10.04.04)_3edit_Himart management accounts (version 1)" xfId="542" xr:uid="{00000000-0005-0000-0000-000050020000}"/>
    <cellStyle name="_Book1_KMT-MOD (under construction1)_Project United (10.04.04)_3edit_Himart management accounts (version 4)" xfId="543" xr:uid="{00000000-0005-0000-0000-000051020000}"/>
    <cellStyle name="_Book1_KMT-MOD (under construction1)_Project United (10.04.04)_3edit_Project Golf_Financial Projections (1.21.05)" xfId="544" xr:uid="{00000000-0005-0000-0000-000052020000}"/>
    <cellStyle name="_Book1_KMT-MOD (under construction1)_Project United (10.04.04)_3edit_Project Golf_Financial Projections (1.22.05)" xfId="545" xr:uid="{00000000-0005-0000-0000-000053020000}"/>
    <cellStyle name="_Book1_KMT-MOD (under construction1)_Project United (10.04.04)_3edit_Project Golf_Financial Projections (1.23.05)" xfId="546" xr:uid="{00000000-0005-0000-0000-000054020000}"/>
    <cellStyle name="_Book1_KMT-MOD (under construction1)_Project United (10.04.04)_3edit_Project Golf_Financial Projections (1.24.05)_1" xfId="547" xr:uid="{00000000-0005-0000-0000-000055020000}"/>
    <cellStyle name="_Book1_KMT-MOD (under construction1)_Project United (10.04.04)_3edit_Project Golf_Financial Projections (1.24.05)_4" xfId="548" xr:uid="{00000000-0005-0000-0000-000056020000}"/>
    <cellStyle name="_Book1_KMT-MOD (under construction1)_Project United (10.04.04)_3edit_Project Golf_Financial Projections (1.25.05)" xfId="549" xr:uid="{00000000-0005-0000-0000-000057020000}"/>
    <cellStyle name="_Book1_KMT-MOD (under construction1)_Project United (10.04.04)_3edit_Project Golf_Financial Projections (1.26.05) KL_1" xfId="550" xr:uid="{00000000-0005-0000-0000-000058020000}"/>
    <cellStyle name="_Book1_KMT-MOD (under construction1)_Project United (10.04.04)_3edit_Project Golf_Financial Projections (1.27.05)_revised" xfId="551" xr:uid="{00000000-0005-0000-0000-000059020000}"/>
    <cellStyle name="_Book1_KMT-MOD (under construction1)_Project United (10.04.04)_3edit_Project Golf_Financial Projections (1.30.05)_revised_1" xfId="552" xr:uid="{00000000-0005-0000-0000-00005A020000}"/>
    <cellStyle name="_Book1_KMT-MOD (under construction1)_Project United (10.04.04)_3edit_Project Golf_Financial Projections (1.31.05)_revised 2" xfId="553" xr:uid="{00000000-0005-0000-0000-00005B020000}"/>
    <cellStyle name="_Book1_KMT-MOD (under construction1)_Project United (10.04.04)_3edit_Project Golf_Financial Projections (12.04.04)" xfId="554" xr:uid="{00000000-0005-0000-0000-00005C020000}"/>
    <cellStyle name="_Book1_KMT-MOD (under construction1)_Project United (10.04.04)_3edit_Project Golf_Financial Projections (2.1.05)_revised 21" xfId="555" xr:uid="{00000000-0005-0000-0000-00005D020000}"/>
    <cellStyle name="_Book1_KMT-MOD (under construction1)_Project United (10.05.04)" xfId="556" xr:uid="{00000000-0005-0000-0000-00005E020000}"/>
    <cellStyle name="_Book1_KMT-MOD (under construction1)_Project United (10.05.04)_Project United - 10.28edit2" xfId="557" xr:uid="{00000000-0005-0000-0000-00005F020000}"/>
    <cellStyle name="_Book1_KMT-MOD (under construction1)_Project United (10.05.04)_Project United - 10.28edit2_@13. Himart management accounts (version 6)_20050510" xfId="558" xr:uid="{00000000-0005-0000-0000-000060020000}"/>
    <cellStyle name="_Book1_KMT-MOD (under construction1)_Project United (10.05.04)_Project United - 10.28edit2_@2-1. Himart management accounts_Affinity_20050510_Draft" xfId="559" xr:uid="{00000000-0005-0000-0000-000061020000}"/>
    <cellStyle name="_Book1_KMT-MOD (under construction1)_Project United (10.05.04)_Project United - 10.28edit2_1-2. @Himart management accounts_20050511" xfId="560" xr:uid="{00000000-0005-0000-0000-000062020000}"/>
    <cellStyle name="_Book1_KMT-MOD (under construction1)_Project United (10.05.04)_Project United - 10.28edit2_1-3. @Himart management accounts_20050512" xfId="561" xr:uid="{00000000-0005-0000-0000-000063020000}"/>
    <cellStyle name="_Book1_KMT-MOD (under construction1)_Project United (10.05.04)_Project United - 10.28edit2_13. mapping" xfId="562" xr:uid="{00000000-0005-0000-0000-000064020000}"/>
    <cellStyle name="_Book1_KMT-MOD (under construction1)_Project United (10.05.04)_Project United - 10.28edit2_2  (번역) Himart management accounts_20050510" xfId="563" xr:uid="{00000000-0005-0000-0000-000065020000}"/>
    <cellStyle name="_Book1_KMT-MOD (under construction1)_Project United (10.05.04)_Project United - 10.28edit2_Himart management accounts" xfId="564" xr:uid="{00000000-0005-0000-0000-000066020000}"/>
    <cellStyle name="_Book1_KMT-MOD (under construction1)_Project United (10.05.04)_Project United - 10.28edit2_Himart management accounts (TOC)" xfId="565" xr:uid="{00000000-0005-0000-0000-000067020000}"/>
    <cellStyle name="_Book1_KMT-MOD (under construction1)_Project United (10.05.04)_Project United - 10.28edit2_Himart management accounts (version 1)" xfId="566" xr:uid="{00000000-0005-0000-0000-000068020000}"/>
    <cellStyle name="_Book1_KMT-MOD (under construction1)_Project United (10.05.04)_Project United - 10.28edit2_Himart management accounts (version 4)" xfId="567" xr:uid="{00000000-0005-0000-0000-000069020000}"/>
    <cellStyle name="_Book1_KMT-MOD (under construction1)_Project United (10.05.04)_Project United - 10.28edit2_Project Golf_Financial Projections (1.21.05)" xfId="568" xr:uid="{00000000-0005-0000-0000-00006A020000}"/>
    <cellStyle name="_Book1_KMT-MOD (under construction1)_Project United (10.05.04)_Project United - 10.28edit2_Project Golf_Financial Projections (1.22.05)" xfId="569" xr:uid="{00000000-0005-0000-0000-00006B020000}"/>
    <cellStyle name="_Book1_KMT-MOD (under construction1)_Project United (10.05.04)_Project United - 10.28edit2_Project Golf_Financial Projections (1.23.05)" xfId="570" xr:uid="{00000000-0005-0000-0000-00006C020000}"/>
    <cellStyle name="_Book1_KMT-MOD (under construction1)_Project United (10.05.04)_Project United - 10.28edit2_Project Golf_Financial Projections (1.24.05)_1" xfId="571" xr:uid="{00000000-0005-0000-0000-00006D020000}"/>
    <cellStyle name="_Book1_KMT-MOD (under construction1)_Project United (10.05.04)_Project United - 10.28edit2_Project Golf_Financial Projections (1.24.05)_4" xfId="572" xr:uid="{00000000-0005-0000-0000-00006E020000}"/>
    <cellStyle name="_Book1_KMT-MOD (under construction1)_Project United (10.05.04)_Project United - 10.28edit2_Project Golf_Financial Projections (1.25.05)" xfId="573" xr:uid="{00000000-0005-0000-0000-00006F020000}"/>
    <cellStyle name="_Book1_KMT-MOD (under construction1)_Project United (10.05.04)_Project United - 10.28edit2_Project Golf_Financial Projections (1.26.05) KL_1" xfId="574" xr:uid="{00000000-0005-0000-0000-000070020000}"/>
    <cellStyle name="_Book1_KMT-MOD (under construction1)_Project United (10.05.04)_Project United - 10.28edit2_Project Golf_Financial Projections (1.27.05)_revised" xfId="575" xr:uid="{00000000-0005-0000-0000-000071020000}"/>
    <cellStyle name="_Book1_KMT-MOD (under construction1)_Project United (10.05.04)_Project United - 10.28edit2_Project Golf_Financial Projections (1.30.05)_revised_1" xfId="576" xr:uid="{00000000-0005-0000-0000-000072020000}"/>
    <cellStyle name="_Book1_KMT-MOD (under construction1)_Project United (10.05.04)_Project United - 10.28edit2_Project Golf_Financial Projections (1.31.05)_revised 2" xfId="577" xr:uid="{00000000-0005-0000-0000-000073020000}"/>
    <cellStyle name="_Book1_KMT-MOD (under construction1)_Project United (10.05.04)_Project United - 10.28edit2_Project Golf_Financial Projections (12.04.04)" xfId="578" xr:uid="{00000000-0005-0000-0000-000074020000}"/>
    <cellStyle name="_Book1_KMT-MOD (under construction1)_Project United (10.05.04)_Project United - 10.28edit2_Project Golf_Financial Projections (2.1.05)_revised 21" xfId="579" xr:uid="{00000000-0005-0000-0000-000075020000}"/>
    <cellStyle name="_Book1_KMT-MOD (under construction1)_Project United (10.05.04)_Project United (10.12.04) iBase v2" xfId="580" xr:uid="{00000000-0005-0000-0000-000076020000}"/>
    <cellStyle name="_Book1_KMT-MOD (under construction1)_Project United (10.05.04)_Project United (10.12.04) iBase v2_Proj United (10.29.04) Base" xfId="581" xr:uid="{00000000-0005-0000-0000-000077020000}"/>
    <cellStyle name="_Book1_KMT-MOD (under construction1)_Project United (10.05.04)_SKT_v4" xfId="582" xr:uid="{00000000-0005-0000-0000-000078020000}"/>
    <cellStyle name="_Book1_KMT-MOD (under construction1)_Project United (10.05.04)_SKT_v4_Project United - 10.28edit2" xfId="583" xr:uid="{00000000-0005-0000-0000-000079020000}"/>
    <cellStyle name="_Book1_KMT-MOD (under construction1)_Project United (10.05.04)_SKT_v4_Project United - 10.28edit2_@13. Himart management accounts (version 6)_20050510" xfId="584" xr:uid="{00000000-0005-0000-0000-00007A020000}"/>
    <cellStyle name="_Book1_KMT-MOD (under construction1)_Project United (10.05.04)_SKT_v4_Project United - 10.28edit2_@2-1. Himart management accounts_Affinity_20050510_Draft" xfId="585" xr:uid="{00000000-0005-0000-0000-00007B020000}"/>
    <cellStyle name="_Book1_KMT-MOD (under construction1)_Project United (10.05.04)_SKT_v4_Project United - 10.28edit2_1-2. @Himart management accounts_20050511" xfId="586" xr:uid="{00000000-0005-0000-0000-00007C020000}"/>
    <cellStyle name="_Book1_KMT-MOD (under construction1)_Project United (10.05.04)_SKT_v4_Project United - 10.28edit2_1-3. @Himart management accounts_20050512" xfId="587" xr:uid="{00000000-0005-0000-0000-00007D020000}"/>
    <cellStyle name="_Book1_KMT-MOD (under construction1)_Project United (10.05.04)_SKT_v4_Project United - 10.28edit2_13. mapping" xfId="588" xr:uid="{00000000-0005-0000-0000-00007E020000}"/>
    <cellStyle name="_Book1_KMT-MOD (under construction1)_Project United (10.05.04)_SKT_v4_Project United - 10.28edit2_2  (번역) Himart management accounts_20050510" xfId="589" xr:uid="{00000000-0005-0000-0000-00007F020000}"/>
    <cellStyle name="_Book1_KMT-MOD (under construction1)_Project United (10.05.04)_SKT_v4_Project United - 10.28edit2_Himart management accounts" xfId="590" xr:uid="{00000000-0005-0000-0000-000080020000}"/>
    <cellStyle name="_Book1_KMT-MOD (under construction1)_Project United (10.05.04)_SKT_v4_Project United - 10.28edit2_Himart management accounts (TOC)" xfId="591" xr:uid="{00000000-0005-0000-0000-000081020000}"/>
    <cellStyle name="_Book1_KMT-MOD (under construction1)_Project United (10.05.04)_SKT_v4_Project United - 10.28edit2_Himart management accounts (version 1)" xfId="592" xr:uid="{00000000-0005-0000-0000-000082020000}"/>
    <cellStyle name="_Book1_KMT-MOD (under construction1)_Project United (10.05.04)_SKT_v4_Project United - 10.28edit2_Himart management accounts (version 4)" xfId="593" xr:uid="{00000000-0005-0000-0000-000083020000}"/>
    <cellStyle name="_Book1_KMT-MOD (under construction1)_Project United (10.05.04)_SKT_v4_Project United - 10.28edit2_Project Golf_Financial Projections (1.21.05)" xfId="594" xr:uid="{00000000-0005-0000-0000-000084020000}"/>
    <cellStyle name="_Book1_KMT-MOD (under construction1)_Project United (10.05.04)_SKT_v4_Project United - 10.28edit2_Project Golf_Financial Projections (1.22.05)" xfId="595" xr:uid="{00000000-0005-0000-0000-000085020000}"/>
    <cellStyle name="_Book1_KMT-MOD (under construction1)_Project United (10.05.04)_SKT_v4_Project United - 10.28edit2_Project Golf_Financial Projections (1.23.05)" xfId="596" xr:uid="{00000000-0005-0000-0000-000086020000}"/>
    <cellStyle name="_Book1_KMT-MOD (under construction1)_Project United (10.05.04)_SKT_v4_Project United - 10.28edit2_Project Golf_Financial Projections (1.24.05)_1" xfId="597" xr:uid="{00000000-0005-0000-0000-000087020000}"/>
    <cellStyle name="_Book1_KMT-MOD (under construction1)_Project United (10.05.04)_SKT_v4_Project United - 10.28edit2_Project Golf_Financial Projections (1.24.05)_4" xfId="598" xr:uid="{00000000-0005-0000-0000-000088020000}"/>
    <cellStyle name="_Book1_KMT-MOD (under construction1)_Project United (10.05.04)_SKT_v4_Project United - 10.28edit2_Project Golf_Financial Projections (1.25.05)" xfId="599" xr:uid="{00000000-0005-0000-0000-000089020000}"/>
    <cellStyle name="_Book1_KMT-MOD (under construction1)_Project United (10.05.04)_SKT_v4_Project United - 10.28edit2_Project Golf_Financial Projections (1.26.05) KL_1" xfId="600" xr:uid="{00000000-0005-0000-0000-00008A020000}"/>
    <cellStyle name="_Book1_KMT-MOD (under construction1)_Project United (10.05.04)_SKT_v4_Project United - 10.28edit2_Project Golf_Financial Projections (1.27.05)_revised" xfId="601" xr:uid="{00000000-0005-0000-0000-00008B020000}"/>
    <cellStyle name="_Book1_KMT-MOD (under construction1)_Project United (10.05.04)_SKT_v4_Project United - 10.28edit2_Project Golf_Financial Projections (1.30.05)_revised_1" xfId="602" xr:uid="{00000000-0005-0000-0000-00008C020000}"/>
    <cellStyle name="_Book1_KMT-MOD (under construction1)_Project United (10.05.04)_SKT_v4_Project United - 10.28edit2_Project Golf_Financial Projections (1.31.05)_revised 2" xfId="603" xr:uid="{00000000-0005-0000-0000-00008D020000}"/>
    <cellStyle name="_Book1_KMT-MOD (under construction1)_Project United (10.05.04)_SKT_v4_Project United - 10.28edit2_Project Golf_Financial Projections (12.04.04)" xfId="604" xr:uid="{00000000-0005-0000-0000-00008E020000}"/>
    <cellStyle name="_Book1_KMT-MOD (under construction1)_Project United (10.05.04)_SKT_v4_Project United - 10.28edit2_Project Golf_Financial Projections (2.1.05)_revised 21" xfId="605" xr:uid="{00000000-0005-0000-0000-00008F020000}"/>
    <cellStyle name="_Book1_KMT-MOD (under construction1)_Project United (10.05.04)_SKT_v4_Project United (10.12.04) iBase v2" xfId="606" xr:uid="{00000000-0005-0000-0000-000090020000}"/>
    <cellStyle name="_Book1_KMT-MOD (under construction1)_Project United (10.05.04)_SKT_v4_Project United (10.12.04) iBase v2_Proj United (10.29.04) Base" xfId="607" xr:uid="{00000000-0005-0000-0000-000091020000}"/>
    <cellStyle name="_Book1_KT Model" xfId="608" xr:uid="{00000000-0005-0000-0000-000092020000}"/>
    <cellStyle name="_Book1_KT Model (new template)" xfId="609" xr:uid="{00000000-0005-0000-0000-000093020000}"/>
    <cellStyle name="_Book1_KT Model (new template)_KeyDrivers" xfId="610" xr:uid="{00000000-0005-0000-0000-000094020000}"/>
    <cellStyle name="_Book1_KT Model (new template)_KeyDrivers_Project United - 10.28edit2" xfId="611" xr:uid="{00000000-0005-0000-0000-000095020000}"/>
    <cellStyle name="_Book1_KT Model (new template)_KeyDrivers_Project United - 10.28edit2_@13. Himart management accounts (version 6)_20050510" xfId="612" xr:uid="{00000000-0005-0000-0000-000096020000}"/>
    <cellStyle name="_Book1_KT Model (new template)_KeyDrivers_Project United - 10.28edit2_@2-1. Himart management accounts_Affinity_20050510_Draft" xfId="613" xr:uid="{00000000-0005-0000-0000-000097020000}"/>
    <cellStyle name="_Book1_KT Model (new template)_KeyDrivers_Project United - 10.28edit2_1-2. @Himart management accounts_20050511" xfId="614" xr:uid="{00000000-0005-0000-0000-000098020000}"/>
    <cellStyle name="_Book1_KT Model (new template)_KeyDrivers_Project United - 10.28edit2_1-3. @Himart management accounts_20050512" xfId="615" xr:uid="{00000000-0005-0000-0000-000099020000}"/>
    <cellStyle name="_Book1_KT Model (new template)_KeyDrivers_Project United - 10.28edit2_13. mapping" xfId="616" xr:uid="{00000000-0005-0000-0000-00009A020000}"/>
    <cellStyle name="_Book1_KT Model (new template)_KeyDrivers_Project United - 10.28edit2_2  (번역) Himart management accounts_20050510" xfId="617" xr:uid="{00000000-0005-0000-0000-00009B020000}"/>
    <cellStyle name="_Book1_KT Model (new template)_KeyDrivers_Project United - 10.28edit2_Himart management accounts" xfId="618" xr:uid="{00000000-0005-0000-0000-00009C020000}"/>
    <cellStyle name="_Book1_KT Model (new template)_KeyDrivers_Project United - 10.28edit2_Himart management accounts (TOC)" xfId="619" xr:uid="{00000000-0005-0000-0000-00009D020000}"/>
    <cellStyle name="_Book1_KT Model (new template)_KeyDrivers_Project United - 10.28edit2_Himart management accounts (version 1)" xfId="620" xr:uid="{00000000-0005-0000-0000-00009E020000}"/>
    <cellStyle name="_Book1_KT Model (new template)_KeyDrivers_Project United - 10.28edit2_Himart management accounts (version 4)" xfId="621" xr:uid="{00000000-0005-0000-0000-00009F020000}"/>
    <cellStyle name="_Book1_KT Model (new template)_KeyDrivers_Project United - 10.28edit2_Project Golf_Financial Projections (1.21.05)" xfId="622" xr:uid="{00000000-0005-0000-0000-0000A0020000}"/>
    <cellStyle name="_Book1_KT Model (new template)_KeyDrivers_Project United - 10.28edit2_Project Golf_Financial Projections (1.22.05)" xfId="623" xr:uid="{00000000-0005-0000-0000-0000A1020000}"/>
    <cellStyle name="_Book1_KT Model (new template)_KeyDrivers_Project United - 10.28edit2_Project Golf_Financial Projections (1.23.05)" xfId="624" xr:uid="{00000000-0005-0000-0000-0000A2020000}"/>
    <cellStyle name="_Book1_KT Model (new template)_KeyDrivers_Project United - 10.28edit2_Project Golf_Financial Projections (1.24.05)_1" xfId="625" xr:uid="{00000000-0005-0000-0000-0000A3020000}"/>
    <cellStyle name="_Book1_KT Model (new template)_KeyDrivers_Project United - 10.28edit2_Project Golf_Financial Projections (1.24.05)_4" xfId="626" xr:uid="{00000000-0005-0000-0000-0000A4020000}"/>
    <cellStyle name="_Book1_KT Model (new template)_KeyDrivers_Project United - 10.28edit2_Project Golf_Financial Projections (1.25.05)" xfId="627" xr:uid="{00000000-0005-0000-0000-0000A5020000}"/>
    <cellStyle name="_Book1_KT Model (new template)_KeyDrivers_Project United - 10.28edit2_Project Golf_Financial Projections (1.26.05) KL_1" xfId="628" xr:uid="{00000000-0005-0000-0000-0000A6020000}"/>
    <cellStyle name="_Book1_KT Model (new template)_KeyDrivers_Project United - 10.28edit2_Project Golf_Financial Projections (1.27.05)_revised" xfId="629" xr:uid="{00000000-0005-0000-0000-0000A7020000}"/>
    <cellStyle name="_Book1_KT Model (new template)_KeyDrivers_Project United - 10.28edit2_Project Golf_Financial Projections (1.30.05)_revised_1" xfId="630" xr:uid="{00000000-0005-0000-0000-0000A8020000}"/>
    <cellStyle name="_Book1_KT Model (new template)_KeyDrivers_Project United - 10.28edit2_Project Golf_Financial Projections (1.31.05)_revised 2" xfId="631" xr:uid="{00000000-0005-0000-0000-0000A9020000}"/>
    <cellStyle name="_Book1_KT Model (new template)_KeyDrivers_Project United - 10.28edit2_Project Golf_Financial Projections (12.04.04)" xfId="632" xr:uid="{00000000-0005-0000-0000-0000AA020000}"/>
    <cellStyle name="_Book1_KT Model (new template)_KeyDrivers_Project United - 10.28edit2_Project Golf_Financial Projections (2.1.05)_revised 21" xfId="633" xr:uid="{00000000-0005-0000-0000-0000AB020000}"/>
    <cellStyle name="_Book1_KT Model (new template)_KeyDrivers_Project United (10.12.04) iBase v2" xfId="634" xr:uid="{00000000-0005-0000-0000-0000AC020000}"/>
    <cellStyle name="_Book1_KT Model (new template)_KeyDrivers_Project United (10.12.04) iBase v2_Proj United (10.29.04) Base" xfId="635" xr:uid="{00000000-0005-0000-0000-0000AD020000}"/>
    <cellStyle name="_Book1_KT Model (new template)_MVNO Subs Model" xfId="636" xr:uid="{00000000-0005-0000-0000-0000AE020000}"/>
    <cellStyle name="_Book1_KT Model (new template)_MVNO Subs Model_Project United - 10.28edit2" xfId="637" xr:uid="{00000000-0005-0000-0000-0000AF020000}"/>
    <cellStyle name="_Book1_KT Model (new template)_MVNO Subs Model_Project United - 10.28edit2_@13. Himart management accounts (version 6)_20050510" xfId="638" xr:uid="{00000000-0005-0000-0000-0000B0020000}"/>
    <cellStyle name="_Book1_KT Model (new template)_MVNO Subs Model_Project United - 10.28edit2_@2-1. Himart management accounts_Affinity_20050510_Draft" xfId="639" xr:uid="{00000000-0005-0000-0000-0000B1020000}"/>
    <cellStyle name="_Book1_KT Model (new template)_MVNO Subs Model_Project United - 10.28edit2_1-2. @Himart management accounts_20050511" xfId="640" xr:uid="{00000000-0005-0000-0000-0000B2020000}"/>
    <cellStyle name="_Book1_KT Model (new template)_MVNO Subs Model_Project United - 10.28edit2_1-3. @Himart management accounts_20050512" xfId="641" xr:uid="{00000000-0005-0000-0000-0000B3020000}"/>
    <cellStyle name="_Book1_KT Model (new template)_MVNO Subs Model_Project United - 10.28edit2_13. mapping" xfId="642" xr:uid="{00000000-0005-0000-0000-0000B4020000}"/>
    <cellStyle name="_Book1_KT Model (new template)_MVNO Subs Model_Project United - 10.28edit2_2  (번역) Himart management accounts_20050510" xfId="643" xr:uid="{00000000-0005-0000-0000-0000B5020000}"/>
    <cellStyle name="_Book1_KT Model (new template)_MVNO Subs Model_Project United - 10.28edit2_Himart management accounts" xfId="644" xr:uid="{00000000-0005-0000-0000-0000B6020000}"/>
    <cellStyle name="_Book1_KT Model (new template)_MVNO Subs Model_Project United - 10.28edit2_Himart management accounts (TOC)" xfId="645" xr:uid="{00000000-0005-0000-0000-0000B7020000}"/>
    <cellStyle name="_Book1_KT Model (new template)_MVNO Subs Model_Project United - 10.28edit2_Himart management accounts (version 1)" xfId="646" xr:uid="{00000000-0005-0000-0000-0000B8020000}"/>
    <cellStyle name="_Book1_KT Model (new template)_MVNO Subs Model_Project United - 10.28edit2_Himart management accounts (version 4)" xfId="647" xr:uid="{00000000-0005-0000-0000-0000B9020000}"/>
    <cellStyle name="_Book1_KT Model (new template)_MVNO Subs Model_Project United - 10.28edit2_Project Golf_Financial Projections (1.21.05)" xfId="648" xr:uid="{00000000-0005-0000-0000-0000BA020000}"/>
    <cellStyle name="_Book1_KT Model (new template)_MVNO Subs Model_Project United - 10.28edit2_Project Golf_Financial Projections (1.22.05)" xfId="649" xr:uid="{00000000-0005-0000-0000-0000BB020000}"/>
    <cellStyle name="_Book1_KT Model (new template)_MVNO Subs Model_Project United - 10.28edit2_Project Golf_Financial Projections (1.23.05)" xfId="650" xr:uid="{00000000-0005-0000-0000-0000BC020000}"/>
    <cellStyle name="_Book1_KT Model (new template)_MVNO Subs Model_Project United - 10.28edit2_Project Golf_Financial Projections (1.24.05)_1" xfId="651" xr:uid="{00000000-0005-0000-0000-0000BD020000}"/>
    <cellStyle name="_Book1_KT Model (new template)_MVNO Subs Model_Project United - 10.28edit2_Project Golf_Financial Projections (1.24.05)_4" xfId="652" xr:uid="{00000000-0005-0000-0000-0000BE020000}"/>
    <cellStyle name="_Book1_KT Model (new template)_MVNO Subs Model_Project United - 10.28edit2_Project Golf_Financial Projections (1.25.05)" xfId="653" xr:uid="{00000000-0005-0000-0000-0000BF020000}"/>
    <cellStyle name="_Book1_KT Model (new template)_MVNO Subs Model_Project United - 10.28edit2_Project Golf_Financial Projections (1.26.05) KL_1" xfId="654" xr:uid="{00000000-0005-0000-0000-0000C0020000}"/>
    <cellStyle name="_Book1_KT Model (new template)_MVNO Subs Model_Project United - 10.28edit2_Project Golf_Financial Projections (1.27.05)_revised" xfId="655" xr:uid="{00000000-0005-0000-0000-0000C1020000}"/>
    <cellStyle name="_Book1_KT Model (new template)_MVNO Subs Model_Project United - 10.28edit2_Project Golf_Financial Projections (1.30.05)_revised_1" xfId="656" xr:uid="{00000000-0005-0000-0000-0000C2020000}"/>
    <cellStyle name="_Book1_KT Model (new template)_MVNO Subs Model_Project United - 10.28edit2_Project Golf_Financial Projections (1.31.05)_revised 2" xfId="657" xr:uid="{00000000-0005-0000-0000-0000C3020000}"/>
    <cellStyle name="_Book1_KT Model (new template)_MVNO Subs Model_Project United - 10.28edit2_Project Golf_Financial Projections (12.04.04)" xfId="658" xr:uid="{00000000-0005-0000-0000-0000C4020000}"/>
    <cellStyle name="_Book1_KT Model (new template)_MVNO Subs Model_Project United - 10.28edit2_Project Golf_Financial Projections (2.1.05)_revised 21" xfId="659" xr:uid="{00000000-0005-0000-0000-0000C5020000}"/>
    <cellStyle name="_Book1_KT Model (new template)_MVNO Subs Model_Project United (10.12.04) iBase v2" xfId="660" xr:uid="{00000000-0005-0000-0000-0000C6020000}"/>
    <cellStyle name="_Book1_KT Model (new template)_MVNO Subs Model_Project United (10.12.04) iBase v2_Proj United (10.29.04) Base" xfId="661" xr:uid="{00000000-0005-0000-0000-0000C7020000}"/>
    <cellStyle name="_Book1_KT Model (new template)_Proj United (10.29.04) Base" xfId="662" xr:uid="{00000000-0005-0000-0000-0000C8020000}"/>
    <cellStyle name="_Book1_KT Model (new template)_Project United - 10.10a" xfId="663" xr:uid="{00000000-0005-0000-0000-0000C9020000}"/>
    <cellStyle name="_Book1_KT Model (new template)_Project United - 10.10a_@13. Himart management accounts (version 6)_20050510" xfId="664" xr:uid="{00000000-0005-0000-0000-0000CA020000}"/>
    <cellStyle name="_Book1_KT Model (new template)_Project United - 10.10a_@2-1. Himart management accounts_Affinity_20050510_Draft" xfId="665" xr:uid="{00000000-0005-0000-0000-0000CB020000}"/>
    <cellStyle name="_Book1_KT Model (new template)_Project United - 10.10a_1-2. @Himart management accounts_20050511" xfId="666" xr:uid="{00000000-0005-0000-0000-0000CC020000}"/>
    <cellStyle name="_Book1_KT Model (new template)_Project United - 10.10a_1-3. @Himart management accounts_20050512" xfId="667" xr:uid="{00000000-0005-0000-0000-0000CD020000}"/>
    <cellStyle name="_Book1_KT Model (new template)_Project United - 10.10a_13. mapping" xfId="668" xr:uid="{00000000-0005-0000-0000-0000CE020000}"/>
    <cellStyle name="_Book1_KT Model (new template)_Project United - 10.10a_2  (번역) Himart management accounts_20050510" xfId="669" xr:uid="{00000000-0005-0000-0000-0000CF020000}"/>
    <cellStyle name="_Book1_KT Model (new template)_Project United - 10.10a_Himart management accounts" xfId="670" xr:uid="{00000000-0005-0000-0000-0000D0020000}"/>
    <cellStyle name="_Book1_KT Model (new template)_Project United - 10.10a_Himart management accounts (TOC)" xfId="671" xr:uid="{00000000-0005-0000-0000-0000D1020000}"/>
    <cellStyle name="_Book1_KT Model (new template)_Project United - 10.10a_Himart management accounts (version 1)" xfId="672" xr:uid="{00000000-0005-0000-0000-0000D2020000}"/>
    <cellStyle name="_Book1_KT Model (new template)_Project United - 10.10a_Himart management accounts (version 4)" xfId="673" xr:uid="{00000000-0005-0000-0000-0000D3020000}"/>
    <cellStyle name="_Book1_KT Model (new template)_Project United - 10.10a_Project Golf_Financial Projections (1.21.05)" xfId="674" xr:uid="{00000000-0005-0000-0000-0000D4020000}"/>
    <cellStyle name="_Book1_KT Model (new template)_Project United - 10.10a_Project Golf_Financial Projections (1.22.05)" xfId="675" xr:uid="{00000000-0005-0000-0000-0000D5020000}"/>
    <cellStyle name="_Book1_KT Model (new template)_Project United - 10.10a_Project Golf_Financial Projections (1.23.05)" xfId="676" xr:uid="{00000000-0005-0000-0000-0000D6020000}"/>
    <cellStyle name="_Book1_KT Model (new template)_Project United - 10.10a_Project Golf_Financial Projections (1.24.05)_1" xfId="677" xr:uid="{00000000-0005-0000-0000-0000D7020000}"/>
    <cellStyle name="_Book1_KT Model (new template)_Project United - 10.10a_Project Golf_Financial Projections (1.24.05)_4" xfId="678" xr:uid="{00000000-0005-0000-0000-0000D8020000}"/>
    <cellStyle name="_Book1_KT Model (new template)_Project United - 10.10a_Project Golf_Financial Projections (1.25.05)" xfId="679" xr:uid="{00000000-0005-0000-0000-0000D9020000}"/>
    <cellStyle name="_Book1_KT Model (new template)_Project United - 10.10a_Project Golf_Financial Projections (1.26.05) KL_1" xfId="680" xr:uid="{00000000-0005-0000-0000-0000DA020000}"/>
    <cellStyle name="_Book1_KT Model (new template)_Project United - 10.10a_Project Golf_Financial Projections (1.27.05)_revised" xfId="681" xr:uid="{00000000-0005-0000-0000-0000DB020000}"/>
    <cellStyle name="_Book1_KT Model (new template)_Project United - 10.10a_Project Golf_Financial Projections (1.30.05)_revised_1" xfId="682" xr:uid="{00000000-0005-0000-0000-0000DC020000}"/>
    <cellStyle name="_Book1_KT Model (new template)_Project United - 10.10a_Project Golf_Financial Projections (1.31.05)_revised 2" xfId="683" xr:uid="{00000000-0005-0000-0000-0000DD020000}"/>
    <cellStyle name="_Book1_KT Model (new template)_Project United - 10.10a_Project Golf_Financial Projections (12.04.04)" xfId="684" xr:uid="{00000000-0005-0000-0000-0000DE020000}"/>
    <cellStyle name="_Book1_KT Model (new template)_Project United - 10.10a_Project Golf_Financial Projections (2.1.05)_revised 21" xfId="685" xr:uid="{00000000-0005-0000-0000-0000DF020000}"/>
    <cellStyle name="_Book1_KT Model (new template)_Project United - 10.12BT" xfId="686" xr:uid="{00000000-0005-0000-0000-0000E0020000}"/>
    <cellStyle name="_Book1_KT Model (new template)_Project United - 10.12BT_@13. Himart management accounts (version 6)_20050510" xfId="687" xr:uid="{00000000-0005-0000-0000-0000E1020000}"/>
    <cellStyle name="_Book1_KT Model (new template)_Project United - 10.12BT_@2-1. Himart management accounts_Affinity_20050510_Draft" xfId="688" xr:uid="{00000000-0005-0000-0000-0000E2020000}"/>
    <cellStyle name="_Book1_KT Model (new template)_Project United - 10.12BT_1-2. @Himart management accounts_20050511" xfId="689" xr:uid="{00000000-0005-0000-0000-0000E3020000}"/>
    <cellStyle name="_Book1_KT Model (new template)_Project United - 10.12BT_1-3. @Himart management accounts_20050512" xfId="690" xr:uid="{00000000-0005-0000-0000-0000E4020000}"/>
    <cellStyle name="_Book1_KT Model (new template)_Project United - 10.12BT_13. mapping" xfId="691" xr:uid="{00000000-0005-0000-0000-0000E5020000}"/>
    <cellStyle name="_Book1_KT Model (new template)_Project United - 10.12BT_2  (번역) Himart management accounts_20050510" xfId="692" xr:uid="{00000000-0005-0000-0000-0000E6020000}"/>
    <cellStyle name="_Book1_KT Model (new template)_Project United - 10.12BT_Himart management accounts" xfId="693" xr:uid="{00000000-0005-0000-0000-0000E7020000}"/>
    <cellStyle name="_Book1_KT Model (new template)_Project United - 10.12BT_Himart management accounts (TOC)" xfId="694" xr:uid="{00000000-0005-0000-0000-0000E8020000}"/>
    <cellStyle name="_Book1_KT Model (new template)_Project United - 10.12BT_Himart management accounts (version 1)" xfId="695" xr:uid="{00000000-0005-0000-0000-0000E9020000}"/>
    <cellStyle name="_Book1_KT Model (new template)_Project United - 10.12BT_Himart management accounts (version 4)" xfId="696" xr:uid="{00000000-0005-0000-0000-0000EA020000}"/>
    <cellStyle name="_Book1_KT Model (new template)_Project United - 10.12BT_Project Golf_Financial Projections (1.21.05)" xfId="697" xr:uid="{00000000-0005-0000-0000-0000EB020000}"/>
    <cellStyle name="_Book1_KT Model (new template)_Project United - 10.12BT_Project Golf_Financial Projections (1.22.05)" xfId="698" xr:uid="{00000000-0005-0000-0000-0000EC020000}"/>
    <cellStyle name="_Book1_KT Model (new template)_Project United - 10.12BT_Project Golf_Financial Projections (1.23.05)" xfId="699" xr:uid="{00000000-0005-0000-0000-0000ED020000}"/>
    <cellStyle name="_Book1_KT Model (new template)_Project United - 10.12BT_Project Golf_Financial Projections (1.24.05)_1" xfId="700" xr:uid="{00000000-0005-0000-0000-0000EE020000}"/>
    <cellStyle name="_Book1_KT Model (new template)_Project United - 10.12BT_Project Golf_Financial Projections (1.24.05)_4" xfId="701" xr:uid="{00000000-0005-0000-0000-0000EF020000}"/>
    <cellStyle name="_Book1_KT Model (new template)_Project United - 10.12BT_Project Golf_Financial Projections (1.25.05)" xfId="702" xr:uid="{00000000-0005-0000-0000-0000F0020000}"/>
    <cellStyle name="_Book1_KT Model (new template)_Project United - 10.12BT_Project Golf_Financial Projections (1.26.05) KL_1" xfId="703" xr:uid="{00000000-0005-0000-0000-0000F1020000}"/>
    <cellStyle name="_Book1_KT Model (new template)_Project United - 10.12BT_Project Golf_Financial Projections (1.27.05)_revised" xfId="704" xr:uid="{00000000-0005-0000-0000-0000F2020000}"/>
    <cellStyle name="_Book1_KT Model (new template)_Project United - 10.12BT_Project Golf_Financial Projections (1.30.05)_revised_1" xfId="705" xr:uid="{00000000-0005-0000-0000-0000F3020000}"/>
    <cellStyle name="_Book1_KT Model (new template)_Project United - 10.12BT_Project Golf_Financial Projections (1.31.05)_revised 2" xfId="706" xr:uid="{00000000-0005-0000-0000-0000F4020000}"/>
    <cellStyle name="_Book1_KT Model (new template)_Project United - 10.12BT_Project Golf_Financial Projections (12.04.04)" xfId="707" xr:uid="{00000000-0005-0000-0000-0000F5020000}"/>
    <cellStyle name="_Book1_KT Model (new template)_Project United - 10.12BT_Project Golf_Financial Projections (2.1.05)_revised 21" xfId="708" xr:uid="{00000000-0005-0000-0000-0000F6020000}"/>
    <cellStyle name="_Book1_KT Model (new template)_Project United - 10.28edit2" xfId="709" xr:uid="{00000000-0005-0000-0000-0000F7020000}"/>
    <cellStyle name="_Book1_KT Model (new template)_Project United - 10.28edit2_@13. Himart management accounts (version 6)_20050510" xfId="710" xr:uid="{00000000-0005-0000-0000-0000F8020000}"/>
    <cellStyle name="_Book1_KT Model (new template)_Project United - 10.28edit2_@2-1. Himart management accounts_Affinity_20050510_Draft" xfId="711" xr:uid="{00000000-0005-0000-0000-0000F9020000}"/>
    <cellStyle name="_Book1_KT Model (new template)_Project United - 10.28edit2_1-2. @Himart management accounts_20050511" xfId="712" xr:uid="{00000000-0005-0000-0000-0000FA020000}"/>
    <cellStyle name="_Book1_KT Model (new template)_Project United - 10.28edit2_1-3. @Himart management accounts_20050512" xfId="713" xr:uid="{00000000-0005-0000-0000-0000FB020000}"/>
    <cellStyle name="_Book1_KT Model (new template)_Project United - 10.28edit2_13. mapping" xfId="714" xr:uid="{00000000-0005-0000-0000-0000FC020000}"/>
    <cellStyle name="_Book1_KT Model (new template)_Project United - 10.28edit2_2  (번역) Himart management accounts_20050510" xfId="715" xr:uid="{00000000-0005-0000-0000-0000FD020000}"/>
    <cellStyle name="_Book1_KT Model (new template)_Project United - 10.28edit2_Himart management accounts" xfId="716" xr:uid="{00000000-0005-0000-0000-0000FE020000}"/>
    <cellStyle name="_Book1_KT Model (new template)_Project United - 10.28edit2_Himart management accounts (TOC)" xfId="717" xr:uid="{00000000-0005-0000-0000-0000FF020000}"/>
    <cellStyle name="_Book1_KT Model (new template)_Project United - 10.28edit2_Himart management accounts (version 1)" xfId="718" xr:uid="{00000000-0005-0000-0000-000000030000}"/>
    <cellStyle name="_Book1_KT Model (new template)_Project United - 10.28edit2_Himart management accounts (version 4)" xfId="719" xr:uid="{00000000-0005-0000-0000-000001030000}"/>
    <cellStyle name="_Book1_KT Model (new template)_Project United - 10.28edit2_Project Golf_Financial Projections (1.21.05)" xfId="720" xr:uid="{00000000-0005-0000-0000-000002030000}"/>
    <cellStyle name="_Book1_KT Model (new template)_Project United - 10.28edit2_Project Golf_Financial Projections (1.22.05)" xfId="721" xr:uid="{00000000-0005-0000-0000-000003030000}"/>
    <cellStyle name="_Book1_KT Model (new template)_Project United - 10.28edit2_Project Golf_Financial Projections (1.23.05)" xfId="722" xr:uid="{00000000-0005-0000-0000-000004030000}"/>
    <cellStyle name="_Book1_KT Model (new template)_Project United - 10.28edit2_Project Golf_Financial Projections (1.24.05)_1" xfId="723" xr:uid="{00000000-0005-0000-0000-000005030000}"/>
    <cellStyle name="_Book1_KT Model (new template)_Project United - 10.28edit2_Project Golf_Financial Projections (1.24.05)_4" xfId="724" xr:uid="{00000000-0005-0000-0000-000006030000}"/>
    <cellStyle name="_Book1_KT Model (new template)_Project United - 10.28edit2_Project Golf_Financial Projections (1.25.05)" xfId="725" xr:uid="{00000000-0005-0000-0000-000007030000}"/>
    <cellStyle name="_Book1_KT Model (new template)_Project United - 10.28edit2_Project Golf_Financial Projections (1.26.05) KL_1" xfId="726" xr:uid="{00000000-0005-0000-0000-000008030000}"/>
    <cellStyle name="_Book1_KT Model (new template)_Project United - 10.28edit2_Project Golf_Financial Projections (1.27.05)_revised" xfId="727" xr:uid="{00000000-0005-0000-0000-000009030000}"/>
    <cellStyle name="_Book1_KT Model (new template)_Project United - 10.28edit2_Project Golf_Financial Projections (1.30.05)_revised_1" xfId="728" xr:uid="{00000000-0005-0000-0000-00000A030000}"/>
    <cellStyle name="_Book1_KT Model (new template)_Project United - 10.28edit2_Project Golf_Financial Projections (1.31.05)_revised 2" xfId="729" xr:uid="{00000000-0005-0000-0000-00000B030000}"/>
    <cellStyle name="_Book1_KT Model (new template)_Project United - 10.28edit2_Project Golf_Financial Projections (12.04.04)" xfId="730" xr:uid="{00000000-0005-0000-0000-00000C030000}"/>
    <cellStyle name="_Book1_KT Model (new template)_Project United - 10.28edit2_Project Golf_Financial Projections (2.1.05)_revised 21" xfId="731" xr:uid="{00000000-0005-0000-0000-00000D030000}"/>
    <cellStyle name="_Book1_KT Model (new template)_Project United (09.25.04) - BT 09.30_v2" xfId="732" xr:uid="{00000000-0005-0000-0000-00000E030000}"/>
    <cellStyle name="_Book1_KT Model (new template)_Project United (09.25.04) - BT 09.30_v2_@13. Himart management accounts (version 6)_20050510" xfId="733" xr:uid="{00000000-0005-0000-0000-00000F030000}"/>
    <cellStyle name="_Book1_KT Model (new template)_Project United (09.25.04) - BT 09.30_v2_@2-1. Himart management accounts_Affinity_20050510_Draft" xfId="734" xr:uid="{00000000-0005-0000-0000-000010030000}"/>
    <cellStyle name="_Book1_KT Model (new template)_Project United (09.25.04) - BT 09.30_v2_1-2. @Himart management accounts_20050511" xfId="735" xr:uid="{00000000-0005-0000-0000-000011030000}"/>
    <cellStyle name="_Book1_KT Model (new template)_Project United (09.25.04) - BT 09.30_v2_1-3. @Himart management accounts_20050512" xfId="736" xr:uid="{00000000-0005-0000-0000-000012030000}"/>
    <cellStyle name="_Book1_KT Model (new template)_Project United (09.25.04) - BT 09.30_v2_13. mapping" xfId="737" xr:uid="{00000000-0005-0000-0000-000013030000}"/>
    <cellStyle name="_Book1_KT Model (new template)_Project United (09.25.04) - BT 09.30_v2_2  (번역) Himart management accounts_20050510" xfId="738" xr:uid="{00000000-0005-0000-0000-000014030000}"/>
    <cellStyle name="_Book1_KT Model (new template)_Project United (09.25.04) - BT 09.30_v2_Himart management accounts" xfId="739" xr:uid="{00000000-0005-0000-0000-000015030000}"/>
    <cellStyle name="_Book1_KT Model (new template)_Project United (09.25.04) - BT 09.30_v2_Himart management accounts (TOC)" xfId="740" xr:uid="{00000000-0005-0000-0000-000016030000}"/>
    <cellStyle name="_Book1_KT Model (new template)_Project United (09.25.04) - BT 09.30_v2_Himart management accounts (version 1)" xfId="741" xr:uid="{00000000-0005-0000-0000-000017030000}"/>
    <cellStyle name="_Book1_KT Model (new template)_Project United (09.25.04) - BT 09.30_v2_Himart management accounts (version 4)" xfId="742" xr:uid="{00000000-0005-0000-0000-000018030000}"/>
    <cellStyle name="_Book1_KT Model (new template)_Project United (09.25.04) - BT 09.30_v2_Project Golf_Financial Projections (1.21.05)" xfId="743" xr:uid="{00000000-0005-0000-0000-000019030000}"/>
    <cellStyle name="_Book1_KT Model (new template)_Project United (09.25.04) - BT 09.30_v2_Project Golf_Financial Projections (1.22.05)" xfId="744" xr:uid="{00000000-0005-0000-0000-00001A030000}"/>
    <cellStyle name="_Book1_KT Model (new template)_Project United (09.25.04) - BT 09.30_v2_Project Golf_Financial Projections (1.23.05)" xfId="745" xr:uid="{00000000-0005-0000-0000-00001B030000}"/>
    <cellStyle name="_Book1_KT Model (new template)_Project United (09.25.04) - BT 09.30_v2_Project Golf_Financial Projections (1.24.05)_1" xfId="746" xr:uid="{00000000-0005-0000-0000-00001C030000}"/>
    <cellStyle name="_Book1_KT Model (new template)_Project United (09.25.04) - BT 09.30_v2_Project Golf_Financial Projections (1.24.05)_4" xfId="747" xr:uid="{00000000-0005-0000-0000-00001D030000}"/>
    <cellStyle name="_Book1_KT Model (new template)_Project United (09.25.04) - BT 09.30_v2_Project Golf_Financial Projections (1.25.05)" xfId="748" xr:uid="{00000000-0005-0000-0000-00001E030000}"/>
    <cellStyle name="_Book1_KT Model (new template)_Project United (09.25.04) - BT 09.30_v2_Project Golf_Financial Projections (1.26.05) KL_1" xfId="749" xr:uid="{00000000-0005-0000-0000-00001F030000}"/>
    <cellStyle name="_Book1_KT Model (new template)_Project United (09.25.04) - BT 09.30_v2_Project Golf_Financial Projections (1.27.05)_revised" xfId="750" xr:uid="{00000000-0005-0000-0000-000020030000}"/>
    <cellStyle name="_Book1_KT Model (new template)_Project United (09.25.04) - BT 09.30_v2_Project Golf_Financial Projections (1.30.05)_revised_1" xfId="751" xr:uid="{00000000-0005-0000-0000-000021030000}"/>
    <cellStyle name="_Book1_KT Model (new template)_Project United (09.25.04) - BT 09.30_v2_Project Golf_Financial Projections (1.31.05)_revised 2" xfId="752" xr:uid="{00000000-0005-0000-0000-000022030000}"/>
    <cellStyle name="_Book1_KT Model (new template)_Project United (09.25.04) - BT 09.30_v2_Project Golf_Financial Projections (12.04.04)" xfId="753" xr:uid="{00000000-0005-0000-0000-000023030000}"/>
    <cellStyle name="_Book1_KT Model (new template)_Project United (09.25.04) - BT 09.30_v2_Project Golf_Financial Projections (2.1.05)_revised 21" xfId="754" xr:uid="{00000000-0005-0000-0000-000024030000}"/>
    <cellStyle name="_Book1_KT Model (new template)_Project United (09.25.04)-ds1" xfId="755" xr:uid="{00000000-0005-0000-0000-000025030000}"/>
    <cellStyle name="_Book1_KT Model (new template)_Project United (09.25.04)-ds1_@13. Himart management accounts (version 6)_20050510" xfId="756" xr:uid="{00000000-0005-0000-0000-000026030000}"/>
    <cellStyle name="_Book1_KT Model (new template)_Project United (09.25.04)-ds1_@2-1. Himart management accounts_Affinity_20050510_Draft" xfId="757" xr:uid="{00000000-0005-0000-0000-000027030000}"/>
    <cellStyle name="_Book1_KT Model (new template)_Project United (09.25.04)-ds1_1-2. @Himart management accounts_20050511" xfId="758" xr:uid="{00000000-0005-0000-0000-000028030000}"/>
    <cellStyle name="_Book1_KT Model (new template)_Project United (09.25.04)-ds1_1-3. @Himart management accounts_20050512" xfId="759" xr:uid="{00000000-0005-0000-0000-000029030000}"/>
    <cellStyle name="_Book1_KT Model (new template)_Project United (09.25.04)-ds1_13. mapping" xfId="760" xr:uid="{00000000-0005-0000-0000-00002A030000}"/>
    <cellStyle name="_Book1_KT Model (new template)_Project United (09.25.04)-ds1_2  (번역) Himart management accounts_20050510" xfId="761" xr:uid="{00000000-0005-0000-0000-00002B030000}"/>
    <cellStyle name="_Book1_KT Model (new template)_Project United (09.25.04)-ds1_Himart management accounts" xfId="762" xr:uid="{00000000-0005-0000-0000-00002C030000}"/>
    <cellStyle name="_Book1_KT Model (new template)_Project United (09.25.04)-ds1_Himart management accounts (TOC)" xfId="763" xr:uid="{00000000-0005-0000-0000-00002D030000}"/>
    <cellStyle name="_Book1_KT Model (new template)_Project United (09.25.04)-ds1_Himart management accounts (version 1)" xfId="764" xr:uid="{00000000-0005-0000-0000-00002E030000}"/>
    <cellStyle name="_Book1_KT Model (new template)_Project United (09.25.04)-ds1_Himart management accounts (version 4)" xfId="765" xr:uid="{00000000-0005-0000-0000-00002F030000}"/>
    <cellStyle name="_Book1_KT Model (new template)_Project United (09.25.04)-ds1_Project Golf_Financial Projections (1.21.05)" xfId="766" xr:uid="{00000000-0005-0000-0000-000030030000}"/>
    <cellStyle name="_Book1_KT Model (new template)_Project United (09.25.04)-ds1_Project Golf_Financial Projections (1.22.05)" xfId="767" xr:uid="{00000000-0005-0000-0000-000031030000}"/>
    <cellStyle name="_Book1_KT Model (new template)_Project United (09.25.04)-ds1_Project Golf_Financial Projections (1.23.05)" xfId="768" xr:uid="{00000000-0005-0000-0000-000032030000}"/>
    <cellStyle name="_Book1_KT Model (new template)_Project United (09.25.04)-ds1_Project Golf_Financial Projections (1.24.05)_1" xfId="769" xr:uid="{00000000-0005-0000-0000-000033030000}"/>
    <cellStyle name="_Book1_KT Model (new template)_Project United (09.25.04)-ds1_Project Golf_Financial Projections (1.24.05)_4" xfId="770" xr:uid="{00000000-0005-0000-0000-000034030000}"/>
    <cellStyle name="_Book1_KT Model (new template)_Project United (09.25.04)-ds1_Project Golf_Financial Projections (1.25.05)" xfId="771" xr:uid="{00000000-0005-0000-0000-000035030000}"/>
    <cellStyle name="_Book1_KT Model (new template)_Project United (09.25.04)-ds1_Project Golf_Financial Projections (1.26.05) KL_1" xfId="772" xr:uid="{00000000-0005-0000-0000-000036030000}"/>
    <cellStyle name="_Book1_KT Model (new template)_Project United (09.25.04)-ds1_Project Golf_Financial Projections (1.27.05)_revised" xfId="773" xr:uid="{00000000-0005-0000-0000-000037030000}"/>
    <cellStyle name="_Book1_KT Model (new template)_Project United (09.25.04)-ds1_Project Golf_Financial Projections (1.30.05)_revised_1" xfId="774" xr:uid="{00000000-0005-0000-0000-000038030000}"/>
    <cellStyle name="_Book1_KT Model (new template)_Project United (09.25.04)-ds1_Project Golf_Financial Projections (1.31.05)_revised 2" xfId="775" xr:uid="{00000000-0005-0000-0000-000039030000}"/>
    <cellStyle name="_Book1_KT Model (new template)_Project United (09.25.04)-ds1_Project Golf_Financial Projections (12.04.04)" xfId="776" xr:uid="{00000000-0005-0000-0000-00003A030000}"/>
    <cellStyle name="_Book1_KT Model (new template)_Project United (09.25.04)-ds1_Project Golf_Financial Projections (2.1.05)_revised 21" xfId="777" xr:uid="{00000000-0005-0000-0000-00003B030000}"/>
    <cellStyle name="_Book1_KT Model (new template)_Project United (10.01.04)_2" xfId="778" xr:uid="{00000000-0005-0000-0000-00003C030000}"/>
    <cellStyle name="_Book1_KT Model (new template)_Project United (10.01.04)_2_Project United - 10.28edit2" xfId="779" xr:uid="{00000000-0005-0000-0000-00003D030000}"/>
    <cellStyle name="_Book1_KT Model (new template)_Project United (10.01.04)_2_Project United - 10.28edit2_@13. Himart management accounts (version 6)_20050510" xfId="780" xr:uid="{00000000-0005-0000-0000-00003E030000}"/>
    <cellStyle name="_Book1_KT Model (new template)_Project United (10.01.04)_2_Project United - 10.28edit2_@2-1. Himart management accounts_Affinity_20050510_Draft" xfId="781" xr:uid="{00000000-0005-0000-0000-00003F030000}"/>
    <cellStyle name="_Book1_KT Model (new template)_Project United (10.01.04)_2_Project United - 10.28edit2_1-2. @Himart management accounts_20050511" xfId="782" xr:uid="{00000000-0005-0000-0000-000040030000}"/>
    <cellStyle name="_Book1_KT Model (new template)_Project United (10.01.04)_2_Project United - 10.28edit2_1-3. @Himart management accounts_20050512" xfId="783" xr:uid="{00000000-0005-0000-0000-000041030000}"/>
    <cellStyle name="_Book1_KT Model (new template)_Project United (10.01.04)_2_Project United - 10.28edit2_13. mapping" xfId="784" xr:uid="{00000000-0005-0000-0000-000042030000}"/>
    <cellStyle name="_Book1_KT Model (new template)_Project United (10.01.04)_2_Project United - 10.28edit2_2  (번역) Himart management accounts_20050510" xfId="785" xr:uid="{00000000-0005-0000-0000-000043030000}"/>
    <cellStyle name="_Book1_KT Model (new template)_Project United (10.01.04)_2_Project United - 10.28edit2_Himart management accounts" xfId="786" xr:uid="{00000000-0005-0000-0000-000044030000}"/>
    <cellStyle name="_Book1_KT Model (new template)_Project United (10.01.04)_2_Project United - 10.28edit2_Himart management accounts (TOC)" xfId="787" xr:uid="{00000000-0005-0000-0000-000045030000}"/>
    <cellStyle name="_Book1_KT Model (new template)_Project United (10.01.04)_2_Project United - 10.28edit2_Himart management accounts (version 1)" xfId="788" xr:uid="{00000000-0005-0000-0000-000046030000}"/>
    <cellStyle name="_Book1_KT Model (new template)_Project United (10.01.04)_2_Project United - 10.28edit2_Himart management accounts (version 4)" xfId="789" xr:uid="{00000000-0005-0000-0000-000047030000}"/>
    <cellStyle name="_Book1_KT Model (new template)_Project United (10.01.04)_2_Project United - 10.28edit2_Project Golf_Financial Projections (1.21.05)" xfId="790" xr:uid="{00000000-0005-0000-0000-000048030000}"/>
    <cellStyle name="_Book1_KT Model (new template)_Project United (10.01.04)_2_Project United - 10.28edit2_Project Golf_Financial Projections (1.22.05)" xfId="791" xr:uid="{00000000-0005-0000-0000-000049030000}"/>
    <cellStyle name="_Book1_KT Model (new template)_Project United (10.01.04)_2_Project United - 10.28edit2_Project Golf_Financial Projections (1.23.05)" xfId="792" xr:uid="{00000000-0005-0000-0000-00004A030000}"/>
    <cellStyle name="_Book1_KT Model (new template)_Project United (10.01.04)_2_Project United - 10.28edit2_Project Golf_Financial Projections (1.24.05)_1" xfId="793" xr:uid="{00000000-0005-0000-0000-00004B030000}"/>
    <cellStyle name="_Book1_KT Model (new template)_Project United (10.01.04)_2_Project United - 10.28edit2_Project Golf_Financial Projections (1.24.05)_4" xfId="794" xr:uid="{00000000-0005-0000-0000-00004C030000}"/>
    <cellStyle name="_Book1_KT Model (new template)_Project United (10.01.04)_2_Project United - 10.28edit2_Project Golf_Financial Projections (1.25.05)" xfId="795" xr:uid="{00000000-0005-0000-0000-00004D030000}"/>
    <cellStyle name="_Book1_KT Model (new template)_Project United (10.01.04)_2_Project United - 10.28edit2_Project Golf_Financial Projections (1.26.05) KL_1" xfId="796" xr:uid="{00000000-0005-0000-0000-00004E030000}"/>
    <cellStyle name="_Book1_KT Model (new template)_Project United (10.01.04)_2_Project United - 10.28edit2_Project Golf_Financial Projections (1.27.05)_revised" xfId="797" xr:uid="{00000000-0005-0000-0000-00004F030000}"/>
    <cellStyle name="_Book1_KT Model (new template)_Project United (10.01.04)_2_Project United - 10.28edit2_Project Golf_Financial Projections (1.30.05)_revised_1" xfId="798" xr:uid="{00000000-0005-0000-0000-000050030000}"/>
    <cellStyle name="_Book1_KT Model (new template)_Project United (10.01.04)_2_Project United - 10.28edit2_Project Golf_Financial Projections (1.31.05)_revised 2" xfId="799" xr:uid="{00000000-0005-0000-0000-000051030000}"/>
    <cellStyle name="_Book1_KT Model (new template)_Project United (10.01.04)_2_Project United - 10.28edit2_Project Golf_Financial Projections (12.04.04)" xfId="800" xr:uid="{00000000-0005-0000-0000-000052030000}"/>
    <cellStyle name="_Book1_KT Model (new template)_Project United (10.01.04)_2_Project United - 10.28edit2_Project Golf_Financial Projections (2.1.05)_revised 21" xfId="801" xr:uid="{00000000-0005-0000-0000-000053030000}"/>
    <cellStyle name="_Book1_KT Model (new template)_Project United (10.01.04)_2_Project United (10.12.04) iBase v2" xfId="802" xr:uid="{00000000-0005-0000-0000-000054030000}"/>
    <cellStyle name="_Book1_KT Model (new template)_Project United (10.01.04)_2_Project United (10.12.04) iBase v2_Proj United (10.29.04) Base" xfId="803" xr:uid="{00000000-0005-0000-0000-000055030000}"/>
    <cellStyle name="_Book1_KT Model (new template)_Project United (10.01.04)_4" xfId="804" xr:uid="{00000000-0005-0000-0000-000056030000}"/>
    <cellStyle name="_Book1_KT Model (new template)_Project United (10.01.04)_4_Project United - 10.28edit2" xfId="805" xr:uid="{00000000-0005-0000-0000-000057030000}"/>
    <cellStyle name="_Book1_KT Model (new template)_Project United (10.01.04)_4_Project United - 10.28edit2_@13. Himart management accounts (version 6)_20050510" xfId="806" xr:uid="{00000000-0005-0000-0000-000058030000}"/>
    <cellStyle name="_Book1_KT Model (new template)_Project United (10.01.04)_4_Project United - 10.28edit2_@2-1. Himart management accounts_Affinity_20050510_Draft" xfId="807" xr:uid="{00000000-0005-0000-0000-000059030000}"/>
    <cellStyle name="_Book1_KT Model (new template)_Project United (10.01.04)_4_Project United - 10.28edit2_1-2. @Himart management accounts_20050511" xfId="808" xr:uid="{00000000-0005-0000-0000-00005A030000}"/>
    <cellStyle name="_Book1_KT Model (new template)_Project United (10.01.04)_4_Project United - 10.28edit2_1-3. @Himart management accounts_20050512" xfId="809" xr:uid="{00000000-0005-0000-0000-00005B030000}"/>
    <cellStyle name="_Book1_KT Model (new template)_Project United (10.01.04)_4_Project United - 10.28edit2_13. mapping" xfId="810" xr:uid="{00000000-0005-0000-0000-00005C030000}"/>
    <cellStyle name="_Book1_KT Model (new template)_Project United (10.01.04)_4_Project United - 10.28edit2_2  (번역) Himart management accounts_20050510" xfId="811" xr:uid="{00000000-0005-0000-0000-00005D030000}"/>
    <cellStyle name="_Book1_KT Model (new template)_Project United (10.01.04)_4_Project United - 10.28edit2_Himart management accounts" xfId="812" xr:uid="{00000000-0005-0000-0000-00005E030000}"/>
    <cellStyle name="_Book1_KT Model (new template)_Project United (10.01.04)_4_Project United - 10.28edit2_Himart management accounts (TOC)" xfId="813" xr:uid="{00000000-0005-0000-0000-00005F030000}"/>
    <cellStyle name="_Book1_KT Model (new template)_Project United (10.01.04)_4_Project United - 10.28edit2_Himart management accounts (version 1)" xfId="814" xr:uid="{00000000-0005-0000-0000-000060030000}"/>
    <cellStyle name="_Book1_KT Model (new template)_Project United (10.01.04)_4_Project United - 10.28edit2_Himart management accounts (version 4)" xfId="815" xr:uid="{00000000-0005-0000-0000-000061030000}"/>
    <cellStyle name="_Book1_KT Model (new template)_Project United (10.01.04)_4_Project United - 10.28edit2_Project Golf_Financial Projections (1.21.05)" xfId="816" xr:uid="{00000000-0005-0000-0000-000062030000}"/>
    <cellStyle name="_Book1_KT Model (new template)_Project United (10.01.04)_4_Project United - 10.28edit2_Project Golf_Financial Projections (1.22.05)" xfId="817" xr:uid="{00000000-0005-0000-0000-000063030000}"/>
    <cellStyle name="_Book1_KT Model (new template)_Project United (10.01.04)_4_Project United - 10.28edit2_Project Golf_Financial Projections (1.23.05)" xfId="818" xr:uid="{00000000-0005-0000-0000-000064030000}"/>
    <cellStyle name="_Book1_KT Model (new template)_Project United (10.01.04)_4_Project United - 10.28edit2_Project Golf_Financial Projections (1.24.05)_1" xfId="819" xr:uid="{00000000-0005-0000-0000-000065030000}"/>
    <cellStyle name="_Book1_KT Model (new template)_Project United (10.01.04)_4_Project United - 10.28edit2_Project Golf_Financial Projections (1.24.05)_4" xfId="820" xr:uid="{00000000-0005-0000-0000-000066030000}"/>
    <cellStyle name="_Book1_KT Model (new template)_Project United (10.01.04)_4_Project United - 10.28edit2_Project Golf_Financial Projections (1.25.05)" xfId="821" xr:uid="{00000000-0005-0000-0000-000067030000}"/>
    <cellStyle name="_Book1_KT Model (new template)_Project United (10.01.04)_4_Project United - 10.28edit2_Project Golf_Financial Projections (1.26.05) KL_1" xfId="822" xr:uid="{00000000-0005-0000-0000-000068030000}"/>
    <cellStyle name="_Book1_KT Model (new template)_Project United (10.01.04)_4_Project United - 10.28edit2_Project Golf_Financial Projections (1.27.05)_revised" xfId="823" xr:uid="{00000000-0005-0000-0000-000069030000}"/>
    <cellStyle name="_Book1_KT Model (new template)_Project United (10.01.04)_4_Project United - 10.28edit2_Project Golf_Financial Projections (1.30.05)_revised_1" xfId="824" xr:uid="{00000000-0005-0000-0000-00006A030000}"/>
    <cellStyle name="_Book1_KT Model (new template)_Project United (10.01.04)_4_Project United - 10.28edit2_Project Golf_Financial Projections (1.31.05)_revised 2" xfId="825" xr:uid="{00000000-0005-0000-0000-00006B030000}"/>
    <cellStyle name="_Book1_KT Model (new template)_Project United (10.01.04)_4_Project United - 10.28edit2_Project Golf_Financial Projections (12.04.04)" xfId="826" xr:uid="{00000000-0005-0000-0000-00006C030000}"/>
    <cellStyle name="_Book1_KT Model (new template)_Project United (10.01.04)_4_Project United - 10.28edit2_Project Golf_Financial Projections (2.1.05)_revised 21" xfId="827" xr:uid="{00000000-0005-0000-0000-00006D030000}"/>
    <cellStyle name="_Book1_KT Model (new template)_Project United (10.01.04)_4_Project United (10.12.04) iBase v2" xfId="828" xr:uid="{00000000-0005-0000-0000-00006E030000}"/>
    <cellStyle name="_Book1_KT Model (new template)_Project United (10.01.04)_4_Project United (10.12.04) iBase v2_Proj United (10.29.04) Base" xfId="829" xr:uid="{00000000-0005-0000-0000-00006F030000}"/>
    <cellStyle name="_Book1_KT Model (new template)_Project United (10.04.04)_3" xfId="830" xr:uid="{00000000-0005-0000-0000-000070030000}"/>
    <cellStyle name="_Book1_KT Model (new template)_Project United (10.04.04)_3_@13. Himart management accounts (version 6)_20050510" xfId="831" xr:uid="{00000000-0005-0000-0000-000071030000}"/>
    <cellStyle name="_Book1_KT Model (new template)_Project United (10.04.04)_3_@2-1. Himart management accounts_Affinity_20050510_Draft" xfId="832" xr:uid="{00000000-0005-0000-0000-000072030000}"/>
    <cellStyle name="_Book1_KT Model (new template)_Project United (10.04.04)_3_1-2. @Himart management accounts_20050511" xfId="833" xr:uid="{00000000-0005-0000-0000-000073030000}"/>
    <cellStyle name="_Book1_KT Model (new template)_Project United (10.04.04)_3_1-3. @Himart management accounts_20050512" xfId="834" xr:uid="{00000000-0005-0000-0000-000074030000}"/>
    <cellStyle name="_Book1_KT Model (new template)_Project United (10.04.04)_3_13. mapping" xfId="835" xr:uid="{00000000-0005-0000-0000-000075030000}"/>
    <cellStyle name="_Book1_KT Model (new template)_Project United (10.04.04)_3_2  (번역) Himart management accounts_20050510" xfId="836" xr:uid="{00000000-0005-0000-0000-000076030000}"/>
    <cellStyle name="_Book1_KT Model (new template)_Project United (10.04.04)_3_Himart management accounts" xfId="837" xr:uid="{00000000-0005-0000-0000-000077030000}"/>
    <cellStyle name="_Book1_KT Model (new template)_Project United (10.04.04)_3_Himart management accounts (TOC)" xfId="838" xr:uid="{00000000-0005-0000-0000-000078030000}"/>
    <cellStyle name="_Book1_KT Model (new template)_Project United (10.04.04)_3_Himart management accounts (version 1)" xfId="839" xr:uid="{00000000-0005-0000-0000-000079030000}"/>
    <cellStyle name="_Book1_KT Model (new template)_Project United (10.04.04)_3_Himart management accounts (version 4)" xfId="840" xr:uid="{00000000-0005-0000-0000-00007A030000}"/>
    <cellStyle name="_Book1_KT Model (new template)_Project United (10.04.04)_3_Project Golf_Financial Projections (1.21.05)" xfId="841" xr:uid="{00000000-0005-0000-0000-00007B030000}"/>
    <cellStyle name="_Book1_KT Model (new template)_Project United (10.04.04)_3_Project Golf_Financial Projections (1.22.05)" xfId="842" xr:uid="{00000000-0005-0000-0000-00007C030000}"/>
    <cellStyle name="_Book1_KT Model (new template)_Project United (10.04.04)_3_Project Golf_Financial Projections (1.23.05)" xfId="843" xr:uid="{00000000-0005-0000-0000-00007D030000}"/>
    <cellStyle name="_Book1_KT Model (new template)_Project United (10.04.04)_3_Project Golf_Financial Projections (1.24.05)_1" xfId="844" xr:uid="{00000000-0005-0000-0000-00007E030000}"/>
    <cellStyle name="_Book1_KT Model (new template)_Project United (10.04.04)_3_Project Golf_Financial Projections (1.24.05)_4" xfId="845" xr:uid="{00000000-0005-0000-0000-00007F030000}"/>
    <cellStyle name="_Book1_KT Model (new template)_Project United (10.04.04)_3_Project Golf_Financial Projections (1.25.05)" xfId="846" xr:uid="{00000000-0005-0000-0000-000080030000}"/>
    <cellStyle name="_Book1_KT Model (new template)_Project United (10.04.04)_3_Project Golf_Financial Projections (1.26.05) KL_1" xfId="847" xr:uid="{00000000-0005-0000-0000-000081030000}"/>
    <cellStyle name="_Book1_KT Model (new template)_Project United (10.04.04)_3_Project Golf_Financial Projections (1.27.05)_revised" xfId="848" xr:uid="{00000000-0005-0000-0000-000082030000}"/>
    <cellStyle name="_Book1_KT Model (new template)_Project United (10.04.04)_3_Project Golf_Financial Projections (1.30.05)_revised_1" xfId="849" xr:uid="{00000000-0005-0000-0000-000083030000}"/>
    <cellStyle name="_Book1_KT Model (new template)_Project United (10.04.04)_3_Project Golf_Financial Projections (1.31.05)_revised 2" xfId="850" xr:uid="{00000000-0005-0000-0000-000084030000}"/>
    <cellStyle name="_Book1_KT Model (new template)_Project United (10.04.04)_3_Project Golf_Financial Projections (12.04.04)" xfId="851" xr:uid="{00000000-0005-0000-0000-000085030000}"/>
    <cellStyle name="_Book1_KT Model (new template)_Project United (10.04.04)_3_Project Golf_Financial Projections (2.1.05)_revised 21" xfId="852" xr:uid="{00000000-0005-0000-0000-000086030000}"/>
    <cellStyle name="_Book1_KT Model (new template)_Project United (10.04.04)_3_SAMPATH" xfId="853" xr:uid="{00000000-0005-0000-0000-000087030000}"/>
    <cellStyle name="_Book1_KT Model (new template)_Project United (10.04.04)_3_SAMPATH_@13. Himart management accounts (version 6)_20050510" xfId="854" xr:uid="{00000000-0005-0000-0000-000088030000}"/>
    <cellStyle name="_Book1_KT Model (new template)_Project United (10.04.04)_3_SAMPATH_@2-1. Himart management accounts_Affinity_20050510_Draft" xfId="855" xr:uid="{00000000-0005-0000-0000-000089030000}"/>
    <cellStyle name="_Book1_KT Model (new template)_Project United (10.04.04)_3_SAMPATH_1-2. @Himart management accounts_20050511" xfId="856" xr:uid="{00000000-0005-0000-0000-00008A030000}"/>
    <cellStyle name="_Book1_KT Model (new template)_Project United (10.04.04)_3_SAMPATH_1-3. @Himart management accounts_20050512" xfId="857" xr:uid="{00000000-0005-0000-0000-00008B030000}"/>
    <cellStyle name="_Book1_KT Model (new template)_Project United (10.04.04)_3_SAMPATH_13. mapping" xfId="858" xr:uid="{00000000-0005-0000-0000-00008C030000}"/>
    <cellStyle name="_Book1_KT Model (new template)_Project United (10.04.04)_3_SAMPATH_2  (번역) Himart management accounts_20050510" xfId="859" xr:uid="{00000000-0005-0000-0000-00008D030000}"/>
    <cellStyle name="_Book1_KT Model (new template)_Project United (10.04.04)_3_SAMPATH_Himart management accounts" xfId="860" xr:uid="{00000000-0005-0000-0000-00008E030000}"/>
    <cellStyle name="_Book1_KT Model (new template)_Project United (10.04.04)_3_SAMPATH_Himart management accounts (TOC)" xfId="861" xr:uid="{00000000-0005-0000-0000-00008F030000}"/>
    <cellStyle name="_Book1_KT Model (new template)_Project United (10.04.04)_3_SAMPATH_Himart management accounts (version 1)" xfId="862" xr:uid="{00000000-0005-0000-0000-000090030000}"/>
    <cellStyle name="_Book1_KT Model (new template)_Project United (10.04.04)_3_SAMPATH_Himart management accounts (version 4)" xfId="863" xr:uid="{00000000-0005-0000-0000-000091030000}"/>
    <cellStyle name="_Book1_KT Model (new template)_Project United (10.04.04)_3_SAMPATH_Project Golf_Financial Projections (1.21.05)" xfId="864" xr:uid="{00000000-0005-0000-0000-000092030000}"/>
    <cellStyle name="_Book1_KT Model (new template)_Project United (10.04.04)_3_SAMPATH_Project Golf_Financial Projections (1.22.05)" xfId="865" xr:uid="{00000000-0005-0000-0000-000093030000}"/>
    <cellStyle name="_Book1_KT Model (new template)_Project United (10.04.04)_3_SAMPATH_Project Golf_Financial Projections (1.23.05)" xfId="866" xr:uid="{00000000-0005-0000-0000-000094030000}"/>
    <cellStyle name="_Book1_KT Model (new template)_Project United (10.04.04)_3_SAMPATH_Project Golf_Financial Projections (1.24.05)_1" xfId="867" xr:uid="{00000000-0005-0000-0000-000095030000}"/>
    <cellStyle name="_Book1_KT Model (new template)_Project United (10.04.04)_3_SAMPATH_Project Golf_Financial Projections (1.24.05)_4" xfId="868" xr:uid="{00000000-0005-0000-0000-000096030000}"/>
    <cellStyle name="_Book1_KT Model (new template)_Project United (10.04.04)_3_SAMPATH_Project Golf_Financial Projections (1.25.05)" xfId="869" xr:uid="{00000000-0005-0000-0000-000097030000}"/>
    <cellStyle name="_Book1_KT Model (new template)_Project United (10.04.04)_3_SAMPATH_Project Golf_Financial Projections (1.26.05) KL_1" xfId="870" xr:uid="{00000000-0005-0000-0000-000098030000}"/>
    <cellStyle name="_Book1_KT Model (new template)_Project United (10.04.04)_3_SAMPATH_Project Golf_Financial Projections (1.27.05)_revised" xfId="871" xr:uid="{00000000-0005-0000-0000-000099030000}"/>
    <cellStyle name="_Book1_KT Model (new template)_Project United (10.04.04)_3_SAMPATH_Project Golf_Financial Projections (1.30.05)_revised_1" xfId="872" xr:uid="{00000000-0005-0000-0000-00009A030000}"/>
    <cellStyle name="_Book1_KT Model (new template)_Project United (10.04.04)_3_SAMPATH_Project Golf_Financial Projections (1.31.05)_revised 2" xfId="873" xr:uid="{00000000-0005-0000-0000-00009B030000}"/>
    <cellStyle name="_Book1_KT Model (new template)_Project United (10.04.04)_3_SAMPATH_Project Golf_Financial Projections (12.04.04)" xfId="874" xr:uid="{00000000-0005-0000-0000-00009C030000}"/>
    <cellStyle name="_Book1_KT Model (new template)_Project United (10.04.04)_3_SAMPATH_Project Golf_Financial Projections (2.1.05)_revised 21" xfId="875" xr:uid="{00000000-0005-0000-0000-00009D030000}"/>
    <cellStyle name="_Book1_KT Model (new template)_Project United (10.04.04)_3_Sampath_ver5" xfId="876" xr:uid="{00000000-0005-0000-0000-00009E030000}"/>
    <cellStyle name="_Book1_KT Model (new template)_Project United (10.04.04)_3_Sampath_ver5_@13. Himart management accounts (version 6)_20050510" xfId="877" xr:uid="{00000000-0005-0000-0000-00009F030000}"/>
    <cellStyle name="_Book1_KT Model (new template)_Project United (10.04.04)_3_Sampath_ver5_@2-1. Himart management accounts_Affinity_20050510_Draft" xfId="878" xr:uid="{00000000-0005-0000-0000-0000A0030000}"/>
    <cellStyle name="_Book1_KT Model (new template)_Project United (10.04.04)_3_Sampath_ver5_1-2. @Himart management accounts_20050511" xfId="879" xr:uid="{00000000-0005-0000-0000-0000A1030000}"/>
    <cellStyle name="_Book1_KT Model (new template)_Project United (10.04.04)_3_Sampath_ver5_1-3. @Himart management accounts_20050512" xfId="880" xr:uid="{00000000-0005-0000-0000-0000A2030000}"/>
    <cellStyle name="_Book1_KT Model (new template)_Project United (10.04.04)_3_Sampath_ver5_13. mapping" xfId="881" xr:uid="{00000000-0005-0000-0000-0000A3030000}"/>
    <cellStyle name="_Book1_KT Model (new template)_Project United (10.04.04)_3_Sampath_ver5_2  (번역) Himart management accounts_20050510" xfId="882" xr:uid="{00000000-0005-0000-0000-0000A4030000}"/>
    <cellStyle name="_Book1_KT Model (new template)_Project United (10.04.04)_3_Sampath_ver5_Himart management accounts" xfId="883" xr:uid="{00000000-0005-0000-0000-0000A5030000}"/>
    <cellStyle name="_Book1_KT Model (new template)_Project United (10.04.04)_3_Sampath_ver5_Himart management accounts (TOC)" xfId="884" xr:uid="{00000000-0005-0000-0000-0000A6030000}"/>
    <cellStyle name="_Book1_KT Model (new template)_Project United (10.04.04)_3_Sampath_ver5_Himart management accounts (version 1)" xfId="885" xr:uid="{00000000-0005-0000-0000-0000A7030000}"/>
    <cellStyle name="_Book1_KT Model (new template)_Project United (10.04.04)_3_Sampath_ver5_Himart management accounts (version 4)" xfId="886" xr:uid="{00000000-0005-0000-0000-0000A8030000}"/>
    <cellStyle name="_Book1_KT Model (new template)_Project United (10.04.04)_3_Sampath_ver5_Project Golf_Financial Projections (1.21.05)" xfId="887" xr:uid="{00000000-0005-0000-0000-0000A9030000}"/>
    <cellStyle name="_Book1_KT Model (new template)_Project United (10.04.04)_3_Sampath_ver5_Project Golf_Financial Projections (1.22.05)" xfId="888" xr:uid="{00000000-0005-0000-0000-0000AA030000}"/>
    <cellStyle name="_Book1_KT Model (new template)_Project United (10.04.04)_3_Sampath_ver5_Project Golf_Financial Projections (1.23.05)" xfId="889" xr:uid="{00000000-0005-0000-0000-0000AB030000}"/>
    <cellStyle name="_Book1_KT Model (new template)_Project United (10.04.04)_3_Sampath_ver5_Project Golf_Financial Projections (1.24.05)_1" xfId="890" xr:uid="{00000000-0005-0000-0000-0000AC030000}"/>
    <cellStyle name="_Book1_KT Model (new template)_Project United (10.04.04)_3_Sampath_ver5_Project Golf_Financial Projections (1.24.05)_4" xfId="891" xr:uid="{00000000-0005-0000-0000-0000AD030000}"/>
    <cellStyle name="_Book1_KT Model (new template)_Project United (10.04.04)_3_Sampath_ver5_Project Golf_Financial Projections (1.25.05)" xfId="892" xr:uid="{00000000-0005-0000-0000-0000AE030000}"/>
    <cellStyle name="_Book1_KT Model (new template)_Project United (10.04.04)_3_Sampath_ver5_Project Golf_Financial Projections (1.26.05) KL_1" xfId="893" xr:uid="{00000000-0005-0000-0000-0000AF030000}"/>
    <cellStyle name="_Book1_KT Model (new template)_Project United (10.04.04)_3_Sampath_ver5_Project Golf_Financial Projections (1.27.05)_revised" xfId="894" xr:uid="{00000000-0005-0000-0000-0000B0030000}"/>
    <cellStyle name="_Book1_KT Model (new template)_Project United (10.04.04)_3_Sampath_ver5_Project Golf_Financial Projections (1.30.05)_revised_1" xfId="895" xr:uid="{00000000-0005-0000-0000-0000B1030000}"/>
    <cellStyle name="_Book1_KT Model (new template)_Project United (10.04.04)_3_Sampath_ver5_Project Golf_Financial Projections (1.31.05)_revised 2" xfId="896" xr:uid="{00000000-0005-0000-0000-0000B2030000}"/>
    <cellStyle name="_Book1_KT Model (new template)_Project United (10.04.04)_3_Sampath_ver5_Project Golf_Financial Projections (12.04.04)" xfId="897" xr:uid="{00000000-0005-0000-0000-0000B3030000}"/>
    <cellStyle name="_Book1_KT Model (new template)_Project United (10.04.04)_3_Sampath_ver5_Project Golf_Financial Projections (2.1.05)_revised 21" xfId="898" xr:uid="{00000000-0005-0000-0000-0000B4030000}"/>
    <cellStyle name="_Book1_KT Model (new template)_Project United (10.04.04)_3edit" xfId="899" xr:uid="{00000000-0005-0000-0000-0000B5030000}"/>
    <cellStyle name="_Book1_KT Model (new template)_Project United (10.04.04)_3edit_@13. Himart management accounts (version 6)_20050510" xfId="900" xr:uid="{00000000-0005-0000-0000-0000B6030000}"/>
    <cellStyle name="_Book1_KT Model (new template)_Project United (10.04.04)_3edit_@2-1. Himart management accounts_Affinity_20050510_Draft" xfId="901" xr:uid="{00000000-0005-0000-0000-0000B7030000}"/>
    <cellStyle name="_Book1_KT Model (new template)_Project United (10.04.04)_3edit_1-2. @Himart management accounts_20050511" xfId="902" xr:uid="{00000000-0005-0000-0000-0000B8030000}"/>
    <cellStyle name="_Book1_KT Model (new template)_Project United (10.04.04)_3edit_1-3. @Himart management accounts_20050512" xfId="903" xr:uid="{00000000-0005-0000-0000-0000B9030000}"/>
    <cellStyle name="_Book1_KT Model (new template)_Project United (10.04.04)_3edit_13. mapping" xfId="904" xr:uid="{00000000-0005-0000-0000-0000BA030000}"/>
    <cellStyle name="_Book1_KT Model (new template)_Project United (10.04.04)_3edit_2  (번역) Himart management accounts_20050510" xfId="905" xr:uid="{00000000-0005-0000-0000-0000BB030000}"/>
    <cellStyle name="_Book1_KT Model (new template)_Project United (10.04.04)_3edit_Himart management accounts" xfId="906" xr:uid="{00000000-0005-0000-0000-0000BC030000}"/>
    <cellStyle name="_Book1_KT Model (new template)_Project United (10.04.04)_3edit_Himart management accounts (TOC)" xfId="907" xr:uid="{00000000-0005-0000-0000-0000BD030000}"/>
    <cellStyle name="_Book1_KT Model (new template)_Project United (10.04.04)_3edit_Himart management accounts (version 1)" xfId="908" xr:uid="{00000000-0005-0000-0000-0000BE030000}"/>
    <cellStyle name="_Book1_KT Model (new template)_Project United (10.04.04)_3edit_Himart management accounts (version 4)" xfId="909" xr:uid="{00000000-0005-0000-0000-0000BF030000}"/>
    <cellStyle name="_Book1_KT Model (new template)_Project United (10.04.04)_3edit_Project Golf_Financial Projections (1.21.05)" xfId="910" xr:uid="{00000000-0005-0000-0000-0000C0030000}"/>
    <cellStyle name="_Book1_KT Model (new template)_Project United (10.04.04)_3edit_Project Golf_Financial Projections (1.22.05)" xfId="911" xr:uid="{00000000-0005-0000-0000-0000C1030000}"/>
    <cellStyle name="_Book1_KT Model (new template)_Project United (10.04.04)_3edit_Project Golf_Financial Projections (1.23.05)" xfId="912" xr:uid="{00000000-0005-0000-0000-0000C2030000}"/>
    <cellStyle name="_Book1_KT Model (new template)_Project United (10.04.04)_3edit_Project Golf_Financial Projections (1.24.05)_1" xfId="913" xr:uid="{00000000-0005-0000-0000-0000C3030000}"/>
    <cellStyle name="_Book1_KT Model (new template)_Project United (10.04.04)_3edit_Project Golf_Financial Projections (1.24.05)_4" xfId="914" xr:uid="{00000000-0005-0000-0000-0000C4030000}"/>
    <cellStyle name="_Book1_KT Model (new template)_Project United (10.04.04)_3edit_Project Golf_Financial Projections (1.25.05)" xfId="915" xr:uid="{00000000-0005-0000-0000-0000C5030000}"/>
    <cellStyle name="_Book1_KT Model (new template)_Project United (10.04.04)_3edit_Project Golf_Financial Projections (1.26.05) KL_1" xfId="916" xr:uid="{00000000-0005-0000-0000-0000C6030000}"/>
    <cellStyle name="_Book1_KT Model (new template)_Project United (10.04.04)_3edit_Project Golf_Financial Projections (1.27.05)_revised" xfId="917" xr:uid="{00000000-0005-0000-0000-0000C7030000}"/>
    <cellStyle name="_Book1_KT Model (new template)_Project United (10.04.04)_3edit_Project Golf_Financial Projections (1.30.05)_revised_1" xfId="918" xr:uid="{00000000-0005-0000-0000-0000C8030000}"/>
    <cellStyle name="_Book1_KT Model (new template)_Project United (10.04.04)_3edit_Project Golf_Financial Projections (1.31.05)_revised 2" xfId="919" xr:uid="{00000000-0005-0000-0000-0000C9030000}"/>
    <cellStyle name="_Book1_KT Model (new template)_Project United (10.04.04)_3edit_Project Golf_Financial Projections (12.04.04)" xfId="920" xr:uid="{00000000-0005-0000-0000-0000CA030000}"/>
    <cellStyle name="_Book1_KT Model (new template)_Project United (10.04.04)_3edit_Project Golf_Financial Projections (2.1.05)_revised 21" xfId="921" xr:uid="{00000000-0005-0000-0000-0000CB030000}"/>
    <cellStyle name="_Book1_KT Model (new template)_Project United (10.05.04)" xfId="922" xr:uid="{00000000-0005-0000-0000-0000CC030000}"/>
    <cellStyle name="_Book1_KT Model (new template)_Project United (10.05.04)_Project United - 10.28edit2" xfId="923" xr:uid="{00000000-0005-0000-0000-0000CD030000}"/>
    <cellStyle name="_Book1_KT Model (new template)_Project United (10.05.04)_Project United - 10.28edit2_@13. Himart management accounts (version 6)_20050510" xfId="924" xr:uid="{00000000-0005-0000-0000-0000CE030000}"/>
    <cellStyle name="_Book1_KT Model (new template)_Project United (10.05.04)_Project United - 10.28edit2_@2-1. Himart management accounts_Affinity_20050510_Draft" xfId="925" xr:uid="{00000000-0005-0000-0000-0000CF030000}"/>
    <cellStyle name="_Book1_KT Model (new template)_Project United (10.05.04)_Project United - 10.28edit2_1-2. @Himart management accounts_20050511" xfId="926" xr:uid="{00000000-0005-0000-0000-0000D0030000}"/>
    <cellStyle name="_Book1_KT Model (new template)_Project United (10.05.04)_Project United - 10.28edit2_1-3. @Himart management accounts_20050512" xfId="927" xr:uid="{00000000-0005-0000-0000-0000D1030000}"/>
    <cellStyle name="_Book1_KT Model (new template)_Project United (10.05.04)_Project United - 10.28edit2_13. mapping" xfId="928" xr:uid="{00000000-0005-0000-0000-0000D2030000}"/>
    <cellStyle name="_Book1_KT Model (new template)_Project United (10.05.04)_Project United - 10.28edit2_2  (번역) Himart management accounts_20050510" xfId="929" xr:uid="{00000000-0005-0000-0000-0000D3030000}"/>
    <cellStyle name="_Book1_KT Model (new template)_Project United (10.05.04)_Project United - 10.28edit2_Himart management accounts" xfId="930" xr:uid="{00000000-0005-0000-0000-0000D4030000}"/>
    <cellStyle name="_Book1_KT Model (new template)_Project United (10.05.04)_Project United - 10.28edit2_Himart management accounts (TOC)" xfId="931" xr:uid="{00000000-0005-0000-0000-0000D5030000}"/>
    <cellStyle name="_Book1_KT Model (new template)_Project United (10.05.04)_Project United - 10.28edit2_Himart management accounts (version 1)" xfId="932" xr:uid="{00000000-0005-0000-0000-0000D6030000}"/>
    <cellStyle name="_Book1_KT Model (new template)_Project United (10.05.04)_Project United - 10.28edit2_Himart management accounts (version 4)" xfId="933" xr:uid="{00000000-0005-0000-0000-0000D7030000}"/>
    <cellStyle name="_Book1_KT Model (new template)_Project United (10.05.04)_Project United - 10.28edit2_Project Golf_Financial Projections (1.21.05)" xfId="934" xr:uid="{00000000-0005-0000-0000-0000D8030000}"/>
    <cellStyle name="_Book1_KT Model (new template)_Project United (10.05.04)_Project United - 10.28edit2_Project Golf_Financial Projections (1.22.05)" xfId="935" xr:uid="{00000000-0005-0000-0000-0000D9030000}"/>
    <cellStyle name="_Book1_KT Model (new template)_Project United (10.05.04)_Project United - 10.28edit2_Project Golf_Financial Projections (1.23.05)" xfId="936" xr:uid="{00000000-0005-0000-0000-0000DA030000}"/>
    <cellStyle name="_Book1_KT Model (new template)_Project United (10.05.04)_Project United - 10.28edit2_Project Golf_Financial Projections (1.24.05)_1" xfId="937" xr:uid="{00000000-0005-0000-0000-0000DB030000}"/>
    <cellStyle name="_Book1_KT Model (new template)_Project United (10.05.04)_Project United - 10.28edit2_Project Golf_Financial Projections (1.24.05)_4" xfId="938" xr:uid="{00000000-0005-0000-0000-0000DC030000}"/>
    <cellStyle name="_Book1_KT Model (new template)_Project United (10.05.04)_Project United - 10.28edit2_Project Golf_Financial Projections (1.25.05)" xfId="939" xr:uid="{00000000-0005-0000-0000-0000DD030000}"/>
    <cellStyle name="_Book1_KT Model (new template)_Project United (10.05.04)_Project United - 10.28edit2_Project Golf_Financial Projections (1.26.05) KL_1" xfId="940" xr:uid="{00000000-0005-0000-0000-0000DE030000}"/>
    <cellStyle name="_Book1_KT Model (new template)_Project United (10.05.04)_Project United - 10.28edit2_Project Golf_Financial Projections (1.27.05)_revised" xfId="941" xr:uid="{00000000-0005-0000-0000-0000DF030000}"/>
    <cellStyle name="_Book1_KT Model (new template)_Project United (10.05.04)_Project United - 10.28edit2_Project Golf_Financial Projections (1.30.05)_revised_1" xfId="942" xr:uid="{00000000-0005-0000-0000-0000E0030000}"/>
    <cellStyle name="_Book1_KT Model (new template)_Project United (10.05.04)_Project United - 10.28edit2_Project Golf_Financial Projections (1.31.05)_revised 2" xfId="943" xr:uid="{00000000-0005-0000-0000-0000E1030000}"/>
    <cellStyle name="_Book1_KT Model (new template)_Project United (10.05.04)_Project United - 10.28edit2_Project Golf_Financial Projections (12.04.04)" xfId="944" xr:uid="{00000000-0005-0000-0000-0000E2030000}"/>
    <cellStyle name="_Book1_KT Model (new template)_Project United (10.05.04)_Project United - 10.28edit2_Project Golf_Financial Projections (2.1.05)_revised 21" xfId="945" xr:uid="{00000000-0005-0000-0000-0000E3030000}"/>
    <cellStyle name="_Book1_KT Model (new template)_Project United (10.05.04)_Project United (10.12.04) iBase v2" xfId="946" xr:uid="{00000000-0005-0000-0000-0000E4030000}"/>
    <cellStyle name="_Book1_KT Model (new template)_Project United (10.05.04)_Project United (10.12.04) iBase v2_Proj United (10.29.04) Base" xfId="947" xr:uid="{00000000-0005-0000-0000-0000E5030000}"/>
    <cellStyle name="_Book1_KT Model (new template)_Project United (10.05.04)_SKT_v4" xfId="948" xr:uid="{00000000-0005-0000-0000-0000E6030000}"/>
    <cellStyle name="_Book1_KT Model (new template)_Project United (10.05.04)_SKT_v4_Project United - 10.28edit2" xfId="949" xr:uid="{00000000-0005-0000-0000-0000E7030000}"/>
    <cellStyle name="_Book1_KT Model (new template)_Project United (10.05.04)_SKT_v4_Project United - 10.28edit2_@13. Himart management accounts (version 6)_20050510" xfId="950" xr:uid="{00000000-0005-0000-0000-0000E8030000}"/>
    <cellStyle name="_Book1_KT Model (new template)_Project United (10.05.04)_SKT_v4_Project United - 10.28edit2_@2-1. Himart management accounts_Affinity_20050510_Draft" xfId="951" xr:uid="{00000000-0005-0000-0000-0000E9030000}"/>
    <cellStyle name="_Book1_KT Model (new template)_Project United (10.05.04)_SKT_v4_Project United - 10.28edit2_1-2. @Himart management accounts_20050511" xfId="952" xr:uid="{00000000-0005-0000-0000-0000EA030000}"/>
    <cellStyle name="_Book1_KT Model (new template)_Project United (10.05.04)_SKT_v4_Project United - 10.28edit2_1-3. @Himart management accounts_20050512" xfId="953" xr:uid="{00000000-0005-0000-0000-0000EB030000}"/>
    <cellStyle name="_Book1_KT Model (new template)_Project United (10.05.04)_SKT_v4_Project United - 10.28edit2_13. mapping" xfId="954" xr:uid="{00000000-0005-0000-0000-0000EC030000}"/>
    <cellStyle name="_Book1_KT Model (new template)_Project United (10.05.04)_SKT_v4_Project United - 10.28edit2_2  (번역) Himart management accounts_20050510" xfId="955" xr:uid="{00000000-0005-0000-0000-0000ED030000}"/>
    <cellStyle name="_Book1_KT Model (new template)_Project United (10.05.04)_SKT_v4_Project United - 10.28edit2_Himart management accounts" xfId="956" xr:uid="{00000000-0005-0000-0000-0000EE030000}"/>
    <cellStyle name="_Book1_KT Model (new template)_Project United (10.05.04)_SKT_v4_Project United - 10.28edit2_Himart management accounts (TOC)" xfId="957" xr:uid="{00000000-0005-0000-0000-0000EF030000}"/>
    <cellStyle name="_Book1_KT Model (new template)_Project United (10.05.04)_SKT_v4_Project United - 10.28edit2_Himart management accounts (version 1)" xfId="958" xr:uid="{00000000-0005-0000-0000-0000F0030000}"/>
    <cellStyle name="_Book1_KT Model (new template)_Project United (10.05.04)_SKT_v4_Project United - 10.28edit2_Himart management accounts (version 4)" xfId="959" xr:uid="{00000000-0005-0000-0000-0000F1030000}"/>
    <cellStyle name="_Book1_KT Model (new template)_Project United (10.05.04)_SKT_v4_Project United - 10.28edit2_Project Golf_Financial Projections (1.21.05)" xfId="960" xr:uid="{00000000-0005-0000-0000-0000F2030000}"/>
    <cellStyle name="_Book1_KT Model (new template)_Project United (10.05.04)_SKT_v4_Project United - 10.28edit2_Project Golf_Financial Projections (1.22.05)" xfId="961" xr:uid="{00000000-0005-0000-0000-0000F3030000}"/>
    <cellStyle name="_Book1_KT Model (new template)_Project United (10.05.04)_SKT_v4_Project United - 10.28edit2_Project Golf_Financial Projections (1.23.05)" xfId="962" xr:uid="{00000000-0005-0000-0000-0000F4030000}"/>
    <cellStyle name="_Book1_KT Model (new template)_Project United (10.05.04)_SKT_v4_Project United - 10.28edit2_Project Golf_Financial Projections (1.24.05)_1" xfId="963" xr:uid="{00000000-0005-0000-0000-0000F5030000}"/>
    <cellStyle name="_Book1_KT Model (new template)_Project United (10.05.04)_SKT_v4_Project United - 10.28edit2_Project Golf_Financial Projections (1.24.05)_4" xfId="964" xr:uid="{00000000-0005-0000-0000-0000F6030000}"/>
    <cellStyle name="_Book1_KT Model (new template)_Project United (10.05.04)_SKT_v4_Project United - 10.28edit2_Project Golf_Financial Projections (1.25.05)" xfId="965" xr:uid="{00000000-0005-0000-0000-0000F7030000}"/>
    <cellStyle name="_Book1_KT Model (new template)_Project United (10.05.04)_SKT_v4_Project United - 10.28edit2_Project Golf_Financial Projections (1.26.05) KL_1" xfId="966" xr:uid="{00000000-0005-0000-0000-0000F8030000}"/>
    <cellStyle name="_Book1_KT Model (new template)_Project United (10.05.04)_SKT_v4_Project United - 10.28edit2_Project Golf_Financial Projections (1.27.05)_revised" xfId="967" xr:uid="{00000000-0005-0000-0000-0000F9030000}"/>
    <cellStyle name="_Book1_KT Model (new template)_Project United (10.05.04)_SKT_v4_Project United - 10.28edit2_Project Golf_Financial Projections (1.30.05)_revised_1" xfId="968" xr:uid="{00000000-0005-0000-0000-0000FA030000}"/>
    <cellStyle name="_Book1_KT Model (new template)_Project United (10.05.04)_SKT_v4_Project United - 10.28edit2_Project Golf_Financial Projections (1.31.05)_revised 2" xfId="969" xr:uid="{00000000-0005-0000-0000-0000FB030000}"/>
    <cellStyle name="_Book1_KT Model (new template)_Project United (10.05.04)_SKT_v4_Project United - 10.28edit2_Project Golf_Financial Projections (12.04.04)" xfId="970" xr:uid="{00000000-0005-0000-0000-0000FC030000}"/>
    <cellStyle name="_Book1_KT Model (new template)_Project United (10.05.04)_SKT_v4_Project United - 10.28edit2_Project Golf_Financial Projections (2.1.05)_revised 21" xfId="971" xr:uid="{00000000-0005-0000-0000-0000FD030000}"/>
    <cellStyle name="_Book1_KT Model (new template)_Project United (10.05.04)_SKT_v4_Project United (10.12.04) iBase v2" xfId="972" xr:uid="{00000000-0005-0000-0000-0000FE030000}"/>
    <cellStyle name="_Book1_KT Model (new template)_Project United (10.05.04)_SKT_v4_Project United (10.12.04) iBase v2_Proj United (10.29.04) Base" xfId="973" xr:uid="{00000000-0005-0000-0000-0000FF030000}"/>
    <cellStyle name="_Book1_KT Model_KeyDrivers" xfId="974" xr:uid="{00000000-0005-0000-0000-000000040000}"/>
    <cellStyle name="_Book1_KT Model_KeyDrivers_Project United (10.12.04) iBase v2" xfId="975" xr:uid="{00000000-0005-0000-0000-000001040000}"/>
    <cellStyle name="_Book1_KT Model_KeyDrivers_Project United (10.12.04) iBase v2_Proj United (10.29.04) Base" xfId="976" xr:uid="{00000000-0005-0000-0000-000002040000}"/>
    <cellStyle name="_Book1_KT Model_MVNO Subs Model" xfId="977" xr:uid="{00000000-0005-0000-0000-000003040000}"/>
    <cellStyle name="_Book1_KT Model_MVNO Subs Model_Project United (10.12.04) iBase v2" xfId="978" xr:uid="{00000000-0005-0000-0000-000004040000}"/>
    <cellStyle name="_Book1_KT Model_MVNO Subs Model_Project United (10.12.04) iBase v2_Proj United (10.29.04) Base" xfId="979" xr:uid="{00000000-0005-0000-0000-000005040000}"/>
    <cellStyle name="_Book1_KT Model_Proj United (10.29.04) Base" xfId="980" xr:uid="{00000000-0005-0000-0000-000006040000}"/>
    <cellStyle name="_Book1_KT Model_Project United - 10.28edit2" xfId="981" xr:uid="{00000000-0005-0000-0000-000007040000}"/>
    <cellStyle name="_Book1_KT Model_Project United - 10.28edit2_@13. Himart management accounts (version 6)_20050510" xfId="982" xr:uid="{00000000-0005-0000-0000-000008040000}"/>
    <cellStyle name="_Book1_KT Model_Project United - 10.28edit2_@2-1. Himart management accounts_Affinity_20050510_Draft" xfId="983" xr:uid="{00000000-0005-0000-0000-000009040000}"/>
    <cellStyle name="_Book1_KT Model_Project United - 10.28edit2_1-2. @Himart management accounts_20050511" xfId="984" xr:uid="{00000000-0005-0000-0000-00000A040000}"/>
    <cellStyle name="_Book1_KT Model_Project United - 10.28edit2_1-3. @Himart management accounts_20050512" xfId="985" xr:uid="{00000000-0005-0000-0000-00000B040000}"/>
    <cellStyle name="_Book1_KT Model_Project United - 10.28edit2_13. mapping" xfId="986" xr:uid="{00000000-0005-0000-0000-00000C040000}"/>
    <cellStyle name="_Book1_KT Model_Project United - 10.28edit2_2  (번역) Himart management accounts_20050510" xfId="987" xr:uid="{00000000-0005-0000-0000-00000D040000}"/>
    <cellStyle name="_Book1_KT Model_Project United - 10.28edit2_Himart management accounts" xfId="988" xr:uid="{00000000-0005-0000-0000-00000E040000}"/>
    <cellStyle name="_Book1_KT Model_Project United - 10.28edit2_Himart management accounts (TOC)" xfId="989" xr:uid="{00000000-0005-0000-0000-00000F040000}"/>
    <cellStyle name="_Book1_KT Model_Project United - 10.28edit2_Himart management accounts (version 1)" xfId="990" xr:uid="{00000000-0005-0000-0000-000010040000}"/>
    <cellStyle name="_Book1_KT Model_Project United - 10.28edit2_Himart management accounts (version 4)" xfId="991" xr:uid="{00000000-0005-0000-0000-000011040000}"/>
    <cellStyle name="_Book1_KT Model_Project United - 10.28edit2_Project Golf_Financial Projections (1.21.05)" xfId="992" xr:uid="{00000000-0005-0000-0000-000012040000}"/>
    <cellStyle name="_Book1_KT Model_Project United - 10.28edit2_Project Golf_Financial Projections (1.22.05)" xfId="993" xr:uid="{00000000-0005-0000-0000-000013040000}"/>
    <cellStyle name="_Book1_KT Model_Project United - 10.28edit2_Project Golf_Financial Projections (1.23.05)" xfId="994" xr:uid="{00000000-0005-0000-0000-000014040000}"/>
    <cellStyle name="_Book1_KT Model_Project United - 10.28edit2_Project Golf_Financial Projections (1.24.05)_1" xfId="995" xr:uid="{00000000-0005-0000-0000-000015040000}"/>
    <cellStyle name="_Book1_KT Model_Project United - 10.28edit2_Project Golf_Financial Projections (1.24.05)_4" xfId="996" xr:uid="{00000000-0005-0000-0000-000016040000}"/>
    <cellStyle name="_Book1_KT Model_Project United - 10.28edit2_Project Golf_Financial Projections (1.25.05)" xfId="997" xr:uid="{00000000-0005-0000-0000-000017040000}"/>
    <cellStyle name="_Book1_KT Model_Project United - 10.28edit2_Project Golf_Financial Projections (1.26.05) KL_1" xfId="998" xr:uid="{00000000-0005-0000-0000-000018040000}"/>
    <cellStyle name="_Book1_KT Model_Project United - 10.28edit2_Project Golf_Financial Projections (1.27.05)_revised" xfId="999" xr:uid="{00000000-0005-0000-0000-000019040000}"/>
    <cellStyle name="_Book1_KT Model_Project United - 10.28edit2_Project Golf_Financial Projections (1.30.05)_revised_1" xfId="1000" xr:uid="{00000000-0005-0000-0000-00001A040000}"/>
    <cellStyle name="_Book1_KT Model_Project United - 10.28edit2_Project Golf_Financial Projections (1.31.05)_revised 2" xfId="1001" xr:uid="{00000000-0005-0000-0000-00001B040000}"/>
    <cellStyle name="_Book1_KT Model_Project United - 10.28edit2_Project Golf_Financial Projections (12.04.04)" xfId="1002" xr:uid="{00000000-0005-0000-0000-00001C040000}"/>
    <cellStyle name="_Book1_KT Model_Project United - 10.28edit2_Project Golf_Financial Projections (2.1.05)_revised 21" xfId="1003" xr:uid="{00000000-0005-0000-0000-00001D040000}"/>
    <cellStyle name="_Book1_KT Model_Project United (10.01.04)_2" xfId="1004" xr:uid="{00000000-0005-0000-0000-00001E040000}"/>
    <cellStyle name="_Book1_KT Model_Project United (10.01.04)_2_Project United (10.12.04) iBase v2" xfId="1005" xr:uid="{00000000-0005-0000-0000-00001F040000}"/>
    <cellStyle name="_Book1_KT Model_Project United (10.01.04)_2_Project United (10.12.04) iBase v2_Proj United (10.29.04) Base" xfId="1006" xr:uid="{00000000-0005-0000-0000-000020040000}"/>
    <cellStyle name="_Book1_KT Model_Project United (10.01.04)_4" xfId="1007" xr:uid="{00000000-0005-0000-0000-000021040000}"/>
    <cellStyle name="_Book1_KT Model_Project United (10.01.04)_4_Project United (10.12.04) iBase v2" xfId="1008" xr:uid="{00000000-0005-0000-0000-000022040000}"/>
    <cellStyle name="_Book1_KT Model_Project United (10.01.04)_4_Project United (10.12.04) iBase v2_Proj United (10.29.04) Base" xfId="1009" xr:uid="{00000000-0005-0000-0000-000023040000}"/>
    <cellStyle name="_Book1_KT Model_Project United (10.05.04)" xfId="1010" xr:uid="{00000000-0005-0000-0000-000024040000}"/>
    <cellStyle name="_Book1_KT Model_Project United (10.05.04)_Project United (10.12.04) iBase v2" xfId="1011" xr:uid="{00000000-0005-0000-0000-000025040000}"/>
    <cellStyle name="_Book1_KT Model_Project United (10.05.04)_Project United (10.12.04) iBase v2_Proj United (10.29.04) Base" xfId="1012" xr:uid="{00000000-0005-0000-0000-000026040000}"/>
    <cellStyle name="_Book1_KT Model_Project United (10.05.04)_SKT_v4" xfId="1013" xr:uid="{00000000-0005-0000-0000-000027040000}"/>
    <cellStyle name="_Book1_KT Model_Project United (10.05.04)_SKT_v4_Project United (10.12.04) iBase v2" xfId="1014" xr:uid="{00000000-0005-0000-0000-000028040000}"/>
    <cellStyle name="_Book1_KT Model_Project United (10.05.04)_SKT_v4_Project United (10.12.04) iBase v2_Proj United (10.29.04) Base" xfId="1015" xr:uid="{00000000-0005-0000-0000-000029040000}"/>
    <cellStyle name="_Book1_KTF Model" xfId="1016" xr:uid="{00000000-0005-0000-0000-00002A040000}"/>
    <cellStyle name="_Book1_KTF Model (KT input)" xfId="1017" xr:uid="{00000000-0005-0000-0000-00002B040000}"/>
    <cellStyle name="_Book1_KTF Model (KT input)_KeyDrivers" xfId="1018" xr:uid="{00000000-0005-0000-0000-00002C040000}"/>
    <cellStyle name="_Book1_KTF Model (KT input)_KeyDrivers_Project United (10.12.04) iBase v2" xfId="1019" xr:uid="{00000000-0005-0000-0000-00002D040000}"/>
    <cellStyle name="_Book1_KTF Model (KT input)_KeyDrivers_Project United (10.12.04) iBase v2_Proj United (10.29.04) Base" xfId="1020" xr:uid="{00000000-0005-0000-0000-00002E040000}"/>
    <cellStyle name="_Book1_KTF Model (KT input)_MVNO Subs Model" xfId="1021" xr:uid="{00000000-0005-0000-0000-00002F040000}"/>
    <cellStyle name="_Book1_KTF Model (KT input)_MVNO Subs Model_Project United (10.12.04) iBase v2" xfId="1022" xr:uid="{00000000-0005-0000-0000-000030040000}"/>
    <cellStyle name="_Book1_KTF Model (KT input)_MVNO Subs Model_Project United (10.12.04) iBase v2_Proj United (10.29.04) Base" xfId="1023" xr:uid="{00000000-0005-0000-0000-000031040000}"/>
    <cellStyle name="_Book1_KTF Model (KT input)_Proj United (10.29.04) Base" xfId="1024" xr:uid="{00000000-0005-0000-0000-000032040000}"/>
    <cellStyle name="_Book1_KTF Model (KT input)_Project United (10.01.04)_2" xfId="1025" xr:uid="{00000000-0005-0000-0000-000033040000}"/>
    <cellStyle name="_Book1_KTF Model (KT input)_Project United (10.01.04)_2_Project United (10.12.04) iBase v2" xfId="1026" xr:uid="{00000000-0005-0000-0000-000034040000}"/>
    <cellStyle name="_Book1_KTF Model (KT input)_Project United (10.01.04)_2_Project United (10.12.04) iBase v2_Proj United (10.29.04) Base" xfId="1027" xr:uid="{00000000-0005-0000-0000-000035040000}"/>
    <cellStyle name="_Book1_KTF Model (KT input)_Project United (10.01.04)_4" xfId="1028" xr:uid="{00000000-0005-0000-0000-000036040000}"/>
    <cellStyle name="_Book1_KTF Model (KT input)_Project United (10.01.04)_4_Project United (10.12.04) iBase v2" xfId="1029" xr:uid="{00000000-0005-0000-0000-000037040000}"/>
    <cellStyle name="_Book1_KTF Model (KT input)_Project United (10.01.04)_4_Project United (10.12.04) iBase v2_Proj United (10.29.04) Base" xfId="1030" xr:uid="{00000000-0005-0000-0000-000038040000}"/>
    <cellStyle name="_Book1_KTF Model (KT input)_Project United (10.05.04)" xfId="1031" xr:uid="{00000000-0005-0000-0000-000039040000}"/>
    <cellStyle name="_Book1_KTF Model (KT input)_Project United (10.05.04)_Project United (10.12.04) iBase v2" xfId="1032" xr:uid="{00000000-0005-0000-0000-00003A040000}"/>
    <cellStyle name="_Book1_KTF Model (KT input)_Project United (10.05.04)_Project United (10.12.04) iBase v2_Proj United (10.29.04) Base" xfId="1033" xr:uid="{00000000-0005-0000-0000-00003B040000}"/>
    <cellStyle name="_Book1_KTF Model (KT input)_Project United (10.05.04)_SKT_v4" xfId="1034" xr:uid="{00000000-0005-0000-0000-00003C040000}"/>
    <cellStyle name="_Book1_KTF Model (KT input)_Project United (10.05.04)_SKT_v4_Project United (10.12.04) iBase v2" xfId="1035" xr:uid="{00000000-0005-0000-0000-00003D040000}"/>
    <cellStyle name="_Book1_KTF Model (KT input)_Project United (10.05.04)_SKT_v4_Project United (10.12.04) iBase v2_Proj United (10.29.04) Base" xfId="1036" xr:uid="{00000000-0005-0000-0000-00003E040000}"/>
    <cellStyle name="_Book1_KTF Model (link)" xfId="1037" xr:uid="{00000000-0005-0000-0000-00003F040000}"/>
    <cellStyle name="_Book1_KTF Model (link)_KeyDrivers" xfId="1038" xr:uid="{00000000-0005-0000-0000-000040040000}"/>
    <cellStyle name="_Book1_KTF Model (link)_KeyDrivers_Project United (10.12.04) iBase v2" xfId="1039" xr:uid="{00000000-0005-0000-0000-000041040000}"/>
    <cellStyle name="_Book1_KTF Model (link)_KeyDrivers_Project United (10.12.04) iBase v2_Proj United (10.29.04) Base" xfId="1040" xr:uid="{00000000-0005-0000-0000-000042040000}"/>
    <cellStyle name="_Book1_KTF Model (link)_MVNO Subs Model" xfId="1041" xr:uid="{00000000-0005-0000-0000-000043040000}"/>
    <cellStyle name="_Book1_KTF Model (link)_MVNO Subs Model_Project United (10.12.04) iBase v2" xfId="1042" xr:uid="{00000000-0005-0000-0000-000044040000}"/>
    <cellStyle name="_Book1_KTF Model (link)_MVNO Subs Model_Project United (10.12.04) iBase v2_Proj United (10.29.04) Base" xfId="1043" xr:uid="{00000000-0005-0000-0000-000045040000}"/>
    <cellStyle name="_Book1_KTF Model (link)_Proj United (10.29.04) Base" xfId="1044" xr:uid="{00000000-0005-0000-0000-000046040000}"/>
    <cellStyle name="_Book1_KTF Model (link)_Project United (10.01.04)_2" xfId="1045" xr:uid="{00000000-0005-0000-0000-000047040000}"/>
    <cellStyle name="_Book1_KTF Model (link)_Project United (10.01.04)_2_Project United (10.12.04) iBase v2" xfId="1046" xr:uid="{00000000-0005-0000-0000-000048040000}"/>
    <cellStyle name="_Book1_KTF Model (link)_Project United (10.01.04)_2_Project United (10.12.04) iBase v2_Proj United (10.29.04) Base" xfId="1047" xr:uid="{00000000-0005-0000-0000-000049040000}"/>
    <cellStyle name="_Book1_KTF Model (link)_Project United (10.01.04)_4" xfId="1048" xr:uid="{00000000-0005-0000-0000-00004A040000}"/>
    <cellStyle name="_Book1_KTF Model (link)_Project United (10.01.04)_4_Project United (10.12.04) iBase v2" xfId="1049" xr:uid="{00000000-0005-0000-0000-00004B040000}"/>
    <cellStyle name="_Book1_KTF Model (link)_Project United (10.01.04)_4_Project United (10.12.04) iBase v2_Proj United (10.29.04) Base" xfId="1050" xr:uid="{00000000-0005-0000-0000-00004C040000}"/>
    <cellStyle name="_Book1_KTF Model (link)_Project United (10.05.04)" xfId="1051" xr:uid="{00000000-0005-0000-0000-00004D040000}"/>
    <cellStyle name="_Book1_KTF Model (link)_Project United (10.05.04)_Project United (10.12.04) iBase v2" xfId="1052" xr:uid="{00000000-0005-0000-0000-00004E040000}"/>
    <cellStyle name="_Book1_KTF Model (link)_Project United (10.05.04)_Project United (10.12.04) iBase v2_Proj United (10.29.04) Base" xfId="1053" xr:uid="{00000000-0005-0000-0000-00004F040000}"/>
    <cellStyle name="_Book1_KTF Model (link)_Project United (10.05.04)_SKT_v4" xfId="1054" xr:uid="{00000000-0005-0000-0000-000050040000}"/>
    <cellStyle name="_Book1_KTF Model (link)_Project United (10.05.04)_SKT_v4_Project United (10.12.04) iBase v2" xfId="1055" xr:uid="{00000000-0005-0000-0000-000051040000}"/>
    <cellStyle name="_Book1_KTF Model (link)_Project United (10.05.04)_SKT_v4_Project United (10.12.04) iBase v2_Proj United (10.29.04) Base" xfId="1056" xr:uid="{00000000-0005-0000-0000-000052040000}"/>
    <cellStyle name="_Book1_KTF Model (merged)" xfId="1057" xr:uid="{00000000-0005-0000-0000-000053040000}"/>
    <cellStyle name="_Book1_KTF Model (merged)_KeyDrivers" xfId="1058" xr:uid="{00000000-0005-0000-0000-000054040000}"/>
    <cellStyle name="_Book1_KTF Model (merged)_KeyDrivers_Project United (10.12.04) iBase v2" xfId="1059" xr:uid="{00000000-0005-0000-0000-000055040000}"/>
    <cellStyle name="_Book1_KTF Model (merged)_KeyDrivers_Project United (10.12.04) iBase v2_Proj United (10.29.04) Base" xfId="1060" xr:uid="{00000000-0005-0000-0000-000056040000}"/>
    <cellStyle name="_Book1_KTF Model (merged)_MVNO Subs Model" xfId="1061" xr:uid="{00000000-0005-0000-0000-000057040000}"/>
    <cellStyle name="_Book1_KTF Model (merged)_MVNO Subs Model_Project United (10.12.04) iBase v2" xfId="1062" xr:uid="{00000000-0005-0000-0000-000058040000}"/>
    <cellStyle name="_Book1_KTF Model (merged)_MVNO Subs Model_Project United (10.12.04) iBase v2_Proj United (10.29.04) Base" xfId="1063" xr:uid="{00000000-0005-0000-0000-000059040000}"/>
    <cellStyle name="_Book1_KTF Model (merged)_Proj United (10.29.04) Base" xfId="1064" xr:uid="{00000000-0005-0000-0000-00005A040000}"/>
    <cellStyle name="_Book1_KTF Model (merged)_Project United (10.01.04)_2" xfId="1065" xr:uid="{00000000-0005-0000-0000-00005B040000}"/>
    <cellStyle name="_Book1_KTF Model (merged)_Project United (10.01.04)_2_Project United (10.12.04) iBase v2" xfId="1066" xr:uid="{00000000-0005-0000-0000-00005C040000}"/>
    <cellStyle name="_Book1_KTF Model (merged)_Project United (10.01.04)_2_Project United (10.12.04) iBase v2_Proj United (10.29.04) Base" xfId="1067" xr:uid="{00000000-0005-0000-0000-00005D040000}"/>
    <cellStyle name="_Book1_KTF Model (merged)_Project United (10.01.04)_4" xfId="1068" xr:uid="{00000000-0005-0000-0000-00005E040000}"/>
    <cellStyle name="_Book1_KTF Model (merged)_Project United (10.01.04)_4_Project United (10.12.04) iBase v2" xfId="1069" xr:uid="{00000000-0005-0000-0000-00005F040000}"/>
    <cellStyle name="_Book1_KTF Model (merged)_Project United (10.01.04)_4_Project United (10.12.04) iBase v2_Proj United (10.29.04) Base" xfId="1070" xr:uid="{00000000-0005-0000-0000-000060040000}"/>
    <cellStyle name="_Book1_KTF Model (merged)_Project United (10.05.04)" xfId="1071" xr:uid="{00000000-0005-0000-0000-000061040000}"/>
    <cellStyle name="_Book1_KTF Model (merged)_Project United (10.05.04)_Project United (10.12.04) iBase v2" xfId="1072" xr:uid="{00000000-0005-0000-0000-000062040000}"/>
    <cellStyle name="_Book1_KTF Model (merged)_Project United (10.05.04)_Project United (10.12.04) iBase v2_Proj United (10.29.04) Base" xfId="1073" xr:uid="{00000000-0005-0000-0000-000063040000}"/>
    <cellStyle name="_Book1_KTF Model (merged)_Project United (10.05.04)_SKT_v4" xfId="1074" xr:uid="{00000000-0005-0000-0000-000064040000}"/>
    <cellStyle name="_Book1_KTF Model (merged)_Project United (10.05.04)_SKT_v4_Project United (10.12.04) iBase v2" xfId="1075" xr:uid="{00000000-0005-0000-0000-000065040000}"/>
    <cellStyle name="_Book1_KTF Model (merged)_Project United (10.05.04)_SKT_v4_Project United (10.12.04) iBase v2_Proj United (10.29.04) Base" xfId="1076" xr:uid="{00000000-0005-0000-0000-000066040000}"/>
    <cellStyle name="_Book1_KTF Model (old)" xfId="1077" xr:uid="{00000000-0005-0000-0000-000067040000}"/>
    <cellStyle name="_Book1_KTF Model (old)_KeyDrivers" xfId="1078" xr:uid="{00000000-0005-0000-0000-000068040000}"/>
    <cellStyle name="_Book1_KTF Model (old)_KeyDrivers_Project United (10.12.04) iBase v2" xfId="1079" xr:uid="{00000000-0005-0000-0000-000069040000}"/>
    <cellStyle name="_Book1_KTF Model (old)_KeyDrivers_Project United (10.12.04) iBase v2_Proj United (10.29.04) Base" xfId="1080" xr:uid="{00000000-0005-0000-0000-00006A040000}"/>
    <cellStyle name="_Book1_KTF Model (old)_MVNO Subs Model" xfId="1081" xr:uid="{00000000-0005-0000-0000-00006B040000}"/>
    <cellStyle name="_Book1_KTF Model (old)_MVNO Subs Model_Project United (10.12.04) iBase v2" xfId="1082" xr:uid="{00000000-0005-0000-0000-00006C040000}"/>
    <cellStyle name="_Book1_KTF Model (old)_MVNO Subs Model_Project United (10.12.04) iBase v2_Proj United (10.29.04) Base" xfId="1083" xr:uid="{00000000-0005-0000-0000-00006D040000}"/>
    <cellStyle name="_Book1_KTF Model (old)_Proj United (10.29.04) Base" xfId="1084" xr:uid="{00000000-0005-0000-0000-00006E040000}"/>
    <cellStyle name="_Book1_KTF Model (old)_Project United (10.01.04)_2" xfId="1085" xr:uid="{00000000-0005-0000-0000-00006F040000}"/>
    <cellStyle name="_Book1_KTF Model (old)_Project United (10.01.04)_2_Project United (10.12.04) iBase v2" xfId="1086" xr:uid="{00000000-0005-0000-0000-000070040000}"/>
    <cellStyle name="_Book1_KTF Model (old)_Project United (10.01.04)_2_Project United (10.12.04) iBase v2_Proj United (10.29.04) Base" xfId="1087" xr:uid="{00000000-0005-0000-0000-000071040000}"/>
    <cellStyle name="_Book1_KTF Model (old)_Project United (10.01.04)_4" xfId="1088" xr:uid="{00000000-0005-0000-0000-000072040000}"/>
    <cellStyle name="_Book1_KTF Model (old)_Project United (10.01.04)_4_Project United (10.12.04) iBase v2" xfId="1089" xr:uid="{00000000-0005-0000-0000-000073040000}"/>
    <cellStyle name="_Book1_KTF Model (old)_Project United (10.01.04)_4_Project United (10.12.04) iBase v2_Proj United (10.29.04) Base" xfId="1090" xr:uid="{00000000-0005-0000-0000-000074040000}"/>
    <cellStyle name="_Book1_KTF Model (old)_Project United (10.05.04)" xfId="1091" xr:uid="{00000000-0005-0000-0000-000075040000}"/>
    <cellStyle name="_Book1_KTF Model (old)_Project United (10.05.04)_Project United (10.12.04) iBase v2" xfId="1092" xr:uid="{00000000-0005-0000-0000-000076040000}"/>
    <cellStyle name="_Book1_KTF Model (old)_Project United (10.05.04)_Project United (10.12.04) iBase v2_Proj United (10.29.04) Base" xfId="1093" xr:uid="{00000000-0005-0000-0000-000077040000}"/>
    <cellStyle name="_Book1_KTF Model (old)_Project United (10.05.04)_SKT_v4" xfId="1094" xr:uid="{00000000-0005-0000-0000-000078040000}"/>
    <cellStyle name="_Book1_KTF Model (old)_Project United (10.05.04)_SKT_v4_Project United (10.12.04) iBase v2" xfId="1095" xr:uid="{00000000-0005-0000-0000-000079040000}"/>
    <cellStyle name="_Book1_KTF Model (old)_Project United (10.05.04)_SKT_v4_Project United (10.12.04) iBase v2_Proj United (10.29.04) Base" xfId="1096" xr:uid="{00000000-0005-0000-0000-00007A040000}"/>
    <cellStyle name="_Book1_KTF Model_input4" xfId="1097" xr:uid="{00000000-0005-0000-0000-00007B040000}"/>
    <cellStyle name="_Book1_KTF Model_input4_KeyDrivers" xfId="1098" xr:uid="{00000000-0005-0000-0000-00007C040000}"/>
    <cellStyle name="_Book1_KTF Model_input4_KeyDrivers_Project United (10.12.04) iBase v2" xfId="1099" xr:uid="{00000000-0005-0000-0000-00007D040000}"/>
    <cellStyle name="_Book1_KTF Model_input4_KeyDrivers_Project United (10.12.04) iBase v2_Proj United (10.29.04) Base" xfId="1100" xr:uid="{00000000-0005-0000-0000-00007E040000}"/>
    <cellStyle name="_Book1_KTF Model_input4_MVNO Subs Model" xfId="1101" xr:uid="{00000000-0005-0000-0000-00007F040000}"/>
    <cellStyle name="_Book1_KTF Model_input4_MVNO Subs Model_Project United (10.12.04) iBase v2" xfId="1102" xr:uid="{00000000-0005-0000-0000-000080040000}"/>
    <cellStyle name="_Book1_KTF Model_input4_MVNO Subs Model_Project United (10.12.04) iBase v2_Proj United (10.29.04) Base" xfId="1103" xr:uid="{00000000-0005-0000-0000-000081040000}"/>
    <cellStyle name="_Book1_KTF Model_input4_Proj United (10.29.04) Base" xfId="1104" xr:uid="{00000000-0005-0000-0000-000082040000}"/>
    <cellStyle name="_Book1_KTF Model_input4_Project United (10.01.04)_2" xfId="1105" xr:uid="{00000000-0005-0000-0000-000083040000}"/>
    <cellStyle name="_Book1_KTF Model_input4_Project United (10.01.04)_2_Project United (10.12.04) iBase v2" xfId="1106" xr:uid="{00000000-0005-0000-0000-000084040000}"/>
    <cellStyle name="_Book1_KTF Model_input4_Project United (10.01.04)_2_Project United (10.12.04) iBase v2_Proj United (10.29.04) Base" xfId="1107" xr:uid="{00000000-0005-0000-0000-000085040000}"/>
    <cellStyle name="_Book1_KTF Model_input4_Project United (10.01.04)_4" xfId="1108" xr:uid="{00000000-0005-0000-0000-000086040000}"/>
    <cellStyle name="_Book1_KTF Model_input4_Project United (10.01.04)_4_Project United (10.12.04) iBase v2" xfId="1109" xr:uid="{00000000-0005-0000-0000-000087040000}"/>
    <cellStyle name="_Book1_KTF Model_input4_Project United (10.01.04)_4_Project United (10.12.04) iBase v2_Proj United (10.29.04) Base" xfId="1110" xr:uid="{00000000-0005-0000-0000-000088040000}"/>
    <cellStyle name="_Book1_KTF Model_input4_Project United (10.05.04)" xfId="1111" xr:uid="{00000000-0005-0000-0000-000089040000}"/>
    <cellStyle name="_Book1_KTF Model_input4_Project United (10.05.04)_Project United (10.12.04) iBase v2" xfId="1112" xr:uid="{00000000-0005-0000-0000-00008A040000}"/>
    <cellStyle name="_Book1_KTF Model_input4_Project United (10.05.04)_Project United (10.12.04) iBase v2_Proj United (10.29.04) Base" xfId="1113" xr:uid="{00000000-0005-0000-0000-00008B040000}"/>
    <cellStyle name="_Book1_KTF Model_input4_Project United (10.05.04)_SKT_v4" xfId="1114" xr:uid="{00000000-0005-0000-0000-00008C040000}"/>
    <cellStyle name="_Book1_KTF Model_input4_Project United (10.05.04)_SKT_v4 2" xfId="1115" xr:uid="{00000000-0005-0000-0000-00008D040000}"/>
    <cellStyle name="_Book1_KTF Model_input4_Project United (10.05.04)_SKT_v4_Project United (10.12.04) iBase v2" xfId="1116" xr:uid="{00000000-0005-0000-0000-00008E040000}"/>
    <cellStyle name="_Book1_KTF Model_input4_Project United (10.05.04)_SKT_v4_Project United (10.12.04) iBase v2 2" xfId="1117" xr:uid="{00000000-0005-0000-0000-00008F040000}"/>
    <cellStyle name="_Book1_KTF Model_input4_Project United (10.05.04)_SKT_v4_Project United (10.12.04) iBase v2_Proj United (10.29.04) Base" xfId="1118" xr:uid="{00000000-0005-0000-0000-000090040000}"/>
    <cellStyle name="_Book1_KTF Model_input4_Project United (10.05.04)_SKT_v4_Project United (10.12.04) iBase v2_Proj United (10.29.04) Base 2" xfId="1119" xr:uid="{00000000-0005-0000-0000-000091040000}"/>
    <cellStyle name="_Book1_KTF Model_KeyDrivers" xfId="1120" xr:uid="{00000000-0005-0000-0000-000092040000}"/>
    <cellStyle name="_Book1_KTF Model_KeyDrivers 2" xfId="1121" xr:uid="{00000000-0005-0000-0000-000093040000}"/>
    <cellStyle name="_Book1_KTF Model_KeyDrivers_Project United (10.12.04) iBase v2" xfId="1122" xr:uid="{00000000-0005-0000-0000-000094040000}"/>
    <cellStyle name="_Book1_KTF Model_KeyDrivers_Project United (10.12.04) iBase v2 2" xfId="1123" xr:uid="{00000000-0005-0000-0000-000095040000}"/>
    <cellStyle name="_Book1_KTF Model_KeyDrivers_Project United (10.12.04) iBase v2_Proj United (10.29.04) Base" xfId="1124" xr:uid="{00000000-0005-0000-0000-000096040000}"/>
    <cellStyle name="_Book1_KTF Model_KeyDrivers_Project United (10.12.04) iBase v2_Proj United (10.29.04) Base 2" xfId="1125" xr:uid="{00000000-0005-0000-0000-000097040000}"/>
    <cellStyle name="_Book1_KTF Model_MVNO Subs Model" xfId="1126" xr:uid="{00000000-0005-0000-0000-000098040000}"/>
    <cellStyle name="_Book1_KTF Model_MVNO Subs Model 2" xfId="1127" xr:uid="{00000000-0005-0000-0000-000099040000}"/>
    <cellStyle name="_Book1_KTF Model_MVNO Subs Model_Project United (10.12.04) iBase v2" xfId="1128" xr:uid="{00000000-0005-0000-0000-00009A040000}"/>
    <cellStyle name="_Book1_KTF Model_MVNO Subs Model_Project United (10.12.04) iBase v2 2" xfId="1129" xr:uid="{00000000-0005-0000-0000-00009B040000}"/>
    <cellStyle name="_Book1_KTF Model_MVNO Subs Model_Project United (10.12.04) iBase v2_Proj United (10.29.04) Base" xfId="1130" xr:uid="{00000000-0005-0000-0000-00009C040000}"/>
    <cellStyle name="_Book1_KTF Model_MVNO Subs Model_Project United (10.12.04) iBase v2_Proj United (10.29.04) Base 2" xfId="1131" xr:uid="{00000000-0005-0000-0000-00009D040000}"/>
    <cellStyle name="_Book1_KTF Model_Proj United (10.29.04) Base" xfId="1132" xr:uid="{00000000-0005-0000-0000-00009E040000}"/>
    <cellStyle name="_Book1_KTF Model_Proj United (10.29.04) Base 2" xfId="1133" xr:uid="{00000000-0005-0000-0000-00009F040000}"/>
    <cellStyle name="_Book1_KTF Model_Project United (10.01.04)_2" xfId="1134" xr:uid="{00000000-0005-0000-0000-0000A0040000}"/>
    <cellStyle name="_Book1_KTF Model_Project United (10.01.04)_2 2" xfId="1135" xr:uid="{00000000-0005-0000-0000-0000A1040000}"/>
    <cellStyle name="_Book1_KTF Model_Project United (10.01.04)_2_Project United (10.12.04) iBase v2" xfId="1136" xr:uid="{00000000-0005-0000-0000-0000A2040000}"/>
    <cellStyle name="_Book1_KTF Model_Project United (10.01.04)_2_Project United (10.12.04) iBase v2 2" xfId="1137" xr:uid="{00000000-0005-0000-0000-0000A3040000}"/>
    <cellStyle name="_Book1_KTF Model_Project United (10.01.04)_2_Project United (10.12.04) iBase v2_Proj United (10.29.04) Base" xfId="1138" xr:uid="{00000000-0005-0000-0000-0000A4040000}"/>
    <cellStyle name="_Book1_KTF Model_Project United (10.01.04)_2_Project United (10.12.04) iBase v2_Proj United (10.29.04) Base 2" xfId="1139" xr:uid="{00000000-0005-0000-0000-0000A5040000}"/>
    <cellStyle name="_Book1_KTF Model_Project United (10.01.04)_4" xfId="1140" xr:uid="{00000000-0005-0000-0000-0000A6040000}"/>
    <cellStyle name="_Book1_KTF Model_Project United (10.01.04)_4 2" xfId="1141" xr:uid="{00000000-0005-0000-0000-0000A7040000}"/>
    <cellStyle name="_Book1_KTF Model_Project United (10.01.04)_4_Project United (10.12.04) iBase v2" xfId="1142" xr:uid="{00000000-0005-0000-0000-0000A8040000}"/>
    <cellStyle name="_Book1_KTF Model_Project United (10.01.04)_4_Project United (10.12.04) iBase v2 2" xfId="1143" xr:uid="{00000000-0005-0000-0000-0000A9040000}"/>
    <cellStyle name="_Book1_KTF Model_Project United (10.01.04)_4_Project United (10.12.04) iBase v2_Proj United (10.29.04) Base" xfId="1144" xr:uid="{00000000-0005-0000-0000-0000AA040000}"/>
    <cellStyle name="_Book1_KTF Model_Project United (10.01.04)_4_Project United (10.12.04) iBase v2_Proj United (10.29.04) Base 2" xfId="1145" xr:uid="{00000000-0005-0000-0000-0000AB040000}"/>
    <cellStyle name="_Book1_KTF Model_Project United (10.05.04)" xfId="1146" xr:uid="{00000000-0005-0000-0000-0000AC040000}"/>
    <cellStyle name="_Book1_KTF Model_Project United (10.05.04) 2" xfId="1147" xr:uid="{00000000-0005-0000-0000-0000AD040000}"/>
    <cellStyle name="_Book1_KTF Model_Project United (10.05.04)_Project United (10.12.04) iBase v2" xfId="1148" xr:uid="{00000000-0005-0000-0000-0000AE040000}"/>
    <cellStyle name="_Book1_KTF Model_Project United (10.05.04)_Project United (10.12.04) iBase v2 2" xfId="1149" xr:uid="{00000000-0005-0000-0000-0000AF040000}"/>
    <cellStyle name="_Book1_KTF Model_Project United (10.05.04)_Project United (10.12.04) iBase v2_Proj United (10.29.04) Base" xfId="1150" xr:uid="{00000000-0005-0000-0000-0000B0040000}"/>
    <cellStyle name="_Book1_KTF Model_Project United (10.05.04)_Project United (10.12.04) iBase v2_Proj United (10.29.04) Base 2" xfId="1151" xr:uid="{00000000-0005-0000-0000-0000B1040000}"/>
    <cellStyle name="_Book1_KTF Model_Project United (10.05.04)_SKT_v4" xfId="1152" xr:uid="{00000000-0005-0000-0000-0000B2040000}"/>
    <cellStyle name="_Book1_KTF Model_Project United (10.05.04)_SKT_v4 2" xfId="1153" xr:uid="{00000000-0005-0000-0000-0000B3040000}"/>
    <cellStyle name="_Book1_KTF Model_Project United (10.05.04)_SKT_v4_Project United (10.12.04) iBase v2" xfId="1154" xr:uid="{00000000-0005-0000-0000-0000B4040000}"/>
    <cellStyle name="_Book1_KTF Model_Project United (10.05.04)_SKT_v4_Project United (10.12.04) iBase v2 2" xfId="1155" xr:uid="{00000000-0005-0000-0000-0000B5040000}"/>
    <cellStyle name="_Book1_KTF Model_Project United (10.05.04)_SKT_v4_Project United (10.12.04) iBase v2_Proj United (10.29.04) Base" xfId="1156" xr:uid="{00000000-0005-0000-0000-0000B6040000}"/>
    <cellStyle name="_Book1_KTF Model_Project United (10.05.04)_SKT_v4_Project United (10.12.04) iBase v2_Proj United (10.29.04) Base 2" xfId="1157" xr:uid="{00000000-0005-0000-0000-0000B7040000}"/>
    <cellStyle name="_Book1_KTF Model2" xfId="1158" xr:uid="{00000000-0005-0000-0000-0000B8040000}"/>
    <cellStyle name="_Book1_KTF Model2 2" xfId="1159" xr:uid="{00000000-0005-0000-0000-0000B9040000}"/>
    <cellStyle name="_Book1_KTF Model2_KeyDrivers" xfId="1160" xr:uid="{00000000-0005-0000-0000-0000BA040000}"/>
    <cellStyle name="_Book1_KTF Model2_KeyDrivers 2" xfId="1161" xr:uid="{00000000-0005-0000-0000-0000BB040000}"/>
    <cellStyle name="_Book1_KTF Model2_KeyDrivers_Project United (10.12.04) iBase v2" xfId="1162" xr:uid="{00000000-0005-0000-0000-0000BC040000}"/>
    <cellStyle name="_Book1_KTF Model2_KeyDrivers_Project United (10.12.04) iBase v2 2" xfId="1163" xr:uid="{00000000-0005-0000-0000-0000BD040000}"/>
    <cellStyle name="_Book1_KTF Model2_KeyDrivers_Project United (10.12.04) iBase v2_Proj United (10.29.04) Base" xfId="1164" xr:uid="{00000000-0005-0000-0000-0000BE040000}"/>
    <cellStyle name="_Book1_KTF Model2_KeyDrivers_Project United (10.12.04) iBase v2_Proj United (10.29.04) Base 2" xfId="1165" xr:uid="{00000000-0005-0000-0000-0000BF040000}"/>
    <cellStyle name="_Book1_KTF Model2_MVNO Subs Model" xfId="1166" xr:uid="{00000000-0005-0000-0000-0000C0040000}"/>
    <cellStyle name="_Book1_KTF Model2_MVNO Subs Model 2" xfId="1167" xr:uid="{00000000-0005-0000-0000-0000C1040000}"/>
    <cellStyle name="_Book1_KTF Model2_MVNO Subs Model_Project United (10.12.04) iBase v2" xfId="1168" xr:uid="{00000000-0005-0000-0000-0000C2040000}"/>
    <cellStyle name="_Book1_KTF Model2_MVNO Subs Model_Project United (10.12.04) iBase v2 2" xfId="1169" xr:uid="{00000000-0005-0000-0000-0000C3040000}"/>
    <cellStyle name="_Book1_KTF Model2_MVNO Subs Model_Project United (10.12.04) iBase v2_Proj United (10.29.04) Base" xfId="1170" xr:uid="{00000000-0005-0000-0000-0000C4040000}"/>
    <cellStyle name="_Book1_KTF Model2_MVNO Subs Model_Project United (10.12.04) iBase v2_Proj United (10.29.04) Base 2" xfId="1171" xr:uid="{00000000-0005-0000-0000-0000C5040000}"/>
    <cellStyle name="_Book1_KTF Model2_Proj United (10.29.04) Base" xfId="1172" xr:uid="{00000000-0005-0000-0000-0000C6040000}"/>
    <cellStyle name="_Book1_KTF Model2_Proj United (10.29.04) Base 2" xfId="1173" xr:uid="{00000000-0005-0000-0000-0000C7040000}"/>
    <cellStyle name="_Book1_KTF Model2_Project United (10.01.04)_2" xfId="1174" xr:uid="{00000000-0005-0000-0000-0000C8040000}"/>
    <cellStyle name="_Book1_KTF Model2_Project United (10.01.04)_2 2" xfId="1175" xr:uid="{00000000-0005-0000-0000-0000C9040000}"/>
    <cellStyle name="_Book1_KTF Model2_Project United (10.01.04)_2_Project United (10.12.04) iBase v2" xfId="1176" xr:uid="{00000000-0005-0000-0000-0000CA040000}"/>
    <cellStyle name="_Book1_KTF Model2_Project United (10.01.04)_2_Project United (10.12.04) iBase v2 2" xfId="1177" xr:uid="{00000000-0005-0000-0000-0000CB040000}"/>
    <cellStyle name="_Book1_KTF Model2_Project United (10.01.04)_2_Project United (10.12.04) iBase v2_Proj United (10.29.04) Base" xfId="1178" xr:uid="{00000000-0005-0000-0000-0000CC040000}"/>
    <cellStyle name="_Book1_KTF Model2_Project United (10.01.04)_2_Project United (10.12.04) iBase v2_Proj United (10.29.04) Base 2" xfId="1179" xr:uid="{00000000-0005-0000-0000-0000CD040000}"/>
    <cellStyle name="_Book1_KTF Model2_Project United (10.01.04)_4" xfId="1180" xr:uid="{00000000-0005-0000-0000-0000CE040000}"/>
    <cellStyle name="_Book1_KTF Model2_Project United (10.01.04)_4 2" xfId="1181" xr:uid="{00000000-0005-0000-0000-0000CF040000}"/>
    <cellStyle name="_Book1_KTF Model2_Project United (10.01.04)_4_Project United (10.12.04) iBase v2" xfId="1182" xr:uid="{00000000-0005-0000-0000-0000D0040000}"/>
    <cellStyle name="_Book1_KTF Model2_Project United (10.01.04)_4_Project United (10.12.04) iBase v2 2" xfId="1183" xr:uid="{00000000-0005-0000-0000-0000D1040000}"/>
    <cellStyle name="_Book1_KTF Model2_Project United (10.01.04)_4_Project United (10.12.04) iBase v2_Proj United (10.29.04) Base" xfId="1184" xr:uid="{00000000-0005-0000-0000-0000D2040000}"/>
    <cellStyle name="_Book1_KTF Model2_Project United (10.01.04)_4_Project United (10.12.04) iBase v2_Proj United (10.29.04) Base 2" xfId="1185" xr:uid="{00000000-0005-0000-0000-0000D3040000}"/>
    <cellStyle name="_Book1_KTF Model2_Project United (10.05.04)" xfId="1186" xr:uid="{00000000-0005-0000-0000-0000D4040000}"/>
    <cellStyle name="_Book1_KTF Model2_Project United (10.05.04) 2" xfId="1187" xr:uid="{00000000-0005-0000-0000-0000D5040000}"/>
    <cellStyle name="_Book1_KTF Model2_Project United (10.05.04)_Project United (10.12.04) iBase v2" xfId="1188" xr:uid="{00000000-0005-0000-0000-0000D6040000}"/>
    <cellStyle name="_Book1_KTF Model2_Project United (10.05.04)_Project United (10.12.04) iBase v2 2" xfId="1189" xr:uid="{00000000-0005-0000-0000-0000D7040000}"/>
    <cellStyle name="_Book1_KTF Model2_Project United (10.05.04)_Project United (10.12.04) iBase v2_Proj United (10.29.04) Base" xfId="1190" xr:uid="{00000000-0005-0000-0000-0000D8040000}"/>
    <cellStyle name="_Book1_KTF Model2_Project United (10.05.04)_Project United (10.12.04) iBase v2_Proj United (10.29.04) Base 2" xfId="1191" xr:uid="{00000000-0005-0000-0000-0000D9040000}"/>
    <cellStyle name="_Book1_KTF Model2_Project United (10.05.04)_SKT_v4" xfId="1192" xr:uid="{00000000-0005-0000-0000-0000DA040000}"/>
    <cellStyle name="_Book1_KTF Model2_Project United (10.05.04)_SKT_v4 2" xfId="1193" xr:uid="{00000000-0005-0000-0000-0000DB040000}"/>
    <cellStyle name="_Book1_KTF Model2_Project United (10.05.04)_SKT_v4_Project United (10.12.04) iBase v2" xfId="1194" xr:uid="{00000000-0005-0000-0000-0000DC040000}"/>
    <cellStyle name="_Book1_KTF Model2_Project United (10.05.04)_SKT_v4_Project United (10.12.04) iBase v2 2" xfId="1195" xr:uid="{00000000-0005-0000-0000-0000DD040000}"/>
    <cellStyle name="_Book1_KTF Model2_Project United (10.05.04)_SKT_v4_Project United (10.12.04) iBase v2_Proj United (10.29.04) Base" xfId="1196" xr:uid="{00000000-0005-0000-0000-0000DE040000}"/>
    <cellStyle name="_Book1_KTF Model2_Project United (10.05.04)_SKT_v4_Project United (10.12.04) iBase v2_Proj United (10.29.04) Base 2" xfId="1197" xr:uid="{00000000-0005-0000-0000-0000DF040000}"/>
    <cellStyle name="_Book1_KTF shares" xfId="1198" xr:uid="{00000000-0005-0000-0000-0000E0040000}"/>
    <cellStyle name="_Book1_KTF shares 2" xfId="1199" xr:uid="{00000000-0005-0000-0000-0000E1040000}"/>
    <cellStyle name="_Book1_KTF shares_KeyDrivers" xfId="1200" xr:uid="{00000000-0005-0000-0000-0000E2040000}"/>
    <cellStyle name="_Book1_KTF shares_KeyDrivers 2" xfId="1201" xr:uid="{00000000-0005-0000-0000-0000E3040000}"/>
    <cellStyle name="_Book1_KTF shares_KeyDrivers_Project United (10.12.04) iBase v2" xfId="1202" xr:uid="{00000000-0005-0000-0000-0000E4040000}"/>
    <cellStyle name="_Book1_KTF shares_KeyDrivers_Project United (10.12.04) iBase v2 2" xfId="1203" xr:uid="{00000000-0005-0000-0000-0000E5040000}"/>
    <cellStyle name="_Book1_KTF shares_KeyDrivers_Project United (10.12.04) iBase v2_Proj United (10.29.04) Base" xfId="1204" xr:uid="{00000000-0005-0000-0000-0000E6040000}"/>
    <cellStyle name="_Book1_KTF shares_KeyDrivers_Project United (10.12.04) iBase v2_Proj United (10.29.04) Base 2" xfId="1205" xr:uid="{00000000-0005-0000-0000-0000E7040000}"/>
    <cellStyle name="_Book1_KTF shares_MVNO Subs Model" xfId="1206" xr:uid="{00000000-0005-0000-0000-0000E8040000}"/>
    <cellStyle name="_Book1_KTF shares_MVNO Subs Model 2" xfId="1207" xr:uid="{00000000-0005-0000-0000-0000E9040000}"/>
    <cellStyle name="_Book1_KTF shares_MVNO Subs Model_Project United (10.12.04) iBase v2" xfId="1208" xr:uid="{00000000-0005-0000-0000-0000EA040000}"/>
    <cellStyle name="_Book1_KTF shares_MVNO Subs Model_Project United (10.12.04) iBase v2 2" xfId="1209" xr:uid="{00000000-0005-0000-0000-0000EB040000}"/>
    <cellStyle name="_Book1_KTF shares_MVNO Subs Model_Project United (10.12.04) iBase v2_Proj United (10.29.04) Base" xfId="1210" xr:uid="{00000000-0005-0000-0000-0000EC040000}"/>
    <cellStyle name="_Book1_KTF shares_MVNO Subs Model_Project United (10.12.04) iBase v2_Proj United (10.29.04) Base 2" xfId="1211" xr:uid="{00000000-0005-0000-0000-0000ED040000}"/>
    <cellStyle name="_Book1_KTF shares_Proj United (10.29.04) Base" xfId="1212" xr:uid="{00000000-0005-0000-0000-0000EE040000}"/>
    <cellStyle name="_Book1_KTF shares_Proj United (10.29.04) Base 2" xfId="1213" xr:uid="{00000000-0005-0000-0000-0000EF040000}"/>
    <cellStyle name="_Book1_KTF shares_Project United (10.01.04)_2" xfId="1214" xr:uid="{00000000-0005-0000-0000-0000F0040000}"/>
    <cellStyle name="_Book1_KTF shares_Project United (10.01.04)_2 2" xfId="1215" xr:uid="{00000000-0005-0000-0000-0000F1040000}"/>
    <cellStyle name="_Book1_KTF shares_Project United (10.01.04)_2_Project United (10.12.04) iBase v2" xfId="1216" xr:uid="{00000000-0005-0000-0000-0000F2040000}"/>
    <cellStyle name="_Book1_KTF shares_Project United (10.01.04)_2_Project United (10.12.04) iBase v2 2" xfId="1217" xr:uid="{00000000-0005-0000-0000-0000F3040000}"/>
    <cellStyle name="_Book1_KTF shares_Project United (10.01.04)_2_Project United (10.12.04) iBase v2_Proj United (10.29.04) Base" xfId="1218" xr:uid="{00000000-0005-0000-0000-0000F4040000}"/>
    <cellStyle name="_Book1_KTF shares_Project United (10.01.04)_2_Project United (10.12.04) iBase v2_Proj United (10.29.04) Base 2" xfId="1219" xr:uid="{00000000-0005-0000-0000-0000F5040000}"/>
    <cellStyle name="_Book1_KTF shares_Project United (10.01.04)_4" xfId="1220" xr:uid="{00000000-0005-0000-0000-0000F6040000}"/>
    <cellStyle name="_Book1_KTF shares_Project United (10.01.04)_4 2" xfId="1221" xr:uid="{00000000-0005-0000-0000-0000F7040000}"/>
    <cellStyle name="_Book1_KTF shares_Project United (10.01.04)_4_Project United (10.12.04) iBase v2" xfId="1222" xr:uid="{00000000-0005-0000-0000-0000F8040000}"/>
    <cellStyle name="_Book1_KTF shares_Project United (10.01.04)_4_Project United (10.12.04) iBase v2 2" xfId="1223" xr:uid="{00000000-0005-0000-0000-0000F9040000}"/>
    <cellStyle name="_Book1_KTF shares_Project United (10.01.04)_4_Project United (10.12.04) iBase v2_Proj United (10.29.04) Base" xfId="1224" xr:uid="{00000000-0005-0000-0000-0000FA040000}"/>
    <cellStyle name="_Book1_KTF shares_Project United (10.01.04)_4_Project United (10.12.04) iBase v2_Proj United (10.29.04) Base 2" xfId="1225" xr:uid="{00000000-0005-0000-0000-0000FB040000}"/>
    <cellStyle name="_Book1_KTF shares_Project United (10.05.04)" xfId="1226" xr:uid="{00000000-0005-0000-0000-0000FC040000}"/>
    <cellStyle name="_Book1_KTF shares_Project United (10.05.04) 2" xfId="1227" xr:uid="{00000000-0005-0000-0000-0000FD040000}"/>
    <cellStyle name="_Book1_KTF shares_Project United (10.05.04)_Project United (10.12.04) iBase v2" xfId="1228" xr:uid="{00000000-0005-0000-0000-0000FE040000}"/>
    <cellStyle name="_Book1_KTF shares_Project United (10.05.04)_Project United (10.12.04) iBase v2 2" xfId="1229" xr:uid="{00000000-0005-0000-0000-0000FF040000}"/>
    <cellStyle name="_Book1_KTF shares_Project United (10.05.04)_Project United (10.12.04) iBase v2_Proj United (10.29.04) Base" xfId="1230" xr:uid="{00000000-0005-0000-0000-000000050000}"/>
    <cellStyle name="_Book1_KTF shares_Project United (10.05.04)_Project United (10.12.04) iBase v2_Proj United (10.29.04) Base 2" xfId="1231" xr:uid="{00000000-0005-0000-0000-000001050000}"/>
    <cellStyle name="_Book1_KTF shares_Project United (10.05.04)_SKT_v4" xfId="1232" xr:uid="{00000000-0005-0000-0000-000002050000}"/>
    <cellStyle name="_Book1_KTF shares_Project United (10.05.04)_SKT_v4 2" xfId="1233" xr:uid="{00000000-0005-0000-0000-000003050000}"/>
    <cellStyle name="_Book1_KTF shares_Project United (10.05.04)_SKT_v4_Project United (10.12.04) iBase v2" xfId="1234" xr:uid="{00000000-0005-0000-0000-000004050000}"/>
    <cellStyle name="_Book1_KTF shares_Project United (10.05.04)_SKT_v4_Project United (10.12.04) iBase v2 2" xfId="1235" xr:uid="{00000000-0005-0000-0000-000005050000}"/>
    <cellStyle name="_Book1_KTF shares_Project United (10.05.04)_SKT_v4_Project United (10.12.04) iBase v2_Proj United (10.29.04) Base" xfId="1236" xr:uid="{00000000-0005-0000-0000-000006050000}"/>
    <cellStyle name="_Book1_KTF shares_Project United (10.05.04)_SKT_v4_Project United (10.12.04) iBase v2_Proj United (10.29.04) Base 2" xfId="1237" xr:uid="{00000000-0005-0000-0000-000007050000}"/>
    <cellStyle name="_Book1_KTF-MOD new2" xfId="1238" xr:uid="{00000000-0005-0000-0000-000008050000}"/>
    <cellStyle name="_Book1_KTF-MOD new2 2" xfId="1239" xr:uid="{00000000-0005-0000-0000-000009050000}"/>
    <cellStyle name="_Book1_KTF-MOD new2_KeyDrivers" xfId="1240" xr:uid="{00000000-0005-0000-0000-00000A050000}"/>
    <cellStyle name="_Book1_KTF-MOD new2_KeyDrivers 2" xfId="1241" xr:uid="{00000000-0005-0000-0000-00000B050000}"/>
    <cellStyle name="_Book1_KTF-MOD new2_KeyDrivers_Project United (10.12.04) iBase v2" xfId="1242" xr:uid="{00000000-0005-0000-0000-00000C050000}"/>
    <cellStyle name="_Book1_KTF-MOD new2_KeyDrivers_Project United (10.12.04) iBase v2 2" xfId="1243" xr:uid="{00000000-0005-0000-0000-00000D050000}"/>
    <cellStyle name="_Book1_KTF-MOD new2_KeyDrivers_Project United (10.12.04) iBase v2_Proj United (10.29.04) Base" xfId="1244" xr:uid="{00000000-0005-0000-0000-00000E050000}"/>
    <cellStyle name="_Book1_KTF-MOD new2_KeyDrivers_Project United (10.12.04) iBase v2_Proj United (10.29.04) Base 2" xfId="1245" xr:uid="{00000000-0005-0000-0000-00000F050000}"/>
    <cellStyle name="_Book1_KTF-MOD new2_MVNO Subs Model" xfId="1246" xr:uid="{00000000-0005-0000-0000-000010050000}"/>
    <cellStyle name="_Book1_KTF-MOD new2_MVNO Subs Model 2" xfId="1247" xr:uid="{00000000-0005-0000-0000-000011050000}"/>
    <cellStyle name="_Book1_KTF-MOD new2_MVNO Subs Model_Project United (10.12.04) iBase v2" xfId="1248" xr:uid="{00000000-0005-0000-0000-000012050000}"/>
    <cellStyle name="_Book1_KTF-MOD new2_MVNO Subs Model_Project United (10.12.04) iBase v2 2" xfId="1249" xr:uid="{00000000-0005-0000-0000-000013050000}"/>
    <cellStyle name="_Book1_KTF-MOD new2_MVNO Subs Model_Project United (10.12.04) iBase v2_Proj United (10.29.04) Base" xfId="1250" xr:uid="{00000000-0005-0000-0000-000014050000}"/>
    <cellStyle name="_Book1_KTF-MOD new2_MVNO Subs Model_Project United (10.12.04) iBase v2_Proj United (10.29.04) Base 2" xfId="1251" xr:uid="{00000000-0005-0000-0000-000015050000}"/>
    <cellStyle name="_Book1_KTF-MOD new2_Proj United (10.29.04) Base" xfId="1252" xr:uid="{00000000-0005-0000-0000-000016050000}"/>
    <cellStyle name="_Book1_KTF-MOD new2_Proj United (10.29.04) Base 2" xfId="1253" xr:uid="{00000000-0005-0000-0000-000017050000}"/>
    <cellStyle name="_Book1_KTF-MOD new2_Project United (10.01.04)_2" xfId="1254" xr:uid="{00000000-0005-0000-0000-000018050000}"/>
    <cellStyle name="_Book1_KTF-MOD new2_Project United (10.01.04)_2 2" xfId="1255" xr:uid="{00000000-0005-0000-0000-000019050000}"/>
    <cellStyle name="_Book1_KTF-MOD new2_Project United (10.01.04)_2_Project United (10.12.04) iBase v2" xfId="1256" xr:uid="{00000000-0005-0000-0000-00001A050000}"/>
    <cellStyle name="_Book1_KTF-MOD new2_Project United (10.01.04)_2_Project United (10.12.04) iBase v2 2" xfId="1257" xr:uid="{00000000-0005-0000-0000-00001B050000}"/>
    <cellStyle name="_Book1_KTF-MOD new2_Project United (10.01.04)_2_Project United (10.12.04) iBase v2_Proj United (10.29.04) Base" xfId="1258" xr:uid="{00000000-0005-0000-0000-00001C050000}"/>
    <cellStyle name="_Book1_KTF-MOD new2_Project United (10.01.04)_2_Project United (10.12.04) iBase v2_Proj United (10.29.04) Base 2" xfId="1259" xr:uid="{00000000-0005-0000-0000-00001D050000}"/>
    <cellStyle name="_Book1_KTF-MOD new2_Project United (10.01.04)_4" xfId="1260" xr:uid="{00000000-0005-0000-0000-00001E050000}"/>
    <cellStyle name="_Book1_KTF-MOD new2_Project United (10.01.04)_4 2" xfId="1261" xr:uid="{00000000-0005-0000-0000-00001F050000}"/>
    <cellStyle name="_Book1_KTF-MOD new2_Project United (10.01.04)_4_Project United (10.12.04) iBase v2" xfId="1262" xr:uid="{00000000-0005-0000-0000-000020050000}"/>
    <cellStyle name="_Book1_KTF-MOD new2_Project United (10.01.04)_4_Project United (10.12.04) iBase v2 2" xfId="1263" xr:uid="{00000000-0005-0000-0000-000021050000}"/>
    <cellStyle name="_Book1_KTF-MOD new2_Project United (10.01.04)_4_Project United (10.12.04) iBase v2_Proj United (10.29.04) Base" xfId="1264" xr:uid="{00000000-0005-0000-0000-000022050000}"/>
    <cellStyle name="_Book1_KTF-MOD new2_Project United (10.01.04)_4_Project United (10.12.04) iBase v2_Proj United (10.29.04) Base 2" xfId="1265" xr:uid="{00000000-0005-0000-0000-000023050000}"/>
    <cellStyle name="_Book1_KTF-MOD new2_Project United (10.05.04)" xfId="1266" xr:uid="{00000000-0005-0000-0000-000024050000}"/>
    <cellStyle name="_Book1_KTF-MOD new2_Project United (10.05.04) 2" xfId="1267" xr:uid="{00000000-0005-0000-0000-000025050000}"/>
    <cellStyle name="_Book1_KTF-MOD new2_Project United (10.05.04)_Project United (10.12.04) iBase v2" xfId="1268" xr:uid="{00000000-0005-0000-0000-000026050000}"/>
    <cellStyle name="_Book1_KTF-MOD new2_Project United (10.05.04)_Project United (10.12.04) iBase v2 2" xfId="1269" xr:uid="{00000000-0005-0000-0000-000027050000}"/>
    <cellStyle name="_Book1_KTF-MOD new2_Project United (10.05.04)_Project United (10.12.04) iBase v2_Proj United (10.29.04) Base" xfId="1270" xr:uid="{00000000-0005-0000-0000-000028050000}"/>
    <cellStyle name="_Book1_KTF-MOD new2_Project United (10.05.04)_Project United (10.12.04) iBase v2_Proj United (10.29.04) Base 2" xfId="1271" xr:uid="{00000000-0005-0000-0000-000029050000}"/>
    <cellStyle name="_Book1_KTF-MOD new2_Project United (10.05.04)_SKT_v4" xfId="1272" xr:uid="{00000000-0005-0000-0000-00002A050000}"/>
    <cellStyle name="_Book1_KTF-MOD new2_Project United (10.05.04)_SKT_v4 2" xfId="1273" xr:uid="{00000000-0005-0000-0000-00002B050000}"/>
    <cellStyle name="_Book1_KTF-MOD new2_Project United (10.05.04)_SKT_v4_Project United (10.12.04) iBase v2" xfId="1274" xr:uid="{00000000-0005-0000-0000-00002C050000}"/>
    <cellStyle name="_Book1_KTF-MOD new2_Project United (10.05.04)_SKT_v4_Project United (10.12.04) iBase v2 2" xfId="1275" xr:uid="{00000000-0005-0000-0000-00002D050000}"/>
    <cellStyle name="_Book1_KTF-MOD new2_Project United (10.05.04)_SKT_v4_Project United (10.12.04) iBase v2_Proj United (10.29.04) Base" xfId="1276" xr:uid="{00000000-0005-0000-0000-00002E050000}"/>
    <cellStyle name="_Book1_KTF-MOD new2_Project United (10.05.04)_SKT_v4_Project United (10.12.04) iBase v2_Proj United (10.29.04) Base 2" xfId="1277" xr:uid="{00000000-0005-0000-0000-00002F050000}"/>
    <cellStyle name="_Book1_MVNO Subs Model" xfId="1278" xr:uid="{00000000-0005-0000-0000-000030050000}"/>
    <cellStyle name="_Book1_MVNO Subs Model 2" xfId="1279" xr:uid="{00000000-0005-0000-0000-000031050000}"/>
    <cellStyle name="_Book1_MVNO Subs Model_Project United (10.12.04) iBase v2" xfId="1280" xr:uid="{00000000-0005-0000-0000-000032050000}"/>
    <cellStyle name="_Book1_MVNO Subs Model_Project United (10.12.04) iBase v2 2" xfId="1281" xr:uid="{00000000-0005-0000-0000-000033050000}"/>
    <cellStyle name="_Book1_MVNO Subs Model_Project United (10.12.04) iBase v2_Proj United (10.29.04) Base" xfId="1282" xr:uid="{00000000-0005-0000-0000-000034050000}"/>
    <cellStyle name="_Book1_MVNO Subs Model_Project United (10.12.04) iBase v2_Proj United (10.29.04) Base 2" xfId="1283" xr:uid="{00000000-0005-0000-0000-000035050000}"/>
    <cellStyle name="_Book1_Proj United (10.29.04) Base" xfId="1284" xr:uid="{00000000-0005-0000-0000-000036050000}"/>
    <cellStyle name="_Book1_Proj United (10.29.04) Base 2" xfId="1285" xr:uid="{00000000-0005-0000-0000-000037050000}"/>
    <cellStyle name="_Book1_Project United - 10.28edit2" xfId="1286" xr:uid="{00000000-0005-0000-0000-000038050000}"/>
    <cellStyle name="_Book1_Project United - 10.28edit2 2" xfId="1287" xr:uid="{00000000-0005-0000-0000-000039050000}"/>
    <cellStyle name="_Book1_Project United - 10.28edit2_@13. Himart management accounts (version 6)_20050510" xfId="1288" xr:uid="{00000000-0005-0000-0000-00003A050000}"/>
    <cellStyle name="_Book1_Project United - 10.28edit2_@13. Himart management accounts (version 6)_20050510 2" xfId="1289" xr:uid="{00000000-0005-0000-0000-00003B050000}"/>
    <cellStyle name="_Book1_Project United - 10.28edit2_@2-1. Himart management accounts_Affinity_20050510_Draft" xfId="1290" xr:uid="{00000000-0005-0000-0000-00003C050000}"/>
    <cellStyle name="_Book1_Project United - 10.28edit2_@2-1. Himart management accounts_Affinity_20050510_Draft 2" xfId="1291" xr:uid="{00000000-0005-0000-0000-00003D050000}"/>
    <cellStyle name="_Book1_Project United - 10.28edit2_1-2. @Himart management accounts_20050511" xfId="1292" xr:uid="{00000000-0005-0000-0000-00003E050000}"/>
    <cellStyle name="_Book1_Project United - 10.28edit2_1-2. @Himart management accounts_20050511 2" xfId="1293" xr:uid="{00000000-0005-0000-0000-00003F050000}"/>
    <cellStyle name="_Book1_Project United - 10.28edit2_1-3. @Himart management accounts_20050512" xfId="1294" xr:uid="{00000000-0005-0000-0000-000040050000}"/>
    <cellStyle name="_Book1_Project United - 10.28edit2_1-3. @Himart management accounts_20050512 2" xfId="1295" xr:uid="{00000000-0005-0000-0000-000041050000}"/>
    <cellStyle name="_Book1_Project United - 10.28edit2_13. mapping" xfId="1296" xr:uid="{00000000-0005-0000-0000-000042050000}"/>
    <cellStyle name="_Book1_Project United - 10.28edit2_13. mapping 2" xfId="1297" xr:uid="{00000000-0005-0000-0000-000043050000}"/>
    <cellStyle name="_Book1_Project United - 10.28edit2_2  (번역) Himart management accounts_20050510" xfId="1298" xr:uid="{00000000-0005-0000-0000-000044050000}"/>
    <cellStyle name="_Book1_Project United - 10.28edit2_2  (번역) Himart management accounts_20050510 2" xfId="1299" xr:uid="{00000000-0005-0000-0000-000045050000}"/>
    <cellStyle name="_Book1_Project United - 10.28edit2_Himart management accounts" xfId="1300" xr:uid="{00000000-0005-0000-0000-000046050000}"/>
    <cellStyle name="_Book1_Project United - 10.28edit2_Himart management accounts (TOC)" xfId="1301" xr:uid="{00000000-0005-0000-0000-000047050000}"/>
    <cellStyle name="_Book1_Project United - 10.28edit2_Himart management accounts (TOC) 2" xfId="1302" xr:uid="{00000000-0005-0000-0000-000048050000}"/>
    <cellStyle name="_Book1_Project United - 10.28edit2_Himart management accounts (version 1)" xfId="1303" xr:uid="{00000000-0005-0000-0000-000049050000}"/>
    <cellStyle name="_Book1_Project United - 10.28edit2_Himart management accounts (version 1) 2" xfId="1304" xr:uid="{00000000-0005-0000-0000-00004A050000}"/>
    <cellStyle name="_Book1_Project United - 10.28edit2_Himart management accounts (version 4)" xfId="1305" xr:uid="{00000000-0005-0000-0000-00004B050000}"/>
    <cellStyle name="_Book1_Project United - 10.28edit2_Himart management accounts (version 4) 2" xfId="1306" xr:uid="{00000000-0005-0000-0000-00004C050000}"/>
    <cellStyle name="_Book1_Project United - 10.28edit2_Himart management accounts 2" xfId="1307" xr:uid="{00000000-0005-0000-0000-00004D050000}"/>
    <cellStyle name="_Book1_Project United - 10.28edit2_Himart management accounts 3" xfId="1308" xr:uid="{00000000-0005-0000-0000-00004E050000}"/>
    <cellStyle name="_Book1_Project United - 10.28edit2_Himart management accounts 4" xfId="1309" xr:uid="{00000000-0005-0000-0000-00004F050000}"/>
    <cellStyle name="_Book1_Project United - 10.28edit2_Project Golf_Financial Projections (1.21.05)" xfId="1310" xr:uid="{00000000-0005-0000-0000-000050050000}"/>
    <cellStyle name="_Book1_Project United - 10.28edit2_Project Golf_Financial Projections (1.21.05) 2" xfId="1311" xr:uid="{00000000-0005-0000-0000-000051050000}"/>
    <cellStyle name="_Book1_Project United - 10.28edit2_Project Golf_Financial Projections (1.22.05)" xfId="1312" xr:uid="{00000000-0005-0000-0000-000052050000}"/>
    <cellStyle name="_Book1_Project United - 10.28edit2_Project Golf_Financial Projections (1.22.05) 2" xfId="1313" xr:uid="{00000000-0005-0000-0000-000053050000}"/>
    <cellStyle name="_Book1_Project United - 10.28edit2_Project Golf_Financial Projections (1.23.05)" xfId="1314" xr:uid="{00000000-0005-0000-0000-000054050000}"/>
    <cellStyle name="_Book1_Project United - 10.28edit2_Project Golf_Financial Projections (1.23.05) 2" xfId="1315" xr:uid="{00000000-0005-0000-0000-000055050000}"/>
    <cellStyle name="_Book1_Project United - 10.28edit2_Project Golf_Financial Projections (1.24.05)_1" xfId="1316" xr:uid="{00000000-0005-0000-0000-000056050000}"/>
    <cellStyle name="_Book1_Project United - 10.28edit2_Project Golf_Financial Projections (1.24.05)_1 2" xfId="1317" xr:uid="{00000000-0005-0000-0000-000057050000}"/>
    <cellStyle name="_Book1_Project United - 10.28edit2_Project Golf_Financial Projections (1.24.05)_4" xfId="1318" xr:uid="{00000000-0005-0000-0000-000058050000}"/>
    <cellStyle name="_Book1_Project United - 10.28edit2_Project Golf_Financial Projections (1.24.05)_4 2" xfId="1319" xr:uid="{00000000-0005-0000-0000-000059050000}"/>
    <cellStyle name="_Book1_Project United - 10.28edit2_Project Golf_Financial Projections (1.25.05)" xfId="1320" xr:uid="{00000000-0005-0000-0000-00005A050000}"/>
    <cellStyle name="_Book1_Project United - 10.28edit2_Project Golf_Financial Projections (1.25.05) 2" xfId="1321" xr:uid="{00000000-0005-0000-0000-00005B050000}"/>
    <cellStyle name="_Book1_Project United - 10.28edit2_Project Golf_Financial Projections (1.26.05) KL_1" xfId="1322" xr:uid="{00000000-0005-0000-0000-00005C050000}"/>
    <cellStyle name="_Book1_Project United - 10.28edit2_Project Golf_Financial Projections (1.26.05) KL_1 2" xfId="1323" xr:uid="{00000000-0005-0000-0000-00005D050000}"/>
    <cellStyle name="_Book1_Project United - 10.28edit2_Project Golf_Financial Projections (1.27.05)_revised" xfId="1324" xr:uid="{00000000-0005-0000-0000-00005E050000}"/>
    <cellStyle name="_Book1_Project United - 10.28edit2_Project Golf_Financial Projections (1.27.05)_revised 2" xfId="1325" xr:uid="{00000000-0005-0000-0000-00005F050000}"/>
    <cellStyle name="_Book1_Project United - 10.28edit2_Project Golf_Financial Projections (1.30.05)_revised_1" xfId="1326" xr:uid="{00000000-0005-0000-0000-000060050000}"/>
    <cellStyle name="_Book1_Project United - 10.28edit2_Project Golf_Financial Projections (1.30.05)_revised_1 2" xfId="1327" xr:uid="{00000000-0005-0000-0000-000061050000}"/>
    <cellStyle name="_Book1_Project United - 10.28edit2_Project Golf_Financial Projections (1.31.05)_revised 2" xfId="1328" xr:uid="{00000000-0005-0000-0000-000062050000}"/>
    <cellStyle name="_Book1_Project United - 10.28edit2_Project Golf_Financial Projections (1.31.05)_revised 2 2" xfId="1329" xr:uid="{00000000-0005-0000-0000-000063050000}"/>
    <cellStyle name="_Book1_Project United - 10.28edit2_Project Golf_Financial Projections (12.04.04)" xfId="1330" xr:uid="{00000000-0005-0000-0000-000064050000}"/>
    <cellStyle name="_Book1_Project United - 10.28edit2_Project Golf_Financial Projections (12.04.04) 2" xfId="1331" xr:uid="{00000000-0005-0000-0000-000065050000}"/>
    <cellStyle name="_Book1_Project United - 10.28edit2_Project Golf_Financial Projections (2.1.05)_revised 21" xfId="1332" xr:uid="{00000000-0005-0000-0000-000066050000}"/>
    <cellStyle name="_Book1_Project United - 10.28edit2_Project Golf_Financial Projections (2.1.05)_revised 21 2" xfId="1333" xr:uid="{00000000-0005-0000-0000-000067050000}"/>
    <cellStyle name="_Book1_Project United (10.01.04)_2" xfId="1334" xr:uid="{00000000-0005-0000-0000-000068050000}"/>
    <cellStyle name="_Book1_Project United (10.01.04)_2 2" xfId="1335" xr:uid="{00000000-0005-0000-0000-000069050000}"/>
    <cellStyle name="_Book1_Project United (10.01.04)_2_Project United (10.12.04) iBase v2" xfId="1336" xr:uid="{00000000-0005-0000-0000-00006A050000}"/>
    <cellStyle name="_Book1_Project United (10.01.04)_2_Project United (10.12.04) iBase v2 2" xfId="1337" xr:uid="{00000000-0005-0000-0000-00006B050000}"/>
    <cellStyle name="_Book1_Project United (10.01.04)_2_Project United (10.12.04) iBase v2_Proj United (10.29.04) Base" xfId="1338" xr:uid="{00000000-0005-0000-0000-00006C050000}"/>
    <cellStyle name="_Book1_Project United (10.01.04)_2_Project United (10.12.04) iBase v2_Proj United (10.29.04) Base 2" xfId="1339" xr:uid="{00000000-0005-0000-0000-00006D050000}"/>
    <cellStyle name="_Book1_Project United (10.01.04)_4" xfId="1340" xr:uid="{00000000-0005-0000-0000-00006E050000}"/>
    <cellStyle name="_Book1_Project United (10.01.04)_4 2" xfId="1341" xr:uid="{00000000-0005-0000-0000-00006F050000}"/>
    <cellStyle name="_Book1_Project United (10.01.04)_4_Project United (10.12.04) iBase v2" xfId="1342" xr:uid="{00000000-0005-0000-0000-000070050000}"/>
    <cellStyle name="_Book1_Project United (10.01.04)_4_Project United (10.12.04) iBase v2 2" xfId="1343" xr:uid="{00000000-0005-0000-0000-000071050000}"/>
    <cellStyle name="_Book1_Project United (10.01.04)_4_Project United (10.12.04) iBase v2_Proj United (10.29.04) Base" xfId="1344" xr:uid="{00000000-0005-0000-0000-000072050000}"/>
    <cellStyle name="_Book1_Project United (10.01.04)_4_Project United (10.12.04) iBase v2_Proj United (10.29.04) Base 2" xfId="1345" xr:uid="{00000000-0005-0000-0000-000073050000}"/>
    <cellStyle name="_Book1_Project United (10.05.04)" xfId="1346" xr:uid="{00000000-0005-0000-0000-000074050000}"/>
    <cellStyle name="_Book1_Project United (10.05.04) 2" xfId="1347" xr:uid="{00000000-0005-0000-0000-000075050000}"/>
    <cellStyle name="_Book1_Project United (10.05.04)_Project United (10.12.04) iBase v2" xfId="1348" xr:uid="{00000000-0005-0000-0000-000076050000}"/>
    <cellStyle name="_Book1_Project United (10.05.04)_Project United (10.12.04) iBase v2 2" xfId="1349" xr:uid="{00000000-0005-0000-0000-000077050000}"/>
    <cellStyle name="_Book1_Project United (10.05.04)_Project United (10.12.04) iBase v2_Proj United (10.29.04) Base" xfId="1350" xr:uid="{00000000-0005-0000-0000-000078050000}"/>
    <cellStyle name="_Book1_Project United (10.05.04)_Project United (10.12.04) iBase v2_Proj United (10.29.04) Base 2" xfId="1351" xr:uid="{00000000-0005-0000-0000-000079050000}"/>
    <cellStyle name="_Book1_Project United (10.05.04)_SKT_v4" xfId="1352" xr:uid="{00000000-0005-0000-0000-00007A050000}"/>
    <cellStyle name="_Book1_Project United (10.05.04)_SKT_v4 2" xfId="1353" xr:uid="{00000000-0005-0000-0000-00007B050000}"/>
    <cellStyle name="_Book1_Project United (10.05.04)_SKT_v4_Project United (10.12.04) iBase v2" xfId="1354" xr:uid="{00000000-0005-0000-0000-00007C050000}"/>
    <cellStyle name="_Book1_Project United (10.05.04)_SKT_v4_Project United (10.12.04) iBase v2 2" xfId="1355" xr:uid="{00000000-0005-0000-0000-00007D050000}"/>
    <cellStyle name="_Book1_Project United (10.05.04)_SKT_v4_Project United (10.12.04) iBase v2_Proj United (10.29.04) Base" xfId="1356" xr:uid="{00000000-0005-0000-0000-00007E050000}"/>
    <cellStyle name="_Book1_Project United (10.05.04)_SKT_v4_Project United (10.12.04) iBase v2_Proj United (10.29.04) Base 2" xfId="1357" xr:uid="{00000000-0005-0000-0000-00007F050000}"/>
    <cellStyle name="_Book1_SK Quarterly" xfId="1358" xr:uid="{00000000-0005-0000-0000-000080050000}"/>
    <cellStyle name="_Book1_SK Quarterly 2" xfId="1359" xr:uid="{00000000-0005-0000-0000-000081050000}"/>
    <cellStyle name="_Book1_SK Quarterly_KeyDrivers" xfId="1360" xr:uid="{00000000-0005-0000-0000-000082050000}"/>
    <cellStyle name="_Book1_SK Quarterly_KeyDrivers 2" xfId="1361" xr:uid="{00000000-0005-0000-0000-000083050000}"/>
    <cellStyle name="_Book1_SK Quarterly_KeyDrivers_Project United (10.12.04) iBase v2" xfId="1362" xr:uid="{00000000-0005-0000-0000-000084050000}"/>
    <cellStyle name="_Book1_SK Quarterly_KeyDrivers_Project United (10.12.04) iBase v2 2" xfId="1363" xr:uid="{00000000-0005-0000-0000-000085050000}"/>
    <cellStyle name="_Book1_SK Quarterly_KeyDrivers_Project United (10.12.04) iBase v2_Proj United (10.29.04) Base" xfId="1364" xr:uid="{00000000-0005-0000-0000-000086050000}"/>
    <cellStyle name="_Book1_SK Quarterly_KeyDrivers_Project United (10.12.04) iBase v2_Proj United (10.29.04) Base 2" xfId="1365" xr:uid="{00000000-0005-0000-0000-000087050000}"/>
    <cellStyle name="_Book1_SK Quarterly_MVNO Subs Model" xfId="1366" xr:uid="{00000000-0005-0000-0000-000088050000}"/>
    <cellStyle name="_Book1_SK Quarterly_MVNO Subs Model 2" xfId="1367" xr:uid="{00000000-0005-0000-0000-000089050000}"/>
    <cellStyle name="_Book1_SK Quarterly_MVNO Subs Model_Project United (10.12.04) iBase v2" xfId="1368" xr:uid="{00000000-0005-0000-0000-00008A050000}"/>
    <cellStyle name="_Book1_SK Quarterly_MVNO Subs Model_Project United (10.12.04) iBase v2 2" xfId="1369" xr:uid="{00000000-0005-0000-0000-00008B050000}"/>
    <cellStyle name="_Book1_SK Quarterly_MVNO Subs Model_Project United (10.12.04) iBase v2_Proj United (10.29.04) Base" xfId="1370" xr:uid="{00000000-0005-0000-0000-00008C050000}"/>
    <cellStyle name="_Book1_SK Quarterly_MVNO Subs Model_Project United (10.12.04) iBase v2_Proj United (10.29.04) Base 2" xfId="1371" xr:uid="{00000000-0005-0000-0000-00008D050000}"/>
    <cellStyle name="_Book1_SK Quarterly_Proj United (10.29.04) Base" xfId="1372" xr:uid="{00000000-0005-0000-0000-00008E050000}"/>
    <cellStyle name="_Book1_SK Quarterly_Proj United (10.29.04) Base 2" xfId="1373" xr:uid="{00000000-0005-0000-0000-00008F050000}"/>
    <cellStyle name="_Book1_SK Quarterly_Project United (10.01.04)_2" xfId="1374" xr:uid="{00000000-0005-0000-0000-000090050000}"/>
    <cellStyle name="_Book1_SK Quarterly_Project United (10.01.04)_2 2" xfId="1375" xr:uid="{00000000-0005-0000-0000-000091050000}"/>
    <cellStyle name="_Book1_SK Quarterly_Project United (10.01.04)_2_Project United (10.12.04) iBase v2" xfId="1376" xr:uid="{00000000-0005-0000-0000-000092050000}"/>
    <cellStyle name="_Book1_SK Quarterly_Project United (10.01.04)_2_Project United (10.12.04) iBase v2 2" xfId="1377" xr:uid="{00000000-0005-0000-0000-000093050000}"/>
    <cellStyle name="_Book1_SK Quarterly_Project United (10.01.04)_2_Project United (10.12.04) iBase v2_Proj United (10.29.04) Base" xfId="1378" xr:uid="{00000000-0005-0000-0000-000094050000}"/>
    <cellStyle name="_Book1_SK Quarterly_Project United (10.01.04)_2_Project United (10.12.04) iBase v2_Proj United (10.29.04) Base 2" xfId="1379" xr:uid="{00000000-0005-0000-0000-000095050000}"/>
    <cellStyle name="_Book1_SK Quarterly_Project United (10.01.04)_4" xfId="1380" xr:uid="{00000000-0005-0000-0000-000096050000}"/>
    <cellStyle name="_Book1_SK Quarterly_Project United (10.01.04)_4 2" xfId="1381" xr:uid="{00000000-0005-0000-0000-000097050000}"/>
    <cellStyle name="_Book1_SK Quarterly_Project United (10.01.04)_4_Project United (10.12.04) iBase v2" xfId="1382" xr:uid="{00000000-0005-0000-0000-000098050000}"/>
    <cellStyle name="_Book1_SK Quarterly_Project United (10.01.04)_4_Project United (10.12.04) iBase v2 2" xfId="1383" xr:uid="{00000000-0005-0000-0000-000099050000}"/>
    <cellStyle name="_Book1_SK Quarterly_Project United (10.01.04)_4_Project United (10.12.04) iBase v2_Proj United (10.29.04) Base" xfId="1384" xr:uid="{00000000-0005-0000-0000-00009A050000}"/>
    <cellStyle name="_Book1_SK Quarterly_Project United (10.01.04)_4_Project United (10.12.04) iBase v2_Proj United (10.29.04) Base 2" xfId="1385" xr:uid="{00000000-0005-0000-0000-00009B050000}"/>
    <cellStyle name="_Book1_SK Quarterly_Project United (10.05.04)" xfId="1386" xr:uid="{00000000-0005-0000-0000-00009C050000}"/>
    <cellStyle name="_Book1_SK Quarterly_Project United (10.05.04) 2" xfId="1387" xr:uid="{00000000-0005-0000-0000-00009D050000}"/>
    <cellStyle name="_Book1_SK Quarterly_Project United (10.05.04)_Project United (10.12.04) iBase v2" xfId="1388" xr:uid="{00000000-0005-0000-0000-00009E050000}"/>
    <cellStyle name="_Book1_SK Quarterly_Project United (10.05.04)_Project United (10.12.04) iBase v2 2" xfId="1389" xr:uid="{00000000-0005-0000-0000-00009F050000}"/>
    <cellStyle name="_Book1_SK Quarterly_Project United (10.05.04)_Project United (10.12.04) iBase v2_Proj United (10.29.04) Base" xfId="1390" xr:uid="{00000000-0005-0000-0000-0000A0050000}"/>
    <cellStyle name="_Book1_SK Quarterly_Project United (10.05.04)_Project United (10.12.04) iBase v2_Proj United (10.29.04) Base 2" xfId="1391" xr:uid="{00000000-0005-0000-0000-0000A1050000}"/>
    <cellStyle name="_Book1_SK Quarterly_Project United (10.05.04)_SKT_v4" xfId="1392" xr:uid="{00000000-0005-0000-0000-0000A2050000}"/>
    <cellStyle name="_Book1_SK Quarterly_Project United (10.05.04)_SKT_v4 2" xfId="1393" xr:uid="{00000000-0005-0000-0000-0000A3050000}"/>
    <cellStyle name="_Book1_SK Quarterly_Project United (10.05.04)_SKT_v4_Project United (10.12.04) iBase v2" xfId="1394" xr:uid="{00000000-0005-0000-0000-0000A4050000}"/>
    <cellStyle name="_Book1_SK Quarterly_Project United (10.05.04)_SKT_v4_Project United (10.12.04) iBase v2 2" xfId="1395" xr:uid="{00000000-0005-0000-0000-0000A5050000}"/>
    <cellStyle name="_Book1_SK Quarterly_Project United (10.05.04)_SKT_v4_Project United (10.12.04) iBase v2_Proj United (10.29.04) Base" xfId="1396" xr:uid="{00000000-0005-0000-0000-0000A6050000}"/>
    <cellStyle name="_Book1_SK Quarterly_Project United (10.05.04)_SKT_v4_Project United (10.12.04) iBase v2_Proj United (10.29.04) Base 2" xfId="1397" xr:uid="{00000000-0005-0000-0000-0000A7050000}"/>
    <cellStyle name="_Book1_SKT Model" xfId="1398" xr:uid="{00000000-0005-0000-0000-0000A8050000}"/>
    <cellStyle name="_Book1_SKT Model (link)" xfId="1399" xr:uid="{00000000-0005-0000-0000-0000A9050000}"/>
    <cellStyle name="_Book1_SKT Model (link) 2" xfId="1400" xr:uid="{00000000-0005-0000-0000-0000AA050000}"/>
    <cellStyle name="_Book1_SKT Model (link)_KeyDrivers" xfId="1401" xr:uid="{00000000-0005-0000-0000-0000AB050000}"/>
    <cellStyle name="_Book1_SKT Model (link)_KeyDrivers 2" xfId="1402" xr:uid="{00000000-0005-0000-0000-0000AC050000}"/>
    <cellStyle name="_Book1_SKT Model (link)_KeyDrivers_Project United (10.12.04) iBase v2" xfId="1403" xr:uid="{00000000-0005-0000-0000-0000AD050000}"/>
    <cellStyle name="_Book1_SKT Model (link)_KeyDrivers_Project United (10.12.04) iBase v2 2" xfId="1404" xr:uid="{00000000-0005-0000-0000-0000AE050000}"/>
    <cellStyle name="_Book1_SKT Model (link)_KeyDrivers_Project United (10.12.04) iBase v2_Proj United (10.29.04) Base" xfId="1405" xr:uid="{00000000-0005-0000-0000-0000AF050000}"/>
    <cellStyle name="_Book1_SKT Model (link)_KeyDrivers_Project United (10.12.04) iBase v2_Proj United (10.29.04) Base 2" xfId="1406" xr:uid="{00000000-0005-0000-0000-0000B0050000}"/>
    <cellStyle name="_Book1_SKT Model (link)_MVNO Subs Model" xfId="1407" xr:uid="{00000000-0005-0000-0000-0000B1050000}"/>
    <cellStyle name="_Book1_SKT Model (link)_MVNO Subs Model 2" xfId="1408" xr:uid="{00000000-0005-0000-0000-0000B2050000}"/>
    <cellStyle name="_Book1_SKT Model (link)_MVNO Subs Model_Project United (10.12.04) iBase v2" xfId="1409" xr:uid="{00000000-0005-0000-0000-0000B3050000}"/>
    <cellStyle name="_Book1_SKT Model (link)_MVNO Subs Model_Project United (10.12.04) iBase v2 2" xfId="1410" xr:uid="{00000000-0005-0000-0000-0000B4050000}"/>
    <cellStyle name="_Book1_SKT Model (link)_MVNO Subs Model_Project United (10.12.04) iBase v2_Proj United (10.29.04) Base" xfId="1411" xr:uid="{00000000-0005-0000-0000-0000B5050000}"/>
    <cellStyle name="_Book1_SKT Model (link)_MVNO Subs Model_Project United (10.12.04) iBase v2_Proj United (10.29.04) Base 2" xfId="1412" xr:uid="{00000000-0005-0000-0000-0000B6050000}"/>
    <cellStyle name="_Book1_SKT Model (link)_Proj United (10.29.04) Base" xfId="1413" xr:uid="{00000000-0005-0000-0000-0000B7050000}"/>
    <cellStyle name="_Book1_SKT Model (link)_Proj United (10.29.04) Base 2" xfId="1414" xr:uid="{00000000-0005-0000-0000-0000B8050000}"/>
    <cellStyle name="_Book1_SKT Model (link)_Project United (10.01.04)_2" xfId="1415" xr:uid="{00000000-0005-0000-0000-0000B9050000}"/>
    <cellStyle name="_Book1_SKT Model (link)_Project United (10.01.04)_2 2" xfId="1416" xr:uid="{00000000-0005-0000-0000-0000BA050000}"/>
    <cellStyle name="_Book1_SKT Model (link)_Project United (10.01.04)_2_Project United (10.12.04) iBase v2" xfId="1417" xr:uid="{00000000-0005-0000-0000-0000BB050000}"/>
    <cellStyle name="_Book1_SKT Model (link)_Project United (10.01.04)_2_Project United (10.12.04) iBase v2 2" xfId="1418" xr:uid="{00000000-0005-0000-0000-0000BC050000}"/>
    <cellStyle name="_Book1_SKT Model (link)_Project United (10.01.04)_2_Project United (10.12.04) iBase v2_Proj United (10.29.04) Base" xfId="1419" xr:uid="{00000000-0005-0000-0000-0000BD050000}"/>
    <cellStyle name="_Book1_SKT Model (link)_Project United (10.01.04)_2_Project United (10.12.04) iBase v2_Proj United (10.29.04) Base 2" xfId="1420" xr:uid="{00000000-0005-0000-0000-0000BE050000}"/>
    <cellStyle name="_Book1_SKT Model (link)_Project United (10.01.04)_4" xfId="1421" xr:uid="{00000000-0005-0000-0000-0000BF050000}"/>
    <cellStyle name="_Book1_SKT Model (link)_Project United (10.01.04)_4 2" xfId="1422" xr:uid="{00000000-0005-0000-0000-0000C0050000}"/>
    <cellStyle name="_Book1_SKT Model (link)_Project United (10.01.04)_4_Project United (10.12.04) iBase v2" xfId="1423" xr:uid="{00000000-0005-0000-0000-0000C1050000}"/>
    <cellStyle name="_Book1_SKT Model (link)_Project United (10.01.04)_4_Project United (10.12.04) iBase v2 2" xfId="1424" xr:uid="{00000000-0005-0000-0000-0000C2050000}"/>
    <cellStyle name="_Book1_SKT Model (link)_Project United (10.01.04)_4_Project United (10.12.04) iBase v2_Proj United (10.29.04) Base" xfId="1425" xr:uid="{00000000-0005-0000-0000-0000C3050000}"/>
    <cellStyle name="_Book1_SKT Model (link)_Project United (10.01.04)_4_Project United (10.12.04) iBase v2_Proj United (10.29.04) Base 2" xfId="1426" xr:uid="{00000000-0005-0000-0000-0000C4050000}"/>
    <cellStyle name="_Book1_SKT Model (link)_Project United (10.05.04)" xfId="1427" xr:uid="{00000000-0005-0000-0000-0000C5050000}"/>
    <cellStyle name="_Book1_SKT Model (link)_Project United (10.05.04) 2" xfId="1428" xr:uid="{00000000-0005-0000-0000-0000C6050000}"/>
    <cellStyle name="_Book1_SKT Model (link)_Project United (10.05.04)_Project United (10.12.04) iBase v2" xfId="1429" xr:uid="{00000000-0005-0000-0000-0000C7050000}"/>
    <cellStyle name="_Book1_SKT Model (link)_Project United (10.05.04)_Project United (10.12.04) iBase v2 2" xfId="1430" xr:uid="{00000000-0005-0000-0000-0000C8050000}"/>
    <cellStyle name="_Book1_SKT Model (link)_Project United (10.05.04)_Project United (10.12.04) iBase v2_Proj United (10.29.04) Base" xfId="1431" xr:uid="{00000000-0005-0000-0000-0000C9050000}"/>
    <cellStyle name="_Book1_SKT Model (link)_Project United (10.05.04)_Project United (10.12.04) iBase v2_Proj United (10.29.04) Base 2" xfId="1432" xr:uid="{00000000-0005-0000-0000-0000CA050000}"/>
    <cellStyle name="_Book1_SKT Model (link)_Project United (10.05.04)_SKT_v4" xfId="1433" xr:uid="{00000000-0005-0000-0000-0000CB050000}"/>
    <cellStyle name="_Book1_SKT Model (link)_Project United (10.05.04)_SKT_v4 2" xfId="1434" xr:uid="{00000000-0005-0000-0000-0000CC050000}"/>
    <cellStyle name="_Book1_SKT Model (link)_Project United (10.05.04)_SKT_v4_Project United (10.12.04) iBase v2" xfId="1435" xr:uid="{00000000-0005-0000-0000-0000CD050000}"/>
    <cellStyle name="_Book1_SKT Model (link)_Project United (10.05.04)_SKT_v4_Project United (10.12.04) iBase v2 2" xfId="1436" xr:uid="{00000000-0005-0000-0000-0000CE050000}"/>
    <cellStyle name="_Book1_SKT Model (link)_Project United (10.05.04)_SKT_v4_Project United (10.12.04) iBase v2_Proj United (10.29.04) Base" xfId="1437" xr:uid="{00000000-0005-0000-0000-0000CF050000}"/>
    <cellStyle name="_Book1_SKT Model (link)_Project United (10.05.04)_SKT_v4_Project United (10.12.04) iBase v2_Proj United (10.29.04) Base 2" xfId="1438" xr:uid="{00000000-0005-0000-0000-0000D0050000}"/>
    <cellStyle name="_Book1_SKT Model (under const1)" xfId="1439" xr:uid="{00000000-0005-0000-0000-0000D1050000}"/>
    <cellStyle name="_Book1_SKT Model (under const1) 2" xfId="1440" xr:uid="{00000000-0005-0000-0000-0000D2050000}"/>
    <cellStyle name="_Book1_SKT Model (under const1)_KeyDrivers" xfId="1441" xr:uid="{00000000-0005-0000-0000-0000D3050000}"/>
    <cellStyle name="_Book1_SKT Model (under const1)_KeyDrivers 2" xfId="1442" xr:uid="{00000000-0005-0000-0000-0000D4050000}"/>
    <cellStyle name="_Book1_SKT Model (under const1)_KeyDrivers_Project United (10.12.04) iBase v2" xfId="1443" xr:uid="{00000000-0005-0000-0000-0000D5050000}"/>
    <cellStyle name="_Book1_SKT Model (under const1)_KeyDrivers_Project United (10.12.04) iBase v2 2" xfId="1444" xr:uid="{00000000-0005-0000-0000-0000D6050000}"/>
    <cellStyle name="_Book1_SKT Model (under const1)_KeyDrivers_Project United (10.12.04) iBase v2_Proj United (10.29.04) Base" xfId="1445" xr:uid="{00000000-0005-0000-0000-0000D7050000}"/>
    <cellStyle name="_Book1_SKT Model (under const1)_KeyDrivers_Project United (10.12.04) iBase v2_Proj United (10.29.04) Base 2" xfId="1446" xr:uid="{00000000-0005-0000-0000-0000D8050000}"/>
    <cellStyle name="_Book1_SKT Model (under const1)_MVNO Subs Model" xfId="1447" xr:uid="{00000000-0005-0000-0000-0000D9050000}"/>
    <cellStyle name="_Book1_SKT Model (under const1)_MVNO Subs Model 2" xfId="1448" xr:uid="{00000000-0005-0000-0000-0000DA050000}"/>
    <cellStyle name="_Book1_SKT Model (under const1)_MVNO Subs Model_Project United (10.12.04) iBase v2" xfId="1449" xr:uid="{00000000-0005-0000-0000-0000DB050000}"/>
    <cellStyle name="_Book1_SKT Model (under const1)_MVNO Subs Model_Project United (10.12.04) iBase v2 2" xfId="1450" xr:uid="{00000000-0005-0000-0000-0000DC050000}"/>
    <cellStyle name="_Book1_SKT Model (under const1)_MVNO Subs Model_Project United (10.12.04) iBase v2_Proj United (10.29.04) Base" xfId="1451" xr:uid="{00000000-0005-0000-0000-0000DD050000}"/>
    <cellStyle name="_Book1_SKT Model (under const1)_MVNO Subs Model_Project United (10.12.04) iBase v2_Proj United (10.29.04) Base 2" xfId="1452" xr:uid="{00000000-0005-0000-0000-0000DE050000}"/>
    <cellStyle name="_Book1_SKT Model (under const1)_Proj United (10.29.04) Base" xfId="1453" xr:uid="{00000000-0005-0000-0000-0000DF050000}"/>
    <cellStyle name="_Book1_SKT Model (under const1)_Proj United (10.29.04) Base 2" xfId="1454" xr:uid="{00000000-0005-0000-0000-0000E0050000}"/>
    <cellStyle name="_Book1_SKT Model (under const1)_Project United (10.01.04)_2" xfId="1455" xr:uid="{00000000-0005-0000-0000-0000E1050000}"/>
    <cellStyle name="_Book1_SKT Model (under const1)_Project United (10.01.04)_2 2" xfId="1456" xr:uid="{00000000-0005-0000-0000-0000E2050000}"/>
    <cellStyle name="_Book1_SKT Model (under const1)_Project United (10.01.04)_2_Project United (10.12.04) iBase v2" xfId="1457" xr:uid="{00000000-0005-0000-0000-0000E3050000}"/>
    <cellStyle name="_Book1_SKT Model (under const1)_Project United (10.01.04)_2_Project United (10.12.04) iBase v2 2" xfId="1458" xr:uid="{00000000-0005-0000-0000-0000E4050000}"/>
    <cellStyle name="_Book1_SKT Model (under const1)_Project United (10.01.04)_2_Project United (10.12.04) iBase v2_Proj United (10.29.04) Base" xfId="1459" xr:uid="{00000000-0005-0000-0000-0000E5050000}"/>
    <cellStyle name="_Book1_SKT Model (under const1)_Project United (10.01.04)_2_Project United (10.12.04) iBase v2_Proj United (10.29.04) Base 2" xfId="1460" xr:uid="{00000000-0005-0000-0000-0000E6050000}"/>
    <cellStyle name="_Book1_SKT Model (under const1)_Project United (10.01.04)_4" xfId="1461" xr:uid="{00000000-0005-0000-0000-0000E7050000}"/>
    <cellStyle name="_Book1_SKT Model (under const1)_Project United (10.01.04)_4 2" xfId="1462" xr:uid="{00000000-0005-0000-0000-0000E8050000}"/>
    <cellStyle name="_Book1_SKT Model (under const1)_Project United (10.01.04)_4_Project United (10.12.04) iBase v2" xfId="1463" xr:uid="{00000000-0005-0000-0000-0000E9050000}"/>
    <cellStyle name="_Book1_SKT Model (under const1)_Project United (10.01.04)_4_Project United (10.12.04) iBase v2 2" xfId="1464" xr:uid="{00000000-0005-0000-0000-0000EA050000}"/>
    <cellStyle name="_Book1_SKT Model (under const1)_Project United (10.01.04)_4_Project United (10.12.04) iBase v2_Proj United (10.29.04) Base" xfId="1465" xr:uid="{00000000-0005-0000-0000-0000EB050000}"/>
    <cellStyle name="_Book1_SKT Model (under const1)_Project United (10.01.04)_4_Project United (10.12.04) iBase v2_Proj United (10.29.04) Base 2" xfId="1466" xr:uid="{00000000-0005-0000-0000-0000EC050000}"/>
    <cellStyle name="_Book1_SKT Model (under const1)_Project United (10.05.04)" xfId="1467" xr:uid="{00000000-0005-0000-0000-0000ED050000}"/>
    <cellStyle name="_Book1_SKT Model (under const1)_Project United (10.05.04) 2" xfId="1468" xr:uid="{00000000-0005-0000-0000-0000EE050000}"/>
    <cellStyle name="_Book1_SKT Model (under const1)_Project United (10.05.04)_Project United (10.12.04) iBase v2" xfId="1469" xr:uid="{00000000-0005-0000-0000-0000EF050000}"/>
    <cellStyle name="_Book1_SKT Model (under const1)_Project United (10.05.04)_Project United (10.12.04) iBase v2 2" xfId="1470" xr:uid="{00000000-0005-0000-0000-0000F0050000}"/>
    <cellStyle name="_Book1_SKT Model (under const1)_Project United (10.05.04)_Project United (10.12.04) iBase v2_Proj United (10.29.04) Base" xfId="1471" xr:uid="{00000000-0005-0000-0000-0000F1050000}"/>
    <cellStyle name="_Book1_SKT Model (under const1)_Project United (10.05.04)_Project United (10.12.04) iBase v2_Proj United (10.29.04) Base 2" xfId="1472" xr:uid="{00000000-0005-0000-0000-0000F2050000}"/>
    <cellStyle name="_Book1_SKT Model (under const1)_Project United (10.05.04)_SKT_v4" xfId="1473" xr:uid="{00000000-0005-0000-0000-0000F3050000}"/>
    <cellStyle name="_Book1_SKT Model (under const1)_Project United (10.05.04)_SKT_v4 2" xfId="1474" xr:uid="{00000000-0005-0000-0000-0000F4050000}"/>
    <cellStyle name="_Book1_SKT Model (under const1)_Project United (10.05.04)_SKT_v4_Project United (10.12.04) iBase v2" xfId="1475" xr:uid="{00000000-0005-0000-0000-0000F5050000}"/>
    <cellStyle name="_Book1_SKT Model (under const1)_Project United (10.05.04)_SKT_v4_Project United (10.12.04) iBase v2 2" xfId="1476" xr:uid="{00000000-0005-0000-0000-0000F6050000}"/>
    <cellStyle name="_Book1_SKT Model (under const1)_Project United (10.05.04)_SKT_v4_Project United (10.12.04) iBase v2_Proj United (10.29.04) Base" xfId="1477" xr:uid="{00000000-0005-0000-0000-0000F7050000}"/>
    <cellStyle name="_Book1_SKT Model (under const1)_Project United (10.05.04)_SKT_v4_Project United (10.12.04) iBase v2_Proj United (10.29.04) Base 2" xfId="1478" xr:uid="{00000000-0005-0000-0000-0000F8050000}"/>
    <cellStyle name="_Book1_SKT Model (under const3).xls Chart 1" xfId="1479" xr:uid="{00000000-0005-0000-0000-0000F9050000}"/>
    <cellStyle name="_Book1_SKT Model (under const3).xls Chart 1 2" xfId="1480" xr:uid="{00000000-0005-0000-0000-0000FA050000}"/>
    <cellStyle name="_Book1_SKT Model (under const3).xls Chart 1_KeyDrivers" xfId="1481" xr:uid="{00000000-0005-0000-0000-0000FB050000}"/>
    <cellStyle name="_Book1_SKT Model (under const3).xls Chart 1_KeyDrivers 2" xfId="1482" xr:uid="{00000000-0005-0000-0000-0000FC050000}"/>
    <cellStyle name="_Book1_SKT Model (under const3).xls Chart 1_KeyDrivers_Project United (10.12.04) iBase v2" xfId="1483" xr:uid="{00000000-0005-0000-0000-0000FD050000}"/>
    <cellStyle name="_Book1_SKT Model (under const3).xls Chart 1_KeyDrivers_Project United (10.12.04) iBase v2 2" xfId="1484" xr:uid="{00000000-0005-0000-0000-0000FE050000}"/>
    <cellStyle name="_Book1_SKT Model (under const3).xls Chart 1_KeyDrivers_Project United (10.12.04) iBase v2_Proj United (10.29.04) Base" xfId="1485" xr:uid="{00000000-0005-0000-0000-0000FF050000}"/>
    <cellStyle name="_Book1_SKT Model (under const3).xls Chart 1_KeyDrivers_Project United (10.12.04) iBase v2_Proj United (10.29.04) Base 2" xfId="1486" xr:uid="{00000000-0005-0000-0000-000000060000}"/>
    <cellStyle name="_Book1_SKT Model (under const3).xls Chart 1_MVNO Subs Model" xfId="1487" xr:uid="{00000000-0005-0000-0000-000001060000}"/>
    <cellStyle name="_Book1_SKT Model (under const3).xls Chart 1_MVNO Subs Model 2" xfId="1488" xr:uid="{00000000-0005-0000-0000-000002060000}"/>
    <cellStyle name="_Book1_SKT Model (under const3).xls Chart 1_MVNO Subs Model_Project United (10.12.04) iBase v2" xfId="1489" xr:uid="{00000000-0005-0000-0000-000003060000}"/>
    <cellStyle name="_Book1_SKT Model (under const3).xls Chart 1_MVNO Subs Model_Project United (10.12.04) iBase v2 2" xfId="1490" xr:uid="{00000000-0005-0000-0000-000004060000}"/>
    <cellStyle name="_Book1_SKT Model (under const3).xls Chart 1_MVNO Subs Model_Project United (10.12.04) iBase v2_Proj United (10.29.04) Base" xfId="1491" xr:uid="{00000000-0005-0000-0000-000005060000}"/>
    <cellStyle name="_Book1_SKT Model (under const3).xls Chart 1_MVNO Subs Model_Project United (10.12.04) iBase v2_Proj United (10.29.04) Base 2" xfId="1492" xr:uid="{00000000-0005-0000-0000-000006060000}"/>
    <cellStyle name="_Book1_SKT Model (under const3).xls Chart 1_Proj United (10.29.04) Base" xfId="1493" xr:uid="{00000000-0005-0000-0000-000007060000}"/>
    <cellStyle name="_Book1_SKT Model (under const3).xls Chart 1_Proj United (10.29.04) Base 2" xfId="1494" xr:uid="{00000000-0005-0000-0000-000008060000}"/>
    <cellStyle name="_Book1_SKT Model (under const3).xls Chart 1_Project United (10.01.04)_2" xfId="1495" xr:uid="{00000000-0005-0000-0000-000009060000}"/>
    <cellStyle name="_Book1_SKT Model (under const3).xls Chart 1_Project United (10.01.04)_2 2" xfId="1496" xr:uid="{00000000-0005-0000-0000-00000A060000}"/>
    <cellStyle name="_Book1_SKT Model (under const3).xls Chart 1_Project United (10.01.04)_2_Project United (10.12.04) iBase v2" xfId="1497" xr:uid="{00000000-0005-0000-0000-00000B060000}"/>
    <cellStyle name="_Book1_SKT Model (under const3).xls Chart 1_Project United (10.01.04)_2_Project United (10.12.04) iBase v2 2" xfId="1498" xr:uid="{00000000-0005-0000-0000-00000C060000}"/>
    <cellStyle name="_Book1_SKT Model (under const3).xls Chart 1_Project United (10.01.04)_2_Project United (10.12.04) iBase v2_Proj United (10.29.04) Base" xfId="1499" xr:uid="{00000000-0005-0000-0000-00000D060000}"/>
    <cellStyle name="_Book1_SKT Model (under const3).xls Chart 1_Project United (10.01.04)_2_Project United (10.12.04) iBase v2_Proj United (10.29.04) Base 2" xfId="1500" xr:uid="{00000000-0005-0000-0000-00000E060000}"/>
    <cellStyle name="_Book1_SKT Model (under const3).xls Chart 1_Project United (10.01.04)_4" xfId="1501" xr:uid="{00000000-0005-0000-0000-00000F060000}"/>
    <cellStyle name="_Book1_SKT Model (under const3).xls Chart 1_Project United (10.01.04)_4 2" xfId="1502" xr:uid="{00000000-0005-0000-0000-000010060000}"/>
    <cellStyle name="_Book1_SKT Model (under const3).xls Chart 1_Project United (10.01.04)_4_Project United (10.12.04) iBase v2" xfId="1503" xr:uid="{00000000-0005-0000-0000-000011060000}"/>
    <cellStyle name="_Book1_SKT Model (under const3).xls Chart 1_Project United (10.01.04)_4_Project United (10.12.04) iBase v2 2" xfId="1504" xr:uid="{00000000-0005-0000-0000-000012060000}"/>
    <cellStyle name="_Book1_SKT Model (under const3).xls Chart 1_Project United (10.01.04)_4_Project United (10.12.04) iBase v2_Proj United (10.29.04) Base" xfId="1505" xr:uid="{00000000-0005-0000-0000-000013060000}"/>
    <cellStyle name="_Book1_SKT Model (under const3).xls Chart 1_Project United (10.01.04)_4_Project United (10.12.04) iBase v2_Proj United (10.29.04) Base 2" xfId="1506" xr:uid="{00000000-0005-0000-0000-000014060000}"/>
    <cellStyle name="_Book1_SKT Model (under const3).xls Chart 1_Project United (10.05.04)" xfId="1507" xr:uid="{00000000-0005-0000-0000-000015060000}"/>
    <cellStyle name="_Book1_SKT Model (under const3).xls Chart 1_Project United (10.05.04) 2" xfId="1508" xr:uid="{00000000-0005-0000-0000-000016060000}"/>
    <cellStyle name="_Book1_SKT Model (under const3).xls Chart 1_Project United (10.05.04)_Project United (10.12.04) iBase v2" xfId="1509" xr:uid="{00000000-0005-0000-0000-000017060000}"/>
    <cellStyle name="_Book1_SKT Model (under const3).xls Chart 1_Project United (10.05.04)_Project United (10.12.04) iBase v2 2" xfId="1510" xr:uid="{00000000-0005-0000-0000-000018060000}"/>
    <cellStyle name="_Book1_SKT Model (under const3).xls Chart 1_Project United (10.05.04)_Project United (10.12.04) iBase v2_Proj United (10.29.04) Base" xfId="1511" xr:uid="{00000000-0005-0000-0000-000019060000}"/>
    <cellStyle name="_Book1_SKT Model (under const3).xls Chart 1_Project United (10.05.04)_Project United (10.12.04) iBase v2_Proj United (10.29.04) Base 2" xfId="1512" xr:uid="{00000000-0005-0000-0000-00001A060000}"/>
    <cellStyle name="_Book1_SKT Model (under const3).xls Chart 1_Project United (10.05.04)_SKT_v4" xfId="1513" xr:uid="{00000000-0005-0000-0000-00001B060000}"/>
    <cellStyle name="_Book1_SKT Model (under const3).xls Chart 1_Project United (10.05.04)_SKT_v4 2" xfId="1514" xr:uid="{00000000-0005-0000-0000-00001C060000}"/>
    <cellStyle name="_Book1_SKT Model (under const3).xls Chart 1_Project United (10.05.04)_SKT_v4_Project United (10.12.04) iBase v2" xfId="1515" xr:uid="{00000000-0005-0000-0000-00001D060000}"/>
    <cellStyle name="_Book1_SKT Model (under const3).xls Chart 1_Project United (10.05.04)_SKT_v4_Project United (10.12.04) iBase v2 2" xfId="1516" xr:uid="{00000000-0005-0000-0000-00001E060000}"/>
    <cellStyle name="_Book1_SKT Model (under const3).xls Chart 1_Project United (10.05.04)_SKT_v4_Project United (10.12.04) iBase v2_Proj United (10.29.04) Base" xfId="1517" xr:uid="{00000000-0005-0000-0000-00001F060000}"/>
    <cellStyle name="_Book1_SKT Model (under const3).xls Chart 1_Project United (10.05.04)_SKT_v4_Project United (10.12.04) iBase v2_Proj United (10.29.04) Base 2" xfId="1518" xr:uid="{00000000-0005-0000-0000-000020060000}"/>
    <cellStyle name="_Book1_SKT Model 2" xfId="1519" xr:uid="{00000000-0005-0000-0000-000021060000}"/>
    <cellStyle name="_Book1_SKT Model 3" xfId="1520" xr:uid="{00000000-0005-0000-0000-000022060000}"/>
    <cellStyle name="_Book1_SKT Model 4" xfId="1521" xr:uid="{00000000-0005-0000-0000-000023060000}"/>
    <cellStyle name="_Book1_SKT Model_KeyDrivers" xfId="1522" xr:uid="{00000000-0005-0000-0000-000024060000}"/>
    <cellStyle name="_Book1_SKT Model_KeyDrivers 2" xfId="1523" xr:uid="{00000000-0005-0000-0000-000025060000}"/>
    <cellStyle name="_Book1_SKT Model_KeyDrivers_Project United (10.12.04) iBase v2" xfId="1524" xr:uid="{00000000-0005-0000-0000-000026060000}"/>
    <cellStyle name="_Book1_SKT Model_KeyDrivers_Project United (10.12.04) iBase v2 2" xfId="1525" xr:uid="{00000000-0005-0000-0000-000027060000}"/>
    <cellStyle name="_Book1_SKT Model_KeyDrivers_Project United (10.12.04) iBase v2_Proj United (10.29.04) Base" xfId="1526" xr:uid="{00000000-0005-0000-0000-000028060000}"/>
    <cellStyle name="_Book1_SKT Model_KeyDrivers_Project United (10.12.04) iBase v2_Proj United (10.29.04) Base 2" xfId="1527" xr:uid="{00000000-0005-0000-0000-000029060000}"/>
    <cellStyle name="_Book1_SKT Model_MVNO Subs Model" xfId="1528" xr:uid="{00000000-0005-0000-0000-00002A060000}"/>
    <cellStyle name="_Book1_SKT Model_MVNO Subs Model 2" xfId="1529" xr:uid="{00000000-0005-0000-0000-00002B060000}"/>
    <cellStyle name="_Book1_SKT Model_MVNO Subs Model_Project United (10.12.04) iBase v2" xfId="1530" xr:uid="{00000000-0005-0000-0000-00002C060000}"/>
    <cellStyle name="_Book1_SKT Model_MVNO Subs Model_Project United (10.12.04) iBase v2 2" xfId="1531" xr:uid="{00000000-0005-0000-0000-00002D060000}"/>
    <cellStyle name="_Book1_SKT Model_MVNO Subs Model_Project United (10.12.04) iBase v2_Proj United (10.29.04) Base" xfId="1532" xr:uid="{00000000-0005-0000-0000-00002E060000}"/>
    <cellStyle name="_Book1_SKT Model_MVNO Subs Model_Project United (10.12.04) iBase v2_Proj United (10.29.04) Base 2" xfId="1533" xr:uid="{00000000-0005-0000-0000-00002F060000}"/>
    <cellStyle name="_Book1_SKT Model_Proj United (10.29.04) Base" xfId="1534" xr:uid="{00000000-0005-0000-0000-000030060000}"/>
    <cellStyle name="_Book1_SKT Model_Proj United (10.29.04) Base 2" xfId="1535" xr:uid="{00000000-0005-0000-0000-000031060000}"/>
    <cellStyle name="_Book1_SKT Model_Project United (10.01.04)_2" xfId="1536" xr:uid="{00000000-0005-0000-0000-000032060000}"/>
    <cellStyle name="_Book1_SKT Model_Project United (10.01.04)_2 2" xfId="1537" xr:uid="{00000000-0005-0000-0000-000033060000}"/>
    <cellStyle name="_Book1_SKT Model_Project United (10.01.04)_2_Project United (10.12.04) iBase v2" xfId="1538" xr:uid="{00000000-0005-0000-0000-000034060000}"/>
    <cellStyle name="_Book1_SKT Model_Project United (10.01.04)_2_Project United (10.12.04) iBase v2 2" xfId="1539" xr:uid="{00000000-0005-0000-0000-000035060000}"/>
    <cellStyle name="_Book1_SKT Model_Project United (10.01.04)_2_Project United (10.12.04) iBase v2_Proj United (10.29.04) Base" xfId="1540" xr:uid="{00000000-0005-0000-0000-000036060000}"/>
    <cellStyle name="_Book1_SKT Model_Project United (10.01.04)_2_Project United (10.12.04) iBase v2_Proj United (10.29.04) Base 2" xfId="1541" xr:uid="{00000000-0005-0000-0000-000037060000}"/>
    <cellStyle name="_Book1_SKT Model_Project United (10.01.04)_4" xfId="1542" xr:uid="{00000000-0005-0000-0000-000038060000}"/>
    <cellStyle name="_Book1_SKT Model_Project United (10.01.04)_4 2" xfId="1543" xr:uid="{00000000-0005-0000-0000-000039060000}"/>
    <cellStyle name="_Book1_SKT Model_Project United (10.01.04)_4_Project United (10.12.04) iBase v2" xfId="1544" xr:uid="{00000000-0005-0000-0000-00003A060000}"/>
    <cellStyle name="_Book1_SKT Model_Project United (10.01.04)_4_Project United (10.12.04) iBase v2 2" xfId="1545" xr:uid="{00000000-0005-0000-0000-00003B060000}"/>
    <cellStyle name="_Book1_SKT Model_Project United (10.01.04)_4_Project United (10.12.04) iBase v2_Proj United (10.29.04) Base" xfId="1546" xr:uid="{00000000-0005-0000-0000-00003C060000}"/>
    <cellStyle name="_Book1_SKT Model_Project United (10.01.04)_4_Project United (10.12.04) iBase v2_Proj United (10.29.04) Base 2" xfId="1547" xr:uid="{00000000-0005-0000-0000-00003D060000}"/>
    <cellStyle name="_Book1_SKT Model_Project United (10.05.04)" xfId="1548" xr:uid="{00000000-0005-0000-0000-00003E060000}"/>
    <cellStyle name="_Book1_SKT Model_Project United (10.05.04) 2" xfId="1549" xr:uid="{00000000-0005-0000-0000-00003F060000}"/>
    <cellStyle name="_Book1_SKT Model_Project United (10.05.04)_Project United (10.12.04) iBase v2" xfId="1550" xr:uid="{00000000-0005-0000-0000-000040060000}"/>
    <cellStyle name="_Book1_SKT Model_Project United (10.05.04)_Project United (10.12.04) iBase v2 2" xfId="1551" xr:uid="{00000000-0005-0000-0000-000041060000}"/>
    <cellStyle name="_Book1_SKT Model_Project United (10.05.04)_Project United (10.12.04) iBase v2_Proj United (10.29.04) Base" xfId="1552" xr:uid="{00000000-0005-0000-0000-000042060000}"/>
    <cellStyle name="_Book1_SKT Model_Project United (10.05.04)_Project United (10.12.04) iBase v2_Proj United (10.29.04) Base 2" xfId="1553" xr:uid="{00000000-0005-0000-0000-000043060000}"/>
    <cellStyle name="_Book1_SKT Model_Project United (10.05.04)_SKT_v4" xfId="1554" xr:uid="{00000000-0005-0000-0000-000044060000}"/>
    <cellStyle name="_Book1_SKT Model_Project United (10.05.04)_SKT_v4 2" xfId="1555" xr:uid="{00000000-0005-0000-0000-000045060000}"/>
    <cellStyle name="_Book1_SKT Model_Project United (10.05.04)_SKT_v4_Project United (10.12.04) iBase v2" xfId="1556" xr:uid="{00000000-0005-0000-0000-000046060000}"/>
    <cellStyle name="_Book1_SKT Model_Project United (10.05.04)_SKT_v4_Project United (10.12.04) iBase v2 2" xfId="1557" xr:uid="{00000000-0005-0000-0000-000047060000}"/>
    <cellStyle name="_Book1_SKT Model_Project United (10.05.04)_SKT_v4_Project United (10.12.04) iBase v2_Proj United (10.29.04) Base" xfId="1558" xr:uid="{00000000-0005-0000-0000-000048060000}"/>
    <cellStyle name="_Book1_SKT Model_Project United (10.05.04)_SKT_v4_Project United (10.12.04) iBase v2_Proj United (10.29.04) Base 2" xfId="1559" xr:uid="{00000000-0005-0000-0000-000049060000}"/>
    <cellStyle name="_Book1_SKT shares" xfId="1560" xr:uid="{00000000-0005-0000-0000-00004A060000}"/>
    <cellStyle name="_Book1_SKT shares 2" xfId="1561" xr:uid="{00000000-0005-0000-0000-00004B060000}"/>
    <cellStyle name="_Book1_SKT shares_KeyDrivers" xfId="1562" xr:uid="{00000000-0005-0000-0000-00004C060000}"/>
    <cellStyle name="_Book1_SKT shares_KeyDrivers 2" xfId="1563" xr:uid="{00000000-0005-0000-0000-00004D060000}"/>
    <cellStyle name="_Book1_SKT shares_KeyDrivers_Project United (10.12.04) iBase v2" xfId="1564" xr:uid="{00000000-0005-0000-0000-00004E060000}"/>
    <cellStyle name="_Book1_SKT shares_KeyDrivers_Project United (10.12.04) iBase v2 2" xfId="1565" xr:uid="{00000000-0005-0000-0000-00004F060000}"/>
    <cellStyle name="_Book1_SKT shares_KeyDrivers_Project United (10.12.04) iBase v2_Proj United (10.29.04) Base" xfId="1566" xr:uid="{00000000-0005-0000-0000-000050060000}"/>
    <cellStyle name="_Book1_SKT shares_KeyDrivers_Project United (10.12.04) iBase v2_Proj United (10.29.04) Base 2" xfId="1567" xr:uid="{00000000-0005-0000-0000-000051060000}"/>
    <cellStyle name="_Book1_SKT shares_MVNO Subs Model" xfId="1568" xr:uid="{00000000-0005-0000-0000-000052060000}"/>
    <cellStyle name="_Book1_SKT shares_MVNO Subs Model 2" xfId="1569" xr:uid="{00000000-0005-0000-0000-000053060000}"/>
    <cellStyle name="_Book1_SKT shares_MVNO Subs Model_Project United (10.12.04) iBase v2" xfId="1570" xr:uid="{00000000-0005-0000-0000-000054060000}"/>
    <cellStyle name="_Book1_SKT shares_MVNO Subs Model_Project United (10.12.04) iBase v2 2" xfId="1571" xr:uid="{00000000-0005-0000-0000-000055060000}"/>
    <cellStyle name="_Book1_SKT shares_MVNO Subs Model_Project United (10.12.04) iBase v2_Proj United (10.29.04) Base" xfId="1572" xr:uid="{00000000-0005-0000-0000-000056060000}"/>
    <cellStyle name="_Book1_SKT shares_MVNO Subs Model_Project United (10.12.04) iBase v2_Proj United (10.29.04) Base 2" xfId="1573" xr:uid="{00000000-0005-0000-0000-000057060000}"/>
    <cellStyle name="_Book1_SKT shares_Proj United (10.29.04) Base" xfId="1574" xr:uid="{00000000-0005-0000-0000-000058060000}"/>
    <cellStyle name="_Book1_SKT shares_Proj United (10.29.04) Base 2" xfId="1575" xr:uid="{00000000-0005-0000-0000-000059060000}"/>
    <cellStyle name="_Book1_SKT shares_Project Unite" xfId="34854" xr:uid="{00000000-0005-0000-0000-00005A060000}"/>
    <cellStyle name="_Book1_SKT shares_Project United (10.01.04)_2" xfId="1576" xr:uid="{00000000-0005-0000-0000-00005B060000}"/>
    <cellStyle name="_Book1_SKT shares_Project United (10.01.04)_2 2" xfId="1577" xr:uid="{00000000-0005-0000-0000-00005C060000}"/>
    <cellStyle name="_Book1_SKT shares_Project United (10.01.04)_2_Project United (10.12.04) iBase v2" xfId="1578" xr:uid="{00000000-0005-0000-0000-00005D060000}"/>
    <cellStyle name="_Book1_SKT shares_Project United (10.01.04)_2_Project United (10.12.04) iBase v2 2" xfId="1579" xr:uid="{00000000-0005-0000-0000-00005E060000}"/>
    <cellStyle name="_Book1_SKT shares_Project United (10.01.04)_2_Project United (10.12.04) iBase v2_Proj United (10.29.04) Base" xfId="1580" xr:uid="{00000000-0005-0000-0000-00005F060000}"/>
    <cellStyle name="_Book1_SKT shares_Project United (10.01.04)_2_Project United (10.12.04) iBase v2_Proj United (10.29.04) Base 2" xfId="1581" xr:uid="{00000000-0005-0000-0000-000060060000}"/>
    <cellStyle name="_Book1_SKT shares_Project United (10.01.04)_4" xfId="1582" xr:uid="{00000000-0005-0000-0000-000061060000}"/>
    <cellStyle name="_Book1_SKT shares_Project United (10.01.04)_4 2" xfId="1583" xr:uid="{00000000-0005-0000-0000-000062060000}"/>
    <cellStyle name="_Book1_SKT shares_Project United (10.01.04)_4_Project United (10.12.04) iBase v2" xfId="1584" xr:uid="{00000000-0005-0000-0000-000063060000}"/>
    <cellStyle name="_Book1_SKT shares_Project United (10.01.04)_4_Project United (10.12.04) iBase v2 2" xfId="1585" xr:uid="{00000000-0005-0000-0000-000064060000}"/>
    <cellStyle name="_Book1_SKT shares_Project United (10.01.04)_4_Project United (10.12.04) iBase v2_Proj United (10.29.04) Base" xfId="1586" xr:uid="{00000000-0005-0000-0000-000065060000}"/>
    <cellStyle name="_Book1_SKT shares_Project United (10.01.04)_4_Project United (10.12.04) iBase v2_Proj United (10.29.04) Base 2" xfId="1587" xr:uid="{00000000-0005-0000-0000-000066060000}"/>
    <cellStyle name="_Book1_SKT shares_Project United (10.05.04)" xfId="1588" xr:uid="{00000000-0005-0000-0000-000067060000}"/>
    <cellStyle name="_Book1_SKT shares_Project United (10.05.04) 2" xfId="1589" xr:uid="{00000000-0005-0000-0000-000068060000}"/>
    <cellStyle name="_Book1_SKT shares_Project United (10.05.04)_Project United (10.12.04) iBase v2" xfId="1590" xr:uid="{00000000-0005-0000-0000-000069060000}"/>
    <cellStyle name="_Book1_SKT shares_Project United (10.05.04)_Project United (10.12.04) iBase v2 2" xfId="1591" xr:uid="{00000000-0005-0000-0000-00006A060000}"/>
    <cellStyle name="_Book1_SKT shares_Project United (10.05.04)_Project United (10.12.04) iBase v2_Proj United (10.29.04) Base" xfId="1592" xr:uid="{00000000-0005-0000-0000-00006B060000}"/>
    <cellStyle name="_Book1_SKT shares_Project United (10.05.04)_Project United (10.12.04) iBase v2_Proj United (10.29.04) Base 2" xfId="1593" xr:uid="{00000000-0005-0000-0000-00006C060000}"/>
    <cellStyle name="_Book1_SKT shares_Project United (10.05.04)_SKT_v4" xfId="1594" xr:uid="{00000000-0005-0000-0000-00006D060000}"/>
    <cellStyle name="_Book1_SKT shares_Project United (10.05.04)_SKT_v4 2" xfId="1595" xr:uid="{00000000-0005-0000-0000-00006E060000}"/>
    <cellStyle name="_Book1_SKT shares_Project United (10.05.04)_SKT_v4_Project United (10.12.04) iBase v2" xfId="1596" xr:uid="{00000000-0005-0000-0000-00006F060000}"/>
    <cellStyle name="_Book1_SKT shares_Project United (10.05.04)_SKT_v4_Project United (10.12.04) iBase v2 2" xfId="1597" xr:uid="{00000000-0005-0000-0000-000070060000}"/>
    <cellStyle name="_Book1_SKT shares_Project United (10.05.04)_SKT_v4_Project United (10.12.04) iBase v2_Proj United (10.29.04) Base" xfId="1598" xr:uid="{00000000-0005-0000-0000-000071060000}"/>
    <cellStyle name="_Book1_SKT shares_Project United (10.05.04)_SKT_v4_Project United (10.12.04) iBase v2_Proj United (10.29.04) Base 2" xfId="1599" xr:uid="{00000000-0005-0000-0000-000072060000}"/>
    <cellStyle name="_Book1_SKTMod2" xfId="1600" xr:uid="{00000000-0005-0000-0000-000073060000}"/>
    <cellStyle name="_Book1_SKTMod2 2" xfId="1601" xr:uid="{00000000-0005-0000-0000-000074060000}"/>
    <cellStyle name="_Book1_SKTMod2_KeyDrivers" xfId="1602" xr:uid="{00000000-0005-0000-0000-000075060000}"/>
    <cellStyle name="_Book1_SKTMod2_KeyDrivers 2" xfId="1603" xr:uid="{00000000-0005-0000-0000-000076060000}"/>
    <cellStyle name="_Book1_SKTMod2_KeyDrivers_Project United (10.12.04) iBase v2" xfId="1604" xr:uid="{00000000-0005-0000-0000-000077060000}"/>
    <cellStyle name="_Book1_SKTMod2_KeyDrivers_Project United (10.12.04) iBase v2 2" xfId="1605" xr:uid="{00000000-0005-0000-0000-000078060000}"/>
    <cellStyle name="_Book1_SKTMod2_KeyDrivers_Project United (10.12.04) iBase v2_Proj United (10.29.04) Base" xfId="1606" xr:uid="{00000000-0005-0000-0000-000079060000}"/>
    <cellStyle name="_Book1_SKTMod2_KeyDrivers_Project United (10.12.04) iBase v2_Proj United (10.29.04) Base 2" xfId="1607" xr:uid="{00000000-0005-0000-0000-00007A060000}"/>
    <cellStyle name="_Book1_SKTMod2_MVNO Subs Model" xfId="1608" xr:uid="{00000000-0005-0000-0000-00007B060000}"/>
    <cellStyle name="_Book1_SKTMod2_MVNO Subs Model 2" xfId="1609" xr:uid="{00000000-0005-0000-0000-00007C060000}"/>
    <cellStyle name="_Book1_SKTMod2_MVNO Subs Model_Project United (10.12.04) iBase v2" xfId="1610" xr:uid="{00000000-0005-0000-0000-00007D060000}"/>
    <cellStyle name="_Book1_SKTMod2_MVNO Subs Model_Project United (10.12.04) iBase v2 2" xfId="1611" xr:uid="{00000000-0005-0000-0000-00007E060000}"/>
    <cellStyle name="_Book1_SKTMod2_MVNO Subs Model_Project United (10.12.04) iBase v2_Proj United (10.29.04) Base" xfId="1612" xr:uid="{00000000-0005-0000-0000-00007F060000}"/>
    <cellStyle name="_Book1_SKTMod2_MVNO Subs Model_Project United (10.12.04) iBase v2_Proj United (10.29.04) Base 2" xfId="1613" xr:uid="{00000000-0005-0000-0000-000080060000}"/>
    <cellStyle name="_Book1_SKTMod2_Proj United (10.29.04) Base" xfId="1614" xr:uid="{00000000-0005-0000-0000-000081060000}"/>
    <cellStyle name="_Book1_SKTMod2_Proj United (10.29.04) Base 2" xfId="1615" xr:uid="{00000000-0005-0000-0000-000082060000}"/>
    <cellStyle name="_Book1_SKTMod2_Project United (10.01.04)_2" xfId="1616" xr:uid="{00000000-0005-0000-0000-000083060000}"/>
    <cellStyle name="_Book1_SKTMod2_Project United (10.01.04)_2 2" xfId="1617" xr:uid="{00000000-0005-0000-0000-000084060000}"/>
    <cellStyle name="_Book1_SKTMod2_Project United (10.01.04)_2_Project United (10.12.04) iBase v2" xfId="1618" xr:uid="{00000000-0005-0000-0000-000085060000}"/>
    <cellStyle name="_Book1_SKTMod2_Project United (10.01.04)_2_Project United (10.12.04) iBase v2 2" xfId="1619" xr:uid="{00000000-0005-0000-0000-000086060000}"/>
    <cellStyle name="_Book1_SKTMod2_Project United (10.01.04)_2_Project United (10.12.04) iBase v2_Proj United (10.29.04) Base" xfId="1620" xr:uid="{00000000-0005-0000-0000-000087060000}"/>
    <cellStyle name="_Book1_SKTMod2_Project United (10.01.04)_2_Project United (10.12.04) iBase v2_Proj United (10.29.04) Base 2" xfId="1621" xr:uid="{00000000-0005-0000-0000-000088060000}"/>
    <cellStyle name="_Book1_SKTMod2_Project United (10.01.04)_4" xfId="1622" xr:uid="{00000000-0005-0000-0000-000089060000}"/>
    <cellStyle name="_Book1_SKTMod2_Project United (10.01.04)_4 2" xfId="1623" xr:uid="{00000000-0005-0000-0000-00008A060000}"/>
    <cellStyle name="_Book1_SKTMod2_Project United (10.01.04)_4_Project United (10.12.04) iBase v2" xfId="1624" xr:uid="{00000000-0005-0000-0000-00008B060000}"/>
    <cellStyle name="_Book1_SKTMod2_Project United (10.01.04)_4_Project United (10.12.04) iBase v2 2" xfId="1625" xr:uid="{00000000-0005-0000-0000-00008C060000}"/>
    <cellStyle name="_Book1_SKTMod2_Project United (10.01.04)_4_Project United (10.12.04) iBase v2_Proj United (10.29.04) Base" xfId="1626" xr:uid="{00000000-0005-0000-0000-00008D060000}"/>
    <cellStyle name="_Book1_SKTMod2_Project United (10.01.04)_4_Project United (10.12.04) iBase v2_Proj United (10.29.04) Base 2" xfId="1627" xr:uid="{00000000-0005-0000-0000-00008E060000}"/>
    <cellStyle name="_Book1_SKTMod2_Project United (10.05.04)" xfId="1628" xr:uid="{00000000-0005-0000-0000-00008F060000}"/>
    <cellStyle name="_Book1_SKTMod2_Project United (10.05.04) 2" xfId="1629" xr:uid="{00000000-0005-0000-0000-000090060000}"/>
    <cellStyle name="_Book1_SKTMod2_Project United (10.05.04)_Project United (10.12.04) iBase v2" xfId="1630" xr:uid="{00000000-0005-0000-0000-000091060000}"/>
    <cellStyle name="_Book1_SKTMod2_Project United (10.05.04)_Project United (10.12.04) iBase v2 2" xfId="1631" xr:uid="{00000000-0005-0000-0000-000092060000}"/>
    <cellStyle name="_Book1_SKTMod2_Project United (10.05.04)_Project United (10.12.04) iBase v2_Proj United (10.29.04) Base" xfId="1632" xr:uid="{00000000-0005-0000-0000-000093060000}"/>
    <cellStyle name="_Book1_SKTMod2_Project United (10.05.04)_Project United (10.12.04) iBase v2_Proj United (10.29.04) Base 2" xfId="1633" xr:uid="{00000000-0005-0000-0000-000094060000}"/>
    <cellStyle name="_Book1_SKTMod2_Project United (10.05.04)_SKT_v4" xfId="1634" xr:uid="{00000000-0005-0000-0000-000095060000}"/>
    <cellStyle name="_Book1_SKTMod2_Project United (10.05.04)_SKT_v4 2" xfId="1635" xr:uid="{00000000-0005-0000-0000-000096060000}"/>
    <cellStyle name="_Book1_SKTMod2_Project United (10.05.04)_SKT_v4_Project United (10.12.04) iBase v2" xfId="1636" xr:uid="{00000000-0005-0000-0000-000097060000}"/>
    <cellStyle name="_Book1_SKTMod2_Project United (10.05.04)_SKT_v4_Project United (10.12.04) iBase v2 2" xfId="1637" xr:uid="{00000000-0005-0000-0000-000098060000}"/>
    <cellStyle name="_Book1_SKTMod2_Project United (10.05.04)_SKT_v4_Project United (10.12.04) iBase v2_Proj United (10.29.04) Base" xfId="1638" xr:uid="{00000000-0005-0000-0000-000099060000}"/>
    <cellStyle name="_Book1_SKTMod2_Project United (10.05.04)_SKT_v4_Project United (10.12.04) iBase v2_Proj United (10.29.04) Base 2" xfId="1639" xr:uid="{00000000-0005-0000-0000-00009A060000}"/>
    <cellStyle name="_Book1_SKTMod3" xfId="1640" xr:uid="{00000000-0005-0000-0000-00009B060000}"/>
    <cellStyle name="_Book1_SKTMod3 2" xfId="1641" xr:uid="{00000000-0005-0000-0000-00009C060000}"/>
    <cellStyle name="_Book1_SKTMod3_KeyDrivers" xfId="1642" xr:uid="{00000000-0005-0000-0000-00009D060000}"/>
    <cellStyle name="_Book1_SKTMod3_KeyDrivers 2" xfId="1643" xr:uid="{00000000-0005-0000-0000-00009E060000}"/>
    <cellStyle name="_Book1_SKTMod3_KeyDrivers_Project United (10.12.04) iBase v2" xfId="1644" xr:uid="{00000000-0005-0000-0000-00009F060000}"/>
    <cellStyle name="_Book1_SKTMod3_KeyDrivers_Project United (10.12.04) iBase v2 2" xfId="1645" xr:uid="{00000000-0005-0000-0000-0000A0060000}"/>
    <cellStyle name="_Book1_SKTMod3_KeyDrivers_Project United (10.12.04) iBase v2_Proj United (10.29.04) Base" xfId="1646" xr:uid="{00000000-0005-0000-0000-0000A1060000}"/>
    <cellStyle name="_Book1_SKTMod3_KeyDrivers_Project United (10.12.04) iBase v2_Proj United (10.29.04) Base 2" xfId="1647" xr:uid="{00000000-0005-0000-0000-0000A2060000}"/>
    <cellStyle name="_Book1_SKTMod3_MVNO Subs Model" xfId="1648" xr:uid="{00000000-0005-0000-0000-0000A3060000}"/>
    <cellStyle name="_Book1_SKTMod3_MVNO Subs Model 2" xfId="1649" xr:uid="{00000000-0005-0000-0000-0000A4060000}"/>
    <cellStyle name="_Book1_SKTMod3_MVNO Subs Model_Project United (10.12.04) iBase v2" xfId="1650" xr:uid="{00000000-0005-0000-0000-0000A5060000}"/>
    <cellStyle name="_Book1_SKTMod3_MVNO Subs Model_Project United (10.12.04) iBase v2 2" xfId="1651" xr:uid="{00000000-0005-0000-0000-0000A6060000}"/>
    <cellStyle name="_Book1_SKTMod3_MVNO Subs Model_Project United (10.12.04) iBase v2_Proj United (10.29.04) Base" xfId="1652" xr:uid="{00000000-0005-0000-0000-0000A7060000}"/>
    <cellStyle name="_Book1_SKTMod3_MVNO Subs Model_Project United (10.12.04) iBase v2_Proj United (10.29.04) Base 2" xfId="1653" xr:uid="{00000000-0005-0000-0000-0000A8060000}"/>
    <cellStyle name="_Book1_SKTMod3_Proj United (10.29.04) Base" xfId="1654" xr:uid="{00000000-0005-0000-0000-0000A9060000}"/>
    <cellStyle name="_Book1_SKTMod3_Proj United (10.29.04) Base 2" xfId="1655" xr:uid="{00000000-0005-0000-0000-0000AA060000}"/>
    <cellStyle name="_Book1_SKTMod3_Project United (10.01.04)_2" xfId="1656" xr:uid="{00000000-0005-0000-0000-0000AB060000}"/>
    <cellStyle name="_Book1_SKTMod3_Project United (10.01.04)_2 2" xfId="1657" xr:uid="{00000000-0005-0000-0000-0000AC060000}"/>
    <cellStyle name="_Book1_SKTMod3_Project United (10.01.04)_2_Project United (10.12.04) iBase v2" xfId="1658" xr:uid="{00000000-0005-0000-0000-0000AD060000}"/>
    <cellStyle name="_Book1_SKTMod3_Project United (10.01.04)_2_Project United (10.12.04) iBase v2 2" xfId="1659" xr:uid="{00000000-0005-0000-0000-0000AE060000}"/>
    <cellStyle name="_Book1_SKTMod3_Project United (10.01.04)_2_Project United (10.12.04) iBase v2_Proj United (10.29.04) Base" xfId="1660" xr:uid="{00000000-0005-0000-0000-0000AF060000}"/>
    <cellStyle name="_Book1_SKTMod3_Project United (10.01.04)_2_Project United (10.12.04) iBase v2_Proj United (10.29.04) Base 2" xfId="1661" xr:uid="{00000000-0005-0000-0000-0000B0060000}"/>
    <cellStyle name="_Book1_SKTMod3_Project United (10.01.04)_4" xfId="1662" xr:uid="{00000000-0005-0000-0000-0000B1060000}"/>
    <cellStyle name="_Book1_SKTMod3_Project United (10.01.04)_4 2" xfId="1663" xr:uid="{00000000-0005-0000-0000-0000B2060000}"/>
    <cellStyle name="_Book1_SKTMod3_Project United (10.01.04)_4_Project United (10.12.04) iBase v2" xfId="1664" xr:uid="{00000000-0005-0000-0000-0000B3060000}"/>
    <cellStyle name="_Book1_SKTMod3_Project United (10.01.04)_4_Project United (10.12.04) iBase v2 2" xfId="1665" xr:uid="{00000000-0005-0000-0000-0000B4060000}"/>
    <cellStyle name="_Book1_SKTMod3_Project United (10.01.04)_4_Project United (10.12.04) iBase v2_Proj United (10.29.04) Base" xfId="1666" xr:uid="{00000000-0005-0000-0000-0000B5060000}"/>
    <cellStyle name="_Book1_SKTMod3_Project United (10.01.04)_4_Project United (10.12.04) iBase v2_Proj United (10.29.04) Base 2" xfId="1667" xr:uid="{00000000-0005-0000-0000-0000B6060000}"/>
    <cellStyle name="_Book1_SKTMod3_Project United (10.05.04)" xfId="1668" xr:uid="{00000000-0005-0000-0000-0000B7060000}"/>
    <cellStyle name="_Book1_SKTMod3_Project United (10.05.04) 2" xfId="1669" xr:uid="{00000000-0005-0000-0000-0000B8060000}"/>
    <cellStyle name="_Book1_SKTMod3_Project United (10.05.04)_Project United (10.12.04) iBase v2" xfId="1670" xr:uid="{00000000-0005-0000-0000-0000B9060000}"/>
    <cellStyle name="_Book1_SKTMod3_Project United (10.05.04)_Project United (10.12.04) iBase v2 2" xfId="1671" xr:uid="{00000000-0005-0000-0000-0000BA060000}"/>
    <cellStyle name="_Book1_SKTMod3_Project United (10.05.04)_Project United (10.12.04) iBase v2_Proj United (10.29.04) Base" xfId="1672" xr:uid="{00000000-0005-0000-0000-0000BB060000}"/>
    <cellStyle name="_Book1_SKTMod3_Project United (10.05.04)_Project United (10.12.04) iBase v2_Proj United (10.29.04) Base 2" xfId="1673" xr:uid="{00000000-0005-0000-0000-0000BC060000}"/>
    <cellStyle name="_Book1_SKTMod3_Project United (10.05.04)_SKT_v4" xfId="1674" xr:uid="{00000000-0005-0000-0000-0000BD060000}"/>
    <cellStyle name="_Book1_SKTMod3_Project United (10.05.04)_SKT_v4 2" xfId="1675" xr:uid="{00000000-0005-0000-0000-0000BE060000}"/>
    <cellStyle name="_Book1_SKTMod3_Project United (10.05.04)_SKT_v4_Project United (10.12.04) iBase v2" xfId="1676" xr:uid="{00000000-0005-0000-0000-0000BF060000}"/>
    <cellStyle name="_Book1_SKTMod3_Project United (10.05.04)_SKT_v4_Project United (10.12.04) iBase v2 2" xfId="1677" xr:uid="{00000000-0005-0000-0000-0000C0060000}"/>
    <cellStyle name="_Book1_SKTMod3_Project United (10.05.04)_SKT_v4_Project United (10.12.04) iBase v2_Proj United (10.29.04) Base" xfId="1678" xr:uid="{00000000-0005-0000-0000-0000C1060000}"/>
    <cellStyle name="_Book1_SKTMod3_Project United (10.05.04)_SKT_v4_Project United (10.12.04) iBase v2_Proj United (10.29.04) Base 2" xfId="1679" xr:uid="{00000000-0005-0000-0000-0000C2060000}"/>
    <cellStyle name="_Book1_SKTMod6" xfId="1680" xr:uid="{00000000-0005-0000-0000-0000C3060000}"/>
    <cellStyle name="_Book1_SKTMod6 2" xfId="1681" xr:uid="{00000000-0005-0000-0000-0000C4060000}"/>
    <cellStyle name="_Book1_SKTMod6_KeyDrivers" xfId="1682" xr:uid="{00000000-0005-0000-0000-0000C5060000}"/>
    <cellStyle name="_Book1_SKTMod6_KeyDrivers 2" xfId="1683" xr:uid="{00000000-0005-0000-0000-0000C6060000}"/>
    <cellStyle name="_Book1_SKTMod6_KeyDrivers_Project United (10.12.04) iBase v2" xfId="1684" xr:uid="{00000000-0005-0000-0000-0000C7060000}"/>
    <cellStyle name="_Book1_SKTMod6_KeyDrivers_Project United (10.12.04) iBase v2 2" xfId="1685" xr:uid="{00000000-0005-0000-0000-0000C8060000}"/>
    <cellStyle name="_Book1_SKTMod6_KeyDrivers_Project United (10.12.04) iBase v2_Proj United (10.29.04) Base" xfId="1686" xr:uid="{00000000-0005-0000-0000-0000C9060000}"/>
    <cellStyle name="_Book1_SKTMod6_KeyDrivers_Project United (10.12.04) iBase v2_Proj United (10.29.04) Base 2" xfId="1687" xr:uid="{00000000-0005-0000-0000-0000CA060000}"/>
    <cellStyle name="_Book1_SKTMod6_MVNO Subs Model" xfId="1688" xr:uid="{00000000-0005-0000-0000-0000CB060000}"/>
    <cellStyle name="_Book1_SKTMod6_MVNO Subs Model 2" xfId="1689" xr:uid="{00000000-0005-0000-0000-0000CC060000}"/>
    <cellStyle name="_Book1_SKTMod6_MVNO Subs Model_Project United (10.12.04) iBase v2" xfId="1690" xr:uid="{00000000-0005-0000-0000-0000CD060000}"/>
    <cellStyle name="_Book1_SKTMod6_MVNO Subs Model_Project United (10.12.04) iBase v2 2" xfId="1691" xr:uid="{00000000-0005-0000-0000-0000CE060000}"/>
    <cellStyle name="_Book1_SKTMod6_Proj United (10.29.04) Base" xfId="1692" xr:uid="{00000000-0005-0000-0000-0000CF060000}"/>
    <cellStyle name="_Book1_SKTMod6_Proj United (10.29.04) Base 2" xfId="1693" xr:uid="{00000000-0005-0000-0000-0000D0060000}"/>
    <cellStyle name="_Book1_SKTMod6_Project United (10.01.04)_2" xfId="1694" xr:uid="{00000000-0005-0000-0000-0000D1060000}"/>
    <cellStyle name="_Book1_SKTMod6_Project United (10.01.04)_2 2" xfId="1695" xr:uid="{00000000-0005-0000-0000-0000D2060000}"/>
    <cellStyle name="_Book1_SKTMod6_Project United (10.01.04)_2_Project United (10.12.04) iBase v2" xfId="1696" xr:uid="{00000000-0005-0000-0000-0000D3060000}"/>
    <cellStyle name="_Book1_SKTMod6_Project United (10.01.04)_2_Project United (10.12.04) iBase v2 2" xfId="1697" xr:uid="{00000000-0005-0000-0000-0000D4060000}"/>
    <cellStyle name="_Book1_SKTMod6_Project United (10.01.04)_4" xfId="1698" xr:uid="{00000000-0005-0000-0000-0000D5060000}"/>
    <cellStyle name="_Book1_SKTMod6_Project United (10.01.04)_4 2" xfId="1699" xr:uid="{00000000-0005-0000-0000-0000D6060000}"/>
    <cellStyle name="_Book1_SKTMod6_Project United (10.01.04)_4_Project United (10.12.04) iBase v2" xfId="1700" xr:uid="{00000000-0005-0000-0000-0000D7060000}"/>
    <cellStyle name="_Book1_SKTMod6_Project United (10.01.04)_4_Project United (10.12.04) iBase v2 2" xfId="1701" xr:uid="{00000000-0005-0000-0000-0000D8060000}"/>
    <cellStyle name="_Book1_SKTMod6_Project United (10.05.04)" xfId="1702" xr:uid="{00000000-0005-0000-0000-0000D9060000}"/>
    <cellStyle name="_Book1_SKTMod6_Project United (10.05.04) 2" xfId="1703" xr:uid="{00000000-0005-0000-0000-0000DA060000}"/>
    <cellStyle name="_Book1_SKTMod6_Project United (10.05.04)_Project United (10.12.04) iBase v2" xfId="1704" xr:uid="{00000000-0005-0000-0000-0000DB060000}"/>
    <cellStyle name="_Book1_SKTMod6_Project United (10.05.04)_Project United (10.12.04) iBase v2 2" xfId="1705" xr:uid="{00000000-0005-0000-0000-0000DC060000}"/>
    <cellStyle name="_Book1_SKTMod6_Project United (10.05.04)_SKT_v4" xfId="1706" xr:uid="{00000000-0005-0000-0000-0000DD060000}"/>
    <cellStyle name="_Book1_SKTMod6_Project United (10.05.04)_SKT_v4 2" xfId="1707" xr:uid="{00000000-0005-0000-0000-0000DE060000}"/>
    <cellStyle name="_Book1_SKTMod6_Project United (10.05.04)_SKT_v4_Project United (10.12.04) iBase v2" xfId="1708" xr:uid="{00000000-0005-0000-0000-0000DF060000}"/>
    <cellStyle name="_Book1_SKTMod6_Project United (10.05.04)_SKT_v4_Project United (10.12.04) iBase v2 2" xfId="1709" xr:uid="{00000000-0005-0000-0000-0000E0060000}"/>
    <cellStyle name="_Book1_SKTSales2" xfId="1710" xr:uid="{00000000-0005-0000-0000-0000E1060000}"/>
    <cellStyle name="_Book1_SKTSales2 2" xfId="1711" xr:uid="{00000000-0005-0000-0000-0000E2060000}"/>
    <cellStyle name="_Book1_SKTSales2_KeyDrivers" xfId="1712" xr:uid="{00000000-0005-0000-0000-0000E3060000}"/>
    <cellStyle name="_Book1_SKTSales2_KeyDrivers 2" xfId="1713" xr:uid="{00000000-0005-0000-0000-0000E4060000}"/>
    <cellStyle name="_Book1_SKTSales2_KeyDrivers_Project United (10.12.04) iBase v2" xfId="1714" xr:uid="{00000000-0005-0000-0000-0000E5060000}"/>
    <cellStyle name="_Book1_SKTSales2_KeyDrivers_Project United (10.12.04) iBase v2 2" xfId="1715" xr:uid="{00000000-0005-0000-0000-0000E6060000}"/>
    <cellStyle name="_Book1_SKTSales2_MVNO Subs Model" xfId="1716" xr:uid="{00000000-0005-0000-0000-0000E7060000}"/>
    <cellStyle name="_Book1_SKTSales2_MVNO Subs Model 2" xfId="1717" xr:uid="{00000000-0005-0000-0000-0000E8060000}"/>
    <cellStyle name="_Book1_SKTSales2_MVNO Subs Model_Project United (10.12.04) iBase v2" xfId="1718" xr:uid="{00000000-0005-0000-0000-0000E9060000}"/>
    <cellStyle name="_Book1_SKTSales2_MVNO Subs Model_Project United (10.12.04) iBase v2 2" xfId="1719" xr:uid="{00000000-0005-0000-0000-0000EA060000}"/>
    <cellStyle name="_Book1_SKTSales2_Project United (10.01.04)_2" xfId="1720" xr:uid="{00000000-0005-0000-0000-0000EB060000}"/>
    <cellStyle name="_Book1_SKTSales2_Project United (10.01.04)_2 2" xfId="1721" xr:uid="{00000000-0005-0000-0000-0000EC060000}"/>
    <cellStyle name="_Book1_SKTSales2_Project United (10.01.04)_2_Project United (10.12.04) iBase v2" xfId="1722" xr:uid="{00000000-0005-0000-0000-0000ED060000}"/>
    <cellStyle name="_Book1_SKTSales2_Project United (10.01.04)_2_Project United (10.12.04) iBase v2 2" xfId="1723" xr:uid="{00000000-0005-0000-0000-0000EE060000}"/>
    <cellStyle name="_Book1_SKTSales2_Project United (10.01.04)_4" xfId="1724" xr:uid="{00000000-0005-0000-0000-0000EF060000}"/>
    <cellStyle name="_Book1_SKTSales2_Project United (10.01.04)_4 2" xfId="1725" xr:uid="{00000000-0005-0000-0000-0000F0060000}"/>
    <cellStyle name="_Book1_SKTSales2_Project United (10.01.04)_4_Project United (10.12.04) iBase v2" xfId="1726" xr:uid="{00000000-0005-0000-0000-0000F1060000}"/>
    <cellStyle name="_Book1_SKTSales2_Project United (10.01.04)_4_Project United (10.12.04) iBase v2 2" xfId="1727" xr:uid="{00000000-0005-0000-0000-0000F2060000}"/>
    <cellStyle name="_Book1_SKTSales2_Project United (10.05.04)" xfId="1728" xr:uid="{00000000-0005-0000-0000-0000F3060000}"/>
    <cellStyle name="_Book1_SKTSales2_Project United (10.05.04) 2" xfId="1729" xr:uid="{00000000-0005-0000-0000-0000F4060000}"/>
    <cellStyle name="_Book1_SKTSales2_Project United (10.05.04)_Project United (10.12.04) iBase v2" xfId="1730" xr:uid="{00000000-0005-0000-0000-0000F5060000}"/>
    <cellStyle name="_Book1_SKTSales2_Project United (10.05.04)_Project United (10.12.04) iBase v2 2" xfId="1731" xr:uid="{00000000-0005-0000-0000-0000F6060000}"/>
    <cellStyle name="_Book1_SKTSales2_Project United (10.05.04)_SKT_v4" xfId="1732" xr:uid="{00000000-0005-0000-0000-0000F7060000}"/>
    <cellStyle name="_Book1_SKTSales2_Project United (10.05.04)_SKT_v4 2" xfId="1733" xr:uid="{00000000-0005-0000-0000-0000F8060000}"/>
    <cellStyle name="_Book1_SKTSales2_Project United (10.05.04)_SKT_v4_Project United (10.12.04) iBase v2" xfId="1734" xr:uid="{00000000-0005-0000-0000-0000F9060000}"/>
    <cellStyle name="_Book1_SKTSales2_Project United (10.05.04)_SKT_v4_Project United (10.12.04) iBase v2 2" xfId="1735" xr:uid="{00000000-0005-0000-0000-0000FA060000}"/>
    <cellStyle name="_Book6" xfId="1736" xr:uid="{00000000-0005-0000-0000-0000FB060000}"/>
    <cellStyle name="_Capex&amp;depreciation" xfId="1737" xr:uid="{00000000-0005-0000-0000-0000FC060000}"/>
    <cellStyle name="_capital" xfId="1738" xr:uid="{00000000-0005-0000-0000-0000FD060000}"/>
    <cellStyle name="_Column1" xfId="1739" xr:uid="{00000000-0005-0000-0000-0000FE060000}"/>
    <cellStyle name="_Column1 2" xfId="1740" xr:uid="{00000000-0005-0000-0000-0000FF060000}"/>
    <cellStyle name="_Column2" xfId="1741" xr:uid="{00000000-0005-0000-0000-000000070000}"/>
    <cellStyle name="_Column2 2" xfId="1742" xr:uid="{00000000-0005-0000-0000-000001070000}"/>
    <cellStyle name="_Column3" xfId="1743" xr:uid="{00000000-0005-0000-0000-000002070000}"/>
    <cellStyle name="_Column3 2" xfId="1744" xr:uid="{00000000-0005-0000-0000-000003070000}"/>
    <cellStyle name="_Column4" xfId="1745" xr:uid="{00000000-0005-0000-0000-000004070000}"/>
    <cellStyle name="_Column4 2" xfId="1746" xr:uid="{00000000-0005-0000-0000-000005070000}"/>
    <cellStyle name="_Column5" xfId="1747" xr:uid="{00000000-0005-0000-0000-000006070000}"/>
    <cellStyle name="_Column5 2" xfId="1748" xr:uid="{00000000-0005-0000-0000-000007070000}"/>
    <cellStyle name="_Column6" xfId="1749" xr:uid="{00000000-0005-0000-0000-000008070000}"/>
    <cellStyle name="_Column6 2" xfId="1750" xr:uid="{00000000-0005-0000-0000-000009070000}"/>
    <cellStyle name="_Column7" xfId="1751" xr:uid="{00000000-0005-0000-0000-00000A070000}"/>
    <cellStyle name="_Column7 2" xfId="1752" xr:uid="{00000000-0005-0000-0000-00000B070000}"/>
    <cellStyle name="_Cost" xfId="1753" xr:uid="{00000000-0005-0000-0000-00000C070000}"/>
    <cellStyle name="_Cost_Hwacheon(000850) FY07_080516" xfId="1754" xr:uid="{00000000-0005-0000-0000-00000D070000}"/>
    <cellStyle name="_CYN VALUE bands" xfId="1755" xr:uid="{00000000-0005-0000-0000-00000E070000}"/>
    <cellStyle name="_CYN VALUE bands 2" xfId="1756" xr:uid="{00000000-0005-0000-0000-00000F070000}"/>
    <cellStyle name="_CYN VALUE bands 2 2" xfId="1757" xr:uid="{00000000-0005-0000-0000-000010070000}"/>
    <cellStyle name="_CYN VALUE bands 3" xfId="1758" xr:uid="{00000000-0005-0000-0000-000011070000}"/>
    <cellStyle name="_DailyReport ▶HC상담원20050912" xfId="1759" xr:uid="{00000000-0005-0000-0000-000012070000}"/>
    <cellStyle name="_DailyReport ▶HC상담원20050912 2" xfId="1760" xr:uid="{00000000-0005-0000-0000-000013070000}"/>
    <cellStyle name="_DailyReport ▶HC상담원20050912_하이마트_통계개발요청" xfId="1761" xr:uid="{00000000-0005-0000-0000-000014070000}"/>
    <cellStyle name="_DailyReport ▶HC상담원20050912_하이마트_통계개발요청 2" xfId="1762" xr:uid="{00000000-0005-0000-0000-000015070000}"/>
    <cellStyle name="_DailyReport ▶상담원20050921" xfId="1763" xr:uid="{00000000-0005-0000-0000-000016070000}"/>
    <cellStyle name="_DailyReport ▶상담원20050921 2" xfId="1764" xr:uid="{00000000-0005-0000-0000-000017070000}"/>
    <cellStyle name="_DailyReport ▶상담원20050921_하이마트_통계개발요청" xfId="1765" xr:uid="{00000000-0005-0000-0000-000018070000}"/>
    <cellStyle name="_DailyReport ▶상담원20050921_하이마트_통계개발요청 2" xfId="1766" xr:uid="{00000000-0005-0000-0000-000019070000}"/>
    <cellStyle name="_Data" xfId="1767" xr:uid="{00000000-0005-0000-0000-00001A070000}"/>
    <cellStyle name="_Data 2" xfId="1768" xr:uid="{00000000-0005-0000-0000-00001B070000}"/>
    <cellStyle name="_data_annl" xfId="1769" xr:uid="{00000000-0005-0000-0000-00001C070000}"/>
    <cellStyle name="_data_annl 2" xfId="1770" xr:uid="{00000000-0005-0000-0000-00001D070000}"/>
    <cellStyle name="_data_mkt" xfId="1771" xr:uid="{00000000-0005-0000-0000-00001E070000}"/>
    <cellStyle name="_data_mkt 2" xfId="1772" xr:uid="{00000000-0005-0000-0000-00001F070000}"/>
    <cellStyle name="_data_quart" xfId="1773" xr:uid="{00000000-0005-0000-0000-000020070000}"/>
    <cellStyle name="_data_quart 2" xfId="1774" xr:uid="{00000000-0005-0000-0000-000021070000}"/>
    <cellStyle name="_data_quart_대차대조표" xfId="1775" xr:uid="{00000000-0005-0000-0000-000022070000}"/>
    <cellStyle name="_data_quart_대차대조표 2" xfId="1776" xr:uid="{00000000-0005-0000-0000-000023070000}"/>
    <cellStyle name="_data_quart_현금흐름표" xfId="1777" xr:uid="{00000000-0005-0000-0000-000024070000}"/>
    <cellStyle name="_data_quart_현금흐름표 2" xfId="1778" xr:uid="{00000000-0005-0000-0000-000025070000}"/>
    <cellStyle name="_DII" xfId="1779" xr:uid="{00000000-0005-0000-0000-000026070000}"/>
    <cellStyle name="_disc.size" xfId="1780" xr:uid="{00000000-0005-0000-0000-000027070000}"/>
    <cellStyle name="_disc.size 2" xfId="1781" xr:uid="{00000000-0005-0000-0000-000028070000}"/>
    <cellStyle name="_disc.size 2 2" xfId="1782" xr:uid="{00000000-0005-0000-0000-000029070000}"/>
    <cellStyle name="_disc.size 3" xfId="1783" xr:uid="{00000000-0005-0000-0000-00002A070000}"/>
    <cellStyle name="_DMC-2.xls Chart 1" xfId="1784" xr:uid="{00000000-0005-0000-0000-00002B070000}"/>
    <cellStyle name="_DMC-2.xls Chart 1_annual" xfId="1785" xr:uid="{00000000-0005-0000-0000-00002C070000}"/>
    <cellStyle name="_DMC-2.xls Chart 1_Capex&amp;depreciation" xfId="1786" xr:uid="{00000000-0005-0000-0000-00002D070000}"/>
    <cellStyle name="_DMC-2.xls Chart 1_capital" xfId="1787" xr:uid="{00000000-0005-0000-0000-00002E070000}"/>
    <cellStyle name="_DMC-2.xls Chart 1_regional sales volume 1" xfId="1788" xr:uid="{00000000-0005-0000-0000-00002F070000}"/>
    <cellStyle name="_DMC-2.xls Chart 1_regional sales volume 2" xfId="1789" xr:uid="{00000000-0005-0000-0000-000030070000}"/>
    <cellStyle name="_E.M" xfId="1790" xr:uid="{00000000-0005-0000-0000-000031070000}"/>
    <cellStyle name="_Earnings_Guide20021202" xfId="1791" xr:uid="{00000000-0005-0000-0000-000032070000}"/>
    <cellStyle name="_Earnings_Guide20021202 2" xfId="1792" xr:uid="{00000000-0005-0000-0000-000033070000}"/>
    <cellStyle name="_Earnings_Guide20021202 2 2" xfId="1793" xr:uid="{00000000-0005-0000-0000-000034070000}"/>
    <cellStyle name="_Earnings_Guide20021202 3" xfId="1794" xr:uid="{00000000-0005-0000-0000-000035070000}"/>
    <cellStyle name="_Earnings_Guide20021202_CYN VALUE bands" xfId="1795" xr:uid="{00000000-0005-0000-0000-000036070000}"/>
    <cellStyle name="_Earnings_Guide20021202_CYN VALUE bands 2" xfId="1796" xr:uid="{00000000-0005-0000-0000-000037070000}"/>
    <cellStyle name="_Earnings_Guide20021202_CYN VALUE bands 2 2" xfId="1797" xr:uid="{00000000-0005-0000-0000-000038070000}"/>
    <cellStyle name="_Earnings_Guide20021202_CYN VALUE bands 3" xfId="1798" xr:uid="{00000000-0005-0000-0000-000039070000}"/>
    <cellStyle name="_Earnings_Guide20021202_기업데이타로 본 주가" xfId="1799" xr:uid="{00000000-0005-0000-0000-00003A070000}"/>
    <cellStyle name="_Earnings_Guide20021202_기업데이타로 본 주가 2" xfId="1800" xr:uid="{00000000-0005-0000-0000-00003B070000}"/>
    <cellStyle name="_Earnings_Guide20021202_기업데이타로 본 주가 2 2" xfId="1801" xr:uid="{00000000-0005-0000-0000-00003C070000}"/>
    <cellStyle name="_Earnings_Guide20021202_기업데이타로 본 주가 3" xfId="1802" xr:uid="{00000000-0005-0000-0000-00003D070000}"/>
    <cellStyle name="_Earnings_Guide20021202_년도별시가총액상위50" xfId="1803" xr:uid="{00000000-0005-0000-0000-00003E070000}"/>
    <cellStyle name="_Earnings_Guide20021202_년도별시가총액상위50 2" xfId="1804" xr:uid="{00000000-0005-0000-0000-00003F070000}"/>
    <cellStyle name="_Earnings_Guide20021202_년도별시가총액상위50 2 2" xfId="1805" xr:uid="{00000000-0005-0000-0000-000040070000}"/>
    <cellStyle name="_Earnings_Guide20021202_년도별시가총액상위50 3" xfId="1806" xr:uid="{00000000-0005-0000-0000-000041070000}"/>
    <cellStyle name="_eco0804_MRE" xfId="1807" xr:uid="{00000000-0005-0000-0000-000042070000}"/>
    <cellStyle name="_Eguide11111" xfId="1808" xr:uid="{00000000-0005-0000-0000-000043070000}"/>
    <cellStyle name="_Eguide11111 2" xfId="1809" xr:uid="{00000000-0005-0000-0000-000044070000}"/>
    <cellStyle name="_Eguide11111_그룹분석" xfId="1810" xr:uid="{00000000-0005-0000-0000-000045070000}"/>
    <cellStyle name="_Eguide11111_그룹분석 2" xfId="1811" xr:uid="{00000000-0005-0000-0000-000046070000}"/>
    <cellStyle name="_forecasting" xfId="1812" xr:uid="{00000000-0005-0000-0000-000047070000}"/>
    <cellStyle name="_forecasting 2" xfId="1813" xr:uid="{00000000-0005-0000-0000-000048070000}"/>
    <cellStyle name="_foxz" xfId="1814" xr:uid="{00000000-0005-0000-0000-000049070000}"/>
    <cellStyle name="_fs_data" xfId="1815" xr:uid="{00000000-0005-0000-0000-00004A070000}"/>
    <cellStyle name="_fs_data 2" xfId="1816" xr:uid="{00000000-0005-0000-0000-00004B070000}"/>
    <cellStyle name="_Header" xfId="1817" xr:uid="{00000000-0005-0000-0000-00004C070000}"/>
    <cellStyle name="_Header 2" xfId="1818" xr:uid="{00000000-0005-0000-0000-00004D070000}"/>
    <cellStyle name="_IDC 이사비용" xfId="1819" xr:uid="{00000000-0005-0000-0000-00004E070000}"/>
    <cellStyle name="_IDC 이사비용 2" xfId="1820" xr:uid="{00000000-0005-0000-0000-00004F070000}"/>
    <cellStyle name="_IT입찰관리1" xfId="1821" xr:uid="{00000000-0005-0000-0000-000050070000}"/>
    <cellStyle name="_IT입찰관리1 2" xfId="1822" xr:uid="{00000000-0005-0000-0000-000051070000}"/>
    <cellStyle name="_KeyDrivers" xfId="1823" xr:uid="{00000000-0005-0000-0000-000052070000}"/>
    <cellStyle name="_KeyDrivers 2" xfId="1824" xr:uid="{00000000-0005-0000-0000-000053070000}"/>
    <cellStyle name="_KeyDrivers_Project United (10.12.04) iBase v2" xfId="1825" xr:uid="{00000000-0005-0000-0000-000054070000}"/>
    <cellStyle name="_KeyDrivers_Project United (10.12.04) iBase v2 2" xfId="1826" xr:uid="{00000000-0005-0000-0000-000055070000}"/>
    <cellStyle name="_KMT-MOD (under construction1)" xfId="1827" xr:uid="{00000000-0005-0000-0000-000056070000}"/>
    <cellStyle name="_KMT-MOD (under construction1) 2" xfId="1828" xr:uid="{00000000-0005-0000-0000-000057070000}"/>
    <cellStyle name="_KMT-MOD (under construction1)_KeyDrivers" xfId="1829" xr:uid="{00000000-0005-0000-0000-000058070000}"/>
    <cellStyle name="_KMT-MOD (under construction1)_KeyDrivers 2" xfId="1830" xr:uid="{00000000-0005-0000-0000-000059070000}"/>
    <cellStyle name="_KMT-MOD (under construction1)_KeyDrivers_Project United (10.12.04) iBase v2" xfId="1831" xr:uid="{00000000-0005-0000-0000-00005A070000}"/>
    <cellStyle name="_KMT-MOD (under construction1)_KeyDrivers_Project United (10.12.04) iBase v2 2" xfId="1832" xr:uid="{00000000-0005-0000-0000-00005B070000}"/>
    <cellStyle name="_KMT-MOD (under construction1)_MVNO Subs Model" xfId="1833" xr:uid="{00000000-0005-0000-0000-00005C070000}"/>
    <cellStyle name="_KMT-MOD (under construction1)_MVNO Subs Model 2" xfId="1834" xr:uid="{00000000-0005-0000-0000-00005D070000}"/>
    <cellStyle name="_KMT-MOD (under construction1)_MVNO Subs Model_Project United (10.12.04) iBase v2" xfId="1835" xr:uid="{00000000-0005-0000-0000-00005E070000}"/>
    <cellStyle name="_KMT-MOD (under construction1)_MVNO Subs Model_Project United (10.12.04) iBase v2 2" xfId="1836" xr:uid="{00000000-0005-0000-0000-00005F070000}"/>
    <cellStyle name="_KMT-MOD (under construction1)_Project United (10.01.04)_2" xfId="1837" xr:uid="{00000000-0005-0000-0000-000060070000}"/>
    <cellStyle name="_KMT-MOD (under construction1)_Project United (10.01.04)_2 2" xfId="1838" xr:uid="{00000000-0005-0000-0000-000061070000}"/>
    <cellStyle name="_KMT-MOD (under construction1)_Project United (10.01.04)_2_Project United (10.12.04) iBase v2" xfId="1839" xr:uid="{00000000-0005-0000-0000-000062070000}"/>
    <cellStyle name="_KMT-MOD (under construction1)_Project United (10.01.04)_2_Project United (10.12.04) iBase v2 2" xfId="1840" xr:uid="{00000000-0005-0000-0000-000063070000}"/>
    <cellStyle name="_KMT-MOD (under construction1)_Project United (10.01.04)_4" xfId="1841" xr:uid="{00000000-0005-0000-0000-000064070000}"/>
    <cellStyle name="_KMT-MOD (under construction1)_Project United (10.01.04)_4 2" xfId="1842" xr:uid="{00000000-0005-0000-0000-000065070000}"/>
    <cellStyle name="_KMT-MOD (under construction1)_Project United (10.01.04)_4_Project United (10.12.04) iBase v2" xfId="1843" xr:uid="{00000000-0005-0000-0000-000066070000}"/>
    <cellStyle name="_KMT-MOD (under construction1)_Project United (10.01.04)_4_Project United (10.12.04) iBase v2 2" xfId="1844" xr:uid="{00000000-0005-0000-0000-000067070000}"/>
    <cellStyle name="_KMT-MOD (under construction1)_Project United (10.05.04)" xfId="1845" xr:uid="{00000000-0005-0000-0000-000068070000}"/>
    <cellStyle name="_KMT-MOD (under construction1)_Project United (10.05.04) 2" xfId="1846" xr:uid="{00000000-0005-0000-0000-000069070000}"/>
    <cellStyle name="_KMT-MOD (under construction1)_Project United (10.05.04)_Project United (10.12.04) iBase v2" xfId="1847" xr:uid="{00000000-0005-0000-0000-00006A070000}"/>
    <cellStyle name="_KMT-MOD (under construction1)_Project United (10.05.04)_Project United (10.12.04) iBase v2 2" xfId="1848" xr:uid="{00000000-0005-0000-0000-00006B070000}"/>
    <cellStyle name="_KMT-MOD (under construction1)_Project United (10.05.04)_SKT_v4" xfId="1849" xr:uid="{00000000-0005-0000-0000-00006C070000}"/>
    <cellStyle name="_KMT-MOD (under construction1)_Project United (10.05.04)_SKT_v4 2" xfId="1850" xr:uid="{00000000-0005-0000-0000-00006D070000}"/>
    <cellStyle name="_KMT-MOD (under construction1)_Project United (10.05.04)_SKT_v4_Project United (10.12.04) iBase v2" xfId="1851" xr:uid="{00000000-0005-0000-0000-00006E070000}"/>
    <cellStyle name="_KMT-MOD (under construction1)_Project United (10.05.04)_SKT_v4_Project United (10.12.04) iBase v2 2" xfId="1852" xr:uid="{00000000-0005-0000-0000-00006F070000}"/>
    <cellStyle name="_KT" xfId="1853" xr:uid="{00000000-0005-0000-0000-000070070000}"/>
    <cellStyle name="_KT 2" xfId="1854" xr:uid="{00000000-0005-0000-0000-000071070000}"/>
    <cellStyle name="_KT_KeyDrivers" xfId="1855" xr:uid="{00000000-0005-0000-0000-000072070000}"/>
    <cellStyle name="_KT_KeyDrivers 2" xfId="1856" xr:uid="{00000000-0005-0000-0000-000073070000}"/>
    <cellStyle name="_KT_KeyDrivers_Project United (10.12.04) iBase v2" xfId="1857" xr:uid="{00000000-0005-0000-0000-000074070000}"/>
    <cellStyle name="_KT_KeyDrivers_Project United (10.12.04) iBase v2 2" xfId="1858" xr:uid="{00000000-0005-0000-0000-000075070000}"/>
    <cellStyle name="_KT_MVNO Subs Model" xfId="1859" xr:uid="{00000000-0005-0000-0000-000076070000}"/>
    <cellStyle name="_KT_MVNO Subs Model 2" xfId="1860" xr:uid="{00000000-0005-0000-0000-000077070000}"/>
    <cellStyle name="_KT_MVNO Subs Model_Project United (10.12.04) iBase v2" xfId="1861" xr:uid="{00000000-0005-0000-0000-000078070000}"/>
    <cellStyle name="_KT_MVNO Subs Model_Project United (10.12.04) iBase v2 2" xfId="1862" xr:uid="{00000000-0005-0000-0000-000079070000}"/>
    <cellStyle name="_KT_Project United (10.01.04)_2" xfId="1863" xr:uid="{00000000-0005-0000-0000-00007A070000}"/>
    <cellStyle name="_KT_Project United (10.01.04)_2 2" xfId="1864" xr:uid="{00000000-0005-0000-0000-00007B070000}"/>
    <cellStyle name="_KT_Project United (10.01.04)_2_Project United (10.12.04) iBase v2" xfId="1865" xr:uid="{00000000-0005-0000-0000-00007C070000}"/>
    <cellStyle name="_KT_Project United (10.01.04)_2_Project United (10.12.04) iBase v2 2" xfId="1866" xr:uid="{00000000-0005-0000-0000-00007D070000}"/>
    <cellStyle name="_KT_Project United (10.01.04)_4" xfId="1867" xr:uid="{00000000-0005-0000-0000-00007E070000}"/>
    <cellStyle name="_KT_Project United (10.01.04)_4 2" xfId="1868" xr:uid="{00000000-0005-0000-0000-00007F070000}"/>
    <cellStyle name="_KT_Project United (10.01.04)_4_Project United (10.12.04) iBase v2" xfId="1869" xr:uid="{00000000-0005-0000-0000-000080070000}"/>
    <cellStyle name="_KT_Project United (10.01.04)_4_Project United (10.12.04) iBase v2 2" xfId="1870" xr:uid="{00000000-0005-0000-0000-000081070000}"/>
    <cellStyle name="_KT_Project United (10.05.04)" xfId="1871" xr:uid="{00000000-0005-0000-0000-000082070000}"/>
    <cellStyle name="_KT_Project United (10.05.04) 2" xfId="1872" xr:uid="{00000000-0005-0000-0000-000083070000}"/>
    <cellStyle name="_KT_Project United (10.05.04)_Project United (10.12.04) iBase v2" xfId="1873" xr:uid="{00000000-0005-0000-0000-000084070000}"/>
    <cellStyle name="_KT_Project United (10.05.04)_Project United (10.12.04) iBase v2 2" xfId="1874" xr:uid="{00000000-0005-0000-0000-000085070000}"/>
    <cellStyle name="_KT_Project United (10.05.04)_SKT_v4" xfId="1875" xr:uid="{00000000-0005-0000-0000-000086070000}"/>
    <cellStyle name="_KT_Project United (10.05.04)_SKT_v4 2" xfId="1876" xr:uid="{00000000-0005-0000-0000-000087070000}"/>
    <cellStyle name="_KT_Project United (10.05.04)_SKT_v4_Project United (10.12.04) iBase v2" xfId="1877" xr:uid="{00000000-0005-0000-0000-000088070000}"/>
    <cellStyle name="_KT_Project United (10.05.04)_SKT_v4_Project United (10.12.04) iBase v2 2" xfId="1878" xr:uid="{00000000-0005-0000-0000-000089070000}"/>
    <cellStyle name="_ktdemo4" xfId="1879" xr:uid="{00000000-0005-0000-0000-00008A070000}"/>
    <cellStyle name="_ktdemo4 2" xfId="1880" xr:uid="{00000000-0005-0000-0000-00008B070000}"/>
    <cellStyle name="_ktdemo4_KeyDrivers" xfId="1881" xr:uid="{00000000-0005-0000-0000-00008C070000}"/>
    <cellStyle name="_ktdemo4_KeyDrivers 2" xfId="1882" xr:uid="{00000000-0005-0000-0000-00008D070000}"/>
    <cellStyle name="_ktdemo4_KeyDrivers_Project United (10.12.04) iBase v2" xfId="1883" xr:uid="{00000000-0005-0000-0000-00008E070000}"/>
    <cellStyle name="_ktdemo4_KeyDrivers_Project United (10.12.04) iBase v2 2" xfId="1884" xr:uid="{00000000-0005-0000-0000-00008F070000}"/>
    <cellStyle name="_ktdemo4_KMT-MOD (under construction1)" xfId="1885" xr:uid="{00000000-0005-0000-0000-000090070000}"/>
    <cellStyle name="_ktdemo4_KMT-MOD (under construction1) 2" xfId="1886" xr:uid="{00000000-0005-0000-0000-000091070000}"/>
    <cellStyle name="_ktdemo4_KMT-MOD (under construction1)_KeyDrivers" xfId="1887" xr:uid="{00000000-0005-0000-0000-000092070000}"/>
    <cellStyle name="_ktdemo4_KMT-MOD (under construction1)_KeyDrivers 2" xfId="1888" xr:uid="{00000000-0005-0000-0000-000093070000}"/>
    <cellStyle name="_ktdemo4_KMT-MOD (under construction1)_KeyDrivers_Project United (10.12.04) iBase v2" xfId="1889" xr:uid="{00000000-0005-0000-0000-000094070000}"/>
    <cellStyle name="_ktdemo4_KMT-MOD (under construction1)_KeyDrivers_Project United (10.12.04) iBase v2 2" xfId="1890" xr:uid="{00000000-0005-0000-0000-000095070000}"/>
    <cellStyle name="_ktdemo4_KMT-MOD (under construction1)_MVNO Subs Model" xfId="1891" xr:uid="{00000000-0005-0000-0000-000096070000}"/>
    <cellStyle name="_ktdemo4_KMT-MOD (under construction1)_MVNO Subs Model 2" xfId="1892" xr:uid="{00000000-0005-0000-0000-000097070000}"/>
    <cellStyle name="_ktdemo4_KMT-MOD (under construction1)_MVNO Subs Model_Project United (10.12.04) iBase v2" xfId="1893" xr:uid="{00000000-0005-0000-0000-000098070000}"/>
    <cellStyle name="_ktdemo4_KMT-MOD (under construction1)_MVNO Subs Model_Project United (10.12.04) iBase v2 2" xfId="1894" xr:uid="{00000000-0005-0000-0000-000099070000}"/>
    <cellStyle name="_ktdemo4_KMT-MOD (under construction1)_Project United (10.01.04)_2" xfId="1895" xr:uid="{00000000-0005-0000-0000-00009A070000}"/>
    <cellStyle name="_ktdemo4_KMT-MOD (under construction1)_Project United (10.01.04)_2 2" xfId="1896" xr:uid="{00000000-0005-0000-0000-00009B070000}"/>
    <cellStyle name="_ktdemo4_KMT-MOD (under construction1)_Project United (10.01.04)_2_Project United (10.12.04) iBase v2" xfId="1897" xr:uid="{00000000-0005-0000-0000-00009C070000}"/>
    <cellStyle name="_ktdemo4_KMT-MOD (under construction1)_Project United (10.01.04)_2_Project United (10.12.04) iBase v2 2" xfId="1898" xr:uid="{00000000-0005-0000-0000-00009D070000}"/>
    <cellStyle name="_ktdemo4_KMT-MOD (under construction1)_Project United (10.01.04)_4" xfId="1899" xr:uid="{00000000-0005-0000-0000-00009E070000}"/>
    <cellStyle name="_ktdemo4_KMT-MOD (under construction1)_Project United (10.01.04)_4 2" xfId="1900" xr:uid="{00000000-0005-0000-0000-00009F070000}"/>
    <cellStyle name="_ktdemo4_KMT-MOD (under construction1)_Project United (10.01.04)_4_Project United (10.12.04) iBase v2" xfId="1901" xr:uid="{00000000-0005-0000-0000-0000A0070000}"/>
    <cellStyle name="_ktdemo4_KMT-MOD (under construction1)_Project United (10.01.04)_4_Project United (10.12.04) iBase v2 2" xfId="1902" xr:uid="{00000000-0005-0000-0000-0000A1070000}"/>
    <cellStyle name="_ktdemo4_KMT-MOD (under construction1)_Project United (10.05.04)" xfId="1903" xr:uid="{00000000-0005-0000-0000-0000A2070000}"/>
    <cellStyle name="_ktdemo4_KMT-MOD (under construction1)_Project United (10.05.04) 2" xfId="1904" xr:uid="{00000000-0005-0000-0000-0000A3070000}"/>
    <cellStyle name="_ktdemo4_KMT-MOD (under construction1)_Project United (10.05.04)_Project United (10.12.04) iBase v2" xfId="1905" xr:uid="{00000000-0005-0000-0000-0000A4070000}"/>
    <cellStyle name="_ktdemo4_KMT-MOD (under construction1)_Project United (10.05.04)_Project United (10.12.04) iBase v2 2" xfId="1906" xr:uid="{00000000-0005-0000-0000-0000A5070000}"/>
    <cellStyle name="_ktdemo4_KMT-MOD (under construction1)_Project United (10.05.04)_SKT_v4" xfId="1907" xr:uid="{00000000-0005-0000-0000-0000A6070000}"/>
    <cellStyle name="_ktdemo4_KMT-MOD (under construction1)_Project United (10.05.04)_SKT_v4 2" xfId="1908" xr:uid="{00000000-0005-0000-0000-0000A7070000}"/>
    <cellStyle name="_ktdemo4_KMT-MOD (under construction1)_Project United (10.05.04)_SKT_v4_Project United (10.12.04) iBase v2" xfId="1909" xr:uid="{00000000-0005-0000-0000-0000A8070000}"/>
    <cellStyle name="_ktdemo4_KMT-MOD (under construction1)_Project United (10.05.04)_SKT_v4_Project United (10.12.04) iBase v2 2" xfId="1910" xr:uid="{00000000-0005-0000-0000-0000A9070000}"/>
    <cellStyle name="_ktdemo4_KT Model" xfId="1911" xr:uid="{00000000-0005-0000-0000-0000AA070000}"/>
    <cellStyle name="_ktdemo4_KT Model (new template)" xfId="1912" xr:uid="{00000000-0005-0000-0000-0000AB070000}"/>
    <cellStyle name="_ktdemo4_KT Model (new template) 2" xfId="1913" xr:uid="{00000000-0005-0000-0000-0000AC070000}"/>
    <cellStyle name="_ktdemo4_KT Model (new template)_KeyDrivers" xfId="1914" xr:uid="{00000000-0005-0000-0000-0000AD070000}"/>
    <cellStyle name="_ktdemo4_KT Model (new template)_KeyDrivers 2" xfId="1915" xr:uid="{00000000-0005-0000-0000-0000AE070000}"/>
    <cellStyle name="_ktdemo4_KT Model (new template)_KeyDrivers_Project United (10.12.04) iBase v2" xfId="1916" xr:uid="{00000000-0005-0000-0000-0000AF070000}"/>
    <cellStyle name="_ktdemo4_KT Model (new template)_KeyDrivers_Project United (10.12.04) iBase v2 2" xfId="1917" xr:uid="{00000000-0005-0000-0000-0000B0070000}"/>
    <cellStyle name="_ktdemo4_KT Model (new template)_MVNO Subs Model" xfId="1918" xr:uid="{00000000-0005-0000-0000-0000B1070000}"/>
    <cellStyle name="_ktdemo4_KT Model (new template)_MVNO Subs Model 2" xfId="1919" xr:uid="{00000000-0005-0000-0000-0000B2070000}"/>
    <cellStyle name="_ktdemo4_KT Model (new template)_MVNO Subs Model_Project United (10.12.04) iBase v2" xfId="1920" xr:uid="{00000000-0005-0000-0000-0000B3070000}"/>
    <cellStyle name="_ktdemo4_KT Model (new template)_MVNO Subs Model_Project United (10.12.04) iBase v2 2" xfId="1921" xr:uid="{00000000-0005-0000-0000-0000B4070000}"/>
    <cellStyle name="_ktdemo4_KT Model (new template)_Project United (10.01.04)_2" xfId="1922" xr:uid="{00000000-0005-0000-0000-0000B5070000}"/>
    <cellStyle name="_ktdemo4_KT Model (new template)_Project United (10.01.04)_2 2" xfId="1923" xr:uid="{00000000-0005-0000-0000-0000B6070000}"/>
    <cellStyle name="_ktdemo4_KT Model (new template)_Project United (10.01.04)_2_Project United (10.12.04) iBase v2" xfId="1924" xr:uid="{00000000-0005-0000-0000-0000B7070000}"/>
    <cellStyle name="_ktdemo4_KT Model (new template)_Project United (10.01.04)_2_Project United (10.12.04) iBase v2 2" xfId="1925" xr:uid="{00000000-0005-0000-0000-0000B8070000}"/>
    <cellStyle name="_ktdemo4_KT Model (new template)_Project United (10.01.04)_4" xfId="1926" xr:uid="{00000000-0005-0000-0000-0000B9070000}"/>
    <cellStyle name="_ktdemo4_KT Model (new template)_Project United (10.01.04)_4 2" xfId="1927" xr:uid="{00000000-0005-0000-0000-0000BA070000}"/>
    <cellStyle name="_ktdemo4_KT Model (new template)_Project United (10.01.04)_4_Project United (10.12.04) iBase v2" xfId="1928" xr:uid="{00000000-0005-0000-0000-0000BB070000}"/>
    <cellStyle name="_ktdemo4_KT Model (new template)_Project United (10.01.04)_4_Project United (10.12.04) iBase v2 2" xfId="1929" xr:uid="{00000000-0005-0000-0000-0000BC070000}"/>
    <cellStyle name="_ktdemo4_KT Model (new template)_Project United (10.05.04)" xfId="1930" xr:uid="{00000000-0005-0000-0000-0000BD070000}"/>
    <cellStyle name="_ktdemo4_KT Model (new template)_Project United (10.05.04) 2" xfId="1931" xr:uid="{00000000-0005-0000-0000-0000BE070000}"/>
    <cellStyle name="_ktdemo4_KT Model (new template)_Project United (10.05.04)_Project United (10.12.04) iBase v2" xfId="1932" xr:uid="{00000000-0005-0000-0000-0000BF070000}"/>
    <cellStyle name="_ktdemo4_KT Model (new template)_Project United (10.05.04)_Project United (10.12.04) iBase v2 2" xfId="1933" xr:uid="{00000000-0005-0000-0000-0000C0070000}"/>
    <cellStyle name="_ktdemo4_KT Model (new template)_Project United (10.05.04)_SKT_v4" xfId="1934" xr:uid="{00000000-0005-0000-0000-0000C1070000}"/>
    <cellStyle name="_ktdemo4_KT Model (new template)_Project United (10.05.04)_SKT_v4 2" xfId="1935" xr:uid="{00000000-0005-0000-0000-0000C2070000}"/>
    <cellStyle name="_ktdemo4_KT Model (new template)_Project United (10.05.04)_SKT_v4_Project United (10.12.04) iBase v2" xfId="1936" xr:uid="{00000000-0005-0000-0000-0000C3070000}"/>
    <cellStyle name="_ktdemo4_KT Model (new template)_Project United (10.05.04)_SKT_v4_Project United (10.12.04) iBase v2 2" xfId="1937" xr:uid="{00000000-0005-0000-0000-0000C4070000}"/>
    <cellStyle name="_ktdemo4_KT Model 2" xfId="1938" xr:uid="{00000000-0005-0000-0000-0000C5070000}"/>
    <cellStyle name="_ktdemo4_KT Model 3" xfId="1939" xr:uid="{00000000-0005-0000-0000-0000C6070000}"/>
    <cellStyle name="_ktdemo4_KT Model 4" xfId="1940" xr:uid="{00000000-0005-0000-0000-0000C7070000}"/>
    <cellStyle name="_ktdemo4_KT Model_KeyDrivers" xfId="1941" xr:uid="{00000000-0005-0000-0000-0000C8070000}"/>
    <cellStyle name="_ktdemo4_KT Model_KeyDrivers 2" xfId="1942" xr:uid="{00000000-0005-0000-0000-0000C9070000}"/>
    <cellStyle name="_ktdemo4_KT Model_KeyDrivers_Project United (10.12.04) iBase v2" xfId="1943" xr:uid="{00000000-0005-0000-0000-0000CA070000}"/>
    <cellStyle name="_ktdemo4_KT Model_KeyDrivers_Project United (10.12.04) iBase v2 2" xfId="1944" xr:uid="{00000000-0005-0000-0000-0000CB070000}"/>
    <cellStyle name="_ktdemo4_KT Model_MVNO Subs Model" xfId="1945" xr:uid="{00000000-0005-0000-0000-0000CC070000}"/>
    <cellStyle name="_ktdemo4_KT Model_MVNO Subs Model 2" xfId="1946" xr:uid="{00000000-0005-0000-0000-0000CD070000}"/>
    <cellStyle name="_ktdemo4_KT Model_MVNO Subs Model_Project United (10.12.04) iBase v2" xfId="1947" xr:uid="{00000000-0005-0000-0000-0000CE070000}"/>
    <cellStyle name="_ktdemo4_KT Model_MVNO Subs Model_Project United (10.12.04) iBase v2 2" xfId="1948" xr:uid="{00000000-0005-0000-0000-0000CF070000}"/>
    <cellStyle name="_ktdemo4_KT Model_Project United (10.01.04)_2" xfId="1949" xr:uid="{00000000-0005-0000-0000-0000D0070000}"/>
    <cellStyle name="_ktdemo4_KT Model_Project United (10.01.04)_2 2" xfId="1950" xr:uid="{00000000-0005-0000-0000-0000D1070000}"/>
    <cellStyle name="_ktdemo4_KT Model_Project United (10.01.04)_2_Project United (10.12.04) iBase v2" xfId="1951" xr:uid="{00000000-0005-0000-0000-0000D2070000}"/>
    <cellStyle name="_ktdemo4_KT Model_Project United (10.01.04)_2_Project United (10.12.04) iBase v2 2" xfId="1952" xr:uid="{00000000-0005-0000-0000-0000D3070000}"/>
    <cellStyle name="_ktdemo4_KT Model_Project United (10.01.04)_4" xfId="1953" xr:uid="{00000000-0005-0000-0000-0000D4070000}"/>
    <cellStyle name="_ktdemo4_KT Model_Project United (10.01.04)_4 2" xfId="1954" xr:uid="{00000000-0005-0000-0000-0000D5070000}"/>
    <cellStyle name="_ktdemo4_KT Model_Project United (10.01.04)_4_Project United (10.12.04) iBase v2" xfId="1955" xr:uid="{00000000-0005-0000-0000-0000D6070000}"/>
    <cellStyle name="_ktdemo4_KT Model_Project United (10.01.04)_4_Project United (10.12.04) iBase v2 2" xfId="1956" xr:uid="{00000000-0005-0000-0000-0000D7070000}"/>
    <cellStyle name="_ktdemo4_KT Model_Project United (10.05.04)" xfId="1957" xr:uid="{00000000-0005-0000-0000-0000D8070000}"/>
    <cellStyle name="_ktdemo4_KT Model_Project United (10.05.04) 2" xfId="1958" xr:uid="{00000000-0005-0000-0000-0000D9070000}"/>
    <cellStyle name="_ktdemo4_KT Model_Project United (10.05.04)_Project United (10.12.04) iBase v2" xfId="1959" xr:uid="{00000000-0005-0000-0000-0000DA070000}"/>
    <cellStyle name="_ktdemo4_KT Model_Project United (10.05.04)_Project United (10.12.04) iBase v2 2" xfId="1960" xr:uid="{00000000-0005-0000-0000-0000DB070000}"/>
    <cellStyle name="_ktdemo4_KT Model_Project United (10.05.04)_SKT_v4" xfId="1961" xr:uid="{00000000-0005-0000-0000-0000DC070000}"/>
    <cellStyle name="_ktdemo4_KT Model_Project United (10.05.04)_SKT_v4 2" xfId="1962" xr:uid="{00000000-0005-0000-0000-0000DD070000}"/>
    <cellStyle name="_ktdemo4_KT Model_Project United (10.05.04)_SKT_v4_Project United (10.12.04) iBase v2" xfId="1963" xr:uid="{00000000-0005-0000-0000-0000DE070000}"/>
    <cellStyle name="_ktdemo4_KT Model_Project United (10.05.04)_SKT_v4_Project United (10.12.04) iBase v2 2" xfId="1964" xr:uid="{00000000-0005-0000-0000-0000DF070000}"/>
    <cellStyle name="_ktdemo4_KTF Model" xfId="1965" xr:uid="{00000000-0005-0000-0000-0000E0070000}"/>
    <cellStyle name="_ktdemo4_KTF Model (KT input)" xfId="1966" xr:uid="{00000000-0005-0000-0000-0000E1070000}"/>
    <cellStyle name="_ktdemo4_KTF Model (KT input) 2" xfId="1967" xr:uid="{00000000-0005-0000-0000-0000E2070000}"/>
    <cellStyle name="_ktdemo4_KTF Model (KT input)_KeyDrivers" xfId="1968" xr:uid="{00000000-0005-0000-0000-0000E3070000}"/>
    <cellStyle name="_ktdemo4_KTF Model (KT input)_KeyDrivers 2" xfId="1969" xr:uid="{00000000-0005-0000-0000-0000E4070000}"/>
    <cellStyle name="_ktdemo4_KTF Model (KT input)_KeyDrivers_Project United (10.12.04) iBase v2" xfId="1970" xr:uid="{00000000-0005-0000-0000-0000E5070000}"/>
    <cellStyle name="_ktdemo4_KTF Model (KT input)_KeyDrivers_Project United (10.12.04) iBase v2 2" xfId="1971" xr:uid="{00000000-0005-0000-0000-0000E6070000}"/>
    <cellStyle name="_ktdemo4_KTF Model (KT input)_MVNO Subs Model" xfId="1972" xr:uid="{00000000-0005-0000-0000-0000E7070000}"/>
    <cellStyle name="_ktdemo4_KTF Model (KT input)_MVNO Subs Model 2" xfId="1973" xr:uid="{00000000-0005-0000-0000-0000E8070000}"/>
    <cellStyle name="_ktdemo4_KTF Model (KT input)_MVNO Subs Model_Project United (10.12.04) iBase v2" xfId="1974" xr:uid="{00000000-0005-0000-0000-0000E9070000}"/>
    <cellStyle name="_ktdemo4_KTF Model (KT input)_MVNO Subs Model_Project United (10.12.04) iBase v2 2" xfId="1975" xr:uid="{00000000-0005-0000-0000-0000EA070000}"/>
    <cellStyle name="_ktdemo4_KTF Model (KT input)_Project United (10.01.04)_2" xfId="1976" xr:uid="{00000000-0005-0000-0000-0000EB070000}"/>
    <cellStyle name="_ktdemo4_KTF Model (KT input)_Project United (10.01.04)_2 2" xfId="1977" xr:uid="{00000000-0005-0000-0000-0000EC070000}"/>
    <cellStyle name="_ktdemo4_KTF Model (KT input)_Project United (10.01.04)_2_Project United (10.12.04) iBase v2" xfId="1978" xr:uid="{00000000-0005-0000-0000-0000ED070000}"/>
    <cellStyle name="_ktdemo4_KTF Model (KT input)_Project United (10.01.04)_2_Project United (10.12.04) iBase v2 2" xfId="1979" xr:uid="{00000000-0005-0000-0000-0000EE070000}"/>
    <cellStyle name="_ktdemo4_KTF Model (KT input)_Project United (10.01.04)_4" xfId="1980" xr:uid="{00000000-0005-0000-0000-0000EF070000}"/>
    <cellStyle name="_ktdemo4_KTF Model (KT input)_Project United (10.01.04)_4 2" xfId="1981" xr:uid="{00000000-0005-0000-0000-0000F0070000}"/>
    <cellStyle name="_ktdemo4_KTF Model (KT input)_Project United (10.01.04)_4_Project United (10.12.04) iBase v2" xfId="1982" xr:uid="{00000000-0005-0000-0000-0000F1070000}"/>
    <cellStyle name="_ktdemo4_KTF Model (KT input)_Project United (10.01.04)_4_Project United (10.12.04) iBase v2 2" xfId="1983" xr:uid="{00000000-0005-0000-0000-0000F2070000}"/>
    <cellStyle name="_ktdemo4_KTF Model (KT input)_Project United (10.05.04)" xfId="1984" xr:uid="{00000000-0005-0000-0000-0000F3070000}"/>
    <cellStyle name="_ktdemo4_KTF Model (KT input)_Project United (10.05.04) 2" xfId="1985" xr:uid="{00000000-0005-0000-0000-0000F4070000}"/>
    <cellStyle name="_ktdemo4_KTF Model (KT input)_Project United (10.05.04)_Project United (10.12.04) iBase v2" xfId="1986" xr:uid="{00000000-0005-0000-0000-0000F5070000}"/>
    <cellStyle name="_ktdemo4_KTF Model (KT input)_Project United (10.05.04)_Project United (10.12.04) iBase v2 2" xfId="1987" xr:uid="{00000000-0005-0000-0000-0000F6070000}"/>
    <cellStyle name="_ktdemo4_KTF Model (KT input)_Project United (10.05.04)_SKT_v4" xfId="1988" xr:uid="{00000000-0005-0000-0000-0000F7070000}"/>
    <cellStyle name="_ktdemo4_KTF Model (KT input)_Project United (10.05.04)_SKT_v4 2" xfId="1989" xr:uid="{00000000-0005-0000-0000-0000F8070000}"/>
    <cellStyle name="_ktdemo4_KTF Model (KT input)_Project United (10.05.04)_SKT_v4_Project United (10.12.04) iBase v2" xfId="1990" xr:uid="{00000000-0005-0000-0000-0000F9070000}"/>
    <cellStyle name="_ktdemo4_KTF Model (KT input)_Project United (10.05.04)_SKT_v4_Project United (10.12.04) iBase v2 2" xfId="1991" xr:uid="{00000000-0005-0000-0000-0000FA070000}"/>
    <cellStyle name="_ktdemo4_KTF Model (link)" xfId="1992" xr:uid="{00000000-0005-0000-0000-0000FB070000}"/>
    <cellStyle name="_ktdemo4_KTF Model (link) 2" xfId="1993" xr:uid="{00000000-0005-0000-0000-0000FC070000}"/>
    <cellStyle name="_ktdemo4_KTF Model (link)_KeyDrivers" xfId="1994" xr:uid="{00000000-0005-0000-0000-0000FD070000}"/>
    <cellStyle name="_ktdemo4_KTF Model (link)_KeyDrivers 2" xfId="1995" xr:uid="{00000000-0005-0000-0000-0000FE070000}"/>
    <cellStyle name="_ktdemo4_KTF Model (link)_KeyDrivers_Project United (10.12.04) iBase v2" xfId="1996" xr:uid="{00000000-0005-0000-0000-0000FF070000}"/>
    <cellStyle name="_ktdemo4_KTF Model (link)_KeyDrivers_Project United (10.12.04) iBase v2 2" xfId="1997" xr:uid="{00000000-0005-0000-0000-000000080000}"/>
    <cellStyle name="_ktdemo4_KTF Model (link)_MVNO Subs Model" xfId="1998" xr:uid="{00000000-0005-0000-0000-000001080000}"/>
    <cellStyle name="_ktdemo4_KTF Model (link)_MVNO Subs Model 2" xfId="1999" xr:uid="{00000000-0005-0000-0000-000002080000}"/>
    <cellStyle name="_ktdemo4_KTF Model (link)_MVNO Subs Model_Project United (10.12.04) iBase v2" xfId="2000" xr:uid="{00000000-0005-0000-0000-000003080000}"/>
    <cellStyle name="_ktdemo4_KTF Model (link)_MVNO Subs Model_Project United (10.12.04) iBase v2 2" xfId="2001" xr:uid="{00000000-0005-0000-0000-000004080000}"/>
    <cellStyle name="_ktdemo4_KTF Model (link)_Project United (10.01.04)_2" xfId="2002" xr:uid="{00000000-0005-0000-0000-000005080000}"/>
    <cellStyle name="_ktdemo4_KTF Model (link)_Project United (10.01.04)_2 2" xfId="2003" xr:uid="{00000000-0005-0000-0000-000006080000}"/>
    <cellStyle name="_ktdemo4_KTF Model (link)_Project United (10.01.04)_2_Project United (10.12.04) iBase v2" xfId="2004" xr:uid="{00000000-0005-0000-0000-000007080000}"/>
    <cellStyle name="_ktdemo4_KTF Model (link)_Project United (10.01.04)_2_Project United (10.12.04) iBase v2 2" xfId="2005" xr:uid="{00000000-0005-0000-0000-000008080000}"/>
    <cellStyle name="_ktdemo4_KTF Model (link)_Project United (10.01.04)_4" xfId="2006" xr:uid="{00000000-0005-0000-0000-000009080000}"/>
    <cellStyle name="_ktdemo4_KTF Model (link)_Project United (10.01.04)_4 2" xfId="2007" xr:uid="{00000000-0005-0000-0000-00000A080000}"/>
    <cellStyle name="_ktdemo4_KTF Model (link)_Project United (10.01.04)_4_Project United (10.12.04) iBase v2" xfId="2008" xr:uid="{00000000-0005-0000-0000-00000B080000}"/>
    <cellStyle name="_ktdemo4_KTF Model (link)_Project United (10.01.04)_4_Project United (10.12.04) iBase v2 2" xfId="2009" xr:uid="{00000000-0005-0000-0000-00000C080000}"/>
    <cellStyle name="_ktdemo4_KTF Model (link)_Project United (10.05.04)" xfId="2010" xr:uid="{00000000-0005-0000-0000-00000D080000}"/>
    <cellStyle name="_ktdemo4_KTF Model (link)_Project United (10.05.04) 2" xfId="2011" xr:uid="{00000000-0005-0000-0000-00000E080000}"/>
    <cellStyle name="_ktdemo4_KTF Model (link)_Project United (10.05.04)_Project United (10.12.04) iBase v2" xfId="2012" xr:uid="{00000000-0005-0000-0000-00000F080000}"/>
    <cellStyle name="_ktdemo4_KTF Model (link)_Project United (10.05.04)_Project United (10.12.04) iBase v2 2" xfId="2013" xr:uid="{00000000-0005-0000-0000-000010080000}"/>
    <cellStyle name="_ktdemo4_KTF Model (link)_Project United (10.05.04)_SKT_v4" xfId="2014" xr:uid="{00000000-0005-0000-0000-000011080000}"/>
    <cellStyle name="_ktdemo4_KTF Model (link)_Project United (10.05.04)_SKT_v4 2" xfId="2015" xr:uid="{00000000-0005-0000-0000-000012080000}"/>
    <cellStyle name="_ktdemo4_KTF Model (link)_Project United (10.05.04)_SKT_v4_Project United (10.12.04) iBase v2" xfId="2016" xr:uid="{00000000-0005-0000-0000-000013080000}"/>
    <cellStyle name="_ktdemo4_KTF Model (link)_Project United (10.05.04)_SKT_v4_Project United (10.12.04) iBase v2 2" xfId="2017" xr:uid="{00000000-0005-0000-0000-000014080000}"/>
    <cellStyle name="_ktdemo4_KTF Model (merged)" xfId="2018" xr:uid="{00000000-0005-0000-0000-000015080000}"/>
    <cellStyle name="_ktdemo4_KTF Model (merged) 2" xfId="2019" xr:uid="{00000000-0005-0000-0000-000016080000}"/>
    <cellStyle name="_ktdemo4_KTF Model (merged)_KeyDrivers" xfId="2020" xr:uid="{00000000-0005-0000-0000-000017080000}"/>
    <cellStyle name="_ktdemo4_KTF Model (merged)_KeyDrivers 2" xfId="2021" xr:uid="{00000000-0005-0000-0000-000018080000}"/>
    <cellStyle name="_ktdemo4_KTF Model (merged)_KeyDrivers_Project United (10.12.04) iBase v2" xfId="2022" xr:uid="{00000000-0005-0000-0000-000019080000}"/>
    <cellStyle name="_ktdemo4_KTF Model (merged)_KeyDrivers_Project United (10.12.04) iBase v2 2" xfId="2023" xr:uid="{00000000-0005-0000-0000-00001A080000}"/>
    <cellStyle name="_ktdemo4_KTF Model (merged)_MVNO Subs Model" xfId="2024" xr:uid="{00000000-0005-0000-0000-00001B080000}"/>
    <cellStyle name="_ktdemo4_KTF Model (merged)_MVNO Subs Model 2" xfId="2025" xr:uid="{00000000-0005-0000-0000-00001C080000}"/>
    <cellStyle name="_ktdemo4_KTF Model (merged)_MVNO Subs Model_Project United (10.12.04) iBase v2" xfId="2026" xr:uid="{00000000-0005-0000-0000-00001D080000}"/>
    <cellStyle name="_ktdemo4_KTF Model (merged)_MVNO Subs Model_Project United (10.12.04) iBase v2 2" xfId="2027" xr:uid="{00000000-0005-0000-0000-00001E080000}"/>
    <cellStyle name="_ktdemo4_KTF Model (merged)_Project United (10.01.04)_2" xfId="2028" xr:uid="{00000000-0005-0000-0000-00001F080000}"/>
    <cellStyle name="_ktdemo4_KTF Model (merged)_Project United (10.01.04)_2 2" xfId="2029" xr:uid="{00000000-0005-0000-0000-000020080000}"/>
    <cellStyle name="_ktdemo4_KTF Model (merged)_Project United (10.01.04)_2_Project United (10.12.04) iBase v2" xfId="2030" xr:uid="{00000000-0005-0000-0000-000021080000}"/>
    <cellStyle name="_ktdemo4_KTF Model (merged)_Project United (10.01.04)_2_Project United (10.12.04) iBase v2 2" xfId="2031" xr:uid="{00000000-0005-0000-0000-000022080000}"/>
    <cellStyle name="_ktdemo4_KTF Model (merged)_Project United (10.01.04)_4" xfId="2032" xr:uid="{00000000-0005-0000-0000-000023080000}"/>
    <cellStyle name="_ktdemo4_KTF Model (merged)_Project United (10.01.04)_4 2" xfId="2033" xr:uid="{00000000-0005-0000-0000-000024080000}"/>
    <cellStyle name="_ktdemo4_KTF Model (merged)_Project United (10.01.04)_4_Project United (10.12.04) iBase v2" xfId="2034" xr:uid="{00000000-0005-0000-0000-000025080000}"/>
    <cellStyle name="_ktdemo4_KTF Model (merged)_Project United (10.01.04)_4_Project United (10.12.04) iBase v2 2" xfId="2035" xr:uid="{00000000-0005-0000-0000-000026080000}"/>
    <cellStyle name="_ktdemo4_KTF Model (merged)_Project United (10.05.04)" xfId="2036" xr:uid="{00000000-0005-0000-0000-000027080000}"/>
    <cellStyle name="_ktdemo4_KTF Model (merged)_Project United (10.05.04) 2" xfId="2037" xr:uid="{00000000-0005-0000-0000-000028080000}"/>
    <cellStyle name="_ktdemo4_KTF Model (merged)_Project United (10.05.04)_Project United (10.12.04) iBase v2" xfId="2038" xr:uid="{00000000-0005-0000-0000-000029080000}"/>
    <cellStyle name="_ktdemo4_KTF Model (merged)_Project United (10.05.04)_Project United (10.12.04) iBase v2 2" xfId="2039" xr:uid="{00000000-0005-0000-0000-00002A080000}"/>
    <cellStyle name="_ktdemo4_KTF Model (merged)_Project United (10.05.04)_SKT_v4" xfId="2040" xr:uid="{00000000-0005-0000-0000-00002B080000}"/>
    <cellStyle name="_ktdemo4_KTF Model (merged)_Project United (10.05.04)_SKT_v4 2" xfId="2041" xr:uid="{00000000-0005-0000-0000-00002C080000}"/>
    <cellStyle name="_ktdemo4_KTF Model (merged)_Project United (10.05.04)_SKT_v4_Project United (10.12.04) iBase v2" xfId="2042" xr:uid="{00000000-0005-0000-0000-00002D080000}"/>
    <cellStyle name="_ktdemo4_KTF Model (merged)_Project United (10.05.04)_SKT_v4_Project United (10.12.04) iBase v2 2" xfId="2043" xr:uid="{00000000-0005-0000-0000-00002E080000}"/>
    <cellStyle name="_ktdemo4_KTF Model (old)" xfId="2044" xr:uid="{00000000-0005-0000-0000-00002F080000}"/>
    <cellStyle name="_ktdemo4_KTF Model (old) 2" xfId="2045" xr:uid="{00000000-0005-0000-0000-000030080000}"/>
    <cellStyle name="_ktdemo4_KTF Model (old)_KeyDrivers" xfId="2046" xr:uid="{00000000-0005-0000-0000-000031080000}"/>
    <cellStyle name="_ktdemo4_KTF Model (old)_KeyDrivers 2" xfId="2047" xr:uid="{00000000-0005-0000-0000-000032080000}"/>
    <cellStyle name="_ktdemo4_KTF Model (old)_KeyDrivers_Project United (10.12.04) iBase v2" xfId="2048" xr:uid="{00000000-0005-0000-0000-000033080000}"/>
    <cellStyle name="_ktdemo4_KTF Model (old)_KeyDrivers_Project United (10.12.04) iBase v2 2" xfId="2049" xr:uid="{00000000-0005-0000-0000-000034080000}"/>
    <cellStyle name="_ktdemo4_KTF Model (old)_MVNO Subs Model" xfId="2050" xr:uid="{00000000-0005-0000-0000-000035080000}"/>
    <cellStyle name="_ktdemo4_KTF Model (old)_MVNO Subs Model 2" xfId="2051" xr:uid="{00000000-0005-0000-0000-000036080000}"/>
    <cellStyle name="_ktdemo4_KTF Model (old)_MVNO Subs Model_Project United (10.12.04) iBase v2" xfId="2052" xr:uid="{00000000-0005-0000-0000-000037080000}"/>
    <cellStyle name="_ktdemo4_KTF Model (old)_MVNO Subs Model_Project United (10.12.04) iBase v2 2" xfId="2053" xr:uid="{00000000-0005-0000-0000-000038080000}"/>
    <cellStyle name="_ktdemo4_KTF Model (old)_Project United (10.01.04)_2" xfId="2054" xr:uid="{00000000-0005-0000-0000-000039080000}"/>
    <cellStyle name="_ktdemo4_KTF Model (old)_Project United (10.01.04)_2 2" xfId="2055" xr:uid="{00000000-0005-0000-0000-00003A080000}"/>
    <cellStyle name="_ktdemo4_KTF Model (old)_Project United (10.01.04)_2_Project United (10.12.04) iBase v2" xfId="2056" xr:uid="{00000000-0005-0000-0000-00003B080000}"/>
    <cellStyle name="_ktdemo4_KTF Model (old)_Project United (10.01.04)_2_Project United (10.12.04) iBase v2 2" xfId="2057" xr:uid="{00000000-0005-0000-0000-00003C080000}"/>
    <cellStyle name="_ktdemo4_KTF Model (old)_Project United (10.01.04)_4" xfId="2058" xr:uid="{00000000-0005-0000-0000-00003D080000}"/>
    <cellStyle name="_ktdemo4_KTF Model (old)_Project United (10.01.04)_4 2" xfId="2059" xr:uid="{00000000-0005-0000-0000-00003E080000}"/>
    <cellStyle name="_ktdemo4_KTF Model (old)_Project United (10.01.04)_4_Project United (10.12.04) iBase v2" xfId="2060" xr:uid="{00000000-0005-0000-0000-00003F080000}"/>
    <cellStyle name="_ktdemo4_KTF Model (old)_Project United (10.01.04)_4_Project United (10.12.04) iBase v2 2" xfId="2061" xr:uid="{00000000-0005-0000-0000-000040080000}"/>
    <cellStyle name="_ktdemo4_KTF Model (old)_Project United (10.05.04)" xfId="2062" xr:uid="{00000000-0005-0000-0000-000041080000}"/>
    <cellStyle name="_ktdemo4_KTF Model (old)_Project United (10.05.04) 2" xfId="2063" xr:uid="{00000000-0005-0000-0000-000042080000}"/>
    <cellStyle name="_ktdemo4_KTF Model (old)_Project United (10.05.04)_Project United (10.12.04) iBase v2" xfId="2064" xr:uid="{00000000-0005-0000-0000-000043080000}"/>
    <cellStyle name="_ktdemo4_KTF Model (old)_Project United (10.05.04)_Project United (10.12.04) iBase v2 2" xfId="2065" xr:uid="{00000000-0005-0000-0000-000044080000}"/>
    <cellStyle name="_ktdemo4_KTF Model (old)_Project United (10.05.04)_SKT_v4" xfId="2066" xr:uid="{00000000-0005-0000-0000-000045080000}"/>
    <cellStyle name="_ktdemo4_KTF Model (old)_Project United (10.05.04)_SKT_v4 2" xfId="2067" xr:uid="{00000000-0005-0000-0000-000046080000}"/>
    <cellStyle name="_ktdemo4_KTF Model (old)_Project United (10.05.04)_SKT_v4_Project United (10.12.04) iBase v2" xfId="2068" xr:uid="{00000000-0005-0000-0000-000047080000}"/>
    <cellStyle name="_ktdemo4_KTF Model (old)_Project United (10.05.04)_SKT_v4_Project United (10.12.04) iBase v2 2" xfId="2069" xr:uid="{00000000-0005-0000-0000-000048080000}"/>
    <cellStyle name="_ktdemo4_KTF Model 2" xfId="2070" xr:uid="{00000000-0005-0000-0000-000049080000}"/>
    <cellStyle name="_ktdemo4_KTF Model 3" xfId="2071" xr:uid="{00000000-0005-0000-0000-00004A080000}"/>
    <cellStyle name="_ktdemo4_KTF Model 4" xfId="2072" xr:uid="{00000000-0005-0000-0000-00004B080000}"/>
    <cellStyle name="_ktdemo4_KTF Model_input4" xfId="2073" xr:uid="{00000000-0005-0000-0000-00004C080000}"/>
    <cellStyle name="_ktdemo4_KTF Model_input4 2" xfId="2074" xr:uid="{00000000-0005-0000-0000-00004D080000}"/>
    <cellStyle name="_ktdemo4_KTF Model_input4_KeyDrivers" xfId="2075" xr:uid="{00000000-0005-0000-0000-00004E080000}"/>
    <cellStyle name="_ktdemo4_KTF Model_input4_KeyDrivers 2" xfId="2076" xr:uid="{00000000-0005-0000-0000-00004F080000}"/>
    <cellStyle name="_ktdemo4_KTF Model_input4_KeyDrivers_Project United (10.12.04) iBase v2" xfId="2077" xr:uid="{00000000-0005-0000-0000-000050080000}"/>
    <cellStyle name="_ktdemo4_KTF Model_input4_KeyDrivers_Project United (10.12.04) iBase v2 2" xfId="2078" xr:uid="{00000000-0005-0000-0000-000051080000}"/>
    <cellStyle name="_ktdemo4_KTF Model_input4_MVNO Subs Model" xfId="2079" xr:uid="{00000000-0005-0000-0000-000052080000}"/>
    <cellStyle name="_ktdemo4_KTF Model_input4_MVNO Subs Model 2" xfId="2080" xr:uid="{00000000-0005-0000-0000-000053080000}"/>
    <cellStyle name="_ktdemo4_KTF Model_input4_MVNO Subs Model_Project United (10.12.04) iBase v2" xfId="2081" xr:uid="{00000000-0005-0000-0000-000054080000}"/>
    <cellStyle name="_ktdemo4_KTF Model_input4_MVNO Subs Model_Project United (10.12.04) iBase v2 2" xfId="2082" xr:uid="{00000000-0005-0000-0000-000055080000}"/>
    <cellStyle name="_ktdemo4_KTF Model_input4_Project United (10.01.04)_2" xfId="2083" xr:uid="{00000000-0005-0000-0000-000056080000}"/>
    <cellStyle name="_ktdemo4_KTF Model_input4_Project United (10.01.04)_2 2" xfId="2084" xr:uid="{00000000-0005-0000-0000-000057080000}"/>
    <cellStyle name="_ktdemo4_KTF Model_input4_Project United (10.01.04)_2_Project United (10.12.04) iBase v2" xfId="2085" xr:uid="{00000000-0005-0000-0000-000058080000}"/>
    <cellStyle name="_ktdemo4_KTF Model_input4_Project United (10.01.04)_2_Project United (10.12.04) iBase v2 2" xfId="2086" xr:uid="{00000000-0005-0000-0000-000059080000}"/>
    <cellStyle name="_ktdemo4_KTF Model_input4_Project United (10.01.04)_4" xfId="2087" xr:uid="{00000000-0005-0000-0000-00005A080000}"/>
    <cellStyle name="_ktdemo4_KTF Model_input4_Project United (10.01.04)_4 2" xfId="2088" xr:uid="{00000000-0005-0000-0000-00005B080000}"/>
    <cellStyle name="_ktdemo4_KTF Model_input4_Project United (10.01.04)_4_Project United (10.12.04) iBase v2" xfId="2089" xr:uid="{00000000-0005-0000-0000-00005C080000}"/>
    <cellStyle name="_ktdemo4_KTF Model_input4_Project United (10.01.04)_4_Project United (10.12.04) iBase v2 2" xfId="2090" xr:uid="{00000000-0005-0000-0000-00005D080000}"/>
    <cellStyle name="_ktdemo4_KTF Model_input4_Project United (10.05.04)" xfId="2091" xr:uid="{00000000-0005-0000-0000-00005E080000}"/>
    <cellStyle name="_ktdemo4_KTF Model_input4_Project United (10.05.04) 2" xfId="2092" xr:uid="{00000000-0005-0000-0000-00005F080000}"/>
    <cellStyle name="_ktdemo4_KTF Model_input4_Project United (10.05.04)_Project United (10.12.04) iBase v2" xfId="2093" xr:uid="{00000000-0005-0000-0000-000060080000}"/>
    <cellStyle name="_ktdemo4_KTF Model_input4_Project United (10.05.04)_Project United (10.12.04) iBase v2 2" xfId="2094" xr:uid="{00000000-0005-0000-0000-000061080000}"/>
    <cellStyle name="_ktdemo4_KTF Model_input4_Project United (10.05.04)_SKT_v4" xfId="2095" xr:uid="{00000000-0005-0000-0000-000062080000}"/>
    <cellStyle name="_ktdemo4_KTF Model_input4_Project United (10.05.04)_SKT_v4 2" xfId="2096" xr:uid="{00000000-0005-0000-0000-000063080000}"/>
    <cellStyle name="_ktdemo4_KTF Model_input4_Project United (10.05.04)_SKT_v4_Project United (10.12.04) iBase v2" xfId="2097" xr:uid="{00000000-0005-0000-0000-000064080000}"/>
    <cellStyle name="_ktdemo4_KTF Model_input4_Project United (10.05.04)_SKT_v4_Project United (10.12.04) iBase v2 2" xfId="2098" xr:uid="{00000000-0005-0000-0000-000065080000}"/>
    <cellStyle name="_ktdemo4_KTF Model_KeyDrivers" xfId="2099" xr:uid="{00000000-0005-0000-0000-000066080000}"/>
    <cellStyle name="_ktdemo4_KTF Model_KeyDrivers 2" xfId="2100" xr:uid="{00000000-0005-0000-0000-000067080000}"/>
    <cellStyle name="_ktdemo4_KTF Model_KeyDrivers_Project United (10.12.04) iBase v2" xfId="2101" xr:uid="{00000000-0005-0000-0000-000068080000}"/>
    <cellStyle name="_ktdemo4_KTF Model_KeyDrivers_Project United (10.12.04) iBase v2 2" xfId="2102" xr:uid="{00000000-0005-0000-0000-000069080000}"/>
    <cellStyle name="_ktdemo4_KTF Model_MVNO Subs Model" xfId="2103" xr:uid="{00000000-0005-0000-0000-00006A080000}"/>
    <cellStyle name="_ktdemo4_KTF Model_MVNO Subs Model 2" xfId="2104" xr:uid="{00000000-0005-0000-0000-00006B080000}"/>
    <cellStyle name="_ktdemo4_KTF Model_MVNO Subs Model_Project United (10.12.04) iBase v2" xfId="2105" xr:uid="{00000000-0005-0000-0000-00006C080000}"/>
    <cellStyle name="_ktdemo4_KTF Model_MVNO Subs Model_Project United (10.12.04) iBase v2 2" xfId="2106" xr:uid="{00000000-0005-0000-0000-00006D080000}"/>
    <cellStyle name="_ktdemo4_KTF Model_Project United (10.01.04)_2" xfId="2107" xr:uid="{00000000-0005-0000-0000-00006E080000}"/>
    <cellStyle name="_ktdemo4_KTF Model_Project United (10.01.04)_2 2" xfId="2108" xr:uid="{00000000-0005-0000-0000-00006F080000}"/>
    <cellStyle name="_ktdemo4_KTF Model_Project United (10.01.04)_2_Project United (10.12.04) iBase v2" xfId="2109" xr:uid="{00000000-0005-0000-0000-000070080000}"/>
    <cellStyle name="_ktdemo4_KTF Model_Project United (10.01.04)_2_Project United (10.12.04) iBase v2 2" xfId="2110" xr:uid="{00000000-0005-0000-0000-000071080000}"/>
    <cellStyle name="_ktdemo4_KTF Model_Project United (10.01.04)_4" xfId="2111" xr:uid="{00000000-0005-0000-0000-000072080000}"/>
    <cellStyle name="_ktdemo4_KTF Model_Project United (10.01.04)_4 2" xfId="2112" xr:uid="{00000000-0005-0000-0000-000073080000}"/>
    <cellStyle name="_ktdemo4_KTF Model_Project United (10.01.04)_4_Project United (10.12.04) iBase v2" xfId="2113" xr:uid="{00000000-0005-0000-0000-000074080000}"/>
    <cellStyle name="_ktdemo4_KTF Model_Project United (10.01.04)_4_Project United (10.12.04) iBase v2 2" xfId="2114" xr:uid="{00000000-0005-0000-0000-000075080000}"/>
    <cellStyle name="_ktdemo4_KTF Model_Project United (10.05.04)" xfId="2115" xr:uid="{00000000-0005-0000-0000-000076080000}"/>
    <cellStyle name="_ktdemo4_KTF Model_Project United (10.05.04) 2" xfId="2116" xr:uid="{00000000-0005-0000-0000-000077080000}"/>
    <cellStyle name="_ktdemo4_KTF Model_Project United (10.05.04)_Project United (10.12.04) iBase v2" xfId="2117" xr:uid="{00000000-0005-0000-0000-000078080000}"/>
    <cellStyle name="_ktdemo4_KTF Model_Project United (10.05.04)_Project United (10.12.04) iBase v2 2" xfId="2118" xr:uid="{00000000-0005-0000-0000-000079080000}"/>
    <cellStyle name="_ktdemo4_KTF Model_Project United (10.05.04)_SKT_v4" xfId="2119" xr:uid="{00000000-0005-0000-0000-00007A080000}"/>
    <cellStyle name="_ktdemo4_KTF Model_Project United (10.05.04)_SKT_v4 2" xfId="2120" xr:uid="{00000000-0005-0000-0000-00007B080000}"/>
    <cellStyle name="_ktdemo4_KTF Model_Project United (10.05.04)_SKT_v4_Project United (10.12.04) iBase v2" xfId="2121" xr:uid="{00000000-0005-0000-0000-00007C080000}"/>
    <cellStyle name="_ktdemo4_KTF Model_Project United (10.05.04)_SKT_v4_Project United (10.12.04) iBase v2 2" xfId="2122" xr:uid="{00000000-0005-0000-0000-00007D080000}"/>
    <cellStyle name="_ktdemo4_KTF Model2" xfId="2123" xr:uid="{00000000-0005-0000-0000-00007E080000}"/>
    <cellStyle name="_ktdemo4_KTF Model2 2" xfId="2124" xr:uid="{00000000-0005-0000-0000-00007F080000}"/>
    <cellStyle name="_ktdemo4_KTF Model2_KeyDrivers" xfId="2125" xr:uid="{00000000-0005-0000-0000-000080080000}"/>
    <cellStyle name="_ktdemo4_KTF Model2_KeyDrivers 2" xfId="2126" xr:uid="{00000000-0005-0000-0000-000081080000}"/>
    <cellStyle name="_ktdemo4_KTF Model2_KeyDrivers_Project United (10.12.04) iBase v2" xfId="2127" xr:uid="{00000000-0005-0000-0000-000082080000}"/>
    <cellStyle name="_ktdemo4_KTF Model2_KeyDrivers_Project United (10.12.04) iBase v2 2" xfId="2128" xr:uid="{00000000-0005-0000-0000-000083080000}"/>
    <cellStyle name="_ktdemo4_KTF Model2_MVNO Subs Model" xfId="2129" xr:uid="{00000000-0005-0000-0000-000084080000}"/>
    <cellStyle name="_ktdemo4_KTF Model2_MVNO Subs Model 2" xfId="2130" xr:uid="{00000000-0005-0000-0000-000085080000}"/>
    <cellStyle name="_ktdemo4_KTF Model2_MVNO Subs Model_Project United (10.12.04) iBase v2" xfId="2131" xr:uid="{00000000-0005-0000-0000-000086080000}"/>
    <cellStyle name="_ktdemo4_KTF Model2_MVNO Subs Model_Project United (10.12.04) iBase v2 2" xfId="2132" xr:uid="{00000000-0005-0000-0000-000087080000}"/>
    <cellStyle name="_ktdemo4_KTF Model2_Project United (10.01.04)_2" xfId="2133" xr:uid="{00000000-0005-0000-0000-000088080000}"/>
    <cellStyle name="_ktdemo4_KTF Model2_Project United (10.01.04)_2 2" xfId="2134" xr:uid="{00000000-0005-0000-0000-000089080000}"/>
    <cellStyle name="_ktdemo4_KTF Model2_Project United (10.01.04)_2_Project United (10.12.04) iBase v2" xfId="2135" xr:uid="{00000000-0005-0000-0000-00008A080000}"/>
    <cellStyle name="_ktdemo4_KTF Model2_Project United (10.01.04)_2_Project United (10.12.04) iBase v2 2" xfId="2136" xr:uid="{00000000-0005-0000-0000-00008B080000}"/>
    <cellStyle name="_ktdemo4_KTF Model2_Project United (10.01.04)_4" xfId="2137" xr:uid="{00000000-0005-0000-0000-00008C080000}"/>
    <cellStyle name="_ktdemo4_KTF Model2_Project United (10.01.04)_4 2" xfId="2138" xr:uid="{00000000-0005-0000-0000-00008D080000}"/>
    <cellStyle name="_ktdemo4_KTF Model2_Project United (10.01.04)_4_Project United (10.12.04) iBase v2" xfId="2139" xr:uid="{00000000-0005-0000-0000-00008E080000}"/>
    <cellStyle name="_ktdemo4_KTF Model2_Project United (10.01.04)_4_Project United (10.12.04) iBase v2 2" xfId="2140" xr:uid="{00000000-0005-0000-0000-00008F080000}"/>
    <cellStyle name="_ktdemo4_KTF Model2_Project United (10.05.04)" xfId="2141" xr:uid="{00000000-0005-0000-0000-000090080000}"/>
    <cellStyle name="_ktdemo4_KTF Model2_Project United (10.05.04) 2" xfId="2142" xr:uid="{00000000-0005-0000-0000-000091080000}"/>
    <cellStyle name="_ktdemo4_KTF Model2_Project United (10.05.04)_Project United (10.12.04) iBase v2" xfId="2143" xr:uid="{00000000-0005-0000-0000-000092080000}"/>
    <cellStyle name="_ktdemo4_KTF Model2_Project United (10.05.04)_Project United (10.12.04) iBase v2 2" xfId="2144" xr:uid="{00000000-0005-0000-0000-000093080000}"/>
    <cellStyle name="_ktdemo4_KTF Model2_Project United (10.05.04)_SKT_v4" xfId="2145" xr:uid="{00000000-0005-0000-0000-000094080000}"/>
    <cellStyle name="_ktdemo4_KTF Model2_Project United (10.05.04)_SKT_v4 2" xfId="2146" xr:uid="{00000000-0005-0000-0000-000095080000}"/>
    <cellStyle name="_ktdemo4_KTF Model2_Project United (10.05.04)_SKT_v4_Project United (10.12.04) iBase v2" xfId="2147" xr:uid="{00000000-0005-0000-0000-000096080000}"/>
    <cellStyle name="_ktdemo4_KTF Model2_Project United (10.05.04)_SKT_v4_Project United (10.12.04) iBase v2 2" xfId="2148" xr:uid="{00000000-0005-0000-0000-000097080000}"/>
    <cellStyle name="_ktdemo4_KTF shares" xfId="2149" xr:uid="{00000000-0005-0000-0000-000098080000}"/>
    <cellStyle name="_ktdemo4_KTF shares 2" xfId="2150" xr:uid="{00000000-0005-0000-0000-000099080000}"/>
    <cellStyle name="_ktdemo4_KTF shares_KeyDrivers" xfId="2151" xr:uid="{00000000-0005-0000-0000-00009A080000}"/>
    <cellStyle name="_ktdemo4_KTF shares_KeyDrivers 2" xfId="2152" xr:uid="{00000000-0005-0000-0000-00009B080000}"/>
    <cellStyle name="_ktdemo4_KTF shares_KeyDrivers_Project United (10.12.04) iBase v2" xfId="2153" xr:uid="{00000000-0005-0000-0000-00009C080000}"/>
    <cellStyle name="_ktdemo4_KTF shares_KeyDrivers_Project United (10.12.04) iBase v2 2" xfId="2154" xr:uid="{00000000-0005-0000-0000-00009D080000}"/>
    <cellStyle name="_ktdemo4_KTF shares_MVNO Subs Model" xfId="2155" xr:uid="{00000000-0005-0000-0000-00009E080000}"/>
    <cellStyle name="_ktdemo4_KTF shares_MVNO Subs Model 2" xfId="2156" xr:uid="{00000000-0005-0000-0000-00009F080000}"/>
    <cellStyle name="_ktdemo4_KTF shares_MVNO Subs Model_Project United (10.12.04) iBase v2" xfId="2157" xr:uid="{00000000-0005-0000-0000-0000A0080000}"/>
    <cellStyle name="_ktdemo4_KTF shares_MVNO Subs Model_Project United (10.12.04) iBase v2 2" xfId="2158" xr:uid="{00000000-0005-0000-0000-0000A1080000}"/>
    <cellStyle name="_ktdemo4_KTF shares_Project United (10.01.04)_2" xfId="2159" xr:uid="{00000000-0005-0000-0000-0000A2080000}"/>
    <cellStyle name="_ktdemo4_KTF shares_Project United (10.01.04)_2 2" xfId="2160" xr:uid="{00000000-0005-0000-0000-0000A3080000}"/>
    <cellStyle name="_ktdemo4_KTF shares_Project United (10.01.04)_2_Project United (10.12.04) iBase v2" xfId="2161" xr:uid="{00000000-0005-0000-0000-0000A4080000}"/>
    <cellStyle name="_ktdemo4_KTF shares_Project United (10.01.04)_2_Project United (10.12.04) iBase v2 2" xfId="2162" xr:uid="{00000000-0005-0000-0000-0000A5080000}"/>
    <cellStyle name="_ktdemo4_KTF shares_Project United (10.01.04)_4" xfId="2163" xr:uid="{00000000-0005-0000-0000-0000A6080000}"/>
    <cellStyle name="_ktdemo4_KTF shares_Project United (10.01.04)_4 2" xfId="2164" xr:uid="{00000000-0005-0000-0000-0000A7080000}"/>
    <cellStyle name="_ktdemo4_KTF shares_Project United (10.01.04)_4_Project United (10.12.04) iBase v2" xfId="2165" xr:uid="{00000000-0005-0000-0000-0000A8080000}"/>
    <cellStyle name="_ktdemo4_KTF shares_Project United (10.01.04)_4_Project United (10.12.04) iBase v2 2" xfId="2166" xr:uid="{00000000-0005-0000-0000-0000A9080000}"/>
    <cellStyle name="_ktdemo4_KTF shares_Project United (10.05.04)" xfId="2167" xr:uid="{00000000-0005-0000-0000-0000AA080000}"/>
    <cellStyle name="_ktdemo4_KTF shares_Project United (10.05.04) 2" xfId="2168" xr:uid="{00000000-0005-0000-0000-0000AB080000}"/>
    <cellStyle name="_ktdemo4_KTF shares_Project United (10.05.04)_Project United (10.12.04) iBase v2" xfId="2169" xr:uid="{00000000-0005-0000-0000-0000AC080000}"/>
    <cellStyle name="_ktdemo4_KTF shares_Project United (10.05.04)_Project United (10.12.04) iBase v2 2" xfId="2170" xr:uid="{00000000-0005-0000-0000-0000AD080000}"/>
    <cellStyle name="_ktdemo4_KTF shares_Project United (10.05.04)_SKT_v4" xfId="2171" xr:uid="{00000000-0005-0000-0000-0000AE080000}"/>
    <cellStyle name="_ktdemo4_KTF shares_Project United (10.05.04)_SKT_v4 2" xfId="2172" xr:uid="{00000000-0005-0000-0000-0000AF080000}"/>
    <cellStyle name="_ktdemo4_KTF shares_Project United (10.05.04)_SKT_v4_Project United (10.12.04) iBase v2" xfId="2173" xr:uid="{00000000-0005-0000-0000-0000B0080000}"/>
    <cellStyle name="_ktdemo4_KTF shares_Project United (10.05.04)_SKT_v4_Project United (10.12.04) iBase v2 2" xfId="2174" xr:uid="{00000000-0005-0000-0000-0000B1080000}"/>
    <cellStyle name="_ktdemo4_KTF-MOD new2" xfId="2175" xr:uid="{00000000-0005-0000-0000-0000B2080000}"/>
    <cellStyle name="_ktdemo4_KTF-MOD new2 2" xfId="2176" xr:uid="{00000000-0005-0000-0000-0000B3080000}"/>
    <cellStyle name="_ktdemo4_KTF-MOD new2_KeyDrivers" xfId="2177" xr:uid="{00000000-0005-0000-0000-0000B4080000}"/>
    <cellStyle name="_ktdemo4_KTF-MOD new2_KeyDrivers 2" xfId="2178" xr:uid="{00000000-0005-0000-0000-0000B5080000}"/>
    <cellStyle name="_ktdemo4_KTF-MOD new2_KeyDrivers_Project United (10.12.04) iBase v2" xfId="2179" xr:uid="{00000000-0005-0000-0000-0000B6080000}"/>
    <cellStyle name="_ktdemo4_KTF-MOD new2_KeyDrivers_Project United (10.12.04) iBase v2 2" xfId="2180" xr:uid="{00000000-0005-0000-0000-0000B7080000}"/>
    <cellStyle name="_ktdemo4_KTF-MOD new2_MVNO Subs Model" xfId="2181" xr:uid="{00000000-0005-0000-0000-0000B8080000}"/>
    <cellStyle name="_ktdemo4_KTF-MOD new2_MVNO Subs Model 2" xfId="2182" xr:uid="{00000000-0005-0000-0000-0000B9080000}"/>
    <cellStyle name="_ktdemo4_KTF-MOD new2_MVNO Subs Model_Project United (10.12.04) iBase v2" xfId="2183" xr:uid="{00000000-0005-0000-0000-0000BA080000}"/>
    <cellStyle name="_ktdemo4_KTF-MOD new2_MVNO Subs Model_Project United (10.12.04) iBase v2 2" xfId="2184" xr:uid="{00000000-0005-0000-0000-0000BB080000}"/>
    <cellStyle name="_ktdemo4_KTF-MOD new2_Project United (10.01.04)_2" xfId="2185" xr:uid="{00000000-0005-0000-0000-0000BC080000}"/>
    <cellStyle name="_ktdemo4_KTF-MOD new2_Project United (10.01.04)_2 2" xfId="2186" xr:uid="{00000000-0005-0000-0000-0000BD080000}"/>
    <cellStyle name="_ktdemo4_KTF-MOD new2_Project United (10.01.04)_2_Project United (10.12.04) iBase v2" xfId="2187" xr:uid="{00000000-0005-0000-0000-0000BE080000}"/>
    <cellStyle name="_ktdemo4_KTF-MOD new2_Project United (10.01.04)_2_Project United (10.12.04) iBase v2 2" xfId="2188" xr:uid="{00000000-0005-0000-0000-0000BF080000}"/>
    <cellStyle name="_ktdemo4_KTF-MOD new2_Project United (10.01.04)_4" xfId="2189" xr:uid="{00000000-0005-0000-0000-0000C0080000}"/>
    <cellStyle name="_ktdemo4_KTF-MOD new2_Project United (10.01.04)_4 2" xfId="2190" xr:uid="{00000000-0005-0000-0000-0000C1080000}"/>
    <cellStyle name="_ktdemo4_KTF-MOD new2_Project United (10.01.04)_4_Project United (10.12.04) iBase v2" xfId="2191" xr:uid="{00000000-0005-0000-0000-0000C2080000}"/>
    <cellStyle name="_ktdemo4_KTF-MOD new2_Project United (10.01.04)_4_Project United (10.12.04) iBase v2 2" xfId="2192" xr:uid="{00000000-0005-0000-0000-0000C3080000}"/>
    <cellStyle name="_ktdemo4_KTF-MOD new2_Project United (10.05.04)" xfId="2193" xr:uid="{00000000-0005-0000-0000-0000C4080000}"/>
    <cellStyle name="_ktdemo4_KTF-MOD new2_Project United (10.05.04) 2" xfId="2194" xr:uid="{00000000-0005-0000-0000-0000C5080000}"/>
    <cellStyle name="_ktdemo4_KTF-MOD new2_Project United (10.05.04)_Project United (10.12.04) iBase v2" xfId="2195" xr:uid="{00000000-0005-0000-0000-0000C6080000}"/>
    <cellStyle name="_ktdemo4_KTF-MOD new2_Project United (10.05.04)_Project United (10.12.04) iBase v2 2" xfId="2196" xr:uid="{00000000-0005-0000-0000-0000C7080000}"/>
    <cellStyle name="_ktdemo4_KTF-MOD new2_Project United (10.05.04)_SKT_v4" xfId="2197" xr:uid="{00000000-0005-0000-0000-0000C8080000}"/>
    <cellStyle name="_ktdemo4_KTF-MOD new2_Project United (10.05.04)_SKT_v4 2" xfId="2198" xr:uid="{00000000-0005-0000-0000-0000C9080000}"/>
    <cellStyle name="_ktdemo4_KTF-MOD new2_Project United (10.05.04)_SKT_v4_Project United (10.12.04) iBase v2" xfId="2199" xr:uid="{00000000-0005-0000-0000-0000CA080000}"/>
    <cellStyle name="_ktdemo4_KTF-MOD new2_Project United (10.05.04)_SKT_v4_Project United (10.12.04) iBase v2 2" xfId="2200" xr:uid="{00000000-0005-0000-0000-0000CB080000}"/>
    <cellStyle name="_ktdemo4_MVNO Subs Model" xfId="2201" xr:uid="{00000000-0005-0000-0000-0000CC080000}"/>
    <cellStyle name="_ktdemo4_MVNO Subs Model 2" xfId="2202" xr:uid="{00000000-0005-0000-0000-0000CD080000}"/>
    <cellStyle name="_ktdemo4_MVNO Subs Model_Project United (10.12.04) iBase v2" xfId="2203" xr:uid="{00000000-0005-0000-0000-0000CE080000}"/>
    <cellStyle name="_ktdemo4_MVNO Subs Model_Project United (10.12.04) iBase v2 2" xfId="2204" xr:uid="{00000000-0005-0000-0000-0000CF080000}"/>
    <cellStyle name="_ktdemo4_Project United (10.01.04)_2" xfId="2205" xr:uid="{00000000-0005-0000-0000-0000D0080000}"/>
    <cellStyle name="_ktdemo4_Project United (10.01.04)_2 2" xfId="2206" xr:uid="{00000000-0005-0000-0000-0000D1080000}"/>
    <cellStyle name="_ktdemo4_Project United (10.01.04)_2_Project United (10.12.04) iBase v2" xfId="2207" xr:uid="{00000000-0005-0000-0000-0000D2080000}"/>
    <cellStyle name="_ktdemo4_Project United (10.01.04)_2_Project United (10.12.04) iBase v2 2" xfId="2208" xr:uid="{00000000-0005-0000-0000-0000D3080000}"/>
    <cellStyle name="_ktdemo4_Project United (10.01.04)_4" xfId="2209" xr:uid="{00000000-0005-0000-0000-0000D4080000}"/>
    <cellStyle name="_ktdemo4_Project United (10.01.04)_4 2" xfId="2210" xr:uid="{00000000-0005-0000-0000-0000D5080000}"/>
    <cellStyle name="_ktdemo4_Project United (10.01.04)_4_Project United (10.12.04) iBase v2" xfId="2211" xr:uid="{00000000-0005-0000-0000-0000D6080000}"/>
    <cellStyle name="_ktdemo4_Project United (10.01.04)_4_Project United (10.12.04) iBase v2 2" xfId="2212" xr:uid="{00000000-0005-0000-0000-0000D7080000}"/>
    <cellStyle name="_ktdemo4_Project United (10.05.04)" xfId="2213" xr:uid="{00000000-0005-0000-0000-0000D8080000}"/>
    <cellStyle name="_ktdemo4_Project United (10.05.04) 2" xfId="2214" xr:uid="{00000000-0005-0000-0000-0000D9080000}"/>
    <cellStyle name="_ktdemo4_Project United (10.05.04)_Project United (10.12.04) iBase v2" xfId="2215" xr:uid="{00000000-0005-0000-0000-0000DA080000}"/>
    <cellStyle name="_ktdemo4_Project United (10.05.04)_Project United (10.12.04) iBase v2 2" xfId="2216" xr:uid="{00000000-0005-0000-0000-0000DB080000}"/>
    <cellStyle name="_ktdemo4_Project United (10.05.04)_SKT_v4" xfId="2217" xr:uid="{00000000-0005-0000-0000-0000DC080000}"/>
    <cellStyle name="_ktdemo4_Project United (10.05.04)_SKT_v4 2" xfId="2218" xr:uid="{00000000-0005-0000-0000-0000DD080000}"/>
    <cellStyle name="_ktdemo4_Project United (10.05.04)_SKT_v4_Project United (10.12.04) iBase v2" xfId="2219" xr:uid="{00000000-0005-0000-0000-0000DE080000}"/>
    <cellStyle name="_ktdemo4_Project United (10.05.04)_SKT_v4_Project United (10.12.04) iBase v2 2" xfId="2220" xr:uid="{00000000-0005-0000-0000-0000DF080000}"/>
    <cellStyle name="_ktdemo4_SK Quarterly" xfId="2221" xr:uid="{00000000-0005-0000-0000-0000E0080000}"/>
    <cellStyle name="_ktdemo4_SK Quarterly 2" xfId="2222" xr:uid="{00000000-0005-0000-0000-0000E1080000}"/>
    <cellStyle name="_ktdemo4_SK Quarterly_KeyDrivers" xfId="2223" xr:uid="{00000000-0005-0000-0000-0000E2080000}"/>
    <cellStyle name="_ktdemo4_SK Quarterly_KeyDrivers 2" xfId="2224" xr:uid="{00000000-0005-0000-0000-0000E3080000}"/>
    <cellStyle name="_ktdemo4_SK Quarterly_KeyDrivers_Project United (10.12.04) iBase v2" xfId="2225" xr:uid="{00000000-0005-0000-0000-0000E4080000}"/>
    <cellStyle name="_ktdemo4_SK Quarterly_KeyDrivers_Project United (10.12.04) iBase v2 2" xfId="2226" xr:uid="{00000000-0005-0000-0000-0000E5080000}"/>
    <cellStyle name="_ktdemo4_SK Quarterly_MVNO Subs Model" xfId="2227" xr:uid="{00000000-0005-0000-0000-0000E6080000}"/>
    <cellStyle name="_ktdemo4_SK Quarterly_MVNO Subs Model 2" xfId="2228" xr:uid="{00000000-0005-0000-0000-0000E7080000}"/>
    <cellStyle name="_ktdemo4_SK Quarterly_MVNO Subs Model_Project United (10.12.04) iBase v2" xfId="2229" xr:uid="{00000000-0005-0000-0000-0000E8080000}"/>
    <cellStyle name="_ktdemo4_SK Quarterly_MVNO Subs Model_Project United (10.12.04) iBase v2 2" xfId="2230" xr:uid="{00000000-0005-0000-0000-0000E9080000}"/>
    <cellStyle name="_ktdemo4_SK Quarterly_Project United (10.01.04)_2" xfId="2231" xr:uid="{00000000-0005-0000-0000-0000EA080000}"/>
    <cellStyle name="_ktdemo4_SK Quarterly_Project United (10.01.04)_2 2" xfId="2232" xr:uid="{00000000-0005-0000-0000-0000EB080000}"/>
    <cellStyle name="_ktdemo4_SK Quarterly_Project United (10.01.04)_2_Project United (10.12.04) iBase v2" xfId="2233" xr:uid="{00000000-0005-0000-0000-0000EC080000}"/>
    <cellStyle name="_ktdemo4_SK Quarterly_Project United (10.01.04)_2_Project United (10.12.04) iBase v2 2" xfId="2234" xr:uid="{00000000-0005-0000-0000-0000ED080000}"/>
    <cellStyle name="_ktdemo4_SK Quarterly_Project United (10.01.04)_4" xfId="2235" xr:uid="{00000000-0005-0000-0000-0000EE080000}"/>
    <cellStyle name="_ktdemo4_SK Quarterly_Project United (10.01.04)_4 2" xfId="2236" xr:uid="{00000000-0005-0000-0000-0000EF080000}"/>
    <cellStyle name="_ktdemo4_SK Quarterly_Project United (10.01.04)_4_Project United (10.12.04) iBase v2" xfId="2237" xr:uid="{00000000-0005-0000-0000-0000F0080000}"/>
    <cellStyle name="_ktdemo4_SK Quarterly_Project United (10.01.04)_4_Project United (10.12.04) iBase v2 2" xfId="2238" xr:uid="{00000000-0005-0000-0000-0000F1080000}"/>
    <cellStyle name="_ktdemo4_SK Quarterly_Project United (10.05.04)" xfId="2239" xr:uid="{00000000-0005-0000-0000-0000F2080000}"/>
    <cellStyle name="_ktdemo4_SK Quarterly_Project United (10.05.04) 2" xfId="2240" xr:uid="{00000000-0005-0000-0000-0000F3080000}"/>
    <cellStyle name="_ktdemo4_SK Quarterly_Project United (10.05.04)_Project United (10.12.04) iBase v2" xfId="2241" xr:uid="{00000000-0005-0000-0000-0000F4080000}"/>
    <cellStyle name="_ktdemo4_SK Quarterly_Project United (10.05.04)_Project United (10.12.04) iBase v2 2" xfId="2242" xr:uid="{00000000-0005-0000-0000-0000F5080000}"/>
    <cellStyle name="_ktdemo4_SK Quarterly_Project United (10.05.04)_SKT_v4" xfId="2243" xr:uid="{00000000-0005-0000-0000-0000F6080000}"/>
    <cellStyle name="_ktdemo4_SK Quarterly_Project United (10.05.04)_SKT_v4 2" xfId="2244" xr:uid="{00000000-0005-0000-0000-0000F7080000}"/>
    <cellStyle name="_ktdemo4_SK Quarterly_Project United (10.05.04)_SKT_v4_Project United (10.12.04) iBase v2" xfId="2245" xr:uid="{00000000-0005-0000-0000-0000F8080000}"/>
    <cellStyle name="_ktdemo4_SK Quarterly_Project United (10.05.04)_SKT_v4_Project United (10.12.04) iBase v2 2" xfId="2246" xr:uid="{00000000-0005-0000-0000-0000F9080000}"/>
    <cellStyle name="_ktdemo4_SKT Model" xfId="2247" xr:uid="{00000000-0005-0000-0000-0000FA080000}"/>
    <cellStyle name="_ktdemo4_SKT Model (link)" xfId="2248" xr:uid="{00000000-0005-0000-0000-0000FB080000}"/>
    <cellStyle name="_ktdemo4_SKT Model (link) 2" xfId="2249" xr:uid="{00000000-0005-0000-0000-0000FC080000}"/>
    <cellStyle name="_ktdemo4_SKT Model (link)_KeyDrivers" xfId="2250" xr:uid="{00000000-0005-0000-0000-0000FD080000}"/>
    <cellStyle name="_ktdemo4_SKT Model (link)_KeyDrivers 2" xfId="2251" xr:uid="{00000000-0005-0000-0000-0000FE080000}"/>
    <cellStyle name="_ktdemo4_SKT Model (link)_KeyDrivers_Project United (10.12.04) iBase v2" xfId="2252" xr:uid="{00000000-0005-0000-0000-0000FF080000}"/>
    <cellStyle name="_ktdemo4_SKT Model (link)_KeyDrivers_Project United (10.12.04) iBase v2 2" xfId="2253" xr:uid="{00000000-0005-0000-0000-000000090000}"/>
    <cellStyle name="_ktdemo4_SKT Model (link)_MVNO Subs Model" xfId="2254" xr:uid="{00000000-0005-0000-0000-000001090000}"/>
    <cellStyle name="_ktdemo4_SKT Model (link)_MVNO Subs Model 2" xfId="2255" xr:uid="{00000000-0005-0000-0000-000002090000}"/>
    <cellStyle name="_ktdemo4_SKT Model (link)_MVNO Subs Model_Project United (10.12.04) iBase v2" xfId="2256" xr:uid="{00000000-0005-0000-0000-000003090000}"/>
    <cellStyle name="_ktdemo4_SKT Model (link)_MVNO Subs Model_Project United (10.12.04) iBase v2 2" xfId="2257" xr:uid="{00000000-0005-0000-0000-000004090000}"/>
    <cellStyle name="_ktdemo4_SKT Model (link)_Project United (10.01.04)_2" xfId="2258" xr:uid="{00000000-0005-0000-0000-000005090000}"/>
    <cellStyle name="_ktdemo4_SKT Model (link)_Project United (10.01.04)_2 2" xfId="2259" xr:uid="{00000000-0005-0000-0000-000006090000}"/>
    <cellStyle name="_ktdemo4_SKT Model (link)_Project United (10.01.04)_2_Project United (10.12.04) iBase v2" xfId="2260" xr:uid="{00000000-0005-0000-0000-000007090000}"/>
    <cellStyle name="_ktdemo4_SKT Model (link)_Project United (10.01.04)_2_Project United (10.12.04) iBase v2 2" xfId="2261" xr:uid="{00000000-0005-0000-0000-000008090000}"/>
    <cellStyle name="_ktdemo4_SKT Model (link)_Project United (10.01.04)_4" xfId="2262" xr:uid="{00000000-0005-0000-0000-000009090000}"/>
    <cellStyle name="_ktdemo4_SKT Model (link)_Project United (10.01.04)_4 2" xfId="2263" xr:uid="{00000000-0005-0000-0000-00000A090000}"/>
    <cellStyle name="_ktdemo4_SKT Model (link)_Project United (10.01.04)_4_Project United (10.12.04) iBase v2" xfId="2264" xr:uid="{00000000-0005-0000-0000-00000B090000}"/>
    <cellStyle name="_ktdemo4_SKT Model (link)_Project United (10.01.04)_4_Project United (10.12.04) iBase v2 2" xfId="2265" xr:uid="{00000000-0005-0000-0000-00000C090000}"/>
    <cellStyle name="_ktdemo4_SKT Model (link)_Project United (10.05.04)" xfId="2266" xr:uid="{00000000-0005-0000-0000-00000D090000}"/>
    <cellStyle name="_ktdemo4_SKT Model (link)_Project United (10.05.04) 2" xfId="2267" xr:uid="{00000000-0005-0000-0000-00000E090000}"/>
    <cellStyle name="_ktdemo4_SKT Model (link)_Project United (10.05.04)_Project United (10.12.04) iBase v2" xfId="2268" xr:uid="{00000000-0005-0000-0000-00000F090000}"/>
    <cellStyle name="_ktdemo4_SKT Model (link)_Project United (10.05.04)_Project United (10.12.04) iBase v2 2" xfId="2269" xr:uid="{00000000-0005-0000-0000-000010090000}"/>
    <cellStyle name="_ktdemo4_SKT Model (link)_Project United (10.05.04)_SKT_v4" xfId="2270" xr:uid="{00000000-0005-0000-0000-000011090000}"/>
    <cellStyle name="_ktdemo4_SKT Model (link)_Project United (10.05.04)_SKT_v4 2" xfId="2271" xr:uid="{00000000-0005-0000-0000-000012090000}"/>
    <cellStyle name="_ktdemo4_SKT Model (link)_Project United (10.05.04)_SKT_v4_Project United (10.12.04) iBase v2" xfId="2272" xr:uid="{00000000-0005-0000-0000-000013090000}"/>
    <cellStyle name="_ktdemo4_SKT Model (link)_Project United (10.05.04)_SKT_v4_Project United (10.12.04) iBase v2 2" xfId="2273" xr:uid="{00000000-0005-0000-0000-000014090000}"/>
    <cellStyle name="_ktdemo4_SKT Model (under const1)" xfId="2274" xr:uid="{00000000-0005-0000-0000-000015090000}"/>
    <cellStyle name="_ktdemo4_SKT Model (under const1) 2" xfId="2275" xr:uid="{00000000-0005-0000-0000-000016090000}"/>
    <cellStyle name="_ktdemo4_SKT Model (under const1)_KeyDrivers" xfId="2276" xr:uid="{00000000-0005-0000-0000-000017090000}"/>
    <cellStyle name="_ktdemo4_SKT Model (under const1)_KeyDrivers 2" xfId="2277" xr:uid="{00000000-0005-0000-0000-000018090000}"/>
    <cellStyle name="_ktdemo4_SKT Model (under const1)_KeyDrivers_Project United (10.12.04) iBase v2" xfId="2278" xr:uid="{00000000-0005-0000-0000-000019090000}"/>
    <cellStyle name="_ktdemo4_SKT Model (under const1)_KeyDrivers_Project United (10.12.04) iBase v2 2" xfId="2279" xr:uid="{00000000-0005-0000-0000-00001A090000}"/>
    <cellStyle name="_ktdemo4_SKT Model (under const1)_MVNO Subs Model" xfId="2280" xr:uid="{00000000-0005-0000-0000-00001B090000}"/>
    <cellStyle name="_ktdemo4_SKT Model (under const1)_MVNO Subs Model 2" xfId="2281" xr:uid="{00000000-0005-0000-0000-00001C090000}"/>
    <cellStyle name="_ktdemo4_SKT Model (under const1)_MVNO Subs Model_Project United (10.12.04) iBase v2" xfId="2282" xr:uid="{00000000-0005-0000-0000-00001D090000}"/>
    <cellStyle name="_ktdemo4_SKT Model (under const1)_MVNO Subs Model_Project United (10.12.04) iBase v2 2" xfId="2283" xr:uid="{00000000-0005-0000-0000-00001E090000}"/>
    <cellStyle name="_ktdemo4_SKT Model (under const1)_Project United (10.01.04)_2" xfId="2284" xr:uid="{00000000-0005-0000-0000-00001F090000}"/>
    <cellStyle name="_ktdemo4_SKT Model (under const1)_Project United (10.01.04)_2 2" xfId="2285" xr:uid="{00000000-0005-0000-0000-000020090000}"/>
    <cellStyle name="_ktdemo4_SKT Model (under const1)_Project United (10.01.04)_2_Project United (10.12.04) iBase v2" xfId="2286" xr:uid="{00000000-0005-0000-0000-000021090000}"/>
    <cellStyle name="_ktdemo4_SKT Model (under const1)_Project United (10.01.04)_2_Project United (10.12.04) iBase v2 2" xfId="2287" xr:uid="{00000000-0005-0000-0000-000022090000}"/>
    <cellStyle name="_ktdemo4_SKT Model (under const1)_Project United (10.01.04)_4" xfId="2288" xr:uid="{00000000-0005-0000-0000-000023090000}"/>
    <cellStyle name="_ktdemo4_SKT Model (under const1)_Project United (10.01.04)_4 2" xfId="2289" xr:uid="{00000000-0005-0000-0000-000024090000}"/>
    <cellStyle name="_ktdemo4_SKT Model (under const1)_Project United (10.01.04)_4_Project United (10.12.04) iBase v2" xfId="2290" xr:uid="{00000000-0005-0000-0000-000025090000}"/>
    <cellStyle name="_ktdemo4_SKT Model (under const1)_Project United (10.01.04)_4_Project United (10.12.04) iBase v2 2" xfId="2291" xr:uid="{00000000-0005-0000-0000-000026090000}"/>
    <cellStyle name="_ktdemo4_SKT Model (under const1)_Project United (10.05.04)" xfId="2292" xr:uid="{00000000-0005-0000-0000-000027090000}"/>
    <cellStyle name="_ktdemo4_SKT Model (under const1)_Project United (10.05.04) 2" xfId="2293" xr:uid="{00000000-0005-0000-0000-000028090000}"/>
    <cellStyle name="_ktdemo4_SKT Model (under const1)_Project United (10.05.04)_Project United (10.12.04) iBase v2" xfId="2294" xr:uid="{00000000-0005-0000-0000-000029090000}"/>
    <cellStyle name="_ktdemo4_SKT Model (under const1)_Project United (10.05.04)_Project United (10.12.04) iBase v2 2" xfId="2295" xr:uid="{00000000-0005-0000-0000-00002A090000}"/>
    <cellStyle name="_ktdemo4_SKT Model (under const1)_Project United (10.05.04)_SKT_v4" xfId="2296" xr:uid="{00000000-0005-0000-0000-00002B090000}"/>
    <cellStyle name="_ktdemo4_SKT Model (under const1)_Project United (10.05.04)_SKT_v4 2" xfId="2297" xr:uid="{00000000-0005-0000-0000-00002C090000}"/>
    <cellStyle name="_ktdemo4_SKT Model (under const1)_Project United (10.05.04)_SKT_v4_Project United (10.12.04) iBase v2" xfId="2298" xr:uid="{00000000-0005-0000-0000-00002D090000}"/>
    <cellStyle name="_ktdemo4_SKT Model (under const1)_Project United (10.05.04)_SKT_v4_Project United (10.12.04) iBase v2 2" xfId="2299" xr:uid="{00000000-0005-0000-0000-00002E090000}"/>
    <cellStyle name="_ktdemo4_SKT Model (under const3).xls Chart 1" xfId="2300" xr:uid="{00000000-0005-0000-0000-00002F090000}"/>
    <cellStyle name="_ktdemo4_SKT Model (under const3).xls Chart 1 2" xfId="2301" xr:uid="{00000000-0005-0000-0000-000030090000}"/>
    <cellStyle name="_ktdemo4_SKT Model (under const3).xls Chart 1_KeyDrivers" xfId="2302" xr:uid="{00000000-0005-0000-0000-000031090000}"/>
    <cellStyle name="_ktdemo4_SKT Model (under const3).xls Chart 1_KeyDrivers 2" xfId="2303" xr:uid="{00000000-0005-0000-0000-000032090000}"/>
    <cellStyle name="_ktdemo4_SKT Model (under const3).xls Chart 1_KeyDrivers_Project United (10.12.04) iBase v2" xfId="2304" xr:uid="{00000000-0005-0000-0000-000033090000}"/>
    <cellStyle name="_ktdemo4_SKT Model (under const3).xls Chart 1_KeyDrivers_Project United (10.12.04) iBase v2 2" xfId="2305" xr:uid="{00000000-0005-0000-0000-000034090000}"/>
    <cellStyle name="_ktdemo4_SKT Model (under const3).xls Chart 1_MVNO Subs Model" xfId="2306" xr:uid="{00000000-0005-0000-0000-000035090000}"/>
    <cellStyle name="_ktdemo4_SKT Model (under const3).xls Chart 1_MVNO Subs Model 2" xfId="2307" xr:uid="{00000000-0005-0000-0000-000036090000}"/>
    <cellStyle name="_ktdemo4_SKT Model (under const3).xls Chart 1_MVNO Subs Model_Project United (10.12.04) iBase v2" xfId="2308" xr:uid="{00000000-0005-0000-0000-000037090000}"/>
    <cellStyle name="_ktdemo4_SKT Model (under const3).xls Chart 1_MVNO Subs Model_Project United (10.12.04) iBase v2 2" xfId="2309" xr:uid="{00000000-0005-0000-0000-000038090000}"/>
    <cellStyle name="_ktdemo4_SKT Model (under const3).xls Chart 1_Project United (10.01.04)_2" xfId="2310" xr:uid="{00000000-0005-0000-0000-000039090000}"/>
    <cellStyle name="_ktdemo4_SKT Model (under const3).xls Chart 1_Project United (10.01.04)_2 2" xfId="2311" xr:uid="{00000000-0005-0000-0000-00003A090000}"/>
    <cellStyle name="_ktdemo4_SKT Model (under const3).xls Chart 1_Project United (10.01.04)_2_Project United (10.12.04) iBase v2" xfId="2312" xr:uid="{00000000-0005-0000-0000-00003B090000}"/>
    <cellStyle name="_ktdemo4_SKT Model (under const3).xls Chart 1_Project United (10.01.04)_2_Project United (10.12.04) iBase v2 2" xfId="2313" xr:uid="{00000000-0005-0000-0000-00003C090000}"/>
    <cellStyle name="_ktdemo4_SKT Model (under const3).xls Chart 1_Project United (10.01.04)_4" xfId="2314" xr:uid="{00000000-0005-0000-0000-00003D090000}"/>
    <cellStyle name="_ktdemo4_SKT Model (under const3).xls Chart 1_Project United (10.01.04)_4 2" xfId="2315" xr:uid="{00000000-0005-0000-0000-00003E090000}"/>
    <cellStyle name="_ktdemo4_SKT Model (under const3).xls Chart 1_Project United (10.01.04)_4_Project United (10.12.04) iBase v2" xfId="2316" xr:uid="{00000000-0005-0000-0000-00003F090000}"/>
    <cellStyle name="_ktdemo4_SKT Model (under const3).xls Chart 1_Project United (10.01.04)_4_Project United (10.12.04) iBase v2 2" xfId="2317" xr:uid="{00000000-0005-0000-0000-000040090000}"/>
    <cellStyle name="_ktdemo4_SKT Model (under const3).xls Chart 1_Project United (10.05.04)" xfId="2318" xr:uid="{00000000-0005-0000-0000-000041090000}"/>
    <cellStyle name="_ktdemo4_SKT Model (under const3).xls Chart 1_Project United (10.05.04) 2" xfId="2319" xr:uid="{00000000-0005-0000-0000-000042090000}"/>
    <cellStyle name="_ktdemo4_SKT Model (under const3).xls Chart 1_Project United (10.05.04)_Project United (10.12.04) iBase v2" xfId="2320" xr:uid="{00000000-0005-0000-0000-000043090000}"/>
    <cellStyle name="_ktdemo4_SKT Model (under const3).xls Chart 1_Project United (10.05.04)_Project United (10.12.04) iBase v2 2" xfId="2321" xr:uid="{00000000-0005-0000-0000-000044090000}"/>
    <cellStyle name="_ktdemo4_SKT Model (under const3).xls Chart 1_Project United (10.05.04)_SKT_v4" xfId="2322" xr:uid="{00000000-0005-0000-0000-000045090000}"/>
    <cellStyle name="_ktdemo4_SKT Model (under const3).xls Chart 1_Project United (10.05.04)_SKT_v4 2" xfId="2323" xr:uid="{00000000-0005-0000-0000-000046090000}"/>
    <cellStyle name="_ktdemo4_SKT Model (under const3).xls Chart 1_Project United (10.05.04)_SKT_v4_Project United (10.12.04) iBase v2" xfId="2324" xr:uid="{00000000-0005-0000-0000-000047090000}"/>
    <cellStyle name="_ktdemo4_SKT Model (under const3).xls Chart 1_Project United (10.05.04)_SKT_v4_Project United (10.12.04) iBase v2 2" xfId="2325" xr:uid="{00000000-0005-0000-0000-000048090000}"/>
    <cellStyle name="_ktdemo4_SKT Model 2" xfId="2326" xr:uid="{00000000-0005-0000-0000-000049090000}"/>
    <cellStyle name="_ktdemo4_SKT Model 3" xfId="2327" xr:uid="{00000000-0005-0000-0000-00004A090000}"/>
    <cellStyle name="_ktdemo4_SKT Model 4" xfId="2328" xr:uid="{00000000-0005-0000-0000-00004B090000}"/>
    <cellStyle name="_ktdemo4_SKT Model_KeyDrivers" xfId="2329" xr:uid="{00000000-0005-0000-0000-00004C090000}"/>
    <cellStyle name="_ktdemo4_SKT Model_KeyDrivers 2" xfId="2330" xr:uid="{00000000-0005-0000-0000-00004D090000}"/>
    <cellStyle name="_ktdemo4_SKT Model_KeyDrivers_Project United (10.12.04) iBase v2" xfId="2331" xr:uid="{00000000-0005-0000-0000-00004E090000}"/>
    <cellStyle name="_ktdemo4_SKT Model_KeyDrivers_Project United (10.12.04) iBase v2 2" xfId="2332" xr:uid="{00000000-0005-0000-0000-00004F090000}"/>
    <cellStyle name="_ktdemo4_SKT Model_MVNO Subs Model" xfId="2333" xr:uid="{00000000-0005-0000-0000-000050090000}"/>
    <cellStyle name="_ktdemo4_SKT Model_MVNO Subs Model 2" xfId="2334" xr:uid="{00000000-0005-0000-0000-000051090000}"/>
    <cellStyle name="_ktdemo4_SKT Model_MVNO Subs Model_Project United (10.12.04) iBase v2" xfId="2335" xr:uid="{00000000-0005-0000-0000-000052090000}"/>
    <cellStyle name="_ktdemo4_SKT Model_MVNO Subs Model_Project United (10.12.04) iBase v2 2" xfId="2336" xr:uid="{00000000-0005-0000-0000-000053090000}"/>
    <cellStyle name="_ktdemo4_SKT Model_Project United (10.01.04)_2" xfId="2337" xr:uid="{00000000-0005-0000-0000-000054090000}"/>
    <cellStyle name="_ktdemo4_SKT Model_Project United (10.01.04)_2 2" xfId="2338" xr:uid="{00000000-0005-0000-0000-000055090000}"/>
    <cellStyle name="_ktdemo4_SKT Model_Project United (10.01.04)_2_Project United (10.12.04) iBase v2" xfId="2339" xr:uid="{00000000-0005-0000-0000-000056090000}"/>
    <cellStyle name="_ktdemo4_SKT Model_Project United (10.01.04)_2_Project United (10.12.04) iBase v2 2" xfId="2340" xr:uid="{00000000-0005-0000-0000-000057090000}"/>
    <cellStyle name="_ktdemo4_SKT Model_Project United (10.01.04)_4" xfId="2341" xr:uid="{00000000-0005-0000-0000-000058090000}"/>
    <cellStyle name="_ktdemo4_SKT Model_Project United (10.01.04)_4 2" xfId="2342" xr:uid="{00000000-0005-0000-0000-000059090000}"/>
    <cellStyle name="_ktdemo4_SKT Model_Project United (10.01.04)_4_Project United (10.12.04) iBase v2" xfId="2343" xr:uid="{00000000-0005-0000-0000-00005A090000}"/>
    <cellStyle name="_ktdemo4_SKT Model_Project United (10.01.04)_4_Project United (10.12.04) iBase v2 2" xfId="2344" xr:uid="{00000000-0005-0000-0000-00005B090000}"/>
    <cellStyle name="_ktdemo4_SKT Model_Project United (10.05.04)" xfId="2345" xr:uid="{00000000-0005-0000-0000-00005C090000}"/>
    <cellStyle name="_ktdemo4_SKT Model_Project United (10.05.04) 2" xfId="2346" xr:uid="{00000000-0005-0000-0000-00005D090000}"/>
    <cellStyle name="_ktdemo4_SKT Model_Project United (10.05.04)_Project United (10.12.04) iBase v2" xfId="2347" xr:uid="{00000000-0005-0000-0000-00005E090000}"/>
    <cellStyle name="_ktdemo4_SKT Model_Project United (10.05.04)_Project United (10.12.04) iBase v2 2" xfId="2348" xr:uid="{00000000-0005-0000-0000-00005F090000}"/>
    <cellStyle name="_ktdemo4_SKT Model_Project United (10.05.04)_SKT_v4" xfId="2349" xr:uid="{00000000-0005-0000-0000-000060090000}"/>
    <cellStyle name="_ktdemo4_SKT Model_Project United (10.05.04)_SKT_v4 2" xfId="2350" xr:uid="{00000000-0005-0000-0000-000061090000}"/>
    <cellStyle name="_ktdemo4_SKT Model_Project United (10.05.04)_SKT_v4_Project United (10.12.04) iBase v2" xfId="2351" xr:uid="{00000000-0005-0000-0000-000062090000}"/>
    <cellStyle name="_ktdemo4_SKT Model_Project United (10.05.04)_SKT_v4_Project United (10.12.04) iBase v2 2" xfId="2352" xr:uid="{00000000-0005-0000-0000-000063090000}"/>
    <cellStyle name="_ktdemo4_SKT shares" xfId="2353" xr:uid="{00000000-0005-0000-0000-000064090000}"/>
    <cellStyle name="_ktdemo4_SKT shares 2" xfId="2354" xr:uid="{00000000-0005-0000-0000-000065090000}"/>
    <cellStyle name="_ktdemo4_SKT shares_KeyDrivers" xfId="2355" xr:uid="{00000000-0005-0000-0000-000066090000}"/>
    <cellStyle name="_ktdemo4_SKT shares_KeyDrivers 2" xfId="2356" xr:uid="{00000000-0005-0000-0000-000067090000}"/>
    <cellStyle name="_ktdemo4_SKT shares_KeyDrivers_Project United (10.12.04) iBase v2" xfId="2357" xr:uid="{00000000-0005-0000-0000-000068090000}"/>
    <cellStyle name="_ktdemo4_SKT shares_KeyDrivers_Project United (10.12.04) iBase v2 2" xfId="2358" xr:uid="{00000000-0005-0000-0000-000069090000}"/>
    <cellStyle name="_ktdemo4_SKT shares_MVNO Subs Model" xfId="2359" xr:uid="{00000000-0005-0000-0000-00006A090000}"/>
    <cellStyle name="_ktdemo4_SKT shares_MVNO Subs Model 2" xfId="2360" xr:uid="{00000000-0005-0000-0000-00006B090000}"/>
    <cellStyle name="_ktdemo4_SKT shares_MVNO Subs Model_Project United (10.12.04) iBase v2" xfId="2361" xr:uid="{00000000-0005-0000-0000-00006C090000}"/>
    <cellStyle name="_ktdemo4_SKT shares_MVNO Subs Model_Project United (10.12.04) iBase v2 2" xfId="2362" xr:uid="{00000000-0005-0000-0000-00006D090000}"/>
    <cellStyle name="_ktdemo4_SKT shares_Project United (10.01.04)_2" xfId="2363" xr:uid="{00000000-0005-0000-0000-00006E090000}"/>
    <cellStyle name="_ktdemo4_SKT shares_Project United (10.01.04)_2 2" xfId="2364" xr:uid="{00000000-0005-0000-0000-00006F090000}"/>
    <cellStyle name="_ktdemo4_SKT shares_Project United (10.01.04)_2_Project United (10.12.04) iBase v2" xfId="2365" xr:uid="{00000000-0005-0000-0000-000070090000}"/>
    <cellStyle name="_ktdemo4_SKT shares_Project United (10.01.04)_2_Project United (10.12.04) iBase v2 2" xfId="2366" xr:uid="{00000000-0005-0000-0000-000071090000}"/>
    <cellStyle name="_ktdemo4_SKT shares_Project United (10.01.04)_4" xfId="2367" xr:uid="{00000000-0005-0000-0000-000072090000}"/>
    <cellStyle name="_ktdemo4_SKT shares_Project United (10.01.04)_4 2" xfId="2368" xr:uid="{00000000-0005-0000-0000-000073090000}"/>
    <cellStyle name="_ktdemo4_SKT shares_Project United (10.01.04)_4_Project United (10.12.04) iBase v2" xfId="2369" xr:uid="{00000000-0005-0000-0000-000074090000}"/>
    <cellStyle name="_ktdemo4_SKT shares_Project United (10.01.04)_4_Project United (10.12.04) iBase v2 2" xfId="2370" xr:uid="{00000000-0005-0000-0000-000075090000}"/>
    <cellStyle name="_ktdemo4_SKT shares_Project United (10.05.04)" xfId="2371" xr:uid="{00000000-0005-0000-0000-000076090000}"/>
    <cellStyle name="_ktdemo4_SKT shares_Project United (10.05.04) 2" xfId="2372" xr:uid="{00000000-0005-0000-0000-000077090000}"/>
    <cellStyle name="_ktdemo4_SKT shares_Project United (10.05.04)_Project United (10.12.04) iBase v2" xfId="2373" xr:uid="{00000000-0005-0000-0000-000078090000}"/>
    <cellStyle name="_ktdemo4_SKT shares_Project United (10.05.04)_Project United (10.12.04) iBase v2 2" xfId="2374" xr:uid="{00000000-0005-0000-0000-000079090000}"/>
    <cellStyle name="_ktdemo4_SKT shares_Project United (10.05.04)_SKT_v4" xfId="2375" xr:uid="{00000000-0005-0000-0000-00007A090000}"/>
    <cellStyle name="_ktdemo4_SKT shares_Project United (10.05.04)_SKT_v4 2" xfId="2376" xr:uid="{00000000-0005-0000-0000-00007B090000}"/>
    <cellStyle name="_ktdemo4_SKT shares_Project United (10.05.04)_SKT_v4_Project United (10.12.04) iBase v2" xfId="2377" xr:uid="{00000000-0005-0000-0000-00007C090000}"/>
    <cellStyle name="_ktdemo4_SKT shares_Project United (10.05.04)_SKT_v4_Project United (10.12.04) iBase v2 2" xfId="2378" xr:uid="{00000000-0005-0000-0000-00007D090000}"/>
    <cellStyle name="_ktdemo4_SKTMod2" xfId="2379" xr:uid="{00000000-0005-0000-0000-00007E090000}"/>
    <cellStyle name="_ktdemo4_SKTMod2 2" xfId="2380" xr:uid="{00000000-0005-0000-0000-00007F090000}"/>
    <cellStyle name="_ktdemo4_SKTMod2_KeyDrivers" xfId="2381" xr:uid="{00000000-0005-0000-0000-000080090000}"/>
    <cellStyle name="_ktdemo4_SKTMod2_KeyDrivers 2" xfId="2382" xr:uid="{00000000-0005-0000-0000-000081090000}"/>
    <cellStyle name="_ktdemo4_SKTMod2_KeyDrivers_Project United (10.12.04) iBase v2" xfId="2383" xr:uid="{00000000-0005-0000-0000-000082090000}"/>
    <cellStyle name="_ktdemo4_SKTMod2_KeyDrivers_Project United (10.12.04) iBase v2 2" xfId="2384" xr:uid="{00000000-0005-0000-0000-000083090000}"/>
    <cellStyle name="_ktdemo4_SKTMod2_MVNO Subs Model" xfId="2385" xr:uid="{00000000-0005-0000-0000-000084090000}"/>
    <cellStyle name="_ktdemo4_SKTMod2_MVNO Subs Model 2" xfId="2386" xr:uid="{00000000-0005-0000-0000-000085090000}"/>
    <cellStyle name="_ktdemo4_SKTMod2_MVNO Subs Model_Project United (10.12.04) iBase v2" xfId="2387" xr:uid="{00000000-0005-0000-0000-000086090000}"/>
    <cellStyle name="_ktdemo4_SKTMod2_MVNO Subs Model_Project United (10.12.04) iBase v2 2" xfId="2388" xr:uid="{00000000-0005-0000-0000-000087090000}"/>
    <cellStyle name="_ktdemo4_SKTMod2_Project United (10.01.04)_2" xfId="2389" xr:uid="{00000000-0005-0000-0000-000088090000}"/>
    <cellStyle name="_ktdemo4_SKTMod2_Project United (10.01.04)_2 2" xfId="2390" xr:uid="{00000000-0005-0000-0000-000089090000}"/>
    <cellStyle name="_ktdemo4_SKTMod2_Project United (10.01.04)_2_Project United (10.12.04) iBase v2" xfId="2391" xr:uid="{00000000-0005-0000-0000-00008A090000}"/>
    <cellStyle name="_ktdemo4_SKTMod2_Project United (10.01.04)_2_Project United (10.12.04) iBase v2 2" xfId="2392" xr:uid="{00000000-0005-0000-0000-00008B090000}"/>
    <cellStyle name="_ktdemo4_SKTMod2_Project United (10.01.04)_4" xfId="2393" xr:uid="{00000000-0005-0000-0000-00008C090000}"/>
    <cellStyle name="_ktdemo4_SKTMod2_Project United (10.01.04)_4 2" xfId="2394" xr:uid="{00000000-0005-0000-0000-00008D090000}"/>
    <cellStyle name="_ktdemo4_SKTMod2_Project United (10.01.04)_4_Project United (10.12.04) iBase v2" xfId="2395" xr:uid="{00000000-0005-0000-0000-00008E090000}"/>
    <cellStyle name="_ktdemo4_SKTMod2_Project United (10.01.04)_4_Project United (10.12.04) iBase v2 2" xfId="2396" xr:uid="{00000000-0005-0000-0000-00008F090000}"/>
    <cellStyle name="_ktdemo4_SKTMod2_Project United (10.05.04)" xfId="2397" xr:uid="{00000000-0005-0000-0000-000090090000}"/>
    <cellStyle name="_ktdemo4_SKTMod2_Project United (10.05.04) 2" xfId="2398" xr:uid="{00000000-0005-0000-0000-000091090000}"/>
    <cellStyle name="_ktdemo4_SKTMod2_Project United (10.05.04)_Project United (10.12.04) iBase v2" xfId="2399" xr:uid="{00000000-0005-0000-0000-000092090000}"/>
    <cellStyle name="_ktdemo4_SKTMod2_Project United (10.05.04)_Project United (10.12.04) iBase v2 2" xfId="2400" xr:uid="{00000000-0005-0000-0000-000093090000}"/>
    <cellStyle name="_ktdemo4_SKTMod2_Project United (10.05.04)_SKT_v4" xfId="2401" xr:uid="{00000000-0005-0000-0000-000094090000}"/>
    <cellStyle name="_ktdemo4_SKTMod2_Project United (10.05.04)_SKT_v4 2" xfId="2402" xr:uid="{00000000-0005-0000-0000-000095090000}"/>
    <cellStyle name="_ktdemo4_SKTMod2_Project United (10.05.04)_SKT_v4_Project United (10.12.04) iBase v2" xfId="2403" xr:uid="{00000000-0005-0000-0000-000096090000}"/>
    <cellStyle name="_ktdemo4_SKTMod2_Project United (10.05.04)_SKT_v4_Project United (10.12.04) iBase v2 2" xfId="2404" xr:uid="{00000000-0005-0000-0000-000097090000}"/>
    <cellStyle name="_ktdemo4_SKTMod3" xfId="2405" xr:uid="{00000000-0005-0000-0000-000098090000}"/>
    <cellStyle name="_ktdemo4_SKTMod3 2" xfId="2406" xr:uid="{00000000-0005-0000-0000-000099090000}"/>
    <cellStyle name="_ktdemo4_SKTMod3_KeyDrivers" xfId="2407" xr:uid="{00000000-0005-0000-0000-00009A090000}"/>
    <cellStyle name="_ktdemo4_SKTMod3_KeyDrivers 2" xfId="2408" xr:uid="{00000000-0005-0000-0000-00009B090000}"/>
    <cellStyle name="_ktdemo4_SKTMod3_KeyDrivers_Project United (10.12.04) iBase v2" xfId="2409" xr:uid="{00000000-0005-0000-0000-00009C090000}"/>
    <cellStyle name="_ktdemo4_SKTMod3_KeyDrivers_Project United (10.12.04) iBase v2 2" xfId="2410" xr:uid="{00000000-0005-0000-0000-00009D090000}"/>
    <cellStyle name="_ktdemo4_SKTMod3_MVNO Subs Model" xfId="2411" xr:uid="{00000000-0005-0000-0000-00009E090000}"/>
    <cellStyle name="_ktdemo4_SKTMod3_MVNO Subs Model 2" xfId="2412" xr:uid="{00000000-0005-0000-0000-00009F090000}"/>
    <cellStyle name="_ktdemo4_SKTMod3_MVNO Subs Model_Project United (10.12.04) iBase v2" xfId="2413" xr:uid="{00000000-0005-0000-0000-0000A0090000}"/>
    <cellStyle name="_ktdemo4_SKTMod3_MVNO Subs Model_Project United (10.12.04) iBase v2 2" xfId="2414" xr:uid="{00000000-0005-0000-0000-0000A1090000}"/>
    <cellStyle name="_ktdemo4_SKTMod3_Project United (10.01.04)_2" xfId="2415" xr:uid="{00000000-0005-0000-0000-0000A2090000}"/>
    <cellStyle name="_ktdemo4_SKTMod3_Project United (10.01.04)_2 2" xfId="2416" xr:uid="{00000000-0005-0000-0000-0000A3090000}"/>
    <cellStyle name="_ktdemo4_SKTMod3_Project United (10.01.04)_2_Project United (10.12.04) iBase v2" xfId="2417" xr:uid="{00000000-0005-0000-0000-0000A4090000}"/>
    <cellStyle name="_ktdemo4_SKTMod3_Project United (10.01.04)_2_Project United (10.12.04) iBase v2 2" xfId="2418" xr:uid="{00000000-0005-0000-0000-0000A5090000}"/>
    <cellStyle name="_ktdemo4_SKTMod3_Project United (10.01.04)_4" xfId="2419" xr:uid="{00000000-0005-0000-0000-0000A6090000}"/>
    <cellStyle name="_ktdemo4_SKTMod3_Project United (10.01.04)_4 2" xfId="2420" xr:uid="{00000000-0005-0000-0000-0000A7090000}"/>
    <cellStyle name="_ktdemo4_SKTMod3_Project United (10.01.04)_4_Project United (10.12.04) iBase v2" xfId="2421" xr:uid="{00000000-0005-0000-0000-0000A8090000}"/>
    <cellStyle name="_ktdemo4_SKTMod3_Project United (10.01.04)_4_Project United (10.12.04) iBase v2 2" xfId="2422" xr:uid="{00000000-0005-0000-0000-0000A9090000}"/>
    <cellStyle name="_ktdemo4_SKTMod3_Project United (10.05.04)" xfId="2423" xr:uid="{00000000-0005-0000-0000-0000AA090000}"/>
    <cellStyle name="_ktdemo4_SKTMod3_Project United (10.05.04) 2" xfId="2424" xr:uid="{00000000-0005-0000-0000-0000AB090000}"/>
    <cellStyle name="_ktdemo4_SKTMod3_Project United (10.05.04)_Project United (10.12.04) iBase v2" xfId="2425" xr:uid="{00000000-0005-0000-0000-0000AC090000}"/>
    <cellStyle name="_ktdemo4_SKTMod3_Project United (10.05.04)_Project United (10.12.04) iBase v2 2" xfId="2426" xr:uid="{00000000-0005-0000-0000-0000AD090000}"/>
    <cellStyle name="_ktdemo4_SKTMod3_Project United (10.05.04)_SKT_v4" xfId="2427" xr:uid="{00000000-0005-0000-0000-0000AE090000}"/>
    <cellStyle name="_ktdemo4_SKTMod3_Project United (10.05.04)_SKT_v4 2" xfId="2428" xr:uid="{00000000-0005-0000-0000-0000AF090000}"/>
    <cellStyle name="_ktdemo4_SKTMod3_Project United (10.05.04)_SKT_v4_Project United (10.12.04) iBase v2" xfId="2429" xr:uid="{00000000-0005-0000-0000-0000B0090000}"/>
    <cellStyle name="_ktdemo4_SKTMod3_Project United (10.05.04)_SKT_v4_Project United (10.12.04) iBase v2 2" xfId="2430" xr:uid="{00000000-0005-0000-0000-0000B1090000}"/>
    <cellStyle name="_ktdemo4_SKTMod6" xfId="2431" xr:uid="{00000000-0005-0000-0000-0000B2090000}"/>
    <cellStyle name="_ktdemo4_SKTMod6 2" xfId="2432" xr:uid="{00000000-0005-0000-0000-0000B3090000}"/>
    <cellStyle name="_ktdemo4_SKTMod6_KeyDrivers" xfId="2433" xr:uid="{00000000-0005-0000-0000-0000B4090000}"/>
    <cellStyle name="_ktdemo4_SKTMod6_KeyDrivers 2" xfId="2434" xr:uid="{00000000-0005-0000-0000-0000B5090000}"/>
    <cellStyle name="_ktdemo4_SKTMod6_KeyDrivers_Project United (10.12.04) iBase v2" xfId="2435" xr:uid="{00000000-0005-0000-0000-0000B6090000}"/>
    <cellStyle name="_ktdemo4_SKTMod6_KeyDrivers_Project United (10.12.04) iBase v2 2" xfId="2436" xr:uid="{00000000-0005-0000-0000-0000B7090000}"/>
    <cellStyle name="_ktdemo4_SKTMod6_MVNO Subs Model" xfId="2437" xr:uid="{00000000-0005-0000-0000-0000B8090000}"/>
    <cellStyle name="_ktdemo4_SKTMod6_MVNO Subs Model 2" xfId="2438" xr:uid="{00000000-0005-0000-0000-0000B9090000}"/>
    <cellStyle name="_ktdemo4_SKTMod6_MVNO Subs Model_Project United (10.12.04) iBase v2" xfId="2439" xr:uid="{00000000-0005-0000-0000-0000BA090000}"/>
    <cellStyle name="_ktdemo4_SKTMod6_MVNO Subs Model_Project United (10.12.04) iBase v2 2" xfId="2440" xr:uid="{00000000-0005-0000-0000-0000BB090000}"/>
    <cellStyle name="_ktdemo4_SKTMod6_Project United (10.01.04)_2" xfId="2441" xr:uid="{00000000-0005-0000-0000-0000BC090000}"/>
    <cellStyle name="_ktdemo4_SKTMod6_Project United (10.01.04)_2 2" xfId="2442" xr:uid="{00000000-0005-0000-0000-0000BD090000}"/>
    <cellStyle name="_ktdemo4_SKTMod6_Project United (10.01.04)_2_Project United (10.12.04) iBase v2" xfId="2443" xr:uid="{00000000-0005-0000-0000-0000BE090000}"/>
    <cellStyle name="_ktdemo4_SKTMod6_Project United (10.01.04)_2_Project United (10.12.04) iBase v2 2" xfId="2444" xr:uid="{00000000-0005-0000-0000-0000BF090000}"/>
    <cellStyle name="_ktdemo4_SKTMod6_Project United (10.01.04)_4" xfId="2445" xr:uid="{00000000-0005-0000-0000-0000C0090000}"/>
    <cellStyle name="_ktdemo4_SKTMod6_Project United (10.01.04)_4 2" xfId="2446" xr:uid="{00000000-0005-0000-0000-0000C1090000}"/>
    <cellStyle name="_ktdemo4_SKTMod6_Project United (10.01.04)_4_Project United (10.12.04) iBase v2" xfId="2447" xr:uid="{00000000-0005-0000-0000-0000C2090000}"/>
    <cellStyle name="_ktdemo4_SKTMod6_Project United (10.01.04)_4_Project United (10.12.04) iBase v2 2" xfId="2448" xr:uid="{00000000-0005-0000-0000-0000C3090000}"/>
    <cellStyle name="_ktdemo4_SKTMod6_Project United (10.05.04)" xfId="2449" xr:uid="{00000000-0005-0000-0000-0000C4090000}"/>
    <cellStyle name="_ktdemo4_SKTMod6_Project United (10.05.04) 2" xfId="2450" xr:uid="{00000000-0005-0000-0000-0000C5090000}"/>
    <cellStyle name="_ktdemo4_SKTMod6_Project United (10.05.04)_Project United (10.12.04) iBase v2" xfId="2451" xr:uid="{00000000-0005-0000-0000-0000C6090000}"/>
    <cellStyle name="_ktdemo4_SKTMod6_Project United (10.05.04)_Project United (10.12.04) iBase v2 2" xfId="2452" xr:uid="{00000000-0005-0000-0000-0000C7090000}"/>
    <cellStyle name="_ktdemo4_SKTMod6_Project United (10.05.04)_SKT_v4" xfId="2453" xr:uid="{00000000-0005-0000-0000-0000C8090000}"/>
    <cellStyle name="_ktdemo4_SKTMod6_Project United (10.05.04)_SKT_v4 2" xfId="2454" xr:uid="{00000000-0005-0000-0000-0000C9090000}"/>
    <cellStyle name="_ktdemo4_SKTMod6_Project United (10.05.04)_SKT_v4_Project United (10.12.04) iBase v2" xfId="2455" xr:uid="{00000000-0005-0000-0000-0000CA090000}"/>
    <cellStyle name="_ktdemo4_SKTMod6_Project United (10.05.04)_SKT_v4_Project United (10.12.04) iBase v2 2" xfId="2456" xr:uid="{00000000-0005-0000-0000-0000CB090000}"/>
    <cellStyle name="_ktdemo4_SKTSales2" xfId="2457" xr:uid="{00000000-0005-0000-0000-0000CC090000}"/>
    <cellStyle name="_ktdemo4_SKTSales2 2" xfId="2458" xr:uid="{00000000-0005-0000-0000-0000CD090000}"/>
    <cellStyle name="_ktdemo4_SKTSales2_KeyDrivers" xfId="2459" xr:uid="{00000000-0005-0000-0000-0000CE090000}"/>
    <cellStyle name="_ktdemo4_SKTSales2_KeyDrivers 2" xfId="2460" xr:uid="{00000000-0005-0000-0000-0000CF090000}"/>
    <cellStyle name="_ktdemo4_SKTSales2_KeyDrivers_Project United (10.12.04) iBase v2" xfId="2461" xr:uid="{00000000-0005-0000-0000-0000D0090000}"/>
    <cellStyle name="_ktdemo4_SKTSales2_KeyDrivers_Project United (10.12.04) iBase v2 2" xfId="2462" xr:uid="{00000000-0005-0000-0000-0000D1090000}"/>
    <cellStyle name="_ktdemo4_SKTSales2_MVNO Subs Model" xfId="2463" xr:uid="{00000000-0005-0000-0000-0000D2090000}"/>
    <cellStyle name="_ktdemo4_SKTSales2_MVNO Subs Model 2" xfId="2464" xr:uid="{00000000-0005-0000-0000-0000D3090000}"/>
    <cellStyle name="_ktdemo4_SKTSales2_MVNO Subs Model_Project United (10.12.04) iBase v2" xfId="2465" xr:uid="{00000000-0005-0000-0000-0000D4090000}"/>
    <cellStyle name="_ktdemo4_SKTSales2_MVNO Subs Model_Project United (10.12.04) iBase v2 2" xfId="2466" xr:uid="{00000000-0005-0000-0000-0000D5090000}"/>
    <cellStyle name="_ktdemo4_SKTSales2_Project United (10.01.04)_2" xfId="2467" xr:uid="{00000000-0005-0000-0000-0000D6090000}"/>
    <cellStyle name="_ktdemo4_SKTSales2_Project United (10.01.04)_2 2" xfId="2468" xr:uid="{00000000-0005-0000-0000-0000D7090000}"/>
    <cellStyle name="_ktdemo4_SKTSales2_Project United (10.01.04)_2_Project United (10.12.04) iBase v2" xfId="2469" xr:uid="{00000000-0005-0000-0000-0000D8090000}"/>
    <cellStyle name="_ktdemo4_SKTSales2_Project United (10.01.04)_2_Project United (10.12.04) iBase v2 2" xfId="2470" xr:uid="{00000000-0005-0000-0000-0000D9090000}"/>
    <cellStyle name="_ktdemo4_SKTSales2_Project United (10.01.04)_4" xfId="2471" xr:uid="{00000000-0005-0000-0000-0000DA090000}"/>
    <cellStyle name="_ktdemo4_SKTSales2_Project United (10.01.04)_4 2" xfId="2472" xr:uid="{00000000-0005-0000-0000-0000DB090000}"/>
    <cellStyle name="_ktdemo4_SKTSales2_Project United (10.01.04)_4_Project United (10.12.04) iBase v2" xfId="2473" xr:uid="{00000000-0005-0000-0000-0000DC090000}"/>
    <cellStyle name="_ktdemo4_SKTSales2_Project United (10.01.04)_4_Project United (10.12.04) iBase v2 2" xfId="2474" xr:uid="{00000000-0005-0000-0000-0000DD090000}"/>
    <cellStyle name="_ktdemo4_SKTSales2_Project United (10.05.04)" xfId="2475" xr:uid="{00000000-0005-0000-0000-0000DE090000}"/>
    <cellStyle name="_ktdemo4_SKTSales2_Project United (10.05.04) 2" xfId="2476" xr:uid="{00000000-0005-0000-0000-0000DF090000}"/>
    <cellStyle name="_ktdemo4_SKTSales2_Project United (10.05.04)_Project United (10.12.04) iBase v2" xfId="2477" xr:uid="{00000000-0005-0000-0000-0000E0090000}"/>
    <cellStyle name="_ktdemo4_SKTSales2_Project United (10.05.04)_Project United (10.12.04) iBase v2 2" xfId="2478" xr:uid="{00000000-0005-0000-0000-0000E1090000}"/>
    <cellStyle name="_ktdemo4_SKTSales2_Project United (10.05.04)_SKT_v4" xfId="2479" xr:uid="{00000000-0005-0000-0000-0000E2090000}"/>
    <cellStyle name="_ktdemo4_SKTSales2_Project United (10.05.04)_SKT_v4 2" xfId="2480" xr:uid="{00000000-0005-0000-0000-0000E3090000}"/>
    <cellStyle name="_ktdemo4_SKTSales2_Project United (10.05.04)_SKT_v4_Project United (10.12.04) iBase v2" xfId="2481" xr:uid="{00000000-0005-0000-0000-0000E4090000}"/>
    <cellStyle name="_ktdemo4_SKTSales2_Project United (10.05.04)_SKT_v4_Project United (10.12.04) iBase v2 2" xfId="2482" xr:uid="{00000000-0005-0000-0000-0000E5090000}"/>
    <cellStyle name="_KTF Model (link)" xfId="2483" xr:uid="{00000000-0005-0000-0000-0000E6090000}"/>
    <cellStyle name="_KTF Model (link) 2" xfId="2484" xr:uid="{00000000-0005-0000-0000-0000E7090000}"/>
    <cellStyle name="_KTF shares" xfId="2485" xr:uid="{00000000-0005-0000-0000-0000E8090000}"/>
    <cellStyle name="_KTF shares 2" xfId="2486" xr:uid="{00000000-0005-0000-0000-0000E9090000}"/>
    <cellStyle name="_KTF shares_KeyDrivers" xfId="2487" xr:uid="{00000000-0005-0000-0000-0000EA090000}"/>
    <cellStyle name="_KTF shares_KeyDrivers 2" xfId="2488" xr:uid="{00000000-0005-0000-0000-0000EB090000}"/>
    <cellStyle name="_KTF shares_KeyDrivers_Project United (10.12.04) iBase v2" xfId="2489" xr:uid="{00000000-0005-0000-0000-0000EC090000}"/>
    <cellStyle name="_KTF shares_KeyDrivers_Project United (10.12.04) iBase v2 2" xfId="2490" xr:uid="{00000000-0005-0000-0000-0000ED090000}"/>
    <cellStyle name="_KTF shares_MVNO Subs Model" xfId="2491" xr:uid="{00000000-0005-0000-0000-0000EE090000}"/>
    <cellStyle name="_KTF shares_MVNO Subs Model 2" xfId="2492" xr:uid="{00000000-0005-0000-0000-0000EF090000}"/>
    <cellStyle name="_KTF shares_MVNO Subs Model_Project United (10.12.04) iBase v2" xfId="2493" xr:uid="{00000000-0005-0000-0000-0000F0090000}"/>
    <cellStyle name="_KTF shares_MVNO Subs Model_Project United (10.12.04) iBase v2 2" xfId="2494" xr:uid="{00000000-0005-0000-0000-0000F1090000}"/>
    <cellStyle name="_KTF shares_Project United (10.01.04)_2" xfId="2495" xr:uid="{00000000-0005-0000-0000-0000F2090000}"/>
    <cellStyle name="_KTF shares_Project United (10.01.04)_2 2" xfId="2496" xr:uid="{00000000-0005-0000-0000-0000F3090000}"/>
    <cellStyle name="_KTF shares_Project United (10.01.04)_2_Project United (10.12.04) iBase v2" xfId="2497" xr:uid="{00000000-0005-0000-0000-0000F4090000}"/>
    <cellStyle name="_KTF shares_Project United (10.01.04)_2_Project United (10.12.04) iBase v2 2" xfId="2498" xr:uid="{00000000-0005-0000-0000-0000F5090000}"/>
    <cellStyle name="_KTF shares_Project United (10.01.04)_4" xfId="2499" xr:uid="{00000000-0005-0000-0000-0000F6090000}"/>
    <cellStyle name="_KTF shares_Project United (10.01.04)_4 2" xfId="2500" xr:uid="{00000000-0005-0000-0000-0000F7090000}"/>
    <cellStyle name="_KTF shares_Project United (10.01.04)_4_Project United (10.12.04) iBase v2" xfId="2501" xr:uid="{00000000-0005-0000-0000-0000F8090000}"/>
    <cellStyle name="_KTF shares_Project United (10.01.04)_4_Project United (10.12.04) iBase v2 2" xfId="2502" xr:uid="{00000000-0005-0000-0000-0000F9090000}"/>
    <cellStyle name="_KTF shares_Project United (10.05.04)" xfId="2503" xr:uid="{00000000-0005-0000-0000-0000FA090000}"/>
    <cellStyle name="_KTF shares_Project United (10.05.04) 2" xfId="2504" xr:uid="{00000000-0005-0000-0000-0000FB090000}"/>
    <cellStyle name="_KTF shares_Project United (10.05.04)_Project United (10.12.04) iBase v2" xfId="2505" xr:uid="{00000000-0005-0000-0000-0000FC090000}"/>
    <cellStyle name="_KTF shares_Project United (10.05.04)_Project United (10.12.04) iBase v2 2" xfId="2506" xr:uid="{00000000-0005-0000-0000-0000FD090000}"/>
    <cellStyle name="_KTF shares_Project United (10.05.04)_SKT_v4" xfId="2507" xr:uid="{00000000-0005-0000-0000-0000FE090000}"/>
    <cellStyle name="_KTF shares_Project United (10.05.04)_SKT_v4 2" xfId="2508" xr:uid="{00000000-0005-0000-0000-0000FF090000}"/>
    <cellStyle name="_KTF shares_Project United (10.05.04)_SKT_v4_Project United (10.12.04) iBase v2" xfId="2509" xr:uid="{00000000-0005-0000-0000-0000000A0000}"/>
    <cellStyle name="_KTF shares_Project United (10.05.04)_SKT_v4_Project United (10.12.04) iBase v2 2" xfId="2510" xr:uid="{00000000-0005-0000-0000-0000010A0000}"/>
    <cellStyle name="_KTF-MOD new2" xfId="2511" xr:uid="{00000000-0005-0000-0000-0000020A0000}"/>
    <cellStyle name="_KTF-MOD new2 2" xfId="2512" xr:uid="{00000000-0005-0000-0000-0000030A0000}"/>
    <cellStyle name="_KTF-MOD new2_KeyDrivers" xfId="2513" xr:uid="{00000000-0005-0000-0000-0000040A0000}"/>
    <cellStyle name="_KTF-MOD new2_KeyDrivers 2" xfId="2514" xr:uid="{00000000-0005-0000-0000-0000050A0000}"/>
    <cellStyle name="_KTF-MOD new2_KeyDrivers_Project United (10.12.04) iBase v2" xfId="2515" xr:uid="{00000000-0005-0000-0000-0000060A0000}"/>
    <cellStyle name="_KTF-MOD new2_KeyDrivers_Project United (10.12.04) iBase v2 2" xfId="2516" xr:uid="{00000000-0005-0000-0000-0000070A0000}"/>
    <cellStyle name="_KTF-MOD new2_MVNO Subs Model" xfId="2517" xr:uid="{00000000-0005-0000-0000-0000080A0000}"/>
    <cellStyle name="_KTF-MOD new2_MVNO Subs Model 2" xfId="2518" xr:uid="{00000000-0005-0000-0000-0000090A0000}"/>
    <cellStyle name="_KTF-MOD new2_MVNO Subs Model_Project United (10.12.04) iBase v2" xfId="2519" xr:uid="{00000000-0005-0000-0000-00000A0A0000}"/>
    <cellStyle name="_KTF-MOD new2_MVNO Subs Model_Project United (10.12.04) iBase v2 2" xfId="2520" xr:uid="{00000000-0005-0000-0000-00000B0A0000}"/>
    <cellStyle name="_KTF-MOD new2_Project United (10.01.04)_2" xfId="2521" xr:uid="{00000000-0005-0000-0000-00000C0A0000}"/>
    <cellStyle name="_KTF-MOD new2_Project United (10.01.04)_2 2" xfId="2522" xr:uid="{00000000-0005-0000-0000-00000D0A0000}"/>
    <cellStyle name="_KTF-MOD new2_Project United (10.01.04)_2_Project United (10.12.04) iBase v2" xfId="2523" xr:uid="{00000000-0005-0000-0000-00000E0A0000}"/>
    <cellStyle name="_KTF-MOD new2_Project United (10.01.04)_2_Project United (10.12.04) iBase v2 2" xfId="2524" xr:uid="{00000000-0005-0000-0000-00000F0A0000}"/>
    <cellStyle name="_KTF-MOD new2_Project United (10.01.04)_4" xfId="2525" xr:uid="{00000000-0005-0000-0000-0000100A0000}"/>
    <cellStyle name="_KTF-MOD new2_Project United (10.01.04)_4 2" xfId="2526" xr:uid="{00000000-0005-0000-0000-0000110A0000}"/>
    <cellStyle name="_KTF-MOD new2_Project United (10.01.04)_4_Project United (10.12.04) iBase v2" xfId="2527" xr:uid="{00000000-0005-0000-0000-0000120A0000}"/>
    <cellStyle name="_KTF-MOD new2_Project United (10.01.04)_4_Project United (10.12.04) iBase v2 2" xfId="2528" xr:uid="{00000000-0005-0000-0000-0000130A0000}"/>
    <cellStyle name="_KTF-MOD new2_Project United (10.05.04)" xfId="2529" xr:uid="{00000000-0005-0000-0000-0000140A0000}"/>
    <cellStyle name="_KTF-MOD new2_Project United (10.05.04) 2" xfId="2530" xr:uid="{00000000-0005-0000-0000-0000150A0000}"/>
    <cellStyle name="_KTF-MOD new2_Project United (10.05.04)_Project United (10.12.04) iBase v2" xfId="2531" xr:uid="{00000000-0005-0000-0000-0000160A0000}"/>
    <cellStyle name="_KTF-MOD new2_Project United (10.05.04)_Project United (10.12.04) iBase v2 2" xfId="2532" xr:uid="{00000000-0005-0000-0000-0000170A0000}"/>
    <cellStyle name="_KTF-MOD new2_Project United (10.05.04)_SKT_v4" xfId="2533" xr:uid="{00000000-0005-0000-0000-0000180A0000}"/>
    <cellStyle name="_KTF-MOD new2_Project United (10.05.04)_SKT_v4 2" xfId="2534" xr:uid="{00000000-0005-0000-0000-0000190A0000}"/>
    <cellStyle name="_KTF-MOD new2_Project United (10.05.04)_SKT_v4_Project United (10.12.04) iBase v2" xfId="2535" xr:uid="{00000000-0005-0000-0000-00001A0A0000}"/>
    <cellStyle name="_KTF-MOD new2_Project United (10.05.04)_SKT_v4_Project United (10.12.04) iBase v2 2" xfId="2536" xr:uid="{00000000-0005-0000-0000-00001B0A0000}"/>
    <cellStyle name="_KThome" xfId="2537" xr:uid="{00000000-0005-0000-0000-00001C0A0000}"/>
    <cellStyle name="_KThome 2" xfId="2538" xr:uid="{00000000-0005-0000-0000-00001D0A0000}"/>
    <cellStyle name="_KThome_KeyDrivers" xfId="2539" xr:uid="{00000000-0005-0000-0000-00001E0A0000}"/>
    <cellStyle name="_KThome_KeyDrivers 2" xfId="2540" xr:uid="{00000000-0005-0000-0000-00001F0A0000}"/>
    <cellStyle name="_KThome_KeyDrivers_Project United (10.12.04) iBase v2" xfId="2541" xr:uid="{00000000-0005-0000-0000-0000200A0000}"/>
    <cellStyle name="_KThome_KeyDrivers_Project United (10.12.04) iBase v2 2" xfId="2542" xr:uid="{00000000-0005-0000-0000-0000210A0000}"/>
    <cellStyle name="_KThome_MVNO Subs Model" xfId="2543" xr:uid="{00000000-0005-0000-0000-0000220A0000}"/>
    <cellStyle name="_KThome_MVNO Subs Model 2" xfId="2544" xr:uid="{00000000-0005-0000-0000-0000230A0000}"/>
    <cellStyle name="_KThome_MVNO Subs Model_Project United (10.12.04) iBase v2" xfId="2545" xr:uid="{00000000-0005-0000-0000-0000240A0000}"/>
    <cellStyle name="_KThome_MVNO Subs Model_Project United (10.12.04) iBase v2 2" xfId="2546" xr:uid="{00000000-0005-0000-0000-0000250A0000}"/>
    <cellStyle name="_KThome_Project United (10.01.04)_2" xfId="2547" xr:uid="{00000000-0005-0000-0000-0000260A0000}"/>
    <cellStyle name="_KThome_Project United (10.01.04)_2 2" xfId="2548" xr:uid="{00000000-0005-0000-0000-0000270A0000}"/>
    <cellStyle name="_KThome_Project United (10.01.04)_2_Project United (10.12.04) iBase v2" xfId="2549" xr:uid="{00000000-0005-0000-0000-0000280A0000}"/>
    <cellStyle name="_KThome_Project United (10.01.04)_2_Project United (10.12.04) iBase v2 2" xfId="2550" xr:uid="{00000000-0005-0000-0000-0000290A0000}"/>
    <cellStyle name="_KThome_Project United (10.01.04)_4" xfId="2551" xr:uid="{00000000-0005-0000-0000-00002A0A0000}"/>
    <cellStyle name="_KThome_Project United (10.01.04)_4 2" xfId="2552" xr:uid="{00000000-0005-0000-0000-00002B0A0000}"/>
    <cellStyle name="_KThome_Project United (10.01.04)_4_Project United (10.12.04) iBase v2" xfId="2553" xr:uid="{00000000-0005-0000-0000-00002C0A0000}"/>
    <cellStyle name="_KThome_Project United (10.01.04)_4_Project United (10.12.04) iBase v2 2" xfId="2554" xr:uid="{00000000-0005-0000-0000-00002D0A0000}"/>
    <cellStyle name="_KThome_Project United (10.05.04)" xfId="2555" xr:uid="{00000000-0005-0000-0000-00002E0A0000}"/>
    <cellStyle name="_KThome_Project United (10.05.04) 2" xfId="2556" xr:uid="{00000000-0005-0000-0000-00002F0A0000}"/>
    <cellStyle name="_KThome_Project United (10.05.04)_Project United (10.12.04) iBase v2" xfId="2557" xr:uid="{00000000-0005-0000-0000-0000300A0000}"/>
    <cellStyle name="_KThome_Project United (10.05.04)_Project United (10.12.04) iBase v2 2" xfId="2558" xr:uid="{00000000-0005-0000-0000-0000310A0000}"/>
    <cellStyle name="_KThome_Project United (10.05.04)_SKT_v4" xfId="2559" xr:uid="{00000000-0005-0000-0000-0000320A0000}"/>
    <cellStyle name="_KThome_Project United (10.05.04)_SKT_v4 2" xfId="2560" xr:uid="{00000000-0005-0000-0000-0000330A0000}"/>
    <cellStyle name="_KThome_Project United (10.05.04)_SKT_v4_Project United (10.12.04) iBase v2" xfId="2561" xr:uid="{00000000-0005-0000-0000-0000340A0000}"/>
    <cellStyle name="_KThome_Project United (10.05.04)_SKT_v4_Project United (10.12.04) iBase v2 2" xfId="2562" xr:uid="{00000000-0005-0000-0000-0000350A0000}"/>
    <cellStyle name="_Laputa Valuation Model - May 26, 2004" xfId="2563" xr:uid="{00000000-0005-0000-0000-0000360A0000}"/>
    <cellStyle name="_Laputa Valuation Model - May 26, 2004 2" xfId="2564" xr:uid="{00000000-0005-0000-0000-0000370A0000}"/>
    <cellStyle name="_leadsheet(스파클)" xfId="2565" xr:uid="{00000000-0005-0000-0000-0000380A0000}"/>
    <cellStyle name="_LGT_R_20030512" xfId="2566" xr:uid="{00000000-0005-0000-0000-0000390A0000}"/>
    <cellStyle name="_LGT_R_20030512 2" xfId="2567" xr:uid="{00000000-0005-0000-0000-00003A0A0000}"/>
    <cellStyle name="_LIVE_DS_2006Q2_Worldwide_Freocast_DataTables" xfId="2568" xr:uid="{00000000-0005-0000-0000-00003B0A0000}"/>
    <cellStyle name="_LS전선(07.07.09)" xfId="2569" xr:uid="{00000000-0005-0000-0000-00003C0A0000}"/>
    <cellStyle name="_macro" xfId="2570" xr:uid="{00000000-0005-0000-0000-00003D0A0000}"/>
    <cellStyle name="_macro 2" xfId="2571" xr:uid="{00000000-0005-0000-0000-00003E0A0000}"/>
    <cellStyle name="_macro_data_annl" xfId="2572" xr:uid="{00000000-0005-0000-0000-00003F0A0000}"/>
    <cellStyle name="_macro_data_annl 2" xfId="2573" xr:uid="{00000000-0005-0000-0000-0000400A0000}"/>
    <cellStyle name="_macro_data_mkt" xfId="2574" xr:uid="{00000000-0005-0000-0000-0000410A0000}"/>
    <cellStyle name="_macro_data_mkt 2" xfId="2575" xr:uid="{00000000-0005-0000-0000-0000420A0000}"/>
    <cellStyle name="_macro_삼성전자_20060208" xfId="2576" xr:uid="{00000000-0005-0000-0000-0000430A0000}"/>
    <cellStyle name="_macro_삼성전자_20060208 2" xfId="2577" xr:uid="{00000000-0005-0000-0000-0000440A0000}"/>
    <cellStyle name="_macro_추정재무제표" xfId="2578" xr:uid="{00000000-0005-0000-0000-0000450A0000}"/>
    <cellStyle name="_macro_추정재무제표 2" xfId="2579" xr:uid="{00000000-0005-0000-0000-0000460A0000}"/>
    <cellStyle name="_macro_추정재무제표_받은파일" xfId="2580" xr:uid="{00000000-0005-0000-0000-0000470A0000}"/>
    <cellStyle name="_macro_추정재무제표_받은파일 2" xfId="2581" xr:uid="{00000000-0005-0000-0000-0000480A0000}"/>
    <cellStyle name="_Material" xfId="2582" xr:uid="{00000000-0005-0000-0000-0000490A0000}"/>
    <cellStyle name="_mkt_data" xfId="2583" xr:uid="{00000000-0005-0000-0000-00004A0A0000}"/>
    <cellStyle name="_mkt_data 2" xfId="2584" xr:uid="{00000000-0005-0000-0000-00004B0A0000}"/>
    <cellStyle name="_MSCI 국가지수, 기준환율의 YTD_081006" xfId="2585" xr:uid="{00000000-0005-0000-0000-00004C0A0000}"/>
    <cellStyle name="_MSCI 국가지수, 기준환율의 YTD_081006_유가, 정유사 주가 및 철강 가격, 재고 추이 등_081014" xfId="2586" xr:uid="{00000000-0005-0000-0000-00004D0A0000}"/>
    <cellStyle name="_MSCI 국가지수, 기준환율의 YTD_081008" xfId="2587" xr:uid="{00000000-0005-0000-0000-00004E0A0000}"/>
    <cellStyle name="_MSCI 국가지수, 기준환율의 YTD_081008_유가, 정유사 주가 및 철강 가격, 재고 추이 등_081014" xfId="2588" xr:uid="{00000000-0005-0000-0000-00004F0A0000}"/>
    <cellStyle name="_MSCI 국가지수, 기준환율의 YTD_081009" xfId="2589" xr:uid="{00000000-0005-0000-0000-0000500A0000}"/>
    <cellStyle name="_MSCI 국가지수, 기준환율의 YTD_081009_유가, 정유사 주가 및 철강 가격, 재고 추이 등_081014" xfId="2590" xr:uid="{00000000-0005-0000-0000-0000510A0000}"/>
    <cellStyle name="_MSCI 국가지수, 기준환율의 YTD_081010" xfId="2591" xr:uid="{00000000-0005-0000-0000-0000520A0000}"/>
    <cellStyle name="_MSCI 국가지수, 기준환율의 각 기간별 등락률" xfId="2592" xr:uid="{00000000-0005-0000-0000-0000530A0000}"/>
    <cellStyle name="_MSCI 국가지수, 기준환율의 각 기간별 등락률_081010" xfId="2593" xr:uid="{00000000-0005-0000-0000-0000540A0000}"/>
    <cellStyle name="_MVNO Subs Model" xfId="2594" xr:uid="{00000000-0005-0000-0000-0000550A0000}"/>
    <cellStyle name="_MVNO Subs Model 2" xfId="2595" xr:uid="{00000000-0005-0000-0000-0000560A0000}"/>
    <cellStyle name="_MVNO Subs Model_Project United (10.12.04) iBase v2" xfId="2596" xr:uid="{00000000-0005-0000-0000-0000570A0000}"/>
    <cellStyle name="_MVNO Subs Model_Project United (10.12.04) iBase v2 2" xfId="2597" xr:uid="{00000000-0005-0000-0000-0000580A0000}"/>
    <cellStyle name="_new_valuation_model_060425" xfId="2598" xr:uid="{00000000-0005-0000-0000-0000590A0000}"/>
    <cellStyle name="_new_valuation_model_060425 2" xfId="2599" xr:uid="{00000000-0005-0000-0000-00005A0A0000}"/>
    <cellStyle name="_new_valuation_model4" xfId="2600" xr:uid="{00000000-0005-0000-0000-00005B0A0000}"/>
    <cellStyle name="_new_valuation_model4 2" xfId="2601" xr:uid="{00000000-0005-0000-0000-00005C0A0000}"/>
    <cellStyle name="_NPC_Consensus" xfId="2602" xr:uid="{00000000-0005-0000-0000-00005D0A0000}"/>
    <cellStyle name="_NPC_Consensus 2" xfId="2603" xr:uid="{00000000-0005-0000-0000-00005E0A0000}"/>
    <cellStyle name="_operating" xfId="2604" xr:uid="{00000000-0005-0000-0000-00005F0A0000}"/>
    <cellStyle name="_others" xfId="2605" xr:uid="{00000000-0005-0000-0000-0000600A0000}"/>
    <cellStyle name="_others 2" xfId="2606" xr:uid="{00000000-0005-0000-0000-0000610A0000}"/>
    <cellStyle name="_pit면적" xfId="2607" xr:uid="{00000000-0005-0000-0000-0000620A0000}"/>
    <cellStyle name="_pit면적 2" xfId="2608" xr:uid="{00000000-0005-0000-0000-0000630A0000}"/>
    <cellStyle name="_pit면적_000실시공최소화방안" xfId="2609" xr:uid="{00000000-0005-0000-0000-0000640A0000}"/>
    <cellStyle name="_pit면적_000실시공최소화방안 2" xfId="2610" xr:uid="{00000000-0005-0000-0000-0000650A0000}"/>
    <cellStyle name="_pit면적_000실시공최소화방안_041112공사중지내역" xfId="2611" xr:uid="{00000000-0005-0000-0000-0000660A0000}"/>
    <cellStyle name="_pit면적_000실시공최소화방안_041112공사중지내역 2" xfId="2612" xr:uid="{00000000-0005-0000-0000-0000670A0000}"/>
    <cellStyle name="_pit면적_000실시공최소화방안_041112공사중지내역_제일기획_0727" xfId="2613" xr:uid="{00000000-0005-0000-0000-0000680A0000}"/>
    <cellStyle name="_pit면적_000실시공최소화방안_041112공사중지내역_제일기획_0727 2" xfId="2614" xr:uid="{00000000-0005-0000-0000-0000690A0000}"/>
    <cellStyle name="_pit면적_000실시공최소화방안_제일기획_0727" xfId="2615" xr:uid="{00000000-0005-0000-0000-00006A0A0000}"/>
    <cellStyle name="_pit면적_000실시공최소화방안_제일기획_0727 2" xfId="2616" xr:uid="{00000000-0005-0000-0000-00006B0A0000}"/>
    <cellStyle name="_pit면적_041112공사중지내역" xfId="2617" xr:uid="{00000000-0005-0000-0000-00006C0A0000}"/>
    <cellStyle name="_pit면적_041112공사중지내역 2" xfId="2618" xr:uid="{00000000-0005-0000-0000-00006D0A0000}"/>
    <cellStyle name="_pit면적_041112공사중지내역_041112공사중지내역" xfId="2619" xr:uid="{00000000-0005-0000-0000-00006E0A0000}"/>
    <cellStyle name="_pit면적_041112공사중지내역_041112공사중지내역 2" xfId="2620" xr:uid="{00000000-0005-0000-0000-00006F0A0000}"/>
    <cellStyle name="_pit면적_041112공사중지내역_041112공사중지내역_제일기획_0727" xfId="2621" xr:uid="{00000000-0005-0000-0000-0000700A0000}"/>
    <cellStyle name="_pit면적_041112공사중지내역_041112공사중지내역_제일기획_0727 2" xfId="2622" xr:uid="{00000000-0005-0000-0000-0000710A0000}"/>
    <cellStyle name="_pit면적_041112공사중지내역_제일기획_0727" xfId="2623" xr:uid="{00000000-0005-0000-0000-0000720A0000}"/>
    <cellStyle name="_pit면적_041112공사중지내역_제일기획_0727 2" xfId="2624" xr:uid="{00000000-0005-0000-0000-0000730A0000}"/>
    <cellStyle name="_pit면적_제일기획_0727" xfId="2625" xr:uid="{00000000-0005-0000-0000-0000740A0000}"/>
    <cellStyle name="_pit면적_제일기획_0727 2" xfId="2626" xr:uid="{00000000-0005-0000-0000-0000750A0000}"/>
    <cellStyle name="_PLDT" xfId="2627" xr:uid="{00000000-0005-0000-0000-0000760A0000}"/>
    <cellStyle name="_PLDT_annual" xfId="2628" xr:uid="{00000000-0005-0000-0000-0000770A0000}"/>
    <cellStyle name="_PLDT_Capex&amp;depreciation" xfId="2629" xr:uid="{00000000-0005-0000-0000-0000780A0000}"/>
    <cellStyle name="_PLDT_capital" xfId="2630" xr:uid="{00000000-0005-0000-0000-0000790A0000}"/>
    <cellStyle name="_PLDT_regional sales volume 1" xfId="2631" xr:uid="{00000000-0005-0000-0000-00007A0A0000}"/>
    <cellStyle name="_PLDT_regional sales volume 2" xfId="2632" xr:uid="{00000000-0005-0000-0000-00007B0A0000}"/>
    <cellStyle name="_Price" xfId="2633" xr:uid="{00000000-0005-0000-0000-00007C0A0000}"/>
    <cellStyle name="_Price 2" xfId="2634" xr:uid="{00000000-0005-0000-0000-00007D0A0000}"/>
    <cellStyle name="_Proj United (10.29.04) Base" xfId="2635" xr:uid="{00000000-0005-0000-0000-00007E0A0000}"/>
    <cellStyle name="_Proj United (10.29.04) Base 2" xfId="2636" xr:uid="{00000000-0005-0000-0000-00007F0A0000}"/>
    <cellStyle name="_Project United - 10.28edit2" xfId="2637" xr:uid="{00000000-0005-0000-0000-0000800A0000}"/>
    <cellStyle name="_Project United - 10.28edit2 2" xfId="2638" xr:uid="{00000000-0005-0000-0000-0000810A0000}"/>
    <cellStyle name="_Project United - 10.28edit2_@13. Himart management accounts (version 6)_20050510" xfId="2639" xr:uid="{00000000-0005-0000-0000-0000820A0000}"/>
    <cellStyle name="_Project United - 10.28edit2_@13. Himart management accounts (version 6)_20050510 2" xfId="2640" xr:uid="{00000000-0005-0000-0000-0000830A0000}"/>
    <cellStyle name="_Project United - 10.28edit2_@2-1. Himart management accounts_Affinity_20050510_Draft" xfId="2641" xr:uid="{00000000-0005-0000-0000-0000840A0000}"/>
    <cellStyle name="_Project United - 10.28edit2_@2-1. Himart management accounts_Affinity_20050510_Draft 2" xfId="2642" xr:uid="{00000000-0005-0000-0000-0000850A0000}"/>
    <cellStyle name="_Project United - 10.28edit2_1-2. @Himart management accounts_20050511" xfId="2643" xr:uid="{00000000-0005-0000-0000-0000860A0000}"/>
    <cellStyle name="_Project United - 10.28edit2_1-2. @Himart management accounts_20050511 2" xfId="2644" xr:uid="{00000000-0005-0000-0000-0000870A0000}"/>
    <cellStyle name="_Project United - 10.28edit2_1-3. @Himart management accounts_20050512" xfId="2645" xr:uid="{00000000-0005-0000-0000-0000880A0000}"/>
    <cellStyle name="_Project United - 10.28edit2_1-3. @Himart management accounts_20050512 2" xfId="2646" xr:uid="{00000000-0005-0000-0000-0000890A0000}"/>
    <cellStyle name="_Project United - 10.28edit2_13. mapping" xfId="2647" xr:uid="{00000000-0005-0000-0000-00008A0A0000}"/>
    <cellStyle name="_Project United - 10.28edit2_13. mapping 2" xfId="2648" xr:uid="{00000000-0005-0000-0000-00008B0A0000}"/>
    <cellStyle name="_Project United - 10.28edit2_2  (번역) Himart management accounts_20050510" xfId="2649" xr:uid="{00000000-0005-0000-0000-00008C0A0000}"/>
    <cellStyle name="_Project United - 10.28edit2_2  (번역) Himart management accounts_20050510 2" xfId="2650" xr:uid="{00000000-0005-0000-0000-00008D0A0000}"/>
    <cellStyle name="_Project United - 10.28edit2_Himart management accounts" xfId="2651" xr:uid="{00000000-0005-0000-0000-00008E0A0000}"/>
    <cellStyle name="_Project United - 10.28edit2_Himart management accounts (TOC)" xfId="2652" xr:uid="{00000000-0005-0000-0000-00008F0A0000}"/>
    <cellStyle name="_Project United - 10.28edit2_Himart management accounts (TOC) 2" xfId="2653" xr:uid="{00000000-0005-0000-0000-0000900A0000}"/>
    <cellStyle name="_Project United - 10.28edit2_Himart management accounts (version 1)" xfId="2654" xr:uid="{00000000-0005-0000-0000-0000910A0000}"/>
    <cellStyle name="_Project United - 10.28edit2_Himart management accounts (version 1) 2" xfId="2655" xr:uid="{00000000-0005-0000-0000-0000920A0000}"/>
    <cellStyle name="_Project United - 10.28edit2_Himart management accounts (version 4)" xfId="2656" xr:uid="{00000000-0005-0000-0000-0000930A0000}"/>
    <cellStyle name="_Project United - 10.28edit2_Himart management accounts (version 4) 2" xfId="2657" xr:uid="{00000000-0005-0000-0000-0000940A0000}"/>
    <cellStyle name="_Project United - 10.28edit2_Himart management accounts 2" xfId="2658" xr:uid="{00000000-0005-0000-0000-0000950A0000}"/>
    <cellStyle name="_Project United - 10.28edit2_Himart management accounts 3" xfId="2659" xr:uid="{00000000-0005-0000-0000-0000960A0000}"/>
    <cellStyle name="_Project United - 10.28edit2_Himart management accounts 4" xfId="2660" xr:uid="{00000000-0005-0000-0000-0000970A0000}"/>
    <cellStyle name="_Project United - 10.28edit2_Project Golf_Financial Projections (1.21.05)" xfId="2661" xr:uid="{00000000-0005-0000-0000-0000980A0000}"/>
    <cellStyle name="_Project United - 10.28edit2_Project Golf_Financial Projections (1.21.05) 2" xfId="2662" xr:uid="{00000000-0005-0000-0000-0000990A0000}"/>
    <cellStyle name="_Project United - 10.28edit2_Project Golf_Financial Projections (1.22.05)" xfId="2663" xr:uid="{00000000-0005-0000-0000-00009A0A0000}"/>
    <cellStyle name="_Project United - 10.28edit2_Project Golf_Financial Projections (1.22.05) 2" xfId="2664" xr:uid="{00000000-0005-0000-0000-00009B0A0000}"/>
    <cellStyle name="_Project United - 10.28edit2_Project Golf_Financial Projections (1.23.05)" xfId="2665" xr:uid="{00000000-0005-0000-0000-00009C0A0000}"/>
    <cellStyle name="_Project United - 10.28edit2_Project Golf_Financial Projections (1.23.05) 2" xfId="2666" xr:uid="{00000000-0005-0000-0000-00009D0A0000}"/>
    <cellStyle name="_Project United - 10.28edit2_Project Golf_Financial Projections (1.24.05)_1" xfId="2667" xr:uid="{00000000-0005-0000-0000-00009E0A0000}"/>
    <cellStyle name="_Project United - 10.28edit2_Project Golf_Financial Projections (1.24.05)_1 2" xfId="2668" xr:uid="{00000000-0005-0000-0000-00009F0A0000}"/>
    <cellStyle name="_Project United - 10.28edit2_Project Golf_Financial Projections (1.24.05)_4" xfId="2669" xr:uid="{00000000-0005-0000-0000-0000A00A0000}"/>
    <cellStyle name="_Project United - 10.28edit2_Project Golf_Financial Projections (1.24.05)_4 2" xfId="2670" xr:uid="{00000000-0005-0000-0000-0000A10A0000}"/>
    <cellStyle name="_Project United - 10.28edit2_Project Golf_Financial Projections (1.25.05)" xfId="2671" xr:uid="{00000000-0005-0000-0000-0000A20A0000}"/>
    <cellStyle name="_Project United - 10.28edit2_Project Golf_Financial Projections (1.25.05) 2" xfId="2672" xr:uid="{00000000-0005-0000-0000-0000A30A0000}"/>
    <cellStyle name="_Project United - 10.28edit2_Project Golf_Financial Projections (1.26.05) KL_1" xfId="2673" xr:uid="{00000000-0005-0000-0000-0000A40A0000}"/>
    <cellStyle name="_Project United - 10.28edit2_Project Golf_Financial Projections (1.26.05) KL_1 2" xfId="2674" xr:uid="{00000000-0005-0000-0000-0000A50A0000}"/>
    <cellStyle name="_Project United - 10.28edit2_Project Golf_Financial Projections (1.27.05)_revised" xfId="2675" xr:uid="{00000000-0005-0000-0000-0000A60A0000}"/>
    <cellStyle name="_Project United - 10.28edit2_Project Golf_Financial Projections (1.27.05)_revised 2" xfId="2676" xr:uid="{00000000-0005-0000-0000-0000A70A0000}"/>
    <cellStyle name="_Project United - 10.28edit2_Project Golf_Financial Projections (1.30.05)_revised_1" xfId="2677" xr:uid="{00000000-0005-0000-0000-0000A80A0000}"/>
    <cellStyle name="_Project United - 10.28edit2_Project Golf_Financial Projections (1.30.05)_revised_1 2" xfId="2678" xr:uid="{00000000-0005-0000-0000-0000A90A0000}"/>
    <cellStyle name="_Project United - 10.28edit2_Project Golf_Financial Projections (1.31.05)_revised 2" xfId="2679" xr:uid="{00000000-0005-0000-0000-0000AA0A0000}"/>
    <cellStyle name="_Project United - 10.28edit2_Project Golf_Financial Projections (1.31.05)_revised 2 2" xfId="2680" xr:uid="{00000000-0005-0000-0000-0000AB0A0000}"/>
    <cellStyle name="_Project United - 10.28edit2_Project Golf_Financial Projections (12.04.04)" xfId="2681" xr:uid="{00000000-0005-0000-0000-0000AC0A0000}"/>
    <cellStyle name="_Project United - 10.28edit2_Project Golf_Financial Projections (12.04.04) 2" xfId="2682" xr:uid="{00000000-0005-0000-0000-0000AD0A0000}"/>
    <cellStyle name="_Project United - 10.28edit2_Project Golf_Financial Projections (2.1.05)_revised 21" xfId="2683" xr:uid="{00000000-0005-0000-0000-0000AE0A0000}"/>
    <cellStyle name="_Project United - 10.28edit2_Project Golf_Financial Projections (2.1.05)_revised 21 2" xfId="2684" xr:uid="{00000000-0005-0000-0000-0000AF0A0000}"/>
    <cellStyle name="_Project United (10.01.04)_2" xfId="2685" xr:uid="{00000000-0005-0000-0000-0000B00A0000}"/>
    <cellStyle name="_Project United (10.01.04)_2 2" xfId="2686" xr:uid="{00000000-0005-0000-0000-0000B10A0000}"/>
    <cellStyle name="_Project United (10.01.04)_2_Project United (10.12.04) iBase v2" xfId="2687" xr:uid="{00000000-0005-0000-0000-0000B20A0000}"/>
    <cellStyle name="_Project United (10.01.04)_2_Project United (10.12.04) iBase v2 2" xfId="2688" xr:uid="{00000000-0005-0000-0000-0000B30A0000}"/>
    <cellStyle name="_Project United (10.01.04)_4" xfId="2689" xr:uid="{00000000-0005-0000-0000-0000B40A0000}"/>
    <cellStyle name="_Project United (10.01.04)_4 2" xfId="2690" xr:uid="{00000000-0005-0000-0000-0000B50A0000}"/>
    <cellStyle name="_Project United (10.01.04)_4_Project United (10.12.04) iBase v2" xfId="2691" xr:uid="{00000000-0005-0000-0000-0000B60A0000}"/>
    <cellStyle name="_Project United (10.01.04)_4_Project United (10.12.04) iBase v2 2" xfId="2692" xr:uid="{00000000-0005-0000-0000-0000B70A0000}"/>
    <cellStyle name="_Project United (10.05.04)" xfId="2693" xr:uid="{00000000-0005-0000-0000-0000B80A0000}"/>
    <cellStyle name="_Project United (10.05.04) 2" xfId="2694" xr:uid="{00000000-0005-0000-0000-0000B90A0000}"/>
    <cellStyle name="_Project United (10.05.04)_Project United (10.12.04) iBase v2" xfId="2695" xr:uid="{00000000-0005-0000-0000-0000BA0A0000}"/>
    <cellStyle name="_Project United (10.05.04)_Project United (10.12.04) iBase v2 2" xfId="2696" xr:uid="{00000000-0005-0000-0000-0000BB0A0000}"/>
    <cellStyle name="_Project United (10.05.04)_SKT_v4" xfId="2697" xr:uid="{00000000-0005-0000-0000-0000BC0A0000}"/>
    <cellStyle name="_Project United (10.05.04)_SKT_v4 2" xfId="2698" xr:uid="{00000000-0005-0000-0000-0000BD0A0000}"/>
    <cellStyle name="_Project United (10.05.04)_SKT_v4_Project United (10.12.04) iBase v2" xfId="2699" xr:uid="{00000000-0005-0000-0000-0000BE0A0000}"/>
    <cellStyle name="_Project United (10.05.04)_SKT_v4_Project United (10.12.04) iBase v2 2" xfId="2700" xr:uid="{00000000-0005-0000-0000-0000BF0A0000}"/>
    <cellStyle name="_qt040622 30KVA_UPS_Battery" xfId="2701" xr:uid="{00000000-0005-0000-0000-0000C00A0000}"/>
    <cellStyle name="_qt040622 30KVA_UPS_Battery 2" xfId="2702" xr:uid="{00000000-0005-0000-0000-0000C10A0000}"/>
    <cellStyle name="_qt20040918_ML570" xfId="2703" xr:uid="{00000000-0005-0000-0000-0000C20A0000}"/>
    <cellStyle name="_qt20040918_ML570 2" xfId="2704" xr:uid="{00000000-0005-0000-0000-0000C30A0000}"/>
    <cellStyle name="_qt20041013_Notebook" xfId="2705" xr:uid="{00000000-0005-0000-0000-0000C40A0000}"/>
    <cellStyle name="_qt20041013_Notebook 2" xfId="2706" xr:uid="{00000000-0005-0000-0000-0000C50A0000}"/>
    <cellStyle name="_Quarterly_Model_Tube3" xfId="2707" xr:uid="{00000000-0005-0000-0000-0000C60A0000}"/>
    <cellStyle name="_Quarterly_Model_Tube3 2" xfId="2708" xr:uid="{00000000-0005-0000-0000-0000C70A0000}"/>
    <cellStyle name="_raw_data" xfId="2709" xr:uid="{00000000-0005-0000-0000-0000C80A0000}"/>
    <cellStyle name="_raw_data 2" xfId="2710" xr:uid="{00000000-0005-0000-0000-0000C90A0000}"/>
    <cellStyle name="_regional sales volume 1" xfId="2711" xr:uid="{00000000-0005-0000-0000-0000CA0A0000}"/>
    <cellStyle name="_regional sales volume 2" xfId="2712" xr:uid="{00000000-0005-0000-0000-0000CB0A0000}"/>
    <cellStyle name="_Report" xfId="2713" xr:uid="{00000000-0005-0000-0000-0000CC0A0000}"/>
    <cellStyle name="_report_1" xfId="2714" xr:uid="{00000000-0005-0000-0000-0000CD0A0000}"/>
    <cellStyle name="_report_1 2" xfId="2715" xr:uid="{00000000-0005-0000-0000-0000CE0A0000}"/>
    <cellStyle name="_Report1new" xfId="2716" xr:uid="{00000000-0005-0000-0000-0000CF0A0000}"/>
    <cellStyle name="_Report1new 2" xfId="2717" xr:uid="{00000000-0005-0000-0000-0000D00A0000}"/>
    <cellStyle name="_request_DI" xfId="2718" xr:uid="{00000000-0005-0000-0000-0000D10A0000}"/>
    <cellStyle name="_Row1" xfId="2719" xr:uid="{00000000-0005-0000-0000-0000D20A0000}"/>
    <cellStyle name="_Row1 2" xfId="2720" xr:uid="{00000000-0005-0000-0000-0000D30A0000}"/>
    <cellStyle name="_Row2" xfId="2721" xr:uid="{00000000-0005-0000-0000-0000D40A0000}"/>
    <cellStyle name="_Row2 2" xfId="2722" xr:uid="{00000000-0005-0000-0000-0000D50A0000}"/>
    <cellStyle name="_Row3" xfId="2723" xr:uid="{00000000-0005-0000-0000-0000D60A0000}"/>
    <cellStyle name="_Row3 2" xfId="2724" xr:uid="{00000000-0005-0000-0000-0000D70A0000}"/>
    <cellStyle name="_Row4" xfId="2725" xr:uid="{00000000-0005-0000-0000-0000D80A0000}"/>
    <cellStyle name="_Row4 2" xfId="2726" xr:uid="{00000000-0005-0000-0000-0000D90A0000}"/>
    <cellStyle name="_Row5" xfId="2727" xr:uid="{00000000-0005-0000-0000-0000DA0A0000}"/>
    <cellStyle name="_Row5 2" xfId="2728" xr:uid="{00000000-0005-0000-0000-0000DB0A0000}"/>
    <cellStyle name="_Row6" xfId="2729" xr:uid="{00000000-0005-0000-0000-0000DC0A0000}"/>
    <cellStyle name="_Row6 2" xfId="2730" xr:uid="{00000000-0005-0000-0000-0000DD0A0000}"/>
    <cellStyle name="_Row7" xfId="2731" xr:uid="{00000000-0005-0000-0000-0000DE0A0000}"/>
    <cellStyle name="_Row7 2" xfId="2732" xr:uid="{00000000-0005-0000-0000-0000DF0A0000}"/>
    <cellStyle name="_Sales &amp; COGS" xfId="2733" xr:uid="{00000000-0005-0000-0000-0000E00A0000}"/>
    <cellStyle name="_SAMEX" xfId="2734" xr:uid="{00000000-0005-0000-0000-0000E10A0000}"/>
    <cellStyle name="_SAMEX 2" xfId="2735" xr:uid="{00000000-0005-0000-0000-0000E20A0000}"/>
    <cellStyle name="_SBS_KYOBOITM1_0707" xfId="2736" xr:uid="{00000000-0005-0000-0000-0000E30A0000}"/>
    <cellStyle name="_setting" xfId="2737" xr:uid="{00000000-0005-0000-0000-0000E40A0000}"/>
    <cellStyle name="_setting 2" xfId="2738" xr:uid="{00000000-0005-0000-0000-0000E50A0000}"/>
    <cellStyle name="_setting_data_annl" xfId="2739" xr:uid="{00000000-0005-0000-0000-0000E60A0000}"/>
    <cellStyle name="_setting_data_annl 2" xfId="2740" xr:uid="{00000000-0005-0000-0000-0000E70A0000}"/>
    <cellStyle name="_setting_data_mkt" xfId="2741" xr:uid="{00000000-0005-0000-0000-0000E80A0000}"/>
    <cellStyle name="_setting_data_mkt 2" xfId="2742" xr:uid="{00000000-0005-0000-0000-0000E90A0000}"/>
    <cellStyle name="_setting_data_quart" xfId="2743" xr:uid="{00000000-0005-0000-0000-0000EA0A0000}"/>
    <cellStyle name="_setting_data_quart 2" xfId="2744" xr:uid="{00000000-0005-0000-0000-0000EB0A0000}"/>
    <cellStyle name="_setting_data_quart_Upload" xfId="2745" xr:uid="{00000000-0005-0000-0000-0000EC0A0000}"/>
    <cellStyle name="_setting_data_quart_Upload 2" xfId="2746" xr:uid="{00000000-0005-0000-0000-0000ED0A0000}"/>
    <cellStyle name="_setting_qrt_cal" xfId="2747" xr:uid="{00000000-0005-0000-0000-0000EE0A0000}"/>
    <cellStyle name="_setting_qrt_cal 2" xfId="2748" xr:uid="{00000000-0005-0000-0000-0000EF0A0000}"/>
    <cellStyle name="_setting_qrt_cal_Upload" xfId="2749" xr:uid="{00000000-0005-0000-0000-0000F00A0000}"/>
    <cellStyle name="_setting_qrt_cal_Upload 2" xfId="2750" xr:uid="{00000000-0005-0000-0000-0000F10A0000}"/>
    <cellStyle name="_setting_quart" xfId="2751" xr:uid="{00000000-0005-0000-0000-0000F20A0000}"/>
    <cellStyle name="_setting_quart 2" xfId="2752" xr:uid="{00000000-0005-0000-0000-0000F30A0000}"/>
    <cellStyle name="_setting_quart_Upload" xfId="2753" xr:uid="{00000000-0005-0000-0000-0000F40A0000}"/>
    <cellStyle name="_setting_quart_Upload 2" xfId="2754" xr:uid="{00000000-0005-0000-0000-0000F50A0000}"/>
    <cellStyle name="_setting_sheet4" xfId="2755" xr:uid="{00000000-0005-0000-0000-0000F60A0000}"/>
    <cellStyle name="_setting_sheet4 2" xfId="2756" xr:uid="{00000000-0005-0000-0000-0000F70A0000}"/>
    <cellStyle name="_setting_Upload" xfId="2757" xr:uid="{00000000-0005-0000-0000-0000F80A0000}"/>
    <cellStyle name="_setting_Upload 2" xfId="2758" xr:uid="{00000000-0005-0000-0000-0000F90A0000}"/>
    <cellStyle name="_Sheet1" xfId="2759" xr:uid="{00000000-0005-0000-0000-0000FA0A0000}"/>
    <cellStyle name="_Sheet1 2" xfId="2760" xr:uid="{00000000-0005-0000-0000-0000FB0A0000}"/>
    <cellStyle name="_Sheet1_Sheet1" xfId="2761" xr:uid="{00000000-0005-0000-0000-0000FC0A0000}"/>
    <cellStyle name="_Sheet1_Sheet1 2" xfId="2762" xr:uid="{00000000-0005-0000-0000-0000FD0A0000}"/>
    <cellStyle name="_Sheet2" xfId="2763" xr:uid="{00000000-0005-0000-0000-0000FE0A0000}"/>
    <cellStyle name="_Sheet2 2" xfId="2764" xr:uid="{00000000-0005-0000-0000-0000FF0A0000}"/>
    <cellStyle name="_Sheet2_Sheet1" xfId="2765" xr:uid="{00000000-0005-0000-0000-0000000B0000}"/>
    <cellStyle name="_Sheet2_Sheet1 2" xfId="2766" xr:uid="{00000000-0005-0000-0000-0000010B0000}"/>
    <cellStyle name="_Sheet2_Sheet1_Sheet1" xfId="2767" xr:uid="{00000000-0005-0000-0000-0000020B0000}"/>
    <cellStyle name="_Sheet2_Sheet1_Sheet1 2" xfId="2768" xr:uid="{00000000-0005-0000-0000-0000030B0000}"/>
    <cellStyle name="_SK Quarterly" xfId="2769" xr:uid="{00000000-0005-0000-0000-0000040B0000}"/>
    <cellStyle name="_SK Quarterly 2" xfId="2770" xr:uid="{00000000-0005-0000-0000-0000050B0000}"/>
    <cellStyle name="_SK Quarterly_KeyDrivers" xfId="2771" xr:uid="{00000000-0005-0000-0000-0000060B0000}"/>
    <cellStyle name="_SK Quarterly_KeyDrivers 2" xfId="2772" xr:uid="{00000000-0005-0000-0000-0000070B0000}"/>
    <cellStyle name="_SK Quarterly_KeyDrivers_Project United (10.12.04) iBase v2" xfId="2773" xr:uid="{00000000-0005-0000-0000-0000080B0000}"/>
    <cellStyle name="_SK Quarterly_KeyDrivers_Project United (10.12.04) iBase v2 2" xfId="2774" xr:uid="{00000000-0005-0000-0000-0000090B0000}"/>
    <cellStyle name="_SK Quarterly_MVNO Subs Model" xfId="2775" xr:uid="{00000000-0005-0000-0000-00000A0B0000}"/>
    <cellStyle name="_SK Quarterly_MVNO Subs Model 2" xfId="2776" xr:uid="{00000000-0005-0000-0000-00000B0B0000}"/>
    <cellStyle name="_SK Quarterly_MVNO Subs Model_Project United (10.12.04) iBase v2" xfId="2777" xr:uid="{00000000-0005-0000-0000-00000C0B0000}"/>
    <cellStyle name="_SK Quarterly_MVNO Subs Model_Project United (10.12.04) iBase v2 2" xfId="2778" xr:uid="{00000000-0005-0000-0000-00000D0B0000}"/>
    <cellStyle name="_SK Quarterly_Project United (10.01.04)_2" xfId="2779" xr:uid="{00000000-0005-0000-0000-00000E0B0000}"/>
    <cellStyle name="_SK Quarterly_Project United (10.01.04)_2 2" xfId="2780" xr:uid="{00000000-0005-0000-0000-00000F0B0000}"/>
    <cellStyle name="_SK Quarterly_Project United (10.01.04)_2_Project United (10.12.04) iBase v2" xfId="2781" xr:uid="{00000000-0005-0000-0000-0000100B0000}"/>
    <cellStyle name="_SK Quarterly_Project United (10.01.04)_2_Project United (10.12.04) iBase v2 2" xfId="2782" xr:uid="{00000000-0005-0000-0000-0000110B0000}"/>
    <cellStyle name="_SK Quarterly_Project United (10.01.04)_4" xfId="2783" xr:uid="{00000000-0005-0000-0000-0000120B0000}"/>
    <cellStyle name="_SK Quarterly_Project United (10.01.04)_4 2" xfId="2784" xr:uid="{00000000-0005-0000-0000-0000130B0000}"/>
    <cellStyle name="_SK Quarterly_Project United (10.01.04)_4_Project United (10.12.04) iBase v2" xfId="2785" xr:uid="{00000000-0005-0000-0000-0000140B0000}"/>
    <cellStyle name="_SK Quarterly_Project United (10.01.04)_4_Project United (10.12.04) iBase v2 2" xfId="2786" xr:uid="{00000000-0005-0000-0000-0000150B0000}"/>
    <cellStyle name="_SK Quarterly_Project United (10.05.04)" xfId="2787" xr:uid="{00000000-0005-0000-0000-0000160B0000}"/>
    <cellStyle name="_SK Quarterly_Project United (10.05.04) 2" xfId="2788" xr:uid="{00000000-0005-0000-0000-0000170B0000}"/>
    <cellStyle name="_SK Quarterly_Project United (10.05.04)_Project United (10.12.04) iBase v2" xfId="2789" xr:uid="{00000000-0005-0000-0000-0000180B0000}"/>
    <cellStyle name="_SK Quarterly_Project United (10.05.04)_Project United (10.12.04) iBase v2 2" xfId="2790" xr:uid="{00000000-0005-0000-0000-0000190B0000}"/>
    <cellStyle name="_SK Quarterly_Project United (10.05.04)_SKT_v4" xfId="2791" xr:uid="{00000000-0005-0000-0000-00001A0B0000}"/>
    <cellStyle name="_SK Quarterly_Project United (10.05.04)_SKT_v4 2" xfId="2792" xr:uid="{00000000-0005-0000-0000-00001B0B0000}"/>
    <cellStyle name="_SK Quarterly_Project United (10.05.04)_SKT_v4_Project United (10.12.04) iBase v2" xfId="2793" xr:uid="{00000000-0005-0000-0000-00001C0B0000}"/>
    <cellStyle name="_SK Quarterly_Project United (10.05.04)_SKT_v4_Project United (10.12.04) iBase v2 2" xfId="2794" xr:uid="{00000000-0005-0000-0000-00001D0B0000}"/>
    <cellStyle name="_SKT Model" xfId="2795" xr:uid="{00000000-0005-0000-0000-00001E0B0000}"/>
    <cellStyle name="_SKT Model (link)" xfId="2796" xr:uid="{00000000-0005-0000-0000-00001F0B0000}"/>
    <cellStyle name="_SKT Model (link) 2" xfId="2797" xr:uid="{00000000-0005-0000-0000-0000200B0000}"/>
    <cellStyle name="_SKT Model (link)_KeyDrivers" xfId="2798" xr:uid="{00000000-0005-0000-0000-0000210B0000}"/>
    <cellStyle name="_SKT Model (link)_KeyDrivers 2" xfId="2799" xr:uid="{00000000-0005-0000-0000-0000220B0000}"/>
    <cellStyle name="_SKT Model (link)_KeyDrivers_Project United (10.12.04) iBase v2" xfId="2800" xr:uid="{00000000-0005-0000-0000-0000230B0000}"/>
    <cellStyle name="_SKT Model (link)_KeyDrivers_Project United (10.12.04) iBase v2 2" xfId="2801" xr:uid="{00000000-0005-0000-0000-0000240B0000}"/>
    <cellStyle name="_SKT Model (link)_MVNO Subs Model" xfId="2802" xr:uid="{00000000-0005-0000-0000-0000250B0000}"/>
    <cellStyle name="_SKT Model (link)_MVNO Subs Model 2" xfId="2803" xr:uid="{00000000-0005-0000-0000-0000260B0000}"/>
    <cellStyle name="_SKT Model (link)_MVNO Subs Model_Project United (10.12.04) iBase v2" xfId="2804" xr:uid="{00000000-0005-0000-0000-0000270B0000}"/>
    <cellStyle name="_SKT Model (link)_MVNO Subs Model_Project United (10.12.04) iBase v2 2" xfId="2805" xr:uid="{00000000-0005-0000-0000-0000280B0000}"/>
    <cellStyle name="_SKT Model (link)_Project United (10.01.04)_2" xfId="2806" xr:uid="{00000000-0005-0000-0000-0000290B0000}"/>
    <cellStyle name="_SKT Model (link)_Project United (10.01.04)_2 2" xfId="2807" xr:uid="{00000000-0005-0000-0000-00002A0B0000}"/>
    <cellStyle name="_SKT Model (link)_Project United (10.01.04)_2_Project United (10.12.04) iBase v2" xfId="2808" xr:uid="{00000000-0005-0000-0000-00002B0B0000}"/>
    <cellStyle name="_SKT Model (link)_Project United (10.01.04)_2_Project United (10.12.04) iBase v2 2" xfId="2809" xr:uid="{00000000-0005-0000-0000-00002C0B0000}"/>
    <cellStyle name="_SKT Model (link)_Project United (10.01.04)_4" xfId="2810" xr:uid="{00000000-0005-0000-0000-00002D0B0000}"/>
    <cellStyle name="_SKT Model (link)_Project United (10.01.04)_4 2" xfId="2811" xr:uid="{00000000-0005-0000-0000-00002E0B0000}"/>
    <cellStyle name="_SKT Model (link)_Project United (10.01.04)_4_Project United (10.12.04) iBase v2" xfId="2812" xr:uid="{00000000-0005-0000-0000-00002F0B0000}"/>
    <cellStyle name="_SKT Model (link)_Project United (10.01.04)_4_Project United (10.12.04) iBase v2 2" xfId="2813" xr:uid="{00000000-0005-0000-0000-0000300B0000}"/>
    <cellStyle name="_SKT Model (link)_Project United (10.05.04)" xfId="2814" xr:uid="{00000000-0005-0000-0000-0000310B0000}"/>
    <cellStyle name="_SKT Model (link)_Project United (10.05.04) 2" xfId="2815" xr:uid="{00000000-0005-0000-0000-0000320B0000}"/>
    <cellStyle name="_SKT Model (link)_Project United (10.05.04)_Project United (10.12.04) iBase v2" xfId="2816" xr:uid="{00000000-0005-0000-0000-0000330B0000}"/>
    <cellStyle name="_SKT Model (link)_Project United (10.05.04)_Project United (10.12.04) iBase v2 2" xfId="2817" xr:uid="{00000000-0005-0000-0000-0000340B0000}"/>
    <cellStyle name="_SKT Model (link)_Project United (10.05.04)_SKT_v4" xfId="2818" xr:uid="{00000000-0005-0000-0000-0000350B0000}"/>
    <cellStyle name="_SKT Model (link)_Project United (10.05.04)_SKT_v4 2" xfId="2819" xr:uid="{00000000-0005-0000-0000-0000360B0000}"/>
    <cellStyle name="_SKT Model (link)_Project United (10.05.04)_SKT_v4_Project United (10.12.04) iBase v2" xfId="2820" xr:uid="{00000000-0005-0000-0000-0000370B0000}"/>
    <cellStyle name="_SKT Model (link)_Project United (10.05.04)_SKT_v4_Project United (10.12.04) iBase v2 2" xfId="2821" xr:uid="{00000000-0005-0000-0000-0000380B0000}"/>
    <cellStyle name="_SKT Model (under const3).xls Chart 1" xfId="2822" xr:uid="{00000000-0005-0000-0000-0000390B0000}"/>
    <cellStyle name="_SKT Model (under const3).xls Chart 1 2" xfId="2823" xr:uid="{00000000-0005-0000-0000-00003A0B0000}"/>
    <cellStyle name="_SKT Model (under const3).xls Chart 1_KeyDrivers" xfId="2824" xr:uid="{00000000-0005-0000-0000-00003B0B0000}"/>
    <cellStyle name="_SKT Model (under const3).xls Chart 1_KeyDrivers 2" xfId="2825" xr:uid="{00000000-0005-0000-0000-00003C0B0000}"/>
    <cellStyle name="_SKT Model (under const3).xls Chart 1_KeyDrivers_Project United (10.12.04) iBase v2" xfId="2826" xr:uid="{00000000-0005-0000-0000-00003D0B0000}"/>
    <cellStyle name="_SKT Model (under const3).xls Chart 1_KeyDrivers_Project United (10.12.04) iBase v2 2" xfId="2827" xr:uid="{00000000-0005-0000-0000-00003E0B0000}"/>
    <cellStyle name="_SKT Model (under const3).xls Chart 1_MVNO Subs Model" xfId="2828" xr:uid="{00000000-0005-0000-0000-00003F0B0000}"/>
    <cellStyle name="_SKT Model (under const3).xls Chart 1_MVNO Subs Model 2" xfId="2829" xr:uid="{00000000-0005-0000-0000-0000400B0000}"/>
    <cellStyle name="_SKT Model (under const3).xls Chart 1_MVNO Subs Model_Project United (10.12.04) iBase v2" xfId="2830" xr:uid="{00000000-0005-0000-0000-0000410B0000}"/>
    <cellStyle name="_SKT Model (under const3).xls Chart 1_MVNO Subs Model_Project United (10.12.04) iBase v2 2" xfId="2831" xr:uid="{00000000-0005-0000-0000-0000420B0000}"/>
    <cellStyle name="_SKT Model (under const3).xls Chart 1_Project United (10.01.04)_2" xfId="2832" xr:uid="{00000000-0005-0000-0000-0000430B0000}"/>
    <cellStyle name="_SKT Model (under const3).xls Chart 1_Project United (10.01.04)_2 2" xfId="2833" xr:uid="{00000000-0005-0000-0000-0000440B0000}"/>
    <cellStyle name="_SKT Model (under const3).xls Chart 1_Project United (10.01.04)_2_Project United (10.12.04) iBase v2" xfId="2834" xr:uid="{00000000-0005-0000-0000-0000450B0000}"/>
    <cellStyle name="_SKT Model (under const3).xls Chart 1_Project United (10.01.04)_2_Project United (10.12.04) iBase v2 2" xfId="2835" xr:uid="{00000000-0005-0000-0000-0000460B0000}"/>
    <cellStyle name="_SKT Model (under const3).xls Chart 1_Project United (10.01.04)_4" xfId="2836" xr:uid="{00000000-0005-0000-0000-0000470B0000}"/>
    <cellStyle name="_SKT Model (under const3).xls Chart 1_Project United (10.01.04)_4 2" xfId="2837" xr:uid="{00000000-0005-0000-0000-0000480B0000}"/>
    <cellStyle name="_SKT Model (under const3).xls Chart 1_Project United (10.01.04)_4_Project United (10.12.04) iBase v2" xfId="2838" xr:uid="{00000000-0005-0000-0000-0000490B0000}"/>
    <cellStyle name="_SKT Model (under const3).xls Chart 1_Project United (10.01.04)_4_Project United (10.12.04) iBase v2 2" xfId="2839" xr:uid="{00000000-0005-0000-0000-00004A0B0000}"/>
    <cellStyle name="_SKT Model (under const3).xls Chart 1_Project United (10.05.04)" xfId="2840" xr:uid="{00000000-0005-0000-0000-00004B0B0000}"/>
    <cellStyle name="_SKT Model (under const3).xls Chart 1_Project United (10.05.04) 2" xfId="2841" xr:uid="{00000000-0005-0000-0000-00004C0B0000}"/>
    <cellStyle name="_SKT Model (under const3).xls Chart 1_Project United (10.05.04)_Project United (10.12.04) iBase v2" xfId="2842" xr:uid="{00000000-0005-0000-0000-00004D0B0000}"/>
    <cellStyle name="_SKT Model (under const3).xls Chart 1_Project United (10.05.04)_Project United (10.12.04) iBase v2 2" xfId="2843" xr:uid="{00000000-0005-0000-0000-00004E0B0000}"/>
    <cellStyle name="_SKT Model (under const3).xls Chart 1_Project United (10.05.04)_SKT_v4" xfId="2844" xr:uid="{00000000-0005-0000-0000-00004F0B0000}"/>
    <cellStyle name="_SKT Model (under const3).xls Chart 1_Project United (10.05.04)_SKT_v4 2" xfId="2845" xr:uid="{00000000-0005-0000-0000-0000500B0000}"/>
    <cellStyle name="_SKT Model (under const3).xls Chart 1_Project United (10.05.04)_SKT_v4_Project United (10.12.04) iBase v2" xfId="2846" xr:uid="{00000000-0005-0000-0000-0000510B0000}"/>
    <cellStyle name="_SKT Model (under const3).xls Chart 1_Project United (10.05.04)_SKT_v4_Project United (10.12.04) iBase v2 2" xfId="2847" xr:uid="{00000000-0005-0000-0000-0000520B0000}"/>
    <cellStyle name="_SKT Model 2" xfId="2848" xr:uid="{00000000-0005-0000-0000-0000530B0000}"/>
    <cellStyle name="_SKT Model 3" xfId="2849" xr:uid="{00000000-0005-0000-0000-0000540B0000}"/>
    <cellStyle name="_SKT Model 4" xfId="2850" xr:uid="{00000000-0005-0000-0000-0000550B0000}"/>
    <cellStyle name="_SKT Model_KeyDrivers" xfId="2851" xr:uid="{00000000-0005-0000-0000-0000560B0000}"/>
    <cellStyle name="_SKT Model_KeyDrivers 2" xfId="2852" xr:uid="{00000000-0005-0000-0000-0000570B0000}"/>
    <cellStyle name="_SKT Model_KeyDrivers_Project United (10.12.04) iBase v2" xfId="2853" xr:uid="{00000000-0005-0000-0000-0000580B0000}"/>
    <cellStyle name="_SKT Model_KeyDrivers_Project United (10.12.04) iBase v2 2" xfId="2854" xr:uid="{00000000-0005-0000-0000-0000590B0000}"/>
    <cellStyle name="_SKT Model_MVNO Subs Model" xfId="2855" xr:uid="{00000000-0005-0000-0000-00005A0B0000}"/>
    <cellStyle name="_SKT Model_MVNO Subs Model 2" xfId="2856" xr:uid="{00000000-0005-0000-0000-00005B0B0000}"/>
    <cellStyle name="_SKT Model_MVNO Subs Model_Project United (10.12.04) iBase v2" xfId="2857" xr:uid="{00000000-0005-0000-0000-00005C0B0000}"/>
    <cellStyle name="_SKT Model_MVNO Subs Model_Project United (10.12.04) iBase v2 2" xfId="2858" xr:uid="{00000000-0005-0000-0000-00005D0B0000}"/>
    <cellStyle name="_SKT Model_Project United (10.01.04)_2" xfId="2859" xr:uid="{00000000-0005-0000-0000-00005E0B0000}"/>
    <cellStyle name="_SKT Model_Project United (10.01.04)_2 2" xfId="2860" xr:uid="{00000000-0005-0000-0000-00005F0B0000}"/>
    <cellStyle name="_SKT Model_Project United (10.01.04)_2_Project United (10.12.04) iBase v2" xfId="2861" xr:uid="{00000000-0005-0000-0000-0000600B0000}"/>
    <cellStyle name="_SKT Model_Project United (10.01.04)_2_Project United (10.12.04) iBase v2 2" xfId="2862" xr:uid="{00000000-0005-0000-0000-0000610B0000}"/>
    <cellStyle name="_SKT Model_Project United (10.01.04)_4" xfId="2863" xr:uid="{00000000-0005-0000-0000-0000620B0000}"/>
    <cellStyle name="_SKT Model_Project United (10.01.04)_4 2" xfId="2864" xr:uid="{00000000-0005-0000-0000-0000630B0000}"/>
    <cellStyle name="_SKT Model_Project United (10.01.04)_4_Project United (10.12.04) iBase v2" xfId="2865" xr:uid="{00000000-0005-0000-0000-0000640B0000}"/>
    <cellStyle name="_SKT Model_Project United (10.01.04)_4_Project United (10.12.04) iBase v2 2" xfId="2866" xr:uid="{00000000-0005-0000-0000-0000650B0000}"/>
    <cellStyle name="_SKT Model_Project United (10.05.04)" xfId="2867" xr:uid="{00000000-0005-0000-0000-0000660B0000}"/>
    <cellStyle name="_SKT Model_Project United (10.05.04) 2" xfId="2868" xr:uid="{00000000-0005-0000-0000-0000670B0000}"/>
    <cellStyle name="_SKT Model_Project United (10.05.04)_Project United (10.12.04) iBase v2" xfId="2869" xr:uid="{00000000-0005-0000-0000-0000680B0000}"/>
    <cellStyle name="_SKT Model_Project United (10.05.04)_Project United (10.12.04) iBase v2 2" xfId="2870" xr:uid="{00000000-0005-0000-0000-0000690B0000}"/>
    <cellStyle name="_SKT Model_Project United (10.05.04)_SKT_v4" xfId="2871" xr:uid="{00000000-0005-0000-0000-00006A0B0000}"/>
    <cellStyle name="_SKT Model_Project United (10.05.04)_SKT_v4 2" xfId="2872" xr:uid="{00000000-0005-0000-0000-00006B0B0000}"/>
    <cellStyle name="_SKT Model_Project United (10.05.04)_SKT_v4_Project United (10.12.04) iBase v2" xfId="2873" xr:uid="{00000000-0005-0000-0000-00006C0B0000}"/>
    <cellStyle name="_SKT Model_Project United (10.05.04)_SKT_v4_Project United (10.12.04) iBase v2 2" xfId="2874" xr:uid="{00000000-0005-0000-0000-00006D0B0000}"/>
    <cellStyle name="_SKT shares" xfId="2875" xr:uid="{00000000-0005-0000-0000-00006E0B0000}"/>
    <cellStyle name="_SKT shares 2" xfId="2876" xr:uid="{00000000-0005-0000-0000-00006F0B0000}"/>
    <cellStyle name="_SKT shares_KeyDrivers" xfId="2877" xr:uid="{00000000-0005-0000-0000-0000700B0000}"/>
    <cellStyle name="_SKT shares_KeyDrivers 2" xfId="2878" xr:uid="{00000000-0005-0000-0000-0000710B0000}"/>
    <cellStyle name="_SKT shares_KeyDrivers_Project United (10.12.04) iBase v2" xfId="2879" xr:uid="{00000000-0005-0000-0000-0000720B0000}"/>
    <cellStyle name="_SKT shares_KeyDrivers_Project United (10.12.04) iBase v2 2" xfId="2880" xr:uid="{00000000-0005-0000-0000-0000730B0000}"/>
    <cellStyle name="_SKT shares_MVNO Subs Model" xfId="2881" xr:uid="{00000000-0005-0000-0000-0000740B0000}"/>
    <cellStyle name="_SKT shares_MVNO Subs Model 2" xfId="2882" xr:uid="{00000000-0005-0000-0000-0000750B0000}"/>
    <cellStyle name="_SKT shares_MVNO Subs Model_Project United (10.12.04) iBase v2" xfId="2883" xr:uid="{00000000-0005-0000-0000-0000760B0000}"/>
    <cellStyle name="_SKT shares_MVNO Subs Model_Project United (10.12.04) iBase v2 2" xfId="2884" xr:uid="{00000000-0005-0000-0000-0000770B0000}"/>
    <cellStyle name="_SKT shares_Project United (10.01.04)_2" xfId="2885" xr:uid="{00000000-0005-0000-0000-0000780B0000}"/>
    <cellStyle name="_SKT shares_Project United (10.01.04)_2 2" xfId="2886" xr:uid="{00000000-0005-0000-0000-0000790B0000}"/>
    <cellStyle name="_SKT shares_Project United (10.01.04)_2_Project United (10.12.04) iBase v2" xfId="2887" xr:uid="{00000000-0005-0000-0000-00007A0B0000}"/>
    <cellStyle name="_SKT shares_Project United (10.01.04)_2_Project United (10.12.04) iBase v2 2" xfId="2888" xr:uid="{00000000-0005-0000-0000-00007B0B0000}"/>
    <cellStyle name="_SKT shares_Project United (10.01.04)_4" xfId="2889" xr:uid="{00000000-0005-0000-0000-00007C0B0000}"/>
    <cellStyle name="_SKT shares_Project United (10.01.04)_4 2" xfId="2890" xr:uid="{00000000-0005-0000-0000-00007D0B0000}"/>
    <cellStyle name="_SKT shares_Project United (10.01.04)_4_Project United (10.12.04) iBase v2" xfId="2891" xr:uid="{00000000-0005-0000-0000-00007E0B0000}"/>
    <cellStyle name="_SKT shares_Project United (10.01.04)_4_Project United (10.12.04) iBase v2 2" xfId="2892" xr:uid="{00000000-0005-0000-0000-00007F0B0000}"/>
    <cellStyle name="_SKT shares_Project United (10.05.04)" xfId="2893" xr:uid="{00000000-0005-0000-0000-0000800B0000}"/>
    <cellStyle name="_SKT shares_Project United (10.05.04) 2" xfId="2894" xr:uid="{00000000-0005-0000-0000-0000810B0000}"/>
    <cellStyle name="_SKT shares_Project United (10.05.04)_Project United (10.12.04) iBase v2" xfId="2895" xr:uid="{00000000-0005-0000-0000-0000820B0000}"/>
    <cellStyle name="_SKT shares_Project United (10.05.04)_Project United (10.12.04) iBase v2 2" xfId="2896" xr:uid="{00000000-0005-0000-0000-0000830B0000}"/>
    <cellStyle name="_SKT shares_Project United (10.05.04)_SKT_v4" xfId="2897" xr:uid="{00000000-0005-0000-0000-0000840B0000}"/>
    <cellStyle name="_SKT shares_Project United (10.05.04)_SKT_v4 2" xfId="2898" xr:uid="{00000000-0005-0000-0000-0000850B0000}"/>
    <cellStyle name="_SKT shares_Project United (10.05.04)_SKT_v4_Project United (10.12.04) iBase v2" xfId="2899" xr:uid="{00000000-0005-0000-0000-0000860B0000}"/>
    <cellStyle name="_SKT shares_Project United (10.05.04)_SKT_v4_Project United (10.12.04) iBase v2 2" xfId="2900" xr:uid="{00000000-0005-0000-0000-0000870B0000}"/>
    <cellStyle name="_SKTHOME" xfId="2901" xr:uid="{00000000-0005-0000-0000-0000880B0000}"/>
    <cellStyle name="_SKTHOME 2" xfId="2902" xr:uid="{00000000-0005-0000-0000-0000890B0000}"/>
    <cellStyle name="_SKTHOME_KeyDrivers" xfId="2903" xr:uid="{00000000-0005-0000-0000-00008A0B0000}"/>
    <cellStyle name="_SKTHOME_KeyDrivers 2" xfId="2904" xr:uid="{00000000-0005-0000-0000-00008B0B0000}"/>
    <cellStyle name="_SKTHOME_KeyDrivers_Project United (10.12.04) iBase v2" xfId="2905" xr:uid="{00000000-0005-0000-0000-00008C0B0000}"/>
    <cellStyle name="_SKTHOME_KeyDrivers_Project United (10.12.04) iBase v2 2" xfId="2906" xr:uid="{00000000-0005-0000-0000-00008D0B0000}"/>
    <cellStyle name="_SKTHOME_KMT-MOD (under construction1)" xfId="2907" xr:uid="{00000000-0005-0000-0000-00008E0B0000}"/>
    <cellStyle name="_SKTHOME_KMT-MOD (under construction1) 2" xfId="2908" xr:uid="{00000000-0005-0000-0000-00008F0B0000}"/>
    <cellStyle name="_SKTHOME_KMT-MOD (under construction1)_KeyDrivers" xfId="2909" xr:uid="{00000000-0005-0000-0000-0000900B0000}"/>
    <cellStyle name="_SKTHOME_KMT-MOD (under construction1)_KeyDrivers 2" xfId="2910" xr:uid="{00000000-0005-0000-0000-0000910B0000}"/>
    <cellStyle name="_SKTHOME_KMT-MOD (under construction1)_KeyDrivers_Project United (10.12.04) iBase v2" xfId="2911" xr:uid="{00000000-0005-0000-0000-0000920B0000}"/>
    <cellStyle name="_SKTHOME_KMT-MOD (under construction1)_KeyDrivers_Project United (10.12.04) iBase v2 2" xfId="2912" xr:uid="{00000000-0005-0000-0000-0000930B0000}"/>
    <cellStyle name="_SKTHOME_KMT-MOD (under construction1)_MVNO Subs Model" xfId="2913" xr:uid="{00000000-0005-0000-0000-0000940B0000}"/>
    <cellStyle name="_SKTHOME_KMT-MOD (under construction1)_MVNO Subs Model 2" xfId="2914" xr:uid="{00000000-0005-0000-0000-0000950B0000}"/>
    <cellStyle name="_SKTHOME_KMT-MOD (under construction1)_MVNO Subs Model_Project United (10.12.04) iBase v2" xfId="2915" xr:uid="{00000000-0005-0000-0000-0000960B0000}"/>
    <cellStyle name="_SKTHOME_KMT-MOD (under construction1)_MVNO Subs Model_Project United (10.12.04) iBase v2 2" xfId="2916" xr:uid="{00000000-0005-0000-0000-0000970B0000}"/>
    <cellStyle name="_SKTHOME_KMT-MOD (under construction1)_Project United (10.01.04)_2" xfId="2917" xr:uid="{00000000-0005-0000-0000-0000980B0000}"/>
    <cellStyle name="_SKTHOME_KMT-MOD (under construction1)_Project United (10.01.04)_2 2" xfId="2918" xr:uid="{00000000-0005-0000-0000-0000990B0000}"/>
    <cellStyle name="_SKTHOME_KMT-MOD (under construction1)_Project United (10.01.04)_2_Project United (10.12.04) iBase v2" xfId="2919" xr:uid="{00000000-0005-0000-0000-00009A0B0000}"/>
    <cellStyle name="_SKTHOME_KMT-MOD (under construction1)_Project United (10.01.04)_2_Project United (10.12.04) iBase v2 2" xfId="2920" xr:uid="{00000000-0005-0000-0000-00009B0B0000}"/>
    <cellStyle name="_SKTHOME_KMT-MOD (under construction1)_Project United (10.01.04)_4" xfId="2921" xr:uid="{00000000-0005-0000-0000-00009C0B0000}"/>
    <cellStyle name="_SKTHOME_KMT-MOD (under construction1)_Project United (10.01.04)_4 2" xfId="2922" xr:uid="{00000000-0005-0000-0000-00009D0B0000}"/>
    <cellStyle name="_SKTHOME_KMT-MOD (under construction1)_Project United (10.01.04)_4_Project United (10.12.04) iBase v2" xfId="2923" xr:uid="{00000000-0005-0000-0000-00009E0B0000}"/>
    <cellStyle name="_SKTHOME_KMT-MOD (under construction1)_Project United (10.01.04)_4_Project United (10.12.04) iBase v2 2" xfId="2924" xr:uid="{00000000-0005-0000-0000-00009F0B0000}"/>
    <cellStyle name="_SKTHOME_KMT-MOD (under construction1)_Project United (10.05.04)" xfId="2925" xr:uid="{00000000-0005-0000-0000-0000A00B0000}"/>
    <cellStyle name="_SKTHOME_KMT-MOD (under construction1)_Project United (10.05.04) 2" xfId="2926" xr:uid="{00000000-0005-0000-0000-0000A10B0000}"/>
    <cellStyle name="_SKTHOME_KMT-MOD (under construction1)_Project United (10.05.04)_Project United (10.12.04) iBase v2" xfId="2927" xr:uid="{00000000-0005-0000-0000-0000A20B0000}"/>
    <cellStyle name="_SKTHOME_KMT-MOD (under construction1)_Project United (10.05.04)_Project United (10.12.04) iBase v2 2" xfId="2928" xr:uid="{00000000-0005-0000-0000-0000A30B0000}"/>
    <cellStyle name="_SKTHOME_KMT-MOD (under construction1)_Project United (10.05.04)_SKT_v4" xfId="2929" xr:uid="{00000000-0005-0000-0000-0000A40B0000}"/>
    <cellStyle name="_SKTHOME_KMT-MOD (under construction1)_Project United (10.05.04)_SKT_v4 2" xfId="2930" xr:uid="{00000000-0005-0000-0000-0000A50B0000}"/>
    <cellStyle name="_SKTHOME_KMT-MOD (under construction1)_Project United (10.05.04)_SKT_v4_Project United (10.12.04) iBase v2" xfId="2931" xr:uid="{00000000-0005-0000-0000-0000A60B0000}"/>
    <cellStyle name="_SKTHOME_KMT-MOD (under construction1)_Project United (10.05.04)_SKT_v4_Project United (10.12.04) iBase v2 2" xfId="2932" xr:uid="{00000000-0005-0000-0000-0000A70B0000}"/>
    <cellStyle name="_SKTHOME_KT Model" xfId="2933" xr:uid="{00000000-0005-0000-0000-0000A80B0000}"/>
    <cellStyle name="_SKTHOME_KT Model (new template)" xfId="2934" xr:uid="{00000000-0005-0000-0000-0000A90B0000}"/>
    <cellStyle name="_SKTHOME_KT Model (new template) 2" xfId="2935" xr:uid="{00000000-0005-0000-0000-0000AA0B0000}"/>
    <cellStyle name="_SKTHOME_KT Model (new template)_KeyDrivers" xfId="2936" xr:uid="{00000000-0005-0000-0000-0000AB0B0000}"/>
    <cellStyle name="_SKTHOME_KT Model (new template)_KeyDrivers 2" xfId="2937" xr:uid="{00000000-0005-0000-0000-0000AC0B0000}"/>
    <cellStyle name="_SKTHOME_KT Model (new template)_KeyDrivers_Project United (10.12.04) iBase v2" xfId="2938" xr:uid="{00000000-0005-0000-0000-0000AD0B0000}"/>
    <cellStyle name="_SKTHOME_KT Model (new template)_KeyDrivers_Project United (10.12.04) iBase v2 2" xfId="2939" xr:uid="{00000000-0005-0000-0000-0000AE0B0000}"/>
    <cellStyle name="_SKTHOME_KT Model (new template)_MVNO Subs Model" xfId="2940" xr:uid="{00000000-0005-0000-0000-0000AF0B0000}"/>
    <cellStyle name="_SKTHOME_KT Model (new template)_MVNO Subs Model 2" xfId="2941" xr:uid="{00000000-0005-0000-0000-0000B00B0000}"/>
    <cellStyle name="_SKTHOME_KT Model (new template)_MVNO Subs Model_Project United (10.12.04) iBase v2" xfId="2942" xr:uid="{00000000-0005-0000-0000-0000B10B0000}"/>
    <cellStyle name="_SKTHOME_KT Model (new template)_MVNO Subs Model_Project United (10.12.04) iBase v2 2" xfId="2943" xr:uid="{00000000-0005-0000-0000-0000B20B0000}"/>
    <cellStyle name="_SKTHOME_KT Model (new template)_Project United (10.01.04)_2" xfId="2944" xr:uid="{00000000-0005-0000-0000-0000B30B0000}"/>
    <cellStyle name="_SKTHOME_KT Model (new template)_Project United (10.01.04)_2 2" xfId="2945" xr:uid="{00000000-0005-0000-0000-0000B40B0000}"/>
    <cellStyle name="_SKTHOME_KT Model (new template)_Project United (10.01.04)_2_Project United (10.12.04) iBase v2" xfId="2946" xr:uid="{00000000-0005-0000-0000-0000B50B0000}"/>
    <cellStyle name="_SKTHOME_KT Model (new template)_Project United (10.01.04)_2_Project United (10.12.04) iBase v2 2" xfId="2947" xr:uid="{00000000-0005-0000-0000-0000B60B0000}"/>
    <cellStyle name="_SKTHOME_KT Model (new template)_Project United (10.01.04)_4" xfId="2948" xr:uid="{00000000-0005-0000-0000-0000B70B0000}"/>
    <cellStyle name="_SKTHOME_KT Model (new template)_Project United (10.01.04)_4 2" xfId="2949" xr:uid="{00000000-0005-0000-0000-0000B80B0000}"/>
    <cellStyle name="_SKTHOME_KT Model (new template)_Project United (10.01.04)_4_Project United (10.12.04) iBase v2" xfId="2950" xr:uid="{00000000-0005-0000-0000-0000B90B0000}"/>
    <cellStyle name="_SKTHOME_KT Model (new template)_Project United (10.01.04)_4_Project United (10.12.04) iBase v2 2" xfId="2951" xr:uid="{00000000-0005-0000-0000-0000BA0B0000}"/>
    <cellStyle name="_SKTHOME_KT Model (new template)_Project United (10.05.04)" xfId="2952" xr:uid="{00000000-0005-0000-0000-0000BB0B0000}"/>
    <cellStyle name="_SKTHOME_KT Model (new template)_Project United (10.05.04) 2" xfId="2953" xr:uid="{00000000-0005-0000-0000-0000BC0B0000}"/>
    <cellStyle name="_SKTHOME_KT Model (new template)_Project United (10.05.04)_Project United (10.12.04) iBase v2" xfId="2954" xr:uid="{00000000-0005-0000-0000-0000BD0B0000}"/>
    <cellStyle name="_SKTHOME_KT Model (new template)_Project United (10.05.04)_Project United (10.12.04) iBase v2 2" xfId="2955" xr:uid="{00000000-0005-0000-0000-0000BE0B0000}"/>
    <cellStyle name="_SKTHOME_KT Model (new template)_Project United (10.05.04)_SKT_v4" xfId="2956" xr:uid="{00000000-0005-0000-0000-0000BF0B0000}"/>
    <cellStyle name="_SKTHOME_KT Model (new template)_Project United (10.05.04)_SKT_v4 2" xfId="2957" xr:uid="{00000000-0005-0000-0000-0000C00B0000}"/>
    <cellStyle name="_SKTHOME_KT Model (new template)_Project United (10.05.04)_SKT_v4_Project United (10.12.04) iBase v2" xfId="2958" xr:uid="{00000000-0005-0000-0000-0000C10B0000}"/>
    <cellStyle name="_SKTHOME_KT Model (new template)_Project United (10.05.04)_SKT_v4_Project United (10.12.04) iBase v2 2" xfId="2959" xr:uid="{00000000-0005-0000-0000-0000C20B0000}"/>
    <cellStyle name="_SKTHOME_KT Model 2" xfId="2960" xr:uid="{00000000-0005-0000-0000-0000C30B0000}"/>
    <cellStyle name="_SKTHOME_KT Model 3" xfId="2961" xr:uid="{00000000-0005-0000-0000-0000C40B0000}"/>
    <cellStyle name="_SKTHOME_KT Model 4" xfId="2962" xr:uid="{00000000-0005-0000-0000-0000C50B0000}"/>
    <cellStyle name="_SKTHOME_KT Model_KeyDrivers" xfId="2963" xr:uid="{00000000-0005-0000-0000-0000C60B0000}"/>
    <cellStyle name="_SKTHOME_KT Model_KeyDrivers 2" xfId="2964" xr:uid="{00000000-0005-0000-0000-0000C70B0000}"/>
    <cellStyle name="_SKTHOME_KT Model_KeyDrivers_Project United (10.12.04) iBase v2" xfId="2965" xr:uid="{00000000-0005-0000-0000-0000C80B0000}"/>
    <cellStyle name="_SKTHOME_KT Model_KeyDrivers_Project United (10.12.04) iBase v2 2" xfId="2966" xr:uid="{00000000-0005-0000-0000-0000C90B0000}"/>
    <cellStyle name="_SKTHOME_KT Model_MVNO Subs Model" xfId="2967" xr:uid="{00000000-0005-0000-0000-0000CA0B0000}"/>
    <cellStyle name="_SKTHOME_KT Model_MVNO Subs Model 2" xfId="2968" xr:uid="{00000000-0005-0000-0000-0000CB0B0000}"/>
    <cellStyle name="_SKTHOME_KT Model_MVNO Subs Model_Project United (10.12.04) iBase v2" xfId="2969" xr:uid="{00000000-0005-0000-0000-0000CC0B0000}"/>
    <cellStyle name="_SKTHOME_KT Model_MVNO Subs Model_Project United (10.12.04) iBase v2 2" xfId="2970" xr:uid="{00000000-0005-0000-0000-0000CD0B0000}"/>
    <cellStyle name="_SKTHOME_KT Model_Project United (10.01.04)_2" xfId="2971" xr:uid="{00000000-0005-0000-0000-0000CE0B0000}"/>
    <cellStyle name="_SKTHOME_KT Model_Project United (10.01.04)_2 2" xfId="2972" xr:uid="{00000000-0005-0000-0000-0000CF0B0000}"/>
    <cellStyle name="_SKTHOME_KT Model_Project United (10.01.04)_2_Project United (10.12.04) iBase v2" xfId="2973" xr:uid="{00000000-0005-0000-0000-0000D00B0000}"/>
    <cellStyle name="_SKTHOME_KT Model_Project United (10.01.04)_2_Project United (10.12.04) iBase v2 2" xfId="2974" xr:uid="{00000000-0005-0000-0000-0000D10B0000}"/>
    <cellStyle name="_SKTHOME_KT Model_Project United (10.01.04)_4" xfId="2975" xr:uid="{00000000-0005-0000-0000-0000D20B0000}"/>
    <cellStyle name="_SKTHOME_KT Model_Project United (10.01.04)_4 2" xfId="2976" xr:uid="{00000000-0005-0000-0000-0000D30B0000}"/>
    <cellStyle name="_SKTHOME_KT Model_Project United (10.01.04)_4_Project United (10.12.04) iBase v2" xfId="2977" xr:uid="{00000000-0005-0000-0000-0000D40B0000}"/>
    <cellStyle name="_SKTHOME_KT Model_Project United (10.01.04)_4_Project United (10.12.04) iBase v2 2" xfId="2978" xr:uid="{00000000-0005-0000-0000-0000D50B0000}"/>
    <cellStyle name="_SKTHOME_KT Model_Project United (10.05.04)" xfId="2979" xr:uid="{00000000-0005-0000-0000-0000D60B0000}"/>
    <cellStyle name="_SKTHOME_KT Model_Project United (10.05.04) 2" xfId="2980" xr:uid="{00000000-0005-0000-0000-0000D70B0000}"/>
    <cellStyle name="_SKTHOME_KT Model_Project United (10.05.04)_Project United (10.12.04) iBase v2" xfId="2981" xr:uid="{00000000-0005-0000-0000-0000D80B0000}"/>
    <cellStyle name="_SKTHOME_KT Model_Project United (10.05.04)_Project United (10.12.04) iBase v2 2" xfId="2982" xr:uid="{00000000-0005-0000-0000-0000D90B0000}"/>
    <cellStyle name="_SKTHOME_KT Model_Project United (10.05.04)_SKT_v4" xfId="2983" xr:uid="{00000000-0005-0000-0000-0000DA0B0000}"/>
    <cellStyle name="_SKTHOME_KT Model_Project United (10.05.04)_SKT_v4 2" xfId="2984" xr:uid="{00000000-0005-0000-0000-0000DB0B0000}"/>
    <cellStyle name="_SKTHOME_KT Model_Project United (10.05.04)_SKT_v4_Project United (10.12.04) iBase v2" xfId="2985" xr:uid="{00000000-0005-0000-0000-0000DC0B0000}"/>
    <cellStyle name="_SKTHOME_KT Model_Project United (10.05.04)_SKT_v4_Project United (10.12.04) iBase v2 2" xfId="2986" xr:uid="{00000000-0005-0000-0000-0000DD0B0000}"/>
    <cellStyle name="_SKTHOME_KTF Model" xfId="2987" xr:uid="{00000000-0005-0000-0000-0000DE0B0000}"/>
    <cellStyle name="_SKTHOME_KTF Model (KT input)" xfId="2988" xr:uid="{00000000-0005-0000-0000-0000DF0B0000}"/>
    <cellStyle name="_SKTHOME_KTF Model (KT input) 2" xfId="2989" xr:uid="{00000000-0005-0000-0000-0000E00B0000}"/>
    <cellStyle name="_SKTHOME_KTF Model (KT input)_KeyDrivers" xfId="2990" xr:uid="{00000000-0005-0000-0000-0000E10B0000}"/>
    <cellStyle name="_SKTHOME_KTF Model (KT input)_KeyDrivers 2" xfId="2991" xr:uid="{00000000-0005-0000-0000-0000E20B0000}"/>
    <cellStyle name="_SKTHOME_KTF Model (KT input)_KeyDrivers_Project United (10.12.04) iBase v2" xfId="2992" xr:uid="{00000000-0005-0000-0000-0000E30B0000}"/>
    <cellStyle name="_SKTHOME_KTF Model (KT input)_KeyDrivers_Project United (10.12.04) iBase v2 2" xfId="2993" xr:uid="{00000000-0005-0000-0000-0000E40B0000}"/>
    <cellStyle name="_SKTHOME_KTF Model (KT input)_MVNO Subs Model" xfId="2994" xr:uid="{00000000-0005-0000-0000-0000E50B0000}"/>
    <cellStyle name="_SKTHOME_KTF Model (KT input)_MVNO Subs Model 2" xfId="2995" xr:uid="{00000000-0005-0000-0000-0000E60B0000}"/>
    <cellStyle name="_SKTHOME_KTF Model (KT input)_MVNO Subs Model_Project United (10.12.04) iBase v2" xfId="2996" xr:uid="{00000000-0005-0000-0000-0000E70B0000}"/>
    <cellStyle name="_SKTHOME_KTF Model (KT input)_MVNO Subs Model_Project United (10.12.04) iBase v2 2" xfId="2997" xr:uid="{00000000-0005-0000-0000-0000E80B0000}"/>
    <cellStyle name="_SKTHOME_KTF Model (KT input)_Project United (10.01.04)_2" xfId="2998" xr:uid="{00000000-0005-0000-0000-0000E90B0000}"/>
    <cellStyle name="_SKTHOME_KTF Model (KT input)_Project United (10.01.04)_2 2" xfId="2999" xr:uid="{00000000-0005-0000-0000-0000EA0B0000}"/>
    <cellStyle name="_SKTHOME_KTF Model (KT input)_Project United (10.01.04)_2_Project United (10.12.04) iBase v2" xfId="3000" xr:uid="{00000000-0005-0000-0000-0000EB0B0000}"/>
    <cellStyle name="_SKTHOME_KTF Model (KT input)_Project United (10.01.04)_2_Project United (10.12.04) iBase v2 2" xfId="3001" xr:uid="{00000000-0005-0000-0000-0000EC0B0000}"/>
    <cellStyle name="_SKTHOME_KTF Model (KT input)_Project United (10.01.04)_4" xfId="3002" xr:uid="{00000000-0005-0000-0000-0000ED0B0000}"/>
    <cellStyle name="_SKTHOME_KTF Model (KT input)_Project United (10.01.04)_4 2" xfId="3003" xr:uid="{00000000-0005-0000-0000-0000EE0B0000}"/>
    <cellStyle name="_SKTHOME_KTF Model (KT input)_Project United (10.01.04)_4_Project United (10.12.04) iBase v2" xfId="3004" xr:uid="{00000000-0005-0000-0000-0000EF0B0000}"/>
    <cellStyle name="_SKTHOME_KTF Model (KT input)_Project United (10.01.04)_4_Project United (10.12.04) iBase v2 2" xfId="3005" xr:uid="{00000000-0005-0000-0000-0000F00B0000}"/>
    <cellStyle name="_SKTHOME_KTF Model (KT input)_Project United (10.05.04)" xfId="3006" xr:uid="{00000000-0005-0000-0000-0000F10B0000}"/>
    <cellStyle name="_SKTHOME_KTF Model (KT input)_Project United (10.05.04) 2" xfId="3007" xr:uid="{00000000-0005-0000-0000-0000F20B0000}"/>
    <cellStyle name="_SKTHOME_KTF Model (KT input)_Project United (10.05.04)_Project United (10.12.04) iBase v2" xfId="3008" xr:uid="{00000000-0005-0000-0000-0000F30B0000}"/>
    <cellStyle name="_SKTHOME_KTF Model (KT input)_Project United (10.05.04)_Project United (10.12.04) iBase v2 2" xfId="3009" xr:uid="{00000000-0005-0000-0000-0000F40B0000}"/>
    <cellStyle name="_SKTHOME_KTF Model (KT input)_Project United (10.05.04)_SKT_v4" xfId="3010" xr:uid="{00000000-0005-0000-0000-0000F50B0000}"/>
    <cellStyle name="_SKTHOME_KTF Model (KT input)_Project United (10.05.04)_SKT_v4 2" xfId="3011" xr:uid="{00000000-0005-0000-0000-0000F60B0000}"/>
    <cellStyle name="_SKTHOME_KTF Model (KT input)_Project United (10.05.04)_SKT_v4_Project United (10.12.04) iBase v2" xfId="3012" xr:uid="{00000000-0005-0000-0000-0000F70B0000}"/>
    <cellStyle name="_SKTHOME_KTF Model (KT input)_Project United (10.05.04)_SKT_v4_Project United (10.12.04) iBase v2 2" xfId="3013" xr:uid="{00000000-0005-0000-0000-0000F80B0000}"/>
    <cellStyle name="_SKTHOME_KTF Model (link)" xfId="3014" xr:uid="{00000000-0005-0000-0000-0000F90B0000}"/>
    <cellStyle name="_SKTHOME_KTF Model (link) 2" xfId="3015" xr:uid="{00000000-0005-0000-0000-0000FA0B0000}"/>
    <cellStyle name="_SKTHOME_KTF Model (link)_KeyDrivers" xfId="3016" xr:uid="{00000000-0005-0000-0000-0000FB0B0000}"/>
    <cellStyle name="_SKTHOME_KTF Model (link)_KeyDrivers 2" xfId="3017" xr:uid="{00000000-0005-0000-0000-0000FC0B0000}"/>
    <cellStyle name="_SKTHOME_KTF Model (link)_KeyDrivers_Project United (10.12.04) iBase v2" xfId="3018" xr:uid="{00000000-0005-0000-0000-0000FD0B0000}"/>
    <cellStyle name="_SKTHOME_KTF Model (link)_KeyDrivers_Project United (10.12.04) iBase v2 2" xfId="3019" xr:uid="{00000000-0005-0000-0000-0000FE0B0000}"/>
    <cellStyle name="_SKTHOME_KTF Model (link)_MVNO Subs Model" xfId="3020" xr:uid="{00000000-0005-0000-0000-0000FF0B0000}"/>
    <cellStyle name="_SKTHOME_KTF Model (link)_MVNO Subs Model 2" xfId="3021" xr:uid="{00000000-0005-0000-0000-0000000C0000}"/>
    <cellStyle name="_SKTHOME_KTF Model (link)_MVNO Subs Model_Project United (10.12.04) iBase v2" xfId="3022" xr:uid="{00000000-0005-0000-0000-0000010C0000}"/>
    <cellStyle name="_SKTHOME_KTF Model (link)_MVNO Subs Model_Project United (10.12.04) iBase v2 2" xfId="3023" xr:uid="{00000000-0005-0000-0000-0000020C0000}"/>
    <cellStyle name="_SKTHOME_KTF Model (link)_Project United (10.01.04)_2" xfId="3024" xr:uid="{00000000-0005-0000-0000-0000030C0000}"/>
    <cellStyle name="_SKTHOME_KTF Model (link)_Project United (10.01.04)_2 2" xfId="3025" xr:uid="{00000000-0005-0000-0000-0000040C0000}"/>
    <cellStyle name="_SKTHOME_KTF Model (link)_Project United (10.01.04)_2_Project United (10.12.04) iBase v2" xfId="3026" xr:uid="{00000000-0005-0000-0000-0000050C0000}"/>
    <cellStyle name="_SKTHOME_KTF Model (link)_Project United (10.01.04)_2_Project United (10.12.04) iBase v2 2" xfId="3027" xr:uid="{00000000-0005-0000-0000-0000060C0000}"/>
    <cellStyle name="_SKTHOME_KTF Model (link)_Project United (10.01.04)_4" xfId="3028" xr:uid="{00000000-0005-0000-0000-0000070C0000}"/>
    <cellStyle name="_SKTHOME_KTF Model (link)_Project United (10.01.04)_4 2" xfId="3029" xr:uid="{00000000-0005-0000-0000-0000080C0000}"/>
    <cellStyle name="_SKTHOME_KTF Model (link)_Project United (10.01.04)_4_Project United (10.12.04) iBase v2" xfId="3030" xr:uid="{00000000-0005-0000-0000-0000090C0000}"/>
    <cellStyle name="_SKTHOME_KTF Model (link)_Project United (10.01.04)_4_Project United (10.12.04) iBase v2 2" xfId="3031" xr:uid="{00000000-0005-0000-0000-00000A0C0000}"/>
    <cellStyle name="_SKTHOME_KTF Model (link)_Project United (10.05.04)" xfId="3032" xr:uid="{00000000-0005-0000-0000-00000B0C0000}"/>
    <cellStyle name="_SKTHOME_KTF Model (link)_Project United (10.05.04) 2" xfId="3033" xr:uid="{00000000-0005-0000-0000-00000C0C0000}"/>
    <cellStyle name="_SKTHOME_KTF Model (link)_Project United (10.05.04)_Project United (10.12.04) iBase v2" xfId="3034" xr:uid="{00000000-0005-0000-0000-00000D0C0000}"/>
    <cellStyle name="_SKTHOME_KTF Model (link)_Project United (10.05.04)_Project United (10.12.04) iBase v2 2" xfId="3035" xr:uid="{00000000-0005-0000-0000-00000E0C0000}"/>
    <cellStyle name="_SKTHOME_KTF Model (link)_Project United (10.05.04)_SKT_v4" xfId="3036" xr:uid="{00000000-0005-0000-0000-00000F0C0000}"/>
    <cellStyle name="_SKTHOME_KTF Model (link)_Project United (10.05.04)_SKT_v4 2" xfId="3037" xr:uid="{00000000-0005-0000-0000-0000100C0000}"/>
    <cellStyle name="_SKTHOME_KTF Model (link)_Project United (10.05.04)_SKT_v4_Project United (10.12.04) iBase v2" xfId="3038" xr:uid="{00000000-0005-0000-0000-0000110C0000}"/>
    <cellStyle name="_SKTHOME_KTF Model (link)_Project United (10.05.04)_SKT_v4_Project United (10.12.04) iBase v2 2" xfId="3039" xr:uid="{00000000-0005-0000-0000-0000120C0000}"/>
    <cellStyle name="_SKTHOME_KTF Model (merged)" xfId="3040" xr:uid="{00000000-0005-0000-0000-0000130C0000}"/>
    <cellStyle name="_SKTHOME_KTF Model (merged) 2" xfId="3041" xr:uid="{00000000-0005-0000-0000-0000140C0000}"/>
    <cellStyle name="_SKTHOME_KTF Model (merged)_KeyDrivers" xfId="3042" xr:uid="{00000000-0005-0000-0000-0000150C0000}"/>
    <cellStyle name="_SKTHOME_KTF Model (merged)_KeyDrivers 2" xfId="3043" xr:uid="{00000000-0005-0000-0000-0000160C0000}"/>
    <cellStyle name="_SKTHOME_KTF Model (merged)_KeyDrivers_Project United (10.12.04) iBase v2" xfId="3044" xr:uid="{00000000-0005-0000-0000-0000170C0000}"/>
    <cellStyle name="_SKTHOME_KTF Model (merged)_KeyDrivers_Project United (10.12.04) iBase v2 2" xfId="3045" xr:uid="{00000000-0005-0000-0000-0000180C0000}"/>
    <cellStyle name="_SKTHOME_KTF Model (merged)_MVNO Subs Model" xfId="3046" xr:uid="{00000000-0005-0000-0000-0000190C0000}"/>
    <cellStyle name="_SKTHOME_KTF Model (merged)_MVNO Subs Model 2" xfId="3047" xr:uid="{00000000-0005-0000-0000-00001A0C0000}"/>
    <cellStyle name="_SKTHOME_KTF Model (merged)_MVNO Subs Model_Project United (10.12.04) iBase v2" xfId="3048" xr:uid="{00000000-0005-0000-0000-00001B0C0000}"/>
    <cellStyle name="_SKTHOME_KTF Model (merged)_MVNO Subs Model_Project United (10.12.04) iBase v2 2" xfId="3049" xr:uid="{00000000-0005-0000-0000-00001C0C0000}"/>
    <cellStyle name="_SKTHOME_KTF Model (merged)_Project United (10.01.04)_2" xfId="3050" xr:uid="{00000000-0005-0000-0000-00001D0C0000}"/>
    <cellStyle name="_SKTHOME_KTF Model (merged)_Project United (10.01.04)_2 2" xfId="3051" xr:uid="{00000000-0005-0000-0000-00001E0C0000}"/>
    <cellStyle name="_SKTHOME_KTF Model (merged)_Project United (10.01.04)_2_Project United (10.12.04) iBase v2" xfId="3052" xr:uid="{00000000-0005-0000-0000-00001F0C0000}"/>
    <cellStyle name="_SKTHOME_KTF Model (merged)_Project United (10.01.04)_2_Project United (10.12.04) iBase v2 2" xfId="3053" xr:uid="{00000000-0005-0000-0000-0000200C0000}"/>
    <cellStyle name="_SKTHOME_KTF Model (merged)_Project United (10.01.04)_4" xfId="3054" xr:uid="{00000000-0005-0000-0000-0000210C0000}"/>
    <cellStyle name="_SKTHOME_KTF Model (merged)_Project United (10.01.04)_4 2" xfId="3055" xr:uid="{00000000-0005-0000-0000-0000220C0000}"/>
    <cellStyle name="_SKTHOME_KTF Model (merged)_Project United (10.01.04)_4_Project United (10.12.04) iBase v2" xfId="3056" xr:uid="{00000000-0005-0000-0000-0000230C0000}"/>
    <cellStyle name="_SKTHOME_KTF Model (merged)_Project United (10.01.04)_4_Project United (10.12.04) iBase v2 2" xfId="3057" xr:uid="{00000000-0005-0000-0000-0000240C0000}"/>
    <cellStyle name="_SKTHOME_KTF Model (merged)_Project United (10.05.04)" xfId="3058" xr:uid="{00000000-0005-0000-0000-0000250C0000}"/>
    <cellStyle name="_SKTHOME_KTF Model (merged)_Project United (10.05.04) 2" xfId="3059" xr:uid="{00000000-0005-0000-0000-0000260C0000}"/>
    <cellStyle name="_SKTHOME_KTF Model (merged)_Project United (10.05.04)_Project United (10.12.04) iBase v2" xfId="3060" xr:uid="{00000000-0005-0000-0000-0000270C0000}"/>
    <cellStyle name="_SKTHOME_KTF Model (merged)_Project United (10.05.04)_Project United (10.12.04) iBase v2 2" xfId="3061" xr:uid="{00000000-0005-0000-0000-0000280C0000}"/>
    <cellStyle name="_SKTHOME_KTF Model (merged)_Project United (10.05.04)_SKT_v4" xfId="3062" xr:uid="{00000000-0005-0000-0000-0000290C0000}"/>
    <cellStyle name="_SKTHOME_KTF Model (merged)_Project United (10.05.04)_SKT_v4 2" xfId="3063" xr:uid="{00000000-0005-0000-0000-00002A0C0000}"/>
    <cellStyle name="_SKTHOME_KTF Model (merged)_Project United (10.05.04)_SKT_v4_Project United (10.12.04) iBase v2" xfId="3064" xr:uid="{00000000-0005-0000-0000-00002B0C0000}"/>
    <cellStyle name="_SKTHOME_KTF Model (merged)_Project United (10.05.04)_SKT_v4_Project United (10.12.04) iBase v2 2" xfId="3065" xr:uid="{00000000-0005-0000-0000-00002C0C0000}"/>
    <cellStyle name="_SKTHOME_KTF Model (old)" xfId="3066" xr:uid="{00000000-0005-0000-0000-00002D0C0000}"/>
    <cellStyle name="_SKTHOME_KTF Model (old) 2" xfId="3067" xr:uid="{00000000-0005-0000-0000-00002E0C0000}"/>
    <cellStyle name="_SKTHOME_KTF Model (old)_KeyDrivers" xfId="3068" xr:uid="{00000000-0005-0000-0000-00002F0C0000}"/>
    <cellStyle name="_SKTHOME_KTF Model (old)_KeyDrivers 2" xfId="3069" xr:uid="{00000000-0005-0000-0000-0000300C0000}"/>
    <cellStyle name="_SKTHOME_KTF Model (old)_KeyDrivers_Project United (10.12.04) iBase v2" xfId="3070" xr:uid="{00000000-0005-0000-0000-0000310C0000}"/>
    <cellStyle name="_SKTHOME_KTF Model (old)_KeyDrivers_Project United (10.12.04) iBase v2 2" xfId="3071" xr:uid="{00000000-0005-0000-0000-0000320C0000}"/>
    <cellStyle name="_SKTHOME_KTF Model (old)_MVNO Subs Model" xfId="3072" xr:uid="{00000000-0005-0000-0000-0000330C0000}"/>
    <cellStyle name="_SKTHOME_KTF Model (old)_MVNO Subs Model 2" xfId="3073" xr:uid="{00000000-0005-0000-0000-0000340C0000}"/>
    <cellStyle name="_SKTHOME_KTF Model (old)_MVNO Subs Model_Project United (10.12.04) iBase v2" xfId="3074" xr:uid="{00000000-0005-0000-0000-0000350C0000}"/>
    <cellStyle name="_SKTHOME_KTF Model (old)_MVNO Subs Model_Project United (10.12.04) iBase v2 2" xfId="3075" xr:uid="{00000000-0005-0000-0000-0000360C0000}"/>
    <cellStyle name="_SKTHOME_KTF Model (old)_Project United (10.01.04)_2" xfId="3076" xr:uid="{00000000-0005-0000-0000-0000370C0000}"/>
    <cellStyle name="_SKTHOME_KTF Model (old)_Project United (10.01.04)_2 2" xfId="3077" xr:uid="{00000000-0005-0000-0000-0000380C0000}"/>
    <cellStyle name="_SKTHOME_KTF Model (old)_Project United (10.01.04)_2_Project United (10.12.04) iBase v2" xfId="3078" xr:uid="{00000000-0005-0000-0000-0000390C0000}"/>
    <cellStyle name="_SKTHOME_KTF Model (old)_Project United (10.01.04)_2_Project United (10.12.04) iBase v2 2" xfId="3079" xr:uid="{00000000-0005-0000-0000-00003A0C0000}"/>
    <cellStyle name="_SKTHOME_KTF Model (old)_Project United (10.01.04)_4" xfId="3080" xr:uid="{00000000-0005-0000-0000-00003B0C0000}"/>
    <cellStyle name="_SKTHOME_KTF Model (old)_Project United (10.01.04)_4 2" xfId="3081" xr:uid="{00000000-0005-0000-0000-00003C0C0000}"/>
    <cellStyle name="_SKTHOME_KTF Model (old)_Project United (10.01.04)_4_Project United (10.12.04) iBase v2" xfId="3082" xr:uid="{00000000-0005-0000-0000-00003D0C0000}"/>
    <cellStyle name="_SKTHOME_KTF Model (old)_Project United (10.01.04)_4_Project United (10.12.04) iBase v2 2" xfId="3083" xr:uid="{00000000-0005-0000-0000-00003E0C0000}"/>
    <cellStyle name="_SKTHOME_KTF Model (old)_Project United (10.05.04)" xfId="3084" xr:uid="{00000000-0005-0000-0000-00003F0C0000}"/>
    <cellStyle name="_SKTHOME_KTF Model (old)_Project United (10.05.04) 2" xfId="3085" xr:uid="{00000000-0005-0000-0000-0000400C0000}"/>
    <cellStyle name="_SKTHOME_KTF Model (old)_Project United (10.05.04)_Project United (10.12.04) iBase v2" xfId="3086" xr:uid="{00000000-0005-0000-0000-0000410C0000}"/>
    <cellStyle name="_SKTHOME_KTF Model (old)_Project United (10.05.04)_Project United (10.12.04) iBase v2 2" xfId="3087" xr:uid="{00000000-0005-0000-0000-0000420C0000}"/>
    <cellStyle name="_SKTHOME_KTF Model (old)_Project United (10.05.04)_SKT_v4" xfId="3088" xr:uid="{00000000-0005-0000-0000-0000430C0000}"/>
    <cellStyle name="_SKTHOME_KTF Model (old)_Project United (10.05.04)_SKT_v4 2" xfId="3089" xr:uid="{00000000-0005-0000-0000-0000440C0000}"/>
    <cellStyle name="_SKTHOME_KTF Model (old)_Project United (10.05.04)_SKT_v4_Project United (10.12.04) iBase v2" xfId="3090" xr:uid="{00000000-0005-0000-0000-0000450C0000}"/>
    <cellStyle name="_SKTHOME_KTF Model (old)_Project United (10.05.04)_SKT_v4_Project United (10.12.04) iBase v2 2" xfId="3091" xr:uid="{00000000-0005-0000-0000-0000460C0000}"/>
    <cellStyle name="_SKTHOME_KTF Model 2" xfId="3092" xr:uid="{00000000-0005-0000-0000-0000470C0000}"/>
    <cellStyle name="_SKTHOME_KTF Model 3" xfId="3093" xr:uid="{00000000-0005-0000-0000-0000480C0000}"/>
    <cellStyle name="_SKTHOME_KTF Model 4" xfId="3094" xr:uid="{00000000-0005-0000-0000-0000490C0000}"/>
    <cellStyle name="_SKTHOME_KTF Model_input4" xfId="3095" xr:uid="{00000000-0005-0000-0000-00004A0C0000}"/>
    <cellStyle name="_SKTHOME_KTF Model_input4 2" xfId="3096" xr:uid="{00000000-0005-0000-0000-00004B0C0000}"/>
    <cellStyle name="_SKTHOME_KTF Model_input4_KeyDrivers" xfId="3097" xr:uid="{00000000-0005-0000-0000-00004C0C0000}"/>
    <cellStyle name="_SKTHOME_KTF Model_input4_KeyDrivers 2" xfId="3098" xr:uid="{00000000-0005-0000-0000-00004D0C0000}"/>
    <cellStyle name="_SKTHOME_KTF Model_input4_KeyDrivers_Project United (10.12.04) iBase v2" xfId="3099" xr:uid="{00000000-0005-0000-0000-00004E0C0000}"/>
    <cellStyle name="_SKTHOME_KTF Model_input4_KeyDrivers_Project United (10.12.04) iBase v2 2" xfId="3100" xr:uid="{00000000-0005-0000-0000-00004F0C0000}"/>
    <cellStyle name="_SKTHOME_KTF Model_input4_MVNO Subs Model" xfId="3101" xr:uid="{00000000-0005-0000-0000-0000500C0000}"/>
    <cellStyle name="_SKTHOME_KTF Model_input4_MVNO Subs Model 2" xfId="3102" xr:uid="{00000000-0005-0000-0000-0000510C0000}"/>
    <cellStyle name="_SKTHOME_KTF Model_input4_MVNO Subs Model_Project United (10.12.04) iBase v2" xfId="3103" xr:uid="{00000000-0005-0000-0000-0000520C0000}"/>
    <cellStyle name="_SKTHOME_KTF Model_input4_MVNO Subs Model_Project United (10.12.04) iBase v2 2" xfId="3104" xr:uid="{00000000-0005-0000-0000-0000530C0000}"/>
    <cellStyle name="_SKTHOME_KTF Model_input4_Project United (10.01.04)_2" xfId="3105" xr:uid="{00000000-0005-0000-0000-0000540C0000}"/>
    <cellStyle name="_SKTHOME_KTF Model_input4_Project United (10.01.04)_2 2" xfId="3106" xr:uid="{00000000-0005-0000-0000-0000550C0000}"/>
    <cellStyle name="_SKTHOME_KTF Model_input4_Project United (10.01.04)_2_Project United (10.12.04) iBase v2" xfId="3107" xr:uid="{00000000-0005-0000-0000-0000560C0000}"/>
    <cellStyle name="_SKTHOME_KTF Model_input4_Project United (10.01.04)_2_Project United (10.12.04) iBase v2 2" xfId="3108" xr:uid="{00000000-0005-0000-0000-0000570C0000}"/>
    <cellStyle name="_SKTHOME_KTF Model_input4_Project United (10.01.04)_4" xfId="3109" xr:uid="{00000000-0005-0000-0000-0000580C0000}"/>
    <cellStyle name="_SKTHOME_KTF Model_input4_Project United (10.01.04)_4 2" xfId="3110" xr:uid="{00000000-0005-0000-0000-0000590C0000}"/>
    <cellStyle name="_SKTHOME_KTF Model_input4_Project United (10.01.04)_4_Project United (10.12.04) iBase v2" xfId="3111" xr:uid="{00000000-0005-0000-0000-00005A0C0000}"/>
    <cellStyle name="_SKTHOME_KTF Model_input4_Project United (10.01.04)_4_Project United (10.12.04) iBase v2 2" xfId="3112" xr:uid="{00000000-0005-0000-0000-00005B0C0000}"/>
    <cellStyle name="_SKTHOME_KTF Model_input4_Project United (10.05.04)" xfId="3113" xr:uid="{00000000-0005-0000-0000-00005C0C0000}"/>
    <cellStyle name="_SKTHOME_KTF Model_input4_Project United (10.05.04) 2" xfId="3114" xr:uid="{00000000-0005-0000-0000-00005D0C0000}"/>
    <cellStyle name="_SKTHOME_KTF Model_input4_Project United (10.05.04)_Project United (10.12.04) iBase v2" xfId="3115" xr:uid="{00000000-0005-0000-0000-00005E0C0000}"/>
    <cellStyle name="_SKTHOME_KTF Model_input4_Project United (10.05.04)_Project United (10.12.04) iBase v2 2" xfId="3116" xr:uid="{00000000-0005-0000-0000-00005F0C0000}"/>
    <cellStyle name="_SKTHOME_KTF Model_input4_Project United (10.05.04)_SKT_v4" xfId="3117" xr:uid="{00000000-0005-0000-0000-0000600C0000}"/>
    <cellStyle name="_SKTHOME_KTF Model_input4_Project United (10.05.04)_SKT_v4 2" xfId="3118" xr:uid="{00000000-0005-0000-0000-0000610C0000}"/>
    <cellStyle name="_SKTHOME_KTF Model_input4_Project United (10.05.04)_SKT_v4_Project United (10.12.04) iBase v2" xfId="3119" xr:uid="{00000000-0005-0000-0000-0000620C0000}"/>
    <cellStyle name="_SKTHOME_KTF Model_input4_Project United (10.05.04)_SKT_v4_Project United (10.12.04) iBase v2 2" xfId="3120" xr:uid="{00000000-0005-0000-0000-0000630C0000}"/>
    <cellStyle name="_SKTHOME_KTF Model_KeyDrivers" xfId="3121" xr:uid="{00000000-0005-0000-0000-0000640C0000}"/>
    <cellStyle name="_SKTHOME_KTF Model_KeyDrivers 2" xfId="3122" xr:uid="{00000000-0005-0000-0000-0000650C0000}"/>
    <cellStyle name="_SKTHOME_KTF Model_KeyDrivers_Project United (10.12.04) iBase v2" xfId="3123" xr:uid="{00000000-0005-0000-0000-0000660C0000}"/>
    <cellStyle name="_SKTHOME_KTF Model_KeyDrivers_Project United (10.12.04) iBase v2 2" xfId="3124" xr:uid="{00000000-0005-0000-0000-0000670C0000}"/>
    <cellStyle name="_SKTHOME_KTF Model_MVNO Subs Model" xfId="3125" xr:uid="{00000000-0005-0000-0000-0000680C0000}"/>
    <cellStyle name="_SKTHOME_KTF Model_MVNO Subs Model 2" xfId="3126" xr:uid="{00000000-0005-0000-0000-0000690C0000}"/>
    <cellStyle name="_SKTHOME_KTF Model_MVNO Subs Model_Project United (10.12.04) iBase v2" xfId="3127" xr:uid="{00000000-0005-0000-0000-00006A0C0000}"/>
    <cellStyle name="_SKTHOME_KTF Model_MVNO Subs Model_Project United (10.12.04) iBase v2 2" xfId="3128" xr:uid="{00000000-0005-0000-0000-00006B0C0000}"/>
    <cellStyle name="_SKTHOME_KTF Model_Project United (10.01.04)_2" xfId="3129" xr:uid="{00000000-0005-0000-0000-00006C0C0000}"/>
    <cellStyle name="_SKTHOME_KTF Model_Project United (10.01.04)_2 2" xfId="3130" xr:uid="{00000000-0005-0000-0000-00006D0C0000}"/>
    <cellStyle name="_SKTHOME_KTF Model_Project United (10.01.04)_2_Project United (10.12.04) iBase v2" xfId="3131" xr:uid="{00000000-0005-0000-0000-00006E0C0000}"/>
    <cellStyle name="_SKTHOME_KTF Model_Project United (10.01.04)_2_Project United (10.12.04) iBase v2 2" xfId="3132" xr:uid="{00000000-0005-0000-0000-00006F0C0000}"/>
    <cellStyle name="_SKTHOME_KTF Model_Project United (10.01.04)_4" xfId="3133" xr:uid="{00000000-0005-0000-0000-0000700C0000}"/>
    <cellStyle name="_SKTHOME_KTF Model_Project United (10.01.04)_4 2" xfId="3134" xr:uid="{00000000-0005-0000-0000-0000710C0000}"/>
    <cellStyle name="_SKTHOME_KTF Model_Project United (10.01.04)_4_Project United (10.12.04) iBase v2" xfId="3135" xr:uid="{00000000-0005-0000-0000-0000720C0000}"/>
    <cellStyle name="_SKTHOME_KTF Model_Project United (10.01.04)_4_Project United (10.12.04) iBase v2 2" xfId="3136" xr:uid="{00000000-0005-0000-0000-0000730C0000}"/>
    <cellStyle name="_SKTHOME_KTF Model_Project United (10.05.04)" xfId="3137" xr:uid="{00000000-0005-0000-0000-0000740C0000}"/>
    <cellStyle name="_SKTHOME_KTF Model_Project United (10.05.04) 2" xfId="3138" xr:uid="{00000000-0005-0000-0000-0000750C0000}"/>
    <cellStyle name="_SKTHOME_KTF Model_Project United (10.05.04)_Project United (10.12.04) iBase v2" xfId="3139" xr:uid="{00000000-0005-0000-0000-0000760C0000}"/>
    <cellStyle name="_SKTHOME_KTF Model_Project United (10.05.04)_Project United (10.12.04) iBase v2 2" xfId="3140" xr:uid="{00000000-0005-0000-0000-0000770C0000}"/>
    <cellStyle name="_SKTHOME_KTF Model_Project United (10.05.04)_SKT_v4" xfId="3141" xr:uid="{00000000-0005-0000-0000-0000780C0000}"/>
    <cellStyle name="_SKTHOME_KTF Model_Project United (10.05.04)_SKT_v4 2" xfId="3142" xr:uid="{00000000-0005-0000-0000-0000790C0000}"/>
    <cellStyle name="_SKTHOME_KTF Model_Project United (10.05.04)_SKT_v4_Project United (10.12.04) iBase v2" xfId="3143" xr:uid="{00000000-0005-0000-0000-00007A0C0000}"/>
    <cellStyle name="_SKTHOME_KTF Model_Project United (10.05.04)_SKT_v4_Project United (10.12.04) iBase v2 2" xfId="3144" xr:uid="{00000000-0005-0000-0000-00007B0C0000}"/>
    <cellStyle name="_SKTHOME_KTF Model2" xfId="3145" xr:uid="{00000000-0005-0000-0000-00007C0C0000}"/>
    <cellStyle name="_SKTHOME_KTF Model2 2" xfId="3146" xr:uid="{00000000-0005-0000-0000-00007D0C0000}"/>
    <cellStyle name="_SKTHOME_KTF Model2_KeyDrivers" xfId="3147" xr:uid="{00000000-0005-0000-0000-00007E0C0000}"/>
    <cellStyle name="_SKTHOME_KTF Model2_KeyDrivers 2" xfId="3148" xr:uid="{00000000-0005-0000-0000-00007F0C0000}"/>
    <cellStyle name="_SKTHOME_KTF Model2_KeyDrivers_Project United (10.12.04) iBase v2" xfId="3149" xr:uid="{00000000-0005-0000-0000-0000800C0000}"/>
    <cellStyle name="_SKTHOME_KTF Model2_KeyDrivers_Project United (10.12.04) iBase v2 2" xfId="3150" xr:uid="{00000000-0005-0000-0000-0000810C0000}"/>
    <cellStyle name="_SKTHOME_KTF Model2_MVNO Subs Model" xfId="3151" xr:uid="{00000000-0005-0000-0000-0000820C0000}"/>
    <cellStyle name="_SKTHOME_KTF Model2_MVNO Subs Model 2" xfId="3152" xr:uid="{00000000-0005-0000-0000-0000830C0000}"/>
    <cellStyle name="_SKTHOME_KTF Model2_MVNO Subs Model_Project United (10.12.04) iBase v2" xfId="3153" xr:uid="{00000000-0005-0000-0000-0000840C0000}"/>
    <cellStyle name="_SKTHOME_KTF Model2_MVNO Subs Model_Project United (10.12.04) iBase v2 2" xfId="3154" xr:uid="{00000000-0005-0000-0000-0000850C0000}"/>
    <cellStyle name="_SKTHOME_KTF Model2_Project United (10.01.04)_2" xfId="3155" xr:uid="{00000000-0005-0000-0000-0000860C0000}"/>
    <cellStyle name="_SKTHOME_KTF Model2_Project United (10.01.04)_2 2" xfId="3156" xr:uid="{00000000-0005-0000-0000-0000870C0000}"/>
    <cellStyle name="_SKTHOME_KTF Model2_Project United (10.01.04)_2_Project United (10.12.04) iBase v2" xfId="3157" xr:uid="{00000000-0005-0000-0000-0000880C0000}"/>
    <cellStyle name="_SKTHOME_KTF Model2_Project United (10.01.04)_2_Project United (10.12.04) iBase v2 2" xfId="3158" xr:uid="{00000000-0005-0000-0000-0000890C0000}"/>
    <cellStyle name="_SKTHOME_KTF Model2_Project United (10.01.04)_4" xfId="3159" xr:uid="{00000000-0005-0000-0000-00008A0C0000}"/>
    <cellStyle name="_SKTHOME_KTF Model2_Project United (10.01.04)_4 2" xfId="3160" xr:uid="{00000000-0005-0000-0000-00008B0C0000}"/>
    <cellStyle name="_SKTHOME_KTF Model2_Project United (10.01.04)_4_Project United (10.12.04) iBase v2" xfId="3161" xr:uid="{00000000-0005-0000-0000-00008C0C0000}"/>
    <cellStyle name="_SKTHOME_KTF Model2_Project United (10.01.04)_4_Project United (10.12.04) iBase v2 2" xfId="3162" xr:uid="{00000000-0005-0000-0000-00008D0C0000}"/>
    <cellStyle name="_SKTHOME_KTF Model2_Project United (10.05.04)" xfId="3163" xr:uid="{00000000-0005-0000-0000-00008E0C0000}"/>
    <cellStyle name="_SKTHOME_KTF Model2_Project United (10.05.04) 2" xfId="3164" xr:uid="{00000000-0005-0000-0000-00008F0C0000}"/>
    <cellStyle name="_SKTHOME_KTF Model2_Project United (10.05.04)_Project United (10.12.04) iBase v2" xfId="3165" xr:uid="{00000000-0005-0000-0000-0000900C0000}"/>
    <cellStyle name="_SKTHOME_KTF Model2_Project United (10.05.04)_Project United (10.12.04) iBase v2 2" xfId="3166" xr:uid="{00000000-0005-0000-0000-0000910C0000}"/>
    <cellStyle name="_SKTHOME_KTF Model2_Project United (10.05.04)_SKT_v4" xfId="3167" xr:uid="{00000000-0005-0000-0000-0000920C0000}"/>
    <cellStyle name="_SKTHOME_KTF Model2_Project United (10.05.04)_SKT_v4 2" xfId="3168" xr:uid="{00000000-0005-0000-0000-0000930C0000}"/>
    <cellStyle name="_SKTHOME_KTF Model2_Project United (10.05.04)_SKT_v4_Project United (10.12.04) iBase v2" xfId="3169" xr:uid="{00000000-0005-0000-0000-0000940C0000}"/>
    <cellStyle name="_SKTHOME_KTF Model2_Project United (10.05.04)_SKT_v4_Project United (10.12.04) iBase v2 2" xfId="3170" xr:uid="{00000000-0005-0000-0000-0000950C0000}"/>
    <cellStyle name="_SKTHOME_KTF shares" xfId="3171" xr:uid="{00000000-0005-0000-0000-0000960C0000}"/>
    <cellStyle name="_SKTHOME_KTF shares 2" xfId="3172" xr:uid="{00000000-0005-0000-0000-0000970C0000}"/>
    <cellStyle name="_SKTHOME_KTF shares_KeyDrivers" xfId="3173" xr:uid="{00000000-0005-0000-0000-0000980C0000}"/>
    <cellStyle name="_SKTHOME_KTF shares_KeyDrivers 2" xfId="3174" xr:uid="{00000000-0005-0000-0000-0000990C0000}"/>
    <cellStyle name="_SKTHOME_KTF shares_KeyDrivers_Project United (10.12.04) iBase v2" xfId="3175" xr:uid="{00000000-0005-0000-0000-00009A0C0000}"/>
    <cellStyle name="_SKTHOME_KTF shares_KeyDrivers_Project United (10.12.04) iBase v2 2" xfId="3176" xr:uid="{00000000-0005-0000-0000-00009B0C0000}"/>
    <cellStyle name="_SKTHOME_KTF shares_MVNO Subs Model" xfId="3177" xr:uid="{00000000-0005-0000-0000-00009C0C0000}"/>
    <cellStyle name="_SKTHOME_KTF shares_MVNO Subs Model 2" xfId="3178" xr:uid="{00000000-0005-0000-0000-00009D0C0000}"/>
    <cellStyle name="_SKTHOME_KTF shares_MVNO Subs Model_Project United (10.12.04) iBase v2" xfId="3179" xr:uid="{00000000-0005-0000-0000-00009E0C0000}"/>
    <cellStyle name="_SKTHOME_KTF shares_MVNO Subs Model_Project United (10.12.04) iBase v2 2" xfId="3180" xr:uid="{00000000-0005-0000-0000-00009F0C0000}"/>
    <cellStyle name="_SKTHOME_KTF shares_Project United (10.01.04)_2" xfId="3181" xr:uid="{00000000-0005-0000-0000-0000A00C0000}"/>
    <cellStyle name="_SKTHOME_KTF shares_Project United (10.01.04)_2 2" xfId="3182" xr:uid="{00000000-0005-0000-0000-0000A10C0000}"/>
    <cellStyle name="_SKTHOME_KTF shares_Project United (10.01.04)_2_Project United (10.12.04) iBase v2" xfId="3183" xr:uid="{00000000-0005-0000-0000-0000A20C0000}"/>
    <cellStyle name="_SKTHOME_KTF shares_Project United (10.01.04)_2_Project United (10.12.04) iBase v2 2" xfId="3184" xr:uid="{00000000-0005-0000-0000-0000A30C0000}"/>
    <cellStyle name="_SKTHOME_KTF shares_Project United (10.01.04)_4" xfId="3185" xr:uid="{00000000-0005-0000-0000-0000A40C0000}"/>
    <cellStyle name="_SKTHOME_KTF shares_Project United (10.01.04)_4 2" xfId="3186" xr:uid="{00000000-0005-0000-0000-0000A50C0000}"/>
    <cellStyle name="_SKTHOME_KTF shares_Project United (10.01.04)_4_Project United (10.12.04) iBase v2" xfId="3187" xr:uid="{00000000-0005-0000-0000-0000A60C0000}"/>
    <cellStyle name="_SKTHOME_KTF shares_Project United (10.01.04)_4_Project United (10.12.04) iBase v2 2" xfId="3188" xr:uid="{00000000-0005-0000-0000-0000A70C0000}"/>
    <cellStyle name="_SKTHOME_KTF shares_Project United (10.05.04)" xfId="3189" xr:uid="{00000000-0005-0000-0000-0000A80C0000}"/>
    <cellStyle name="_SKTHOME_KTF shares_Project United (10.05.04) 2" xfId="3190" xr:uid="{00000000-0005-0000-0000-0000A90C0000}"/>
    <cellStyle name="_SKTHOME_KTF shares_Project United (10.05.04)_Project United (10.12.04) iBase v2" xfId="3191" xr:uid="{00000000-0005-0000-0000-0000AA0C0000}"/>
    <cellStyle name="_SKTHOME_KTF shares_Project United (10.05.04)_Project United (10.12.04) iBase v2 2" xfId="3192" xr:uid="{00000000-0005-0000-0000-0000AB0C0000}"/>
    <cellStyle name="_SKTHOME_KTF shares_Project United (10.05.04)_SKT_v4" xfId="3193" xr:uid="{00000000-0005-0000-0000-0000AC0C0000}"/>
    <cellStyle name="_SKTHOME_KTF shares_Project United (10.05.04)_SKT_v4 2" xfId="3194" xr:uid="{00000000-0005-0000-0000-0000AD0C0000}"/>
    <cellStyle name="_SKTHOME_KTF shares_Project United (10.05.04)_SKT_v4_Project United (10.12.04) iBase v2" xfId="3195" xr:uid="{00000000-0005-0000-0000-0000AE0C0000}"/>
    <cellStyle name="_SKTHOME_KTF shares_Project United (10.05.04)_SKT_v4_Project United (10.12.04) iBase v2 2" xfId="3196" xr:uid="{00000000-0005-0000-0000-0000AF0C0000}"/>
    <cellStyle name="_SKTHOME_KTF-MOD new2" xfId="3197" xr:uid="{00000000-0005-0000-0000-0000B00C0000}"/>
    <cellStyle name="_SKTHOME_KTF-MOD new2 2" xfId="3198" xr:uid="{00000000-0005-0000-0000-0000B10C0000}"/>
    <cellStyle name="_SKTHOME_KTF-MOD new2_KeyDrivers" xfId="3199" xr:uid="{00000000-0005-0000-0000-0000B20C0000}"/>
    <cellStyle name="_SKTHOME_KTF-MOD new2_KeyDrivers 2" xfId="3200" xr:uid="{00000000-0005-0000-0000-0000B30C0000}"/>
    <cellStyle name="_SKTHOME_KTF-MOD new2_KeyDrivers_Project United (10.12.04) iBase v2" xfId="3201" xr:uid="{00000000-0005-0000-0000-0000B40C0000}"/>
    <cellStyle name="_SKTHOME_KTF-MOD new2_KeyDrivers_Project United (10.12.04) iBase v2 2" xfId="3202" xr:uid="{00000000-0005-0000-0000-0000B50C0000}"/>
    <cellStyle name="_SKTHOME_KTF-MOD new2_MVNO Subs Model" xfId="3203" xr:uid="{00000000-0005-0000-0000-0000B60C0000}"/>
    <cellStyle name="_SKTHOME_KTF-MOD new2_MVNO Subs Model 2" xfId="3204" xr:uid="{00000000-0005-0000-0000-0000B70C0000}"/>
    <cellStyle name="_SKTHOME_KTF-MOD new2_MVNO Subs Model_Project United (10.12.04) iBase v2" xfId="3205" xr:uid="{00000000-0005-0000-0000-0000B80C0000}"/>
    <cellStyle name="_SKTHOME_KTF-MOD new2_MVNO Subs Model_Project United (10.12.04) iBase v2 2" xfId="3206" xr:uid="{00000000-0005-0000-0000-0000B90C0000}"/>
    <cellStyle name="_SKTHOME_KTF-MOD new2_Project United (10.01.04)_2" xfId="3207" xr:uid="{00000000-0005-0000-0000-0000BA0C0000}"/>
    <cellStyle name="_SKTHOME_KTF-MOD new2_Project United (10.01.04)_2 2" xfId="3208" xr:uid="{00000000-0005-0000-0000-0000BB0C0000}"/>
    <cellStyle name="_SKTHOME_KTF-MOD new2_Project United (10.01.04)_2_Project United (10.12.04) iBase v2" xfId="3209" xr:uid="{00000000-0005-0000-0000-0000BC0C0000}"/>
    <cellStyle name="_SKTHOME_KTF-MOD new2_Project United (10.01.04)_2_Project United (10.12.04) iBase v2 2" xfId="3210" xr:uid="{00000000-0005-0000-0000-0000BD0C0000}"/>
    <cellStyle name="_SKTHOME_KTF-MOD new2_Project United (10.01.04)_4" xfId="3211" xr:uid="{00000000-0005-0000-0000-0000BE0C0000}"/>
    <cellStyle name="_SKTHOME_KTF-MOD new2_Project United (10.01.04)_4 2" xfId="3212" xr:uid="{00000000-0005-0000-0000-0000BF0C0000}"/>
    <cellStyle name="_SKTHOME_KTF-MOD new2_Project United (10.01.04)_4_Project United (10.12.04) iBase v2" xfId="3213" xr:uid="{00000000-0005-0000-0000-0000C00C0000}"/>
    <cellStyle name="_SKTHOME_KTF-MOD new2_Project United (10.01.04)_4_Project United (10.12.04) iBase v2 2" xfId="3214" xr:uid="{00000000-0005-0000-0000-0000C10C0000}"/>
    <cellStyle name="_SKTHOME_KTF-MOD new2_Project United (10.05.04)" xfId="3215" xr:uid="{00000000-0005-0000-0000-0000C20C0000}"/>
    <cellStyle name="_SKTHOME_KTF-MOD new2_Project United (10.05.04) 2" xfId="3216" xr:uid="{00000000-0005-0000-0000-0000C30C0000}"/>
    <cellStyle name="_SKTHOME_KTF-MOD new2_Project United (10.05.04)_Project United (10.12.04) iBase v2" xfId="3217" xr:uid="{00000000-0005-0000-0000-0000C40C0000}"/>
    <cellStyle name="_SKTHOME_KTF-MOD new2_Project United (10.05.04)_Project United (10.12.04) iBase v2 2" xfId="3218" xr:uid="{00000000-0005-0000-0000-0000C50C0000}"/>
    <cellStyle name="_SKTHOME_KTF-MOD new2_Project United (10.05.04)_SKT_v4" xfId="3219" xr:uid="{00000000-0005-0000-0000-0000C60C0000}"/>
    <cellStyle name="_SKTHOME_KTF-MOD new2_Project United (10.05.04)_SKT_v4 2" xfId="3220" xr:uid="{00000000-0005-0000-0000-0000C70C0000}"/>
    <cellStyle name="_SKTHOME_KTF-MOD new2_Project United (10.05.04)_SKT_v4_Project United (10.12.04) iBase v2" xfId="3221" xr:uid="{00000000-0005-0000-0000-0000C80C0000}"/>
    <cellStyle name="_SKTHOME_KTF-MOD new2_Project United (10.05.04)_SKT_v4_Project United (10.12.04) iBase v2 2" xfId="3222" xr:uid="{00000000-0005-0000-0000-0000C90C0000}"/>
    <cellStyle name="_SKTHOME_MVNO Subs Model" xfId="3223" xr:uid="{00000000-0005-0000-0000-0000CA0C0000}"/>
    <cellStyle name="_SKTHOME_MVNO Subs Model 2" xfId="3224" xr:uid="{00000000-0005-0000-0000-0000CB0C0000}"/>
    <cellStyle name="_SKTHOME_MVNO Subs Model_Project United (10.12.04) iBase v2" xfId="3225" xr:uid="{00000000-0005-0000-0000-0000CC0C0000}"/>
    <cellStyle name="_SKTHOME_MVNO Subs Model_Project United (10.12.04) iBase v2 2" xfId="3226" xr:uid="{00000000-0005-0000-0000-0000CD0C0000}"/>
    <cellStyle name="_SKTHOME_Project United (10.01.04)_2" xfId="3227" xr:uid="{00000000-0005-0000-0000-0000CE0C0000}"/>
    <cellStyle name="_SKTHOME_Project United (10.01.04)_2 2" xfId="3228" xr:uid="{00000000-0005-0000-0000-0000CF0C0000}"/>
    <cellStyle name="_SKTHOME_Project United (10.01.04)_2_Project United (10.12.04) iBase v2" xfId="3229" xr:uid="{00000000-0005-0000-0000-0000D00C0000}"/>
    <cellStyle name="_SKTHOME_Project United (10.01.04)_2_Project United (10.12.04) iBase v2 2" xfId="3230" xr:uid="{00000000-0005-0000-0000-0000D10C0000}"/>
    <cellStyle name="_SKTHOME_Project United (10.01.04)_4" xfId="3231" xr:uid="{00000000-0005-0000-0000-0000D20C0000}"/>
    <cellStyle name="_SKTHOME_Project United (10.01.04)_4 2" xfId="3232" xr:uid="{00000000-0005-0000-0000-0000D30C0000}"/>
    <cellStyle name="_SKTHOME_Project United (10.01.04)_4_Project United (10.12.04) iBase v2" xfId="3233" xr:uid="{00000000-0005-0000-0000-0000D40C0000}"/>
    <cellStyle name="_SKTHOME_Project United (10.01.04)_4_Project United (10.12.04) iBase v2 2" xfId="3234" xr:uid="{00000000-0005-0000-0000-0000D50C0000}"/>
    <cellStyle name="_SKTHOME_Project United (10.05.04)" xfId="3235" xr:uid="{00000000-0005-0000-0000-0000D60C0000}"/>
    <cellStyle name="_SKTHOME_Project United (10.05.04) 2" xfId="3236" xr:uid="{00000000-0005-0000-0000-0000D70C0000}"/>
    <cellStyle name="_SKTHOME_Project United (10.05.04)_Project United (10.12.04) iBase v2" xfId="3237" xr:uid="{00000000-0005-0000-0000-0000D80C0000}"/>
    <cellStyle name="_SKTHOME_Project United (10.05.04)_Project United (10.12.04) iBase v2 2" xfId="3238" xr:uid="{00000000-0005-0000-0000-0000D90C0000}"/>
    <cellStyle name="_SKTHOME_Project United (10.05.04)_SKT_v4" xfId="3239" xr:uid="{00000000-0005-0000-0000-0000DA0C0000}"/>
    <cellStyle name="_SKTHOME_Project United (10.05.04)_SKT_v4 2" xfId="3240" xr:uid="{00000000-0005-0000-0000-0000DB0C0000}"/>
    <cellStyle name="_SKTHOME_Project United (10.05.04)_SKT_v4_Project United (10.12.04) iBase v2" xfId="3241" xr:uid="{00000000-0005-0000-0000-0000DC0C0000}"/>
    <cellStyle name="_SKTHOME_Project United (10.05.04)_SKT_v4_Project United (10.12.04) iBase v2 2" xfId="3242" xr:uid="{00000000-0005-0000-0000-0000DD0C0000}"/>
    <cellStyle name="_SKTHOME_SK Quarterly" xfId="3243" xr:uid="{00000000-0005-0000-0000-0000DE0C0000}"/>
    <cellStyle name="_SKTHOME_SK Quarterly 2" xfId="3244" xr:uid="{00000000-0005-0000-0000-0000DF0C0000}"/>
    <cellStyle name="_SKTHOME_SK Quarterly_KeyDrivers" xfId="3245" xr:uid="{00000000-0005-0000-0000-0000E00C0000}"/>
    <cellStyle name="_SKTHOME_SK Quarterly_KeyDrivers 2" xfId="3246" xr:uid="{00000000-0005-0000-0000-0000E10C0000}"/>
    <cellStyle name="_SKTHOME_SK Quarterly_KeyDrivers_Project United (10.12.04) iBase v2" xfId="3247" xr:uid="{00000000-0005-0000-0000-0000E20C0000}"/>
    <cellStyle name="_SKTHOME_SK Quarterly_KeyDrivers_Project United (10.12.04) iBase v2 2" xfId="3248" xr:uid="{00000000-0005-0000-0000-0000E30C0000}"/>
    <cellStyle name="_SKTHOME_SK Quarterly_MVNO Subs Model" xfId="3249" xr:uid="{00000000-0005-0000-0000-0000E40C0000}"/>
    <cellStyle name="_SKTHOME_SK Quarterly_MVNO Subs Model 2" xfId="3250" xr:uid="{00000000-0005-0000-0000-0000E50C0000}"/>
    <cellStyle name="_SKTHOME_SK Quarterly_MVNO Subs Model_Project United (10.12.04) iBase v2" xfId="3251" xr:uid="{00000000-0005-0000-0000-0000E60C0000}"/>
    <cellStyle name="_SKTHOME_SK Quarterly_MVNO Subs Model_Project United (10.12.04) iBase v2 2" xfId="3252" xr:uid="{00000000-0005-0000-0000-0000E70C0000}"/>
    <cellStyle name="_SKTHOME_SK Quarterly_Project United (10.01.04)_2" xfId="3253" xr:uid="{00000000-0005-0000-0000-0000E80C0000}"/>
    <cellStyle name="_SKTHOME_SK Quarterly_Project United (10.01.04)_2 2" xfId="3254" xr:uid="{00000000-0005-0000-0000-0000E90C0000}"/>
    <cellStyle name="_SKTHOME_SK Quarterly_Project United (10.01.04)_2_Project United (10.12.04) iBase v2" xfId="3255" xr:uid="{00000000-0005-0000-0000-0000EA0C0000}"/>
    <cellStyle name="_SKTHOME_SK Quarterly_Project United (10.01.04)_2_Project United (10.12.04) iBase v2 2" xfId="3256" xr:uid="{00000000-0005-0000-0000-0000EB0C0000}"/>
    <cellStyle name="_SKTHOME_SK Quarterly_Project United (10.01.04)_4" xfId="3257" xr:uid="{00000000-0005-0000-0000-0000EC0C0000}"/>
    <cellStyle name="_SKTHOME_SK Quarterly_Project United (10.01.04)_4 2" xfId="3258" xr:uid="{00000000-0005-0000-0000-0000ED0C0000}"/>
    <cellStyle name="_SKTHOME_SK Quarterly_Project United (10.01.04)_4_Project United (10.12.04) iBase v2" xfId="3259" xr:uid="{00000000-0005-0000-0000-0000EE0C0000}"/>
    <cellStyle name="_SKTHOME_SK Quarterly_Project United (10.01.04)_4_Project United (10.12.04) iBase v2 2" xfId="3260" xr:uid="{00000000-0005-0000-0000-0000EF0C0000}"/>
    <cellStyle name="_SKTHOME_SK Quarterly_Project United (10.05.04)" xfId="3261" xr:uid="{00000000-0005-0000-0000-0000F00C0000}"/>
    <cellStyle name="_SKTHOME_SK Quarterly_Project United (10.05.04) 2" xfId="3262" xr:uid="{00000000-0005-0000-0000-0000F10C0000}"/>
    <cellStyle name="_SKTHOME_SK Quarterly_Project United (10.05.04)_Project United (10.12.04) iBase v2" xfId="3263" xr:uid="{00000000-0005-0000-0000-0000F20C0000}"/>
    <cellStyle name="_SKTHOME_SK Quarterly_Project United (10.05.04)_Project United (10.12.04) iBase v2 2" xfId="3264" xr:uid="{00000000-0005-0000-0000-0000F30C0000}"/>
    <cellStyle name="_SKTHOME_SK Quarterly_Project United (10.05.04)_SKT_v4" xfId="3265" xr:uid="{00000000-0005-0000-0000-0000F40C0000}"/>
    <cellStyle name="_SKTHOME_SK Quarterly_Project United (10.05.04)_SKT_v4 2" xfId="3266" xr:uid="{00000000-0005-0000-0000-0000F50C0000}"/>
    <cellStyle name="_SKTHOME_SK Quarterly_Project United (10.05.04)_SKT_v4_Project United (10.12.04) iBase v2" xfId="3267" xr:uid="{00000000-0005-0000-0000-0000F60C0000}"/>
    <cellStyle name="_SKTHOME_SK Quarterly_Project United (10.05.04)_SKT_v4_Project United (10.12.04) iBase v2 2" xfId="3268" xr:uid="{00000000-0005-0000-0000-0000F70C0000}"/>
    <cellStyle name="_SKTHOME_SKT Model" xfId="3269" xr:uid="{00000000-0005-0000-0000-0000F80C0000}"/>
    <cellStyle name="_SKTHOME_SKT Model (link)" xfId="3270" xr:uid="{00000000-0005-0000-0000-0000F90C0000}"/>
    <cellStyle name="_SKTHOME_SKT Model (link) 2" xfId="3271" xr:uid="{00000000-0005-0000-0000-0000FA0C0000}"/>
    <cellStyle name="_SKTHOME_SKT Model (link)_KeyDrivers" xfId="3272" xr:uid="{00000000-0005-0000-0000-0000FB0C0000}"/>
    <cellStyle name="_SKTHOME_SKT Model (link)_KeyDrivers 2" xfId="3273" xr:uid="{00000000-0005-0000-0000-0000FC0C0000}"/>
    <cellStyle name="_SKTHOME_SKT Model (link)_KeyDrivers_Project United (10.12.04) iBase v2" xfId="3274" xr:uid="{00000000-0005-0000-0000-0000FD0C0000}"/>
    <cellStyle name="_SKTHOME_SKT Model (link)_KeyDrivers_Project United (10.12.04) iBase v2 2" xfId="3275" xr:uid="{00000000-0005-0000-0000-0000FE0C0000}"/>
    <cellStyle name="_SKTHOME_SKT Model (link)_MVNO Subs Model" xfId="3276" xr:uid="{00000000-0005-0000-0000-0000FF0C0000}"/>
    <cellStyle name="_SKTHOME_SKT Model (link)_MVNO Subs Model 2" xfId="3277" xr:uid="{00000000-0005-0000-0000-0000000D0000}"/>
    <cellStyle name="_SKTHOME_SKT Model (link)_MVNO Subs Model_Project United (10.12.04) iBase v2" xfId="3278" xr:uid="{00000000-0005-0000-0000-0000010D0000}"/>
    <cellStyle name="_SKTHOME_SKT Model (link)_MVNO Subs Model_Project United (10.12.04) iBase v2 2" xfId="3279" xr:uid="{00000000-0005-0000-0000-0000020D0000}"/>
    <cellStyle name="_SKTHOME_SKT Model (link)_Project United (10.01.04)_2" xfId="3280" xr:uid="{00000000-0005-0000-0000-0000030D0000}"/>
    <cellStyle name="_SKTHOME_SKT Model (link)_Project United (10.01.04)_2 2" xfId="3281" xr:uid="{00000000-0005-0000-0000-0000040D0000}"/>
    <cellStyle name="_SKTHOME_SKT Model (link)_Project United (10.01.04)_2_Project United (10.12.04) iBase v2" xfId="3282" xr:uid="{00000000-0005-0000-0000-0000050D0000}"/>
    <cellStyle name="_SKTHOME_SKT Model (link)_Project United (10.01.04)_2_Project United (10.12.04) iBase v2 2" xfId="3283" xr:uid="{00000000-0005-0000-0000-0000060D0000}"/>
    <cellStyle name="_SKTHOME_SKT Model (link)_Project United (10.01.04)_4" xfId="3284" xr:uid="{00000000-0005-0000-0000-0000070D0000}"/>
    <cellStyle name="_SKTHOME_SKT Model (link)_Project United (10.01.04)_4 2" xfId="3285" xr:uid="{00000000-0005-0000-0000-0000080D0000}"/>
    <cellStyle name="_SKTHOME_SKT Model (link)_Project United (10.01.04)_4_Project United (10.12.04) iBase v2" xfId="3286" xr:uid="{00000000-0005-0000-0000-0000090D0000}"/>
    <cellStyle name="_SKTHOME_SKT Model (link)_Project United (10.01.04)_4_Project United (10.12.04) iBase v2 2" xfId="3287" xr:uid="{00000000-0005-0000-0000-00000A0D0000}"/>
    <cellStyle name="_SKTHOME_SKT Model (link)_Project United (10.05.04)" xfId="3288" xr:uid="{00000000-0005-0000-0000-00000B0D0000}"/>
    <cellStyle name="_SKTHOME_SKT Model (link)_Project United (10.05.04) 2" xfId="3289" xr:uid="{00000000-0005-0000-0000-00000C0D0000}"/>
    <cellStyle name="_SKTHOME_SKT Model (link)_Project United (10.05.04)_Project United (10.12.04) iBase v2" xfId="3290" xr:uid="{00000000-0005-0000-0000-00000D0D0000}"/>
    <cellStyle name="_SKTHOME_SKT Model (link)_Project United (10.05.04)_Project United (10.12.04) iBase v2 2" xfId="3291" xr:uid="{00000000-0005-0000-0000-00000E0D0000}"/>
    <cellStyle name="_SKTHOME_SKT Model (link)_Project United (10.05.04)_SKT_v4" xfId="3292" xr:uid="{00000000-0005-0000-0000-00000F0D0000}"/>
    <cellStyle name="_SKTHOME_SKT Model (link)_Project United (10.05.04)_SKT_v4 2" xfId="3293" xr:uid="{00000000-0005-0000-0000-0000100D0000}"/>
    <cellStyle name="_SKTHOME_SKT Model (link)_Project United (10.05.04)_SKT_v4_Project United (10.12.04) iBase v2" xfId="3294" xr:uid="{00000000-0005-0000-0000-0000110D0000}"/>
    <cellStyle name="_SKTHOME_SKT Model (link)_Project United (10.05.04)_SKT_v4_Project United (10.12.04) iBase v2 2" xfId="3295" xr:uid="{00000000-0005-0000-0000-0000120D0000}"/>
    <cellStyle name="_SKTHOME_SKT Model (under const1)" xfId="3296" xr:uid="{00000000-0005-0000-0000-0000130D0000}"/>
    <cellStyle name="_SKTHOME_SKT Model (under const1) 2" xfId="3297" xr:uid="{00000000-0005-0000-0000-0000140D0000}"/>
    <cellStyle name="_SKTHOME_SKT Model (under const1)_KeyDrivers" xfId="3298" xr:uid="{00000000-0005-0000-0000-0000150D0000}"/>
    <cellStyle name="_SKTHOME_SKT Model (under const1)_KeyDrivers 2" xfId="3299" xr:uid="{00000000-0005-0000-0000-0000160D0000}"/>
    <cellStyle name="_SKTHOME_SKT Model (under const1)_KeyDrivers_Project United (10.12.04) iBase v2" xfId="3300" xr:uid="{00000000-0005-0000-0000-0000170D0000}"/>
    <cellStyle name="_SKTHOME_SKT Model (under const1)_KeyDrivers_Project United (10.12.04) iBase v2 2" xfId="3301" xr:uid="{00000000-0005-0000-0000-0000180D0000}"/>
    <cellStyle name="_SKTHOME_SKT Model (under const1)_MVNO Subs Model" xfId="3302" xr:uid="{00000000-0005-0000-0000-0000190D0000}"/>
    <cellStyle name="_SKTHOME_SKT Model (under const1)_MVNO Subs Model 2" xfId="3303" xr:uid="{00000000-0005-0000-0000-00001A0D0000}"/>
    <cellStyle name="_SKTHOME_SKT Model (under const1)_MVNO Subs Model_Project United (10.12.04) iBase v2" xfId="3304" xr:uid="{00000000-0005-0000-0000-00001B0D0000}"/>
    <cellStyle name="_SKTHOME_SKT Model (under const1)_MVNO Subs Model_Project United (10.12.04) iBase v2 2" xfId="3305" xr:uid="{00000000-0005-0000-0000-00001C0D0000}"/>
    <cellStyle name="_SKTHOME_SKT Model (under const1)_Project United (10.01.04)_2" xfId="3306" xr:uid="{00000000-0005-0000-0000-00001D0D0000}"/>
    <cellStyle name="_SKTHOME_SKT Model (under const1)_Project United (10.01.04)_2 2" xfId="3307" xr:uid="{00000000-0005-0000-0000-00001E0D0000}"/>
    <cellStyle name="_SKTHOME_SKT Model (under const1)_Project United (10.01.04)_2_Project United (10.12.04) iBase v2" xfId="3308" xr:uid="{00000000-0005-0000-0000-00001F0D0000}"/>
    <cellStyle name="_SKTHOME_SKT Model (under const1)_Project United (10.01.04)_2_Project United (10.12.04) iBase v2 2" xfId="3309" xr:uid="{00000000-0005-0000-0000-0000200D0000}"/>
    <cellStyle name="_SKTHOME_SKT Model (under const1)_Project United (10.01.04)_4" xfId="3310" xr:uid="{00000000-0005-0000-0000-0000210D0000}"/>
    <cellStyle name="_SKTHOME_SKT Model (under const1)_Project United (10.01.04)_4 2" xfId="3311" xr:uid="{00000000-0005-0000-0000-0000220D0000}"/>
    <cellStyle name="_SKTHOME_SKT Model (under const1)_Project United (10.01.04)_4_Project United (10.12.04) iBase v2" xfId="3312" xr:uid="{00000000-0005-0000-0000-0000230D0000}"/>
    <cellStyle name="_SKTHOME_SKT Model (under const1)_Project United (10.01.04)_4_Project United (10.12.04) iBase v2 2" xfId="3313" xr:uid="{00000000-0005-0000-0000-0000240D0000}"/>
    <cellStyle name="_SKTHOME_SKT Model (under const1)_Project United (10.05.04)" xfId="3314" xr:uid="{00000000-0005-0000-0000-0000250D0000}"/>
    <cellStyle name="_SKTHOME_SKT Model (under const1)_Project United (10.05.04) 2" xfId="3315" xr:uid="{00000000-0005-0000-0000-0000260D0000}"/>
    <cellStyle name="_SKTHOME_SKT Model (under const1)_Project United (10.05.04)_Project United (10.12.04) iBase v2" xfId="3316" xr:uid="{00000000-0005-0000-0000-0000270D0000}"/>
    <cellStyle name="_SKTHOME_SKT Model (under const1)_Project United (10.05.04)_Project United (10.12.04) iBase v2 2" xfId="3317" xr:uid="{00000000-0005-0000-0000-0000280D0000}"/>
    <cellStyle name="_SKTHOME_SKT Model (under const1)_Project United (10.05.04)_SKT_v4" xfId="3318" xr:uid="{00000000-0005-0000-0000-0000290D0000}"/>
    <cellStyle name="_SKTHOME_SKT Model (under const1)_Project United (10.05.04)_SKT_v4 2" xfId="3319" xr:uid="{00000000-0005-0000-0000-00002A0D0000}"/>
    <cellStyle name="_SKTHOME_SKT Model (under const1)_Project United (10.05.04)_SKT_v4_Project United (10.12.04) iBase v2" xfId="3320" xr:uid="{00000000-0005-0000-0000-00002B0D0000}"/>
    <cellStyle name="_SKTHOME_SKT Model (under const1)_Project United (10.05.04)_SKT_v4_Project United (10.12.04) iBase v2 2" xfId="3321" xr:uid="{00000000-0005-0000-0000-00002C0D0000}"/>
    <cellStyle name="_SKTHOME_SKT Model (under const3).xls Chart 1" xfId="3322" xr:uid="{00000000-0005-0000-0000-00002D0D0000}"/>
    <cellStyle name="_SKTHOME_SKT Model (under const3).xls Chart 1 2" xfId="3323" xr:uid="{00000000-0005-0000-0000-00002E0D0000}"/>
    <cellStyle name="_SKTHOME_SKT Model (under const3).xls Chart 1_KeyDrivers" xfId="3324" xr:uid="{00000000-0005-0000-0000-00002F0D0000}"/>
    <cellStyle name="_SKTHOME_SKT Model (under const3).xls Chart 1_KeyDrivers 2" xfId="3325" xr:uid="{00000000-0005-0000-0000-0000300D0000}"/>
    <cellStyle name="_SKTHOME_SKT Model (under const3).xls Chart 1_KeyDrivers_Project United (10.12.04) iBase v2" xfId="3326" xr:uid="{00000000-0005-0000-0000-0000310D0000}"/>
    <cellStyle name="_SKTHOME_SKT Model (under const3).xls Chart 1_KeyDrivers_Project United (10.12.04) iBase v2 2" xfId="3327" xr:uid="{00000000-0005-0000-0000-0000320D0000}"/>
    <cellStyle name="_SKTHOME_SKT Model (under const3).xls Chart 1_MVNO Subs Model" xfId="3328" xr:uid="{00000000-0005-0000-0000-0000330D0000}"/>
    <cellStyle name="_SKTHOME_SKT Model (under const3).xls Chart 1_MVNO Subs Model 2" xfId="3329" xr:uid="{00000000-0005-0000-0000-0000340D0000}"/>
    <cellStyle name="_SKTHOME_SKT Model (under const3).xls Chart 1_MVNO Subs Model_Project United (10.12.04) iBase v2" xfId="3330" xr:uid="{00000000-0005-0000-0000-0000350D0000}"/>
    <cellStyle name="_SKTHOME_SKT Model (under const3).xls Chart 1_MVNO Subs Model_Project United (10.12.04) iBase v2 2" xfId="3331" xr:uid="{00000000-0005-0000-0000-0000360D0000}"/>
    <cellStyle name="_SKTHOME_SKT Model (under const3).xls Chart 1_Project United (10.01.04)_2" xfId="3332" xr:uid="{00000000-0005-0000-0000-0000370D0000}"/>
    <cellStyle name="_SKTHOME_SKT Model (under const3).xls Chart 1_Project United (10.01.04)_2 2" xfId="3333" xr:uid="{00000000-0005-0000-0000-0000380D0000}"/>
    <cellStyle name="_SKTHOME_SKT Model (under const3).xls Chart 1_Project United (10.01.04)_2_Project United (10.12.04) iBase v2" xfId="3334" xr:uid="{00000000-0005-0000-0000-0000390D0000}"/>
    <cellStyle name="_SKTHOME_SKT Model (under const3).xls Chart 1_Project United (10.01.04)_2_Project United (10.12.04) iBase v2 2" xfId="3335" xr:uid="{00000000-0005-0000-0000-00003A0D0000}"/>
    <cellStyle name="_SKTHOME_SKT Model (under const3).xls Chart 1_Project United (10.01.04)_4" xfId="3336" xr:uid="{00000000-0005-0000-0000-00003B0D0000}"/>
    <cellStyle name="_SKTHOME_SKT Model (under const3).xls Chart 1_Project United (10.01.04)_4 2" xfId="3337" xr:uid="{00000000-0005-0000-0000-00003C0D0000}"/>
    <cellStyle name="_SKTHOME_SKT Model (under const3).xls Chart 1_Project United (10.01.04)_4_Project United (10.12.04) iBase v2" xfId="3338" xr:uid="{00000000-0005-0000-0000-00003D0D0000}"/>
    <cellStyle name="_SKTHOME_SKT Model (under const3).xls Chart 1_Project United (10.01.04)_4_Project United (10.12.04) iBase v2 2" xfId="3339" xr:uid="{00000000-0005-0000-0000-00003E0D0000}"/>
    <cellStyle name="_SKTHOME_SKT Model (under const3).xls Chart 1_Project United (10.05.04)" xfId="3340" xr:uid="{00000000-0005-0000-0000-00003F0D0000}"/>
    <cellStyle name="_SKTHOME_SKT Model (under const3).xls Chart 1_Project United (10.05.04) 2" xfId="3341" xr:uid="{00000000-0005-0000-0000-0000400D0000}"/>
    <cellStyle name="_SKTHOME_SKT Model (under const3).xls Chart 1_Project United (10.05.04)_Project United (10.12.04) iBase v2" xfId="3342" xr:uid="{00000000-0005-0000-0000-0000410D0000}"/>
    <cellStyle name="_SKTHOME_SKT Model (under const3).xls Chart 1_Project United (10.05.04)_Project United (10.12.04) iBase v2 2" xfId="3343" xr:uid="{00000000-0005-0000-0000-0000420D0000}"/>
    <cellStyle name="_SKTHOME_SKT Model (under const3).xls Chart 1_Project United (10.05.04)_SKT_v4" xfId="3344" xr:uid="{00000000-0005-0000-0000-0000430D0000}"/>
    <cellStyle name="_SKTHOME_SKT Model (under const3).xls Chart 1_Project United (10.05.04)_SKT_v4 2" xfId="3345" xr:uid="{00000000-0005-0000-0000-0000440D0000}"/>
    <cellStyle name="_SKTHOME_SKT Model (under const3).xls Chart 1_Project United (10.05.04)_SKT_v4_Project United (10.12.04) iBase v2" xfId="3346" xr:uid="{00000000-0005-0000-0000-0000450D0000}"/>
    <cellStyle name="_SKTHOME_SKT Model (under const3).xls Chart 1_Project United (10.05.04)_SKT_v4_Project United (10.12.04) iBase v2 2" xfId="3347" xr:uid="{00000000-0005-0000-0000-0000460D0000}"/>
    <cellStyle name="_SKTHOME_SKT Model 2" xfId="3348" xr:uid="{00000000-0005-0000-0000-0000470D0000}"/>
    <cellStyle name="_SKTHOME_SKT Model 3" xfId="3349" xr:uid="{00000000-0005-0000-0000-0000480D0000}"/>
    <cellStyle name="_SKTHOME_SKT Model 4" xfId="3350" xr:uid="{00000000-0005-0000-0000-0000490D0000}"/>
    <cellStyle name="_SKTHOME_SKT Model_KeyDrivers" xfId="3351" xr:uid="{00000000-0005-0000-0000-00004A0D0000}"/>
    <cellStyle name="_SKTHOME_SKT Model_KeyDrivers 2" xfId="3352" xr:uid="{00000000-0005-0000-0000-00004B0D0000}"/>
    <cellStyle name="_SKTHOME_SKT Model_KeyDrivers_Project United (10.12.04) iBase v2" xfId="3353" xr:uid="{00000000-0005-0000-0000-00004C0D0000}"/>
    <cellStyle name="_SKTHOME_SKT Model_KeyDrivers_Project United (10.12.04) iBase v2 2" xfId="3354" xr:uid="{00000000-0005-0000-0000-00004D0D0000}"/>
    <cellStyle name="_SKTHOME_SKT Model_MVNO Subs Model" xfId="3355" xr:uid="{00000000-0005-0000-0000-00004E0D0000}"/>
    <cellStyle name="_SKTHOME_SKT Model_MVNO Subs Model 2" xfId="3356" xr:uid="{00000000-0005-0000-0000-00004F0D0000}"/>
    <cellStyle name="_SKTHOME_SKT Model_MVNO Subs Model_Project United (10.12.04) iBase v2" xfId="3357" xr:uid="{00000000-0005-0000-0000-0000500D0000}"/>
    <cellStyle name="_SKTHOME_SKT Model_MVNO Subs Model_Project United (10.12.04) iBase v2 2" xfId="3358" xr:uid="{00000000-0005-0000-0000-0000510D0000}"/>
    <cellStyle name="_SKTHOME_SKT Model_Project United (10.01.04)_2" xfId="3359" xr:uid="{00000000-0005-0000-0000-0000520D0000}"/>
    <cellStyle name="_SKTHOME_SKT Model_Project United (10.01.04)_2 2" xfId="3360" xr:uid="{00000000-0005-0000-0000-0000530D0000}"/>
    <cellStyle name="_SKTHOME_SKT Model_Project United (10.01.04)_2_Project United (10.12.04) iBase v2" xfId="3361" xr:uid="{00000000-0005-0000-0000-0000540D0000}"/>
    <cellStyle name="_SKTHOME_SKT Model_Project United (10.01.04)_2_Project United (10.12.04) iBase v2 2" xfId="3362" xr:uid="{00000000-0005-0000-0000-0000550D0000}"/>
    <cellStyle name="_SKTHOME_SKT Model_Project United (10.01.04)_4" xfId="3363" xr:uid="{00000000-0005-0000-0000-0000560D0000}"/>
    <cellStyle name="_SKTHOME_SKT Model_Project United (10.01.04)_4 2" xfId="3364" xr:uid="{00000000-0005-0000-0000-0000570D0000}"/>
    <cellStyle name="_SKTHOME_SKT Model_Project United (10.01.04)_4_Project United (10.12.04) iBase v2" xfId="3365" xr:uid="{00000000-0005-0000-0000-0000580D0000}"/>
    <cellStyle name="_SKTHOME_SKT Model_Project United (10.01.04)_4_Project United (10.12.04) iBase v2 2" xfId="3366" xr:uid="{00000000-0005-0000-0000-0000590D0000}"/>
    <cellStyle name="_SKTHOME_SKT Model_Project United (10.05.04)" xfId="3367" xr:uid="{00000000-0005-0000-0000-00005A0D0000}"/>
    <cellStyle name="_SKTHOME_SKT Model_Project United (10.05.04) 2" xfId="3368" xr:uid="{00000000-0005-0000-0000-00005B0D0000}"/>
    <cellStyle name="_SKTHOME_SKT Model_Project United (10.05.04)_Project United (10.12.04) iBase v2" xfId="3369" xr:uid="{00000000-0005-0000-0000-00005C0D0000}"/>
    <cellStyle name="_SKTHOME_SKT Model_Project United (10.05.04)_Project United (10.12.04) iBase v2 2" xfId="3370" xr:uid="{00000000-0005-0000-0000-00005D0D0000}"/>
    <cellStyle name="_SKTHOME_SKT Model_Project United (10.05.04)_SKT_v4" xfId="3371" xr:uid="{00000000-0005-0000-0000-00005E0D0000}"/>
    <cellStyle name="_SKTHOME_SKT Model_Project United (10.05.04)_SKT_v4 2" xfId="3372" xr:uid="{00000000-0005-0000-0000-00005F0D0000}"/>
    <cellStyle name="_SKTHOME_SKT Model_Project United (10.05.04)_SKT_v4_Project United (10.12.04) iBase v2" xfId="3373" xr:uid="{00000000-0005-0000-0000-0000600D0000}"/>
    <cellStyle name="_SKTHOME_SKT Model_Project United (10.05.04)_SKT_v4_Project United (10.12.04) iBase v2 2" xfId="3374" xr:uid="{00000000-0005-0000-0000-0000610D0000}"/>
    <cellStyle name="_SKTHOME_SKT shares" xfId="3375" xr:uid="{00000000-0005-0000-0000-0000620D0000}"/>
    <cellStyle name="_SKTHOME_SKT shares 2" xfId="3376" xr:uid="{00000000-0005-0000-0000-0000630D0000}"/>
    <cellStyle name="_SKTHOME_SKT shares_KeyDrivers" xfId="3377" xr:uid="{00000000-0005-0000-0000-0000640D0000}"/>
    <cellStyle name="_SKTHOME_SKT shares_KeyDrivers 2" xfId="3378" xr:uid="{00000000-0005-0000-0000-0000650D0000}"/>
    <cellStyle name="_SKTHOME_SKT shares_KeyDrivers_Project United (10.12.04) iBase v2" xfId="3379" xr:uid="{00000000-0005-0000-0000-0000660D0000}"/>
    <cellStyle name="_SKTHOME_SKT shares_KeyDrivers_Project United (10.12.04) iBase v2 2" xfId="3380" xr:uid="{00000000-0005-0000-0000-0000670D0000}"/>
    <cellStyle name="_SKTHOME_SKT shares_MVNO Subs Model" xfId="3381" xr:uid="{00000000-0005-0000-0000-0000680D0000}"/>
    <cellStyle name="_SKTHOME_SKT shares_MVNO Subs Model 2" xfId="3382" xr:uid="{00000000-0005-0000-0000-0000690D0000}"/>
    <cellStyle name="_SKTHOME_SKT shares_MVNO Subs Model_Project United (10.12.04) iBase v2" xfId="3383" xr:uid="{00000000-0005-0000-0000-00006A0D0000}"/>
    <cellStyle name="_SKTHOME_SKT shares_MVNO Subs Model_Project United (10.12.04) iBase v2 2" xfId="3384" xr:uid="{00000000-0005-0000-0000-00006B0D0000}"/>
    <cellStyle name="_SKTHOME_SKT shares_Project United (10.01.04)_2" xfId="3385" xr:uid="{00000000-0005-0000-0000-00006C0D0000}"/>
    <cellStyle name="_SKTHOME_SKT shares_Project United (10.01.04)_2 2" xfId="3386" xr:uid="{00000000-0005-0000-0000-00006D0D0000}"/>
    <cellStyle name="_SKTHOME_SKT shares_Project United (10.01.04)_2_Project United (10.12.04) iBase v2" xfId="3387" xr:uid="{00000000-0005-0000-0000-00006E0D0000}"/>
    <cellStyle name="_SKTHOME_SKT shares_Project United (10.01.04)_2_Project United (10.12.04) iBase v2 2" xfId="3388" xr:uid="{00000000-0005-0000-0000-00006F0D0000}"/>
    <cellStyle name="_SKTHOME_SKT shares_Project United (10.01.04)_4" xfId="3389" xr:uid="{00000000-0005-0000-0000-0000700D0000}"/>
    <cellStyle name="_SKTHOME_SKT shares_Project United (10.01.04)_4 2" xfId="3390" xr:uid="{00000000-0005-0000-0000-0000710D0000}"/>
    <cellStyle name="_SKTHOME_SKT shares_Project United (10.01.04)_4_Project United (10.12.04) iBase v2" xfId="3391" xr:uid="{00000000-0005-0000-0000-0000720D0000}"/>
    <cellStyle name="_SKTHOME_SKT shares_Project United (10.01.04)_4_Project United (10.12.04) iBase v2 2" xfId="3392" xr:uid="{00000000-0005-0000-0000-0000730D0000}"/>
    <cellStyle name="_SKTHOME_SKT shares_Project United (10.05.04)" xfId="3393" xr:uid="{00000000-0005-0000-0000-0000740D0000}"/>
    <cellStyle name="_SKTHOME_SKT shares_Project United (10.05.04) 2" xfId="3394" xr:uid="{00000000-0005-0000-0000-0000750D0000}"/>
    <cellStyle name="_SKTHOME_SKT shares_Project United (10.05.04)_Project United (10.12.04) iBase v2" xfId="3395" xr:uid="{00000000-0005-0000-0000-0000760D0000}"/>
    <cellStyle name="_SKTHOME_SKT shares_Project United (10.05.04)_Project United (10.12.04) iBase v2 2" xfId="3396" xr:uid="{00000000-0005-0000-0000-0000770D0000}"/>
    <cellStyle name="_SKTHOME_SKT shares_Project United (10.05.04)_SKT_v4" xfId="3397" xr:uid="{00000000-0005-0000-0000-0000780D0000}"/>
    <cellStyle name="_SKTHOME_SKT shares_Project United (10.05.04)_SKT_v4 2" xfId="3398" xr:uid="{00000000-0005-0000-0000-0000790D0000}"/>
    <cellStyle name="_SKTHOME_SKT shares_Project United (10.05.04)_SKT_v4_Project United (10.12.04) iBase v2" xfId="3399" xr:uid="{00000000-0005-0000-0000-00007A0D0000}"/>
    <cellStyle name="_SKTHOME_SKT shares_Project United (10.05.04)_SKT_v4_Project United (10.12.04) iBase v2 2" xfId="3400" xr:uid="{00000000-0005-0000-0000-00007B0D0000}"/>
    <cellStyle name="_SKTHOME_SKTMod2" xfId="3401" xr:uid="{00000000-0005-0000-0000-00007C0D0000}"/>
    <cellStyle name="_SKTHOME_SKTMod2 2" xfId="3402" xr:uid="{00000000-0005-0000-0000-00007D0D0000}"/>
    <cellStyle name="_SKTHOME_SKTMod2_KeyDrivers" xfId="3403" xr:uid="{00000000-0005-0000-0000-00007E0D0000}"/>
    <cellStyle name="_SKTHOME_SKTMod2_KeyDrivers 2" xfId="3404" xr:uid="{00000000-0005-0000-0000-00007F0D0000}"/>
    <cellStyle name="_SKTHOME_SKTMod2_KeyDrivers_Project United (10.12.04) iBase v2" xfId="3405" xr:uid="{00000000-0005-0000-0000-0000800D0000}"/>
    <cellStyle name="_SKTHOME_SKTMod2_KeyDrivers_Project United (10.12.04) iBase v2 2" xfId="3406" xr:uid="{00000000-0005-0000-0000-0000810D0000}"/>
    <cellStyle name="_SKTHOME_SKTMod2_MVNO Subs Model" xfId="3407" xr:uid="{00000000-0005-0000-0000-0000820D0000}"/>
    <cellStyle name="_SKTHOME_SKTMod2_MVNO Subs Model 2" xfId="3408" xr:uid="{00000000-0005-0000-0000-0000830D0000}"/>
    <cellStyle name="_SKTHOME_SKTMod2_MVNO Subs Model_Project United (10.12.04) iBase v2" xfId="3409" xr:uid="{00000000-0005-0000-0000-0000840D0000}"/>
    <cellStyle name="_SKTHOME_SKTMod2_MVNO Subs Model_Project United (10.12.04) iBase v2 2" xfId="3410" xr:uid="{00000000-0005-0000-0000-0000850D0000}"/>
    <cellStyle name="_SKTHOME_SKTMod2_Project United (10.01.04)_2" xfId="3411" xr:uid="{00000000-0005-0000-0000-0000860D0000}"/>
    <cellStyle name="_SKTHOME_SKTMod2_Project United (10.01.04)_2 2" xfId="3412" xr:uid="{00000000-0005-0000-0000-0000870D0000}"/>
    <cellStyle name="_SKTHOME_SKTMod2_Project United (10.01.04)_2_Project United (10.12.04) iBase v2" xfId="3413" xr:uid="{00000000-0005-0000-0000-0000880D0000}"/>
    <cellStyle name="_SKTHOME_SKTMod2_Project United (10.01.04)_2_Project United (10.12.04) iBase v2 2" xfId="3414" xr:uid="{00000000-0005-0000-0000-0000890D0000}"/>
    <cellStyle name="_SKTHOME_SKTMod2_Project United (10.01.04)_4" xfId="3415" xr:uid="{00000000-0005-0000-0000-00008A0D0000}"/>
    <cellStyle name="_SKTHOME_SKTMod2_Project United (10.01.04)_4 2" xfId="3416" xr:uid="{00000000-0005-0000-0000-00008B0D0000}"/>
    <cellStyle name="_SKTHOME_SKTMod2_Project United (10.01.04)_4_Project United (10.12.04) iBase v2" xfId="3417" xr:uid="{00000000-0005-0000-0000-00008C0D0000}"/>
    <cellStyle name="_SKTHOME_SKTMod2_Project United (10.01.04)_4_Project United (10.12.04) iBase v2 2" xfId="3418" xr:uid="{00000000-0005-0000-0000-00008D0D0000}"/>
    <cellStyle name="_SKTHOME_SKTMod2_Project United (10.05.04)" xfId="3419" xr:uid="{00000000-0005-0000-0000-00008E0D0000}"/>
    <cellStyle name="_SKTHOME_SKTMod2_Project United (10.05.04) 2" xfId="3420" xr:uid="{00000000-0005-0000-0000-00008F0D0000}"/>
    <cellStyle name="_SKTHOME_SKTMod2_Project United (10.05.04)_Project United (10.12.04) iBase v2" xfId="3421" xr:uid="{00000000-0005-0000-0000-0000900D0000}"/>
    <cellStyle name="_SKTHOME_SKTMod2_Project United (10.05.04)_Project United (10.12.04) iBase v2 2" xfId="3422" xr:uid="{00000000-0005-0000-0000-0000910D0000}"/>
    <cellStyle name="_SKTHOME_SKTMod2_Project United (10.05.04)_SKT_v4" xfId="3423" xr:uid="{00000000-0005-0000-0000-0000920D0000}"/>
    <cellStyle name="_SKTHOME_SKTMod2_Project United (10.05.04)_SKT_v4 2" xfId="3424" xr:uid="{00000000-0005-0000-0000-0000930D0000}"/>
    <cellStyle name="_SKTHOME_SKTMod2_Project United (10.05.04)_SKT_v4_Project United (10.12.04) iBase v2" xfId="3425" xr:uid="{00000000-0005-0000-0000-0000940D0000}"/>
    <cellStyle name="_SKTHOME_SKTMod2_Project United (10.05.04)_SKT_v4_Project United (10.12.04) iBase v2 2" xfId="3426" xr:uid="{00000000-0005-0000-0000-0000950D0000}"/>
    <cellStyle name="_SKTHOME_SKTMod3" xfId="3427" xr:uid="{00000000-0005-0000-0000-0000960D0000}"/>
    <cellStyle name="_SKTHOME_SKTMod3 2" xfId="3428" xr:uid="{00000000-0005-0000-0000-0000970D0000}"/>
    <cellStyle name="_SKTHOME_SKTMod3_KeyDrivers" xfId="3429" xr:uid="{00000000-0005-0000-0000-0000980D0000}"/>
    <cellStyle name="_SKTHOME_SKTMod3_KeyDrivers 2" xfId="3430" xr:uid="{00000000-0005-0000-0000-0000990D0000}"/>
    <cellStyle name="_SKTHOME_SKTMod3_KeyDrivers_Project United (10.12.04) iBase v2" xfId="3431" xr:uid="{00000000-0005-0000-0000-00009A0D0000}"/>
    <cellStyle name="_SKTHOME_SKTMod3_KeyDrivers_Project United (10.12.04) iBase v2 2" xfId="3432" xr:uid="{00000000-0005-0000-0000-00009B0D0000}"/>
    <cellStyle name="_SKTHOME_SKTMod3_MVNO Subs Model" xfId="3433" xr:uid="{00000000-0005-0000-0000-00009C0D0000}"/>
    <cellStyle name="_SKTHOME_SKTMod3_MVNO Subs Model 2" xfId="3434" xr:uid="{00000000-0005-0000-0000-00009D0D0000}"/>
    <cellStyle name="_SKTHOME_SKTMod3_MVNO Subs Model_Project United (10.12.04) iBase v2" xfId="3435" xr:uid="{00000000-0005-0000-0000-00009E0D0000}"/>
    <cellStyle name="_SKTHOME_SKTMod3_MVNO Subs Model_Project United (10.12.04) iBase v2 2" xfId="3436" xr:uid="{00000000-0005-0000-0000-00009F0D0000}"/>
    <cellStyle name="_SKTHOME_SKTMod3_Project United (10.01.04)_2" xfId="3437" xr:uid="{00000000-0005-0000-0000-0000A00D0000}"/>
    <cellStyle name="_SKTHOME_SKTMod3_Project United (10.01.04)_2 2" xfId="3438" xr:uid="{00000000-0005-0000-0000-0000A10D0000}"/>
    <cellStyle name="_SKTHOME_SKTMod3_Project United (10.01.04)_2_Project United (10.12.04) iBase v2" xfId="3439" xr:uid="{00000000-0005-0000-0000-0000A20D0000}"/>
    <cellStyle name="_SKTHOME_SKTMod3_Project United (10.01.04)_2_Project United (10.12.04) iBase v2 2" xfId="3440" xr:uid="{00000000-0005-0000-0000-0000A30D0000}"/>
    <cellStyle name="_SKTHOME_SKTMod3_Project United (10.01.04)_4" xfId="3441" xr:uid="{00000000-0005-0000-0000-0000A40D0000}"/>
    <cellStyle name="_SKTHOME_SKTMod3_Project United (10.01.04)_4 2" xfId="3442" xr:uid="{00000000-0005-0000-0000-0000A50D0000}"/>
    <cellStyle name="_SKTHOME_SKTMod3_Project United (10.01.04)_4_Project United (10.12.04) iBase v2" xfId="3443" xr:uid="{00000000-0005-0000-0000-0000A60D0000}"/>
    <cellStyle name="_SKTHOME_SKTMod3_Project United (10.01.04)_4_Project United (10.12.04) iBase v2 2" xfId="3444" xr:uid="{00000000-0005-0000-0000-0000A70D0000}"/>
    <cellStyle name="_SKTHOME_SKTMod3_Project United (10.05.04)" xfId="3445" xr:uid="{00000000-0005-0000-0000-0000A80D0000}"/>
    <cellStyle name="_SKTHOME_SKTMod3_Project United (10.05.04) 2" xfId="3446" xr:uid="{00000000-0005-0000-0000-0000A90D0000}"/>
    <cellStyle name="_SKTHOME_SKTMod3_Project United (10.05.04)_Project United (10.12.04) iBase v2" xfId="3447" xr:uid="{00000000-0005-0000-0000-0000AA0D0000}"/>
    <cellStyle name="_SKTHOME_SKTMod3_Project United (10.05.04)_Project United (10.12.04) iBase v2 2" xfId="3448" xr:uid="{00000000-0005-0000-0000-0000AB0D0000}"/>
    <cellStyle name="_SKTHOME_SKTMod3_Project United (10.05.04)_SKT_v4" xfId="3449" xr:uid="{00000000-0005-0000-0000-0000AC0D0000}"/>
    <cellStyle name="_SKTHOME_SKTMod3_Project United (10.05.04)_SKT_v4 2" xfId="3450" xr:uid="{00000000-0005-0000-0000-0000AD0D0000}"/>
    <cellStyle name="_SKTHOME_SKTMod3_Project United (10.05.04)_SKT_v4_Project United (10.12.04) iBase v2" xfId="3451" xr:uid="{00000000-0005-0000-0000-0000AE0D0000}"/>
    <cellStyle name="_SKTHOME_SKTMod3_Project United (10.05.04)_SKT_v4_Project United (10.12.04) iBase v2 2" xfId="3452" xr:uid="{00000000-0005-0000-0000-0000AF0D0000}"/>
    <cellStyle name="_SKTHOME_SKTMod6" xfId="3453" xr:uid="{00000000-0005-0000-0000-0000B00D0000}"/>
    <cellStyle name="_SKTHOME_SKTMod6 2" xfId="3454" xr:uid="{00000000-0005-0000-0000-0000B10D0000}"/>
    <cellStyle name="_SKTHOME_SKTMod6_KeyDrivers" xfId="3455" xr:uid="{00000000-0005-0000-0000-0000B20D0000}"/>
    <cellStyle name="_SKTHOME_SKTMod6_KeyDrivers 2" xfId="3456" xr:uid="{00000000-0005-0000-0000-0000B30D0000}"/>
    <cellStyle name="_SKTHOME_SKTMod6_KeyDrivers_Project United (10.12.04) iBase v2" xfId="3457" xr:uid="{00000000-0005-0000-0000-0000B40D0000}"/>
    <cellStyle name="_SKTHOME_SKTMod6_KeyDrivers_Project United (10.12.04) iBase v2 2" xfId="3458" xr:uid="{00000000-0005-0000-0000-0000B50D0000}"/>
    <cellStyle name="_SKTHOME_SKTMod6_MVNO Subs Model" xfId="3459" xr:uid="{00000000-0005-0000-0000-0000B60D0000}"/>
    <cellStyle name="_SKTHOME_SKTMod6_MVNO Subs Model 2" xfId="3460" xr:uid="{00000000-0005-0000-0000-0000B70D0000}"/>
    <cellStyle name="_SKTHOME_SKTMod6_MVNO Subs Model_Project United (10.12.04) iBase v2" xfId="3461" xr:uid="{00000000-0005-0000-0000-0000B80D0000}"/>
    <cellStyle name="_SKTHOME_SKTMod6_MVNO Subs Model_Project United (10.12.04) iBase v2 2" xfId="3462" xr:uid="{00000000-0005-0000-0000-0000B90D0000}"/>
    <cellStyle name="_SKTHOME_SKTMod6_Project United (10.01.04)_2" xfId="3463" xr:uid="{00000000-0005-0000-0000-0000BA0D0000}"/>
    <cellStyle name="_SKTHOME_SKTMod6_Project United (10.01.04)_2 2" xfId="3464" xr:uid="{00000000-0005-0000-0000-0000BB0D0000}"/>
    <cellStyle name="_SKTHOME_SKTMod6_Project United (10.01.04)_2_Project United (10.12.04) iBase v2" xfId="3465" xr:uid="{00000000-0005-0000-0000-0000BC0D0000}"/>
    <cellStyle name="_SKTHOME_SKTMod6_Project United (10.01.04)_2_Project United (10.12.04) iBase v2 2" xfId="3466" xr:uid="{00000000-0005-0000-0000-0000BD0D0000}"/>
    <cellStyle name="_SKTHOME_SKTMod6_Project United (10.01.04)_4" xfId="3467" xr:uid="{00000000-0005-0000-0000-0000BE0D0000}"/>
    <cellStyle name="_SKTHOME_SKTMod6_Project United (10.01.04)_4 2" xfId="3468" xr:uid="{00000000-0005-0000-0000-0000BF0D0000}"/>
    <cellStyle name="_SKTHOME_SKTMod6_Project United (10.01.04)_4_Project United (10.12.04) iBase v2" xfId="3469" xr:uid="{00000000-0005-0000-0000-0000C00D0000}"/>
    <cellStyle name="_SKTHOME_SKTMod6_Project United (10.01.04)_4_Project United (10.12.04) iBase v2 2" xfId="3470" xr:uid="{00000000-0005-0000-0000-0000C10D0000}"/>
    <cellStyle name="_SKTHOME_SKTMod6_Project United (10.05.04)" xfId="3471" xr:uid="{00000000-0005-0000-0000-0000C20D0000}"/>
    <cellStyle name="_SKTHOME_SKTMod6_Project United (10.05.04) 2" xfId="3472" xr:uid="{00000000-0005-0000-0000-0000C30D0000}"/>
    <cellStyle name="_SKTHOME_SKTMod6_Project United (10.05.04)_Project United (10.12.04) iBase v2" xfId="3473" xr:uid="{00000000-0005-0000-0000-0000C40D0000}"/>
    <cellStyle name="_SKTHOME_SKTMod6_Project United (10.05.04)_Project United (10.12.04) iBase v2 2" xfId="3474" xr:uid="{00000000-0005-0000-0000-0000C50D0000}"/>
    <cellStyle name="_SKTHOME_SKTMod6_Project United (10.05.04)_SKT_v4" xfId="3475" xr:uid="{00000000-0005-0000-0000-0000C60D0000}"/>
    <cellStyle name="_SKTHOME_SKTMod6_Project United (10.05.04)_SKT_v4 2" xfId="3476" xr:uid="{00000000-0005-0000-0000-0000C70D0000}"/>
    <cellStyle name="_SKTHOME_SKTMod6_Project United (10.05.04)_SKT_v4_Project United (10.12.04) iBase v2" xfId="3477" xr:uid="{00000000-0005-0000-0000-0000C80D0000}"/>
    <cellStyle name="_SKTHOME_SKTMod6_Project United (10.05.04)_SKT_v4_Project United (10.12.04) iBase v2 2" xfId="3478" xr:uid="{00000000-0005-0000-0000-0000C90D0000}"/>
    <cellStyle name="_SKTHOME_SKTSales2" xfId="3479" xr:uid="{00000000-0005-0000-0000-0000CA0D0000}"/>
    <cellStyle name="_SKTHOME_SKTSales2 2" xfId="3480" xr:uid="{00000000-0005-0000-0000-0000CB0D0000}"/>
    <cellStyle name="_SKTHOME_SKTSales2_KeyDrivers" xfId="3481" xr:uid="{00000000-0005-0000-0000-0000CC0D0000}"/>
    <cellStyle name="_SKTHOME_SKTSales2_KeyDrivers 2" xfId="3482" xr:uid="{00000000-0005-0000-0000-0000CD0D0000}"/>
    <cellStyle name="_SKTHOME_SKTSales2_KeyDrivers_Project United (10.12.04) iBase v2" xfId="3483" xr:uid="{00000000-0005-0000-0000-0000CE0D0000}"/>
    <cellStyle name="_SKTHOME_SKTSales2_KeyDrivers_Project United (10.12.04) iBase v2 2" xfId="3484" xr:uid="{00000000-0005-0000-0000-0000CF0D0000}"/>
    <cellStyle name="_SKTHOME_SKTSales2_MVNO Subs Model" xfId="3485" xr:uid="{00000000-0005-0000-0000-0000D00D0000}"/>
    <cellStyle name="_SKTHOME_SKTSales2_MVNO Subs Model 2" xfId="3486" xr:uid="{00000000-0005-0000-0000-0000D10D0000}"/>
    <cellStyle name="_SKTHOME_SKTSales2_MVNO Subs Model_Project United (10.12.04) iBase v2" xfId="3487" xr:uid="{00000000-0005-0000-0000-0000D20D0000}"/>
    <cellStyle name="_SKTHOME_SKTSales2_MVNO Subs Model_Project United (10.12.04) iBase v2 2" xfId="3488" xr:uid="{00000000-0005-0000-0000-0000D30D0000}"/>
    <cellStyle name="_SKTHOME_SKTSales2_Project United (10.01.04)_2" xfId="3489" xr:uid="{00000000-0005-0000-0000-0000D40D0000}"/>
    <cellStyle name="_SKTHOME_SKTSales2_Project United (10.01.04)_2 2" xfId="3490" xr:uid="{00000000-0005-0000-0000-0000D50D0000}"/>
    <cellStyle name="_SKTHOME_SKTSales2_Project United (10.01.04)_2_Project United (10.12.04) iBase v2" xfId="3491" xr:uid="{00000000-0005-0000-0000-0000D60D0000}"/>
    <cellStyle name="_SKTHOME_SKTSales2_Project United (10.01.04)_2_Project United (10.12.04) iBase v2 2" xfId="3492" xr:uid="{00000000-0005-0000-0000-0000D70D0000}"/>
    <cellStyle name="_SKTHOME_SKTSales2_Project United (10.01.04)_4" xfId="3493" xr:uid="{00000000-0005-0000-0000-0000D80D0000}"/>
    <cellStyle name="_SKTHOME_SKTSales2_Project United (10.01.04)_4 2" xfId="3494" xr:uid="{00000000-0005-0000-0000-0000D90D0000}"/>
    <cellStyle name="_SKTHOME_SKTSales2_Project United (10.01.04)_4_Project United (10.12.04) iBase v2" xfId="3495" xr:uid="{00000000-0005-0000-0000-0000DA0D0000}"/>
    <cellStyle name="_SKTHOME_SKTSales2_Project United (10.01.04)_4_Project United (10.12.04) iBase v2 2" xfId="3496" xr:uid="{00000000-0005-0000-0000-0000DB0D0000}"/>
    <cellStyle name="_SKTHOME_SKTSales2_Project United (10.05.04)" xfId="3497" xr:uid="{00000000-0005-0000-0000-0000DC0D0000}"/>
    <cellStyle name="_SKTHOME_SKTSales2_Project United (10.05.04) 2" xfId="3498" xr:uid="{00000000-0005-0000-0000-0000DD0D0000}"/>
    <cellStyle name="_SKTHOME_SKTSales2_Project United (10.05.04)_Project United (10.12.04) iBase v2" xfId="3499" xr:uid="{00000000-0005-0000-0000-0000DE0D0000}"/>
    <cellStyle name="_SKTHOME_SKTSales2_Project United (10.05.04)_Project United (10.12.04) iBase v2 2" xfId="3500" xr:uid="{00000000-0005-0000-0000-0000DF0D0000}"/>
    <cellStyle name="_SKTHOME_SKTSales2_Project United (10.05.04)_SKT_v4" xfId="3501" xr:uid="{00000000-0005-0000-0000-0000E00D0000}"/>
    <cellStyle name="_SKTHOME_SKTSales2_Project United (10.05.04)_SKT_v4 2" xfId="3502" xr:uid="{00000000-0005-0000-0000-0000E10D0000}"/>
    <cellStyle name="_SKTHOME_SKTSales2_Project United (10.05.04)_SKT_v4_Project United (10.12.04) iBase v2" xfId="3503" xr:uid="{00000000-0005-0000-0000-0000E20D0000}"/>
    <cellStyle name="_SKTHOME_SKTSales2_Project United (10.05.04)_SKT_v4_Project United (10.12.04) iBase v2 2" xfId="3504" xr:uid="{00000000-0005-0000-0000-0000E30D0000}"/>
    <cellStyle name="_SKTSales" xfId="3505" xr:uid="{00000000-0005-0000-0000-0000E40D0000}"/>
    <cellStyle name="_SKTSales 2" xfId="3506" xr:uid="{00000000-0005-0000-0000-0000E50D0000}"/>
    <cellStyle name="_SKTSales_KeyDrivers" xfId="3507" xr:uid="{00000000-0005-0000-0000-0000E60D0000}"/>
    <cellStyle name="_SKTSales_KeyDrivers 2" xfId="3508" xr:uid="{00000000-0005-0000-0000-0000E70D0000}"/>
    <cellStyle name="_SKTSales_KeyDrivers_Project United (10.12.04) iBase v2" xfId="3509" xr:uid="{00000000-0005-0000-0000-0000E80D0000}"/>
    <cellStyle name="_SKTSales_KeyDrivers_Project United (10.12.04) iBase v2 2" xfId="3510" xr:uid="{00000000-0005-0000-0000-0000E90D0000}"/>
    <cellStyle name="_SKTSales_KMT-MOD (under construction1)" xfId="3511" xr:uid="{00000000-0005-0000-0000-0000EA0D0000}"/>
    <cellStyle name="_SKTSales_KMT-MOD (under construction1) 2" xfId="3512" xr:uid="{00000000-0005-0000-0000-0000EB0D0000}"/>
    <cellStyle name="_SKTSales_KMT-MOD (under construction1)_KeyDrivers" xfId="3513" xr:uid="{00000000-0005-0000-0000-0000EC0D0000}"/>
    <cellStyle name="_SKTSales_KMT-MOD (under construction1)_KeyDrivers 2" xfId="3514" xr:uid="{00000000-0005-0000-0000-0000ED0D0000}"/>
    <cellStyle name="_SKTSales_KMT-MOD (under construction1)_KeyDrivers_Project United (10.12.04) iBase v2" xfId="3515" xr:uid="{00000000-0005-0000-0000-0000EE0D0000}"/>
    <cellStyle name="_SKTSales_KMT-MOD (under construction1)_KeyDrivers_Project United (10.12.04) iBase v2 2" xfId="3516" xr:uid="{00000000-0005-0000-0000-0000EF0D0000}"/>
    <cellStyle name="_SKTSales_KMT-MOD (under construction1)_MVNO Subs Model" xfId="3517" xr:uid="{00000000-0005-0000-0000-0000F00D0000}"/>
    <cellStyle name="_SKTSales_KMT-MOD (under construction1)_MVNO Subs Model 2" xfId="3518" xr:uid="{00000000-0005-0000-0000-0000F10D0000}"/>
    <cellStyle name="_SKTSales_KMT-MOD (under construction1)_MVNO Subs Model_Project United (10.12.04) iBase v2" xfId="3519" xr:uid="{00000000-0005-0000-0000-0000F20D0000}"/>
    <cellStyle name="_SKTSales_KMT-MOD (under construction1)_MVNO Subs Model_Project United (10.12.04) iBase v2 2" xfId="3520" xr:uid="{00000000-0005-0000-0000-0000F30D0000}"/>
    <cellStyle name="_SKTSales_KMT-MOD (under construction1)_Project United (10.01.04)_2" xfId="3521" xr:uid="{00000000-0005-0000-0000-0000F40D0000}"/>
    <cellStyle name="_SKTSales_KMT-MOD (under construction1)_Project United (10.01.04)_2 2" xfId="3522" xr:uid="{00000000-0005-0000-0000-0000F50D0000}"/>
    <cellStyle name="_SKTSales_KMT-MOD (under construction1)_Project United (10.01.04)_2_Project United (10.12.04) iBase v2" xfId="3523" xr:uid="{00000000-0005-0000-0000-0000F60D0000}"/>
    <cellStyle name="_SKTSales_KMT-MOD (under construction1)_Project United (10.01.04)_2_Project United (10.12.04) iBase v2 2" xfId="3524" xr:uid="{00000000-0005-0000-0000-0000F70D0000}"/>
    <cellStyle name="_SKTSales_KMT-MOD (under construction1)_Project United (10.01.04)_4" xfId="3525" xr:uid="{00000000-0005-0000-0000-0000F80D0000}"/>
    <cellStyle name="_SKTSales_KMT-MOD (under construction1)_Project United (10.01.04)_4 2" xfId="3526" xr:uid="{00000000-0005-0000-0000-0000F90D0000}"/>
    <cellStyle name="_SKTSales_KMT-MOD (under construction1)_Project United (10.01.04)_4_Project United (10.12.04) iBase v2" xfId="3527" xr:uid="{00000000-0005-0000-0000-0000FA0D0000}"/>
    <cellStyle name="_SKTSales_KMT-MOD (under construction1)_Project United (10.01.04)_4_Project United (10.12.04) iBase v2 2" xfId="3528" xr:uid="{00000000-0005-0000-0000-0000FB0D0000}"/>
    <cellStyle name="_SKTSales_KMT-MOD (under construction1)_Project United (10.05.04)" xfId="3529" xr:uid="{00000000-0005-0000-0000-0000FC0D0000}"/>
    <cellStyle name="_SKTSales_KMT-MOD (under construction1)_Project United (10.05.04) 2" xfId="3530" xr:uid="{00000000-0005-0000-0000-0000FD0D0000}"/>
    <cellStyle name="_SKTSales_KMT-MOD (under construction1)_Project United (10.05.04)_Project United (10.12.04) iBase v2" xfId="3531" xr:uid="{00000000-0005-0000-0000-0000FE0D0000}"/>
    <cellStyle name="_SKTSales_KMT-MOD (under construction1)_Project United (10.05.04)_Project United (10.12.04) iBase v2 2" xfId="3532" xr:uid="{00000000-0005-0000-0000-0000FF0D0000}"/>
    <cellStyle name="_SKTSales_KMT-MOD (under construction1)_Project United (10.05.04)_SKT_v4" xfId="3533" xr:uid="{00000000-0005-0000-0000-0000000E0000}"/>
    <cellStyle name="_SKTSales_KMT-MOD (under construction1)_Project United (10.05.04)_SKT_v4 2" xfId="3534" xr:uid="{00000000-0005-0000-0000-0000010E0000}"/>
    <cellStyle name="_SKTSales_KMT-MOD (under construction1)_Project United (10.05.04)_SKT_v4_Project United (10.12.04) iBase v2" xfId="3535" xr:uid="{00000000-0005-0000-0000-0000020E0000}"/>
    <cellStyle name="_SKTSales_KMT-MOD (under construction1)_Project United (10.05.04)_SKT_v4_Project United (10.12.04) iBase v2 2" xfId="3536" xr:uid="{00000000-0005-0000-0000-0000030E0000}"/>
    <cellStyle name="_SKTSales_KT Model" xfId="3537" xr:uid="{00000000-0005-0000-0000-0000040E0000}"/>
    <cellStyle name="_SKTSales_KT Model (new template)" xfId="3538" xr:uid="{00000000-0005-0000-0000-0000050E0000}"/>
    <cellStyle name="_SKTSales_KT Model (new template) 2" xfId="3539" xr:uid="{00000000-0005-0000-0000-0000060E0000}"/>
    <cellStyle name="_SKTSales_KT Model (new template)_KeyDrivers" xfId="3540" xr:uid="{00000000-0005-0000-0000-0000070E0000}"/>
    <cellStyle name="_SKTSales_KT Model (new template)_KeyDrivers 2" xfId="3541" xr:uid="{00000000-0005-0000-0000-0000080E0000}"/>
    <cellStyle name="_SKTSales_KT Model (new template)_KeyDrivers_Project United (10.12.04) iBase v2" xfId="3542" xr:uid="{00000000-0005-0000-0000-0000090E0000}"/>
    <cellStyle name="_SKTSales_KT Model (new template)_KeyDrivers_Project United (10.12.04) iBase v2 2" xfId="3543" xr:uid="{00000000-0005-0000-0000-00000A0E0000}"/>
    <cellStyle name="_SKTSales_KT Model (new template)_MVNO Subs Model" xfId="3544" xr:uid="{00000000-0005-0000-0000-00000B0E0000}"/>
    <cellStyle name="_SKTSales_KT Model (new template)_MVNO Subs Model 2" xfId="3545" xr:uid="{00000000-0005-0000-0000-00000C0E0000}"/>
    <cellStyle name="_SKTSales_KT Model (new template)_MVNO Subs Model_Project United (10.12.04) iBase v2" xfId="3546" xr:uid="{00000000-0005-0000-0000-00000D0E0000}"/>
    <cellStyle name="_SKTSales_KT Model (new template)_MVNO Subs Model_Project United (10.12.04) iBase v2 2" xfId="3547" xr:uid="{00000000-0005-0000-0000-00000E0E0000}"/>
    <cellStyle name="_SKTSales_KT Model (new template)_Project United (10.01.04)_2" xfId="3548" xr:uid="{00000000-0005-0000-0000-00000F0E0000}"/>
    <cellStyle name="_SKTSales_KT Model (new template)_Project United (10.01.04)_2 2" xfId="3549" xr:uid="{00000000-0005-0000-0000-0000100E0000}"/>
    <cellStyle name="_SKTSales_KT Model (new template)_Project United (10.01.04)_2_Project United (10.12.04) iBase v2" xfId="3550" xr:uid="{00000000-0005-0000-0000-0000110E0000}"/>
    <cellStyle name="_SKTSales_KT Model (new template)_Project United (10.01.04)_2_Project United (10.12.04) iBase v2 2" xfId="3551" xr:uid="{00000000-0005-0000-0000-0000120E0000}"/>
    <cellStyle name="_SKTSales_KT Model (new template)_Project United (10.01.04)_4" xfId="3552" xr:uid="{00000000-0005-0000-0000-0000130E0000}"/>
    <cellStyle name="_SKTSales_KT Model (new template)_Project United (10.01.04)_4 2" xfId="3553" xr:uid="{00000000-0005-0000-0000-0000140E0000}"/>
    <cellStyle name="_SKTSales_KT Model (new template)_Project United (10.01.04)_4_Project United (10.12.04) iBase v2" xfId="3554" xr:uid="{00000000-0005-0000-0000-0000150E0000}"/>
    <cellStyle name="_SKTSales_KT Model (new template)_Project United (10.01.04)_4_Project United (10.12.04) iBase v2 2" xfId="3555" xr:uid="{00000000-0005-0000-0000-0000160E0000}"/>
    <cellStyle name="_SKTSales_KT Model (new template)_Project United (10.05.04)" xfId="3556" xr:uid="{00000000-0005-0000-0000-0000170E0000}"/>
    <cellStyle name="_SKTSales_KT Model (new template)_Project United (10.05.04) 2" xfId="3557" xr:uid="{00000000-0005-0000-0000-0000180E0000}"/>
    <cellStyle name="_SKTSales_KT Model (new template)_Project United (10.05.04)_Project United (10.12.04) iBase v2" xfId="3558" xr:uid="{00000000-0005-0000-0000-0000190E0000}"/>
    <cellStyle name="_SKTSales_KT Model (new template)_Project United (10.05.04)_Project United (10.12.04) iBase v2 2" xfId="3559" xr:uid="{00000000-0005-0000-0000-00001A0E0000}"/>
    <cellStyle name="_SKTSales_KT Model (new template)_Project United (10.05.04)_SKT_v4" xfId="3560" xr:uid="{00000000-0005-0000-0000-00001B0E0000}"/>
    <cellStyle name="_SKTSales_KT Model (new template)_Project United (10.05.04)_SKT_v4 2" xfId="3561" xr:uid="{00000000-0005-0000-0000-00001C0E0000}"/>
    <cellStyle name="_SKTSales_KT Model (new template)_Project United (10.05.04)_SKT_v4_Project United (10.12.04) iBase v2" xfId="3562" xr:uid="{00000000-0005-0000-0000-00001D0E0000}"/>
    <cellStyle name="_SKTSales_KT Model (new template)_Project United (10.05.04)_SKT_v4_Project United (10.12.04) iBase v2 2" xfId="3563" xr:uid="{00000000-0005-0000-0000-00001E0E0000}"/>
    <cellStyle name="_SKTSales_KT Model 2" xfId="3564" xr:uid="{00000000-0005-0000-0000-00001F0E0000}"/>
    <cellStyle name="_SKTSales_KT Model 3" xfId="3565" xr:uid="{00000000-0005-0000-0000-0000200E0000}"/>
    <cellStyle name="_SKTSales_KT Model 4" xfId="3566" xr:uid="{00000000-0005-0000-0000-0000210E0000}"/>
    <cellStyle name="_SKTSales_KT Model_KeyDrivers" xfId="3567" xr:uid="{00000000-0005-0000-0000-0000220E0000}"/>
    <cellStyle name="_SKTSales_KT Model_KeyDrivers 2" xfId="3568" xr:uid="{00000000-0005-0000-0000-0000230E0000}"/>
    <cellStyle name="_SKTSales_KT Model_KeyDrivers_Project United (10.12.04) iBase v2" xfId="3569" xr:uid="{00000000-0005-0000-0000-0000240E0000}"/>
    <cellStyle name="_SKTSales_KT Model_KeyDrivers_Project United (10.12.04) iBase v2 2" xfId="3570" xr:uid="{00000000-0005-0000-0000-0000250E0000}"/>
    <cellStyle name="_SKTSales_KT Model_MVNO Subs Model" xfId="3571" xr:uid="{00000000-0005-0000-0000-0000260E0000}"/>
    <cellStyle name="_SKTSales_KT Model_MVNO Subs Model 2" xfId="3572" xr:uid="{00000000-0005-0000-0000-0000270E0000}"/>
    <cellStyle name="_SKTSales_KT Model_MVNO Subs Model_Project United (10.12.04) iBase v2" xfId="3573" xr:uid="{00000000-0005-0000-0000-0000280E0000}"/>
    <cellStyle name="_SKTSales_KT Model_MVNO Subs Model_Project United (10.12.04) iBase v2 2" xfId="3574" xr:uid="{00000000-0005-0000-0000-0000290E0000}"/>
    <cellStyle name="_SKTSales_KT Model_Project United (10.01.04)_2" xfId="3575" xr:uid="{00000000-0005-0000-0000-00002A0E0000}"/>
    <cellStyle name="_SKTSales_KT Model_Project United (10.01.04)_2 2" xfId="3576" xr:uid="{00000000-0005-0000-0000-00002B0E0000}"/>
    <cellStyle name="_SKTSales_KT Model_Project United (10.01.04)_2_Project United (10.12.04) iBase v2" xfId="3577" xr:uid="{00000000-0005-0000-0000-00002C0E0000}"/>
    <cellStyle name="_SKTSales_KT Model_Project United (10.01.04)_2_Project United (10.12.04) iBase v2 2" xfId="3578" xr:uid="{00000000-0005-0000-0000-00002D0E0000}"/>
    <cellStyle name="_SKTSales_KT Model_Project United (10.01.04)_4" xfId="3579" xr:uid="{00000000-0005-0000-0000-00002E0E0000}"/>
    <cellStyle name="_SKTSales_KT Model_Project United (10.01.04)_4 2" xfId="3580" xr:uid="{00000000-0005-0000-0000-00002F0E0000}"/>
    <cellStyle name="_SKTSales_KT Model_Project United (10.01.04)_4_Project United (10.12.04) iBase v2" xfId="3581" xr:uid="{00000000-0005-0000-0000-0000300E0000}"/>
    <cellStyle name="_SKTSales_KT Model_Project United (10.01.04)_4_Project United (10.12.04) iBase v2 2" xfId="3582" xr:uid="{00000000-0005-0000-0000-0000310E0000}"/>
    <cellStyle name="_SKTSales_KT Model_Project United (10.05.04)" xfId="3583" xr:uid="{00000000-0005-0000-0000-0000320E0000}"/>
    <cellStyle name="_SKTSales_KT Model_Project United (10.05.04) 2" xfId="3584" xr:uid="{00000000-0005-0000-0000-0000330E0000}"/>
    <cellStyle name="_SKTSales_KT Model_Project United (10.05.04)_Project United (10.12.04) iBase v2" xfId="3585" xr:uid="{00000000-0005-0000-0000-0000340E0000}"/>
    <cellStyle name="_SKTSales_KT Model_Project United (10.05.04)_Project United (10.12.04) iBase v2 2" xfId="3586" xr:uid="{00000000-0005-0000-0000-0000350E0000}"/>
    <cellStyle name="_SKTSales_KT Model_Project United (10.05.04)_SKT_v4" xfId="3587" xr:uid="{00000000-0005-0000-0000-0000360E0000}"/>
    <cellStyle name="_SKTSales_KT Model_Project United (10.05.04)_SKT_v4 2" xfId="3588" xr:uid="{00000000-0005-0000-0000-0000370E0000}"/>
    <cellStyle name="_SKTSales_KT Model_Project United (10.05.04)_SKT_v4_Project United (10.12.04) iBase v2" xfId="3589" xr:uid="{00000000-0005-0000-0000-0000380E0000}"/>
    <cellStyle name="_SKTSales_KT Model_Project United (10.05.04)_SKT_v4_Project United (10.12.04) iBase v2 2" xfId="3590" xr:uid="{00000000-0005-0000-0000-0000390E0000}"/>
    <cellStyle name="_SKTSales_KTF Model" xfId="3591" xr:uid="{00000000-0005-0000-0000-00003A0E0000}"/>
    <cellStyle name="_SKTSales_KTF Model (KT input)" xfId="3592" xr:uid="{00000000-0005-0000-0000-00003B0E0000}"/>
    <cellStyle name="_SKTSales_KTF Model (KT input) 2" xfId="3593" xr:uid="{00000000-0005-0000-0000-00003C0E0000}"/>
    <cellStyle name="_SKTSales_KTF Model (KT input)_KeyDrivers" xfId="3594" xr:uid="{00000000-0005-0000-0000-00003D0E0000}"/>
    <cellStyle name="_SKTSales_KTF Model (KT input)_KeyDrivers 2" xfId="3595" xr:uid="{00000000-0005-0000-0000-00003E0E0000}"/>
    <cellStyle name="_SKTSales_KTF Model (KT input)_KeyDrivers_Project United (10.12.04) iBase v2" xfId="3596" xr:uid="{00000000-0005-0000-0000-00003F0E0000}"/>
    <cellStyle name="_SKTSales_KTF Model (KT input)_KeyDrivers_Project United (10.12.04) iBase v2 2" xfId="3597" xr:uid="{00000000-0005-0000-0000-0000400E0000}"/>
    <cellStyle name="_SKTSales_KTF Model (KT input)_MVNO Subs Model" xfId="3598" xr:uid="{00000000-0005-0000-0000-0000410E0000}"/>
    <cellStyle name="_SKTSales_KTF Model (KT input)_MVNO Subs Model 2" xfId="3599" xr:uid="{00000000-0005-0000-0000-0000420E0000}"/>
    <cellStyle name="_SKTSales_KTF Model (KT input)_MVNO Subs Model_Project United (10.12.04) iBase v2" xfId="3600" xr:uid="{00000000-0005-0000-0000-0000430E0000}"/>
    <cellStyle name="_SKTSales_KTF Model (KT input)_MVNO Subs Model_Project United (10.12.04) iBase v2 2" xfId="3601" xr:uid="{00000000-0005-0000-0000-0000440E0000}"/>
    <cellStyle name="_SKTSales_KTF Model (KT input)_Project United (10.01.04)_2" xfId="3602" xr:uid="{00000000-0005-0000-0000-0000450E0000}"/>
    <cellStyle name="_SKTSales_KTF Model (KT input)_Project United (10.01.04)_2 2" xfId="3603" xr:uid="{00000000-0005-0000-0000-0000460E0000}"/>
    <cellStyle name="_SKTSales_KTF Model (KT input)_Project United (10.01.04)_2_Project United (10.12.04) iBase v2" xfId="3604" xr:uid="{00000000-0005-0000-0000-0000470E0000}"/>
    <cellStyle name="_SKTSales_KTF Model (KT input)_Project United (10.01.04)_2_Project United (10.12.04) iBase v2 2" xfId="3605" xr:uid="{00000000-0005-0000-0000-0000480E0000}"/>
    <cellStyle name="_SKTSales_KTF Model (KT input)_Project United (10.01.04)_4" xfId="3606" xr:uid="{00000000-0005-0000-0000-0000490E0000}"/>
    <cellStyle name="_SKTSales_KTF Model (KT input)_Project United (10.01.04)_4 2" xfId="3607" xr:uid="{00000000-0005-0000-0000-00004A0E0000}"/>
    <cellStyle name="_SKTSales_KTF Model (KT input)_Project United (10.01.04)_4_Project United (10.12.04) iBase v2" xfId="3608" xr:uid="{00000000-0005-0000-0000-00004B0E0000}"/>
    <cellStyle name="_SKTSales_KTF Model (KT input)_Project United (10.01.04)_4_Project United (10.12.04) iBase v2 2" xfId="3609" xr:uid="{00000000-0005-0000-0000-00004C0E0000}"/>
    <cellStyle name="_SKTSales_KTF Model (KT input)_Project United (10.05.04)" xfId="3610" xr:uid="{00000000-0005-0000-0000-00004D0E0000}"/>
    <cellStyle name="_SKTSales_KTF Model (KT input)_Project United (10.05.04) 2" xfId="3611" xr:uid="{00000000-0005-0000-0000-00004E0E0000}"/>
    <cellStyle name="_SKTSales_KTF Model (KT input)_Project United (10.05.04)_Project United (10.12.04) iBase v2" xfId="3612" xr:uid="{00000000-0005-0000-0000-00004F0E0000}"/>
    <cellStyle name="_SKTSales_KTF Model (KT input)_Project United (10.05.04)_Project United (10.12.04) iBase v2 2" xfId="3613" xr:uid="{00000000-0005-0000-0000-0000500E0000}"/>
    <cellStyle name="_SKTSales_KTF Model (KT input)_Project United (10.05.04)_SKT_v4" xfId="3614" xr:uid="{00000000-0005-0000-0000-0000510E0000}"/>
    <cellStyle name="_SKTSales_KTF Model (KT input)_Project United (10.05.04)_SKT_v4 2" xfId="3615" xr:uid="{00000000-0005-0000-0000-0000520E0000}"/>
    <cellStyle name="_SKTSales_KTF Model (KT input)_Project United (10.05.04)_SKT_v4_Project United (10.12.04) iBase v2" xfId="3616" xr:uid="{00000000-0005-0000-0000-0000530E0000}"/>
    <cellStyle name="_SKTSales_KTF Model (KT input)_Project United (10.05.04)_SKT_v4_Project United (10.12.04) iBase v2 2" xfId="3617" xr:uid="{00000000-0005-0000-0000-0000540E0000}"/>
    <cellStyle name="_SKTSales_KTF Model (link)" xfId="3618" xr:uid="{00000000-0005-0000-0000-0000550E0000}"/>
    <cellStyle name="_SKTSales_KTF Model (link) 2" xfId="3619" xr:uid="{00000000-0005-0000-0000-0000560E0000}"/>
    <cellStyle name="_SKTSales_KTF Model (link)_KeyDrivers" xfId="3620" xr:uid="{00000000-0005-0000-0000-0000570E0000}"/>
    <cellStyle name="_SKTSales_KTF Model (link)_KeyDrivers 2" xfId="3621" xr:uid="{00000000-0005-0000-0000-0000580E0000}"/>
    <cellStyle name="_SKTSales_KTF Model (link)_KeyDrivers_Project United (10.12.04) iBase v2" xfId="3622" xr:uid="{00000000-0005-0000-0000-0000590E0000}"/>
    <cellStyle name="_SKTSales_KTF Model (link)_KeyDrivers_Project United (10.12.04) iBase v2 2" xfId="3623" xr:uid="{00000000-0005-0000-0000-00005A0E0000}"/>
    <cellStyle name="_SKTSales_KTF Model (link)_MVNO Subs Model" xfId="3624" xr:uid="{00000000-0005-0000-0000-00005B0E0000}"/>
    <cellStyle name="_SKTSales_KTF Model (link)_MVNO Subs Model 2" xfId="3625" xr:uid="{00000000-0005-0000-0000-00005C0E0000}"/>
    <cellStyle name="_SKTSales_KTF Model (link)_MVNO Subs Model_Project United (10.12.04) iBase v2" xfId="3626" xr:uid="{00000000-0005-0000-0000-00005D0E0000}"/>
    <cellStyle name="_SKTSales_KTF Model (link)_MVNO Subs Model_Project United (10.12.04) iBase v2 2" xfId="3627" xr:uid="{00000000-0005-0000-0000-00005E0E0000}"/>
    <cellStyle name="_SKTSales_KTF Model (link)_Project United (10.01.04)_2" xfId="3628" xr:uid="{00000000-0005-0000-0000-00005F0E0000}"/>
    <cellStyle name="_SKTSales_KTF Model (link)_Project United (10.01.04)_2 2" xfId="3629" xr:uid="{00000000-0005-0000-0000-0000600E0000}"/>
    <cellStyle name="_SKTSales_KTF Model (link)_Project United (10.01.04)_2_Project United (10.12.04) iBase v2" xfId="3630" xr:uid="{00000000-0005-0000-0000-0000610E0000}"/>
    <cellStyle name="_SKTSales_KTF Model (link)_Project United (10.01.04)_2_Project United (10.12.04) iBase v2 2" xfId="3631" xr:uid="{00000000-0005-0000-0000-0000620E0000}"/>
    <cellStyle name="_SKTSales_KTF Model (link)_Project United (10.01.04)_4" xfId="3632" xr:uid="{00000000-0005-0000-0000-0000630E0000}"/>
    <cellStyle name="_SKTSales_KTF Model (link)_Project United (10.01.04)_4 2" xfId="3633" xr:uid="{00000000-0005-0000-0000-0000640E0000}"/>
    <cellStyle name="_SKTSales_KTF Model (link)_Project United (10.01.04)_4_Project United (10.12.04) iBase v2" xfId="3634" xr:uid="{00000000-0005-0000-0000-0000650E0000}"/>
    <cellStyle name="_SKTSales_KTF Model (link)_Project United (10.01.04)_4_Project United (10.12.04) iBase v2 2" xfId="3635" xr:uid="{00000000-0005-0000-0000-0000660E0000}"/>
    <cellStyle name="_SKTSales_KTF Model (link)_Project United (10.05.04)" xfId="3636" xr:uid="{00000000-0005-0000-0000-0000670E0000}"/>
    <cellStyle name="_SKTSales_KTF Model (link)_Project United (10.05.04) 2" xfId="3637" xr:uid="{00000000-0005-0000-0000-0000680E0000}"/>
    <cellStyle name="_SKTSales_KTF Model (link)_Project United (10.05.04)_Project United (10.12.04) iBase v2" xfId="3638" xr:uid="{00000000-0005-0000-0000-0000690E0000}"/>
    <cellStyle name="_SKTSales_KTF Model (link)_Project United (10.05.04)_Project United (10.12.04) iBase v2 2" xfId="3639" xr:uid="{00000000-0005-0000-0000-00006A0E0000}"/>
    <cellStyle name="_SKTSales_KTF Model (link)_Project United (10.05.04)_SKT_v4" xfId="3640" xr:uid="{00000000-0005-0000-0000-00006B0E0000}"/>
    <cellStyle name="_SKTSales_KTF Model (link)_Project United (10.05.04)_SKT_v4 2" xfId="3641" xr:uid="{00000000-0005-0000-0000-00006C0E0000}"/>
    <cellStyle name="_SKTSales_KTF Model (link)_Project United (10.05.04)_SKT_v4_Project United (10.12.04) iBase v2" xfId="3642" xr:uid="{00000000-0005-0000-0000-00006D0E0000}"/>
    <cellStyle name="_SKTSales_KTF Model (link)_Project United (10.05.04)_SKT_v4_Project United (10.12.04) iBase v2 2" xfId="3643" xr:uid="{00000000-0005-0000-0000-00006E0E0000}"/>
    <cellStyle name="_SKTSales_KTF Model (merged)" xfId="3644" xr:uid="{00000000-0005-0000-0000-00006F0E0000}"/>
    <cellStyle name="_SKTSales_KTF Model (merged) 2" xfId="3645" xr:uid="{00000000-0005-0000-0000-0000700E0000}"/>
    <cellStyle name="_SKTSales_KTF Model (merged)_KeyDrivers" xfId="3646" xr:uid="{00000000-0005-0000-0000-0000710E0000}"/>
    <cellStyle name="_SKTSales_KTF Model (merged)_KeyDrivers 2" xfId="3647" xr:uid="{00000000-0005-0000-0000-0000720E0000}"/>
    <cellStyle name="_SKTSales_KTF Model (merged)_KeyDrivers_Project United (10.12.04) iBase v2" xfId="3648" xr:uid="{00000000-0005-0000-0000-0000730E0000}"/>
    <cellStyle name="_SKTSales_KTF Model (merged)_KeyDrivers_Project United (10.12.04) iBase v2 2" xfId="3649" xr:uid="{00000000-0005-0000-0000-0000740E0000}"/>
    <cellStyle name="_SKTSales_KTF Model (merged)_MVNO Subs Model" xfId="3650" xr:uid="{00000000-0005-0000-0000-0000750E0000}"/>
    <cellStyle name="_SKTSales_KTF Model (merged)_MVNO Subs Model 2" xfId="3651" xr:uid="{00000000-0005-0000-0000-0000760E0000}"/>
    <cellStyle name="_SKTSales_KTF Model (merged)_MVNO Subs Model_Project United (10.12.04) iBase v2" xfId="3652" xr:uid="{00000000-0005-0000-0000-0000770E0000}"/>
    <cellStyle name="_SKTSales_KTF Model (merged)_MVNO Subs Model_Project United (10.12.04) iBase v2 2" xfId="3653" xr:uid="{00000000-0005-0000-0000-0000780E0000}"/>
    <cellStyle name="_SKTSales_KTF Model (merged)_Project United (10.01.04)_2" xfId="3654" xr:uid="{00000000-0005-0000-0000-0000790E0000}"/>
    <cellStyle name="_SKTSales_KTF Model (merged)_Project United (10.01.04)_2 2" xfId="3655" xr:uid="{00000000-0005-0000-0000-00007A0E0000}"/>
    <cellStyle name="_SKTSales_KTF Model (merged)_Project United (10.01.04)_2_Project United (10.12.04) iBase v2" xfId="3656" xr:uid="{00000000-0005-0000-0000-00007B0E0000}"/>
    <cellStyle name="_SKTSales_KTF Model (merged)_Project United (10.01.04)_2_Project United (10.12.04) iBase v2 2" xfId="3657" xr:uid="{00000000-0005-0000-0000-00007C0E0000}"/>
    <cellStyle name="_SKTSales_KTF Model (merged)_Project United (10.01.04)_4" xfId="3658" xr:uid="{00000000-0005-0000-0000-00007D0E0000}"/>
    <cellStyle name="_SKTSales_KTF Model (merged)_Project United (10.01.04)_4 2" xfId="3659" xr:uid="{00000000-0005-0000-0000-00007E0E0000}"/>
    <cellStyle name="_SKTSales_KTF Model (merged)_Project United (10.01.04)_4_Project United (10.12.04) iBase v2" xfId="3660" xr:uid="{00000000-0005-0000-0000-00007F0E0000}"/>
    <cellStyle name="_SKTSales_KTF Model (merged)_Project United (10.01.04)_4_Project United (10.12.04) iBase v2 2" xfId="3661" xr:uid="{00000000-0005-0000-0000-0000800E0000}"/>
    <cellStyle name="_SKTSales_KTF Model (merged)_Project United (10.05.04)" xfId="3662" xr:uid="{00000000-0005-0000-0000-0000810E0000}"/>
    <cellStyle name="_SKTSales_KTF Model (merged)_Project United (10.05.04) 2" xfId="3663" xr:uid="{00000000-0005-0000-0000-0000820E0000}"/>
    <cellStyle name="_SKTSales_KTF Model (merged)_Project United (10.05.04)_Project United (10.12.04) iBase v2" xfId="3664" xr:uid="{00000000-0005-0000-0000-0000830E0000}"/>
    <cellStyle name="_SKTSales_KTF Model (merged)_Project United (10.05.04)_Project United (10.12.04) iBase v2 2" xfId="3665" xr:uid="{00000000-0005-0000-0000-0000840E0000}"/>
    <cellStyle name="_SKTSales_KTF Model (merged)_Project United (10.05.04)_SKT_v4" xfId="3666" xr:uid="{00000000-0005-0000-0000-0000850E0000}"/>
    <cellStyle name="_SKTSales_KTF Model (merged)_Project United (10.05.04)_SKT_v4 2" xfId="3667" xr:uid="{00000000-0005-0000-0000-0000860E0000}"/>
    <cellStyle name="_SKTSales_KTF Model (merged)_Project United (10.05.04)_SKT_v4_Project United (10.12.04) iBase v2" xfId="3668" xr:uid="{00000000-0005-0000-0000-0000870E0000}"/>
    <cellStyle name="_SKTSales_KTF Model (merged)_Project United (10.05.04)_SKT_v4_Project United (10.12.04) iBase v2 2" xfId="3669" xr:uid="{00000000-0005-0000-0000-0000880E0000}"/>
    <cellStyle name="_SKTSales_KTF Model (old)" xfId="3670" xr:uid="{00000000-0005-0000-0000-0000890E0000}"/>
    <cellStyle name="_SKTSales_KTF Model (old) 2" xfId="3671" xr:uid="{00000000-0005-0000-0000-00008A0E0000}"/>
    <cellStyle name="_SKTSales_KTF Model (old)_KeyDrivers" xfId="3672" xr:uid="{00000000-0005-0000-0000-00008B0E0000}"/>
    <cellStyle name="_SKTSales_KTF Model (old)_KeyDrivers 2" xfId="3673" xr:uid="{00000000-0005-0000-0000-00008C0E0000}"/>
    <cellStyle name="_SKTSales_KTF Model (old)_KeyDrivers_Project United (10.12.04) iBase v2" xfId="3674" xr:uid="{00000000-0005-0000-0000-00008D0E0000}"/>
    <cellStyle name="_SKTSales_KTF Model (old)_KeyDrivers_Project United (10.12.04) iBase v2 2" xfId="3675" xr:uid="{00000000-0005-0000-0000-00008E0E0000}"/>
    <cellStyle name="_SKTSales_KTF Model (old)_MVNO Subs Model" xfId="3676" xr:uid="{00000000-0005-0000-0000-00008F0E0000}"/>
    <cellStyle name="_SKTSales_KTF Model (old)_MVNO Subs Model 2" xfId="3677" xr:uid="{00000000-0005-0000-0000-0000900E0000}"/>
    <cellStyle name="_SKTSales_KTF Model (old)_MVNO Subs Model_Project United (10.12.04) iBase v2" xfId="3678" xr:uid="{00000000-0005-0000-0000-0000910E0000}"/>
    <cellStyle name="_SKTSales_KTF Model (old)_MVNO Subs Model_Project United (10.12.04) iBase v2 2" xfId="3679" xr:uid="{00000000-0005-0000-0000-0000920E0000}"/>
    <cellStyle name="_SKTSales_KTF Model (old)_Project United (10.01.04)_2" xfId="3680" xr:uid="{00000000-0005-0000-0000-0000930E0000}"/>
    <cellStyle name="_SKTSales_KTF Model (old)_Project United (10.01.04)_2 2" xfId="3681" xr:uid="{00000000-0005-0000-0000-0000940E0000}"/>
    <cellStyle name="_SKTSales_KTF Model (old)_Project United (10.01.04)_2_Project United (10.12.04) iBase v2" xfId="3682" xr:uid="{00000000-0005-0000-0000-0000950E0000}"/>
    <cellStyle name="_SKTSales_KTF Model (old)_Project United (10.01.04)_2_Project United (10.12.04) iBase v2 2" xfId="3683" xr:uid="{00000000-0005-0000-0000-0000960E0000}"/>
    <cellStyle name="_SKTSales_KTF Model (old)_Project United (10.01.04)_4" xfId="3684" xr:uid="{00000000-0005-0000-0000-0000970E0000}"/>
    <cellStyle name="_SKTSales_KTF Model (old)_Project United (10.01.04)_4 2" xfId="3685" xr:uid="{00000000-0005-0000-0000-0000980E0000}"/>
    <cellStyle name="_SKTSales_KTF Model (old)_Project United (10.01.04)_4_Project United (10.12.04) iBase v2" xfId="3686" xr:uid="{00000000-0005-0000-0000-0000990E0000}"/>
    <cellStyle name="_SKTSales_KTF Model (old)_Project United (10.01.04)_4_Project United (10.12.04) iBase v2 2" xfId="3687" xr:uid="{00000000-0005-0000-0000-00009A0E0000}"/>
    <cellStyle name="_SKTSales_KTF Model (old)_Project United (10.05.04)" xfId="3688" xr:uid="{00000000-0005-0000-0000-00009B0E0000}"/>
    <cellStyle name="_SKTSales_KTF Model (old)_Project United (10.05.04) 2" xfId="3689" xr:uid="{00000000-0005-0000-0000-00009C0E0000}"/>
    <cellStyle name="_SKTSales_KTF Model (old)_Project United (10.05.04)_Project United (10.12.04) iBase v2" xfId="3690" xr:uid="{00000000-0005-0000-0000-00009D0E0000}"/>
    <cellStyle name="_SKTSales_KTF Model (old)_Project United (10.05.04)_Project United (10.12.04) iBase v2 2" xfId="3691" xr:uid="{00000000-0005-0000-0000-00009E0E0000}"/>
    <cellStyle name="_SKTSales_KTF Model (old)_Project United (10.05.04)_SKT_v4" xfId="3692" xr:uid="{00000000-0005-0000-0000-00009F0E0000}"/>
    <cellStyle name="_SKTSales_KTF Model (old)_Project United (10.05.04)_SKT_v4 2" xfId="3693" xr:uid="{00000000-0005-0000-0000-0000A00E0000}"/>
    <cellStyle name="_SKTSales_KTF Model (old)_Project United (10.05.04)_SKT_v4_Project United (10.12.04) iBase v2" xfId="3694" xr:uid="{00000000-0005-0000-0000-0000A10E0000}"/>
    <cellStyle name="_SKTSales_KTF Model (old)_Project United (10.05.04)_SKT_v4_Project United (10.12.04) iBase v2 2" xfId="3695" xr:uid="{00000000-0005-0000-0000-0000A20E0000}"/>
    <cellStyle name="_SKTSales_KTF Model 2" xfId="3696" xr:uid="{00000000-0005-0000-0000-0000A30E0000}"/>
    <cellStyle name="_SKTSales_KTF Model 3" xfId="3697" xr:uid="{00000000-0005-0000-0000-0000A40E0000}"/>
    <cellStyle name="_SKTSales_KTF Model 4" xfId="3698" xr:uid="{00000000-0005-0000-0000-0000A50E0000}"/>
    <cellStyle name="_SKTSales_KTF Model_input4" xfId="3699" xr:uid="{00000000-0005-0000-0000-0000A60E0000}"/>
    <cellStyle name="_SKTSales_KTF Model_input4 2" xfId="3700" xr:uid="{00000000-0005-0000-0000-0000A70E0000}"/>
    <cellStyle name="_SKTSales_KTF Model_input4_KeyDrivers" xfId="3701" xr:uid="{00000000-0005-0000-0000-0000A80E0000}"/>
    <cellStyle name="_SKTSales_KTF Model_input4_KeyDrivers 2" xfId="3702" xr:uid="{00000000-0005-0000-0000-0000A90E0000}"/>
    <cellStyle name="_SKTSales_KTF Model_input4_KeyDrivers_Project United (10.12.04) iBase v2" xfId="3703" xr:uid="{00000000-0005-0000-0000-0000AA0E0000}"/>
    <cellStyle name="_SKTSales_KTF Model_input4_KeyDrivers_Project United (10.12.04) iBase v2 2" xfId="3704" xr:uid="{00000000-0005-0000-0000-0000AB0E0000}"/>
    <cellStyle name="_SKTSales_KTF Model_input4_MVNO Subs Model" xfId="3705" xr:uid="{00000000-0005-0000-0000-0000AC0E0000}"/>
    <cellStyle name="_SKTSales_KTF Model_input4_MVNO Subs Model 2" xfId="3706" xr:uid="{00000000-0005-0000-0000-0000AD0E0000}"/>
    <cellStyle name="_SKTSales_KTF Model_input4_MVNO Subs Model_Project United (10.12.04) iBase v2" xfId="3707" xr:uid="{00000000-0005-0000-0000-0000AE0E0000}"/>
    <cellStyle name="_SKTSales_KTF Model_input4_MVNO Subs Model_Project United (10.12.04) iBase v2 2" xfId="3708" xr:uid="{00000000-0005-0000-0000-0000AF0E0000}"/>
    <cellStyle name="_SKTSales_KTF Model_input4_Project United (10.01.04)_2" xfId="3709" xr:uid="{00000000-0005-0000-0000-0000B00E0000}"/>
    <cellStyle name="_SKTSales_KTF Model_input4_Project United (10.01.04)_2 2" xfId="3710" xr:uid="{00000000-0005-0000-0000-0000B10E0000}"/>
    <cellStyle name="_SKTSales_KTF Model_input4_Project United (10.01.04)_2_Project United (10.12.04) iBase v2" xfId="3711" xr:uid="{00000000-0005-0000-0000-0000B20E0000}"/>
    <cellStyle name="_SKTSales_KTF Model_input4_Project United (10.01.04)_2_Project United (10.12.04) iBase v2 2" xfId="3712" xr:uid="{00000000-0005-0000-0000-0000B30E0000}"/>
    <cellStyle name="_SKTSales_KTF Model_input4_Project United (10.01.04)_4" xfId="3713" xr:uid="{00000000-0005-0000-0000-0000B40E0000}"/>
    <cellStyle name="_SKTSales_KTF Model_input4_Project United (10.01.04)_4 2" xfId="3714" xr:uid="{00000000-0005-0000-0000-0000B50E0000}"/>
    <cellStyle name="_SKTSales_KTF Model_input4_Project United (10.01.04)_4_Project United (10.12.04) iBase v2" xfId="3715" xr:uid="{00000000-0005-0000-0000-0000B60E0000}"/>
    <cellStyle name="_SKTSales_KTF Model_input4_Project United (10.01.04)_4_Project United (10.12.04) iBase v2 2" xfId="3716" xr:uid="{00000000-0005-0000-0000-0000B70E0000}"/>
    <cellStyle name="_SKTSales_KTF Model_input4_Project United (10.05.04)" xfId="3717" xr:uid="{00000000-0005-0000-0000-0000B80E0000}"/>
    <cellStyle name="_SKTSales_KTF Model_input4_Project United (10.05.04) 2" xfId="3718" xr:uid="{00000000-0005-0000-0000-0000B90E0000}"/>
    <cellStyle name="_SKTSales_KTF Model_input4_Project United (10.05.04)_Project United (10.12.04) iBase v2" xfId="3719" xr:uid="{00000000-0005-0000-0000-0000BA0E0000}"/>
    <cellStyle name="_SKTSales_KTF Model_input4_Project United (10.05.04)_Project United (10.12.04) iBase v2 2" xfId="3720" xr:uid="{00000000-0005-0000-0000-0000BB0E0000}"/>
    <cellStyle name="_SKTSales_KTF Model_input4_Project United (10.05.04)_SKT_v4" xfId="3721" xr:uid="{00000000-0005-0000-0000-0000BC0E0000}"/>
    <cellStyle name="_SKTSales_KTF Model_input4_Project United (10.05.04)_SKT_v4 2" xfId="3722" xr:uid="{00000000-0005-0000-0000-0000BD0E0000}"/>
    <cellStyle name="_SKTSales_KTF Model_input4_Project United (10.05.04)_SKT_v4_Project United (10.12.04) iBase v2" xfId="3723" xr:uid="{00000000-0005-0000-0000-0000BE0E0000}"/>
    <cellStyle name="_SKTSales_KTF Model_input4_Project United (10.05.04)_SKT_v4_Project United (10.12.04) iBase v2 2" xfId="3724" xr:uid="{00000000-0005-0000-0000-0000BF0E0000}"/>
    <cellStyle name="_SKTSales_KTF Model_KeyDrivers" xfId="3725" xr:uid="{00000000-0005-0000-0000-0000C00E0000}"/>
    <cellStyle name="_SKTSales_KTF Model_KeyDrivers 2" xfId="3726" xr:uid="{00000000-0005-0000-0000-0000C10E0000}"/>
    <cellStyle name="_SKTSales_KTF Model_KeyDrivers_Project United (10.12.04) iBase v2" xfId="3727" xr:uid="{00000000-0005-0000-0000-0000C20E0000}"/>
    <cellStyle name="_SKTSales_KTF Model_KeyDrivers_Project United (10.12.04) iBase v2 2" xfId="3728" xr:uid="{00000000-0005-0000-0000-0000C30E0000}"/>
    <cellStyle name="_SKTSales_KTF Model_MVNO Subs Model" xfId="3729" xr:uid="{00000000-0005-0000-0000-0000C40E0000}"/>
    <cellStyle name="_SKTSales_KTF Model_MVNO Subs Model 2" xfId="3730" xr:uid="{00000000-0005-0000-0000-0000C50E0000}"/>
    <cellStyle name="_SKTSales_KTF Model_MVNO Subs Model_Project United (10.12.04) iBase v2" xfId="3731" xr:uid="{00000000-0005-0000-0000-0000C60E0000}"/>
    <cellStyle name="_SKTSales_KTF Model_MVNO Subs Model_Project United (10.12.04) iBase v2 2" xfId="3732" xr:uid="{00000000-0005-0000-0000-0000C70E0000}"/>
    <cellStyle name="_SKTSales_KTF Model_Project United (10.01.04)_2" xfId="3733" xr:uid="{00000000-0005-0000-0000-0000C80E0000}"/>
    <cellStyle name="_SKTSales_KTF Model_Project United (10.01.04)_2 2" xfId="3734" xr:uid="{00000000-0005-0000-0000-0000C90E0000}"/>
    <cellStyle name="_SKTSales_KTF Model_Project United (10.01.04)_2_Project United (10.12.04) iBase v2" xfId="3735" xr:uid="{00000000-0005-0000-0000-0000CA0E0000}"/>
    <cellStyle name="_SKTSales_KTF Model_Project United (10.01.04)_2_Project United (10.12.04) iBase v2 2" xfId="3736" xr:uid="{00000000-0005-0000-0000-0000CB0E0000}"/>
    <cellStyle name="_SKTSales_KTF Model_Project United (10.01.04)_4" xfId="3737" xr:uid="{00000000-0005-0000-0000-0000CC0E0000}"/>
    <cellStyle name="_SKTSales_KTF Model_Project United (10.01.04)_4 2" xfId="3738" xr:uid="{00000000-0005-0000-0000-0000CD0E0000}"/>
    <cellStyle name="_SKTSales_KTF Model_Project United (10.01.04)_4_Project United (10.12.04) iBase v2" xfId="3739" xr:uid="{00000000-0005-0000-0000-0000CE0E0000}"/>
    <cellStyle name="_SKTSales_KTF Model_Project United (10.01.04)_4_Project United (10.12.04) iBase v2 2" xfId="3740" xr:uid="{00000000-0005-0000-0000-0000CF0E0000}"/>
    <cellStyle name="_SKTSales_KTF Model_Project United (10.05.04)" xfId="3741" xr:uid="{00000000-0005-0000-0000-0000D00E0000}"/>
    <cellStyle name="_SKTSales_KTF Model_Project United (10.05.04) 2" xfId="3742" xr:uid="{00000000-0005-0000-0000-0000D10E0000}"/>
    <cellStyle name="_SKTSales_KTF Model_Project United (10.05.04)_Project United (10.12.04) iBase v2" xfId="3743" xr:uid="{00000000-0005-0000-0000-0000D20E0000}"/>
    <cellStyle name="_SKTSales_KTF Model_Project United (10.05.04)_Project United (10.12.04) iBase v2 2" xfId="3744" xr:uid="{00000000-0005-0000-0000-0000D30E0000}"/>
    <cellStyle name="_SKTSales_KTF Model_Project United (10.05.04)_SKT_v4" xfId="3745" xr:uid="{00000000-0005-0000-0000-0000D40E0000}"/>
    <cellStyle name="_SKTSales_KTF Model_Project United (10.05.04)_SKT_v4 2" xfId="3746" xr:uid="{00000000-0005-0000-0000-0000D50E0000}"/>
    <cellStyle name="_SKTSales_KTF Model_Project United (10.05.04)_SKT_v4_Project United (10.12.04) iBase v2" xfId="3747" xr:uid="{00000000-0005-0000-0000-0000D60E0000}"/>
    <cellStyle name="_SKTSales_KTF Model_Project United (10.05.04)_SKT_v4_Project United (10.12.04) iBase v2 2" xfId="3748" xr:uid="{00000000-0005-0000-0000-0000D70E0000}"/>
    <cellStyle name="_SKTSales_KTF Model2" xfId="3749" xr:uid="{00000000-0005-0000-0000-0000D80E0000}"/>
    <cellStyle name="_SKTSales_KTF Model2 2" xfId="3750" xr:uid="{00000000-0005-0000-0000-0000D90E0000}"/>
    <cellStyle name="_SKTSales_KTF Model2_KeyDrivers" xfId="3751" xr:uid="{00000000-0005-0000-0000-0000DA0E0000}"/>
    <cellStyle name="_SKTSales_KTF Model2_KeyDrivers 2" xfId="3752" xr:uid="{00000000-0005-0000-0000-0000DB0E0000}"/>
    <cellStyle name="_SKTSales_KTF Model2_KeyDrivers_Project United (10.12.04) iBase v2" xfId="3753" xr:uid="{00000000-0005-0000-0000-0000DC0E0000}"/>
    <cellStyle name="_SKTSales_KTF Model2_KeyDrivers_Project United (10.12.04) iBase v2 2" xfId="3754" xr:uid="{00000000-0005-0000-0000-0000DD0E0000}"/>
    <cellStyle name="_SKTSales_KTF Model2_MVNO Subs Model" xfId="3755" xr:uid="{00000000-0005-0000-0000-0000DE0E0000}"/>
    <cellStyle name="_SKTSales_KTF Model2_MVNO Subs Model 2" xfId="3756" xr:uid="{00000000-0005-0000-0000-0000DF0E0000}"/>
    <cellStyle name="_SKTSales_KTF Model2_MVNO Subs Model_Project United (10.12.04) iBase v2" xfId="3757" xr:uid="{00000000-0005-0000-0000-0000E00E0000}"/>
    <cellStyle name="_SKTSales_KTF Model2_MVNO Subs Model_Project United (10.12.04) iBase v2 2" xfId="3758" xr:uid="{00000000-0005-0000-0000-0000E10E0000}"/>
    <cellStyle name="_SKTSales_KTF Model2_Project United (10.01.04)_2" xfId="3759" xr:uid="{00000000-0005-0000-0000-0000E20E0000}"/>
    <cellStyle name="_SKTSales_KTF Model2_Project United (10.01.04)_2 2" xfId="3760" xr:uid="{00000000-0005-0000-0000-0000E30E0000}"/>
    <cellStyle name="_SKTSales_KTF Model2_Project United (10.01.04)_2_Project United (10.12.04) iBase v2" xfId="3761" xr:uid="{00000000-0005-0000-0000-0000E40E0000}"/>
    <cellStyle name="_SKTSales_KTF Model2_Project United (10.01.04)_2_Project United (10.12.04) iBase v2 2" xfId="3762" xr:uid="{00000000-0005-0000-0000-0000E50E0000}"/>
    <cellStyle name="_SKTSales_KTF Model2_Project United (10.01.04)_4" xfId="3763" xr:uid="{00000000-0005-0000-0000-0000E60E0000}"/>
    <cellStyle name="_SKTSales_KTF Model2_Project United (10.01.04)_4 2" xfId="3764" xr:uid="{00000000-0005-0000-0000-0000E70E0000}"/>
    <cellStyle name="_SKTSales_KTF Model2_Project United (10.01.04)_4_Project United (10.12.04) iBase v2" xfId="3765" xr:uid="{00000000-0005-0000-0000-0000E80E0000}"/>
    <cellStyle name="_SKTSales_KTF Model2_Project United (10.01.04)_4_Project United (10.12.04) iBase v2 2" xfId="3766" xr:uid="{00000000-0005-0000-0000-0000E90E0000}"/>
    <cellStyle name="_SKTSales_KTF Model2_Project United (10.05.04)" xfId="3767" xr:uid="{00000000-0005-0000-0000-0000EA0E0000}"/>
    <cellStyle name="_SKTSales_KTF Model2_Project United (10.05.04) 2" xfId="3768" xr:uid="{00000000-0005-0000-0000-0000EB0E0000}"/>
    <cellStyle name="_SKTSales_KTF Model2_Project United (10.05.04)_Project United (10.12.04) iBase v2" xfId="3769" xr:uid="{00000000-0005-0000-0000-0000EC0E0000}"/>
    <cellStyle name="_SKTSales_KTF Model2_Project United (10.05.04)_Project United (10.12.04) iBase v2 2" xfId="3770" xr:uid="{00000000-0005-0000-0000-0000ED0E0000}"/>
    <cellStyle name="_SKTSales_KTF Model2_Project United (10.05.04)_SKT_v4" xfId="3771" xr:uid="{00000000-0005-0000-0000-0000EE0E0000}"/>
    <cellStyle name="_SKTSales_KTF Model2_Project United (10.05.04)_SKT_v4 2" xfId="3772" xr:uid="{00000000-0005-0000-0000-0000EF0E0000}"/>
    <cellStyle name="_SKTSales_KTF Model2_Project United (10.05.04)_SKT_v4_Project United (10.12.04) iBase v2" xfId="3773" xr:uid="{00000000-0005-0000-0000-0000F00E0000}"/>
    <cellStyle name="_SKTSales_KTF Model2_Project United (10.05.04)_SKT_v4_Project United (10.12.04) iBase v2 2" xfId="3774" xr:uid="{00000000-0005-0000-0000-0000F10E0000}"/>
    <cellStyle name="_SKTSales_KTF shares" xfId="3775" xr:uid="{00000000-0005-0000-0000-0000F20E0000}"/>
    <cellStyle name="_SKTSales_KTF shares 2" xfId="3776" xr:uid="{00000000-0005-0000-0000-0000F30E0000}"/>
    <cellStyle name="_SKTSales_KTF shares_KeyDrivers" xfId="3777" xr:uid="{00000000-0005-0000-0000-0000F40E0000}"/>
    <cellStyle name="_SKTSales_KTF shares_KeyDrivers 2" xfId="3778" xr:uid="{00000000-0005-0000-0000-0000F50E0000}"/>
    <cellStyle name="_SKTSales_KTF shares_KeyDrivers_Project United (10.12.04) iBase v2" xfId="3779" xr:uid="{00000000-0005-0000-0000-0000F60E0000}"/>
    <cellStyle name="_SKTSales_KTF shares_KeyDrivers_Project United (10.12.04) iBase v2 2" xfId="3780" xr:uid="{00000000-0005-0000-0000-0000F70E0000}"/>
    <cellStyle name="_SKTSales_KTF shares_MVNO Subs Model" xfId="3781" xr:uid="{00000000-0005-0000-0000-0000F80E0000}"/>
    <cellStyle name="_SKTSales_KTF shares_MVNO Subs Model 2" xfId="3782" xr:uid="{00000000-0005-0000-0000-0000F90E0000}"/>
    <cellStyle name="_SKTSales_KTF shares_MVNO Subs Model_Project United (10.12.04) iBase v2" xfId="3783" xr:uid="{00000000-0005-0000-0000-0000FA0E0000}"/>
    <cellStyle name="_SKTSales_KTF shares_MVNO Subs Model_Project United (10.12.04) iBase v2 2" xfId="3784" xr:uid="{00000000-0005-0000-0000-0000FB0E0000}"/>
    <cellStyle name="_SKTSales_KTF shares_Project United (10.01.04)_2" xfId="3785" xr:uid="{00000000-0005-0000-0000-0000FC0E0000}"/>
    <cellStyle name="_SKTSales_KTF shares_Project United (10.01.04)_2 2" xfId="3786" xr:uid="{00000000-0005-0000-0000-0000FD0E0000}"/>
    <cellStyle name="_SKTSales_KTF shares_Project United (10.01.04)_2_Project United (10.12.04) iBase v2" xfId="3787" xr:uid="{00000000-0005-0000-0000-0000FE0E0000}"/>
    <cellStyle name="_SKTSales_KTF shares_Project United (10.01.04)_2_Project United (10.12.04) iBase v2 2" xfId="3788" xr:uid="{00000000-0005-0000-0000-0000FF0E0000}"/>
    <cellStyle name="_SKTSales_KTF shares_Project United (10.01.04)_4" xfId="3789" xr:uid="{00000000-0005-0000-0000-0000000F0000}"/>
    <cellStyle name="_SKTSales_KTF shares_Project United (10.01.04)_4 2" xfId="3790" xr:uid="{00000000-0005-0000-0000-0000010F0000}"/>
    <cellStyle name="_SKTSales_KTF shares_Project United (10.01.04)_4_Project United (10.12.04) iBase v2" xfId="3791" xr:uid="{00000000-0005-0000-0000-0000020F0000}"/>
    <cellStyle name="_SKTSales_KTF shares_Project United (10.01.04)_4_Project United (10.12.04) iBase v2 2" xfId="3792" xr:uid="{00000000-0005-0000-0000-0000030F0000}"/>
    <cellStyle name="_SKTSales_KTF shares_Project United (10.05.04)" xfId="3793" xr:uid="{00000000-0005-0000-0000-0000040F0000}"/>
    <cellStyle name="_SKTSales_KTF shares_Project United (10.05.04) 2" xfId="3794" xr:uid="{00000000-0005-0000-0000-0000050F0000}"/>
    <cellStyle name="_SKTSales_KTF shares_Project United (10.05.04)_Project United (10.12.04) iBase v2" xfId="3795" xr:uid="{00000000-0005-0000-0000-0000060F0000}"/>
    <cellStyle name="_SKTSales_KTF shares_Project United (10.05.04)_Project United (10.12.04) iBase v2 2" xfId="3796" xr:uid="{00000000-0005-0000-0000-0000070F0000}"/>
    <cellStyle name="_SKTSales_KTF shares_Project United (10.05.04)_SKT_v4" xfId="3797" xr:uid="{00000000-0005-0000-0000-0000080F0000}"/>
    <cellStyle name="_SKTSales_KTF shares_Project United (10.05.04)_SKT_v4 2" xfId="3798" xr:uid="{00000000-0005-0000-0000-0000090F0000}"/>
    <cellStyle name="_SKTSales_KTF shares_Project United (10.05.04)_SKT_v4_Project United (10.12.04) iBase v2" xfId="3799" xr:uid="{00000000-0005-0000-0000-00000A0F0000}"/>
    <cellStyle name="_SKTSales_KTF shares_Project United (10.05.04)_SKT_v4_Project United (10.12.04) iBase v2 2" xfId="3800" xr:uid="{00000000-0005-0000-0000-00000B0F0000}"/>
    <cellStyle name="_SKTSales_KTF-MOD new2" xfId="3801" xr:uid="{00000000-0005-0000-0000-00000C0F0000}"/>
    <cellStyle name="_SKTSales_KTF-MOD new2 2" xfId="3802" xr:uid="{00000000-0005-0000-0000-00000D0F0000}"/>
    <cellStyle name="_SKTSales_KTF-MOD new2_KeyDrivers" xfId="3803" xr:uid="{00000000-0005-0000-0000-00000E0F0000}"/>
    <cellStyle name="_SKTSales_KTF-MOD new2_KeyDrivers 2" xfId="3804" xr:uid="{00000000-0005-0000-0000-00000F0F0000}"/>
    <cellStyle name="_SKTSales_KTF-MOD new2_KeyDrivers_Project United (10.12.04) iBase v2" xfId="3805" xr:uid="{00000000-0005-0000-0000-0000100F0000}"/>
    <cellStyle name="_SKTSales_KTF-MOD new2_KeyDrivers_Project United (10.12.04) iBase v2 2" xfId="3806" xr:uid="{00000000-0005-0000-0000-0000110F0000}"/>
    <cellStyle name="_SKTSales_KTF-MOD new2_MVNO Subs Model" xfId="3807" xr:uid="{00000000-0005-0000-0000-0000120F0000}"/>
    <cellStyle name="_SKTSales_KTF-MOD new2_MVNO Subs Model 2" xfId="3808" xr:uid="{00000000-0005-0000-0000-0000130F0000}"/>
    <cellStyle name="_SKTSales_KTF-MOD new2_MVNO Subs Model_Project United (10.12.04) iBase v2" xfId="3809" xr:uid="{00000000-0005-0000-0000-0000140F0000}"/>
    <cellStyle name="_SKTSales_KTF-MOD new2_MVNO Subs Model_Project United (10.12.04) iBase v2 2" xfId="3810" xr:uid="{00000000-0005-0000-0000-0000150F0000}"/>
    <cellStyle name="_SKTSales_KTF-MOD new2_Project United (10.01.04)_2" xfId="3811" xr:uid="{00000000-0005-0000-0000-0000160F0000}"/>
    <cellStyle name="_SKTSales_KTF-MOD new2_Project United (10.01.04)_2 2" xfId="3812" xr:uid="{00000000-0005-0000-0000-0000170F0000}"/>
    <cellStyle name="_SKTSales_KTF-MOD new2_Project United (10.01.04)_2_Project United (10.12.04) iBase v2" xfId="3813" xr:uid="{00000000-0005-0000-0000-0000180F0000}"/>
    <cellStyle name="_SKTSales_KTF-MOD new2_Project United (10.01.04)_2_Project United (10.12.04) iBase v2 2" xfId="3814" xr:uid="{00000000-0005-0000-0000-0000190F0000}"/>
    <cellStyle name="_SKTSales_KTF-MOD new2_Project United (10.01.04)_4" xfId="3815" xr:uid="{00000000-0005-0000-0000-00001A0F0000}"/>
    <cellStyle name="_SKTSales_KTF-MOD new2_Project United (10.01.04)_4 2" xfId="3816" xr:uid="{00000000-0005-0000-0000-00001B0F0000}"/>
    <cellStyle name="_SKTSales_KTF-MOD new2_Project United (10.01.04)_4_Project United (10.12.04) iBase v2" xfId="3817" xr:uid="{00000000-0005-0000-0000-00001C0F0000}"/>
    <cellStyle name="_SKTSales_KTF-MOD new2_Project United (10.01.04)_4_Project United (10.12.04) iBase v2 2" xfId="3818" xr:uid="{00000000-0005-0000-0000-00001D0F0000}"/>
    <cellStyle name="_SKTSales_KTF-MOD new2_Project United (10.05.04)" xfId="3819" xr:uid="{00000000-0005-0000-0000-00001E0F0000}"/>
    <cellStyle name="_SKTSales_KTF-MOD new2_Project United (10.05.04) 2" xfId="3820" xr:uid="{00000000-0005-0000-0000-00001F0F0000}"/>
    <cellStyle name="_SKTSales_KTF-MOD new2_Project United (10.05.04)_Project United (10.12.04) iBase v2" xfId="3821" xr:uid="{00000000-0005-0000-0000-0000200F0000}"/>
    <cellStyle name="_SKTSales_KTF-MOD new2_Project United (10.05.04)_Project United (10.12.04) iBase v2 2" xfId="3822" xr:uid="{00000000-0005-0000-0000-0000210F0000}"/>
    <cellStyle name="_SKTSales_KTF-MOD new2_Project United (10.05.04)_SKT_v4" xfId="3823" xr:uid="{00000000-0005-0000-0000-0000220F0000}"/>
    <cellStyle name="_SKTSales_KTF-MOD new2_Project United (10.05.04)_SKT_v4 2" xfId="3824" xr:uid="{00000000-0005-0000-0000-0000230F0000}"/>
    <cellStyle name="_SKTSales_KTF-MOD new2_Project United (10.05.04)_SKT_v4_Project United (10.12.04) iBase v2" xfId="3825" xr:uid="{00000000-0005-0000-0000-0000240F0000}"/>
    <cellStyle name="_SKTSales_KTF-MOD new2_Project United (10.05.04)_SKT_v4_Project United (10.12.04) iBase v2 2" xfId="3826" xr:uid="{00000000-0005-0000-0000-0000250F0000}"/>
    <cellStyle name="_SKTSales_MVNO Subs Model" xfId="3827" xr:uid="{00000000-0005-0000-0000-0000260F0000}"/>
    <cellStyle name="_SKTSales_MVNO Subs Model 2" xfId="3828" xr:uid="{00000000-0005-0000-0000-0000270F0000}"/>
    <cellStyle name="_SKTSales_MVNO Subs Model_Project United (10.12.04) iBase v2" xfId="3829" xr:uid="{00000000-0005-0000-0000-0000280F0000}"/>
    <cellStyle name="_SKTSales_MVNO Subs Model_Project United (10.12.04) iBase v2 2" xfId="3830" xr:uid="{00000000-0005-0000-0000-0000290F0000}"/>
    <cellStyle name="_SKTSales_Project United (10.01.04)_2" xfId="3831" xr:uid="{00000000-0005-0000-0000-00002A0F0000}"/>
    <cellStyle name="_SKTSales_Project United (10.01.04)_2 2" xfId="3832" xr:uid="{00000000-0005-0000-0000-00002B0F0000}"/>
    <cellStyle name="_SKTSales_Project United (10.01.04)_2_Project United (10.12.04) iBase v2" xfId="3833" xr:uid="{00000000-0005-0000-0000-00002C0F0000}"/>
    <cellStyle name="_SKTSales_Project United (10.01.04)_2_Project United (10.12.04) iBase v2 2" xfId="3834" xr:uid="{00000000-0005-0000-0000-00002D0F0000}"/>
    <cellStyle name="_SKTSales_Project United (10.01.04)_4" xfId="3835" xr:uid="{00000000-0005-0000-0000-00002E0F0000}"/>
    <cellStyle name="_SKTSales_Project United (10.01.04)_4 2" xfId="3836" xr:uid="{00000000-0005-0000-0000-00002F0F0000}"/>
    <cellStyle name="_SKTSales_Project United (10.01.04)_4_Project United (10.12.04) iBase v2" xfId="3837" xr:uid="{00000000-0005-0000-0000-0000300F0000}"/>
    <cellStyle name="_SKTSales_Project United (10.01.04)_4_Project United (10.12.04) iBase v2 2" xfId="3838" xr:uid="{00000000-0005-0000-0000-0000310F0000}"/>
    <cellStyle name="_SKTSales_Project United (10.05.04)" xfId="3839" xr:uid="{00000000-0005-0000-0000-0000320F0000}"/>
    <cellStyle name="_SKTSales_Project United (10.05.04) 2" xfId="3840" xr:uid="{00000000-0005-0000-0000-0000330F0000}"/>
    <cellStyle name="_SKTSales_Project United (10.05.04)_Project United (10.12.04) iBase v2" xfId="3841" xr:uid="{00000000-0005-0000-0000-0000340F0000}"/>
    <cellStyle name="_SKTSales_Project United (10.05.04)_Project United (10.12.04) iBase v2 2" xfId="3842" xr:uid="{00000000-0005-0000-0000-0000350F0000}"/>
    <cellStyle name="_SKTSales_Project United (10.05.04)_SKT_v4" xfId="3843" xr:uid="{00000000-0005-0000-0000-0000360F0000}"/>
    <cellStyle name="_SKTSales_Project United (10.05.04)_SKT_v4 2" xfId="3844" xr:uid="{00000000-0005-0000-0000-0000370F0000}"/>
    <cellStyle name="_SKTSales_Project United (10.05.04)_SKT_v4_Project United (10.12.04) iBase v2" xfId="3845" xr:uid="{00000000-0005-0000-0000-0000380F0000}"/>
    <cellStyle name="_SKTSales_Project United (10.05.04)_SKT_v4_Project United (10.12.04) iBase v2 2" xfId="3846" xr:uid="{00000000-0005-0000-0000-0000390F0000}"/>
    <cellStyle name="_SKTSales_SK Quarterly" xfId="3847" xr:uid="{00000000-0005-0000-0000-00003A0F0000}"/>
    <cellStyle name="_SKTSales_SK Quarterly 2" xfId="3848" xr:uid="{00000000-0005-0000-0000-00003B0F0000}"/>
    <cellStyle name="_SKTSales_SK Quarterly_KeyDrivers" xfId="3849" xr:uid="{00000000-0005-0000-0000-00003C0F0000}"/>
    <cellStyle name="_SKTSales_SK Quarterly_KeyDrivers 2" xfId="3850" xr:uid="{00000000-0005-0000-0000-00003D0F0000}"/>
    <cellStyle name="_SKTSales_SK Quarterly_KeyDrivers_Project United (10.12.04) iBase v2" xfId="3851" xr:uid="{00000000-0005-0000-0000-00003E0F0000}"/>
    <cellStyle name="_SKTSales_SK Quarterly_KeyDrivers_Project United (10.12.04) iBase v2 2" xfId="3852" xr:uid="{00000000-0005-0000-0000-00003F0F0000}"/>
    <cellStyle name="_SKTSales_SK Quarterly_MVNO Subs Model" xfId="3853" xr:uid="{00000000-0005-0000-0000-0000400F0000}"/>
    <cellStyle name="_SKTSales_SK Quarterly_MVNO Subs Model 2" xfId="3854" xr:uid="{00000000-0005-0000-0000-0000410F0000}"/>
    <cellStyle name="_SKTSales_SK Quarterly_MVNO Subs Model_Project United (10.12.04) iBase v2" xfId="3855" xr:uid="{00000000-0005-0000-0000-0000420F0000}"/>
    <cellStyle name="_SKTSales_SK Quarterly_MVNO Subs Model_Project United (10.12.04) iBase v2 2" xfId="3856" xr:uid="{00000000-0005-0000-0000-0000430F0000}"/>
    <cellStyle name="_SKTSales_SK Quarterly_Project United (10.01.04)_2" xfId="3857" xr:uid="{00000000-0005-0000-0000-0000440F0000}"/>
    <cellStyle name="_SKTSales_SK Quarterly_Project United (10.01.04)_2 2" xfId="3858" xr:uid="{00000000-0005-0000-0000-0000450F0000}"/>
    <cellStyle name="_SKTSales_SK Quarterly_Project United (10.01.04)_2_Project United (10.12.04) iBase v2" xfId="3859" xr:uid="{00000000-0005-0000-0000-0000460F0000}"/>
    <cellStyle name="_SKTSales_SK Quarterly_Project United (10.01.04)_2_Project United (10.12.04) iBase v2 2" xfId="3860" xr:uid="{00000000-0005-0000-0000-0000470F0000}"/>
    <cellStyle name="_SKTSales_SK Quarterly_Project United (10.01.04)_4" xfId="3861" xr:uid="{00000000-0005-0000-0000-0000480F0000}"/>
    <cellStyle name="_SKTSales_SK Quarterly_Project United (10.01.04)_4 2" xfId="3862" xr:uid="{00000000-0005-0000-0000-0000490F0000}"/>
    <cellStyle name="_SKTSales_SK Quarterly_Project United (10.01.04)_4_Project United (10.12.04) iBase v2" xfId="3863" xr:uid="{00000000-0005-0000-0000-00004A0F0000}"/>
    <cellStyle name="_SKTSales_SK Quarterly_Project United (10.01.04)_4_Project United (10.12.04) iBase v2 2" xfId="3864" xr:uid="{00000000-0005-0000-0000-00004B0F0000}"/>
    <cellStyle name="_SKTSales_SK Quarterly_Project United (10.05.04)" xfId="3865" xr:uid="{00000000-0005-0000-0000-00004C0F0000}"/>
    <cellStyle name="_SKTSales_SK Quarterly_Project United (10.05.04) 2" xfId="3866" xr:uid="{00000000-0005-0000-0000-00004D0F0000}"/>
    <cellStyle name="_SKTSales_SK Quarterly_Project United (10.05.04)_Project United (10.12.04) iBase v2" xfId="3867" xr:uid="{00000000-0005-0000-0000-00004E0F0000}"/>
    <cellStyle name="_SKTSales_SK Quarterly_Project United (10.05.04)_Project United (10.12.04) iBase v2 2" xfId="3868" xr:uid="{00000000-0005-0000-0000-00004F0F0000}"/>
    <cellStyle name="_SKTSales_SK Quarterly_Project United (10.05.04)_SKT_v4" xfId="3869" xr:uid="{00000000-0005-0000-0000-0000500F0000}"/>
    <cellStyle name="_SKTSales_SK Quarterly_Project United (10.05.04)_SKT_v4 2" xfId="3870" xr:uid="{00000000-0005-0000-0000-0000510F0000}"/>
    <cellStyle name="_SKTSales_SK Quarterly_Project United (10.05.04)_SKT_v4_Project United (10.12.04) iBase v2" xfId="3871" xr:uid="{00000000-0005-0000-0000-0000520F0000}"/>
    <cellStyle name="_SKTSales_SK Quarterly_Project United (10.05.04)_SKT_v4_Project United (10.12.04) iBase v2 2" xfId="3872" xr:uid="{00000000-0005-0000-0000-0000530F0000}"/>
    <cellStyle name="_SKTSales_SKT Model" xfId="3873" xr:uid="{00000000-0005-0000-0000-0000540F0000}"/>
    <cellStyle name="_SKTSales_SKT Model (link)" xfId="3874" xr:uid="{00000000-0005-0000-0000-0000550F0000}"/>
    <cellStyle name="_SKTSales_SKT Model (link) 2" xfId="3875" xr:uid="{00000000-0005-0000-0000-0000560F0000}"/>
    <cellStyle name="_SKTSales_SKT Model (link)_KeyDrivers" xfId="3876" xr:uid="{00000000-0005-0000-0000-0000570F0000}"/>
    <cellStyle name="_SKTSales_SKT Model (link)_KeyDrivers 2" xfId="3877" xr:uid="{00000000-0005-0000-0000-0000580F0000}"/>
    <cellStyle name="_SKTSales_SKT Model (link)_KeyDrivers_Project United (10.12.04) iBase v2" xfId="3878" xr:uid="{00000000-0005-0000-0000-0000590F0000}"/>
    <cellStyle name="_SKTSales_SKT Model (link)_KeyDrivers_Project United (10.12.04) iBase v2 2" xfId="3879" xr:uid="{00000000-0005-0000-0000-00005A0F0000}"/>
    <cellStyle name="_SKTSales_SKT Model (link)_MVNO Subs Model" xfId="3880" xr:uid="{00000000-0005-0000-0000-00005B0F0000}"/>
    <cellStyle name="_SKTSales_SKT Model (link)_MVNO Subs Model 2" xfId="3881" xr:uid="{00000000-0005-0000-0000-00005C0F0000}"/>
    <cellStyle name="_SKTSales_SKT Model (link)_MVNO Subs Model_Project United (10.12.04) iBase v2" xfId="3882" xr:uid="{00000000-0005-0000-0000-00005D0F0000}"/>
    <cellStyle name="_SKTSales_SKT Model (link)_MVNO Subs Model_Project United (10.12.04) iBase v2 2" xfId="3883" xr:uid="{00000000-0005-0000-0000-00005E0F0000}"/>
    <cellStyle name="_SKTSales_SKT Model (link)_Project United (10.01.04)_2" xfId="3884" xr:uid="{00000000-0005-0000-0000-00005F0F0000}"/>
    <cellStyle name="_SKTSales_SKT Model (link)_Project United (10.01.04)_2 2" xfId="3885" xr:uid="{00000000-0005-0000-0000-0000600F0000}"/>
    <cellStyle name="_SKTSales_SKT Model (link)_Project United (10.01.04)_2_Project United (10.12.04) iBase v2" xfId="3886" xr:uid="{00000000-0005-0000-0000-0000610F0000}"/>
    <cellStyle name="_SKTSales_SKT Model (link)_Project United (10.01.04)_2_Project United (10.12.04) iBase v2 2" xfId="3887" xr:uid="{00000000-0005-0000-0000-0000620F0000}"/>
    <cellStyle name="_SKTSales_SKT Model (link)_Project United (10.01.04)_4" xfId="3888" xr:uid="{00000000-0005-0000-0000-0000630F0000}"/>
    <cellStyle name="_SKTSales_SKT Model (link)_Project United (10.01.04)_4 2" xfId="3889" xr:uid="{00000000-0005-0000-0000-0000640F0000}"/>
    <cellStyle name="_SKTSales_SKT Model (link)_Project United (10.01.04)_4_Project United (10.12.04) iBase v2" xfId="3890" xr:uid="{00000000-0005-0000-0000-0000650F0000}"/>
    <cellStyle name="_SKTSales_SKT Model (link)_Project United (10.01.04)_4_Project United (10.12.04) iBase v2 2" xfId="3891" xr:uid="{00000000-0005-0000-0000-0000660F0000}"/>
    <cellStyle name="_SKTSales_SKT Model (link)_Project United (10.05.04)" xfId="3892" xr:uid="{00000000-0005-0000-0000-0000670F0000}"/>
    <cellStyle name="_SKTSales_SKT Model (link)_Project United (10.05.04) 2" xfId="3893" xr:uid="{00000000-0005-0000-0000-0000680F0000}"/>
    <cellStyle name="_SKTSales_SKT Model (link)_Project United (10.05.04)_Project United (10.12.04) iBase v2" xfId="3894" xr:uid="{00000000-0005-0000-0000-0000690F0000}"/>
    <cellStyle name="_SKTSales_SKT Model (link)_Project United (10.05.04)_Project United (10.12.04) iBase v2 2" xfId="3895" xr:uid="{00000000-0005-0000-0000-00006A0F0000}"/>
    <cellStyle name="_SKTSales_SKT Model (link)_Project United (10.05.04)_SKT_v4" xfId="3896" xr:uid="{00000000-0005-0000-0000-00006B0F0000}"/>
    <cellStyle name="_SKTSales_SKT Model (link)_Project United (10.05.04)_SKT_v4 2" xfId="3897" xr:uid="{00000000-0005-0000-0000-00006C0F0000}"/>
    <cellStyle name="_SKTSales_SKT Model (link)_Project United (10.05.04)_SKT_v4_Project United (10.12.04) iBase v2" xfId="3898" xr:uid="{00000000-0005-0000-0000-00006D0F0000}"/>
    <cellStyle name="_SKTSales_SKT Model (link)_Project United (10.05.04)_SKT_v4_Project United (10.12.04) iBase v2 2" xfId="3899" xr:uid="{00000000-0005-0000-0000-00006E0F0000}"/>
    <cellStyle name="_SKTSales_SKT Model (under const1)" xfId="3900" xr:uid="{00000000-0005-0000-0000-00006F0F0000}"/>
    <cellStyle name="_SKTSales_SKT Model (under const1) 2" xfId="3901" xr:uid="{00000000-0005-0000-0000-0000700F0000}"/>
    <cellStyle name="_SKTSales_SKT Model (under const1)_KeyDrivers" xfId="3902" xr:uid="{00000000-0005-0000-0000-0000710F0000}"/>
    <cellStyle name="_SKTSales_SKT Model (under const1)_KeyDrivers 2" xfId="3903" xr:uid="{00000000-0005-0000-0000-0000720F0000}"/>
    <cellStyle name="_SKTSales_SKT Model (under const1)_KeyDrivers_Project United (10.12.04) iBase v2" xfId="3904" xr:uid="{00000000-0005-0000-0000-0000730F0000}"/>
    <cellStyle name="_SKTSales_SKT Model (under const1)_KeyDrivers_Project United (10.12.04) iBase v2 2" xfId="3905" xr:uid="{00000000-0005-0000-0000-0000740F0000}"/>
    <cellStyle name="_SKTSales_SKT Model (under const1)_MVNO Subs Model" xfId="3906" xr:uid="{00000000-0005-0000-0000-0000750F0000}"/>
    <cellStyle name="_SKTSales_SKT Model (under const1)_MVNO Subs Model 2" xfId="3907" xr:uid="{00000000-0005-0000-0000-0000760F0000}"/>
    <cellStyle name="_SKTSales_SKT Model (under const1)_MVNO Subs Model_Project United (10.12.04) iBase v2" xfId="3908" xr:uid="{00000000-0005-0000-0000-0000770F0000}"/>
    <cellStyle name="_SKTSales_SKT Model (under const1)_MVNO Subs Model_Project United (10.12.04) iBase v2 2" xfId="3909" xr:uid="{00000000-0005-0000-0000-0000780F0000}"/>
    <cellStyle name="_SKTSales_SKT Model (under const1)_Project United (10.01.04)_2" xfId="3910" xr:uid="{00000000-0005-0000-0000-0000790F0000}"/>
    <cellStyle name="_SKTSales_SKT Model (under const1)_Project United (10.01.04)_2 2" xfId="3911" xr:uid="{00000000-0005-0000-0000-00007A0F0000}"/>
    <cellStyle name="_SKTSales_SKT Model (under const1)_Project United (10.01.04)_2_Project United (10.12.04) iBase v2" xfId="3912" xr:uid="{00000000-0005-0000-0000-00007B0F0000}"/>
    <cellStyle name="_SKTSales_SKT Model (under const1)_Project United (10.01.04)_2_Project United (10.12.04) iBase v2 2" xfId="3913" xr:uid="{00000000-0005-0000-0000-00007C0F0000}"/>
    <cellStyle name="_SKTSales_SKT Model (under const1)_Project United (10.01.04)_4" xfId="3914" xr:uid="{00000000-0005-0000-0000-00007D0F0000}"/>
    <cellStyle name="_SKTSales_SKT Model (under const1)_Project United (10.01.04)_4 2" xfId="3915" xr:uid="{00000000-0005-0000-0000-00007E0F0000}"/>
    <cellStyle name="_SKTSales_SKT Model (under const1)_Project United (10.01.04)_4_Project United (10.12.04) iBase v2" xfId="3916" xr:uid="{00000000-0005-0000-0000-00007F0F0000}"/>
    <cellStyle name="_SKTSales_SKT Model (under const1)_Project United (10.01.04)_4_Project United (10.12.04) iBase v2 2" xfId="3917" xr:uid="{00000000-0005-0000-0000-0000800F0000}"/>
    <cellStyle name="_SKTSales_SKT Model (under const1)_Project United (10.05.04)" xfId="3918" xr:uid="{00000000-0005-0000-0000-0000810F0000}"/>
    <cellStyle name="_SKTSales_SKT Model (under const1)_Project United (10.05.04) 2" xfId="3919" xr:uid="{00000000-0005-0000-0000-0000820F0000}"/>
    <cellStyle name="_SKTSales_SKT Model (under const1)_Project United (10.05.04)_Project United (10.12.04) iBase v2" xfId="3920" xr:uid="{00000000-0005-0000-0000-0000830F0000}"/>
    <cellStyle name="_SKTSales_SKT Model (under const1)_Project United (10.05.04)_Project United (10.12.04) iBase v2 2" xfId="3921" xr:uid="{00000000-0005-0000-0000-0000840F0000}"/>
    <cellStyle name="_SKTSales_SKT Model (under const1)_Project United (10.05.04)_SKT_v4" xfId="3922" xr:uid="{00000000-0005-0000-0000-0000850F0000}"/>
    <cellStyle name="_SKTSales_SKT Model (under const1)_Project United (10.05.04)_SKT_v4 2" xfId="3923" xr:uid="{00000000-0005-0000-0000-0000860F0000}"/>
    <cellStyle name="_SKTSales_SKT Model (under const1)_Project United (10.05.04)_SKT_v4_Project United (10.12.04) iBase v2" xfId="3924" xr:uid="{00000000-0005-0000-0000-0000870F0000}"/>
    <cellStyle name="_SKTSales_SKT Model (under const1)_Project United (10.05.04)_SKT_v4_Project United (10.12.04) iBase v2 2" xfId="3925" xr:uid="{00000000-0005-0000-0000-0000880F0000}"/>
    <cellStyle name="_SKTSales_SKT Model (under const3).xls Chart 1" xfId="3926" xr:uid="{00000000-0005-0000-0000-0000890F0000}"/>
    <cellStyle name="_SKTSales_SKT Model (under const3).xls Chart 1 2" xfId="3927" xr:uid="{00000000-0005-0000-0000-00008A0F0000}"/>
    <cellStyle name="_SKTSales_SKT Model (under const3).xls Chart 1_KeyDrivers" xfId="3928" xr:uid="{00000000-0005-0000-0000-00008B0F0000}"/>
    <cellStyle name="_SKTSales_SKT Model (under const3).xls Chart 1_KeyDrivers 2" xfId="3929" xr:uid="{00000000-0005-0000-0000-00008C0F0000}"/>
    <cellStyle name="_SKTSales_SKT Model (under const3).xls Chart 1_KeyDrivers_Project United (10.12.04) iBase v2" xfId="3930" xr:uid="{00000000-0005-0000-0000-00008D0F0000}"/>
    <cellStyle name="_SKTSales_SKT Model (under const3).xls Chart 1_KeyDrivers_Project United (10.12.04) iBase v2 2" xfId="3931" xr:uid="{00000000-0005-0000-0000-00008E0F0000}"/>
    <cellStyle name="_SKTSales_SKT Model (under const3).xls Chart 1_MVNO Subs Model" xfId="3932" xr:uid="{00000000-0005-0000-0000-00008F0F0000}"/>
    <cellStyle name="_SKTSales_SKT Model (under const3).xls Chart 1_MVNO Subs Model 2" xfId="3933" xr:uid="{00000000-0005-0000-0000-0000900F0000}"/>
    <cellStyle name="_SKTSales_SKT Model (under const3).xls Chart 1_MVNO Subs Model_Project United (10.12.04) iBase v2" xfId="3934" xr:uid="{00000000-0005-0000-0000-0000910F0000}"/>
    <cellStyle name="_SKTSales_SKT Model (under const3).xls Chart 1_MVNO Subs Model_Project United (10.12.04) iBase v2 2" xfId="3935" xr:uid="{00000000-0005-0000-0000-0000920F0000}"/>
    <cellStyle name="_SKTSales_SKT Model (under const3).xls Chart 1_Project United (10.01.04)_2" xfId="3936" xr:uid="{00000000-0005-0000-0000-0000930F0000}"/>
    <cellStyle name="_SKTSales_SKT Model (under const3).xls Chart 1_Project United (10.01.04)_2 2" xfId="3937" xr:uid="{00000000-0005-0000-0000-0000940F0000}"/>
    <cellStyle name="_SKTSales_SKT Model (under const3).xls Chart 1_Project United (10.01.04)_2_Project United (10.12.04) iBase v2" xfId="3938" xr:uid="{00000000-0005-0000-0000-0000950F0000}"/>
    <cellStyle name="_SKTSales_SKT Model (under const3).xls Chart 1_Project United (10.01.04)_2_Project United (10.12.04) iBase v2 2" xfId="3939" xr:uid="{00000000-0005-0000-0000-0000960F0000}"/>
    <cellStyle name="_SKTSales_SKT Model (under const3).xls Chart 1_Project United (10.01.04)_4" xfId="3940" xr:uid="{00000000-0005-0000-0000-0000970F0000}"/>
    <cellStyle name="_SKTSales_SKT Model (under const3).xls Chart 1_Project United (10.01.04)_4 2" xfId="3941" xr:uid="{00000000-0005-0000-0000-0000980F0000}"/>
    <cellStyle name="_SKTSales_SKT Model (under const3).xls Chart 1_Project United (10.01.04)_4_Project United (10.12.04) iBase v2" xfId="3942" xr:uid="{00000000-0005-0000-0000-0000990F0000}"/>
    <cellStyle name="_SKTSales_SKT Model (under const3).xls Chart 1_Project United (10.01.04)_4_Project United (10.12.04) iBase v2 2" xfId="3943" xr:uid="{00000000-0005-0000-0000-00009A0F0000}"/>
    <cellStyle name="_SKTSales_SKT Model (under const3).xls Chart 1_Project United (10.05.04)" xfId="3944" xr:uid="{00000000-0005-0000-0000-00009B0F0000}"/>
    <cellStyle name="_SKTSales_SKT Model (under const3).xls Chart 1_Project United (10.05.04) 2" xfId="3945" xr:uid="{00000000-0005-0000-0000-00009C0F0000}"/>
    <cellStyle name="_SKTSales_SKT Model (under const3).xls Chart 1_Project United (10.05.04)_Project United (10.12.04) iBase v2" xfId="3946" xr:uid="{00000000-0005-0000-0000-00009D0F0000}"/>
    <cellStyle name="_SKTSales_SKT Model (under const3).xls Chart 1_Project United (10.05.04)_Project United (10.12.04) iBase v2 2" xfId="3947" xr:uid="{00000000-0005-0000-0000-00009E0F0000}"/>
    <cellStyle name="_SKTSales_SKT Model (under const3).xls Chart 1_Project United (10.05.04)_SKT_v4" xfId="3948" xr:uid="{00000000-0005-0000-0000-00009F0F0000}"/>
    <cellStyle name="_SKTSales_SKT Model (under const3).xls Chart 1_Project United (10.05.04)_SKT_v4 2" xfId="3949" xr:uid="{00000000-0005-0000-0000-0000A00F0000}"/>
    <cellStyle name="_SKTSales_SKT Model (under const3).xls Chart 1_Project United (10.05.04)_SKT_v4_Project United (10.12.04) iBase v2" xfId="3950" xr:uid="{00000000-0005-0000-0000-0000A10F0000}"/>
    <cellStyle name="_SKTSales_SKT Model (under const3).xls Chart 1_Project United (10.05.04)_SKT_v4_Project United (10.12.04) iBase v2 2" xfId="3951" xr:uid="{00000000-0005-0000-0000-0000A20F0000}"/>
    <cellStyle name="_SKTSales_SKT Model 2" xfId="3952" xr:uid="{00000000-0005-0000-0000-0000A30F0000}"/>
    <cellStyle name="_SKTSales_SKT Model 3" xfId="3953" xr:uid="{00000000-0005-0000-0000-0000A40F0000}"/>
    <cellStyle name="_SKTSales_SKT Model 4" xfId="3954" xr:uid="{00000000-0005-0000-0000-0000A50F0000}"/>
    <cellStyle name="_SKTSales_SKT Model_KeyDrivers" xfId="3955" xr:uid="{00000000-0005-0000-0000-0000A60F0000}"/>
    <cellStyle name="_SKTSales_SKT Model_KeyDrivers 2" xfId="3956" xr:uid="{00000000-0005-0000-0000-0000A70F0000}"/>
    <cellStyle name="_SKTSales_SKT Model_KeyDrivers_Project United (10.12.04) iBase v2" xfId="3957" xr:uid="{00000000-0005-0000-0000-0000A80F0000}"/>
    <cellStyle name="_SKTSales_SKT Model_KeyDrivers_Project United (10.12.04) iBase v2 2" xfId="3958" xr:uid="{00000000-0005-0000-0000-0000A90F0000}"/>
    <cellStyle name="_SKTSales_SKT Model_MVNO Subs Model" xfId="3959" xr:uid="{00000000-0005-0000-0000-0000AA0F0000}"/>
    <cellStyle name="_SKTSales_SKT Model_MVNO Subs Model 2" xfId="3960" xr:uid="{00000000-0005-0000-0000-0000AB0F0000}"/>
    <cellStyle name="_SKTSales_SKT Model_MVNO Subs Model_Project United (10.12.04) iBase v2" xfId="3961" xr:uid="{00000000-0005-0000-0000-0000AC0F0000}"/>
    <cellStyle name="_SKTSales_SKT Model_MVNO Subs Model_Project United (10.12.04) iBase v2 2" xfId="3962" xr:uid="{00000000-0005-0000-0000-0000AD0F0000}"/>
    <cellStyle name="_SKTSales_SKT Model_Project United (10.01.04)_2" xfId="3963" xr:uid="{00000000-0005-0000-0000-0000AE0F0000}"/>
    <cellStyle name="_SKTSales_SKT Model_Project United (10.01.04)_2 2" xfId="3964" xr:uid="{00000000-0005-0000-0000-0000AF0F0000}"/>
    <cellStyle name="_SKTSales_SKT Model_Project United (10.01.04)_2_Project United (10.12.04) iBase v2" xfId="3965" xr:uid="{00000000-0005-0000-0000-0000B00F0000}"/>
    <cellStyle name="_SKTSales_SKT Model_Project United (10.01.04)_2_Project United (10.12.04) iBase v2 2" xfId="3966" xr:uid="{00000000-0005-0000-0000-0000B10F0000}"/>
    <cellStyle name="_SKTSales_SKT Model_Project United (10.01.04)_4" xfId="3967" xr:uid="{00000000-0005-0000-0000-0000B20F0000}"/>
    <cellStyle name="_SKTSales_SKT Model_Project United (10.01.04)_4 2" xfId="3968" xr:uid="{00000000-0005-0000-0000-0000B30F0000}"/>
    <cellStyle name="_SKTSales_SKT Model_Project United (10.01.04)_4_Project United (10.12.04) iBase v2" xfId="3969" xr:uid="{00000000-0005-0000-0000-0000B40F0000}"/>
    <cellStyle name="_SKTSales_SKT Model_Project United (10.01.04)_4_Project United (10.12.04) iBase v2 2" xfId="3970" xr:uid="{00000000-0005-0000-0000-0000B50F0000}"/>
    <cellStyle name="_SKTSales_SKT Model_Project United (10.05.04)" xfId="3971" xr:uid="{00000000-0005-0000-0000-0000B60F0000}"/>
    <cellStyle name="_SKTSales_SKT Model_Project United (10.05.04) 2" xfId="3972" xr:uid="{00000000-0005-0000-0000-0000B70F0000}"/>
    <cellStyle name="_SKTSales_SKT Model_Project United (10.05.04)_Project United (10.12.04) iBase v2" xfId="3973" xr:uid="{00000000-0005-0000-0000-0000B80F0000}"/>
    <cellStyle name="_SKTSales_SKT Model_Project United (10.05.04)_Project United (10.12.04) iBase v2 2" xfId="3974" xr:uid="{00000000-0005-0000-0000-0000B90F0000}"/>
    <cellStyle name="_SKTSales_SKT Model_Project United (10.05.04)_SKT_v4" xfId="3975" xr:uid="{00000000-0005-0000-0000-0000BA0F0000}"/>
    <cellStyle name="_SKTSales_SKT Model_Project United (10.05.04)_SKT_v4 2" xfId="3976" xr:uid="{00000000-0005-0000-0000-0000BB0F0000}"/>
    <cellStyle name="_SKTSales_SKT Model_Project United (10.05.04)_SKT_v4_Project United (10.12.04) iBase v2" xfId="3977" xr:uid="{00000000-0005-0000-0000-0000BC0F0000}"/>
    <cellStyle name="_SKTSales_SKT Model_Project United (10.05.04)_SKT_v4_Project United (10.12.04) iBase v2 2" xfId="3978" xr:uid="{00000000-0005-0000-0000-0000BD0F0000}"/>
    <cellStyle name="_SKTSales_SKT shares" xfId="3979" xr:uid="{00000000-0005-0000-0000-0000BE0F0000}"/>
    <cellStyle name="_SKTSales_SKT shares 2" xfId="3980" xr:uid="{00000000-0005-0000-0000-0000BF0F0000}"/>
    <cellStyle name="_SKTSales_SKT shares_KeyDrivers" xfId="3981" xr:uid="{00000000-0005-0000-0000-0000C00F0000}"/>
    <cellStyle name="_SKTSales_SKT shares_KeyDrivers 2" xfId="3982" xr:uid="{00000000-0005-0000-0000-0000C10F0000}"/>
    <cellStyle name="_SKTSales_SKT shares_KeyDrivers_Project United (10.12.04) iBase v2" xfId="3983" xr:uid="{00000000-0005-0000-0000-0000C20F0000}"/>
    <cellStyle name="_SKTSales_SKT shares_KeyDrivers_Project United (10.12.04) iBase v2 2" xfId="3984" xr:uid="{00000000-0005-0000-0000-0000C30F0000}"/>
    <cellStyle name="_SKTSales_SKT shares_MVNO Subs Model" xfId="3985" xr:uid="{00000000-0005-0000-0000-0000C40F0000}"/>
    <cellStyle name="_SKTSales_SKT shares_MVNO Subs Model 2" xfId="3986" xr:uid="{00000000-0005-0000-0000-0000C50F0000}"/>
    <cellStyle name="_SKTSales_SKT shares_MVNO Subs Model_Project United (10.12.04) iBase v2" xfId="3987" xr:uid="{00000000-0005-0000-0000-0000C60F0000}"/>
    <cellStyle name="_SKTSales_SKT shares_MVNO Subs Model_Project United (10.12.04) iBase v2 2" xfId="3988" xr:uid="{00000000-0005-0000-0000-0000C70F0000}"/>
    <cellStyle name="_SKTSales_SKT shares_Project United (10.01.04)_2" xfId="3989" xr:uid="{00000000-0005-0000-0000-0000C80F0000}"/>
    <cellStyle name="_SKTSales_SKT shares_Project United (10.01.04)_2 2" xfId="3990" xr:uid="{00000000-0005-0000-0000-0000C90F0000}"/>
    <cellStyle name="_SKTSales_SKT shares_Project United (10.01.04)_2_Project United (10.12.04) iBase v2" xfId="3991" xr:uid="{00000000-0005-0000-0000-0000CA0F0000}"/>
    <cellStyle name="_SKTSales_SKT shares_Project United (10.01.04)_2_Project United (10.12.04) iBase v2 2" xfId="3992" xr:uid="{00000000-0005-0000-0000-0000CB0F0000}"/>
    <cellStyle name="_SKTSales_SKT shares_Project United (10.01.04)_4" xfId="3993" xr:uid="{00000000-0005-0000-0000-0000CC0F0000}"/>
    <cellStyle name="_SKTSales_SKT shares_Project United (10.01.04)_4 2" xfId="3994" xr:uid="{00000000-0005-0000-0000-0000CD0F0000}"/>
    <cellStyle name="_SKTSales_SKT shares_Project United (10.01.04)_4_Project United (10.12.04) iBase v2" xfId="3995" xr:uid="{00000000-0005-0000-0000-0000CE0F0000}"/>
    <cellStyle name="_SKTSales_SKT shares_Project United (10.01.04)_4_Project United (10.12.04) iBase v2 2" xfId="3996" xr:uid="{00000000-0005-0000-0000-0000CF0F0000}"/>
    <cellStyle name="_SKTSales_SKT shares_Project United (10.05.04)" xfId="3997" xr:uid="{00000000-0005-0000-0000-0000D00F0000}"/>
    <cellStyle name="_SKTSales_SKT shares_Project United (10.05.04) 2" xfId="3998" xr:uid="{00000000-0005-0000-0000-0000D10F0000}"/>
    <cellStyle name="_SKTSales_SKT shares_Project United (10.05.04)_Project United (10.12.04) iBase v2" xfId="3999" xr:uid="{00000000-0005-0000-0000-0000D20F0000}"/>
    <cellStyle name="_SKTSales_SKT shares_Project United (10.05.04)_Project United (10.12.04) iBase v2 2" xfId="4000" xr:uid="{00000000-0005-0000-0000-0000D30F0000}"/>
    <cellStyle name="_SKTSales_SKT shares_Project United (10.05.04)_SKT_v4" xfId="4001" xr:uid="{00000000-0005-0000-0000-0000D40F0000}"/>
    <cellStyle name="_SKTSales_SKT shares_Project United (10.05.04)_SKT_v4 2" xfId="4002" xr:uid="{00000000-0005-0000-0000-0000D50F0000}"/>
    <cellStyle name="_SKTSales_SKT shares_Project United (10.05.04)_SKT_v4_Project United (10.12.04) iBase v2" xfId="4003" xr:uid="{00000000-0005-0000-0000-0000D60F0000}"/>
    <cellStyle name="_SKTSales_SKT shares_Project United (10.05.04)_SKT_v4_Project United (10.12.04) iBase v2 2" xfId="4004" xr:uid="{00000000-0005-0000-0000-0000D70F0000}"/>
    <cellStyle name="_SKTSales_SKTMod2" xfId="4005" xr:uid="{00000000-0005-0000-0000-0000D80F0000}"/>
    <cellStyle name="_SKTSales_SKTMod2 2" xfId="4006" xr:uid="{00000000-0005-0000-0000-0000D90F0000}"/>
    <cellStyle name="_SKTSales_SKTMod2_KeyDrivers" xfId="4007" xr:uid="{00000000-0005-0000-0000-0000DA0F0000}"/>
    <cellStyle name="_SKTSales_SKTMod2_KeyDrivers 2" xfId="4008" xr:uid="{00000000-0005-0000-0000-0000DB0F0000}"/>
    <cellStyle name="_SKTSales_SKTMod2_KeyDrivers_Project United (10.12.04) iBase v2" xfId="4009" xr:uid="{00000000-0005-0000-0000-0000DC0F0000}"/>
    <cellStyle name="_SKTSales_SKTMod2_KeyDrivers_Project United (10.12.04) iBase v2 2" xfId="4010" xr:uid="{00000000-0005-0000-0000-0000DD0F0000}"/>
    <cellStyle name="_SKTSales_SKTMod2_MVNO Subs Model" xfId="4011" xr:uid="{00000000-0005-0000-0000-0000DE0F0000}"/>
    <cellStyle name="_SKTSales_SKTMod2_MVNO Subs Model 2" xfId="4012" xr:uid="{00000000-0005-0000-0000-0000DF0F0000}"/>
    <cellStyle name="_SKTSales_SKTMod2_MVNO Subs Model_Project United (10.12.04) iBase v2" xfId="4013" xr:uid="{00000000-0005-0000-0000-0000E00F0000}"/>
    <cellStyle name="_SKTSales_SKTMod2_MVNO Subs Model_Project United (10.12.04) iBase v2 2" xfId="4014" xr:uid="{00000000-0005-0000-0000-0000E10F0000}"/>
    <cellStyle name="_SKTSales_SKTMod2_Project United (10.01.04)_2" xfId="4015" xr:uid="{00000000-0005-0000-0000-0000E20F0000}"/>
    <cellStyle name="_SKTSales_SKTMod2_Project United (10.01.04)_2 2" xfId="4016" xr:uid="{00000000-0005-0000-0000-0000E30F0000}"/>
    <cellStyle name="_SKTSales_SKTMod2_Project United (10.01.04)_2_Project United (10.12.04) iBase v2" xfId="4017" xr:uid="{00000000-0005-0000-0000-0000E40F0000}"/>
    <cellStyle name="_SKTSales_SKTMod2_Project United (10.01.04)_2_Project United (10.12.04) iBase v2 2" xfId="4018" xr:uid="{00000000-0005-0000-0000-0000E50F0000}"/>
    <cellStyle name="_SKTSales_SKTMod2_Project United (10.01.04)_4" xfId="4019" xr:uid="{00000000-0005-0000-0000-0000E60F0000}"/>
    <cellStyle name="_SKTSales_SKTMod2_Project United (10.01.04)_4 2" xfId="4020" xr:uid="{00000000-0005-0000-0000-0000E70F0000}"/>
    <cellStyle name="_SKTSales_SKTMod2_Project United (10.01.04)_4_Project United (10.12.04) iBase v2" xfId="4021" xr:uid="{00000000-0005-0000-0000-0000E80F0000}"/>
    <cellStyle name="_SKTSales_SKTMod2_Project United (10.01.04)_4_Project United (10.12.04) iBase v2 2" xfId="4022" xr:uid="{00000000-0005-0000-0000-0000E90F0000}"/>
    <cellStyle name="_SKTSales_SKTMod2_Project United (10.05.04)" xfId="4023" xr:uid="{00000000-0005-0000-0000-0000EA0F0000}"/>
    <cellStyle name="_SKTSales_SKTMod2_Project United (10.05.04) 2" xfId="4024" xr:uid="{00000000-0005-0000-0000-0000EB0F0000}"/>
    <cellStyle name="_SKTSales_SKTMod2_Project United (10.05.04)_Project United (10.12.04) iBase v2" xfId="4025" xr:uid="{00000000-0005-0000-0000-0000EC0F0000}"/>
    <cellStyle name="_SKTSales_SKTMod2_Project United (10.05.04)_Project United (10.12.04) iBase v2 2" xfId="4026" xr:uid="{00000000-0005-0000-0000-0000ED0F0000}"/>
    <cellStyle name="_SKTSales_SKTMod2_Project United (10.05.04)_SKT_v4" xfId="4027" xr:uid="{00000000-0005-0000-0000-0000EE0F0000}"/>
    <cellStyle name="_SKTSales_SKTMod2_Project United (10.05.04)_SKT_v4 2" xfId="4028" xr:uid="{00000000-0005-0000-0000-0000EF0F0000}"/>
    <cellStyle name="_SKTSales_SKTMod2_Project United (10.05.04)_SKT_v4_Project United (10.12.04) iBase v2" xfId="4029" xr:uid="{00000000-0005-0000-0000-0000F00F0000}"/>
    <cellStyle name="_SKTSales_SKTMod2_Project United (10.05.04)_SKT_v4_Project United (10.12.04) iBase v2 2" xfId="4030" xr:uid="{00000000-0005-0000-0000-0000F10F0000}"/>
    <cellStyle name="_SKTSales_SKTMod3" xfId="4031" xr:uid="{00000000-0005-0000-0000-0000F20F0000}"/>
    <cellStyle name="_SKTSales_SKTMod3 2" xfId="4032" xr:uid="{00000000-0005-0000-0000-0000F30F0000}"/>
    <cellStyle name="_SKTSales_SKTMod3_KeyDrivers" xfId="4033" xr:uid="{00000000-0005-0000-0000-0000F40F0000}"/>
    <cellStyle name="_SKTSales_SKTMod3_KeyDrivers 2" xfId="4034" xr:uid="{00000000-0005-0000-0000-0000F50F0000}"/>
    <cellStyle name="_SKTSales_SKTMod3_KeyDrivers_Project United (10.12.04) iBase v2" xfId="4035" xr:uid="{00000000-0005-0000-0000-0000F60F0000}"/>
    <cellStyle name="_SKTSales_SKTMod3_KeyDrivers_Project United (10.12.04) iBase v2 2" xfId="4036" xr:uid="{00000000-0005-0000-0000-0000F70F0000}"/>
    <cellStyle name="_SKTSales_SKTMod3_MVNO Subs Model" xfId="4037" xr:uid="{00000000-0005-0000-0000-0000F80F0000}"/>
    <cellStyle name="_SKTSales_SKTMod3_MVNO Subs Model 2" xfId="4038" xr:uid="{00000000-0005-0000-0000-0000F90F0000}"/>
    <cellStyle name="_SKTSales_SKTMod3_MVNO Subs Model_Project United (10.12.04) iBase v2" xfId="4039" xr:uid="{00000000-0005-0000-0000-0000FA0F0000}"/>
    <cellStyle name="_SKTSales_SKTMod3_MVNO Subs Model_Project United (10.12.04) iBase v2 2" xfId="4040" xr:uid="{00000000-0005-0000-0000-0000FB0F0000}"/>
    <cellStyle name="_SKTSales_SKTMod3_Project United (10.01.04)_2" xfId="4041" xr:uid="{00000000-0005-0000-0000-0000FC0F0000}"/>
    <cellStyle name="_SKTSales_SKTMod3_Project United (10.01.04)_2 2" xfId="4042" xr:uid="{00000000-0005-0000-0000-0000FD0F0000}"/>
    <cellStyle name="_SKTSales_SKTMod3_Project United (10.01.04)_2_Project United (10.12.04) iBase v2" xfId="4043" xr:uid="{00000000-0005-0000-0000-0000FE0F0000}"/>
    <cellStyle name="_SKTSales_SKTMod3_Project United (10.01.04)_2_Project United (10.12.04) iBase v2 2" xfId="4044" xr:uid="{00000000-0005-0000-0000-0000FF0F0000}"/>
    <cellStyle name="_SKTSales_SKTMod3_Project United (10.01.04)_4" xfId="4045" xr:uid="{00000000-0005-0000-0000-000000100000}"/>
    <cellStyle name="_SKTSales_SKTMod3_Project United (10.01.04)_4 2" xfId="4046" xr:uid="{00000000-0005-0000-0000-000001100000}"/>
    <cellStyle name="_SKTSales_SKTMod3_Project United (10.01.04)_4_Project United (10.12.04) iBase v2" xfId="4047" xr:uid="{00000000-0005-0000-0000-000002100000}"/>
    <cellStyle name="_SKTSales_SKTMod3_Project United (10.01.04)_4_Project United (10.12.04) iBase v2 2" xfId="4048" xr:uid="{00000000-0005-0000-0000-000003100000}"/>
    <cellStyle name="_SKTSales_SKTMod3_Project United (10.05.04)" xfId="4049" xr:uid="{00000000-0005-0000-0000-000004100000}"/>
    <cellStyle name="_SKTSales_SKTMod3_Project United (10.05.04) 2" xfId="4050" xr:uid="{00000000-0005-0000-0000-000005100000}"/>
    <cellStyle name="_SKTSales_SKTMod3_Project United (10.05.04)_Project United (10.12.04) iBase v2" xfId="4051" xr:uid="{00000000-0005-0000-0000-000006100000}"/>
    <cellStyle name="_SKTSales_SKTMod3_Project United (10.05.04)_Project United (10.12.04) iBase v2 2" xfId="4052" xr:uid="{00000000-0005-0000-0000-000007100000}"/>
    <cellStyle name="_SKTSales_SKTMod3_Project United (10.05.04)_SKT_v4" xfId="4053" xr:uid="{00000000-0005-0000-0000-000008100000}"/>
    <cellStyle name="_SKTSales_SKTMod3_Project United (10.05.04)_SKT_v4 2" xfId="4054" xr:uid="{00000000-0005-0000-0000-000009100000}"/>
    <cellStyle name="_SKTSales_SKTMod3_Project United (10.05.04)_SKT_v4_Project United (10.12.04) iBase v2" xfId="4055" xr:uid="{00000000-0005-0000-0000-00000A100000}"/>
    <cellStyle name="_SKTSales_SKTMod3_Project United (10.05.04)_SKT_v4_Project United (10.12.04) iBase v2 2" xfId="4056" xr:uid="{00000000-0005-0000-0000-00000B100000}"/>
    <cellStyle name="_SKTSales_SKTMod6" xfId="4057" xr:uid="{00000000-0005-0000-0000-00000C100000}"/>
    <cellStyle name="_SKTSales_SKTMod6 2" xfId="4058" xr:uid="{00000000-0005-0000-0000-00000D100000}"/>
    <cellStyle name="_SKTSales_SKTMod6_KeyDrivers" xfId="4059" xr:uid="{00000000-0005-0000-0000-00000E100000}"/>
    <cellStyle name="_SKTSales_SKTMod6_KeyDrivers 2" xfId="4060" xr:uid="{00000000-0005-0000-0000-00000F100000}"/>
    <cellStyle name="_SKTSales_SKTMod6_KeyDrivers_Project United (10.12.04) iBase v2" xfId="4061" xr:uid="{00000000-0005-0000-0000-000010100000}"/>
    <cellStyle name="_SKTSales_SKTMod6_KeyDrivers_Project United (10.12.04) iBase v2 2" xfId="4062" xr:uid="{00000000-0005-0000-0000-000011100000}"/>
    <cellStyle name="_SKTSales_SKTMod6_MVNO Subs Model" xfId="4063" xr:uid="{00000000-0005-0000-0000-000012100000}"/>
    <cellStyle name="_SKTSales_SKTMod6_MVNO Subs Model 2" xfId="4064" xr:uid="{00000000-0005-0000-0000-000013100000}"/>
    <cellStyle name="_SKTSales_SKTMod6_MVNO Subs Model_Project United (10.12.04) iBase v2" xfId="4065" xr:uid="{00000000-0005-0000-0000-000014100000}"/>
    <cellStyle name="_SKTSales_SKTMod6_MVNO Subs Model_Project United (10.12.04) iBase v2 2" xfId="4066" xr:uid="{00000000-0005-0000-0000-000015100000}"/>
    <cellStyle name="_SKTSales_SKTMod6_Project United (10.01.04)_2" xfId="4067" xr:uid="{00000000-0005-0000-0000-000016100000}"/>
    <cellStyle name="_SKTSales_SKTMod6_Project United (10.01.04)_2 2" xfId="4068" xr:uid="{00000000-0005-0000-0000-000017100000}"/>
    <cellStyle name="_SKTSales_SKTMod6_Project United (10.01.04)_2_Project United (10.12.04) iBase v2" xfId="4069" xr:uid="{00000000-0005-0000-0000-000018100000}"/>
    <cellStyle name="_SKTSales_SKTMod6_Project United (10.01.04)_2_Project United (10.12.04) iBase v2 2" xfId="4070" xr:uid="{00000000-0005-0000-0000-000019100000}"/>
    <cellStyle name="_SKTSales_SKTMod6_Project United (10.01.04)_4" xfId="4071" xr:uid="{00000000-0005-0000-0000-00001A100000}"/>
    <cellStyle name="_SKTSales_SKTMod6_Project United (10.01.04)_4 2" xfId="4072" xr:uid="{00000000-0005-0000-0000-00001B100000}"/>
    <cellStyle name="_SKTSales_SKTMod6_Project United (10.01.04)_4_Project United (10.12.04) iBase v2" xfId="4073" xr:uid="{00000000-0005-0000-0000-00001C100000}"/>
    <cellStyle name="_SKTSales_SKTMod6_Project United (10.01.04)_4_Project United (10.12.04) iBase v2 2" xfId="4074" xr:uid="{00000000-0005-0000-0000-00001D100000}"/>
    <cellStyle name="_SKTSales_SKTMod6_Project United (10.05.04)" xfId="4075" xr:uid="{00000000-0005-0000-0000-00001E100000}"/>
    <cellStyle name="_SKTSales_SKTMod6_Project United (10.05.04) 2" xfId="4076" xr:uid="{00000000-0005-0000-0000-00001F100000}"/>
    <cellStyle name="_SKTSales_SKTMod6_Project United (10.05.04)_Project United (10.12.04) iBase v2" xfId="4077" xr:uid="{00000000-0005-0000-0000-000020100000}"/>
    <cellStyle name="_SKTSales_SKTMod6_Project United (10.05.04)_Project United (10.12.04) iBase v2 2" xfId="4078" xr:uid="{00000000-0005-0000-0000-000021100000}"/>
    <cellStyle name="_SKTSales_SKTMod6_Project United (10.05.04)_SKT_v4" xfId="4079" xr:uid="{00000000-0005-0000-0000-000022100000}"/>
    <cellStyle name="_SKTSales_SKTMod6_Project United (10.05.04)_SKT_v4 2" xfId="4080" xr:uid="{00000000-0005-0000-0000-000023100000}"/>
    <cellStyle name="_SKTSales_SKTMod6_Project United (10.05.04)_SKT_v4_Project United (10.12.04) iBase v2" xfId="4081" xr:uid="{00000000-0005-0000-0000-000024100000}"/>
    <cellStyle name="_SKTSales_SKTMod6_Project United (10.05.04)_SKT_v4_Project United (10.12.04) iBase v2 2" xfId="4082" xr:uid="{00000000-0005-0000-0000-000025100000}"/>
    <cellStyle name="_SKTSales_SKTSales2" xfId="4083" xr:uid="{00000000-0005-0000-0000-000026100000}"/>
    <cellStyle name="_SKTSales_SKTSales2 2" xfId="4084" xr:uid="{00000000-0005-0000-0000-000027100000}"/>
    <cellStyle name="_SKTSales_SKTSales2_KeyDrivers" xfId="4085" xr:uid="{00000000-0005-0000-0000-000028100000}"/>
    <cellStyle name="_SKTSales_SKTSales2_KeyDrivers 2" xfId="4086" xr:uid="{00000000-0005-0000-0000-000029100000}"/>
    <cellStyle name="_SKTSales_SKTSales2_KeyDrivers_Project United (10.12.04) iBase v2" xfId="4087" xr:uid="{00000000-0005-0000-0000-00002A100000}"/>
    <cellStyle name="_SKTSales_SKTSales2_KeyDrivers_Project United (10.12.04) iBase v2 2" xfId="4088" xr:uid="{00000000-0005-0000-0000-00002B100000}"/>
    <cellStyle name="_SKTSales_SKTSales2_MVNO Subs Model" xfId="4089" xr:uid="{00000000-0005-0000-0000-00002C100000}"/>
    <cellStyle name="_SKTSales_SKTSales2_MVNO Subs Model 2" xfId="4090" xr:uid="{00000000-0005-0000-0000-00002D100000}"/>
    <cellStyle name="_SKTSales_SKTSales2_MVNO Subs Model_Project United (10.12.04) iBase v2" xfId="4091" xr:uid="{00000000-0005-0000-0000-00002E100000}"/>
    <cellStyle name="_SKTSales_SKTSales2_MVNO Subs Model_Project United (10.12.04) iBase v2 2" xfId="4092" xr:uid="{00000000-0005-0000-0000-00002F100000}"/>
    <cellStyle name="_SKTSales_SKTSales2_Project United (10.01.04)_2" xfId="4093" xr:uid="{00000000-0005-0000-0000-000030100000}"/>
    <cellStyle name="_SKTSales_SKTSales2_Project United (10.01.04)_2 2" xfId="4094" xr:uid="{00000000-0005-0000-0000-000031100000}"/>
    <cellStyle name="_SKTSales_SKTSales2_Project United (10.01.04)_2_Project United (10.12.04) iBase v2" xfId="4095" xr:uid="{00000000-0005-0000-0000-000032100000}"/>
    <cellStyle name="_SKTSales_SKTSales2_Project United (10.01.04)_2_Project United (10.12.04) iBase v2 2" xfId="4096" xr:uid="{00000000-0005-0000-0000-000033100000}"/>
    <cellStyle name="_SKTSales_SKTSales2_Project United (10.01.04)_4" xfId="4097" xr:uid="{00000000-0005-0000-0000-000034100000}"/>
    <cellStyle name="_SKTSales_SKTSales2_Project United (10.01.04)_4 2" xfId="4098" xr:uid="{00000000-0005-0000-0000-000035100000}"/>
    <cellStyle name="_SKTSales_SKTSales2_Project United (10.01.04)_4_Project United (10.12.04) iBase v2" xfId="4099" xr:uid="{00000000-0005-0000-0000-000036100000}"/>
    <cellStyle name="_SKTSales_SKTSales2_Project United (10.01.04)_4_Project United (10.12.04) iBase v2 2" xfId="4100" xr:uid="{00000000-0005-0000-0000-000037100000}"/>
    <cellStyle name="_SKTSales_SKTSales2_Project United (10.05.04)" xfId="4101" xr:uid="{00000000-0005-0000-0000-000038100000}"/>
    <cellStyle name="_SKTSales_SKTSales2_Project United (10.05.04) 2" xfId="4102" xr:uid="{00000000-0005-0000-0000-000039100000}"/>
    <cellStyle name="_SKTSales_SKTSales2_Project United (10.05.04)_Project United (10.12.04) iBase v2" xfId="4103" xr:uid="{00000000-0005-0000-0000-00003A100000}"/>
    <cellStyle name="_SKTSales_SKTSales2_Project United (10.05.04)_Project United (10.12.04) iBase v2 2" xfId="4104" xr:uid="{00000000-0005-0000-0000-00003B100000}"/>
    <cellStyle name="_SKTSales_SKTSales2_Project United (10.05.04)_SKT_v4" xfId="4105" xr:uid="{00000000-0005-0000-0000-00003C100000}"/>
    <cellStyle name="_SKTSales_SKTSales2_Project United (10.05.04)_SKT_v4 2" xfId="4106" xr:uid="{00000000-0005-0000-0000-00003D100000}"/>
    <cellStyle name="_SKTSales_SKTSales2_Project United (10.05.04)_SKT_v4_Project United (10.12.04) iBase v2" xfId="4107" xr:uid="{00000000-0005-0000-0000-00003E100000}"/>
    <cellStyle name="_SKTSales_SKTSales2_Project United (10.05.04)_SKT_v4_Project United (10.12.04) iBase v2 2" xfId="4108" xr:uid="{00000000-0005-0000-0000-00003F100000}"/>
    <cellStyle name="_S앤P 케이스쉴러 지수(지역별 포함), 미국 소비지출(명목,실질)_081008" xfId="4109" xr:uid="{00000000-0005-0000-0000-000040100000}"/>
    <cellStyle name="_tax" xfId="4110" xr:uid="{00000000-0005-0000-0000-000041100000}"/>
    <cellStyle name="_tax_annual" xfId="4111" xr:uid="{00000000-0005-0000-0000-000042100000}"/>
    <cellStyle name="_tax_Capex&amp;depreciation" xfId="4112" xr:uid="{00000000-0005-0000-0000-000043100000}"/>
    <cellStyle name="_tax_capital" xfId="4113" xr:uid="{00000000-0005-0000-0000-000044100000}"/>
    <cellStyle name="_tax_regional sales volume 1" xfId="4114" xr:uid="{00000000-0005-0000-0000-000045100000}"/>
    <cellStyle name="_tax_regional sales volume 2" xfId="4115" xr:uid="{00000000-0005-0000-0000-000046100000}"/>
    <cellStyle name="_Thrunet model_102302V_3" xfId="4116" xr:uid="{00000000-0005-0000-0000-000047100000}"/>
    <cellStyle name="_Thrunet model_102302V_3 2" xfId="4117" xr:uid="{00000000-0005-0000-0000-000048100000}"/>
    <cellStyle name="_Thrunet model_102302V_3_KeyDrivers" xfId="4118" xr:uid="{00000000-0005-0000-0000-000049100000}"/>
    <cellStyle name="_Thrunet model_102302V_3_KeyDrivers 2" xfId="4119" xr:uid="{00000000-0005-0000-0000-00004A100000}"/>
    <cellStyle name="_Thrunet model_102302V_3_KeyDrivers_Project United (10.12.04) iBase v2" xfId="4120" xr:uid="{00000000-0005-0000-0000-00004B100000}"/>
    <cellStyle name="_Thrunet model_102302V_3_KeyDrivers_Project United (10.12.04) iBase v2 2" xfId="4121" xr:uid="{00000000-0005-0000-0000-00004C100000}"/>
    <cellStyle name="_Thrunet model_102302V_3_MVNO Subs Model" xfId="4122" xr:uid="{00000000-0005-0000-0000-00004D100000}"/>
    <cellStyle name="_Thrunet model_102302V_3_MVNO Subs Model 2" xfId="4123" xr:uid="{00000000-0005-0000-0000-00004E100000}"/>
    <cellStyle name="_Thrunet model_102302V_3_MVNO Subs Model_Project United (10.12.04) iBase v2" xfId="4124" xr:uid="{00000000-0005-0000-0000-00004F100000}"/>
    <cellStyle name="_Thrunet model_102302V_3_MVNO Subs Model_Project United (10.12.04) iBase v2 2" xfId="4125" xr:uid="{00000000-0005-0000-0000-000050100000}"/>
    <cellStyle name="_Thrunet model_102302V_3_Project United (10.01.04)_2" xfId="4126" xr:uid="{00000000-0005-0000-0000-000051100000}"/>
    <cellStyle name="_Thrunet model_102302V_3_Project United (10.01.04)_2 2" xfId="4127" xr:uid="{00000000-0005-0000-0000-000052100000}"/>
    <cellStyle name="_Thrunet model_102302V_3_Project United (10.01.04)_2_Project United (10.12.04) iBase v2" xfId="4128" xr:uid="{00000000-0005-0000-0000-000053100000}"/>
    <cellStyle name="_Thrunet model_102302V_3_Project United (10.01.04)_2_Project United (10.12.04) iBase v2 2" xfId="4129" xr:uid="{00000000-0005-0000-0000-000054100000}"/>
    <cellStyle name="_Thrunet model_102302V_3_Project United (10.01.04)_4" xfId="4130" xr:uid="{00000000-0005-0000-0000-000055100000}"/>
    <cellStyle name="_Thrunet model_102302V_3_Project United (10.01.04)_4 2" xfId="4131" xr:uid="{00000000-0005-0000-0000-000056100000}"/>
    <cellStyle name="_Thrunet model_102302V_3_Project United (10.01.04)_4_Project United (10.12.04) iBase v2" xfId="4132" xr:uid="{00000000-0005-0000-0000-000057100000}"/>
    <cellStyle name="_Thrunet model_102302V_3_Project United (10.01.04)_4_Project United (10.12.04) iBase v2 2" xfId="4133" xr:uid="{00000000-0005-0000-0000-000058100000}"/>
    <cellStyle name="_Thrunet model_102302V_3_Project United (10.05.04)" xfId="4134" xr:uid="{00000000-0005-0000-0000-000059100000}"/>
    <cellStyle name="_Thrunet model_102302V_3_Project United (10.05.04) 2" xfId="4135" xr:uid="{00000000-0005-0000-0000-00005A100000}"/>
    <cellStyle name="_Thrunet model_102302V_3_Project United (10.05.04)_Project United (10.12.04) iBase v2" xfId="4136" xr:uid="{00000000-0005-0000-0000-00005B100000}"/>
    <cellStyle name="_Thrunet model_102302V_3_Project United (10.05.04)_Project United (10.12.04) iBase v2 2" xfId="4137" xr:uid="{00000000-0005-0000-0000-00005C100000}"/>
    <cellStyle name="_Thrunet model_102302V_3_Project United (10.05.04)_SKT_v4" xfId="4138" xr:uid="{00000000-0005-0000-0000-00005D100000}"/>
    <cellStyle name="_Thrunet model_102302V_3_Project United (10.05.04)_SKT_v4 2" xfId="4139" xr:uid="{00000000-0005-0000-0000-00005E100000}"/>
    <cellStyle name="_Thrunet model_102302V_3_Project United (10.05.04)_SKT_v4_Project United (10.12.04) iBase v2" xfId="4140" xr:uid="{00000000-0005-0000-0000-00005F100000}"/>
    <cellStyle name="_Thrunet model_102302V_3_Project United (10.05.04)_SKT_v4_Project United (10.12.04) iBase v2 2" xfId="4141" xr:uid="{00000000-0005-0000-0000-000060100000}"/>
    <cellStyle name="_Thrunet model_Sept30" xfId="4142" xr:uid="{00000000-0005-0000-0000-000061100000}"/>
    <cellStyle name="_Thrunet model_Sept30 2" xfId="4143" xr:uid="{00000000-0005-0000-0000-000062100000}"/>
    <cellStyle name="_Thrunet model_Sept30_KeyDrivers" xfId="4144" xr:uid="{00000000-0005-0000-0000-000063100000}"/>
    <cellStyle name="_Thrunet model_Sept30_KeyDrivers 2" xfId="4145" xr:uid="{00000000-0005-0000-0000-000064100000}"/>
    <cellStyle name="_Thrunet model_Sept30_KeyDrivers_Project United (10.12.04) iBase v2" xfId="4146" xr:uid="{00000000-0005-0000-0000-000065100000}"/>
    <cellStyle name="_Thrunet model_Sept30_KeyDrivers_Project United (10.12.04) iBase v2 2" xfId="4147" xr:uid="{00000000-0005-0000-0000-000066100000}"/>
    <cellStyle name="_Thrunet model_Sept30_MVNO Subs Model" xfId="4148" xr:uid="{00000000-0005-0000-0000-000067100000}"/>
    <cellStyle name="_Thrunet model_Sept30_MVNO Subs Model 2" xfId="4149" xr:uid="{00000000-0005-0000-0000-000068100000}"/>
    <cellStyle name="_Thrunet model_Sept30_MVNO Subs Model_Project United (10.12.04) iBase v2" xfId="4150" xr:uid="{00000000-0005-0000-0000-000069100000}"/>
    <cellStyle name="_Thrunet model_Sept30_MVNO Subs Model_Project United (10.12.04) iBase v2 2" xfId="4151" xr:uid="{00000000-0005-0000-0000-00006A100000}"/>
    <cellStyle name="_Thrunet model_Sept30_Project United (10.01.04)_2" xfId="4152" xr:uid="{00000000-0005-0000-0000-00006B100000}"/>
    <cellStyle name="_Thrunet model_Sept30_Project United (10.01.04)_2 2" xfId="4153" xr:uid="{00000000-0005-0000-0000-00006C100000}"/>
    <cellStyle name="_Thrunet model_Sept30_Project United (10.01.04)_2_Project United (10.12.04) iBase v2" xfId="4154" xr:uid="{00000000-0005-0000-0000-00006D100000}"/>
    <cellStyle name="_Thrunet model_Sept30_Project United (10.01.04)_2_Project United (10.12.04) iBase v2 2" xfId="4155" xr:uid="{00000000-0005-0000-0000-00006E100000}"/>
    <cellStyle name="_Thrunet model_Sept30_Project United (10.01.04)_4" xfId="4156" xr:uid="{00000000-0005-0000-0000-00006F100000}"/>
    <cellStyle name="_Thrunet model_Sept30_Project United (10.01.04)_4 2" xfId="4157" xr:uid="{00000000-0005-0000-0000-000070100000}"/>
    <cellStyle name="_Thrunet model_Sept30_Project United (10.01.04)_4_Project United (10.12.04) iBase v2" xfId="4158" xr:uid="{00000000-0005-0000-0000-000071100000}"/>
    <cellStyle name="_Thrunet model_Sept30_Project United (10.01.04)_4_Project United (10.12.04) iBase v2 2" xfId="4159" xr:uid="{00000000-0005-0000-0000-000072100000}"/>
    <cellStyle name="_Thrunet model_Sept30_Project United (10.05.04)" xfId="4160" xr:uid="{00000000-0005-0000-0000-000073100000}"/>
    <cellStyle name="_Thrunet model_Sept30_Project United (10.05.04) 2" xfId="4161" xr:uid="{00000000-0005-0000-0000-000074100000}"/>
    <cellStyle name="_Thrunet model_Sept30_Project United (10.05.04)_Project United (10.12.04) iBase v2" xfId="4162" xr:uid="{00000000-0005-0000-0000-000075100000}"/>
    <cellStyle name="_Thrunet model_Sept30_Project United (10.05.04)_Project United (10.12.04) iBase v2 2" xfId="4163" xr:uid="{00000000-0005-0000-0000-000076100000}"/>
    <cellStyle name="_Thrunet model_Sept30_Project United (10.05.04)_SKT_v4" xfId="4164" xr:uid="{00000000-0005-0000-0000-000077100000}"/>
    <cellStyle name="_Thrunet model_Sept30_Project United (10.05.04)_SKT_v4 2" xfId="4165" xr:uid="{00000000-0005-0000-0000-000078100000}"/>
    <cellStyle name="_Thrunet model_Sept30_Project United (10.05.04)_SKT_v4_Project United (10.12.04) iBase v2" xfId="4166" xr:uid="{00000000-0005-0000-0000-000079100000}"/>
    <cellStyle name="_Thrunet model_Sept30_Project United (10.05.04)_SKT_v4_Project United (10.12.04) iBase v2 2" xfId="4167" xr:uid="{00000000-0005-0000-0000-00007A100000}"/>
    <cellStyle name="_To2" xfId="4168" xr:uid="{00000000-0005-0000-0000-00007B100000}"/>
    <cellStyle name="_To2 2" xfId="4169" xr:uid="{00000000-0005-0000-0000-00007C100000}"/>
    <cellStyle name="_Upload" xfId="4170" xr:uid="{00000000-0005-0000-0000-00007D100000}"/>
    <cellStyle name="_Upload 2" xfId="4171" xr:uid="{00000000-0005-0000-0000-00007E100000}"/>
    <cellStyle name="_valuation" xfId="4172" xr:uid="{00000000-0005-0000-0000-00007F100000}"/>
    <cellStyle name="_valuation (2)" xfId="4173" xr:uid="{00000000-0005-0000-0000-000080100000}"/>
    <cellStyle name="_Valuation (2) 10" xfId="4174" xr:uid="{00000000-0005-0000-0000-000081100000}"/>
    <cellStyle name="_valuation (2) 2" xfId="4175" xr:uid="{00000000-0005-0000-0000-000082100000}"/>
    <cellStyle name="_valuation (2) 2 2" xfId="4176" xr:uid="{00000000-0005-0000-0000-000083100000}"/>
    <cellStyle name="_valuation (2) 3" xfId="4177" xr:uid="{00000000-0005-0000-0000-000084100000}"/>
    <cellStyle name="_Valuation (2) 4" xfId="4178" xr:uid="{00000000-0005-0000-0000-000085100000}"/>
    <cellStyle name="_Valuation (2) 5" xfId="4179" xr:uid="{00000000-0005-0000-0000-000086100000}"/>
    <cellStyle name="_Valuation (2) 6" xfId="4180" xr:uid="{00000000-0005-0000-0000-000087100000}"/>
    <cellStyle name="_Valuation (2) 7" xfId="4181" xr:uid="{00000000-0005-0000-0000-000088100000}"/>
    <cellStyle name="_Valuation (2) 8" xfId="4182" xr:uid="{00000000-0005-0000-0000-000089100000}"/>
    <cellStyle name="_Valuation (2) 9" xfId="4183" xr:uid="{00000000-0005-0000-0000-00008A100000}"/>
    <cellStyle name="_valuation 2" xfId="4184" xr:uid="{00000000-0005-0000-0000-00008B100000}"/>
    <cellStyle name="_valuation 2 2" xfId="4185" xr:uid="{00000000-0005-0000-0000-00008C100000}"/>
    <cellStyle name="_valuation 3" xfId="4186" xr:uid="{00000000-0005-0000-0000-00008D100000}"/>
    <cellStyle name="_valuation 3 2" xfId="4187" xr:uid="{00000000-0005-0000-0000-00008E100000}"/>
    <cellStyle name="_valuation 4" xfId="4188" xr:uid="{00000000-0005-0000-0000-00008F100000}"/>
    <cellStyle name="_valuation 5" xfId="4189" xr:uid="{00000000-0005-0000-0000-000090100000}"/>
    <cellStyle name="_valuation 6" xfId="4190" xr:uid="{00000000-0005-0000-0000-000091100000}"/>
    <cellStyle name="_Valuation_DHIC_20080204" xfId="4191" xr:uid="{00000000-0005-0000-0000-000092100000}"/>
    <cellStyle name="_Valuation_Infracore_0311" xfId="4192" xr:uid="{00000000-0005-0000-0000-000093100000}"/>
    <cellStyle name="_valuation_model_report1" xfId="4193" xr:uid="{00000000-0005-0000-0000-000094100000}"/>
    <cellStyle name="_valuation_model_report1 2" xfId="4194" xr:uid="{00000000-0005-0000-0000-000095100000}"/>
    <cellStyle name="_valuation_model1" xfId="4195" xr:uid="{00000000-0005-0000-0000-000096100000}"/>
    <cellStyle name="_valuation_model1 2" xfId="4196" xr:uid="{00000000-0005-0000-0000-000097100000}"/>
    <cellStyle name="_VALUE_WWFMaster2006Q4(K61006)" xfId="4197" xr:uid="{00000000-0005-0000-0000-000098100000}"/>
    <cellStyle name="_WE Data" xfId="4198" xr:uid="{00000000-0005-0000-0000-000099100000}"/>
    <cellStyle name="_WE Data 2" xfId="4199" xr:uid="{00000000-0005-0000-0000-00009A100000}"/>
    <cellStyle name="_Weekly Flow(history)_Region" xfId="4200" xr:uid="{00000000-0005-0000-0000-00009B100000}"/>
    <cellStyle name="_Weekly Flow(history)_Region 2" xfId="4201" xr:uid="{00000000-0005-0000-0000-00009C100000}"/>
    <cellStyle name="_Weekly Flow(history)_Region 2 2" xfId="4202" xr:uid="{00000000-0005-0000-0000-00009D100000}"/>
    <cellStyle name="_Weekly Flow(history)_Region 3" xfId="4203" xr:uid="{00000000-0005-0000-0000-00009E100000}"/>
    <cellStyle name="_WWF_DB" xfId="4204" xr:uid="{00000000-0005-0000-0000-00009F100000}"/>
    <cellStyle name="_거래소비금융" xfId="4205" xr:uid="{00000000-0005-0000-0000-0000A0100000}"/>
    <cellStyle name="_건축" xfId="4206" xr:uid="{00000000-0005-0000-0000-0000A1100000}"/>
    <cellStyle name="_검암2차사전공사(본사검토) " xfId="4207" xr:uid="{00000000-0005-0000-0000-0000A2100000}"/>
    <cellStyle name="_검암2차사전공사(본사검토) _000실시공최소화방안" xfId="4208" xr:uid="{00000000-0005-0000-0000-0000A3100000}"/>
    <cellStyle name="_검암2차사전공사(본사검토) _000실시공최소화방안_041112공사중지내역" xfId="4209" xr:uid="{00000000-0005-0000-0000-0000A4100000}"/>
    <cellStyle name="_검암2차사전공사(본사검토) _000실시공최소화방안_041112공사중지내역_제일기획_0727" xfId="4210" xr:uid="{00000000-0005-0000-0000-0000A5100000}"/>
    <cellStyle name="_검암2차사전공사(본사검토) _000실시공최소화방안_제일기획_0727" xfId="4211" xr:uid="{00000000-0005-0000-0000-0000A6100000}"/>
    <cellStyle name="_검암2차사전공사(본사검토) _041112공사중지내역" xfId="4212" xr:uid="{00000000-0005-0000-0000-0000A7100000}"/>
    <cellStyle name="_검암2차사전공사(본사검토) _041112공사중지내역_041112공사중지내역" xfId="4213" xr:uid="{00000000-0005-0000-0000-0000A8100000}"/>
    <cellStyle name="_검암2차사전공사(본사검토) _041112공사중지내역_041112공사중지내역_제일기획_0727" xfId="4214" xr:uid="{00000000-0005-0000-0000-0000A9100000}"/>
    <cellStyle name="_검암2차사전공사(본사검토) _041112공사중지내역_제일기획_0727" xfId="4215" xr:uid="{00000000-0005-0000-0000-0000AA100000}"/>
    <cellStyle name="_검암2차사전공사(본사검토) _3.아파트(옥수)" xfId="4216" xr:uid="{00000000-0005-0000-0000-0000AB100000}"/>
    <cellStyle name="_검암2차사전공사(본사검토) _3.아파트(옥수)_000실시공최소화방안" xfId="4217" xr:uid="{00000000-0005-0000-0000-0000AC100000}"/>
    <cellStyle name="_검암2차사전공사(본사검토) _3.아파트(옥수)_000실시공최소화방안_041112공사중지내역" xfId="4218" xr:uid="{00000000-0005-0000-0000-0000AD100000}"/>
    <cellStyle name="_검암2차사전공사(본사검토) _3.아파트(옥수)_000실시공최소화방안_041112공사중지내역_제일기획_0727" xfId="4219" xr:uid="{00000000-0005-0000-0000-0000AE100000}"/>
    <cellStyle name="_검암2차사전공사(본사검토) _3.아파트(옥수)_000실시공최소화방안_제일기획_0727" xfId="4220" xr:uid="{00000000-0005-0000-0000-0000AF100000}"/>
    <cellStyle name="_검암2차사전공사(본사검토) _3.아파트(옥수)_041112공사중지내역" xfId="4221" xr:uid="{00000000-0005-0000-0000-0000B0100000}"/>
    <cellStyle name="_검암2차사전공사(본사검토) _3.아파트(옥수)_041112공사중지내역_041112공사중지내역" xfId="4222" xr:uid="{00000000-0005-0000-0000-0000B1100000}"/>
    <cellStyle name="_검암2차사전공사(본사검토) _3.아파트(옥수)_041112공사중지내역_041112공사중지내역_제일기획_0727" xfId="4223" xr:uid="{00000000-0005-0000-0000-0000B2100000}"/>
    <cellStyle name="_검암2차사전공사(본사검토) _3.아파트(옥수)_041112공사중지내역_제일기획_0727" xfId="4224" xr:uid="{00000000-0005-0000-0000-0000B3100000}"/>
    <cellStyle name="_검암2차사전공사(본사검토) _3.아파트(옥수)_제일기획_0727" xfId="4225" xr:uid="{00000000-0005-0000-0000-0000B4100000}"/>
    <cellStyle name="_검암2차사전공사(본사검토) _pit면적" xfId="4226" xr:uid="{00000000-0005-0000-0000-0000B5100000}"/>
    <cellStyle name="_검암2차사전공사(본사검토) _pit면적_000실시공최소화방안" xfId="4227" xr:uid="{00000000-0005-0000-0000-0000B6100000}"/>
    <cellStyle name="_검암2차사전공사(본사검토) _pit면적_000실시공최소화방안_041112공사중지내역" xfId="4228" xr:uid="{00000000-0005-0000-0000-0000B7100000}"/>
    <cellStyle name="_검암2차사전공사(본사검토) _pit면적_000실시공최소화방안_041112공사중지내역_제일기획_0727" xfId="4229" xr:uid="{00000000-0005-0000-0000-0000B8100000}"/>
    <cellStyle name="_검암2차사전공사(본사검토) _pit면적_000실시공최소화방안_제일기획_0727" xfId="4230" xr:uid="{00000000-0005-0000-0000-0000B9100000}"/>
    <cellStyle name="_검암2차사전공사(본사검토) _pit면적_041112공사중지내역" xfId="4231" xr:uid="{00000000-0005-0000-0000-0000BA100000}"/>
    <cellStyle name="_검암2차사전공사(본사검토) _pit면적_041112공사중지내역_041112공사중지내역" xfId="4232" xr:uid="{00000000-0005-0000-0000-0000BB100000}"/>
    <cellStyle name="_검암2차사전공사(본사검토) _pit면적_041112공사중지내역_041112공사중지내역_제일기획_0727" xfId="4233" xr:uid="{00000000-0005-0000-0000-0000BC100000}"/>
    <cellStyle name="_검암2차사전공사(본사검토) _pit면적_041112공사중지내역_제일기획_0727" xfId="4234" xr:uid="{00000000-0005-0000-0000-0000BD100000}"/>
    <cellStyle name="_검암2차사전공사(본사검토) _pit면적_제일기획_0727" xfId="4235" xr:uid="{00000000-0005-0000-0000-0000BE100000}"/>
    <cellStyle name="_검암2차사전공사(본사검토) _골조견적비교XLS" xfId="4236" xr:uid="{00000000-0005-0000-0000-0000BF100000}"/>
    <cellStyle name="_검암2차사전공사(본사검토) _골조견적비교XLS_000실시공최소화방안" xfId="4237" xr:uid="{00000000-0005-0000-0000-0000C0100000}"/>
    <cellStyle name="_검암2차사전공사(본사검토) _골조견적비교XLS_000실시공최소화방안_041112공사중지내역" xfId="4238" xr:uid="{00000000-0005-0000-0000-0000C1100000}"/>
    <cellStyle name="_검암2차사전공사(본사검토) _골조견적비교XLS_000실시공최소화방안_041112공사중지내역_제일기획_0727" xfId="4239" xr:uid="{00000000-0005-0000-0000-0000C2100000}"/>
    <cellStyle name="_검암2차사전공사(본사검토) _골조견적비교XLS_000실시공최소화방안_제일기획_0727" xfId="4240" xr:uid="{00000000-0005-0000-0000-0000C3100000}"/>
    <cellStyle name="_검암2차사전공사(본사검토) _골조견적비교XLS_041112공사중지내역" xfId="4241" xr:uid="{00000000-0005-0000-0000-0000C4100000}"/>
    <cellStyle name="_검암2차사전공사(본사검토) _골조견적비교XLS_041112공사중지내역_041112공사중지내역" xfId="4242" xr:uid="{00000000-0005-0000-0000-0000C5100000}"/>
    <cellStyle name="_검암2차사전공사(본사검토) _골조견적비교XLS_041112공사중지내역_041112공사중지내역_제일기획_0727" xfId="4243" xr:uid="{00000000-0005-0000-0000-0000C6100000}"/>
    <cellStyle name="_검암2차사전공사(본사검토) _골조견적비교XLS_041112공사중지내역_제일기획_0727" xfId="4244" xr:uid="{00000000-0005-0000-0000-0000C7100000}"/>
    <cellStyle name="_검암2차사전공사(본사검토) _골조견적비교XLS_제일기획_0727" xfId="4245" xr:uid="{00000000-0005-0000-0000-0000C8100000}"/>
    <cellStyle name="_검암2차사전공사(본사검토) _골조분석표(B)" xfId="4246" xr:uid="{00000000-0005-0000-0000-0000C9100000}"/>
    <cellStyle name="_검암2차사전공사(본사검토) _골조분석표(B)_000실시공최소화방안" xfId="4247" xr:uid="{00000000-0005-0000-0000-0000CA100000}"/>
    <cellStyle name="_검암2차사전공사(본사검토) _골조분석표(B)_000실시공최소화방안_041112공사중지내역" xfId="4248" xr:uid="{00000000-0005-0000-0000-0000CB100000}"/>
    <cellStyle name="_검암2차사전공사(본사검토) _골조분석표(B)_000실시공최소화방안_041112공사중지내역_제일기획_0727" xfId="4249" xr:uid="{00000000-0005-0000-0000-0000CC100000}"/>
    <cellStyle name="_검암2차사전공사(본사검토) _골조분석표(B)_000실시공최소화방안_제일기획_0727" xfId="4250" xr:uid="{00000000-0005-0000-0000-0000CD100000}"/>
    <cellStyle name="_검암2차사전공사(본사검토) _골조분석표(B)_041112공사중지내역" xfId="4251" xr:uid="{00000000-0005-0000-0000-0000CE100000}"/>
    <cellStyle name="_검암2차사전공사(본사검토) _골조분석표(B)_041112공사중지내역_041112공사중지내역" xfId="4252" xr:uid="{00000000-0005-0000-0000-0000CF100000}"/>
    <cellStyle name="_검암2차사전공사(본사검토) _골조분석표(B)_041112공사중지내역_041112공사중지내역_제일기획_0727" xfId="4253" xr:uid="{00000000-0005-0000-0000-0000D0100000}"/>
    <cellStyle name="_검암2차사전공사(본사검토) _골조분석표(B)_041112공사중지내역_제일기획_0727" xfId="4254" xr:uid="{00000000-0005-0000-0000-0000D1100000}"/>
    <cellStyle name="_검암2차사전공사(본사검토) _골조분석표(B)_제일기획_0727" xfId="4255" xr:uid="{00000000-0005-0000-0000-0000D2100000}"/>
    <cellStyle name="_검암2차사전공사(본사검토) _골조사전공사(마전)본사최종" xfId="4256" xr:uid="{00000000-0005-0000-0000-0000D3100000}"/>
    <cellStyle name="_검암2차사전공사(본사검토) _골조사전공사(마전)본사최종_000실시공최소화방안" xfId="4257" xr:uid="{00000000-0005-0000-0000-0000D4100000}"/>
    <cellStyle name="_검암2차사전공사(본사검토) _골조사전공사(마전)본사최종_000실시공최소화방안_041112공사중지내역" xfId="4258" xr:uid="{00000000-0005-0000-0000-0000D5100000}"/>
    <cellStyle name="_검암2차사전공사(본사검토) _골조사전공사(마전)본사최종_000실시공최소화방안_041112공사중지내역_제일기획_0727" xfId="4259" xr:uid="{00000000-0005-0000-0000-0000D6100000}"/>
    <cellStyle name="_검암2차사전공사(본사검토) _골조사전공사(마전)본사최종_000실시공최소화방안_제일기획_0727" xfId="4260" xr:uid="{00000000-0005-0000-0000-0000D7100000}"/>
    <cellStyle name="_검암2차사전공사(본사검토) _골조사전공사(마전)본사최종_041112공사중지내역" xfId="4261" xr:uid="{00000000-0005-0000-0000-0000D8100000}"/>
    <cellStyle name="_검암2차사전공사(본사검토) _골조사전공사(마전)본사최종_041112공사중지내역_041112공사중지내역" xfId="4262" xr:uid="{00000000-0005-0000-0000-0000D9100000}"/>
    <cellStyle name="_검암2차사전공사(본사검토) _골조사전공사(마전)본사최종_041112공사중지내역_041112공사중지내역_제일기획_0727" xfId="4263" xr:uid="{00000000-0005-0000-0000-0000DA100000}"/>
    <cellStyle name="_검암2차사전공사(본사검토) _골조사전공사(마전)본사최종_041112공사중지내역_제일기획_0727" xfId="4264" xr:uid="{00000000-0005-0000-0000-0000DB100000}"/>
    <cellStyle name="_검암2차사전공사(본사검토) _골조사전공사(마전)본사최종_제일기획_0727" xfId="4265" xr:uid="{00000000-0005-0000-0000-0000DC100000}"/>
    <cellStyle name="_검암2차사전공사(본사검토) _골조사전공사(마전)본사최종-1" xfId="4266" xr:uid="{00000000-0005-0000-0000-0000DD100000}"/>
    <cellStyle name="_검암2차사전공사(본사검토) _골조사전공사(마전)본사최종-1_000실시공최소화방안" xfId="4267" xr:uid="{00000000-0005-0000-0000-0000DE100000}"/>
    <cellStyle name="_검암2차사전공사(본사검토) _골조사전공사(마전)본사최종-1_000실시공최소화방안_041112공사중지내역" xfId="4268" xr:uid="{00000000-0005-0000-0000-0000DF100000}"/>
    <cellStyle name="_검암2차사전공사(본사검토) _골조사전공사(마전)본사최종-1_000실시공최소화방안_041112공사중지내역_제일기획_0727" xfId="4269" xr:uid="{00000000-0005-0000-0000-0000E0100000}"/>
    <cellStyle name="_검암2차사전공사(본사검토) _골조사전공사(마전)본사최종-1_000실시공최소화방안_제일기획_0727" xfId="4270" xr:uid="{00000000-0005-0000-0000-0000E1100000}"/>
    <cellStyle name="_검암2차사전공사(본사검토) _골조사전공사(마전)본사최종-1_041112공사중지내역" xfId="4271" xr:uid="{00000000-0005-0000-0000-0000E2100000}"/>
    <cellStyle name="_검암2차사전공사(본사검토) _골조사전공사(마전)본사최종-1_041112공사중지내역_041112공사중지내역" xfId="4272" xr:uid="{00000000-0005-0000-0000-0000E3100000}"/>
    <cellStyle name="_검암2차사전공사(본사검토) _골조사전공사(마전)본사최종-1_041112공사중지내역_041112공사중지내역_제일기획_0727" xfId="4273" xr:uid="{00000000-0005-0000-0000-0000E4100000}"/>
    <cellStyle name="_검암2차사전공사(본사검토) _골조사전공사(마전)본사최종-1_041112공사중지내역_제일기획_0727" xfId="4274" xr:uid="{00000000-0005-0000-0000-0000E5100000}"/>
    <cellStyle name="_검암2차사전공사(본사검토) _골조사전공사(마전)본사최종-1_제일기획_0727" xfId="4275" xr:uid="{00000000-0005-0000-0000-0000E6100000}"/>
    <cellStyle name="_검암2차사전공사(본사검토) _골조사전공사(옥수)본사최종" xfId="4276" xr:uid="{00000000-0005-0000-0000-0000E7100000}"/>
    <cellStyle name="_검암2차사전공사(본사검토) _골조사전공사(옥수)본사최종_000실시공최소화방안" xfId="4277" xr:uid="{00000000-0005-0000-0000-0000E8100000}"/>
    <cellStyle name="_검암2차사전공사(본사검토) _골조사전공사(옥수)본사최종_000실시공최소화방안_041112공사중지내역" xfId="4278" xr:uid="{00000000-0005-0000-0000-0000E9100000}"/>
    <cellStyle name="_검암2차사전공사(본사검토) _골조사전공사(옥수)본사최종_000실시공최소화방안_041112공사중지내역_제일기획_0727" xfId="4279" xr:uid="{00000000-0005-0000-0000-0000EA100000}"/>
    <cellStyle name="_검암2차사전공사(본사검토) _골조사전공사(옥수)본사최종_000실시공최소화방안_제일기획_0727" xfId="4280" xr:uid="{00000000-0005-0000-0000-0000EB100000}"/>
    <cellStyle name="_검암2차사전공사(본사검토) _골조사전공사(옥수)본사최종_041112공사중지내역" xfId="4281" xr:uid="{00000000-0005-0000-0000-0000EC100000}"/>
    <cellStyle name="_검암2차사전공사(본사검토) _골조사전공사(옥수)본사최종_041112공사중지내역_041112공사중지내역" xfId="4282" xr:uid="{00000000-0005-0000-0000-0000ED100000}"/>
    <cellStyle name="_검암2차사전공사(본사검토) _골조사전공사(옥수)본사최종_041112공사중지내역_041112공사중지내역_제일기획_0727" xfId="4283" xr:uid="{00000000-0005-0000-0000-0000EE100000}"/>
    <cellStyle name="_검암2차사전공사(본사검토) _골조사전공사(옥수)본사최종_041112공사중지내역_제일기획_0727" xfId="4284" xr:uid="{00000000-0005-0000-0000-0000EF100000}"/>
    <cellStyle name="_검암2차사전공사(본사검토) _골조사전공사(옥수)본사최종_제일기획_0727" xfId="4285" xr:uid="{00000000-0005-0000-0000-0000F0100000}"/>
    <cellStyle name="_검암2차사전공사(본사검토) _골조사전공사(월계-1)" xfId="4286" xr:uid="{00000000-0005-0000-0000-0000F1100000}"/>
    <cellStyle name="_검암2차사전공사(본사검토) _골조사전공사(월계-1)_000실시공최소화방안" xfId="4287" xr:uid="{00000000-0005-0000-0000-0000F2100000}"/>
    <cellStyle name="_검암2차사전공사(본사검토) _골조사전공사(월계-1)_000실시공최소화방안_041112공사중지내역" xfId="4288" xr:uid="{00000000-0005-0000-0000-0000F3100000}"/>
    <cellStyle name="_검암2차사전공사(본사검토) _골조사전공사(월계-1)_000실시공최소화방안_041112공사중지내역_제일기획_0727" xfId="4289" xr:uid="{00000000-0005-0000-0000-0000F4100000}"/>
    <cellStyle name="_검암2차사전공사(본사검토) _골조사전공사(월계-1)_000실시공최소화방안_제일기획_0727" xfId="4290" xr:uid="{00000000-0005-0000-0000-0000F5100000}"/>
    <cellStyle name="_검암2차사전공사(본사검토) _골조사전공사(월계-1)_041112공사중지내역" xfId="4291" xr:uid="{00000000-0005-0000-0000-0000F6100000}"/>
    <cellStyle name="_검암2차사전공사(본사검토) _골조사전공사(월계-1)_041112공사중지내역_041112공사중지내역" xfId="4292" xr:uid="{00000000-0005-0000-0000-0000F7100000}"/>
    <cellStyle name="_검암2차사전공사(본사검토) _골조사전공사(월계-1)_041112공사중지내역_041112공사중지내역_제일기획_0727" xfId="4293" xr:uid="{00000000-0005-0000-0000-0000F8100000}"/>
    <cellStyle name="_검암2차사전공사(본사검토) _골조사전공사(월계-1)_041112공사중지내역_제일기획_0727" xfId="4294" xr:uid="{00000000-0005-0000-0000-0000F9100000}"/>
    <cellStyle name="_검암2차사전공사(본사검토) _골조사전공사(월계-1)_제일기획_0727" xfId="4295" xr:uid="{00000000-0005-0000-0000-0000FA100000}"/>
    <cellStyle name="_검암2차사전공사(본사검토) _골조사전공사(월계-2 PIT+APT)" xfId="4296" xr:uid="{00000000-0005-0000-0000-0000FB100000}"/>
    <cellStyle name="_검암2차사전공사(본사검토) _골조사전공사(월계-2 PIT+APT)_000실시공최소화방안" xfId="4297" xr:uid="{00000000-0005-0000-0000-0000FC100000}"/>
    <cellStyle name="_검암2차사전공사(본사검토) _골조사전공사(월계-2 PIT+APT)_000실시공최소화방안_041112공사중지내역" xfId="4298" xr:uid="{00000000-0005-0000-0000-0000FD100000}"/>
    <cellStyle name="_검암2차사전공사(본사검토) _골조사전공사(월계-2 PIT+APT)_000실시공최소화방안_041112공사중지내역_제일기획_0727" xfId="4299" xr:uid="{00000000-0005-0000-0000-0000FE100000}"/>
    <cellStyle name="_검암2차사전공사(본사검토) _골조사전공사(월계-2 PIT+APT)_000실시공최소화방안_제일기획_0727" xfId="4300" xr:uid="{00000000-0005-0000-0000-0000FF100000}"/>
    <cellStyle name="_검암2차사전공사(본사검토) _골조사전공사(월계-2 PIT+APT)_041112공사중지내역" xfId="4301" xr:uid="{00000000-0005-0000-0000-000000110000}"/>
    <cellStyle name="_검암2차사전공사(본사검토) _골조사전공사(월계-2 PIT+APT)_041112공사중지내역_041112공사중지내역" xfId="4302" xr:uid="{00000000-0005-0000-0000-000001110000}"/>
    <cellStyle name="_검암2차사전공사(본사검토) _골조사전공사(월계-2 PIT+APT)_041112공사중지내역_041112공사중지내역_제일기획_0727" xfId="4303" xr:uid="{00000000-0005-0000-0000-000002110000}"/>
    <cellStyle name="_검암2차사전공사(본사검토) _골조사전공사(월계-2 PIT+APT)_041112공사중지내역_제일기획_0727" xfId="4304" xr:uid="{00000000-0005-0000-0000-000003110000}"/>
    <cellStyle name="_검암2차사전공사(본사검토) _골조사전공사(월계-2 PIT+APT)_제일기획_0727" xfId="4305" xr:uid="{00000000-0005-0000-0000-000004110000}"/>
    <cellStyle name="_검암2차사전공사(본사검토) _골조사전공사(월계-2)" xfId="4306" xr:uid="{00000000-0005-0000-0000-000005110000}"/>
    <cellStyle name="_검암2차사전공사(본사검토) _골조사전공사(월계-2)_000실시공최소화방안" xfId="4307" xr:uid="{00000000-0005-0000-0000-000006110000}"/>
    <cellStyle name="_검암2차사전공사(본사검토) _골조사전공사(월계-2)_000실시공최소화방안_041112공사중지내역" xfId="4308" xr:uid="{00000000-0005-0000-0000-000007110000}"/>
    <cellStyle name="_검암2차사전공사(본사검토) _골조사전공사(월계-2)_000실시공최소화방안_041112공사중지내역_제일기획_0727" xfId="4309" xr:uid="{00000000-0005-0000-0000-000008110000}"/>
    <cellStyle name="_검암2차사전공사(본사검토) _골조사전공사(월계-2)_000실시공최소화방안_제일기획_0727" xfId="4310" xr:uid="{00000000-0005-0000-0000-000009110000}"/>
    <cellStyle name="_검암2차사전공사(본사검토) _골조사전공사(월계-2)_041112공사중지내역" xfId="4311" xr:uid="{00000000-0005-0000-0000-00000A110000}"/>
    <cellStyle name="_검암2차사전공사(본사검토) _골조사전공사(월계-2)_041112공사중지내역_041112공사중지내역" xfId="4312" xr:uid="{00000000-0005-0000-0000-00000B110000}"/>
    <cellStyle name="_검암2차사전공사(본사검토) _골조사전공사(월계-2)_041112공사중지내역_041112공사중지내역_제일기획_0727" xfId="4313" xr:uid="{00000000-0005-0000-0000-00000C110000}"/>
    <cellStyle name="_검암2차사전공사(본사검토) _골조사전공사(월계-2)_041112공사중지내역_제일기획_0727" xfId="4314" xr:uid="{00000000-0005-0000-0000-00000D110000}"/>
    <cellStyle name="_검암2차사전공사(본사검토) _골조사전공사(월계-2)_제일기획_0727" xfId="4315" xr:uid="{00000000-0005-0000-0000-00000E110000}"/>
    <cellStyle name="_검암2차사전공사(본사검토) _공사개요(월계)" xfId="4316" xr:uid="{00000000-0005-0000-0000-00000F110000}"/>
    <cellStyle name="_검암2차사전공사(본사검토) _공사개요(월계)_000실시공최소화방안" xfId="4317" xr:uid="{00000000-0005-0000-0000-000010110000}"/>
    <cellStyle name="_검암2차사전공사(본사검토) _공사개요(월계)_000실시공최소화방안_041112공사중지내역" xfId="4318" xr:uid="{00000000-0005-0000-0000-000011110000}"/>
    <cellStyle name="_검암2차사전공사(본사검토) _공사개요(월계)_000실시공최소화방안_041112공사중지내역_제일기획_0727" xfId="4319" xr:uid="{00000000-0005-0000-0000-000012110000}"/>
    <cellStyle name="_검암2차사전공사(본사검토) _공사개요(월계)_000실시공최소화방안_제일기획_0727" xfId="4320" xr:uid="{00000000-0005-0000-0000-000013110000}"/>
    <cellStyle name="_검암2차사전공사(본사검토) _공사개요(월계)_041112공사중지내역" xfId="4321" xr:uid="{00000000-0005-0000-0000-000014110000}"/>
    <cellStyle name="_검암2차사전공사(본사검토) _공사개요(월계)_041112공사중지내역_041112공사중지내역" xfId="4322" xr:uid="{00000000-0005-0000-0000-000015110000}"/>
    <cellStyle name="_검암2차사전공사(본사검토) _공사개요(월계)_041112공사중지내역_041112공사중지내역_제일기획_0727" xfId="4323" xr:uid="{00000000-0005-0000-0000-000016110000}"/>
    <cellStyle name="_검암2차사전공사(본사검토) _공사개요(월계)_041112공사중지내역_제일기획_0727" xfId="4324" xr:uid="{00000000-0005-0000-0000-000017110000}"/>
    <cellStyle name="_검암2차사전공사(본사검토) _공사개요(월계)_제일기획_0727" xfId="4325" xr:uid="{00000000-0005-0000-0000-000018110000}"/>
    <cellStyle name="_검암2차사전공사(본사검토) _마전골조분석" xfId="4326" xr:uid="{00000000-0005-0000-0000-000019110000}"/>
    <cellStyle name="_검암2차사전공사(본사검토) _마전골조분석_000실시공최소화방안" xfId="4327" xr:uid="{00000000-0005-0000-0000-00001A110000}"/>
    <cellStyle name="_검암2차사전공사(본사검토) _마전골조분석_000실시공최소화방안_041112공사중지내역" xfId="4328" xr:uid="{00000000-0005-0000-0000-00001B110000}"/>
    <cellStyle name="_검암2차사전공사(본사검토) _마전골조분석_000실시공최소화방안_041112공사중지내역_제일기획_0727" xfId="4329" xr:uid="{00000000-0005-0000-0000-00001C110000}"/>
    <cellStyle name="_검암2차사전공사(본사검토) _마전골조분석_000실시공최소화방안_제일기획_0727" xfId="4330" xr:uid="{00000000-0005-0000-0000-00001D110000}"/>
    <cellStyle name="_검암2차사전공사(본사검토) _마전골조분석_041112공사중지내역" xfId="4331" xr:uid="{00000000-0005-0000-0000-00001E110000}"/>
    <cellStyle name="_검암2차사전공사(본사검토) _마전골조분석_041112공사중지내역_041112공사중지내역" xfId="4332" xr:uid="{00000000-0005-0000-0000-00001F110000}"/>
    <cellStyle name="_검암2차사전공사(본사검토) _마전골조분석_041112공사중지내역_041112공사중지내역_제일기획_0727" xfId="4333" xr:uid="{00000000-0005-0000-0000-000020110000}"/>
    <cellStyle name="_검암2차사전공사(본사검토) _마전골조분석_041112공사중지내역_제일기획_0727" xfId="4334" xr:uid="{00000000-0005-0000-0000-000021110000}"/>
    <cellStyle name="_검암2차사전공사(본사검토) _마전골조분석_제일기획_0727" xfId="4335" xr:uid="{00000000-0005-0000-0000-000022110000}"/>
    <cellStyle name="_검암2차사전공사(본사검토) _옥수골조분석" xfId="4336" xr:uid="{00000000-0005-0000-0000-000023110000}"/>
    <cellStyle name="_검암2차사전공사(본사검토) _옥수골조분석_000실시공최소화방안" xfId="4337" xr:uid="{00000000-0005-0000-0000-000024110000}"/>
    <cellStyle name="_검암2차사전공사(본사검토) _옥수골조분석_000실시공최소화방안_041112공사중지내역" xfId="4338" xr:uid="{00000000-0005-0000-0000-000025110000}"/>
    <cellStyle name="_검암2차사전공사(본사검토) _옥수골조분석_000실시공최소화방안_041112공사중지내역_제일기획_0727" xfId="4339" xr:uid="{00000000-0005-0000-0000-000026110000}"/>
    <cellStyle name="_검암2차사전공사(본사검토) _옥수골조분석_000실시공최소화방안_제일기획_0727" xfId="4340" xr:uid="{00000000-0005-0000-0000-000027110000}"/>
    <cellStyle name="_검암2차사전공사(본사검토) _옥수골조분석_041112공사중지내역" xfId="4341" xr:uid="{00000000-0005-0000-0000-000028110000}"/>
    <cellStyle name="_검암2차사전공사(본사검토) _옥수골조분석_041112공사중지내역_041112공사중지내역" xfId="4342" xr:uid="{00000000-0005-0000-0000-000029110000}"/>
    <cellStyle name="_검암2차사전공사(본사검토) _옥수골조분석_041112공사중지내역_041112공사중지내역_제일기획_0727" xfId="4343" xr:uid="{00000000-0005-0000-0000-00002A110000}"/>
    <cellStyle name="_검암2차사전공사(본사검토) _옥수골조분석_041112공사중지내역_제일기획_0727" xfId="4344" xr:uid="{00000000-0005-0000-0000-00002B110000}"/>
    <cellStyle name="_검암2차사전공사(본사검토) _옥수골조분석_제일기획_0727" xfId="4345" xr:uid="{00000000-0005-0000-0000-00002C110000}"/>
    <cellStyle name="_검암2차사전공사(본사검토) _제일기획_0727" xfId="4346" xr:uid="{00000000-0005-0000-0000-00002D110000}"/>
    <cellStyle name="_검암2차사전공사(본사검토) _파일공사(30M)" xfId="4347" xr:uid="{00000000-0005-0000-0000-00002E110000}"/>
    <cellStyle name="_검암2차사전공사(본사검토) _파일공사(30M)_000실시공최소화방안" xfId="4348" xr:uid="{00000000-0005-0000-0000-00002F110000}"/>
    <cellStyle name="_검암2차사전공사(본사검토) _파일공사(30M)_000실시공최소화방안_041112공사중지내역" xfId="4349" xr:uid="{00000000-0005-0000-0000-000030110000}"/>
    <cellStyle name="_검암2차사전공사(본사검토) _파일공사(30M)_000실시공최소화방안_041112공사중지내역_제일기획_0727" xfId="4350" xr:uid="{00000000-0005-0000-0000-000031110000}"/>
    <cellStyle name="_검암2차사전공사(본사검토) _파일공사(30M)_000실시공최소화방안_제일기획_0727" xfId="4351" xr:uid="{00000000-0005-0000-0000-000032110000}"/>
    <cellStyle name="_검암2차사전공사(본사검토) _파일공사(30M)_041112공사중지내역" xfId="4352" xr:uid="{00000000-0005-0000-0000-000033110000}"/>
    <cellStyle name="_검암2차사전공사(본사검토) _파일공사(30M)_041112공사중지내역_041112공사중지내역" xfId="4353" xr:uid="{00000000-0005-0000-0000-000034110000}"/>
    <cellStyle name="_검암2차사전공사(본사검토) _파일공사(30M)_041112공사중지내역_041112공사중지내역_제일기획_0727" xfId="4354" xr:uid="{00000000-0005-0000-0000-000035110000}"/>
    <cellStyle name="_검암2차사전공사(본사검토) _파일공사(30M)_041112공사중지내역_제일기획_0727" xfId="4355" xr:uid="{00000000-0005-0000-0000-000036110000}"/>
    <cellStyle name="_검암2차사전공사(본사검토) _파일공사(30M)_제일기획_0727" xfId="4356" xr:uid="{00000000-0005-0000-0000-000037110000}"/>
    <cellStyle name="_검암2차사전공사(본사검토) _파일사전공사본사최종" xfId="4357" xr:uid="{00000000-0005-0000-0000-000038110000}"/>
    <cellStyle name="_검암2차사전공사(본사검토) _파일사전공사본사최종_000실시공최소화방안" xfId="4358" xr:uid="{00000000-0005-0000-0000-000039110000}"/>
    <cellStyle name="_검암2차사전공사(본사검토) _파일사전공사본사최종_000실시공최소화방안_041112공사중지내역" xfId="4359" xr:uid="{00000000-0005-0000-0000-00003A110000}"/>
    <cellStyle name="_검암2차사전공사(본사검토) _파일사전공사본사최종_000실시공최소화방안_041112공사중지내역_제일기획_0727" xfId="4360" xr:uid="{00000000-0005-0000-0000-00003B110000}"/>
    <cellStyle name="_검암2차사전공사(본사검토) _파일사전공사본사최종_000실시공최소화방안_제일기획_0727" xfId="4361" xr:uid="{00000000-0005-0000-0000-00003C110000}"/>
    <cellStyle name="_검암2차사전공사(본사검토) _파일사전공사본사최종_041112공사중지내역" xfId="4362" xr:uid="{00000000-0005-0000-0000-00003D110000}"/>
    <cellStyle name="_검암2차사전공사(본사검토) _파일사전공사본사최종_041112공사중지내역_041112공사중지내역" xfId="4363" xr:uid="{00000000-0005-0000-0000-00003E110000}"/>
    <cellStyle name="_검암2차사전공사(본사검토) _파일사전공사본사최종_041112공사중지내역_041112공사중지내역_제일기획_0727" xfId="4364" xr:uid="{00000000-0005-0000-0000-00003F110000}"/>
    <cellStyle name="_검암2차사전공사(본사검토) _파일사전공사본사최종_041112공사중지내역_제일기획_0727" xfId="4365" xr:uid="{00000000-0005-0000-0000-000040110000}"/>
    <cellStyle name="_검암2차사전공사(본사검토) _파일사전공사본사최종_제일기획_0727" xfId="4366" xr:uid="{00000000-0005-0000-0000-000041110000}"/>
    <cellStyle name="_골조견적비교XLS" xfId="4367" xr:uid="{00000000-0005-0000-0000-000042110000}"/>
    <cellStyle name="_골조견적비교XLS_000실시공최소화방안" xfId="4368" xr:uid="{00000000-0005-0000-0000-000043110000}"/>
    <cellStyle name="_골조견적비교XLS_000실시공최소화방안_041112공사중지내역" xfId="4369" xr:uid="{00000000-0005-0000-0000-000044110000}"/>
    <cellStyle name="_골조견적비교XLS_000실시공최소화방안_041112공사중지내역_제일기획_0727" xfId="4370" xr:uid="{00000000-0005-0000-0000-000045110000}"/>
    <cellStyle name="_골조견적비교XLS_000실시공최소화방안_제일기획_0727" xfId="4371" xr:uid="{00000000-0005-0000-0000-000046110000}"/>
    <cellStyle name="_골조견적비교XLS_041112공사중지내역" xfId="4372" xr:uid="{00000000-0005-0000-0000-000047110000}"/>
    <cellStyle name="_골조견적비교XLS_041112공사중지내역_041112공사중지내역" xfId="4373" xr:uid="{00000000-0005-0000-0000-000048110000}"/>
    <cellStyle name="_골조견적비교XLS_041112공사중지내역_041112공사중지내역_제일기획_0727" xfId="4374" xr:uid="{00000000-0005-0000-0000-000049110000}"/>
    <cellStyle name="_골조견적비교XLS_041112공사중지내역_제일기획_0727" xfId="4375" xr:uid="{00000000-0005-0000-0000-00004A110000}"/>
    <cellStyle name="_골조견적비교XLS_제일기획_0727" xfId="4376" xr:uid="{00000000-0005-0000-0000-00004B110000}"/>
    <cellStyle name="_골조분석표(B)" xfId="4377" xr:uid="{00000000-0005-0000-0000-00004C110000}"/>
    <cellStyle name="_골조분석표(B)_000실시공최소화방안" xfId="4378" xr:uid="{00000000-0005-0000-0000-00004D110000}"/>
    <cellStyle name="_골조분석표(B)_000실시공최소화방안_041112공사중지내역" xfId="4379" xr:uid="{00000000-0005-0000-0000-00004E110000}"/>
    <cellStyle name="_골조분석표(B)_000실시공최소화방안_041112공사중지내역_제일기획_0727" xfId="4380" xr:uid="{00000000-0005-0000-0000-00004F110000}"/>
    <cellStyle name="_골조분석표(B)_000실시공최소화방안_제일기획_0727" xfId="4381" xr:uid="{00000000-0005-0000-0000-000050110000}"/>
    <cellStyle name="_골조분석표(B)_041112공사중지내역" xfId="4382" xr:uid="{00000000-0005-0000-0000-000051110000}"/>
    <cellStyle name="_골조분석표(B)_041112공사중지내역_041112공사중지내역" xfId="4383" xr:uid="{00000000-0005-0000-0000-000052110000}"/>
    <cellStyle name="_골조분석표(B)_041112공사중지내역_041112공사중지내역_제일기획_0727" xfId="4384" xr:uid="{00000000-0005-0000-0000-000053110000}"/>
    <cellStyle name="_골조분석표(B)_041112공사중지내역_제일기획_0727" xfId="4385" xr:uid="{00000000-0005-0000-0000-000054110000}"/>
    <cellStyle name="_골조분석표(B)_제일기획_0727" xfId="4386" xr:uid="{00000000-0005-0000-0000-000055110000}"/>
    <cellStyle name="_골조사전공사(마전)본사최종" xfId="4387" xr:uid="{00000000-0005-0000-0000-000056110000}"/>
    <cellStyle name="_골조사전공사(마전)본사최종_000실시공최소화방안" xfId="4388" xr:uid="{00000000-0005-0000-0000-000057110000}"/>
    <cellStyle name="_골조사전공사(마전)본사최종_000실시공최소화방안_041112공사중지내역" xfId="4389" xr:uid="{00000000-0005-0000-0000-000058110000}"/>
    <cellStyle name="_골조사전공사(마전)본사최종_000실시공최소화방안_041112공사중지내역_제일기획_0727" xfId="4390" xr:uid="{00000000-0005-0000-0000-000059110000}"/>
    <cellStyle name="_골조사전공사(마전)본사최종_000실시공최소화방안_제일기획_0727" xfId="4391" xr:uid="{00000000-0005-0000-0000-00005A110000}"/>
    <cellStyle name="_골조사전공사(마전)본사최종_041112공사중지내역" xfId="4392" xr:uid="{00000000-0005-0000-0000-00005B110000}"/>
    <cellStyle name="_골조사전공사(마전)본사최종_041112공사중지내역_041112공사중지내역" xfId="4393" xr:uid="{00000000-0005-0000-0000-00005C110000}"/>
    <cellStyle name="_골조사전공사(마전)본사최종_041112공사중지내역_041112공사중지내역_제일기획_0727" xfId="4394" xr:uid="{00000000-0005-0000-0000-00005D110000}"/>
    <cellStyle name="_골조사전공사(마전)본사최종_041112공사중지내역_제일기획_0727" xfId="4395" xr:uid="{00000000-0005-0000-0000-00005E110000}"/>
    <cellStyle name="_골조사전공사(마전)본사최종_제일기획_0727" xfId="4396" xr:uid="{00000000-0005-0000-0000-00005F110000}"/>
    <cellStyle name="_골조사전공사(마전)본사최종-1" xfId="4397" xr:uid="{00000000-0005-0000-0000-000060110000}"/>
    <cellStyle name="_골조사전공사(마전)본사최종-1_000실시공최소화방안" xfId="4398" xr:uid="{00000000-0005-0000-0000-000061110000}"/>
    <cellStyle name="_골조사전공사(마전)본사최종-1_000실시공최소화방안_041112공사중지내역" xfId="4399" xr:uid="{00000000-0005-0000-0000-000062110000}"/>
    <cellStyle name="_골조사전공사(마전)본사최종-1_000실시공최소화방안_041112공사중지내역_제일기획_0727" xfId="4400" xr:uid="{00000000-0005-0000-0000-000063110000}"/>
    <cellStyle name="_골조사전공사(마전)본사최종-1_000실시공최소화방안_제일기획_0727" xfId="4401" xr:uid="{00000000-0005-0000-0000-000064110000}"/>
    <cellStyle name="_골조사전공사(마전)본사최종-1_041112공사중지내역" xfId="4402" xr:uid="{00000000-0005-0000-0000-000065110000}"/>
    <cellStyle name="_골조사전공사(마전)본사최종-1_041112공사중지내역_041112공사중지내역" xfId="4403" xr:uid="{00000000-0005-0000-0000-000066110000}"/>
    <cellStyle name="_골조사전공사(마전)본사최종-1_041112공사중지내역_041112공사중지내역_제일기획_0727" xfId="4404" xr:uid="{00000000-0005-0000-0000-000067110000}"/>
    <cellStyle name="_골조사전공사(마전)본사최종-1_041112공사중지내역_제일기획_0727" xfId="4405" xr:uid="{00000000-0005-0000-0000-000068110000}"/>
    <cellStyle name="_골조사전공사(마전)본사최종-1_제일기획_0727" xfId="4406" xr:uid="{00000000-0005-0000-0000-000069110000}"/>
    <cellStyle name="_골조사전공사(옥수)본사최종" xfId="4407" xr:uid="{00000000-0005-0000-0000-00006A110000}"/>
    <cellStyle name="_골조사전공사(옥수)본사최종_000실시공최소화방안" xfId="4408" xr:uid="{00000000-0005-0000-0000-00006B110000}"/>
    <cellStyle name="_골조사전공사(옥수)본사최종_000실시공최소화방안_041112공사중지내역" xfId="4409" xr:uid="{00000000-0005-0000-0000-00006C110000}"/>
    <cellStyle name="_골조사전공사(옥수)본사최종_000실시공최소화방안_041112공사중지내역_제일기획_0727" xfId="4410" xr:uid="{00000000-0005-0000-0000-00006D110000}"/>
    <cellStyle name="_골조사전공사(옥수)본사최종_000실시공최소화방안_제일기획_0727" xfId="4411" xr:uid="{00000000-0005-0000-0000-00006E110000}"/>
    <cellStyle name="_골조사전공사(옥수)본사최종_041112공사중지내역" xfId="4412" xr:uid="{00000000-0005-0000-0000-00006F110000}"/>
    <cellStyle name="_골조사전공사(옥수)본사최종_041112공사중지내역_041112공사중지내역" xfId="4413" xr:uid="{00000000-0005-0000-0000-000070110000}"/>
    <cellStyle name="_골조사전공사(옥수)본사최종_041112공사중지내역_041112공사중지내역_제일기획_0727" xfId="4414" xr:uid="{00000000-0005-0000-0000-000071110000}"/>
    <cellStyle name="_골조사전공사(옥수)본사최종_041112공사중지내역_제일기획_0727" xfId="4415" xr:uid="{00000000-0005-0000-0000-000072110000}"/>
    <cellStyle name="_골조사전공사(옥수)본사최종_제일기획_0727" xfId="4416" xr:uid="{00000000-0005-0000-0000-000073110000}"/>
    <cellStyle name="_골조사전공사(월계-1)" xfId="4417" xr:uid="{00000000-0005-0000-0000-000074110000}"/>
    <cellStyle name="_골조사전공사(월계-1)_000실시공최소화방안" xfId="4418" xr:uid="{00000000-0005-0000-0000-000075110000}"/>
    <cellStyle name="_골조사전공사(월계-1)_000실시공최소화방안_041112공사중지내역" xfId="4419" xr:uid="{00000000-0005-0000-0000-000076110000}"/>
    <cellStyle name="_골조사전공사(월계-1)_000실시공최소화방안_041112공사중지내역_제일기획_0727" xfId="4420" xr:uid="{00000000-0005-0000-0000-000077110000}"/>
    <cellStyle name="_골조사전공사(월계-1)_000실시공최소화방안_제일기획_0727" xfId="4421" xr:uid="{00000000-0005-0000-0000-000078110000}"/>
    <cellStyle name="_골조사전공사(월계-1)_041112공사중지내역" xfId="4422" xr:uid="{00000000-0005-0000-0000-000079110000}"/>
    <cellStyle name="_골조사전공사(월계-1)_041112공사중지내역_041112공사중지내역" xfId="4423" xr:uid="{00000000-0005-0000-0000-00007A110000}"/>
    <cellStyle name="_골조사전공사(월계-1)_041112공사중지내역_041112공사중지내역_제일기획_0727" xfId="4424" xr:uid="{00000000-0005-0000-0000-00007B110000}"/>
    <cellStyle name="_골조사전공사(월계-1)_041112공사중지내역_제일기획_0727" xfId="4425" xr:uid="{00000000-0005-0000-0000-00007C110000}"/>
    <cellStyle name="_골조사전공사(월계-1)_제일기획_0727" xfId="4426" xr:uid="{00000000-0005-0000-0000-00007D110000}"/>
    <cellStyle name="_골조사전공사(월계-2 PIT+APT)" xfId="4427" xr:uid="{00000000-0005-0000-0000-00007E110000}"/>
    <cellStyle name="_골조사전공사(월계-2 PIT+APT)_000실시공최소화방안" xfId="4428" xr:uid="{00000000-0005-0000-0000-00007F110000}"/>
    <cellStyle name="_골조사전공사(월계-2 PIT+APT)_000실시공최소화방안_041112공사중지내역" xfId="4429" xr:uid="{00000000-0005-0000-0000-000080110000}"/>
    <cellStyle name="_골조사전공사(월계-2 PIT+APT)_000실시공최소화방안_041112공사중지내역_제일기획_0727" xfId="4430" xr:uid="{00000000-0005-0000-0000-000081110000}"/>
    <cellStyle name="_골조사전공사(월계-2 PIT+APT)_000실시공최소화방안_제일기획_0727" xfId="4431" xr:uid="{00000000-0005-0000-0000-000082110000}"/>
    <cellStyle name="_골조사전공사(월계-2 PIT+APT)_041112공사중지내역" xfId="4432" xr:uid="{00000000-0005-0000-0000-000083110000}"/>
    <cellStyle name="_골조사전공사(월계-2 PIT+APT)_041112공사중지내역_041112공사중지내역" xfId="4433" xr:uid="{00000000-0005-0000-0000-000084110000}"/>
    <cellStyle name="_골조사전공사(월계-2 PIT+APT)_041112공사중지내역_041112공사중지내역_제일기획_0727" xfId="4434" xr:uid="{00000000-0005-0000-0000-000085110000}"/>
    <cellStyle name="_골조사전공사(월계-2 PIT+APT)_041112공사중지내역_제일기획_0727" xfId="4435" xr:uid="{00000000-0005-0000-0000-000086110000}"/>
    <cellStyle name="_골조사전공사(월계-2 PIT+APT)_제일기획_0727" xfId="4436" xr:uid="{00000000-0005-0000-0000-000087110000}"/>
    <cellStyle name="_골조사전공사(월계-2)" xfId="4437" xr:uid="{00000000-0005-0000-0000-000088110000}"/>
    <cellStyle name="_골조사전공사(월계-2)_000실시공최소화방안" xfId="4438" xr:uid="{00000000-0005-0000-0000-000089110000}"/>
    <cellStyle name="_골조사전공사(월계-2)_000실시공최소화방안_041112공사중지내역" xfId="4439" xr:uid="{00000000-0005-0000-0000-00008A110000}"/>
    <cellStyle name="_골조사전공사(월계-2)_000실시공최소화방안_041112공사중지내역_제일기획_0727" xfId="4440" xr:uid="{00000000-0005-0000-0000-00008B110000}"/>
    <cellStyle name="_골조사전공사(월계-2)_000실시공최소화방안_제일기획_0727" xfId="4441" xr:uid="{00000000-0005-0000-0000-00008C110000}"/>
    <cellStyle name="_골조사전공사(월계-2)_041112공사중지내역" xfId="4442" xr:uid="{00000000-0005-0000-0000-00008D110000}"/>
    <cellStyle name="_골조사전공사(월계-2)_041112공사중지내역_041112공사중지내역" xfId="4443" xr:uid="{00000000-0005-0000-0000-00008E110000}"/>
    <cellStyle name="_골조사전공사(월계-2)_041112공사중지내역_041112공사중지내역_제일기획_0727" xfId="4444" xr:uid="{00000000-0005-0000-0000-00008F110000}"/>
    <cellStyle name="_골조사전공사(월계-2)_041112공사중지내역_제일기획_0727" xfId="4445" xr:uid="{00000000-0005-0000-0000-000090110000}"/>
    <cellStyle name="_골조사전공사(월계-2)_제일기획_0727" xfId="4446" xr:uid="{00000000-0005-0000-0000-000091110000}"/>
    <cellStyle name="_공사개요" xfId="4447" xr:uid="{00000000-0005-0000-0000-000092110000}"/>
    <cellStyle name="_공사개요(월계)" xfId="4448" xr:uid="{00000000-0005-0000-0000-000093110000}"/>
    <cellStyle name="_공사개요(월계)_000실시공최소화방안" xfId="4449" xr:uid="{00000000-0005-0000-0000-000094110000}"/>
    <cellStyle name="_공사개요(월계)_000실시공최소화방안_041112공사중지내역" xfId="4450" xr:uid="{00000000-0005-0000-0000-000095110000}"/>
    <cellStyle name="_공사개요(월계)_000실시공최소화방안_041112공사중지내역_제일기획_0727" xfId="4451" xr:uid="{00000000-0005-0000-0000-000096110000}"/>
    <cellStyle name="_공사개요(월계)_000실시공최소화방안_제일기획_0727" xfId="4452" xr:uid="{00000000-0005-0000-0000-000097110000}"/>
    <cellStyle name="_공사개요(월계)_041112공사중지내역" xfId="4453" xr:uid="{00000000-0005-0000-0000-000098110000}"/>
    <cellStyle name="_공사개요(월계)_041112공사중지내역_041112공사중지내역" xfId="4454" xr:uid="{00000000-0005-0000-0000-000099110000}"/>
    <cellStyle name="_공사개요(월계)_041112공사중지내역_041112공사중지내역_제일기획_0727" xfId="4455" xr:uid="{00000000-0005-0000-0000-00009A110000}"/>
    <cellStyle name="_공사개요(월계)_041112공사중지내역_제일기획_0727" xfId="4456" xr:uid="{00000000-0005-0000-0000-00009B110000}"/>
    <cellStyle name="_공사개요(월계)_제일기획_0727" xfId="4457" xr:uid="{00000000-0005-0000-0000-00009C110000}"/>
    <cellStyle name="_관람객DB3" xfId="4458" xr:uid="{00000000-0005-0000-0000-00009D110000}"/>
    <cellStyle name="_관재06년2-황과장님" xfId="4459" xr:uid="{00000000-0005-0000-0000-00009E110000}"/>
    <cellStyle name="_광고팀(20051115)" xfId="4460" xr:uid="{00000000-0005-0000-0000-00009F110000}"/>
    <cellStyle name="_구매총무팀" xfId="4461" xr:uid="{00000000-0005-0000-0000-0000A0110000}"/>
    <cellStyle name="_구매총무팀_제일기획_0727" xfId="4462" xr:uid="{00000000-0005-0000-0000-0000A1110000}"/>
    <cellStyle name="_그룹분석" xfId="4463" xr:uid="{00000000-0005-0000-0000-0000A2110000}"/>
    <cellStyle name="_기업데이타로 본 주가" xfId="4464" xr:uid="{00000000-0005-0000-0000-0000A3110000}"/>
    <cellStyle name="_기업데이타로 본 주가 2" xfId="4465" xr:uid="{00000000-0005-0000-0000-0000A4110000}"/>
    <cellStyle name="_년도별시가총액상위50" xfId="4466" xr:uid="{00000000-0005-0000-0000-0000A5110000}"/>
    <cellStyle name="_년도별시가총액상위50 2" xfId="4467" xr:uid="{00000000-0005-0000-0000-0000A6110000}"/>
    <cellStyle name="_년도별신장" xfId="4468" xr:uid="{00000000-0005-0000-0000-0000A7110000}"/>
    <cellStyle name="_년도별신장 2" xfId="4469" xr:uid="{00000000-0005-0000-0000-0000A8110000}"/>
    <cellStyle name="_대신증권리포트수정판" xfId="4470" xr:uid="{00000000-0005-0000-0000-0000A9110000}"/>
    <cellStyle name="_대신증권리포트수정판_대신증권리포트수정판" xfId="4471" xr:uid="{00000000-0005-0000-0000-0000AA110000}"/>
    <cellStyle name="_대신증권리포트수정판_대차대조표" xfId="4472" xr:uid="{00000000-0005-0000-0000-0000AB110000}"/>
    <cellStyle name="_대신증권리포트수정판_현금흐름표" xfId="4473" xr:uid="{00000000-0005-0000-0000-0000AC110000}"/>
    <cellStyle name="_대표님 Factbook - 20080514" xfId="4474" xr:uid="{00000000-0005-0000-0000-0000AD110000}"/>
    <cellStyle name="_대형사 상대수익률(변승재-050519)" xfId="4475" xr:uid="{00000000-0005-0000-0000-0000AE110000}"/>
    <cellStyle name="_대형사 상대수익률(변승재-050519) 2" xfId="4476" xr:uid="{00000000-0005-0000-0000-0000AF110000}"/>
    <cellStyle name="_두산중공업 4Q07 consensus" xfId="4477" xr:uid="{00000000-0005-0000-0000-0000B0110000}"/>
    <cellStyle name="_두중_peer group과 비교_070808" xfId="4478" xr:uid="{00000000-0005-0000-0000-0000B1110000}"/>
    <cellStyle name="_마전골조분석" xfId="4479" xr:uid="{00000000-0005-0000-0000-0000B2110000}"/>
    <cellStyle name="_마전골조분석_000실시공최소화방안" xfId="4480" xr:uid="{00000000-0005-0000-0000-0000B3110000}"/>
    <cellStyle name="_마전골조분석_000실시공최소화방안_041112공사중지내역" xfId="4481" xr:uid="{00000000-0005-0000-0000-0000B4110000}"/>
    <cellStyle name="_마전골조분석_000실시공최소화방안_041112공사중지내역_제일기획_0727" xfId="4482" xr:uid="{00000000-0005-0000-0000-0000B5110000}"/>
    <cellStyle name="_마전골조분석_000실시공최소화방안_제일기획_0727" xfId="4483" xr:uid="{00000000-0005-0000-0000-0000B6110000}"/>
    <cellStyle name="_마전골조분석_041112공사중지내역" xfId="4484" xr:uid="{00000000-0005-0000-0000-0000B7110000}"/>
    <cellStyle name="_마전골조분석_041112공사중지내역_041112공사중지내역" xfId="4485" xr:uid="{00000000-0005-0000-0000-0000B8110000}"/>
    <cellStyle name="_마전골조분석_041112공사중지내역_041112공사중지내역_제일기획_0727" xfId="4486" xr:uid="{00000000-0005-0000-0000-0000B9110000}"/>
    <cellStyle name="_마전골조분석_041112공사중지내역_제일기획_0727" xfId="4487" xr:uid="{00000000-0005-0000-0000-0000BA110000}"/>
    <cellStyle name="_마전골조분석_제일기획_0727" xfId="4488" xr:uid="{00000000-0005-0000-0000-0000BB110000}"/>
    <cellStyle name="_마전파일사전공사-수정" xfId="4489" xr:uid="{00000000-0005-0000-0000-0000BC110000}"/>
    <cellStyle name="_보강사전(검토)" xfId="4490" xr:uid="{00000000-0005-0000-0000-0000BD110000}"/>
    <cellStyle name="_사전공사 - 대치아파트 1차 (02.11.08)" xfId="4491" xr:uid="{00000000-0005-0000-0000-0000BE110000}"/>
    <cellStyle name="_사전공사 - 대치아파트 1차 (02.11.08)_000실시공최소화방안" xfId="4492" xr:uid="{00000000-0005-0000-0000-0000BF110000}"/>
    <cellStyle name="_사전공사 - 대치아파트 1차 (02.11.08)_000실시공최소화방안_041112공사중지내역" xfId="4493" xr:uid="{00000000-0005-0000-0000-0000C0110000}"/>
    <cellStyle name="_사전공사 - 대치아파트 1차 (02.11.08)_000실시공최소화방안_041112공사중지내역_제일기획_0727" xfId="4494" xr:uid="{00000000-0005-0000-0000-0000C1110000}"/>
    <cellStyle name="_사전공사 - 대치아파트 1차 (02.11.08)_000실시공최소화방안_제일기획_0727" xfId="4495" xr:uid="{00000000-0005-0000-0000-0000C2110000}"/>
    <cellStyle name="_사전공사 - 대치아파트 1차 (02.11.08)_041112공사중지내역" xfId="4496" xr:uid="{00000000-0005-0000-0000-0000C3110000}"/>
    <cellStyle name="_사전공사 - 대치아파트 1차 (02.11.08)_041112공사중지내역_041112공사중지내역" xfId="4497" xr:uid="{00000000-0005-0000-0000-0000C4110000}"/>
    <cellStyle name="_사전공사 - 대치아파트 1차 (02.11.08)_041112공사중지내역_041112공사중지내역_제일기획_0727" xfId="4498" xr:uid="{00000000-0005-0000-0000-0000C5110000}"/>
    <cellStyle name="_사전공사 - 대치아파트 1차 (02.11.08)_041112공사중지내역_제일기획_0727" xfId="4499" xr:uid="{00000000-0005-0000-0000-0000C6110000}"/>
    <cellStyle name="_사전공사 - 대치아파트 1차 (02.11.08)_송도파일" xfId="4500" xr:uid="{00000000-0005-0000-0000-0000C7110000}"/>
    <cellStyle name="_사전공사 - 대치아파트 1차 (02.11.08)_송도파일_000실시공최소화방안" xfId="4501" xr:uid="{00000000-0005-0000-0000-0000C8110000}"/>
    <cellStyle name="_사전공사 - 대치아파트 1차 (02.11.08)_송도파일_000실시공최소화방안_041112공사중지내역" xfId="4502" xr:uid="{00000000-0005-0000-0000-0000C9110000}"/>
    <cellStyle name="_사전공사 - 대치아파트 1차 (02.11.08)_송도파일_000실시공최소화방안_041112공사중지내역_제일기획_0727" xfId="4503" xr:uid="{00000000-0005-0000-0000-0000CA110000}"/>
    <cellStyle name="_사전공사 - 대치아파트 1차 (02.11.08)_송도파일_000실시공최소화방안_제일기획_0727" xfId="4504" xr:uid="{00000000-0005-0000-0000-0000CB110000}"/>
    <cellStyle name="_사전공사 - 대치아파트 1차 (02.11.08)_송도파일_041112공사중지내역" xfId="4505" xr:uid="{00000000-0005-0000-0000-0000CC110000}"/>
    <cellStyle name="_사전공사 - 대치아파트 1차 (02.11.08)_송도파일_041112공사중지내역_041112공사중지내역" xfId="4506" xr:uid="{00000000-0005-0000-0000-0000CD110000}"/>
    <cellStyle name="_사전공사 - 대치아파트 1차 (02.11.08)_송도파일_041112공사중지내역_041112공사중지내역_제일기획_0727" xfId="4507" xr:uid="{00000000-0005-0000-0000-0000CE110000}"/>
    <cellStyle name="_사전공사 - 대치아파트 1차 (02.11.08)_송도파일_041112공사중지내역_제일기획_0727" xfId="4508" xr:uid="{00000000-0005-0000-0000-0000CF110000}"/>
    <cellStyle name="_사전공사 - 대치아파트 1차 (02.11.08)_송도파일_제일기획_0727" xfId="4509" xr:uid="{00000000-0005-0000-0000-0000D0110000}"/>
    <cellStyle name="_사전공사 - 대치아파트 1차 (02.11.08)_일주파일" xfId="4510" xr:uid="{00000000-0005-0000-0000-0000D1110000}"/>
    <cellStyle name="_사전공사 - 대치아파트 1차 (02.11.08)_일주파일_000실시공최소화방안" xfId="4511" xr:uid="{00000000-0005-0000-0000-0000D2110000}"/>
    <cellStyle name="_사전공사 - 대치아파트 1차 (02.11.08)_일주파일_000실시공최소화방안_041112공사중지내역" xfId="4512" xr:uid="{00000000-0005-0000-0000-0000D3110000}"/>
    <cellStyle name="_사전공사 - 대치아파트 1차 (02.11.08)_일주파일_000실시공최소화방안_041112공사중지내역_제일기획_0727" xfId="4513" xr:uid="{00000000-0005-0000-0000-0000D4110000}"/>
    <cellStyle name="_사전공사 - 대치아파트 1차 (02.11.08)_일주파일_000실시공최소화방안_제일기획_0727" xfId="4514" xr:uid="{00000000-0005-0000-0000-0000D5110000}"/>
    <cellStyle name="_사전공사 - 대치아파트 1차 (02.11.08)_일주파일_041112공사중지내역" xfId="4515" xr:uid="{00000000-0005-0000-0000-0000D6110000}"/>
    <cellStyle name="_사전공사 - 대치아파트 1차 (02.11.08)_일주파일_041112공사중지내역_041112공사중지내역" xfId="4516" xr:uid="{00000000-0005-0000-0000-0000D7110000}"/>
    <cellStyle name="_사전공사 - 대치아파트 1차 (02.11.08)_일주파일_041112공사중지내역_041112공사중지내역_제일기획_0727" xfId="4517" xr:uid="{00000000-0005-0000-0000-0000D8110000}"/>
    <cellStyle name="_사전공사 - 대치아파트 1차 (02.11.08)_일주파일_041112공사중지내역_제일기획_0727" xfId="4518" xr:uid="{00000000-0005-0000-0000-0000D9110000}"/>
    <cellStyle name="_사전공사 - 대치아파트 1차 (02.11.08)_일주파일_제일기획_0727" xfId="4519" xr:uid="{00000000-0005-0000-0000-0000DA110000}"/>
    <cellStyle name="_사전공사 - 대치아파트 1차 (02.11.08)_제일기획_0727" xfId="4520" xr:uid="{00000000-0005-0000-0000-0000DB110000}"/>
    <cellStyle name="_사전공사 - 대치아파트 1차 (02.11.08)_파일공사" xfId="4521" xr:uid="{00000000-0005-0000-0000-0000DC110000}"/>
    <cellStyle name="_사전공사 - 대치아파트 1차 (02.11.08)_파일공사(30M)" xfId="4522" xr:uid="{00000000-0005-0000-0000-0000DD110000}"/>
    <cellStyle name="_사전공사 - 대치아파트 1차 (02.11.08)_파일공사(30M)_000실시공최소화방안" xfId="4523" xr:uid="{00000000-0005-0000-0000-0000DE110000}"/>
    <cellStyle name="_사전공사 - 대치아파트 1차 (02.11.08)_파일공사(30M)_000실시공최소화방안_041112공사중지내역" xfId="4524" xr:uid="{00000000-0005-0000-0000-0000DF110000}"/>
    <cellStyle name="_사전공사 - 대치아파트 1차 (02.11.08)_파일공사(30M)_000실시공최소화방안_041112공사중지내역_제일기획_0727" xfId="4525" xr:uid="{00000000-0005-0000-0000-0000E0110000}"/>
    <cellStyle name="_사전공사 - 대치아파트 1차 (02.11.08)_파일공사(30M)_000실시공최소화방안_제일기획_0727" xfId="4526" xr:uid="{00000000-0005-0000-0000-0000E1110000}"/>
    <cellStyle name="_사전공사 - 대치아파트 1차 (02.11.08)_파일공사(30M)_041112공사중지내역" xfId="4527" xr:uid="{00000000-0005-0000-0000-0000E2110000}"/>
    <cellStyle name="_사전공사 - 대치아파트 1차 (02.11.08)_파일공사(30M)_041112공사중지내역_041112공사중지내역" xfId="4528" xr:uid="{00000000-0005-0000-0000-0000E3110000}"/>
    <cellStyle name="_사전공사 - 대치아파트 1차 (02.11.08)_파일공사(30M)_041112공사중지내역_041112공사중지내역_제일기획_0727" xfId="4529" xr:uid="{00000000-0005-0000-0000-0000E4110000}"/>
    <cellStyle name="_사전공사 - 대치아파트 1차 (02.11.08)_파일공사(30M)_041112공사중지내역_제일기획_0727" xfId="4530" xr:uid="{00000000-0005-0000-0000-0000E5110000}"/>
    <cellStyle name="_사전공사 - 대치아파트 1차 (02.11.08)_파일공사(30M)_제일기획_0727" xfId="4531" xr:uid="{00000000-0005-0000-0000-0000E6110000}"/>
    <cellStyle name="_사전공사 - 대치아파트 1차 (02.11.08)_파일공사_000실시공최소화방안" xfId="4532" xr:uid="{00000000-0005-0000-0000-0000E7110000}"/>
    <cellStyle name="_사전공사 - 대치아파트 1차 (02.11.08)_파일공사_000실시공최소화방안_041112공사중지내역" xfId="4533" xr:uid="{00000000-0005-0000-0000-0000E8110000}"/>
    <cellStyle name="_사전공사 - 대치아파트 1차 (02.11.08)_파일공사_000실시공최소화방안_041112공사중지내역_제일기획_0727" xfId="4534" xr:uid="{00000000-0005-0000-0000-0000E9110000}"/>
    <cellStyle name="_사전공사 - 대치아파트 1차 (02.11.08)_파일공사_000실시공최소화방안_제일기획_0727" xfId="4535" xr:uid="{00000000-0005-0000-0000-0000EA110000}"/>
    <cellStyle name="_사전공사 - 대치아파트 1차 (02.11.08)_파일공사_041112공사중지내역" xfId="4536" xr:uid="{00000000-0005-0000-0000-0000EB110000}"/>
    <cellStyle name="_사전공사 - 대치아파트 1차 (02.11.08)_파일공사_041112공사중지내역_041112공사중지내역" xfId="4537" xr:uid="{00000000-0005-0000-0000-0000EC110000}"/>
    <cellStyle name="_사전공사 - 대치아파트 1차 (02.11.08)_파일공사_041112공사중지내역_041112공사중지내역_제일기획_0727" xfId="4538" xr:uid="{00000000-0005-0000-0000-0000ED110000}"/>
    <cellStyle name="_사전공사 - 대치아파트 1차 (02.11.08)_파일공사_041112공사중지내역_제일기획_0727" xfId="4539" xr:uid="{00000000-0005-0000-0000-0000EE110000}"/>
    <cellStyle name="_사전공사 - 대치아파트 1차 (02.11.08)_파일공사_제일기획_0727" xfId="4540" xr:uid="{00000000-0005-0000-0000-0000EF110000}"/>
    <cellStyle name="_사전공사 - 대치아파트 2차 (02.10.24)" xfId="4541" xr:uid="{00000000-0005-0000-0000-0000F0110000}"/>
    <cellStyle name="_사전공사 - 대치아파트 2차 (02.10.24)_000실시공최소화방안" xfId="4542" xr:uid="{00000000-0005-0000-0000-0000F1110000}"/>
    <cellStyle name="_사전공사 - 대치아파트 2차 (02.10.24)_000실시공최소화방안_041112공사중지내역" xfId="4543" xr:uid="{00000000-0005-0000-0000-0000F2110000}"/>
    <cellStyle name="_사전공사 - 대치아파트 2차 (02.10.24)_000실시공최소화방안_041112공사중지내역_제일기획_0727" xfId="4544" xr:uid="{00000000-0005-0000-0000-0000F3110000}"/>
    <cellStyle name="_사전공사 - 대치아파트 2차 (02.10.24)_000실시공최소화방안_제일기획_0727" xfId="4545" xr:uid="{00000000-0005-0000-0000-0000F4110000}"/>
    <cellStyle name="_사전공사 - 대치아파트 2차 (02.10.24)_041112공사중지내역" xfId="4546" xr:uid="{00000000-0005-0000-0000-0000F5110000}"/>
    <cellStyle name="_사전공사 - 대치아파트 2차 (02.10.24)_041112공사중지내역_041112공사중지내역" xfId="4547" xr:uid="{00000000-0005-0000-0000-0000F6110000}"/>
    <cellStyle name="_사전공사 - 대치아파트 2차 (02.10.24)_041112공사중지내역_041112공사중지내역_제일기획_0727" xfId="4548" xr:uid="{00000000-0005-0000-0000-0000F7110000}"/>
    <cellStyle name="_사전공사 - 대치아파트 2차 (02.10.24)_041112공사중지내역_제일기획_0727" xfId="4549" xr:uid="{00000000-0005-0000-0000-0000F8110000}"/>
    <cellStyle name="_사전공사 - 대치아파트 2차 (02.10.24)_송도파일" xfId="4550" xr:uid="{00000000-0005-0000-0000-0000F9110000}"/>
    <cellStyle name="_사전공사 - 대치아파트 2차 (02.10.24)_송도파일_000실시공최소화방안" xfId="4551" xr:uid="{00000000-0005-0000-0000-0000FA110000}"/>
    <cellStyle name="_사전공사 - 대치아파트 2차 (02.10.24)_송도파일_000실시공최소화방안_041112공사중지내역" xfId="4552" xr:uid="{00000000-0005-0000-0000-0000FB110000}"/>
    <cellStyle name="_사전공사 - 대치아파트 2차 (02.10.24)_송도파일_000실시공최소화방안_041112공사중지내역_제일기획_0727" xfId="4553" xr:uid="{00000000-0005-0000-0000-0000FC110000}"/>
    <cellStyle name="_사전공사 - 대치아파트 2차 (02.10.24)_송도파일_000실시공최소화방안_제일기획_0727" xfId="4554" xr:uid="{00000000-0005-0000-0000-0000FD110000}"/>
    <cellStyle name="_사전공사 - 대치아파트 2차 (02.10.24)_송도파일_041112공사중지내역" xfId="4555" xr:uid="{00000000-0005-0000-0000-0000FE110000}"/>
    <cellStyle name="_사전공사 - 대치아파트 2차 (02.10.24)_송도파일_041112공사중지내역_041112공사중지내역" xfId="4556" xr:uid="{00000000-0005-0000-0000-0000FF110000}"/>
    <cellStyle name="_사전공사 - 대치아파트 2차 (02.10.24)_송도파일_041112공사중지내역_041112공사중지내역_제일기획_0727" xfId="4557" xr:uid="{00000000-0005-0000-0000-000000120000}"/>
    <cellStyle name="_사전공사 - 대치아파트 2차 (02.10.24)_송도파일_041112공사중지내역_제일기획_0727" xfId="4558" xr:uid="{00000000-0005-0000-0000-000001120000}"/>
    <cellStyle name="_사전공사 - 대치아파트 2차 (02.10.24)_송도파일_제일기획_0727" xfId="4559" xr:uid="{00000000-0005-0000-0000-000002120000}"/>
    <cellStyle name="_사전공사 - 대치아파트 2차 (02.10.24)_일주파일" xfId="4560" xr:uid="{00000000-0005-0000-0000-000003120000}"/>
    <cellStyle name="_사전공사 - 대치아파트 2차 (02.10.24)_일주파일_000실시공최소화방안" xfId="4561" xr:uid="{00000000-0005-0000-0000-000004120000}"/>
    <cellStyle name="_사전공사 - 대치아파트 2차 (02.10.24)_일주파일_000실시공최소화방안_041112공사중지내역" xfId="4562" xr:uid="{00000000-0005-0000-0000-000005120000}"/>
    <cellStyle name="_사전공사 - 대치아파트 2차 (02.10.24)_일주파일_000실시공최소화방안_041112공사중지내역_제일기획_0727" xfId="4563" xr:uid="{00000000-0005-0000-0000-000006120000}"/>
    <cellStyle name="_사전공사 - 대치아파트 2차 (02.10.24)_일주파일_000실시공최소화방안_제일기획_0727" xfId="4564" xr:uid="{00000000-0005-0000-0000-000007120000}"/>
    <cellStyle name="_사전공사 - 대치아파트 2차 (02.10.24)_일주파일_041112공사중지내역" xfId="4565" xr:uid="{00000000-0005-0000-0000-000008120000}"/>
    <cellStyle name="_사전공사 - 대치아파트 2차 (02.10.24)_일주파일_041112공사중지내역_041112공사중지내역" xfId="4566" xr:uid="{00000000-0005-0000-0000-000009120000}"/>
    <cellStyle name="_사전공사 - 대치아파트 2차 (02.10.24)_일주파일_041112공사중지내역_041112공사중지내역_제일기획_0727" xfId="4567" xr:uid="{00000000-0005-0000-0000-00000A120000}"/>
    <cellStyle name="_사전공사 - 대치아파트 2차 (02.10.24)_일주파일_041112공사중지내역_제일기획_0727" xfId="4568" xr:uid="{00000000-0005-0000-0000-00000B120000}"/>
    <cellStyle name="_사전공사 - 대치아파트 2차 (02.10.24)_일주파일_제일기획_0727" xfId="4569" xr:uid="{00000000-0005-0000-0000-00000C120000}"/>
    <cellStyle name="_사전공사 - 대치아파트 2차 (02.10.24)_제일기획_0727" xfId="4570" xr:uid="{00000000-0005-0000-0000-00000D120000}"/>
    <cellStyle name="_사전공사 - 대치아파트 2차 (02.10.24)_파일공사" xfId="4571" xr:uid="{00000000-0005-0000-0000-00000E120000}"/>
    <cellStyle name="_사전공사 - 대치아파트 2차 (02.10.24)_파일공사(30M)" xfId="4572" xr:uid="{00000000-0005-0000-0000-00000F120000}"/>
    <cellStyle name="_사전공사 - 대치아파트 2차 (02.10.24)_파일공사(30M)_000실시공최소화방안" xfId="4573" xr:uid="{00000000-0005-0000-0000-000010120000}"/>
    <cellStyle name="_사전공사 - 대치아파트 2차 (02.10.24)_파일공사(30M)_000실시공최소화방안_041112공사중지내역" xfId="4574" xr:uid="{00000000-0005-0000-0000-000011120000}"/>
    <cellStyle name="_사전공사 - 대치아파트 2차 (02.10.24)_파일공사(30M)_000실시공최소화방안_041112공사중지내역_제일기획_0727" xfId="4575" xr:uid="{00000000-0005-0000-0000-000012120000}"/>
    <cellStyle name="_사전공사 - 대치아파트 2차 (02.10.24)_파일공사(30M)_000실시공최소화방안_제일기획_0727" xfId="4576" xr:uid="{00000000-0005-0000-0000-000013120000}"/>
    <cellStyle name="_사전공사 - 대치아파트 2차 (02.10.24)_파일공사(30M)_041112공사중지내역" xfId="4577" xr:uid="{00000000-0005-0000-0000-000014120000}"/>
    <cellStyle name="_사전공사 - 대치아파트 2차 (02.10.24)_파일공사(30M)_041112공사중지내역_041112공사중지내역" xfId="4578" xr:uid="{00000000-0005-0000-0000-000015120000}"/>
    <cellStyle name="_사전공사 - 대치아파트 2차 (02.10.24)_파일공사(30M)_041112공사중지내역_041112공사중지내역_제일기획_0727" xfId="4579" xr:uid="{00000000-0005-0000-0000-000016120000}"/>
    <cellStyle name="_사전공사 - 대치아파트 2차 (02.10.24)_파일공사(30M)_041112공사중지내역_제일기획_0727" xfId="4580" xr:uid="{00000000-0005-0000-0000-000017120000}"/>
    <cellStyle name="_사전공사 - 대치아파트 2차 (02.10.24)_파일공사(30M)_제일기획_0727" xfId="4581" xr:uid="{00000000-0005-0000-0000-000018120000}"/>
    <cellStyle name="_사전공사 - 대치아파트 2차 (02.10.24)_파일공사_000실시공최소화방안" xfId="4582" xr:uid="{00000000-0005-0000-0000-000019120000}"/>
    <cellStyle name="_사전공사 - 대치아파트 2차 (02.10.24)_파일공사_000실시공최소화방안_041112공사중지내역" xfId="4583" xr:uid="{00000000-0005-0000-0000-00001A120000}"/>
    <cellStyle name="_사전공사 - 대치아파트 2차 (02.10.24)_파일공사_000실시공최소화방안_041112공사중지내역_제일기획_0727" xfId="4584" xr:uid="{00000000-0005-0000-0000-00001B120000}"/>
    <cellStyle name="_사전공사 - 대치아파트 2차 (02.10.24)_파일공사_000실시공최소화방안_제일기획_0727" xfId="4585" xr:uid="{00000000-0005-0000-0000-00001C120000}"/>
    <cellStyle name="_사전공사 - 대치아파트 2차 (02.10.24)_파일공사_041112공사중지내역" xfId="4586" xr:uid="{00000000-0005-0000-0000-00001D120000}"/>
    <cellStyle name="_사전공사 - 대치아파트 2차 (02.10.24)_파일공사_041112공사중지내역_041112공사중지내역" xfId="4587" xr:uid="{00000000-0005-0000-0000-00001E120000}"/>
    <cellStyle name="_사전공사 - 대치아파트 2차 (02.10.24)_파일공사_041112공사중지내역_041112공사중지내역_제일기획_0727" xfId="4588" xr:uid="{00000000-0005-0000-0000-00001F120000}"/>
    <cellStyle name="_사전공사 - 대치아파트 2차 (02.10.24)_파일공사_041112공사중지내역_제일기획_0727" xfId="4589" xr:uid="{00000000-0005-0000-0000-000020120000}"/>
    <cellStyle name="_사전공사 - 대치아파트 2차 (02.10.24)_파일공사_제일기획_0727" xfId="4590" xr:uid="{00000000-0005-0000-0000-000021120000}"/>
    <cellStyle name="_사전공사 검토양식" xfId="4591" xr:uid="{00000000-0005-0000-0000-000022120000}"/>
    <cellStyle name="_사전공사(토목본사검토) " xfId="4592" xr:uid="{00000000-0005-0000-0000-000023120000}"/>
    <cellStyle name="_사전공사(토목본사검토) _000실시공최소화방안" xfId="4593" xr:uid="{00000000-0005-0000-0000-000024120000}"/>
    <cellStyle name="_사전공사(토목본사검토) _000실시공최소화방안_041112공사중지내역" xfId="4594" xr:uid="{00000000-0005-0000-0000-000025120000}"/>
    <cellStyle name="_사전공사(토목본사검토) _000실시공최소화방안_041112공사중지내역_제일기획_0727" xfId="4595" xr:uid="{00000000-0005-0000-0000-000026120000}"/>
    <cellStyle name="_사전공사(토목본사검토) _000실시공최소화방안_제일기획_0727" xfId="4596" xr:uid="{00000000-0005-0000-0000-000027120000}"/>
    <cellStyle name="_사전공사(토목본사검토) _041112공사중지내역" xfId="4597" xr:uid="{00000000-0005-0000-0000-000028120000}"/>
    <cellStyle name="_사전공사(토목본사검토) _041112공사중지내역_041112공사중지내역" xfId="4598" xr:uid="{00000000-0005-0000-0000-000029120000}"/>
    <cellStyle name="_사전공사(토목본사검토) _041112공사중지내역_041112공사중지내역_제일기획_0727" xfId="4599" xr:uid="{00000000-0005-0000-0000-00002A120000}"/>
    <cellStyle name="_사전공사(토목본사검토) _041112공사중지내역_제일기획_0727" xfId="4600" xr:uid="{00000000-0005-0000-0000-00002B120000}"/>
    <cellStyle name="_사전공사(토목본사검토) _3.아파트(옥수)" xfId="4601" xr:uid="{00000000-0005-0000-0000-00002C120000}"/>
    <cellStyle name="_사전공사(토목본사검토) _3.아파트(옥수)_000실시공최소화방안" xfId="4602" xr:uid="{00000000-0005-0000-0000-00002D120000}"/>
    <cellStyle name="_사전공사(토목본사검토) _3.아파트(옥수)_000실시공최소화방안_041112공사중지내역" xfId="4603" xr:uid="{00000000-0005-0000-0000-00002E120000}"/>
    <cellStyle name="_사전공사(토목본사검토) _3.아파트(옥수)_000실시공최소화방안_041112공사중지내역_제일기획_0727" xfId="4604" xr:uid="{00000000-0005-0000-0000-00002F120000}"/>
    <cellStyle name="_사전공사(토목본사검토) _3.아파트(옥수)_000실시공최소화방안_제일기획_0727" xfId="4605" xr:uid="{00000000-0005-0000-0000-000030120000}"/>
    <cellStyle name="_사전공사(토목본사검토) _3.아파트(옥수)_041112공사중지내역" xfId="4606" xr:uid="{00000000-0005-0000-0000-000031120000}"/>
    <cellStyle name="_사전공사(토목본사검토) _3.아파트(옥수)_041112공사중지내역_041112공사중지내역" xfId="4607" xr:uid="{00000000-0005-0000-0000-000032120000}"/>
    <cellStyle name="_사전공사(토목본사검토) _3.아파트(옥수)_041112공사중지내역_041112공사중지내역_제일기획_0727" xfId="4608" xr:uid="{00000000-0005-0000-0000-000033120000}"/>
    <cellStyle name="_사전공사(토목본사검토) _3.아파트(옥수)_041112공사중지내역_제일기획_0727" xfId="4609" xr:uid="{00000000-0005-0000-0000-000034120000}"/>
    <cellStyle name="_사전공사(토목본사검토) _3.아파트(옥수)_제일기획_0727" xfId="4610" xr:uid="{00000000-0005-0000-0000-000035120000}"/>
    <cellStyle name="_사전공사(토목본사검토) _pit면적" xfId="4611" xr:uid="{00000000-0005-0000-0000-000036120000}"/>
    <cellStyle name="_사전공사(토목본사검토) _pit면적_000실시공최소화방안" xfId="4612" xr:uid="{00000000-0005-0000-0000-000037120000}"/>
    <cellStyle name="_사전공사(토목본사검토) _pit면적_000실시공최소화방안_041112공사중지내역" xfId="4613" xr:uid="{00000000-0005-0000-0000-000038120000}"/>
    <cellStyle name="_사전공사(토목본사검토) _pit면적_000실시공최소화방안_041112공사중지내역_제일기획_0727" xfId="4614" xr:uid="{00000000-0005-0000-0000-000039120000}"/>
    <cellStyle name="_사전공사(토목본사검토) _pit면적_000실시공최소화방안_제일기획_0727" xfId="4615" xr:uid="{00000000-0005-0000-0000-00003A120000}"/>
    <cellStyle name="_사전공사(토목본사검토) _pit면적_041112공사중지내역" xfId="4616" xr:uid="{00000000-0005-0000-0000-00003B120000}"/>
    <cellStyle name="_사전공사(토목본사검토) _pit면적_041112공사중지내역_041112공사중지내역" xfId="4617" xr:uid="{00000000-0005-0000-0000-00003C120000}"/>
    <cellStyle name="_사전공사(토목본사검토) _pit면적_041112공사중지내역_041112공사중지내역_제일기획_0727" xfId="4618" xr:uid="{00000000-0005-0000-0000-00003D120000}"/>
    <cellStyle name="_사전공사(토목본사검토) _pit면적_041112공사중지내역_제일기획_0727" xfId="4619" xr:uid="{00000000-0005-0000-0000-00003E120000}"/>
    <cellStyle name="_사전공사(토목본사검토) _pit면적_제일기획_0727" xfId="4620" xr:uid="{00000000-0005-0000-0000-00003F120000}"/>
    <cellStyle name="_사전공사(토목본사검토) _골조견적비교XLS" xfId="4621" xr:uid="{00000000-0005-0000-0000-000040120000}"/>
    <cellStyle name="_사전공사(토목본사검토) _골조견적비교XLS_000실시공최소화방안" xfId="4622" xr:uid="{00000000-0005-0000-0000-000041120000}"/>
    <cellStyle name="_사전공사(토목본사검토) _골조견적비교XLS_000실시공최소화방안_041112공사중지내역" xfId="4623" xr:uid="{00000000-0005-0000-0000-000042120000}"/>
    <cellStyle name="_사전공사(토목본사검토) _골조견적비교XLS_000실시공최소화방안_041112공사중지내역_제일기획_0727" xfId="4624" xr:uid="{00000000-0005-0000-0000-000043120000}"/>
    <cellStyle name="_사전공사(토목본사검토) _골조견적비교XLS_000실시공최소화방안_제일기획_0727" xfId="4625" xr:uid="{00000000-0005-0000-0000-000044120000}"/>
    <cellStyle name="_사전공사(토목본사검토) _골조견적비교XLS_041112공사중지내역" xfId="4626" xr:uid="{00000000-0005-0000-0000-000045120000}"/>
    <cellStyle name="_사전공사(토목본사검토) _골조견적비교XLS_041112공사중지내역_041112공사중지내역" xfId="4627" xr:uid="{00000000-0005-0000-0000-000046120000}"/>
    <cellStyle name="_사전공사(토목본사검토) _골조견적비교XLS_041112공사중지내역_041112공사중지내역_제일기획_0727" xfId="4628" xr:uid="{00000000-0005-0000-0000-000047120000}"/>
    <cellStyle name="_사전공사(토목본사검토) _골조견적비교XLS_041112공사중지내역_제일기획_0727" xfId="4629" xr:uid="{00000000-0005-0000-0000-000048120000}"/>
    <cellStyle name="_사전공사(토목본사검토) _골조견적비교XLS_제일기획_0727" xfId="4630" xr:uid="{00000000-0005-0000-0000-000049120000}"/>
    <cellStyle name="_사전공사(토목본사검토) _골조분석표(B)" xfId="4631" xr:uid="{00000000-0005-0000-0000-00004A120000}"/>
    <cellStyle name="_사전공사(토목본사검토) _골조분석표(B)_000실시공최소화방안" xfId="4632" xr:uid="{00000000-0005-0000-0000-00004B120000}"/>
    <cellStyle name="_사전공사(토목본사검토) _골조분석표(B)_000실시공최소화방안_041112공사중지내역" xfId="4633" xr:uid="{00000000-0005-0000-0000-00004C120000}"/>
    <cellStyle name="_사전공사(토목본사검토) _골조분석표(B)_000실시공최소화방안_041112공사중지내역_제일기획_0727" xfId="4634" xr:uid="{00000000-0005-0000-0000-00004D120000}"/>
    <cellStyle name="_사전공사(토목본사검토) _골조분석표(B)_000실시공최소화방안_제일기획_0727" xfId="4635" xr:uid="{00000000-0005-0000-0000-00004E120000}"/>
    <cellStyle name="_사전공사(토목본사검토) _골조분석표(B)_041112공사중지내역" xfId="4636" xr:uid="{00000000-0005-0000-0000-00004F120000}"/>
    <cellStyle name="_사전공사(토목본사검토) _골조분석표(B)_041112공사중지내역_041112공사중지내역" xfId="4637" xr:uid="{00000000-0005-0000-0000-000050120000}"/>
    <cellStyle name="_사전공사(토목본사검토) _골조분석표(B)_041112공사중지내역_041112공사중지내역_제일기획_0727" xfId="4638" xr:uid="{00000000-0005-0000-0000-000051120000}"/>
    <cellStyle name="_사전공사(토목본사검토) _골조분석표(B)_041112공사중지내역_제일기획_0727" xfId="4639" xr:uid="{00000000-0005-0000-0000-000052120000}"/>
    <cellStyle name="_사전공사(토목본사검토) _골조분석표(B)_제일기획_0727" xfId="4640" xr:uid="{00000000-0005-0000-0000-000053120000}"/>
    <cellStyle name="_사전공사(토목본사검토) _골조사전공사(마전)본사최종" xfId="4641" xr:uid="{00000000-0005-0000-0000-000054120000}"/>
    <cellStyle name="_사전공사(토목본사검토) _골조사전공사(마전)본사최종_000실시공최소화방안" xfId="4642" xr:uid="{00000000-0005-0000-0000-000055120000}"/>
    <cellStyle name="_사전공사(토목본사검토) _골조사전공사(마전)본사최종_000실시공최소화방안_041112공사중지내역" xfId="4643" xr:uid="{00000000-0005-0000-0000-000056120000}"/>
    <cellStyle name="_사전공사(토목본사검토) _골조사전공사(마전)본사최종_000실시공최소화방안_041112공사중지내역_제일기획_0727" xfId="4644" xr:uid="{00000000-0005-0000-0000-000057120000}"/>
    <cellStyle name="_사전공사(토목본사검토) _골조사전공사(마전)본사최종_000실시공최소화방안_제일기획_0727" xfId="4645" xr:uid="{00000000-0005-0000-0000-000058120000}"/>
    <cellStyle name="_사전공사(토목본사검토) _골조사전공사(마전)본사최종_041112공사중지내역" xfId="4646" xr:uid="{00000000-0005-0000-0000-000059120000}"/>
    <cellStyle name="_사전공사(토목본사검토) _골조사전공사(마전)본사최종_041112공사중지내역_041112공사중지내역" xfId="4647" xr:uid="{00000000-0005-0000-0000-00005A120000}"/>
    <cellStyle name="_사전공사(토목본사검토) _골조사전공사(마전)본사최종_041112공사중지내역_041112공사중지내역_제일기획_0727" xfId="4648" xr:uid="{00000000-0005-0000-0000-00005B120000}"/>
    <cellStyle name="_사전공사(토목본사검토) _골조사전공사(마전)본사최종_041112공사중지내역_제일기획_0727" xfId="4649" xr:uid="{00000000-0005-0000-0000-00005C120000}"/>
    <cellStyle name="_사전공사(토목본사검토) _골조사전공사(마전)본사최종_제일기획_0727" xfId="4650" xr:uid="{00000000-0005-0000-0000-00005D120000}"/>
    <cellStyle name="_사전공사(토목본사검토) _골조사전공사(마전)본사최종-1" xfId="4651" xr:uid="{00000000-0005-0000-0000-00005E120000}"/>
    <cellStyle name="_사전공사(토목본사검토) _골조사전공사(마전)본사최종-1_000실시공최소화방안" xfId="4652" xr:uid="{00000000-0005-0000-0000-00005F120000}"/>
    <cellStyle name="_사전공사(토목본사검토) _골조사전공사(마전)본사최종-1_000실시공최소화방안_041112공사중지내역" xfId="4653" xr:uid="{00000000-0005-0000-0000-000060120000}"/>
    <cellStyle name="_사전공사(토목본사검토) _골조사전공사(마전)본사최종-1_000실시공최소화방안_041112공사중지내역_제일기획_0727" xfId="4654" xr:uid="{00000000-0005-0000-0000-000061120000}"/>
    <cellStyle name="_사전공사(토목본사검토) _골조사전공사(마전)본사최종-1_000실시공최소화방안_제일기획_0727" xfId="4655" xr:uid="{00000000-0005-0000-0000-000062120000}"/>
    <cellStyle name="_사전공사(토목본사검토) _골조사전공사(마전)본사최종-1_041112공사중지내역" xfId="4656" xr:uid="{00000000-0005-0000-0000-000063120000}"/>
    <cellStyle name="_사전공사(토목본사검토) _골조사전공사(마전)본사최종-1_041112공사중지내역_041112공사중지내역" xfId="4657" xr:uid="{00000000-0005-0000-0000-000064120000}"/>
    <cellStyle name="_사전공사(토목본사검토) _골조사전공사(마전)본사최종-1_041112공사중지내역_041112공사중지내역_제일기획_0727" xfId="4658" xr:uid="{00000000-0005-0000-0000-000065120000}"/>
    <cellStyle name="_사전공사(토목본사검토) _골조사전공사(마전)본사최종-1_041112공사중지내역_제일기획_0727" xfId="4659" xr:uid="{00000000-0005-0000-0000-000066120000}"/>
    <cellStyle name="_사전공사(토목본사검토) _골조사전공사(마전)본사최종-1_제일기획_0727" xfId="4660" xr:uid="{00000000-0005-0000-0000-000067120000}"/>
    <cellStyle name="_사전공사(토목본사검토) _골조사전공사(옥수)본사최종" xfId="4661" xr:uid="{00000000-0005-0000-0000-000068120000}"/>
    <cellStyle name="_사전공사(토목본사검토) _골조사전공사(옥수)본사최종_000실시공최소화방안" xfId="4662" xr:uid="{00000000-0005-0000-0000-000069120000}"/>
    <cellStyle name="_사전공사(토목본사검토) _골조사전공사(옥수)본사최종_000실시공최소화방안_041112공사중지내역" xfId="4663" xr:uid="{00000000-0005-0000-0000-00006A120000}"/>
    <cellStyle name="_사전공사(토목본사검토) _골조사전공사(옥수)본사최종_000실시공최소화방안_041112공사중지내역_제일기획_0727" xfId="4664" xr:uid="{00000000-0005-0000-0000-00006B120000}"/>
    <cellStyle name="_사전공사(토목본사검토) _골조사전공사(옥수)본사최종_000실시공최소화방안_제일기획_0727" xfId="4665" xr:uid="{00000000-0005-0000-0000-00006C120000}"/>
    <cellStyle name="_사전공사(토목본사검토) _골조사전공사(옥수)본사최종_041112공사중지내역" xfId="4666" xr:uid="{00000000-0005-0000-0000-00006D120000}"/>
    <cellStyle name="_사전공사(토목본사검토) _골조사전공사(옥수)본사최종_041112공사중지내역_041112공사중지내역" xfId="4667" xr:uid="{00000000-0005-0000-0000-00006E120000}"/>
    <cellStyle name="_사전공사(토목본사검토) _골조사전공사(옥수)본사최종_041112공사중지내역_041112공사중지내역_제일기획_0727" xfId="4668" xr:uid="{00000000-0005-0000-0000-00006F120000}"/>
    <cellStyle name="_사전공사(토목본사검토) _골조사전공사(옥수)본사최종_041112공사중지내역_제일기획_0727" xfId="4669" xr:uid="{00000000-0005-0000-0000-000070120000}"/>
    <cellStyle name="_사전공사(토목본사검토) _골조사전공사(옥수)본사최종_제일기획_0727" xfId="4670" xr:uid="{00000000-0005-0000-0000-000071120000}"/>
    <cellStyle name="_사전공사(토목본사검토) _골조사전공사(월계-1)" xfId="4671" xr:uid="{00000000-0005-0000-0000-000072120000}"/>
    <cellStyle name="_사전공사(토목본사검토) _골조사전공사(월계-1)_000실시공최소화방안" xfId="4672" xr:uid="{00000000-0005-0000-0000-000073120000}"/>
    <cellStyle name="_사전공사(토목본사검토) _골조사전공사(월계-1)_000실시공최소화방안_041112공사중지내역" xfId="4673" xr:uid="{00000000-0005-0000-0000-000074120000}"/>
    <cellStyle name="_사전공사(토목본사검토) _골조사전공사(월계-1)_000실시공최소화방안_041112공사중지내역_제일기획_0727" xfId="4674" xr:uid="{00000000-0005-0000-0000-000075120000}"/>
    <cellStyle name="_사전공사(토목본사검토) _골조사전공사(월계-1)_000실시공최소화방안_제일기획_0727" xfId="4675" xr:uid="{00000000-0005-0000-0000-000076120000}"/>
    <cellStyle name="_사전공사(토목본사검토) _골조사전공사(월계-1)_041112공사중지내역" xfId="4676" xr:uid="{00000000-0005-0000-0000-000077120000}"/>
    <cellStyle name="_사전공사(토목본사검토) _골조사전공사(월계-1)_041112공사중지내역_041112공사중지내역" xfId="4677" xr:uid="{00000000-0005-0000-0000-000078120000}"/>
    <cellStyle name="_사전공사(토목본사검토) _골조사전공사(월계-1)_041112공사중지내역_041112공사중지내역_제일기획_0727" xfId="4678" xr:uid="{00000000-0005-0000-0000-000079120000}"/>
    <cellStyle name="_사전공사(토목본사검토) _골조사전공사(월계-1)_041112공사중지내역_제일기획_0727" xfId="4679" xr:uid="{00000000-0005-0000-0000-00007A120000}"/>
    <cellStyle name="_사전공사(토목본사검토) _골조사전공사(월계-1)_제일기획_0727" xfId="4680" xr:uid="{00000000-0005-0000-0000-00007B120000}"/>
    <cellStyle name="_사전공사(토목본사검토) _골조사전공사(월계-2 PIT+APT)" xfId="4681" xr:uid="{00000000-0005-0000-0000-00007C120000}"/>
    <cellStyle name="_사전공사(토목본사검토) _골조사전공사(월계-2 PIT+APT)_000실시공최소화방안" xfId="4682" xr:uid="{00000000-0005-0000-0000-00007D120000}"/>
    <cellStyle name="_사전공사(토목본사검토) _골조사전공사(월계-2 PIT+APT)_000실시공최소화방안_041112공사중지내역" xfId="4683" xr:uid="{00000000-0005-0000-0000-00007E120000}"/>
    <cellStyle name="_사전공사(토목본사검토) _골조사전공사(월계-2 PIT+APT)_000실시공최소화방안_041112공사중지내역_제일기획_0727" xfId="4684" xr:uid="{00000000-0005-0000-0000-00007F120000}"/>
    <cellStyle name="_사전공사(토목본사검토) _골조사전공사(월계-2 PIT+APT)_000실시공최소화방안_제일기획_0727" xfId="4685" xr:uid="{00000000-0005-0000-0000-000080120000}"/>
    <cellStyle name="_사전공사(토목본사검토) _골조사전공사(월계-2 PIT+APT)_041112공사중지내역" xfId="4686" xr:uid="{00000000-0005-0000-0000-000081120000}"/>
    <cellStyle name="_사전공사(토목본사검토) _골조사전공사(월계-2 PIT+APT)_041112공사중지내역_041112공사중지내역" xfId="4687" xr:uid="{00000000-0005-0000-0000-000082120000}"/>
    <cellStyle name="_사전공사(토목본사검토) _골조사전공사(월계-2 PIT+APT)_041112공사중지내역_041112공사중지내역_제일기획_0727" xfId="4688" xr:uid="{00000000-0005-0000-0000-000083120000}"/>
    <cellStyle name="_사전공사(토목본사검토) _골조사전공사(월계-2 PIT+APT)_041112공사중지내역_제일기획_0727" xfId="4689" xr:uid="{00000000-0005-0000-0000-000084120000}"/>
    <cellStyle name="_사전공사(토목본사검토) _골조사전공사(월계-2 PIT+APT)_제일기획_0727" xfId="4690" xr:uid="{00000000-0005-0000-0000-000085120000}"/>
    <cellStyle name="_사전공사(토목본사검토) _골조사전공사(월계-2)" xfId="4691" xr:uid="{00000000-0005-0000-0000-000086120000}"/>
    <cellStyle name="_사전공사(토목본사검토) _골조사전공사(월계-2)_000실시공최소화방안" xfId="4692" xr:uid="{00000000-0005-0000-0000-000087120000}"/>
    <cellStyle name="_사전공사(토목본사검토) _골조사전공사(월계-2)_000실시공최소화방안_041112공사중지내역" xfId="4693" xr:uid="{00000000-0005-0000-0000-000088120000}"/>
    <cellStyle name="_사전공사(토목본사검토) _골조사전공사(월계-2)_000실시공최소화방안_041112공사중지내역_제일기획_0727" xfId="4694" xr:uid="{00000000-0005-0000-0000-000089120000}"/>
    <cellStyle name="_사전공사(토목본사검토) _골조사전공사(월계-2)_000실시공최소화방안_제일기획_0727" xfId="4695" xr:uid="{00000000-0005-0000-0000-00008A120000}"/>
    <cellStyle name="_사전공사(토목본사검토) _골조사전공사(월계-2)_041112공사중지내역" xfId="4696" xr:uid="{00000000-0005-0000-0000-00008B120000}"/>
    <cellStyle name="_사전공사(토목본사검토) _골조사전공사(월계-2)_041112공사중지내역_041112공사중지내역" xfId="4697" xr:uid="{00000000-0005-0000-0000-00008C120000}"/>
    <cellStyle name="_사전공사(토목본사검토) _골조사전공사(월계-2)_041112공사중지내역_041112공사중지내역_제일기획_0727" xfId="4698" xr:uid="{00000000-0005-0000-0000-00008D120000}"/>
    <cellStyle name="_사전공사(토목본사검토) _골조사전공사(월계-2)_041112공사중지내역_제일기획_0727" xfId="4699" xr:uid="{00000000-0005-0000-0000-00008E120000}"/>
    <cellStyle name="_사전공사(토목본사검토) _골조사전공사(월계-2)_제일기획_0727" xfId="4700" xr:uid="{00000000-0005-0000-0000-00008F120000}"/>
    <cellStyle name="_사전공사(토목본사검토) _공사개요(월계)" xfId="4701" xr:uid="{00000000-0005-0000-0000-000090120000}"/>
    <cellStyle name="_사전공사(토목본사검토) _공사개요(월계)_000실시공최소화방안" xfId="4702" xr:uid="{00000000-0005-0000-0000-000091120000}"/>
    <cellStyle name="_사전공사(토목본사검토) _공사개요(월계)_000실시공최소화방안_041112공사중지내역" xfId="4703" xr:uid="{00000000-0005-0000-0000-000092120000}"/>
    <cellStyle name="_사전공사(토목본사검토) _공사개요(월계)_000실시공최소화방안_041112공사중지내역_제일기획_0727" xfId="4704" xr:uid="{00000000-0005-0000-0000-000093120000}"/>
    <cellStyle name="_사전공사(토목본사검토) _공사개요(월계)_000실시공최소화방안_제일기획_0727" xfId="4705" xr:uid="{00000000-0005-0000-0000-000094120000}"/>
    <cellStyle name="_사전공사(토목본사검토) _공사개요(월계)_041112공사중지내역" xfId="4706" xr:uid="{00000000-0005-0000-0000-000095120000}"/>
    <cellStyle name="_사전공사(토목본사검토) _공사개요(월계)_041112공사중지내역_041112공사중지내역" xfId="4707" xr:uid="{00000000-0005-0000-0000-000096120000}"/>
    <cellStyle name="_사전공사(토목본사검토) _공사개요(월계)_041112공사중지내역_041112공사중지내역_제일기획_0727" xfId="4708" xr:uid="{00000000-0005-0000-0000-000097120000}"/>
    <cellStyle name="_사전공사(토목본사검토) _공사개요(월계)_041112공사중지내역_제일기획_0727" xfId="4709" xr:uid="{00000000-0005-0000-0000-000098120000}"/>
    <cellStyle name="_사전공사(토목본사검토) _공사개요(월계)_제일기획_0727" xfId="4710" xr:uid="{00000000-0005-0000-0000-000099120000}"/>
    <cellStyle name="_사전공사(토목본사검토) _마전골조분석" xfId="4711" xr:uid="{00000000-0005-0000-0000-00009A120000}"/>
    <cellStyle name="_사전공사(토목본사검토) _마전골조분석_000실시공최소화방안" xfId="4712" xr:uid="{00000000-0005-0000-0000-00009B120000}"/>
    <cellStyle name="_사전공사(토목본사검토) _마전골조분석_000실시공최소화방안_041112공사중지내역" xfId="4713" xr:uid="{00000000-0005-0000-0000-00009C120000}"/>
    <cellStyle name="_사전공사(토목본사검토) _마전골조분석_000실시공최소화방안_041112공사중지내역_제일기획_0727" xfId="4714" xr:uid="{00000000-0005-0000-0000-00009D120000}"/>
    <cellStyle name="_사전공사(토목본사검토) _마전골조분석_000실시공최소화방안_제일기획_0727" xfId="4715" xr:uid="{00000000-0005-0000-0000-00009E120000}"/>
    <cellStyle name="_사전공사(토목본사검토) _마전골조분석_041112공사중지내역" xfId="4716" xr:uid="{00000000-0005-0000-0000-00009F120000}"/>
    <cellStyle name="_사전공사(토목본사검토) _마전골조분석_041112공사중지내역_041112공사중지내역" xfId="4717" xr:uid="{00000000-0005-0000-0000-0000A0120000}"/>
    <cellStyle name="_사전공사(토목본사검토) _마전골조분석_041112공사중지내역_041112공사중지내역_제일기획_0727" xfId="4718" xr:uid="{00000000-0005-0000-0000-0000A1120000}"/>
    <cellStyle name="_사전공사(토목본사검토) _마전골조분석_041112공사중지내역_제일기획_0727" xfId="4719" xr:uid="{00000000-0005-0000-0000-0000A2120000}"/>
    <cellStyle name="_사전공사(토목본사검토) _마전골조분석_제일기획_0727" xfId="4720" xr:uid="{00000000-0005-0000-0000-0000A3120000}"/>
    <cellStyle name="_사전공사(토목본사검토) _송도파일" xfId="4721" xr:uid="{00000000-0005-0000-0000-0000A4120000}"/>
    <cellStyle name="_사전공사(토목본사검토) _송도파일_000실시공최소화방안" xfId="4722" xr:uid="{00000000-0005-0000-0000-0000A5120000}"/>
    <cellStyle name="_사전공사(토목본사검토) _송도파일_000실시공최소화방안_041112공사중지내역" xfId="4723" xr:uid="{00000000-0005-0000-0000-0000A6120000}"/>
    <cellStyle name="_사전공사(토목본사검토) _송도파일_000실시공최소화방안_041112공사중지내역_제일기획_0727" xfId="4724" xr:uid="{00000000-0005-0000-0000-0000A7120000}"/>
    <cellStyle name="_사전공사(토목본사검토) _송도파일_000실시공최소화방안_제일기획_0727" xfId="4725" xr:uid="{00000000-0005-0000-0000-0000A8120000}"/>
    <cellStyle name="_사전공사(토목본사검토) _송도파일_041112공사중지내역" xfId="4726" xr:uid="{00000000-0005-0000-0000-0000A9120000}"/>
    <cellStyle name="_사전공사(토목본사검토) _송도파일_041112공사중지내역_041112공사중지내역" xfId="4727" xr:uid="{00000000-0005-0000-0000-0000AA120000}"/>
    <cellStyle name="_사전공사(토목본사검토) _송도파일_041112공사중지내역_041112공사중지내역_제일기획_0727" xfId="4728" xr:uid="{00000000-0005-0000-0000-0000AB120000}"/>
    <cellStyle name="_사전공사(토목본사검토) _송도파일_041112공사중지내역_제일기획_0727" xfId="4729" xr:uid="{00000000-0005-0000-0000-0000AC120000}"/>
    <cellStyle name="_사전공사(토목본사검토) _송도파일_제일기획_0727" xfId="4730" xr:uid="{00000000-0005-0000-0000-0000AD120000}"/>
    <cellStyle name="_사전공사(토목본사검토) _옥수골조분석" xfId="4731" xr:uid="{00000000-0005-0000-0000-0000AE120000}"/>
    <cellStyle name="_사전공사(토목본사검토) _옥수골조분석_000실시공최소화방안" xfId="4732" xr:uid="{00000000-0005-0000-0000-0000AF120000}"/>
    <cellStyle name="_사전공사(토목본사검토) _옥수골조분석_000실시공최소화방안_041112공사중지내역" xfId="4733" xr:uid="{00000000-0005-0000-0000-0000B0120000}"/>
    <cellStyle name="_사전공사(토목본사검토) _옥수골조분석_000실시공최소화방안_041112공사중지내역_제일기획_0727" xfId="4734" xr:uid="{00000000-0005-0000-0000-0000B1120000}"/>
    <cellStyle name="_사전공사(토목본사검토) _옥수골조분석_000실시공최소화방안_제일기획_0727" xfId="4735" xr:uid="{00000000-0005-0000-0000-0000B2120000}"/>
    <cellStyle name="_사전공사(토목본사검토) _옥수골조분석_041112공사중지내역" xfId="4736" xr:uid="{00000000-0005-0000-0000-0000B3120000}"/>
    <cellStyle name="_사전공사(토목본사검토) _옥수골조분석_041112공사중지내역_041112공사중지내역" xfId="4737" xr:uid="{00000000-0005-0000-0000-0000B4120000}"/>
    <cellStyle name="_사전공사(토목본사검토) _옥수골조분석_041112공사중지내역_041112공사중지내역_제일기획_0727" xfId="4738" xr:uid="{00000000-0005-0000-0000-0000B5120000}"/>
    <cellStyle name="_사전공사(토목본사검토) _옥수골조분석_041112공사중지내역_제일기획_0727" xfId="4739" xr:uid="{00000000-0005-0000-0000-0000B6120000}"/>
    <cellStyle name="_사전공사(토목본사검토) _옥수골조분석_제일기획_0727" xfId="4740" xr:uid="{00000000-0005-0000-0000-0000B7120000}"/>
    <cellStyle name="_사전공사(토목본사검토) _일주파일" xfId="4741" xr:uid="{00000000-0005-0000-0000-0000B8120000}"/>
    <cellStyle name="_사전공사(토목본사검토) _일주파일_000실시공최소화방안" xfId="4742" xr:uid="{00000000-0005-0000-0000-0000B9120000}"/>
    <cellStyle name="_사전공사(토목본사검토) _일주파일_000실시공최소화방안_041112공사중지내역" xfId="4743" xr:uid="{00000000-0005-0000-0000-0000BA120000}"/>
    <cellStyle name="_사전공사(토목본사검토) _일주파일_000실시공최소화방안_041112공사중지내역_제일기획_0727" xfId="4744" xr:uid="{00000000-0005-0000-0000-0000BB120000}"/>
    <cellStyle name="_사전공사(토목본사검토) _일주파일_000실시공최소화방안_제일기획_0727" xfId="4745" xr:uid="{00000000-0005-0000-0000-0000BC120000}"/>
    <cellStyle name="_사전공사(토목본사검토) _일주파일_041112공사중지내역" xfId="4746" xr:uid="{00000000-0005-0000-0000-0000BD120000}"/>
    <cellStyle name="_사전공사(토목본사검토) _일주파일_041112공사중지내역_041112공사중지내역" xfId="4747" xr:uid="{00000000-0005-0000-0000-0000BE120000}"/>
    <cellStyle name="_사전공사(토목본사검토) _일주파일_041112공사중지내역_041112공사중지내역_제일기획_0727" xfId="4748" xr:uid="{00000000-0005-0000-0000-0000BF120000}"/>
    <cellStyle name="_사전공사(토목본사검토) _일주파일_041112공사중지내역_제일기획_0727" xfId="4749" xr:uid="{00000000-0005-0000-0000-0000C0120000}"/>
    <cellStyle name="_사전공사(토목본사검토) _일주파일_제일기획_0727" xfId="4750" xr:uid="{00000000-0005-0000-0000-0000C1120000}"/>
    <cellStyle name="_사전공사(토목본사검토) _자제매입세" xfId="4751" xr:uid="{00000000-0005-0000-0000-0000C2120000}"/>
    <cellStyle name="_사전공사(토목본사검토) _자제매입세_000실시공최소화방안" xfId="4752" xr:uid="{00000000-0005-0000-0000-0000C3120000}"/>
    <cellStyle name="_사전공사(토목본사검토) _자제매입세_000실시공최소화방안_041112공사중지내역" xfId="4753" xr:uid="{00000000-0005-0000-0000-0000C4120000}"/>
    <cellStyle name="_사전공사(토목본사검토) _자제매입세_000실시공최소화방안_041112공사중지내역_제일기획_0727" xfId="4754" xr:uid="{00000000-0005-0000-0000-0000C5120000}"/>
    <cellStyle name="_사전공사(토목본사검토) _자제매입세_000실시공최소화방안_제일기획_0727" xfId="4755" xr:uid="{00000000-0005-0000-0000-0000C6120000}"/>
    <cellStyle name="_사전공사(토목본사검토) _자제매입세_041112공사중지내역" xfId="4756" xr:uid="{00000000-0005-0000-0000-0000C7120000}"/>
    <cellStyle name="_사전공사(토목본사검토) _자제매입세_041112공사중지내역_041112공사중지내역" xfId="4757" xr:uid="{00000000-0005-0000-0000-0000C8120000}"/>
    <cellStyle name="_사전공사(토목본사검토) _자제매입세_041112공사중지내역_041112공사중지내역_제일기획_0727" xfId="4758" xr:uid="{00000000-0005-0000-0000-0000C9120000}"/>
    <cellStyle name="_사전공사(토목본사검토) _자제매입세_041112공사중지내역_제일기획_0727" xfId="4759" xr:uid="{00000000-0005-0000-0000-0000CA120000}"/>
    <cellStyle name="_사전공사(토목본사검토) _자제매입세_제일기획_0727" xfId="4760" xr:uid="{00000000-0005-0000-0000-0000CB120000}"/>
    <cellStyle name="_사전공사(토목본사검토) _제일기획_0727" xfId="4761" xr:uid="{00000000-0005-0000-0000-0000CC120000}"/>
    <cellStyle name="_사전공사(토목본사검토) _파일공사" xfId="4762" xr:uid="{00000000-0005-0000-0000-0000CD120000}"/>
    <cellStyle name="_사전공사(토목본사검토) _파일공사(30M)" xfId="4763" xr:uid="{00000000-0005-0000-0000-0000CE120000}"/>
    <cellStyle name="_사전공사(토목본사검토) _파일공사(30M)_000실시공최소화방안" xfId="4764" xr:uid="{00000000-0005-0000-0000-0000CF120000}"/>
    <cellStyle name="_사전공사(토목본사검토) _파일공사(30M)_000실시공최소화방안_041112공사중지내역" xfId="4765" xr:uid="{00000000-0005-0000-0000-0000D0120000}"/>
    <cellStyle name="_사전공사(토목본사검토) _파일공사(30M)_000실시공최소화방안_041112공사중지내역_제일기획_0727" xfId="4766" xr:uid="{00000000-0005-0000-0000-0000D1120000}"/>
    <cellStyle name="_사전공사(토목본사검토) _파일공사(30M)_000실시공최소화방안_제일기획_0727" xfId="4767" xr:uid="{00000000-0005-0000-0000-0000D2120000}"/>
    <cellStyle name="_사전공사(토목본사검토) _파일공사(30M)_041112공사중지내역" xfId="4768" xr:uid="{00000000-0005-0000-0000-0000D3120000}"/>
    <cellStyle name="_사전공사(토목본사검토) _파일공사(30M)_041112공사중지내역_041112공사중지내역" xfId="4769" xr:uid="{00000000-0005-0000-0000-0000D4120000}"/>
    <cellStyle name="_사전공사(토목본사검토) _파일공사(30M)_041112공사중지내역_041112공사중지내역_제일기획_0727" xfId="4770" xr:uid="{00000000-0005-0000-0000-0000D5120000}"/>
    <cellStyle name="_사전공사(토목본사검토) _파일공사(30M)_041112공사중지내역_제일기획_0727" xfId="4771" xr:uid="{00000000-0005-0000-0000-0000D6120000}"/>
    <cellStyle name="_사전공사(토목본사검토) _파일공사(30M)_제일기획_0727" xfId="4772" xr:uid="{00000000-0005-0000-0000-0000D7120000}"/>
    <cellStyle name="_사전공사(토목본사검토) _파일공사_000실시공최소화방안" xfId="4773" xr:uid="{00000000-0005-0000-0000-0000D8120000}"/>
    <cellStyle name="_사전공사(토목본사검토) _파일공사_000실시공최소화방안_041112공사중지내역" xfId="4774" xr:uid="{00000000-0005-0000-0000-0000D9120000}"/>
    <cellStyle name="_사전공사(토목본사검토) _파일공사_000실시공최소화방안_041112공사중지내역_제일기획_0727" xfId="4775" xr:uid="{00000000-0005-0000-0000-0000DA120000}"/>
    <cellStyle name="_사전공사(토목본사검토) _파일공사_000실시공최소화방안_제일기획_0727" xfId="4776" xr:uid="{00000000-0005-0000-0000-0000DB120000}"/>
    <cellStyle name="_사전공사(토목본사검토) _파일공사_041112공사중지내역" xfId="4777" xr:uid="{00000000-0005-0000-0000-0000DC120000}"/>
    <cellStyle name="_사전공사(토목본사검토) _파일공사_041112공사중지내역_041112공사중지내역" xfId="4778" xr:uid="{00000000-0005-0000-0000-0000DD120000}"/>
    <cellStyle name="_사전공사(토목본사검토) _파일공사_041112공사중지내역_041112공사중지내역_제일기획_0727" xfId="4779" xr:uid="{00000000-0005-0000-0000-0000DE120000}"/>
    <cellStyle name="_사전공사(토목본사검토) _파일공사_041112공사중지내역_제일기획_0727" xfId="4780" xr:uid="{00000000-0005-0000-0000-0000DF120000}"/>
    <cellStyle name="_사전공사(토목본사검토) _파일공사_제일기획_0727" xfId="4781" xr:uid="{00000000-0005-0000-0000-0000E0120000}"/>
    <cellStyle name="_사전공사(토목본사검토) _파일사전공사본사최종" xfId="4782" xr:uid="{00000000-0005-0000-0000-0000E1120000}"/>
    <cellStyle name="_사전공사(토목본사검토) _파일사전공사본사최종_000실시공최소화방안" xfId="4783" xr:uid="{00000000-0005-0000-0000-0000E2120000}"/>
    <cellStyle name="_사전공사(토목본사검토) _파일사전공사본사최종_000실시공최소화방안_041112공사중지내역" xfId="4784" xr:uid="{00000000-0005-0000-0000-0000E3120000}"/>
    <cellStyle name="_사전공사(토목본사검토) _파일사전공사본사최종_000실시공최소화방안_041112공사중지내역_제일기획_0727" xfId="4785" xr:uid="{00000000-0005-0000-0000-0000E4120000}"/>
    <cellStyle name="_사전공사(토목본사검토) _파일사전공사본사최종_000실시공최소화방안_제일기획_0727" xfId="4786" xr:uid="{00000000-0005-0000-0000-0000E5120000}"/>
    <cellStyle name="_사전공사(토목본사검토) _파일사전공사본사최종_041112공사중지내역" xfId="4787" xr:uid="{00000000-0005-0000-0000-0000E6120000}"/>
    <cellStyle name="_사전공사(토목본사검토) _파일사전공사본사최종_041112공사중지내역_041112공사중지내역" xfId="4788" xr:uid="{00000000-0005-0000-0000-0000E7120000}"/>
    <cellStyle name="_사전공사(토목본사검토) _파일사전공사본사최종_041112공사중지내역_041112공사중지내역_제일기획_0727" xfId="4789" xr:uid="{00000000-0005-0000-0000-0000E8120000}"/>
    <cellStyle name="_사전공사(토목본사검토) _파일사전공사본사최종_041112공사중지내역_제일기획_0727" xfId="4790" xr:uid="{00000000-0005-0000-0000-0000E9120000}"/>
    <cellStyle name="_사전공사(토목본사검토) _파일사전공사본사최종_제일기획_0727" xfId="4791" xr:uid="{00000000-0005-0000-0000-0000EA120000}"/>
    <cellStyle name="_삼성엔지니어링(050327)" xfId="4792" xr:uid="{00000000-0005-0000-0000-0000EB120000}"/>
    <cellStyle name="_삼성엔지니어링(050327) 2" xfId="4793" xr:uid="{00000000-0005-0000-0000-0000EC120000}"/>
    <cellStyle name="_삼성전자_20060208" xfId="4794" xr:uid="{00000000-0005-0000-0000-0000ED120000}"/>
    <cellStyle name="_삼양사(안되면죽어)" xfId="4795" xr:uid="{00000000-0005-0000-0000-0000EE120000}"/>
    <cellStyle name="_삼양사수익1" xfId="4796" xr:uid="{00000000-0005-0000-0000-0000EF120000}"/>
    <cellStyle name="_삼호 재무비교 테이블(변승재-050519)" xfId="4797" xr:uid="{00000000-0005-0000-0000-0000F0120000}"/>
    <cellStyle name="_삼호 재무비교 테이블(변승재-050519) 2" xfId="4798" xr:uid="{00000000-0005-0000-0000-0000F1120000}"/>
    <cellStyle name="_상담원실적 - 20060116" xfId="4799" xr:uid="{00000000-0005-0000-0000-0000F2120000}"/>
    <cellStyle name="_상담원실적 - 20060116_하이마트_통계개발요청" xfId="4800" xr:uid="{00000000-0005-0000-0000-0000F3120000}"/>
    <cellStyle name="_설계사용 노트북 원가" xfId="4801" xr:uid="{00000000-0005-0000-0000-0000F4120000}"/>
    <cellStyle name="_수주데이터" xfId="4802" xr:uid="{00000000-0005-0000-0000-0000F5120000}"/>
    <cellStyle name="_승재1" xfId="4803" xr:uid="{00000000-0005-0000-0000-0000F6120000}"/>
    <cellStyle name="_승재1 2" xfId="4804" xr:uid="{00000000-0005-0000-0000-0000F7120000}"/>
    <cellStyle name="_승재2" xfId="4805" xr:uid="{00000000-0005-0000-0000-0000F8120000}"/>
    <cellStyle name="_승재2 2" xfId="4806" xr:uid="{00000000-0005-0000-0000-0000F9120000}"/>
    <cellStyle name="_에이스_MA_(060105)_세인" xfId="4807" xr:uid="{00000000-0005-0000-0000-0000FA120000}"/>
    <cellStyle name="_에이스_MA_예산작업(060109)_세인" xfId="4808" xr:uid="{00000000-0005-0000-0000-0000FB120000}"/>
    <cellStyle name="_영업외손익 LS" xfId="4809" xr:uid="{00000000-0005-0000-0000-0000FC120000}"/>
    <cellStyle name="_옥수골조분석" xfId="4810" xr:uid="{00000000-0005-0000-0000-0000FD120000}"/>
    <cellStyle name="_옥수골조분석_000실시공최소화방안" xfId="4811" xr:uid="{00000000-0005-0000-0000-0000FE120000}"/>
    <cellStyle name="_옥수골조분석_000실시공최소화방안_041112공사중지내역" xfId="4812" xr:uid="{00000000-0005-0000-0000-0000FF120000}"/>
    <cellStyle name="_옥수골조분석_000실시공최소화방안_041112공사중지내역_제일기획_0727" xfId="4813" xr:uid="{00000000-0005-0000-0000-000000130000}"/>
    <cellStyle name="_옥수골조분석_000실시공최소화방안_제일기획_0727" xfId="4814" xr:uid="{00000000-0005-0000-0000-000001130000}"/>
    <cellStyle name="_옥수골조분석_041112공사중지내역" xfId="4815" xr:uid="{00000000-0005-0000-0000-000002130000}"/>
    <cellStyle name="_옥수골조분석_041112공사중지내역_041112공사중지내역" xfId="4816" xr:uid="{00000000-0005-0000-0000-000003130000}"/>
    <cellStyle name="_옥수골조분석_041112공사중지내역_041112공사중지내역_제일기획_0727" xfId="4817" xr:uid="{00000000-0005-0000-0000-000004130000}"/>
    <cellStyle name="_옥수골조분석_041112공사중지내역_제일기획_0727" xfId="4818" xr:uid="{00000000-0005-0000-0000-000005130000}"/>
    <cellStyle name="_옥수골조분석_제일기획_0727" xfId="4819" xr:uid="{00000000-0005-0000-0000-000006130000}"/>
    <cellStyle name="_요약표(세부)" xfId="4820" xr:uid="{00000000-0005-0000-0000-000007130000}"/>
    <cellStyle name="_원본" xfId="4821" xr:uid="{00000000-0005-0000-0000-000008130000}"/>
    <cellStyle name="_원본▶상담원실적" xfId="4822" xr:uid="{00000000-0005-0000-0000-000009130000}"/>
    <cellStyle name="_원본▶상담원실적_하이마트_통계개발요청" xfId="4823" xr:uid="{00000000-0005-0000-0000-00000A130000}"/>
    <cellStyle name="_유가, 정유사 주가 및 철강 가격, 재고 추이 등_081014" xfId="4824" xr:uid="{00000000-0005-0000-0000-00000B130000}"/>
    <cellStyle name="_이마트 (2)" xfId="4825" xr:uid="{00000000-0005-0000-0000-00000C130000}"/>
    <cellStyle name="_이마트 (2) 2" xfId="4826" xr:uid="{00000000-0005-0000-0000-00000D130000}"/>
    <cellStyle name="_인원계획표 " xfId="4827" xr:uid="{00000000-0005-0000-0000-00000E130000}"/>
    <cellStyle name="_인원계획표 _000실시공최소화방안" xfId="4828" xr:uid="{00000000-0005-0000-0000-00000F130000}"/>
    <cellStyle name="_인원계획표 _000실시공최소화방안_041112공사중지내역" xfId="4829" xr:uid="{00000000-0005-0000-0000-000010130000}"/>
    <cellStyle name="_인원계획표 _000실시공최소화방안_041112공사중지내역_제일기획_0727" xfId="4830" xr:uid="{00000000-0005-0000-0000-000011130000}"/>
    <cellStyle name="_인원계획표 _000실시공최소화방안_제일기획_0727" xfId="4831" xr:uid="{00000000-0005-0000-0000-000012130000}"/>
    <cellStyle name="_인원계획표 _041112공사중지내역" xfId="4832" xr:uid="{00000000-0005-0000-0000-000013130000}"/>
    <cellStyle name="_인원계획표 _041112공사중지내역_041112공사중지내역" xfId="4833" xr:uid="{00000000-0005-0000-0000-000014130000}"/>
    <cellStyle name="_인원계획표 _041112공사중지내역_041112공사중지내역_제일기획_0727" xfId="4834" xr:uid="{00000000-0005-0000-0000-000015130000}"/>
    <cellStyle name="_인원계획표 _041112공사중지내역_제일기획_0727" xfId="4835" xr:uid="{00000000-0005-0000-0000-000016130000}"/>
    <cellStyle name="_인원계획표 _3.아파트(옥수)" xfId="4836" xr:uid="{00000000-0005-0000-0000-000017130000}"/>
    <cellStyle name="_인원계획표 _3.아파트(옥수)_000실시공최소화방안" xfId="4837" xr:uid="{00000000-0005-0000-0000-000018130000}"/>
    <cellStyle name="_인원계획표 _3.아파트(옥수)_000실시공최소화방안_041112공사중지내역" xfId="4838" xr:uid="{00000000-0005-0000-0000-000019130000}"/>
    <cellStyle name="_인원계획표 _3.아파트(옥수)_000실시공최소화방안_041112공사중지내역_제일기획_0727" xfId="4839" xr:uid="{00000000-0005-0000-0000-00001A130000}"/>
    <cellStyle name="_인원계획표 _3.아파트(옥수)_000실시공최소화방안_제일기획_0727" xfId="4840" xr:uid="{00000000-0005-0000-0000-00001B130000}"/>
    <cellStyle name="_인원계획표 _3.아파트(옥수)_041112공사중지내역" xfId="4841" xr:uid="{00000000-0005-0000-0000-00001C130000}"/>
    <cellStyle name="_인원계획표 _3.아파트(옥수)_041112공사중지내역_041112공사중지내역" xfId="4842" xr:uid="{00000000-0005-0000-0000-00001D130000}"/>
    <cellStyle name="_인원계획표 _3.아파트(옥수)_041112공사중지내역_041112공사중지내역_제일기획_0727" xfId="4843" xr:uid="{00000000-0005-0000-0000-00001E130000}"/>
    <cellStyle name="_인원계획표 _3.아파트(옥수)_041112공사중지내역_제일기획_0727" xfId="4844" xr:uid="{00000000-0005-0000-0000-00001F130000}"/>
    <cellStyle name="_인원계획표 _3.아파트(옥수)_제일기획_0727" xfId="4845" xr:uid="{00000000-0005-0000-0000-000020130000}"/>
    <cellStyle name="_인원계획표 _pit면적" xfId="4846" xr:uid="{00000000-0005-0000-0000-000021130000}"/>
    <cellStyle name="_인원계획표 _pit면적_000실시공최소화방안" xfId="4847" xr:uid="{00000000-0005-0000-0000-000022130000}"/>
    <cellStyle name="_인원계획표 _pit면적_000실시공최소화방안_041112공사중지내역" xfId="4848" xr:uid="{00000000-0005-0000-0000-000023130000}"/>
    <cellStyle name="_인원계획표 _pit면적_000실시공최소화방안_041112공사중지내역_제일기획_0727" xfId="4849" xr:uid="{00000000-0005-0000-0000-000024130000}"/>
    <cellStyle name="_인원계획표 _pit면적_000실시공최소화방안_제일기획_0727" xfId="4850" xr:uid="{00000000-0005-0000-0000-000025130000}"/>
    <cellStyle name="_인원계획표 _pit면적_041112공사중지내역" xfId="4851" xr:uid="{00000000-0005-0000-0000-000026130000}"/>
    <cellStyle name="_인원계획표 _pit면적_041112공사중지내역_041112공사중지내역" xfId="4852" xr:uid="{00000000-0005-0000-0000-000027130000}"/>
    <cellStyle name="_인원계획표 _pit면적_041112공사중지내역_041112공사중지내역_제일기획_0727" xfId="4853" xr:uid="{00000000-0005-0000-0000-000028130000}"/>
    <cellStyle name="_인원계획표 _pit면적_041112공사중지내역_제일기획_0727" xfId="4854" xr:uid="{00000000-0005-0000-0000-000029130000}"/>
    <cellStyle name="_인원계획표 _pit면적_제일기획_0727" xfId="4855" xr:uid="{00000000-0005-0000-0000-00002A130000}"/>
    <cellStyle name="_인원계획표 _검암2차사전공사(본사검토) " xfId="4856" xr:uid="{00000000-0005-0000-0000-00002B130000}"/>
    <cellStyle name="_인원계획표 _검암2차사전공사(본사검토) _000실시공최소화방안" xfId="4857" xr:uid="{00000000-0005-0000-0000-00002C130000}"/>
    <cellStyle name="_인원계획표 _검암2차사전공사(본사검토) _000실시공최소화방안_041112공사중지내역" xfId="4858" xr:uid="{00000000-0005-0000-0000-00002D130000}"/>
    <cellStyle name="_인원계획표 _검암2차사전공사(본사검토) _000실시공최소화방안_041112공사중지내역_제일기획_0727" xfId="4859" xr:uid="{00000000-0005-0000-0000-00002E130000}"/>
    <cellStyle name="_인원계획표 _검암2차사전공사(본사검토) _000실시공최소화방안_제일기획_0727" xfId="4860" xr:uid="{00000000-0005-0000-0000-00002F130000}"/>
    <cellStyle name="_인원계획표 _검암2차사전공사(본사검토) _041112공사중지내역" xfId="4861" xr:uid="{00000000-0005-0000-0000-000030130000}"/>
    <cellStyle name="_인원계획표 _검암2차사전공사(본사검토) _041112공사중지내역_041112공사중지내역" xfId="4862" xr:uid="{00000000-0005-0000-0000-000031130000}"/>
    <cellStyle name="_인원계획표 _검암2차사전공사(본사검토) _041112공사중지내역_041112공사중지내역_제일기획_0727" xfId="4863" xr:uid="{00000000-0005-0000-0000-000032130000}"/>
    <cellStyle name="_인원계획표 _검암2차사전공사(본사검토) _041112공사중지내역_제일기획_0727" xfId="4864" xr:uid="{00000000-0005-0000-0000-000033130000}"/>
    <cellStyle name="_인원계획표 _검암2차사전공사(본사검토) _3.아파트(옥수)" xfId="4865" xr:uid="{00000000-0005-0000-0000-000034130000}"/>
    <cellStyle name="_인원계획표 _검암2차사전공사(본사검토) _3.아파트(옥수)_000실시공최소화방안" xfId="4866" xr:uid="{00000000-0005-0000-0000-000035130000}"/>
    <cellStyle name="_인원계획표 _검암2차사전공사(본사검토) _3.아파트(옥수)_000실시공최소화방안_041112공사중지내역" xfId="4867" xr:uid="{00000000-0005-0000-0000-000036130000}"/>
    <cellStyle name="_인원계획표 _검암2차사전공사(본사검토) _3.아파트(옥수)_000실시공최소화방안_041112공사중지내역_제일기획_0727" xfId="4868" xr:uid="{00000000-0005-0000-0000-000037130000}"/>
    <cellStyle name="_인원계획표 _검암2차사전공사(본사검토) _3.아파트(옥수)_000실시공최소화방안_제일기획_0727" xfId="4869" xr:uid="{00000000-0005-0000-0000-000038130000}"/>
    <cellStyle name="_인원계획표 _검암2차사전공사(본사검토) _3.아파트(옥수)_041112공사중지내역" xfId="4870" xr:uid="{00000000-0005-0000-0000-000039130000}"/>
    <cellStyle name="_인원계획표 _검암2차사전공사(본사검토) _3.아파트(옥수)_041112공사중지내역_041112공사중지내역" xfId="4871" xr:uid="{00000000-0005-0000-0000-00003A130000}"/>
    <cellStyle name="_인원계획표 _검암2차사전공사(본사검토) _3.아파트(옥수)_041112공사중지내역_041112공사중지내역_제일기획_0727" xfId="4872" xr:uid="{00000000-0005-0000-0000-00003B130000}"/>
    <cellStyle name="_인원계획표 _검암2차사전공사(본사검토) _3.아파트(옥수)_041112공사중지내역_제일기획_0727" xfId="4873" xr:uid="{00000000-0005-0000-0000-00003C130000}"/>
    <cellStyle name="_인원계획표 _검암2차사전공사(본사검토) _3.아파트(옥수)_제일기획_0727" xfId="4874" xr:uid="{00000000-0005-0000-0000-00003D130000}"/>
    <cellStyle name="_인원계획표 _검암2차사전공사(본사검토) _pit면적" xfId="4875" xr:uid="{00000000-0005-0000-0000-00003E130000}"/>
    <cellStyle name="_인원계획표 _검암2차사전공사(본사검토) _pit면적_000실시공최소화방안" xfId="4876" xr:uid="{00000000-0005-0000-0000-00003F130000}"/>
    <cellStyle name="_인원계획표 _검암2차사전공사(본사검토) _pit면적_000실시공최소화방안_041112공사중지내역" xfId="4877" xr:uid="{00000000-0005-0000-0000-000040130000}"/>
    <cellStyle name="_인원계획표 _검암2차사전공사(본사검토) _pit면적_000실시공최소화방안_041112공사중지내역_제일기획_0727" xfId="4878" xr:uid="{00000000-0005-0000-0000-000041130000}"/>
    <cellStyle name="_인원계획표 _검암2차사전공사(본사검토) _pit면적_000실시공최소화방안_제일기획_0727" xfId="4879" xr:uid="{00000000-0005-0000-0000-000042130000}"/>
    <cellStyle name="_인원계획표 _검암2차사전공사(본사검토) _pit면적_041112공사중지내역" xfId="4880" xr:uid="{00000000-0005-0000-0000-000043130000}"/>
    <cellStyle name="_인원계획표 _검암2차사전공사(본사검토) _pit면적_041112공사중지내역_041112공사중지내역" xfId="4881" xr:uid="{00000000-0005-0000-0000-000044130000}"/>
    <cellStyle name="_인원계획표 _검암2차사전공사(본사검토) _pit면적_041112공사중지내역_041112공사중지내역_제일기획_0727" xfId="4882" xr:uid="{00000000-0005-0000-0000-000045130000}"/>
    <cellStyle name="_인원계획표 _검암2차사전공사(본사검토) _pit면적_041112공사중지내역_제일기획_0727" xfId="4883" xr:uid="{00000000-0005-0000-0000-000046130000}"/>
    <cellStyle name="_인원계획표 _검암2차사전공사(본사검토) _pit면적_제일기획_0727" xfId="4884" xr:uid="{00000000-0005-0000-0000-000047130000}"/>
    <cellStyle name="_인원계획표 _검암2차사전공사(본사검토) _골조견적비교XLS" xfId="4885" xr:uid="{00000000-0005-0000-0000-000048130000}"/>
    <cellStyle name="_인원계획표 _검암2차사전공사(본사검토) _골조견적비교XLS_000실시공최소화방안" xfId="4886" xr:uid="{00000000-0005-0000-0000-000049130000}"/>
    <cellStyle name="_인원계획표 _검암2차사전공사(본사검토) _골조견적비교XLS_000실시공최소화방안_041112공사중지내역" xfId="4887" xr:uid="{00000000-0005-0000-0000-00004A130000}"/>
    <cellStyle name="_인원계획표 _검암2차사전공사(본사검토) _골조견적비교XLS_000실시공최소화방안_041112공사중지내역_제일기획_0727" xfId="4888" xr:uid="{00000000-0005-0000-0000-00004B130000}"/>
    <cellStyle name="_인원계획표 _검암2차사전공사(본사검토) _골조견적비교XLS_000실시공최소화방안_제일기획_0727" xfId="4889" xr:uid="{00000000-0005-0000-0000-00004C130000}"/>
    <cellStyle name="_인원계획표 _검암2차사전공사(본사검토) _골조견적비교XLS_041112공사중지내역" xfId="4890" xr:uid="{00000000-0005-0000-0000-00004D130000}"/>
    <cellStyle name="_인원계획표 _검암2차사전공사(본사검토) _골조견적비교XLS_041112공사중지내역_041112공사중지내역" xfId="4891" xr:uid="{00000000-0005-0000-0000-00004E130000}"/>
    <cellStyle name="_인원계획표 _검암2차사전공사(본사검토) _골조견적비교XLS_041112공사중지내역_041112공사중지내역_제일기획_0727" xfId="4892" xr:uid="{00000000-0005-0000-0000-00004F130000}"/>
    <cellStyle name="_인원계획표 _검암2차사전공사(본사검토) _골조견적비교XLS_041112공사중지내역_제일기획_0727" xfId="4893" xr:uid="{00000000-0005-0000-0000-000050130000}"/>
    <cellStyle name="_인원계획표 _검암2차사전공사(본사검토) _골조견적비교XLS_제일기획_0727" xfId="4894" xr:uid="{00000000-0005-0000-0000-000051130000}"/>
    <cellStyle name="_인원계획표 _검암2차사전공사(본사검토) _골조분석표(B)" xfId="4895" xr:uid="{00000000-0005-0000-0000-000052130000}"/>
    <cellStyle name="_인원계획표 _검암2차사전공사(본사검토) _골조분석표(B)_000실시공최소화방안" xfId="4896" xr:uid="{00000000-0005-0000-0000-000053130000}"/>
    <cellStyle name="_인원계획표 _검암2차사전공사(본사검토) _골조분석표(B)_000실시공최소화방안_041112공사중지내역" xfId="4897" xr:uid="{00000000-0005-0000-0000-000054130000}"/>
    <cellStyle name="_인원계획표 _검암2차사전공사(본사검토) _골조분석표(B)_000실시공최소화방안_041112공사중지내역_제일기획_0727" xfId="4898" xr:uid="{00000000-0005-0000-0000-000055130000}"/>
    <cellStyle name="_인원계획표 _검암2차사전공사(본사검토) _골조분석표(B)_000실시공최소화방안_제일기획_0727" xfId="4899" xr:uid="{00000000-0005-0000-0000-000056130000}"/>
    <cellStyle name="_인원계획표 _검암2차사전공사(본사검토) _골조분석표(B)_041112공사중지내역" xfId="4900" xr:uid="{00000000-0005-0000-0000-000057130000}"/>
    <cellStyle name="_인원계획표 _검암2차사전공사(본사검토) _골조분석표(B)_041112공사중지내역_041112공사중지내역" xfId="4901" xr:uid="{00000000-0005-0000-0000-000058130000}"/>
    <cellStyle name="_인원계획표 _검암2차사전공사(본사검토) _골조분석표(B)_041112공사중지내역_041112공사중지내역_제일기획_0727" xfId="4902" xr:uid="{00000000-0005-0000-0000-000059130000}"/>
    <cellStyle name="_인원계획표 _검암2차사전공사(본사검토) _골조분석표(B)_041112공사중지내역_제일기획_0727" xfId="4903" xr:uid="{00000000-0005-0000-0000-00005A130000}"/>
    <cellStyle name="_인원계획표 _검암2차사전공사(본사검토) _골조분석표(B)_제일기획_0727" xfId="4904" xr:uid="{00000000-0005-0000-0000-00005B130000}"/>
    <cellStyle name="_인원계획표 _검암2차사전공사(본사검토) _골조사전공사(마전)본사최종" xfId="4905" xr:uid="{00000000-0005-0000-0000-00005C130000}"/>
    <cellStyle name="_인원계획표 _검암2차사전공사(본사검토) _골조사전공사(마전)본사최종_000실시공최소화방안" xfId="4906" xr:uid="{00000000-0005-0000-0000-00005D130000}"/>
    <cellStyle name="_인원계획표 _검암2차사전공사(본사검토) _골조사전공사(마전)본사최종_000실시공최소화방안_041112공사중지내역" xfId="4907" xr:uid="{00000000-0005-0000-0000-00005E130000}"/>
    <cellStyle name="_인원계획표 _검암2차사전공사(본사검토) _골조사전공사(마전)본사최종_000실시공최소화방안_041112공사중지내역_제일기획_0727" xfId="4908" xr:uid="{00000000-0005-0000-0000-00005F130000}"/>
    <cellStyle name="_인원계획표 _검암2차사전공사(본사검토) _골조사전공사(마전)본사최종_000실시공최소화방안_제일기획_0727" xfId="4909" xr:uid="{00000000-0005-0000-0000-000060130000}"/>
    <cellStyle name="_인원계획표 _검암2차사전공사(본사검토) _골조사전공사(마전)본사최종_041112공사중지내역" xfId="4910" xr:uid="{00000000-0005-0000-0000-000061130000}"/>
    <cellStyle name="_인원계획표 _검암2차사전공사(본사검토) _골조사전공사(마전)본사최종_041112공사중지내역_041112공사중지내역" xfId="4911" xr:uid="{00000000-0005-0000-0000-000062130000}"/>
    <cellStyle name="_인원계획표 _검암2차사전공사(본사검토) _골조사전공사(마전)본사최종_041112공사중지내역_041112공사중지내역_제일기획_0727" xfId="4912" xr:uid="{00000000-0005-0000-0000-000063130000}"/>
    <cellStyle name="_인원계획표 _검암2차사전공사(본사검토) _골조사전공사(마전)본사최종_041112공사중지내역_제일기획_0727" xfId="4913" xr:uid="{00000000-0005-0000-0000-000064130000}"/>
    <cellStyle name="_인원계획표 _검암2차사전공사(본사검토) _골조사전공사(마전)본사최종_제일기획_0727" xfId="4914" xr:uid="{00000000-0005-0000-0000-000065130000}"/>
    <cellStyle name="_인원계획표 _검암2차사전공사(본사검토) _골조사전공사(마전)본사최종-1" xfId="4915" xr:uid="{00000000-0005-0000-0000-000066130000}"/>
    <cellStyle name="_인원계획표 _검암2차사전공사(본사검토) _골조사전공사(마전)본사최종-1_000실시공최소화방안" xfId="4916" xr:uid="{00000000-0005-0000-0000-000067130000}"/>
    <cellStyle name="_인원계획표 _검암2차사전공사(본사검토) _골조사전공사(마전)본사최종-1_000실시공최소화방안_041112공사중지내역" xfId="4917" xr:uid="{00000000-0005-0000-0000-000068130000}"/>
    <cellStyle name="_인원계획표 _검암2차사전공사(본사검토) _골조사전공사(마전)본사최종-1_000실시공최소화방안_041112공사중지내역_제일기획_0727" xfId="4918" xr:uid="{00000000-0005-0000-0000-000069130000}"/>
    <cellStyle name="_인원계획표 _검암2차사전공사(본사검토) _골조사전공사(마전)본사최종-1_000실시공최소화방안_제일기획_0727" xfId="4919" xr:uid="{00000000-0005-0000-0000-00006A130000}"/>
    <cellStyle name="_인원계획표 _검암2차사전공사(본사검토) _골조사전공사(마전)본사최종-1_041112공사중지내역" xfId="4920" xr:uid="{00000000-0005-0000-0000-00006B130000}"/>
    <cellStyle name="_인원계획표 _검암2차사전공사(본사검토) _골조사전공사(마전)본사최종-1_041112공사중지내역_041112공사중지내역" xfId="4921" xr:uid="{00000000-0005-0000-0000-00006C130000}"/>
    <cellStyle name="_인원계획표 _검암2차사전공사(본사검토) _골조사전공사(마전)본사최종-1_041112공사중지내역_041112공사중지내역_제일기획_0727" xfId="4922" xr:uid="{00000000-0005-0000-0000-00006D130000}"/>
    <cellStyle name="_인원계획표 _검암2차사전공사(본사검토) _골조사전공사(마전)본사최종-1_041112공사중지내역_제일기획_0727" xfId="4923" xr:uid="{00000000-0005-0000-0000-00006E130000}"/>
    <cellStyle name="_인원계획표 _검암2차사전공사(본사검토) _골조사전공사(마전)본사최종-1_제일기획_0727" xfId="4924" xr:uid="{00000000-0005-0000-0000-00006F130000}"/>
    <cellStyle name="_인원계획표 _검암2차사전공사(본사검토) _골조사전공사(옥수)본사최종" xfId="4925" xr:uid="{00000000-0005-0000-0000-000070130000}"/>
    <cellStyle name="_인원계획표 _검암2차사전공사(본사검토) _골조사전공사(옥수)본사최종_000실시공최소화방안" xfId="4926" xr:uid="{00000000-0005-0000-0000-000071130000}"/>
    <cellStyle name="_인원계획표 _검암2차사전공사(본사검토) _골조사전공사(옥수)본사최종_000실시공최소화방안_041112공사중지내역" xfId="4927" xr:uid="{00000000-0005-0000-0000-000072130000}"/>
    <cellStyle name="_인원계획표 _검암2차사전공사(본사검토) _골조사전공사(옥수)본사최종_000실시공최소화방안_041112공사중지내역_제일기획_0727" xfId="4928" xr:uid="{00000000-0005-0000-0000-000073130000}"/>
    <cellStyle name="_인원계획표 _검암2차사전공사(본사검토) _골조사전공사(옥수)본사최종_000실시공최소화방안_제일기획_0727" xfId="4929" xr:uid="{00000000-0005-0000-0000-000074130000}"/>
    <cellStyle name="_인원계획표 _검암2차사전공사(본사검토) _골조사전공사(옥수)본사최종_041112공사중지내역" xfId="4930" xr:uid="{00000000-0005-0000-0000-000075130000}"/>
    <cellStyle name="_인원계획표 _검암2차사전공사(본사검토) _골조사전공사(옥수)본사최종_041112공사중지내역_041112공사중지내역" xfId="4931" xr:uid="{00000000-0005-0000-0000-000076130000}"/>
    <cellStyle name="_인원계획표 _검암2차사전공사(본사검토) _골조사전공사(옥수)본사최종_041112공사중지내역_041112공사중지내역_제일기획_0727" xfId="4932" xr:uid="{00000000-0005-0000-0000-000077130000}"/>
    <cellStyle name="_인원계획표 _검암2차사전공사(본사검토) _골조사전공사(옥수)본사최종_041112공사중지내역_제일기획_0727" xfId="4933" xr:uid="{00000000-0005-0000-0000-000078130000}"/>
    <cellStyle name="_인원계획표 _검암2차사전공사(본사검토) _골조사전공사(옥수)본사최종_제일기획_0727" xfId="4934" xr:uid="{00000000-0005-0000-0000-000079130000}"/>
    <cellStyle name="_인원계획표 _검암2차사전공사(본사검토) _골조사전공사(월계-1)" xfId="4935" xr:uid="{00000000-0005-0000-0000-00007A130000}"/>
    <cellStyle name="_인원계획표 _검암2차사전공사(본사검토) _골조사전공사(월계-1)_000실시공최소화방안" xfId="4936" xr:uid="{00000000-0005-0000-0000-00007B130000}"/>
    <cellStyle name="_인원계획표 _검암2차사전공사(본사검토) _골조사전공사(월계-1)_000실시공최소화방안_041112공사중지내역" xfId="4937" xr:uid="{00000000-0005-0000-0000-00007C130000}"/>
    <cellStyle name="_인원계획표 _검암2차사전공사(본사검토) _골조사전공사(월계-1)_000실시공최소화방안_041112공사중지내역_제일기획_0727" xfId="4938" xr:uid="{00000000-0005-0000-0000-00007D130000}"/>
    <cellStyle name="_인원계획표 _검암2차사전공사(본사검토) _골조사전공사(월계-1)_000실시공최소화방안_제일기획_0727" xfId="4939" xr:uid="{00000000-0005-0000-0000-00007E130000}"/>
    <cellStyle name="_인원계획표 _검암2차사전공사(본사검토) _골조사전공사(월계-1)_041112공사중지내역" xfId="4940" xr:uid="{00000000-0005-0000-0000-00007F130000}"/>
    <cellStyle name="_인원계획표 _검암2차사전공사(본사검토) _골조사전공사(월계-1)_041112공사중지내역_041112공사중지내역" xfId="4941" xr:uid="{00000000-0005-0000-0000-000080130000}"/>
    <cellStyle name="_인원계획표 _검암2차사전공사(본사검토) _골조사전공사(월계-1)_041112공사중지내역_041112공사중지내역_제일기획_0727" xfId="4942" xr:uid="{00000000-0005-0000-0000-000081130000}"/>
    <cellStyle name="_인원계획표 _검암2차사전공사(본사검토) _골조사전공사(월계-1)_041112공사중지내역_제일기획_0727" xfId="4943" xr:uid="{00000000-0005-0000-0000-000082130000}"/>
    <cellStyle name="_인원계획표 _검암2차사전공사(본사검토) _골조사전공사(월계-1)_제일기획_0727" xfId="4944" xr:uid="{00000000-0005-0000-0000-000083130000}"/>
    <cellStyle name="_인원계획표 _검암2차사전공사(본사검토) _골조사전공사(월계-2 PIT+APT)" xfId="4945" xr:uid="{00000000-0005-0000-0000-000084130000}"/>
    <cellStyle name="_인원계획표 _검암2차사전공사(본사검토) _골조사전공사(월계-2 PIT+APT)_000실시공최소화방안" xfId="4946" xr:uid="{00000000-0005-0000-0000-000085130000}"/>
    <cellStyle name="_인원계획표 _검암2차사전공사(본사검토) _골조사전공사(월계-2 PIT+APT)_000실시공최소화방안_041112공사중지내역" xfId="4947" xr:uid="{00000000-0005-0000-0000-000086130000}"/>
    <cellStyle name="_인원계획표 _검암2차사전공사(본사검토) _골조사전공사(월계-2 PIT+APT)_000실시공최소화방안_041112공사중지내역_제일기획_0727" xfId="4948" xr:uid="{00000000-0005-0000-0000-000087130000}"/>
    <cellStyle name="_인원계획표 _검암2차사전공사(본사검토) _골조사전공사(월계-2 PIT+APT)_000실시공최소화방안_제일기획_0727" xfId="4949" xr:uid="{00000000-0005-0000-0000-000088130000}"/>
    <cellStyle name="_인원계획표 _검암2차사전공사(본사검토) _골조사전공사(월계-2 PIT+APT)_041112공사중지내역" xfId="4950" xr:uid="{00000000-0005-0000-0000-000089130000}"/>
    <cellStyle name="_인원계획표 _검암2차사전공사(본사검토) _골조사전공사(월계-2 PIT+APT)_041112공사중지내역_041112공사중지내역" xfId="4951" xr:uid="{00000000-0005-0000-0000-00008A130000}"/>
    <cellStyle name="_인원계획표 _검암2차사전공사(본사검토) _골조사전공사(월계-2 PIT+APT)_041112공사중지내역_041112공사중지내역_제일기획_0727" xfId="4952" xr:uid="{00000000-0005-0000-0000-00008B130000}"/>
    <cellStyle name="_인원계획표 _검암2차사전공사(본사검토) _골조사전공사(월계-2 PIT+APT)_041112공사중지내역_제일기획_0727" xfId="4953" xr:uid="{00000000-0005-0000-0000-00008C130000}"/>
    <cellStyle name="_인원계획표 _검암2차사전공사(본사검토) _골조사전공사(월계-2 PIT+APT)_제일기획_0727" xfId="4954" xr:uid="{00000000-0005-0000-0000-00008D130000}"/>
    <cellStyle name="_인원계획표 _검암2차사전공사(본사검토) _골조사전공사(월계-2)" xfId="4955" xr:uid="{00000000-0005-0000-0000-00008E130000}"/>
    <cellStyle name="_인원계획표 _검암2차사전공사(본사검토) _골조사전공사(월계-2)_000실시공최소화방안" xfId="4956" xr:uid="{00000000-0005-0000-0000-00008F130000}"/>
    <cellStyle name="_인원계획표 _검암2차사전공사(본사검토) _골조사전공사(월계-2)_000실시공최소화방안_041112공사중지내역" xfId="4957" xr:uid="{00000000-0005-0000-0000-000090130000}"/>
    <cellStyle name="_인원계획표 _검암2차사전공사(본사검토) _골조사전공사(월계-2)_000실시공최소화방안_041112공사중지내역_제일기획_0727" xfId="4958" xr:uid="{00000000-0005-0000-0000-000091130000}"/>
    <cellStyle name="_인원계획표 _검암2차사전공사(본사검토) _골조사전공사(월계-2)_000실시공최소화방안_제일기획_0727" xfId="4959" xr:uid="{00000000-0005-0000-0000-000092130000}"/>
    <cellStyle name="_인원계획표 _검암2차사전공사(본사검토) _골조사전공사(월계-2)_041112공사중지내역" xfId="4960" xr:uid="{00000000-0005-0000-0000-000093130000}"/>
    <cellStyle name="_인원계획표 _검암2차사전공사(본사검토) _골조사전공사(월계-2)_041112공사중지내역_041112공사중지내역" xfId="4961" xr:uid="{00000000-0005-0000-0000-000094130000}"/>
    <cellStyle name="_인원계획표 _검암2차사전공사(본사검토) _골조사전공사(월계-2)_041112공사중지내역_041112공사중지내역_제일기획_0727" xfId="4962" xr:uid="{00000000-0005-0000-0000-000095130000}"/>
    <cellStyle name="_인원계획표 _검암2차사전공사(본사검토) _골조사전공사(월계-2)_041112공사중지내역_제일기획_0727" xfId="4963" xr:uid="{00000000-0005-0000-0000-000096130000}"/>
    <cellStyle name="_인원계획표 _검암2차사전공사(본사검토) _골조사전공사(월계-2)_제일기획_0727" xfId="4964" xr:uid="{00000000-0005-0000-0000-000097130000}"/>
    <cellStyle name="_인원계획표 _검암2차사전공사(본사검토) _공사개요(월계)" xfId="4965" xr:uid="{00000000-0005-0000-0000-000098130000}"/>
    <cellStyle name="_인원계획표 _검암2차사전공사(본사검토) _공사개요(월계)_000실시공최소화방안" xfId="4966" xr:uid="{00000000-0005-0000-0000-000099130000}"/>
    <cellStyle name="_인원계획표 _검암2차사전공사(본사검토) _공사개요(월계)_000실시공최소화방안_041112공사중지내역" xfId="4967" xr:uid="{00000000-0005-0000-0000-00009A130000}"/>
    <cellStyle name="_인원계획표 _검암2차사전공사(본사검토) _공사개요(월계)_000실시공최소화방안_041112공사중지내역_제일기획_0727" xfId="4968" xr:uid="{00000000-0005-0000-0000-00009B130000}"/>
    <cellStyle name="_인원계획표 _검암2차사전공사(본사검토) _공사개요(월계)_000실시공최소화방안_제일기획_0727" xfId="4969" xr:uid="{00000000-0005-0000-0000-00009C130000}"/>
    <cellStyle name="_인원계획표 _검암2차사전공사(본사검토) _공사개요(월계)_041112공사중지내역" xfId="4970" xr:uid="{00000000-0005-0000-0000-00009D130000}"/>
    <cellStyle name="_인원계획표 _검암2차사전공사(본사검토) _공사개요(월계)_041112공사중지내역_041112공사중지내역" xfId="4971" xr:uid="{00000000-0005-0000-0000-00009E130000}"/>
    <cellStyle name="_인원계획표 _검암2차사전공사(본사검토) _공사개요(월계)_041112공사중지내역_041112공사중지내역_제일기획_0727" xfId="4972" xr:uid="{00000000-0005-0000-0000-00009F130000}"/>
    <cellStyle name="_인원계획표 _검암2차사전공사(본사검토) _공사개요(월계)_041112공사중지내역_제일기획_0727" xfId="4973" xr:uid="{00000000-0005-0000-0000-0000A0130000}"/>
    <cellStyle name="_인원계획표 _검암2차사전공사(본사검토) _공사개요(월계)_제일기획_0727" xfId="4974" xr:uid="{00000000-0005-0000-0000-0000A1130000}"/>
    <cellStyle name="_인원계획표 _검암2차사전공사(본사검토) _마전골조분석" xfId="4975" xr:uid="{00000000-0005-0000-0000-0000A2130000}"/>
    <cellStyle name="_인원계획표 _검암2차사전공사(본사검토) _마전골조분석_000실시공최소화방안" xfId="4976" xr:uid="{00000000-0005-0000-0000-0000A3130000}"/>
    <cellStyle name="_인원계획표 _검암2차사전공사(본사검토) _마전골조분석_000실시공최소화방안_041112공사중지내역" xfId="4977" xr:uid="{00000000-0005-0000-0000-0000A4130000}"/>
    <cellStyle name="_인원계획표 _검암2차사전공사(본사검토) _마전골조분석_000실시공최소화방안_041112공사중지내역_제일기획_0727" xfId="4978" xr:uid="{00000000-0005-0000-0000-0000A5130000}"/>
    <cellStyle name="_인원계획표 _검암2차사전공사(본사검토) _마전골조분석_000실시공최소화방안_제일기획_0727" xfId="4979" xr:uid="{00000000-0005-0000-0000-0000A6130000}"/>
    <cellStyle name="_인원계획표 _검암2차사전공사(본사검토) _마전골조분석_041112공사중지내역" xfId="4980" xr:uid="{00000000-0005-0000-0000-0000A7130000}"/>
    <cellStyle name="_인원계획표 _검암2차사전공사(본사검토) _마전골조분석_041112공사중지내역_041112공사중지내역" xfId="4981" xr:uid="{00000000-0005-0000-0000-0000A8130000}"/>
    <cellStyle name="_인원계획표 _검암2차사전공사(본사검토) _마전골조분석_041112공사중지내역_041112공사중지내역_제일기획_0727" xfId="4982" xr:uid="{00000000-0005-0000-0000-0000A9130000}"/>
    <cellStyle name="_인원계획표 _검암2차사전공사(본사검토) _마전골조분석_041112공사중지내역_제일기획_0727" xfId="4983" xr:uid="{00000000-0005-0000-0000-0000AA130000}"/>
    <cellStyle name="_인원계획표 _검암2차사전공사(본사검토) _마전골조분석_제일기획_0727" xfId="4984" xr:uid="{00000000-0005-0000-0000-0000AB130000}"/>
    <cellStyle name="_인원계획표 _검암2차사전공사(본사검토) _옥수골조분석" xfId="4985" xr:uid="{00000000-0005-0000-0000-0000AC130000}"/>
    <cellStyle name="_인원계획표 _검암2차사전공사(본사검토) _옥수골조분석_000실시공최소화방안" xfId="4986" xr:uid="{00000000-0005-0000-0000-0000AD130000}"/>
    <cellStyle name="_인원계획표 _검암2차사전공사(본사검토) _옥수골조분석_000실시공최소화방안_041112공사중지내역" xfId="4987" xr:uid="{00000000-0005-0000-0000-0000AE130000}"/>
    <cellStyle name="_인원계획표 _검암2차사전공사(본사검토) _옥수골조분석_000실시공최소화방안_041112공사중지내역_제일기획_0727" xfId="4988" xr:uid="{00000000-0005-0000-0000-0000AF130000}"/>
    <cellStyle name="_인원계획표 _검암2차사전공사(본사검토) _옥수골조분석_000실시공최소화방안_제일기획_0727" xfId="4989" xr:uid="{00000000-0005-0000-0000-0000B0130000}"/>
    <cellStyle name="_인원계획표 _검암2차사전공사(본사검토) _옥수골조분석_041112공사중지내역" xfId="4990" xr:uid="{00000000-0005-0000-0000-0000B1130000}"/>
    <cellStyle name="_인원계획표 _검암2차사전공사(본사검토) _옥수골조분석_041112공사중지내역_041112공사중지내역" xfId="4991" xr:uid="{00000000-0005-0000-0000-0000B2130000}"/>
    <cellStyle name="_인원계획표 _검암2차사전공사(본사검토) _옥수골조분석_041112공사중지내역_041112공사중지내역_제일기획_0727" xfId="4992" xr:uid="{00000000-0005-0000-0000-0000B3130000}"/>
    <cellStyle name="_인원계획표 _검암2차사전공사(본사검토) _옥수골조분석_041112공사중지내역_제일기획_0727" xfId="4993" xr:uid="{00000000-0005-0000-0000-0000B4130000}"/>
    <cellStyle name="_인원계획표 _검암2차사전공사(본사검토) _옥수골조분석_제일기획_0727" xfId="4994" xr:uid="{00000000-0005-0000-0000-0000B5130000}"/>
    <cellStyle name="_인원계획표 _검암2차사전공사(본사검토) _제일기획_0727" xfId="4995" xr:uid="{00000000-0005-0000-0000-0000B6130000}"/>
    <cellStyle name="_인원계획표 _검암2차사전공사(본사검토) _파일공사(30M)" xfId="4996" xr:uid="{00000000-0005-0000-0000-0000B7130000}"/>
    <cellStyle name="_인원계획표 _검암2차사전공사(본사검토) _파일공사(30M)_000실시공최소화방안" xfId="4997" xr:uid="{00000000-0005-0000-0000-0000B8130000}"/>
    <cellStyle name="_인원계획표 _검암2차사전공사(본사검토) _파일공사(30M)_000실시공최소화방안_041112공사중지내역" xfId="4998" xr:uid="{00000000-0005-0000-0000-0000B9130000}"/>
    <cellStyle name="_인원계획표 _검암2차사전공사(본사검토) _파일공사(30M)_000실시공최소화방안_041112공사중지내역_제일기획_0727" xfId="4999" xr:uid="{00000000-0005-0000-0000-0000BA130000}"/>
    <cellStyle name="_인원계획표 _검암2차사전공사(본사검토) _파일공사(30M)_000실시공최소화방안_제일기획_0727" xfId="5000" xr:uid="{00000000-0005-0000-0000-0000BB130000}"/>
    <cellStyle name="_인원계획표 _검암2차사전공사(본사검토) _파일공사(30M)_041112공사중지내역" xfId="5001" xr:uid="{00000000-0005-0000-0000-0000BC130000}"/>
    <cellStyle name="_인원계획표 _검암2차사전공사(본사검토) _파일공사(30M)_041112공사중지내역_041112공사중지내역" xfId="5002" xr:uid="{00000000-0005-0000-0000-0000BD130000}"/>
    <cellStyle name="_인원계획표 _검암2차사전공사(본사검토) _파일공사(30M)_041112공사중지내역_041112공사중지내역_제일기획_0727" xfId="5003" xr:uid="{00000000-0005-0000-0000-0000BE130000}"/>
    <cellStyle name="_인원계획표 _검암2차사전공사(본사검토) _파일공사(30M)_041112공사중지내역_제일기획_0727" xfId="5004" xr:uid="{00000000-0005-0000-0000-0000BF130000}"/>
    <cellStyle name="_인원계획표 _검암2차사전공사(본사검토) _파일공사(30M)_제일기획_0727" xfId="5005" xr:uid="{00000000-0005-0000-0000-0000C0130000}"/>
    <cellStyle name="_인원계획표 _검암2차사전공사(본사검토) _파일사전공사본사최종" xfId="5006" xr:uid="{00000000-0005-0000-0000-0000C1130000}"/>
    <cellStyle name="_인원계획표 _검암2차사전공사(본사검토) _파일사전공사본사최종_000실시공최소화방안" xfId="5007" xr:uid="{00000000-0005-0000-0000-0000C2130000}"/>
    <cellStyle name="_인원계획표 _검암2차사전공사(본사검토) _파일사전공사본사최종_000실시공최소화방안_041112공사중지내역" xfId="5008" xr:uid="{00000000-0005-0000-0000-0000C3130000}"/>
    <cellStyle name="_인원계획표 _검암2차사전공사(본사검토) _파일사전공사본사최종_000실시공최소화방안_041112공사중지내역_제일기획_0727" xfId="5009" xr:uid="{00000000-0005-0000-0000-0000C4130000}"/>
    <cellStyle name="_인원계획표 _검암2차사전공사(본사검토) _파일사전공사본사최종_000실시공최소화방안_제일기획_0727" xfId="5010" xr:uid="{00000000-0005-0000-0000-0000C5130000}"/>
    <cellStyle name="_인원계획표 _검암2차사전공사(본사검토) _파일사전공사본사최종_041112공사중지내역" xfId="5011" xr:uid="{00000000-0005-0000-0000-0000C6130000}"/>
    <cellStyle name="_인원계획표 _검암2차사전공사(본사검토) _파일사전공사본사최종_041112공사중지내역_041112공사중지내역" xfId="5012" xr:uid="{00000000-0005-0000-0000-0000C7130000}"/>
    <cellStyle name="_인원계획표 _검암2차사전공사(본사검토) _파일사전공사본사최종_041112공사중지내역_041112공사중지내역_제일기획_0727" xfId="5013" xr:uid="{00000000-0005-0000-0000-0000C8130000}"/>
    <cellStyle name="_인원계획표 _검암2차사전공사(본사검토) _파일사전공사본사최종_041112공사중지내역_제일기획_0727" xfId="5014" xr:uid="{00000000-0005-0000-0000-0000C9130000}"/>
    <cellStyle name="_인원계획표 _검암2차사전공사(본사검토) _파일사전공사본사최종_제일기획_0727" xfId="5015" xr:uid="{00000000-0005-0000-0000-0000CA130000}"/>
    <cellStyle name="_인원계획표 _골조견적비교XLS" xfId="5016" xr:uid="{00000000-0005-0000-0000-0000CB130000}"/>
    <cellStyle name="_인원계획표 _골조견적비교XLS_000실시공최소화방안" xfId="5017" xr:uid="{00000000-0005-0000-0000-0000CC130000}"/>
    <cellStyle name="_인원계획표 _골조견적비교XLS_000실시공최소화방안_041112공사중지내역" xfId="5018" xr:uid="{00000000-0005-0000-0000-0000CD130000}"/>
    <cellStyle name="_인원계획표 _골조견적비교XLS_000실시공최소화방안_041112공사중지내역_제일기획_0727" xfId="5019" xr:uid="{00000000-0005-0000-0000-0000CE130000}"/>
    <cellStyle name="_인원계획표 _골조견적비교XLS_000실시공최소화방안_제일기획_0727" xfId="5020" xr:uid="{00000000-0005-0000-0000-0000CF130000}"/>
    <cellStyle name="_인원계획표 _골조견적비교XLS_041112공사중지내역" xfId="5021" xr:uid="{00000000-0005-0000-0000-0000D0130000}"/>
    <cellStyle name="_인원계획표 _골조견적비교XLS_041112공사중지내역_041112공사중지내역" xfId="5022" xr:uid="{00000000-0005-0000-0000-0000D1130000}"/>
    <cellStyle name="_인원계획표 _골조견적비교XLS_041112공사중지내역_041112공사중지내역_제일기획_0727" xfId="5023" xr:uid="{00000000-0005-0000-0000-0000D2130000}"/>
    <cellStyle name="_인원계획표 _골조견적비교XLS_041112공사중지내역_제일기획_0727" xfId="5024" xr:uid="{00000000-0005-0000-0000-0000D3130000}"/>
    <cellStyle name="_인원계획표 _골조견적비교XLS_제일기획_0727" xfId="5025" xr:uid="{00000000-0005-0000-0000-0000D4130000}"/>
    <cellStyle name="_인원계획표 _골조분석표(B)" xfId="5026" xr:uid="{00000000-0005-0000-0000-0000D5130000}"/>
    <cellStyle name="_인원계획표 _골조분석표(B)_000실시공최소화방안" xfId="5027" xr:uid="{00000000-0005-0000-0000-0000D6130000}"/>
    <cellStyle name="_인원계획표 _골조분석표(B)_000실시공최소화방안_041112공사중지내역" xfId="5028" xr:uid="{00000000-0005-0000-0000-0000D7130000}"/>
    <cellStyle name="_인원계획표 _골조분석표(B)_000실시공최소화방안_041112공사중지내역_제일기획_0727" xfId="5029" xr:uid="{00000000-0005-0000-0000-0000D8130000}"/>
    <cellStyle name="_인원계획표 _골조분석표(B)_000실시공최소화방안_제일기획_0727" xfId="5030" xr:uid="{00000000-0005-0000-0000-0000D9130000}"/>
    <cellStyle name="_인원계획표 _골조분석표(B)_041112공사중지내역" xfId="5031" xr:uid="{00000000-0005-0000-0000-0000DA130000}"/>
    <cellStyle name="_인원계획표 _골조분석표(B)_041112공사중지내역_041112공사중지내역" xfId="5032" xr:uid="{00000000-0005-0000-0000-0000DB130000}"/>
    <cellStyle name="_인원계획표 _골조분석표(B)_041112공사중지내역_041112공사중지내역_제일기획_0727" xfId="5033" xr:uid="{00000000-0005-0000-0000-0000DC130000}"/>
    <cellStyle name="_인원계획표 _골조분석표(B)_041112공사중지내역_제일기획_0727" xfId="5034" xr:uid="{00000000-0005-0000-0000-0000DD130000}"/>
    <cellStyle name="_인원계획표 _골조분석표(B)_제일기획_0727" xfId="5035" xr:uid="{00000000-0005-0000-0000-0000DE130000}"/>
    <cellStyle name="_인원계획표 _골조사전공사(마전)본사최종" xfId="5036" xr:uid="{00000000-0005-0000-0000-0000DF130000}"/>
    <cellStyle name="_인원계획표 _골조사전공사(마전)본사최종_000실시공최소화방안" xfId="5037" xr:uid="{00000000-0005-0000-0000-0000E0130000}"/>
    <cellStyle name="_인원계획표 _골조사전공사(마전)본사최종_000실시공최소화방안_041112공사중지내역" xfId="5038" xr:uid="{00000000-0005-0000-0000-0000E1130000}"/>
    <cellStyle name="_인원계획표 _골조사전공사(마전)본사최종_000실시공최소화방안_041112공사중지내역_제일기획_0727" xfId="5039" xr:uid="{00000000-0005-0000-0000-0000E2130000}"/>
    <cellStyle name="_인원계획표 _골조사전공사(마전)본사최종_000실시공최소화방안_제일기획_0727" xfId="5040" xr:uid="{00000000-0005-0000-0000-0000E3130000}"/>
    <cellStyle name="_인원계획표 _골조사전공사(마전)본사최종_041112공사중지내역" xfId="5041" xr:uid="{00000000-0005-0000-0000-0000E4130000}"/>
    <cellStyle name="_인원계획표 _골조사전공사(마전)본사최종_041112공사중지내역_041112공사중지내역" xfId="5042" xr:uid="{00000000-0005-0000-0000-0000E5130000}"/>
    <cellStyle name="_인원계획표 _골조사전공사(마전)본사최종_041112공사중지내역_041112공사중지내역_제일기획_0727" xfId="5043" xr:uid="{00000000-0005-0000-0000-0000E6130000}"/>
    <cellStyle name="_인원계획표 _골조사전공사(마전)본사최종_041112공사중지내역_제일기획_0727" xfId="5044" xr:uid="{00000000-0005-0000-0000-0000E7130000}"/>
    <cellStyle name="_인원계획표 _골조사전공사(마전)본사최종_제일기획_0727" xfId="5045" xr:uid="{00000000-0005-0000-0000-0000E8130000}"/>
    <cellStyle name="_인원계획표 _골조사전공사(마전)본사최종-1" xfId="5046" xr:uid="{00000000-0005-0000-0000-0000E9130000}"/>
    <cellStyle name="_인원계획표 _골조사전공사(마전)본사최종-1_000실시공최소화방안" xfId="5047" xr:uid="{00000000-0005-0000-0000-0000EA130000}"/>
    <cellStyle name="_인원계획표 _골조사전공사(마전)본사최종-1_000실시공최소화방안_041112공사중지내역" xfId="5048" xr:uid="{00000000-0005-0000-0000-0000EB130000}"/>
    <cellStyle name="_인원계획표 _골조사전공사(마전)본사최종-1_000실시공최소화방안_041112공사중지내역_제일기획_0727" xfId="5049" xr:uid="{00000000-0005-0000-0000-0000EC130000}"/>
    <cellStyle name="_인원계획표 _골조사전공사(마전)본사최종-1_000실시공최소화방안_제일기획_0727" xfId="5050" xr:uid="{00000000-0005-0000-0000-0000ED130000}"/>
    <cellStyle name="_인원계획표 _골조사전공사(마전)본사최종-1_041112공사중지내역" xfId="5051" xr:uid="{00000000-0005-0000-0000-0000EE130000}"/>
    <cellStyle name="_인원계획표 _골조사전공사(마전)본사최종-1_041112공사중지내역_041112공사중지내역" xfId="5052" xr:uid="{00000000-0005-0000-0000-0000EF130000}"/>
    <cellStyle name="_인원계획표 _골조사전공사(마전)본사최종-1_041112공사중지내역_041112공사중지내역_제일기획_0727" xfId="5053" xr:uid="{00000000-0005-0000-0000-0000F0130000}"/>
    <cellStyle name="_인원계획표 _골조사전공사(마전)본사최종-1_041112공사중지내역_제일기획_0727" xfId="5054" xr:uid="{00000000-0005-0000-0000-0000F1130000}"/>
    <cellStyle name="_인원계획표 _골조사전공사(마전)본사최종-1_제일기획_0727" xfId="5055" xr:uid="{00000000-0005-0000-0000-0000F2130000}"/>
    <cellStyle name="_인원계획표 _골조사전공사(옥수)본사최종" xfId="5056" xr:uid="{00000000-0005-0000-0000-0000F3130000}"/>
    <cellStyle name="_인원계획표 _골조사전공사(옥수)본사최종_000실시공최소화방안" xfId="5057" xr:uid="{00000000-0005-0000-0000-0000F4130000}"/>
    <cellStyle name="_인원계획표 _골조사전공사(옥수)본사최종_000실시공최소화방안_041112공사중지내역" xfId="5058" xr:uid="{00000000-0005-0000-0000-0000F5130000}"/>
    <cellStyle name="_인원계획표 _골조사전공사(옥수)본사최종_000실시공최소화방안_041112공사중지내역_제일기획_0727" xfId="5059" xr:uid="{00000000-0005-0000-0000-0000F6130000}"/>
    <cellStyle name="_인원계획표 _골조사전공사(옥수)본사최종_000실시공최소화방안_제일기획_0727" xfId="5060" xr:uid="{00000000-0005-0000-0000-0000F7130000}"/>
    <cellStyle name="_인원계획표 _골조사전공사(옥수)본사최종_041112공사중지내역" xfId="5061" xr:uid="{00000000-0005-0000-0000-0000F8130000}"/>
    <cellStyle name="_인원계획표 _골조사전공사(옥수)본사최종_041112공사중지내역_041112공사중지내역" xfId="5062" xr:uid="{00000000-0005-0000-0000-0000F9130000}"/>
    <cellStyle name="_인원계획표 _골조사전공사(옥수)본사최종_041112공사중지내역_041112공사중지내역_제일기획_0727" xfId="5063" xr:uid="{00000000-0005-0000-0000-0000FA130000}"/>
    <cellStyle name="_인원계획표 _골조사전공사(옥수)본사최종_041112공사중지내역_제일기획_0727" xfId="5064" xr:uid="{00000000-0005-0000-0000-0000FB130000}"/>
    <cellStyle name="_인원계획표 _골조사전공사(옥수)본사최종_제일기획_0727" xfId="5065" xr:uid="{00000000-0005-0000-0000-0000FC130000}"/>
    <cellStyle name="_인원계획표 _골조사전공사(월계-1)" xfId="5066" xr:uid="{00000000-0005-0000-0000-0000FD130000}"/>
    <cellStyle name="_인원계획표 _골조사전공사(월계-1)_000실시공최소화방안" xfId="5067" xr:uid="{00000000-0005-0000-0000-0000FE130000}"/>
    <cellStyle name="_인원계획표 _골조사전공사(월계-1)_000실시공최소화방안_041112공사중지내역" xfId="5068" xr:uid="{00000000-0005-0000-0000-0000FF130000}"/>
    <cellStyle name="_인원계획표 _골조사전공사(월계-1)_000실시공최소화방안_041112공사중지내역_제일기획_0727" xfId="5069" xr:uid="{00000000-0005-0000-0000-000000140000}"/>
    <cellStyle name="_인원계획표 _골조사전공사(월계-1)_000실시공최소화방안_제일기획_0727" xfId="5070" xr:uid="{00000000-0005-0000-0000-000001140000}"/>
    <cellStyle name="_인원계획표 _골조사전공사(월계-1)_041112공사중지내역" xfId="5071" xr:uid="{00000000-0005-0000-0000-000002140000}"/>
    <cellStyle name="_인원계획표 _골조사전공사(월계-1)_041112공사중지내역_041112공사중지내역" xfId="5072" xr:uid="{00000000-0005-0000-0000-000003140000}"/>
    <cellStyle name="_인원계획표 _골조사전공사(월계-1)_041112공사중지내역_041112공사중지내역_제일기획_0727" xfId="5073" xr:uid="{00000000-0005-0000-0000-000004140000}"/>
    <cellStyle name="_인원계획표 _골조사전공사(월계-1)_041112공사중지내역_제일기획_0727" xfId="5074" xr:uid="{00000000-0005-0000-0000-000005140000}"/>
    <cellStyle name="_인원계획표 _골조사전공사(월계-1)_제일기획_0727" xfId="5075" xr:uid="{00000000-0005-0000-0000-000006140000}"/>
    <cellStyle name="_인원계획표 _골조사전공사(월계-2 PIT+APT)" xfId="5076" xr:uid="{00000000-0005-0000-0000-000007140000}"/>
    <cellStyle name="_인원계획표 _골조사전공사(월계-2 PIT+APT)_000실시공최소화방안" xfId="5077" xr:uid="{00000000-0005-0000-0000-000008140000}"/>
    <cellStyle name="_인원계획표 _골조사전공사(월계-2 PIT+APT)_000실시공최소화방안_041112공사중지내역" xfId="5078" xr:uid="{00000000-0005-0000-0000-000009140000}"/>
    <cellStyle name="_인원계획표 _골조사전공사(월계-2 PIT+APT)_000실시공최소화방안_041112공사중지내역_제일기획_0727" xfId="5079" xr:uid="{00000000-0005-0000-0000-00000A140000}"/>
    <cellStyle name="_인원계획표 _골조사전공사(월계-2 PIT+APT)_000실시공최소화방안_제일기획_0727" xfId="5080" xr:uid="{00000000-0005-0000-0000-00000B140000}"/>
    <cellStyle name="_인원계획표 _골조사전공사(월계-2 PIT+APT)_041112공사중지내역" xfId="5081" xr:uid="{00000000-0005-0000-0000-00000C140000}"/>
    <cellStyle name="_인원계획표 _골조사전공사(월계-2 PIT+APT)_041112공사중지내역_041112공사중지내역" xfId="5082" xr:uid="{00000000-0005-0000-0000-00000D140000}"/>
    <cellStyle name="_인원계획표 _골조사전공사(월계-2 PIT+APT)_041112공사중지내역_041112공사중지내역_제일기획_0727" xfId="5083" xr:uid="{00000000-0005-0000-0000-00000E140000}"/>
    <cellStyle name="_인원계획표 _골조사전공사(월계-2 PIT+APT)_041112공사중지내역_제일기획_0727" xfId="5084" xr:uid="{00000000-0005-0000-0000-00000F140000}"/>
    <cellStyle name="_인원계획표 _골조사전공사(월계-2 PIT+APT)_제일기획_0727" xfId="5085" xr:uid="{00000000-0005-0000-0000-000010140000}"/>
    <cellStyle name="_인원계획표 _골조사전공사(월계-2)" xfId="5086" xr:uid="{00000000-0005-0000-0000-000011140000}"/>
    <cellStyle name="_인원계획표 _골조사전공사(월계-2)_000실시공최소화방안" xfId="5087" xr:uid="{00000000-0005-0000-0000-000012140000}"/>
    <cellStyle name="_인원계획표 _골조사전공사(월계-2)_000실시공최소화방안_041112공사중지내역" xfId="5088" xr:uid="{00000000-0005-0000-0000-000013140000}"/>
    <cellStyle name="_인원계획표 _골조사전공사(월계-2)_000실시공최소화방안_041112공사중지내역_제일기획_0727" xfId="5089" xr:uid="{00000000-0005-0000-0000-000014140000}"/>
    <cellStyle name="_인원계획표 _골조사전공사(월계-2)_000실시공최소화방안_제일기획_0727" xfId="5090" xr:uid="{00000000-0005-0000-0000-000015140000}"/>
    <cellStyle name="_인원계획표 _골조사전공사(월계-2)_041112공사중지내역" xfId="5091" xr:uid="{00000000-0005-0000-0000-000016140000}"/>
    <cellStyle name="_인원계획표 _골조사전공사(월계-2)_041112공사중지내역_041112공사중지내역" xfId="5092" xr:uid="{00000000-0005-0000-0000-000017140000}"/>
    <cellStyle name="_인원계획표 _골조사전공사(월계-2)_041112공사중지내역_041112공사중지내역_제일기획_0727" xfId="5093" xr:uid="{00000000-0005-0000-0000-000018140000}"/>
    <cellStyle name="_인원계획표 _골조사전공사(월계-2)_041112공사중지내역_제일기획_0727" xfId="5094" xr:uid="{00000000-0005-0000-0000-000019140000}"/>
    <cellStyle name="_인원계획표 _골조사전공사(월계-2)_제일기획_0727" xfId="5095" xr:uid="{00000000-0005-0000-0000-00001A140000}"/>
    <cellStyle name="_인원계획표 _공사개요(월계)" xfId="5096" xr:uid="{00000000-0005-0000-0000-00001B140000}"/>
    <cellStyle name="_인원계획표 _공사개요(월계)_000실시공최소화방안" xfId="5097" xr:uid="{00000000-0005-0000-0000-00001C140000}"/>
    <cellStyle name="_인원계획표 _공사개요(월계)_000실시공최소화방안_041112공사중지내역" xfId="5098" xr:uid="{00000000-0005-0000-0000-00001D140000}"/>
    <cellStyle name="_인원계획표 _공사개요(월계)_000실시공최소화방안_041112공사중지내역_제일기획_0727" xfId="5099" xr:uid="{00000000-0005-0000-0000-00001E140000}"/>
    <cellStyle name="_인원계획표 _공사개요(월계)_000실시공최소화방안_제일기획_0727" xfId="5100" xr:uid="{00000000-0005-0000-0000-00001F140000}"/>
    <cellStyle name="_인원계획표 _공사개요(월계)_041112공사중지내역" xfId="5101" xr:uid="{00000000-0005-0000-0000-000020140000}"/>
    <cellStyle name="_인원계획표 _공사개요(월계)_041112공사중지내역_041112공사중지내역" xfId="5102" xr:uid="{00000000-0005-0000-0000-000021140000}"/>
    <cellStyle name="_인원계획표 _공사개요(월계)_041112공사중지내역_041112공사중지내역_제일기획_0727" xfId="5103" xr:uid="{00000000-0005-0000-0000-000022140000}"/>
    <cellStyle name="_인원계획표 _공사개요(월계)_041112공사중지내역_제일기획_0727" xfId="5104" xr:uid="{00000000-0005-0000-0000-000023140000}"/>
    <cellStyle name="_인원계획표 _공사개요(월계)_제일기획_0727" xfId="5105" xr:uid="{00000000-0005-0000-0000-000024140000}"/>
    <cellStyle name="_인원계획표 _마전골조분석" xfId="5106" xr:uid="{00000000-0005-0000-0000-000025140000}"/>
    <cellStyle name="_인원계획표 _마전골조분석_000실시공최소화방안" xfId="5107" xr:uid="{00000000-0005-0000-0000-000026140000}"/>
    <cellStyle name="_인원계획표 _마전골조분석_000실시공최소화방안_041112공사중지내역" xfId="5108" xr:uid="{00000000-0005-0000-0000-000027140000}"/>
    <cellStyle name="_인원계획표 _마전골조분석_000실시공최소화방안_041112공사중지내역_제일기획_0727" xfId="5109" xr:uid="{00000000-0005-0000-0000-000028140000}"/>
    <cellStyle name="_인원계획표 _마전골조분석_000실시공최소화방안_제일기획_0727" xfId="5110" xr:uid="{00000000-0005-0000-0000-000029140000}"/>
    <cellStyle name="_인원계획표 _마전골조분석_041112공사중지내역" xfId="5111" xr:uid="{00000000-0005-0000-0000-00002A140000}"/>
    <cellStyle name="_인원계획표 _마전골조분석_041112공사중지내역_041112공사중지내역" xfId="5112" xr:uid="{00000000-0005-0000-0000-00002B140000}"/>
    <cellStyle name="_인원계획표 _마전골조분석_041112공사중지내역_041112공사중지내역_제일기획_0727" xfId="5113" xr:uid="{00000000-0005-0000-0000-00002C140000}"/>
    <cellStyle name="_인원계획표 _마전골조분석_041112공사중지내역_제일기획_0727" xfId="5114" xr:uid="{00000000-0005-0000-0000-00002D140000}"/>
    <cellStyle name="_인원계획표 _마전골조분석_제일기획_0727" xfId="5115" xr:uid="{00000000-0005-0000-0000-00002E140000}"/>
    <cellStyle name="_인원계획표 _사전공사(토목본사검토) " xfId="5116" xr:uid="{00000000-0005-0000-0000-00002F140000}"/>
    <cellStyle name="_인원계획표 _사전공사(토목본사검토) _000실시공최소화방안" xfId="5117" xr:uid="{00000000-0005-0000-0000-000030140000}"/>
    <cellStyle name="_인원계획표 _사전공사(토목본사검토) _000실시공최소화방안_041112공사중지내역" xfId="5118" xr:uid="{00000000-0005-0000-0000-000031140000}"/>
    <cellStyle name="_인원계획표 _사전공사(토목본사검토) _000실시공최소화방안_041112공사중지내역_제일기획_0727" xfId="5119" xr:uid="{00000000-0005-0000-0000-000032140000}"/>
    <cellStyle name="_인원계획표 _사전공사(토목본사검토) _000실시공최소화방안_제일기획_0727" xfId="5120" xr:uid="{00000000-0005-0000-0000-000033140000}"/>
    <cellStyle name="_인원계획표 _사전공사(토목본사검토) _041112공사중지내역" xfId="5121" xr:uid="{00000000-0005-0000-0000-000034140000}"/>
    <cellStyle name="_인원계획표 _사전공사(토목본사검토) _041112공사중지내역_041112공사중지내역" xfId="5122" xr:uid="{00000000-0005-0000-0000-000035140000}"/>
    <cellStyle name="_인원계획표 _사전공사(토목본사검토) _041112공사중지내역_041112공사중지내역_제일기획_0727" xfId="5123" xr:uid="{00000000-0005-0000-0000-000036140000}"/>
    <cellStyle name="_인원계획표 _사전공사(토목본사검토) _041112공사중지내역_제일기획_0727" xfId="5124" xr:uid="{00000000-0005-0000-0000-000037140000}"/>
    <cellStyle name="_인원계획표 _사전공사(토목본사검토) _3.아파트(옥수)" xfId="5125" xr:uid="{00000000-0005-0000-0000-000038140000}"/>
    <cellStyle name="_인원계획표 _사전공사(토목본사검토) _3.아파트(옥수)_000실시공최소화방안" xfId="5126" xr:uid="{00000000-0005-0000-0000-000039140000}"/>
    <cellStyle name="_인원계획표 _사전공사(토목본사검토) _3.아파트(옥수)_000실시공최소화방안_041112공사중지내역" xfId="5127" xr:uid="{00000000-0005-0000-0000-00003A140000}"/>
    <cellStyle name="_인원계획표 _사전공사(토목본사검토) _3.아파트(옥수)_000실시공최소화방안_041112공사중지내역_제일기획_0727" xfId="5128" xr:uid="{00000000-0005-0000-0000-00003B140000}"/>
    <cellStyle name="_인원계획표 _사전공사(토목본사검토) _3.아파트(옥수)_000실시공최소화방안_제일기획_0727" xfId="5129" xr:uid="{00000000-0005-0000-0000-00003C140000}"/>
    <cellStyle name="_인원계획표 _사전공사(토목본사검토) _3.아파트(옥수)_041112공사중지내역" xfId="5130" xr:uid="{00000000-0005-0000-0000-00003D140000}"/>
    <cellStyle name="_인원계획표 _사전공사(토목본사검토) _3.아파트(옥수)_041112공사중지내역_041112공사중지내역" xfId="5131" xr:uid="{00000000-0005-0000-0000-00003E140000}"/>
    <cellStyle name="_인원계획표 _사전공사(토목본사검토) _3.아파트(옥수)_041112공사중지내역_041112공사중지내역_제일기획_0727" xfId="5132" xr:uid="{00000000-0005-0000-0000-00003F140000}"/>
    <cellStyle name="_인원계획표 _사전공사(토목본사검토) _3.아파트(옥수)_041112공사중지내역_제일기획_0727" xfId="5133" xr:uid="{00000000-0005-0000-0000-000040140000}"/>
    <cellStyle name="_인원계획표 _사전공사(토목본사검토) _3.아파트(옥수)_제일기획_0727" xfId="5134" xr:uid="{00000000-0005-0000-0000-000041140000}"/>
    <cellStyle name="_인원계획표 _사전공사(토목본사검토) _pit면적" xfId="5135" xr:uid="{00000000-0005-0000-0000-000042140000}"/>
    <cellStyle name="_인원계획표 _사전공사(토목본사검토) _pit면적_000실시공최소화방안" xfId="5136" xr:uid="{00000000-0005-0000-0000-000043140000}"/>
    <cellStyle name="_인원계획표 _사전공사(토목본사검토) _pit면적_000실시공최소화방안_041112공사중지내역" xfId="5137" xr:uid="{00000000-0005-0000-0000-000044140000}"/>
    <cellStyle name="_인원계획표 _사전공사(토목본사검토) _pit면적_000실시공최소화방안_041112공사중지내역_제일기획_0727" xfId="5138" xr:uid="{00000000-0005-0000-0000-000045140000}"/>
    <cellStyle name="_인원계획표 _사전공사(토목본사검토) _pit면적_000실시공최소화방안_제일기획_0727" xfId="5139" xr:uid="{00000000-0005-0000-0000-000046140000}"/>
    <cellStyle name="_인원계획표 _사전공사(토목본사검토) _pit면적_041112공사중지내역" xfId="5140" xr:uid="{00000000-0005-0000-0000-000047140000}"/>
    <cellStyle name="_인원계획표 _사전공사(토목본사검토) _pit면적_041112공사중지내역_041112공사중지내역" xfId="5141" xr:uid="{00000000-0005-0000-0000-000048140000}"/>
    <cellStyle name="_인원계획표 _사전공사(토목본사검토) _pit면적_041112공사중지내역_041112공사중지내역_제일기획_0727" xfId="5142" xr:uid="{00000000-0005-0000-0000-000049140000}"/>
    <cellStyle name="_인원계획표 _사전공사(토목본사검토) _pit면적_041112공사중지내역_제일기획_0727" xfId="5143" xr:uid="{00000000-0005-0000-0000-00004A140000}"/>
    <cellStyle name="_인원계획표 _사전공사(토목본사검토) _pit면적_제일기획_0727" xfId="5144" xr:uid="{00000000-0005-0000-0000-00004B140000}"/>
    <cellStyle name="_인원계획표 _사전공사(토목본사검토) _골조견적비교XLS" xfId="5145" xr:uid="{00000000-0005-0000-0000-00004C140000}"/>
    <cellStyle name="_인원계획표 _사전공사(토목본사검토) _골조견적비교XLS_000실시공최소화방안" xfId="5146" xr:uid="{00000000-0005-0000-0000-00004D140000}"/>
    <cellStyle name="_인원계획표 _사전공사(토목본사검토) _골조견적비교XLS_000실시공최소화방안_041112공사중지내역" xfId="5147" xr:uid="{00000000-0005-0000-0000-00004E140000}"/>
    <cellStyle name="_인원계획표 _사전공사(토목본사검토) _골조견적비교XLS_000실시공최소화방안_041112공사중지내역_제일기획_0727" xfId="5148" xr:uid="{00000000-0005-0000-0000-00004F140000}"/>
    <cellStyle name="_인원계획표 _사전공사(토목본사검토) _골조견적비교XLS_000실시공최소화방안_제일기획_0727" xfId="5149" xr:uid="{00000000-0005-0000-0000-000050140000}"/>
    <cellStyle name="_인원계획표 _사전공사(토목본사검토) _골조견적비교XLS_041112공사중지내역" xfId="5150" xr:uid="{00000000-0005-0000-0000-000051140000}"/>
    <cellStyle name="_인원계획표 _사전공사(토목본사검토) _골조견적비교XLS_041112공사중지내역_041112공사중지내역" xfId="5151" xr:uid="{00000000-0005-0000-0000-000052140000}"/>
    <cellStyle name="_인원계획표 _사전공사(토목본사검토) _골조견적비교XLS_041112공사중지내역_041112공사중지내역_제일기획_0727" xfId="5152" xr:uid="{00000000-0005-0000-0000-000053140000}"/>
    <cellStyle name="_인원계획표 _사전공사(토목본사검토) _골조견적비교XLS_041112공사중지내역_제일기획_0727" xfId="5153" xr:uid="{00000000-0005-0000-0000-000054140000}"/>
    <cellStyle name="_인원계획표 _사전공사(토목본사검토) _골조견적비교XLS_제일기획_0727" xfId="5154" xr:uid="{00000000-0005-0000-0000-000055140000}"/>
    <cellStyle name="_인원계획표 _사전공사(토목본사검토) _골조분석표(B)" xfId="5155" xr:uid="{00000000-0005-0000-0000-000056140000}"/>
    <cellStyle name="_인원계획표 _사전공사(토목본사검토) _골조분석표(B)_000실시공최소화방안" xfId="5156" xr:uid="{00000000-0005-0000-0000-000057140000}"/>
    <cellStyle name="_인원계획표 _사전공사(토목본사검토) _골조분석표(B)_000실시공최소화방안_041112공사중지내역" xfId="5157" xr:uid="{00000000-0005-0000-0000-000058140000}"/>
    <cellStyle name="_인원계획표 _사전공사(토목본사검토) _골조분석표(B)_000실시공최소화방안_041112공사중지내역_제일기획_0727" xfId="5158" xr:uid="{00000000-0005-0000-0000-000059140000}"/>
    <cellStyle name="_인원계획표 _사전공사(토목본사검토) _골조분석표(B)_000실시공최소화방안_제일기획_0727" xfId="5159" xr:uid="{00000000-0005-0000-0000-00005A140000}"/>
    <cellStyle name="_인원계획표 _사전공사(토목본사검토) _골조분석표(B)_041112공사중지내역" xfId="5160" xr:uid="{00000000-0005-0000-0000-00005B140000}"/>
    <cellStyle name="_인원계획표 _사전공사(토목본사검토) _골조분석표(B)_041112공사중지내역_041112공사중지내역" xfId="5161" xr:uid="{00000000-0005-0000-0000-00005C140000}"/>
    <cellStyle name="_인원계획표 _사전공사(토목본사검토) _골조분석표(B)_041112공사중지내역_041112공사중지내역_제일기획_0727" xfId="5162" xr:uid="{00000000-0005-0000-0000-00005D140000}"/>
    <cellStyle name="_인원계획표 _사전공사(토목본사검토) _골조분석표(B)_041112공사중지내역_제일기획_0727" xfId="5163" xr:uid="{00000000-0005-0000-0000-00005E140000}"/>
    <cellStyle name="_인원계획표 _사전공사(토목본사검토) _골조분석표(B)_제일기획_0727" xfId="5164" xr:uid="{00000000-0005-0000-0000-00005F140000}"/>
    <cellStyle name="_인원계획표 _사전공사(토목본사검토) _골조사전공사(마전)본사최종" xfId="5165" xr:uid="{00000000-0005-0000-0000-000060140000}"/>
    <cellStyle name="_인원계획표 _사전공사(토목본사검토) _골조사전공사(마전)본사최종_000실시공최소화방안" xfId="5166" xr:uid="{00000000-0005-0000-0000-000061140000}"/>
    <cellStyle name="_인원계획표 _사전공사(토목본사검토) _골조사전공사(마전)본사최종_000실시공최소화방안_041112공사중지내역" xfId="5167" xr:uid="{00000000-0005-0000-0000-000062140000}"/>
    <cellStyle name="_인원계획표 _사전공사(토목본사검토) _골조사전공사(마전)본사최종_000실시공최소화방안_041112공사중지내역_제일기획_0727" xfId="5168" xr:uid="{00000000-0005-0000-0000-000063140000}"/>
    <cellStyle name="_인원계획표 _사전공사(토목본사검토) _골조사전공사(마전)본사최종_000실시공최소화방안_제일기획_0727" xfId="5169" xr:uid="{00000000-0005-0000-0000-000064140000}"/>
    <cellStyle name="_인원계획표 _사전공사(토목본사검토) _골조사전공사(마전)본사최종_041112공사중지내역" xfId="5170" xr:uid="{00000000-0005-0000-0000-000065140000}"/>
    <cellStyle name="_인원계획표 _사전공사(토목본사검토) _골조사전공사(마전)본사최종_041112공사중지내역_041112공사중지내역" xfId="5171" xr:uid="{00000000-0005-0000-0000-000066140000}"/>
    <cellStyle name="_인원계획표 _사전공사(토목본사검토) _골조사전공사(마전)본사최종_041112공사중지내역_041112공사중지내역_제일기획_0727" xfId="5172" xr:uid="{00000000-0005-0000-0000-000067140000}"/>
    <cellStyle name="_인원계획표 _사전공사(토목본사검토) _골조사전공사(마전)본사최종_041112공사중지내역_제일기획_0727" xfId="5173" xr:uid="{00000000-0005-0000-0000-000068140000}"/>
    <cellStyle name="_인원계획표 _사전공사(토목본사검토) _골조사전공사(마전)본사최종_제일기획_0727" xfId="5174" xr:uid="{00000000-0005-0000-0000-000069140000}"/>
    <cellStyle name="_인원계획표 _사전공사(토목본사검토) _골조사전공사(마전)본사최종-1" xfId="5175" xr:uid="{00000000-0005-0000-0000-00006A140000}"/>
    <cellStyle name="_인원계획표 _사전공사(토목본사검토) _골조사전공사(마전)본사최종-1_000실시공최소화방안" xfId="5176" xr:uid="{00000000-0005-0000-0000-00006B140000}"/>
    <cellStyle name="_인원계획표 _사전공사(토목본사검토) _골조사전공사(마전)본사최종-1_000실시공최소화방안_041112공사중지내역" xfId="5177" xr:uid="{00000000-0005-0000-0000-00006C140000}"/>
    <cellStyle name="_인원계획표 _사전공사(토목본사검토) _골조사전공사(마전)본사최종-1_000실시공최소화방안_041112공사중지내역_제일기획_0727" xfId="5178" xr:uid="{00000000-0005-0000-0000-00006D140000}"/>
    <cellStyle name="_인원계획표 _사전공사(토목본사검토) _골조사전공사(마전)본사최종-1_000실시공최소화방안_제일기획_0727" xfId="5179" xr:uid="{00000000-0005-0000-0000-00006E140000}"/>
    <cellStyle name="_인원계획표 _사전공사(토목본사검토) _골조사전공사(마전)본사최종-1_041112공사중지내역" xfId="5180" xr:uid="{00000000-0005-0000-0000-00006F140000}"/>
    <cellStyle name="_인원계획표 _사전공사(토목본사검토) _골조사전공사(마전)본사최종-1_041112공사중지내역_041112공사중지내역" xfId="5181" xr:uid="{00000000-0005-0000-0000-000070140000}"/>
    <cellStyle name="_인원계획표 _사전공사(토목본사검토) _골조사전공사(마전)본사최종-1_041112공사중지내역_041112공사중지내역_제일기획_0727" xfId="5182" xr:uid="{00000000-0005-0000-0000-000071140000}"/>
    <cellStyle name="_인원계획표 _사전공사(토목본사검토) _골조사전공사(마전)본사최종-1_041112공사중지내역_제일기획_0727" xfId="5183" xr:uid="{00000000-0005-0000-0000-000072140000}"/>
    <cellStyle name="_인원계획표 _사전공사(토목본사검토) _골조사전공사(마전)본사최종-1_제일기획_0727" xfId="5184" xr:uid="{00000000-0005-0000-0000-000073140000}"/>
    <cellStyle name="_인원계획표 _사전공사(토목본사검토) _골조사전공사(옥수)본사최종" xfId="5185" xr:uid="{00000000-0005-0000-0000-000074140000}"/>
    <cellStyle name="_인원계획표 _사전공사(토목본사검토) _골조사전공사(옥수)본사최종_000실시공최소화방안" xfId="5186" xr:uid="{00000000-0005-0000-0000-000075140000}"/>
    <cellStyle name="_인원계획표 _사전공사(토목본사검토) _골조사전공사(옥수)본사최종_000실시공최소화방안_041112공사중지내역" xfId="5187" xr:uid="{00000000-0005-0000-0000-000076140000}"/>
    <cellStyle name="_인원계획표 _사전공사(토목본사검토) _골조사전공사(옥수)본사최종_000실시공최소화방안_041112공사중지내역_제일기획_0727" xfId="5188" xr:uid="{00000000-0005-0000-0000-000077140000}"/>
    <cellStyle name="_인원계획표 _사전공사(토목본사검토) _골조사전공사(옥수)본사최종_000실시공최소화방안_제일기획_0727" xfId="5189" xr:uid="{00000000-0005-0000-0000-000078140000}"/>
    <cellStyle name="_인원계획표 _사전공사(토목본사검토) _골조사전공사(옥수)본사최종_041112공사중지내역" xfId="5190" xr:uid="{00000000-0005-0000-0000-000079140000}"/>
    <cellStyle name="_인원계획표 _사전공사(토목본사검토) _골조사전공사(옥수)본사최종_041112공사중지내역_041112공사중지내역" xfId="5191" xr:uid="{00000000-0005-0000-0000-00007A140000}"/>
    <cellStyle name="_인원계획표 _사전공사(토목본사검토) _골조사전공사(옥수)본사최종_041112공사중지내역_041112공사중지내역_제일기획_0727" xfId="5192" xr:uid="{00000000-0005-0000-0000-00007B140000}"/>
    <cellStyle name="_인원계획표 _사전공사(토목본사검토) _골조사전공사(옥수)본사최종_041112공사중지내역_제일기획_0727" xfId="5193" xr:uid="{00000000-0005-0000-0000-00007C140000}"/>
    <cellStyle name="_인원계획표 _사전공사(토목본사검토) _골조사전공사(옥수)본사최종_제일기획_0727" xfId="5194" xr:uid="{00000000-0005-0000-0000-00007D140000}"/>
    <cellStyle name="_인원계획표 _사전공사(토목본사검토) _골조사전공사(월계-1)" xfId="5195" xr:uid="{00000000-0005-0000-0000-00007E140000}"/>
    <cellStyle name="_인원계획표 _사전공사(토목본사검토) _골조사전공사(월계-1)_000실시공최소화방안" xfId="5196" xr:uid="{00000000-0005-0000-0000-00007F140000}"/>
    <cellStyle name="_인원계획표 _사전공사(토목본사검토) _골조사전공사(월계-1)_000실시공최소화방안_041112공사중지내역" xfId="5197" xr:uid="{00000000-0005-0000-0000-000080140000}"/>
    <cellStyle name="_인원계획표 _사전공사(토목본사검토) _골조사전공사(월계-1)_000실시공최소화방안_041112공사중지내역_제일기획_0727" xfId="5198" xr:uid="{00000000-0005-0000-0000-000081140000}"/>
    <cellStyle name="_인원계획표 _사전공사(토목본사검토) _골조사전공사(월계-1)_000실시공최소화방안_제일기획_0727" xfId="5199" xr:uid="{00000000-0005-0000-0000-000082140000}"/>
    <cellStyle name="_인원계획표 _사전공사(토목본사검토) _골조사전공사(월계-1)_041112공사중지내역" xfId="5200" xr:uid="{00000000-0005-0000-0000-000083140000}"/>
    <cellStyle name="_인원계획표 _사전공사(토목본사검토) _골조사전공사(월계-1)_041112공사중지내역_041112공사중지내역" xfId="5201" xr:uid="{00000000-0005-0000-0000-000084140000}"/>
    <cellStyle name="_인원계획표 _사전공사(토목본사검토) _골조사전공사(월계-1)_041112공사중지내역_041112공사중지내역_제일기획_0727" xfId="5202" xr:uid="{00000000-0005-0000-0000-000085140000}"/>
    <cellStyle name="_인원계획표 _사전공사(토목본사검토) _골조사전공사(월계-1)_041112공사중지내역_제일기획_0727" xfId="5203" xr:uid="{00000000-0005-0000-0000-000086140000}"/>
    <cellStyle name="_인원계획표 _사전공사(토목본사검토) _골조사전공사(월계-1)_제일기획_0727" xfId="5204" xr:uid="{00000000-0005-0000-0000-000087140000}"/>
    <cellStyle name="_인원계획표 _사전공사(토목본사검토) _골조사전공사(월계-2 PIT+APT)" xfId="5205" xr:uid="{00000000-0005-0000-0000-000088140000}"/>
    <cellStyle name="_인원계획표 _사전공사(토목본사검토) _골조사전공사(월계-2 PIT+APT)_000실시공최소화방안" xfId="5206" xr:uid="{00000000-0005-0000-0000-000089140000}"/>
    <cellStyle name="_인원계획표 _사전공사(토목본사검토) _골조사전공사(월계-2 PIT+APT)_000실시공최소화방안_041112공사중지내역" xfId="5207" xr:uid="{00000000-0005-0000-0000-00008A140000}"/>
    <cellStyle name="_인원계획표 _사전공사(토목본사검토) _골조사전공사(월계-2 PIT+APT)_000실시공최소화방안_041112공사중지내역_제일기획_0727" xfId="5208" xr:uid="{00000000-0005-0000-0000-00008B140000}"/>
    <cellStyle name="_인원계획표 _사전공사(토목본사검토) _골조사전공사(월계-2 PIT+APT)_000실시공최소화방안_제일기획_0727" xfId="5209" xr:uid="{00000000-0005-0000-0000-00008C140000}"/>
    <cellStyle name="_인원계획표 _사전공사(토목본사검토) _골조사전공사(월계-2 PIT+APT)_041112공사중지내역" xfId="5210" xr:uid="{00000000-0005-0000-0000-00008D140000}"/>
    <cellStyle name="_인원계획표 _사전공사(토목본사검토) _골조사전공사(월계-2 PIT+APT)_041112공사중지내역_041112공사중지내역" xfId="5211" xr:uid="{00000000-0005-0000-0000-00008E140000}"/>
    <cellStyle name="_인원계획표 _사전공사(토목본사검토) _골조사전공사(월계-2 PIT+APT)_041112공사중지내역_041112공사중지내역_제일기획_0727" xfId="5212" xr:uid="{00000000-0005-0000-0000-00008F140000}"/>
    <cellStyle name="_인원계획표 _사전공사(토목본사검토) _골조사전공사(월계-2 PIT+APT)_041112공사중지내역_제일기획_0727" xfId="5213" xr:uid="{00000000-0005-0000-0000-000090140000}"/>
    <cellStyle name="_인원계획표 _사전공사(토목본사검토) _골조사전공사(월계-2 PIT+APT)_제일기획_0727" xfId="5214" xr:uid="{00000000-0005-0000-0000-000091140000}"/>
    <cellStyle name="_인원계획표 _사전공사(토목본사검토) _골조사전공사(월계-2)" xfId="5215" xr:uid="{00000000-0005-0000-0000-000092140000}"/>
    <cellStyle name="_인원계획표 _사전공사(토목본사검토) _골조사전공사(월계-2)_000실시공최소화방안" xfId="5216" xr:uid="{00000000-0005-0000-0000-000093140000}"/>
    <cellStyle name="_인원계획표 _사전공사(토목본사검토) _골조사전공사(월계-2)_000실시공최소화방안_041112공사중지내역" xfId="5217" xr:uid="{00000000-0005-0000-0000-000094140000}"/>
    <cellStyle name="_인원계획표 _사전공사(토목본사검토) _골조사전공사(월계-2)_000실시공최소화방안_041112공사중지내역_제일기획_0727" xfId="5218" xr:uid="{00000000-0005-0000-0000-000095140000}"/>
    <cellStyle name="_인원계획표 _사전공사(토목본사검토) _골조사전공사(월계-2)_000실시공최소화방안_제일기획_0727" xfId="5219" xr:uid="{00000000-0005-0000-0000-000096140000}"/>
    <cellStyle name="_인원계획표 _사전공사(토목본사검토) _골조사전공사(월계-2)_041112공사중지내역" xfId="5220" xr:uid="{00000000-0005-0000-0000-000097140000}"/>
    <cellStyle name="_인원계획표 _사전공사(토목본사검토) _골조사전공사(월계-2)_041112공사중지내역_041112공사중지내역" xfId="5221" xr:uid="{00000000-0005-0000-0000-000098140000}"/>
    <cellStyle name="_인원계획표 _사전공사(토목본사검토) _골조사전공사(월계-2)_041112공사중지내역_041112공사중지내역_제일기획_0727" xfId="5222" xr:uid="{00000000-0005-0000-0000-000099140000}"/>
    <cellStyle name="_인원계획표 _사전공사(토목본사검토) _골조사전공사(월계-2)_041112공사중지내역_제일기획_0727" xfId="5223" xr:uid="{00000000-0005-0000-0000-00009A140000}"/>
    <cellStyle name="_인원계획표 _사전공사(토목본사검토) _골조사전공사(월계-2)_제일기획_0727" xfId="5224" xr:uid="{00000000-0005-0000-0000-00009B140000}"/>
    <cellStyle name="_인원계획표 _사전공사(토목본사검토) _공사개요(월계)" xfId="5225" xr:uid="{00000000-0005-0000-0000-00009C140000}"/>
    <cellStyle name="_인원계획표 _사전공사(토목본사검토) _공사개요(월계)_000실시공최소화방안" xfId="5226" xr:uid="{00000000-0005-0000-0000-00009D140000}"/>
    <cellStyle name="_인원계획표 _사전공사(토목본사검토) _공사개요(월계)_000실시공최소화방안_041112공사중지내역" xfId="5227" xr:uid="{00000000-0005-0000-0000-00009E140000}"/>
    <cellStyle name="_인원계획표 _사전공사(토목본사검토) _공사개요(월계)_000실시공최소화방안_041112공사중지내역_제일기획_0727" xfId="5228" xr:uid="{00000000-0005-0000-0000-00009F140000}"/>
    <cellStyle name="_인원계획표 _사전공사(토목본사검토) _공사개요(월계)_000실시공최소화방안_제일기획_0727" xfId="5229" xr:uid="{00000000-0005-0000-0000-0000A0140000}"/>
    <cellStyle name="_인원계획표 _사전공사(토목본사검토) _공사개요(월계)_041112공사중지내역" xfId="5230" xr:uid="{00000000-0005-0000-0000-0000A1140000}"/>
    <cellStyle name="_인원계획표 _사전공사(토목본사검토) _공사개요(월계)_041112공사중지내역_041112공사중지내역" xfId="5231" xr:uid="{00000000-0005-0000-0000-0000A2140000}"/>
    <cellStyle name="_인원계획표 _사전공사(토목본사검토) _공사개요(월계)_041112공사중지내역_041112공사중지내역_제일기획_0727" xfId="5232" xr:uid="{00000000-0005-0000-0000-0000A3140000}"/>
    <cellStyle name="_인원계획표 _사전공사(토목본사검토) _공사개요(월계)_041112공사중지내역_제일기획_0727" xfId="5233" xr:uid="{00000000-0005-0000-0000-0000A4140000}"/>
    <cellStyle name="_인원계획표 _사전공사(토목본사검토) _공사개요(월계)_제일기획_0727" xfId="5234" xr:uid="{00000000-0005-0000-0000-0000A5140000}"/>
    <cellStyle name="_인원계획표 _사전공사(토목본사검토) _마전골조분석" xfId="5235" xr:uid="{00000000-0005-0000-0000-0000A6140000}"/>
    <cellStyle name="_인원계획표 _사전공사(토목본사검토) _마전골조분석_000실시공최소화방안" xfId="5236" xr:uid="{00000000-0005-0000-0000-0000A7140000}"/>
    <cellStyle name="_인원계획표 _사전공사(토목본사검토) _마전골조분석_000실시공최소화방안_041112공사중지내역" xfId="5237" xr:uid="{00000000-0005-0000-0000-0000A8140000}"/>
    <cellStyle name="_인원계획표 _사전공사(토목본사검토) _마전골조분석_000실시공최소화방안_041112공사중지내역_제일기획_0727" xfId="5238" xr:uid="{00000000-0005-0000-0000-0000A9140000}"/>
    <cellStyle name="_인원계획표 _사전공사(토목본사검토) _마전골조분석_000실시공최소화방안_제일기획_0727" xfId="5239" xr:uid="{00000000-0005-0000-0000-0000AA140000}"/>
    <cellStyle name="_인원계획표 _사전공사(토목본사검토) _마전골조분석_041112공사중지내역" xfId="5240" xr:uid="{00000000-0005-0000-0000-0000AB140000}"/>
    <cellStyle name="_인원계획표 _사전공사(토목본사검토) _마전골조분석_041112공사중지내역_041112공사중지내역" xfId="5241" xr:uid="{00000000-0005-0000-0000-0000AC140000}"/>
    <cellStyle name="_인원계획표 _사전공사(토목본사검토) _마전골조분석_041112공사중지내역_041112공사중지내역_제일기획_0727" xfId="5242" xr:uid="{00000000-0005-0000-0000-0000AD140000}"/>
    <cellStyle name="_인원계획표 _사전공사(토목본사검토) _마전골조분석_041112공사중지내역_제일기획_0727" xfId="5243" xr:uid="{00000000-0005-0000-0000-0000AE140000}"/>
    <cellStyle name="_인원계획표 _사전공사(토목본사검토) _마전골조분석_제일기획_0727" xfId="5244" xr:uid="{00000000-0005-0000-0000-0000AF140000}"/>
    <cellStyle name="_인원계획표 _사전공사(토목본사검토) _송도파일" xfId="5245" xr:uid="{00000000-0005-0000-0000-0000B0140000}"/>
    <cellStyle name="_인원계획표 _사전공사(토목본사검토) _송도파일_000실시공최소화방안" xfId="5246" xr:uid="{00000000-0005-0000-0000-0000B1140000}"/>
    <cellStyle name="_인원계획표 _사전공사(토목본사검토) _송도파일_000실시공최소화방안_041112공사중지내역" xfId="5247" xr:uid="{00000000-0005-0000-0000-0000B2140000}"/>
    <cellStyle name="_인원계획표 _사전공사(토목본사검토) _송도파일_000실시공최소화방안_041112공사중지내역_제일기획_0727" xfId="5248" xr:uid="{00000000-0005-0000-0000-0000B3140000}"/>
    <cellStyle name="_인원계획표 _사전공사(토목본사검토) _송도파일_000실시공최소화방안_제일기획_0727" xfId="5249" xr:uid="{00000000-0005-0000-0000-0000B4140000}"/>
    <cellStyle name="_인원계획표 _사전공사(토목본사검토) _송도파일_041112공사중지내역" xfId="5250" xr:uid="{00000000-0005-0000-0000-0000B5140000}"/>
    <cellStyle name="_인원계획표 _사전공사(토목본사검토) _송도파일_041112공사중지내역_041112공사중지내역" xfId="5251" xr:uid="{00000000-0005-0000-0000-0000B6140000}"/>
    <cellStyle name="_인원계획표 _사전공사(토목본사검토) _송도파일_041112공사중지내역_041112공사중지내역_제일기획_0727" xfId="5252" xr:uid="{00000000-0005-0000-0000-0000B7140000}"/>
    <cellStyle name="_인원계획표 _사전공사(토목본사검토) _송도파일_041112공사중지내역_제일기획_0727" xfId="5253" xr:uid="{00000000-0005-0000-0000-0000B8140000}"/>
    <cellStyle name="_인원계획표 _사전공사(토목본사검토) _송도파일_제일기획_0727" xfId="5254" xr:uid="{00000000-0005-0000-0000-0000B9140000}"/>
    <cellStyle name="_인원계획표 _사전공사(토목본사검토) _옥수골조분석" xfId="5255" xr:uid="{00000000-0005-0000-0000-0000BA140000}"/>
    <cellStyle name="_인원계획표 _사전공사(토목본사검토) _옥수골조분석_000실시공최소화방안" xfId="5256" xr:uid="{00000000-0005-0000-0000-0000BB140000}"/>
    <cellStyle name="_인원계획표 _사전공사(토목본사검토) _옥수골조분석_000실시공최소화방안_041112공사중지내역" xfId="5257" xr:uid="{00000000-0005-0000-0000-0000BC140000}"/>
    <cellStyle name="_인원계획표 _사전공사(토목본사검토) _옥수골조분석_000실시공최소화방안_041112공사중지내역_제일기획_0727" xfId="5258" xr:uid="{00000000-0005-0000-0000-0000BD140000}"/>
    <cellStyle name="_인원계획표 _사전공사(토목본사검토) _옥수골조분석_000실시공최소화방안_제일기획_0727" xfId="5259" xr:uid="{00000000-0005-0000-0000-0000BE140000}"/>
    <cellStyle name="_인원계획표 _사전공사(토목본사검토) _옥수골조분석_041112공사중지내역" xfId="5260" xr:uid="{00000000-0005-0000-0000-0000BF140000}"/>
    <cellStyle name="_인원계획표 _사전공사(토목본사검토) _옥수골조분석_041112공사중지내역_041112공사중지내역" xfId="5261" xr:uid="{00000000-0005-0000-0000-0000C0140000}"/>
    <cellStyle name="_인원계획표 _사전공사(토목본사검토) _옥수골조분석_041112공사중지내역_041112공사중지내역_제일기획_0727" xfId="5262" xr:uid="{00000000-0005-0000-0000-0000C1140000}"/>
    <cellStyle name="_인원계획표 _사전공사(토목본사검토) _옥수골조분석_041112공사중지내역_제일기획_0727" xfId="5263" xr:uid="{00000000-0005-0000-0000-0000C2140000}"/>
    <cellStyle name="_인원계획표 _사전공사(토목본사검토) _옥수골조분석_제일기획_0727" xfId="5264" xr:uid="{00000000-0005-0000-0000-0000C3140000}"/>
    <cellStyle name="_인원계획표 _사전공사(토목본사검토) _일주파일" xfId="5265" xr:uid="{00000000-0005-0000-0000-0000C4140000}"/>
    <cellStyle name="_인원계획표 _사전공사(토목본사검토) _일주파일_000실시공최소화방안" xfId="5266" xr:uid="{00000000-0005-0000-0000-0000C5140000}"/>
    <cellStyle name="_인원계획표 _사전공사(토목본사검토) _일주파일_000실시공최소화방안_041112공사중지내역" xfId="5267" xr:uid="{00000000-0005-0000-0000-0000C6140000}"/>
    <cellStyle name="_인원계획표 _사전공사(토목본사검토) _일주파일_000실시공최소화방안_041112공사중지내역_제일기획_0727" xfId="5268" xr:uid="{00000000-0005-0000-0000-0000C7140000}"/>
    <cellStyle name="_인원계획표 _사전공사(토목본사검토) _일주파일_000실시공최소화방안_제일기획_0727" xfId="5269" xr:uid="{00000000-0005-0000-0000-0000C8140000}"/>
    <cellStyle name="_인원계획표 _사전공사(토목본사검토) _일주파일_041112공사중지내역" xfId="5270" xr:uid="{00000000-0005-0000-0000-0000C9140000}"/>
    <cellStyle name="_인원계획표 _사전공사(토목본사검토) _일주파일_041112공사중지내역_041112공사중지내역" xfId="5271" xr:uid="{00000000-0005-0000-0000-0000CA140000}"/>
    <cellStyle name="_인원계획표 _사전공사(토목본사검토) _일주파일_041112공사중지내역_041112공사중지내역_제일기획_0727" xfId="5272" xr:uid="{00000000-0005-0000-0000-0000CB140000}"/>
    <cellStyle name="_인원계획표 _사전공사(토목본사검토) _일주파일_041112공사중지내역_제일기획_0727" xfId="5273" xr:uid="{00000000-0005-0000-0000-0000CC140000}"/>
    <cellStyle name="_인원계획표 _사전공사(토목본사검토) _일주파일_제일기획_0727" xfId="5274" xr:uid="{00000000-0005-0000-0000-0000CD140000}"/>
    <cellStyle name="_인원계획표 _사전공사(토목본사검토) _자제매입세" xfId="5275" xr:uid="{00000000-0005-0000-0000-0000CE140000}"/>
    <cellStyle name="_인원계획표 _사전공사(토목본사검토) _자제매입세_000실시공최소화방안" xfId="5276" xr:uid="{00000000-0005-0000-0000-0000CF140000}"/>
    <cellStyle name="_인원계획표 _사전공사(토목본사검토) _자제매입세_000실시공최소화방안_041112공사중지내역" xfId="5277" xr:uid="{00000000-0005-0000-0000-0000D0140000}"/>
    <cellStyle name="_인원계획표 _사전공사(토목본사검토) _자제매입세_000실시공최소화방안_041112공사중지내역_제일기획_0727" xfId="5278" xr:uid="{00000000-0005-0000-0000-0000D1140000}"/>
    <cellStyle name="_인원계획표 _사전공사(토목본사검토) _자제매입세_000실시공최소화방안_제일기획_0727" xfId="5279" xr:uid="{00000000-0005-0000-0000-0000D2140000}"/>
    <cellStyle name="_인원계획표 _사전공사(토목본사검토) _자제매입세_041112공사중지내역" xfId="5280" xr:uid="{00000000-0005-0000-0000-0000D3140000}"/>
    <cellStyle name="_인원계획표 _사전공사(토목본사검토) _자제매입세_041112공사중지내역_041112공사중지내역" xfId="5281" xr:uid="{00000000-0005-0000-0000-0000D4140000}"/>
    <cellStyle name="_인원계획표 _사전공사(토목본사검토) _자제매입세_041112공사중지내역_041112공사중지내역_제일기획_0727" xfId="5282" xr:uid="{00000000-0005-0000-0000-0000D5140000}"/>
    <cellStyle name="_인원계획표 _사전공사(토목본사검토) _자제매입세_041112공사중지내역_제일기획_0727" xfId="5283" xr:uid="{00000000-0005-0000-0000-0000D6140000}"/>
    <cellStyle name="_인원계획표 _사전공사(토목본사검토) _자제매입세_제일기획_0727" xfId="5284" xr:uid="{00000000-0005-0000-0000-0000D7140000}"/>
    <cellStyle name="_인원계획표 _사전공사(토목본사검토) _제일기획_0727" xfId="5285" xr:uid="{00000000-0005-0000-0000-0000D8140000}"/>
    <cellStyle name="_인원계획표 _사전공사(토목본사검토) _파일공사" xfId="5286" xr:uid="{00000000-0005-0000-0000-0000D9140000}"/>
    <cellStyle name="_인원계획표 _사전공사(토목본사검토) _파일공사(30M)" xfId="5287" xr:uid="{00000000-0005-0000-0000-0000DA140000}"/>
    <cellStyle name="_인원계획표 _사전공사(토목본사검토) _파일공사(30M)_000실시공최소화방안" xfId="5288" xr:uid="{00000000-0005-0000-0000-0000DB140000}"/>
    <cellStyle name="_인원계획표 _사전공사(토목본사검토) _파일공사(30M)_000실시공최소화방안_041112공사중지내역" xfId="5289" xr:uid="{00000000-0005-0000-0000-0000DC140000}"/>
    <cellStyle name="_인원계획표 _사전공사(토목본사검토) _파일공사(30M)_000실시공최소화방안_041112공사중지내역_제일기획_0727" xfId="5290" xr:uid="{00000000-0005-0000-0000-0000DD140000}"/>
    <cellStyle name="_인원계획표 _사전공사(토목본사검토) _파일공사(30M)_000실시공최소화방안_제일기획_0727" xfId="5291" xr:uid="{00000000-0005-0000-0000-0000DE140000}"/>
    <cellStyle name="_인원계획표 _사전공사(토목본사검토) _파일공사(30M)_041112공사중지내역" xfId="5292" xr:uid="{00000000-0005-0000-0000-0000DF140000}"/>
    <cellStyle name="_인원계획표 _사전공사(토목본사검토) _파일공사(30M)_041112공사중지내역_041112공사중지내역" xfId="5293" xr:uid="{00000000-0005-0000-0000-0000E0140000}"/>
    <cellStyle name="_인원계획표 _사전공사(토목본사검토) _파일공사(30M)_041112공사중지내역_041112공사중지내역_제일기획_0727" xfId="5294" xr:uid="{00000000-0005-0000-0000-0000E1140000}"/>
    <cellStyle name="_인원계획표 _사전공사(토목본사검토) _파일공사(30M)_041112공사중지내역_제일기획_0727" xfId="5295" xr:uid="{00000000-0005-0000-0000-0000E2140000}"/>
    <cellStyle name="_인원계획표 _사전공사(토목본사검토) _파일공사(30M)_제일기획_0727" xfId="5296" xr:uid="{00000000-0005-0000-0000-0000E3140000}"/>
    <cellStyle name="_인원계획표 _사전공사(토목본사검토) _파일공사_000실시공최소화방안" xfId="5297" xr:uid="{00000000-0005-0000-0000-0000E4140000}"/>
    <cellStyle name="_인원계획표 _사전공사(토목본사검토) _파일공사_000실시공최소화방안_041112공사중지내역" xfId="5298" xr:uid="{00000000-0005-0000-0000-0000E5140000}"/>
    <cellStyle name="_인원계획표 _사전공사(토목본사검토) _파일공사_000실시공최소화방안_041112공사중지내역_제일기획_0727" xfId="5299" xr:uid="{00000000-0005-0000-0000-0000E6140000}"/>
    <cellStyle name="_인원계획표 _사전공사(토목본사검토) _파일공사_000실시공최소화방안_제일기획_0727" xfId="5300" xr:uid="{00000000-0005-0000-0000-0000E7140000}"/>
    <cellStyle name="_인원계획표 _사전공사(토목본사검토) _파일공사_041112공사중지내역" xfId="5301" xr:uid="{00000000-0005-0000-0000-0000E8140000}"/>
    <cellStyle name="_인원계획표 _사전공사(토목본사검토) _파일공사_041112공사중지내역_041112공사중지내역" xfId="5302" xr:uid="{00000000-0005-0000-0000-0000E9140000}"/>
    <cellStyle name="_인원계획표 _사전공사(토목본사검토) _파일공사_041112공사중지내역_041112공사중지내역_제일기획_0727" xfId="5303" xr:uid="{00000000-0005-0000-0000-0000EA140000}"/>
    <cellStyle name="_인원계획표 _사전공사(토목본사검토) _파일공사_041112공사중지내역_제일기획_0727" xfId="5304" xr:uid="{00000000-0005-0000-0000-0000EB140000}"/>
    <cellStyle name="_인원계획표 _사전공사(토목본사검토) _파일공사_제일기획_0727" xfId="5305" xr:uid="{00000000-0005-0000-0000-0000EC140000}"/>
    <cellStyle name="_인원계획표 _사전공사(토목본사검토) _파일사전공사본사최종" xfId="5306" xr:uid="{00000000-0005-0000-0000-0000ED140000}"/>
    <cellStyle name="_인원계획표 _사전공사(토목본사검토) _파일사전공사본사최종_000실시공최소화방안" xfId="5307" xr:uid="{00000000-0005-0000-0000-0000EE140000}"/>
    <cellStyle name="_인원계획표 _사전공사(토목본사검토) _파일사전공사본사최종_000실시공최소화방안_041112공사중지내역" xfId="5308" xr:uid="{00000000-0005-0000-0000-0000EF140000}"/>
    <cellStyle name="_인원계획표 _사전공사(토목본사검토) _파일사전공사본사최종_000실시공최소화방안_041112공사중지내역_제일기획_0727" xfId="5309" xr:uid="{00000000-0005-0000-0000-0000F0140000}"/>
    <cellStyle name="_인원계획표 _사전공사(토목본사검토) _파일사전공사본사최종_000실시공최소화방안_제일기획_0727" xfId="5310" xr:uid="{00000000-0005-0000-0000-0000F1140000}"/>
    <cellStyle name="_인원계획표 _사전공사(토목본사검토) _파일사전공사본사최종_041112공사중지내역" xfId="5311" xr:uid="{00000000-0005-0000-0000-0000F2140000}"/>
    <cellStyle name="_인원계획표 _사전공사(토목본사검토) _파일사전공사본사최종_041112공사중지내역_041112공사중지내역" xfId="5312" xr:uid="{00000000-0005-0000-0000-0000F3140000}"/>
    <cellStyle name="_인원계획표 _사전공사(토목본사검토) _파일사전공사본사최종_041112공사중지내역_041112공사중지내역_제일기획_0727" xfId="5313" xr:uid="{00000000-0005-0000-0000-0000F4140000}"/>
    <cellStyle name="_인원계획표 _사전공사(토목본사검토) _파일사전공사본사최종_041112공사중지내역_제일기획_0727" xfId="5314" xr:uid="{00000000-0005-0000-0000-0000F5140000}"/>
    <cellStyle name="_인원계획표 _사전공사(토목본사검토) _파일사전공사본사최종_제일기획_0727" xfId="5315" xr:uid="{00000000-0005-0000-0000-0000F6140000}"/>
    <cellStyle name="_인원계획표 _송도파일" xfId="5316" xr:uid="{00000000-0005-0000-0000-0000F7140000}"/>
    <cellStyle name="_인원계획표 _송도파일_000실시공최소화방안" xfId="5317" xr:uid="{00000000-0005-0000-0000-0000F8140000}"/>
    <cellStyle name="_인원계획표 _송도파일_000실시공최소화방안_041112공사중지내역" xfId="5318" xr:uid="{00000000-0005-0000-0000-0000F9140000}"/>
    <cellStyle name="_인원계획표 _송도파일_000실시공최소화방안_041112공사중지내역_제일기획_0727" xfId="5319" xr:uid="{00000000-0005-0000-0000-0000FA140000}"/>
    <cellStyle name="_인원계획표 _송도파일_000실시공최소화방안_제일기획_0727" xfId="5320" xr:uid="{00000000-0005-0000-0000-0000FB140000}"/>
    <cellStyle name="_인원계획표 _송도파일_041112공사중지내역" xfId="5321" xr:uid="{00000000-0005-0000-0000-0000FC140000}"/>
    <cellStyle name="_인원계획표 _송도파일_041112공사중지내역_041112공사중지내역" xfId="5322" xr:uid="{00000000-0005-0000-0000-0000FD140000}"/>
    <cellStyle name="_인원계획표 _송도파일_041112공사중지내역_041112공사중지내역_제일기획_0727" xfId="5323" xr:uid="{00000000-0005-0000-0000-0000FE140000}"/>
    <cellStyle name="_인원계획표 _송도파일_041112공사중지내역_제일기획_0727" xfId="5324" xr:uid="{00000000-0005-0000-0000-0000FF140000}"/>
    <cellStyle name="_인원계획표 _송도파일_제일기획_0727" xfId="5325" xr:uid="{00000000-0005-0000-0000-000000150000}"/>
    <cellStyle name="_인원계획표 _옥수골조분석" xfId="5326" xr:uid="{00000000-0005-0000-0000-000001150000}"/>
    <cellStyle name="_인원계획표 _옥수골조분석_000실시공최소화방안" xfId="5327" xr:uid="{00000000-0005-0000-0000-000002150000}"/>
    <cellStyle name="_인원계획표 _옥수골조분석_000실시공최소화방안_041112공사중지내역" xfId="5328" xr:uid="{00000000-0005-0000-0000-000003150000}"/>
    <cellStyle name="_인원계획표 _옥수골조분석_000실시공최소화방안_041112공사중지내역_제일기획_0727" xfId="5329" xr:uid="{00000000-0005-0000-0000-000004150000}"/>
    <cellStyle name="_인원계획표 _옥수골조분석_000실시공최소화방안_제일기획_0727" xfId="5330" xr:uid="{00000000-0005-0000-0000-000005150000}"/>
    <cellStyle name="_인원계획표 _옥수골조분석_041112공사중지내역" xfId="5331" xr:uid="{00000000-0005-0000-0000-000006150000}"/>
    <cellStyle name="_인원계획표 _옥수골조분석_041112공사중지내역_041112공사중지내역" xfId="5332" xr:uid="{00000000-0005-0000-0000-000007150000}"/>
    <cellStyle name="_인원계획표 _옥수골조분석_041112공사중지내역_041112공사중지내역_제일기획_0727" xfId="5333" xr:uid="{00000000-0005-0000-0000-000008150000}"/>
    <cellStyle name="_인원계획표 _옥수골조분석_041112공사중지내역_제일기획_0727" xfId="5334" xr:uid="{00000000-0005-0000-0000-000009150000}"/>
    <cellStyle name="_인원계획표 _옥수골조분석_제일기획_0727" xfId="5335" xr:uid="{00000000-0005-0000-0000-00000A150000}"/>
    <cellStyle name="_인원계획표 _일주파일" xfId="5336" xr:uid="{00000000-0005-0000-0000-00000B150000}"/>
    <cellStyle name="_인원계획표 _일주파일_000실시공최소화방안" xfId="5337" xr:uid="{00000000-0005-0000-0000-00000C150000}"/>
    <cellStyle name="_인원계획표 _일주파일_000실시공최소화방안_041112공사중지내역" xfId="5338" xr:uid="{00000000-0005-0000-0000-00000D150000}"/>
    <cellStyle name="_인원계획표 _일주파일_000실시공최소화방안_041112공사중지내역_제일기획_0727" xfId="5339" xr:uid="{00000000-0005-0000-0000-00000E150000}"/>
    <cellStyle name="_인원계획표 _일주파일_000실시공최소화방안_제일기획_0727" xfId="5340" xr:uid="{00000000-0005-0000-0000-00000F150000}"/>
    <cellStyle name="_인원계획표 _일주파일_041112공사중지내역" xfId="5341" xr:uid="{00000000-0005-0000-0000-000010150000}"/>
    <cellStyle name="_인원계획표 _일주파일_041112공사중지내역_041112공사중지내역" xfId="5342" xr:uid="{00000000-0005-0000-0000-000011150000}"/>
    <cellStyle name="_인원계획표 _일주파일_041112공사중지내역_041112공사중지내역_제일기획_0727" xfId="5343" xr:uid="{00000000-0005-0000-0000-000012150000}"/>
    <cellStyle name="_인원계획표 _일주파일_041112공사중지내역_제일기획_0727" xfId="5344" xr:uid="{00000000-0005-0000-0000-000013150000}"/>
    <cellStyle name="_인원계획표 _일주파일_제일기획_0727" xfId="5345" xr:uid="{00000000-0005-0000-0000-000014150000}"/>
    <cellStyle name="_인원계획표 _자제매입세" xfId="5346" xr:uid="{00000000-0005-0000-0000-000015150000}"/>
    <cellStyle name="_인원계획표 _자제매입세_000실시공최소화방안" xfId="5347" xr:uid="{00000000-0005-0000-0000-000016150000}"/>
    <cellStyle name="_인원계획표 _자제매입세_000실시공최소화방안_041112공사중지내역" xfId="5348" xr:uid="{00000000-0005-0000-0000-000017150000}"/>
    <cellStyle name="_인원계획표 _자제매입세_000실시공최소화방안_041112공사중지내역_제일기획_0727" xfId="5349" xr:uid="{00000000-0005-0000-0000-000018150000}"/>
    <cellStyle name="_인원계획표 _자제매입세_000실시공최소화방안_제일기획_0727" xfId="5350" xr:uid="{00000000-0005-0000-0000-000019150000}"/>
    <cellStyle name="_인원계획표 _자제매입세_041112공사중지내역" xfId="5351" xr:uid="{00000000-0005-0000-0000-00001A150000}"/>
    <cellStyle name="_인원계획표 _자제매입세_041112공사중지내역_041112공사중지내역" xfId="5352" xr:uid="{00000000-0005-0000-0000-00001B150000}"/>
    <cellStyle name="_인원계획표 _자제매입세_041112공사중지내역_041112공사중지내역_제일기획_0727" xfId="5353" xr:uid="{00000000-0005-0000-0000-00001C150000}"/>
    <cellStyle name="_인원계획표 _자제매입세_041112공사중지내역_제일기획_0727" xfId="5354" xr:uid="{00000000-0005-0000-0000-00001D150000}"/>
    <cellStyle name="_인원계획표 _자제매입세_제일기획_0727" xfId="5355" xr:uid="{00000000-0005-0000-0000-00001E150000}"/>
    <cellStyle name="_인원계획표 _적격 " xfId="5356" xr:uid="{00000000-0005-0000-0000-00001F150000}"/>
    <cellStyle name="_인원계획표 _적격 _000실시공최소화방안" xfId="5357" xr:uid="{00000000-0005-0000-0000-000020150000}"/>
    <cellStyle name="_인원계획표 _적격 _000실시공최소화방안_041112공사중지내역" xfId="5358" xr:uid="{00000000-0005-0000-0000-000021150000}"/>
    <cellStyle name="_인원계획표 _적격 _000실시공최소화방안_041112공사중지내역_제일기획_0727" xfId="5359" xr:uid="{00000000-0005-0000-0000-000022150000}"/>
    <cellStyle name="_인원계획표 _적격 _000실시공최소화방안_제일기획_0727" xfId="5360" xr:uid="{00000000-0005-0000-0000-000023150000}"/>
    <cellStyle name="_인원계획표 _적격 _041112공사중지내역" xfId="5361" xr:uid="{00000000-0005-0000-0000-000024150000}"/>
    <cellStyle name="_인원계획표 _적격 _041112공사중지내역_041112공사중지내역" xfId="5362" xr:uid="{00000000-0005-0000-0000-000025150000}"/>
    <cellStyle name="_인원계획표 _적격 _041112공사중지내역_041112공사중지내역_제일기획_0727" xfId="5363" xr:uid="{00000000-0005-0000-0000-000026150000}"/>
    <cellStyle name="_인원계획표 _적격 _041112공사중지내역_제일기획_0727" xfId="5364" xr:uid="{00000000-0005-0000-0000-000027150000}"/>
    <cellStyle name="_인원계획표 _적격 _3.아파트(옥수)" xfId="5365" xr:uid="{00000000-0005-0000-0000-000028150000}"/>
    <cellStyle name="_인원계획표 _적격 _3.아파트(옥수)_000실시공최소화방안" xfId="5366" xr:uid="{00000000-0005-0000-0000-000029150000}"/>
    <cellStyle name="_인원계획표 _적격 _3.아파트(옥수)_000실시공최소화방안_041112공사중지내역" xfId="5367" xr:uid="{00000000-0005-0000-0000-00002A150000}"/>
    <cellStyle name="_인원계획표 _적격 _3.아파트(옥수)_000실시공최소화방안_041112공사중지내역_제일기획_0727" xfId="5368" xr:uid="{00000000-0005-0000-0000-00002B150000}"/>
    <cellStyle name="_인원계획표 _적격 _3.아파트(옥수)_000실시공최소화방안_제일기획_0727" xfId="5369" xr:uid="{00000000-0005-0000-0000-00002C150000}"/>
    <cellStyle name="_인원계획표 _적격 _3.아파트(옥수)_041112공사중지내역" xfId="5370" xr:uid="{00000000-0005-0000-0000-00002D150000}"/>
    <cellStyle name="_인원계획표 _적격 _3.아파트(옥수)_041112공사중지내역_041112공사중지내역" xfId="5371" xr:uid="{00000000-0005-0000-0000-00002E150000}"/>
    <cellStyle name="_인원계획표 _적격 _3.아파트(옥수)_041112공사중지내역_041112공사중지내역_제일기획_0727" xfId="5372" xr:uid="{00000000-0005-0000-0000-00002F150000}"/>
    <cellStyle name="_인원계획표 _적격 _3.아파트(옥수)_041112공사중지내역_제일기획_0727" xfId="5373" xr:uid="{00000000-0005-0000-0000-000030150000}"/>
    <cellStyle name="_인원계획표 _적격 _3.아파트(옥수)_제일기획_0727" xfId="5374" xr:uid="{00000000-0005-0000-0000-000031150000}"/>
    <cellStyle name="_인원계획표 _적격 _pit면적" xfId="5375" xr:uid="{00000000-0005-0000-0000-000032150000}"/>
    <cellStyle name="_인원계획표 _적격 _pit면적_000실시공최소화방안" xfId="5376" xr:uid="{00000000-0005-0000-0000-000033150000}"/>
    <cellStyle name="_인원계획표 _적격 _pit면적_000실시공최소화방안_041112공사중지내역" xfId="5377" xr:uid="{00000000-0005-0000-0000-000034150000}"/>
    <cellStyle name="_인원계획표 _적격 _pit면적_000실시공최소화방안_041112공사중지내역_제일기획_0727" xfId="5378" xr:uid="{00000000-0005-0000-0000-000035150000}"/>
    <cellStyle name="_인원계획표 _적격 _pit면적_000실시공최소화방안_제일기획_0727" xfId="5379" xr:uid="{00000000-0005-0000-0000-000036150000}"/>
    <cellStyle name="_인원계획표 _적격 _pit면적_041112공사중지내역" xfId="5380" xr:uid="{00000000-0005-0000-0000-000037150000}"/>
    <cellStyle name="_인원계획표 _적격 _pit면적_041112공사중지내역_041112공사중지내역" xfId="5381" xr:uid="{00000000-0005-0000-0000-000038150000}"/>
    <cellStyle name="_인원계획표 _적격 _pit면적_041112공사중지내역_041112공사중지내역_제일기획_0727" xfId="5382" xr:uid="{00000000-0005-0000-0000-000039150000}"/>
    <cellStyle name="_인원계획표 _적격 _pit면적_041112공사중지내역_제일기획_0727" xfId="5383" xr:uid="{00000000-0005-0000-0000-00003A150000}"/>
    <cellStyle name="_인원계획표 _적격 _pit면적_제일기획_0727" xfId="5384" xr:uid="{00000000-0005-0000-0000-00003B150000}"/>
    <cellStyle name="_인원계획표 _적격 _골조견적비교XLS" xfId="5385" xr:uid="{00000000-0005-0000-0000-00003C150000}"/>
    <cellStyle name="_인원계획표 _적격 _골조견적비교XLS_000실시공최소화방안" xfId="5386" xr:uid="{00000000-0005-0000-0000-00003D150000}"/>
    <cellStyle name="_인원계획표 _적격 _골조견적비교XLS_000실시공최소화방안_041112공사중지내역" xfId="5387" xr:uid="{00000000-0005-0000-0000-00003E150000}"/>
    <cellStyle name="_인원계획표 _적격 _골조견적비교XLS_000실시공최소화방안_041112공사중지내역_제일기획_0727" xfId="5388" xr:uid="{00000000-0005-0000-0000-00003F150000}"/>
    <cellStyle name="_인원계획표 _적격 _골조견적비교XLS_000실시공최소화방안_제일기획_0727" xfId="5389" xr:uid="{00000000-0005-0000-0000-000040150000}"/>
    <cellStyle name="_인원계획표 _적격 _골조견적비교XLS_041112공사중지내역" xfId="5390" xr:uid="{00000000-0005-0000-0000-000041150000}"/>
    <cellStyle name="_인원계획표 _적격 _골조견적비교XLS_041112공사중지내역_041112공사중지내역" xfId="5391" xr:uid="{00000000-0005-0000-0000-000042150000}"/>
    <cellStyle name="_인원계획표 _적격 _골조견적비교XLS_041112공사중지내역_041112공사중지내역_제일기획_0727" xfId="5392" xr:uid="{00000000-0005-0000-0000-000043150000}"/>
    <cellStyle name="_인원계획표 _적격 _골조견적비교XLS_041112공사중지내역_제일기획_0727" xfId="5393" xr:uid="{00000000-0005-0000-0000-000044150000}"/>
    <cellStyle name="_인원계획표 _적격 _골조견적비교XLS_제일기획_0727" xfId="5394" xr:uid="{00000000-0005-0000-0000-000045150000}"/>
    <cellStyle name="_인원계획표 _적격 _골조분석표(B)" xfId="5395" xr:uid="{00000000-0005-0000-0000-000046150000}"/>
    <cellStyle name="_인원계획표 _적격 _골조분석표(B)_000실시공최소화방안" xfId="5396" xr:uid="{00000000-0005-0000-0000-000047150000}"/>
    <cellStyle name="_인원계획표 _적격 _골조분석표(B)_000실시공최소화방안_041112공사중지내역" xfId="5397" xr:uid="{00000000-0005-0000-0000-000048150000}"/>
    <cellStyle name="_인원계획표 _적격 _골조분석표(B)_000실시공최소화방안_041112공사중지내역_제일기획_0727" xfId="5398" xr:uid="{00000000-0005-0000-0000-000049150000}"/>
    <cellStyle name="_인원계획표 _적격 _골조분석표(B)_000실시공최소화방안_제일기획_0727" xfId="5399" xr:uid="{00000000-0005-0000-0000-00004A150000}"/>
    <cellStyle name="_인원계획표 _적격 _골조분석표(B)_041112공사중지내역" xfId="5400" xr:uid="{00000000-0005-0000-0000-00004B150000}"/>
    <cellStyle name="_인원계획표 _적격 _골조분석표(B)_041112공사중지내역_041112공사중지내역" xfId="5401" xr:uid="{00000000-0005-0000-0000-00004C150000}"/>
    <cellStyle name="_인원계획표 _적격 _골조분석표(B)_041112공사중지내역_041112공사중지내역_제일기획_0727" xfId="5402" xr:uid="{00000000-0005-0000-0000-00004D150000}"/>
    <cellStyle name="_인원계획표 _적격 _골조분석표(B)_041112공사중지내역_제일기획_0727" xfId="5403" xr:uid="{00000000-0005-0000-0000-00004E150000}"/>
    <cellStyle name="_인원계획표 _적격 _골조분석표(B)_제일기획_0727" xfId="5404" xr:uid="{00000000-0005-0000-0000-00004F150000}"/>
    <cellStyle name="_인원계획표 _적격 _골조사전공사(마전)본사최종" xfId="5405" xr:uid="{00000000-0005-0000-0000-000050150000}"/>
    <cellStyle name="_인원계획표 _적격 _골조사전공사(마전)본사최종_000실시공최소화방안" xfId="5406" xr:uid="{00000000-0005-0000-0000-000051150000}"/>
    <cellStyle name="_인원계획표 _적격 _골조사전공사(마전)본사최종_000실시공최소화방안_041112공사중지내역" xfId="5407" xr:uid="{00000000-0005-0000-0000-000052150000}"/>
    <cellStyle name="_인원계획표 _적격 _골조사전공사(마전)본사최종_000실시공최소화방안_041112공사중지내역_제일기획_0727" xfId="5408" xr:uid="{00000000-0005-0000-0000-000053150000}"/>
    <cellStyle name="_인원계획표 _적격 _골조사전공사(마전)본사최종_000실시공최소화방안_제일기획_0727" xfId="5409" xr:uid="{00000000-0005-0000-0000-000054150000}"/>
    <cellStyle name="_인원계획표 _적격 _골조사전공사(마전)본사최종_041112공사중지내역" xfId="5410" xr:uid="{00000000-0005-0000-0000-000055150000}"/>
    <cellStyle name="_인원계획표 _적격 _골조사전공사(마전)본사최종_041112공사중지내역_041112공사중지내역" xfId="5411" xr:uid="{00000000-0005-0000-0000-000056150000}"/>
    <cellStyle name="_인원계획표 _적격 _골조사전공사(마전)본사최종_041112공사중지내역_041112공사중지내역_제일기획_0727" xfId="5412" xr:uid="{00000000-0005-0000-0000-000057150000}"/>
    <cellStyle name="_인원계획표 _적격 _골조사전공사(마전)본사최종_041112공사중지내역_제일기획_0727" xfId="5413" xr:uid="{00000000-0005-0000-0000-000058150000}"/>
    <cellStyle name="_인원계획표 _적격 _골조사전공사(마전)본사최종_제일기획_0727" xfId="5414" xr:uid="{00000000-0005-0000-0000-000059150000}"/>
    <cellStyle name="_인원계획표 _적격 _골조사전공사(마전)본사최종-1" xfId="5415" xr:uid="{00000000-0005-0000-0000-00005A150000}"/>
    <cellStyle name="_인원계획표 _적격 _골조사전공사(마전)본사최종-1_000실시공최소화방안" xfId="5416" xr:uid="{00000000-0005-0000-0000-00005B150000}"/>
    <cellStyle name="_인원계획표 _적격 _골조사전공사(마전)본사최종-1_000실시공최소화방안_041112공사중지내역" xfId="5417" xr:uid="{00000000-0005-0000-0000-00005C150000}"/>
    <cellStyle name="_인원계획표 _적격 _골조사전공사(마전)본사최종-1_000실시공최소화방안_041112공사중지내역_제일기획_0727" xfId="5418" xr:uid="{00000000-0005-0000-0000-00005D150000}"/>
    <cellStyle name="_인원계획표 _적격 _골조사전공사(마전)본사최종-1_000실시공최소화방안_제일기획_0727" xfId="5419" xr:uid="{00000000-0005-0000-0000-00005E150000}"/>
    <cellStyle name="_인원계획표 _적격 _골조사전공사(마전)본사최종-1_041112공사중지내역" xfId="5420" xr:uid="{00000000-0005-0000-0000-00005F150000}"/>
    <cellStyle name="_인원계획표 _적격 _골조사전공사(마전)본사최종-1_041112공사중지내역_041112공사중지내역" xfId="5421" xr:uid="{00000000-0005-0000-0000-000060150000}"/>
    <cellStyle name="_인원계획표 _적격 _골조사전공사(마전)본사최종-1_041112공사중지내역_041112공사중지내역_제일기획_0727" xfId="5422" xr:uid="{00000000-0005-0000-0000-000061150000}"/>
    <cellStyle name="_인원계획표 _적격 _골조사전공사(마전)본사최종-1_041112공사중지내역_제일기획_0727" xfId="5423" xr:uid="{00000000-0005-0000-0000-000062150000}"/>
    <cellStyle name="_인원계획표 _적격 _골조사전공사(마전)본사최종-1_제일기획_0727" xfId="5424" xr:uid="{00000000-0005-0000-0000-000063150000}"/>
    <cellStyle name="_인원계획표 _적격 _골조사전공사(옥수)본사최종" xfId="5425" xr:uid="{00000000-0005-0000-0000-000064150000}"/>
    <cellStyle name="_인원계획표 _적격 _골조사전공사(옥수)본사최종_000실시공최소화방안" xfId="5426" xr:uid="{00000000-0005-0000-0000-000065150000}"/>
    <cellStyle name="_인원계획표 _적격 _골조사전공사(옥수)본사최종_000실시공최소화방안_041112공사중지내역" xfId="5427" xr:uid="{00000000-0005-0000-0000-000066150000}"/>
    <cellStyle name="_인원계획표 _적격 _골조사전공사(옥수)본사최종_000실시공최소화방안_041112공사중지내역_제일기획_0727" xfId="5428" xr:uid="{00000000-0005-0000-0000-000067150000}"/>
    <cellStyle name="_인원계획표 _적격 _골조사전공사(옥수)본사최종_000실시공최소화방안_제일기획_0727" xfId="5429" xr:uid="{00000000-0005-0000-0000-000068150000}"/>
    <cellStyle name="_인원계획표 _적격 _골조사전공사(옥수)본사최종_041112공사중지내역" xfId="5430" xr:uid="{00000000-0005-0000-0000-000069150000}"/>
    <cellStyle name="_인원계획표 _적격 _골조사전공사(옥수)본사최종_041112공사중지내역_041112공사중지내역" xfId="5431" xr:uid="{00000000-0005-0000-0000-00006A150000}"/>
    <cellStyle name="_인원계획표 _적격 _골조사전공사(옥수)본사최종_041112공사중지내역_041112공사중지내역_제일기획_0727" xfId="5432" xr:uid="{00000000-0005-0000-0000-00006B150000}"/>
    <cellStyle name="_인원계획표 _적격 _골조사전공사(옥수)본사최종_041112공사중지내역_제일기획_0727" xfId="5433" xr:uid="{00000000-0005-0000-0000-00006C150000}"/>
    <cellStyle name="_인원계획표 _적격 _골조사전공사(옥수)본사최종_제일기획_0727" xfId="5434" xr:uid="{00000000-0005-0000-0000-00006D150000}"/>
    <cellStyle name="_인원계획표 _적격 _골조사전공사(월계-1)" xfId="5435" xr:uid="{00000000-0005-0000-0000-00006E150000}"/>
    <cellStyle name="_인원계획표 _적격 _골조사전공사(월계-1)_000실시공최소화방안" xfId="5436" xr:uid="{00000000-0005-0000-0000-00006F150000}"/>
    <cellStyle name="_인원계획표 _적격 _골조사전공사(월계-1)_000실시공최소화방안_041112공사중지내역" xfId="5437" xr:uid="{00000000-0005-0000-0000-000070150000}"/>
    <cellStyle name="_인원계획표 _적격 _골조사전공사(월계-1)_000실시공최소화방안_041112공사중지내역_제일기획_0727" xfId="5438" xr:uid="{00000000-0005-0000-0000-000071150000}"/>
    <cellStyle name="_인원계획표 _적격 _골조사전공사(월계-1)_000실시공최소화방안_제일기획_0727" xfId="5439" xr:uid="{00000000-0005-0000-0000-000072150000}"/>
    <cellStyle name="_인원계획표 _적격 _골조사전공사(월계-1)_041112공사중지내역" xfId="5440" xr:uid="{00000000-0005-0000-0000-000073150000}"/>
    <cellStyle name="_인원계획표 _적격 _골조사전공사(월계-1)_041112공사중지내역_041112공사중지내역" xfId="5441" xr:uid="{00000000-0005-0000-0000-000074150000}"/>
    <cellStyle name="_인원계획표 _적격 _골조사전공사(월계-1)_041112공사중지내역_041112공사중지내역_제일기획_0727" xfId="5442" xr:uid="{00000000-0005-0000-0000-000075150000}"/>
    <cellStyle name="_인원계획표 _적격 _골조사전공사(월계-1)_041112공사중지내역_제일기획_0727" xfId="5443" xr:uid="{00000000-0005-0000-0000-000076150000}"/>
    <cellStyle name="_인원계획표 _적격 _골조사전공사(월계-1)_제일기획_0727" xfId="5444" xr:uid="{00000000-0005-0000-0000-000077150000}"/>
    <cellStyle name="_인원계획표 _적격 _골조사전공사(월계-2 PIT+APT)" xfId="5445" xr:uid="{00000000-0005-0000-0000-000078150000}"/>
    <cellStyle name="_인원계획표 _적격 _골조사전공사(월계-2 PIT+APT)_000실시공최소화방안" xfId="5446" xr:uid="{00000000-0005-0000-0000-000079150000}"/>
    <cellStyle name="_인원계획표 _적격 _골조사전공사(월계-2 PIT+APT)_000실시공최소화방안_041112공사중지내역" xfId="5447" xr:uid="{00000000-0005-0000-0000-00007A150000}"/>
    <cellStyle name="_인원계획표 _적격 _골조사전공사(월계-2 PIT+APT)_000실시공최소화방안_041112공사중지내역_제일기획_0727" xfId="5448" xr:uid="{00000000-0005-0000-0000-00007B150000}"/>
    <cellStyle name="_인원계획표 _적격 _골조사전공사(월계-2 PIT+APT)_000실시공최소화방안_제일기획_0727" xfId="5449" xr:uid="{00000000-0005-0000-0000-00007C150000}"/>
    <cellStyle name="_인원계획표 _적격 _골조사전공사(월계-2 PIT+APT)_041112공사중지내역" xfId="5450" xr:uid="{00000000-0005-0000-0000-00007D150000}"/>
    <cellStyle name="_인원계획표 _적격 _골조사전공사(월계-2 PIT+APT)_041112공사중지내역_041112공사중지내역" xfId="5451" xr:uid="{00000000-0005-0000-0000-00007E150000}"/>
    <cellStyle name="_인원계획표 _적격 _골조사전공사(월계-2 PIT+APT)_041112공사중지내역_041112공사중지내역_제일기획_0727" xfId="5452" xr:uid="{00000000-0005-0000-0000-00007F150000}"/>
    <cellStyle name="_인원계획표 _적격 _골조사전공사(월계-2 PIT+APT)_041112공사중지내역_제일기획_0727" xfId="5453" xr:uid="{00000000-0005-0000-0000-000080150000}"/>
    <cellStyle name="_인원계획표 _적격 _골조사전공사(월계-2 PIT+APT)_제일기획_0727" xfId="5454" xr:uid="{00000000-0005-0000-0000-000081150000}"/>
    <cellStyle name="_인원계획표 _적격 _골조사전공사(월계-2)" xfId="5455" xr:uid="{00000000-0005-0000-0000-000082150000}"/>
    <cellStyle name="_인원계획표 _적격 _골조사전공사(월계-2)_000실시공최소화방안" xfId="5456" xr:uid="{00000000-0005-0000-0000-000083150000}"/>
    <cellStyle name="_인원계획표 _적격 _골조사전공사(월계-2)_000실시공최소화방안_041112공사중지내역" xfId="5457" xr:uid="{00000000-0005-0000-0000-000084150000}"/>
    <cellStyle name="_인원계획표 _적격 _골조사전공사(월계-2)_000실시공최소화방안_041112공사중지내역_제일기획_0727" xfId="5458" xr:uid="{00000000-0005-0000-0000-000085150000}"/>
    <cellStyle name="_인원계획표 _적격 _골조사전공사(월계-2)_000실시공최소화방안_제일기획_0727" xfId="5459" xr:uid="{00000000-0005-0000-0000-000086150000}"/>
    <cellStyle name="_인원계획표 _적격 _골조사전공사(월계-2)_041112공사중지내역" xfId="5460" xr:uid="{00000000-0005-0000-0000-000087150000}"/>
    <cellStyle name="_인원계획표 _적격 _골조사전공사(월계-2)_041112공사중지내역_041112공사중지내역" xfId="5461" xr:uid="{00000000-0005-0000-0000-000088150000}"/>
    <cellStyle name="_인원계획표 _적격 _골조사전공사(월계-2)_041112공사중지내역_041112공사중지내역_제일기획_0727" xfId="5462" xr:uid="{00000000-0005-0000-0000-000089150000}"/>
    <cellStyle name="_인원계획표 _적격 _골조사전공사(월계-2)_041112공사중지내역_제일기획_0727" xfId="5463" xr:uid="{00000000-0005-0000-0000-00008A150000}"/>
    <cellStyle name="_인원계획표 _적격 _골조사전공사(월계-2)_제일기획_0727" xfId="5464" xr:uid="{00000000-0005-0000-0000-00008B150000}"/>
    <cellStyle name="_인원계획표 _적격 _공사개요(월계)" xfId="5465" xr:uid="{00000000-0005-0000-0000-00008C150000}"/>
    <cellStyle name="_인원계획표 _적격 _공사개요(월계)_000실시공최소화방안" xfId="5466" xr:uid="{00000000-0005-0000-0000-00008D150000}"/>
    <cellStyle name="_인원계획표 _적격 _공사개요(월계)_000실시공최소화방안_041112공사중지내역" xfId="5467" xr:uid="{00000000-0005-0000-0000-00008E150000}"/>
    <cellStyle name="_인원계획표 _적격 _공사개요(월계)_000실시공최소화방안_041112공사중지내역_제일기획_0727" xfId="5468" xr:uid="{00000000-0005-0000-0000-00008F150000}"/>
    <cellStyle name="_인원계획표 _적격 _공사개요(월계)_000실시공최소화방안_제일기획_0727" xfId="5469" xr:uid="{00000000-0005-0000-0000-000090150000}"/>
    <cellStyle name="_인원계획표 _적격 _공사개요(월계)_041112공사중지내역" xfId="5470" xr:uid="{00000000-0005-0000-0000-000091150000}"/>
    <cellStyle name="_인원계획표 _적격 _공사개요(월계)_041112공사중지내역_041112공사중지내역" xfId="5471" xr:uid="{00000000-0005-0000-0000-000092150000}"/>
    <cellStyle name="_인원계획표 _적격 _공사개요(월계)_041112공사중지내역_041112공사중지내역_제일기획_0727" xfId="5472" xr:uid="{00000000-0005-0000-0000-000093150000}"/>
    <cellStyle name="_인원계획표 _적격 _공사개요(월계)_041112공사중지내역_제일기획_0727" xfId="5473" xr:uid="{00000000-0005-0000-0000-000094150000}"/>
    <cellStyle name="_인원계획표 _적격 _공사개요(월계)_제일기획_0727" xfId="5474" xr:uid="{00000000-0005-0000-0000-000095150000}"/>
    <cellStyle name="_인원계획표 _적격 _제일기획_0727" xfId="5475" xr:uid="{00000000-0005-0000-0000-000096150000}"/>
    <cellStyle name="_인원계획표 _적격 _파일공사(30M)" xfId="5476" xr:uid="{00000000-0005-0000-0000-000097150000}"/>
    <cellStyle name="_인원계획표 _적격 _파일공사(30M)_000실시공최소화방안" xfId="5477" xr:uid="{00000000-0005-0000-0000-000098150000}"/>
    <cellStyle name="_인원계획표 _적격 _파일공사(30M)_000실시공최소화방안_041112공사중지내역" xfId="5478" xr:uid="{00000000-0005-0000-0000-000099150000}"/>
    <cellStyle name="_인원계획표 _적격 _파일공사(30M)_000실시공최소화방안_041112공사중지내역_제일기획_0727" xfId="5479" xr:uid="{00000000-0005-0000-0000-00009A150000}"/>
    <cellStyle name="_인원계획표 _적격 _파일공사(30M)_000실시공최소화방안_제일기획_0727" xfId="5480" xr:uid="{00000000-0005-0000-0000-00009B150000}"/>
    <cellStyle name="_인원계획표 _적격 _파일공사(30M)_041112공사중지내역" xfId="5481" xr:uid="{00000000-0005-0000-0000-00009C150000}"/>
    <cellStyle name="_인원계획표 _적격 _파일공사(30M)_041112공사중지내역_041112공사중지내역" xfId="5482" xr:uid="{00000000-0005-0000-0000-00009D150000}"/>
    <cellStyle name="_인원계획표 _적격 _파일공사(30M)_041112공사중지내역_041112공사중지내역_제일기획_0727" xfId="5483" xr:uid="{00000000-0005-0000-0000-00009E150000}"/>
    <cellStyle name="_인원계획표 _적격 _파일공사(30M)_041112공사중지내역_제일기획_0727" xfId="5484" xr:uid="{00000000-0005-0000-0000-00009F150000}"/>
    <cellStyle name="_인원계획표 _적격 _파일공사(30M)_제일기획_0727" xfId="5485" xr:uid="{00000000-0005-0000-0000-0000A0150000}"/>
    <cellStyle name="_인원계획표 _적격 _파일사전공사본사최종" xfId="5486" xr:uid="{00000000-0005-0000-0000-0000A1150000}"/>
    <cellStyle name="_인원계획표 _적격 _파일사전공사본사최종_000실시공최소화방안" xfId="5487" xr:uid="{00000000-0005-0000-0000-0000A2150000}"/>
    <cellStyle name="_인원계획표 _적격 _파일사전공사본사최종_000실시공최소화방안_041112공사중지내역" xfId="5488" xr:uid="{00000000-0005-0000-0000-0000A3150000}"/>
    <cellStyle name="_인원계획표 _적격 _파일사전공사본사최종_000실시공최소화방안_041112공사중지내역_제일기획_0727" xfId="5489" xr:uid="{00000000-0005-0000-0000-0000A4150000}"/>
    <cellStyle name="_인원계획표 _적격 _파일사전공사본사최종_000실시공최소화방안_제일기획_0727" xfId="5490" xr:uid="{00000000-0005-0000-0000-0000A5150000}"/>
    <cellStyle name="_인원계획표 _적격 _파일사전공사본사최종_041112공사중지내역" xfId="5491" xr:uid="{00000000-0005-0000-0000-0000A6150000}"/>
    <cellStyle name="_인원계획표 _적격 _파일사전공사본사최종_041112공사중지내역_041112공사중지내역" xfId="5492" xr:uid="{00000000-0005-0000-0000-0000A7150000}"/>
    <cellStyle name="_인원계획표 _적격 _파일사전공사본사최종_041112공사중지내역_041112공사중지내역_제일기획_0727" xfId="5493" xr:uid="{00000000-0005-0000-0000-0000A8150000}"/>
    <cellStyle name="_인원계획표 _적격 _파일사전공사본사최종_041112공사중지내역_제일기획_0727" xfId="5494" xr:uid="{00000000-0005-0000-0000-0000A9150000}"/>
    <cellStyle name="_인원계획표 _적격 _파일사전공사본사최종_제일기획_0727" xfId="5495" xr:uid="{00000000-0005-0000-0000-0000AA150000}"/>
    <cellStyle name="_인원계획표 _제일기획_0727" xfId="5496" xr:uid="{00000000-0005-0000-0000-0000AB150000}"/>
    <cellStyle name="_인원계획표 _파일공사" xfId="5497" xr:uid="{00000000-0005-0000-0000-0000AC150000}"/>
    <cellStyle name="_인원계획표 _파일공사(30M)" xfId="5498" xr:uid="{00000000-0005-0000-0000-0000AD150000}"/>
    <cellStyle name="_인원계획표 _파일공사(30M)_000실시공최소화방안" xfId="5499" xr:uid="{00000000-0005-0000-0000-0000AE150000}"/>
    <cellStyle name="_인원계획표 _파일공사(30M)_000실시공최소화방안_041112공사중지내역" xfId="5500" xr:uid="{00000000-0005-0000-0000-0000AF150000}"/>
    <cellStyle name="_인원계획표 _파일공사(30M)_000실시공최소화방안_041112공사중지내역_제일기획_0727" xfId="5501" xr:uid="{00000000-0005-0000-0000-0000B0150000}"/>
    <cellStyle name="_인원계획표 _파일공사(30M)_000실시공최소화방안_제일기획_0727" xfId="5502" xr:uid="{00000000-0005-0000-0000-0000B1150000}"/>
    <cellStyle name="_인원계획표 _파일공사(30M)_041112공사중지내역" xfId="5503" xr:uid="{00000000-0005-0000-0000-0000B2150000}"/>
    <cellStyle name="_인원계획표 _파일공사(30M)_041112공사중지내역_041112공사중지내역" xfId="5504" xr:uid="{00000000-0005-0000-0000-0000B3150000}"/>
    <cellStyle name="_인원계획표 _파일공사(30M)_041112공사중지내역_041112공사중지내역_제일기획_0727" xfId="5505" xr:uid="{00000000-0005-0000-0000-0000B4150000}"/>
    <cellStyle name="_인원계획표 _파일공사(30M)_041112공사중지내역_제일기획_0727" xfId="5506" xr:uid="{00000000-0005-0000-0000-0000B5150000}"/>
    <cellStyle name="_인원계획표 _파일공사(30M)_제일기획_0727" xfId="5507" xr:uid="{00000000-0005-0000-0000-0000B6150000}"/>
    <cellStyle name="_인원계획표 _파일공사_000실시공최소화방안" xfId="5508" xr:uid="{00000000-0005-0000-0000-0000B7150000}"/>
    <cellStyle name="_인원계획표 _파일공사_000실시공최소화방안_041112공사중지내역" xfId="5509" xr:uid="{00000000-0005-0000-0000-0000B8150000}"/>
    <cellStyle name="_인원계획표 _파일공사_000실시공최소화방안_041112공사중지내역_제일기획_0727" xfId="5510" xr:uid="{00000000-0005-0000-0000-0000B9150000}"/>
    <cellStyle name="_인원계획표 _파일공사_000실시공최소화방안_제일기획_0727" xfId="5511" xr:uid="{00000000-0005-0000-0000-0000BA150000}"/>
    <cellStyle name="_인원계획표 _파일공사_041112공사중지내역" xfId="5512" xr:uid="{00000000-0005-0000-0000-0000BB150000}"/>
    <cellStyle name="_인원계획표 _파일공사_041112공사중지내역_041112공사중지내역" xfId="5513" xr:uid="{00000000-0005-0000-0000-0000BC150000}"/>
    <cellStyle name="_인원계획표 _파일공사_041112공사중지내역_041112공사중지내역_제일기획_0727" xfId="5514" xr:uid="{00000000-0005-0000-0000-0000BD150000}"/>
    <cellStyle name="_인원계획표 _파일공사_041112공사중지내역_제일기획_0727" xfId="5515" xr:uid="{00000000-0005-0000-0000-0000BE150000}"/>
    <cellStyle name="_인원계획표 _파일공사_제일기획_0727" xfId="5516" xr:uid="{00000000-0005-0000-0000-0000BF150000}"/>
    <cellStyle name="_인원계획표 _파일사전공사본사최종" xfId="5517" xr:uid="{00000000-0005-0000-0000-0000C0150000}"/>
    <cellStyle name="_인원계획표 _파일사전공사본사최종_000실시공최소화방안" xfId="5518" xr:uid="{00000000-0005-0000-0000-0000C1150000}"/>
    <cellStyle name="_인원계획표 _파일사전공사본사최종_000실시공최소화방안_041112공사중지내역" xfId="5519" xr:uid="{00000000-0005-0000-0000-0000C2150000}"/>
    <cellStyle name="_인원계획표 _파일사전공사본사최종_000실시공최소화방안_041112공사중지내역_제일기획_0727" xfId="5520" xr:uid="{00000000-0005-0000-0000-0000C3150000}"/>
    <cellStyle name="_인원계획표 _파일사전공사본사최종_000실시공최소화방안_제일기획_0727" xfId="5521" xr:uid="{00000000-0005-0000-0000-0000C4150000}"/>
    <cellStyle name="_인원계획표 _파일사전공사본사최종_041112공사중지내역" xfId="5522" xr:uid="{00000000-0005-0000-0000-0000C5150000}"/>
    <cellStyle name="_인원계획표 _파일사전공사본사최종_041112공사중지내역_041112공사중지내역" xfId="5523" xr:uid="{00000000-0005-0000-0000-0000C6150000}"/>
    <cellStyle name="_인원계획표 _파일사전공사본사최종_041112공사중지내역_041112공사중지내역_제일기획_0727" xfId="5524" xr:uid="{00000000-0005-0000-0000-0000C7150000}"/>
    <cellStyle name="_인원계획표 _파일사전공사본사최종_041112공사중지내역_제일기획_0727" xfId="5525" xr:uid="{00000000-0005-0000-0000-0000C8150000}"/>
    <cellStyle name="_인원계획표 _파일사전공사본사최종_제일기획_0727" xfId="5526" xr:uid="{00000000-0005-0000-0000-0000C9150000}"/>
    <cellStyle name="_입찰표지 " xfId="5527" xr:uid="{00000000-0005-0000-0000-0000CA150000}"/>
    <cellStyle name="_입찰표지 _000실시공최소화방안" xfId="5528" xr:uid="{00000000-0005-0000-0000-0000CB150000}"/>
    <cellStyle name="_입찰표지 _000실시공최소화방안_041112공사중지내역" xfId="5529" xr:uid="{00000000-0005-0000-0000-0000CC150000}"/>
    <cellStyle name="_입찰표지 _000실시공최소화방안_041112공사중지내역_제일기획_0727" xfId="5530" xr:uid="{00000000-0005-0000-0000-0000CD150000}"/>
    <cellStyle name="_입찰표지 _000실시공최소화방안_제일기획_0727" xfId="5531" xr:uid="{00000000-0005-0000-0000-0000CE150000}"/>
    <cellStyle name="_입찰표지 _041112공사중지내역" xfId="5532" xr:uid="{00000000-0005-0000-0000-0000CF150000}"/>
    <cellStyle name="_입찰표지 _041112공사중지내역_041112공사중지내역" xfId="5533" xr:uid="{00000000-0005-0000-0000-0000D0150000}"/>
    <cellStyle name="_입찰표지 _041112공사중지내역_041112공사중지내역_제일기획_0727" xfId="5534" xr:uid="{00000000-0005-0000-0000-0000D1150000}"/>
    <cellStyle name="_입찰표지 _041112공사중지내역_제일기획_0727" xfId="5535" xr:uid="{00000000-0005-0000-0000-0000D2150000}"/>
    <cellStyle name="_입찰표지 _3.아파트(옥수)" xfId="5536" xr:uid="{00000000-0005-0000-0000-0000D3150000}"/>
    <cellStyle name="_입찰표지 _3.아파트(옥수)_000실시공최소화방안" xfId="5537" xr:uid="{00000000-0005-0000-0000-0000D4150000}"/>
    <cellStyle name="_입찰표지 _3.아파트(옥수)_000실시공최소화방안_041112공사중지내역" xfId="5538" xr:uid="{00000000-0005-0000-0000-0000D5150000}"/>
    <cellStyle name="_입찰표지 _3.아파트(옥수)_000실시공최소화방안_041112공사중지내역_제일기획_0727" xfId="5539" xr:uid="{00000000-0005-0000-0000-0000D6150000}"/>
    <cellStyle name="_입찰표지 _3.아파트(옥수)_000실시공최소화방안_제일기획_0727" xfId="5540" xr:uid="{00000000-0005-0000-0000-0000D7150000}"/>
    <cellStyle name="_입찰표지 _3.아파트(옥수)_041112공사중지내역" xfId="5541" xr:uid="{00000000-0005-0000-0000-0000D8150000}"/>
    <cellStyle name="_입찰표지 _3.아파트(옥수)_041112공사중지내역_041112공사중지내역" xfId="5542" xr:uid="{00000000-0005-0000-0000-0000D9150000}"/>
    <cellStyle name="_입찰표지 _3.아파트(옥수)_041112공사중지내역_041112공사중지내역_제일기획_0727" xfId="5543" xr:uid="{00000000-0005-0000-0000-0000DA150000}"/>
    <cellStyle name="_입찰표지 _3.아파트(옥수)_041112공사중지내역_제일기획_0727" xfId="5544" xr:uid="{00000000-0005-0000-0000-0000DB150000}"/>
    <cellStyle name="_입찰표지 _3.아파트(옥수)_제일기획_0727" xfId="5545" xr:uid="{00000000-0005-0000-0000-0000DC150000}"/>
    <cellStyle name="_입찰표지 _pit면적" xfId="5546" xr:uid="{00000000-0005-0000-0000-0000DD150000}"/>
    <cellStyle name="_입찰표지 _pit면적_000실시공최소화방안" xfId="5547" xr:uid="{00000000-0005-0000-0000-0000DE150000}"/>
    <cellStyle name="_입찰표지 _pit면적_000실시공최소화방안_041112공사중지내역" xfId="5548" xr:uid="{00000000-0005-0000-0000-0000DF150000}"/>
    <cellStyle name="_입찰표지 _pit면적_000실시공최소화방안_041112공사중지내역_제일기획_0727" xfId="5549" xr:uid="{00000000-0005-0000-0000-0000E0150000}"/>
    <cellStyle name="_입찰표지 _pit면적_000실시공최소화방안_제일기획_0727" xfId="5550" xr:uid="{00000000-0005-0000-0000-0000E1150000}"/>
    <cellStyle name="_입찰표지 _pit면적_041112공사중지내역" xfId="5551" xr:uid="{00000000-0005-0000-0000-0000E2150000}"/>
    <cellStyle name="_입찰표지 _pit면적_041112공사중지내역_041112공사중지내역" xfId="5552" xr:uid="{00000000-0005-0000-0000-0000E3150000}"/>
    <cellStyle name="_입찰표지 _pit면적_041112공사중지내역_041112공사중지내역_제일기획_0727" xfId="5553" xr:uid="{00000000-0005-0000-0000-0000E4150000}"/>
    <cellStyle name="_입찰표지 _pit면적_041112공사중지내역_제일기획_0727" xfId="5554" xr:uid="{00000000-0005-0000-0000-0000E5150000}"/>
    <cellStyle name="_입찰표지 _pit면적_제일기획_0727" xfId="5555" xr:uid="{00000000-0005-0000-0000-0000E6150000}"/>
    <cellStyle name="_입찰표지 _검암2차사전공사(본사검토) " xfId="5556" xr:uid="{00000000-0005-0000-0000-0000E7150000}"/>
    <cellStyle name="_입찰표지 _검암2차사전공사(본사검토) _000실시공최소화방안" xfId="5557" xr:uid="{00000000-0005-0000-0000-0000E8150000}"/>
    <cellStyle name="_입찰표지 _검암2차사전공사(본사검토) _000실시공최소화방안_041112공사중지내역" xfId="5558" xr:uid="{00000000-0005-0000-0000-0000E9150000}"/>
    <cellStyle name="_입찰표지 _검암2차사전공사(본사검토) _000실시공최소화방안_041112공사중지내역_제일기획_0727" xfId="5559" xr:uid="{00000000-0005-0000-0000-0000EA150000}"/>
    <cellStyle name="_입찰표지 _검암2차사전공사(본사검토) _000실시공최소화방안_제일기획_0727" xfId="5560" xr:uid="{00000000-0005-0000-0000-0000EB150000}"/>
    <cellStyle name="_입찰표지 _검암2차사전공사(본사검토) _041112공사중지내역" xfId="5561" xr:uid="{00000000-0005-0000-0000-0000EC150000}"/>
    <cellStyle name="_입찰표지 _검암2차사전공사(본사검토) _041112공사중지내역_041112공사중지내역" xfId="5562" xr:uid="{00000000-0005-0000-0000-0000ED150000}"/>
    <cellStyle name="_입찰표지 _검암2차사전공사(본사검토) _041112공사중지내역_041112공사중지내역_제일기획_0727" xfId="5563" xr:uid="{00000000-0005-0000-0000-0000EE150000}"/>
    <cellStyle name="_입찰표지 _검암2차사전공사(본사검토) _041112공사중지내역_제일기획_0727" xfId="5564" xr:uid="{00000000-0005-0000-0000-0000EF150000}"/>
    <cellStyle name="_입찰표지 _검암2차사전공사(본사검토) _3.아파트(옥수)" xfId="5565" xr:uid="{00000000-0005-0000-0000-0000F0150000}"/>
    <cellStyle name="_입찰표지 _검암2차사전공사(본사검토) _3.아파트(옥수)_000실시공최소화방안" xfId="5566" xr:uid="{00000000-0005-0000-0000-0000F1150000}"/>
    <cellStyle name="_입찰표지 _검암2차사전공사(본사검토) _3.아파트(옥수)_000실시공최소화방안_041112공사중지내역" xfId="5567" xr:uid="{00000000-0005-0000-0000-0000F2150000}"/>
    <cellStyle name="_입찰표지 _검암2차사전공사(본사검토) _3.아파트(옥수)_000실시공최소화방안_041112공사중지내역_제일기획_0727" xfId="5568" xr:uid="{00000000-0005-0000-0000-0000F3150000}"/>
    <cellStyle name="_입찰표지 _검암2차사전공사(본사검토) _3.아파트(옥수)_000실시공최소화방안_제일기획_0727" xfId="5569" xr:uid="{00000000-0005-0000-0000-0000F4150000}"/>
    <cellStyle name="_입찰표지 _검암2차사전공사(본사검토) _3.아파트(옥수)_041112공사중지내역" xfId="5570" xr:uid="{00000000-0005-0000-0000-0000F5150000}"/>
    <cellStyle name="_입찰표지 _검암2차사전공사(본사검토) _3.아파트(옥수)_041112공사중지내역_041112공사중지내역" xfId="5571" xr:uid="{00000000-0005-0000-0000-0000F6150000}"/>
    <cellStyle name="_입찰표지 _검암2차사전공사(본사검토) _3.아파트(옥수)_041112공사중지내역_041112공사중지내역_제일기획_0727" xfId="5572" xr:uid="{00000000-0005-0000-0000-0000F7150000}"/>
    <cellStyle name="_입찰표지 _검암2차사전공사(본사검토) _3.아파트(옥수)_041112공사중지내역_제일기획_0727" xfId="5573" xr:uid="{00000000-0005-0000-0000-0000F8150000}"/>
    <cellStyle name="_입찰표지 _검암2차사전공사(본사검토) _3.아파트(옥수)_제일기획_0727" xfId="5574" xr:uid="{00000000-0005-0000-0000-0000F9150000}"/>
    <cellStyle name="_입찰표지 _검암2차사전공사(본사검토) _pit면적" xfId="5575" xr:uid="{00000000-0005-0000-0000-0000FA150000}"/>
    <cellStyle name="_입찰표지 _검암2차사전공사(본사검토) _pit면적_000실시공최소화방안" xfId="5576" xr:uid="{00000000-0005-0000-0000-0000FB150000}"/>
    <cellStyle name="_입찰표지 _검암2차사전공사(본사검토) _pit면적_000실시공최소화방안_041112공사중지내역" xfId="5577" xr:uid="{00000000-0005-0000-0000-0000FC150000}"/>
    <cellStyle name="_입찰표지 _검암2차사전공사(본사검토) _pit면적_000실시공최소화방안_041112공사중지내역_제일기획_0727" xfId="5578" xr:uid="{00000000-0005-0000-0000-0000FD150000}"/>
    <cellStyle name="_입찰표지 _검암2차사전공사(본사검토) _pit면적_000실시공최소화방안_제일기획_0727" xfId="5579" xr:uid="{00000000-0005-0000-0000-0000FE150000}"/>
    <cellStyle name="_입찰표지 _검암2차사전공사(본사검토) _pit면적_041112공사중지내역" xfId="5580" xr:uid="{00000000-0005-0000-0000-0000FF150000}"/>
    <cellStyle name="_입찰표지 _검암2차사전공사(본사검토) _pit면적_041112공사중지내역_041112공사중지내역" xfId="5581" xr:uid="{00000000-0005-0000-0000-000000160000}"/>
    <cellStyle name="_입찰표지 _검암2차사전공사(본사검토) _pit면적_041112공사중지내역_041112공사중지내역_제일기획_0727" xfId="5582" xr:uid="{00000000-0005-0000-0000-000001160000}"/>
    <cellStyle name="_입찰표지 _검암2차사전공사(본사검토) _pit면적_041112공사중지내역_제일기획_0727" xfId="5583" xr:uid="{00000000-0005-0000-0000-000002160000}"/>
    <cellStyle name="_입찰표지 _검암2차사전공사(본사검토) _pit면적_제일기획_0727" xfId="5584" xr:uid="{00000000-0005-0000-0000-000003160000}"/>
    <cellStyle name="_입찰표지 _검암2차사전공사(본사검토) _골조견적비교XLS" xfId="5585" xr:uid="{00000000-0005-0000-0000-000004160000}"/>
    <cellStyle name="_입찰표지 _검암2차사전공사(본사검토) _골조견적비교XLS_000실시공최소화방안" xfId="5586" xr:uid="{00000000-0005-0000-0000-000005160000}"/>
    <cellStyle name="_입찰표지 _검암2차사전공사(본사검토) _골조견적비교XLS_000실시공최소화방안_041112공사중지내역" xfId="5587" xr:uid="{00000000-0005-0000-0000-000006160000}"/>
    <cellStyle name="_입찰표지 _검암2차사전공사(본사검토) _골조견적비교XLS_000실시공최소화방안_041112공사중지내역_제일기획_0727" xfId="5588" xr:uid="{00000000-0005-0000-0000-000007160000}"/>
    <cellStyle name="_입찰표지 _검암2차사전공사(본사검토) _골조견적비교XLS_000실시공최소화방안_제일기획_0727" xfId="5589" xr:uid="{00000000-0005-0000-0000-000008160000}"/>
    <cellStyle name="_입찰표지 _검암2차사전공사(본사검토) _골조견적비교XLS_041112공사중지내역" xfId="5590" xr:uid="{00000000-0005-0000-0000-000009160000}"/>
    <cellStyle name="_입찰표지 _검암2차사전공사(본사검토) _골조견적비교XLS_041112공사중지내역_041112공사중지내역" xfId="5591" xr:uid="{00000000-0005-0000-0000-00000A160000}"/>
    <cellStyle name="_입찰표지 _검암2차사전공사(본사검토) _골조견적비교XLS_041112공사중지내역_041112공사중지내역_제일기획_0727" xfId="5592" xr:uid="{00000000-0005-0000-0000-00000B160000}"/>
    <cellStyle name="_입찰표지 _검암2차사전공사(본사검토) _골조견적비교XLS_041112공사중지내역_제일기획_0727" xfId="5593" xr:uid="{00000000-0005-0000-0000-00000C160000}"/>
    <cellStyle name="_입찰표지 _검암2차사전공사(본사검토) _골조견적비교XLS_제일기획_0727" xfId="5594" xr:uid="{00000000-0005-0000-0000-00000D160000}"/>
    <cellStyle name="_입찰표지 _검암2차사전공사(본사검토) _골조분석표(B)" xfId="5595" xr:uid="{00000000-0005-0000-0000-00000E160000}"/>
    <cellStyle name="_입찰표지 _검암2차사전공사(본사검토) _골조분석표(B)_000실시공최소화방안" xfId="5596" xr:uid="{00000000-0005-0000-0000-00000F160000}"/>
    <cellStyle name="_입찰표지 _검암2차사전공사(본사검토) _골조분석표(B)_000실시공최소화방안_041112공사중지내역" xfId="5597" xr:uid="{00000000-0005-0000-0000-000010160000}"/>
    <cellStyle name="_입찰표지 _검암2차사전공사(본사검토) _골조분석표(B)_000실시공최소화방안_041112공사중지내역_제일기획_0727" xfId="5598" xr:uid="{00000000-0005-0000-0000-000011160000}"/>
    <cellStyle name="_입찰표지 _검암2차사전공사(본사검토) _골조분석표(B)_000실시공최소화방안_제일기획_0727" xfId="5599" xr:uid="{00000000-0005-0000-0000-000012160000}"/>
    <cellStyle name="_입찰표지 _검암2차사전공사(본사검토) _골조분석표(B)_041112공사중지내역" xfId="5600" xr:uid="{00000000-0005-0000-0000-000013160000}"/>
    <cellStyle name="_입찰표지 _검암2차사전공사(본사검토) _골조분석표(B)_041112공사중지내역_041112공사중지내역" xfId="5601" xr:uid="{00000000-0005-0000-0000-000014160000}"/>
    <cellStyle name="_입찰표지 _검암2차사전공사(본사검토) _골조분석표(B)_041112공사중지내역_041112공사중지내역_제일기획_0727" xfId="5602" xr:uid="{00000000-0005-0000-0000-000015160000}"/>
    <cellStyle name="_입찰표지 _검암2차사전공사(본사검토) _골조분석표(B)_041112공사중지내역_제일기획_0727" xfId="5603" xr:uid="{00000000-0005-0000-0000-000016160000}"/>
    <cellStyle name="_입찰표지 _검암2차사전공사(본사검토) _골조분석표(B)_제일기획_0727" xfId="5604" xr:uid="{00000000-0005-0000-0000-000017160000}"/>
    <cellStyle name="_입찰표지 _검암2차사전공사(본사검토) _골조사전공사(마전)본사최종" xfId="5605" xr:uid="{00000000-0005-0000-0000-000018160000}"/>
    <cellStyle name="_입찰표지 _검암2차사전공사(본사검토) _골조사전공사(마전)본사최종_000실시공최소화방안" xfId="5606" xr:uid="{00000000-0005-0000-0000-000019160000}"/>
    <cellStyle name="_입찰표지 _검암2차사전공사(본사검토) _골조사전공사(마전)본사최종_000실시공최소화방안_041112공사중지내역" xfId="5607" xr:uid="{00000000-0005-0000-0000-00001A160000}"/>
    <cellStyle name="_입찰표지 _검암2차사전공사(본사검토) _골조사전공사(마전)본사최종_000실시공최소화방안_041112공사중지내역_제일기획_0727" xfId="5608" xr:uid="{00000000-0005-0000-0000-00001B160000}"/>
    <cellStyle name="_입찰표지 _검암2차사전공사(본사검토) _골조사전공사(마전)본사최종_000실시공최소화방안_제일기획_0727" xfId="5609" xr:uid="{00000000-0005-0000-0000-00001C160000}"/>
    <cellStyle name="_입찰표지 _검암2차사전공사(본사검토) _골조사전공사(마전)본사최종_041112공사중지내역" xfId="5610" xr:uid="{00000000-0005-0000-0000-00001D160000}"/>
    <cellStyle name="_입찰표지 _검암2차사전공사(본사검토) _골조사전공사(마전)본사최종_041112공사중지내역_041112공사중지내역" xfId="5611" xr:uid="{00000000-0005-0000-0000-00001E160000}"/>
    <cellStyle name="_입찰표지 _검암2차사전공사(본사검토) _골조사전공사(마전)본사최종_041112공사중지내역_041112공사중지내역_제일기획_0727" xfId="5612" xr:uid="{00000000-0005-0000-0000-00001F160000}"/>
    <cellStyle name="_입찰표지 _검암2차사전공사(본사검토) _골조사전공사(마전)본사최종_041112공사중지내역_제일기획_0727" xfId="5613" xr:uid="{00000000-0005-0000-0000-000020160000}"/>
    <cellStyle name="_입찰표지 _검암2차사전공사(본사검토) _골조사전공사(마전)본사최종_제일기획_0727" xfId="5614" xr:uid="{00000000-0005-0000-0000-000021160000}"/>
    <cellStyle name="_입찰표지 _검암2차사전공사(본사검토) _골조사전공사(마전)본사최종-1" xfId="5615" xr:uid="{00000000-0005-0000-0000-000022160000}"/>
    <cellStyle name="_입찰표지 _검암2차사전공사(본사검토) _골조사전공사(마전)본사최종-1_000실시공최소화방안" xfId="5616" xr:uid="{00000000-0005-0000-0000-000023160000}"/>
    <cellStyle name="_입찰표지 _검암2차사전공사(본사검토) _골조사전공사(마전)본사최종-1_000실시공최소화방안_041112공사중지내역" xfId="5617" xr:uid="{00000000-0005-0000-0000-000024160000}"/>
    <cellStyle name="_입찰표지 _검암2차사전공사(본사검토) _골조사전공사(마전)본사최종-1_000실시공최소화방안_041112공사중지내역_제일기획_0727" xfId="5618" xr:uid="{00000000-0005-0000-0000-000025160000}"/>
    <cellStyle name="_입찰표지 _검암2차사전공사(본사검토) _골조사전공사(마전)본사최종-1_000실시공최소화방안_제일기획_0727" xfId="5619" xr:uid="{00000000-0005-0000-0000-000026160000}"/>
    <cellStyle name="_입찰표지 _검암2차사전공사(본사검토) _골조사전공사(마전)본사최종-1_041112공사중지내역" xfId="5620" xr:uid="{00000000-0005-0000-0000-000027160000}"/>
    <cellStyle name="_입찰표지 _검암2차사전공사(본사검토) _골조사전공사(마전)본사최종-1_041112공사중지내역_041112공사중지내역" xfId="5621" xr:uid="{00000000-0005-0000-0000-000028160000}"/>
    <cellStyle name="_입찰표지 _검암2차사전공사(본사검토) _골조사전공사(마전)본사최종-1_041112공사중지내역_041112공사중지내역_제일기획_0727" xfId="5622" xr:uid="{00000000-0005-0000-0000-000029160000}"/>
    <cellStyle name="_입찰표지 _검암2차사전공사(본사검토) _골조사전공사(마전)본사최종-1_041112공사중지내역_제일기획_0727" xfId="5623" xr:uid="{00000000-0005-0000-0000-00002A160000}"/>
    <cellStyle name="_입찰표지 _검암2차사전공사(본사검토) _골조사전공사(마전)본사최종-1_제일기획_0727" xfId="5624" xr:uid="{00000000-0005-0000-0000-00002B160000}"/>
    <cellStyle name="_입찰표지 _검암2차사전공사(본사검토) _골조사전공사(옥수)본사최종" xfId="5625" xr:uid="{00000000-0005-0000-0000-00002C160000}"/>
    <cellStyle name="_입찰표지 _검암2차사전공사(본사검토) _골조사전공사(옥수)본사최종_000실시공최소화방안" xfId="5626" xr:uid="{00000000-0005-0000-0000-00002D160000}"/>
    <cellStyle name="_입찰표지 _검암2차사전공사(본사검토) _골조사전공사(옥수)본사최종_000실시공최소화방안_041112공사중지내역" xfId="5627" xr:uid="{00000000-0005-0000-0000-00002E160000}"/>
    <cellStyle name="_입찰표지 _검암2차사전공사(본사검토) _골조사전공사(옥수)본사최종_000실시공최소화방안_041112공사중지내역_제일기획_0727" xfId="5628" xr:uid="{00000000-0005-0000-0000-00002F160000}"/>
    <cellStyle name="_입찰표지 _검암2차사전공사(본사검토) _골조사전공사(옥수)본사최종_000실시공최소화방안_제일기획_0727" xfId="5629" xr:uid="{00000000-0005-0000-0000-000030160000}"/>
    <cellStyle name="_입찰표지 _검암2차사전공사(본사검토) _골조사전공사(옥수)본사최종_041112공사중지내역" xfId="5630" xr:uid="{00000000-0005-0000-0000-000031160000}"/>
    <cellStyle name="_입찰표지 _검암2차사전공사(본사검토) _골조사전공사(옥수)본사최종_041112공사중지내역_041112공사중지내역" xfId="5631" xr:uid="{00000000-0005-0000-0000-000032160000}"/>
    <cellStyle name="_입찰표지 _검암2차사전공사(본사검토) _골조사전공사(옥수)본사최종_041112공사중지내역_041112공사중지내역_제일기획_0727" xfId="5632" xr:uid="{00000000-0005-0000-0000-000033160000}"/>
    <cellStyle name="_입찰표지 _검암2차사전공사(본사검토) _골조사전공사(옥수)본사최종_041112공사중지내역_제일기획_0727" xfId="5633" xr:uid="{00000000-0005-0000-0000-000034160000}"/>
    <cellStyle name="_입찰표지 _검암2차사전공사(본사검토) _골조사전공사(옥수)본사최종_제일기획_0727" xfId="5634" xr:uid="{00000000-0005-0000-0000-000035160000}"/>
    <cellStyle name="_입찰표지 _검암2차사전공사(본사검토) _골조사전공사(월계-1)" xfId="5635" xr:uid="{00000000-0005-0000-0000-000036160000}"/>
    <cellStyle name="_입찰표지 _검암2차사전공사(본사검토) _골조사전공사(월계-1)_000실시공최소화방안" xfId="5636" xr:uid="{00000000-0005-0000-0000-000037160000}"/>
    <cellStyle name="_입찰표지 _검암2차사전공사(본사검토) _골조사전공사(월계-1)_000실시공최소화방안_041112공사중지내역" xfId="5637" xr:uid="{00000000-0005-0000-0000-000038160000}"/>
    <cellStyle name="_입찰표지 _검암2차사전공사(본사검토) _골조사전공사(월계-1)_000실시공최소화방안_041112공사중지내역_제일기획_0727" xfId="5638" xr:uid="{00000000-0005-0000-0000-000039160000}"/>
    <cellStyle name="_입찰표지 _검암2차사전공사(본사검토) _골조사전공사(월계-1)_000실시공최소화방안_제일기획_0727" xfId="5639" xr:uid="{00000000-0005-0000-0000-00003A160000}"/>
    <cellStyle name="_입찰표지 _검암2차사전공사(본사검토) _골조사전공사(월계-1)_041112공사중지내역" xfId="5640" xr:uid="{00000000-0005-0000-0000-00003B160000}"/>
    <cellStyle name="_입찰표지 _검암2차사전공사(본사검토) _골조사전공사(월계-1)_041112공사중지내역_041112공사중지내역" xfId="5641" xr:uid="{00000000-0005-0000-0000-00003C160000}"/>
    <cellStyle name="_입찰표지 _검암2차사전공사(본사검토) _골조사전공사(월계-1)_041112공사중지내역_041112공사중지내역_제일기획_0727" xfId="5642" xr:uid="{00000000-0005-0000-0000-00003D160000}"/>
    <cellStyle name="_입찰표지 _검암2차사전공사(본사검토) _골조사전공사(월계-1)_041112공사중지내역_제일기획_0727" xfId="5643" xr:uid="{00000000-0005-0000-0000-00003E160000}"/>
    <cellStyle name="_입찰표지 _검암2차사전공사(본사검토) _골조사전공사(월계-1)_제일기획_0727" xfId="5644" xr:uid="{00000000-0005-0000-0000-00003F160000}"/>
    <cellStyle name="_입찰표지 _검암2차사전공사(본사검토) _골조사전공사(월계-2 PIT+APT)" xfId="5645" xr:uid="{00000000-0005-0000-0000-000040160000}"/>
    <cellStyle name="_입찰표지 _검암2차사전공사(본사검토) _골조사전공사(월계-2 PIT+APT)_000실시공최소화방안" xfId="5646" xr:uid="{00000000-0005-0000-0000-000041160000}"/>
    <cellStyle name="_입찰표지 _검암2차사전공사(본사검토) _골조사전공사(월계-2 PIT+APT)_000실시공최소화방안_041112공사중지내역" xfId="5647" xr:uid="{00000000-0005-0000-0000-000042160000}"/>
    <cellStyle name="_입찰표지 _검암2차사전공사(본사검토) _골조사전공사(월계-2 PIT+APT)_000실시공최소화방안_041112공사중지내역_제일기획_0727" xfId="5648" xr:uid="{00000000-0005-0000-0000-000043160000}"/>
    <cellStyle name="_입찰표지 _검암2차사전공사(본사검토) _골조사전공사(월계-2 PIT+APT)_000실시공최소화방안_제일기획_0727" xfId="5649" xr:uid="{00000000-0005-0000-0000-000044160000}"/>
    <cellStyle name="_입찰표지 _검암2차사전공사(본사검토) _골조사전공사(월계-2 PIT+APT)_041112공사중지내역" xfId="5650" xr:uid="{00000000-0005-0000-0000-000045160000}"/>
    <cellStyle name="_입찰표지 _검암2차사전공사(본사검토) _골조사전공사(월계-2 PIT+APT)_041112공사중지내역_041112공사중지내역" xfId="5651" xr:uid="{00000000-0005-0000-0000-000046160000}"/>
    <cellStyle name="_입찰표지 _검암2차사전공사(본사검토) _골조사전공사(월계-2 PIT+APT)_041112공사중지내역_041112공사중지내역_제일기획_0727" xfId="5652" xr:uid="{00000000-0005-0000-0000-000047160000}"/>
    <cellStyle name="_입찰표지 _검암2차사전공사(본사검토) _골조사전공사(월계-2 PIT+APT)_041112공사중지내역_제일기획_0727" xfId="5653" xr:uid="{00000000-0005-0000-0000-000048160000}"/>
    <cellStyle name="_입찰표지 _검암2차사전공사(본사검토) _골조사전공사(월계-2 PIT+APT)_제일기획_0727" xfId="5654" xr:uid="{00000000-0005-0000-0000-000049160000}"/>
    <cellStyle name="_입찰표지 _검암2차사전공사(본사검토) _골조사전공사(월계-2)" xfId="5655" xr:uid="{00000000-0005-0000-0000-00004A160000}"/>
    <cellStyle name="_입찰표지 _검암2차사전공사(본사검토) _골조사전공사(월계-2)_000실시공최소화방안" xfId="5656" xr:uid="{00000000-0005-0000-0000-00004B160000}"/>
    <cellStyle name="_입찰표지 _검암2차사전공사(본사검토) _골조사전공사(월계-2)_000실시공최소화방안_041112공사중지내역" xfId="5657" xr:uid="{00000000-0005-0000-0000-00004C160000}"/>
    <cellStyle name="_입찰표지 _검암2차사전공사(본사검토) _골조사전공사(월계-2)_000실시공최소화방안_041112공사중지내역_제일기획_0727" xfId="5658" xr:uid="{00000000-0005-0000-0000-00004D160000}"/>
    <cellStyle name="_입찰표지 _검암2차사전공사(본사검토) _골조사전공사(월계-2)_000실시공최소화방안_제일기획_0727" xfId="5659" xr:uid="{00000000-0005-0000-0000-00004E160000}"/>
    <cellStyle name="_입찰표지 _검암2차사전공사(본사검토) _골조사전공사(월계-2)_041112공사중지내역" xfId="5660" xr:uid="{00000000-0005-0000-0000-00004F160000}"/>
    <cellStyle name="_입찰표지 _검암2차사전공사(본사검토) _골조사전공사(월계-2)_041112공사중지내역_041112공사중지내역" xfId="5661" xr:uid="{00000000-0005-0000-0000-000050160000}"/>
    <cellStyle name="_입찰표지 _검암2차사전공사(본사검토) _골조사전공사(월계-2)_041112공사중지내역_041112공사중지내역_제일기획_0727" xfId="5662" xr:uid="{00000000-0005-0000-0000-000051160000}"/>
    <cellStyle name="_입찰표지 _검암2차사전공사(본사검토) _골조사전공사(월계-2)_041112공사중지내역_제일기획_0727" xfId="5663" xr:uid="{00000000-0005-0000-0000-000052160000}"/>
    <cellStyle name="_입찰표지 _검암2차사전공사(본사검토) _골조사전공사(월계-2)_제일기획_0727" xfId="5664" xr:uid="{00000000-0005-0000-0000-000053160000}"/>
    <cellStyle name="_입찰표지 _검암2차사전공사(본사검토) _공사개요(월계)" xfId="5665" xr:uid="{00000000-0005-0000-0000-000054160000}"/>
    <cellStyle name="_입찰표지 _검암2차사전공사(본사검토) _공사개요(월계)_000실시공최소화방안" xfId="5666" xr:uid="{00000000-0005-0000-0000-000055160000}"/>
    <cellStyle name="_입찰표지 _검암2차사전공사(본사검토) _공사개요(월계)_000실시공최소화방안_041112공사중지내역" xfId="5667" xr:uid="{00000000-0005-0000-0000-000056160000}"/>
    <cellStyle name="_입찰표지 _검암2차사전공사(본사검토) _공사개요(월계)_000실시공최소화방안_041112공사중지내역_제일기획_0727" xfId="5668" xr:uid="{00000000-0005-0000-0000-000057160000}"/>
    <cellStyle name="_입찰표지 _검암2차사전공사(본사검토) _공사개요(월계)_000실시공최소화방안_제일기획_0727" xfId="5669" xr:uid="{00000000-0005-0000-0000-000058160000}"/>
    <cellStyle name="_입찰표지 _검암2차사전공사(본사검토) _공사개요(월계)_041112공사중지내역" xfId="5670" xr:uid="{00000000-0005-0000-0000-000059160000}"/>
    <cellStyle name="_입찰표지 _검암2차사전공사(본사검토) _공사개요(월계)_041112공사중지내역_041112공사중지내역" xfId="5671" xr:uid="{00000000-0005-0000-0000-00005A160000}"/>
    <cellStyle name="_입찰표지 _검암2차사전공사(본사검토) _공사개요(월계)_041112공사중지내역_041112공사중지내역_제일기획_0727" xfId="5672" xr:uid="{00000000-0005-0000-0000-00005B160000}"/>
    <cellStyle name="_입찰표지 _검암2차사전공사(본사검토) _공사개요(월계)_041112공사중지내역_제일기획_0727" xfId="5673" xr:uid="{00000000-0005-0000-0000-00005C160000}"/>
    <cellStyle name="_입찰표지 _검암2차사전공사(본사검토) _공사개요(월계)_제일기획_0727" xfId="5674" xr:uid="{00000000-0005-0000-0000-00005D160000}"/>
    <cellStyle name="_입찰표지 _검암2차사전공사(본사검토) _마전골조분석" xfId="5675" xr:uid="{00000000-0005-0000-0000-00005E160000}"/>
    <cellStyle name="_입찰표지 _검암2차사전공사(본사검토) _마전골조분석_000실시공최소화방안" xfId="5676" xr:uid="{00000000-0005-0000-0000-00005F160000}"/>
    <cellStyle name="_입찰표지 _검암2차사전공사(본사검토) _마전골조분석_000실시공최소화방안_041112공사중지내역" xfId="5677" xr:uid="{00000000-0005-0000-0000-000060160000}"/>
    <cellStyle name="_입찰표지 _검암2차사전공사(본사검토) _마전골조분석_000실시공최소화방안_041112공사중지내역_제일기획_0727" xfId="5678" xr:uid="{00000000-0005-0000-0000-000061160000}"/>
    <cellStyle name="_입찰표지 _검암2차사전공사(본사검토) _마전골조분석_000실시공최소화방안_제일기획_0727" xfId="5679" xr:uid="{00000000-0005-0000-0000-000062160000}"/>
    <cellStyle name="_입찰표지 _검암2차사전공사(본사검토) _마전골조분석_041112공사중지내역" xfId="5680" xr:uid="{00000000-0005-0000-0000-000063160000}"/>
    <cellStyle name="_입찰표지 _검암2차사전공사(본사검토) _마전골조분석_041112공사중지내역_041112공사중지내역" xfId="5681" xr:uid="{00000000-0005-0000-0000-000064160000}"/>
    <cellStyle name="_입찰표지 _검암2차사전공사(본사검토) _마전골조분석_041112공사중지내역_041112공사중지내역_제일기획_0727" xfId="5682" xr:uid="{00000000-0005-0000-0000-000065160000}"/>
    <cellStyle name="_입찰표지 _검암2차사전공사(본사검토) _마전골조분석_041112공사중지내역_제일기획_0727" xfId="5683" xr:uid="{00000000-0005-0000-0000-000066160000}"/>
    <cellStyle name="_입찰표지 _검암2차사전공사(본사검토) _마전골조분석_제일기획_0727" xfId="5684" xr:uid="{00000000-0005-0000-0000-000067160000}"/>
    <cellStyle name="_입찰표지 _검암2차사전공사(본사검토) _옥수골조분석" xfId="5685" xr:uid="{00000000-0005-0000-0000-000068160000}"/>
    <cellStyle name="_입찰표지 _검암2차사전공사(본사검토) _옥수골조분석_000실시공최소화방안" xfId="5686" xr:uid="{00000000-0005-0000-0000-000069160000}"/>
    <cellStyle name="_입찰표지 _검암2차사전공사(본사검토) _옥수골조분석_000실시공최소화방안_041112공사중지내역" xfId="5687" xr:uid="{00000000-0005-0000-0000-00006A160000}"/>
    <cellStyle name="_입찰표지 _검암2차사전공사(본사검토) _옥수골조분석_000실시공최소화방안_041112공사중지내역_제일기획_0727" xfId="5688" xr:uid="{00000000-0005-0000-0000-00006B160000}"/>
    <cellStyle name="_입찰표지 _검암2차사전공사(본사검토) _옥수골조분석_000실시공최소화방안_제일기획_0727" xfId="5689" xr:uid="{00000000-0005-0000-0000-00006C160000}"/>
    <cellStyle name="_입찰표지 _검암2차사전공사(본사검토) _옥수골조분석_041112공사중지내역" xfId="5690" xr:uid="{00000000-0005-0000-0000-00006D160000}"/>
    <cellStyle name="_입찰표지 _검암2차사전공사(본사검토) _옥수골조분석_041112공사중지내역_041112공사중지내역" xfId="5691" xr:uid="{00000000-0005-0000-0000-00006E160000}"/>
    <cellStyle name="_입찰표지 _검암2차사전공사(본사검토) _옥수골조분석_041112공사중지내역_041112공사중지내역_제일기획_0727" xfId="5692" xr:uid="{00000000-0005-0000-0000-00006F160000}"/>
    <cellStyle name="_입찰표지 _검암2차사전공사(본사검토) _옥수골조분석_041112공사중지내역_제일기획_0727" xfId="5693" xr:uid="{00000000-0005-0000-0000-000070160000}"/>
    <cellStyle name="_입찰표지 _검암2차사전공사(본사검토) _옥수골조분석_제일기획_0727" xfId="5694" xr:uid="{00000000-0005-0000-0000-000071160000}"/>
    <cellStyle name="_입찰표지 _검암2차사전공사(본사검토) _제일기획_0727" xfId="5695" xr:uid="{00000000-0005-0000-0000-000072160000}"/>
    <cellStyle name="_입찰표지 _검암2차사전공사(본사검토) _파일공사(30M)" xfId="5696" xr:uid="{00000000-0005-0000-0000-000073160000}"/>
    <cellStyle name="_입찰표지 _검암2차사전공사(본사검토) _파일공사(30M)_000실시공최소화방안" xfId="5697" xr:uid="{00000000-0005-0000-0000-000074160000}"/>
    <cellStyle name="_입찰표지 _검암2차사전공사(본사검토) _파일공사(30M)_000실시공최소화방안_041112공사중지내역" xfId="5698" xr:uid="{00000000-0005-0000-0000-000075160000}"/>
    <cellStyle name="_입찰표지 _검암2차사전공사(본사검토) _파일공사(30M)_000실시공최소화방안_041112공사중지내역_제일기획_0727" xfId="5699" xr:uid="{00000000-0005-0000-0000-000076160000}"/>
    <cellStyle name="_입찰표지 _검암2차사전공사(본사검토) _파일공사(30M)_000실시공최소화방안_제일기획_0727" xfId="5700" xr:uid="{00000000-0005-0000-0000-000077160000}"/>
    <cellStyle name="_입찰표지 _검암2차사전공사(본사검토) _파일공사(30M)_041112공사중지내역" xfId="5701" xr:uid="{00000000-0005-0000-0000-000078160000}"/>
    <cellStyle name="_입찰표지 _검암2차사전공사(본사검토) _파일공사(30M)_041112공사중지내역_041112공사중지내역" xfId="5702" xr:uid="{00000000-0005-0000-0000-000079160000}"/>
    <cellStyle name="_입찰표지 _검암2차사전공사(본사검토) _파일공사(30M)_041112공사중지내역_041112공사중지내역_제일기획_0727" xfId="5703" xr:uid="{00000000-0005-0000-0000-00007A160000}"/>
    <cellStyle name="_입찰표지 _검암2차사전공사(본사검토) _파일공사(30M)_041112공사중지내역_제일기획_0727" xfId="5704" xr:uid="{00000000-0005-0000-0000-00007B160000}"/>
    <cellStyle name="_입찰표지 _검암2차사전공사(본사검토) _파일공사(30M)_제일기획_0727" xfId="5705" xr:uid="{00000000-0005-0000-0000-00007C160000}"/>
    <cellStyle name="_입찰표지 _검암2차사전공사(본사검토) _파일사전공사본사최종" xfId="5706" xr:uid="{00000000-0005-0000-0000-00007D160000}"/>
    <cellStyle name="_입찰표지 _검암2차사전공사(본사검토) _파일사전공사본사최종_000실시공최소화방안" xfId="5707" xr:uid="{00000000-0005-0000-0000-00007E160000}"/>
    <cellStyle name="_입찰표지 _검암2차사전공사(본사검토) _파일사전공사본사최종_000실시공최소화방안_041112공사중지내역" xfId="5708" xr:uid="{00000000-0005-0000-0000-00007F160000}"/>
    <cellStyle name="_입찰표지 _검암2차사전공사(본사검토) _파일사전공사본사최종_000실시공최소화방안_041112공사중지내역_제일기획_0727" xfId="5709" xr:uid="{00000000-0005-0000-0000-000080160000}"/>
    <cellStyle name="_입찰표지 _검암2차사전공사(본사검토) _파일사전공사본사최종_000실시공최소화방안_제일기획_0727" xfId="5710" xr:uid="{00000000-0005-0000-0000-000081160000}"/>
    <cellStyle name="_입찰표지 _검암2차사전공사(본사검토) _파일사전공사본사최종_041112공사중지내역" xfId="5711" xr:uid="{00000000-0005-0000-0000-000082160000}"/>
    <cellStyle name="_입찰표지 _검암2차사전공사(본사검토) _파일사전공사본사최종_041112공사중지내역_041112공사중지내역" xfId="5712" xr:uid="{00000000-0005-0000-0000-000083160000}"/>
    <cellStyle name="_입찰표지 _검암2차사전공사(본사검토) _파일사전공사본사최종_041112공사중지내역_041112공사중지내역_제일기획_0727" xfId="5713" xr:uid="{00000000-0005-0000-0000-000084160000}"/>
    <cellStyle name="_입찰표지 _검암2차사전공사(본사검토) _파일사전공사본사최종_041112공사중지내역_제일기획_0727" xfId="5714" xr:uid="{00000000-0005-0000-0000-000085160000}"/>
    <cellStyle name="_입찰표지 _검암2차사전공사(본사검토) _파일사전공사본사최종_제일기획_0727" xfId="5715" xr:uid="{00000000-0005-0000-0000-000086160000}"/>
    <cellStyle name="_입찰표지 _골조견적비교XLS" xfId="5716" xr:uid="{00000000-0005-0000-0000-000087160000}"/>
    <cellStyle name="_입찰표지 _골조견적비교XLS_000실시공최소화방안" xfId="5717" xr:uid="{00000000-0005-0000-0000-000088160000}"/>
    <cellStyle name="_입찰표지 _골조견적비교XLS_000실시공최소화방안_041112공사중지내역" xfId="5718" xr:uid="{00000000-0005-0000-0000-000089160000}"/>
    <cellStyle name="_입찰표지 _골조견적비교XLS_000실시공최소화방안_041112공사중지내역_제일기획_0727" xfId="5719" xr:uid="{00000000-0005-0000-0000-00008A160000}"/>
    <cellStyle name="_입찰표지 _골조견적비교XLS_000실시공최소화방안_제일기획_0727" xfId="5720" xr:uid="{00000000-0005-0000-0000-00008B160000}"/>
    <cellStyle name="_입찰표지 _골조견적비교XLS_041112공사중지내역" xfId="5721" xr:uid="{00000000-0005-0000-0000-00008C160000}"/>
    <cellStyle name="_입찰표지 _골조견적비교XLS_041112공사중지내역_041112공사중지내역" xfId="5722" xr:uid="{00000000-0005-0000-0000-00008D160000}"/>
    <cellStyle name="_입찰표지 _골조견적비교XLS_041112공사중지내역_041112공사중지내역_제일기획_0727" xfId="5723" xr:uid="{00000000-0005-0000-0000-00008E160000}"/>
    <cellStyle name="_입찰표지 _골조견적비교XLS_041112공사중지내역_제일기획_0727" xfId="5724" xr:uid="{00000000-0005-0000-0000-00008F160000}"/>
    <cellStyle name="_입찰표지 _골조견적비교XLS_제일기획_0727" xfId="5725" xr:uid="{00000000-0005-0000-0000-000090160000}"/>
    <cellStyle name="_입찰표지 _골조분석표(B)" xfId="5726" xr:uid="{00000000-0005-0000-0000-000091160000}"/>
    <cellStyle name="_입찰표지 _골조분석표(B)_000실시공최소화방안" xfId="5727" xr:uid="{00000000-0005-0000-0000-000092160000}"/>
    <cellStyle name="_입찰표지 _골조분석표(B)_000실시공최소화방안_041112공사중지내역" xfId="5728" xr:uid="{00000000-0005-0000-0000-000093160000}"/>
    <cellStyle name="_입찰표지 _골조분석표(B)_000실시공최소화방안_041112공사중지내역_제일기획_0727" xfId="5729" xr:uid="{00000000-0005-0000-0000-000094160000}"/>
    <cellStyle name="_입찰표지 _골조분석표(B)_000실시공최소화방안_제일기획_0727" xfId="5730" xr:uid="{00000000-0005-0000-0000-000095160000}"/>
    <cellStyle name="_입찰표지 _골조분석표(B)_041112공사중지내역" xfId="5731" xr:uid="{00000000-0005-0000-0000-000096160000}"/>
    <cellStyle name="_입찰표지 _골조분석표(B)_041112공사중지내역_041112공사중지내역" xfId="5732" xr:uid="{00000000-0005-0000-0000-000097160000}"/>
    <cellStyle name="_입찰표지 _골조분석표(B)_041112공사중지내역_041112공사중지내역_제일기획_0727" xfId="5733" xr:uid="{00000000-0005-0000-0000-000098160000}"/>
    <cellStyle name="_입찰표지 _골조분석표(B)_041112공사중지내역_제일기획_0727" xfId="5734" xr:uid="{00000000-0005-0000-0000-000099160000}"/>
    <cellStyle name="_입찰표지 _골조분석표(B)_제일기획_0727" xfId="5735" xr:uid="{00000000-0005-0000-0000-00009A160000}"/>
    <cellStyle name="_입찰표지 _골조사전공사(마전)본사최종" xfId="5736" xr:uid="{00000000-0005-0000-0000-00009B160000}"/>
    <cellStyle name="_입찰표지 _골조사전공사(마전)본사최종_000실시공최소화방안" xfId="5737" xr:uid="{00000000-0005-0000-0000-00009C160000}"/>
    <cellStyle name="_입찰표지 _골조사전공사(마전)본사최종_000실시공최소화방안_041112공사중지내역" xfId="5738" xr:uid="{00000000-0005-0000-0000-00009D160000}"/>
    <cellStyle name="_입찰표지 _골조사전공사(마전)본사최종_000실시공최소화방안_041112공사중지내역_제일기획_0727" xfId="5739" xr:uid="{00000000-0005-0000-0000-00009E160000}"/>
    <cellStyle name="_입찰표지 _골조사전공사(마전)본사최종_000실시공최소화방안_제일기획_0727" xfId="5740" xr:uid="{00000000-0005-0000-0000-00009F160000}"/>
    <cellStyle name="_입찰표지 _골조사전공사(마전)본사최종_041112공사중지내역" xfId="5741" xr:uid="{00000000-0005-0000-0000-0000A0160000}"/>
    <cellStyle name="_입찰표지 _골조사전공사(마전)본사최종_041112공사중지내역_041112공사중지내역" xfId="5742" xr:uid="{00000000-0005-0000-0000-0000A1160000}"/>
    <cellStyle name="_입찰표지 _골조사전공사(마전)본사최종_041112공사중지내역_041112공사중지내역_제일기획_0727" xfId="5743" xr:uid="{00000000-0005-0000-0000-0000A2160000}"/>
    <cellStyle name="_입찰표지 _골조사전공사(마전)본사최종_041112공사중지내역_제일기획_0727" xfId="5744" xr:uid="{00000000-0005-0000-0000-0000A3160000}"/>
    <cellStyle name="_입찰표지 _골조사전공사(마전)본사최종_제일기획_0727" xfId="5745" xr:uid="{00000000-0005-0000-0000-0000A4160000}"/>
    <cellStyle name="_입찰표지 _골조사전공사(마전)본사최종-1" xfId="5746" xr:uid="{00000000-0005-0000-0000-0000A5160000}"/>
    <cellStyle name="_입찰표지 _골조사전공사(마전)본사최종-1_000실시공최소화방안" xfId="5747" xr:uid="{00000000-0005-0000-0000-0000A6160000}"/>
    <cellStyle name="_입찰표지 _골조사전공사(마전)본사최종-1_000실시공최소화방안_041112공사중지내역" xfId="5748" xr:uid="{00000000-0005-0000-0000-0000A7160000}"/>
    <cellStyle name="_입찰표지 _골조사전공사(마전)본사최종-1_000실시공최소화방안_041112공사중지내역_제일기획_0727" xfId="5749" xr:uid="{00000000-0005-0000-0000-0000A8160000}"/>
    <cellStyle name="_입찰표지 _골조사전공사(마전)본사최종-1_000실시공최소화방안_제일기획_0727" xfId="5750" xr:uid="{00000000-0005-0000-0000-0000A9160000}"/>
    <cellStyle name="_입찰표지 _골조사전공사(마전)본사최종-1_041112공사중지내역" xfId="5751" xr:uid="{00000000-0005-0000-0000-0000AA160000}"/>
    <cellStyle name="_입찰표지 _골조사전공사(마전)본사최종-1_041112공사중지내역_041112공사중지내역" xfId="5752" xr:uid="{00000000-0005-0000-0000-0000AB160000}"/>
    <cellStyle name="_입찰표지 _골조사전공사(마전)본사최종-1_041112공사중지내역_041112공사중지내역_제일기획_0727" xfId="5753" xr:uid="{00000000-0005-0000-0000-0000AC160000}"/>
    <cellStyle name="_입찰표지 _골조사전공사(마전)본사최종-1_041112공사중지내역_제일기획_0727" xfId="5754" xr:uid="{00000000-0005-0000-0000-0000AD160000}"/>
    <cellStyle name="_입찰표지 _골조사전공사(마전)본사최종-1_제일기획_0727" xfId="5755" xr:uid="{00000000-0005-0000-0000-0000AE160000}"/>
    <cellStyle name="_입찰표지 _골조사전공사(옥수)본사최종" xfId="5756" xr:uid="{00000000-0005-0000-0000-0000AF160000}"/>
    <cellStyle name="_입찰표지 _골조사전공사(옥수)본사최종_000실시공최소화방안" xfId="5757" xr:uid="{00000000-0005-0000-0000-0000B0160000}"/>
    <cellStyle name="_입찰표지 _골조사전공사(옥수)본사최종_000실시공최소화방안_041112공사중지내역" xfId="5758" xr:uid="{00000000-0005-0000-0000-0000B1160000}"/>
    <cellStyle name="_입찰표지 _골조사전공사(옥수)본사최종_000실시공최소화방안_041112공사중지내역_제일기획_0727" xfId="5759" xr:uid="{00000000-0005-0000-0000-0000B2160000}"/>
    <cellStyle name="_입찰표지 _골조사전공사(옥수)본사최종_000실시공최소화방안_제일기획_0727" xfId="5760" xr:uid="{00000000-0005-0000-0000-0000B3160000}"/>
    <cellStyle name="_입찰표지 _골조사전공사(옥수)본사최종_041112공사중지내역" xfId="5761" xr:uid="{00000000-0005-0000-0000-0000B4160000}"/>
    <cellStyle name="_입찰표지 _골조사전공사(옥수)본사최종_041112공사중지내역_041112공사중지내역" xfId="5762" xr:uid="{00000000-0005-0000-0000-0000B5160000}"/>
    <cellStyle name="_입찰표지 _골조사전공사(옥수)본사최종_041112공사중지내역_041112공사중지내역_제일기획_0727" xfId="5763" xr:uid="{00000000-0005-0000-0000-0000B6160000}"/>
    <cellStyle name="_입찰표지 _골조사전공사(옥수)본사최종_041112공사중지내역_제일기획_0727" xfId="5764" xr:uid="{00000000-0005-0000-0000-0000B7160000}"/>
    <cellStyle name="_입찰표지 _골조사전공사(옥수)본사최종_제일기획_0727" xfId="5765" xr:uid="{00000000-0005-0000-0000-0000B8160000}"/>
    <cellStyle name="_입찰표지 _골조사전공사(월계-1)" xfId="5766" xr:uid="{00000000-0005-0000-0000-0000B9160000}"/>
    <cellStyle name="_입찰표지 _골조사전공사(월계-1)_000실시공최소화방안" xfId="5767" xr:uid="{00000000-0005-0000-0000-0000BA160000}"/>
    <cellStyle name="_입찰표지 _골조사전공사(월계-1)_000실시공최소화방안_041112공사중지내역" xfId="5768" xr:uid="{00000000-0005-0000-0000-0000BB160000}"/>
    <cellStyle name="_입찰표지 _골조사전공사(월계-1)_000실시공최소화방안_041112공사중지내역_제일기획_0727" xfId="5769" xr:uid="{00000000-0005-0000-0000-0000BC160000}"/>
    <cellStyle name="_입찰표지 _골조사전공사(월계-1)_000실시공최소화방안_제일기획_0727" xfId="5770" xr:uid="{00000000-0005-0000-0000-0000BD160000}"/>
    <cellStyle name="_입찰표지 _골조사전공사(월계-1)_041112공사중지내역" xfId="5771" xr:uid="{00000000-0005-0000-0000-0000BE160000}"/>
    <cellStyle name="_입찰표지 _골조사전공사(월계-1)_041112공사중지내역_041112공사중지내역" xfId="5772" xr:uid="{00000000-0005-0000-0000-0000BF160000}"/>
    <cellStyle name="_입찰표지 _골조사전공사(월계-1)_041112공사중지내역_041112공사중지내역_제일기획_0727" xfId="5773" xr:uid="{00000000-0005-0000-0000-0000C0160000}"/>
    <cellStyle name="_입찰표지 _골조사전공사(월계-1)_041112공사중지내역_제일기획_0727" xfId="5774" xr:uid="{00000000-0005-0000-0000-0000C1160000}"/>
    <cellStyle name="_입찰표지 _골조사전공사(월계-1)_제일기획_0727" xfId="5775" xr:uid="{00000000-0005-0000-0000-0000C2160000}"/>
    <cellStyle name="_입찰표지 _골조사전공사(월계-2 PIT+APT)" xfId="5776" xr:uid="{00000000-0005-0000-0000-0000C3160000}"/>
    <cellStyle name="_입찰표지 _골조사전공사(월계-2 PIT+APT)_000실시공최소화방안" xfId="5777" xr:uid="{00000000-0005-0000-0000-0000C4160000}"/>
    <cellStyle name="_입찰표지 _골조사전공사(월계-2 PIT+APT)_000실시공최소화방안_041112공사중지내역" xfId="5778" xr:uid="{00000000-0005-0000-0000-0000C5160000}"/>
    <cellStyle name="_입찰표지 _골조사전공사(월계-2 PIT+APT)_000실시공최소화방안_041112공사중지내역_제일기획_0727" xfId="5779" xr:uid="{00000000-0005-0000-0000-0000C6160000}"/>
    <cellStyle name="_입찰표지 _골조사전공사(월계-2 PIT+APT)_000실시공최소화방안_제일기획_0727" xfId="5780" xr:uid="{00000000-0005-0000-0000-0000C7160000}"/>
    <cellStyle name="_입찰표지 _골조사전공사(월계-2 PIT+APT)_041112공사중지내역" xfId="5781" xr:uid="{00000000-0005-0000-0000-0000C8160000}"/>
    <cellStyle name="_입찰표지 _골조사전공사(월계-2 PIT+APT)_041112공사중지내역_041112공사중지내역" xfId="5782" xr:uid="{00000000-0005-0000-0000-0000C9160000}"/>
    <cellStyle name="_입찰표지 _골조사전공사(월계-2 PIT+APT)_041112공사중지내역_041112공사중지내역_제일기획_0727" xfId="5783" xr:uid="{00000000-0005-0000-0000-0000CA160000}"/>
    <cellStyle name="_입찰표지 _골조사전공사(월계-2 PIT+APT)_041112공사중지내역_제일기획_0727" xfId="5784" xr:uid="{00000000-0005-0000-0000-0000CB160000}"/>
    <cellStyle name="_입찰표지 _골조사전공사(월계-2 PIT+APT)_제일기획_0727" xfId="5785" xr:uid="{00000000-0005-0000-0000-0000CC160000}"/>
    <cellStyle name="_입찰표지 _골조사전공사(월계-2)" xfId="5786" xr:uid="{00000000-0005-0000-0000-0000CD160000}"/>
    <cellStyle name="_입찰표지 _골조사전공사(월계-2)_000실시공최소화방안" xfId="5787" xr:uid="{00000000-0005-0000-0000-0000CE160000}"/>
    <cellStyle name="_입찰표지 _골조사전공사(월계-2)_000실시공최소화방안_041112공사중지내역" xfId="5788" xr:uid="{00000000-0005-0000-0000-0000CF160000}"/>
    <cellStyle name="_입찰표지 _골조사전공사(월계-2)_000실시공최소화방안_041112공사중지내역_제일기획_0727" xfId="5789" xr:uid="{00000000-0005-0000-0000-0000D0160000}"/>
    <cellStyle name="_입찰표지 _골조사전공사(월계-2)_000실시공최소화방안_제일기획_0727" xfId="5790" xr:uid="{00000000-0005-0000-0000-0000D1160000}"/>
    <cellStyle name="_입찰표지 _골조사전공사(월계-2)_041112공사중지내역" xfId="5791" xr:uid="{00000000-0005-0000-0000-0000D2160000}"/>
    <cellStyle name="_입찰표지 _골조사전공사(월계-2)_041112공사중지내역_041112공사중지내역" xfId="5792" xr:uid="{00000000-0005-0000-0000-0000D3160000}"/>
    <cellStyle name="_입찰표지 _골조사전공사(월계-2)_041112공사중지내역_041112공사중지내역_제일기획_0727" xfId="5793" xr:uid="{00000000-0005-0000-0000-0000D4160000}"/>
    <cellStyle name="_입찰표지 _골조사전공사(월계-2)_041112공사중지내역_제일기획_0727" xfId="5794" xr:uid="{00000000-0005-0000-0000-0000D5160000}"/>
    <cellStyle name="_입찰표지 _골조사전공사(월계-2)_제일기획_0727" xfId="5795" xr:uid="{00000000-0005-0000-0000-0000D6160000}"/>
    <cellStyle name="_입찰표지 _공사개요(월계)" xfId="5796" xr:uid="{00000000-0005-0000-0000-0000D7160000}"/>
    <cellStyle name="_입찰표지 _공사개요(월계)_000실시공최소화방안" xfId="5797" xr:uid="{00000000-0005-0000-0000-0000D8160000}"/>
    <cellStyle name="_입찰표지 _공사개요(월계)_000실시공최소화방안_041112공사중지내역" xfId="5798" xr:uid="{00000000-0005-0000-0000-0000D9160000}"/>
    <cellStyle name="_입찰표지 _공사개요(월계)_000실시공최소화방안_041112공사중지내역_제일기획_0727" xfId="5799" xr:uid="{00000000-0005-0000-0000-0000DA160000}"/>
    <cellStyle name="_입찰표지 _공사개요(월계)_000실시공최소화방안_제일기획_0727" xfId="5800" xr:uid="{00000000-0005-0000-0000-0000DB160000}"/>
    <cellStyle name="_입찰표지 _공사개요(월계)_041112공사중지내역" xfId="5801" xr:uid="{00000000-0005-0000-0000-0000DC160000}"/>
    <cellStyle name="_입찰표지 _공사개요(월계)_041112공사중지내역_041112공사중지내역" xfId="5802" xr:uid="{00000000-0005-0000-0000-0000DD160000}"/>
    <cellStyle name="_입찰표지 _공사개요(월계)_041112공사중지내역_041112공사중지내역_제일기획_0727" xfId="5803" xr:uid="{00000000-0005-0000-0000-0000DE160000}"/>
    <cellStyle name="_입찰표지 _공사개요(월계)_041112공사중지내역_제일기획_0727" xfId="5804" xr:uid="{00000000-0005-0000-0000-0000DF160000}"/>
    <cellStyle name="_입찰표지 _공사개요(월계)_제일기획_0727" xfId="5805" xr:uid="{00000000-0005-0000-0000-0000E0160000}"/>
    <cellStyle name="_입찰표지 _마전골조분석" xfId="5806" xr:uid="{00000000-0005-0000-0000-0000E1160000}"/>
    <cellStyle name="_입찰표지 _마전골조분석_000실시공최소화방안" xfId="5807" xr:uid="{00000000-0005-0000-0000-0000E2160000}"/>
    <cellStyle name="_입찰표지 _마전골조분석_000실시공최소화방안_041112공사중지내역" xfId="5808" xr:uid="{00000000-0005-0000-0000-0000E3160000}"/>
    <cellStyle name="_입찰표지 _마전골조분석_000실시공최소화방안_041112공사중지내역_제일기획_0727" xfId="5809" xr:uid="{00000000-0005-0000-0000-0000E4160000}"/>
    <cellStyle name="_입찰표지 _마전골조분석_000실시공최소화방안_제일기획_0727" xfId="5810" xr:uid="{00000000-0005-0000-0000-0000E5160000}"/>
    <cellStyle name="_입찰표지 _마전골조분석_041112공사중지내역" xfId="5811" xr:uid="{00000000-0005-0000-0000-0000E6160000}"/>
    <cellStyle name="_입찰표지 _마전골조분석_041112공사중지내역_041112공사중지내역" xfId="5812" xr:uid="{00000000-0005-0000-0000-0000E7160000}"/>
    <cellStyle name="_입찰표지 _마전골조분석_041112공사중지내역_041112공사중지내역_제일기획_0727" xfId="5813" xr:uid="{00000000-0005-0000-0000-0000E8160000}"/>
    <cellStyle name="_입찰표지 _마전골조분석_041112공사중지내역_제일기획_0727" xfId="5814" xr:uid="{00000000-0005-0000-0000-0000E9160000}"/>
    <cellStyle name="_입찰표지 _마전골조분석_제일기획_0727" xfId="5815" xr:uid="{00000000-0005-0000-0000-0000EA160000}"/>
    <cellStyle name="_입찰표지 _사전공사(토목본사검토) " xfId="5816" xr:uid="{00000000-0005-0000-0000-0000EB160000}"/>
    <cellStyle name="_입찰표지 _사전공사(토목본사검토) _000실시공최소화방안" xfId="5817" xr:uid="{00000000-0005-0000-0000-0000EC160000}"/>
    <cellStyle name="_입찰표지 _사전공사(토목본사검토) _000실시공최소화방안_041112공사중지내역" xfId="5818" xr:uid="{00000000-0005-0000-0000-0000ED160000}"/>
    <cellStyle name="_입찰표지 _사전공사(토목본사검토) _000실시공최소화방안_041112공사중지내역_제일기획_0727" xfId="5819" xr:uid="{00000000-0005-0000-0000-0000EE160000}"/>
    <cellStyle name="_입찰표지 _사전공사(토목본사검토) _000실시공최소화방안_제일기획_0727" xfId="5820" xr:uid="{00000000-0005-0000-0000-0000EF160000}"/>
    <cellStyle name="_입찰표지 _사전공사(토목본사검토) _041112공사중지내역" xfId="5821" xr:uid="{00000000-0005-0000-0000-0000F0160000}"/>
    <cellStyle name="_입찰표지 _사전공사(토목본사검토) _041112공사중지내역_041112공사중지내역" xfId="5822" xr:uid="{00000000-0005-0000-0000-0000F1160000}"/>
    <cellStyle name="_입찰표지 _사전공사(토목본사검토) _041112공사중지내역_041112공사중지내역_제일기획_0727" xfId="5823" xr:uid="{00000000-0005-0000-0000-0000F2160000}"/>
    <cellStyle name="_입찰표지 _사전공사(토목본사검토) _041112공사중지내역_제일기획_0727" xfId="5824" xr:uid="{00000000-0005-0000-0000-0000F3160000}"/>
    <cellStyle name="_입찰표지 _사전공사(토목본사검토) _3.아파트(옥수)" xfId="5825" xr:uid="{00000000-0005-0000-0000-0000F4160000}"/>
    <cellStyle name="_입찰표지 _사전공사(토목본사검토) _3.아파트(옥수)_000실시공최소화방안" xfId="5826" xr:uid="{00000000-0005-0000-0000-0000F5160000}"/>
    <cellStyle name="_입찰표지 _사전공사(토목본사검토) _3.아파트(옥수)_000실시공최소화방안_041112공사중지내역" xfId="5827" xr:uid="{00000000-0005-0000-0000-0000F6160000}"/>
    <cellStyle name="_입찰표지 _사전공사(토목본사검토) _3.아파트(옥수)_000실시공최소화방안_041112공사중지내역_제일기획_0727" xfId="5828" xr:uid="{00000000-0005-0000-0000-0000F7160000}"/>
    <cellStyle name="_입찰표지 _사전공사(토목본사검토) _3.아파트(옥수)_000실시공최소화방안_제일기획_0727" xfId="5829" xr:uid="{00000000-0005-0000-0000-0000F8160000}"/>
    <cellStyle name="_입찰표지 _사전공사(토목본사검토) _3.아파트(옥수)_041112공사중지내역" xfId="5830" xr:uid="{00000000-0005-0000-0000-0000F9160000}"/>
    <cellStyle name="_입찰표지 _사전공사(토목본사검토) _3.아파트(옥수)_041112공사중지내역_041112공사중지내역" xfId="5831" xr:uid="{00000000-0005-0000-0000-0000FA160000}"/>
    <cellStyle name="_입찰표지 _사전공사(토목본사검토) _3.아파트(옥수)_041112공사중지내역_041112공사중지내역_제일기획_0727" xfId="5832" xr:uid="{00000000-0005-0000-0000-0000FB160000}"/>
    <cellStyle name="_입찰표지 _사전공사(토목본사검토) _3.아파트(옥수)_041112공사중지내역_제일기획_0727" xfId="5833" xr:uid="{00000000-0005-0000-0000-0000FC160000}"/>
    <cellStyle name="_입찰표지 _사전공사(토목본사검토) _3.아파트(옥수)_제일기획_0727" xfId="5834" xr:uid="{00000000-0005-0000-0000-0000FD160000}"/>
    <cellStyle name="_입찰표지 _사전공사(토목본사검토) _pit면적" xfId="5835" xr:uid="{00000000-0005-0000-0000-0000FE160000}"/>
    <cellStyle name="_입찰표지 _사전공사(토목본사검토) _pit면적_000실시공최소화방안" xfId="5836" xr:uid="{00000000-0005-0000-0000-0000FF160000}"/>
    <cellStyle name="_입찰표지 _사전공사(토목본사검토) _pit면적_000실시공최소화방안_041112공사중지내역" xfId="5837" xr:uid="{00000000-0005-0000-0000-000000170000}"/>
    <cellStyle name="_입찰표지 _사전공사(토목본사검토) _pit면적_000실시공최소화방안_041112공사중지내역_제일기획_0727" xfId="5838" xr:uid="{00000000-0005-0000-0000-000001170000}"/>
    <cellStyle name="_입찰표지 _사전공사(토목본사검토) _pit면적_000실시공최소화방안_제일기획_0727" xfId="5839" xr:uid="{00000000-0005-0000-0000-000002170000}"/>
    <cellStyle name="_입찰표지 _사전공사(토목본사검토) _pit면적_041112공사중지내역" xfId="5840" xr:uid="{00000000-0005-0000-0000-000003170000}"/>
    <cellStyle name="_입찰표지 _사전공사(토목본사검토) _pit면적_041112공사중지내역_041112공사중지내역" xfId="5841" xr:uid="{00000000-0005-0000-0000-000004170000}"/>
    <cellStyle name="_입찰표지 _사전공사(토목본사검토) _pit면적_041112공사중지내역_041112공사중지내역_제일기획_0727" xfId="5842" xr:uid="{00000000-0005-0000-0000-000005170000}"/>
    <cellStyle name="_입찰표지 _사전공사(토목본사검토) _pit면적_041112공사중지내역_제일기획_0727" xfId="5843" xr:uid="{00000000-0005-0000-0000-000006170000}"/>
    <cellStyle name="_입찰표지 _사전공사(토목본사검토) _pit면적_제일기획_0727" xfId="5844" xr:uid="{00000000-0005-0000-0000-000007170000}"/>
    <cellStyle name="_입찰표지 _사전공사(토목본사검토) _골조견적비교XLS" xfId="5845" xr:uid="{00000000-0005-0000-0000-000008170000}"/>
    <cellStyle name="_입찰표지 _사전공사(토목본사검토) _골조견적비교XLS_000실시공최소화방안" xfId="5846" xr:uid="{00000000-0005-0000-0000-000009170000}"/>
    <cellStyle name="_입찰표지 _사전공사(토목본사검토) _골조견적비교XLS_000실시공최소화방안_041112공사중지내역" xfId="5847" xr:uid="{00000000-0005-0000-0000-00000A170000}"/>
    <cellStyle name="_입찰표지 _사전공사(토목본사검토) _골조견적비교XLS_000실시공최소화방안_041112공사중지내역_제일기획_0727" xfId="5848" xr:uid="{00000000-0005-0000-0000-00000B170000}"/>
    <cellStyle name="_입찰표지 _사전공사(토목본사검토) _골조견적비교XLS_000실시공최소화방안_제일기획_0727" xfId="5849" xr:uid="{00000000-0005-0000-0000-00000C170000}"/>
    <cellStyle name="_입찰표지 _사전공사(토목본사검토) _골조견적비교XLS_041112공사중지내역" xfId="5850" xr:uid="{00000000-0005-0000-0000-00000D170000}"/>
    <cellStyle name="_입찰표지 _사전공사(토목본사검토) _골조견적비교XLS_041112공사중지내역_041112공사중지내역" xfId="5851" xr:uid="{00000000-0005-0000-0000-00000E170000}"/>
    <cellStyle name="_입찰표지 _사전공사(토목본사검토) _골조견적비교XLS_041112공사중지내역_041112공사중지내역_제일기획_0727" xfId="5852" xr:uid="{00000000-0005-0000-0000-00000F170000}"/>
    <cellStyle name="_입찰표지 _사전공사(토목본사검토) _골조견적비교XLS_041112공사중지내역_제일기획_0727" xfId="5853" xr:uid="{00000000-0005-0000-0000-000010170000}"/>
    <cellStyle name="_입찰표지 _사전공사(토목본사검토) _골조견적비교XLS_제일기획_0727" xfId="5854" xr:uid="{00000000-0005-0000-0000-000011170000}"/>
    <cellStyle name="_입찰표지 _사전공사(토목본사검토) _골조분석표(B)" xfId="5855" xr:uid="{00000000-0005-0000-0000-000012170000}"/>
    <cellStyle name="_입찰표지 _사전공사(토목본사검토) _골조분석표(B)_000실시공최소화방안" xfId="5856" xr:uid="{00000000-0005-0000-0000-000013170000}"/>
    <cellStyle name="_입찰표지 _사전공사(토목본사검토) _골조분석표(B)_000실시공최소화방안_041112공사중지내역" xfId="5857" xr:uid="{00000000-0005-0000-0000-000014170000}"/>
    <cellStyle name="_입찰표지 _사전공사(토목본사검토) _골조분석표(B)_000실시공최소화방안_041112공사중지내역_제일기획_0727" xfId="5858" xr:uid="{00000000-0005-0000-0000-000015170000}"/>
    <cellStyle name="_입찰표지 _사전공사(토목본사검토) _골조분석표(B)_000실시공최소화방안_제일기획_0727" xfId="5859" xr:uid="{00000000-0005-0000-0000-000016170000}"/>
    <cellStyle name="_입찰표지 _사전공사(토목본사검토) _골조분석표(B)_041112공사중지내역" xfId="5860" xr:uid="{00000000-0005-0000-0000-000017170000}"/>
    <cellStyle name="_입찰표지 _사전공사(토목본사검토) _골조분석표(B)_041112공사중지내역_041112공사중지내역" xfId="5861" xr:uid="{00000000-0005-0000-0000-000018170000}"/>
    <cellStyle name="_입찰표지 _사전공사(토목본사검토) _골조분석표(B)_041112공사중지내역_041112공사중지내역_제일기획_0727" xfId="5862" xr:uid="{00000000-0005-0000-0000-000019170000}"/>
    <cellStyle name="_입찰표지 _사전공사(토목본사검토) _골조분석표(B)_041112공사중지내역_제일기획_0727" xfId="5863" xr:uid="{00000000-0005-0000-0000-00001A170000}"/>
    <cellStyle name="_입찰표지 _사전공사(토목본사검토) _골조분석표(B)_제일기획_0727" xfId="5864" xr:uid="{00000000-0005-0000-0000-00001B170000}"/>
    <cellStyle name="_입찰표지 _사전공사(토목본사검토) _골조사전공사(마전)본사최종" xfId="5865" xr:uid="{00000000-0005-0000-0000-00001C170000}"/>
    <cellStyle name="_입찰표지 _사전공사(토목본사검토) _골조사전공사(마전)본사최종_000실시공최소화방안" xfId="5866" xr:uid="{00000000-0005-0000-0000-00001D170000}"/>
    <cellStyle name="_입찰표지 _사전공사(토목본사검토) _골조사전공사(마전)본사최종_000실시공최소화방안_041112공사중지내역" xfId="5867" xr:uid="{00000000-0005-0000-0000-00001E170000}"/>
    <cellStyle name="_입찰표지 _사전공사(토목본사검토) _골조사전공사(마전)본사최종_000실시공최소화방안_041112공사중지내역_제일기획_0727" xfId="5868" xr:uid="{00000000-0005-0000-0000-00001F170000}"/>
    <cellStyle name="_입찰표지 _사전공사(토목본사검토) _골조사전공사(마전)본사최종_000실시공최소화방안_제일기획_0727" xfId="5869" xr:uid="{00000000-0005-0000-0000-000020170000}"/>
    <cellStyle name="_입찰표지 _사전공사(토목본사검토) _골조사전공사(마전)본사최종_041112공사중지내역" xfId="5870" xr:uid="{00000000-0005-0000-0000-000021170000}"/>
    <cellStyle name="_입찰표지 _사전공사(토목본사검토) _골조사전공사(마전)본사최종_041112공사중지내역_041112공사중지내역" xfId="5871" xr:uid="{00000000-0005-0000-0000-000022170000}"/>
    <cellStyle name="_입찰표지 _사전공사(토목본사검토) _골조사전공사(마전)본사최종_041112공사중지내역_041112공사중지내역_제일기획_0727" xfId="5872" xr:uid="{00000000-0005-0000-0000-000023170000}"/>
    <cellStyle name="_입찰표지 _사전공사(토목본사검토) _골조사전공사(마전)본사최종_041112공사중지내역_제일기획_0727" xfId="5873" xr:uid="{00000000-0005-0000-0000-000024170000}"/>
    <cellStyle name="_입찰표지 _사전공사(토목본사검토) _골조사전공사(마전)본사최종_제일기획_0727" xfId="5874" xr:uid="{00000000-0005-0000-0000-000025170000}"/>
    <cellStyle name="_입찰표지 _사전공사(토목본사검토) _골조사전공사(마전)본사최종-1" xfId="5875" xr:uid="{00000000-0005-0000-0000-000026170000}"/>
    <cellStyle name="_입찰표지 _사전공사(토목본사검토) _골조사전공사(마전)본사최종-1_000실시공최소화방안" xfId="5876" xr:uid="{00000000-0005-0000-0000-000027170000}"/>
    <cellStyle name="_입찰표지 _사전공사(토목본사검토) _골조사전공사(마전)본사최종-1_000실시공최소화방안_041112공사중지내역" xfId="5877" xr:uid="{00000000-0005-0000-0000-000028170000}"/>
    <cellStyle name="_입찰표지 _사전공사(토목본사검토) _골조사전공사(마전)본사최종-1_000실시공최소화방안_041112공사중지내역_제일기획_0727" xfId="5878" xr:uid="{00000000-0005-0000-0000-000029170000}"/>
    <cellStyle name="_입찰표지 _사전공사(토목본사검토) _골조사전공사(마전)본사최종-1_000실시공최소화방안_제일기획_0727" xfId="5879" xr:uid="{00000000-0005-0000-0000-00002A170000}"/>
    <cellStyle name="_입찰표지 _사전공사(토목본사검토) _골조사전공사(마전)본사최종-1_041112공사중지내역" xfId="5880" xr:uid="{00000000-0005-0000-0000-00002B170000}"/>
    <cellStyle name="_입찰표지 _사전공사(토목본사검토) _골조사전공사(마전)본사최종-1_041112공사중지내역_041112공사중지내역" xfId="5881" xr:uid="{00000000-0005-0000-0000-00002C170000}"/>
    <cellStyle name="_입찰표지 _사전공사(토목본사검토) _골조사전공사(마전)본사최종-1_041112공사중지내역_041112공사중지내역_제일기획_0727" xfId="5882" xr:uid="{00000000-0005-0000-0000-00002D170000}"/>
    <cellStyle name="_입찰표지 _사전공사(토목본사검토) _골조사전공사(마전)본사최종-1_041112공사중지내역_제일기획_0727" xfId="5883" xr:uid="{00000000-0005-0000-0000-00002E170000}"/>
    <cellStyle name="_입찰표지 _사전공사(토목본사검토) _골조사전공사(마전)본사최종-1_제일기획_0727" xfId="5884" xr:uid="{00000000-0005-0000-0000-00002F170000}"/>
    <cellStyle name="_입찰표지 _사전공사(토목본사검토) _골조사전공사(옥수)본사최종" xfId="5885" xr:uid="{00000000-0005-0000-0000-000030170000}"/>
    <cellStyle name="_입찰표지 _사전공사(토목본사검토) _골조사전공사(옥수)본사최종_000실시공최소화방안" xfId="5886" xr:uid="{00000000-0005-0000-0000-000031170000}"/>
    <cellStyle name="_입찰표지 _사전공사(토목본사검토) _골조사전공사(옥수)본사최종_000실시공최소화방안_041112공사중지내역" xfId="5887" xr:uid="{00000000-0005-0000-0000-000032170000}"/>
    <cellStyle name="_입찰표지 _사전공사(토목본사검토) _골조사전공사(옥수)본사최종_000실시공최소화방안_041112공사중지내역_제일기획_0727" xfId="5888" xr:uid="{00000000-0005-0000-0000-000033170000}"/>
    <cellStyle name="_입찰표지 _사전공사(토목본사검토) _골조사전공사(옥수)본사최종_000실시공최소화방안_제일기획_0727" xfId="5889" xr:uid="{00000000-0005-0000-0000-000034170000}"/>
    <cellStyle name="_입찰표지 _사전공사(토목본사검토) _골조사전공사(옥수)본사최종_041112공사중지내역" xfId="5890" xr:uid="{00000000-0005-0000-0000-000035170000}"/>
    <cellStyle name="_입찰표지 _사전공사(토목본사검토) _골조사전공사(옥수)본사최종_041112공사중지내역_041112공사중지내역" xfId="5891" xr:uid="{00000000-0005-0000-0000-000036170000}"/>
    <cellStyle name="_입찰표지 _사전공사(토목본사검토) _골조사전공사(옥수)본사최종_041112공사중지내역_041112공사중지내역_제일기획_0727" xfId="5892" xr:uid="{00000000-0005-0000-0000-000037170000}"/>
    <cellStyle name="_입찰표지 _사전공사(토목본사검토) _골조사전공사(옥수)본사최종_041112공사중지내역_제일기획_0727" xfId="5893" xr:uid="{00000000-0005-0000-0000-000038170000}"/>
    <cellStyle name="_입찰표지 _사전공사(토목본사검토) _골조사전공사(옥수)본사최종_제일기획_0727" xfId="5894" xr:uid="{00000000-0005-0000-0000-000039170000}"/>
    <cellStyle name="_입찰표지 _사전공사(토목본사검토) _골조사전공사(월계-1)" xfId="5895" xr:uid="{00000000-0005-0000-0000-00003A170000}"/>
    <cellStyle name="_입찰표지 _사전공사(토목본사검토) _골조사전공사(월계-1)_000실시공최소화방안" xfId="5896" xr:uid="{00000000-0005-0000-0000-00003B170000}"/>
    <cellStyle name="_입찰표지 _사전공사(토목본사검토) _골조사전공사(월계-1)_000실시공최소화방안_041112공사중지내역" xfId="5897" xr:uid="{00000000-0005-0000-0000-00003C170000}"/>
    <cellStyle name="_입찰표지 _사전공사(토목본사검토) _골조사전공사(월계-1)_000실시공최소화방안_041112공사중지내역_제일기획_0727" xfId="5898" xr:uid="{00000000-0005-0000-0000-00003D170000}"/>
    <cellStyle name="_입찰표지 _사전공사(토목본사검토) _골조사전공사(월계-1)_000실시공최소화방안_제일기획_0727" xfId="5899" xr:uid="{00000000-0005-0000-0000-00003E170000}"/>
    <cellStyle name="_입찰표지 _사전공사(토목본사검토) _골조사전공사(월계-1)_041112공사중지내역" xfId="5900" xr:uid="{00000000-0005-0000-0000-00003F170000}"/>
    <cellStyle name="_입찰표지 _사전공사(토목본사검토) _골조사전공사(월계-1)_041112공사중지내역_041112공사중지내역" xfId="5901" xr:uid="{00000000-0005-0000-0000-000040170000}"/>
    <cellStyle name="_입찰표지 _사전공사(토목본사검토) _골조사전공사(월계-1)_041112공사중지내역_041112공사중지내역_제일기획_0727" xfId="5902" xr:uid="{00000000-0005-0000-0000-000041170000}"/>
    <cellStyle name="_입찰표지 _사전공사(토목본사검토) _골조사전공사(월계-1)_041112공사중지내역_제일기획_0727" xfId="5903" xr:uid="{00000000-0005-0000-0000-000042170000}"/>
    <cellStyle name="_입찰표지 _사전공사(토목본사검토) _골조사전공사(월계-1)_제일기획_0727" xfId="5904" xr:uid="{00000000-0005-0000-0000-000043170000}"/>
    <cellStyle name="_입찰표지 _사전공사(토목본사검토) _골조사전공사(월계-2 PIT+APT)" xfId="5905" xr:uid="{00000000-0005-0000-0000-000044170000}"/>
    <cellStyle name="_입찰표지 _사전공사(토목본사검토) _골조사전공사(월계-2 PIT+APT)_000실시공최소화방안" xfId="5906" xr:uid="{00000000-0005-0000-0000-000045170000}"/>
    <cellStyle name="_입찰표지 _사전공사(토목본사검토) _골조사전공사(월계-2 PIT+APT)_000실시공최소화방안_041112공사중지내역" xfId="5907" xr:uid="{00000000-0005-0000-0000-000046170000}"/>
    <cellStyle name="_입찰표지 _사전공사(토목본사검토) _골조사전공사(월계-2 PIT+APT)_000실시공최소화방안_041112공사중지내역_제일기획_0727" xfId="5908" xr:uid="{00000000-0005-0000-0000-000047170000}"/>
    <cellStyle name="_입찰표지 _사전공사(토목본사검토) _골조사전공사(월계-2 PIT+APT)_000실시공최소화방안_제일기획_0727" xfId="5909" xr:uid="{00000000-0005-0000-0000-000048170000}"/>
    <cellStyle name="_입찰표지 _사전공사(토목본사검토) _골조사전공사(월계-2 PIT+APT)_041112공사중지내역" xfId="5910" xr:uid="{00000000-0005-0000-0000-000049170000}"/>
    <cellStyle name="_입찰표지 _사전공사(토목본사검토) _골조사전공사(월계-2 PIT+APT)_041112공사중지내역_041112공사중지내역" xfId="5911" xr:uid="{00000000-0005-0000-0000-00004A170000}"/>
    <cellStyle name="_입찰표지 _사전공사(토목본사검토) _골조사전공사(월계-2 PIT+APT)_041112공사중지내역_041112공사중지내역_제일기획_0727" xfId="5912" xr:uid="{00000000-0005-0000-0000-00004B170000}"/>
    <cellStyle name="_입찰표지 _사전공사(토목본사검토) _골조사전공사(월계-2 PIT+APT)_041112공사중지내역_제일기획_0727" xfId="5913" xr:uid="{00000000-0005-0000-0000-00004C170000}"/>
    <cellStyle name="_입찰표지 _사전공사(토목본사검토) _골조사전공사(월계-2 PIT+APT)_제일기획_0727" xfId="5914" xr:uid="{00000000-0005-0000-0000-00004D170000}"/>
    <cellStyle name="_입찰표지 _사전공사(토목본사검토) _골조사전공사(월계-2)" xfId="5915" xr:uid="{00000000-0005-0000-0000-00004E170000}"/>
    <cellStyle name="_입찰표지 _사전공사(토목본사검토) _골조사전공사(월계-2)_000실시공최소화방안" xfId="5916" xr:uid="{00000000-0005-0000-0000-00004F170000}"/>
    <cellStyle name="_입찰표지 _사전공사(토목본사검토) _골조사전공사(월계-2)_000실시공최소화방안_041112공사중지내역" xfId="5917" xr:uid="{00000000-0005-0000-0000-000050170000}"/>
    <cellStyle name="_입찰표지 _사전공사(토목본사검토) _골조사전공사(월계-2)_000실시공최소화방안_041112공사중지내역_제일기획_0727" xfId="5918" xr:uid="{00000000-0005-0000-0000-000051170000}"/>
    <cellStyle name="_입찰표지 _사전공사(토목본사검토) _골조사전공사(월계-2)_000실시공최소화방안_제일기획_0727" xfId="5919" xr:uid="{00000000-0005-0000-0000-000052170000}"/>
    <cellStyle name="_입찰표지 _사전공사(토목본사검토) _골조사전공사(월계-2)_041112공사중지내역" xfId="5920" xr:uid="{00000000-0005-0000-0000-000053170000}"/>
    <cellStyle name="_입찰표지 _사전공사(토목본사검토) _골조사전공사(월계-2)_041112공사중지내역_041112공사중지내역" xfId="5921" xr:uid="{00000000-0005-0000-0000-000054170000}"/>
    <cellStyle name="_입찰표지 _사전공사(토목본사검토) _골조사전공사(월계-2)_041112공사중지내역_041112공사중지내역_제일기획_0727" xfId="5922" xr:uid="{00000000-0005-0000-0000-000055170000}"/>
    <cellStyle name="_입찰표지 _사전공사(토목본사검토) _골조사전공사(월계-2)_041112공사중지내역_제일기획_0727" xfId="5923" xr:uid="{00000000-0005-0000-0000-000056170000}"/>
    <cellStyle name="_입찰표지 _사전공사(토목본사검토) _골조사전공사(월계-2)_제일기획_0727" xfId="5924" xr:uid="{00000000-0005-0000-0000-000057170000}"/>
    <cellStyle name="_입찰표지 _사전공사(토목본사검토) _공사개요(월계)" xfId="5925" xr:uid="{00000000-0005-0000-0000-000058170000}"/>
    <cellStyle name="_입찰표지 _사전공사(토목본사검토) _공사개요(월계)_000실시공최소화방안" xfId="5926" xr:uid="{00000000-0005-0000-0000-000059170000}"/>
    <cellStyle name="_입찰표지 _사전공사(토목본사검토) _공사개요(월계)_000실시공최소화방안_041112공사중지내역" xfId="5927" xr:uid="{00000000-0005-0000-0000-00005A170000}"/>
    <cellStyle name="_입찰표지 _사전공사(토목본사검토) _공사개요(월계)_000실시공최소화방안_041112공사중지내역_제일기획_0727" xfId="5928" xr:uid="{00000000-0005-0000-0000-00005B170000}"/>
    <cellStyle name="_입찰표지 _사전공사(토목본사검토) _공사개요(월계)_000실시공최소화방안_제일기획_0727" xfId="5929" xr:uid="{00000000-0005-0000-0000-00005C170000}"/>
    <cellStyle name="_입찰표지 _사전공사(토목본사검토) _공사개요(월계)_041112공사중지내역" xfId="5930" xr:uid="{00000000-0005-0000-0000-00005D170000}"/>
    <cellStyle name="_입찰표지 _사전공사(토목본사검토) _공사개요(월계)_041112공사중지내역_041112공사중지내역" xfId="5931" xr:uid="{00000000-0005-0000-0000-00005E170000}"/>
    <cellStyle name="_입찰표지 _사전공사(토목본사검토) _공사개요(월계)_041112공사중지내역_041112공사중지내역_제일기획_0727" xfId="5932" xr:uid="{00000000-0005-0000-0000-00005F170000}"/>
    <cellStyle name="_입찰표지 _사전공사(토목본사검토) _공사개요(월계)_041112공사중지내역_제일기획_0727" xfId="5933" xr:uid="{00000000-0005-0000-0000-000060170000}"/>
    <cellStyle name="_입찰표지 _사전공사(토목본사검토) _공사개요(월계)_제일기획_0727" xfId="5934" xr:uid="{00000000-0005-0000-0000-000061170000}"/>
    <cellStyle name="_입찰표지 _사전공사(토목본사검토) _마전골조분석" xfId="5935" xr:uid="{00000000-0005-0000-0000-000062170000}"/>
    <cellStyle name="_입찰표지 _사전공사(토목본사검토) _마전골조분석_000실시공최소화방안" xfId="5936" xr:uid="{00000000-0005-0000-0000-000063170000}"/>
    <cellStyle name="_입찰표지 _사전공사(토목본사검토) _마전골조분석_000실시공최소화방안_041112공사중지내역" xfId="5937" xr:uid="{00000000-0005-0000-0000-000064170000}"/>
    <cellStyle name="_입찰표지 _사전공사(토목본사검토) _마전골조분석_000실시공최소화방안_041112공사중지내역_제일기획_0727" xfId="5938" xr:uid="{00000000-0005-0000-0000-000065170000}"/>
    <cellStyle name="_입찰표지 _사전공사(토목본사검토) _마전골조분석_000실시공최소화방안_제일기획_0727" xfId="5939" xr:uid="{00000000-0005-0000-0000-000066170000}"/>
    <cellStyle name="_입찰표지 _사전공사(토목본사검토) _마전골조분석_041112공사중지내역" xfId="5940" xr:uid="{00000000-0005-0000-0000-000067170000}"/>
    <cellStyle name="_입찰표지 _사전공사(토목본사검토) _마전골조분석_041112공사중지내역_041112공사중지내역" xfId="5941" xr:uid="{00000000-0005-0000-0000-000068170000}"/>
    <cellStyle name="_입찰표지 _사전공사(토목본사검토) _마전골조분석_041112공사중지내역_041112공사중지내역_제일기획_0727" xfId="5942" xr:uid="{00000000-0005-0000-0000-000069170000}"/>
    <cellStyle name="_입찰표지 _사전공사(토목본사검토) _마전골조분석_041112공사중지내역_제일기획_0727" xfId="5943" xr:uid="{00000000-0005-0000-0000-00006A170000}"/>
    <cellStyle name="_입찰표지 _사전공사(토목본사검토) _마전골조분석_제일기획_0727" xfId="5944" xr:uid="{00000000-0005-0000-0000-00006B170000}"/>
    <cellStyle name="_입찰표지 _사전공사(토목본사검토) _송도파일" xfId="5945" xr:uid="{00000000-0005-0000-0000-00006C170000}"/>
    <cellStyle name="_입찰표지 _사전공사(토목본사검토) _송도파일_000실시공최소화방안" xfId="5946" xr:uid="{00000000-0005-0000-0000-00006D170000}"/>
    <cellStyle name="_입찰표지 _사전공사(토목본사검토) _송도파일_000실시공최소화방안_041112공사중지내역" xfId="5947" xr:uid="{00000000-0005-0000-0000-00006E170000}"/>
    <cellStyle name="_입찰표지 _사전공사(토목본사검토) _송도파일_000실시공최소화방안_041112공사중지내역_제일기획_0727" xfId="5948" xr:uid="{00000000-0005-0000-0000-00006F170000}"/>
    <cellStyle name="_입찰표지 _사전공사(토목본사검토) _송도파일_000실시공최소화방안_제일기획_0727" xfId="5949" xr:uid="{00000000-0005-0000-0000-000070170000}"/>
    <cellStyle name="_입찰표지 _사전공사(토목본사검토) _송도파일_041112공사중지내역" xfId="5950" xr:uid="{00000000-0005-0000-0000-000071170000}"/>
    <cellStyle name="_입찰표지 _사전공사(토목본사검토) _송도파일_041112공사중지내역_041112공사중지내역" xfId="5951" xr:uid="{00000000-0005-0000-0000-000072170000}"/>
    <cellStyle name="_입찰표지 _사전공사(토목본사검토) _송도파일_041112공사중지내역_041112공사중지내역_제일기획_0727" xfId="5952" xr:uid="{00000000-0005-0000-0000-000073170000}"/>
    <cellStyle name="_입찰표지 _사전공사(토목본사검토) _송도파일_041112공사중지내역_제일기획_0727" xfId="5953" xr:uid="{00000000-0005-0000-0000-000074170000}"/>
    <cellStyle name="_입찰표지 _사전공사(토목본사검토) _송도파일_제일기획_0727" xfId="5954" xr:uid="{00000000-0005-0000-0000-000075170000}"/>
    <cellStyle name="_입찰표지 _사전공사(토목본사검토) _옥수골조분석" xfId="5955" xr:uid="{00000000-0005-0000-0000-000076170000}"/>
    <cellStyle name="_입찰표지 _사전공사(토목본사검토) _옥수골조분석_000실시공최소화방안" xfId="5956" xr:uid="{00000000-0005-0000-0000-000077170000}"/>
    <cellStyle name="_입찰표지 _사전공사(토목본사검토) _옥수골조분석_000실시공최소화방안_041112공사중지내역" xfId="5957" xr:uid="{00000000-0005-0000-0000-000078170000}"/>
    <cellStyle name="_입찰표지 _사전공사(토목본사검토) _옥수골조분석_000실시공최소화방안_041112공사중지내역_제일기획_0727" xfId="5958" xr:uid="{00000000-0005-0000-0000-000079170000}"/>
    <cellStyle name="_입찰표지 _사전공사(토목본사검토) _옥수골조분석_000실시공최소화방안_제일기획_0727" xfId="5959" xr:uid="{00000000-0005-0000-0000-00007A170000}"/>
    <cellStyle name="_입찰표지 _사전공사(토목본사검토) _옥수골조분석_041112공사중지내역" xfId="5960" xr:uid="{00000000-0005-0000-0000-00007B170000}"/>
    <cellStyle name="_입찰표지 _사전공사(토목본사검토) _옥수골조분석_041112공사중지내역_041112공사중지내역" xfId="5961" xr:uid="{00000000-0005-0000-0000-00007C170000}"/>
    <cellStyle name="_입찰표지 _사전공사(토목본사검토) _옥수골조분석_041112공사중지내역_041112공사중지내역_제일기획_0727" xfId="5962" xr:uid="{00000000-0005-0000-0000-00007D170000}"/>
    <cellStyle name="_입찰표지 _사전공사(토목본사검토) _옥수골조분석_041112공사중지내역_제일기획_0727" xfId="5963" xr:uid="{00000000-0005-0000-0000-00007E170000}"/>
    <cellStyle name="_입찰표지 _사전공사(토목본사검토) _옥수골조분석_제일기획_0727" xfId="5964" xr:uid="{00000000-0005-0000-0000-00007F170000}"/>
    <cellStyle name="_입찰표지 _사전공사(토목본사검토) _일주파일" xfId="5965" xr:uid="{00000000-0005-0000-0000-000080170000}"/>
    <cellStyle name="_입찰표지 _사전공사(토목본사검토) _일주파일_000실시공최소화방안" xfId="5966" xr:uid="{00000000-0005-0000-0000-000081170000}"/>
    <cellStyle name="_입찰표지 _사전공사(토목본사검토) _일주파일_000실시공최소화방안_041112공사중지내역" xfId="5967" xr:uid="{00000000-0005-0000-0000-000082170000}"/>
    <cellStyle name="_입찰표지 _사전공사(토목본사검토) _일주파일_000실시공최소화방안_041112공사중지내역_제일기획_0727" xfId="5968" xr:uid="{00000000-0005-0000-0000-000083170000}"/>
    <cellStyle name="_입찰표지 _사전공사(토목본사검토) _일주파일_000실시공최소화방안_제일기획_0727" xfId="5969" xr:uid="{00000000-0005-0000-0000-000084170000}"/>
    <cellStyle name="_입찰표지 _사전공사(토목본사검토) _일주파일_041112공사중지내역" xfId="5970" xr:uid="{00000000-0005-0000-0000-000085170000}"/>
    <cellStyle name="_입찰표지 _사전공사(토목본사검토) _일주파일_041112공사중지내역_041112공사중지내역" xfId="5971" xr:uid="{00000000-0005-0000-0000-000086170000}"/>
    <cellStyle name="_입찰표지 _사전공사(토목본사검토) _일주파일_041112공사중지내역_041112공사중지내역_제일기획_0727" xfId="5972" xr:uid="{00000000-0005-0000-0000-000087170000}"/>
    <cellStyle name="_입찰표지 _사전공사(토목본사검토) _일주파일_041112공사중지내역_제일기획_0727" xfId="5973" xr:uid="{00000000-0005-0000-0000-000088170000}"/>
    <cellStyle name="_입찰표지 _사전공사(토목본사검토) _일주파일_제일기획_0727" xfId="5974" xr:uid="{00000000-0005-0000-0000-000089170000}"/>
    <cellStyle name="_입찰표지 _사전공사(토목본사검토) _자제매입세" xfId="5975" xr:uid="{00000000-0005-0000-0000-00008A170000}"/>
    <cellStyle name="_입찰표지 _사전공사(토목본사검토) _자제매입세_000실시공최소화방안" xfId="5976" xr:uid="{00000000-0005-0000-0000-00008B170000}"/>
    <cellStyle name="_입찰표지 _사전공사(토목본사검토) _자제매입세_000실시공최소화방안_041112공사중지내역" xfId="5977" xr:uid="{00000000-0005-0000-0000-00008C170000}"/>
    <cellStyle name="_입찰표지 _사전공사(토목본사검토) _자제매입세_000실시공최소화방안_041112공사중지내역_제일기획_0727" xfId="5978" xr:uid="{00000000-0005-0000-0000-00008D170000}"/>
    <cellStyle name="_입찰표지 _사전공사(토목본사검토) _자제매입세_000실시공최소화방안_제일기획_0727" xfId="5979" xr:uid="{00000000-0005-0000-0000-00008E170000}"/>
    <cellStyle name="_입찰표지 _사전공사(토목본사검토) _자제매입세_041112공사중지내역" xfId="5980" xr:uid="{00000000-0005-0000-0000-00008F170000}"/>
    <cellStyle name="_입찰표지 _사전공사(토목본사검토) _자제매입세_041112공사중지내역_041112공사중지내역" xfId="5981" xr:uid="{00000000-0005-0000-0000-000090170000}"/>
    <cellStyle name="_입찰표지 _사전공사(토목본사검토) _자제매입세_041112공사중지내역_041112공사중지내역_제일기획_0727" xfId="5982" xr:uid="{00000000-0005-0000-0000-000091170000}"/>
    <cellStyle name="_입찰표지 _사전공사(토목본사검토) _자제매입세_041112공사중지내역_제일기획_0727" xfId="5983" xr:uid="{00000000-0005-0000-0000-000092170000}"/>
    <cellStyle name="_입찰표지 _사전공사(토목본사검토) _자제매입세_제일기획_0727" xfId="5984" xr:uid="{00000000-0005-0000-0000-000093170000}"/>
    <cellStyle name="_입찰표지 _사전공사(토목본사검토) _제일기획_0727" xfId="5985" xr:uid="{00000000-0005-0000-0000-000094170000}"/>
    <cellStyle name="_입찰표지 _사전공사(토목본사검토) _파일공사" xfId="5986" xr:uid="{00000000-0005-0000-0000-000095170000}"/>
    <cellStyle name="_입찰표지 _사전공사(토목본사검토) _파일공사(30M)" xfId="5987" xr:uid="{00000000-0005-0000-0000-000096170000}"/>
    <cellStyle name="_입찰표지 _사전공사(토목본사검토) _파일공사(30M)_000실시공최소화방안" xfId="5988" xr:uid="{00000000-0005-0000-0000-000097170000}"/>
    <cellStyle name="_입찰표지 _사전공사(토목본사검토) _파일공사(30M)_000실시공최소화방안_041112공사중지내역" xfId="5989" xr:uid="{00000000-0005-0000-0000-000098170000}"/>
    <cellStyle name="_입찰표지 _사전공사(토목본사검토) _파일공사(30M)_000실시공최소화방안_041112공사중지내역_제일기획_0727" xfId="5990" xr:uid="{00000000-0005-0000-0000-000099170000}"/>
    <cellStyle name="_입찰표지 _사전공사(토목본사검토) _파일공사(30M)_000실시공최소화방안_제일기획_0727" xfId="5991" xr:uid="{00000000-0005-0000-0000-00009A170000}"/>
    <cellStyle name="_입찰표지 _사전공사(토목본사검토) _파일공사(30M)_041112공사중지내역" xfId="5992" xr:uid="{00000000-0005-0000-0000-00009B170000}"/>
    <cellStyle name="_입찰표지 _사전공사(토목본사검토) _파일공사(30M)_041112공사중지내역_041112공사중지내역" xfId="5993" xr:uid="{00000000-0005-0000-0000-00009C170000}"/>
    <cellStyle name="_입찰표지 _사전공사(토목본사검토) _파일공사(30M)_041112공사중지내역_041112공사중지내역_제일기획_0727" xfId="5994" xr:uid="{00000000-0005-0000-0000-00009D170000}"/>
    <cellStyle name="_입찰표지 _사전공사(토목본사검토) _파일공사(30M)_041112공사중지내역_제일기획_0727" xfId="5995" xr:uid="{00000000-0005-0000-0000-00009E170000}"/>
    <cellStyle name="_입찰표지 _사전공사(토목본사검토) _파일공사(30M)_제일기획_0727" xfId="5996" xr:uid="{00000000-0005-0000-0000-00009F170000}"/>
    <cellStyle name="_입찰표지 _사전공사(토목본사검토) _파일공사_000실시공최소화방안" xfId="5997" xr:uid="{00000000-0005-0000-0000-0000A0170000}"/>
    <cellStyle name="_입찰표지 _사전공사(토목본사검토) _파일공사_000실시공최소화방안_041112공사중지내역" xfId="5998" xr:uid="{00000000-0005-0000-0000-0000A1170000}"/>
    <cellStyle name="_입찰표지 _사전공사(토목본사검토) _파일공사_000실시공최소화방안_041112공사중지내역_제일기획_0727" xfId="5999" xr:uid="{00000000-0005-0000-0000-0000A2170000}"/>
    <cellStyle name="_입찰표지 _사전공사(토목본사검토) _파일공사_000실시공최소화방안_제일기획_0727" xfId="6000" xr:uid="{00000000-0005-0000-0000-0000A3170000}"/>
    <cellStyle name="_입찰표지 _사전공사(토목본사검토) _파일공사_041112공사중지내역" xfId="6001" xr:uid="{00000000-0005-0000-0000-0000A4170000}"/>
    <cellStyle name="_입찰표지 _사전공사(토목본사검토) _파일공사_041112공사중지내역_041112공사중지내역" xfId="6002" xr:uid="{00000000-0005-0000-0000-0000A5170000}"/>
    <cellStyle name="_입찰표지 _사전공사(토목본사검토) _파일공사_041112공사중지내역_041112공사중지내역_제일기획_0727" xfId="6003" xr:uid="{00000000-0005-0000-0000-0000A6170000}"/>
    <cellStyle name="_입찰표지 _사전공사(토목본사검토) _파일공사_041112공사중지내역_제일기획_0727" xfId="6004" xr:uid="{00000000-0005-0000-0000-0000A7170000}"/>
    <cellStyle name="_입찰표지 _사전공사(토목본사검토) _파일공사_제일기획_0727" xfId="6005" xr:uid="{00000000-0005-0000-0000-0000A8170000}"/>
    <cellStyle name="_입찰표지 _사전공사(토목본사검토) _파일사전공사본사최종" xfId="6006" xr:uid="{00000000-0005-0000-0000-0000A9170000}"/>
    <cellStyle name="_입찰표지 _사전공사(토목본사검토) _파일사전공사본사최종_000실시공최소화방안" xfId="6007" xr:uid="{00000000-0005-0000-0000-0000AA170000}"/>
    <cellStyle name="_입찰표지 _사전공사(토목본사검토) _파일사전공사본사최종_000실시공최소화방안_041112공사중지내역" xfId="6008" xr:uid="{00000000-0005-0000-0000-0000AB170000}"/>
    <cellStyle name="_입찰표지 _사전공사(토목본사검토) _파일사전공사본사최종_000실시공최소화방안_041112공사중지내역_제일기획_0727" xfId="6009" xr:uid="{00000000-0005-0000-0000-0000AC170000}"/>
    <cellStyle name="_입찰표지 _사전공사(토목본사검토) _파일사전공사본사최종_000실시공최소화방안_제일기획_0727" xfId="6010" xr:uid="{00000000-0005-0000-0000-0000AD170000}"/>
    <cellStyle name="_입찰표지 _사전공사(토목본사검토) _파일사전공사본사최종_041112공사중지내역" xfId="6011" xr:uid="{00000000-0005-0000-0000-0000AE170000}"/>
    <cellStyle name="_입찰표지 _사전공사(토목본사검토) _파일사전공사본사최종_041112공사중지내역_041112공사중지내역" xfId="6012" xr:uid="{00000000-0005-0000-0000-0000AF170000}"/>
    <cellStyle name="_입찰표지 _사전공사(토목본사검토) _파일사전공사본사최종_041112공사중지내역_041112공사중지내역_제일기획_0727" xfId="6013" xr:uid="{00000000-0005-0000-0000-0000B0170000}"/>
    <cellStyle name="_입찰표지 _사전공사(토목본사검토) _파일사전공사본사최종_041112공사중지내역_제일기획_0727" xfId="6014" xr:uid="{00000000-0005-0000-0000-0000B1170000}"/>
    <cellStyle name="_입찰표지 _사전공사(토목본사검토) _파일사전공사본사최종_제일기획_0727" xfId="6015" xr:uid="{00000000-0005-0000-0000-0000B2170000}"/>
    <cellStyle name="_입찰표지 _송도파일" xfId="6016" xr:uid="{00000000-0005-0000-0000-0000B3170000}"/>
    <cellStyle name="_입찰표지 _송도파일_000실시공최소화방안" xfId="6017" xr:uid="{00000000-0005-0000-0000-0000B4170000}"/>
    <cellStyle name="_입찰표지 _송도파일_000실시공최소화방안_041112공사중지내역" xfId="6018" xr:uid="{00000000-0005-0000-0000-0000B5170000}"/>
    <cellStyle name="_입찰표지 _송도파일_000실시공최소화방안_041112공사중지내역_제일기획_0727" xfId="6019" xr:uid="{00000000-0005-0000-0000-0000B6170000}"/>
    <cellStyle name="_입찰표지 _송도파일_000실시공최소화방안_제일기획_0727" xfId="6020" xr:uid="{00000000-0005-0000-0000-0000B7170000}"/>
    <cellStyle name="_입찰표지 _송도파일_041112공사중지내역" xfId="6021" xr:uid="{00000000-0005-0000-0000-0000B8170000}"/>
    <cellStyle name="_입찰표지 _송도파일_041112공사중지내역_041112공사중지내역" xfId="6022" xr:uid="{00000000-0005-0000-0000-0000B9170000}"/>
    <cellStyle name="_입찰표지 _송도파일_041112공사중지내역_041112공사중지내역_제일기획_0727" xfId="6023" xr:uid="{00000000-0005-0000-0000-0000BA170000}"/>
    <cellStyle name="_입찰표지 _송도파일_041112공사중지내역_제일기획_0727" xfId="6024" xr:uid="{00000000-0005-0000-0000-0000BB170000}"/>
    <cellStyle name="_입찰표지 _송도파일_제일기획_0727" xfId="6025" xr:uid="{00000000-0005-0000-0000-0000BC170000}"/>
    <cellStyle name="_입찰표지 _옥수골조분석" xfId="6026" xr:uid="{00000000-0005-0000-0000-0000BD170000}"/>
    <cellStyle name="_입찰표지 _옥수골조분석_000실시공최소화방안" xfId="6027" xr:uid="{00000000-0005-0000-0000-0000BE170000}"/>
    <cellStyle name="_입찰표지 _옥수골조분석_000실시공최소화방안_041112공사중지내역" xfId="6028" xr:uid="{00000000-0005-0000-0000-0000BF170000}"/>
    <cellStyle name="_입찰표지 _옥수골조분석_000실시공최소화방안_041112공사중지내역_제일기획_0727" xfId="6029" xr:uid="{00000000-0005-0000-0000-0000C0170000}"/>
    <cellStyle name="_입찰표지 _옥수골조분석_000실시공최소화방안_제일기획_0727" xfId="6030" xr:uid="{00000000-0005-0000-0000-0000C1170000}"/>
    <cellStyle name="_입찰표지 _옥수골조분석_041112공사중지내역" xfId="6031" xr:uid="{00000000-0005-0000-0000-0000C2170000}"/>
    <cellStyle name="_입찰표지 _옥수골조분석_041112공사중지내역_041112공사중지내역" xfId="6032" xr:uid="{00000000-0005-0000-0000-0000C3170000}"/>
    <cellStyle name="_입찰표지 _옥수골조분석_041112공사중지내역_041112공사중지내역_제일기획_0727" xfId="6033" xr:uid="{00000000-0005-0000-0000-0000C4170000}"/>
    <cellStyle name="_입찰표지 _옥수골조분석_041112공사중지내역_제일기획_0727" xfId="6034" xr:uid="{00000000-0005-0000-0000-0000C5170000}"/>
    <cellStyle name="_입찰표지 _옥수골조분석_제일기획_0727" xfId="6035" xr:uid="{00000000-0005-0000-0000-0000C6170000}"/>
    <cellStyle name="_입찰표지 _일주파일" xfId="6036" xr:uid="{00000000-0005-0000-0000-0000C7170000}"/>
    <cellStyle name="_입찰표지 _일주파일_000실시공최소화방안" xfId="6037" xr:uid="{00000000-0005-0000-0000-0000C8170000}"/>
    <cellStyle name="_입찰표지 _일주파일_000실시공최소화방안_041112공사중지내역" xfId="6038" xr:uid="{00000000-0005-0000-0000-0000C9170000}"/>
    <cellStyle name="_입찰표지 _일주파일_000실시공최소화방안_041112공사중지내역_제일기획_0727" xfId="6039" xr:uid="{00000000-0005-0000-0000-0000CA170000}"/>
    <cellStyle name="_입찰표지 _일주파일_000실시공최소화방안_제일기획_0727" xfId="6040" xr:uid="{00000000-0005-0000-0000-0000CB170000}"/>
    <cellStyle name="_입찰표지 _일주파일_041112공사중지내역" xfId="6041" xr:uid="{00000000-0005-0000-0000-0000CC170000}"/>
    <cellStyle name="_입찰표지 _일주파일_041112공사중지내역_041112공사중지내역" xfId="6042" xr:uid="{00000000-0005-0000-0000-0000CD170000}"/>
    <cellStyle name="_입찰표지 _일주파일_041112공사중지내역_041112공사중지내역_제일기획_0727" xfId="6043" xr:uid="{00000000-0005-0000-0000-0000CE170000}"/>
    <cellStyle name="_입찰표지 _일주파일_041112공사중지내역_제일기획_0727" xfId="6044" xr:uid="{00000000-0005-0000-0000-0000CF170000}"/>
    <cellStyle name="_입찰표지 _일주파일_제일기획_0727" xfId="6045" xr:uid="{00000000-0005-0000-0000-0000D0170000}"/>
    <cellStyle name="_입찰표지 _자제매입세" xfId="6046" xr:uid="{00000000-0005-0000-0000-0000D1170000}"/>
    <cellStyle name="_입찰표지 _자제매입세_000실시공최소화방안" xfId="6047" xr:uid="{00000000-0005-0000-0000-0000D2170000}"/>
    <cellStyle name="_입찰표지 _자제매입세_000실시공최소화방안_041112공사중지내역" xfId="6048" xr:uid="{00000000-0005-0000-0000-0000D3170000}"/>
    <cellStyle name="_입찰표지 _자제매입세_000실시공최소화방안_041112공사중지내역_제일기획_0727" xfId="6049" xr:uid="{00000000-0005-0000-0000-0000D4170000}"/>
    <cellStyle name="_입찰표지 _자제매입세_000실시공최소화방안_제일기획_0727" xfId="6050" xr:uid="{00000000-0005-0000-0000-0000D5170000}"/>
    <cellStyle name="_입찰표지 _자제매입세_041112공사중지내역" xfId="6051" xr:uid="{00000000-0005-0000-0000-0000D6170000}"/>
    <cellStyle name="_입찰표지 _자제매입세_041112공사중지내역_041112공사중지내역" xfId="6052" xr:uid="{00000000-0005-0000-0000-0000D7170000}"/>
    <cellStyle name="_입찰표지 _자제매입세_041112공사중지내역_041112공사중지내역_제일기획_0727" xfId="6053" xr:uid="{00000000-0005-0000-0000-0000D8170000}"/>
    <cellStyle name="_입찰표지 _자제매입세_041112공사중지내역_제일기획_0727" xfId="6054" xr:uid="{00000000-0005-0000-0000-0000D9170000}"/>
    <cellStyle name="_입찰표지 _자제매입세_제일기획_0727" xfId="6055" xr:uid="{00000000-0005-0000-0000-0000DA170000}"/>
    <cellStyle name="_입찰표지 _제일기획_0727" xfId="6056" xr:uid="{00000000-0005-0000-0000-0000DB170000}"/>
    <cellStyle name="_입찰표지 _파일공사" xfId="6057" xr:uid="{00000000-0005-0000-0000-0000DC170000}"/>
    <cellStyle name="_입찰표지 _파일공사(30M)" xfId="6058" xr:uid="{00000000-0005-0000-0000-0000DD170000}"/>
    <cellStyle name="_입찰표지 _파일공사(30M)_000실시공최소화방안" xfId="6059" xr:uid="{00000000-0005-0000-0000-0000DE170000}"/>
    <cellStyle name="_입찰표지 _파일공사(30M)_000실시공최소화방안_041112공사중지내역" xfId="6060" xr:uid="{00000000-0005-0000-0000-0000DF170000}"/>
    <cellStyle name="_입찰표지 _파일공사(30M)_000실시공최소화방안_041112공사중지내역_제일기획_0727" xfId="6061" xr:uid="{00000000-0005-0000-0000-0000E0170000}"/>
    <cellStyle name="_입찰표지 _파일공사(30M)_000실시공최소화방안_제일기획_0727" xfId="6062" xr:uid="{00000000-0005-0000-0000-0000E1170000}"/>
    <cellStyle name="_입찰표지 _파일공사(30M)_041112공사중지내역" xfId="6063" xr:uid="{00000000-0005-0000-0000-0000E2170000}"/>
    <cellStyle name="_입찰표지 _파일공사(30M)_041112공사중지내역_041112공사중지내역" xfId="6064" xr:uid="{00000000-0005-0000-0000-0000E3170000}"/>
    <cellStyle name="_입찰표지 _파일공사(30M)_041112공사중지내역_041112공사중지내역_제일기획_0727" xfId="6065" xr:uid="{00000000-0005-0000-0000-0000E4170000}"/>
    <cellStyle name="_입찰표지 _파일공사(30M)_041112공사중지내역_제일기획_0727" xfId="6066" xr:uid="{00000000-0005-0000-0000-0000E5170000}"/>
    <cellStyle name="_입찰표지 _파일공사(30M)_제일기획_0727" xfId="6067" xr:uid="{00000000-0005-0000-0000-0000E6170000}"/>
    <cellStyle name="_입찰표지 _파일공사_000실시공최소화방안" xfId="6068" xr:uid="{00000000-0005-0000-0000-0000E7170000}"/>
    <cellStyle name="_입찰표지 _파일공사_000실시공최소화방안_041112공사중지내역" xfId="6069" xr:uid="{00000000-0005-0000-0000-0000E8170000}"/>
    <cellStyle name="_입찰표지 _파일공사_000실시공최소화방안_041112공사중지내역_제일기획_0727" xfId="6070" xr:uid="{00000000-0005-0000-0000-0000E9170000}"/>
    <cellStyle name="_입찰표지 _파일공사_000실시공최소화방안_제일기획_0727" xfId="6071" xr:uid="{00000000-0005-0000-0000-0000EA170000}"/>
    <cellStyle name="_입찰표지 _파일공사_041112공사중지내역" xfId="6072" xr:uid="{00000000-0005-0000-0000-0000EB170000}"/>
    <cellStyle name="_입찰표지 _파일공사_041112공사중지내역_041112공사중지내역" xfId="6073" xr:uid="{00000000-0005-0000-0000-0000EC170000}"/>
    <cellStyle name="_입찰표지 _파일공사_041112공사중지내역_041112공사중지내역_제일기획_0727" xfId="6074" xr:uid="{00000000-0005-0000-0000-0000ED170000}"/>
    <cellStyle name="_입찰표지 _파일공사_041112공사중지내역_제일기획_0727" xfId="6075" xr:uid="{00000000-0005-0000-0000-0000EE170000}"/>
    <cellStyle name="_입찰표지 _파일공사_제일기획_0727" xfId="6076" xr:uid="{00000000-0005-0000-0000-0000EF170000}"/>
    <cellStyle name="_입찰표지 _파일사전공사본사최종" xfId="6077" xr:uid="{00000000-0005-0000-0000-0000F0170000}"/>
    <cellStyle name="_입찰표지 _파일사전공사본사최종_000실시공최소화방안" xfId="6078" xr:uid="{00000000-0005-0000-0000-0000F1170000}"/>
    <cellStyle name="_입찰표지 _파일사전공사본사최종_000실시공최소화방안_041112공사중지내역" xfId="6079" xr:uid="{00000000-0005-0000-0000-0000F2170000}"/>
    <cellStyle name="_입찰표지 _파일사전공사본사최종_000실시공최소화방안_041112공사중지내역_제일기획_0727" xfId="6080" xr:uid="{00000000-0005-0000-0000-0000F3170000}"/>
    <cellStyle name="_입찰표지 _파일사전공사본사최종_000실시공최소화방안_제일기획_0727" xfId="6081" xr:uid="{00000000-0005-0000-0000-0000F4170000}"/>
    <cellStyle name="_입찰표지 _파일사전공사본사최종_041112공사중지내역" xfId="6082" xr:uid="{00000000-0005-0000-0000-0000F5170000}"/>
    <cellStyle name="_입찰표지 _파일사전공사본사최종_041112공사중지내역_041112공사중지내역" xfId="6083" xr:uid="{00000000-0005-0000-0000-0000F6170000}"/>
    <cellStyle name="_입찰표지 _파일사전공사본사최종_041112공사중지내역_041112공사중지내역_제일기획_0727" xfId="6084" xr:uid="{00000000-0005-0000-0000-0000F7170000}"/>
    <cellStyle name="_입찰표지 _파일사전공사본사최종_041112공사중지내역_제일기획_0727" xfId="6085" xr:uid="{00000000-0005-0000-0000-0000F8170000}"/>
    <cellStyle name="_입찰표지 _파일사전공사본사최종_제일기획_0727" xfId="6086" xr:uid="{00000000-0005-0000-0000-0000F9170000}"/>
    <cellStyle name="_자제매입세" xfId="6087" xr:uid="{00000000-0005-0000-0000-0000FA170000}"/>
    <cellStyle name="_자제매입세_000실시공최소화방안" xfId="6088" xr:uid="{00000000-0005-0000-0000-0000FB170000}"/>
    <cellStyle name="_자제매입세_000실시공최소화방안_041112공사중지내역" xfId="6089" xr:uid="{00000000-0005-0000-0000-0000FC170000}"/>
    <cellStyle name="_자제매입세_000실시공최소화방안_041112공사중지내역_제일기획_0727" xfId="6090" xr:uid="{00000000-0005-0000-0000-0000FD170000}"/>
    <cellStyle name="_자제매입세_000실시공최소화방안_제일기획_0727" xfId="6091" xr:uid="{00000000-0005-0000-0000-0000FE170000}"/>
    <cellStyle name="_자제매입세_041112공사중지내역" xfId="6092" xr:uid="{00000000-0005-0000-0000-0000FF170000}"/>
    <cellStyle name="_자제매입세_041112공사중지내역_041112공사중지내역" xfId="6093" xr:uid="{00000000-0005-0000-0000-000000180000}"/>
    <cellStyle name="_자제매입세_041112공사중지내역_041112공사중지내역_제일기획_0727" xfId="6094" xr:uid="{00000000-0005-0000-0000-000001180000}"/>
    <cellStyle name="_자제매입세_041112공사중지내역_제일기획_0727" xfId="6095" xr:uid="{00000000-0005-0000-0000-000002180000}"/>
    <cellStyle name="_자제매입세_제일기획_0727" xfId="6096" xr:uid="{00000000-0005-0000-0000-000003180000}"/>
    <cellStyle name="_적격 " xfId="6097" xr:uid="{00000000-0005-0000-0000-000004180000}"/>
    <cellStyle name="_적격 _000실시공최소화방안" xfId="6098" xr:uid="{00000000-0005-0000-0000-000005180000}"/>
    <cellStyle name="_적격 _000실시공최소화방안_041112공사중지내역" xfId="6099" xr:uid="{00000000-0005-0000-0000-000006180000}"/>
    <cellStyle name="_적격 _000실시공최소화방안_041112공사중지내역_제일기획_0727" xfId="6100" xr:uid="{00000000-0005-0000-0000-000007180000}"/>
    <cellStyle name="_적격 _000실시공최소화방안_제일기획_0727" xfId="6101" xr:uid="{00000000-0005-0000-0000-000008180000}"/>
    <cellStyle name="_적격 _041112공사중지내역" xfId="6102" xr:uid="{00000000-0005-0000-0000-000009180000}"/>
    <cellStyle name="_적격 _041112공사중지내역_041112공사중지내역" xfId="6103" xr:uid="{00000000-0005-0000-0000-00000A180000}"/>
    <cellStyle name="_적격 _041112공사중지내역_041112공사중지내역_제일기획_0727" xfId="6104" xr:uid="{00000000-0005-0000-0000-00000B180000}"/>
    <cellStyle name="_적격 _041112공사중지내역_제일기획_0727" xfId="6105" xr:uid="{00000000-0005-0000-0000-00000C180000}"/>
    <cellStyle name="_적격 _3.아파트(옥수)" xfId="6106" xr:uid="{00000000-0005-0000-0000-00000D180000}"/>
    <cellStyle name="_적격 _3.아파트(옥수)_000실시공최소화방안" xfId="6107" xr:uid="{00000000-0005-0000-0000-00000E180000}"/>
    <cellStyle name="_적격 _3.아파트(옥수)_000실시공최소화방안_041112공사중지내역" xfId="6108" xr:uid="{00000000-0005-0000-0000-00000F180000}"/>
    <cellStyle name="_적격 _3.아파트(옥수)_000실시공최소화방안_041112공사중지내역_제일기획_0727" xfId="6109" xr:uid="{00000000-0005-0000-0000-000010180000}"/>
    <cellStyle name="_적격 _3.아파트(옥수)_000실시공최소화방안_제일기획_0727" xfId="6110" xr:uid="{00000000-0005-0000-0000-000011180000}"/>
    <cellStyle name="_적격 _3.아파트(옥수)_041112공사중지내역" xfId="6111" xr:uid="{00000000-0005-0000-0000-000012180000}"/>
    <cellStyle name="_적격 _3.아파트(옥수)_041112공사중지내역_041112공사중지내역" xfId="6112" xr:uid="{00000000-0005-0000-0000-000013180000}"/>
    <cellStyle name="_적격 _3.아파트(옥수)_041112공사중지내역_041112공사중지내역_제일기획_0727" xfId="6113" xr:uid="{00000000-0005-0000-0000-000014180000}"/>
    <cellStyle name="_적격 _3.아파트(옥수)_041112공사중지내역_제일기획_0727" xfId="6114" xr:uid="{00000000-0005-0000-0000-000015180000}"/>
    <cellStyle name="_적격 _3.아파트(옥수)_제일기획_0727" xfId="6115" xr:uid="{00000000-0005-0000-0000-000016180000}"/>
    <cellStyle name="_적격 _pit면적" xfId="6116" xr:uid="{00000000-0005-0000-0000-000017180000}"/>
    <cellStyle name="_적격 _pit면적_000실시공최소화방안" xfId="6117" xr:uid="{00000000-0005-0000-0000-000018180000}"/>
    <cellStyle name="_적격 _pit면적_000실시공최소화방안_041112공사중지내역" xfId="6118" xr:uid="{00000000-0005-0000-0000-000019180000}"/>
    <cellStyle name="_적격 _pit면적_000실시공최소화방안_041112공사중지내역_제일기획_0727" xfId="6119" xr:uid="{00000000-0005-0000-0000-00001A180000}"/>
    <cellStyle name="_적격 _pit면적_000실시공최소화방안_제일기획_0727" xfId="6120" xr:uid="{00000000-0005-0000-0000-00001B180000}"/>
    <cellStyle name="_적격 _pit면적_041112공사중지내역" xfId="6121" xr:uid="{00000000-0005-0000-0000-00001C180000}"/>
    <cellStyle name="_적격 _pit면적_041112공사중지내역_041112공사중지내역" xfId="6122" xr:uid="{00000000-0005-0000-0000-00001D180000}"/>
    <cellStyle name="_적격 _pit면적_041112공사중지내역_041112공사중지내역_제일기획_0727" xfId="6123" xr:uid="{00000000-0005-0000-0000-00001E180000}"/>
    <cellStyle name="_적격 _pit면적_041112공사중지내역_제일기획_0727" xfId="6124" xr:uid="{00000000-0005-0000-0000-00001F180000}"/>
    <cellStyle name="_적격 _pit면적_제일기획_0727" xfId="6125" xr:uid="{00000000-0005-0000-0000-000020180000}"/>
    <cellStyle name="_적격 _골조견적비교XLS" xfId="6126" xr:uid="{00000000-0005-0000-0000-000021180000}"/>
    <cellStyle name="_적격 _골조견적비교XLS_000실시공최소화방안" xfId="6127" xr:uid="{00000000-0005-0000-0000-000022180000}"/>
    <cellStyle name="_적격 _골조견적비교XLS_000실시공최소화방안_041112공사중지내역" xfId="6128" xr:uid="{00000000-0005-0000-0000-000023180000}"/>
    <cellStyle name="_적격 _골조견적비교XLS_000실시공최소화방안_041112공사중지내역_제일기획_0727" xfId="6129" xr:uid="{00000000-0005-0000-0000-000024180000}"/>
    <cellStyle name="_적격 _골조견적비교XLS_000실시공최소화방안_제일기획_0727" xfId="6130" xr:uid="{00000000-0005-0000-0000-000025180000}"/>
    <cellStyle name="_적격 _골조견적비교XLS_041112공사중지내역" xfId="6131" xr:uid="{00000000-0005-0000-0000-000026180000}"/>
    <cellStyle name="_적격 _골조견적비교XLS_041112공사중지내역_041112공사중지내역" xfId="6132" xr:uid="{00000000-0005-0000-0000-000027180000}"/>
    <cellStyle name="_적격 _골조견적비교XLS_041112공사중지내역_041112공사중지내역_제일기획_0727" xfId="6133" xr:uid="{00000000-0005-0000-0000-000028180000}"/>
    <cellStyle name="_적격 _골조견적비교XLS_041112공사중지내역_제일기획_0727" xfId="6134" xr:uid="{00000000-0005-0000-0000-000029180000}"/>
    <cellStyle name="_적격 _골조견적비교XLS_제일기획_0727" xfId="6135" xr:uid="{00000000-0005-0000-0000-00002A180000}"/>
    <cellStyle name="_적격 _골조분석표(B)" xfId="6136" xr:uid="{00000000-0005-0000-0000-00002B180000}"/>
    <cellStyle name="_적격 _골조분석표(B)_000실시공최소화방안" xfId="6137" xr:uid="{00000000-0005-0000-0000-00002C180000}"/>
    <cellStyle name="_적격 _골조분석표(B)_000실시공최소화방안_041112공사중지내역" xfId="6138" xr:uid="{00000000-0005-0000-0000-00002D180000}"/>
    <cellStyle name="_적격 _골조분석표(B)_000실시공최소화방안_041112공사중지내역_제일기획_0727" xfId="6139" xr:uid="{00000000-0005-0000-0000-00002E180000}"/>
    <cellStyle name="_적격 _골조분석표(B)_000실시공최소화방안_제일기획_0727" xfId="6140" xr:uid="{00000000-0005-0000-0000-00002F180000}"/>
    <cellStyle name="_적격 _골조분석표(B)_041112공사중지내역" xfId="6141" xr:uid="{00000000-0005-0000-0000-000030180000}"/>
    <cellStyle name="_적격 _골조분석표(B)_041112공사중지내역_041112공사중지내역" xfId="6142" xr:uid="{00000000-0005-0000-0000-000031180000}"/>
    <cellStyle name="_적격 _골조분석표(B)_041112공사중지내역_041112공사중지내역_제일기획_0727" xfId="6143" xr:uid="{00000000-0005-0000-0000-000032180000}"/>
    <cellStyle name="_적격 _골조분석표(B)_041112공사중지내역_제일기획_0727" xfId="6144" xr:uid="{00000000-0005-0000-0000-000033180000}"/>
    <cellStyle name="_적격 _골조분석표(B)_제일기획_0727" xfId="6145" xr:uid="{00000000-0005-0000-0000-000034180000}"/>
    <cellStyle name="_적격 _골조사전공사(마전)본사최종" xfId="6146" xr:uid="{00000000-0005-0000-0000-000035180000}"/>
    <cellStyle name="_적격 _골조사전공사(마전)본사최종_000실시공최소화방안" xfId="6147" xr:uid="{00000000-0005-0000-0000-000036180000}"/>
    <cellStyle name="_적격 _골조사전공사(마전)본사최종_000실시공최소화방안_041112공사중지내역" xfId="6148" xr:uid="{00000000-0005-0000-0000-000037180000}"/>
    <cellStyle name="_적격 _골조사전공사(마전)본사최종_000실시공최소화방안_041112공사중지내역_제일기획_0727" xfId="6149" xr:uid="{00000000-0005-0000-0000-000038180000}"/>
    <cellStyle name="_적격 _골조사전공사(마전)본사최종_000실시공최소화방안_제일기획_0727" xfId="6150" xr:uid="{00000000-0005-0000-0000-000039180000}"/>
    <cellStyle name="_적격 _골조사전공사(마전)본사최종_041112공사중지내역" xfId="6151" xr:uid="{00000000-0005-0000-0000-00003A180000}"/>
    <cellStyle name="_적격 _골조사전공사(마전)본사최종_041112공사중지내역_041112공사중지내역" xfId="6152" xr:uid="{00000000-0005-0000-0000-00003B180000}"/>
    <cellStyle name="_적격 _골조사전공사(마전)본사최종_041112공사중지내역_041112공사중지내역_제일기획_0727" xfId="6153" xr:uid="{00000000-0005-0000-0000-00003C180000}"/>
    <cellStyle name="_적격 _골조사전공사(마전)본사최종_041112공사중지내역_제일기획_0727" xfId="6154" xr:uid="{00000000-0005-0000-0000-00003D180000}"/>
    <cellStyle name="_적격 _골조사전공사(마전)본사최종_제일기획_0727" xfId="6155" xr:uid="{00000000-0005-0000-0000-00003E180000}"/>
    <cellStyle name="_적격 _골조사전공사(마전)본사최종-1" xfId="6156" xr:uid="{00000000-0005-0000-0000-00003F180000}"/>
    <cellStyle name="_적격 _골조사전공사(마전)본사최종-1_000실시공최소화방안" xfId="6157" xr:uid="{00000000-0005-0000-0000-000040180000}"/>
    <cellStyle name="_적격 _골조사전공사(마전)본사최종-1_000실시공최소화방안_041112공사중지내역" xfId="6158" xr:uid="{00000000-0005-0000-0000-000041180000}"/>
    <cellStyle name="_적격 _골조사전공사(마전)본사최종-1_000실시공최소화방안_041112공사중지내역_제일기획_0727" xfId="6159" xr:uid="{00000000-0005-0000-0000-000042180000}"/>
    <cellStyle name="_적격 _골조사전공사(마전)본사최종-1_000실시공최소화방안_제일기획_0727" xfId="6160" xr:uid="{00000000-0005-0000-0000-000043180000}"/>
    <cellStyle name="_적격 _골조사전공사(마전)본사최종-1_041112공사중지내역" xfId="6161" xr:uid="{00000000-0005-0000-0000-000044180000}"/>
    <cellStyle name="_적격 _골조사전공사(마전)본사최종-1_041112공사중지내역_041112공사중지내역" xfId="6162" xr:uid="{00000000-0005-0000-0000-000045180000}"/>
    <cellStyle name="_적격 _골조사전공사(마전)본사최종-1_041112공사중지내역_041112공사중지내역_제일기획_0727" xfId="6163" xr:uid="{00000000-0005-0000-0000-000046180000}"/>
    <cellStyle name="_적격 _골조사전공사(마전)본사최종-1_041112공사중지내역_제일기획_0727" xfId="6164" xr:uid="{00000000-0005-0000-0000-000047180000}"/>
    <cellStyle name="_적격 _골조사전공사(마전)본사최종-1_제일기획_0727" xfId="6165" xr:uid="{00000000-0005-0000-0000-000048180000}"/>
    <cellStyle name="_적격 _골조사전공사(옥수)본사최종" xfId="6166" xr:uid="{00000000-0005-0000-0000-000049180000}"/>
    <cellStyle name="_적격 _골조사전공사(옥수)본사최종_000실시공최소화방안" xfId="6167" xr:uid="{00000000-0005-0000-0000-00004A180000}"/>
    <cellStyle name="_적격 _골조사전공사(옥수)본사최종_000실시공최소화방안_041112공사중지내역" xfId="6168" xr:uid="{00000000-0005-0000-0000-00004B180000}"/>
    <cellStyle name="_적격 _골조사전공사(옥수)본사최종_000실시공최소화방안_041112공사중지내역_제일기획_0727" xfId="6169" xr:uid="{00000000-0005-0000-0000-00004C180000}"/>
    <cellStyle name="_적격 _골조사전공사(옥수)본사최종_000실시공최소화방안_제일기획_0727" xfId="6170" xr:uid="{00000000-0005-0000-0000-00004D180000}"/>
    <cellStyle name="_적격 _골조사전공사(옥수)본사최종_041112공사중지내역" xfId="6171" xr:uid="{00000000-0005-0000-0000-00004E180000}"/>
    <cellStyle name="_적격 _골조사전공사(옥수)본사최종_041112공사중지내역_041112공사중지내역" xfId="6172" xr:uid="{00000000-0005-0000-0000-00004F180000}"/>
    <cellStyle name="_적격 _골조사전공사(옥수)본사최종_041112공사중지내역_041112공사중지내역_제일기획_0727" xfId="6173" xr:uid="{00000000-0005-0000-0000-000050180000}"/>
    <cellStyle name="_적격 _골조사전공사(옥수)본사최종_041112공사중지내역_제일기획_0727" xfId="6174" xr:uid="{00000000-0005-0000-0000-000051180000}"/>
    <cellStyle name="_적격 _골조사전공사(옥수)본사최종_제일기획_0727" xfId="6175" xr:uid="{00000000-0005-0000-0000-000052180000}"/>
    <cellStyle name="_적격 _골조사전공사(월계-1)" xfId="6176" xr:uid="{00000000-0005-0000-0000-000053180000}"/>
    <cellStyle name="_적격 _골조사전공사(월계-1)_000실시공최소화방안" xfId="6177" xr:uid="{00000000-0005-0000-0000-000054180000}"/>
    <cellStyle name="_적격 _골조사전공사(월계-1)_000실시공최소화방안_041112공사중지내역" xfId="6178" xr:uid="{00000000-0005-0000-0000-000055180000}"/>
    <cellStyle name="_적격 _골조사전공사(월계-1)_000실시공최소화방안_041112공사중지내역_제일기획_0727" xfId="6179" xr:uid="{00000000-0005-0000-0000-000056180000}"/>
    <cellStyle name="_적격 _골조사전공사(월계-1)_000실시공최소화방안_제일기획_0727" xfId="6180" xr:uid="{00000000-0005-0000-0000-000057180000}"/>
    <cellStyle name="_적격 _골조사전공사(월계-1)_041112공사중지내역" xfId="6181" xr:uid="{00000000-0005-0000-0000-000058180000}"/>
    <cellStyle name="_적격 _골조사전공사(월계-1)_041112공사중지내역_041112공사중지내역" xfId="6182" xr:uid="{00000000-0005-0000-0000-000059180000}"/>
    <cellStyle name="_적격 _골조사전공사(월계-1)_041112공사중지내역_041112공사중지내역_제일기획_0727" xfId="6183" xr:uid="{00000000-0005-0000-0000-00005A180000}"/>
    <cellStyle name="_적격 _골조사전공사(월계-1)_041112공사중지내역_제일기획_0727" xfId="6184" xr:uid="{00000000-0005-0000-0000-00005B180000}"/>
    <cellStyle name="_적격 _골조사전공사(월계-1)_제일기획_0727" xfId="6185" xr:uid="{00000000-0005-0000-0000-00005C180000}"/>
    <cellStyle name="_적격 _골조사전공사(월계-2 PIT+APT)" xfId="6186" xr:uid="{00000000-0005-0000-0000-00005D180000}"/>
    <cellStyle name="_적격 _골조사전공사(월계-2 PIT+APT)_000실시공최소화방안" xfId="6187" xr:uid="{00000000-0005-0000-0000-00005E180000}"/>
    <cellStyle name="_적격 _골조사전공사(월계-2 PIT+APT)_000실시공최소화방안_041112공사중지내역" xfId="6188" xr:uid="{00000000-0005-0000-0000-00005F180000}"/>
    <cellStyle name="_적격 _골조사전공사(월계-2 PIT+APT)_000실시공최소화방안_041112공사중지내역_제일기획_0727" xfId="6189" xr:uid="{00000000-0005-0000-0000-000060180000}"/>
    <cellStyle name="_적격 _골조사전공사(월계-2 PIT+APT)_000실시공최소화방안_제일기획_0727" xfId="6190" xr:uid="{00000000-0005-0000-0000-000061180000}"/>
    <cellStyle name="_적격 _골조사전공사(월계-2 PIT+APT)_041112공사중지내역" xfId="6191" xr:uid="{00000000-0005-0000-0000-000062180000}"/>
    <cellStyle name="_적격 _골조사전공사(월계-2 PIT+APT)_041112공사중지내역_041112공사중지내역" xfId="6192" xr:uid="{00000000-0005-0000-0000-000063180000}"/>
    <cellStyle name="_적격 _골조사전공사(월계-2 PIT+APT)_041112공사중지내역_041112공사중지내역_제일기획_0727" xfId="6193" xr:uid="{00000000-0005-0000-0000-000064180000}"/>
    <cellStyle name="_적격 _골조사전공사(월계-2 PIT+APT)_041112공사중지내역_제일기획_0727" xfId="6194" xr:uid="{00000000-0005-0000-0000-000065180000}"/>
    <cellStyle name="_적격 _골조사전공사(월계-2 PIT+APT)_제일기획_0727" xfId="6195" xr:uid="{00000000-0005-0000-0000-000066180000}"/>
    <cellStyle name="_적격 _골조사전공사(월계-2)" xfId="6196" xr:uid="{00000000-0005-0000-0000-000067180000}"/>
    <cellStyle name="_적격 _골조사전공사(월계-2)_000실시공최소화방안" xfId="6197" xr:uid="{00000000-0005-0000-0000-000068180000}"/>
    <cellStyle name="_적격 _골조사전공사(월계-2)_000실시공최소화방안_041112공사중지내역" xfId="6198" xr:uid="{00000000-0005-0000-0000-000069180000}"/>
    <cellStyle name="_적격 _골조사전공사(월계-2)_000실시공최소화방안_041112공사중지내역_제일기획_0727" xfId="6199" xr:uid="{00000000-0005-0000-0000-00006A180000}"/>
    <cellStyle name="_적격 _골조사전공사(월계-2)_000실시공최소화방안_제일기획_0727" xfId="6200" xr:uid="{00000000-0005-0000-0000-00006B180000}"/>
    <cellStyle name="_적격 _골조사전공사(월계-2)_041112공사중지내역" xfId="6201" xr:uid="{00000000-0005-0000-0000-00006C180000}"/>
    <cellStyle name="_적격 _골조사전공사(월계-2)_041112공사중지내역_041112공사중지내역" xfId="6202" xr:uid="{00000000-0005-0000-0000-00006D180000}"/>
    <cellStyle name="_적격 _골조사전공사(월계-2)_041112공사중지내역_041112공사중지내역_제일기획_0727" xfId="6203" xr:uid="{00000000-0005-0000-0000-00006E180000}"/>
    <cellStyle name="_적격 _골조사전공사(월계-2)_041112공사중지내역_제일기획_0727" xfId="6204" xr:uid="{00000000-0005-0000-0000-00006F180000}"/>
    <cellStyle name="_적격 _골조사전공사(월계-2)_제일기획_0727" xfId="6205" xr:uid="{00000000-0005-0000-0000-000070180000}"/>
    <cellStyle name="_적격 _공사개요(월계)" xfId="6206" xr:uid="{00000000-0005-0000-0000-000071180000}"/>
    <cellStyle name="_적격 _공사개요(월계)_000실시공최소화방안" xfId="6207" xr:uid="{00000000-0005-0000-0000-000072180000}"/>
    <cellStyle name="_적격 _공사개요(월계)_000실시공최소화방안_041112공사중지내역" xfId="6208" xr:uid="{00000000-0005-0000-0000-000073180000}"/>
    <cellStyle name="_적격 _공사개요(월계)_000실시공최소화방안_041112공사중지내역_제일기획_0727" xfId="6209" xr:uid="{00000000-0005-0000-0000-000074180000}"/>
    <cellStyle name="_적격 _공사개요(월계)_000실시공최소화방안_제일기획_0727" xfId="6210" xr:uid="{00000000-0005-0000-0000-000075180000}"/>
    <cellStyle name="_적격 _공사개요(월계)_041112공사중지내역" xfId="6211" xr:uid="{00000000-0005-0000-0000-000076180000}"/>
    <cellStyle name="_적격 _공사개요(월계)_041112공사중지내역_041112공사중지내역" xfId="6212" xr:uid="{00000000-0005-0000-0000-000077180000}"/>
    <cellStyle name="_적격 _공사개요(월계)_041112공사중지내역_041112공사중지내역_제일기획_0727" xfId="6213" xr:uid="{00000000-0005-0000-0000-000078180000}"/>
    <cellStyle name="_적격 _공사개요(월계)_041112공사중지내역_제일기획_0727" xfId="6214" xr:uid="{00000000-0005-0000-0000-000079180000}"/>
    <cellStyle name="_적격 _공사개요(월계)_제일기획_0727" xfId="6215" xr:uid="{00000000-0005-0000-0000-00007A180000}"/>
    <cellStyle name="_적격 _제일기획_0727" xfId="6216" xr:uid="{00000000-0005-0000-0000-00007B180000}"/>
    <cellStyle name="_적격 _집행갑지 " xfId="6217" xr:uid="{00000000-0005-0000-0000-00007C180000}"/>
    <cellStyle name="_적격 _집행갑지 _000실시공최소화방안" xfId="6218" xr:uid="{00000000-0005-0000-0000-00007D180000}"/>
    <cellStyle name="_적격 _집행갑지 _000실시공최소화방안_041112공사중지내역" xfId="6219" xr:uid="{00000000-0005-0000-0000-00007E180000}"/>
    <cellStyle name="_적격 _집행갑지 _000실시공최소화방안_041112공사중지내역_제일기획_0727" xfId="6220" xr:uid="{00000000-0005-0000-0000-00007F180000}"/>
    <cellStyle name="_적격 _집행갑지 _000실시공최소화방안_제일기획_0727" xfId="6221" xr:uid="{00000000-0005-0000-0000-000080180000}"/>
    <cellStyle name="_적격 _집행갑지 _041112공사중지내역" xfId="6222" xr:uid="{00000000-0005-0000-0000-000081180000}"/>
    <cellStyle name="_적격 _집행갑지 _041112공사중지내역_041112공사중지내역" xfId="6223" xr:uid="{00000000-0005-0000-0000-000082180000}"/>
    <cellStyle name="_적격 _집행갑지 _041112공사중지내역_041112공사중지내역_제일기획_0727" xfId="6224" xr:uid="{00000000-0005-0000-0000-000083180000}"/>
    <cellStyle name="_적격 _집행갑지 _041112공사중지내역_제일기획_0727" xfId="6225" xr:uid="{00000000-0005-0000-0000-000084180000}"/>
    <cellStyle name="_적격 _집행갑지 _3.아파트(옥수)" xfId="6226" xr:uid="{00000000-0005-0000-0000-000085180000}"/>
    <cellStyle name="_적격 _집행갑지 _3.아파트(옥수)_000실시공최소화방안" xfId="6227" xr:uid="{00000000-0005-0000-0000-000086180000}"/>
    <cellStyle name="_적격 _집행갑지 _3.아파트(옥수)_000실시공최소화방안_041112공사중지내역" xfId="6228" xr:uid="{00000000-0005-0000-0000-000087180000}"/>
    <cellStyle name="_적격 _집행갑지 _3.아파트(옥수)_000실시공최소화방안_041112공사중지내역_제일기획_0727" xfId="6229" xr:uid="{00000000-0005-0000-0000-000088180000}"/>
    <cellStyle name="_적격 _집행갑지 _3.아파트(옥수)_000실시공최소화방안_제일기획_0727" xfId="6230" xr:uid="{00000000-0005-0000-0000-000089180000}"/>
    <cellStyle name="_적격 _집행갑지 _3.아파트(옥수)_041112공사중지내역" xfId="6231" xr:uid="{00000000-0005-0000-0000-00008A180000}"/>
    <cellStyle name="_적격 _집행갑지 _3.아파트(옥수)_041112공사중지내역_041112공사중지내역" xfId="6232" xr:uid="{00000000-0005-0000-0000-00008B180000}"/>
    <cellStyle name="_적격 _집행갑지 _3.아파트(옥수)_041112공사중지내역_041112공사중지내역_제일기획_0727" xfId="6233" xr:uid="{00000000-0005-0000-0000-00008C180000}"/>
    <cellStyle name="_적격 _집행갑지 _3.아파트(옥수)_041112공사중지내역_제일기획_0727" xfId="6234" xr:uid="{00000000-0005-0000-0000-00008D180000}"/>
    <cellStyle name="_적격 _집행갑지 _3.아파트(옥수)_제일기획_0727" xfId="6235" xr:uid="{00000000-0005-0000-0000-00008E180000}"/>
    <cellStyle name="_적격 _집행갑지 _pit면적" xfId="6236" xr:uid="{00000000-0005-0000-0000-00008F180000}"/>
    <cellStyle name="_적격 _집행갑지 _pit면적_000실시공최소화방안" xfId="6237" xr:uid="{00000000-0005-0000-0000-000090180000}"/>
    <cellStyle name="_적격 _집행갑지 _pit면적_000실시공최소화방안_041112공사중지내역" xfId="6238" xr:uid="{00000000-0005-0000-0000-000091180000}"/>
    <cellStyle name="_적격 _집행갑지 _pit면적_000실시공최소화방안_041112공사중지내역_제일기획_0727" xfId="6239" xr:uid="{00000000-0005-0000-0000-000092180000}"/>
    <cellStyle name="_적격 _집행갑지 _pit면적_000실시공최소화방안_제일기획_0727" xfId="6240" xr:uid="{00000000-0005-0000-0000-000093180000}"/>
    <cellStyle name="_적격 _집행갑지 _pit면적_041112공사중지내역" xfId="6241" xr:uid="{00000000-0005-0000-0000-000094180000}"/>
    <cellStyle name="_적격 _집행갑지 _pit면적_041112공사중지내역_041112공사중지내역" xfId="6242" xr:uid="{00000000-0005-0000-0000-000095180000}"/>
    <cellStyle name="_적격 _집행갑지 _pit면적_041112공사중지내역_041112공사중지내역_제일기획_0727" xfId="6243" xr:uid="{00000000-0005-0000-0000-000096180000}"/>
    <cellStyle name="_적격 _집행갑지 _pit면적_041112공사중지내역_제일기획_0727" xfId="6244" xr:uid="{00000000-0005-0000-0000-000097180000}"/>
    <cellStyle name="_적격 _집행갑지 _pit면적_제일기획_0727" xfId="6245" xr:uid="{00000000-0005-0000-0000-000098180000}"/>
    <cellStyle name="_적격 _집행갑지 _골조견적비교XLS" xfId="6246" xr:uid="{00000000-0005-0000-0000-000099180000}"/>
    <cellStyle name="_적격 _집행갑지 _골조견적비교XLS_000실시공최소화방안" xfId="6247" xr:uid="{00000000-0005-0000-0000-00009A180000}"/>
    <cellStyle name="_적격 _집행갑지 _골조견적비교XLS_000실시공최소화방안_041112공사중지내역" xfId="6248" xr:uid="{00000000-0005-0000-0000-00009B180000}"/>
    <cellStyle name="_적격 _집행갑지 _골조견적비교XLS_000실시공최소화방안_041112공사중지내역_제일기획_0727" xfId="6249" xr:uid="{00000000-0005-0000-0000-00009C180000}"/>
    <cellStyle name="_적격 _집행갑지 _골조견적비교XLS_000실시공최소화방안_제일기획_0727" xfId="6250" xr:uid="{00000000-0005-0000-0000-00009D180000}"/>
    <cellStyle name="_적격 _집행갑지 _골조견적비교XLS_041112공사중지내역" xfId="6251" xr:uid="{00000000-0005-0000-0000-00009E180000}"/>
    <cellStyle name="_적격 _집행갑지 _골조견적비교XLS_041112공사중지내역_041112공사중지내역" xfId="6252" xr:uid="{00000000-0005-0000-0000-00009F180000}"/>
    <cellStyle name="_적격 _집행갑지 _골조견적비교XLS_041112공사중지내역_041112공사중지내역_제일기획_0727" xfId="6253" xr:uid="{00000000-0005-0000-0000-0000A0180000}"/>
    <cellStyle name="_적격 _집행갑지 _골조견적비교XLS_041112공사중지내역_제일기획_0727" xfId="6254" xr:uid="{00000000-0005-0000-0000-0000A1180000}"/>
    <cellStyle name="_적격 _집행갑지 _골조견적비교XLS_제일기획_0727" xfId="6255" xr:uid="{00000000-0005-0000-0000-0000A2180000}"/>
    <cellStyle name="_적격 _집행갑지 _골조분석표(B)" xfId="6256" xr:uid="{00000000-0005-0000-0000-0000A3180000}"/>
    <cellStyle name="_적격 _집행갑지 _골조분석표(B)_000실시공최소화방안" xfId="6257" xr:uid="{00000000-0005-0000-0000-0000A4180000}"/>
    <cellStyle name="_적격 _집행갑지 _골조분석표(B)_000실시공최소화방안_041112공사중지내역" xfId="6258" xr:uid="{00000000-0005-0000-0000-0000A5180000}"/>
    <cellStyle name="_적격 _집행갑지 _골조분석표(B)_000실시공최소화방안_041112공사중지내역_제일기획_0727" xfId="6259" xr:uid="{00000000-0005-0000-0000-0000A6180000}"/>
    <cellStyle name="_적격 _집행갑지 _골조분석표(B)_000실시공최소화방안_제일기획_0727" xfId="6260" xr:uid="{00000000-0005-0000-0000-0000A7180000}"/>
    <cellStyle name="_적격 _집행갑지 _골조분석표(B)_041112공사중지내역" xfId="6261" xr:uid="{00000000-0005-0000-0000-0000A8180000}"/>
    <cellStyle name="_적격 _집행갑지 _골조분석표(B)_041112공사중지내역_041112공사중지내역" xfId="6262" xr:uid="{00000000-0005-0000-0000-0000A9180000}"/>
    <cellStyle name="_적격 _집행갑지 _골조분석표(B)_041112공사중지내역_041112공사중지내역_제일기획_0727" xfId="6263" xr:uid="{00000000-0005-0000-0000-0000AA180000}"/>
    <cellStyle name="_적격 _집행갑지 _골조분석표(B)_041112공사중지내역_제일기획_0727" xfId="6264" xr:uid="{00000000-0005-0000-0000-0000AB180000}"/>
    <cellStyle name="_적격 _집행갑지 _골조분석표(B)_제일기획_0727" xfId="6265" xr:uid="{00000000-0005-0000-0000-0000AC180000}"/>
    <cellStyle name="_적격 _집행갑지 _골조사전공사(마전)본사최종" xfId="6266" xr:uid="{00000000-0005-0000-0000-0000AD180000}"/>
    <cellStyle name="_적격 _집행갑지 _골조사전공사(마전)본사최종_000실시공최소화방안" xfId="6267" xr:uid="{00000000-0005-0000-0000-0000AE180000}"/>
    <cellStyle name="_적격 _집행갑지 _골조사전공사(마전)본사최종_000실시공최소화방안_041112공사중지내역" xfId="6268" xr:uid="{00000000-0005-0000-0000-0000AF180000}"/>
    <cellStyle name="_적격 _집행갑지 _골조사전공사(마전)본사최종_000실시공최소화방안_041112공사중지내역_제일기획_0727" xfId="6269" xr:uid="{00000000-0005-0000-0000-0000B0180000}"/>
    <cellStyle name="_적격 _집행갑지 _골조사전공사(마전)본사최종_000실시공최소화방안_제일기획_0727" xfId="6270" xr:uid="{00000000-0005-0000-0000-0000B1180000}"/>
    <cellStyle name="_적격 _집행갑지 _골조사전공사(마전)본사최종_041112공사중지내역" xfId="6271" xr:uid="{00000000-0005-0000-0000-0000B2180000}"/>
    <cellStyle name="_적격 _집행갑지 _골조사전공사(마전)본사최종_041112공사중지내역_041112공사중지내역" xfId="6272" xr:uid="{00000000-0005-0000-0000-0000B3180000}"/>
    <cellStyle name="_적격 _집행갑지 _골조사전공사(마전)본사최종_041112공사중지내역_041112공사중지내역_제일기획_0727" xfId="6273" xr:uid="{00000000-0005-0000-0000-0000B4180000}"/>
    <cellStyle name="_적격 _집행갑지 _골조사전공사(마전)본사최종_041112공사중지내역_제일기획_0727" xfId="6274" xr:uid="{00000000-0005-0000-0000-0000B5180000}"/>
    <cellStyle name="_적격 _집행갑지 _골조사전공사(마전)본사최종_제일기획_0727" xfId="6275" xr:uid="{00000000-0005-0000-0000-0000B6180000}"/>
    <cellStyle name="_적격 _집행갑지 _골조사전공사(마전)본사최종-1" xfId="6276" xr:uid="{00000000-0005-0000-0000-0000B7180000}"/>
    <cellStyle name="_적격 _집행갑지 _골조사전공사(마전)본사최종-1_000실시공최소화방안" xfId="6277" xr:uid="{00000000-0005-0000-0000-0000B8180000}"/>
    <cellStyle name="_적격 _집행갑지 _골조사전공사(마전)본사최종-1_000실시공최소화방안_041112공사중지내역" xfId="6278" xr:uid="{00000000-0005-0000-0000-0000B9180000}"/>
    <cellStyle name="_적격 _집행갑지 _골조사전공사(마전)본사최종-1_000실시공최소화방안_041112공사중지내역_제일기획_0727" xfId="6279" xr:uid="{00000000-0005-0000-0000-0000BA180000}"/>
    <cellStyle name="_적격 _집행갑지 _골조사전공사(마전)본사최종-1_000실시공최소화방안_제일기획_0727" xfId="6280" xr:uid="{00000000-0005-0000-0000-0000BB180000}"/>
    <cellStyle name="_적격 _집행갑지 _골조사전공사(마전)본사최종-1_041112공사중지내역" xfId="6281" xr:uid="{00000000-0005-0000-0000-0000BC180000}"/>
    <cellStyle name="_적격 _집행갑지 _골조사전공사(마전)본사최종-1_041112공사중지내역_041112공사중지내역" xfId="6282" xr:uid="{00000000-0005-0000-0000-0000BD180000}"/>
    <cellStyle name="_적격 _집행갑지 _골조사전공사(마전)본사최종-1_041112공사중지내역_041112공사중지내역_제일기획_0727" xfId="6283" xr:uid="{00000000-0005-0000-0000-0000BE180000}"/>
    <cellStyle name="_적격 _집행갑지 _골조사전공사(마전)본사최종-1_041112공사중지내역_제일기획_0727" xfId="6284" xr:uid="{00000000-0005-0000-0000-0000BF180000}"/>
    <cellStyle name="_적격 _집행갑지 _골조사전공사(마전)본사최종-1_제일기획_0727" xfId="6285" xr:uid="{00000000-0005-0000-0000-0000C0180000}"/>
    <cellStyle name="_적격 _집행갑지 _골조사전공사(옥수)본사최종" xfId="6286" xr:uid="{00000000-0005-0000-0000-0000C1180000}"/>
    <cellStyle name="_적격 _집행갑지 _골조사전공사(옥수)본사최종_000실시공최소화방안" xfId="6287" xr:uid="{00000000-0005-0000-0000-0000C2180000}"/>
    <cellStyle name="_적격 _집행갑지 _골조사전공사(옥수)본사최종_000실시공최소화방안_041112공사중지내역" xfId="6288" xr:uid="{00000000-0005-0000-0000-0000C3180000}"/>
    <cellStyle name="_적격 _집행갑지 _골조사전공사(옥수)본사최종_000실시공최소화방안_041112공사중지내역_제일기획_0727" xfId="6289" xr:uid="{00000000-0005-0000-0000-0000C4180000}"/>
    <cellStyle name="_적격 _집행갑지 _골조사전공사(옥수)본사최종_000실시공최소화방안_제일기획_0727" xfId="6290" xr:uid="{00000000-0005-0000-0000-0000C5180000}"/>
    <cellStyle name="_적격 _집행갑지 _골조사전공사(옥수)본사최종_041112공사중지내역" xfId="6291" xr:uid="{00000000-0005-0000-0000-0000C6180000}"/>
    <cellStyle name="_적격 _집행갑지 _골조사전공사(옥수)본사최종_041112공사중지내역_041112공사중지내역" xfId="6292" xr:uid="{00000000-0005-0000-0000-0000C7180000}"/>
    <cellStyle name="_적격 _집행갑지 _골조사전공사(옥수)본사최종_041112공사중지내역_041112공사중지내역_제일기획_0727" xfId="6293" xr:uid="{00000000-0005-0000-0000-0000C8180000}"/>
    <cellStyle name="_적격 _집행갑지 _골조사전공사(옥수)본사최종_041112공사중지내역_제일기획_0727" xfId="6294" xr:uid="{00000000-0005-0000-0000-0000C9180000}"/>
    <cellStyle name="_적격 _집행갑지 _골조사전공사(옥수)본사최종_제일기획_0727" xfId="6295" xr:uid="{00000000-0005-0000-0000-0000CA180000}"/>
    <cellStyle name="_적격 _집행갑지 _골조사전공사(월계-1)" xfId="6296" xr:uid="{00000000-0005-0000-0000-0000CB180000}"/>
    <cellStyle name="_적격 _집행갑지 _골조사전공사(월계-1)_000실시공최소화방안" xfId="6297" xr:uid="{00000000-0005-0000-0000-0000CC180000}"/>
    <cellStyle name="_적격 _집행갑지 _골조사전공사(월계-1)_000실시공최소화방안_041112공사중지내역" xfId="6298" xr:uid="{00000000-0005-0000-0000-0000CD180000}"/>
    <cellStyle name="_적격 _집행갑지 _골조사전공사(월계-1)_000실시공최소화방안_041112공사중지내역_제일기획_0727" xfId="6299" xr:uid="{00000000-0005-0000-0000-0000CE180000}"/>
    <cellStyle name="_적격 _집행갑지 _골조사전공사(월계-1)_000실시공최소화방안_제일기획_0727" xfId="6300" xr:uid="{00000000-0005-0000-0000-0000CF180000}"/>
    <cellStyle name="_적격 _집행갑지 _골조사전공사(월계-1)_041112공사중지내역" xfId="6301" xr:uid="{00000000-0005-0000-0000-0000D0180000}"/>
    <cellStyle name="_적격 _집행갑지 _골조사전공사(월계-1)_041112공사중지내역_041112공사중지내역" xfId="6302" xr:uid="{00000000-0005-0000-0000-0000D1180000}"/>
    <cellStyle name="_적격 _집행갑지 _골조사전공사(월계-1)_041112공사중지내역_041112공사중지내역_제일기획_0727" xfId="6303" xr:uid="{00000000-0005-0000-0000-0000D2180000}"/>
    <cellStyle name="_적격 _집행갑지 _골조사전공사(월계-1)_041112공사중지내역_제일기획_0727" xfId="6304" xr:uid="{00000000-0005-0000-0000-0000D3180000}"/>
    <cellStyle name="_적격 _집행갑지 _골조사전공사(월계-1)_제일기획_0727" xfId="6305" xr:uid="{00000000-0005-0000-0000-0000D4180000}"/>
    <cellStyle name="_적격 _집행갑지 _골조사전공사(월계-2 PIT+APT)" xfId="6306" xr:uid="{00000000-0005-0000-0000-0000D5180000}"/>
    <cellStyle name="_적격 _집행갑지 _골조사전공사(월계-2 PIT+APT)_000실시공최소화방안" xfId="6307" xr:uid="{00000000-0005-0000-0000-0000D6180000}"/>
    <cellStyle name="_적격 _집행갑지 _골조사전공사(월계-2 PIT+APT)_000실시공최소화방안_041112공사중지내역" xfId="6308" xr:uid="{00000000-0005-0000-0000-0000D7180000}"/>
    <cellStyle name="_적격 _집행갑지 _골조사전공사(월계-2 PIT+APT)_000실시공최소화방안_041112공사중지내역_제일기획_0727" xfId="6309" xr:uid="{00000000-0005-0000-0000-0000D8180000}"/>
    <cellStyle name="_적격 _집행갑지 _골조사전공사(월계-2 PIT+APT)_000실시공최소화방안_제일기획_0727" xfId="6310" xr:uid="{00000000-0005-0000-0000-0000D9180000}"/>
    <cellStyle name="_적격 _집행갑지 _골조사전공사(월계-2 PIT+APT)_041112공사중지내역" xfId="6311" xr:uid="{00000000-0005-0000-0000-0000DA180000}"/>
    <cellStyle name="_적격 _집행갑지 _골조사전공사(월계-2 PIT+APT)_041112공사중지내역_041112공사중지내역" xfId="6312" xr:uid="{00000000-0005-0000-0000-0000DB180000}"/>
    <cellStyle name="_적격 _집행갑지 _골조사전공사(월계-2 PIT+APT)_041112공사중지내역_041112공사중지내역_제일기획_0727" xfId="6313" xr:uid="{00000000-0005-0000-0000-0000DC180000}"/>
    <cellStyle name="_적격 _집행갑지 _골조사전공사(월계-2 PIT+APT)_041112공사중지내역_제일기획_0727" xfId="6314" xr:uid="{00000000-0005-0000-0000-0000DD180000}"/>
    <cellStyle name="_적격 _집행갑지 _골조사전공사(월계-2 PIT+APT)_제일기획_0727" xfId="6315" xr:uid="{00000000-0005-0000-0000-0000DE180000}"/>
    <cellStyle name="_적격 _집행갑지 _골조사전공사(월계-2)" xfId="6316" xr:uid="{00000000-0005-0000-0000-0000DF180000}"/>
    <cellStyle name="_적격 _집행갑지 _골조사전공사(월계-2)_000실시공최소화방안" xfId="6317" xr:uid="{00000000-0005-0000-0000-0000E0180000}"/>
    <cellStyle name="_적격 _집행갑지 _골조사전공사(월계-2)_000실시공최소화방안_041112공사중지내역" xfId="6318" xr:uid="{00000000-0005-0000-0000-0000E1180000}"/>
    <cellStyle name="_적격 _집행갑지 _골조사전공사(월계-2)_000실시공최소화방안_041112공사중지내역_제일기획_0727" xfId="6319" xr:uid="{00000000-0005-0000-0000-0000E2180000}"/>
    <cellStyle name="_적격 _집행갑지 _골조사전공사(월계-2)_000실시공최소화방안_제일기획_0727" xfId="6320" xr:uid="{00000000-0005-0000-0000-0000E3180000}"/>
    <cellStyle name="_적격 _집행갑지 _골조사전공사(월계-2)_041112공사중지내역" xfId="6321" xr:uid="{00000000-0005-0000-0000-0000E4180000}"/>
    <cellStyle name="_적격 _집행갑지 _골조사전공사(월계-2)_041112공사중지내역_041112공사중지내역" xfId="6322" xr:uid="{00000000-0005-0000-0000-0000E5180000}"/>
    <cellStyle name="_적격 _집행갑지 _골조사전공사(월계-2)_041112공사중지내역_041112공사중지내역_제일기획_0727" xfId="6323" xr:uid="{00000000-0005-0000-0000-0000E6180000}"/>
    <cellStyle name="_적격 _집행갑지 _골조사전공사(월계-2)_041112공사중지내역_제일기획_0727" xfId="6324" xr:uid="{00000000-0005-0000-0000-0000E7180000}"/>
    <cellStyle name="_적격 _집행갑지 _골조사전공사(월계-2)_제일기획_0727" xfId="6325" xr:uid="{00000000-0005-0000-0000-0000E8180000}"/>
    <cellStyle name="_적격 _집행갑지 _공사개요(월계)" xfId="6326" xr:uid="{00000000-0005-0000-0000-0000E9180000}"/>
    <cellStyle name="_적격 _집행갑지 _공사개요(월계)_000실시공최소화방안" xfId="6327" xr:uid="{00000000-0005-0000-0000-0000EA180000}"/>
    <cellStyle name="_적격 _집행갑지 _공사개요(월계)_000실시공최소화방안_041112공사중지내역" xfId="6328" xr:uid="{00000000-0005-0000-0000-0000EB180000}"/>
    <cellStyle name="_적격 _집행갑지 _공사개요(월계)_000실시공최소화방안_041112공사중지내역_제일기획_0727" xfId="6329" xr:uid="{00000000-0005-0000-0000-0000EC180000}"/>
    <cellStyle name="_적격 _집행갑지 _공사개요(월계)_000실시공최소화방안_제일기획_0727" xfId="6330" xr:uid="{00000000-0005-0000-0000-0000ED180000}"/>
    <cellStyle name="_적격 _집행갑지 _공사개요(월계)_041112공사중지내역" xfId="6331" xr:uid="{00000000-0005-0000-0000-0000EE180000}"/>
    <cellStyle name="_적격 _집행갑지 _공사개요(월계)_041112공사중지내역_041112공사중지내역" xfId="6332" xr:uid="{00000000-0005-0000-0000-0000EF180000}"/>
    <cellStyle name="_적격 _집행갑지 _공사개요(월계)_041112공사중지내역_041112공사중지내역_제일기획_0727" xfId="6333" xr:uid="{00000000-0005-0000-0000-0000F0180000}"/>
    <cellStyle name="_적격 _집행갑지 _공사개요(월계)_041112공사중지내역_제일기획_0727" xfId="6334" xr:uid="{00000000-0005-0000-0000-0000F1180000}"/>
    <cellStyle name="_적격 _집행갑지 _공사개요(월계)_제일기획_0727" xfId="6335" xr:uid="{00000000-0005-0000-0000-0000F2180000}"/>
    <cellStyle name="_적격 _집행갑지 _제일기획_0727" xfId="6336" xr:uid="{00000000-0005-0000-0000-0000F3180000}"/>
    <cellStyle name="_적격 _집행갑지 _파일공사(30M)" xfId="6337" xr:uid="{00000000-0005-0000-0000-0000F4180000}"/>
    <cellStyle name="_적격 _집행갑지 _파일공사(30M)_000실시공최소화방안" xfId="6338" xr:uid="{00000000-0005-0000-0000-0000F5180000}"/>
    <cellStyle name="_적격 _집행갑지 _파일공사(30M)_000실시공최소화방안_041112공사중지내역" xfId="6339" xr:uid="{00000000-0005-0000-0000-0000F6180000}"/>
    <cellStyle name="_적격 _집행갑지 _파일공사(30M)_000실시공최소화방안_041112공사중지내역_제일기획_0727" xfId="6340" xr:uid="{00000000-0005-0000-0000-0000F7180000}"/>
    <cellStyle name="_적격 _집행갑지 _파일공사(30M)_000실시공최소화방안_제일기획_0727" xfId="6341" xr:uid="{00000000-0005-0000-0000-0000F8180000}"/>
    <cellStyle name="_적격 _집행갑지 _파일공사(30M)_041112공사중지내역" xfId="6342" xr:uid="{00000000-0005-0000-0000-0000F9180000}"/>
    <cellStyle name="_적격 _집행갑지 _파일공사(30M)_041112공사중지내역_041112공사중지내역" xfId="6343" xr:uid="{00000000-0005-0000-0000-0000FA180000}"/>
    <cellStyle name="_적격 _집행갑지 _파일공사(30M)_041112공사중지내역_041112공사중지내역_제일기획_0727" xfId="6344" xr:uid="{00000000-0005-0000-0000-0000FB180000}"/>
    <cellStyle name="_적격 _집행갑지 _파일공사(30M)_041112공사중지내역_제일기획_0727" xfId="6345" xr:uid="{00000000-0005-0000-0000-0000FC180000}"/>
    <cellStyle name="_적격 _집행갑지 _파일공사(30M)_제일기획_0727" xfId="6346" xr:uid="{00000000-0005-0000-0000-0000FD180000}"/>
    <cellStyle name="_적격 _집행갑지 _파일사전공사본사최종" xfId="6347" xr:uid="{00000000-0005-0000-0000-0000FE180000}"/>
    <cellStyle name="_적격 _집행갑지 _파일사전공사본사최종_000실시공최소화방안" xfId="6348" xr:uid="{00000000-0005-0000-0000-0000FF180000}"/>
    <cellStyle name="_적격 _집행갑지 _파일사전공사본사최종_000실시공최소화방안_041112공사중지내역" xfId="6349" xr:uid="{00000000-0005-0000-0000-000000190000}"/>
    <cellStyle name="_적격 _집행갑지 _파일사전공사본사최종_000실시공최소화방안_041112공사중지내역_제일기획_0727" xfId="6350" xr:uid="{00000000-0005-0000-0000-000001190000}"/>
    <cellStyle name="_적격 _집행갑지 _파일사전공사본사최종_000실시공최소화방안_제일기획_0727" xfId="6351" xr:uid="{00000000-0005-0000-0000-000002190000}"/>
    <cellStyle name="_적격 _집행갑지 _파일사전공사본사최종_041112공사중지내역" xfId="6352" xr:uid="{00000000-0005-0000-0000-000003190000}"/>
    <cellStyle name="_적격 _집행갑지 _파일사전공사본사최종_041112공사중지내역_041112공사중지내역" xfId="6353" xr:uid="{00000000-0005-0000-0000-000004190000}"/>
    <cellStyle name="_적격 _집행갑지 _파일사전공사본사최종_041112공사중지내역_041112공사중지내역_제일기획_0727" xfId="6354" xr:uid="{00000000-0005-0000-0000-000005190000}"/>
    <cellStyle name="_적격 _집행갑지 _파일사전공사본사최종_041112공사중지내역_제일기획_0727" xfId="6355" xr:uid="{00000000-0005-0000-0000-000006190000}"/>
    <cellStyle name="_적격 _집행갑지 _파일사전공사본사최종_제일기획_0727" xfId="6356" xr:uid="{00000000-0005-0000-0000-000007190000}"/>
    <cellStyle name="_적격 _파일공사(30M)" xfId="6357" xr:uid="{00000000-0005-0000-0000-000008190000}"/>
    <cellStyle name="_적격 _파일공사(30M)_000실시공최소화방안" xfId="6358" xr:uid="{00000000-0005-0000-0000-000009190000}"/>
    <cellStyle name="_적격 _파일공사(30M)_000실시공최소화방안_041112공사중지내역" xfId="6359" xr:uid="{00000000-0005-0000-0000-00000A190000}"/>
    <cellStyle name="_적격 _파일공사(30M)_000실시공최소화방안_041112공사중지내역_제일기획_0727" xfId="6360" xr:uid="{00000000-0005-0000-0000-00000B190000}"/>
    <cellStyle name="_적격 _파일공사(30M)_000실시공최소화방안_제일기획_0727" xfId="6361" xr:uid="{00000000-0005-0000-0000-00000C190000}"/>
    <cellStyle name="_적격 _파일공사(30M)_041112공사중지내역" xfId="6362" xr:uid="{00000000-0005-0000-0000-00000D190000}"/>
    <cellStyle name="_적격 _파일공사(30M)_041112공사중지내역_041112공사중지내역" xfId="6363" xr:uid="{00000000-0005-0000-0000-00000E190000}"/>
    <cellStyle name="_적격 _파일공사(30M)_041112공사중지내역_041112공사중지내역_제일기획_0727" xfId="6364" xr:uid="{00000000-0005-0000-0000-00000F190000}"/>
    <cellStyle name="_적격 _파일공사(30M)_041112공사중지내역_제일기획_0727" xfId="6365" xr:uid="{00000000-0005-0000-0000-000010190000}"/>
    <cellStyle name="_적격 _파일공사(30M)_제일기획_0727" xfId="6366" xr:uid="{00000000-0005-0000-0000-000011190000}"/>
    <cellStyle name="_적격 _파일사전공사본사최종" xfId="6367" xr:uid="{00000000-0005-0000-0000-000012190000}"/>
    <cellStyle name="_적격 _파일사전공사본사최종_000실시공최소화방안" xfId="6368" xr:uid="{00000000-0005-0000-0000-000013190000}"/>
    <cellStyle name="_적격 _파일사전공사본사최종_000실시공최소화방안_041112공사중지내역" xfId="6369" xr:uid="{00000000-0005-0000-0000-000014190000}"/>
    <cellStyle name="_적격 _파일사전공사본사최종_000실시공최소화방안_041112공사중지내역_제일기획_0727" xfId="6370" xr:uid="{00000000-0005-0000-0000-000015190000}"/>
    <cellStyle name="_적격 _파일사전공사본사최종_000실시공최소화방안_제일기획_0727" xfId="6371" xr:uid="{00000000-0005-0000-0000-000016190000}"/>
    <cellStyle name="_적격 _파일사전공사본사최종_041112공사중지내역" xfId="6372" xr:uid="{00000000-0005-0000-0000-000017190000}"/>
    <cellStyle name="_적격 _파일사전공사본사최종_041112공사중지내역_041112공사중지내역" xfId="6373" xr:uid="{00000000-0005-0000-0000-000018190000}"/>
    <cellStyle name="_적격 _파일사전공사본사최종_041112공사중지내역_041112공사중지내역_제일기획_0727" xfId="6374" xr:uid="{00000000-0005-0000-0000-000019190000}"/>
    <cellStyle name="_적격 _파일사전공사본사최종_041112공사중지내역_제일기획_0727" xfId="6375" xr:uid="{00000000-0005-0000-0000-00001A190000}"/>
    <cellStyle name="_적격 _파일사전공사본사최종_제일기획_0727" xfId="6376" xr:uid="{00000000-0005-0000-0000-00001B190000}"/>
    <cellStyle name="_적격(화산) " xfId="6377" xr:uid="{00000000-0005-0000-0000-00001C190000}"/>
    <cellStyle name="_적격(화산) _000실시공최소화방안" xfId="6378" xr:uid="{00000000-0005-0000-0000-00001D190000}"/>
    <cellStyle name="_적격(화산) _000실시공최소화방안_041112공사중지내역" xfId="6379" xr:uid="{00000000-0005-0000-0000-00001E190000}"/>
    <cellStyle name="_적격(화산) _000실시공최소화방안_041112공사중지내역_제일기획_0727" xfId="6380" xr:uid="{00000000-0005-0000-0000-00001F190000}"/>
    <cellStyle name="_적격(화산) _000실시공최소화방안_제일기획_0727" xfId="6381" xr:uid="{00000000-0005-0000-0000-000020190000}"/>
    <cellStyle name="_적격(화산) _041112공사중지내역" xfId="6382" xr:uid="{00000000-0005-0000-0000-000021190000}"/>
    <cellStyle name="_적격(화산) _041112공사중지내역_041112공사중지내역" xfId="6383" xr:uid="{00000000-0005-0000-0000-000022190000}"/>
    <cellStyle name="_적격(화산) _041112공사중지내역_041112공사중지내역_제일기획_0727" xfId="6384" xr:uid="{00000000-0005-0000-0000-000023190000}"/>
    <cellStyle name="_적격(화산) _041112공사중지내역_제일기획_0727" xfId="6385" xr:uid="{00000000-0005-0000-0000-000024190000}"/>
    <cellStyle name="_적격(화산) _3.아파트(옥수)" xfId="6386" xr:uid="{00000000-0005-0000-0000-000025190000}"/>
    <cellStyle name="_적격(화산) _3.아파트(옥수)_000실시공최소화방안" xfId="6387" xr:uid="{00000000-0005-0000-0000-000026190000}"/>
    <cellStyle name="_적격(화산) _3.아파트(옥수)_000실시공최소화방안_041112공사중지내역" xfId="6388" xr:uid="{00000000-0005-0000-0000-000027190000}"/>
    <cellStyle name="_적격(화산) _3.아파트(옥수)_000실시공최소화방안_041112공사중지내역_제일기획_0727" xfId="6389" xr:uid="{00000000-0005-0000-0000-000028190000}"/>
    <cellStyle name="_적격(화산) _3.아파트(옥수)_000실시공최소화방안_제일기획_0727" xfId="6390" xr:uid="{00000000-0005-0000-0000-000029190000}"/>
    <cellStyle name="_적격(화산) _3.아파트(옥수)_041112공사중지내역" xfId="6391" xr:uid="{00000000-0005-0000-0000-00002A190000}"/>
    <cellStyle name="_적격(화산) _3.아파트(옥수)_041112공사중지내역_041112공사중지내역" xfId="6392" xr:uid="{00000000-0005-0000-0000-00002B190000}"/>
    <cellStyle name="_적격(화산) _3.아파트(옥수)_041112공사중지내역_041112공사중지내역_제일기획_0727" xfId="6393" xr:uid="{00000000-0005-0000-0000-00002C190000}"/>
    <cellStyle name="_적격(화산) _3.아파트(옥수)_041112공사중지내역_제일기획_0727" xfId="6394" xr:uid="{00000000-0005-0000-0000-00002D190000}"/>
    <cellStyle name="_적격(화산) _3.아파트(옥수)_제일기획_0727" xfId="6395" xr:uid="{00000000-0005-0000-0000-00002E190000}"/>
    <cellStyle name="_적격(화산) _pit면적" xfId="6396" xr:uid="{00000000-0005-0000-0000-00002F190000}"/>
    <cellStyle name="_적격(화산) _pit면적_000실시공최소화방안" xfId="6397" xr:uid="{00000000-0005-0000-0000-000030190000}"/>
    <cellStyle name="_적격(화산) _pit면적_000실시공최소화방안_041112공사중지내역" xfId="6398" xr:uid="{00000000-0005-0000-0000-000031190000}"/>
    <cellStyle name="_적격(화산) _pit면적_000실시공최소화방안_041112공사중지내역_제일기획_0727" xfId="6399" xr:uid="{00000000-0005-0000-0000-000032190000}"/>
    <cellStyle name="_적격(화산) _pit면적_000실시공최소화방안_제일기획_0727" xfId="6400" xr:uid="{00000000-0005-0000-0000-000033190000}"/>
    <cellStyle name="_적격(화산) _pit면적_041112공사중지내역" xfId="6401" xr:uid="{00000000-0005-0000-0000-000034190000}"/>
    <cellStyle name="_적격(화산) _pit면적_041112공사중지내역_041112공사중지내역" xfId="6402" xr:uid="{00000000-0005-0000-0000-000035190000}"/>
    <cellStyle name="_적격(화산) _pit면적_041112공사중지내역_041112공사중지내역_제일기획_0727" xfId="6403" xr:uid="{00000000-0005-0000-0000-000036190000}"/>
    <cellStyle name="_적격(화산) _pit면적_041112공사중지내역_제일기획_0727" xfId="6404" xr:uid="{00000000-0005-0000-0000-000037190000}"/>
    <cellStyle name="_적격(화산) _pit면적_제일기획_0727" xfId="6405" xr:uid="{00000000-0005-0000-0000-000038190000}"/>
    <cellStyle name="_적격(화산) _검암2차사전공사(본사검토) " xfId="6406" xr:uid="{00000000-0005-0000-0000-000039190000}"/>
    <cellStyle name="_적격(화산) _검암2차사전공사(본사검토) _000실시공최소화방안" xfId="6407" xr:uid="{00000000-0005-0000-0000-00003A190000}"/>
    <cellStyle name="_적격(화산) _검암2차사전공사(본사검토) _000실시공최소화방안_041112공사중지내역" xfId="6408" xr:uid="{00000000-0005-0000-0000-00003B190000}"/>
    <cellStyle name="_적격(화산) _검암2차사전공사(본사검토) _000실시공최소화방안_041112공사중지내역_제일기획_0727" xfId="6409" xr:uid="{00000000-0005-0000-0000-00003C190000}"/>
    <cellStyle name="_적격(화산) _검암2차사전공사(본사검토) _000실시공최소화방안_제일기획_0727" xfId="6410" xr:uid="{00000000-0005-0000-0000-00003D190000}"/>
    <cellStyle name="_적격(화산) _검암2차사전공사(본사검토) _041112공사중지내역" xfId="6411" xr:uid="{00000000-0005-0000-0000-00003E190000}"/>
    <cellStyle name="_적격(화산) _검암2차사전공사(본사검토) _041112공사중지내역_041112공사중지내역" xfId="6412" xr:uid="{00000000-0005-0000-0000-00003F190000}"/>
    <cellStyle name="_적격(화산) _검암2차사전공사(본사검토) _041112공사중지내역_041112공사중지내역_제일기획_0727" xfId="6413" xr:uid="{00000000-0005-0000-0000-000040190000}"/>
    <cellStyle name="_적격(화산) _검암2차사전공사(본사검토) _041112공사중지내역_제일기획_0727" xfId="6414" xr:uid="{00000000-0005-0000-0000-000041190000}"/>
    <cellStyle name="_적격(화산) _검암2차사전공사(본사검토) _3.아파트(옥수)" xfId="6415" xr:uid="{00000000-0005-0000-0000-000042190000}"/>
    <cellStyle name="_적격(화산) _검암2차사전공사(본사검토) _3.아파트(옥수)_000실시공최소화방안" xfId="6416" xr:uid="{00000000-0005-0000-0000-000043190000}"/>
    <cellStyle name="_적격(화산) _검암2차사전공사(본사검토) _3.아파트(옥수)_000실시공최소화방안_041112공사중지내역" xfId="6417" xr:uid="{00000000-0005-0000-0000-000044190000}"/>
    <cellStyle name="_적격(화산) _검암2차사전공사(본사검토) _3.아파트(옥수)_000실시공최소화방안_041112공사중지내역_제일기획_0727" xfId="6418" xr:uid="{00000000-0005-0000-0000-000045190000}"/>
    <cellStyle name="_적격(화산) _검암2차사전공사(본사검토) _3.아파트(옥수)_000실시공최소화방안_제일기획_0727" xfId="6419" xr:uid="{00000000-0005-0000-0000-000046190000}"/>
    <cellStyle name="_적격(화산) _검암2차사전공사(본사검토) _3.아파트(옥수)_041112공사중지내역" xfId="6420" xr:uid="{00000000-0005-0000-0000-000047190000}"/>
    <cellStyle name="_적격(화산) _검암2차사전공사(본사검토) _3.아파트(옥수)_041112공사중지내역_041112공사중지내역" xfId="6421" xr:uid="{00000000-0005-0000-0000-000048190000}"/>
    <cellStyle name="_적격(화산) _검암2차사전공사(본사검토) _3.아파트(옥수)_041112공사중지내역_041112공사중지내역_제일기획_0727" xfId="6422" xr:uid="{00000000-0005-0000-0000-000049190000}"/>
    <cellStyle name="_적격(화산) _검암2차사전공사(본사검토) _3.아파트(옥수)_041112공사중지내역_제일기획_0727" xfId="6423" xr:uid="{00000000-0005-0000-0000-00004A190000}"/>
    <cellStyle name="_적격(화산) _검암2차사전공사(본사검토) _3.아파트(옥수)_제일기획_0727" xfId="6424" xr:uid="{00000000-0005-0000-0000-00004B190000}"/>
    <cellStyle name="_적격(화산) _검암2차사전공사(본사검토) _pit면적" xfId="6425" xr:uid="{00000000-0005-0000-0000-00004C190000}"/>
    <cellStyle name="_적격(화산) _검암2차사전공사(본사검토) _pit면적_000실시공최소화방안" xfId="6426" xr:uid="{00000000-0005-0000-0000-00004D190000}"/>
    <cellStyle name="_적격(화산) _검암2차사전공사(본사검토) _pit면적_000실시공최소화방안_041112공사중지내역" xfId="6427" xr:uid="{00000000-0005-0000-0000-00004E190000}"/>
    <cellStyle name="_적격(화산) _검암2차사전공사(본사검토) _pit면적_000실시공최소화방안_041112공사중지내역_제일기획_0727" xfId="6428" xr:uid="{00000000-0005-0000-0000-00004F190000}"/>
    <cellStyle name="_적격(화산) _검암2차사전공사(본사검토) _pit면적_000실시공최소화방안_제일기획_0727" xfId="6429" xr:uid="{00000000-0005-0000-0000-000050190000}"/>
    <cellStyle name="_적격(화산) _검암2차사전공사(본사검토) _pit면적_041112공사중지내역" xfId="6430" xr:uid="{00000000-0005-0000-0000-000051190000}"/>
    <cellStyle name="_적격(화산) _검암2차사전공사(본사검토) _pit면적_041112공사중지내역_041112공사중지내역" xfId="6431" xr:uid="{00000000-0005-0000-0000-000052190000}"/>
    <cellStyle name="_적격(화산) _검암2차사전공사(본사검토) _pit면적_041112공사중지내역_041112공사중지내역_제일기획_0727" xfId="6432" xr:uid="{00000000-0005-0000-0000-000053190000}"/>
    <cellStyle name="_적격(화산) _검암2차사전공사(본사검토) _pit면적_041112공사중지내역_제일기획_0727" xfId="6433" xr:uid="{00000000-0005-0000-0000-000054190000}"/>
    <cellStyle name="_적격(화산) _검암2차사전공사(본사검토) _pit면적_제일기획_0727" xfId="6434" xr:uid="{00000000-0005-0000-0000-000055190000}"/>
    <cellStyle name="_적격(화산) _검암2차사전공사(본사검토) _골조견적비교XLS" xfId="6435" xr:uid="{00000000-0005-0000-0000-000056190000}"/>
    <cellStyle name="_적격(화산) _검암2차사전공사(본사검토) _골조견적비교XLS_000실시공최소화방안" xfId="6436" xr:uid="{00000000-0005-0000-0000-000057190000}"/>
    <cellStyle name="_적격(화산) _검암2차사전공사(본사검토) _골조견적비교XLS_000실시공최소화방안_041112공사중지내역" xfId="6437" xr:uid="{00000000-0005-0000-0000-000058190000}"/>
    <cellStyle name="_적격(화산) _검암2차사전공사(본사검토) _골조견적비교XLS_000실시공최소화방안_041112공사중지내역_제일기획_0727" xfId="6438" xr:uid="{00000000-0005-0000-0000-000059190000}"/>
    <cellStyle name="_적격(화산) _검암2차사전공사(본사검토) _골조견적비교XLS_000실시공최소화방안_제일기획_0727" xfId="6439" xr:uid="{00000000-0005-0000-0000-00005A190000}"/>
    <cellStyle name="_적격(화산) _검암2차사전공사(본사검토) _골조견적비교XLS_041112공사중지내역" xfId="6440" xr:uid="{00000000-0005-0000-0000-00005B190000}"/>
    <cellStyle name="_적격(화산) _검암2차사전공사(본사검토) _골조견적비교XLS_041112공사중지내역_041112공사중지내역" xfId="6441" xr:uid="{00000000-0005-0000-0000-00005C190000}"/>
    <cellStyle name="_적격(화산) _검암2차사전공사(본사검토) _골조견적비교XLS_041112공사중지내역_041112공사중지내역_제일기획_0727" xfId="6442" xr:uid="{00000000-0005-0000-0000-00005D190000}"/>
    <cellStyle name="_적격(화산) _검암2차사전공사(본사검토) _골조견적비교XLS_041112공사중지내역_제일기획_0727" xfId="6443" xr:uid="{00000000-0005-0000-0000-00005E190000}"/>
    <cellStyle name="_적격(화산) _검암2차사전공사(본사검토) _골조견적비교XLS_제일기획_0727" xfId="6444" xr:uid="{00000000-0005-0000-0000-00005F190000}"/>
    <cellStyle name="_적격(화산) _검암2차사전공사(본사검토) _골조분석표(B)" xfId="6445" xr:uid="{00000000-0005-0000-0000-000060190000}"/>
    <cellStyle name="_적격(화산) _검암2차사전공사(본사검토) _골조분석표(B)_000실시공최소화방안" xfId="6446" xr:uid="{00000000-0005-0000-0000-000061190000}"/>
    <cellStyle name="_적격(화산) _검암2차사전공사(본사검토) _골조분석표(B)_000실시공최소화방안_041112공사중지내역" xfId="6447" xr:uid="{00000000-0005-0000-0000-000062190000}"/>
    <cellStyle name="_적격(화산) _검암2차사전공사(본사검토) _골조분석표(B)_000실시공최소화방안_041112공사중지내역_제일기획_0727" xfId="6448" xr:uid="{00000000-0005-0000-0000-000063190000}"/>
    <cellStyle name="_적격(화산) _검암2차사전공사(본사검토) _골조분석표(B)_000실시공최소화방안_제일기획_0727" xfId="6449" xr:uid="{00000000-0005-0000-0000-000064190000}"/>
    <cellStyle name="_적격(화산) _검암2차사전공사(본사검토) _골조분석표(B)_041112공사중지내역" xfId="6450" xr:uid="{00000000-0005-0000-0000-000065190000}"/>
    <cellStyle name="_적격(화산) _검암2차사전공사(본사검토) _골조분석표(B)_041112공사중지내역_041112공사중지내역" xfId="6451" xr:uid="{00000000-0005-0000-0000-000066190000}"/>
    <cellStyle name="_적격(화산) _검암2차사전공사(본사검토) _골조분석표(B)_041112공사중지내역_041112공사중지내역_제일기획_0727" xfId="6452" xr:uid="{00000000-0005-0000-0000-000067190000}"/>
    <cellStyle name="_적격(화산) _검암2차사전공사(본사검토) _골조분석표(B)_041112공사중지내역_제일기획_0727" xfId="6453" xr:uid="{00000000-0005-0000-0000-000068190000}"/>
    <cellStyle name="_적격(화산) _검암2차사전공사(본사검토) _골조분석표(B)_제일기획_0727" xfId="6454" xr:uid="{00000000-0005-0000-0000-000069190000}"/>
    <cellStyle name="_적격(화산) _검암2차사전공사(본사검토) _골조사전공사(마전)본사최종" xfId="6455" xr:uid="{00000000-0005-0000-0000-00006A190000}"/>
    <cellStyle name="_적격(화산) _검암2차사전공사(본사검토) _골조사전공사(마전)본사최종_000실시공최소화방안" xfId="6456" xr:uid="{00000000-0005-0000-0000-00006B190000}"/>
    <cellStyle name="_적격(화산) _검암2차사전공사(본사검토) _골조사전공사(마전)본사최종_000실시공최소화방안_041112공사중지내역" xfId="6457" xr:uid="{00000000-0005-0000-0000-00006C190000}"/>
    <cellStyle name="_적격(화산) _검암2차사전공사(본사검토) _골조사전공사(마전)본사최종_000실시공최소화방안_041112공사중지내역_제일기획_0727" xfId="6458" xr:uid="{00000000-0005-0000-0000-00006D190000}"/>
    <cellStyle name="_적격(화산) _검암2차사전공사(본사검토) _골조사전공사(마전)본사최종_000실시공최소화방안_제일기획_0727" xfId="6459" xr:uid="{00000000-0005-0000-0000-00006E190000}"/>
    <cellStyle name="_적격(화산) _검암2차사전공사(본사검토) _골조사전공사(마전)본사최종_041112공사중지내역" xfId="6460" xr:uid="{00000000-0005-0000-0000-00006F190000}"/>
    <cellStyle name="_적격(화산) _검암2차사전공사(본사검토) _골조사전공사(마전)본사최종_041112공사중지내역_041112공사중지내역" xfId="6461" xr:uid="{00000000-0005-0000-0000-000070190000}"/>
    <cellStyle name="_적격(화산) _검암2차사전공사(본사검토) _골조사전공사(마전)본사최종_041112공사중지내역_041112공사중지내역_제일기획_0727" xfId="6462" xr:uid="{00000000-0005-0000-0000-000071190000}"/>
    <cellStyle name="_적격(화산) _검암2차사전공사(본사검토) _골조사전공사(마전)본사최종_041112공사중지내역_제일기획_0727" xfId="6463" xr:uid="{00000000-0005-0000-0000-000072190000}"/>
    <cellStyle name="_적격(화산) _검암2차사전공사(본사검토) _골조사전공사(마전)본사최종_제일기획_0727" xfId="6464" xr:uid="{00000000-0005-0000-0000-000073190000}"/>
    <cellStyle name="_적격(화산) _검암2차사전공사(본사검토) _골조사전공사(마전)본사최종-1" xfId="6465" xr:uid="{00000000-0005-0000-0000-000074190000}"/>
    <cellStyle name="_적격(화산) _검암2차사전공사(본사검토) _골조사전공사(마전)본사최종-1_000실시공최소화방안" xfId="6466" xr:uid="{00000000-0005-0000-0000-000075190000}"/>
    <cellStyle name="_적격(화산) _검암2차사전공사(본사검토) _골조사전공사(마전)본사최종-1_000실시공최소화방안_041112공사중지내역" xfId="6467" xr:uid="{00000000-0005-0000-0000-000076190000}"/>
    <cellStyle name="_적격(화산) _검암2차사전공사(본사검토) _골조사전공사(마전)본사최종-1_000실시공최소화방안_041112공사중지내역_제일기획_0727" xfId="6468" xr:uid="{00000000-0005-0000-0000-000077190000}"/>
    <cellStyle name="_적격(화산) _검암2차사전공사(본사검토) _골조사전공사(마전)본사최종-1_000실시공최소화방안_제일기획_0727" xfId="6469" xr:uid="{00000000-0005-0000-0000-000078190000}"/>
    <cellStyle name="_적격(화산) _검암2차사전공사(본사검토) _골조사전공사(마전)본사최종-1_041112공사중지내역" xfId="6470" xr:uid="{00000000-0005-0000-0000-000079190000}"/>
    <cellStyle name="_적격(화산) _검암2차사전공사(본사검토) _골조사전공사(마전)본사최종-1_041112공사중지내역_041112공사중지내역" xfId="6471" xr:uid="{00000000-0005-0000-0000-00007A190000}"/>
    <cellStyle name="_적격(화산) _검암2차사전공사(본사검토) _골조사전공사(마전)본사최종-1_041112공사중지내역_041112공사중지내역_제일기획_0727" xfId="6472" xr:uid="{00000000-0005-0000-0000-00007B190000}"/>
    <cellStyle name="_적격(화산) _검암2차사전공사(본사검토) _골조사전공사(마전)본사최종-1_041112공사중지내역_제일기획_0727" xfId="6473" xr:uid="{00000000-0005-0000-0000-00007C190000}"/>
    <cellStyle name="_적격(화산) _검암2차사전공사(본사검토) _골조사전공사(마전)본사최종-1_제일기획_0727" xfId="6474" xr:uid="{00000000-0005-0000-0000-00007D190000}"/>
    <cellStyle name="_적격(화산) _검암2차사전공사(본사검토) _골조사전공사(옥수)본사최종" xfId="6475" xr:uid="{00000000-0005-0000-0000-00007E190000}"/>
    <cellStyle name="_적격(화산) _검암2차사전공사(본사검토) _골조사전공사(옥수)본사최종_000실시공최소화방안" xfId="6476" xr:uid="{00000000-0005-0000-0000-00007F190000}"/>
    <cellStyle name="_적격(화산) _검암2차사전공사(본사검토) _골조사전공사(옥수)본사최종_000실시공최소화방안_041112공사중지내역" xfId="6477" xr:uid="{00000000-0005-0000-0000-000080190000}"/>
    <cellStyle name="_적격(화산) _검암2차사전공사(본사검토) _골조사전공사(옥수)본사최종_000실시공최소화방안_041112공사중지내역_제일기획_0727" xfId="6478" xr:uid="{00000000-0005-0000-0000-000081190000}"/>
    <cellStyle name="_적격(화산) _검암2차사전공사(본사검토) _골조사전공사(옥수)본사최종_000실시공최소화방안_제일기획_0727" xfId="6479" xr:uid="{00000000-0005-0000-0000-000082190000}"/>
    <cellStyle name="_적격(화산) _검암2차사전공사(본사검토) _골조사전공사(옥수)본사최종_041112공사중지내역" xfId="6480" xr:uid="{00000000-0005-0000-0000-000083190000}"/>
    <cellStyle name="_적격(화산) _검암2차사전공사(본사검토) _골조사전공사(옥수)본사최종_041112공사중지내역_041112공사중지내역" xfId="6481" xr:uid="{00000000-0005-0000-0000-000084190000}"/>
    <cellStyle name="_적격(화산) _검암2차사전공사(본사검토) _골조사전공사(옥수)본사최종_041112공사중지내역_041112공사중지내역_제일기획_0727" xfId="6482" xr:uid="{00000000-0005-0000-0000-000085190000}"/>
    <cellStyle name="_적격(화산) _검암2차사전공사(본사검토) _골조사전공사(옥수)본사최종_041112공사중지내역_제일기획_0727" xfId="6483" xr:uid="{00000000-0005-0000-0000-000086190000}"/>
    <cellStyle name="_적격(화산) _검암2차사전공사(본사검토) _골조사전공사(옥수)본사최종_제일기획_0727" xfId="6484" xr:uid="{00000000-0005-0000-0000-000087190000}"/>
    <cellStyle name="_적격(화산) _검암2차사전공사(본사검토) _골조사전공사(월계-1)" xfId="6485" xr:uid="{00000000-0005-0000-0000-000088190000}"/>
    <cellStyle name="_적격(화산) _검암2차사전공사(본사검토) _골조사전공사(월계-1)_000실시공최소화방안" xfId="6486" xr:uid="{00000000-0005-0000-0000-000089190000}"/>
    <cellStyle name="_적격(화산) _검암2차사전공사(본사검토) _골조사전공사(월계-1)_000실시공최소화방안_041112공사중지내역" xfId="6487" xr:uid="{00000000-0005-0000-0000-00008A190000}"/>
    <cellStyle name="_적격(화산) _검암2차사전공사(본사검토) _골조사전공사(월계-1)_000실시공최소화방안_041112공사중지내역_제일기획_0727" xfId="6488" xr:uid="{00000000-0005-0000-0000-00008B190000}"/>
    <cellStyle name="_적격(화산) _검암2차사전공사(본사검토) _골조사전공사(월계-1)_000실시공최소화방안_제일기획_0727" xfId="6489" xr:uid="{00000000-0005-0000-0000-00008C190000}"/>
    <cellStyle name="_적격(화산) _검암2차사전공사(본사검토) _골조사전공사(월계-1)_041112공사중지내역" xfId="6490" xr:uid="{00000000-0005-0000-0000-00008D190000}"/>
    <cellStyle name="_적격(화산) _검암2차사전공사(본사검토) _골조사전공사(월계-1)_041112공사중지내역_041112공사중지내역" xfId="6491" xr:uid="{00000000-0005-0000-0000-00008E190000}"/>
    <cellStyle name="_적격(화산) _검암2차사전공사(본사검토) _골조사전공사(월계-1)_041112공사중지내역_041112공사중지내역_제일기획_0727" xfId="6492" xr:uid="{00000000-0005-0000-0000-00008F190000}"/>
    <cellStyle name="_적격(화산) _검암2차사전공사(본사검토) _골조사전공사(월계-1)_041112공사중지내역_제일기획_0727" xfId="6493" xr:uid="{00000000-0005-0000-0000-000090190000}"/>
    <cellStyle name="_적격(화산) _검암2차사전공사(본사검토) _골조사전공사(월계-1)_제일기획_0727" xfId="6494" xr:uid="{00000000-0005-0000-0000-000091190000}"/>
    <cellStyle name="_적격(화산) _검암2차사전공사(본사검토) _골조사전공사(월계-2 PIT+APT)" xfId="6495" xr:uid="{00000000-0005-0000-0000-000092190000}"/>
    <cellStyle name="_적격(화산) _검암2차사전공사(본사검토) _골조사전공사(월계-2 PIT+APT)_000실시공최소화방안" xfId="6496" xr:uid="{00000000-0005-0000-0000-000093190000}"/>
    <cellStyle name="_적격(화산) _검암2차사전공사(본사검토) _골조사전공사(월계-2 PIT+APT)_000실시공최소화방안_041112공사중지내역" xfId="6497" xr:uid="{00000000-0005-0000-0000-000094190000}"/>
    <cellStyle name="_적격(화산) _검암2차사전공사(본사검토) _골조사전공사(월계-2 PIT+APT)_000실시공최소화방안_041112공사중지내역_제일기획_0727" xfId="6498" xr:uid="{00000000-0005-0000-0000-000095190000}"/>
    <cellStyle name="_적격(화산) _검암2차사전공사(본사검토) _골조사전공사(월계-2 PIT+APT)_000실시공최소화방안_제일기획_0727" xfId="6499" xr:uid="{00000000-0005-0000-0000-000096190000}"/>
    <cellStyle name="_적격(화산) _검암2차사전공사(본사검토) _골조사전공사(월계-2 PIT+APT)_041112공사중지내역" xfId="6500" xr:uid="{00000000-0005-0000-0000-000097190000}"/>
    <cellStyle name="_적격(화산) _검암2차사전공사(본사검토) _골조사전공사(월계-2 PIT+APT)_041112공사중지내역_041112공사중지내역" xfId="6501" xr:uid="{00000000-0005-0000-0000-000098190000}"/>
    <cellStyle name="_적격(화산) _검암2차사전공사(본사검토) _골조사전공사(월계-2 PIT+APT)_041112공사중지내역_041112공사중지내역_제일기획_0727" xfId="6502" xr:uid="{00000000-0005-0000-0000-000099190000}"/>
    <cellStyle name="_적격(화산) _검암2차사전공사(본사검토) _골조사전공사(월계-2 PIT+APT)_041112공사중지내역_제일기획_0727" xfId="6503" xr:uid="{00000000-0005-0000-0000-00009A190000}"/>
    <cellStyle name="_적격(화산) _검암2차사전공사(본사검토) _골조사전공사(월계-2 PIT+APT)_제일기획_0727" xfId="6504" xr:uid="{00000000-0005-0000-0000-00009B190000}"/>
    <cellStyle name="_적격(화산) _검암2차사전공사(본사검토) _골조사전공사(월계-2)" xfId="6505" xr:uid="{00000000-0005-0000-0000-00009C190000}"/>
    <cellStyle name="_적격(화산) _검암2차사전공사(본사검토) _골조사전공사(월계-2)_000실시공최소화방안" xfId="6506" xr:uid="{00000000-0005-0000-0000-00009D190000}"/>
    <cellStyle name="_적격(화산) _검암2차사전공사(본사검토) _골조사전공사(월계-2)_000실시공최소화방안_041112공사중지내역" xfId="6507" xr:uid="{00000000-0005-0000-0000-00009E190000}"/>
    <cellStyle name="_적격(화산) _검암2차사전공사(본사검토) _골조사전공사(월계-2)_000실시공최소화방안_041112공사중지내역_제일기획_0727" xfId="6508" xr:uid="{00000000-0005-0000-0000-00009F190000}"/>
    <cellStyle name="_적격(화산) _검암2차사전공사(본사검토) _골조사전공사(월계-2)_000실시공최소화방안_제일기획_0727" xfId="6509" xr:uid="{00000000-0005-0000-0000-0000A0190000}"/>
    <cellStyle name="_적격(화산) _검암2차사전공사(본사검토) _골조사전공사(월계-2)_041112공사중지내역" xfId="6510" xr:uid="{00000000-0005-0000-0000-0000A1190000}"/>
    <cellStyle name="_적격(화산) _검암2차사전공사(본사검토) _골조사전공사(월계-2)_041112공사중지내역_041112공사중지내역" xfId="6511" xr:uid="{00000000-0005-0000-0000-0000A2190000}"/>
    <cellStyle name="_적격(화산) _검암2차사전공사(본사검토) _골조사전공사(월계-2)_041112공사중지내역_041112공사중지내역_제일기획_0727" xfId="6512" xr:uid="{00000000-0005-0000-0000-0000A3190000}"/>
    <cellStyle name="_적격(화산) _검암2차사전공사(본사검토) _골조사전공사(월계-2)_041112공사중지내역_제일기획_0727" xfId="6513" xr:uid="{00000000-0005-0000-0000-0000A4190000}"/>
    <cellStyle name="_적격(화산) _검암2차사전공사(본사검토) _골조사전공사(월계-2)_제일기획_0727" xfId="6514" xr:uid="{00000000-0005-0000-0000-0000A5190000}"/>
    <cellStyle name="_적격(화산) _검암2차사전공사(본사검토) _공사개요(월계)" xfId="6515" xr:uid="{00000000-0005-0000-0000-0000A6190000}"/>
    <cellStyle name="_적격(화산) _검암2차사전공사(본사검토) _공사개요(월계)_000실시공최소화방안" xfId="6516" xr:uid="{00000000-0005-0000-0000-0000A7190000}"/>
    <cellStyle name="_적격(화산) _검암2차사전공사(본사검토) _공사개요(월계)_000실시공최소화방안_041112공사중지내역" xfId="6517" xr:uid="{00000000-0005-0000-0000-0000A8190000}"/>
    <cellStyle name="_적격(화산) _검암2차사전공사(본사검토) _공사개요(월계)_000실시공최소화방안_041112공사중지내역_제일기획_0727" xfId="6518" xr:uid="{00000000-0005-0000-0000-0000A9190000}"/>
    <cellStyle name="_적격(화산) _검암2차사전공사(본사검토) _공사개요(월계)_000실시공최소화방안_제일기획_0727" xfId="6519" xr:uid="{00000000-0005-0000-0000-0000AA190000}"/>
    <cellStyle name="_적격(화산) _검암2차사전공사(본사검토) _공사개요(월계)_041112공사중지내역" xfId="6520" xr:uid="{00000000-0005-0000-0000-0000AB190000}"/>
    <cellStyle name="_적격(화산) _검암2차사전공사(본사검토) _공사개요(월계)_041112공사중지내역_041112공사중지내역" xfId="6521" xr:uid="{00000000-0005-0000-0000-0000AC190000}"/>
    <cellStyle name="_적격(화산) _검암2차사전공사(본사검토) _공사개요(월계)_041112공사중지내역_041112공사중지내역_제일기획_0727" xfId="6522" xr:uid="{00000000-0005-0000-0000-0000AD190000}"/>
    <cellStyle name="_적격(화산) _검암2차사전공사(본사검토) _공사개요(월계)_041112공사중지내역_제일기획_0727" xfId="6523" xr:uid="{00000000-0005-0000-0000-0000AE190000}"/>
    <cellStyle name="_적격(화산) _검암2차사전공사(본사검토) _공사개요(월계)_제일기획_0727" xfId="6524" xr:uid="{00000000-0005-0000-0000-0000AF190000}"/>
    <cellStyle name="_적격(화산) _검암2차사전공사(본사검토) _마전골조분석" xfId="6525" xr:uid="{00000000-0005-0000-0000-0000B0190000}"/>
    <cellStyle name="_적격(화산) _검암2차사전공사(본사검토) _마전골조분석_000실시공최소화방안" xfId="6526" xr:uid="{00000000-0005-0000-0000-0000B1190000}"/>
    <cellStyle name="_적격(화산) _검암2차사전공사(본사검토) _마전골조분석_000실시공최소화방안_041112공사중지내역" xfId="6527" xr:uid="{00000000-0005-0000-0000-0000B2190000}"/>
    <cellStyle name="_적격(화산) _검암2차사전공사(본사검토) _마전골조분석_000실시공최소화방안_041112공사중지내역_제일기획_0727" xfId="6528" xr:uid="{00000000-0005-0000-0000-0000B3190000}"/>
    <cellStyle name="_적격(화산) _검암2차사전공사(본사검토) _마전골조분석_000실시공최소화방안_제일기획_0727" xfId="6529" xr:uid="{00000000-0005-0000-0000-0000B4190000}"/>
    <cellStyle name="_적격(화산) _검암2차사전공사(본사검토) _마전골조분석_041112공사중지내역" xfId="6530" xr:uid="{00000000-0005-0000-0000-0000B5190000}"/>
    <cellStyle name="_적격(화산) _검암2차사전공사(본사검토) _마전골조분석_041112공사중지내역_041112공사중지내역" xfId="6531" xr:uid="{00000000-0005-0000-0000-0000B6190000}"/>
    <cellStyle name="_적격(화산) _검암2차사전공사(본사검토) _마전골조분석_041112공사중지내역_041112공사중지내역_제일기획_0727" xfId="6532" xr:uid="{00000000-0005-0000-0000-0000B7190000}"/>
    <cellStyle name="_적격(화산) _검암2차사전공사(본사검토) _마전골조분석_041112공사중지내역_제일기획_0727" xfId="6533" xr:uid="{00000000-0005-0000-0000-0000B8190000}"/>
    <cellStyle name="_적격(화산) _검암2차사전공사(본사검토) _마전골조분석_제일기획_0727" xfId="6534" xr:uid="{00000000-0005-0000-0000-0000B9190000}"/>
    <cellStyle name="_적격(화산) _검암2차사전공사(본사검토) _옥수골조분석" xfId="6535" xr:uid="{00000000-0005-0000-0000-0000BA190000}"/>
    <cellStyle name="_적격(화산) _검암2차사전공사(본사검토) _옥수골조분석_000실시공최소화방안" xfId="6536" xr:uid="{00000000-0005-0000-0000-0000BB190000}"/>
    <cellStyle name="_적격(화산) _검암2차사전공사(본사검토) _옥수골조분석_000실시공최소화방안_041112공사중지내역" xfId="6537" xr:uid="{00000000-0005-0000-0000-0000BC190000}"/>
    <cellStyle name="_적격(화산) _검암2차사전공사(본사검토) _옥수골조분석_000실시공최소화방안_041112공사중지내역_제일기획_0727" xfId="6538" xr:uid="{00000000-0005-0000-0000-0000BD190000}"/>
    <cellStyle name="_적격(화산) _검암2차사전공사(본사검토) _옥수골조분석_000실시공최소화방안_제일기획_0727" xfId="6539" xr:uid="{00000000-0005-0000-0000-0000BE190000}"/>
    <cellStyle name="_적격(화산) _검암2차사전공사(본사검토) _옥수골조분석_041112공사중지내역" xfId="6540" xr:uid="{00000000-0005-0000-0000-0000BF190000}"/>
    <cellStyle name="_적격(화산) _검암2차사전공사(본사검토) _옥수골조분석_041112공사중지내역_041112공사중지내역" xfId="6541" xr:uid="{00000000-0005-0000-0000-0000C0190000}"/>
    <cellStyle name="_적격(화산) _검암2차사전공사(본사검토) _옥수골조분석_041112공사중지내역_041112공사중지내역_제일기획_0727" xfId="6542" xr:uid="{00000000-0005-0000-0000-0000C1190000}"/>
    <cellStyle name="_적격(화산) _검암2차사전공사(본사검토) _옥수골조분석_041112공사중지내역_제일기획_0727" xfId="6543" xr:uid="{00000000-0005-0000-0000-0000C2190000}"/>
    <cellStyle name="_적격(화산) _검암2차사전공사(본사검토) _옥수골조분석_제일기획_0727" xfId="6544" xr:uid="{00000000-0005-0000-0000-0000C3190000}"/>
    <cellStyle name="_적격(화산) _검암2차사전공사(본사검토) _제일기획_0727" xfId="6545" xr:uid="{00000000-0005-0000-0000-0000C4190000}"/>
    <cellStyle name="_적격(화산) _검암2차사전공사(본사검토) _파일공사(30M)" xfId="6546" xr:uid="{00000000-0005-0000-0000-0000C5190000}"/>
    <cellStyle name="_적격(화산) _검암2차사전공사(본사검토) _파일공사(30M)_000실시공최소화방안" xfId="6547" xr:uid="{00000000-0005-0000-0000-0000C6190000}"/>
    <cellStyle name="_적격(화산) _검암2차사전공사(본사검토) _파일공사(30M)_000실시공최소화방안_041112공사중지내역" xfId="6548" xr:uid="{00000000-0005-0000-0000-0000C7190000}"/>
    <cellStyle name="_적격(화산) _검암2차사전공사(본사검토) _파일공사(30M)_000실시공최소화방안_041112공사중지내역_제일기획_0727" xfId="6549" xr:uid="{00000000-0005-0000-0000-0000C8190000}"/>
    <cellStyle name="_적격(화산) _검암2차사전공사(본사검토) _파일공사(30M)_000실시공최소화방안_제일기획_0727" xfId="6550" xr:uid="{00000000-0005-0000-0000-0000C9190000}"/>
    <cellStyle name="_적격(화산) _검암2차사전공사(본사검토) _파일공사(30M)_041112공사중지내역" xfId="6551" xr:uid="{00000000-0005-0000-0000-0000CA190000}"/>
    <cellStyle name="_적격(화산) _검암2차사전공사(본사검토) _파일공사(30M)_041112공사중지내역_041112공사중지내역" xfId="6552" xr:uid="{00000000-0005-0000-0000-0000CB190000}"/>
    <cellStyle name="_적격(화산) _검암2차사전공사(본사검토) _파일공사(30M)_041112공사중지내역_041112공사중지내역_제일기획_0727" xfId="6553" xr:uid="{00000000-0005-0000-0000-0000CC190000}"/>
    <cellStyle name="_적격(화산) _검암2차사전공사(본사검토) _파일공사(30M)_041112공사중지내역_제일기획_0727" xfId="6554" xr:uid="{00000000-0005-0000-0000-0000CD190000}"/>
    <cellStyle name="_적격(화산) _검암2차사전공사(본사검토) _파일공사(30M)_제일기획_0727" xfId="6555" xr:uid="{00000000-0005-0000-0000-0000CE190000}"/>
    <cellStyle name="_적격(화산) _검암2차사전공사(본사검토) _파일사전공사본사최종" xfId="6556" xr:uid="{00000000-0005-0000-0000-0000CF190000}"/>
    <cellStyle name="_적격(화산) _검암2차사전공사(본사검토) _파일사전공사본사최종_000실시공최소화방안" xfId="6557" xr:uid="{00000000-0005-0000-0000-0000D0190000}"/>
    <cellStyle name="_적격(화산) _검암2차사전공사(본사검토) _파일사전공사본사최종_000실시공최소화방안_041112공사중지내역" xfId="6558" xr:uid="{00000000-0005-0000-0000-0000D1190000}"/>
    <cellStyle name="_적격(화산) _검암2차사전공사(본사검토) _파일사전공사본사최종_000실시공최소화방안_041112공사중지내역_제일기획_0727" xfId="6559" xr:uid="{00000000-0005-0000-0000-0000D2190000}"/>
    <cellStyle name="_적격(화산) _검암2차사전공사(본사검토) _파일사전공사본사최종_000실시공최소화방안_제일기획_0727" xfId="6560" xr:uid="{00000000-0005-0000-0000-0000D3190000}"/>
    <cellStyle name="_적격(화산) _검암2차사전공사(본사검토) _파일사전공사본사최종_041112공사중지내역" xfId="6561" xr:uid="{00000000-0005-0000-0000-0000D4190000}"/>
    <cellStyle name="_적격(화산) _검암2차사전공사(본사검토) _파일사전공사본사최종_041112공사중지내역_041112공사중지내역" xfId="6562" xr:uid="{00000000-0005-0000-0000-0000D5190000}"/>
    <cellStyle name="_적격(화산) _검암2차사전공사(본사검토) _파일사전공사본사최종_041112공사중지내역_041112공사중지내역_제일기획_0727" xfId="6563" xr:uid="{00000000-0005-0000-0000-0000D6190000}"/>
    <cellStyle name="_적격(화산) _검암2차사전공사(본사검토) _파일사전공사본사최종_041112공사중지내역_제일기획_0727" xfId="6564" xr:uid="{00000000-0005-0000-0000-0000D7190000}"/>
    <cellStyle name="_적격(화산) _검암2차사전공사(본사검토) _파일사전공사본사최종_제일기획_0727" xfId="6565" xr:uid="{00000000-0005-0000-0000-0000D8190000}"/>
    <cellStyle name="_적격(화산) _골조견적비교XLS" xfId="6566" xr:uid="{00000000-0005-0000-0000-0000D9190000}"/>
    <cellStyle name="_적격(화산) _골조견적비교XLS_000실시공최소화방안" xfId="6567" xr:uid="{00000000-0005-0000-0000-0000DA190000}"/>
    <cellStyle name="_적격(화산) _골조견적비교XLS_000실시공최소화방안_041112공사중지내역" xfId="6568" xr:uid="{00000000-0005-0000-0000-0000DB190000}"/>
    <cellStyle name="_적격(화산) _골조견적비교XLS_000실시공최소화방안_041112공사중지내역_제일기획_0727" xfId="6569" xr:uid="{00000000-0005-0000-0000-0000DC190000}"/>
    <cellStyle name="_적격(화산) _골조견적비교XLS_000실시공최소화방안_제일기획_0727" xfId="6570" xr:uid="{00000000-0005-0000-0000-0000DD190000}"/>
    <cellStyle name="_적격(화산) _골조견적비교XLS_041112공사중지내역" xfId="6571" xr:uid="{00000000-0005-0000-0000-0000DE190000}"/>
    <cellStyle name="_적격(화산) _골조견적비교XLS_041112공사중지내역_041112공사중지내역" xfId="6572" xr:uid="{00000000-0005-0000-0000-0000DF190000}"/>
    <cellStyle name="_적격(화산) _골조견적비교XLS_041112공사중지내역_041112공사중지내역_제일기획_0727" xfId="6573" xr:uid="{00000000-0005-0000-0000-0000E0190000}"/>
    <cellStyle name="_적격(화산) _골조견적비교XLS_041112공사중지내역_제일기획_0727" xfId="6574" xr:uid="{00000000-0005-0000-0000-0000E1190000}"/>
    <cellStyle name="_적격(화산) _골조견적비교XLS_제일기획_0727" xfId="6575" xr:uid="{00000000-0005-0000-0000-0000E2190000}"/>
    <cellStyle name="_적격(화산) _골조분석표(B)" xfId="6576" xr:uid="{00000000-0005-0000-0000-0000E3190000}"/>
    <cellStyle name="_적격(화산) _골조분석표(B)_000실시공최소화방안" xfId="6577" xr:uid="{00000000-0005-0000-0000-0000E4190000}"/>
    <cellStyle name="_적격(화산) _골조분석표(B)_000실시공최소화방안_041112공사중지내역" xfId="6578" xr:uid="{00000000-0005-0000-0000-0000E5190000}"/>
    <cellStyle name="_적격(화산) _골조분석표(B)_000실시공최소화방안_041112공사중지내역_제일기획_0727" xfId="6579" xr:uid="{00000000-0005-0000-0000-0000E6190000}"/>
    <cellStyle name="_적격(화산) _골조분석표(B)_000실시공최소화방안_제일기획_0727" xfId="6580" xr:uid="{00000000-0005-0000-0000-0000E7190000}"/>
    <cellStyle name="_적격(화산) _골조분석표(B)_041112공사중지내역" xfId="6581" xr:uid="{00000000-0005-0000-0000-0000E8190000}"/>
    <cellStyle name="_적격(화산) _골조분석표(B)_041112공사중지내역_041112공사중지내역" xfId="6582" xr:uid="{00000000-0005-0000-0000-0000E9190000}"/>
    <cellStyle name="_적격(화산) _골조분석표(B)_041112공사중지내역_041112공사중지내역_제일기획_0727" xfId="6583" xr:uid="{00000000-0005-0000-0000-0000EA190000}"/>
    <cellStyle name="_적격(화산) _골조분석표(B)_041112공사중지내역_제일기획_0727" xfId="6584" xr:uid="{00000000-0005-0000-0000-0000EB190000}"/>
    <cellStyle name="_적격(화산) _골조분석표(B)_제일기획_0727" xfId="6585" xr:uid="{00000000-0005-0000-0000-0000EC190000}"/>
    <cellStyle name="_적격(화산) _골조사전공사(마전)본사최종" xfId="6586" xr:uid="{00000000-0005-0000-0000-0000ED190000}"/>
    <cellStyle name="_적격(화산) _골조사전공사(마전)본사최종_000실시공최소화방안" xfId="6587" xr:uid="{00000000-0005-0000-0000-0000EE190000}"/>
    <cellStyle name="_적격(화산) _골조사전공사(마전)본사최종_000실시공최소화방안_041112공사중지내역" xfId="6588" xr:uid="{00000000-0005-0000-0000-0000EF190000}"/>
    <cellStyle name="_적격(화산) _골조사전공사(마전)본사최종_000실시공최소화방안_041112공사중지내역_제일기획_0727" xfId="6589" xr:uid="{00000000-0005-0000-0000-0000F0190000}"/>
    <cellStyle name="_적격(화산) _골조사전공사(마전)본사최종_000실시공최소화방안_제일기획_0727" xfId="6590" xr:uid="{00000000-0005-0000-0000-0000F1190000}"/>
    <cellStyle name="_적격(화산) _골조사전공사(마전)본사최종_041112공사중지내역" xfId="6591" xr:uid="{00000000-0005-0000-0000-0000F2190000}"/>
    <cellStyle name="_적격(화산) _골조사전공사(마전)본사최종_041112공사중지내역_041112공사중지내역" xfId="6592" xr:uid="{00000000-0005-0000-0000-0000F3190000}"/>
    <cellStyle name="_적격(화산) _골조사전공사(마전)본사최종_041112공사중지내역_041112공사중지내역_제일기획_0727" xfId="6593" xr:uid="{00000000-0005-0000-0000-0000F4190000}"/>
    <cellStyle name="_적격(화산) _골조사전공사(마전)본사최종_041112공사중지내역_제일기획_0727" xfId="6594" xr:uid="{00000000-0005-0000-0000-0000F5190000}"/>
    <cellStyle name="_적격(화산) _골조사전공사(마전)본사최종_제일기획_0727" xfId="6595" xr:uid="{00000000-0005-0000-0000-0000F6190000}"/>
    <cellStyle name="_적격(화산) _골조사전공사(마전)본사최종-1" xfId="6596" xr:uid="{00000000-0005-0000-0000-0000F7190000}"/>
    <cellStyle name="_적격(화산) _골조사전공사(마전)본사최종-1_000실시공최소화방안" xfId="6597" xr:uid="{00000000-0005-0000-0000-0000F8190000}"/>
    <cellStyle name="_적격(화산) _골조사전공사(마전)본사최종-1_000실시공최소화방안_041112공사중지내역" xfId="6598" xr:uid="{00000000-0005-0000-0000-0000F9190000}"/>
    <cellStyle name="_적격(화산) _골조사전공사(마전)본사최종-1_000실시공최소화방안_041112공사중지내역_제일기획_0727" xfId="6599" xr:uid="{00000000-0005-0000-0000-0000FA190000}"/>
    <cellStyle name="_적격(화산) _골조사전공사(마전)본사최종-1_000실시공최소화방안_제일기획_0727" xfId="6600" xr:uid="{00000000-0005-0000-0000-0000FB190000}"/>
    <cellStyle name="_적격(화산) _골조사전공사(마전)본사최종-1_041112공사중지내역" xfId="6601" xr:uid="{00000000-0005-0000-0000-0000FC190000}"/>
    <cellStyle name="_적격(화산) _골조사전공사(마전)본사최종-1_041112공사중지내역_041112공사중지내역" xfId="6602" xr:uid="{00000000-0005-0000-0000-0000FD190000}"/>
    <cellStyle name="_적격(화산) _골조사전공사(마전)본사최종-1_041112공사중지내역_041112공사중지내역_제일기획_0727" xfId="6603" xr:uid="{00000000-0005-0000-0000-0000FE190000}"/>
    <cellStyle name="_적격(화산) _골조사전공사(마전)본사최종-1_041112공사중지내역_제일기획_0727" xfId="6604" xr:uid="{00000000-0005-0000-0000-0000FF190000}"/>
    <cellStyle name="_적격(화산) _골조사전공사(마전)본사최종-1_제일기획_0727" xfId="6605" xr:uid="{00000000-0005-0000-0000-0000001A0000}"/>
    <cellStyle name="_적격(화산) _골조사전공사(옥수)본사최종" xfId="6606" xr:uid="{00000000-0005-0000-0000-0000011A0000}"/>
    <cellStyle name="_적격(화산) _골조사전공사(옥수)본사최종_000실시공최소화방안" xfId="6607" xr:uid="{00000000-0005-0000-0000-0000021A0000}"/>
    <cellStyle name="_적격(화산) _골조사전공사(옥수)본사최종_000실시공최소화방안_041112공사중지내역" xfId="6608" xr:uid="{00000000-0005-0000-0000-0000031A0000}"/>
    <cellStyle name="_적격(화산) _골조사전공사(옥수)본사최종_000실시공최소화방안_041112공사중지내역_제일기획_0727" xfId="6609" xr:uid="{00000000-0005-0000-0000-0000041A0000}"/>
    <cellStyle name="_적격(화산) _골조사전공사(옥수)본사최종_000실시공최소화방안_제일기획_0727" xfId="6610" xr:uid="{00000000-0005-0000-0000-0000051A0000}"/>
    <cellStyle name="_적격(화산) _골조사전공사(옥수)본사최종_041112공사중지내역" xfId="6611" xr:uid="{00000000-0005-0000-0000-0000061A0000}"/>
    <cellStyle name="_적격(화산) _골조사전공사(옥수)본사최종_041112공사중지내역_041112공사중지내역" xfId="6612" xr:uid="{00000000-0005-0000-0000-0000071A0000}"/>
    <cellStyle name="_적격(화산) _골조사전공사(옥수)본사최종_041112공사중지내역_041112공사중지내역_제일기획_0727" xfId="6613" xr:uid="{00000000-0005-0000-0000-0000081A0000}"/>
    <cellStyle name="_적격(화산) _골조사전공사(옥수)본사최종_041112공사중지내역_제일기획_0727" xfId="6614" xr:uid="{00000000-0005-0000-0000-0000091A0000}"/>
    <cellStyle name="_적격(화산) _골조사전공사(옥수)본사최종_제일기획_0727" xfId="6615" xr:uid="{00000000-0005-0000-0000-00000A1A0000}"/>
    <cellStyle name="_적격(화산) _골조사전공사(월계-1)" xfId="6616" xr:uid="{00000000-0005-0000-0000-00000B1A0000}"/>
    <cellStyle name="_적격(화산) _골조사전공사(월계-1)_000실시공최소화방안" xfId="6617" xr:uid="{00000000-0005-0000-0000-00000C1A0000}"/>
    <cellStyle name="_적격(화산) _골조사전공사(월계-1)_000실시공최소화방안_041112공사중지내역" xfId="6618" xr:uid="{00000000-0005-0000-0000-00000D1A0000}"/>
    <cellStyle name="_적격(화산) _골조사전공사(월계-1)_000실시공최소화방안_041112공사중지내역_제일기획_0727" xfId="6619" xr:uid="{00000000-0005-0000-0000-00000E1A0000}"/>
    <cellStyle name="_적격(화산) _골조사전공사(월계-1)_000실시공최소화방안_제일기획_0727" xfId="6620" xr:uid="{00000000-0005-0000-0000-00000F1A0000}"/>
    <cellStyle name="_적격(화산) _골조사전공사(월계-1)_041112공사중지내역" xfId="6621" xr:uid="{00000000-0005-0000-0000-0000101A0000}"/>
    <cellStyle name="_적격(화산) _골조사전공사(월계-1)_041112공사중지내역_041112공사중지내역" xfId="6622" xr:uid="{00000000-0005-0000-0000-0000111A0000}"/>
    <cellStyle name="_적격(화산) _골조사전공사(월계-1)_041112공사중지내역_041112공사중지내역_제일기획_0727" xfId="6623" xr:uid="{00000000-0005-0000-0000-0000121A0000}"/>
    <cellStyle name="_적격(화산) _골조사전공사(월계-1)_041112공사중지내역_제일기획_0727" xfId="6624" xr:uid="{00000000-0005-0000-0000-0000131A0000}"/>
    <cellStyle name="_적격(화산) _골조사전공사(월계-1)_제일기획_0727" xfId="6625" xr:uid="{00000000-0005-0000-0000-0000141A0000}"/>
    <cellStyle name="_적격(화산) _골조사전공사(월계-2 PIT+APT)" xfId="6626" xr:uid="{00000000-0005-0000-0000-0000151A0000}"/>
    <cellStyle name="_적격(화산) _골조사전공사(월계-2 PIT+APT)_000실시공최소화방안" xfId="6627" xr:uid="{00000000-0005-0000-0000-0000161A0000}"/>
    <cellStyle name="_적격(화산) _골조사전공사(월계-2 PIT+APT)_000실시공최소화방안_041112공사중지내역" xfId="6628" xr:uid="{00000000-0005-0000-0000-0000171A0000}"/>
    <cellStyle name="_적격(화산) _골조사전공사(월계-2 PIT+APT)_000실시공최소화방안_041112공사중지내역_제일기획_0727" xfId="6629" xr:uid="{00000000-0005-0000-0000-0000181A0000}"/>
    <cellStyle name="_적격(화산) _골조사전공사(월계-2 PIT+APT)_000실시공최소화방안_제일기획_0727" xfId="6630" xr:uid="{00000000-0005-0000-0000-0000191A0000}"/>
    <cellStyle name="_적격(화산) _골조사전공사(월계-2 PIT+APT)_041112공사중지내역" xfId="6631" xr:uid="{00000000-0005-0000-0000-00001A1A0000}"/>
    <cellStyle name="_적격(화산) _골조사전공사(월계-2 PIT+APT)_041112공사중지내역_041112공사중지내역" xfId="6632" xr:uid="{00000000-0005-0000-0000-00001B1A0000}"/>
    <cellStyle name="_적격(화산) _골조사전공사(월계-2 PIT+APT)_041112공사중지내역_041112공사중지내역_제일기획_0727" xfId="6633" xr:uid="{00000000-0005-0000-0000-00001C1A0000}"/>
    <cellStyle name="_적격(화산) _골조사전공사(월계-2 PIT+APT)_041112공사중지내역_제일기획_0727" xfId="6634" xr:uid="{00000000-0005-0000-0000-00001D1A0000}"/>
    <cellStyle name="_적격(화산) _골조사전공사(월계-2 PIT+APT)_제일기획_0727" xfId="6635" xr:uid="{00000000-0005-0000-0000-00001E1A0000}"/>
    <cellStyle name="_적격(화산) _골조사전공사(월계-2)" xfId="6636" xr:uid="{00000000-0005-0000-0000-00001F1A0000}"/>
    <cellStyle name="_적격(화산) _골조사전공사(월계-2)_000실시공최소화방안" xfId="6637" xr:uid="{00000000-0005-0000-0000-0000201A0000}"/>
    <cellStyle name="_적격(화산) _골조사전공사(월계-2)_000실시공최소화방안_041112공사중지내역" xfId="6638" xr:uid="{00000000-0005-0000-0000-0000211A0000}"/>
    <cellStyle name="_적격(화산) _골조사전공사(월계-2)_000실시공최소화방안_041112공사중지내역_제일기획_0727" xfId="6639" xr:uid="{00000000-0005-0000-0000-0000221A0000}"/>
    <cellStyle name="_적격(화산) _골조사전공사(월계-2)_000실시공최소화방안_제일기획_0727" xfId="6640" xr:uid="{00000000-0005-0000-0000-0000231A0000}"/>
    <cellStyle name="_적격(화산) _골조사전공사(월계-2)_041112공사중지내역" xfId="6641" xr:uid="{00000000-0005-0000-0000-0000241A0000}"/>
    <cellStyle name="_적격(화산) _골조사전공사(월계-2)_041112공사중지내역_041112공사중지내역" xfId="6642" xr:uid="{00000000-0005-0000-0000-0000251A0000}"/>
    <cellStyle name="_적격(화산) _골조사전공사(월계-2)_041112공사중지내역_041112공사중지내역_제일기획_0727" xfId="6643" xr:uid="{00000000-0005-0000-0000-0000261A0000}"/>
    <cellStyle name="_적격(화산) _골조사전공사(월계-2)_041112공사중지내역_제일기획_0727" xfId="6644" xr:uid="{00000000-0005-0000-0000-0000271A0000}"/>
    <cellStyle name="_적격(화산) _골조사전공사(월계-2)_제일기획_0727" xfId="6645" xr:uid="{00000000-0005-0000-0000-0000281A0000}"/>
    <cellStyle name="_적격(화산) _공사개요(월계)" xfId="6646" xr:uid="{00000000-0005-0000-0000-0000291A0000}"/>
    <cellStyle name="_적격(화산) _공사개요(월계)_000실시공최소화방안" xfId="6647" xr:uid="{00000000-0005-0000-0000-00002A1A0000}"/>
    <cellStyle name="_적격(화산) _공사개요(월계)_000실시공최소화방안_041112공사중지내역" xfId="6648" xr:uid="{00000000-0005-0000-0000-00002B1A0000}"/>
    <cellStyle name="_적격(화산) _공사개요(월계)_000실시공최소화방안_041112공사중지내역_제일기획_0727" xfId="6649" xr:uid="{00000000-0005-0000-0000-00002C1A0000}"/>
    <cellStyle name="_적격(화산) _공사개요(월계)_000실시공최소화방안_제일기획_0727" xfId="6650" xr:uid="{00000000-0005-0000-0000-00002D1A0000}"/>
    <cellStyle name="_적격(화산) _공사개요(월계)_041112공사중지내역" xfId="6651" xr:uid="{00000000-0005-0000-0000-00002E1A0000}"/>
    <cellStyle name="_적격(화산) _공사개요(월계)_041112공사중지내역_041112공사중지내역" xfId="6652" xr:uid="{00000000-0005-0000-0000-00002F1A0000}"/>
    <cellStyle name="_적격(화산) _공사개요(월계)_041112공사중지내역_041112공사중지내역_제일기획_0727" xfId="6653" xr:uid="{00000000-0005-0000-0000-0000301A0000}"/>
    <cellStyle name="_적격(화산) _공사개요(월계)_041112공사중지내역_제일기획_0727" xfId="6654" xr:uid="{00000000-0005-0000-0000-0000311A0000}"/>
    <cellStyle name="_적격(화산) _공사개요(월계)_제일기획_0727" xfId="6655" xr:uid="{00000000-0005-0000-0000-0000321A0000}"/>
    <cellStyle name="_적격(화산) _마전골조분석" xfId="6656" xr:uid="{00000000-0005-0000-0000-0000331A0000}"/>
    <cellStyle name="_적격(화산) _마전골조분석_000실시공최소화방안" xfId="6657" xr:uid="{00000000-0005-0000-0000-0000341A0000}"/>
    <cellStyle name="_적격(화산) _마전골조분석_000실시공최소화방안_041112공사중지내역" xfId="6658" xr:uid="{00000000-0005-0000-0000-0000351A0000}"/>
    <cellStyle name="_적격(화산) _마전골조분석_000실시공최소화방안_041112공사중지내역_제일기획_0727" xfId="6659" xr:uid="{00000000-0005-0000-0000-0000361A0000}"/>
    <cellStyle name="_적격(화산) _마전골조분석_000실시공최소화방안_제일기획_0727" xfId="6660" xr:uid="{00000000-0005-0000-0000-0000371A0000}"/>
    <cellStyle name="_적격(화산) _마전골조분석_041112공사중지내역" xfId="6661" xr:uid="{00000000-0005-0000-0000-0000381A0000}"/>
    <cellStyle name="_적격(화산) _마전골조분석_041112공사중지내역_041112공사중지내역" xfId="6662" xr:uid="{00000000-0005-0000-0000-0000391A0000}"/>
    <cellStyle name="_적격(화산) _마전골조분석_041112공사중지내역_041112공사중지내역_제일기획_0727" xfId="6663" xr:uid="{00000000-0005-0000-0000-00003A1A0000}"/>
    <cellStyle name="_적격(화산) _마전골조분석_041112공사중지내역_제일기획_0727" xfId="6664" xr:uid="{00000000-0005-0000-0000-00003B1A0000}"/>
    <cellStyle name="_적격(화산) _마전골조분석_제일기획_0727" xfId="6665" xr:uid="{00000000-0005-0000-0000-00003C1A0000}"/>
    <cellStyle name="_적격(화산) _사전공사(토목본사검토) " xfId="6666" xr:uid="{00000000-0005-0000-0000-00003D1A0000}"/>
    <cellStyle name="_적격(화산) _사전공사(토목본사검토) _000실시공최소화방안" xfId="6667" xr:uid="{00000000-0005-0000-0000-00003E1A0000}"/>
    <cellStyle name="_적격(화산) _사전공사(토목본사검토) _000실시공최소화방안_041112공사중지내역" xfId="6668" xr:uid="{00000000-0005-0000-0000-00003F1A0000}"/>
    <cellStyle name="_적격(화산) _사전공사(토목본사검토) _000실시공최소화방안_041112공사중지내역_제일기획_0727" xfId="6669" xr:uid="{00000000-0005-0000-0000-0000401A0000}"/>
    <cellStyle name="_적격(화산) _사전공사(토목본사검토) _000실시공최소화방안_제일기획_0727" xfId="6670" xr:uid="{00000000-0005-0000-0000-0000411A0000}"/>
    <cellStyle name="_적격(화산) _사전공사(토목본사검토) _041112공사중지내역" xfId="6671" xr:uid="{00000000-0005-0000-0000-0000421A0000}"/>
    <cellStyle name="_적격(화산) _사전공사(토목본사검토) _041112공사중지내역_041112공사중지내역" xfId="6672" xr:uid="{00000000-0005-0000-0000-0000431A0000}"/>
    <cellStyle name="_적격(화산) _사전공사(토목본사검토) _041112공사중지내역_041112공사중지내역_제일기획_0727" xfId="6673" xr:uid="{00000000-0005-0000-0000-0000441A0000}"/>
    <cellStyle name="_적격(화산) _사전공사(토목본사검토) _041112공사중지내역_제일기획_0727" xfId="6674" xr:uid="{00000000-0005-0000-0000-0000451A0000}"/>
    <cellStyle name="_적격(화산) _사전공사(토목본사검토) _3.아파트(옥수)" xfId="6675" xr:uid="{00000000-0005-0000-0000-0000461A0000}"/>
    <cellStyle name="_적격(화산) _사전공사(토목본사검토) _3.아파트(옥수)_000실시공최소화방안" xfId="6676" xr:uid="{00000000-0005-0000-0000-0000471A0000}"/>
    <cellStyle name="_적격(화산) _사전공사(토목본사검토) _3.아파트(옥수)_000실시공최소화방안_041112공사중지내역" xfId="6677" xr:uid="{00000000-0005-0000-0000-0000481A0000}"/>
    <cellStyle name="_적격(화산) _사전공사(토목본사검토) _3.아파트(옥수)_000실시공최소화방안_041112공사중지내역_제일기획_0727" xfId="6678" xr:uid="{00000000-0005-0000-0000-0000491A0000}"/>
    <cellStyle name="_적격(화산) _사전공사(토목본사검토) _3.아파트(옥수)_000실시공최소화방안_제일기획_0727" xfId="6679" xr:uid="{00000000-0005-0000-0000-00004A1A0000}"/>
    <cellStyle name="_적격(화산) _사전공사(토목본사검토) _3.아파트(옥수)_041112공사중지내역" xfId="6680" xr:uid="{00000000-0005-0000-0000-00004B1A0000}"/>
    <cellStyle name="_적격(화산) _사전공사(토목본사검토) _3.아파트(옥수)_041112공사중지내역_041112공사중지내역" xfId="6681" xr:uid="{00000000-0005-0000-0000-00004C1A0000}"/>
    <cellStyle name="_적격(화산) _사전공사(토목본사검토) _3.아파트(옥수)_041112공사중지내역_041112공사중지내역_제일기획_0727" xfId="6682" xr:uid="{00000000-0005-0000-0000-00004D1A0000}"/>
    <cellStyle name="_적격(화산) _사전공사(토목본사검토) _3.아파트(옥수)_041112공사중지내역_제일기획_0727" xfId="6683" xr:uid="{00000000-0005-0000-0000-00004E1A0000}"/>
    <cellStyle name="_적격(화산) _사전공사(토목본사검토) _3.아파트(옥수)_제일기획_0727" xfId="6684" xr:uid="{00000000-0005-0000-0000-00004F1A0000}"/>
    <cellStyle name="_적격(화산) _사전공사(토목본사검토) _pit면적" xfId="6685" xr:uid="{00000000-0005-0000-0000-0000501A0000}"/>
    <cellStyle name="_적격(화산) _사전공사(토목본사검토) _pit면적_000실시공최소화방안" xfId="6686" xr:uid="{00000000-0005-0000-0000-0000511A0000}"/>
    <cellStyle name="_적격(화산) _사전공사(토목본사검토) _pit면적_000실시공최소화방안_041112공사중지내역" xfId="6687" xr:uid="{00000000-0005-0000-0000-0000521A0000}"/>
    <cellStyle name="_적격(화산) _사전공사(토목본사검토) _pit면적_000실시공최소화방안_041112공사중지내역_제일기획_0727" xfId="6688" xr:uid="{00000000-0005-0000-0000-0000531A0000}"/>
    <cellStyle name="_적격(화산) _사전공사(토목본사검토) _pit면적_000실시공최소화방안_제일기획_0727" xfId="6689" xr:uid="{00000000-0005-0000-0000-0000541A0000}"/>
    <cellStyle name="_적격(화산) _사전공사(토목본사검토) _pit면적_041112공사중지내역" xfId="6690" xr:uid="{00000000-0005-0000-0000-0000551A0000}"/>
    <cellStyle name="_적격(화산) _사전공사(토목본사검토) _pit면적_041112공사중지내역_041112공사중지내역" xfId="6691" xr:uid="{00000000-0005-0000-0000-0000561A0000}"/>
    <cellStyle name="_적격(화산) _사전공사(토목본사검토) _pit면적_041112공사중지내역_041112공사중지내역_제일기획_0727" xfId="6692" xr:uid="{00000000-0005-0000-0000-0000571A0000}"/>
    <cellStyle name="_적격(화산) _사전공사(토목본사검토) _pit면적_041112공사중지내역_제일기획_0727" xfId="6693" xr:uid="{00000000-0005-0000-0000-0000581A0000}"/>
    <cellStyle name="_적격(화산) _사전공사(토목본사검토) _pit면적_제일기획_0727" xfId="6694" xr:uid="{00000000-0005-0000-0000-0000591A0000}"/>
    <cellStyle name="_적격(화산) _사전공사(토목본사검토) _골조견적비교XLS" xfId="6695" xr:uid="{00000000-0005-0000-0000-00005A1A0000}"/>
    <cellStyle name="_적격(화산) _사전공사(토목본사검토) _골조견적비교XLS_000실시공최소화방안" xfId="6696" xr:uid="{00000000-0005-0000-0000-00005B1A0000}"/>
    <cellStyle name="_적격(화산) _사전공사(토목본사검토) _골조견적비교XLS_000실시공최소화방안_041112공사중지내역" xfId="6697" xr:uid="{00000000-0005-0000-0000-00005C1A0000}"/>
    <cellStyle name="_적격(화산) _사전공사(토목본사검토) _골조견적비교XLS_000실시공최소화방안_041112공사중지내역_제일기획_0727" xfId="6698" xr:uid="{00000000-0005-0000-0000-00005D1A0000}"/>
    <cellStyle name="_적격(화산) _사전공사(토목본사검토) _골조견적비교XLS_000실시공최소화방안_제일기획_0727" xfId="6699" xr:uid="{00000000-0005-0000-0000-00005E1A0000}"/>
    <cellStyle name="_적격(화산) _사전공사(토목본사검토) _골조견적비교XLS_041112공사중지내역" xfId="6700" xr:uid="{00000000-0005-0000-0000-00005F1A0000}"/>
    <cellStyle name="_적격(화산) _사전공사(토목본사검토) _골조견적비교XLS_041112공사중지내역_041112공사중지내역" xfId="6701" xr:uid="{00000000-0005-0000-0000-0000601A0000}"/>
    <cellStyle name="_적격(화산) _사전공사(토목본사검토) _골조견적비교XLS_041112공사중지내역_041112공사중지내역_제일기획_0727" xfId="6702" xr:uid="{00000000-0005-0000-0000-0000611A0000}"/>
    <cellStyle name="_적격(화산) _사전공사(토목본사검토) _골조견적비교XLS_041112공사중지내역_제일기획_0727" xfId="6703" xr:uid="{00000000-0005-0000-0000-0000621A0000}"/>
    <cellStyle name="_적격(화산) _사전공사(토목본사검토) _골조견적비교XLS_제일기획_0727" xfId="6704" xr:uid="{00000000-0005-0000-0000-0000631A0000}"/>
    <cellStyle name="_적격(화산) _사전공사(토목본사검토) _골조분석표(B)" xfId="6705" xr:uid="{00000000-0005-0000-0000-0000641A0000}"/>
    <cellStyle name="_적격(화산) _사전공사(토목본사검토) _골조분석표(B)_000실시공최소화방안" xfId="6706" xr:uid="{00000000-0005-0000-0000-0000651A0000}"/>
    <cellStyle name="_적격(화산) _사전공사(토목본사검토) _골조분석표(B)_000실시공최소화방안_041112공사중지내역" xfId="6707" xr:uid="{00000000-0005-0000-0000-0000661A0000}"/>
    <cellStyle name="_적격(화산) _사전공사(토목본사검토) _골조분석표(B)_000실시공최소화방안_041112공사중지내역_제일기획_0727" xfId="6708" xr:uid="{00000000-0005-0000-0000-0000671A0000}"/>
    <cellStyle name="_적격(화산) _사전공사(토목본사검토) _골조분석표(B)_000실시공최소화방안_제일기획_0727" xfId="6709" xr:uid="{00000000-0005-0000-0000-0000681A0000}"/>
    <cellStyle name="_적격(화산) _사전공사(토목본사검토) _골조분석표(B)_041112공사중지내역" xfId="6710" xr:uid="{00000000-0005-0000-0000-0000691A0000}"/>
    <cellStyle name="_적격(화산) _사전공사(토목본사검토) _골조분석표(B)_041112공사중지내역_041112공사중지내역" xfId="6711" xr:uid="{00000000-0005-0000-0000-00006A1A0000}"/>
    <cellStyle name="_적격(화산) _사전공사(토목본사검토) _골조분석표(B)_041112공사중지내역_041112공사중지내역_제일기획_0727" xfId="6712" xr:uid="{00000000-0005-0000-0000-00006B1A0000}"/>
    <cellStyle name="_적격(화산) _사전공사(토목본사검토) _골조분석표(B)_041112공사중지내역_제일기획_0727" xfId="6713" xr:uid="{00000000-0005-0000-0000-00006C1A0000}"/>
    <cellStyle name="_적격(화산) _사전공사(토목본사검토) _골조분석표(B)_제일기획_0727" xfId="6714" xr:uid="{00000000-0005-0000-0000-00006D1A0000}"/>
    <cellStyle name="_적격(화산) _사전공사(토목본사검토) _골조사전공사(마전)본사최종" xfId="6715" xr:uid="{00000000-0005-0000-0000-00006E1A0000}"/>
    <cellStyle name="_적격(화산) _사전공사(토목본사검토) _골조사전공사(마전)본사최종_000실시공최소화방안" xfId="6716" xr:uid="{00000000-0005-0000-0000-00006F1A0000}"/>
    <cellStyle name="_적격(화산) _사전공사(토목본사검토) _골조사전공사(마전)본사최종_000실시공최소화방안_041112공사중지내역" xfId="6717" xr:uid="{00000000-0005-0000-0000-0000701A0000}"/>
    <cellStyle name="_적격(화산) _사전공사(토목본사검토) _골조사전공사(마전)본사최종_000실시공최소화방안_041112공사중지내역_제일기획_0727" xfId="6718" xr:uid="{00000000-0005-0000-0000-0000711A0000}"/>
    <cellStyle name="_적격(화산) _사전공사(토목본사검토) _골조사전공사(마전)본사최종_000실시공최소화방안_제일기획_0727" xfId="6719" xr:uid="{00000000-0005-0000-0000-0000721A0000}"/>
    <cellStyle name="_적격(화산) _사전공사(토목본사검토) _골조사전공사(마전)본사최종_041112공사중지내역" xfId="6720" xr:uid="{00000000-0005-0000-0000-0000731A0000}"/>
    <cellStyle name="_적격(화산) _사전공사(토목본사검토) _골조사전공사(마전)본사최종_041112공사중지내역_041112공사중지내역" xfId="6721" xr:uid="{00000000-0005-0000-0000-0000741A0000}"/>
    <cellStyle name="_적격(화산) _사전공사(토목본사검토) _골조사전공사(마전)본사최종_041112공사중지내역_041112공사중지내역_제일기획_0727" xfId="6722" xr:uid="{00000000-0005-0000-0000-0000751A0000}"/>
    <cellStyle name="_적격(화산) _사전공사(토목본사검토) _골조사전공사(마전)본사최종_041112공사중지내역_제일기획_0727" xfId="6723" xr:uid="{00000000-0005-0000-0000-0000761A0000}"/>
    <cellStyle name="_적격(화산) _사전공사(토목본사검토) _골조사전공사(마전)본사최종_제일기획_0727" xfId="6724" xr:uid="{00000000-0005-0000-0000-0000771A0000}"/>
    <cellStyle name="_적격(화산) _사전공사(토목본사검토) _골조사전공사(마전)본사최종-1" xfId="6725" xr:uid="{00000000-0005-0000-0000-0000781A0000}"/>
    <cellStyle name="_적격(화산) _사전공사(토목본사검토) _골조사전공사(마전)본사최종-1_000실시공최소화방안" xfId="6726" xr:uid="{00000000-0005-0000-0000-0000791A0000}"/>
    <cellStyle name="_적격(화산) _사전공사(토목본사검토) _골조사전공사(마전)본사최종-1_000실시공최소화방안_041112공사중지내역" xfId="6727" xr:uid="{00000000-0005-0000-0000-00007A1A0000}"/>
    <cellStyle name="_적격(화산) _사전공사(토목본사검토) _골조사전공사(마전)본사최종-1_000실시공최소화방안_041112공사중지내역_제일기획_0727" xfId="6728" xr:uid="{00000000-0005-0000-0000-00007B1A0000}"/>
    <cellStyle name="_적격(화산) _사전공사(토목본사검토) _골조사전공사(마전)본사최종-1_000실시공최소화방안_제일기획_0727" xfId="6729" xr:uid="{00000000-0005-0000-0000-00007C1A0000}"/>
    <cellStyle name="_적격(화산) _사전공사(토목본사검토) _골조사전공사(마전)본사최종-1_041112공사중지내역" xfId="6730" xr:uid="{00000000-0005-0000-0000-00007D1A0000}"/>
    <cellStyle name="_적격(화산) _사전공사(토목본사검토) _골조사전공사(마전)본사최종-1_041112공사중지내역_041112공사중지내역" xfId="6731" xr:uid="{00000000-0005-0000-0000-00007E1A0000}"/>
    <cellStyle name="_적격(화산) _사전공사(토목본사검토) _골조사전공사(마전)본사최종-1_041112공사중지내역_041112공사중지내역_제일기획_0727" xfId="6732" xr:uid="{00000000-0005-0000-0000-00007F1A0000}"/>
    <cellStyle name="_적격(화산) _사전공사(토목본사검토) _골조사전공사(마전)본사최종-1_041112공사중지내역_제일기획_0727" xfId="6733" xr:uid="{00000000-0005-0000-0000-0000801A0000}"/>
    <cellStyle name="_적격(화산) _사전공사(토목본사검토) _골조사전공사(마전)본사최종-1_제일기획_0727" xfId="6734" xr:uid="{00000000-0005-0000-0000-0000811A0000}"/>
    <cellStyle name="_적격(화산) _사전공사(토목본사검토) _골조사전공사(옥수)본사최종" xfId="6735" xr:uid="{00000000-0005-0000-0000-0000821A0000}"/>
    <cellStyle name="_적격(화산) _사전공사(토목본사검토) _골조사전공사(옥수)본사최종_000실시공최소화방안" xfId="6736" xr:uid="{00000000-0005-0000-0000-0000831A0000}"/>
    <cellStyle name="_적격(화산) _사전공사(토목본사검토) _골조사전공사(옥수)본사최종_000실시공최소화방안_041112공사중지내역" xfId="6737" xr:uid="{00000000-0005-0000-0000-0000841A0000}"/>
    <cellStyle name="_적격(화산) _사전공사(토목본사검토) _골조사전공사(옥수)본사최종_000실시공최소화방안_041112공사중지내역_제일기획_0727" xfId="6738" xr:uid="{00000000-0005-0000-0000-0000851A0000}"/>
    <cellStyle name="_적격(화산) _사전공사(토목본사검토) _골조사전공사(옥수)본사최종_000실시공최소화방안_제일기획_0727" xfId="6739" xr:uid="{00000000-0005-0000-0000-0000861A0000}"/>
    <cellStyle name="_적격(화산) _사전공사(토목본사검토) _골조사전공사(옥수)본사최종_041112공사중지내역" xfId="6740" xr:uid="{00000000-0005-0000-0000-0000871A0000}"/>
    <cellStyle name="_적격(화산) _사전공사(토목본사검토) _골조사전공사(옥수)본사최종_041112공사중지내역_041112공사중지내역" xfId="6741" xr:uid="{00000000-0005-0000-0000-0000881A0000}"/>
    <cellStyle name="_적격(화산) _사전공사(토목본사검토) _골조사전공사(옥수)본사최종_041112공사중지내역_041112공사중지내역_제일기획_0727" xfId="6742" xr:uid="{00000000-0005-0000-0000-0000891A0000}"/>
    <cellStyle name="_적격(화산) _사전공사(토목본사검토) _골조사전공사(옥수)본사최종_041112공사중지내역_제일기획_0727" xfId="6743" xr:uid="{00000000-0005-0000-0000-00008A1A0000}"/>
    <cellStyle name="_적격(화산) _사전공사(토목본사검토) _골조사전공사(옥수)본사최종_제일기획_0727" xfId="6744" xr:uid="{00000000-0005-0000-0000-00008B1A0000}"/>
    <cellStyle name="_적격(화산) _사전공사(토목본사검토) _골조사전공사(월계-1)" xfId="6745" xr:uid="{00000000-0005-0000-0000-00008C1A0000}"/>
    <cellStyle name="_적격(화산) _사전공사(토목본사검토) _골조사전공사(월계-1)_000실시공최소화방안" xfId="6746" xr:uid="{00000000-0005-0000-0000-00008D1A0000}"/>
    <cellStyle name="_적격(화산) _사전공사(토목본사검토) _골조사전공사(월계-1)_000실시공최소화방안_041112공사중지내역" xfId="6747" xr:uid="{00000000-0005-0000-0000-00008E1A0000}"/>
    <cellStyle name="_적격(화산) _사전공사(토목본사검토) _골조사전공사(월계-1)_000실시공최소화방안_041112공사중지내역_제일기획_0727" xfId="6748" xr:uid="{00000000-0005-0000-0000-00008F1A0000}"/>
    <cellStyle name="_적격(화산) _사전공사(토목본사검토) _골조사전공사(월계-1)_000실시공최소화방안_제일기획_0727" xfId="6749" xr:uid="{00000000-0005-0000-0000-0000901A0000}"/>
    <cellStyle name="_적격(화산) _사전공사(토목본사검토) _골조사전공사(월계-1)_041112공사중지내역" xfId="6750" xr:uid="{00000000-0005-0000-0000-0000911A0000}"/>
    <cellStyle name="_적격(화산) _사전공사(토목본사검토) _골조사전공사(월계-1)_041112공사중지내역_041112공사중지내역" xfId="6751" xr:uid="{00000000-0005-0000-0000-0000921A0000}"/>
    <cellStyle name="_적격(화산) _사전공사(토목본사검토) _골조사전공사(월계-1)_041112공사중지내역_041112공사중지내역_제일기획_0727" xfId="6752" xr:uid="{00000000-0005-0000-0000-0000931A0000}"/>
    <cellStyle name="_적격(화산) _사전공사(토목본사검토) _골조사전공사(월계-1)_041112공사중지내역_제일기획_0727" xfId="6753" xr:uid="{00000000-0005-0000-0000-0000941A0000}"/>
    <cellStyle name="_적격(화산) _사전공사(토목본사검토) _골조사전공사(월계-1)_제일기획_0727" xfId="6754" xr:uid="{00000000-0005-0000-0000-0000951A0000}"/>
    <cellStyle name="_적격(화산) _사전공사(토목본사검토) _골조사전공사(월계-2 PIT+APT)" xfId="6755" xr:uid="{00000000-0005-0000-0000-0000961A0000}"/>
    <cellStyle name="_적격(화산) _사전공사(토목본사검토) _골조사전공사(월계-2 PIT+APT)_000실시공최소화방안" xfId="6756" xr:uid="{00000000-0005-0000-0000-0000971A0000}"/>
    <cellStyle name="_적격(화산) _사전공사(토목본사검토) _골조사전공사(월계-2 PIT+APT)_000실시공최소화방안_041112공사중지내역" xfId="6757" xr:uid="{00000000-0005-0000-0000-0000981A0000}"/>
    <cellStyle name="_적격(화산) _사전공사(토목본사검토) _골조사전공사(월계-2 PIT+APT)_000실시공최소화방안_041112공사중지내역_제일기획_0727" xfId="6758" xr:uid="{00000000-0005-0000-0000-0000991A0000}"/>
    <cellStyle name="_적격(화산) _사전공사(토목본사검토) _골조사전공사(월계-2 PIT+APT)_000실시공최소화방안_제일기획_0727" xfId="6759" xr:uid="{00000000-0005-0000-0000-00009A1A0000}"/>
    <cellStyle name="_적격(화산) _사전공사(토목본사검토) _골조사전공사(월계-2 PIT+APT)_041112공사중지내역" xfId="6760" xr:uid="{00000000-0005-0000-0000-00009B1A0000}"/>
    <cellStyle name="_적격(화산) _사전공사(토목본사검토) _골조사전공사(월계-2 PIT+APT)_041112공사중지내역_041112공사중지내역" xfId="6761" xr:uid="{00000000-0005-0000-0000-00009C1A0000}"/>
    <cellStyle name="_적격(화산) _사전공사(토목본사검토) _골조사전공사(월계-2 PIT+APT)_041112공사중지내역_041112공사중지내역_제일기획_0727" xfId="6762" xr:uid="{00000000-0005-0000-0000-00009D1A0000}"/>
    <cellStyle name="_적격(화산) _사전공사(토목본사검토) _골조사전공사(월계-2 PIT+APT)_041112공사중지내역_제일기획_0727" xfId="6763" xr:uid="{00000000-0005-0000-0000-00009E1A0000}"/>
    <cellStyle name="_적격(화산) _사전공사(토목본사검토) _골조사전공사(월계-2 PIT+APT)_제일기획_0727" xfId="6764" xr:uid="{00000000-0005-0000-0000-00009F1A0000}"/>
    <cellStyle name="_적격(화산) _사전공사(토목본사검토) _골조사전공사(월계-2)" xfId="6765" xr:uid="{00000000-0005-0000-0000-0000A01A0000}"/>
    <cellStyle name="_적격(화산) _사전공사(토목본사검토) _골조사전공사(월계-2)_000실시공최소화방안" xfId="6766" xr:uid="{00000000-0005-0000-0000-0000A11A0000}"/>
    <cellStyle name="_적격(화산) _사전공사(토목본사검토) _골조사전공사(월계-2)_000실시공최소화방안_041112공사중지내역" xfId="6767" xr:uid="{00000000-0005-0000-0000-0000A21A0000}"/>
    <cellStyle name="_적격(화산) _사전공사(토목본사검토) _골조사전공사(월계-2)_000실시공최소화방안_041112공사중지내역_제일기획_0727" xfId="6768" xr:uid="{00000000-0005-0000-0000-0000A31A0000}"/>
    <cellStyle name="_적격(화산) _사전공사(토목본사검토) _골조사전공사(월계-2)_000실시공최소화방안_제일기획_0727" xfId="6769" xr:uid="{00000000-0005-0000-0000-0000A41A0000}"/>
    <cellStyle name="_적격(화산) _사전공사(토목본사검토) _골조사전공사(월계-2)_041112공사중지내역" xfId="6770" xr:uid="{00000000-0005-0000-0000-0000A51A0000}"/>
    <cellStyle name="_적격(화산) _사전공사(토목본사검토) _골조사전공사(월계-2)_041112공사중지내역_041112공사중지내역" xfId="6771" xr:uid="{00000000-0005-0000-0000-0000A61A0000}"/>
    <cellStyle name="_적격(화산) _사전공사(토목본사검토) _골조사전공사(월계-2)_041112공사중지내역_041112공사중지내역_제일기획_0727" xfId="6772" xr:uid="{00000000-0005-0000-0000-0000A71A0000}"/>
    <cellStyle name="_적격(화산) _사전공사(토목본사검토) _골조사전공사(월계-2)_041112공사중지내역_제일기획_0727" xfId="6773" xr:uid="{00000000-0005-0000-0000-0000A81A0000}"/>
    <cellStyle name="_적격(화산) _사전공사(토목본사검토) _골조사전공사(월계-2)_제일기획_0727" xfId="6774" xr:uid="{00000000-0005-0000-0000-0000A91A0000}"/>
    <cellStyle name="_적격(화산) _사전공사(토목본사검토) _공사개요(월계)" xfId="6775" xr:uid="{00000000-0005-0000-0000-0000AA1A0000}"/>
    <cellStyle name="_적격(화산) _사전공사(토목본사검토) _공사개요(월계)_000실시공최소화방안" xfId="6776" xr:uid="{00000000-0005-0000-0000-0000AB1A0000}"/>
    <cellStyle name="_적격(화산) _사전공사(토목본사검토) _공사개요(월계)_000실시공최소화방안_041112공사중지내역" xfId="6777" xr:uid="{00000000-0005-0000-0000-0000AC1A0000}"/>
    <cellStyle name="_적격(화산) _사전공사(토목본사검토) _공사개요(월계)_000실시공최소화방안_041112공사중지내역_제일기획_0727" xfId="6778" xr:uid="{00000000-0005-0000-0000-0000AD1A0000}"/>
    <cellStyle name="_적격(화산) _사전공사(토목본사검토) _공사개요(월계)_000실시공최소화방안_제일기획_0727" xfId="6779" xr:uid="{00000000-0005-0000-0000-0000AE1A0000}"/>
    <cellStyle name="_적격(화산) _사전공사(토목본사검토) _공사개요(월계)_041112공사중지내역" xfId="6780" xr:uid="{00000000-0005-0000-0000-0000AF1A0000}"/>
    <cellStyle name="_적격(화산) _사전공사(토목본사검토) _공사개요(월계)_041112공사중지내역_041112공사중지내역" xfId="6781" xr:uid="{00000000-0005-0000-0000-0000B01A0000}"/>
    <cellStyle name="_적격(화산) _사전공사(토목본사검토) _공사개요(월계)_041112공사중지내역_041112공사중지내역_제일기획_0727" xfId="6782" xr:uid="{00000000-0005-0000-0000-0000B11A0000}"/>
    <cellStyle name="_적격(화산) _사전공사(토목본사검토) _공사개요(월계)_041112공사중지내역_제일기획_0727" xfId="6783" xr:uid="{00000000-0005-0000-0000-0000B21A0000}"/>
    <cellStyle name="_적격(화산) _사전공사(토목본사검토) _공사개요(월계)_제일기획_0727" xfId="6784" xr:uid="{00000000-0005-0000-0000-0000B31A0000}"/>
    <cellStyle name="_적격(화산) _사전공사(토목본사검토) _마전골조분석" xfId="6785" xr:uid="{00000000-0005-0000-0000-0000B41A0000}"/>
    <cellStyle name="_적격(화산) _사전공사(토목본사검토) _마전골조분석_000실시공최소화방안" xfId="6786" xr:uid="{00000000-0005-0000-0000-0000B51A0000}"/>
    <cellStyle name="_적격(화산) _사전공사(토목본사검토) _마전골조분석_000실시공최소화방안_041112공사중지내역" xfId="6787" xr:uid="{00000000-0005-0000-0000-0000B61A0000}"/>
    <cellStyle name="_적격(화산) _사전공사(토목본사검토) _마전골조분석_000실시공최소화방안_041112공사중지내역_제일기획_0727" xfId="6788" xr:uid="{00000000-0005-0000-0000-0000B71A0000}"/>
    <cellStyle name="_적격(화산) _사전공사(토목본사검토) _마전골조분석_000실시공최소화방안_제일기획_0727" xfId="6789" xr:uid="{00000000-0005-0000-0000-0000B81A0000}"/>
    <cellStyle name="_적격(화산) _사전공사(토목본사검토) _마전골조분석_041112공사중지내역" xfId="6790" xr:uid="{00000000-0005-0000-0000-0000B91A0000}"/>
    <cellStyle name="_적격(화산) _사전공사(토목본사검토) _마전골조분석_041112공사중지내역_041112공사중지내역" xfId="6791" xr:uid="{00000000-0005-0000-0000-0000BA1A0000}"/>
    <cellStyle name="_적격(화산) _사전공사(토목본사검토) _마전골조분석_041112공사중지내역_041112공사중지내역_제일기획_0727" xfId="6792" xr:uid="{00000000-0005-0000-0000-0000BB1A0000}"/>
    <cellStyle name="_적격(화산) _사전공사(토목본사검토) _마전골조분석_041112공사중지내역_제일기획_0727" xfId="6793" xr:uid="{00000000-0005-0000-0000-0000BC1A0000}"/>
    <cellStyle name="_적격(화산) _사전공사(토목본사검토) _마전골조분석_제일기획_0727" xfId="6794" xr:uid="{00000000-0005-0000-0000-0000BD1A0000}"/>
    <cellStyle name="_적격(화산) _사전공사(토목본사검토) _송도파일" xfId="6795" xr:uid="{00000000-0005-0000-0000-0000BE1A0000}"/>
    <cellStyle name="_적격(화산) _사전공사(토목본사검토) _송도파일_000실시공최소화방안" xfId="6796" xr:uid="{00000000-0005-0000-0000-0000BF1A0000}"/>
    <cellStyle name="_적격(화산) _사전공사(토목본사검토) _송도파일_000실시공최소화방안_041112공사중지내역" xfId="6797" xr:uid="{00000000-0005-0000-0000-0000C01A0000}"/>
    <cellStyle name="_적격(화산) _사전공사(토목본사검토) _송도파일_000실시공최소화방안_041112공사중지내역_제일기획_0727" xfId="6798" xr:uid="{00000000-0005-0000-0000-0000C11A0000}"/>
    <cellStyle name="_적격(화산) _사전공사(토목본사검토) _송도파일_000실시공최소화방안_제일기획_0727" xfId="6799" xr:uid="{00000000-0005-0000-0000-0000C21A0000}"/>
    <cellStyle name="_적격(화산) _사전공사(토목본사검토) _송도파일_041112공사중지내역" xfId="6800" xr:uid="{00000000-0005-0000-0000-0000C31A0000}"/>
    <cellStyle name="_적격(화산) _사전공사(토목본사검토) _송도파일_041112공사중지내역_041112공사중지내역" xfId="6801" xr:uid="{00000000-0005-0000-0000-0000C41A0000}"/>
    <cellStyle name="_적격(화산) _사전공사(토목본사검토) _송도파일_041112공사중지내역_041112공사중지내역_제일기획_0727" xfId="6802" xr:uid="{00000000-0005-0000-0000-0000C51A0000}"/>
    <cellStyle name="_적격(화산) _사전공사(토목본사검토) _송도파일_041112공사중지내역_제일기획_0727" xfId="6803" xr:uid="{00000000-0005-0000-0000-0000C61A0000}"/>
    <cellStyle name="_적격(화산) _사전공사(토목본사검토) _송도파일_제일기획_0727" xfId="6804" xr:uid="{00000000-0005-0000-0000-0000C71A0000}"/>
    <cellStyle name="_적격(화산) _사전공사(토목본사검토) _옥수골조분석" xfId="6805" xr:uid="{00000000-0005-0000-0000-0000C81A0000}"/>
    <cellStyle name="_적격(화산) _사전공사(토목본사검토) _옥수골조분석_000실시공최소화방안" xfId="6806" xr:uid="{00000000-0005-0000-0000-0000C91A0000}"/>
    <cellStyle name="_적격(화산) _사전공사(토목본사검토) _옥수골조분석_000실시공최소화방안_041112공사중지내역" xfId="6807" xr:uid="{00000000-0005-0000-0000-0000CA1A0000}"/>
    <cellStyle name="_적격(화산) _사전공사(토목본사검토) _옥수골조분석_000실시공최소화방안_041112공사중지내역_제일기획_0727" xfId="6808" xr:uid="{00000000-0005-0000-0000-0000CB1A0000}"/>
    <cellStyle name="_적격(화산) _사전공사(토목본사검토) _옥수골조분석_000실시공최소화방안_제일기획_0727" xfId="6809" xr:uid="{00000000-0005-0000-0000-0000CC1A0000}"/>
    <cellStyle name="_적격(화산) _사전공사(토목본사검토) _옥수골조분석_041112공사중지내역" xfId="6810" xr:uid="{00000000-0005-0000-0000-0000CD1A0000}"/>
    <cellStyle name="_적격(화산) _사전공사(토목본사검토) _옥수골조분석_041112공사중지내역_041112공사중지내역" xfId="6811" xr:uid="{00000000-0005-0000-0000-0000CE1A0000}"/>
    <cellStyle name="_적격(화산) _사전공사(토목본사검토) _옥수골조분석_041112공사중지내역_041112공사중지내역_제일기획_0727" xfId="6812" xr:uid="{00000000-0005-0000-0000-0000CF1A0000}"/>
    <cellStyle name="_적격(화산) _사전공사(토목본사검토) _옥수골조분석_041112공사중지내역_제일기획_0727" xfId="6813" xr:uid="{00000000-0005-0000-0000-0000D01A0000}"/>
    <cellStyle name="_적격(화산) _사전공사(토목본사검토) _옥수골조분석_제일기획_0727" xfId="6814" xr:uid="{00000000-0005-0000-0000-0000D11A0000}"/>
    <cellStyle name="_적격(화산) _사전공사(토목본사검토) _일주파일" xfId="6815" xr:uid="{00000000-0005-0000-0000-0000D21A0000}"/>
    <cellStyle name="_적격(화산) _사전공사(토목본사검토) _일주파일_000실시공최소화방안" xfId="6816" xr:uid="{00000000-0005-0000-0000-0000D31A0000}"/>
    <cellStyle name="_적격(화산) _사전공사(토목본사검토) _일주파일_000실시공최소화방안_041112공사중지내역" xfId="6817" xr:uid="{00000000-0005-0000-0000-0000D41A0000}"/>
    <cellStyle name="_적격(화산) _사전공사(토목본사검토) _일주파일_000실시공최소화방안_041112공사중지내역_제일기획_0727" xfId="6818" xr:uid="{00000000-0005-0000-0000-0000D51A0000}"/>
    <cellStyle name="_적격(화산) _사전공사(토목본사검토) _일주파일_000실시공최소화방안_제일기획_0727" xfId="6819" xr:uid="{00000000-0005-0000-0000-0000D61A0000}"/>
    <cellStyle name="_적격(화산) _사전공사(토목본사검토) _일주파일_041112공사중지내역" xfId="6820" xr:uid="{00000000-0005-0000-0000-0000D71A0000}"/>
    <cellStyle name="_적격(화산) _사전공사(토목본사검토) _일주파일_041112공사중지내역_041112공사중지내역" xfId="6821" xr:uid="{00000000-0005-0000-0000-0000D81A0000}"/>
    <cellStyle name="_적격(화산) _사전공사(토목본사검토) _일주파일_041112공사중지내역_041112공사중지내역_제일기획_0727" xfId="6822" xr:uid="{00000000-0005-0000-0000-0000D91A0000}"/>
    <cellStyle name="_적격(화산) _사전공사(토목본사검토) _일주파일_041112공사중지내역_제일기획_0727" xfId="6823" xr:uid="{00000000-0005-0000-0000-0000DA1A0000}"/>
    <cellStyle name="_적격(화산) _사전공사(토목본사검토) _일주파일_제일기획_0727" xfId="6824" xr:uid="{00000000-0005-0000-0000-0000DB1A0000}"/>
    <cellStyle name="_적격(화산) _사전공사(토목본사검토) _자제매입세" xfId="6825" xr:uid="{00000000-0005-0000-0000-0000DC1A0000}"/>
    <cellStyle name="_적격(화산) _사전공사(토목본사검토) _자제매입세_000실시공최소화방안" xfId="6826" xr:uid="{00000000-0005-0000-0000-0000DD1A0000}"/>
    <cellStyle name="_적격(화산) _사전공사(토목본사검토) _자제매입세_000실시공최소화방안_041112공사중지내역" xfId="6827" xr:uid="{00000000-0005-0000-0000-0000DE1A0000}"/>
    <cellStyle name="_적격(화산) _사전공사(토목본사검토) _자제매입세_000실시공최소화방안_041112공사중지내역_제일기획_0727" xfId="6828" xr:uid="{00000000-0005-0000-0000-0000DF1A0000}"/>
    <cellStyle name="_적격(화산) _사전공사(토목본사검토) _자제매입세_000실시공최소화방안_제일기획_0727" xfId="6829" xr:uid="{00000000-0005-0000-0000-0000E01A0000}"/>
    <cellStyle name="_적격(화산) _사전공사(토목본사검토) _자제매입세_041112공사중지내역" xfId="6830" xr:uid="{00000000-0005-0000-0000-0000E11A0000}"/>
    <cellStyle name="_적격(화산) _사전공사(토목본사검토) _자제매입세_041112공사중지내역_041112공사중지내역" xfId="6831" xr:uid="{00000000-0005-0000-0000-0000E21A0000}"/>
    <cellStyle name="_적격(화산) _사전공사(토목본사검토) _자제매입세_041112공사중지내역_041112공사중지내역_제일기획_0727" xfId="6832" xr:uid="{00000000-0005-0000-0000-0000E31A0000}"/>
    <cellStyle name="_적격(화산) _사전공사(토목본사검토) _자제매입세_041112공사중지내역_제일기획_0727" xfId="6833" xr:uid="{00000000-0005-0000-0000-0000E41A0000}"/>
    <cellStyle name="_적격(화산) _사전공사(토목본사검토) _자제매입세_제일기획_0727" xfId="6834" xr:uid="{00000000-0005-0000-0000-0000E51A0000}"/>
    <cellStyle name="_적격(화산) _사전공사(토목본사검토) _제일기획_0727" xfId="6835" xr:uid="{00000000-0005-0000-0000-0000E61A0000}"/>
    <cellStyle name="_적격(화산) _사전공사(토목본사검토) _파일공사" xfId="6836" xr:uid="{00000000-0005-0000-0000-0000E71A0000}"/>
    <cellStyle name="_적격(화산) _사전공사(토목본사검토) _파일공사(30M)" xfId="6837" xr:uid="{00000000-0005-0000-0000-0000E81A0000}"/>
    <cellStyle name="_적격(화산) _사전공사(토목본사검토) _파일공사(30M)_000실시공최소화방안" xfId="6838" xr:uid="{00000000-0005-0000-0000-0000E91A0000}"/>
    <cellStyle name="_적격(화산) _사전공사(토목본사검토) _파일공사(30M)_000실시공최소화방안_041112공사중지내역" xfId="6839" xr:uid="{00000000-0005-0000-0000-0000EA1A0000}"/>
    <cellStyle name="_적격(화산) _사전공사(토목본사검토) _파일공사(30M)_000실시공최소화방안_041112공사중지내역_제일기획_0727" xfId="6840" xr:uid="{00000000-0005-0000-0000-0000EB1A0000}"/>
    <cellStyle name="_적격(화산) _사전공사(토목본사검토) _파일공사(30M)_000실시공최소화방안_제일기획_0727" xfId="6841" xr:uid="{00000000-0005-0000-0000-0000EC1A0000}"/>
    <cellStyle name="_적격(화산) _사전공사(토목본사검토) _파일공사(30M)_041112공사중지내역" xfId="6842" xr:uid="{00000000-0005-0000-0000-0000ED1A0000}"/>
    <cellStyle name="_적격(화산) _사전공사(토목본사검토) _파일공사(30M)_041112공사중지내역_041112공사중지내역" xfId="6843" xr:uid="{00000000-0005-0000-0000-0000EE1A0000}"/>
    <cellStyle name="_적격(화산) _사전공사(토목본사검토) _파일공사(30M)_041112공사중지내역_041112공사중지내역_제일기획_0727" xfId="6844" xr:uid="{00000000-0005-0000-0000-0000EF1A0000}"/>
    <cellStyle name="_적격(화산) _사전공사(토목본사검토) _파일공사(30M)_041112공사중지내역_제일기획_0727" xfId="6845" xr:uid="{00000000-0005-0000-0000-0000F01A0000}"/>
    <cellStyle name="_적격(화산) _사전공사(토목본사검토) _파일공사(30M)_제일기획_0727" xfId="6846" xr:uid="{00000000-0005-0000-0000-0000F11A0000}"/>
    <cellStyle name="_적격(화산) _사전공사(토목본사검토) _파일공사_000실시공최소화방안" xfId="6847" xr:uid="{00000000-0005-0000-0000-0000F21A0000}"/>
    <cellStyle name="_적격(화산) _사전공사(토목본사검토) _파일공사_000실시공최소화방안_041112공사중지내역" xfId="6848" xr:uid="{00000000-0005-0000-0000-0000F31A0000}"/>
    <cellStyle name="_적격(화산) _사전공사(토목본사검토) _파일공사_000실시공최소화방안_041112공사중지내역_제일기획_0727" xfId="6849" xr:uid="{00000000-0005-0000-0000-0000F41A0000}"/>
    <cellStyle name="_적격(화산) _사전공사(토목본사검토) _파일공사_000실시공최소화방안_제일기획_0727" xfId="6850" xr:uid="{00000000-0005-0000-0000-0000F51A0000}"/>
    <cellStyle name="_적격(화산) _사전공사(토목본사검토) _파일공사_041112공사중지내역" xfId="6851" xr:uid="{00000000-0005-0000-0000-0000F61A0000}"/>
    <cellStyle name="_적격(화산) _사전공사(토목본사검토) _파일공사_041112공사중지내역_041112공사중지내역" xfId="6852" xr:uid="{00000000-0005-0000-0000-0000F71A0000}"/>
    <cellStyle name="_적격(화산) _사전공사(토목본사검토) _파일공사_041112공사중지내역_041112공사중지내역_제일기획_0727" xfId="6853" xr:uid="{00000000-0005-0000-0000-0000F81A0000}"/>
    <cellStyle name="_적격(화산) _사전공사(토목본사검토) _파일공사_041112공사중지내역_제일기획_0727" xfId="6854" xr:uid="{00000000-0005-0000-0000-0000F91A0000}"/>
    <cellStyle name="_적격(화산) _사전공사(토목본사검토) _파일공사_제일기획_0727" xfId="6855" xr:uid="{00000000-0005-0000-0000-0000FA1A0000}"/>
    <cellStyle name="_적격(화산) _사전공사(토목본사검토) _파일사전공사본사최종" xfId="6856" xr:uid="{00000000-0005-0000-0000-0000FB1A0000}"/>
    <cellStyle name="_적격(화산) _사전공사(토목본사검토) _파일사전공사본사최종_000실시공최소화방안" xfId="6857" xr:uid="{00000000-0005-0000-0000-0000FC1A0000}"/>
    <cellStyle name="_적격(화산) _사전공사(토목본사검토) _파일사전공사본사최종_000실시공최소화방안_041112공사중지내역" xfId="6858" xr:uid="{00000000-0005-0000-0000-0000FD1A0000}"/>
    <cellStyle name="_적격(화산) _사전공사(토목본사검토) _파일사전공사본사최종_000실시공최소화방안_041112공사중지내역_제일기획_0727" xfId="6859" xr:uid="{00000000-0005-0000-0000-0000FE1A0000}"/>
    <cellStyle name="_적격(화산) _사전공사(토목본사검토) _파일사전공사본사최종_000실시공최소화방안_제일기획_0727" xfId="6860" xr:uid="{00000000-0005-0000-0000-0000FF1A0000}"/>
    <cellStyle name="_적격(화산) _사전공사(토목본사검토) _파일사전공사본사최종_041112공사중지내역" xfId="6861" xr:uid="{00000000-0005-0000-0000-0000001B0000}"/>
    <cellStyle name="_적격(화산) _사전공사(토목본사검토) _파일사전공사본사최종_041112공사중지내역_041112공사중지내역" xfId="6862" xr:uid="{00000000-0005-0000-0000-0000011B0000}"/>
    <cellStyle name="_적격(화산) _사전공사(토목본사검토) _파일사전공사본사최종_041112공사중지내역_041112공사중지내역_제일기획_0727" xfId="6863" xr:uid="{00000000-0005-0000-0000-0000021B0000}"/>
    <cellStyle name="_적격(화산) _사전공사(토목본사검토) _파일사전공사본사최종_041112공사중지내역_제일기획_0727" xfId="6864" xr:uid="{00000000-0005-0000-0000-0000031B0000}"/>
    <cellStyle name="_적격(화산) _사전공사(토목본사검토) _파일사전공사본사최종_제일기획_0727" xfId="6865" xr:uid="{00000000-0005-0000-0000-0000041B0000}"/>
    <cellStyle name="_적격(화산) _송도파일" xfId="6866" xr:uid="{00000000-0005-0000-0000-0000051B0000}"/>
    <cellStyle name="_적격(화산) _송도파일_000실시공최소화방안" xfId="6867" xr:uid="{00000000-0005-0000-0000-0000061B0000}"/>
    <cellStyle name="_적격(화산) _송도파일_000실시공최소화방안_041112공사중지내역" xfId="6868" xr:uid="{00000000-0005-0000-0000-0000071B0000}"/>
    <cellStyle name="_적격(화산) _송도파일_000실시공최소화방안_041112공사중지내역_제일기획_0727" xfId="6869" xr:uid="{00000000-0005-0000-0000-0000081B0000}"/>
    <cellStyle name="_적격(화산) _송도파일_000실시공최소화방안_제일기획_0727" xfId="6870" xr:uid="{00000000-0005-0000-0000-0000091B0000}"/>
    <cellStyle name="_적격(화산) _송도파일_041112공사중지내역" xfId="6871" xr:uid="{00000000-0005-0000-0000-00000A1B0000}"/>
    <cellStyle name="_적격(화산) _송도파일_041112공사중지내역_041112공사중지내역" xfId="6872" xr:uid="{00000000-0005-0000-0000-00000B1B0000}"/>
    <cellStyle name="_적격(화산) _송도파일_041112공사중지내역_041112공사중지내역_제일기획_0727" xfId="6873" xr:uid="{00000000-0005-0000-0000-00000C1B0000}"/>
    <cellStyle name="_적격(화산) _송도파일_041112공사중지내역_제일기획_0727" xfId="6874" xr:uid="{00000000-0005-0000-0000-00000D1B0000}"/>
    <cellStyle name="_적격(화산) _송도파일_제일기획_0727" xfId="6875" xr:uid="{00000000-0005-0000-0000-00000E1B0000}"/>
    <cellStyle name="_적격(화산) _옥수골조분석" xfId="6876" xr:uid="{00000000-0005-0000-0000-00000F1B0000}"/>
    <cellStyle name="_적격(화산) _옥수골조분석_000실시공최소화방안" xfId="6877" xr:uid="{00000000-0005-0000-0000-0000101B0000}"/>
    <cellStyle name="_적격(화산) _옥수골조분석_000실시공최소화방안_041112공사중지내역" xfId="6878" xr:uid="{00000000-0005-0000-0000-0000111B0000}"/>
    <cellStyle name="_적격(화산) _옥수골조분석_000실시공최소화방안_041112공사중지내역_제일기획_0727" xfId="6879" xr:uid="{00000000-0005-0000-0000-0000121B0000}"/>
    <cellStyle name="_적격(화산) _옥수골조분석_000실시공최소화방안_제일기획_0727" xfId="6880" xr:uid="{00000000-0005-0000-0000-0000131B0000}"/>
    <cellStyle name="_적격(화산) _옥수골조분석_041112공사중지내역" xfId="6881" xr:uid="{00000000-0005-0000-0000-0000141B0000}"/>
    <cellStyle name="_적격(화산) _옥수골조분석_041112공사중지내역_041112공사중지내역" xfId="6882" xr:uid="{00000000-0005-0000-0000-0000151B0000}"/>
    <cellStyle name="_적격(화산) _옥수골조분석_041112공사중지내역_041112공사중지내역_제일기획_0727" xfId="6883" xr:uid="{00000000-0005-0000-0000-0000161B0000}"/>
    <cellStyle name="_적격(화산) _옥수골조분석_041112공사중지내역_제일기획_0727" xfId="6884" xr:uid="{00000000-0005-0000-0000-0000171B0000}"/>
    <cellStyle name="_적격(화산) _옥수골조분석_제일기획_0727" xfId="6885" xr:uid="{00000000-0005-0000-0000-0000181B0000}"/>
    <cellStyle name="_적격(화산) _일주파일" xfId="6886" xr:uid="{00000000-0005-0000-0000-0000191B0000}"/>
    <cellStyle name="_적격(화산) _일주파일_000실시공최소화방안" xfId="6887" xr:uid="{00000000-0005-0000-0000-00001A1B0000}"/>
    <cellStyle name="_적격(화산) _일주파일_000실시공최소화방안_041112공사중지내역" xfId="6888" xr:uid="{00000000-0005-0000-0000-00001B1B0000}"/>
    <cellStyle name="_적격(화산) _일주파일_000실시공최소화방안_041112공사중지내역_제일기획_0727" xfId="6889" xr:uid="{00000000-0005-0000-0000-00001C1B0000}"/>
    <cellStyle name="_적격(화산) _일주파일_000실시공최소화방안_제일기획_0727" xfId="6890" xr:uid="{00000000-0005-0000-0000-00001D1B0000}"/>
    <cellStyle name="_적격(화산) _일주파일_041112공사중지내역" xfId="6891" xr:uid="{00000000-0005-0000-0000-00001E1B0000}"/>
    <cellStyle name="_적격(화산) _일주파일_041112공사중지내역_041112공사중지내역" xfId="6892" xr:uid="{00000000-0005-0000-0000-00001F1B0000}"/>
    <cellStyle name="_적격(화산) _일주파일_041112공사중지내역_041112공사중지내역_제일기획_0727" xfId="6893" xr:uid="{00000000-0005-0000-0000-0000201B0000}"/>
    <cellStyle name="_적격(화산) _일주파일_041112공사중지내역_제일기획_0727" xfId="6894" xr:uid="{00000000-0005-0000-0000-0000211B0000}"/>
    <cellStyle name="_적격(화산) _일주파일_제일기획_0727" xfId="6895" xr:uid="{00000000-0005-0000-0000-0000221B0000}"/>
    <cellStyle name="_적격(화산) _자제매입세" xfId="6896" xr:uid="{00000000-0005-0000-0000-0000231B0000}"/>
    <cellStyle name="_적격(화산) _자제매입세_000실시공최소화방안" xfId="6897" xr:uid="{00000000-0005-0000-0000-0000241B0000}"/>
    <cellStyle name="_적격(화산) _자제매입세_000실시공최소화방안_041112공사중지내역" xfId="6898" xr:uid="{00000000-0005-0000-0000-0000251B0000}"/>
    <cellStyle name="_적격(화산) _자제매입세_000실시공최소화방안_041112공사중지내역_제일기획_0727" xfId="6899" xr:uid="{00000000-0005-0000-0000-0000261B0000}"/>
    <cellStyle name="_적격(화산) _자제매입세_000실시공최소화방안_제일기획_0727" xfId="6900" xr:uid="{00000000-0005-0000-0000-0000271B0000}"/>
    <cellStyle name="_적격(화산) _자제매입세_041112공사중지내역" xfId="6901" xr:uid="{00000000-0005-0000-0000-0000281B0000}"/>
    <cellStyle name="_적격(화산) _자제매입세_041112공사중지내역_041112공사중지내역" xfId="6902" xr:uid="{00000000-0005-0000-0000-0000291B0000}"/>
    <cellStyle name="_적격(화산) _자제매입세_041112공사중지내역_041112공사중지내역_제일기획_0727" xfId="6903" xr:uid="{00000000-0005-0000-0000-00002A1B0000}"/>
    <cellStyle name="_적격(화산) _자제매입세_041112공사중지내역_제일기획_0727" xfId="6904" xr:uid="{00000000-0005-0000-0000-00002B1B0000}"/>
    <cellStyle name="_적격(화산) _자제매입세_제일기획_0727" xfId="6905" xr:uid="{00000000-0005-0000-0000-00002C1B0000}"/>
    <cellStyle name="_적격(화산) _제일기획_0727" xfId="6906" xr:uid="{00000000-0005-0000-0000-00002D1B0000}"/>
    <cellStyle name="_적격(화산) _파일공사" xfId="6907" xr:uid="{00000000-0005-0000-0000-00002E1B0000}"/>
    <cellStyle name="_적격(화산) _파일공사(30M)" xfId="6908" xr:uid="{00000000-0005-0000-0000-00002F1B0000}"/>
    <cellStyle name="_적격(화산) _파일공사(30M)_000실시공최소화방안" xfId="6909" xr:uid="{00000000-0005-0000-0000-0000301B0000}"/>
    <cellStyle name="_적격(화산) _파일공사(30M)_000실시공최소화방안_041112공사중지내역" xfId="6910" xr:uid="{00000000-0005-0000-0000-0000311B0000}"/>
    <cellStyle name="_적격(화산) _파일공사(30M)_000실시공최소화방안_041112공사중지내역_제일기획_0727" xfId="6911" xr:uid="{00000000-0005-0000-0000-0000321B0000}"/>
    <cellStyle name="_적격(화산) _파일공사(30M)_000실시공최소화방안_제일기획_0727" xfId="6912" xr:uid="{00000000-0005-0000-0000-0000331B0000}"/>
    <cellStyle name="_적격(화산) _파일공사(30M)_041112공사중지내역" xfId="6913" xr:uid="{00000000-0005-0000-0000-0000341B0000}"/>
    <cellStyle name="_적격(화산) _파일공사(30M)_041112공사중지내역_041112공사중지내역" xfId="6914" xr:uid="{00000000-0005-0000-0000-0000351B0000}"/>
    <cellStyle name="_적격(화산) _파일공사(30M)_041112공사중지내역_041112공사중지내역_제일기획_0727" xfId="6915" xr:uid="{00000000-0005-0000-0000-0000361B0000}"/>
    <cellStyle name="_적격(화산) _파일공사(30M)_041112공사중지내역_제일기획_0727" xfId="6916" xr:uid="{00000000-0005-0000-0000-0000371B0000}"/>
    <cellStyle name="_적격(화산) _파일공사(30M)_제일기획_0727" xfId="6917" xr:uid="{00000000-0005-0000-0000-0000381B0000}"/>
    <cellStyle name="_적격(화산) _파일공사_000실시공최소화방안" xfId="6918" xr:uid="{00000000-0005-0000-0000-0000391B0000}"/>
    <cellStyle name="_적격(화산) _파일공사_000실시공최소화방안_041112공사중지내역" xfId="6919" xr:uid="{00000000-0005-0000-0000-00003A1B0000}"/>
    <cellStyle name="_적격(화산) _파일공사_000실시공최소화방안_041112공사중지내역_제일기획_0727" xfId="6920" xr:uid="{00000000-0005-0000-0000-00003B1B0000}"/>
    <cellStyle name="_적격(화산) _파일공사_000실시공최소화방안_제일기획_0727" xfId="6921" xr:uid="{00000000-0005-0000-0000-00003C1B0000}"/>
    <cellStyle name="_적격(화산) _파일공사_041112공사중지내역" xfId="6922" xr:uid="{00000000-0005-0000-0000-00003D1B0000}"/>
    <cellStyle name="_적격(화산) _파일공사_041112공사중지내역_041112공사중지내역" xfId="6923" xr:uid="{00000000-0005-0000-0000-00003E1B0000}"/>
    <cellStyle name="_적격(화산) _파일공사_041112공사중지내역_041112공사중지내역_제일기획_0727" xfId="6924" xr:uid="{00000000-0005-0000-0000-00003F1B0000}"/>
    <cellStyle name="_적격(화산) _파일공사_041112공사중지내역_제일기획_0727" xfId="6925" xr:uid="{00000000-0005-0000-0000-0000401B0000}"/>
    <cellStyle name="_적격(화산) _파일공사_제일기획_0727" xfId="6926" xr:uid="{00000000-0005-0000-0000-0000411B0000}"/>
    <cellStyle name="_적격(화산) _파일사전공사본사최종" xfId="6927" xr:uid="{00000000-0005-0000-0000-0000421B0000}"/>
    <cellStyle name="_적격(화산) _파일사전공사본사최종_000실시공최소화방안" xfId="6928" xr:uid="{00000000-0005-0000-0000-0000431B0000}"/>
    <cellStyle name="_적격(화산) _파일사전공사본사최종_000실시공최소화방안_041112공사중지내역" xfId="6929" xr:uid="{00000000-0005-0000-0000-0000441B0000}"/>
    <cellStyle name="_적격(화산) _파일사전공사본사최종_000실시공최소화방안_041112공사중지내역_제일기획_0727" xfId="6930" xr:uid="{00000000-0005-0000-0000-0000451B0000}"/>
    <cellStyle name="_적격(화산) _파일사전공사본사최종_000실시공최소화방안_제일기획_0727" xfId="6931" xr:uid="{00000000-0005-0000-0000-0000461B0000}"/>
    <cellStyle name="_적격(화산) _파일사전공사본사최종_041112공사중지내역" xfId="6932" xr:uid="{00000000-0005-0000-0000-0000471B0000}"/>
    <cellStyle name="_적격(화산) _파일사전공사본사최종_041112공사중지내역_041112공사중지내역" xfId="6933" xr:uid="{00000000-0005-0000-0000-0000481B0000}"/>
    <cellStyle name="_적격(화산) _파일사전공사본사최종_041112공사중지내역_041112공사중지내역_제일기획_0727" xfId="6934" xr:uid="{00000000-0005-0000-0000-0000491B0000}"/>
    <cellStyle name="_적격(화산) _파일사전공사본사최종_041112공사중지내역_제일기획_0727" xfId="6935" xr:uid="{00000000-0005-0000-0000-00004A1B0000}"/>
    <cellStyle name="_적격(화산) _파일사전공사본사최종_제일기획_0727" xfId="6936" xr:uid="{00000000-0005-0000-0000-00004B1B0000}"/>
    <cellStyle name="_제휴사업팀" xfId="6937" xr:uid="{00000000-0005-0000-0000-00004C1B0000}"/>
    <cellStyle name="_조직도" xfId="6938" xr:uid="{00000000-0005-0000-0000-00004D1B0000}"/>
    <cellStyle name="_조직도_annual" xfId="6939" xr:uid="{00000000-0005-0000-0000-00004E1B0000}"/>
    <cellStyle name="_조직도_Capex&amp;depreciation" xfId="6940" xr:uid="{00000000-0005-0000-0000-00004F1B0000}"/>
    <cellStyle name="_조직도_capital" xfId="6941" xr:uid="{00000000-0005-0000-0000-0000501B0000}"/>
    <cellStyle name="_조직도_regional sales volume 1" xfId="6942" xr:uid="{00000000-0005-0000-0000-0000511B0000}"/>
    <cellStyle name="_조직도_regional sales volume 2" xfId="6943" xr:uid="{00000000-0005-0000-0000-0000521B0000}"/>
    <cellStyle name="_진성TEC_Valuation" xfId="6944" xr:uid="{00000000-0005-0000-0000-0000531B0000}"/>
    <cellStyle name="_집행갑지 " xfId="6945" xr:uid="{00000000-0005-0000-0000-0000541B0000}"/>
    <cellStyle name="_집행갑지 _000실시공최소화방안" xfId="6946" xr:uid="{00000000-0005-0000-0000-0000551B0000}"/>
    <cellStyle name="_집행갑지 _000실시공최소화방안_041112공사중지내역" xfId="6947" xr:uid="{00000000-0005-0000-0000-0000561B0000}"/>
    <cellStyle name="_집행갑지 _000실시공최소화방안_041112공사중지내역_제일기획_0727" xfId="6948" xr:uid="{00000000-0005-0000-0000-0000571B0000}"/>
    <cellStyle name="_집행갑지 _000실시공최소화방안_제일기획_0727" xfId="6949" xr:uid="{00000000-0005-0000-0000-0000581B0000}"/>
    <cellStyle name="_집행갑지 _041112공사중지내역" xfId="6950" xr:uid="{00000000-0005-0000-0000-0000591B0000}"/>
    <cellStyle name="_집행갑지 _041112공사중지내역_041112공사중지내역" xfId="6951" xr:uid="{00000000-0005-0000-0000-00005A1B0000}"/>
    <cellStyle name="_집행갑지 _041112공사중지내역_041112공사중지내역_제일기획_0727" xfId="6952" xr:uid="{00000000-0005-0000-0000-00005B1B0000}"/>
    <cellStyle name="_집행갑지 _041112공사중지내역_제일기획_0727" xfId="6953" xr:uid="{00000000-0005-0000-0000-00005C1B0000}"/>
    <cellStyle name="_집행갑지 _3.아파트(옥수)" xfId="6954" xr:uid="{00000000-0005-0000-0000-00005D1B0000}"/>
    <cellStyle name="_집행갑지 _3.아파트(옥수)_000실시공최소화방안" xfId="6955" xr:uid="{00000000-0005-0000-0000-00005E1B0000}"/>
    <cellStyle name="_집행갑지 _3.아파트(옥수)_000실시공최소화방안_041112공사중지내역" xfId="6956" xr:uid="{00000000-0005-0000-0000-00005F1B0000}"/>
    <cellStyle name="_집행갑지 _3.아파트(옥수)_000실시공최소화방안_041112공사중지내역_제일기획_0727" xfId="6957" xr:uid="{00000000-0005-0000-0000-0000601B0000}"/>
    <cellStyle name="_집행갑지 _3.아파트(옥수)_000실시공최소화방안_제일기획_0727" xfId="6958" xr:uid="{00000000-0005-0000-0000-0000611B0000}"/>
    <cellStyle name="_집행갑지 _3.아파트(옥수)_041112공사중지내역" xfId="6959" xr:uid="{00000000-0005-0000-0000-0000621B0000}"/>
    <cellStyle name="_집행갑지 _3.아파트(옥수)_041112공사중지내역_041112공사중지내역" xfId="6960" xr:uid="{00000000-0005-0000-0000-0000631B0000}"/>
    <cellStyle name="_집행갑지 _3.아파트(옥수)_041112공사중지내역_041112공사중지내역_제일기획_0727" xfId="6961" xr:uid="{00000000-0005-0000-0000-0000641B0000}"/>
    <cellStyle name="_집행갑지 _3.아파트(옥수)_041112공사중지내역_제일기획_0727" xfId="6962" xr:uid="{00000000-0005-0000-0000-0000651B0000}"/>
    <cellStyle name="_집행갑지 _3.아파트(옥수)_제일기획_0727" xfId="6963" xr:uid="{00000000-0005-0000-0000-0000661B0000}"/>
    <cellStyle name="_집행갑지 _pit면적" xfId="6964" xr:uid="{00000000-0005-0000-0000-0000671B0000}"/>
    <cellStyle name="_집행갑지 _pit면적_000실시공최소화방안" xfId="6965" xr:uid="{00000000-0005-0000-0000-0000681B0000}"/>
    <cellStyle name="_집행갑지 _pit면적_000실시공최소화방안_041112공사중지내역" xfId="6966" xr:uid="{00000000-0005-0000-0000-0000691B0000}"/>
    <cellStyle name="_집행갑지 _pit면적_000실시공최소화방안_041112공사중지내역_제일기획_0727" xfId="6967" xr:uid="{00000000-0005-0000-0000-00006A1B0000}"/>
    <cellStyle name="_집행갑지 _pit면적_000실시공최소화방안_제일기획_0727" xfId="6968" xr:uid="{00000000-0005-0000-0000-00006B1B0000}"/>
    <cellStyle name="_집행갑지 _pit면적_041112공사중지내역" xfId="6969" xr:uid="{00000000-0005-0000-0000-00006C1B0000}"/>
    <cellStyle name="_집행갑지 _pit면적_041112공사중지내역_041112공사중지내역" xfId="6970" xr:uid="{00000000-0005-0000-0000-00006D1B0000}"/>
    <cellStyle name="_집행갑지 _pit면적_041112공사중지내역_041112공사중지내역_제일기획_0727" xfId="6971" xr:uid="{00000000-0005-0000-0000-00006E1B0000}"/>
    <cellStyle name="_집행갑지 _pit면적_041112공사중지내역_제일기획_0727" xfId="6972" xr:uid="{00000000-0005-0000-0000-00006F1B0000}"/>
    <cellStyle name="_집행갑지 _pit면적_제일기획_0727" xfId="6973" xr:uid="{00000000-0005-0000-0000-0000701B0000}"/>
    <cellStyle name="_집행갑지 _골조견적비교XLS" xfId="6974" xr:uid="{00000000-0005-0000-0000-0000711B0000}"/>
    <cellStyle name="_집행갑지 _골조견적비교XLS_000실시공최소화방안" xfId="6975" xr:uid="{00000000-0005-0000-0000-0000721B0000}"/>
    <cellStyle name="_집행갑지 _골조견적비교XLS_000실시공최소화방안_041112공사중지내역" xfId="6976" xr:uid="{00000000-0005-0000-0000-0000731B0000}"/>
    <cellStyle name="_집행갑지 _골조견적비교XLS_000실시공최소화방안_041112공사중지내역_제일기획_0727" xfId="6977" xr:uid="{00000000-0005-0000-0000-0000741B0000}"/>
    <cellStyle name="_집행갑지 _골조견적비교XLS_000실시공최소화방안_제일기획_0727" xfId="6978" xr:uid="{00000000-0005-0000-0000-0000751B0000}"/>
    <cellStyle name="_집행갑지 _골조견적비교XLS_041112공사중지내역" xfId="6979" xr:uid="{00000000-0005-0000-0000-0000761B0000}"/>
    <cellStyle name="_집행갑지 _골조견적비교XLS_041112공사중지내역_041112공사중지내역" xfId="6980" xr:uid="{00000000-0005-0000-0000-0000771B0000}"/>
    <cellStyle name="_집행갑지 _골조견적비교XLS_041112공사중지내역_041112공사중지내역_제일기획_0727" xfId="6981" xr:uid="{00000000-0005-0000-0000-0000781B0000}"/>
    <cellStyle name="_집행갑지 _골조견적비교XLS_041112공사중지내역_제일기획_0727" xfId="6982" xr:uid="{00000000-0005-0000-0000-0000791B0000}"/>
    <cellStyle name="_집행갑지 _골조견적비교XLS_제일기획_0727" xfId="6983" xr:uid="{00000000-0005-0000-0000-00007A1B0000}"/>
    <cellStyle name="_집행갑지 _골조분석표(B)" xfId="6984" xr:uid="{00000000-0005-0000-0000-00007B1B0000}"/>
    <cellStyle name="_집행갑지 _골조분석표(B)_000실시공최소화방안" xfId="6985" xr:uid="{00000000-0005-0000-0000-00007C1B0000}"/>
    <cellStyle name="_집행갑지 _골조분석표(B)_000실시공최소화방안_041112공사중지내역" xfId="6986" xr:uid="{00000000-0005-0000-0000-00007D1B0000}"/>
    <cellStyle name="_집행갑지 _골조분석표(B)_000실시공최소화방안_041112공사중지내역_제일기획_0727" xfId="6987" xr:uid="{00000000-0005-0000-0000-00007E1B0000}"/>
    <cellStyle name="_집행갑지 _골조분석표(B)_000실시공최소화방안_제일기획_0727" xfId="6988" xr:uid="{00000000-0005-0000-0000-00007F1B0000}"/>
    <cellStyle name="_집행갑지 _골조분석표(B)_041112공사중지내역" xfId="6989" xr:uid="{00000000-0005-0000-0000-0000801B0000}"/>
    <cellStyle name="_집행갑지 _골조분석표(B)_041112공사중지내역_041112공사중지내역" xfId="6990" xr:uid="{00000000-0005-0000-0000-0000811B0000}"/>
    <cellStyle name="_집행갑지 _골조분석표(B)_041112공사중지내역_041112공사중지내역_제일기획_0727" xfId="6991" xr:uid="{00000000-0005-0000-0000-0000821B0000}"/>
    <cellStyle name="_집행갑지 _골조분석표(B)_041112공사중지내역_제일기획_0727" xfId="6992" xr:uid="{00000000-0005-0000-0000-0000831B0000}"/>
    <cellStyle name="_집행갑지 _골조분석표(B)_제일기획_0727" xfId="6993" xr:uid="{00000000-0005-0000-0000-0000841B0000}"/>
    <cellStyle name="_집행갑지 _골조사전공사(마전)본사최종" xfId="6994" xr:uid="{00000000-0005-0000-0000-0000851B0000}"/>
    <cellStyle name="_집행갑지 _골조사전공사(마전)본사최종_000실시공최소화방안" xfId="6995" xr:uid="{00000000-0005-0000-0000-0000861B0000}"/>
    <cellStyle name="_집행갑지 _골조사전공사(마전)본사최종_000실시공최소화방안_041112공사중지내역" xfId="6996" xr:uid="{00000000-0005-0000-0000-0000871B0000}"/>
    <cellStyle name="_집행갑지 _골조사전공사(마전)본사최종_000실시공최소화방안_041112공사중지내역_제일기획_0727" xfId="6997" xr:uid="{00000000-0005-0000-0000-0000881B0000}"/>
    <cellStyle name="_집행갑지 _골조사전공사(마전)본사최종_000실시공최소화방안_제일기획_0727" xfId="6998" xr:uid="{00000000-0005-0000-0000-0000891B0000}"/>
    <cellStyle name="_집행갑지 _골조사전공사(마전)본사최종_041112공사중지내역" xfId="6999" xr:uid="{00000000-0005-0000-0000-00008A1B0000}"/>
    <cellStyle name="_집행갑지 _골조사전공사(마전)본사최종_041112공사중지내역_041112공사중지내역" xfId="7000" xr:uid="{00000000-0005-0000-0000-00008B1B0000}"/>
    <cellStyle name="_집행갑지 _골조사전공사(마전)본사최종_041112공사중지내역_041112공사중지내역_제일기획_0727" xfId="7001" xr:uid="{00000000-0005-0000-0000-00008C1B0000}"/>
    <cellStyle name="_집행갑지 _골조사전공사(마전)본사최종_041112공사중지내역_제일기획_0727" xfId="7002" xr:uid="{00000000-0005-0000-0000-00008D1B0000}"/>
    <cellStyle name="_집행갑지 _골조사전공사(마전)본사최종_제일기획_0727" xfId="7003" xr:uid="{00000000-0005-0000-0000-00008E1B0000}"/>
    <cellStyle name="_집행갑지 _골조사전공사(마전)본사최종-1" xfId="7004" xr:uid="{00000000-0005-0000-0000-00008F1B0000}"/>
    <cellStyle name="_집행갑지 _골조사전공사(마전)본사최종-1_000실시공최소화방안" xfId="7005" xr:uid="{00000000-0005-0000-0000-0000901B0000}"/>
    <cellStyle name="_집행갑지 _골조사전공사(마전)본사최종-1_000실시공최소화방안_041112공사중지내역" xfId="7006" xr:uid="{00000000-0005-0000-0000-0000911B0000}"/>
    <cellStyle name="_집행갑지 _골조사전공사(마전)본사최종-1_000실시공최소화방안_041112공사중지내역_제일기획_0727" xfId="7007" xr:uid="{00000000-0005-0000-0000-0000921B0000}"/>
    <cellStyle name="_집행갑지 _골조사전공사(마전)본사최종-1_000실시공최소화방안_제일기획_0727" xfId="7008" xr:uid="{00000000-0005-0000-0000-0000931B0000}"/>
    <cellStyle name="_집행갑지 _골조사전공사(마전)본사최종-1_041112공사중지내역" xfId="7009" xr:uid="{00000000-0005-0000-0000-0000941B0000}"/>
    <cellStyle name="_집행갑지 _골조사전공사(마전)본사최종-1_041112공사중지내역_041112공사중지내역" xfId="7010" xr:uid="{00000000-0005-0000-0000-0000951B0000}"/>
    <cellStyle name="_집행갑지 _골조사전공사(마전)본사최종-1_041112공사중지내역_041112공사중지내역_제일기획_0727" xfId="7011" xr:uid="{00000000-0005-0000-0000-0000961B0000}"/>
    <cellStyle name="_집행갑지 _골조사전공사(마전)본사최종-1_041112공사중지내역_제일기획_0727" xfId="7012" xr:uid="{00000000-0005-0000-0000-0000971B0000}"/>
    <cellStyle name="_집행갑지 _골조사전공사(마전)본사최종-1_제일기획_0727" xfId="7013" xr:uid="{00000000-0005-0000-0000-0000981B0000}"/>
    <cellStyle name="_집행갑지 _골조사전공사(옥수)본사최종" xfId="7014" xr:uid="{00000000-0005-0000-0000-0000991B0000}"/>
    <cellStyle name="_집행갑지 _골조사전공사(옥수)본사최종_000실시공최소화방안" xfId="7015" xr:uid="{00000000-0005-0000-0000-00009A1B0000}"/>
    <cellStyle name="_집행갑지 _골조사전공사(옥수)본사최종_000실시공최소화방안_041112공사중지내역" xfId="7016" xr:uid="{00000000-0005-0000-0000-00009B1B0000}"/>
    <cellStyle name="_집행갑지 _골조사전공사(옥수)본사최종_000실시공최소화방안_041112공사중지내역_제일기획_0727" xfId="7017" xr:uid="{00000000-0005-0000-0000-00009C1B0000}"/>
    <cellStyle name="_집행갑지 _골조사전공사(옥수)본사최종_000실시공최소화방안_제일기획_0727" xfId="7018" xr:uid="{00000000-0005-0000-0000-00009D1B0000}"/>
    <cellStyle name="_집행갑지 _골조사전공사(옥수)본사최종_041112공사중지내역" xfId="7019" xr:uid="{00000000-0005-0000-0000-00009E1B0000}"/>
    <cellStyle name="_집행갑지 _골조사전공사(옥수)본사최종_041112공사중지내역_041112공사중지내역" xfId="7020" xr:uid="{00000000-0005-0000-0000-00009F1B0000}"/>
    <cellStyle name="_집행갑지 _골조사전공사(옥수)본사최종_041112공사중지내역_041112공사중지내역_제일기획_0727" xfId="7021" xr:uid="{00000000-0005-0000-0000-0000A01B0000}"/>
    <cellStyle name="_집행갑지 _골조사전공사(옥수)본사최종_041112공사중지내역_제일기획_0727" xfId="7022" xr:uid="{00000000-0005-0000-0000-0000A11B0000}"/>
    <cellStyle name="_집행갑지 _골조사전공사(옥수)본사최종_제일기획_0727" xfId="7023" xr:uid="{00000000-0005-0000-0000-0000A21B0000}"/>
    <cellStyle name="_집행갑지 _골조사전공사(월계-1)" xfId="7024" xr:uid="{00000000-0005-0000-0000-0000A31B0000}"/>
    <cellStyle name="_집행갑지 _골조사전공사(월계-1)_000실시공최소화방안" xfId="7025" xr:uid="{00000000-0005-0000-0000-0000A41B0000}"/>
    <cellStyle name="_집행갑지 _골조사전공사(월계-1)_000실시공최소화방안_041112공사중지내역" xfId="7026" xr:uid="{00000000-0005-0000-0000-0000A51B0000}"/>
    <cellStyle name="_집행갑지 _골조사전공사(월계-1)_000실시공최소화방안_041112공사중지내역_제일기획_0727" xfId="7027" xr:uid="{00000000-0005-0000-0000-0000A61B0000}"/>
    <cellStyle name="_집행갑지 _골조사전공사(월계-1)_000실시공최소화방안_제일기획_0727" xfId="7028" xr:uid="{00000000-0005-0000-0000-0000A71B0000}"/>
    <cellStyle name="_집행갑지 _골조사전공사(월계-1)_041112공사중지내역" xfId="7029" xr:uid="{00000000-0005-0000-0000-0000A81B0000}"/>
    <cellStyle name="_집행갑지 _골조사전공사(월계-1)_041112공사중지내역_041112공사중지내역" xfId="7030" xr:uid="{00000000-0005-0000-0000-0000A91B0000}"/>
    <cellStyle name="_집행갑지 _골조사전공사(월계-1)_041112공사중지내역_041112공사중지내역_제일기획_0727" xfId="7031" xr:uid="{00000000-0005-0000-0000-0000AA1B0000}"/>
    <cellStyle name="_집행갑지 _골조사전공사(월계-1)_041112공사중지내역_제일기획_0727" xfId="7032" xr:uid="{00000000-0005-0000-0000-0000AB1B0000}"/>
    <cellStyle name="_집행갑지 _골조사전공사(월계-1)_제일기획_0727" xfId="7033" xr:uid="{00000000-0005-0000-0000-0000AC1B0000}"/>
    <cellStyle name="_집행갑지 _골조사전공사(월계-2 PIT+APT)" xfId="7034" xr:uid="{00000000-0005-0000-0000-0000AD1B0000}"/>
    <cellStyle name="_집행갑지 _골조사전공사(월계-2 PIT+APT)_000실시공최소화방안" xfId="7035" xr:uid="{00000000-0005-0000-0000-0000AE1B0000}"/>
    <cellStyle name="_집행갑지 _골조사전공사(월계-2 PIT+APT)_000실시공최소화방안_041112공사중지내역" xfId="7036" xr:uid="{00000000-0005-0000-0000-0000AF1B0000}"/>
    <cellStyle name="_집행갑지 _골조사전공사(월계-2 PIT+APT)_000실시공최소화방안_041112공사중지내역_제일기획_0727" xfId="7037" xr:uid="{00000000-0005-0000-0000-0000B01B0000}"/>
    <cellStyle name="_집행갑지 _골조사전공사(월계-2 PIT+APT)_000실시공최소화방안_제일기획_0727" xfId="7038" xr:uid="{00000000-0005-0000-0000-0000B11B0000}"/>
    <cellStyle name="_집행갑지 _골조사전공사(월계-2 PIT+APT)_041112공사중지내역" xfId="7039" xr:uid="{00000000-0005-0000-0000-0000B21B0000}"/>
    <cellStyle name="_집행갑지 _골조사전공사(월계-2 PIT+APT)_041112공사중지내역_041112공사중지내역" xfId="7040" xr:uid="{00000000-0005-0000-0000-0000B31B0000}"/>
    <cellStyle name="_집행갑지 _골조사전공사(월계-2 PIT+APT)_041112공사중지내역_041112공사중지내역_제일기획_0727" xfId="7041" xr:uid="{00000000-0005-0000-0000-0000B41B0000}"/>
    <cellStyle name="_집행갑지 _골조사전공사(월계-2 PIT+APT)_041112공사중지내역_제일기획_0727" xfId="7042" xr:uid="{00000000-0005-0000-0000-0000B51B0000}"/>
    <cellStyle name="_집행갑지 _골조사전공사(월계-2 PIT+APT)_제일기획_0727" xfId="7043" xr:uid="{00000000-0005-0000-0000-0000B61B0000}"/>
    <cellStyle name="_집행갑지 _골조사전공사(월계-2)" xfId="7044" xr:uid="{00000000-0005-0000-0000-0000B71B0000}"/>
    <cellStyle name="_집행갑지 _골조사전공사(월계-2)_000실시공최소화방안" xfId="7045" xr:uid="{00000000-0005-0000-0000-0000B81B0000}"/>
    <cellStyle name="_집행갑지 _골조사전공사(월계-2)_000실시공최소화방안_041112공사중지내역" xfId="7046" xr:uid="{00000000-0005-0000-0000-0000B91B0000}"/>
    <cellStyle name="_집행갑지 _골조사전공사(월계-2)_000실시공최소화방안_041112공사중지내역_제일기획_0727" xfId="7047" xr:uid="{00000000-0005-0000-0000-0000BA1B0000}"/>
    <cellStyle name="_집행갑지 _골조사전공사(월계-2)_000실시공최소화방안_제일기획_0727" xfId="7048" xr:uid="{00000000-0005-0000-0000-0000BB1B0000}"/>
    <cellStyle name="_집행갑지 _골조사전공사(월계-2)_041112공사중지내역" xfId="7049" xr:uid="{00000000-0005-0000-0000-0000BC1B0000}"/>
    <cellStyle name="_집행갑지 _골조사전공사(월계-2)_041112공사중지내역_041112공사중지내역" xfId="7050" xr:uid="{00000000-0005-0000-0000-0000BD1B0000}"/>
    <cellStyle name="_집행갑지 _골조사전공사(월계-2)_041112공사중지내역_041112공사중지내역_제일기획_0727" xfId="7051" xr:uid="{00000000-0005-0000-0000-0000BE1B0000}"/>
    <cellStyle name="_집행갑지 _골조사전공사(월계-2)_041112공사중지내역_제일기획_0727" xfId="7052" xr:uid="{00000000-0005-0000-0000-0000BF1B0000}"/>
    <cellStyle name="_집행갑지 _골조사전공사(월계-2)_제일기획_0727" xfId="7053" xr:uid="{00000000-0005-0000-0000-0000C01B0000}"/>
    <cellStyle name="_집행갑지 _공사개요(월계)" xfId="7054" xr:uid="{00000000-0005-0000-0000-0000C11B0000}"/>
    <cellStyle name="_집행갑지 _공사개요(월계)_000실시공최소화방안" xfId="7055" xr:uid="{00000000-0005-0000-0000-0000C21B0000}"/>
    <cellStyle name="_집행갑지 _공사개요(월계)_000실시공최소화방안_041112공사중지내역" xfId="7056" xr:uid="{00000000-0005-0000-0000-0000C31B0000}"/>
    <cellStyle name="_집행갑지 _공사개요(월계)_000실시공최소화방안_041112공사중지내역_제일기획_0727" xfId="7057" xr:uid="{00000000-0005-0000-0000-0000C41B0000}"/>
    <cellStyle name="_집행갑지 _공사개요(월계)_000실시공최소화방안_제일기획_0727" xfId="7058" xr:uid="{00000000-0005-0000-0000-0000C51B0000}"/>
    <cellStyle name="_집행갑지 _공사개요(월계)_041112공사중지내역" xfId="7059" xr:uid="{00000000-0005-0000-0000-0000C61B0000}"/>
    <cellStyle name="_집행갑지 _공사개요(월계)_041112공사중지내역_041112공사중지내역" xfId="7060" xr:uid="{00000000-0005-0000-0000-0000C71B0000}"/>
    <cellStyle name="_집행갑지 _공사개요(월계)_041112공사중지내역_041112공사중지내역_제일기획_0727" xfId="7061" xr:uid="{00000000-0005-0000-0000-0000C81B0000}"/>
    <cellStyle name="_집행갑지 _공사개요(월계)_041112공사중지내역_제일기획_0727" xfId="7062" xr:uid="{00000000-0005-0000-0000-0000C91B0000}"/>
    <cellStyle name="_집행갑지 _공사개요(월계)_제일기획_0727" xfId="7063" xr:uid="{00000000-0005-0000-0000-0000CA1B0000}"/>
    <cellStyle name="_집행갑지 _제일기획_0727" xfId="7064" xr:uid="{00000000-0005-0000-0000-0000CB1B0000}"/>
    <cellStyle name="_집행갑지 _파일공사(30M)" xfId="7065" xr:uid="{00000000-0005-0000-0000-0000CC1B0000}"/>
    <cellStyle name="_집행갑지 _파일공사(30M)_000실시공최소화방안" xfId="7066" xr:uid="{00000000-0005-0000-0000-0000CD1B0000}"/>
    <cellStyle name="_집행갑지 _파일공사(30M)_000실시공최소화방안_041112공사중지내역" xfId="7067" xr:uid="{00000000-0005-0000-0000-0000CE1B0000}"/>
    <cellStyle name="_집행갑지 _파일공사(30M)_000실시공최소화방안_041112공사중지내역_제일기획_0727" xfId="7068" xr:uid="{00000000-0005-0000-0000-0000CF1B0000}"/>
    <cellStyle name="_집행갑지 _파일공사(30M)_000실시공최소화방안_제일기획_0727" xfId="7069" xr:uid="{00000000-0005-0000-0000-0000D01B0000}"/>
    <cellStyle name="_집행갑지 _파일공사(30M)_041112공사중지내역" xfId="7070" xr:uid="{00000000-0005-0000-0000-0000D11B0000}"/>
    <cellStyle name="_집행갑지 _파일공사(30M)_041112공사중지내역_041112공사중지내역" xfId="7071" xr:uid="{00000000-0005-0000-0000-0000D21B0000}"/>
    <cellStyle name="_집행갑지 _파일공사(30M)_041112공사중지내역_041112공사중지내역_제일기획_0727" xfId="7072" xr:uid="{00000000-0005-0000-0000-0000D31B0000}"/>
    <cellStyle name="_집행갑지 _파일공사(30M)_041112공사중지내역_제일기획_0727" xfId="7073" xr:uid="{00000000-0005-0000-0000-0000D41B0000}"/>
    <cellStyle name="_집행갑지 _파일공사(30M)_제일기획_0727" xfId="7074" xr:uid="{00000000-0005-0000-0000-0000D51B0000}"/>
    <cellStyle name="_집행갑지 _파일사전공사본사최종" xfId="7075" xr:uid="{00000000-0005-0000-0000-0000D61B0000}"/>
    <cellStyle name="_집행갑지 _파일사전공사본사최종_000실시공최소화방안" xfId="7076" xr:uid="{00000000-0005-0000-0000-0000D71B0000}"/>
    <cellStyle name="_집행갑지 _파일사전공사본사최종_000실시공최소화방안_041112공사중지내역" xfId="7077" xr:uid="{00000000-0005-0000-0000-0000D81B0000}"/>
    <cellStyle name="_집행갑지 _파일사전공사본사최종_000실시공최소화방안_041112공사중지내역_제일기획_0727" xfId="7078" xr:uid="{00000000-0005-0000-0000-0000D91B0000}"/>
    <cellStyle name="_집행갑지 _파일사전공사본사최종_000실시공최소화방안_제일기획_0727" xfId="7079" xr:uid="{00000000-0005-0000-0000-0000DA1B0000}"/>
    <cellStyle name="_집행갑지 _파일사전공사본사최종_041112공사중지내역" xfId="7080" xr:uid="{00000000-0005-0000-0000-0000DB1B0000}"/>
    <cellStyle name="_집행갑지 _파일사전공사본사최종_041112공사중지내역_041112공사중지내역" xfId="7081" xr:uid="{00000000-0005-0000-0000-0000DC1B0000}"/>
    <cellStyle name="_집행갑지 _파일사전공사본사최종_041112공사중지내역_041112공사중지내역_제일기획_0727" xfId="7082" xr:uid="{00000000-0005-0000-0000-0000DD1B0000}"/>
    <cellStyle name="_집행갑지 _파일사전공사본사최종_041112공사중지내역_제일기획_0727" xfId="7083" xr:uid="{00000000-0005-0000-0000-0000DE1B0000}"/>
    <cellStyle name="_집행갑지 _파일사전공사본사최종_제일기획_0727" xfId="7084" xr:uid="{00000000-0005-0000-0000-0000DF1B0000}"/>
    <cellStyle name="_총무05년" xfId="7085" xr:uid="{00000000-0005-0000-0000-0000E01B0000}"/>
    <cellStyle name="_최종 06년 광고팀" xfId="7086" xr:uid="{00000000-0005-0000-0000-0000E11B0000}"/>
    <cellStyle name="_최종 06년판촉팀" xfId="7087" xr:uid="{00000000-0005-0000-0000-0000E21B0000}"/>
    <cellStyle name="_추정(2) investing" xfId="7088" xr:uid="{00000000-0005-0000-0000-0000E31B0000}"/>
    <cellStyle name="_추정(2) investing_Sheet1" xfId="7089" xr:uid="{00000000-0005-0000-0000-0000E41B0000}"/>
    <cellStyle name="_추정(2) investing_Sheet1_Sheet1" xfId="7090" xr:uid="{00000000-0005-0000-0000-0000E51B0000}"/>
    <cellStyle name="_추정재무제표" xfId="7091" xr:uid="{00000000-0005-0000-0000-0000E61B0000}"/>
    <cellStyle name="_추정재무제표_받은파일" xfId="7092" xr:uid="{00000000-0005-0000-0000-0000E71B0000}"/>
    <cellStyle name="_추정재무제표1" xfId="7093" xr:uid="{00000000-0005-0000-0000-0000E81B0000}"/>
    <cellStyle name="_추정재무제표1_대차대조표" xfId="7094" xr:uid="{00000000-0005-0000-0000-0000E91B0000}"/>
    <cellStyle name="_추정재무제표1_현금흐름표" xfId="7095" xr:uid="{00000000-0005-0000-0000-0000EA1B0000}"/>
    <cellStyle name="_추정재무제표21" xfId="7096" xr:uid="{00000000-0005-0000-0000-0000EB1B0000}"/>
    <cellStyle name="_측량하도승인요청" xfId="7097" xr:uid="{00000000-0005-0000-0000-0000EC1B0000}"/>
    <cellStyle name="_토목" xfId="7098" xr:uid="{00000000-0005-0000-0000-0000ED1B0000}"/>
    <cellStyle name="_토목계약서(정릉)" xfId="7099" xr:uid="{00000000-0005-0000-0000-0000EE1B0000}"/>
    <cellStyle name="_토목하도승인요청" xfId="7100" xr:uid="{00000000-0005-0000-0000-0000EF1B0000}"/>
    <cellStyle name="_토목하도승인요청_000실시공최소화방안" xfId="7101" xr:uid="{00000000-0005-0000-0000-0000F01B0000}"/>
    <cellStyle name="_토목하도승인요청_000실시공최소화방안_041112공사중지내역" xfId="7102" xr:uid="{00000000-0005-0000-0000-0000F11B0000}"/>
    <cellStyle name="_토목하도승인요청_000실시공최소화방안_041112공사중지내역_제일기획_0727" xfId="7103" xr:uid="{00000000-0005-0000-0000-0000F21B0000}"/>
    <cellStyle name="_토목하도승인요청_000실시공최소화방안_제일기획_0727" xfId="7104" xr:uid="{00000000-0005-0000-0000-0000F31B0000}"/>
    <cellStyle name="_토목하도승인요청_041112공사중지내역" xfId="7105" xr:uid="{00000000-0005-0000-0000-0000F41B0000}"/>
    <cellStyle name="_토목하도승인요청_041112공사중지내역_041112공사중지내역" xfId="7106" xr:uid="{00000000-0005-0000-0000-0000F51B0000}"/>
    <cellStyle name="_토목하도승인요청_041112공사중지내역_041112공사중지내역_제일기획_0727" xfId="7107" xr:uid="{00000000-0005-0000-0000-0000F61B0000}"/>
    <cellStyle name="_토목하도승인요청_041112공사중지내역_제일기획_0727" xfId="7108" xr:uid="{00000000-0005-0000-0000-0000F71B0000}"/>
    <cellStyle name="_토목하도승인요청_송도파일" xfId="7109" xr:uid="{00000000-0005-0000-0000-0000F81B0000}"/>
    <cellStyle name="_토목하도승인요청_송도파일_000실시공최소화방안" xfId="7110" xr:uid="{00000000-0005-0000-0000-0000F91B0000}"/>
    <cellStyle name="_토목하도승인요청_송도파일_000실시공최소화방안_041112공사중지내역" xfId="7111" xr:uid="{00000000-0005-0000-0000-0000FA1B0000}"/>
    <cellStyle name="_토목하도승인요청_송도파일_000실시공최소화방안_041112공사중지내역_제일기획_0727" xfId="7112" xr:uid="{00000000-0005-0000-0000-0000FB1B0000}"/>
    <cellStyle name="_토목하도승인요청_송도파일_000실시공최소화방안_제일기획_0727" xfId="7113" xr:uid="{00000000-0005-0000-0000-0000FC1B0000}"/>
    <cellStyle name="_토목하도승인요청_송도파일_041112공사중지내역" xfId="7114" xr:uid="{00000000-0005-0000-0000-0000FD1B0000}"/>
    <cellStyle name="_토목하도승인요청_송도파일_041112공사중지내역_041112공사중지내역" xfId="7115" xr:uid="{00000000-0005-0000-0000-0000FE1B0000}"/>
    <cellStyle name="_토목하도승인요청_송도파일_041112공사중지내역_041112공사중지내역_제일기획_0727" xfId="7116" xr:uid="{00000000-0005-0000-0000-0000FF1B0000}"/>
    <cellStyle name="_토목하도승인요청_송도파일_041112공사중지내역_제일기획_0727" xfId="7117" xr:uid="{00000000-0005-0000-0000-0000001C0000}"/>
    <cellStyle name="_토목하도승인요청_송도파일_제일기획_0727" xfId="7118" xr:uid="{00000000-0005-0000-0000-0000011C0000}"/>
    <cellStyle name="_토목하도승인요청_일주파일" xfId="7119" xr:uid="{00000000-0005-0000-0000-0000021C0000}"/>
    <cellStyle name="_토목하도승인요청_일주파일_000실시공최소화방안" xfId="7120" xr:uid="{00000000-0005-0000-0000-0000031C0000}"/>
    <cellStyle name="_토목하도승인요청_일주파일_000실시공최소화방안_041112공사중지내역" xfId="7121" xr:uid="{00000000-0005-0000-0000-0000041C0000}"/>
    <cellStyle name="_토목하도승인요청_일주파일_000실시공최소화방안_041112공사중지내역_제일기획_0727" xfId="7122" xr:uid="{00000000-0005-0000-0000-0000051C0000}"/>
    <cellStyle name="_토목하도승인요청_일주파일_000실시공최소화방안_제일기획_0727" xfId="7123" xr:uid="{00000000-0005-0000-0000-0000061C0000}"/>
    <cellStyle name="_토목하도승인요청_일주파일_041112공사중지내역" xfId="7124" xr:uid="{00000000-0005-0000-0000-0000071C0000}"/>
    <cellStyle name="_토목하도승인요청_일주파일_041112공사중지내역_041112공사중지내역" xfId="7125" xr:uid="{00000000-0005-0000-0000-0000081C0000}"/>
    <cellStyle name="_토목하도승인요청_일주파일_041112공사중지내역_041112공사중지내역_제일기획_0727" xfId="7126" xr:uid="{00000000-0005-0000-0000-0000091C0000}"/>
    <cellStyle name="_토목하도승인요청_일주파일_041112공사중지내역_제일기획_0727" xfId="7127" xr:uid="{00000000-0005-0000-0000-00000A1C0000}"/>
    <cellStyle name="_토목하도승인요청_일주파일_제일기획_0727" xfId="7128" xr:uid="{00000000-0005-0000-0000-00000B1C0000}"/>
    <cellStyle name="_토목하도승인요청_제일기획_0727" xfId="7129" xr:uid="{00000000-0005-0000-0000-00000C1C0000}"/>
    <cellStyle name="_토목하도승인요청_파일공사" xfId="7130" xr:uid="{00000000-0005-0000-0000-00000D1C0000}"/>
    <cellStyle name="_토목하도승인요청_파일공사(30M)" xfId="7131" xr:uid="{00000000-0005-0000-0000-00000E1C0000}"/>
    <cellStyle name="_토목하도승인요청_파일공사(30M)_000실시공최소화방안" xfId="7132" xr:uid="{00000000-0005-0000-0000-00000F1C0000}"/>
    <cellStyle name="_토목하도승인요청_파일공사(30M)_000실시공최소화방안_041112공사중지내역" xfId="7133" xr:uid="{00000000-0005-0000-0000-0000101C0000}"/>
    <cellStyle name="_토목하도승인요청_파일공사(30M)_000실시공최소화방안_041112공사중지내역_제일기획_0727" xfId="7134" xr:uid="{00000000-0005-0000-0000-0000111C0000}"/>
    <cellStyle name="_토목하도승인요청_파일공사(30M)_000실시공최소화방안_제일기획_0727" xfId="7135" xr:uid="{00000000-0005-0000-0000-0000121C0000}"/>
    <cellStyle name="_토목하도승인요청_파일공사(30M)_041112공사중지내역" xfId="7136" xr:uid="{00000000-0005-0000-0000-0000131C0000}"/>
    <cellStyle name="_토목하도승인요청_파일공사(30M)_041112공사중지내역_041112공사중지내역" xfId="7137" xr:uid="{00000000-0005-0000-0000-0000141C0000}"/>
    <cellStyle name="_토목하도승인요청_파일공사(30M)_041112공사중지내역_041112공사중지내역_제일기획_0727" xfId="7138" xr:uid="{00000000-0005-0000-0000-0000151C0000}"/>
    <cellStyle name="_토목하도승인요청_파일공사(30M)_041112공사중지내역_제일기획_0727" xfId="7139" xr:uid="{00000000-0005-0000-0000-0000161C0000}"/>
    <cellStyle name="_토목하도승인요청_파일공사(30M)_제일기획_0727" xfId="7140" xr:uid="{00000000-0005-0000-0000-0000171C0000}"/>
    <cellStyle name="_토목하도승인요청_파일공사_000실시공최소화방안" xfId="7141" xr:uid="{00000000-0005-0000-0000-0000181C0000}"/>
    <cellStyle name="_토목하도승인요청_파일공사_000실시공최소화방안_041112공사중지내역" xfId="7142" xr:uid="{00000000-0005-0000-0000-0000191C0000}"/>
    <cellStyle name="_토목하도승인요청_파일공사_000실시공최소화방안_041112공사중지내역_제일기획_0727" xfId="7143" xr:uid="{00000000-0005-0000-0000-00001A1C0000}"/>
    <cellStyle name="_토목하도승인요청_파일공사_000실시공최소화방안_제일기획_0727" xfId="7144" xr:uid="{00000000-0005-0000-0000-00001B1C0000}"/>
    <cellStyle name="_토목하도승인요청_파일공사_041112공사중지내역" xfId="7145" xr:uid="{00000000-0005-0000-0000-00001C1C0000}"/>
    <cellStyle name="_토목하도승인요청_파일공사_041112공사중지내역_041112공사중지내역" xfId="7146" xr:uid="{00000000-0005-0000-0000-00001D1C0000}"/>
    <cellStyle name="_토목하도승인요청_파일공사_041112공사중지내역_041112공사중지내역_제일기획_0727" xfId="7147" xr:uid="{00000000-0005-0000-0000-00001E1C0000}"/>
    <cellStyle name="_토목하도승인요청_파일공사_041112공사중지내역_제일기획_0727" xfId="7148" xr:uid="{00000000-0005-0000-0000-00001F1C0000}"/>
    <cellStyle name="_토목하도승인요청_파일공사_제일기획_0727" xfId="7149" xr:uid="{00000000-0005-0000-0000-0000201C0000}"/>
    <cellStyle name="_투자비정리_071026" xfId="7150" xr:uid="{00000000-0005-0000-0000-0000211C0000}"/>
    <cellStyle name="_파일공사(30M)" xfId="7151" xr:uid="{00000000-0005-0000-0000-0000221C0000}"/>
    <cellStyle name="_파일사전공사본사최종" xfId="7152" xr:uid="{00000000-0005-0000-0000-0000231C0000}"/>
    <cellStyle name="_파일사전공사본사최종_000실시공최소화방안" xfId="7153" xr:uid="{00000000-0005-0000-0000-0000241C0000}"/>
    <cellStyle name="_파일사전공사본사최종_000실시공최소화방안_041112공사중지내역" xfId="7154" xr:uid="{00000000-0005-0000-0000-0000251C0000}"/>
    <cellStyle name="_파일사전공사본사최종_000실시공최소화방안_041112공사중지내역_제일기획_0727" xfId="7155" xr:uid="{00000000-0005-0000-0000-0000261C0000}"/>
    <cellStyle name="_파일사전공사본사최종_000실시공최소화방안_제일기획_0727" xfId="7156" xr:uid="{00000000-0005-0000-0000-0000271C0000}"/>
    <cellStyle name="_파일사전공사본사최종_041112공사중지내역" xfId="7157" xr:uid="{00000000-0005-0000-0000-0000281C0000}"/>
    <cellStyle name="_파일사전공사본사최종_041112공사중지내역_041112공사중지내역" xfId="7158" xr:uid="{00000000-0005-0000-0000-0000291C0000}"/>
    <cellStyle name="_파일사전공사본사최종_041112공사중지내역_041112공사중지내역_제일기획_0727" xfId="7159" xr:uid="{00000000-0005-0000-0000-00002A1C0000}"/>
    <cellStyle name="_파일사전공사본사최종_041112공사중지내역_제일기획_0727" xfId="7160" xr:uid="{00000000-0005-0000-0000-00002B1C0000}"/>
    <cellStyle name="_파일사전공사본사최종_제일기획_0727" xfId="7161" xr:uid="{00000000-0005-0000-0000-00002C1C0000}"/>
    <cellStyle name="_파일사전공사승인(본사)" xfId="7162" xr:uid="{00000000-0005-0000-0000-00002D1C0000}"/>
    <cellStyle name="_파일사전공사승인(본사)_000실시공최소화방안" xfId="7163" xr:uid="{00000000-0005-0000-0000-00002E1C0000}"/>
    <cellStyle name="_파일사전공사승인(본사)_000실시공최소화방안_041112공사중지내역" xfId="7164" xr:uid="{00000000-0005-0000-0000-00002F1C0000}"/>
    <cellStyle name="_파일사전공사승인(본사)_000실시공최소화방안_041112공사중지내역_제일기획_0727" xfId="7165" xr:uid="{00000000-0005-0000-0000-0000301C0000}"/>
    <cellStyle name="_파일사전공사승인(본사)_000실시공최소화방안_제일기획_0727" xfId="7166" xr:uid="{00000000-0005-0000-0000-0000311C0000}"/>
    <cellStyle name="_파일사전공사승인(본사)_041112공사중지내역" xfId="7167" xr:uid="{00000000-0005-0000-0000-0000321C0000}"/>
    <cellStyle name="_파일사전공사승인(본사)_041112공사중지내역_041112공사중지내역" xfId="7168" xr:uid="{00000000-0005-0000-0000-0000331C0000}"/>
    <cellStyle name="_파일사전공사승인(본사)_041112공사중지내역_041112공사중지내역_제일기획_0727" xfId="7169" xr:uid="{00000000-0005-0000-0000-0000341C0000}"/>
    <cellStyle name="_파일사전공사승인(본사)_041112공사중지내역_제일기획_0727" xfId="7170" xr:uid="{00000000-0005-0000-0000-0000351C0000}"/>
    <cellStyle name="_파일사전공사승인(본사)_송도파일" xfId="7171" xr:uid="{00000000-0005-0000-0000-0000361C0000}"/>
    <cellStyle name="_파일사전공사승인(본사)_송도파일_000실시공최소화방안" xfId="7172" xr:uid="{00000000-0005-0000-0000-0000371C0000}"/>
    <cellStyle name="_파일사전공사승인(본사)_송도파일_000실시공최소화방안_041112공사중지내역" xfId="7173" xr:uid="{00000000-0005-0000-0000-0000381C0000}"/>
    <cellStyle name="_파일사전공사승인(본사)_송도파일_000실시공최소화방안_041112공사중지내역_제일기획_0727" xfId="7174" xr:uid="{00000000-0005-0000-0000-0000391C0000}"/>
    <cellStyle name="_파일사전공사승인(본사)_송도파일_000실시공최소화방안_제일기획_0727" xfId="7175" xr:uid="{00000000-0005-0000-0000-00003A1C0000}"/>
    <cellStyle name="_파일사전공사승인(본사)_송도파일_041112공사중지내역" xfId="7176" xr:uid="{00000000-0005-0000-0000-00003B1C0000}"/>
    <cellStyle name="_파일사전공사승인(본사)_송도파일_041112공사중지내역_041112공사중지내역" xfId="7177" xr:uid="{00000000-0005-0000-0000-00003C1C0000}"/>
    <cellStyle name="_파일사전공사승인(본사)_송도파일_041112공사중지내역_041112공사중지내역_제일기획_0727" xfId="7178" xr:uid="{00000000-0005-0000-0000-00003D1C0000}"/>
    <cellStyle name="_파일사전공사승인(본사)_송도파일_041112공사중지내역_제일기획_0727" xfId="7179" xr:uid="{00000000-0005-0000-0000-00003E1C0000}"/>
    <cellStyle name="_파일사전공사승인(본사)_송도파일_제일기획_0727" xfId="7180" xr:uid="{00000000-0005-0000-0000-00003F1C0000}"/>
    <cellStyle name="_파일사전공사승인(본사)_일주파일" xfId="7181" xr:uid="{00000000-0005-0000-0000-0000401C0000}"/>
    <cellStyle name="_파일사전공사승인(본사)_일주파일_000실시공최소화방안" xfId="7182" xr:uid="{00000000-0005-0000-0000-0000411C0000}"/>
    <cellStyle name="_파일사전공사승인(본사)_일주파일_000실시공최소화방안_041112공사중지내역" xfId="7183" xr:uid="{00000000-0005-0000-0000-0000421C0000}"/>
    <cellStyle name="_파일사전공사승인(본사)_일주파일_000실시공최소화방안_041112공사중지내역_제일기획_0727" xfId="7184" xr:uid="{00000000-0005-0000-0000-0000431C0000}"/>
    <cellStyle name="_파일사전공사승인(본사)_일주파일_000실시공최소화방안_제일기획_0727" xfId="7185" xr:uid="{00000000-0005-0000-0000-0000441C0000}"/>
    <cellStyle name="_파일사전공사승인(본사)_일주파일_041112공사중지내역" xfId="7186" xr:uid="{00000000-0005-0000-0000-0000451C0000}"/>
    <cellStyle name="_파일사전공사승인(본사)_일주파일_041112공사중지내역_041112공사중지내역" xfId="7187" xr:uid="{00000000-0005-0000-0000-0000461C0000}"/>
    <cellStyle name="_파일사전공사승인(본사)_일주파일_041112공사중지내역_041112공사중지내역_제일기획_0727" xfId="7188" xr:uid="{00000000-0005-0000-0000-0000471C0000}"/>
    <cellStyle name="_파일사전공사승인(본사)_일주파일_041112공사중지내역_제일기획_0727" xfId="7189" xr:uid="{00000000-0005-0000-0000-0000481C0000}"/>
    <cellStyle name="_파일사전공사승인(본사)_일주파일_제일기획_0727" xfId="7190" xr:uid="{00000000-0005-0000-0000-0000491C0000}"/>
    <cellStyle name="_파일사전공사승인(본사)_제일기획_0727" xfId="7191" xr:uid="{00000000-0005-0000-0000-00004A1C0000}"/>
    <cellStyle name="_파일사전공사승인(본사)_파일공사" xfId="7192" xr:uid="{00000000-0005-0000-0000-00004B1C0000}"/>
    <cellStyle name="_파일사전공사승인(본사)_파일공사(30M)" xfId="7193" xr:uid="{00000000-0005-0000-0000-00004C1C0000}"/>
    <cellStyle name="_파일사전공사승인(본사)_파일공사(30M)_000실시공최소화방안" xfId="7194" xr:uid="{00000000-0005-0000-0000-00004D1C0000}"/>
    <cellStyle name="_파일사전공사승인(본사)_파일공사(30M)_000실시공최소화방안_041112공사중지내역" xfId="7195" xr:uid="{00000000-0005-0000-0000-00004E1C0000}"/>
    <cellStyle name="_파일사전공사승인(본사)_파일공사(30M)_000실시공최소화방안_041112공사중지내역_제일기획_0727" xfId="7196" xr:uid="{00000000-0005-0000-0000-00004F1C0000}"/>
    <cellStyle name="_파일사전공사승인(본사)_파일공사(30M)_000실시공최소화방안_제일기획_0727" xfId="7197" xr:uid="{00000000-0005-0000-0000-0000501C0000}"/>
    <cellStyle name="_파일사전공사승인(본사)_파일공사(30M)_041112공사중지내역" xfId="7198" xr:uid="{00000000-0005-0000-0000-0000511C0000}"/>
    <cellStyle name="_파일사전공사승인(본사)_파일공사(30M)_041112공사중지내역_041112공사중지내역" xfId="7199" xr:uid="{00000000-0005-0000-0000-0000521C0000}"/>
    <cellStyle name="_파일사전공사승인(본사)_파일공사(30M)_041112공사중지내역_041112공사중지내역_제일기획_0727" xfId="7200" xr:uid="{00000000-0005-0000-0000-0000531C0000}"/>
    <cellStyle name="_파일사전공사승인(본사)_파일공사(30M)_041112공사중지내역_제일기획_0727" xfId="7201" xr:uid="{00000000-0005-0000-0000-0000541C0000}"/>
    <cellStyle name="_파일사전공사승인(본사)_파일공사(30M)_제일기획_0727" xfId="7202" xr:uid="{00000000-0005-0000-0000-0000551C0000}"/>
    <cellStyle name="_파일사전공사승인(본사)_파일공사_000실시공최소화방안" xfId="7203" xr:uid="{00000000-0005-0000-0000-0000561C0000}"/>
    <cellStyle name="_파일사전공사승인(본사)_파일공사_000실시공최소화방안_041112공사중지내역" xfId="7204" xr:uid="{00000000-0005-0000-0000-0000571C0000}"/>
    <cellStyle name="_파일사전공사승인(본사)_파일공사_000실시공최소화방안_041112공사중지내역_제일기획_0727" xfId="7205" xr:uid="{00000000-0005-0000-0000-0000581C0000}"/>
    <cellStyle name="_파일사전공사승인(본사)_파일공사_000실시공최소화방안_제일기획_0727" xfId="7206" xr:uid="{00000000-0005-0000-0000-0000591C0000}"/>
    <cellStyle name="_파일사전공사승인(본사)_파일공사_041112공사중지내역" xfId="7207" xr:uid="{00000000-0005-0000-0000-00005A1C0000}"/>
    <cellStyle name="_파일사전공사승인(본사)_파일공사_041112공사중지내역_041112공사중지내역" xfId="7208" xr:uid="{00000000-0005-0000-0000-00005B1C0000}"/>
    <cellStyle name="_파일사전공사승인(본사)_파일공사_041112공사중지내역_041112공사중지내역_제일기획_0727" xfId="7209" xr:uid="{00000000-0005-0000-0000-00005C1C0000}"/>
    <cellStyle name="_파일사전공사승인(본사)_파일공사_041112공사중지내역_제일기획_0727" xfId="7210" xr:uid="{00000000-0005-0000-0000-00005D1C0000}"/>
    <cellStyle name="_파일사전공사승인(본사)_파일공사_제일기획_0727" xfId="7211" xr:uid="{00000000-0005-0000-0000-00005E1C0000}"/>
    <cellStyle name="_판관,제조경비" xfId="7212" xr:uid="{00000000-0005-0000-0000-00005F1C0000}"/>
    <cellStyle name="_판관비 LS" xfId="7213" xr:uid="{00000000-0005-0000-0000-0000601C0000}"/>
    <cellStyle name="_판생회의(38W) 2004-09-16(특직판)" xfId="7214" xr:uid="{00000000-0005-0000-0000-0000611C0000}"/>
    <cellStyle name="_포럼그림(word)" xfId="7215" xr:uid="{00000000-0005-0000-0000-0000621C0000}"/>
    <cellStyle name="_포럼그림(word) 2" xfId="7216" xr:uid="{00000000-0005-0000-0000-0000631C0000}"/>
    <cellStyle name="_하이마트_통계개발요청" xfId="7217" xr:uid="{00000000-0005-0000-0000-0000641C0000}"/>
    <cellStyle name="~1" xfId="7218" xr:uid="{00000000-0005-0000-0000-0000651C0000}"/>
    <cellStyle name="~1 2" xfId="7219" xr:uid="{00000000-0005-0000-0000-0000661C0000}"/>
    <cellStyle name="~1 3" xfId="7220" xr:uid="{00000000-0005-0000-0000-0000671C0000}"/>
    <cellStyle name="’E‰Y [0.00]_laroux" xfId="7221" xr:uid="{00000000-0005-0000-0000-0000681C0000}"/>
    <cellStyle name="’E‰Y_laroux" xfId="7222" xr:uid="{00000000-0005-0000-0000-0000691C0000}"/>
    <cellStyle name="¤@?e_TEST-1 " xfId="7223" xr:uid="{00000000-0005-0000-0000-00006A1C0000}"/>
    <cellStyle name="⩸Ƃުb⪤Ƃ޺b ƂߊbÀƂߚbàƂߪbĄƂߺbĠƂࠊbļƂࠚbŘƂࠪbƄƂ࠺bƤƂࡊbǈƂ࡚b׌ƂࡪbװƂࡺb؜ƂࢊbشƂ࢚bٔƂࢪbǸƂࢺbȰƂ࣊bɤƂࣚbʠƂ࣪bːƂࣺbڄƂऊbڬƂचbۘƂ" xfId="7224" xr:uid="{00000000-0005-0000-0000-00006B1C0000}"/>
    <cellStyle name="⦨Ƃ܊b⧌Ƃܚb☰Ƃܪb♈Ƃܺb♬Ƃ݊b⚜Ƃݚb⛘Ƃݪb⧨Ƃݺb⨤Ƃފb⩔Ƃޚb⩸Ƃުb⪤Ƃ޺b ƂߊbÀƂߚbàƂߪbĄƂߺbĠƂࠊbļƂࠚbŘƂࠪbƄƂ࠺bƤƂࡊbǈƂ࡚b׌ƂࡪbװƂࡺb؜Ƃ" xfId="7225" xr:uid="{00000000-0005-0000-0000-00006C1C0000}"/>
    <cellStyle name="▬Ƃښb◄Ƃڪb◤Ƃںb☌Ƃۊb⤼Ƃۚb⥨Ƃ۪b⦈Ƃۺb⦨Ƃ܊b⧌Ƃܚb☰Ƃܪb♈Ƃܺb♬Ƃ݊b⚜Ƃݚb⛘Ƃݪb⧨Ƃݺb⨤Ƃފb⩔Ƃޚb⩸Ƃުb⪤Ƃ޺b ƂߊbÀƂߚbàƂߪbĄƂߺbĠƂࠊbļƂ" xfId="7226" xr:uid="{00000000-0005-0000-0000-00006D1C0000}"/>
    <cellStyle name="┄Ƃيb┰Ƃٚb═Ƃ٪b╼Ƃٺb▔Ƃڊb▬Ƃښb◄Ƃڪb◤Ƃںb☌Ƃۊb⤼Ƃۚb⥨Ƃ۪b⦈Ƃۺb⦨Ƃ܊b⧌Ƃܚb☰Ƃܪb♈Ƃܺb♬Ƃ݊b⚜Ƃݚb⛘Ƃݪb⧨Ƃݺb⨤Ƃފb⩔Ƃޚb⩸Ƃުb⪤Ƃ޺b Ƃ" xfId="7227" xr:uid="{00000000-0005-0000-0000-00006E1C0000}"/>
    <cellStyle name="∬Ƃ؊b≈Ƃؚb≰ƂتbⓨƂغb┄Ƃيb┰Ƃٚb═Ƃ٪b╼Ƃٺb▔Ƃڊb▬Ƃښb◄Ƃڪb◤Ƃںb☌Ƃۊb⤼Ƃۚb⥨Ƃ۪b⦈Ƃۺb⦨Ƃ܊b⧌Ƃܚb☰Ƃܪb♈Ƃܺb♬Ƃ݊b⚜Ƃݚb⛘Ƃݪb⧨Ƃݺb⨤Ƃ" xfId="7228" xr:uid="{00000000-0005-0000-0000-00006F1C0000}"/>
    <cellStyle name="⧨Ƃݺb⨤Ƃފb⩔Ƃޚb⩸Ƃުb⪤Ƃ޺b ƂߊbÀƂߚbàƂߪbĄƂߺbĠƂࠊbļƂࠚbŘƂࠪbƄƂ࠺bƤƂࡊbǈƂ࡚b׌ƂࡪbװƂࡺb؜ƂࢊbشƂ࢚bٔƂࢪbǸƂࢺbȰƂ࣊bɤƂࣚbʠƂ࣪bːƂ" xfId="7229" xr:uid="{00000000-0005-0000-0000-0000701C0000}"/>
    <cellStyle name="⚜Ƃݚb⛘Ƃݪb⧨Ƃݺb⨤Ƃފb⩔Ƃޚb⩸Ƃުb⪤Ƃ޺b ƂߊbÀƂߚbàƂߪbĄƂߺbĠƂࠊbļƂࠚbŘƂࠪbƄƂ࠺bƤƂࡊbǈƂ࡚b׌ƂࡪbװƂࡺb؜ƂࢊbشƂ࢚bٔƂࢪbǸƂࢺbȰƂ࣊bɤƂ" xfId="7230" xr:uid="{00000000-0005-0000-0000-0000711C0000}"/>
    <cellStyle name="æØè [0.00]_PRODUCT DETAIL Q1" xfId="7231" xr:uid="{00000000-0005-0000-0000-0000721C0000}"/>
    <cellStyle name="æØè_PRODUCT DETAIL Q1" xfId="7232" xr:uid="{00000000-0005-0000-0000-0000731C0000}"/>
    <cellStyle name="ÊÝ [0.00]_PRODUCT DETAIL Q1" xfId="7233" xr:uid="{00000000-0005-0000-0000-0000741C0000}"/>
    <cellStyle name="ÊÝ_PRODUCT DETAIL Q1" xfId="7234" xr:uid="{00000000-0005-0000-0000-0000751C0000}"/>
    <cellStyle name="W?_BOOKSHIP" xfId="7235" xr:uid="{00000000-0005-0000-0000-0000761C0000}"/>
    <cellStyle name="W_BOOKSHIP" xfId="7236" xr:uid="{00000000-0005-0000-0000-0000771C0000}"/>
    <cellStyle name="0,0_x000d__x000a_NA_x000d__x000a_" xfId="7237" xr:uid="{00000000-0005-0000-0000-0000781C0000}"/>
    <cellStyle name="0,0_x000d__x000a_NA_x000d__x000a_ 2" xfId="7238" xr:uid="{00000000-0005-0000-0000-0000791C0000}"/>
    <cellStyle name="0.0" xfId="7239" xr:uid="{00000000-0005-0000-0000-00007A1C0000}"/>
    <cellStyle name="0.0 2" xfId="7240" xr:uid="{00000000-0005-0000-0000-00007B1C0000}"/>
    <cellStyle name="0.0 2 2" xfId="7241" xr:uid="{00000000-0005-0000-0000-00007C1C0000}"/>
    <cellStyle name="0.0 3" xfId="7242" xr:uid="{00000000-0005-0000-0000-00007D1C0000}"/>
    <cellStyle name="0.0 3 2" xfId="7243" xr:uid="{00000000-0005-0000-0000-00007E1C0000}"/>
    <cellStyle name="0.0 4" xfId="7244" xr:uid="{00000000-0005-0000-0000-00007F1C0000}"/>
    <cellStyle name="0.0_연락처 리스트" xfId="7245" xr:uid="{00000000-0005-0000-0000-0000801C0000}"/>
    <cellStyle name="0.00" xfId="7246" xr:uid="{00000000-0005-0000-0000-0000811C0000}"/>
    <cellStyle name="0.00 2" xfId="7247" xr:uid="{00000000-0005-0000-0000-0000821C0000}"/>
    <cellStyle name="0.00 2 2" xfId="7248" xr:uid="{00000000-0005-0000-0000-0000831C0000}"/>
    <cellStyle name="0.00 3" xfId="7249" xr:uid="{00000000-0005-0000-0000-0000841C0000}"/>
    <cellStyle name="0.00 3 2" xfId="7250" xr:uid="{00000000-0005-0000-0000-0000851C0000}"/>
    <cellStyle name="0.00 4" xfId="7251" xr:uid="{00000000-0005-0000-0000-0000861C0000}"/>
    <cellStyle name="0.00_연락처 리스트" xfId="7252" xr:uid="{00000000-0005-0000-0000-0000871C0000}"/>
    <cellStyle name="1" xfId="7253" xr:uid="{00000000-0005-0000-0000-0000881C0000}"/>
    <cellStyle name="1 2" xfId="7254" xr:uid="{00000000-0005-0000-0000-0000891C0000}"/>
    <cellStyle name="1 2 2" xfId="7255" xr:uid="{00000000-0005-0000-0000-00008A1C0000}"/>
    <cellStyle name="1 2 2 2" xfId="7256" xr:uid="{00000000-0005-0000-0000-00008B1C0000}"/>
    <cellStyle name="1 2 2 2 2" xfId="7257" xr:uid="{00000000-0005-0000-0000-00008C1C0000}"/>
    <cellStyle name="1 2 2 3" xfId="7258" xr:uid="{00000000-0005-0000-0000-00008D1C0000}"/>
    <cellStyle name="1 2 3" xfId="7259" xr:uid="{00000000-0005-0000-0000-00008E1C0000}"/>
    <cellStyle name="1 2 4" xfId="7260" xr:uid="{00000000-0005-0000-0000-00008F1C0000}"/>
    <cellStyle name="1 3" xfId="7261" xr:uid="{00000000-0005-0000-0000-0000901C0000}"/>
    <cellStyle name="1 4" xfId="7262" xr:uid="{00000000-0005-0000-0000-0000911C0000}"/>
    <cellStyle name="120" xfId="7263" xr:uid="{00000000-0005-0000-0000-0000921C0000}"/>
    <cellStyle name="120 2" xfId="7264" xr:uid="{00000000-0005-0000-0000-0000931C0000}"/>
    <cellStyle name="¹eºÐA²_±aA¸" xfId="7265" xr:uid="{00000000-0005-0000-0000-0000941C0000}"/>
    <cellStyle name="1월" xfId="7266" xr:uid="{00000000-0005-0000-0000-0000951C0000}"/>
    <cellStyle name="1월 2" xfId="7267" xr:uid="{00000000-0005-0000-0000-0000961C0000}"/>
    <cellStyle name="2" xfId="7268" xr:uid="{00000000-0005-0000-0000-0000971C0000}"/>
    <cellStyle name="2 2" xfId="7269" xr:uid="{00000000-0005-0000-0000-0000981C0000}"/>
    <cellStyle name="2 2 2" xfId="7270" xr:uid="{00000000-0005-0000-0000-0000991C0000}"/>
    <cellStyle name="2 3" xfId="7271" xr:uid="{00000000-0005-0000-0000-00009A1C0000}"/>
    <cellStyle name="20% - Accent1" xfId="7272" xr:uid="{00000000-0005-0000-0000-00009B1C0000}"/>
    <cellStyle name="20% - Accent1 2" xfId="7273" xr:uid="{00000000-0005-0000-0000-00009C1C0000}"/>
    <cellStyle name="20% - Accent1 2 2" xfId="7274" xr:uid="{00000000-0005-0000-0000-00009D1C0000}"/>
    <cellStyle name="20% - Accent1 3" xfId="7275" xr:uid="{00000000-0005-0000-0000-00009E1C0000}"/>
    <cellStyle name="20% - Accent1 3 2" xfId="7276" xr:uid="{00000000-0005-0000-0000-00009F1C0000}"/>
    <cellStyle name="20% - Accent1 4" xfId="7277" xr:uid="{00000000-0005-0000-0000-0000A01C0000}"/>
    <cellStyle name="20% - Accent2" xfId="7278" xr:uid="{00000000-0005-0000-0000-0000A11C0000}"/>
    <cellStyle name="20% - Accent2 2" xfId="7279" xr:uid="{00000000-0005-0000-0000-0000A21C0000}"/>
    <cellStyle name="20% - Accent2 2 2" xfId="7280" xr:uid="{00000000-0005-0000-0000-0000A31C0000}"/>
    <cellStyle name="20% - Accent2 3" xfId="7281" xr:uid="{00000000-0005-0000-0000-0000A41C0000}"/>
    <cellStyle name="20% - Accent2 3 2" xfId="7282" xr:uid="{00000000-0005-0000-0000-0000A51C0000}"/>
    <cellStyle name="20% - Accent2 4" xfId="7283" xr:uid="{00000000-0005-0000-0000-0000A61C0000}"/>
    <cellStyle name="20% - Accent3" xfId="7284" xr:uid="{00000000-0005-0000-0000-0000A71C0000}"/>
    <cellStyle name="20% - Accent3 2" xfId="7285" xr:uid="{00000000-0005-0000-0000-0000A81C0000}"/>
    <cellStyle name="20% - Accent3 2 2" xfId="7286" xr:uid="{00000000-0005-0000-0000-0000A91C0000}"/>
    <cellStyle name="20% - Accent3 3" xfId="7287" xr:uid="{00000000-0005-0000-0000-0000AA1C0000}"/>
    <cellStyle name="20% - Accent3 3 2" xfId="7288" xr:uid="{00000000-0005-0000-0000-0000AB1C0000}"/>
    <cellStyle name="20% - Accent3 4" xfId="7289" xr:uid="{00000000-0005-0000-0000-0000AC1C0000}"/>
    <cellStyle name="20% - Accent4" xfId="7290" xr:uid="{00000000-0005-0000-0000-0000AD1C0000}"/>
    <cellStyle name="20% - Accent4 2" xfId="7291" xr:uid="{00000000-0005-0000-0000-0000AE1C0000}"/>
    <cellStyle name="20% - Accent4 2 2" xfId="7292" xr:uid="{00000000-0005-0000-0000-0000AF1C0000}"/>
    <cellStyle name="20% - Accent4 3" xfId="7293" xr:uid="{00000000-0005-0000-0000-0000B01C0000}"/>
    <cellStyle name="20% - Accent4 3 2" xfId="7294" xr:uid="{00000000-0005-0000-0000-0000B11C0000}"/>
    <cellStyle name="20% - Accent4 4" xfId="7295" xr:uid="{00000000-0005-0000-0000-0000B21C0000}"/>
    <cellStyle name="20% - Accent5" xfId="7296" xr:uid="{00000000-0005-0000-0000-0000B31C0000}"/>
    <cellStyle name="20% - Accent5 2" xfId="7297" xr:uid="{00000000-0005-0000-0000-0000B41C0000}"/>
    <cellStyle name="20% - Accent5 2 2" xfId="7298" xr:uid="{00000000-0005-0000-0000-0000B51C0000}"/>
    <cellStyle name="20% - Accent5 3" xfId="7299" xr:uid="{00000000-0005-0000-0000-0000B61C0000}"/>
    <cellStyle name="20% - Accent5 3 2" xfId="7300" xr:uid="{00000000-0005-0000-0000-0000B71C0000}"/>
    <cellStyle name="20% - Accent5 4" xfId="7301" xr:uid="{00000000-0005-0000-0000-0000B81C0000}"/>
    <cellStyle name="20% - Accent6" xfId="7302" xr:uid="{00000000-0005-0000-0000-0000B91C0000}"/>
    <cellStyle name="20% - Accent6 2" xfId="7303" xr:uid="{00000000-0005-0000-0000-0000BA1C0000}"/>
    <cellStyle name="20% - Accent6 2 2" xfId="7304" xr:uid="{00000000-0005-0000-0000-0000BB1C0000}"/>
    <cellStyle name="20% - Accent6 3" xfId="7305" xr:uid="{00000000-0005-0000-0000-0000BC1C0000}"/>
    <cellStyle name="20% - Accent6 3 2" xfId="7306" xr:uid="{00000000-0005-0000-0000-0000BD1C0000}"/>
    <cellStyle name="20% - Accent6 4" xfId="7307" xr:uid="{00000000-0005-0000-0000-0000BE1C0000}"/>
    <cellStyle name="20% - アクセント 1" xfId="7308" xr:uid="{00000000-0005-0000-0000-0000BF1C0000}"/>
    <cellStyle name="20% - アクセント 2" xfId="7309" xr:uid="{00000000-0005-0000-0000-0000C01C0000}"/>
    <cellStyle name="20% - アクセント 3" xfId="7310" xr:uid="{00000000-0005-0000-0000-0000C11C0000}"/>
    <cellStyle name="20% - アクセント 4" xfId="7311" xr:uid="{00000000-0005-0000-0000-0000C21C0000}"/>
    <cellStyle name="20% - アクセント 5" xfId="7312" xr:uid="{00000000-0005-0000-0000-0000C31C0000}"/>
    <cellStyle name="20% - アクセント 6" xfId="7313" xr:uid="{00000000-0005-0000-0000-0000C41C0000}"/>
    <cellStyle name="20% - 강조색1 10" xfId="7314" xr:uid="{00000000-0005-0000-0000-0000C51C0000}"/>
    <cellStyle name="20% - 강조색1 10 2" xfId="7315" xr:uid="{00000000-0005-0000-0000-0000C61C0000}"/>
    <cellStyle name="20% - 강조색1 10 2 2" xfId="7316" xr:uid="{00000000-0005-0000-0000-0000C71C0000}"/>
    <cellStyle name="20% - 강조색1 10 3" xfId="7317" xr:uid="{00000000-0005-0000-0000-0000C81C0000}"/>
    <cellStyle name="20% - 강조색1 11" xfId="7318" xr:uid="{00000000-0005-0000-0000-0000C91C0000}"/>
    <cellStyle name="20% - 강조색1 11 2" xfId="7319" xr:uid="{00000000-0005-0000-0000-0000CA1C0000}"/>
    <cellStyle name="20% - 강조색1 12" xfId="7320" xr:uid="{00000000-0005-0000-0000-0000CB1C0000}"/>
    <cellStyle name="20% - 강조색1 12 2" xfId="7321" xr:uid="{00000000-0005-0000-0000-0000CC1C0000}"/>
    <cellStyle name="20% - 강조색1 13" xfId="7322" xr:uid="{00000000-0005-0000-0000-0000CD1C0000}"/>
    <cellStyle name="20% - 강조색1 13 2" xfId="7323" xr:uid="{00000000-0005-0000-0000-0000CE1C0000}"/>
    <cellStyle name="20% - 강조색1 14" xfId="34855" xr:uid="{00000000-0005-0000-0000-0000CF1C0000}"/>
    <cellStyle name="20% - 강조색1 15" xfId="34856" xr:uid="{00000000-0005-0000-0000-0000D01C0000}"/>
    <cellStyle name="20% - 강조색1 16" xfId="34857" xr:uid="{00000000-0005-0000-0000-0000D11C0000}"/>
    <cellStyle name="20% - 강조색1 17" xfId="34858" xr:uid="{00000000-0005-0000-0000-0000D21C0000}"/>
    <cellStyle name="20% - 강조색1 18" xfId="34859" xr:uid="{00000000-0005-0000-0000-0000D31C0000}"/>
    <cellStyle name="20% - 강조색1 19" xfId="34860" xr:uid="{00000000-0005-0000-0000-0000D41C0000}"/>
    <cellStyle name="20% - 강조색1 2" xfId="7324" xr:uid="{00000000-0005-0000-0000-0000D51C0000}"/>
    <cellStyle name="20% - 강조색1 2 10" xfId="7325" xr:uid="{00000000-0005-0000-0000-0000D61C0000}"/>
    <cellStyle name="20% - 강조색1 2 10 2" xfId="7326" xr:uid="{00000000-0005-0000-0000-0000D71C0000}"/>
    <cellStyle name="20% - 강조색1 2 11" xfId="7327" xr:uid="{00000000-0005-0000-0000-0000D81C0000}"/>
    <cellStyle name="20% - 강조색1 2 11 2" xfId="7328" xr:uid="{00000000-0005-0000-0000-0000D91C0000}"/>
    <cellStyle name="20% - 강조색1 2 12" xfId="7329" xr:uid="{00000000-0005-0000-0000-0000DA1C0000}"/>
    <cellStyle name="20% - 강조색1 2 13" xfId="7330" xr:uid="{00000000-0005-0000-0000-0000DB1C0000}"/>
    <cellStyle name="20% - 강조색1 2 14" xfId="7331" xr:uid="{00000000-0005-0000-0000-0000DC1C0000}"/>
    <cellStyle name="20% - 강조색1 2 2" xfId="7332" xr:uid="{00000000-0005-0000-0000-0000DD1C0000}"/>
    <cellStyle name="20% - 강조색1 2 2 2" xfId="7333" xr:uid="{00000000-0005-0000-0000-0000DE1C0000}"/>
    <cellStyle name="20% - 강조색1 2 2 2 2" xfId="7334" xr:uid="{00000000-0005-0000-0000-0000DF1C0000}"/>
    <cellStyle name="20% - 강조색1 2 2 3" xfId="7335" xr:uid="{00000000-0005-0000-0000-0000E01C0000}"/>
    <cellStyle name="20% - 강조색1 2 2 3 2" xfId="7336" xr:uid="{00000000-0005-0000-0000-0000E11C0000}"/>
    <cellStyle name="20% - 강조색1 2 2 4" xfId="7337" xr:uid="{00000000-0005-0000-0000-0000E21C0000}"/>
    <cellStyle name="20% - 강조색1 2 3" xfId="7338" xr:uid="{00000000-0005-0000-0000-0000E31C0000}"/>
    <cellStyle name="20% - 강조색1 2 3 2" xfId="7339" xr:uid="{00000000-0005-0000-0000-0000E41C0000}"/>
    <cellStyle name="20% - 강조색1 2 3 2 2" xfId="7340" xr:uid="{00000000-0005-0000-0000-0000E51C0000}"/>
    <cellStyle name="20% - 강조색1 2 3 3" xfId="7341" xr:uid="{00000000-0005-0000-0000-0000E61C0000}"/>
    <cellStyle name="20% - 강조색1 2 3 3 2" xfId="7342" xr:uid="{00000000-0005-0000-0000-0000E71C0000}"/>
    <cellStyle name="20% - 강조색1 2 3 4" xfId="7343" xr:uid="{00000000-0005-0000-0000-0000E81C0000}"/>
    <cellStyle name="20% - 강조색1 2 4" xfId="7344" xr:uid="{00000000-0005-0000-0000-0000E91C0000}"/>
    <cellStyle name="20% - 강조색1 2 4 2" xfId="7345" xr:uid="{00000000-0005-0000-0000-0000EA1C0000}"/>
    <cellStyle name="20% - 강조색1 2 4 2 2" xfId="7346" xr:uid="{00000000-0005-0000-0000-0000EB1C0000}"/>
    <cellStyle name="20% - 강조색1 2 4 3" xfId="7347" xr:uid="{00000000-0005-0000-0000-0000EC1C0000}"/>
    <cellStyle name="20% - 강조색1 2 5" xfId="7348" xr:uid="{00000000-0005-0000-0000-0000ED1C0000}"/>
    <cellStyle name="20% - 강조색1 2 5 2" xfId="7349" xr:uid="{00000000-0005-0000-0000-0000EE1C0000}"/>
    <cellStyle name="20% - 강조색1 2 5 2 2" xfId="7350" xr:uid="{00000000-0005-0000-0000-0000EF1C0000}"/>
    <cellStyle name="20% - 강조색1 2 5 3" xfId="7351" xr:uid="{00000000-0005-0000-0000-0000F01C0000}"/>
    <cellStyle name="20% - 강조색1 2 6" xfId="7352" xr:uid="{00000000-0005-0000-0000-0000F11C0000}"/>
    <cellStyle name="20% - 강조색1 2 6 2" xfId="7353" xr:uid="{00000000-0005-0000-0000-0000F21C0000}"/>
    <cellStyle name="20% - 강조색1 2 7" xfId="7354" xr:uid="{00000000-0005-0000-0000-0000F31C0000}"/>
    <cellStyle name="20% - 강조색1 2 7 2" xfId="7355" xr:uid="{00000000-0005-0000-0000-0000F41C0000}"/>
    <cellStyle name="20% - 강조색1 2 8" xfId="7356" xr:uid="{00000000-0005-0000-0000-0000F51C0000}"/>
    <cellStyle name="20% - 강조색1 2 8 2" xfId="7357" xr:uid="{00000000-0005-0000-0000-0000F61C0000}"/>
    <cellStyle name="20% - 강조색1 2 9" xfId="7358" xr:uid="{00000000-0005-0000-0000-0000F71C0000}"/>
    <cellStyle name="20% - 강조색1 2 9 2" xfId="7359" xr:uid="{00000000-0005-0000-0000-0000F81C0000}"/>
    <cellStyle name="20% - 강조색1 20" xfId="34861" xr:uid="{00000000-0005-0000-0000-0000F91C0000}"/>
    <cellStyle name="20% - 강조색1 21" xfId="34862" xr:uid="{00000000-0005-0000-0000-0000FA1C0000}"/>
    <cellStyle name="20% - 강조색1 22" xfId="34863" xr:uid="{00000000-0005-0000-0000-0000FB1C0000}"/>
    <cellStyle name="20% - 강조색1 23" xfId="34864" xr:uid="{00000000-0005-0000-0000-0000FC1C0000}"/>
    <cellStyle name="20% - 강조색1 24" xfId="34865" xr:uid="{00000000-0005-0000-0000-0000FD1C0000}"/>
    <cellStyle name="20% - 강조색1 25" xfId="34866" xr:uid="{00000000-0005-0000-0000-0000FE1C0000}"/>
    <cellStyle name="20% - 강조색1 26" xfId="34867" xr:uid="{00000000-0005-0000-0000-0000FF1C0000}"/>
    <cellStyle name="20% - 강조색1 27" xfId="34868" xr:uid="{00000000-0005-0000-0000-0000001D0000}"/>
    <cellStyle name="20% - 강조색1 28" xfId="34869" xr:uid="{00000000-0005-0000-0000-0000011D0000}"/>
    <cellStyle name="20% - 강조색1 29" xfId="34870" xr:uid="{00000000-0005-0000-0000-0000021D0000}"/>
    <cellStyle name="20% - 강조색1 3" xfId="7360" xr:uid="{00000000-0005-0000-0000-0000031D0000}"/>
    <cellStyle name="20% - 강조색1 3 2" xfId="7361" xr:uid="{00000000-0005-0000-0000-0000041D0000}"/>
    <cellStyle name="20% - 강조색1 3 2 2" xfId="7362" xr:uid="{00000000-0005-0000-0000-0000051D0000}"/>
    <cellStyle name="20% - 강조색1 3 3" xfId="7363" xr:uid="{00000000-0005-0000-0000-0000061D0000}"/>
    <cellStyle name="20% - 강조색1 3 3 2" xfId="7364" xr:uid="{00000000-0005-0000-0000-0000071D0000}"/>
    <cellStyle name="20% - 강조색1 3 4" xfId="7365" xr:uid="{00000000-0005-0000-0000-0000081D0000}"/>
    <cellStyle name="20% - 강조색1 3 5" xfId="7366" xr:uid="{00000000-0005-0000-0000-0000091D0000}"/>
    <cellStyle name="20% - 강조색1 30" xfId="34871" xr:uid="{00000000-0005-0000-0000-00000A1D0000}"/>
    <cellStyle name="20% - 강조색1 31" xfId="34872" xr:uid="{00000000-0005-0000-0000-00000B1D0000}"/>
    <cellStyle name="20% - 강조색1 32" xfId="34873" xr:uid="{00000000-0005-0000-0000-00000C1D0000}"/>
    <cellStyle name="20% - 강조색1 33" xfId="34874" xr:uid="{00000000-0005-0000-0000-00000D1D0000}"/>
    <cellStyle name="20% - 강조색1 34" xfId="34875" xr:uid="{00000000-0005-0000-0000-00000E1D0000}"/>
    <cellStyle name="20% - 강조색1 35" xfId="34876" xr:uid="{00000000-0005-0000-0000-00000F1D0000}"/>
    <cellStyle name="20% - 강조색1 36" xfId="34877" xr:uid="{00000000-0005-0000-0000-0000101D0000}"/>
    <cellStyle name="20% - 강조색1 37" xfId="34878" xr:uid="{00000000-0005-0000-0000-0000111D0000}"/>
    <cellStyle name="20% - 강조색1 38" xfId="34879" xr:uid="{00000000-0005-0000-0000-0000121D0000}"/>
    <cellStyle name="20% - 강조색1 39" xfId="34880" xr:uid="{00000000-0005-0000-0000-0000131D0000}"/>
    <cellStyle name="20% - 강조색1 4" xfId="7367" xr:uid="{00000000-0005-0000-0000-0000141D0000}"/>
    <cellStyle name="20% - 강조색1 4 2" xfId="7368" xr:uid="{00000000-0005-0000-0000-0000151D0000}"/>
    <cellStyle name="20% - 강조색1 4 2 2" xfId="7369" xr:uid="{00000000-0005-0000-0000-0000161D0000}"/>
    <cellStyle name="20% - 강조색1 4 2 2 2" xfId="7370" xr:uid="{00000000-0005-0000-0000-0000171D0000}"/>
    <cellStyle name="20% - 강조색1 4 2 3" xfId="7371" xr:uid="{00000000-0005-0000-0000-0000181D0000}"/>
    <cellStyle name="20% - 강조색1 4 3" xfId="7372" xr:uid="{00000000-0005-0000-0000-0000191D0000}"/>
    <cellStyle name="20% - 강조색1 4 3 2" xfId="7373" xr:uid="{00000000-0005-0000-0000-00001A1D0000}"/>
    <cellStyle name="20% - 강조색1 4 3 3" xfId="7374" xr:uid="{00000000-0005-0000-0000-00001B1D0000}"/>
    <cellStyle name="20% - 강조색1 4 4" xfId="7375" xr:uid="{00000000-0005-0000-0000-00001C1D0000}"/>
    <cellStyle name="20% - 강조색1 4 4 2" xfId="7376" xr:uid="{00000000-0005-0000-0000-00001D1D0000}"/>
    <cellStyle name="20% - 강조색1 4 5" xfId="7377" xr:uid="{00000000-0005-0000-0000-00001E1D0000}"/>
    <cellStyle name="20% - 강조색1 4 5 2" xfId="7378" xr:uid="{00000000-0005-0000-0000-00001F1D0000}"/>
    <cellStyle name="20% - 강조색1 4 6" xfId="7379" xr:uid="{00000000-0005-0000-0000-0000201D0000}"/>
    <cellStyle name="20% - 강조색1 4 6 2" xfId="7380" xr:uid="{00000000-0005-0000-0000-0000211D0000}"/>
    <cellStyle name="20% - 강조색1 4 7" xfId="7381" xr:uid="{00000000-0005-0000-0000-0000221D0000}"/>
    <cellStyle name="20% - 강조색1 40" xfId="34881" xr:uid="{00000000-0005-0000-0000-0000231D0000}"/>
    <cellStyle name="20% - 강조색1 41" xfId="34882" xr:uid="{00000000-0005-0000-0000-0000241D0000}"/>
    <cellStyle name="20% - 강조색1 42" xfId="34883" xr:uid="{00000000-0005-0000-0000-0000251D0000}"/>
    <cellStyle name="20% - 강조색1 43" xfId="34884" xr:uid="{00000000-0005-0000-0000-0000261D0000}"/>
    <cellStyle name="20% - 강조색1 44" xfId="34885" xr:uid="{00000000-0005-0000-0000-0000271D0000}"/>
    <cellStyle name="20% - 강조색1 45" xfId="34886" xr:uid="{00000000-0005-0000-0000-0000281D0000}"/>
    <cellStyle name="20% - 강조색1 46" xfId="34887" xr:uid="{00000000-0005-0000-0000-0000291D0000}"/>
    <cellStyle name="20% - 강조색1 47" xfId="34888" xr:uid="{00000000-0005-0000-0000-00002A1D0000}"/>
    <cellStyle name="20% - 강조색1 48" xfId="34889" xr:uid="{00000000-0005-0000-0000-00002B1D0000}"/>
    <cellStyle name="20% - 강조색1 49" xfId="34890" xr:uid="{00000000-0005-0000-0000-00002C1D0000}"/>
    <cellStyle name="20% - 강조색1 5" xfId="7382" xr:uid="{00000000-0005-0000-0000-00002D1D0000}"/>
    <cellStyle name="20% - 강조색1 5 2" xfId="7383" xr:uid="{00000000-0005-0000-0000-00002E1D0000}"/>
    <cellStyle name="20% - 강조색1 5 2 2" xfId="7384" xr:uid="{00000000-0005-0000-0000-00002F1D0000}"/>
    <cellStyle name="20% - 강조색1 5 2 2 2" xfId="7385" xr:uid="{00000000-0005-0000-0000-0000301D0000}"/>
    <cellStyle name="20% - 강조색1 5 2 3" xfId="7386" xr:uid="{00000000-0005-0000-0000-0000311D0000}"/>
    <cellStyle name="20% - 강조색1 5 3" xfId="7387" xr:uid="{00000000-0005-0000-0000-0000321D0000}"/>
    <cellStyle name="20% - 강조색1 5 3 2" xfId="7388" xr:uid="{00000000-0005-0000-0000-0000331D0000}"/>
    <cellStyle name="20% - 강조색1 5 3 3" xfId="7389" xr:uid="{00000000-0005-0000-0000-0000341D0000}"/>
    <cellStyle name="20% - 강조색1 5 4" xfId="7390" xr:uid="{00000000-0005-0000-0000-0000351D0000}"/>
    <cellStyle name="20% - 강조색1 5 4 2" xfId="7391" xr:uid="{00000000-0005-0000-0000-0000361D0000}"/>
    <cellStyle name="20% - 강조색1 5 5" xfId="7392" xr:uid="{00000000-0005-0000-0000-0000371D0000}"/>
    <cellStyle name="20% - 강조색1 5 5 2" xfId="7393" xr:uid="{00000000-0005-0000-0000-0000381D0000}"/>
    <cellStyle name="20% - 강조색1 5 6" xfId="7394" xr:uid="{00000000-0005-0000-0000-0000391D0000}"/>
    <cellStyle name="20% - 강조색1 50" xfId="34891" xr:uid="{00000000-0005-0000-0000-00003A1D0000}"/>
    <cellStyle name="20% - 강조색1 6" xfId="7395" xr:uid="{00000000-0005-0000-0000-00003B1D0000}"/>
    <cellStyle name="20% - 강조색1 6 2" xfId="7396" xr:uid="{00000000-0005-0000-0000-00003C1D0000}"/>
    <cellStyle name="20% - 강조색1 6 2 2" xfId="7397" xr:uid="{00000000-0005-0000-0000-00003D1D0000}"/>
    <cellStyle name="20% - 강조색1 6 3" xfId="7398" xr:uid="{00000000-0005-0000-0000-00003E1D0000}"/>
    <cellStyle name="20% - 강조색1 6 3 2" xfId="7399" xr:uid="{00000000-0005-0000-0000-00003F1D0000}"/>
    <cellStyle name="20% - 강조색1 6 4" xfId="7400" xr:uid="{00000000-0005-0000-0000-0000401D0000}"/>
    <cellStyle name="20% - 강조색1 6 5" xfId="7401" xr:uid="{00000000-0005-0000-0000-0000411D0000}"/>
    <cellStyle name="20% - 강조색1 6 6" xfId="7402" xr:uid="{00000000-0005-0000-0000-0000421D0000}"/>
    <cellStyle name="20% - 강조색1 7" xfId="7403" xr:uid="{00000000-0005-0000-0000-0000431D0000}"/>
    <cellStyle name="20% - 강조색1 7 2" xfId="7404" xr:uid="{00000000-0005-0000-0000-0000441D0000}"/>
    <cellStyle name="20% - 강조색1 7 2 2" xfId="7405" xr:uid="{00000000-0005-0000-0000-0000451D0000}"/>
    <cellStyle name="20% - 강조색1 7 3" xfId="7406" xr:uid="{00000000-0005-0000-0000-0000461D0000}"/>
    <cellStyle name="20% - 강조색1 8" xfId="7407" xr:uid="{00000000-0005-0000-0000-0000471D0000}"/>
    <cellStyle name="20% - 강조색1 8 2" xfId="7408" xr:uid="{00000000-0005-0000-0000-0000481D0000}"/>
    <cellStyle name="20% - 강조색1 9" xfId="7409" xr:uid="{00000000-0005-0000-0000-0000491D0000}"/>
    <cellStyle name="20% - 강조색1 9 2" xfId="7410" xr:uid="{00000000-0005-0000-0000-00004A1D0000}"/>
    <cellStyle name="20% - 강조색2 10" xfId="7411" xr:uid="{00000000-0005-0000-0000-00004B1D0000}"/>
    <cellStyle name="20% - 강조색2 10 2" xfId="7412" xr:uid="{00000000-0005-0000-0000-00004C1D0000}"/>
    <cellStyle name="20% - 강조색2 10 2 2" xfId="7413" xr:uid="{00000000-0005-0000-0000-00004D1D0000}"/>
    <cellStyle name="20% - 강조색2 10 3" xfId="7414" xr:uid="{00000000-0005-0000-0000-00004E1D0000}"/>
    <cellStyle name="20% - 강조색2 11" xfId="7415" xr:uid="{00000000-0005-0000-0000-00004F1D0000}"/>
    <cellStyle name="20% - 강조색2 11 2" xfId="7416" xr:uid="{00000000-0005-0000-0000-0000501D0000}"/>
    <cellStyle name="20% - 강조색2 12" xfId="7417" xr:uid="{00000000-0005-0000-0000-0000511D0000}"/>
    <cellStyle name="20% - 강조색2 12 2" xfId="7418" xr:uid="{00000000-0005-0000-0000-0000521D0000}"/>
    <cellStyle name="20% - 강조색2 13" xfId="7419" xr:uid="{00000000-0005-0000-0000-0000531D0000}"/>
    <cellStyle name="20% - 강조색2 13 2" xfId="7420" xr:uid="{00000000-0005-0000-0000-0000541D0000}"/>
    <cellStyle name="20% - 강조색2 14" xfId="34892" xr:uid="{00000000-0005-0000-0000-0000551D0000}"/>
    <cellStyle name="20% - 강조색2 15" xfId="34893" xr:uid="{00000000-0005-0000-0000-0000561D0000}"/>
    <cellStyle name="20% - 강조색2 16" xfId="34894" xr:uid="{00000000-0005-0000-0000-0000571D0000}"/>
    <cellStyle name="20% - 강조색2 17" xfId="34895" xr:uid="{00000000-0005-0000-0000-0000581D0000}"/>
    <cellStyle name="20% - 강조색2 18" xfId="34896" xr:uid="{00000000-0005-0000-0000-0000591D0000}"/>
    <cellStyle name="20% - 강조색2 19" xfId="34897" xr:uid="{00000000-0005-0000-0000-00005A1D0000}"/>
    <cellStyle name="20% - 강조색2 2" xfId="7421" xr:uid="{00000000-0005-0000-0000-00005B1D0000}"/>
    <cellStyle name="20% - 강조색2 2 10" xfId="7422" xr:uid="{00000000-0005-0000-0000-00005C1D0000}"/>
    <cellStyle name="20% - 강조색2 2 10 2" xfId="7423" xr:uid="{00000000-0005-0000-0000-00005D1D0000}"/>
    <cellStyle name="20% - 강조색2 2 11" xfId="7424" xr:uid="{00000000-0005-0000-0000-00005E1D0000}"/>
    <cellStyle name="20% - 강조색2 2 11 2" xfId="7425" xr:uid="{00000000-0005-0000-0000-00005F1D0000}"/>
    <cellStyle name="20% - 강조색2 2 12" xfId="7426" xr:uid="{00000000-0005-0000-0000-0000601D0000}"/>
    <cellStyle name="20% - 강조색2 2 13" xfId="7427" xr:uid="{00000000-0005-0000-0000-0000611D0000}"/>
    <cellStyle name="20% - 강조색2 2 2" xfId="7428" xr:uid="{00000000-0005-0000-0000-0000621D0000}"/>
    <cellStyle name="20% - 강조색2 2 2 2" xfId="7429" xr:uid="{00000000-0005-0000-0000-0000631D0000}"/>
    <cellStyle name="20% - 강조색2 2 2 2 2" xfId="7430" xr:uid="{00000000-0005-0000-0000-0000641D0000}"/>
    <cellStyle name="20% - 강조색2 2 2 3" xfId="7431" xr:uid="{00000000-0005-0000-0000-0000651D0000}"/>
    <cellStyle name="20% - 강조색2 2 2 3 2" xfId="7432" xr:uid="{00000000-0005-0000-0000-0000661D0000}"/>
    <cellStyle name="20% - 강조색2 2 2 4" xfId="7433" xr:uid="{00000000-0005-0000-0000-0000671D0000}"/>
    <cellStyle name="20% - 강조색2 2 3" xfId="7434" xr:uid="{00000000-0005-0000-0000-0000681D0000}"/>
    <cellStyle name="20% - 강조색2 2 3 2" xfId="7435" xr:uid="{00000000-0005-0000-0000-0000691D0000}"/>
    <cellStyle name="20% - 강조색2 2 3 2 2" xfId="7436" xr:uid="{00000000-0005-0000-0000-00006A1D0000}"/>
    <cellStyle name="20% - 강조색2 2 3 3" xfId="7437" xr:uid="{00000000-0005-0000-0000-00006B1D0000}"/>
    <cellStyle name="20% - 강조색2 2 3 3 2" xfId="7438" xr:uid="{00000000-0005-0000-0000-00006C1D0000}"/>
    <cellStyle name="20% - 강조색2 2 3 4" xfId="7439" xr:uid="{00000000-0005-0000-0000-00006D1D0000}"/>
    <cellStyle name="20% - 강조색2 2 4" xfId="7440" xr:uid="{00000000-0005-0000-0000-00006E1D0000}"/>
    <cellStyle name="20% - 강조색2 2 4 2" xfId="7441" xr:uid="{00000000-0005-0000-0000-00006F1D0000}"/>
    <cellStyle name="20% - 강조색2 2 4 2 2" xfId="7442" xr:uid="{00000000-0005-0000-0000-0000701D0000}"/>
    <cellStyle name="20% - 강조색2 2 4 3" xfId="7443" xr:uid="{00000000-0005-0000-0000-0000711D0000}"/>
    <cellStyle name="20% - 강조색2 2 5" xfId="7444" xr:uid="{00000000-0005-0000-0000-0000721D0000}"/>
    <cellStyle name="20% - 강조색2 2 5 2" xfId="7445" xr:uid="{00000000-0005-0000-0000-0000731D0000}"/>
    <cellStyle name="20% - 강조색2 2 5 2 2" xfId="7446" xr:uid="{00000000-0005-0000-0000-0000741D0000}"/>
    <cellStyle name="20% - 강조색2 2 5 3" xfId="7447" xr:uid="{00000000-0005-0000-0000-0000751D0000}"/>
    <cellStyle name="20% - 강조색2 2 6" xfId="7448" xr:uid="{00000000-0005-0000-0000-0000761D0000}"/>
    <cellStyle name="20% - 강조색2 2 6 2" xfId="7449" xr:uid="{00000000-0005-0000-0000-0000771D0000}"/>
    <cellStyle name="20% - 강조색2 2 7" xfId="7450" xr:uid="{00000000-0005-0000-0000-0000781D0000}"/>
    <cellStyle name="20% - 강조색2 2 7 2" xfId="7451" xr:uid="{00000000-0005-0000-0000-0000791D0000}"/>
    <cellStyle name="20% - 강조색2 2 8" xfId="7452" xr:uid="{00000000-0005-0000-0000-00007A1D0000}"/>
    <cellStyle name="20% - 강조색2 2 8 2" xfId="7453" xr:uid="{00000000-0005-0000-0000-00007B1D0000}"/>
    <cellStyle name="20% - 강조색2 2 9" xfId="7454" xr:uid="{00000000-0005-0000-0000-00007C1D0000}"/>
    <cellStyle name="20% - 강조색2 2 9 2" xfId="7455" xr:uid="{00000000-0005-0000-0000-00007D1D0000}"/>
    <cellStyle name="20% - 강조색2 20" xfId="34898" xr:uid="{00000000-0005-0000-0000-00007E1D0000}"/>
    <cellStyle name="20% - 강조색2 21" xfId="34899" xr:uid="{00000000-0005-0000-0000-00007F1D0000}"/>
    <cellStyle name="20% - 강조색2 22" xfId="34900" xr:uid="{00000000-0005-0000-0000-0000801D0000}"/>
    <cellStyle name="20% - 강조색2 23" xfId="34901" xr:uid="{00000000-0005-0000-0000-0000811D0000}"/>
    <cellStyle name="20% - 강조색2 24" xfId="34902" xr:uid="{00000000-0005-0000-0000-0000821D0000}"/>
    <cellStyle name="20% - 강조색2 25" xfId="34903" xr:uid="{00000000-0005-0000-0000-0000831D0000}"/>
    <cellStyle name="20% - 강조색2 26" xfId="34904" xr:uid="{00000000-0005-0000-0000-0000841D0000}"/>
    <cellStyle name="20% - 강조색2 27" xfId="34905" xr:uid="{00000000-0005-0000-0000-0000851D0000}"/>
    <cellStyle name="20% - 강조색2 28" xfId="34906" xr:uid="{00000000-0005-0000-0000-0000861D0000}"/>
    <cellStyle name="20% - 강조색2 29" xfId="34907" xr:uid="{00000000-0005-0000-0000-0000871D0000}"/>
    <cellStyle name="20% - 강조색2 3" xfId="7456" xr:uid="{00000000-0005-0000-0000-0000881D0000}"/>
    <cellStyle name="20% - 강조색2 3 2" xfId="7457" xr:uid="{00000000-0005-0000-0000-0000891D0000}"/>
    <cellStyle name="20% - 강조색2 3 2 2" xfId="7458" xr:uid="{00000000-0005-0000-0000-00008A1D0000}"/>
    <cellStyle name="20% - 강조색2 3 3" xfId="7459" xr:uid="{00000000-0005-0000-0000-00008B1D0000}"/>
    <cellStyle name="20% - 강조색2 3 3 2" xfId="7460" xr:uid="{00000000-0005-0000-0000-00008C1D0000}"/>
    <cellStyle name="20% - 강조색2 3 4" xfId="7461" xr:uid="{00000000-0005-0000-0000-00008D1D0000}"/>
    <cellStyle name="20% - 강조색2 3 5" xfId="7462" xr:uid="{00000000-0005-0000-0000-00008E1D0000}"/>
    <cellStyle name="20% - 강조색2 30" xfId="34908" xr:uid="{00000000-0005-0000-0000-00008F1D0000}"/>
    <cellStyle name="20% - 강조색2 31" xfId="34909" xr:uid="{00000000-0005-0000-0000-0000901D0000}"/>
    <cellStyle name="20% - 강조색2 32" xfId="34910" xr:uid="{00000000-0005-0000-0000-0000911D0000}"/>
    <cellStyle name="20% - 강조색2 33" xfId="34911" xr:uid="{00000000-0005-0000-0000-0000921D0000}"/>
    <cellStyle name="20% - 강조색2 34" xfId="34912" xr:uid="{00000000-0005-0000-0000-0000931D0000}"/>
    <cellStyle name="20% - 강조색2 35" xfId="34913" xr:uid="{00000000-0005-0000-0000-0000941D0000}"/>
    <cellStyle name="20% - 강조색2 36" xfId="34914" xr:uid="{00000000-0005-0000-0000-0000951D0000}"/>
    <cellStyle name="20% - 강조색2 37" xfId="34915" xr:uid="{00000000-0005-0000-0000-0000961D0000}"/>
    <cellStyle name="20% - 강조색2 38" xfId="34916" xr:uid="{00000000-0005-0000-0000-0000971D0000}"/>
    <cellStyle name="20% - 강조색2 39" xfId="34917" xr:uid="{00000000-0005-0000-0000-0000981D0000}"/>
    <cellStyle name="20% - 강조색2 4" xfId="7463" xr:uid="{00000000-0005-0000-0000-0000991D0000}"/>
    <cellStyle name="20% - 강조색2 4 2" xfId="7464" xr:uid="{00000000-0005-0000-0000-00009A1D0000}"/>
    <cellStyle name="20% - 강조색2 4 2 2" xfId="7465" xr:uid="{00000000-0005-0000-0000-00009B1D0000}"/>
    <cellStyle name="20% - 강조색2 4 2 2 2" xfId="7466" xr:uid="{00000000-0005-0000-0000-00009C1D0000}"/>
    <cellStyle name="20% - 강조색2 4 2 3" xfId="7467" xr:uid="{00000000-0005-0000-0000-00009D1D0000}"/>
    <cellStyle name="20% - 강조색2 4 3" xfId="7468" xr:uid="{00000000-0005-0000-0000-00009E1D0000}"/>
    <cellStyle name="20% - 강조색2 4 3 2" xfId="7469" xr:uid="{00000000-0005-0000-0000-00009F1D0000}"/>
    <cellStyle name="20% - 강조색2 4 3 3" xfId="7470" xr:uid="{00000000-0005-0000-0000-0000A01D0000}"/>
    <cellStyle name="20% - 강조색2 4 4" xfId="7471" xr:uid="{00000000-0005-0000-0000-0000A11D0000}"/>
    <cellStyle name="20% - 강조색2 4 4 2" xfId="7472" xr:uid="{00000000-0005-0000-0000-0000A21D0000}"/>
    <cellStyle name="20% - 강조색2 4 5" xfId="7473" xr:uid="{00000000-0005-0000-0000-0000A31D0000}"/>
    <cellStyle name="20% - 강조색2 4 5 2" xfId="7474" xr:uid="{00000000-0005-0000-0000-0000A41D0000}"/>
    <cellStyle name="20% - 강조색2 4 6" xfId="7475" xr:uid="{00000000-0005-0000-0000-0000A51D0000}"/>
    <cellStyle name="20% - 강조색2 4 6 2" xfId="7476" xr:uid="{00000000-0005-0000-0000-0000A61D0000}"/>
    <cellStyle name="20% - 강조색2 4 7" xfId="7477" xr:uid="{00000000-0005-0000-0000-0000A71D0000}"/>
    <cellStyle name="20% - 강조색2 40" xfId="34918" xr:uid="{00000000-0005-0000-0000-0000A81D0000}"/>
    <cellStyle name="20% - 강조색2 41" xfId="34919" xr:uid="{00000000-0005-0000-0000-0000A91D0000}"/>
    <cellStyle name="20% - 강조색2 42" xfId="34920" xr:uid="{00000000-0005-0000-0000-0000AA1D0000}"/>
    <cellStyle name="20% - 강조색2 43" xfId="34921" xr:uid="{00000000-0005-0000-0000-0000AB1D0000}"/>
    <cellStyle name="20% - 강조색2 44" xfId="34922" xr:uid="{00000000-0005-0000-0000-0000AC1D0000}"/>
    <cellStyle name="20% - 강조색2 45" xfId="34923" xr:uid="{00000000-0005-0000-0000-0000AD1D0000}"/>
    <cellStyle name="20% - 강조색2 46" xfId="34924" xr:uid="{00000000-0005-0000-0000-0000AE1D0000}"/>
    <cellStyle name="20% - 강조색2 47" xfId="34925" xr:uid="{00000000-0005-0000-0000-0000AF1D0000}"/>
    <cellStyle name="20% - 강조색2 48" xfId="34926" xr:uid="{00000000-0005-0000-0000-0000B01D0000}"/>
    <cellStyle name="20% - 강조색2 49" xfId="34927" xr:uid="{00000000-0005-0000-0000-0000B11D0000}"/>
    <cellStyle name="20% - 강조색2 5" xfId="7478" xr:uid="{00000000-0005-0000-0000-0000B21D0000}"/>
    <cellStyle name="20% - 강조색2 5 2" xfId="7479" xr:uid="{00000000-0005-0000-0000-0000B31D0000}"/>
    <cellStyle name="20% - 강조색2 5 2 2" xfId="7480" xr:uid="{00000000-0005-0000-0000-0000B41D0000}"/>
    <cellStyle name="20% - 강조색2 5 2 2 2" xfId="7481" xr:uid="{00000000-0005-0000-0000-0000B51D0000}"/>
    <cellStyle name="20% - 강조색2 5 2 3" xfId="7482" xr:uid="{00000000-0005-0000-0000-0000B61D0000}"/>
    <cellStyle name="20% - 강조색2 5 3" xfId="7483" xr:uid="{00000000-0005-0000-0000-0000B71D0000}"/>
    <cellStyle name="20% - 강조색2 5 3 2" xfId="7484" xr:uid="{00000000-0005-0000-0000-0000B81D0000}"/>
    <cellStyle name="20% - 강조색2 5 3 3" xfId="7485" xr:uid="{00000000-0005-0000-0000-0000B91D0000}"/>
    <cellStyle name="20% - 강조색2 5 4" xfId="7486" xr:uid="{00000000-0005-0000-0000-0000BA1D0000}"/>
    <cellStyle name="20% - 강조색2 5 4 2" xfId="7487" xr:uid="{00000000-0005-0000-0000-0000BB1D0000}"/>
    <cellStyle name="20% - 강조색2 5 5" xfId="7488" xr:uid="{00000000-0005-0000-0000-0000BC1D0000}"/>
    <cellStyle name="20% - 강조색2 5 5 2" xfId="7489" xr:uid="{00000000-0005-0000-0000-0000BD1D0000}"/>
    <cellStyle name="20% - 강조색2 5 6" xfId="7490" xr:uid="{00000000-0005-0000-0000-0000BE1D0000}"/>
    <cellStyle name="20% - 강조색2 50" xfId="34928" xr:uid="{00000000-0005-0000-0000-0000BF1D0000}"/>
    <cellStyle name="20% - 강조색2 6" xfId="7491" xr:uid="{00000000-0005-0000-0000-0000C01D0000}"/>
    <cellStyle name="20% - 강조색2 6 2" xfId="7492" xr:uid="{00000000-0005-0000-0000-0000C11D0000}"/>
    <cellStyle name="20% - 강조색2 6 2 2" xfId="7493" xr:uid="{00000000-0005-0000-0000-0000C21D0000}"/>
    <cellStyle name="20% - 강조색2 6 3" xfId="7494" xr:uid="{00000000-0005-0000-0000-0000C31D0000}"/>
    <cellStyle name="20% - 강조색2 6 3 2" xfId="7495" xr:uid="{00000000-0005-0000-0000-0000C41D0000}"/>
    <cellStyle name="20% - 강조색2 6 4" xfId="7496" xr:uid="{00000000-0005-0000-0000-0000C51D0000}"/>
    <cellStyle name="20% - 강조색2 6 5" xfId="7497" xr:uid="{00000000-0005-0000-0000-0000C61D0000}"/>
    <cellStyle name="20% - 강조색2 6 6" xfId="7498" xr:uid="{00000000-0005-0000-0000-0000C71D0000}"/>
    <cellStyle name="20% - 강조색2 7" xfId="7499" xr:uid="{00000000-0005-0000-0000-0000C81D0000}"/>
    <cellStyle name="20% - 강조색2 7 2" xfId="7500" xr:uid="{00000000-0005-0000-0000-0000C91D0000}"/>
    <cellStyle name="20% - 강조색2 7 2 2" xfId="7501" xr:uid="{00000000-0005-0000-0000-0000CA1D0000}"/>
    <cellStyle name="20% - 강조색2 7 3" xfId="7502" xr:uid="{00000000-0005-0000-0000-0000CB1D0000}"/>
    <cellStyle name="20% - 강조색2 8" xfId="7503" xr:uid="{00000000-0005-0000-0000-0000CC1D0000}"/>
    <cellStyle name="20% - 강조색2 8 2" xfId="7504" xr:uid="{00000000-0005-0000-0000-0000CD1D0000}"/>
    <cellStyle name="20% - 강조색2 9" xfId="7505" xr:uid="{00000000-0005-0000-0000-0000CE1D0000}"/>
    <cellStyle name="20% - 강조색2 9 2" xfId="7506" xr:uid="{00000000-0005-0000-0000-0000CF1D0000}"/>
    <cellStyle name="20% - 강조색3 10" xfId="7507" xr:uid="{00000000-0005-0000-0000-0000D01D0000}"/>
    <cellStyle name="20% - 강조색3 10 2" xfId="7508" xr:uid="{00000000-0005-0000-0000-0000D11D0000}"/>
    <cellStyle name="20% - 강조색3 10 2 2" xfId="7509" xr:uid="{00000000-0005-0000-0000-0000D21D0000}"/>
    <cellStyle name="20% - 강조색3 10 3" xfId="7510" xr:uid="{00000000-0005-0000-0000-0000D31D0000}"/>
    <cellStyle name="20% - 강조색3 11" xfId="7511" xr:uid="{00000000-0005-0000-0000-0000D41D0000}"/>
    <cellStyle name="20% - 강조색3 11 2" xfId="7512" xr:uid="{00000000-0005-0000-0000-0000D51D0000}"/>
    <cellStyle name="20% - 강조색3 12" xfId="7513" xr:uid="{00000000-0005-0000-0000-0000D61D0000}"/>
    <cellStyle name="20% - 강조색3 12 2" xfId="7514" xr:uid="{00000000-0005-0000-0000-0000D71D0000}"/>
    <cellStyle name="20% - 강조색3 13" xfId="7515" xr:uid="{00000000-0005-0000-0000-0000D81D0000}"/>
    <cellStyle name="20% - 강조색3 13 2" xfId="7516" xr:uid="{00000000-0005-0000-0000-0000D91D0000}"/>
    <cellStyle name="20% - 강조색3 14" xfId="34929" xr:uid="{00000000-0005-0000-0000-0000DA1D0000}"/>
    <cellStyle name="20% - 강조색3 15" xfId="34930" xr:uid="{00000000-0005-0000-0000-0000DB1D0000}"/>
    <cellStyle name="20% - 강조색3 16" xfId="34931" xr:uid="{00000000-0005-0000-0000-0000DC1D0000}"/>
    <cellStyle name="20% - 강조색3 17" xfId="34932" xr:uid="{00000000-0005-0000-0000-0000DD1D0000}"/>
    <cellStyle name="20% - 강조색3 18" xfId="34933" xr:uid="{00000000-0005-0000-0000-0000DE1D0000}"/>
    <cellStyle name="20% - 강조색3 19" xfId="34934" xr:uid="{00000000-0005-0000-0000-0000DF1D0000}"/>
    <cellStyle name="20% - 강조색3 2" xfId="7517" xr:uid="{00000000-0005-0000-0000-0000E01D0000}"/>
    <cellStyle name="20% - 강조색3 2 10" xfId="7518" xr:uid="{00000000-0005-0000-0000-0000E11D0000}"/>
    <cellStyle name="20% - 강조색3 2 10 2" xfId="7519" xr:uid="{00000000-0005-0000-0000-0000E21D0000}"/>
    <cellStyle name="20% - 강조색3 2 11" xfId="7520" xr:uid="{00000000-0005-0000-0000-0000E31D0000}"/>
    <cellStyle name="20% - 강조색3 2 11 2" xfId="7521" xr:uid="{00000000-0005-0000-0000-0000E41D0000}"/>
    <cellStyle name="20% - 강조색3 2 12" xfId="7522" xr:uid="{00000000-0005-0000-0000-0000E51D0000}"/>
    <cellStyle name="20% - 강조색3 2 13" xfId="7523" xr:uid="{00000000-0005-0000-0000-0000E61D0000}"/>
    <cellStyle name="20% - 강조색3 2 2" xfId="7524" xr:uid="{00000000-0005-0000-0000-0000E71D0000}"/>
    <cellStyle name="20% - 강조색3 2 2 2" xfId="7525" xr:uid="{00000000-0005-0000-0000-0000E81D0000}"/>
    <cellStyle name="20% - 강조색3 2 2 2 2" xfId="7526" xr:uid="{00000000-0005-0000-0000-0000E91D0000}"/>
    <cellStyle name="20% - 강조색3 2 2 3" xfId="7527" xr:uid="{00000000-0005-0000-0000-0000EA1D0000}"/>
    <cellStyle name="20% - 강조색3 2 2 3 2" xfId="7528" xr:uid="{00000000-0005-0000-0000-0000EB1D0000}"/>
    <cellStyle name="20% - 강조색3 2 2 4" xfId="7529" xr:uid="{00000000-0005-0000-0000-0000EC1D0000}"/>
    <cellStyle name="20% - 강조색3 2 3" xfId="7530" xr:uid="{00000000-0005-0000-0000-0000ED1D0000}"/>
    <cellStyle name="20% - 강조색3 2 3 2" xfId="7531" xr:uid="{00000000-0005-0000-0000-0000EE1D0000}"/>
    <cellStyle name="20% - 강조색3 2 3 2 2" xfId="7532" xr:uid="{00000000-0005-0000-0000-0000EF1D0000}"/>
    <cellStyle name="20% - 강조색3 2 3 3" xfId="7533" xr:uid="{00000000-0005-0000-0000-0000F01D0000}"/>
    <cellStyle name="20% - 강조색3 2 3 3 2" xfId="7534" xr:uid="{00000000-0005-0000-0000-0000F11D0000}"/>
    <cellStyle name="20% - 강조색3 2 3 4" xfId="7535" xr:uid="{00000000-0005-0000-0000-0000F21D0000}"/>
    <cellStyle name="20% - 강조색3 2 4" xfId="7536" xr:uid="{00000000-0005-0000-0000-0000F31D0000}"/>
    <cellStyle name="20% - 강조색3 2 4 2" xfId="7537" xr:uid="{00000000-0005-0000-0000-0000F41D0000}"/>
    <cellStyle name="20% - 강조색3 2 4 2 2" xfId="7538" xr:uid="{00000000-0005-0000-0000-0000F51D0000}"/>
    <cellStyle name="20% - 강조색3 2 4 3" xfId="7539" xr:uid="{00000000-0005-0000-0000-0000F61D0000}"/>
    <cellStyle name="20% - 강조색3 2 5" xfId="7540" xr:uid="{00000000-0005-0000-0000-0000F71D0000}"/>
    <cellStyle name="20% - 강조색3 2 5 2" xfId="7541" xr:uid="{00000000-0005-0000-0000-0000F81D0000}"/>
    <cellStyle name="20% - 강조색3 2 5 2 2" xfId="7542" xr:uid="{00000000-0005-0000-0000-0000F91D0000}"/>
    <cellStyle name="20% - 강조색3 2 5 3" xfId="7543" xr:uid="{00000000-0005-0000-0000-0000FA1D0000}"/>
    <cellStyle name="20% - 강조색3 2 6" xfId="7544" xr:uid="{00000000-0005-0000-0000-0000FB1D0000}"/>
    <cellStyle name="20% - 강조색3 2 6 2" xfId="7545" xr:uid="{00000000-0005-0000-0000-0000FC1D0000}"/>
    <cellStyle name="20% - 강조색3 2 7" xfId="7546" xr:uid="{00000000-0005-0000-0000-0000FD1D0000}"/>
    <cellStyle name="20% - 강조색3 2 7 2" xfId="7547" xr:uid="{00000000-0005-0000-0000-0000FE1D0000}"/>
    <cellStyle name="20% - 강조색3 2 8" xfId="7548" xr:uid="{00000000-0005-0000-0000-0000FF1D0000}"/>
    <cellStyle name="20% - 강조색3 2 8 2" xfId="7549" xr:uid="{00000000-0005-0000-0000-0000001E0000}"/>
    <cellStyle name="20% - 강조색3 2 9" xfId="7550" xr:uid="{00000000-0005-0000-0000-0000011E0000}"/>
    <cellStyle name="20% - 강조색3 2 9 2" xfId="7551" xr:uid="{00000000-0005-0000-0000-0000021E0000}"/>
    <cellStyle name="20% - 강조색3 20" xfId="34935" xr:uid="{00000000-0005-0000-0000-0000031E0000}"/>
    <cellStyle name="20% - 강조색3 21" xfId="34936" xr:uid="{00000000-0005-0000-0000-0000041E0000}"/>
    <cellStyle name="20% - 강조색3 22" xfId="34937" xr:uid="{00000000-0005-0000-0000-0000051E0000}"/>
    <cellStyle name="20% - 강조색3 23" xfId="34938" xr:uid="{00000000-0005-0000-0000-0000061E0000}"/>
    <cellStyle name="20% - 강조색3 24" xfId="34939" xr:uid="{00000000-0005-0000-0000-0000071E0000}"/>
    <cellStyle name="20% - 강조색3 25" xfId="34940" xr:uid="{00000000-0005-0000-0000-0000081E0000}"/>
    <cellStyle name="20% - 강조색3 26" xfId="34941" xr:uid="{00000000-0005-0000-0000-0000091E0000}"/>
    <cellStyle name="20% - 강조색3 27" xfId="34942" xr:uid="{00000000-0005-0000-0000-00000A1E0000}"/>
    <cellStyle name="20% - 강조색3 28" xfId="34943" xr:uid="{00000000-0005-0000-0000-00000B1E0000}"/>
    <cellStyle name="20% - 강조색3 29" xfId="34944" xr:uid="{00000000-0005-0000-0000-00000C1E0000}"/>
    <cellStyle name="20% - 강조색3 3" xfId="7552" xr:uid="{00000000-0005-0000-0000-00000D1E0000}"/>
    <cellStyle name="20% - 강조색3 3 2" xfId="7553" xr:uid="{00000000-0005-0000-0000-00000E1E0000}"/>
    <cellStyle name="20% - 강조색3 3 2 2" xfId="7554" xr:uid="{00000000-0005-0000-0000-00000F1E0000}"/>
    <cellStyle name="20% - 강조색3 3 3" xfId="7555" xr:uid="{00000000-0005-0000-0000-0000101E0000}"/>
    <cellStyle name="20% - 강조색3 3 3 2" xfId="7556" xr:uid="{00000000-0005-0000-0000-0000111E0000}"/>
    <cellStyle name="20% - 강조색3 3 4" xfId="7557" xr:uid="{00000000-0005-0000-0000-0000121E0000}"/>
    <cellStyle name="20% - 강조색3 3 5" xfId="7558" xr:uid="{00000000-0005-0000-0000-0000131E0000}"/>
    <cellStyle name="20% - 강조색3 30" xfId="34945" xr:uid="{00000000-0005-0000-0000-0000141E0000}"/>
    <cellStyle name="20% - 강조색3 31" xfId="34946" xr:uid="{00000000-0005-0000-0000-0000151E0000}"/>
    <cellStyle name="20% - 강조색3 32" xfId="34947" xr:uid="{00000000-0005-0000-0000-0000161E0000}"/>
    <cellStyle name="20% - 강조색3 33" xfId="34948" xr:uid="{00000000-0005-0000-0000-0000171E0000}"/>
    <cellStyle name="20% - 강조색3 34" xfId="34949" xr:uid="{00000000-0005-0000-0000-0000181E0000}"/>
    <cellStyle name="20% - 강조색3 35" xfId="34950" xr:uid="{00000000-0005-0000-0000-0000191E0000}"/>
    <cellStyle name="20% - 강조색3 36" xfId="34951" xr:uid="{00000000-0005-0000-0000-00001A1E0000}"/>
    <cellStyle name="20% - 강조색3 37" xfId="34952" xr:uid="{00000000-0005-0000-0000-00001B1E0000}"/>
    <cellStyle name="20% - 강조색3 38" xfId="34953" xr:uid="{00000000-0005-0000-0000-00001C1E0000}"/>
    <cellStyle name="20% - 강조색3 39" xfId="34954" xr:uid="{00000000-0005-0000-0000-00001D1E0000}"/>
    <cellStyle name="20% - 강조색3 4" xfId="7559" xr:uid="{00000000-0005-0000-0000-00001E1E0000}"/>
    <cellStyle name="20% - 강조색3 4 2" xfId="7560" xr:uid="{00000000-0005-0000-0000-00001F1E0000}"/>
    <cellStyle name="20% - 강조색3 4 2 2" xfId="7561" xr:uid="{00000000-0005-0000-0000-0000201E0000}"/>
    <cellStyle name="20% - 강조색3 4 2 2 2" xfId="7562" xr:uid="{00000000-0005-0000-0000-0000211E0000}"/>
    <cellStyle name="20% - 강조색3 4 2 3" xfId="7563" xr:uid="{00000000-0005-0000-0000-0000221E0000}"/>
    <cellStyle name="20% - 강조색3 4 3" xfId="7564" xr:uid="{00000000-0005-0000-0000-0000231E0000}"/>
    <cellStyle name="20% - 강조색3 4 3 2" xfId="7565" xr:uid="{00000000-0005-0000-0000-0000241E0000}"/>
    <cellStyle name="20% - 강조색3 4 3 3" xfId="7566" xr:uid="{00000000-0005-0000-0000-0000251E0000}"/>
    <cellStyle name="20% - 강조색3 4 4" xfId="7567" xr:uid="{00000000-0005-0000-0000-0000261E0000}"/>
    <cellStyle name="20% - 강조색3 4 4 2" xfId="7568" xr:uid="{00000000-0005-0000-0000-0000271E0000}"/>
    <cellStyle name="20% - 강조색3 4 5" xfId="7569" xr:uid="{00000000-0005-0000-0000-0000281E0000}"/>
    <cellStyle name="20% - 강조색3 4 5 2" xfId="7570" xr:uid="{00000000-0005-0000-0000-0000291E0000}"/>
    <cellStyle name="20% - 강조색3 4 6" xfId="7571" xr:uid="{00000000-0005-0000-0000-00002A1E0000}"/>
    <cellStyle name="20% - 강조색3 4 6 2" xfId="7572" xr:uid="{00000000-0005-0000-0000-00002B1E0000}"/>
    <cellStyle name="20% - 강조색3 4 7" xfId="7573" xr:uid="{00000000-0005-0000-0000-00002C1E0000}"/>
    <cellStyle name="20% - 강조색3 40" xfId="34955" xr:uid="{00000000-0005-0000-0000-00002D1E0000}"/>
    <cellStyle name="20% - 강조색3 41" xfId="34956" xr:uid="{00000000-0005-0000-0000-00002E1E0000}"/>
    <cellStyle name="20% - 강조색3 42" xfId="34957" xr:uid="{00000000-0005-0000-0000-00002F1E0000}"/>
    <cellStyle name="20% - 강조색3 43" xfId="34958" xr:uid="{00000000-0005-0000-0000-0000301E0000}"/>
    <cellStyle name="20% - 강조색3 44" xfId="34959" xr:uid="{00000000-0005-0000-0000-0000311E0000}"/>
    <cellStyle name="20% - 강조색3 45" xfId="34960" xr:uid="{00000000-0005-0000-0000-0000321E0000}"/>
    <cellStyle name="20% - 강조색3 46" xfId="34961" xr:uid="{00000000-0005-0000-0000-0000331E0000}"/>
    <cellStyle name="20% - 강조색3 47" xfId="34962" xr:uid="{00000000-0005-0000-0000-0000341E0000}"/>
    <cellStyle name="20% - 강조색3 48" xfId="34963" xr:uid="{00000000-0005-0000-0000-0000351E0000}"/>
    <cellStyle name="20% - 강조색3 49" xfId="34964" xr:uid="{00000000-0005-0000-0000-0000361E0000}"/>
    <cellStyle name="20% - 강조색3 5" xfId="7574" xr:uid="{00000000-0005-0000-0000-0000371E0000}"/>
    <cellStyle name="20% - 강조색3 5 2" xfId="7575" xr:uid="{00000000-0005-0000-0000-0000381E0000}"/>
    <cellStyle name="20% - 강조색3 5 2 2" xfId="7576" xr:uid="{00000000-0005-0000-0000-0000391E0000}"/>
    <cellStyle name="20% - 강조색3 5 2 2 2" xfId="7577" xr:uid="{00000000-0005-0000-0000-00003A1E0000}"/>
    <cellStyle name="20% - 강조색3 5 2 3" xfId="7578" xr:uid="{00000000-0005-0000-0000-00003B1E0000}"/>
    <cellStyle name="20% - 강조색3 5 3" xfId="7579" xr:uid="{00000000-0005-0000-0000-00003C1E0000}"/>
    <cellStyle name="20% - 강조색3 5 3 2" xfId="7580" xr:uid="{00000000-0005-0000-0000-00003D1E0000}"/>
    <cellStyle name="20% - 강조색3 5 3 3" xfId="7581" xr:uid="{00000000-0005-0000-0000-00003E1E0000}"/>
    <cellStyle name="20% - 강조색3 5 4" xfId="7582" xr:uid="{00000000-0005-0000-0000-00003F1E0000}"/>
    <cellStyle name="20% - 강조색3 5 4 2" xfId="7583" xr:uid="{00000000-0005-0000-0000-0000401E0000}"/>
    <cellStyle name="20% - 강조색3 5 5" xfId="7584" xr:uid="{00000000-0005-0000-0000-0000411E0000}"/>
    <cellStyle name="20% - 강조색3 5 5 2" xfId="7585" xr:uid="{00000000-0005-0000-0000-0000421E0000}"/>
    <cellStyle name="20% - 강조색3 5 6" xfId="7586" xr:uid="{00000000-0005-0000-0000-0000431E0000}"/>
    <cellStyle name="20% - 강조색3 50" xfId="34965" xr:uid="{00000000-0005-0000-0000-0000441E0000}"/>
    <cellStyle name="20% - 강조색3 6" xfId="7587" xr:uid="{00000000-0005-0000-0000-0000451E0000}"/>
    <cellStyle name="20% - 강조색3 6 2" xfId="7588" xr:uid="{00000000-0005-0000-0000-0000461E0000}"/>
    <cellStyle name="20% - 강조색3 6 2 2" xfId="7589" xr:uid="{00000000-0005-0000-0000-0000471E0000}"/>
    <cellStyle name="20% - 강조색3 6 3" xfId="7590" xr:uid="{00000000-0005-0000-0000-0000481E0000}"/>
    <cellStyle name="20% - 강조색3 6 3 2" xfId="7591" xr:uid="{00000000-0005-0000-0000-0000491E0000}"/>
    <cellStyle name="20% - 강조색3 6 4" xfId="7592" xr:uid="{00000000-0005-0000-0000-00004A1E0000}"/>
    <cellStyle name="20% - 강조색3 6 5" xfId="7593" xr:uid="{00000000-0005-0000-0000-00004B1E0000}"/>
    <cellStyle name="20% - 강조색3 6 6" xfId="7594" xr:uid="{00000000-0005-0000-0000-00004C1E0000}"/>
    <cellStyle name="20% - 강조색3 7" xfId="7595" xr:uid="{00000000-0005-0000-0000-00004D1E0000}"/>
    <cellStyle name="20% - 강조색3 7 2" xfId="7596" xr:uid="{00000000-0005-0000-0000-00004E1E0000}"/>
    <cellStyle name="20% - 강조색3 7 2 2" xfId="7597" xr:uid="{00000000-0005-0000-0000-00004F1E0000}"/>
    <cellStyle name="20% - 강조색3 7 3" xfId="7598" xr:uid="{00000000-0005-0000-0000-0000501E0000}"/>
    <cellStyle name="20% - 강조색3 8" xfId="7599" xr:uid="{00000000-0005-0000-0000-0000511E0000}"/>
    <cellStyle name="20% - 강조색3 8 2" xfId="7600" xr:uid="{00000000-0005-0000-0000-0000521E0000}"/>
    <cellStyle name="20% - 강조색3 9" xfId="7601" xr:uid="{00000000-0005-0000-0000-0000531E0000}"/>
    <cellStyle name="20% - 강조색3 9 2" xfId="7602" xr:uid="{00000000-0005-0000-0000-0000541E0000}"/>
    <cellStyle name="20% - 강조색4 10" xfId="7603" xr:uid="{00000000-0005-0000-0000-0000551E0000}"/>
    <cellStyle name="20% - 강조색4 10 2" xfId="7604" xr:uid="{00000000-0005-0000-0000-0000561E0000}"/>
    <cellStyle name="20% - 강조색4 10 2 2" xfId="7605" xr:uid="{00000000-0005-0000-0000-0000571E0000}"/>
    <cellStyle name="20% - 강조색4 10 3" xfId="7606" xr:uid="{00000000-0005-0000-0000-0000581E0000}"/>
    <cellStyle name="20% - 강조색4 11" xfId="7607" xr:uid="{00000000-0005-0000-0000-0000591E0000}"/>
    <cellStyle name="20% - 강조색4 11 2" xfId="7608" xr:uid="{00000000-0005-0000-0000-00005A1E0000}"/>
    <cellStyle name="20% - 강조색4 12" xfId="7609" xr:uid="{00000000-0005-0000-0000-00005B1E0000}"/>
    <cellStyle name="20% - 강조색4 12 2" xfId="7610" xr:uid="{00000000-0005-0000-0000-00005C1E0000}"/>
    <cellStyle name="20% - 강조색4 13" xfId="7611" xr:uid="{00000000-0005-0000-0000-00005D1E0000}"/>
    <cellStyle name="20% - 강조색4 13 2" xfId="7612" xr:uid="{00000000-0005-0000-0000-00005E1E0000}"/>
    <cellStyle name="20% - 강조색4 14" xfId="34966" xr:uid="{00000000-0005-0000-0000-00005F1E0000}"/>
    <cellStyle name="20% - 강조색4 15" xfId="34967" xr:uid="{00000000-0005-0000-0000-0000601E0000}"/>
    <cellStyle name="20% - 강조색4 16" xfId="34968" xr:uid="{00000000-0005-0000-0000-0000611E0000}"/>
    <cellStyle name="20% - 강조색4 17" xfId="34969" xr:uid="{00000000-0005-0000-0000-0000621E0000}"/>
    <cellStyle name="20% - 강조색4 18" xfId="34970" xr:uid="{00000000-0005-0000-0000-0000631E0000}"/>
    <cellStyle name="20% - 강조색4 19" xfId="34971" xr:uid="{00000000-0005-0000-0000-0000641E0000}"/>
    <cellStyle name="20% - 강조색4 2" xfId="7613" xr:uid="{00000000-0005-0000-0000-0000651E0000}"/>
    <cellStyle name="20% - 강조색4 2 10" xfId="7614" xr:uid="{00000000-0005-0000-0000-0000661E0000}"/>
    <cellStyle name="20% - 강조색4 2 10 2" xfId="7615" xr:uid="{00000000-0005-0000-0000-0000671E0000}"/>
    <cellStyle name="20% - 강조색4 2 11" xfId="7616" xr:uid="{00000000-0005-0000-0000-0000681E0000}"/>
    <cellStyle name="20% - 강조색4 2 11 2" xfId="7617" xr:uid="{00000000-0005-0000-0000-0000691E0000}"/>
    <cellStyle name="20% - 강조색4 2 12" xfId="7618" xr:uid="{00000000-0005-0000-0000-00006A1E0000}"/>
    <cellStyle name="20% - 강조색4 2 13" xfId="7619" xr:uid="{00000000-0005-0000-0000-00006B1E0000}"/>
    <cellStyle name="20% - 강조색4 2 2" xfId="7620" xr:uid="{00000000-0005-0000-0000-00006C1E0000}"/>
    <cellStyle name="20% - 강조색4 2 2 2" xfId="7621" xr:uid="{00000000-0005-0000-0000-00006D1E0000}"/>
    <cellStyle name="20% - 강조색4 2 2 2 2" xfId="7622" xr:uid="{00000000-0005-0000-0000-00006E1E0000}"/>
    <cellStyle name="20% - 강조색4 2 2 3" xfId="7623" xr:uid="{00000000-0005-0000-0000-00006F1E0000}"/>
    <cellStyle name="20% - 강조색4 2 2 3 2" xfId="7624" xr:uid="{00000000-0005-0000-0000-0000701E0000}"/>
    <cellStyle name="20% - 강조색4 2 2 4" xfId="7625" xr:uid="{00000000-0005-0000-0000-0000711E0000}"/>
    <cellStyle name="20% - 강조색4 2 3" xfId="7626" xr:uid="{00000000-0005-0000-0000-0000721E0000}"/>
    <cellStyle name="20% - 강조색4 2 3 2" xfId="7627" xr:uid="{00000000-0005-0000-0000-0000731E0000}"/>
    <cellStyle name="20% - 강조색4 2 3 2 2" xfId="7628" xr:uid="{00000000-0005-0000-0000-0000741E0000}"/>
    <cellStyle name="20% - 강조색4 2 3 3" xfId="7629" xr:uid="{00000000-0005-0000-0000-0000751E0000}"/>
    <cellStyle name="20% - 강조색4 2 3 3 2" xfId="7630" xr:uid="{00000000-0005-0000-0000-0000761E0000}"/>
    <cellStyle name="20% - 강조색4 2 3 4" xfId="7631" xr:uid="{00000000-0005-0000-0000-0000771E0000}"/>
    <cellStyle name="20% - 강조색4 2 4" xfId="7632" xr:uid="{00000000-0005-0000-0000-0000781E0000}"/>
    <cellStyle name="20% - 강조색4 2 4 2" xfId="7633" xr:uid="{00000000-0005-0000-0000-0000791E0000}"/>
    <cellStyle name="20% - 강조색4 2 4 2 2" xfId="7634" xr:uid="{00000000-0005-0000-0000-00007A1E0000}"/>
    <cellStyle name="20% - 강조색4 2 4 3" xfId="7635" xr:uid="{00000000-0005-0000-0000-00007B1E0000}"/>
    <cellStyle name="20% - 강조색4 2 5" xfId="7636" xr:uid="{00000000-0005-0000-0000-00007C1E0000}"/>
    <cellStyle name="20% - 강조색4 2 5 2" xfId="7637" xr:uid="{00000000-0005-0000-0000-00007D1E0000}"/>
    <cellStyle name="20% - 강조색4 2 5 2 2" xfId="7638" xr:uid="{00000000-0005-0000-0000-00007E1E0000}"/>
    <cellStyle name="20% - 강조색4 2 5 3" xfId="7639" xr:uid="{00000000-0005-0000-0000-00007F1E0000}"/>
    <cellStyle name="20% - 강조색4 2 6" xfId="7640" xr:uid="{00000000-0005-0000-0000-0000801E0000}"/>
    <cellStyle name="20% - 강조색4 2 6 2" xfId="7641" xr:uid="{00000000-0005-0000-0000-0000811E0000}"/>
    <cellStyle name="20% - 강조색4 2 7" xfId="7642" xr:uid="{00000000-0005-0000-0000-0000821E0000}"/>
    <cellStyle name="20% - 강조색4 2 7 2" xfId="7643" xr:uid="{00000000-0005-0000-0000-0000831E0000}"/>
    <cellStyle name="20% - 강조색4 2 8" xfId="7644" xr:uid="{00000000-0005-0000-0000-0000841E0000}"/>
    <cellStyle name="20% - 강조색4 2 8 2" xfId="7645" xr:uid="{00000000-0005-0000-0000-0000851E0000}"/>
    <cellStyle name="20% - 강조색4 2 9" xfId="7646" xr:uid="{00000000-0005-0000-0000-0000861E0000}"/>
    <cellStyle name="20% - 강조색4 2 9 2" xfId="7647" xr:uid="{00000000-0005-0000-0000-0000871E0000}"/>
    <cellStyle name="20% - 강조색4 20" xfId="34972" xr:uid="{00000000-0005-0000-0000-0000881E0000}"/>
    <cellStyle name="20% - 강조색4 21" xfId="34973" xr:uid="{00000000-0005-0000-0000-0000891E0000}"/>
    <cellStyle name="20% - 강조색4 22" xfId="34974" xr:uid="{00000000-0005-0000-0000-00008A1E0000}"/>
    <cellStyle name="20% - 강조색4 23" xfId="34975" xr:uid="{00000000-0005-0000-0000-00008B1E0000}"/>
    <cellStyle name="20% - 강조색4 24" xfId="34976" xr:uid="{00000000-0005-0000-0000-00008C1E0000}"/>
    <cellStyle name="20% - 강조색4 25" xfId="34977" xr:uid="{00000000-0005-0000-0000-00008D1E0000}"/>
    <cellStyle name="20% - 강조색4 26" xfId="34978" xr:uid="{00000000-0005-0000-0000-00008E1E0000}"/>
    <cellStyle name="20% - 강조색4 27" xfId="34979" xr:uid="{00000000-0005-0000-0000-00008F1E0000}"/>
    <cellStyle name="20% - 강조색4 28" xfId="34980" xr:uid="{00000000-0005-0000-0000-0000901E0000}"/>
    <cellStyle name="20% - 강조색4 29" xfId="34981" xr:uid="{00000000-0005-0000-0000-0000911E0000}"/>
    <cellStyle name="20% - 강조색4 3" xfId="7648" xr:uid="{00000000-0005-0000-0000-0000921E0000}"/>
    <cellStyle name="20% - 강조색4 3 2" xfId="7649" xr:uid="{00000000-0005-0000-0000-0000931E0000}"/>
    <cellStyle name="20% - 강조색4 3 2 2" xfId="7650" xr:uid="{00000000-0005-0000-0000-0000941E0000}"/>
    <cellStyle name="20% - 강조색4 3 3" xfId="7651" xr:uid="{00000000-0005-0000-0000-0000951E0000}"/>
    <cellStyle name="20% - 강조색4 3 3 2" xfId="7652" xr:uid="{00000000-0005-0000-0000-0000961E0000}"/>
    <cellStyle name="20% - 강조색4 3 4" xfId="7653" xr:uid="{00000000-0005-0000-0000-0000971E0000}"/>
    <cellStyle name="20% - 강조색4 3 5" xfId="7654" xr:uid="{00000000-0005-0000-0000-0000981E0000}"/>
    <cellStyle name="20% - 강조색4 30" xfId="34982" xr:uid="{00000000-0005-0000-0000-0000991E0000}"/>
    <cellStyle name="20% - 강조색4 31" xfId="34983" xr:uid="{00000000-0005-0000-0000-00009A1E0000}"/>
    <cellStyle name="20% - 강조색4 32" xfId="34984" xr:uid="{00000000-0005-0000-0000-00009B1E0000}"/>
    <cellStyle name="20% - 강조색4 33" xfId="34985" xr:uid="{00000000-0005-0000-0000-00009C1E0000}"/>
    <cellStyle name="20% - 강조색4 34" xfId="34986" xr:uid="{00000000-0005-0000-0000-00009D1E0000}"/>
    <cellStyle name="20% - 강조색4 35" xfId="34987" xr:uid="{00000000-0005-0000-0000-00009E1E0000}"/>
    <cellStyle name="20% - 강조색4 36" xfId="34988" xr:uid="{00000000-0005-0000-0000-00009F1E0000}"/>
    <cellStyle name="20% - 강조색4 37" xfId="34989" xr:uid="{00000000-0005-0000-0000-0000A01E0000}"/>
    <cellStyle name="20% - 강조색4 38" xfId="34990" xr:uid="{00000000-0005-0000-0000-0000A11E0000}"/>
    <cellStyle name="20% - 강조색4 39" xfId="34991" xr:uid="{00000000-0005-0000-0000-0000A21E0000}"/>
    <cellStyle name="20% - 강조색4 4" xfId="7655" xr:uid="{00000000-0005-0000-0000-0000A31E0000}"/>
    <cellStyle name="20% - 강조색4 4 2" xfId="7656" xr:uid="{00000000-0005-0000-0000-0000A41E0000}"/>
    <cellStyle name="20% - 강조색4 4 2 2" xfId="7657" xr:uid="{00000000-0005-0000-0000-0000A51E0000}"/>
    <cellStyle name="20% - 강조색4 4 2 2 2" xfId="7658" xr:uid="{00000000-0005-0000-0000-0000A61E0000}"/>
    <cellStyle name="20% - 강조색4 4 2 3" xfId="7659" xr:uid="{00000000-0005-0000-0000-0000A71E0000}"/>
    <cellStyle name="20% - 강조색4 4 3" xfId="7660" xr:uid="{00000000-0005-0000-0000-0000A81E0000}"/>
    <cellStyle name="20% - 강조색4 4 3 2" xfId="7661" xr:uid="{00000000-0005-0000-0000-0000A91E0000}"/>
    <cellStyle name="20% - 강조색4 4 3 3" xfId="7662" xr:uid="{00000000-0005-0000-0000-0000AA1E0000}"/>
    <cellStyle name="20% - 강조색4 4 4" xfId="7663" xr:uid="{00000000-0005-0000-0000-0000AB1E0000}"/>
    <cellStyle name="20% - 강조색4 4 4 2" xfId="7664" xr:uid="{00000000-0005-0000-0000-0000AC1E0000}"/>
    <cellStyle name="20% - 강조색4 4 5" xfId="7665" xr:uid="{00000000-0005-0000-0000-0000AD1E0000}"/>
    <cellStyle name="20% - 강조색4 4 5 2" xfId="7666" xr:uid="{00000000-0005-0000-0000-0000AE1E0000}"/>
    <cellStyle name="20% - 강조색4 4 6" xfId="7667" xr:uid="{00000000-0005-0000-0000-0000AF1E0000}"/>
    <cellStyle name="20% - 강조색4 4 6 2" xfId="7668" xr:uid="{00000000-0005-0000-0000-0000B01E0000}"/>
    <cellStyle name="20% - 강조색4 4 7" xfId="7669" xr:uid="{00000000-0005-0000-0000-0000B11E0000}"/>
    <cellStyle name="20% - 강조색4 40" xfId="34992" xr:uid="{00000000-0005-0000-0000-0000B21E0000}"/>
    <cellStyle name="20% - 강조색4 41" xfId="34993" xr:uid="{00000000-0005-0000-0000-0000B31E0000}"/>
    <cellStyle name="20% - 강조색4 42" xfId="34994" xr:uid="{00000000-0005-0000-0000-0000B41E0000}"/>
    <cellStyle name="20% - 강조색4 43" xfId="34995" xr:uid="{00000000-0005-0000-0000-0000B51E0000}"/>
    <cellStyle name="20% - 강조색4 44" xfId="34996" xr:uid="{00000000-0005-0000-0000-0000B61E0000}"/>
    <cellStyle name="20% - 강조색4 45" xfId="34997" xr:uid="{00000000-0005-0000-0000-0000B71E0000}"/>
    <cellStyle name="20% - 강조색4 46" xfId="34998" xr:uid="{00000000-0005-0000-0000-0000B81E0000}"/>
    <cellStyle name="20% - 강조색4 47" xfId="34999" xr:uid="{00000000-0005-0000-0000-0000B91E0000}"/>
    <cellStyle name="20% - 강조색4 48" xfId="35000" xr:uid="{00000000-0005-0000-0000-0000BA1E0000}"/>
    <cellStyle name="20% - 강조색4 49" xfId="35001" xr:uid="{00000000-0005-0000-0000-0000BB1E0000}"/>
    <cellStyle name="20% - 강조색4 5" xfId="7670" xr:uid="{00000000-0005-0000-0000-0000BC1E0000}"/>
    <cellStyle name="20% - 강조색4 5 2" xfId="7671" xr:uid="{00000000-0005-0000-0000-0000BD1E0000}"/>
    <cellStyle name="20% - 강조색4 5 2 2" xfId="7672" xr:uid="{00000000-0005-0000-0000-0000BE1E0000}"/>
    <cellStyle name="20% - 강조색4 5 2 2 2" xfId="7673" xr:uid="{00000000-0005-0000-0000-0000BF1E0000}"/>
    <cellStyle name="20% - 강조색4 5 2 3" xfId="7674" xr:uid="{00000000-0005-0000-0000-0000C01E0000}"/>
    <cellStyle name="20% - 강조색4 5 3" xfId="7675" xr:uid="{00000000-0005-0000-0000-0000C11E0000}"/>
    <cellStyle name="20% - 강조색4 5 3 2" xfId="7676" xr:uid="{00000000-0005-0000-0000-0000C21E0000}"/>
    <cellStyle name="20% - 강조색4 5 3 3" xfId="7677" xr:uid="{00000000-0005-0000-0000-0000C31E0000}"/>
    <cellStyle name="20% - 강조색4 5 4" xfId="7678" xr:uid="{00000000-0005-0000-0000-0000C41E0000}"/>
    <cellStyle name="20% - 강조색4 5 4 2" xfId="7679" xr:uid="{00000000-0005-0000-0000-0000C51E0000}"/>
    <cellStyle name="20% - 강조색4 5 5" xfId="7680" xr:uid="{00000000-0005-0000-0000-0000C61E0000}"/>
    <cellStyle name="20% - 강조색4 5 5 2" xfId="7681" xr:uid="{00000000-0005-0000-0000-0000C71E0000}"/>
    <cellStyle name="20% - 강조색4 5 6" xfId="7682" xr:uid="{00000000-0005-0000-0000-0000C81E0000}"/>
    <cellStyle name="20% - 강조색4 50" xfId="35002" xr:uid="{00000000-0005-0000-0000-0000C91E0000}"/>
    <cellStyle name="20% - 강조색4 6" xfId="7683" xr:uid="{00000000-0005-0000-0000-0000CA1E0000}"/>
    <cellStyle name="20% - 강조색4 6 2" xfId="7684" xr:uid="{00000000-0005-0000-0000-0000CB1E0000}"/>
    <cellStyle name="20% - 강조색4 6 2 2" xfId="7685" xr:uid="{00000000-0005-0000-0000-0000CC1E0000}"/>
    <cellStyle name="20% - 강조색4 6 3" xfId="7686" xr:uid="{00000000-0005-0000-0000-0000CD1E0000}"/>
    <cellStyle name="20% - 강조색4 6 3 2" xfId="7687" xr:uid="{00000000-0005-0000-0000-0000CE1E0000}"/>
    <cellStyle name="20% - 강조색4 6 4" xfId="7688" xr:uid="{00000000-0005-0000-0000-0000CF1E0000}"/>
    <cellStyle name="20% - 강조색4 6 5" xfId="7689" xr:uid="{00000000-0005-0000-0000-0000D01E0000}"/>
    <cellStyle name="20% - 강조색4 6 6" xfId="7690" xr:uid="{00000000-0005-0000-0000-0000D11E0000}"/>
    <cellStyle name="20% - 강조색4 7" xfId="7691" xr:uid="{00000000-0005-0000-0000-0000D21E0000}"/>
    <cellStyle name="20% - 강조색4 7 2" xfId="7692" xr:uid="{00000000-0005-0000-0000-0000D31E0000}"/>
    <cellStyle name="20% - 강조색4 7 2 2" xfId="7693" xr:uid="{00000000-0005-0000-0000-0000D41E0000}"/>
    <cellStyle name="20% - 강조색4 7 3" xfId="7694" xr:uid="{00000000-0005-0000-0000-0000D51E0000}"/>
    <cellStyle name="20% - 강조색4 8" xfId="7695" xr:uid="{00000000-0005-0000-0000-0000D61E0000}"/>
    <cellStyle name="20% - 강조색4 8 2" xfId="7696" xr:uid="{00000000-0005-0000-0000-0000D71E0000}"/>
    <cellStyle name="20% - 강조색4 9" xfId="7697" xr:uid="{00000000-0005-0000-0000-0000D81E0000}"/>
    <cellStyle name="20% - 강조색4 9 2" xfId="7698" xr:uid="{00000000-0005-0000-0000-0000D91E0000}"/>
    <cellStyle name="20% - 강조색5 10" xfId="7699" xr:uid="{00000000-0005-0000-0000-0000DA1E0000}"/>
    <cellStyle name="20% - 강조색5 10 2" xfId="7700" xr:uid="{00000000-0005-0000-0000-0000DB1E0000}"/>
    <cellStyle name="20% - 강조색5 10 2 2" xfId="7701" xr:uid="{00000000-0005-0000-0000-0000DC1E0000}"/>
    <cellStyle name="20% - 강조색5 10 3" xfId="7702" xr:uid="{00000000-0005-0000-0000-0000DD1E0000}"/>
    <cellStyle name="20% - 강조색5 11" xfId="7703" xr:uid="{00000000-0005-0000-0000-0000DE1E0000}"/>
    <cellStyle name="20% - 강조색5 11 2" xfId="7704" xr:uid="{00000000-0005-0000-0000-0000DF1E0000}"/>
    <cellStyle name="20% - 강조색5 12" xfId="7705" xr:uid="{00000000-0005-0000-0000-0000E01E0000}"/>
    <cellStyle name="20% - 강조색5 12 2" xfId="7706" xr:uid="{00000000-0005-0000-0000-0000E11E0000}"/>
    <cellStyle name="20% - 강조색5 13" xfId="7707" xr:uid="{00000000-0005-0000-0000-0000E21E0000}"/>
    <cellStyle name="20% - 강조색5 13 2" xfId="7708" xr:uid="{00000000-0005-0000-0000-0000E31E0000}"/>
    <cellStyle name="20% - 강조색5 14" xfId="35003" xr:uid="{00000000-0005-0000-0000-0000E41E0000}"/>
    <cellStyle name="20% - 강조색5 15" xfId="35004" xr:uid="{00000000-0005-0000-0000-0000E51E0000}"/>
    <cellStyle name="20% - 강조색5 16" xfId="35005" xr:uid="{00000000-0005-0000-0000-0000E61E0000}"/>
    <cellStyle name="20% - 강조색5 17" xfId="35006" xr:uid="{00000000-0005-0000-0000-0000E71E0000}"/>
    <cellStyle name="20% - 강조색5 18" xfId="35007" xr:uid="{00000000-0005-0000-0000-0000E81E0000}"/>
    <cellStyle name="20% - 강조색5 19" xfId="35008" xr:uid="{00000000-0005-0000-0000-0000E91E0000}"/>
    <cellStyle name="20% - 강조색5 2" xfId="7709" xr:uid="{00000000-0005-0000-0000-0000EA1E0000}"/>
    <cellStyle name="20% - 강조색5 2 10" xfId="7710" xr:uid="{00000000-0005-0000-0000-0000EB1E0000}"/>
    <cellStyle name="20% - 강조색5 2 10 2" xfId="7711" xr:uid="{00000000-0005-0000-0000-0000EC1E0000}"/>
    <cellStyle name="20% - 강조색5 2 11" xfId="7712" xr:uid="{00000000-0005-0000-0000-0000ED1E0000}"/>
    <cellStyle name="20% - 강조색5 2 11 2" xfId="7713" xr:uid="{00000000-0005-0000-0000-0000EE1E0000}"/>
    <cellStyle name="20% - 강조색5 2 12" xfId="7714" xr:uid="{00000000-0005-0000-0000-0000EF1E0000}"/>
    <cellStyle name="20% - 강조색5 2 13" xfId="7715" xr:uid="{00000000-0005-0000-0000-0000F01E0000}"/>
    <cellStyle name="20% - 강조색5 2 14" xfId="7716" xr:uid="{00000000-0005-0000-0000-0000F11E0000}"/>
    <cellStyle name="20% - 강조색5 2 2" xfId="7717" xr:uid="{00000000-0005-0000-0000-0000F21E0000}"/>
    <cellStyle name="20% - 강조색5 2 2 2" xfId="7718" xr:uid="{00000000-0005-0000-0000-0000F31E0000}"/>
    <cellStyle name="20% - 강조색5 2 2 2 2" xfId="7719" xr:uid="{00000000-0005-0000-0000-0000F41E0000}"/>
    <cellStyle name="20% - 강조색5 2 2 3" xfId="7720" xr:uid="{00000000-0005-0000-0000-0000F51E0000}"/>
    <cellStyle name="20% - 강조색5 2 2 3 2" xfId="7721" xr:uid="{00000000-0005-0000-0000-0000F61E0000}"/>
    <cellStyle name="20% - 강조색5 2 2 4" xfId="7722" xr:uid="{00000000-0005-0000-0000-0000F71E0000}"/>
    <cellStyle name="20% - 강조색5 2 3" xfId="7723" xr:uid="{00000000-0005-0000-0000-0000F81E0000}"/>
    <cellStyle name="20% - 강조색5 2 3 2" xfId="7724" xr:uid="{00000000-0005-0000-0000-0000F91E0000}"/>
    <cellStyle name="20% - 강조색5 2 3 2 2" xfId="7725" xr:uid="{00000000-0005-0000-0000-0000FA1E0000}"/>
    <cellStyle name="20% - 강조색5 2 3 3" xfId="7726" xr:uid="{00000000-0005-0000-0000-0000FB1E0000}"/>
    <cellStyle name="20% - 강조색5 2 3 3 2" xfId="7727" xr:uid="{00000000-0005-0000-0000-0000FC1E0000}"/>
    <cellStyle name="20% - 강조색5 2 3 4" xfId="7728" xr:uid="{00000000-0005-0000-0000-0000FD1E0000}"/>
    <cellStyle name="20% - 강조색5 2 4" xfId="7729" xr:uid="{00000000-0005-0000-0000-0000FE1E0000}"/>
    <cellStyle name="20% - 강조색5 2 4 2" xfId="7730" xr:uid="{00000000-0005-0000-0000-0000FF1E0000}"/>
    <cellStyle name="20% - 강조색5 2 4 2 2" xfId="7731" xr:uid="{00000000-0005-0000-0000-0000001F0000}"/>
    <cellStyle name="20% - 강조색5 2 4 3" xfId="7732" xr:uid="{00000000-0005-0000-0000-0000011F0000}"/>
    <cellStyle name="20% - 강조색5 2 5" xfId="7733" xr:uid="{00000000-0005-0000-0000-0000021F0000}"/>
    <cellStyle name="20% - 강조색5 2 5 2" xfId="7734" xr:uid="{00000000-0005-0000-0000-0000031F0000}"/>
    <cellStyle name="20% - 강조색5 2 5 2 2" xfId="7735" xr:uid="{00000000-0005-0000-0000-0000041F0000}"/>
    <cellStyle name="20% - 강조색5 2 5 3" xfId="7736" xr:uid="{00000000-0005-0000-0000-0000051F0000}"/>
    <cellStyle name="20% - 강조색5 2 6" xfId="7737" xr:uid="{00000000-0005-0000-0000-0000061F0000}"/>
    <cellStyle name="20% - 강조색5 2 6 2" xfId="7738" xr:uid="{00000000-0005-0000-0000-0000071F0000}"/>
    <cellStyle name="20% - 강조색5 2 7" xfId="7739" xr:uid="{00000000-0005-0000-0000-0000081F0000}"/>
    <cellStyle name="20% - 강조색5 2 7 2" xfId="7740" xr:uid="{00000000-0005-0000-0000-0000091F0000}"/>
    <cellStyle name="20% - 강조색5 2 8" xfId="7741" xr:uid="{00000000-0005-0000-0000-00000A1F0000}"/>
    <cellStyle name="20% - 강조색5 2 8 2" xfId="7742" xr:uid="{00000000-0005-0000-0000-00000B1F0000}"/>
    <cellStyle name="20% - 강조색5 2 9" xfId="7743" xr:uid="{00000000-0005-0000-0000-00000C1F0000}"/>
    <cellStyle name="20% - 강조색5 2 9 2" xfId="7744" xr:uid="{00000000-0005-0000-0000-00000D1F0000}"/>
    <cellStyle name="20% - 강조색5 20" xfId="35009" xr:uid="{00000000-0005-0000-0000-00000E1F0000}"/>
    <cellStyle name="20% - 강조색5 21" xfId="35010" xr:uid="{00000000-0005-0000-0000-00000F1F0000}"/>
    <cellStyle name="20% - 강조색5 22" xfId="35011" xr:uid="{00000000-0005-0000-0000-0000101F0000}"/>
    <cellStyle name="20% - 강조색5 23" xfId="35012" xr:uid="{00000000-0005-0000-0000-0000111F0000}"/>
    <cellStyle name="20% - 강조색5 24" xfId="35013" xr:uid="{00000000-0005-0000-0000-0000121F0000}"/>
    <cellStyle name="20% - 강조색5 25" xfId="35014" xr:uid="{00000000-0005-0000-0000-0000131F0000}"/>
    <cellStyle name="20% - 강조색5 26" xfId="35015" xr:uid="{00000000-0005-0000-0000-0000141F0000}"/>
    <cellStyle name="20% - 강조색5 27" xfId="35016" xr:uid="{00000000-0005-0000-0000-0000151F0000}"/>
    <cellStyle name="20% - 강조색5 28" xfId="35017" xr:uid="{00000000-0005-0000-0000-0000161F0000}"/>
    <cellStyle name="20% - 강조색5 29" xfId="35018" xr:uid="{00000000-0005-0000-0000-0000171F0000}"/>
    <cellStyle name="20% - 강조색5 3" xfId="7745" xr:uid="{00000000-0005-0000-0000-0000181F0000}"/>
    <cellStyle name="20% - 강조색5 3 2" xfId="7746" xr:uid="{00000000-0005-0000-0000-0000191F0000}"/>
    <cellStyle name="20% - 강조색5 3 2 2" xfId="7747" xr:uid="{00000000-0005-0000-0000-00001A1F0000}"/>
    <cellStyle name="20% - 강조색5 3 3" xfId="7748" xr:uid="{00000000-0005-0000-0000-00001B1F0000}"/>
    <cellStyle name="20% - 강조색5 3 3 2" xfId="7749" xr:uid="{00000000-0005-0000-0000-00001C1F0000}"/>
    <cellStyle name="20% - 강조색5 3 4" xfId="7750" xr:uid="{00000000-0005-0000-0000-00001D1F0000}"/>
    <cellStyle name="20% - 강조색5 3 5" xfId="7751" xr:uid="{00000000-0005-0000-0000-00001E1F0000}"/>
    <cellStyle name="20% - 강조색5 30" xfId="35019" xr:uid="{00000000-0005-0000-0000-00001F1F0000}"/>
    <cellStyle name="20% - 강조색5 31" xfId="35020" xr:uid="{00000000-0005-0000-0000-0000201F0000}"/>
    <cellStyle name="20% - 강조색5 32" xfId="35021" xr:uid="{00000000-0005-0000-0000-0000211F0000}"/>
    <cellStyle name="20% - 강조색5 33" xfId="35022" xr:uid="{00000000-0005-0000-0000-0000221F0000}"/>
    <cellStyle name="20% - 강조색5 34" xfId="35023" xr:uid="{00000000-0005-0000-0000-0000231F0000}"/>
    <cellStyle name="20% - 강조색5 35" xfId="35024" xr:uid="{00000000-0005-0000-0000-0000241F0000}"/>
    <cellStyle name="20% - 강조색5 36" xfId="35025" xr:uid="{00000000-0005-0000-0000-0000251F0000}"/>
    <cellStyle name="20% - 강조색5 37" xfId="35026" xr:uid="{00000000-0005-0000-0000-0000261F0000}"/>
    <cellStyle name="20% - 강조색5 38" xfId="35027" xr:uid="{00000000-0005-0000-0000-0000271F0000}"/>
    <cellStyle name="20% - 강조색5 39" xfId="35028" xr:uid="{00000000-0005-0000-0000-0000281F0000}"/>
    <cellStyle name="20% - 강조색5 4" xfId="7752" xr:uid="{00000000-0005-0000-0000-0000291F0000}"/>
    <cellStyle name="20% - 강조색5 4 2" xfId="7753" xr:uid="{00000000-0005-0000-0000-00002A1F0000}"/>
    <cellStyle name="20% - 강조색5 4 2 2" xfId="7754" xr:uid="{00000000-0005-0000-0000-00002B1F0000}"/>
    <cellStyle name="20% - 강조색5 4 2 2 2" xfId="7755" xr:uid="{00000000-0005-0000-0000-00002C1F0000}"/>
    <cellStyle name="20% - 강조색5 4 2 3" xfId="7756" xr:uid="{00000000-0005-0000-0000-00002D1F0000}"/>
    <cellStyle name="20% - 강조색5 4 3" xfId="7757" xr:uid="{00000000-0005-0000-0000-00002E1F0000}"/>
    <cellStyle name="20% - 강조색5 4 3 2" xfId="7758" xr:uid="{00000000-0005-0000-0000-00002F1F0000}"/>
    <cellStyle name="20% - 강조색5 4 3 3" xfId="7759" xr:uid="{00000000-0005-0000-0000-0000301F0000}"/>
    <cellStyle name="20% - 강조색5 4 4" xfId="7760" xr:uid="{00000000-0005-0000-0000-0000311F0000}"/>
    <cellStyle name="20% - 강조색5 4 4 2" xfId="7761" xr:uid="{00000000-0005-0000-0000-0000321F0000}"/>
    <cellStyle name="20% - 강조색5 4 5" xfId="7762" xr:uid="{00000000-0005-0000-0000-0000331F0000}"/>
    <cellStyle name="20% - 강조색5 4 5 2" xfId="7763" xr:uid="{00000000-0005-0000-0000-0000341F0000}"/>
    <cellStyle name="20% - 강조색5 4 6" xfId="7764" xr:uid="{00000000-0005-0000-0000-0000351F0000}"/>
    <cellStyle name="20% - 강조색5 4 6 2" xfId="7765" xr:uid="{00000000-0005-0000-0000-0000361F0000}"/>
    <cellStyle name="20% - 강조색5 4 7" xfId="7766" xr:uid="{00000000-0005-0000-0000-0000371F0000}"/>
    <cellStyle name="20% - 강조색5 40" xfId="35029" xr:uid="{00000000-0005-0000-0000-0000381F0000}"/>
    <cellStyle name="20% - 강조색5 41" xfId="35030" xr:uid="{00000000-0005-0000-0000-0000391F0000}"/>
    <cellStyle name="20% - 강조색5 42" xfId="35031" xr:uid="{00000000-0005-0000-0000-00003A1F0000}"/>
    <cellStyle name="20% - 강조색5 43" xfId="35032" xr:uid="{00000000-0005-0000-0000-00003B1F0000}"/>
    <cellStyle name="20% - 강조색5 44" xfId="35033" xr:uid="{00000000-0005-0000-0000-00003C1F0000}"/>
    <cellStyle name="20% - 강조색5 45" xfId="35034" xr:uid="{00000000-0005-0000-0000-00003D1F0000}"/>
    <cellStyle name="20% - 강조색5 46" xfId="35035" xr:uid="{00000000-0005-0000-0000-00003E1F0000}"/>
    <cellStyle name="20% - 강조색5 47" xfId="35036" xr:uid="{00000000-0005-0000-0000-00003F1F0000}"/>
    <cellStyle name="20% - 강조색5 48" xfId="35037" xr:uid="{00000000-0005-0000-0000-0000401F0000}"/>
    <cellStyle name="20% - 강조색5 49" xfId="35038" xr:uid="{00000000-0005-0000-0000-0000411F0000}"/>
    <cellStyle name="20% - 강조색5 5" xfId="7767" xr:uid="{00000000-0005-0000-0000-0000421F0000}"/>
    <cellStyle name="20% - 강조색5 5 2" xfId="7768" xr:uid="{00000000-0005-0000-0000-0000431F0000}"/>
    <cellStyle name="20% - 강조색5 5 2 2" xfId="7769" xr:uid="{00000000-0005-0000-0000-0000441F0000}"/>
    <cellStyle name="20% - 강조색5 5 2 2 2" xfId="7770" xr:uid="{00000000-0005-0000-0000-0000451F0000}"/>
    <cellStyle name="20% - 강조색5 5 2 3" xfId="7771" xr:uid="{00000000-0005-0000-0000-0000461F0000}"/>
    <cellStyle name="20% - 강조색5 5 3" xfId="7772" xr:uid="{00000000-0005-0000-0000-0000471F0000}"/>
    <cellStyle name="20% - 강조색5 5 3 2" xfId="7773" xr:uid="{00000000-0005-0000-0000-0000481F0000}"/>
    <cellStyle name="20% - 강조색5 5 3 3" xfId="7774" xr:uid="{00000000-0005-0000-0000-0000491F0000}"/>
    <cellStyle name="20% - 강조색5 5 4" xfId="7775" xr:uid="{00000000-0005-0000-0000-00004A1F0000}"/>
    <cellStyle name="20% - 강조색5 5 4 2" xfId="7776" xr:uid="{00000000-0005-0000-0000-00004B1F0000}"/>
    <cellStyle name="20% - 강조색5 5 5" xfId="7777" xr:uid="{00000000-0005-0000-0000-00004C1F0000}"/>
    <cellStyle name="20% - 강조색5 5 5 2" xfId="7778" xr:uid="{00000000-0005-0000-0000-00004D1F0000}"/>
    <cellStyle name="20% - 강조색5 5 6" xfId="7779" xr:uid="{00000000-0005-0000-0000-00004E1F0000}"/>
    <cellStyle name="20% - 강조색5 50" xfId="35039" xr:uid="{00000000-0005-0000-0000-00004F1F0000}"/>
    <cellStyle name="20% - 강조색5 6" xfId="7780" xr:uid="{00000000-0005-0000-0000-0000501F0000}"/>
    <cellStyle name="20% - 강조색5 6 2" xfId="7781" xr:uid="{00000000-0005-0000-0000-0000511F0000}"/>
    <cellStyle name="20% - 강조색5 6 2 2" xfId="7782" xr:uid="{00000000-0005-0000-0000-0000521F0000}"/>
    <cellStyle name="20% - 강조색5 6 3" xfId="7783" xr:uid="{00000000-0005-0000-0000-0000531F0000}"/>
    <cellStyle name="20% - 강조색5 6 3 2" xfId="7784" xr:uid="{00000000-0005-0000-0000-0000541F0000}"/>
    <cellStyle name="20% - 강조색5 6 4" xfId="7785" xr:uid="{00000000-0005-0000-0000-0000551F0000}"/>
    <cellStyle name="20% - 강조색5 6 5" xfId="7786" xr:uid="{00000000-0005-0000-0000-0000561F0000}"/>
    <cellStyle name="20% - 강조색5 6 6" xfId="7787" xr:uid="{00000000-0005-0000-0000-0000571F0000}"/>
    <cellStyle name="20% - 강조색5 7" xfId="7788" xr:uid="{00000000-0005-0000-0000-0000581F0000}"/>
    <cellStyle name="20% - 강조색5 7 2" xfId="7789" xr:uid="{00000000-0005-0000-0000-0000591F0000}"/>
    <cellStyle name="20% - 강조색5 7 2 2" xfId="7790" xr:uid="{00000000-0005-0000-0000-00005A1F0000}"/>
    <cellStyle name="20% - 강조색5 7 3" xfId="7791" xr:uid="{00000000-0005-0000-0000-00005B1F0000}"/>
    <cellStyle name="20% - 강조색5 8" xfId="7792" xr:uid="{00000000-0005-0000-0000-00005C1F0000}"/>
    <cellStyle name="20% - 강조색5 8 2" xfId="7793" xr:uid="{00000000-0005-0000-0000-00005D1F0000}"/>
    <cellStyle name="20% - 강조색5 9" xfId="7794" xr:uid="{00000000-0005-0000-0000-00005E1F0000}"/>
    <cellStyle name="20% - 강조색5 9 2" xfId="7795" xr:uid="{00000000-0005-0000-0000-00005F1F0000}"/>
    <cellStyle name="20% - 강조색6 10" xfId="7796" xr:uid="{00000000-0005-0000-0000-0000601F0000}"/>
    <cellStyle name="20% - 강조색6 10 2" xfId="7797" xr:uid="{00000000-0005-0000-0000-0000611F0000}"/>
    <cellStyle name="20% - 강조색6 10 2 2" xfId="7798" xr:uid="{00000000-0005-0000-0000-0000621F0000}"/>
    <cellStyle name="20% - 강조색6 10 3" xfId="7799" xr:uid="{00000000-0005-0000-0000-0000631F0000}"/>
    <cellStyle name="20% - 강조색6 11" xfId="7800" xr:uid="{00000000-0005-0000-0000-0000641F0000}"/>
    <cellStyle name="20% - 강조색6 11 2" xfId="7801" xr:uid="{00000000-0005-0000-0000-0000651F0000}"/>
    <cellStyle name="20% - 강조색6 12" xfId="7802" xr:uid="{00000000-0005-0000-0000-0000661F0000}"/>
    <cellStyle name="20% - 강조색6 12 2" xfId="7803" xr:uid="{00000000-0005-0000-0000-0000671F0000}"/>
    <cellStyle name="20% - 강조색6 13" xfId="7804" xr:uid="{00000000-0005-0000-0000-0000681F0000}"/>
    <cellStyle name="20% - 강조색6 13 2" xfId="7805" xr:uid="{00000000-0005-0000-0000-0000691F0000}"/>
    <cellStyle name="20% - 강조색6 14" xfId="35040" xr:uid="{00000000-0005-0000-0000-00006A1F0000}"/>
    <cellStyle name="20% - 강조색6 15" xfId="35041" xr:uid="{00000000-0005-0000-0000-00006B1F0000}"/>
    <cellStyle name="20% - 강조색6 16" xfId="35042" xr:uid="{00000000-0005-0000-0000-00006C1F0000}"/>
    <cellStyle name="20% - 강조색6 17" xfId="35043" xr:uid="{00000000-0005-0000-0000-00006D1F0000}"/>
    <cellStyle name="20% - 강조색6 18" xfId="35044" xr:uid="{00000000-0005-0000-0000-00006E1F0000}"/>
    <cellStyle name="20% - 강조색6 19" xfId="35045" xr:uid="{00000000-0005-0000-0000-00006F1F0000}"/>
    <cellStyle name="20% - 강조색6 2" xfId="7806" xr:uid="{00000000-0005-0000-0000-0000701F0000}"/>
    <cellStyle name="20% - 강조색6 2 10" xfId="7807" xr:uid="{00000000-0005-0000-0000-0000711F0000}"/>
    <cellStyle name="20% - 강조색6 2 10 2" xfId="7808" xr:uid="{00000000-0005-0000-0000-0000721F0000}"/>
    <cellStyle name="20% - 강조색6 2 11" xfId="7809" xr:uid="{00000000-0005-0000-0000-0000731F0000}"/>
    <cellStyle name="20% - 강조색6 2 2" xfId="7810" xr:uid="{00000000-0005-0000-0000-0000741F0000}"/>
    <cellStyle name="20% - 강조색6 2 2 2" xfId="7811" xr:uid="{00000000-0005-0000-0000-0000751F0000}"/>
    <cellStyle name="20% - 강조색6 2 2 2 2" xfId="7812" xr:uid="{00000000-0005-0000-0000-0000761F0000}"/>
    <cellStyle name="20% - 강조색6 2 2 3" xfId="7813" xr:uid="{00000000-0005-0000-0000-0000771F0000}"/>
    <cellStyle name="20% - 강조색6 2 2 3 2" xfId="7814" xr:uid="{00000000-0005-0000-0000-0000781F0000}"/>
    <cellStyle name="20% - 강조색6 2 2 4" xfId="7815" xr:uid="{00000000-0005-0000-0000-0000791F0000}"/>
    <cellStyle name="20% - 강조색6 2 3" xfId="7816" xr:uid="{00000000-0005-0000-0000-00007A1F0000}"/>
    <cellStyle name="20% - 강조색6 2 3 2" xfId="7817" xr:uid="{00000000-0005-0000-0000-00007B1F0000}"/>
    <cellStyle name="20% - 강조색6 2 3 2 2" xfId="7818" xr:uid="{00000000-0005-0000-0000-00007C1F0000}"/>
    <cellStyle name="20% - 강조색6 2 3 3" xfId="7819" xr:uid="{00000000-0005-0000-0000-00007D1F0000}"/>
    <cellStyle name="20% - 강조색6 2 3 3 2" xfId="7820" xr:uid="{00000000-0005-0000-0000-00007E1F0000}"/>
    <cellStyle name="20% - 강조색6 2 3 4" xfId="7821" xr:uid="{00000000-0005-0000-0000-00007F1F0000}"/>
    <cellStyle name="20% - 강조색6 2 4" xfId="7822" xr:uid="{00000000-0005-0000-0000-0000801F0000}"/>
    <cellStyle name="20% - 강조색6 2 4 2" xfId="7823" xr:uid="{00000000-0005-0000-0000-0000811F0000}"/>
    <cellStyle name="20% - 강조색6 2 4 2 2" xfId="7824" xr:uid="{00000000-0005-0000-0000-0000821F0000}"/>
    <cellStyle name="20% - 강조색6 2 4 3" xfId="7825" xr:uid="{00000000-0005-0000-0000-0000831F0000}"/>
    <cellStyle name="20% - 강조색6 2 5" xfId="7826" xr:uid="{00000000-0005-0000-0000-0000841F0000}"/>
    <cellStyle name="20% - 강조색6 2 5 2" xfId="7827" xr:uid="{00000000-0005-0000-0000-0000851F0000}"/>
    <cellStyle name="20% - 강조색6 2 5 2 2" xfId="7828" xr:uid="{00000000-0005-0000-0000-0000861F0000}"/>
    <cellStyle name="20% - 강조색6 2 5 3" xfId="7829" xr:uid="{00000000-0005-0000-0000-0000871F0000}"/>
    <cellStyle name="20% - 강조색6 2 6" xfId="7830" xr:uid="{00000000-0005-0000-0000-0000881F0000}"/>
    <cellStyle name="20% - 강조색6 2 6 2" xfId="7831" xr:uid="{00000000-0005-0000-0000-0000891F0000}"/>
    <cellStyle name="20% - 강조색6 2 7" xfId="7832" xr:uid="{00000000-0005-0000-0000-00008A1F0000}"/>
    <cellStyle name="20% - 강조색6 2 7 2" xfId="7833" xr:uid="{00000000-0005-0000-0000-00008B1F0000}"/>
    <cellStyle name="20% - 강조색6 2 8" xfId="7834" xr:uid="{00000000-0005-0000-0000-00008C1F0000}"/>
    <cellStyle name="20% - 강조색6 2 8 2" xfId="7835" xr:uid="{00000000-0005-0000-0000-00008D1F0000}"/>
    <cellStyle name="20% - 강조색6 2 9" xfId="7836" xr:uid="{00000000-0005-0000-0000-00008E1F0000}"/>
    <cellStyle name="20% - 강조색6 2 9 2" xfId="7837" xr:uid="{00000000-0005-0000-0000-00008F1F0000}"/>
    <cellStyle name="20% - 강조색6 20" xfId="35046" xr:uid="{00000000-0005-0000-0000-0000901F0000}"/>
    <cellStyle name="20% - 강조색6 21" xfId="35047" xr:uid="{00000000-0005-0000-0000-0000911F0000}"/>
    <cellStyle name="20% - 강조색6 22" xfId="35048" xr:uid="{00000000-0005-0000-0000-0000921F0000}"/>
    <cellStyle name="20% - 강조색6 23" xfId="35049" xr:uid="{00000000-0005-0000-0000-0000931F0000}"/>
    <cellStyle name="20% - 강조색6 24" xfId="35050" xr:uid="{00000000-0005-0000-0000-0000941F0000}"/>
    <cellStyle name="20% - 강조색6 25" xfId="35051" xr:uid="{00000000-0005-0000-0000-0000951F0000}"/>
    <cellStyle name="20% - 강조색6 26" xfId="35052" xr:uid="{00000000-0005-0000-0000-0000961F0000}"/>
    <cellStyle name="20% - 강조색6 27" xfId="35053" xr:uid="{00000000-0005-0000-0000-0000971F0000}"/>
    <cellStyle name="20% - 강조색6 28" xfId="35054" xr:uid="{00000000-0005-0000-0000-0000981F0000}"/>
    <cellStyle name="20% - 강조색6 29" xfId="35055" xr:uid="{00000000-0005-0000-0000-0000991F0000}"/>
    <cellStyle name="20% - 강조색6 3" xfId="7838" xr:uid="{00000000-0005-0000-0000-00009A1F0000}"/>
    <cellStyle name="20% - 강조색6 3 2" xfId="7839" xr:uid="{00000000-0005-0000-0000-00009B1F0000}"/>
    <cellStyle name="20% - 강조색6 3 2 2" xfId="7840" xr:uid="{00000000-0005-0000-0000-00009C1F0000}"/>
    <cellStyle name="20% - 강조색6 3 3" xfId="7841" xr:uid="{00000000-0005-0000-0000-00009D1F0000}"/>
    <cellStyle name="20% - 강조색6 3 3 2" xfId="7842" xr:uid="{00000000-0005-0000-0000-00009E1F0000}"/>
    <cellStyle name="20% - 강조색6 3 4" xfId="7843" xr:uid="{00000000-0005-0000-0000-00009F1F0000}"/>
    <cellStyle name="20% - 강조색6 30" xfId="35056" xr:uid="{00000000-0005-0000-0000-0000A01F0000}"/>
    <cellStyle name="20% - 강조색6 31" xfId="35057" xr:uid="{00000000-0005-0000-0000-0000A11F0000}"/>
    <cellStyle name="20% - 강조색6 32" xfId="35058" xr:uid="{00000000-0005-0000-0000-0000A21F0000}"/>
    <cellStyle name="20% - 강조색6 33" xfId="35059" xr:uid="{00000000-0005-0000-0000-0000A31F0000}"/>
    <cellStyle name="20% - 강조색6 34" xfId="35060" xr:uid="{00000000-0005-0000-0000-0000A41F0000}"/>
    <cellStyle name="20% - 강조색6 35" xfId="35061" xr:uid="{00000000-0005-0000-0000-0000A51F0000}"/>
    <cellStyle name="20% - 강조색6 36" xfId="35062" xr:uid="{00000000-0005-0000-0000-0000A61F0000}"/>
    <cellStyle name="20% - 강조색6 37" xfId="35063" xr:uid="{00000000-0005-0000-0000-0000A71F0000}"/>
    <cellStyle name="20% - 강조색6 38" xfId="35064" xr:uid="{00000000-0005-0000-0000-0000A81F0000}"/>
    <cellStyle name="20% - 강조색6 39" xfId="35065" xr:uid="{00000000-0005-0000-0000-0000A91F0000}"/>
    <cellStyle name="20% - 강조색6 4" xfId="7844" xr:uid="{00000000-0005-0000-0000-0000AA1F0000}"/>
    <cellStyle name="20% - 강조색6 4 2" xfId="7845" xr:uid="{00000000-0005-0000-0000-0000AB1F0000}"/>
    <cellStyle name="20% - 강조색6 4 2 2" xfId="7846" xr:uid="{00000000-0005-0000-0000-0000AC1F0000}"/>
    <cellStyle name="20% - 강조색6 4 2 2 2" xfId="7847" xr:uid="{00000000-0005-0000-0000-0000AD1F0000}"/>
    <cellStyle name="20% - 강조색6 4 2 3" xfId="7848" xr:uid="{00000000-0005-0000-0000-0000AE1F0000}"/>
    <cellStyle name="20% - 강조색6 4 3" xfId="7849" xr:uid="{00000000-0005-0000-0000-0000AF1F0000}"/>
    <cellStyle name="20% - 강조색6 4 3 2" xfId="7850" xr:uid="{00000000-0005-0000-0000-0000B01F0000}"/>
    <cellStyle name="20% - 강조색6 4 3 3" xfId="7851" xr:uid="{00000000-0005-0000-0000-0000B11F0000}"/>
    <cellStyle name="20% - 강조색6 4 4" xfId="7852" xr:uid="{00000000-0005-0000-0000-0000B21F0000}"/>
    <cellStyle name="20% - 강조색6 4 4 2" xfId="7853" xr:uid="{00000000-0005-0000-0000-0000B31F0000}"/>
    <cellStyle name="20% - 강조색6 4 5" xfId="7854" xr:uid="{00000000-0005-0000-0000-0000B41F0000}"/>
    <cellStyle name="20% - 강조색6 4 5 2" xfId="7855" xr:uid="{00000000-0005-0000-0000-0000B51F0000}"/>
    <cellStyle name="20% - 강조색6 4 6" xfId="7856" xr:uid="{00000000-0005-0000-0000-0000B61F0000}"/>
    <cellStyle name="20% - 강조색6 4 6 2" xfId="7857" xr:uid="{00000000-0005-0000-0000-0000B71F0000}"/>
    <cellStyle name="20% - 강조색6 4 7" xfId="7858" xr:uid="{00000000-0005-0000-0000-0000B81F0000}"/>
    <cellStyle name="20% - 강조색6 40" xfId="35066" xr:uid="{00000000-0005-0000-0000-0000B91F0000}"/>
    <cellStyle name="20% - 강조색6 41" xfId="35067" xr:uid="{00000000-0005-0000-0000-0000BA1F0000}"/>
    <cellStyle name="20% - 강조색6 42" xfId="35068" xr:uid="{00000000-0005-0000-0000-0000BB1F0000}"/>
    <cellStyle name="20% - 강조색6 43" xfId="35069" xr:uid="{00000000-0005-0000-0000-0000BC1F0000}"/>
    <cellStyle name="20% - 강조색6 44" xfId="35070" xr:uid="{00000000-0005-0000-0000-0000BD1F0000}"/>
    <cellStyle name="20% - 강조색6 45" xfId="35071" xr:uid="{00000000-0005-0000-0000-0000BE1F0000}"/>
    <cellStyle name="20% - 강조색6 46" xfId="35072" xr:uid="{00000000-0005-0000-0000-0000BF1F0000}"/>
    <cellStyle name="20% - 강조색6 47" xfId="35073" xr:uid="{00000000-0005-0000-0000-0000C01F0000}"/>
    <cellStyle name="20% - 강조색6 48" xfId="35074" xr:uid="{00000000-0005-0000-0000-0000C11F0000}"/>
    <cellStyle name="20% - 강조색6 49" xfId="35075" xr:uid="{00000000-0005-0000-0000-0000C21F0000}"/>
    <cellStyle name="20% - 강조색6 5" xfId="7859" xr:uid="{00000000-0005-0000-0000-0000C31F0000}"/>
    <cellStyle name="20% - 강조색6 5 2" xfId="7860" xr:uid="{00000000-0005-0000-0000-0000C41F0000}"/>
    <cellStyle name="20% - 강조색6 5 2 2" xfId="7861" xr:uid="{00000000-0005-0000-0000-0000C51F0000}"/>
    <cellStyle name="20% - 강조색6 5 2 2 2" xfId="7862" xr:uid="{00000000-0005-0000-0000-0000C61F0000}"/>
    <cellStyle name="20% - 강조색6 5 2 3" xfId="7863" xr:uid="{00000000-0005-0000-0000-0000C71F0000}"/>
    <cellStyle name="20% - 강조색6 5 3" xfId="7864" xr:uid="{00000000-0005-0000-0000-0000C81F0000}"/>
    <cellStyle name="20% - 강조색6 5 3 2" xfId="7865" xr:uid="{00000000-0005-0000-0000-0000C91F0000}"/>
    <cellStyle name="20% - 강조색6 5 3 3" xfId="7866" xr:uid="{00000000-0005-0000-0000-0000CA1F0000}"/>
    <cellStyle name="20% - 강조색6 5 4" xfId="7867" xr:uid="{00000000-0005-0000-0000-0000CB1F0000}"/>
    <cellStyle name="20% - 강조색6 5 4 2" xfId="7868" xr:uid="{00000000-0005-0000-0000-0000CC1F0000}"/>
    <cellStyle name="20% - 강조색6 5 5" xfId="7869" xr:uid="{00000000-0005-0000-0000-0000CD1F0000}"/>
    <cellStyle name="20% - 강조색6 5 5 2" xfId="7870" xr:uid="{00000000-0005-0000-0000-0000CE1F0000}"/>
    <cellStyle name="20% - 강조색6 5 6" xfId="7871" xr:uid="{00000000-0005-0000-0000-0000CF1F0000}"/>
    <cellStyle name="20% - 강조색6 50" xfId="35076" xr:uid="{00000000-0005-0000-0000-0000D01F0000}"/>
    <cellStyle name="20% - 강조색6 6" xfId="7872" xr:uid="{00000000-0005-0000-0000-0000D11F0000}"/>
    <cellStyle name="20% - 강조색6 6 2" xfId="7873" xr:uid="{00000000-0005-0000-0000-0000D21F0000}"/>
    <cellStyle name="20% - 강조색6 6 2 2" xfId="7874" xr:uid="{00000000-0005-0000-0000-0000D31F0000}"/>
    <cellStyle name="20% - 강조색6 6 3" xfId="7875" xr:uid="{00000000-0005-0000-0000-0000D41F0000}"/>
    <cellStyle name="20% - 강조색6 6 3 2" xfId="7876" xr:uid="{00000000-0005-0000-0000-0000D51F0000}"/>
    <cellStyle name="20% - 강조색6 6 4" xfId="7877" xr:uid="{00000000-0005-0000-0000-0000D61F0000}"/>
    <cellStyle name="20% - 강조색6 6 5" xfId="7878" xr:uid="{00000000-0005-0000-0000-0000D71F0000}"/>
    <cellStyle name="20% - 강조색6 7" xfId="7879" xr:uid="{00000000-0005-0000-0000-0000D81F0000}"/>
    <cellStyle name="20% - 강조색6 7 2" xfId="7880" xr:uid="{00000000-0005-0000-0000-0000D91F0000}"/>
    <cellStyle name="20% - 강조색6 7 2 2" xfId="7881" xr:uid="{00000000-0005-0000-0000-0000DA1F0000}"/>
    <cellStyle name="20% - 강조색6 7 3" xfId="7882" xr:uid="{00000000-0005-0000-0000-0000DB1F0000}"/>
    <cellStyle name="20% - 강조색6 8" xfId="7883" xr:uid="{00000000-0005-0000-0000-0000DC1F0000}"/>
    <cellStyle name="20% - 강조색6 8 2" xfId="7884" xr:uid="{00000000-0005-0000-0000-0000DD1F0000}"/>
    <cellStyle name="20% - 강조색6 9" xfId="7885" xr:uid="{00000000-0005-0000-0000-0000DE1F0000}"/>
    <cellStyle name="20% - 강조색6 9 2" xfId="7886" xr:uid="{00000000-0005-0000-0000-0000DF1F0000}"/>
    <cellStyle name="3" xfId="7887" xr:uid="{00000000-0005-0000-0000-0000E01F0000}"/>
    <cellStyle name="3 2" xfId="7888" xr:uid="{00000000-0005-0000-0000-0000E11F0000}"/>
    <cellStyle name="3 2 2" xfId="7889" xr:uid="{00000000-0005-0000-0000-0000E21F0000}"/>
    <cellStyle name="3 3" xfId="7890" xr:uid="{00000000-0005-0000-0000-0000E31F0000}"/>
    <cellStyle name="4" xfId="7891" xr:uid="{00000000-0005-0000-0000-0000E41F0000}"/>
    <cellStyle name="4 2" xfId="7892" xr:uid="{00000000-0005-0000-0000-0000E51F0000}"/>
    <cellStyle name="4 2 2" xfId="7893" xr:uid="{00000000-0005-0000-0000-0000E61F0000}"/>
    <cellStyle name="4 3" xfId="7894" xr:uid="{00000000-0005-0000-0000-0000E71F0000}"/>
    <cellStyle name="40% - Accent1" xfId="7895" xr:uid="{00000000-0005-0000-0000-0000E81F0000}"/>
    <cellStyle name="40% - Accent1 2" xfId="7896" xr:uid="{00000000-0005-0000-0000-0000E91F0000}"/>
    <cellStyle name="40% - Accent1 2 2" xfId="7897" xr:uid="{00000000-0005-0000-0000-0000EA1F0000}"/>
    <cellStyle name="40% - Accent1 3" xfId="7898" xr:uid="{00000000-0005-0000-0000-0000EB1F0000}"/>
    <cellStyle name="40% - Accent1 3 2" xfId="7899" xr:uid="{00000000-0005-0000-0000-0000EC1F0000}"/>
    <cellStyle name="40% - Accent1 4" xfId="7900" xr:uid="{00000000-0005-0000-0000-0000ED1F0000}"/>
    <cellStyle name="40% - Accent2" xfId="7901" xr:uid="{00000000-0005-0000-0000-0000EE1F0000}"/>
    <cellStyle name="40% - Accent2 2" xfId="7902" xr:uid="{00000000-0005-0000-0000-0000EF1F0000}"/>
    <cellStyle name="40% - Accent2 2 2" xfId="7903" xr:uid="{00000000-0005-0000-0000-0000F01F0000}"/>
    <cellStyle name="40% - Accent2 3" xfId="7904" xr:uid="{00000000-0005-0000-0000-0000F11F0000}"/>
    <cellStyle name="40% - Accent2 3 2" xfId="7905" xr:uid="{00000000-0005-0000-0000-0000F21F0000}"/>
    <cellStyle name="40% - Accent2 4" xfId="7906" xr:uid="{00000000-0005-0000-0000-0000F31F0000}"/>
    <cellStyle name="40% - Accent3" xfId="7907" xr:uid="{00000000-0005-0000-0000-0000F41F0000}"/>
    <cellStyle name="40% - Accent3 2" xfId="7908" xr:uid="{00000000-0005-0000-0000-0000F51F0000}"/>
    <cellStyle name="40% - Accent3 2 2" xfId="7909" xr:uid="{00000000-0005-0000-0000-0000F61F0000}"/>
    <cellStyle name="40% - Accent3 3" xfId="7910" xr:uid="{00000000-0005-0000-0000-0000F71F0000}"/>
    <cellStyle name="40% - Accent3 3 2" xfId="7911" xr:uid="{00000000-0005-0000-0000-0000F81F0000}"/>
    <cellStyle name="40% - Accent3 4" xfId="7912" xr:uid="{00000000-0005-0000-0000-0000F91F0000}"/>
    <cellStyle name="40% - Accent4" xfId="7913" xr:uid="{00000000-0005-0000-0000-0000FA1F0000}"/>
    <cellStyle name="40% - Accent4 2" xfId="7914" xr:uid="{00000000-0005-0000-0000-0000FB1F0000}"/>
    <cellStyle name="40% - Accent4 2 2" xfId="7915" xr:uid="{00000000-0005-0000-0000-0000FC1F0000}"/>
    <cellStyle name="40% - Accent4 3" xfId="7916" xr:uid="{00000000-0005-0000-0000-0000FD1F0000}"/>
    <cellStyle name="40% - Accent4 3 2" xfId="7917" xr:uid="{00000000-0005-0000-0000-0000FE1F0000}"/>
    <cellStyle name="40% - Accent4 4" xfId="7918" xr:uid="{00000000-0005-0000-0000-0000FF1F0000}"/>
    <cellStyle name="40% - Accent5" xfId="7919" xr:uid="{00000000-0005-0000-0000-000000200000}"/>
    <cellStyle name="40% - Accent5 2" xfId="7920" xr:uid="{00000000-0005-0000-0000-000001200000}"/>
    <cellStyle name="40% - Accent5 2 2" xfId="7921" xr:uid="{00000000-0005-0000-0000-000002200000}"/>
    <cellStyle name="40% - Accent5 3" xfId="7922" xr:uid="{00000000-0005-0000-0000-000003200000}"/>
    <cellStyle name="40% - Accent5 3 2" xfId="7923" xr:uid="{00000000-0005-0000-0000-000004200000}"/>
    <cellStyle name="40% - Accent5 4" xfId="7924" xr:uid="{00000000-0005-0000-0000-000005200000}"/>
    <cellStyle name="40% - Accent6" xfId="7925" xr:uid="{00000000-0005-0000-0000-000006200000}"/>
    <cellStyle name="40% - Accent6 2" xfId="7926" xr:uid="{00000000-0005-0000-0000-000007200000}"/>
    <cellStyle name="40% - Accent6 2 2" xfId="7927" xr:uid="{00000000-0005-0000-0000-000008200000}"/>
    <cellStyle name="40% - Accent6 3" xfId="7928" xr:uid="{00000000-0005-0000-0000-000009200000}"/>
    <cellStyle name="40% - Accent6 3 2" xfId="7929" xr:uid="{00000000-0005-0000-0000-00000A200000}"/>
    <cellStyle name="40% - Accent6 4" xfId="7930" xr:uid="{00000000-0005-0000-0000-00000B200000}"/>
    <cellStyle name="40% - アクセント 1" xfId="7931" xr:uid="{00000000-0005-0000-0000-00000C200000}"/>
    <cellStyle name="40% - アクセント 2" xfId="7932" xr:uid="{00000000-0005-0000-0000-00000D200000}"/>
    <cellStyle name="40% - アクセント 3" xfId="7933" xr:uid="{00000000-0005-0000-0000-00000E200000}"/>
    <cellStyle name="40% - アクセント 4" xfId="7934" xr:uid="{00000000-0005-0000-0000-00000F200000}"/>
    <cellStyle name="40% - アクセント 5" xfId="7935" xr:uid="{00000000-0005-0000-0000-000010200000}"/>
    <cellStyle name="40% - アクセント 6" xfId="7936" xr:uid="{00000000-0005-0000-0000-000011200000}"/>
    <cellStyle name="40% - 강조색1 10" xfId="7937" xr:uid="{00000000-0005-0000-0000-000012200000}"/>
    <cellStyle name="40% - 강조색1 10 2" xfId="7938" xr:uid="{00000000-0005-0000-0000-000013200000}"/>
    <cellStyle name="40% - 강조색1 10 2 2" xfId="7939" xr:uid="{00000000-0005-0000-0000-000014200000}"/>
    <cellStyle name="40% - 강조색1 10 3" xfId="7940" xr:uid="{00000000-0005-0000-0000-000015200000}"/>
    <cellStyle name="40% - 강조색1 11" xfId="7941" xr:uid="{00000000-0005-0000-0000-000016200000}"/>
    <cellStyle name="40% - 강조색1 11 2" xfId="7942" xr:uid="{00000000-0005-0000-0000-000017200000}"/>
    <cellStyle name="40% - 강조색1 12" xfId="7943" xr:uid="{00000000-0005-0000-0000-000018200000}"/>
    <cellStyle name="40% - 강조색1 12 2" xfId="7944" xr:uid="{00000000-0005-0000-0000-000019200000}"/>
    <cellStyle name="40% - 강조색1 13" xfId="7945" xr:uid="{00000000-0005-0000-0000-00001A200000}"/>
    <cellStyle name="40% - 강조색1 13 2" xfId="7946" xr:uid="{00000000-0005-0000-0000-00001B200000}"/>
    <cellStyle name="40% - 강조색1 14" xfId="35077" xr:uid="{00000000-0005-0000-0000-00001C200000}"/>
    <cellStyle name="40% - 강조색1 15" xfId="35078" xr:uid="{00000000-0005-0000-0000-00001D200000}"/>
    <cellStyle name="40% - 강조색1 16" xfId="35079" xr:uid="{00000000-0005-0000-0000-00001E200000}"/>
    <cellStyle name="40% - 강조색1 17" xfId="35080" xr:uid="{00000000-0005-0000-0000-00001F200000}"/>
    <cellStyle name="40% - 강조색1 18" xfId="35081" xr:uid="{00000000-0005-0000-0000-000020200000}"/>
    <cellStyle name="40% - 강조색1 19" xfId="35082" xr:uid="{00000000-0005-0000-0000-000021200000}"/>
    <cellStyle name="40% - 강조색1 2" xfId="7947" xr:uid="{00000000-0005-0000-0000-000022200000}"/>
    <cellStyle name="40% - 강조색1 2 10" xfId="7948" xr:uid="{00000000-0005-0000-0000-000023200000}"/>
    <cellStyle name="40% - 강조색1 2 10 2" xfId="7949" xr:uid="{00000000-0005-0000-0000-000024200000}"/>
    <cellStyle name="40% - 강조색1 2 11" xfId="7950" xr:uid="{00000000-0005-0000-0000-000025200000}"/>
    <cellStyle name="40% - 강조색1 2 11 2" xfId="7951" xr:uid="{00000000-0005-0000-0000-000026200000}"/>
    <cellStyle name="40% - 강조색1 2 12" xfId="7952" xr:uid="{00000000-0005-0000-0000-000027200000}"/>
    <cellStyle name="40% - 강조색1 2 13" xfId="7953" xr:uid="{00000000-0005-0000-0000-000028200000}"/>
    <cellStyle name="40% - 강조색1 2 14" xfId="7954" xr:uid="{00000000-0005-0000-0000-000029200000}"/>
    <cellStyle name="40% - 강조색1 2 2" xfId="7955" xr:uid="{00000000-0005-0000-0000-00002A200000}"/>
    <cellStyle name="40% - 강조색1 2 2 2" xfId="7956" xr:uid="{00000000-0005-0000-0000-00002B200000}"/>
    <cellStyle name="40% - 강조색1 2 2 2 2" xfId="7957" xr:uid="{00000000-0005-0000-0000-00002C200000}"/>
    <cellStyle name="40% - 강조색1 2 2 3" xfId="7958" xr:uid="{00000000-0005-0000-0000-00002D200000}"/>
    <cellStyle name="40% - 강조색1 2 2 3 2" xfId="7959" xr:uid="{00000000-0005-0000-0000-00002E200000}"/>
    <cellStyle name="40% - 강조색1 2 2 4" xfId="7960" xr:uid="{00000000-0005-0000-0000-00002F200000}"/>
    <cellStyle name="40% - 강조색1 2 3" xfId="7961" xr:uid="{00000000-0005-0000-0000-000030200000}"/>
    <cellStyle name="40% - 강조색1 2 3 2" xfId="7962" xr:uid="{00000000-0005-0000-0000-000031200000}"/>
    <cellStyle name="40% - 강조색1 2 3 2 2" xfId="7963" xr:uid="{00000000-0005-0000-0000-000032200000}"/>
    <cellStyle name="40% - 강조색1 2 3 3" xfId="7964" xr:uid="{00000000-0005-0000-0000-000033200000}"/>
    <cellStyle name="40% - 강조색1 2 3 3 2" xfId="7965" xr:uid="{00000000-0005-0000-0000-000034200000}"/>
    <cellStyle name="40% - 강조색1 2 3 4" xfId="7966" xr:uid="{00000000-0005-0000-0000-000035200000}"/>
    <cellStyle name="40% - 강조색1 2 4" xfId="7967" xr:uid="{00000000-0005-0000-0000-000036200000}"/>
    <cellStyle name="40% - 강조색1 2 4 2" xfId="7968" xr:uid="{00000000-0005-0000-0000-000037200000}"/>
    <cellStyle name="40% - 강조색1 2 4 2 2" xfId="7969" xr:uid="{00000000-0005-0000-0000-000038200000}"/>
    <cellStyle name="40% - 강조색1 2 4 3" xfId="7970" xr:uid="{00000000-0005-0000-0000-000039200000}"/>
    <cellStyle name="40% - 강조색1 2 5" xfId="7971" xr:uid="{00000000-0005-0000-0000-00003A200000}"/>
    <cellStyle name="40% - 강조색1 2 5 2" xfId="7972" xr:uid="{00000000-0005-0000-0000-00003B200000}"/>
    <cellStyle name="40% - 강조색1 2 5 2 2" xfId="7973" xr:uid="{00000000-0005-0000-0000-00003C200000}"/>
    <cellStyle name="40% - 강조색1 2 5 3" xfId="7974" xr:uid="{00000000-0005-0000-0000-00003D200000}"/>
    <cellStyle name="40% - 강조색1 2 6" xfId="7975" xr:uid="{00000000-0005-0000-0000-00003E200000}"/>
    <cellStyle name="40% - 강조색1 2 6 2" xfId="7976" xr:uid="{00000000-0005-0000-0000-00003F200000}"/>
    <cellStyle name="40% - 강조색1 2 7" xfId="7977" xr:uid="{00000000-0005-0000-0000-000040200000}"/>
    <cellStyle name="40% - 강조색1 2 7 2" xfId="7978" xr:uid="{00000000-0005-0000-0000-000041200000}"/>
    <cellStyle name="40% - 강조색1 2 8" xfId="7979" xr:uid="{00000000-0005-0000-0000-000042200000}"/>
    <cellStyle name="40% - 강조색1 2 8 2" xfId="7980" xr:uid="{00000000-0005-0000-0000-000043200000}"/>
    <cellStyle name="40% - 강조색1 2 9" xfId="7981" xr:uid="{00000000-0005-0000-0000-000044200000}"/>
    <cellStyle name="40% - 강조색1 2 9 2" xfId="7982" xr:uid="{00000000-0005-0000-0000-000045200000}"/>
    <cellStyle name="40% - 강조색1 20" xfId="35083" xr:uid="{00000000-0005-0000-0000-000046200000}"/>
    <cellStyle name="40% - 강조색1 21" xfId="35084" xr:uid="{00000000-0005-0000-0000-000047200000}"/>
    <cellStyle name="40% - 강조색1 22" xfId="35085" xr:uid="{00000000-0005-0000-0000-000048200000}"/>
    <cellStyle name="40% - 강조색1 23" xfId="35086" xr:uid="{00000000-0005-0000-0000-000049200000}"/>
    <cellStyle name="40% - 강조색1 24" xfId="35087" xr:uid="{00000000-0005-0000-0000-00004A200000}"/>
    <cellStyle name="40% - 강조색1 25" xfId="35088" xr:uid="{00000000-0005-0000-0000-00004B200000}"/>
    <cellStyle name="40% - 강조색1 26" xfId="35089" xr:uid="{00000000-0005-0000-0000-00004C200000}"/>
    <cellStyle name="40% - 강조색1 27" xfId="35090" xr:uid="{00000000-0005-0000-0000-00004D200000}"/>
    <cellStyle name="40% - 강조색1 28" xfId="35091" xr:uid="{00000000-0005-0000-0000-00004E200000}"/>
    <cellStyle name="40% - 강조색1 29" xfId="35092" xr:uid="{00000000-0005-0000-0000-00004F200000}"/>
    <cellStyle name="40% - 강조색1 3" xfId="7983" xr:uid="{00000000-0005-0000-0000-000050200000}"/>
    <cellStyle name="40% - 강조색1 3 2" xfId="7984" xr:uid="{00000000-0005-0000-0000-000051200000}"/>
    <cellStyle name="40% - 강조색1 3 2 2" xfId="7985" xr:uid="{00000000-0005-0000-0000-000052200000}"/>
    <cellStyle name="40% - 강조색1 3 3" xfId="7986" xr:uid="{00000000-0005-0000-0000-000053200000}"/>
    <cellStyle name="40% - 강조색1 3 3 2" xfId="7987" xr:uid="{00000000-0005-0000-0000-000054200000}"/>
    <cellStyle name="40% - 강조색1 3 4" xfId="7988" xr:uid="{00000000-0005-0000-0000-000055200000}"/>
    <cellStyle name="40% - 강조색1 3 5" xfId="7989" xr:uid="{00000000-0005-0000-0000-000056200000}"/>
    <cellStyle name="40% - 강조색1 30" xfId="35093" xr:uid="{00000000-0005-0000-0000-000057200000}"/>
    <cellStyle name="40% - 강조색1 31" xfId="35094" xr:uid="{00000000-0005-0000-0000-000058200000}"/>
    <cellStyle name="40% - 강조색1 32" xfId="35095" xr:uid="{00000000-0005-0000-0000-000059200000}"/>
    <cellStyle name="40% - 강조색1 33" xfId="35096" xr:uid="{00000000-0005-0000-0000-00005A200000}"/>
    <cellStyle name="40% - 강조색1 34" xfId="35097" xr:uid="{00000000-0005-0000-0000-00005B200000}"/>
    <cellStyle name="40% - 강조색1 35" xfId="35098" xr:uid="{00000000-0005-0000-0000-00005C200000}"/>
    <cellStyle name="40% - 강조색1 36" xfId="35099" xr:uid="{00000000-0005-0000-0000-00005D200000}"/>
    <cellStyle name="40% - 강조색1 37" xfId="35100" xr:uid="{00000000-0005-0000-0000-00005E200000}"/>
    <cellStyle name="40% - 강조색1 38" xfId="35101" xr:uid="{00000000-0005-0000-0000-00005F200000}"/>
    <cellStyle name="40% - 강조색1 39" xfId="35102" xr:uid="{00000000-0005-0000-0000-000060200000}"/>
    <cellStyle name="40% - 강조색1 4" xfId="7990" xr:uid="{00000000-0005-0000-0000-000061200000}"/>
    <cellStyle name="40% - 강조색1 4 2" xfId="7991" xr:uid="{00000000-0005-0000-0000-000062200000}"/>
    <cellStyle name="40% - 강조색1 4 2 2" xfId="7992" xr:uid="{00000000-0005-0000-0000-000063200000}"/>
    <cellStyle name="40% - 강조색1 4 2 2 2" xfId="7993" xr:uid="{00000000-0005-0000-0000-000064200000}"/>
    <cellStyle name="40% - 강조색1 4 2 3" xfId="7994" xr:uid="{00000000-0005-0000-0000-000065200000}"/>
    <cellStyle name="40% - 강조색1 4 3" xfId="7995" xr:uid="{00000000-0005-0000-0000-000066200000}"/>
    <cellStyle name="40% - 강조색1 4 3 2" xfId="7996" xr:uid="{00000000-0005-0000-0000-000067200000}"/>
    <cellStyle name="40% - 강조색1 4 3 3" xfId="7997" xr:uid="{00000000-0005-0000-0000-000068200000}"/>
    <cellStyle name="40% - 강조색1 4 4" xfId="7998" xr:uid="{00000000-0005-0000-0000-000069200000}"/>
    <cellStyle name="40% - 강조색1 4 4 2" xfId="7999" xr:uid="{00000000-0005-0000-0000-00006A200000}"/>
    <cellStyle name="40% - 강조색1 4 5" xfId="8000" xr:uid="{00000000-0005-0000-0000-00006B200000}"/>
    <cellStyle name="40% - 강조색1 4 5 2" xfId="8001" xr:uid="{00000000-0005-0000-0000-00006C200000}"/>
    <cellStyle name="40% - 강조색1 4 6" xfId="8002" xr:uid="{00000000-0005-0000-0000-00006D200000}"/>
    <cellStyle name="40% - 강조색1 4 6 2" xfId="8003" xr:uid="{00000000-0005-0000-0000-00006E200000}"/>
    <cellStyle name="40% - 강조색1 4 7" xfId="8004" xr:uid="{00000000-0005-0000-0000-00006F200000}"/>
    <cellStyle name="40% - 강조색1 40" xfId="35103" xr:uid="{00000000-0005-0000-0000-000070200000}"/>
    <cellStyle name="40% - 강조색1 41" xfId="35104" xr:uid="{00000000-0005-0000-0000-000071200000}"/>
    <cellStyle name="40% - 강조색1 42" xfId="35105" xr:uid="{00000000-0005-0000-0000-000072200000}"/>
    <cellStyle name="40% - 강조색1 43" xfId="35106" xr:uid="{00000000-0005-0000-0000-000073200000}"/>
    <cellStyle name="40% - 강조색1 44" xfId="35107" xr:uid="{00000000-0005-0000-0000-000074200000}"/>
    <cellStyle name="40% - 강조색1 45" xfId="35108" xr:uid="{00000000-0005-0000-0000-000075200000}"/>
    <cellStyle name="40% - 강조색1 46" xfId="35109" xr:uid="{00000000-0005-0000-0000-000076200000}"/>
    <cellStyle name="40% - 강조색1 47" xfId="35110" xr:uid="{00000000-0005-0000-0000-000077200000}"/>
    <cellStyle name="40% - 강조색1 48" xfId="35111" xr:uid="{00000000-0005-0000-0000-000078200000}"/>
    <cellStyle name="40% - 강조색1 49" xfId="35112" xr:uid="{00000000-0005-0000-0000-000079200000}"/>
    <cellStyle name="40% - 강조색1 5" xfId="8005" xr:uid="{00000000-0005-0000-0000-00007A200000}"/>
    <cellStyle name="40% - 강조색1 5 2" xfId="8006" xr:uid="{00000000-0005-0000-0000-00007B200000}"/>
    <cellStyle name="40% - 강조색1 5 2 2" xfId="8007" xr:uid="{00000000-0005-0000-0000-00007C200000}"/>
    <cellStyle name="40% - 강조색1 5 2 2 2" xfId="8008" xr:uid="{00000000-0005-0000-0000-00007D200000}"/>
    <cellStyle name="40% - 강조색1 5 2 3" xfId="8009" xr:uid="{00000000-0005-0000-0000-00007E200000}"/>
    <cellStyle name="40% - 강조색1 5 3" xfId="8010" xr:uid="{00000000-0005-0000-0000-00007F200000}"/>
    <cellStyle name="40% - 강조색1 5 3 2" xfId="8011" xr:uid="{00000000-0005-0000-0000-000080200000}"/>
    <cellStyle name="40% - 강조색1 5 3 3" xfId="8012" xr:uid="{00000000-0005-0000-0000-000081200000}"/>
    <cellStyle name="40% - 강조색1 5 4" xfId="8013" xr:uid="{00000000-0005-0000-0000-000082200000}"/>
    <cellStyle name="40% - 강조색1 5 4 2" xfId="8014" xr:uid="{00000000-0005-0000-0000-000083200000}"/>
    <cellStyle name="40% - 강조색1 5 5" xfId="8015" xr:uid="{00000000-0005-0000-0000-000084200000}"/>
    <cellStyle name="40% - 강조색1 5 5 2" xfId="8016" xr:uid="{00000000-0005-0000-0000-000085200000}"/>
    <cellStyle name="40% - 강조색1 5 6" xfId="8017" xr:uid="{00000000-0005-0000-0000-000086200000}"/>
    <cellStyle name="40% - 강조색1 50" xfId="35113" xr:uid="{00000000-0005-0000-0000-000087200000}"/>
    <cellStyle name="40% - 강조색1 6" xfId="8018" xr:uid="{00000000-0005-0000-0000-000088200000}"/>
    <cellStyle name="40% - 강조색1 6 2" xfId="8019" xr:uid="{00000000-0005-0000-0000-000089200000}"/>
    <cellStyle name="40% - 강조색1 6 2 2" xfId="8020" xr:uid="{00000000-0005-0000-0000-00008A200000}"/>
    <cellStyle name="40% - 강조색1 6 3" xfId="8021" xr:uid="{00000000-0005-0000-0000-00008B200000}"/>
    <cellStyle name="40% - 강조색1 6 3 2" xfId="8022" xr:uid="{00000000-0005-0000-0000-00008C200000}"/>
    <cellStyle name="40% - 강조색1 6 4" xfId="8023" xr:uid="{00000000-0005-0000-0000-00008D200000}"/>
    <cellStyle name="40% - 강조색1 6 5" xfId="8024" xr:uid="{00000000-0005-0000-0000-00008E200000}"/>
    <cellStyle name="40% - 강조색1 6 6" xfId="8025" xr:uid="{00000000-0005-0000-0000-00008F200000}"/>
    <cellStyle name="40% - 강조색1 7" xfId="8026" xr:uid="{00000000-0005-0000-0000-000090200000}"/>
    <cellStyle name="40% - 강조색1 7 2" xfId="8027" xr:uid="{00000000-0005-0000-0000-000091200000}"/>
    <cellStyle name="40% - 강조색1 7 2 2" xfId="8028" xr:uid="{00000000-0005-0000-0000-000092200000}"/>
    <cellStyle name="40% - 강조색1 7 3" xfId="8029" xr:uid="{00000000-0005-0000-0000-000093200000}"/>
    <cellStyle name="40% - 강조색1 8" xfId="8030" xr:uid="{00000000-0005-0000-0000-000094200000}"/>
    <cellStyle name="40% - 강조색1 8 2" xfId="8031" xr:uid="{00000000-0005-0000-0000-000095200000}"/>
    <cellStyle name="40% - 강조색1 9" xfId="8032" xr:uid="{00000000-0005-0000-0000-000096200000}"/>
    <cellStyle name="40% - 강조색1 9 2" xfId="8033" xr:uid="{00000000-0005-0000-0000-000097200000}"/>
    <cellStyle name="40% - 강조색2 10" xfId="8034" xr:uid="{00000000-0005-0000-0000-000098200000}"/>
    <cellStyle name="40% - 강조색2 10 2" xfId="8035" xr:uid="{00000000-0005-0000-0000-000099200000}"/>
    <cellStyle name="40% - 강조색2 10 2 2" xfId="8036" xr:uid="{00000000-0005-0000-0000-00009A200000}"/>
    <cellStyle name="40% - 강조색2 10 3" xfId="8037" xr:uid="{00000000-0005-0000-0000-00009B200000}"/>
    <cellStyle name="40% - 강조색2 11" xfId="8038" xr:uid="{00000000-0005-0000-0000-00009C200000}"/>
    <cellStyle name="40% - 강조색2 11 2" xfId="8039" xr:uid="{00000000-0005-0000-0000-00009D200000}"/>
    <cellStyle name="40% - 강조색2 12" xfId="8040" xr:uid="{00000000-0005-0000-0000-00009E200000}"/>
    <cellStyle name="40% - 강조색2 12 2" xfId="8041" xr:uid="{00000000-0005-0000-0000-00009F200000}"/>
    <cellStyle name="40% - 강조색2 13" xfId="8042" xr:uid="{00000000-0005-0000-0000-0000A0200000}"/>
    <cellStyle name="40% - 강조색2 13 2" xfId="8043" xr:uid="{00000000-0005-0000-0000-0000A1200000}"/>
    <cellStyle name="40% - 강조색2 14" xfId="35114" xr:uid="{00000000-0005-0000-0000-0000A2200000}"/>
    <cellStyle name="40% - 강조색2 15" xfId="35115" xr:uid="{00000000-0005-0000-0000-0000A3200000}"/>
    <cellStyle name="40% - 강조색2 16" xfId="35116" xr:uid="{00000000-0005-0000-0000-0000A4200000}"/>
    <cellStyle name="40% - 강조색2 17" xfId="35117" xr:uid="{00000000-0005-0000-0000-0000A5200000}"/>
    <cellStyle name="40% - 강조색2 18" xfId="35118" xr:uid="{00000000-0005-0000-0000-0000A6200000}"/>
    <cellStyle name="40% - 강조색2 19" xfId="35119" xr:uid="{00000000-0005-0000-0000-0000A7200000}"/>
    <cellStyle name="40% - 강조색2 2" xfId="8044" xr:uid="{00000000-0005-0000-0000-0000A8200000}"/>
    <cellStyle name="40% - 강조색2 2 10" xfId="8045" xr:uid="{00000000-0005-0000-0000-0000A9200000}"/>
    <cellStyle name="40% - 강조색2 2 10 2" xfId="8046" xr:uid="{00000000-0005-0000-0000-0000AA200000}"/>
    <cellStyle name="40% - 강조색2 2 11" xfId="8047" xr:uid="{00000000-0005-0000-0000-0000AB200000}"/>
    <cellStyle name="40% - 강조색2 2 2" xfId="8048" xr:uid="{00000000-0005-0000-0000-0000AC200000}"/>
    <cellStyle name="40% - 강조색2 2 2 2" xfId="8049" xr:uid="{00000000-0005-0000-0000-0000AD200000}"/>
    <cellStyle name="40% - 강조색2 2 2 2 2" xfId="8050" xr:uid="{00000000-0005-0000-0000-0000AE200000}"/>
    <cellStyle name="40% - 강조색2 2 2 3" xfId="8051" xr:uid="{00000000-0005-0000-0000-0000AF200000}"/>
    <cellStyle name="40% - 강조색2 2 2 3 2" xfId="8052" xr:uid="{00000000-0005-0000-0000-0000B0200000}"/>
    <cellStyle name="40% - 강조색2 2 2 4" xfId="8053" xr:uid="{00000000-0005-0000-0000-0000B1200000}"/>
    <cellStyle name="40% - 강조색2 2 3" xfId="8054" xr:uid="{00000000-0005-0000-0000-0000B2200000}"/>
    <cellStyle name="40% - 강조색2 2 3 2" xfId="8055" xr:uid="{00000000-0005-0000-0000-0000B3200000}"/>
    <cellStyle name="40% - 강조색2 2 3 2 2" xfId="8056" xr:uid="{00000000-0005-0000-0000-0000B4200000}"/>
    <cellStyle name="40% - 강조색2 2 3 3" xfId="8057" xr:uid="{00000000-0005-0000-0000-0000B5200000}"/>
    <cellStyle name="40% - 강조색2 2 3 3 2" xfId="8058" xr:uid="{00000000-0005-0000-0000-0000B6200000}"/>
    <cellStyle name="40% - 강조색2 2 3 4" xfId="8059" xr:uid="{00000000-0005-0000-0000-0000B7200000}"/>
    <cellStyle name="40% - 강조색2 2 4" xfId="8060" xr:uid="{00000000-0005-0000-0000-0000B8200000}"/>
    <cellStyle name="40% - 강조색2 2 4 2" xfId="8061" xr:uid="{00000000-0005-0000-0000-0000B9200000}"/>
    <cellStyle name="40% - 강조색2 2 4 2 2" xfId="8062" xr:uid="{00000000-0005-0000-0000-0000BA200000}"/>
    <cellStyle name="40% - 강조색2 2 4 3" xfId="8063" xr:uid="{00000000-0005-0000-0000-0000BB200000}"/>
    <cellStyle name="40% - 강조색2 2 5" xfId="8064" xr:uid="{00000000-0005-0000-0000-0000BC200000}"/>
    <cellStyle name="40% - 강조색2 2 5 2" xfId="8065" xr:uid="{00000000-0005-0000-0000-0000BD200000}"/>
    <cellStyle name="40% - 강조색2 2 5 2 2" xfId="8066" xr:uid="{00000000-0005-0000-0000-0000BE200000}"/>
    <cellStyle name="40% - 강조색2 2 5 3" xfId="8067" xr:uid="{00000000-0005-0000-0000-0000BF200000}"/>
    <cellStyle name="40% - 강조색2 2 6" xfId="8068" xr:uid="{00000000-0005-0000-0000-0000C0200000}"/>
    <cellStyle name="40% - 강조색2 2 6 2" xfId="8069" xr:uid="{00000000-0005-0000-0000-0000C1200000}"/>
    <cellStyle name="40% - 강조색2 2 7" xfId="8070" xr:uid="{00000000-0005-0000-0000-0000C2200000}"/>
    <cellStyle name="40% - 강조색2 2 7 2" xfId="8071" xr:uid="{00000000-0005-0000-0000-0000C3200000}"/>
    <cellStyle name="40% - 강조색2 2 8" xfId="8072" xr:uid="{00000000-0005-0000-0000-0000C4200000}"/>
    <cellStyle name="40% - 강조색2 2 8 2" xfId="8073" xr:uid="{00000000-0005-0000-0000-0000C5200000}"/>
    <cellStyle name="40% - 강조색2 2 9" xfId="8074" xr:uid="{00000000-0005-0000-0000-0000C6200000}"/>
    <cellStyle name="40% - 강조색2 2 9 2" xfId="8075" xr:uid="{00000000-0005-0000-0000-0000C7200000}"/>
    <cellStyle name="40% - 강조색2 20" xfId="35120" xr:uid="{00000000-0005-0000-0000-0000C8200000}"/>
    <cellStyle name="40% - 강조색2 21" xfId="35121" xr:uid="{00000000-0005-0000-0000-0000C9200000}"/>
    <cellStyle name="40% - 강조색2 22" xfId="35122" xr:uid="{00000000-0005-0000-0000-0000CA200000}"/>
    <cellStyle name="40% - 강조색2 23" xfId="35123" xr:uid="{00000000-0005-0000-0000-0000CB200000}"/>
    <cellStyle name="40% - 강조색2 24" xfId="35124" xr:uid="{00000000-0005-0000-0000-0000CC200000}"/>
    <cellStyle name="40% - 강조색2 25" xfId="35125" xr:uid="{00000000-0005-0000-0000-0000CD200000}"/>
    <cellStyle name="40% - 강조색2 26" xfId="35126" xr:uid="{00000000-0005-0000-0000-0000CE200000}"/>
    <cellStyle name="40% - 강조색2 27" xfId="35127" xr:uid="{00000000-0005-0000-0000-0000CF200000}"/>
    <cellStyle name="40% - 강조색2 28" xfId="35128" xr:uid="{00000000-0005-0000-0000-0000D0200000}"/>
    <cellStyle name="40% - 강조색2 29" xfId="35129" xr:uid="{00000000-0005-0000-0000-0000D1200000}"/>
    <cellStyle name="40% - 강조색2 3" xfId="8076" xr:uid="{00000000-0005-0000-0000-0000D2200000}"/>
    <cellStyle name="40% - 강조색2 3 2" xfId="8077" xr:uid="{00000000-0005-0000-0000-0000D3200000}"/>
    <cellStyle name="40% - 강조색2 3 2 2" xfId="8078" xr:uid="{00000000-0005-0000-0000-0000D4200000}"/>
    <cellStyle name="40% - 강조색2 3 3" xfId="8079" xr:uid="{00000000-0005-0000-0000-0000D5200000}"/>
    <cellStyle name="40% - 강조색2 3 3 2" xfId="8080" xr:uid="{00000000-0005-0000-0000-0000D6200000}"/>
    <cellStyle name="40% - 강조색2 3 4" xfId="8081" xr:uid="{00000000-0005-0000-0000-0000D7200000}"/>
    <cellStyle name="40% - 강조색2 30" xfId="35130" xr:uid="{00000000-0005-0000-0000-0000D8200000}"/>
    <cellStyle name="40% - 강조색2 31" xfId="35131" xr:uid="{00000000-0005-0000-0000-0000D9200000}"/>
    <cellStyle name="40% - 강조색2 32" xfId="35132" xr:uid="{00000000-0005-0000-0000-0000DA200000}"/>
    <cellStyle name="40% - 강조색2 33" xfId="35133" xr:uid="{00000000-0005-0000-0000-0000DB200000}"/>
    <cellStyle name="40% - 강조색2 34" xfId="35134" xr:uid="{00000000-0005-0000-0000-0000DC200000}"/>
    <cellStyle name="40% - 강조색2 35" xfId="35135" xr:uid="{00000000-0005-0000-0000-0000DD200000}"/>
    <cellStyle name="40% - 강조색2 36" xfId="35136" xr:uid="{00000000-0005-0000-0000-0000DE200000}"/>
    <cellStyle name="40% - 강조색2 37" xfId="35137" xr:uid="{00000000-0005-0000-0000-0000DF200000}"/>
    <cellStyle name="40% - 강조색2 38" xfId="35138" xr:uid="{00000000-0005-0000-0000-0000E0200000}"/>
    <cellStyle name="40% - 강조색2 39" xfId="35139" xr:uid="{00000000-0005-0000-0000-0000E1200000}"/>
    <cellStyle name="40% - 강조색2 4" xfId="8082" xr:uid="{00000000-0005-0000-0000-0000E2200000}"/>
    <cellStyle name="40% - 강조색2 4 2" xfId="8083" xr:uid="{00000000-0005-0000-0000-0000E3200000}"/>
    <cellStyle name="40% - 강조색2 4 2 2" xfId="8084" xr:uid="{00000000-0005-0000-0000-0000E4200000}"/>
    <cellStyle name="40% - 강조색2 4 2 2 2" xfId="8085" xr:uid="{00000000-0005-0000-0000-0000E5200000}"/>
    <cellStyle name="40% - 강조색2 4 2 3" xfId="8086" xr:uid="{00000000-0005-0000-0000-0000E6200000}"/>
    <cellStyle name="40% - 강조색2 4 3" xfId="8087" xr:uid="{00000000-0005-0000-0000-0000E7200000}"/>
    <cellStyle name="40% - 강조색2 4 3 2" xfId="8088" xr:uid="{00000000-0005-0000-0000-0000E8200000}"/>
    <cellStyle name="40% - 강조색2 4 3 3" xfId="8089" xr:uid="{00000000-0005-0000-0000-0000E9200000}"/>
    <cellStyle name="40% - 강조색2 4 4" xfId="8090" xr:uid="{00000000-0005-0000-0000-0000EA200000}"/>
    <cellStyle name="40% - 강조색2 4 4 2" xfId="8091" xr:uid="{00000000-0005-0000-0000-0000EB200000}"/>
    <cellStyle name="40% - 강조색2 4 5" xfId="8092" xr:uid="{00000000-0005-0000-0000-0000EC200000}"/>
    <cellStyle name="40% - 강조색2 4 5 2" xfId="8093" xr:uid="{00000000-0005-0000-0000-0000ED200000}"/>
    <cellStyle name="40% - 강조색2 4 6" xfId="8094" xr:uid="{00000000-0005-0000-0000-0000EE200000}"/>
    <cellStyle name="40% - 강조색2 4 6 2" xfId="8095" xr:uid="{00000000-0005-0000-0000-0000EF200000}"/>
    <cellStyle name="40% - 강조색2 4 7" xfId="8096" xr:uid="{00000000-0005-0000-0000-0000F0200000}"/>
    <cellStyle name="40% - 강조색2 40" xfId="35140" xr:uid="{00000000-0005-0000-0000-0000F1200000}"/>
    <cellStyle name="40% - 강조색2 41" xfId="35141" xr:uid="{00000000-0005-0000-0000-0000F2200000}"/>
    <cellStyle name="40% - 강조색2 42" xfId="35142" xr:uid="{00000000-0005-0000-0000-0000F3200000}"/>
    <cellStyle name="40% - 강조색2 43" xfId="35143" xr:uid="{00000000-0005-0000-0000-0000F4200000}"/>
    <cellStyle name="40% - 강조색2 44" xfId="35144" xr:uid="{00000000-0005-0000-0000-0000F5200000}"/>
    <cellStyle name="40% - 강조색2 45" xfId="35145" xr:uid="{00000000-0005-0000-0000-0000F6200000}"/>
    <cellStyle name="40% - 강조색2 46" xfId="35146" xr:uid="{00000000-0005-0000-0000-0000F7200000}"/>
    <cellStyle name="40% - 강조색2 47" xfId="35147" xr:uid="{00000000-0005-0000-0000-0000F8200000}"/>
    <cellStyle name="40% - 강조색2 48" xfId="35148" xr:uid="{00000000-0005-0000-0000-0000F9200000}"/>
    <cellStyle name="40% - 강조색2 49" xfId="35149" xr:uid="{00000000-0005-0000-0000-0000FA200000}"/>
    <cellStyle name="40% - 강조색2 5" xfId="8097" xr:uid="{00000000-0005-0000-0000-0000FB200000}"/>
    <cellStyle name="40% - 강조색2 5 2" xfId="8098" xr:uid="{00000000-0005-0000-0000-0000FC200000}"/>
    <cellStyle name="40% - 강조색2 5 2 2" xfId="8099" xr:uid="{00000000-0005-0000-0000-0000FD200000}"/>
    <cellStyle name="40% - 강조색2 5 2 2 2" xfId="8100" xr:uid="{00000000-0005-0000-0000-0000FE200000}"/>
    <cellStyle name="40% - 강조색2 5 2 3" xfId="8101" xr:uid="{00000000-0005-0000-0000-0000FF200000}"/>
    <cellStyle name="40% - 강조색2 5 3" xfId="8102" xr:uid="{00000000-0005-0000-0000-000000210000}"/>
    <cellStyle name="40% - 강조색2 5 3 2" xfId="8103" xr:uid="{00000000-0005-0000-0000-000001210000}"/>
    <cellStyle name="40% - 강조색2 5 3 3" xfId="8104" xr:uid="{00000000-0005-0000-0000-000002210000}"/>
    <cellStyle name="40% - 강조색2 5 4" xfId="8105" xr:uid="{00000000-0005-0000-0000-000003210000}"/>
    <cellStyle name="40% - 강조색2 5 4 2" xfId="8106" xr:uid="{00000000-0005-0000-0000-000004210000}"/>
    <cellStyle name="40% - 강조색2 5 5" xfId="8107" xr:uid="{00000000-0005-0000-0000-000005210000}"/>
    <cellStyle name="40% - 강조색2 5 5 2" xfId="8108" xr:uid="{00000000-0005-0000-0000-000006210000}"/>
    <cellStyle name="40% - 강조색2 5 6" xfId="8109" xr:uid="{00000000-0005-0000-0000-000007210000}"/>
    <cellStyle name="40% - 강조색2 50" xfId="35150" xr:uid="{00000000-0005-0000-0000-000008210000}"/>
    <cellStyle name="40% - 강조색2 6" xfId="8110" xr:uid="{00000000-0005-0000-0000-000009210000}"/>
    <cellStyle name="40% - 강조색2 6 2" xfId="8111" xr:uid="{00000000-0005-0000-0000-00000A210000}"/>
    <cellStyle name="40% - 강조색2 6 2 2" xfId="8112" xr:uid="{00000000-0005-0000-0000-00000B210000}"/>
    <cellStyle name="40% - 강조색2 6 3" xfId="8113" xr:uid="{00000000-0005-0000-0000-00000C210000}"/>
    <cellStyle name="40% - 강조색2 6 3 2" xfId="8114" xr:uid="{00000000-0005-0000-0000-00000D210000}"/>
    <cellStyle name="40% - 강조색2 6 4" xfId="8115" xr:uid="{00000000-0005-0000-0000-00000E210000}"/>
    <cellStyle name="40% - 강조색2 6 5" xfId="8116" xr:uid="{00000000-0005-0000-0000-00000F210000}"/>
    <cellStyle name="40% - 강조색2 7" xfId="8117" xr:uid="{00000000-0005-0000-0000-000010210000}"/>
    <cellStyle name="40% - 강조색2 7 2" xfId="8118" xr:uid="{00000000-0005-0000-0000-000011210000}"/>
    <cellStyle name="40% - 강조색2 7 2 2" xfId="8119" xr:uid="{00000000-0005-0000-0000-000012210000}"/>
    <cellStyle name="40% - 강조색2 7 3" xfId="8120" xr:uid="{00000000-0005-0000-0000-000013210000}"/>
    <cellStyle name="40% - 강조색2 8" xfId="8121" xr:uid="{00000000-0005-0000-0000-000014210000}"/>
    <cellStyle name="40% - 강조색2 8 2" xfId="8122" xr:uid="{00000000-0005-0000-0000-000015210000}"/>
    <cellStyle name="40% - 강조색2 9" xfId="8123" xr:uid="{00000000-0005-0000-0000-000016210000}"/>
    <cellStyle name="40% - 강조색2 9 2" xfId="8124" xr:uid="{00000000-0005-0000-0000-000017210000}"/>
    <cellStyle name="40% - 강조색3 10" xfId="8125" xr:uid="{00000000-0005-0000-0000-000018210000}"/>
    <cellStyle name="40% - 강조색3 10 2" xfId="8126" xr:uid="{00000000-0005-0000-0000-000019210000}"/>
    <cellStyle name="40% - 강조색3 10 2 2" xfId="8127" xr:uid="{00000000-0005-0000-0000-00001A210000}"/>
    <cellStyle name="40% - 강조색3 10 3" xfId="8128" xr:uid="{00000000-0005-0000-0000-00001B210000}"/>
    <cellStyle name="40% - 강조색3 11" xfId="8129" xr:uid="{00000000-0005-0000-0000-00001C210000}"/>
    <cellStyle name="40% - 강조색3 11 2" xfId="8130" xr:uid="{00000000-0005-0000-0000-00001D210000}"/>
    <cellStyle name="40% - 강조색3 12" xfId="8131" xr:uid="{00000000-0005-0000-0000-00001E210000}"/>
    <cellStyle name="40% - 강조색3 12 2" xfId="8132" xr:uid="{00000000-0005-0000-0000-00001F210000}"/>
    <cellStyle name="40% - 강조색3 13" xfId="8133" xr:uid="{00000000-0005-0000-0000-000020210000}"/>
    <cellStyle name="40% - 강조색3 13 2" xfId="8134" xr:uid="{00000000-0005-0000-0000-000021210000}"/>
    <cellStyle name="40% - 강조색3 14" xfId="35151" xr:uid="{00000000-0005-0000-0000-000022210000}"/>
    <cellStyle name="40% - 강조색3 15" xfId="35152" xr:uid="{00000000-0005-0000-0000-000023210000}"/>
    <cellStyle name="40% - 강조색3 16" xfId="35153" xr:uid="{00000000-0005-0000-0000-000024210000}"/>
    <cellStyle name="40% - 강조색3 17" xfId="35154" xr:uid="{00000000-0005-0000-0000-000025210000}"/>
    <cellStyle name="40% - 강조색3 18" xfId="35155" xr:uid="{00000000-0005-0000-0000-000026210000}"/>
    <cellStyle name="40% - 강조색3 19" xfId="35156" xr:uid="{00000000-0005-0000-0000-000027210000}"/>
    <cellStyle name="40% - 강조색3 2" xfId="8135" xr:uid="{00000000-0005-0000-0000-000028210000}"/>
    <cellStyle name="40% - 강조색3 2 10" xfId="8136" xr:uid="{00000000-0005-0000-0000-000029210000}"/>
    <cellStyle name="40% - 강조색3 2 10 2" xfId="8137" xr:uid="{00000000-0005-0000-0000-00002A210000}"/>
    <cellStyle name="40% - 강조색3 2 11" xfId="8138" xr:uid="{00000000-0005-0000-0000-00002B210000}"/>
    <cellStyle name="40% - 강조색3 2 11 2" xfId="8139" xr:uid="{00000000-0005-0000-0000-00002C210000}"/>
    <cellStyle name="40% - 강조색3 2 12" xfId="8140" xr:uid="{00000000-0005-0000-0000-00002D210000}"/>
    <cellStyle name="40% - 강조색3 2 13" xfId="8141" xr:uid="{00000000-0005-0000-0000-00002E210000}"/>
    <cellStyle name="40% - 강조색3 2 14" xfId="8142" xr:uid="{00000000-0005-0000-0000-00002F210000}"/>
    <cellStyle name="40% - 강조색3 2 2" xfId="8143" xr:uid="{00000000-0005-0000-0000-000030210000}"/>
    <cellStyle name="40% - 강조색3 2 2 2" xfId="8144" xr:uid="{00000000-0005-0000-0000-000031210000}"/>
    <cellStyle name="40% - 강조색3 2 2 2 2" xfId="8145" xr:uid="{00000000-0005-0000-0000-000032210000}"/>
    <cellStyle name="40% - 강조색3 2 2 3" xfId="8146" xr:uid="{00000000-0005-0000-0000-000033210000}"/>
    <cellStyle name="40% - 강조색3 2 2 3 2" xfId="8147" xr:uid="{00000000-0005-0000-0000-000034210000}"/>
    <cellStyle name="40% - 강조색3 2 2 4" xfId="8148" xr:uid="{00000000-0005-0000-0000-000035210000}"/>
    <cellStyle name="40% - 강조색3 2 3" xfId="8149" xr:uid="{00000000-0005-0000-0000-000036210000}"/>
    <cellStyle name="40% - 강조색3 2 3 2" xfId="8150" xr:uid="{00000000-0005-0000-0000-000037210000}"/>
    <cellStyle name="40% - 강조색3 2 3 2 2" xfId="8151" xr:uid="{00000000-0005-0000-0000-000038210000}"/>
    <cellStyle name="40% - 강조색3 2 3 3" xfId="8152" xr:uid="{00000000-0005-0000-0000-000039210000}"/>
    <cellStyle name="40% - 강조색3 2 3 3 2" xfId="8153" xr:uid="{00000000-0005-0000-0000-00003A210000}"/>
    <cellStyle name="40% - 강조색3 2 3 4" xfId="8154" xr:uid="{00000000-0005-0000-0000-00003B210000}"/>
    <cellStyle name="40% - 강조색3 2 4" xfId="8155" xr:uid="{00000000-0005-0000-0000-00003C210000}"/>
    <cellStyle name="40% - 강조색3 2 4 2" xfId="8156" xr:uid="{00000000-0005-0000-0000-00003D210000}"/>
    <cellStyle name="40% - 강조색3 2 4 2 2" xfId="8157" xr:uid="{00000000-0005-0000-0000-00003E210000}"/>
    <cellStyle name="40% - 강조색3 2 4 3" xfId="8158" xr:uid="{00000000-0005-0000-0000-00003F210000}"/>
    <cellStyle name="40% - 강조색3 2 5" xfId="8159" xr:uid="{00000000-0005-0000-0000-000040210000}"/>
    <cellStyle name="40% - 강조색3 2 5 2" xfId="8160" xr:uid="{00000000-0005-0000-0000-000041210000}"/>
    <cellStyle name="40% - 강조색3 2 5 2 2" xfId="8161" xr:uid="{00000000-0005-0000-0000-000042210000}"/>
    <cellStyle name="40% - 강조색3 2 5 3" xfId="8162" xr:uid="{00000000-0005-0000-0000-000043210000}"/>
    <cellStyle name="40% - 강조색3 2 6" xfId="8163" xr:uid="{00000000-0005-0000-0000-000044210000}"/>
    <cellStyle name="40% - 강조색3 2 6 2" xfId="8164" xr:uid="{00000000-0005-0000-0000-000045210000}"/>
    <cellStyle name="40% - 강조색3 2 7" xfId="8165" xr:uid="{00000000-0005-0000-0000-000046210000}"/>
    <cellStyle name="40% - 강조색3 2 7 2" xfId="8166" xr:uid="{00000000-0005-0000-0000-000047210000}"/>
    <cellStyle name="40% - 강조색3 2 8" xfId="8167" xr:uid="{00000000-0005-0000-0000-000048210000}"/>
    <cellStyle name="40% - 강조색3 2 8 2" xfId="8168" xr:uid="{00000000-0005-0000-0000-000049210000}"/>
    <cellStyle name="40% - 강조색3 2 9" xfId="8169" xr:uid="{00000000-0005-0000-0000-00004A210000}"/>
    <cellStyle name="40% - 강조색3 2 9 2" xfId="8170" xr:uid="{00000000-0005-0000-0000-00004B210000}"/>
    <cellStyle name="40% - 강조색3 20" xfId="35157" xr:uid="{00000000-0005-0000-0000-00004C210000}"/>
    <cellStyle name="40% - 강조색3 21" xfId="35158" xr:uid="{00000000-0005-0000-0000-00004D210000}"/>
    <cellStyle name="40% - 강조색3 22" xfId="35159" xr:uid="{00000000-0005-0000-0000-00004E210000}"/>
    <cellStyle name="40% - 강조색3 23" xfId="35160" xr:uid="{00000000-0005-0000-0000-00004F210000}"/>
    <cellStyle name="40% - 강조색3 24" xfId="35161" xr:uid="{00000000-0005-0000-0000-000050210000}"/>
    <cellStyle name="40% - 강조색3 25" xfId="35162" xr:uid="{00000000-0005-0000-0000-000051210000}"/>
    <cellStyle name="40% - 강조색3 26" xfId="35163" xr:uid="{00000000-0005-0000-0000-000052210000}"/>
    <cellStyle name="40% - 강조색3 27" xfId="35164" xr:uid="{00000000-0005-0000-0000-000053210000}"/>
    <cellStyle name="40% - 강조색3 28" xfId="35165" xr:uid="{00000000-0005-0000-0000-000054210000}"/>
    <cellStyle name="40% - 강조색3 29" xfId="35166" xr:uid="{00000000-0005-0000-0000-000055210000}"/>
    <cellStyle name="40% - 강조색3 3" xfId="8171" xr:uid="{00000000-0005-0000-0000-000056210000}"/>
    <cellStyle name="40% - 강조색3 3 2" xfId="8172" xr:uid="{00000000-0005-0000-0000-000057210000}"/>
    <cellStyle name="40% - 강조색3 3 2 2" xfId="8173" xr:uid="{00000000-0005-0000-0000-000058210000}"/>
    <cellStyle name="40% - 강조색3 3 3" xfId="8174" xr:uid="{00000000-0005-0000-0000-000059210000}"/>
    <cellStyle name="40% - 강조색3 3 3 2" xfId="8175" xr:uid="{00000000-0005-0000-0000-00005A210000}"/>
    <cellStyle name="40% - 강조색3 3 4" xfId="8176" xr:uid="{00000000-0005-0000-0000-00005B210000}"/>
    <cellStyle name="40% - 강조색3 3 5" xfId="8177" xr:uid="{00000000-0005-0000-0000-00005C210000}"/>
    <cellStyle name="40% - 강조색3 30" xfId="35167" xr:uid="{00000000-0005-0000-0000-00005D210000}"/>
    <cellStyle name="40% - 강조색3 31" xfId="35168" xr:uid="{00000000-0005-0000-0000-00005E210000}"/>
    <cellStyle name="40% - 강조색3 32" xfId="35169" xr:uid="{00000000-0005-0000-0000-00005F210000}"/>
    <cellStyle name="40% - 강조색3 33" xfId="35170" xr:uid="{00000000-0005-0000-0000-000060210000}"/>
    <cellStyle name="40% - 강조색3 34" xfId="35171" xr:uid="{00000000-0005-0000-0000-000061210000}"/>
    <cellStyle name="40% - 강조색3 35" xfId="35172" xr:uid="{00000000-0005-0000-0000-000062210000}"/>
    <cellStyle name="40% - 강조색3 36" xfId="35173" xr:uid="{00000000-0005-0000-0000-000063210000}"/>
    <cellStyle name="40% - 강조색3 37" xfId="35174" xr:uid="{00000000-0005-0000-0000-000064210000}"/>
    <cellStyle name="40% - 강조색3 38" xfId="35175" xr:uid="{00000000-0005-0000-0000-000065210000}"/>
    <cellStyle name="40% - 강조색3 39" xfId="35176" xr:uid="{00000000-0005-0000-0000-000066210000}"/>
    <cellStyle name="40% - 강조색3 4" xfId="8178" xr:uid="{00000000-0005-0000-0000-000067210000}"/>
    <cellStyle name="40% - 강조색3 4 2" xfId="8179" xr:uid="{00000000-0005-0000-0000-000068210000}"/>
    <cellStyle name="40% - 강조색3 4 2 2" xfId="8180" xr:uid="{00000000-0005-0000-0000-000069210000}"/>
    <cellStyle name="40% - 강조색3 4 2 2 2" xfId="8181" xr:uid="{00000000-0005-0000-0000-00006A210000}"/>
    <cellStyle name="40% - 강조색3 4 2 3" xfId="8182" xr:uid="{00000000-0005-0000-0000-00006B210000}"/>
    <cellStyle name="40% - 강조색3 4 3" xfId="8183" xr:uid="{00000000-0005-0000-0000-00006C210000}"/>
    <cellStyle name="40% - 강조색3 4 3 2" xfId="8184" xr:uid="{00000000-0005-0000-0000-00006D210000}"/>
    <cellStyle name="40% - 강조색3 4 3 3" xfId="8185" xr:uid="{00000000-0005-0000-0000-00006E210000}"/>
    <cellStyle name="40% - 강조색3 4 4" xfId="8186" xr:uid="{00000000-0005-0000-0000-00006F210000}"/>
    <cellStyle name="40% - 강조색3 4 4 2" xfId="8187" xr:uid="{00000000-0005-0000-0000-000070210000}"/>
    <cellStyle name="40% - 강조색3 4 5" xfId="8188" xr:uid="{00000000-0005-0000-0000-000071210000}"/>
    <cellStyle name="40% - 강조색3 4 5 2" xfId="8189" xr:uid="{00000000-0005-0000-0000-000072210000}"/>
    <cellStyle name="40% - 강조색3 4 6" xfId="8190" xr:uid="{00000000-0005-0000-0000-000073210000}"/>
    <cellStyle name="40% - 강조색3 4 6 2" xfId="8191" xr:uid="{00000000-0005-0000-0000-000074210000}"/>
    <cellStyle name="40% - 강조색3 4 7" xfId="8192" xr:uid="{00000000-0005-0000-0000-000075210000}"/>
    <cellStyle name="40% - 강조색3 40" xfId="35177" xr:uid="{00000000-0005-0000-0000-000076210000}"/>
    <cellStyle name="40% - 강조색3 41" xfId="35178" xr:uid="{00000000-0005-0000-0000-000077210000}"/>
    <cellStyle name="40% - 강조색3 42" xfId="35179" xr:uid="{00000000-0005-0000-0000-000078210000}"/>
    <cellStyle name="40% - 강조색3 43" xfId="35180" xr:uid="{00000000-0005-0000-0000-000079210000}"/>
    <cellStyle name="40% - 강조색3 44" xfId="35181" xr:uid="{00000000-0005-0000-0000-00007A210000}"/>
    <cellStyle name="40% - 강조색3 45" xfId="35182" xr:uid="{00000000-0005-0000-0000-00007B210000}"/>
    <cellStyle name="40% - 강조색3 46" xfId="35183" xr:uid="{00000000-0005-0000-0000-00007C210000}"/>
    <cellStyle name="40% - 강조색3 47" xfId="35184" xr:uid="{00000000-0005-0000-0000-00007D210000}"/>
    <cellStyle name="40% - 강조색3 48" xfId="35185" xr:uid="{00000000-0005-0000-0000-00007E210000}"/>
    <cellStyle name="40% - 강조색3 49" xfId="35186" xr:uid="{00000000-0005-0000-0000-00007F210000}"/>
    <cellStyle name="40% - 강조색3 5" xfId="8193" xr:uid="{00000000-0005-0000-0000-000080210000}"/>
    <cellStyle name="40% - 강조색3 5 2" xfId="8194" xr:uid="{00000000-0005-0000-0000-000081210000}"/>
    <cellStyle name="40% - 강조색3 5 2 2" xfId="8195" xr:uid="{00000000-0005-0000-0000-000082210000}"/>
    <cellStyle name="40% - 강조색3 5 2 2 2" xfId="8196" xr:uid="{00000000-0005-0000-0000-000083210000}"/>
    <cellStyle name="40% - 강조색3 5 2 3" xfId="8197" xr:uid="{00000000-0005-0000-0000-000084210000}"/>
    <cellStyle name="40% - 강조색3 5 3" xfId="8198" xr:uid="{00000000-0005-0000-0000-000085210000}"/>
    <cellStyle name="40% - 강조색3 5 3 2" xfId="8199" xr:uid="{00000000-0005-0000-0000-000086210000}"/>
    <cellStyle name="40% - 강조색3 5 3 3" xfId="8200" xr:uid="{00000000-0005-0000-0000-000087210000}"/>
    <cellStyle name="40% - 강조색3 5 4" xfId="8201" xr:uid="{00000000-0005-0000-0000-000088210000}"/>
    <cellStyle name="40% - 강조색3 5 4 2" xfId="8202" xr:uid="{00000000-0005-0000-0000-000089210000}"/>
    <cellStyle name="40% - 강조색3 5 5" xfId="8203" xr:uid="{00000000-0005-0000-0000-00008A210000}"/>
    <cellStyle name="40% - 강조색3 5 5 2" xfId="8204" xr:uid="{00000000-0005-0000-0000-00008B210000}"/>
    <cellStyle name="40% - 강조색3 5 6" xfId="8205" xr:uid="{00000000-0005-0000-0000-00008C210000}"/>
    <cellStyle name="40% - 강조색3 50" xfId="35187" xr:uid="{00000000-0005-0000-0000-00008D210000}"/>
    <cellStyle name="40% - 강조색3 6" xfId="8206" xr:uid="{00000000-0005-0000-0000-00008E210000}"/>
    <cellStyle name="40% - 강조색3 6 2" xfId="8207" xr:uid="{00000000-0005-0000-0000-00008F210000}"/>
    <cellStyle name="40% - 강조색3 6 2 2" xfId="8208" xr:uid="{00000000-0005-0000-0000-000090210000}"/>
    <cellStyle name="40% - 강조색3 6 3" xfId="8209" xr:uid="{00000000-0005-0000-0000-000091210000}"/>
    <cellStyle name="40% - 강조색3 6 3 2" xfId="8210" xr:uid="{00000000-0005-0000-0000-000092210000}"/>
    <cellStyle name="40% - 강조색3 6 4" xfId="8211" xr:uid="{00000000-0005-0000-0000-000093210000}"/>
    <cellStyle name="40% - 강조색3 6 5" xfId="8212" xr:uid="{00000000-0005-0000-0000-000094210000}"/>
    <cellStyle name="40% - 강조색3 6 6" xfId="8213" xr:uid="{00000000-0005-0000-0000-000095210000}"/>
    <cellStyle name="40% - 강조색3 7" xfId="8214" xr:uid="{00000000-0005-0000-0000-000096210000}"/>
    <cellStyle name="40% - 강조색3 7 2" xfId="8215" xr:uid="{00000000-0005-0000-0000-000097210000}"/>
    <cellStyle name="40% - 강조색3 7 2 2" xfId="8216" xr:uid="{00000000-0005-0000-0000-000098210000}"/>
    <cellStyle name="40% - 강조색3 7 3" xfId="8217" xr:uid="{00000000-0005-0000-0000-000099210000}"/>
    <cellStyle name="40% - 강조색3 8" xfId="8218" xr:uid="{00000000-0005-0000-0000-00009A210000}"/>
    <cellStyle name="40% - 강조색3 8 2" xfId="8219" xr:uid="{00000000-0005-0000-0000-00009B210000}"/>
    <cellStyle name="40% - 강조색3 9" xfId="8220" xr:uid="{00000000-0005-0000-0000-00009C210000}"/>
    <cellStyle name="40% - 강조색3 9 2" xfId="8221" xr:uid="{00000000-0005-0000-0000-00009D210000}"/>
    <cellStyle name="40% - 강조색4 10" xfId="8222" xr:uid="{00000000-0005-0000-0000-00009E210000}"/>
    <cellStyle name="40% - 강조색4 10 2" xfId="8223" xr:uid="{00000000-0005-0000-0000-00009F210000}"/>
    <cellStyle name="40% - 강조색4 10 2 2" xfId="8224" xr:uid="{00000000-0005-0000-0000-0000A0210000}"/>
    <cellStyle name="40% - 강조색4 10 3" xfId="8225" xr:uid="{00000000-0005-0000-0000-0000A1210000}"/>
    <cellStyle name="40% - 강조색4 11" xfId="8226" xr:uid="{00000000-0005-0000-0000-0000A2210000}"/>
    <cellStyle name="40% - 강조색4 11 2" xfId="8227" xr:uid="{00000000-0005-0000-0000-0000A3210000}"/>
    <cellStyle name="40% - 강조색4 12" xfId="8228" xr:uid="{00000000-0005-0000-0000-0000A4210000}"/>
    <cellStyle name="40% - 강조색4 12 2" xfId="8229" xr:uid="{00000000-0005-0000-0000-0000A5210000}"/>
    <cellStyle name="40% - 강조색4 13" xfId="8230" xr:uid="{00000000-0005-0000-0000-0000A6210000}"/>
    <cellStyle name="40% - 강조색4 13 2" xfId="8231" xr:uid="{00000000-0005-0000-0000-0000A7210000}"/>
    <cellStyle name="40% - 강조색4 14" xfId="35188" xr:uid="{00000000-0005-0000-0000-0000A8210000}"/>
    <cellStyle name="40% - 강조색4 15" xfId="35189" xr:uid="{00000000-0005-0000-0000-0000A9210000}"/>
    <cellStyle name="40% - 강조색4 16" xfId="35190" xr:uid="{00000000-0005-0000-0000-0000AA210000}"/>
    <cellStyle name="40% - 강조색4 17" xfId="35191" xr:uid="{00000000-0005-0000-0000-0000AB210000}"/>
    <cellStyle name="40% - 강조색4 18" xfId="35192" xr:uid="{00000000-0005-0000-0000-0000AC210000}"/>
    <cellStyle name="40% - 강조색4 19" xfId="35193" xr:uid="{00000000-0005-0000-0000-0000AD210000}"/>
    <cellStyle name="40% - 강조색4 2" xfId="8232" xr:uid="{00000000-0005-0000-0000-0000AE210000}"/>
    <cellStyle name="40% - 강조색4 2 10" xfId="8233" xr:uid="{00000000-0005-0000-0000-0000AF210000}"/>
    <cellStyle name="40% - 강조색4 2 10 2" xfId="8234" xr:uid="{00000000-0005-0000-0000-0000B0210000}"/>
    <cellStyle name="40% - 강조색4 2 11" xfId="8235" xr:uid="{00000000-0005-0000-0000-0000B1210000}"/>
    <cellStyle name="40% - 강조색4 2 11 2" xfId="8236" xr:uid="{00000000-0005-0000-0000-0000B2210000}"/>
    <cellStyle name="40% - 강조색4 2 12" xfId="8237" xr:uid="{00000000-0005-0000-0000-0000B3210000}"/>
    <cellStyle name="40% - 강조색4 2 13" xfId="8238" xr:uid="{00000000-0005-0000-0000-0000B4210000}"/>
    <cellStyle name="40% - 강조색4 2 14" xfId="8239" xr:uid="{00000000-0005-0000-0000-0000B5210000}"/>
    <cellStyle name="40% - 강조색4 2 2" xfId="8240" xr:uid="{00000000-0005-0000-0000-0000B6210000}"/>
    <cellStyle name="40% - 강조색4 2 2 2" xfId="8241" xr:uid="{00000000-0005-0000-0000-0000B7210000}"/>
    <cellStyle name="40% - 강조색4 2 2 2 2" xfId="8242" xr:uid="{00000000-0005-0000-0000-0000B8210000}"/>
    <cellStyle name="40% - 강조색4 2 2 3" xfId="8243" xr:uid="{00000000-0005-0000-0000-0000B9210000}"/>
    <cellStyle name="40% - 강조색4 2 2 3 2" xfId="8244" xr:uid="{00000000-0005-0000-0000-0000BA210000}"/>
    <cellStyle name="40% - 강조색4 2 2 4" xfId="8245" xr:uid="{00000000-0005-0000-0000-0000BB210000}"/>
    <cellStyle name="40% - 강조색4 2 3" xfId="8246" xr:uid="{00000000-0005-0000-0000-0000BC210000}"/>
    <cellStyle name="40% - 강조색4 2 3 2" xfId="8247" xr:uid="{00000000-0005-0000-0000-0000BD210000}"/>
    <cellStyle name="40% - 강조색4 2 3 2 2" xfId="8248" xr:uid="{00000000-0005-0000-0000-0000BE210000}"/>
    <cellStyle name="40% - 강조색4 2 3 3" xfId="8249" xr:uid="{00000000-0005-0000-0000-0000BF210000}"/>
    <cellStyle name="40% - 강조색4 2 3 3 2" xfId="8250" xr:uid="{00000000-0005-0000-0000-0000C0210000}"/>
    <cellStyle name="40% - 강조색4 2 3 4" xfId="8251" xr:uid="{00000000-0005-0000-0000-0000C1210000}"/>
    <cellStyle name="40% - 강조색4 2 4" xfId="8252" xr:uid="{00000000-0005-0000-0000-0000C2210000}"/>
    <cellStyle name="40% - 강조색4 2 4 2" xfId="8253" xr:uid="{00000000-0005-0000-0000-0000C3210000}"/>
    <cellStyle name="40% - 강조색4 2 4 2 2" xfId="8254" xr:uid="{00000000-0005-0000-0000-0000C4210000}"/>
    <cellStyle name="40% - 강조색4 2 4 3" xfId="8255" xr:uid="{00000000-0005-0000-0000-0000C5210000}"/>
    <cellStyle name="40% - 강조색4 2 5" xfId="8256" xr:uid="{00000000-0005-0000-0000-0000C6210000}"/>
    <cellStyle name="40% - 강조색4 2 5 2" xfId="8257" xr:uid="{00000000-0005-0000-0000-0000C7210000}"/>
    <cellStyle name="40% - 강조색4 2 5 2 2" xfId="8258" xr:uid="{00000000-0005-0000-0000-0000C8210000}"/>
    <cellStyle name="40% - 강조색4 2 5 3" xfId="8259" xr:uid="{00000000-0005-0000-0000-0000C9210000}"/>
    <cellStyle name="40% - 강조색4 2 6" xfId="8260" xr:uid="{00000000-0005-0000-0000-0000CA210000}"/>
    <cellStyle name="40% - 강조색4 2 6 2" xfId="8261" xr:uid="{00000000-0005-0000-0000-0000CB210000}"/>
    <cellStyle name="40% - 강조색4 2 7" xfId="8262" xr:uid="{00000000-0005-0000-0000-0000CC210000}"/>
    <cellStyle name="40% - 강조색4 2 7 2" xfId="8263" xr:uid="{00000000-0005-0000-0000-0000CD210000}"/>
    <cellStyle name="40% - 강조색4 2 8" xfId="8264" xr:uid="{00000000-0005-0000-0000-0000CE210000}"/>
    <cellStyle name="40% - 강조색4 2 8 2" xfId="8265" xr:uid="{00000000-0005-0000-0000-0000CF210000}"/>
    <cellStyle name="40% - 강조색4 2 9" xfId="8266" xr:uid="{00000000-0005-0000-0000-0000D0210000}"/>
    <cellStyle name="40% - 강조색4 2 9 2" xfId="8267" xr:uid="{00000000-0005-0000-0000-0000D1210000}"/>
    <cellStyle name="40% - 강조색4 20" xfId="35194" xr:uid="{00000000-0005-0000-0000-0000D2210000}"/>
    <cellStyle name="40% - 강조색4 21" xfId="35195" xr:uid="{00000000-0005-0000-0000-0000D3210000}"/>
    <cellStyle name="40% - 강조색4 22" xfId="35196" xr:uid="{00000000-0005-0000-0000-0000D4210000}"/>
    <cellStyle name="40% - 강조색4 23" xfId="35197" xr:uid="{00000000-0005-0000-0000-0000D5210000}"/>
    <cellStyle name="40% - 강조색4 24" xfId="35198" xr:uid="{00000000-0005-0000-0000-0000D6210000}"/>
    <cellStyle name="40% - 강조색4 25" xfId="35199" xr:uid="{00000000-0005-0000-0000-0000D7210000}"/>
    <cellStyle name="40% - 강조색4 26" xfId="35200" xr:uid="{00000000-0005-0000-0000-0000D8210000}"/>
    <cellStyle name="40% - 강조색4 27" xfId="35201" xr:uid="{00000000-0005-0000-0000-0000D9210000}"/>
    <cellStyle name="40% - 강조색4 28" xfId="35202" xr:uid="{00000000-0005-0000-0000-0000DA210000}"/>
    <cellStyle name="40% - 강조색4 29" xfId="35203" xr:uid="{00000000-0005-0000-0000-0000DB210000}"/>
    <cellStyle name="40% - 강조색4 3" xfId="8268" xr:uid="{00000000-0005-0000-0000-0000DC210000}"/>
    <cellStyle name="40% - 강조색4 3 2" xfId="8269" xr:uid="{00000000-0005-0000-0000-0000DD210000}"/>
    <cellStyle name="40% - 강조색4 3 2 2" xfId="8270" xr:uid="{00000000-0005-0000-0000-0000DE210000}"/>
    <cellStyle name="40% - 강조색4 3 3" xfId="8271" xr:uid="{00000000-0005-0000-0000-0000DF210000}"/>
    <cellStyle name="40% - 강조색4 3 3 2" xfId="8272" xr:uid="{00000000-0005-0000-0000-0000E0210000}"/>
    <cellStyle name="40% - 강조색4 3 4" xfId="8273" xr:uid="{00000000-0005-0000-0000-0000E1210000}"/>
    <cellStyle name="40% - 강조색4 3 5" xfId="8274" xr:uid="{00000000-0005-0000-0000-0000E2210000}"/>
    <cellStyle name="40% - 강조색4 30" xfId="35204" xr:uid="{00000000-0005-0000-0000-0000E3210000}"/>
    <cellStyle name="40% - 강조색4 31" xfId="35205" xr:uid="{00000000-0005-0000-0000-0000E4210000}"/>
    <cellStyle name="40% - 강조색4 32" xfId="35206" xr:uid="{00000000-0005-0000-0000-0000E5210000}"/>
    <cellStyle name="40% - 강조색4 33" xfId="35207" xr:uid="{00000000-0005-0000-0000-0000E6210000}"/>
    <cellStyle name="40% - 강조색4 34" xfId="35208" xr:uid="{00000000-0005-0000-0000-0000E7210000}"/>
    <cellStyle name="40% - 강조색4 35" xfId="35209" xr:uid="{00000000-0005-0000-0000-0000E8210000}"/>
    <cellStyle name="40% - 강조색4 36" xfId="35210" xr:uid="{00000000-0005-0000-0000-0000E9210000}"/>
    <cellStyle name="40% - 강조색4 37" xfId="35211" xr:uid="{00000000-0005-0000-0000-0000EA210000}"/>
    <cellStyle name="40% - 강조색4 38" xfId="35212" xr:uid="{00000000-0005-0000-0000-0000EB210000}"/>
    <cellStyle name="40% - 강조색4 39" xfId="35213" xr:uid="{00000000-0005-0000-0000-0000EC210000}"/>
    <cellStyle name="40% - 강조색4 4" xfId="8275" xr:uid="{00000000-0005-0000-0000-0000ED210000}"/>
    <cellStyle name="40% - 강조색4 4 2" xfId="8276" xr:uid="{00000000-0005-0000-0000-0000EE210000}"/>
    <cellStyle name="40% - 강조색4 4 2 2" xfId="8277" xr:uid="{00000000-0005-0000-0000-0000EF210000}"/>
    <cellStyle name="40% - 강조색4 4 2 2 2" xfId="8278" xr:uid="{00000000-0005-0000-0000-0000F0210000}"/>
    <cellStyle name="40% - 강조색4 4 2 3" xfId="8279" xr:uid="{00000000-0005-0000-0000-0000F1210000}"/>
    <cellStyle name="40% - 강조색4 4 3" xfId="8280" xr:uid="{00000000-0005-0000-0000-0000F2210000}"/>
    <cellStyle name="40% - 강조색4 4 3 2" xfId="8281" xr:uid="{00000000-0005-0000-0000-0000F3210000}"/>
    <cellStyle name="40% - 강조색4 4 3 3" xfId="8282" xr:uid="{00000000-0005-0000-0000-0000F4210000}"/>
    <cellStyle name="40% - 강조색4 4 4" xfId="8283" xr:uid="{00000000-0005-0000-0000-0000F5210000}"/>
    <cellStyle name="40% - 강조색4 4 4 2" xfId="8284" xr:uid="{00000000-0005-0000-0000-0000F6210000}"/>
    <cellStyle name="40% - 강조색4 4 5" xfId="8285" xr:uid="{00000000-0005-0000-0000-0000F7210000}"/>
    <cellStyle name="40% - 강조색4 4 5 2" xfId="8286" xr:uid="{00000000-0005-0000-0000-0000F8210000}"/>
    <cellStyle name="40% - 강조색4 4 6" xfId="8287" xr:uid="{00000000-0005-0000-0000-0000F9210000}"/>
    <cellStyle name="40% - 강조색4 4 6 2" xfId="8288" xr:uid="{00000000-0005-0000-0000-0000FA210000}"/>
    <cellStyle name="40% - 강조색4 4 7" xfId="8289" xr:uid="{00000000-0005-0000-0000-0000FB210000}"/>
    <cellStyle name="40% - 강조색4 40" xfId="35214" xr:uid="{00000000-0005-0000-0000-0000FC210000}"/>
    <cellStyle name="40% - 강조색4 41" xfId="35215" xr:uid="{00000000-0005-0000-0000-0000FD210000}"/>
    <cellStyle name="40% - 강조색4 42" xfId="35216" xr:uid="{00000000-0005-0000-0000-0000FE210000}"/>
    <cellStyle name="40% - 강조색4 43" xfId="35217" xr:uid="{00000000-0005-0000-0000-0000FF210000}"/>
    <cellStyle name="40% - 강조색4 44" xfId="35218" xr:uid="{00000000-0005-0000-0000-000000220000}"/>
    <cellStyle name="40% - 강조색4 45" xfId="35219" xr:uid="{00000000-0005-0000-0000-000001220000}"/>
    <cellStyle name="40% - 강조색4 46" xfId="35220" xr:uid="{00000000-0005-0000-0000-000002220000}"/>
    <cellStyle name="40% - 강조색4 47" xfId="35221" xr:uid="{00000000-0005-0000-0000-000003220000}"/>
    <cellStyle name="40% - 강조색4 48" xfId="35222" xr:uid="{00000000-0005-0000-0000-000004220000}"/>
    <cellStyle name="40% - 강조색4 49" xfId="35223" xr:uid="{00000000-0005-0000-0000-000005220000}"/>
    <cellStyle name="40% - 강조색4 5" xfId="8290" xr:uid="{00000000-0005-0000-0000-000006220000}"/>
    <cellStyle name="40% - 강조색4 5 2" xfId="8291" xr:uid="{00000000-0005-0000-0000-000007220000}"/>
    <cellStyle name="40% - 강조색4 5 2 2" xfId="8292" xr:uid="{00000000-0005-0000-0000-000008220000}"/>
    <cellStyle name="40% - 강조색4 5 2 2 2" xfId="8293" xr:uid="{00000000-0005-0000-0000-000009220000}"/>
    <cellStyle name="40% - 강조색4 5 2 3" xfId="8294" xr:uid="{00000000-0005-0000-0000-00000A220000}"/>
    <cellStyle name="40% - 강조색4 5 3" xfId="8295" xr:uid="{00000000-0005-0000-0000-00000B220000}"/>
    <cellStyle name="40% - 강조색4 5 3 2" xfId="8296" xr:uid="{00000000-0005-0000-0000-00000C220000}"/>
    <cellStyle name="40% - 강조색4 5 3 3" xfId="8297" xr:uid="{00000000-0005-0000-0000-00000D220000}"/>
    <cellStyle name="40% - 강조색4 5 4" xfId="8298" xr:uid="{00000000-0005-0000-0000-00000E220000}"/>
    <cellStyle name="40% - 강조색4 5 4 2" xfId="8299" xr:uid="{00000000-0005-0000-0000-00000F220000}"/>
    <cellStyle name="40% - 강조색4 5 5" xfId="8300" xr:uid="{00000000-0005-0000-0000-000010220000}"/>
    <cellStyle name="40% - 강조색4 5 5 2" xfId="8301" xr:uid="{00000000-0005-0000-0000-000011220000}"/>
    <cellStyle name="40% - 강조색4 5 6" xfId="8302" xr:uid="{00000000-0005-0000-0000-000012220000}"/>
    <cellStyle name="40% - 강조색4 50" xfId="35224" xr:uid="{00000000-0005-0000-0000-000013220000}"/>
    <cellStyle name="40% - 강조색4 6" xfId="8303" xr:uid="{00000000-0005-0000-0000-000014220000}"/>
    <cellStyle name="40% - 강조색4 6 2" xfId="8304" xr:uid="{00000000-0005-0000-0000-000015220000}"/>
    <cellStyle name="40% - 강조색4 6 2 2" xfId="8305" xr:uid="{00000000-0005-0000-0000-000016220000}"/>
    <cellStyle name="40% - 강조색4 6 3" xfId="8306" xr:uid="{00000000-0005-0000-0000-000017220000}"/>
    <cellStyle name="40% - 강조색4 6 3 2" xfId="8307" xr:uid="{00000000-0005-0000-0000-000018220000}"/>
    <cellStyle name="40% - 강조색4 6 4" xfId="8308" xr:uid="{00000000-0005-0000-0000-000019220000}"/>
    <cellStyle name="40% - 강조색4 6 5" xfId="8309" xr:uid="{00000000-0005-0000-0000-00001A220000}"/>
    <cellStyle name="40% - 강조색4 6 6" xfId="8310" xr:uid="{00000000-0005-0000-0000-00001B220000}"/>
    <cellStyle name="40% - 강조색4 7" xfId="8311" xr:uid="{00000000-0005-0000-0000-00001C220000}"/>
    <cellStyle name="40% - 강조색4 7 2" xfId="8312" xr:uid="{00000000-0005-0000-0000-00001D220000}"/>
    <cellStyle name="40% - 강조색4 7 2 2" xfId="8313" xr:uid="{00000000-0005-0000-0000-00001E220000}"/>
    <cellStyle name="40% - 강조색4 7 3" xfId="8314" xr:uid="{00000000-0005-0000-0000-00001F220000}"/>
    <cellStyle name="40% - 강조색4 8" xfId="8315" xr:uid="{00000000-0005-0000-0000-000020220000}"/>
    <cellStyle name="40% - 강조색4 8 2" xfId="8316" xr:uid="{00000000-0005-0000-0000-000021220000}"/>
    <cellStyle name="40% - 강조색4 9" xfId="8317" xr:uid="{00000000-0005-0000-0000-000022220000}"/>
    <cellStyle name="40% - 강조색4 9 2" xfId="8318" xr:uid="{00000000-0005-0000-0000-000023220000}"/>
    <cellStyle name="40% - 강조색5 10" xfId="8319" xr:uid="{00000000-0005-0000-0000-000024220000}"/>
    <cellStyle name="40% - 강조색5 10 2" xfId="8320" xr:uid="{00000000-0005-0000-0000-000025220000}"/>
    <cellStyle name="40% - 강조색5 10 2 2" xfId="8321" xr:uid="{00000000-0005-0000-0000-000026220000}"/>
    <cellStyle name="40% - 강조색5 10 3" xfId="8322" xr:uid="{00000000-0005-0000-0000-000027220000}"/>
    <cellStyle name="40% - 강조색5 11" xfId="8323" xr:uid="{00000000-0005-0000-0000-000028220000}"/>
    <cellStyle name="40% - 강조색5 11 2" xfId="8324" xr:uid="{00000000-0005-0000-0000-000029220000}"/>
    <cellStyle name="40% - 강조색5 12" xfId="8325" xr:uid="{00000000-0005-0000-0000-00002A220000}"/>
    <cellStyle name="40% - 강조색5 12 2" xfId="8326" xr:uid="{00000000-0005-0000-0000-00002B220000}"/>
    <cellStyle name="40% - 강조색5 13" xfId="8327" xr:uid="{00000000-0005-0000-0000-00002C220000}"/>
    <cellStyle name="40% - 강조색5 13 2" xfId="8328" xr:uid="{00000000-0005-0000-0000-00002D220000}"/>
    <cellStyle name="40% - 강조색5 14" xfId="35225" xr:uid="{00000000-0005-0000-0000-00002E220000}"/>
    <cellStyle name="40% - 강조색5 15" xfId="35226" xr:uid="{00000000-0005-0000-0000-00002F220000}"/>
    <cellStyle name="40% - 강조색5 16" xfId="35227" xr:uid="{00000000-0005-0000-0000-000030220000}"/>
    <cellStyle name="40% - 강조색5 17" xfId="35228" xr:uid="{00000000-0005-0000-0000-000031220000}"/>
    <cellStyle name="40% - 강조색5 18" xfId="35229" xr:uid="{00000000-0005-0000-0000-000032220000}"/>
    <cellStyle name="40% - 강조색5 19" xfId="35230" xr:uid="{00000000-0005-0000-0000-000033220000}"/>
    <cellStyle name="40% - 강조색5 2" xfId="8329" xr:uid="{00000000-0005-0000-0000-000034220000}"/>
    <cellStyle name="40% - 강조색5 2 10" xfId="8330" xr:uid="{00000000-0005-0000-0000-000035220000}"/>
    <cellStyle name="40% - 강조색5 2 10 2" xfId="8331" xr:uid="{00000000-0005-0000-0000-000036220000}"/>
    <cellStyle name="40% - 강조색5 2 11" xfId="8332" xr:uid="{00000000-0005-0000-0000-000037220000}"/>
    <cellStyle name="40% - 강조색5 2 11 2" xfId="8333" xr:uid="{00000000-0005-0000-0000-000038220000}"/>
    <cellStyle name="40% - 강조색5 2 12" xfId="8334" xr:uid="{00000000-0005-0000-0000-000039220000}"/>
    <cellStyle name="40% - 강조색5 2 13" xfId="8335" xr:uid="{00000000-0005-0000-0000-00003A220000}"/>
    <cellStyle name="40% - 강조색5 2 14" xfId="8336" xr:uid="{00000000-0005-0000-0000-00003B220000}"/>
    <cellStyle name="40% - 강조색5 2 2" xfId="8337" xr:uid="{00000000-0005-0000-0000-00003C220000}"/>
    <cellStyle name="40% - 강조색5 2 2 2" xfId="8338" xr:uid="{00000000-0005-0000-0000-00003D220000}"/>
    <cellStyle name="40% - 강조색5 2 2 2 2" xfId="8339" xr:uid="{00000000-0005-0000-0000-00003E220000}"/>
    <cellStyle name="40% - 강조색5 2 2 3" xfId="8340" xr:uid="{00000000-0005-0000-0000-00003F220000}"/>
    <cellStyle name="40% - 강조색5 2 2 3 2" xfId="8341" xr:uid="{00000000-0005-0000-0000-000040220000}"/>
    <cellStyle name="40% - 강조색5 2 2 4" xfId="8342" xr:uid="{00000000-0005-0000-0000-000041220000}"/>
    <cellStyle name="40% - 강조색5 2 3" xfId="8343" xr:uid="{00000000-0005-0000-0000-000042220000}"/>
    <cellStyle name="40% - 강조색5 2 3 2" xfId="8344" xr:uid="{00000000-0005-0000-0000-000043220000}"/>
    <cellStyle name="40% - 강조색5 2 3 2 2" xfId="8345" xr:uid="{00000000-0005-0000-0000-000044220000}"/>
    <cellStyle name="40% - 강조색5 2 3 3" xfId="8346" xr:uid="{00000000-0005-0000-0000-000045220000}"/>
    <cellStyle name="40% - 강조색5 2 3 3 2" xfId="8347" xr:uid="{00000000-0005-0000-0000-000046220000}"/>
    <cellStyle name="40% - 강조색5 2 3 4" xfId="8348" xr:uid="{00000000-0005-0000-0000-000047220000}"/>
    <cellStyle name="40% - 강조색5 2 4" xfId="8349" xr:uid="{00000000-0005-0000-0000-000048220000}"/>
    <cellStyle name="40% - 강조색5 2 4 2" xfId="8350" xr:uid="{00000000-0005-0000-0000-000049220000}"/>
    <cellStyle name="40% - 강조색5 2 4 2 2" xfId="8351" xr:uid="{00000000-0005-0000-0000-00004A220000}"/>
    <cellStyle name="40% - 강조색5 2 4 3" xfId="8352" xr:uid="{00000000-0005-0000-0000-00004B220000}"/>
    <cellStyle name="40% - 강조색5 2 5" xfId="8353" xr:uid="{00000000-0005-0000-0000-00004C220000}"/>
    <cellStyle name="40% - 강조색5 2 5 2" xfId="8354" xr:uid="{00000000-0005-0000-0000-00004D220000}"/>
    <cellStyle name="40% - 강조색5 2 5 2 2" xfId="8355" xr:uid="{00000000-0005-0000-0000-00004E220000}"/>
    <cellStyle name="40% - 강조색5 2 5 3" xfId="8356" xr:uid="{00000000-0005-0000-0000-00004F220000}"/>
    <cellStyle name="40% - 강조색5 2 6" xfId="8357" xr:uid="{00000000-0005-0000-0000-000050220000}"/>
    <cellStyle name="40% - 강조색5 2 6 2" xfId="8358" xr:uid="{00000000-0005-0000-0000-000051220000}"/>
    <cellStyle name="40% - 강조색5 2 7" xfId="8359" xr:uid="{00000000-0005-0000-0000-000052220000}"/>
    <cellStyle name="40% - 강조색5 2 7 2" xfId="8360" xr:uid="{00000000-0005-0000-0000-000053220000}"/>
    <cellStyle name="40% - 강조색5 2 8" xfId="8361" xr:uid="{00000000-0005-0000-0000-000054220000}"/>
    <cellStyle name="40% - 강조색5 2 8 2" xfId="8362" xr:uid="{00000000-0005-0000-0000-000055220000}"/>
    <cellStyle name="40% - 강조색5 2 9" xfId="8363" xr:uid="{00000000-0005-0000-0000-000056220000}"/>
    <cellStyle name="40% - 강조색5 2 9 2" xfId="8364" xr:uid="{00000000-0005-0000-0000-000057220000}"/>
    <cellStyle name="40% - 강조색5 20" xfId="35231" xr:uid="{00000000-0005-0000-0000-000058220000}"/>
    <cellStyle name="40% - 강조색5 21" xfId="35232" xr:uid="{00000000-0005-0000-0000-000059220000}"/>
    <cellStyle name="40% - 강조색5 22" xfId="35233" xr:uid="{00000000-0005-0000-0000-00005A220000}"/>
    <cellStyle name="40% - 강조색5 23" xfId="35234" xr:uid="{00000000-0005-0000-0000-00005B220000}"/>
    <cellStyle name="40% - 강조색5 24" xfId="35235" xr:uid="{00000000-0005-0000-0000-00005C220000}"/>
    <cellStyle name="40% - 강조색5 25" xfId="35236" xr:uid="{00000000-0005-0000-0000-00005D220000}"/>
    <cellStyle name="40% - 강조색5 26" xfId="35237" xr:uid="{00000000-0005-0000-0000-00005E220000}"/>
    <cellStyle name="40% - 강조색5 27" xfId="35238" xr:uid="{00000000-0005-0000-0000-00005F220000}"/>
    <cellStyle name="40% - 강조색5 28" xfId="35239" xr:uid="{00000000-0005-0000-0000-000060220000}"/>
    <cellStyle name="40% - 강조색5 29" xfId="35240" xr:uid="{00000000-0005-0000-0000-000061220000}"/>
    <cellStyle name="40% - 강조색5 3" xfId="8365" xr:uid="{00000000-0005-0000-0000-000062220000}"/>
    <cellStyle name="40% - 강조색5 3 2" xfId="8366" xr:uid="{00000000-0005-0000-0000-000063220000}"/>
    <cellStyle name="40% - 강조색5 3 2 2" xfId="8367" xr:uid="{00000000-0005-0000-0000-000064220000}"/>
    <cellStyle name="40% - 강조색5 3 3" xfId="8368" xr:uid="{00000000-0005-0000-0000-000065220000}"/>
    <cellStyle name="40% - 강조색5 3 3 2" xfId="8369" xr:uid="{00000000-0005-0000-0000-000066220000}"/>
    <cellStyle name="40% - 강조색5 3 4" xfId="8370" xr:uid="{00000000-0005-0000-0000-000067220000}"/>
    <cellStyle name="40% - 강조색5 3 5" xfId="8371" xr:uid="{00000000-0005-0000-0000-000068220000}"/>
    <cellStyle name="40% - 강조색5 30" xfId="35241" xr:uid="{00000000-0005-0000-0000-000069220000}"/>
    <cellStyle name="40% - 강조색5 31" xfId="35242" xr:uid="{00000000-0005-0000-0000-00006A220000}"/>
    <cellStyle name="40% - 강조색5 32" xfId="35243" xr:uid="{00000000-0005-0000-0000-00006B220000}"/>
    <cellStyle name="40% - 강조색5 33" xfId="35244" xr:uid="{00000000-0005-0000-0000-00006C220000}"/>
    <cellStyle name="40% - 강조색5 34" xfId="35245" xr:uid="{00000000-0005-0000-0000-00006D220000}"/>
    <cellStyle name="40% - 강조색5 35" xfId="35246" xr:uid="{00000000-0005-0000-0000-00006E220000}"/>
    <cellStyle name="40% - 강조색5 36" xfId="35247" xr:uid="{00000000-0005-0000-0000-00006F220000}"/>
    <cellStyle name="40% - 강조색5 37" xfId="35248" xr:uid="{00000000-0005-0000-0000-000070220000}"/>
    <cellStyle name="40% - 강조색5 38" xfId="35249" xr:uid="{00000000-0005-0000-0000-000071220000}"/>
    <cellStyle name="40% - 강조색5 39" xfId="35250" xr:uid="{00000000-0005-0000-0000-000072220000}"/>
    <cellStyle name="40% - 강조색5 4" xfId="8372" xr:uid="{00000000-0005-0000-0000-000073220000}"/>
    <cellStyle name="40% - 강조색5 4 2" xfId="8373" xr:uid="{00000000-0005-0000-0000-000074220000}"/>
    <cellStyle name="40% - 강조색5 4 2 2" xfId="8374" xr:uid="{00000000-0005-0000-0000-000075220000}"/>
    <cellStyle name="40% - 강조색5 4 2 2 2" xfId="8375" xr:uid="{00000000-0005-0000-0000-000076220000}"/>
    <cellStyle name="40% - 강조색5 4 2 3" xfId="8376" xr:uid="{00000000-0005-0000-0000-000077220000}"/>
    <cellStyle name="40% - 강조색5 4 3" xfId="8377" xr:uid="{00000000-0005-0000-0000-000078220000}"/>
    <cellStyle name="40% - 강조색5 4 3 2" xfId="8378" xr:uid="{00000000-0005-0000-0000-000079220000}"/>
    <cellStyle name="40% - 강조색5 4 3 3" xfId="8379" xr:uid="{00000000-0005-0000-0000-00007A220000}"/>
    <cellStyle name="40% - 강조색5 4 4" xfId="8380" xr:uid="{00000000-0005-0000-0000-00007B220000}"/>
    <cellStyle name="40% - 강조색5 4 4 2" xfId="8381" xr:uid="{00000000-0005-0000-0000-00007C220000}"/>
    <cellStyle name="40% - 강조색5 4 5" xfId="8382" xr:uid="{00000000-0005-0000-0000-00007D220000}"/>
    <cellStyle name="40% - 강조색5 4 5 2" xfId="8383" xr:uid="{00000000-0005-0000-0000-00007E220000}"/>
    <cellStyle name="40% - 강조색5 4 6" xfId="8384" xr:uid="{00000000-0005-0000-0000-00007F220000}"/>
    <cellStyle name="40% - 강조색5 4 6 2" xfId="8385" xr:uid="{00000000-0005-0000-0000-000080220000}"/>
    <cellStyle name="40% - 강조색5 4 7" xfId="8386" xr:uid="{00000000-0005-0000-0000-000081220000}"/>
    <cellStyle name="40% - 강조색5 40" xfId="35251" xr:uid="{00000000-0005-0000-0000-000082220000}"/>
    <cellStyle name="40% - 강조색5 41" xfId="35252" xr:uid="{00000000-0005-0000-0000-000083220000}"/>
    <cellStyle name="40% - 강조색5 42" xfId="35253" xr:uid="{00000000-0005-0000-0000-000084220000}"/>
    <cellStyle name="40% - 강조색5 43" xfId="35254" xr:uid="{00000000-0005-0000-0000-000085220000}"/>
    <cellStyle name="40% - 강조색5 44" xfId="35255" xr:uid="{00000000-0005-0000-0000-000086220000}"/>
    <cellStyle name="40% - 강조색5 45" xfId="35256" xr:uid="{00000000-0005-0000-0000-000087220000}"/>
    <cellStyle name="40% - 강조색5 46" xfId="35257" xr:uid="{00000000-0005-0000-0000-000088220000}"/>
    <cellStyle name="40% - 강조색5 47" xfId="35258" xr:uid="{00000000-0005-0000-0000-000089220000}"/>
    <cellStyle name="40% - 강조색5 48" xfId="35259" xr:uid="{00000000-0005-0000-0000-00008A220000}"/>
    <cellStyle name="40% - 강조색5 49" xfId="35260" xr:uid="{00000000-0005-0000-0000-00008B220000}"/>
    <cellStyle name="40% - 강조색5 5" xfId="8387" xr:uid="{00000000-0005-0000-0000-00008C220000}"/>
    <cellStyle name="40% - 강조색5 5 2" xfId="8388" xr:uid="{00000000-0005-0000-0000-00008D220000}"/>
    <cellStyle name="40% - 강조색5 5 2 2" xfId="8389" xr:uid="{00000000-0005-0000-0000-00008E220000}"/>
    <cellStyle name="40% - 강조색5 5 2 2 2" xfId="8390" xr:uid="{00000000-0005-0000-0000-00008F220000}"/>
    <cellStyle name="40% - 강조색5 5 2 3" xfId="8391" xr:uid="{00000000-0005-0000-0000-000090220000}"/>
    <cellStyle name="40% - 강조색5 5 3" xfId="8392" xr:uid="{00000000-0005-0000-0000-000091220000}"/>
    <cellStyle name="40% - 강조색5 5 3 2" xfId="8393" xr:uid="{00000000-0005-0000-0000-000092220000}"/>
    <cellStyle name="40% - 강조색5 5 3 3" xfId="8394" xr:uid="{00000000-0005-0000-0000-000093220000}"/>
    <cellStyle name="40% - 강조색5 5 4" xfId="8395" xr:uid="{00000000-0005-0000-0000-000094220000}"/>
    <cellStyle name="40% - 강조색5 5 4 2" xfId="8396" xr:uid="{00000000-0005-0000-0000-000095220000}"/>
    <cellStyle name="40% - 강조색5 5 5" xfId="8397" xr:uid="{00000000-0005-0000-0000-000096220000}"/>
    <cellStyle name="40% - 강조색5 5 5 2" xfId="8398" xr:uid="{00000000-0005-0000-0000-000097220000}"/>
    <cellStyle name="40% - 강조색5 5 6" xfId="8399" xr:uid="{00000000-0005-0000-0000-000098220000}"/>
    <cellStyle name="40% - 강조색5 50" xfId="35261" xr:uid="{00000000-0005-0000-0000-000099220000}"/>
    <cellStyle name="40% - 강조색5 6" xfId="8400" xr:uid="{00000000-0005-0000-0000-00009A220000}"/>
    <cellStyle name="40% - 강조색5 6 2" xfId="8401" xr:uid="{00000000-0005-0000-0000-00009B220000}"/>
    <cellStyle name="40% - 강조색5 6 2 2" xfId="8402" xr:uid="{00000000-0005-0000-0000-00009C220000}"/>
    <cellStyle name="40% - 강조색5 6 3" xfId="8403" xr:uid="{00000000-0005-0000-0000-00009D220000}"/>
    <cellStyle name="40% - 강조색5 6 3 2" xfId="8404" xr:uid="{00000000-0005-0000-0000-00009E220000}"/>
    <cellStyle name="40% - 강조색5 6 4" xfId="8405" xr:uid="{00000000-0005-0000-0000-00009F220000}"/>
    <cellStyle name="40% - 강조색5 6 5" xfId="8406" xr:uid="{00000000-0005-0000-0000-0000A0220000}"/>
    <cellStyle name="40% - 강조색5 6 6" xfId="8407" xr:uid="{00000000-0005-0000-0000-0000A1220000}"/>
    <cellStyle name="40% - 강조색5 7" xfId="8408" xr:uid="{00000000-0005-0000-0000-0000A2220000}"/>
    <cellStyle name="40% - 강조색5 7 2" xfId="8409" xr:uid="{00000000-0005-0000-0000-0000A3220000}"/>
    <cellStyle name="40% - 강조색5 7 2 2" xfId="8410" xr:uid="{00000000-0005-0000-0000-0000A4220000}"/>
    <cellStyle name="40% - 강조색5 7 3" xfId="8411" xr:uid="{00000000-0005-0000-0000-0000A5220000}"/>
    <cellStyle name="40% - 강조색5 8" xfId="8412" xr:uid="{00000000-0005-0000-0000-0000A6220000}"/>
    <cellStyle name="40% - 강조색5 8 2" xfId="8413" xr:uid="{00000000-0005-0000-0000-0000A7220000}"/>
    <cellStyle name="40% - 강조색5 9" xfId="8414" xr:uid="{00000000-0005-0000-0000-0000A8220000}"/>
    <cellStyle name="40% - 강조색5 9 2" xfId="8415" xr:uid="{00000000-0005-0000-0000-0000A9220000}"/>
    <cellStyle name="40% - 강조색6 10" xfId="8416" xr:uid="{00000000-0005-0000-0000-0000AA220000}"/>
    <cellStyle name="40% - 강조색6 10 2" xfId="8417" xr:uid="{00000000-0005-0000-0000-0000AB220000}"/>
    <cellStyle name="40% - 강조색6 10 2 2" xfId="8418" xr:uid="{00000000-0005-0000-0000-0000AC220000}"/>
    <cellStyle name="40% - 강조색6 10 3" xfId="8419" xr:uid="{00000000-0005-0000-0000-0000AD220000}"/>
    <cellStyle name="40% - 강조색6 11" xfId="8420" xr:uid="{00000000-0005-0000-0000-0000AE220000}"/>
    <cellStyle name="40% - 강조색6 11 2" xfId="8421" xr:uid="{00000000-0005-0000-0000-0000AF220000}"/>
    <cellStyle name="40% - 강조색6 12" xfId="8422" xr:uid="{00000000-0005-0000-0000-0000B0220000}"/>
    <cellStyle name="40% - 강조색6 12 2" xfId="8423" xr:uid="{00000000-0005-0000-0000-0000B1220000}"/>
    <cellStyle name="40% - 강조색6 13" xfId="8424" xr:uid="{00000000-0005-0000-0000-0000B2220000}"/>
    <cellStyle name="40% - 강조색6 13 2" xfId="8425" xr:uid="{00000000-0005-0000-0000-0000B3220000}"/>
    <cellStyle name="40% - 강조색6 14" xfId="35262" xr:uid="{00000000-0005-0000-0000-0000B4220000}"/>
    <cellStyle name="40% - 강조색6 15" xfId="35263" xr:uid="{00000000-0005-0000-0000-0000B5220000}"/>
    <cellStyle name="40% - 강조색6 16" xfId="35264" xr:uid="{00000000-0005-0000-0000-0000B6220000}"/>
    <cellStyle name="40% - 강조색6 17" xfId="35265" xr:uid="{00000000-0005-0000-0000-0000B7220000}"/>
    <cellStyle name="40% - 강조색6 18" xfId="35266" xr:uid="{00000000-0005-0000-0000-0000B8220000}"/>
    <cellStyle name="40% - 강조색6 19" xfId="35267" xr:uid="{00000000-0005-0000-0000-0000B9220000}"/>
    <cellStyle name="40% - 강조색6 2" xfId="8426" xr:uid="{00000000-0005-0000-0000-0000BA220000}"/>
    <cellStyle name="40% - 강조색6 2 10" xfId="8427" xr:uid="{00000000-0005-0000-0000-0000BB220000}"/>
    <cellStyle name="40% - 강조색6 2 10 2" xfId="8428" xr:uid="{00000000-0005-0000-0000-0000BC220000}"/>
    <cellStyle name="40% - 강조색6 2 11" xfId="8429" xr:uid="{00000000-0005-0000-0000-0000BD220000}"/>
    <cellStyle name="40% - 강조색6 2 11 2" xfId="8430" xr:uid="{00000000-0005-0000-0000-0000BE220000}"/>
    <cellStyle name="40% - 강조색6 2 12" xfId="8431" xr:uid="{00000000-0005-0000-0000-0000BF220000}"/>
    <cellStyle name="40% - 강조색6 2 2" xfId="8432" xr:uid="{00000000-0005-0000-0000-0000C0220000}"/>
    <cellStyle name="40% - 강조색6 2 2 2" xfId="8433" xr:uid="{00000000-0005-0000-0000-0000C1220000}"/>
    <cellStyle name="40% - 강조색6 2 2 2 2" xfId="8434" xr:uid="{00000000-0005-0000-0000-0000C2220000}"/>
    <cellStyle name="40% - 강조색6 2 2 3" xfId="8435" xr:uid="{00000000-0005-0000-0000-0000C3220000}"/>
    <cellStyle name="40% - 강조색6 2 2 3 2" xfId="8436" xr:uid="{00000000-0005-0000-0000-0000C4220000}"/>
    <cellStyle name="40% - 강조색6 2 2 4" xfId="8437" xr:uid="{00000000-0005-0000-0000-0000C5220000}"/>
    <cellStyle name="40% - 강조색6 2 3" xfId="8438" xr:uid="{00000000-0005-0000-0000-0000C6220000}"/>
    <cellStyle name="40% - 강조색6 2 3 2" xfId="8439" xr:uid="{00000000-0005-0000-0000-0000C7220000}"/>
    <cellStyle name="40% - 강조색6 2 3 2 2" xfId="8440" xr:uid="{00000000-0005-0000-0000-0000C8220000}"/>
    <cellStyle name="40% - 강조색6 2 3 3" xfId="8441" xr:uid="{00000000-0005-0000-0000-0000C9220000}"/>
    <cellStyle name="40% - 강조색6 2 3 3 2" xfId="8442" xr:uid="{00000000-0005-0000-0000-0000CA220000}"/>
    <cellStyle name="40% - 강조색6 2 3 4" xfId="8443" xr:uid="{00000000-0005-0000-0000-0000CB220000}"/>
    <cellStyle name="40% - 강조색6 2 4" xfId="8444" xr:uid="{00000000-0005-0000-0000-0000CC220000}"/>
    <cellStyle name="40% - 강조색6 2 4 2" xfId="8445" xr:uid="{00000000-0005-0000-0000-0000CD220000}"/>
    <cellStyle name="40% - 강조색6 2 4 2 2" xfId="8446" xr:uid="{00000000-0005-0000-0000-0000CE220000}"/>
    <cellStyle name="40% - 강조색6 2 4 3" xfId="8447" xr:uid="{00000000-0005-0000-0000-0000CF220000}"/>
    <cellStyle name="40% - 강조색6 2 5" xfId="8448" xr:uid="{00000000-0005-0000-0000-0000D0220000}"/>
    <cellStyle name="40% - 강조색6 2 5 2" xfId="8449" xr:uid="{00000000-0005-0000-0000-0000D1220000}"/>
    <cellStyle name="40% - 강조색6 2 5 2 2" xfId="8450" xr:uid="{00000000-0005-0000-0000-0000D2220000}"/>
    <cellStyle name="40% - 강조색6 2 5 3" xfId="8451" xr:uid="{00000000-0005-0000-0000-0000D3220000}"/>
    <cellStyle name="40% - 강조색6 2 6" xfId="8452" xr:uid="{00000000-0005-0000-0000-0000D4220000}"/>
    <cellStyle name="40% - 강조색6 2 6 2" xfId="8453" xr:uid="{00000000-0005-0000-0000-0000D5220000}"/>
    <cellStyle name="40% - 강조색6 2 7" xfId="8454" xr:uid="{00000000-0005-0000-0000-0000D6220000}"/>
    <cellStyle name="40% - 강조색6 2 7 2" xfId="8455" xr:uid="{00000000-0005-0000-0000-0000D7220000}"/>
    <cellStyle name="40% - 강조색6 2 8" xfId="8456" xr:uid="{00000000-0005-0000-0000-0000D8220000}"/>
    <cellStyle name="40% - 강조색6 2 8 2" xfId="8457" xr:uid="{00000000-0005-0000-0000-0000D9220000}"/>
    <cellStyle name="40% - 강조색6 2 9" xfId="8458" xr:uid="{00000000-0005-0000-0000-0000DA220000}"/>
    <cellStyle name="40% - 강조색6 2 9 2" xfId="8459" xr:uid="{00000000-0005-0000-0000-0000DB220000}"/>
    <cellStyle name="40% - 강조색6 20" xfId="35268" xr:uid="{00000000-0005-0000-0000-0000DC220000}"/>
    <cellStyle name="40% - 강조색6 21" xfId="35269" xr:uid="{00000000-0005-0000-0000-0000DD220000}"/>
    <cellStyle name="40% - 강조색6 22" xfId="35270" xr:uid="{00000000-0005-0000-0000-0000DE220000}"/>
    <cellStyle name="40% - 강조색6 23" xfId="35271" xr:uid="{00000000-0005-0000-0000-0000DF220000}"/>
    <cellStyle name="40% - 강조색6 24" xfId="35272" xr:uid="{00000000-0005-0000-0000-0000E0220000}"/>
    <cellStyle name="40% - 강조색6 25" xfId="35273" xr:uid="{00000000-0005-0000-0000-0000E1220000}"/>
    <cellStyle name="40% - 강조색6 26" xfId="35274" xr:uid="{00000000-0005-0000-0000-0000E2220000}"/>
    <cellStyle name="40% - 강조색6 27" xfId="35275" xr:uid="{00000000-0005-0000-0000-0000E3220000}"/>
    <cellStyle name="40% - 강조색6 28" xfId="35276" xr:uid="{00000000-0005-0000-0000-0000E4220000}"/>
    <cellStyle name="40% - 강조색6 29" xfId="35277" xr:uid="{00000000-0005-0000-0000-0000E5220000}"/>
    <cellStyle name="40% - 강조색6 3" xfId="8460" xr:uid="{00000000-0005-0000-0000-0000E6220000}"/>
    <cellStyle name="40% - 강조색6 3 2" xfId="8461" xr:uid="{00000000-0005-0000-0000-0000E7220000}"/>
    <cellStyle name="40% - 강조색6 3 2 2" xfId="8462" xr:uid="{00000000-0005-0000-0000-0000E8220000}"/>
    <cellStyle name="40% - 강조색6 3 3" xfId="8463" xr:uid="{00000000-0005-0000-0000-0000E9220000}"/>
    <cellStyle name="40% - 강조색6 3 3 2" xfId="8464" xr:uid="{00000000-0005-0000-0000-0000EA220000}"/>
    <cellStyle name="40% - 강조색6 3 4" xfId="8465" xr:uid="{00000000-0005-0000-0000-0000EB220000}"/>
    <cellStyle name="40% - 강조색6 3 5" xfId="8466" xr:uid="{00000000-0005-0000-0000-0000EC220000}"/>
    <cellStyle name="40% - 강조색6 30" xfId="35278" xr:uid="{00000000-0005-0000-0000-0000ED220000}"/>
    <cellStyle name="40% - 강조색6 31" xfId="35279" xr:uid="{00000000-0005-0000-0000-0000EE220000}"/>
    <cellStyle name="40% - 강조색6 32" xfId="35280" xr:uid="{00000000-0005-0000-0000-0000EF220000}"/>
    <cellStyle name="40% - 강조색6 33" xfId="35281" xr:uid="{00000000-0005-0000-0000-0000F0220000}"/>
    <cellStyle name="40% - 강조색6 34" xfId="35282" xr:uid="{00000000-0005-0000-0000-0000F1220000}"/>
    <cellStyle name="40% - 강조색6 35" xfId="35283" xr:uid="{00000000-0005-0000-0000-0000F2220000}"/>
    <cellStyle name="40% - 강조색6 36" xfId="35284" xr:uid="{00000000-0005-0000-0000-0000F3220000}"/>
    <cellStyle name="40% - 강조색6 37" xfId="35285" xr:uid="{00000000-0005-0000-0000-0000F4220000}"/>
    <cellStyle name="40% - 강조색6 38" xfId="35286" xr:uid="{00000000-0005-0000-0000-0000F5220000}"/>
    <cellStyle name="40% - 강조색6 39" xfId="35287" xr:uid="{00000000-0005-0000-0000-0000F6220000}"/>
    <cellStyle name="40% - 강조색6 4" xfId="8467" xr:uid="{00000000-0005-0000-0000-0000F7220000}"/>
    <cellStyle name="40% - 강조색6 4 2" xfId="8468" xr:uid="{00000000-0005-0000-0000-0000F8220000}"/>
    <cellStyle name="40% - 강조색6 4 2 2" xfId="8469" xr:uid="{00000000-0005-0000-0000-0000F9220000}"/>
    <cellStyle name="40% - 강조색6 4 2 2 2" xfId="8470" xr:uid="{00000000-0005-0000-0000-0000FA220000}"/>
    <cellStyle name="40% - 강조색6 4 2 3" xfId="8471" xr:uid="{00000000-0005-0000-0000-0000FB220000}"/>
    <cellStyle name="40% - 강조색6 4 3" xfId="8472" xr:uid="{00000000-0005-0000-0000-0000FC220000}"/>
    <cellStyle name="40% - 강조색6 4 3 2" xfId="8473" xr:uid="{00000000-0005-0000-0000-0000FD220000}"/>
    <cellStyle name="40% - 강조색6 4 3 3" xfId="8474" xr:uid="{00000000-0005-0000-0000-0000FE220000}"/>
    <cellStyle name="40% - 강조색6 4 4" xfId="8475" xr:uid="{00000000-0005-0000-0000-0000FF220000}"/>
    <cellStyle name="40% - 강조색6 4 4 2" xfId="8476" xr:uid="{00000000-0005-0000-0000-000000230000}"/>
    <cellStyle name="40% - 강조색6 4 5" xfId="8477" xr:uid="{00000000-0005-0000-0000-000001230000}"/>
    <cellStyle name="40% - 강조색6 4 5 2" xfId="8478" xr:uid="{00000000-0005-0000-0000-000002230000}"/>
    <cellStyle name="40% - 강조색6 4 6" xfId="8479" xr:uid="{00000000-0005-0000-0000-000003230000}"/>
    <cellStyle name="40% - 강조색6 4 6 2" xfId="8480" xr:uid="{00000000-0005-0000-0000-000004230000}"/>
    <cellStyle name="40% - 강조색6 4 7" xfId="8481" xr:uid="{00000000-0005-0000-0000-000005230000}"/>
    <cellStyle name="40% - 강조색6 40" xfId="35288" xr:uid="{00000000-0005-0000-0000-000006230000}"/>
    <cellStyle name="40% - 강조색6 41" xfId="35289" xr:uid="{00000000-0005-0000-0000-000007230000}"/>
    <cellStyle name="40% - 강조색6 42" xfId="35290" xr:uid="{00000000-0005-0000-0000-000008230000}"/>
    <cellStyle name="40% - 강조색6 43" xfId="35291" xr:uid="{00000000-0005-0000-0000-000009230000}"/>
    <cellStyle name="40% - 강조색6 44" xfId="35292" xr:uid="{00000000-0005-0000-0000-00000A230000}"/>
    <cellStyle name="40% - 강조색6 45" xfId="35293" xr:uid="{00000000-0005-0000-0000-00000B230000}"/>
    <cellStyle name="40% - 강조색6 46" xfId="35294" xr:uid="{00000000-0005-0000-0000-00000C230000}"/>
    <cellStyle name="40% - 강조색6 47" xfId="35295" xr:uid="{00000000-0005-0000-0000-00000D230000}"/>
    <cellStyle name="40% - 강조색6 48" xfId="35296" xr:uid="{00000000-0005-0000-0000-00000E230000}"/>
    <cellStyle name="40% - 강조색6 49" xfId="35297" xr:uid="{00000000-0005-0000-0000-00000F230000}"/>
    <cellStyle name="40% - 강조색6 5" xfId="8482" xr:uid="{00000000-0005-0000-0000-000010230000}"/>
    <cellStyle name="40% - 강조색6 5 2" xfId="8483" xr:uid="{00000000-0005-0000-0000-000011230000}"/>
    <cellStyle name="40% - 강조색6 5 2 2" xfId="8484" xr:uid="{00000000-0005-0000-0000-000012230000}"/>
    <cellStyle name="40% - 강조색6 5 2 2 2" xfId="8485" xr:uid="{00000000-0005-0000-0000-000013230000}"/>
    <cellStyle name="40% - 강조색6 5 2 3" xfId="8486" xr:uid="{00000000-0005-0000-0000-000014230000}"/>
    <cellStyle name="40% - 강조색6 5 3" xfId="8487" xr:uid="{00000000-0005-0000-0000-000015230000}"/>
    <cellStyle name="40% - 강조색6 5 3 2" xfId="8488" xr:uid="{00000000-0005-0000-0000-000016230000}"/>
    <cellStyle name="40% - 강조색6 5 3 3" xfId="8489" xr:uid="{00000000-0005-0000-0000-000017230000}"/>
    <cellStyle name="40% - 강조색6 5 4" xfId="8490" xr:uid="{00000000-0005-0000-0000-000018230000}"/>
    <cellStyle name="40% - 강조색6 5 4 2" xfId="8491" xr:uid="{00000000-0005-0000-0000-000019230000}"/>
    <cellStyle name="40% - 강조색6 5 5" xfId="8492" xr:uid="{00000000-0005-0000-0000-00001A230000}"/>
    <cellStyle name="40% - 강조색6 5 5 2" xfId="8493" xr:uid="{00000000-0005-0000-0000-00001B230000}"/>
    <cellStyle name="40% - 강조색6 5 6" xfId="8494" xr:uid="{00000000-0005-0000-0000-00001C230000}"/>
    <cellStyle name="40% - 강조색6 50" xfId="35298" xr:uid="{00000000-0005-0000-0000-00001D230000}"/>
    <cellStyle name="40% - 강조색6 51" xfId="35299" xr:uid="{00000000-0005-0000-0000-00001E230000}"/>
    <cellStyle name="40% - 강조색6 52" xfId="35300" xr:uid="{00000000-0005-0000-0000-00001F230000}"/>
    <cellStyle name="40% - 강조색6 53" xfId="35301" xr:uid="{00000000-0005-0000-0000-000020230000}"/>
    <cellStyle name="40% - 강조색6 6" xfId="8495" xr:uid="{00000000-0005-0000-0000-000021230000}"/>
    <cellStyle name="40% - 강조색6 6 2" xfId="8496" xr:uid="{00000000-0005-0000-0000-000022230000}"/>
    <cellStyle name="40% - 강조색6 6 2 2" xfId="8497" xr:uid="{00000000-0005-0000-0000-000023230000}"/>
    <cellStyle name="40% - 강조색6 6 3" xfId="8498" xr:uid="{00000000-0005-0000-0000-000024230000}"/>
    <cellStyle name="40% - 강조색6 6 3 2" xfId="8499" xr:uid="{00000000-0005-0000-0000-000025230000}"/>
    <cellStyle name="40% - 강조색6 6 4" xfId="8500" xr:uid="{00000000-0005-0000-0000-000026230000}"/>
    <cellStyle name="40% - 강조색6 6 5" xfId="8501" xr:uid="{00000000-0005-0000-0000-000027230000}"/>
    <cellStyle name="40% - 강조색6 7" xfId="8502" xr:uid="{00000000-0005-0000-0000-000028230000}"/>
    <cellStyle name="40% - 강조색6 7 2" xfId="8503" xr:uid="{00000000-0005-0000-0000-000029230000}"/>
    <cellStyle name="40% - 강조색6 7 2 2" xfId="8504" xr:uid="{00000000-0005-0000-0000-00002A230000}"/>
    <cellStyle name="40% - 강조색6 7 3" xfId="8505" xr:uid="{00000000-0005-0000-0000-00002B230000}"/>
    <cellStyle name="40% - 강조색6 8" xfId="8506" xr:uid="{00000000-0005-0000-0000-00002C230000}"/>
    <cellStyle name="40% - 강조색6 8 2" xfId="8507" xr:uid="{00000000-0005-0000-0000-00002D230000}"/>
    <cellStyle name="40% - 강조색6 9" xfId="8508" xr:uid="{00000000-0005-0000-0000-00002E230000}"/>
    <cellStyle name="40% - 강조색6 9 2" xfId="8509" xr:uid="{00000000-0005-0000-0000-00002F230000}"/>
    <cellStyle name="60" xfId="8510" xr:uid="{00000000-0005-0000-0000-000030230000}"/>
    <cellStyle name="60 2" xfId="8511" xr:uid="{00000000-0005-0000-0000-000031230000}"/>
    <cellStyle name="60% - Accent1" xfId="8512" xr:uid="{00000000-0005-0000-0000-000032230000}"/>
    <cellStyle name="60% - Accent1 2" xfId="8513" xr:uid="{00000000-0005-0000-0000-000033230000}"/>
    <cellStyle name="60% - Accent1 2 2" xfId="8514" xr:uid="{00000000-0005-0000-0000-000034230000}"/>
    <cellStyle name="60% - Accent1 3" xfId="8515" xr:uid="{00000000-0005-0000-0000-000035230000}"/>
    <cellStyle name="60% - Accent1 3 2" xfId="8516" xr:uid="{00000000-0005-0000-0000-000036230000}"/>
    <cellStyle name="60% - Accent1 4" xfId="8517" xr:uid="{00000000-0005-0000-0000-000037230000}"/>
    <cellStyle name="60% - Accent2" xfId="8518" xr:uid="{00000000-0005-0000-0000-000038230000}"/>
    <cellStyle name="60% - Accent2 2" xfId="8519" xr:uid="{00000000-0005-0000-0000-000039230000}"/>
    <cellStyle name="60% - Accent2 2 2" xfId="8520" xr:uid="{00000000-0005-0000-0000-00003A230000}"/>
    <cellStyle name="60% - Accent2 3" xfId="8521" xr:uid="{00000000-0005-0000-0000-00003B230000}"/>
    <cellStyle name="60% - Accent2 3 2" xfId="8522" xr:uid="{00000000-0005-0000-0000-00003C230000}"/>
    <cellStyle name="60% - Accent2 4" xfId="8523" xr:uid="{00000000-0005-0000-0000-00003D230000}"/>
    <cellStyle name="60% - Accent3" xfId="8524" xr:uid="{00000000-0005-0000-0000-00003E230000}"/>
    <cellStyle name="60% - Accent3 2" xfId="8525" xr:uid="{00000000-0005-0000-0000-00003F230000}"/>
    <cellStyle name="60% - Accent3 2 2" xfId="8526" xr:uid="{00000000-0005-0000-0000-000040230000}"/>
    <cellStyle name="60% - Accent3 3" xfId="8527" xr:uid="{00000000-0005-0000-0000-000041230000}"/>
    <cellStyle name="60% - Accent3 3 2" xfId="8528" xr:uid="{00000000-0005-0000-0000-000042230000}"/>
    <cellStyle name="60% - Accent3 4" xfId="8529" xr:uid="{00000000-0005-0000-0000-000043230000}"/>
    <cellStyle name="60% - Accent4" xfId="8530" xr:uid="{00000000-0005-0000-0000-000044230000}"/>
    <cellStyle name="60% - Accent4 2" xfId="8531" xr:uid="{00000000-0005-0000-0000-000045230000}"/>
    <cellStyle name="60% - Accent4 2 2" xfId="8532" xr:uid="{00000000-0005-0000-0000-000046230000}"/>
    <cellStyle name="60% - Accent4 3" xfId="8533" xr:uid="{00000000-0005-0000-0000-000047230000}"/>
    <cellStyle name="60% - Accent4 3 2" xfId="8534" xr:uid="{00000000-0005-0000-0000-000048230000}"/>
    <cellStyle name="60% - Accent4 4" xfId="8535" xr:uid="{00000000-0005-0000-0000-000049230000}"/>
    <cellStyle name="60% - Accent5" xfId="8536" xr:uid="{00000000-0005-0000-0000-00004A230000}"/>
    <cellStyle name="60% - Accent5 2" xfId="8537" xr:uid="{00000000-0005-0000-0000-00004B230000}"/>
    <cellStyle name="60% - Accent5 2 2" xfId="8538" xr:uid="{00000000-0005-0000-0000-00004C230000}"/>
    <cellStyle name="60% - Accent5 3" xfId="8539" xr:uid="{00000000-0005-0000-0000-00004D230000}"/>
    <cellStyle name="60% - Accent5 3 2" xfId="8540" xr:uid="{00000000-0005-0000-0000-00004E230000}"/>
    <cellStyle name="60% - Accent5 4" xfId="8541" xr:uid="{00000000-0005-0000-0000-00004F230000}"/>
    <cellStyle name="60% - Accent6" xfId="8542" xr:uid="{00000000-0005-0000-0000-000050230000}"/>
    <cellStyle name="60% - Accent6 2" xfId="8543" xr:uid="{00000000-0005-0000-0000-000051230000}"/>
    <cellStyle name="60% - Accent6 2 2" xfId="8544" xr:uid="{00000000-0005-0000-0000-000052230000}"/>
    <cellStyle name="60% - Accent6 3" xfId="8545" xr:uid="{00000000-0005-0000-0000-000053230000}"/>
    <cellStyle name="60% - Accent6 3 2" xfId="8546" xr:uid="{00000000-0005-0000-0000-000054230000}"/>
    <cellStyle name="60% - Accent6 4" xfId="8547" xr:uid="{00000000-0005-0000-0000-000055230000}"/>
    <cellStyle name="60% - アクセント 1" xfId="8548" xr:uid="{00000000-0005-0000-0000-000056230000}"/>
    <cellStyle name="60% - アクセント 2" xfId="8549" xr:uid="{00000000-0005-0000-0000-000057230000}"/>
    <cellStyle name="60% - アクセント 3" xfId="8550" xr:uid="{00000000-0005-0000-0000-000058230000}"/>
    <cellStyle name="60% - アクセント 4" xfId="8551" xr:uid="{00000000-0005-0000-0000-000059230000}"/>
    <cellStyle name="60% - アクセント 5" xfId="8552" xr:uid="{00000000-0005-0000-0000-00005A230000}"/>
    <cellStyle name="60% - アクセント 6" xfId="8553" xr:uid="{00000000-0005-0000-0000-00005B230000}"/>
    <cellStyle name="60% - 강조색1 10" xfId="8554" xr:uid="{00000000-0005-0000-0000-00005C230000}"/>
    <cellStyle name="60% - 강조색1 10 2" xfId="8555" xr:uid="{00000000-0005-0000-0000-00005D230000}"/>
    <cellStyle name="60% - 강조색1 10 2 2" xfId="8556" xr:uid="{00000000-0005-0000-0000-00005E230000}"/>
    <cellStyle name="60% - 강조색1 10 3" xfId="8557" xr:uid="{00000000-0005-0000-0000-00005F230000}"/>
    <cellStyle name="60% - 강조색1 11" xfId="8558" xr:uid="{00000000-0005-0000-0000-000060230000}"/>
    <cellStyle name="60% - 강조색1 11 2" xfId="8559" xr:uid="{00000000-0005-0000-0000-000061230000}"/>
    <cellStyle name="60% - 강조색1 12" xfId="8560" xr:uid="{00000000-0005-0000-0000-000062230000}"/>
    <cellStyle name="60% - 강조색1 12 2" xfId="8561" xr:uid="{00000000-0005-0000-0000-000063230000}"/>
    <cellStyle name="60% - 강조색1 13" xfId="8562" xr:uid="{00000000-0005-0000-0000-000064230000}"/>
    <cellStyle name="60% - 강조색1 13 2" xfId="8563" xr:uid="{00000000-0005-0000-0000-000065230000}"/>
    <cellStyle name="60% - 강조색1 2" xfId="8564" xr:uid="{00000000-0005-0000-0000-000066230000}"/>
    <cellStyle name="60% - 강조색1 2 10" xfId="8565" xr:uid="{00000000-0005-0000-0000-000067230000}"/>
    <cellStyle name="60% - 강조색1 2 10 2" xfId="8566" xr:uid="{00000000-0005-0000-0000-000068230000}"/>
    <cellStyle name="60% - 강조색1 2 11" xfId="8567" xr:uid="{00000000-0005-0000-0000-000069230000}"/>
    <cellStyle name="60% - 강조색1 2 11 2" xfId="8568" xr:uid="{00000000-0005-0000-0000-00006A230000}"/>
    <cellStyle name="60% - 강조색1 2 12" xfId="8569" xr:uid="{00000000-0005-0000-0000-00006B230000}"/>
    <cellStyle name="60% - 강조색1 2 13" xfId="8570" xr:uid="{00000000-0005-0000-0000-00006C230000}"/>
    <cellStyle name="60% - 강조색1 2 2" xfId="8571" xr:uid="{00000000-0005-0000-0000-00006D230000}"/>
    <cellStyle name="60% - 강조색1 2 2 2" xfId="8572" xr:uid="{00000000-0005-0000-0000-00006E230000}"/>
    <cellStyle name="60% - 강조색1 2 2 2 2" xfId="8573" xr:uid="{00000000-0005-0000-0000-00006F230000}"/>
    <cellStyle name="60% - 강조색1 2 2 3" xfId="8574" xr:uid="{00000000-0005-0000-0000-000070230000}"/>
    <cellStyle name="60% - 강조색1 2 2 3 2" xfId="8575" xr:uid="{00000000-0005-0000-0000-000071230000}"/>
    <cellStyle name="60% - 강조색1 2 2 4" xfId="8576" xr:uid="{00000000-0005-0000-0000-000072230000}"/>
    <cellStyle name="60% - 강조색1 2 3" xfId="8577" xr:uid="{00000000-0005-0000-0000-000073230000}"/>
    <cellStyle name="60% - 강조색1 2 3 2" xfId="8578" xr:uid="{00000000-0005-0000-0000-000074230000}"/>
    <cellStyle name="60% - 강조색1 2 3 2 2" xfId="8579" xr:uid="{00000000-0005-0000-0000-000075230000}"/>
    <cellStyle name="60% - 강조색1 2 3 3" xfId="8580" xr:uid="{00000000-0005-0000-0000-000076230000}"/>
    <cellStyle name="60% - 강조색1 2 3 3 2" xfId="8581" xr:uid="{00000000-0005-0000-0000-000077230000}"/>
    <cellStyle name="60% - 강조색1 2 3 4" xfId="8582" xr:uid="{00000000-0005-0000-0000-000078230000}"/>
    <cellStyle name="60% - 강조색1 2 4" xfId="8583" xr:uid="{00000000-0005-0000-0000-000079230000}"/>
    <cellStyle name="60% - 강조색1 2 4 2" xfId="8584" xr:uid="{00000000-0005-0000-0000-00007A230000}"/>
    <cellStyle name="60% - 강조색1 2 4 2 2" xfId="8585" xr:uid="{00000000-0005-0000-0000-00007B230000}"/>
    <cellStyle name="60% - 강조색1 2 4 3" xfId="8586" xr:uid="{00000000-0005-0000-0000-00007C230000}"/>
    <cellStyle name="60% - 강조색1 2 5" xfId="8587" xr:uid="{00000000-0005-0000-0000-00007D230000}"/>
    <cellStyle name="60% - 강조색1 2 5 2" xfId="8588" xr:uid="{00000000-0005-0000-0000-00007E230000}"/>
    <cellStyle name="60% - 강조색1 2 5 2 2" xfId="8589" xr:uid="{00000000-0005-0000-0000-00007F230000}"/>
    <cellStyle name="60% - 강조색1 2 5 3" xfId="8590" xr:uid="{00000000-0005-0000-0000-000080230000}"/>
    <cellStyle name="60% - 강조색1 2 6" xfId="8591" xr:uid="{00000000-0005-0000-0000-000081230000}"/>
    <cellStyle name="60% - 강조색1 2 6 2" xfId="8592" xr:uid="{00000000-0005-0000-0000-000082230000}"/>
    <cellStyle name="60% - 강조색1 2 7" xfId="8593" xr:uid="{00000000-0005-0000-0000-000083230000}"/>
    <cellStyle name="60% - 강조색1 2 7 2" xfId="8594" xr:uid="{00000000-0005-0000-0000-000084230000}"/>
    <cellStyle name="60% - 강조색1 2 8" xfId="8595" xr:uid="{00000000-0005-0000-0000-000085230000}"/>
    <cellStyle name="60% - 강조색1 2 8 2" xfId="8596" xr:uid="{00000000-0005-0000-0000-000086230000}"/>
    <cellStyle name="60% - 강조색1 2 9" xfId="8597" xr:uid="{00000000-0005-0000-0000-000087230000}"/>
    <cellStyle name="60% - 강조색1 2 9 2" xfId="8598" xr:uid="{00000000-0005-0000-0000-000088230000}"/>
    <cellStyle name="60% - 강조색1 3" xfId="8599" xr:uid="{00000000-0005-0000-0000-000089230000}"/>
    <cellStyle name="60% - 강조색1 3 2" xfId="8600" xr:uid="{00000000-0005-0000-0000-00008A230000}"/>
    <cellStyle name="60% - 강조색1 3 2 2" xfId="8601" xr:uid="{00000000-0005-0000-0000-00008B230000}"/>
    <cellStyle name="60% - 강조색1 3 3" xfId="8602" xr:uid="{00000000-0005-0000-0000-00008C230000}"/>
    <cellStyle name="60% - 강조색1 3 3 2" xfId="8603" xr:uid="{00000000-0005-0000-0000-00008D230000}"/>
    <cellStyle name="60% - 강조색1 3 4" xfId="8604" xr:uid="{00000000-0005-0000-0000-00008E230000}"/>
    <cellStyle name="60% - 강조색1 3 5" xfId="8605" xr:uid="{00000000-0005-0000-0000-00008F230000}"/>
    <cellStyle name="60% - 강조색1 4" xfId="8606" xr:uid="{00000000-0005-0000-0000-000090230000}"/>
    <cellStyle name="60% - 강조색1 4 2" xfId="8607" xr:uid="{00000000-0005-0000-0000-000091230000}"/>
    <cellStyle name="60% - 강조색1 4 2 2" xfId="8608" xr:uid="{00000000-0005-0000-0000-000092230000}"/>
    <cellStyle name="60% - 강조색1 4 2 2 2" xfId="8609" xr:uid="{00000000-0005-0000-0000-000093230000}"/>
    <cellStyle name="60% - 강조색1 4 2 3" xfId="8610" xr:uid="{00000000-0005-0000-0000-000094230000}"/>
    <cellStyle name="60% - 강조색1 4 3" xfId="8611" xr:uid="{00000000-0005-0000-0000-000095230000}"/>
    <cellStyle name="60% - 강조색1 4 3 2" xfId="8612" xr:uid="{00000000-0005-0000-0000-000096230000}"/>
    <cellStyle name="60% - 강조색1 4 3 3" xfId="8613" xr:uid="{00000000-0005-0000-0000-000097230000}"/>
    <cellStyle name="60% - 강조색1 4 4" xfId="8614" xr:uid="{00000000-0005-0000-0000-000098230000}"/>
    <cellStyle name="60% - 강조색1 4 4 2" xfId="8615" xr:uid="{00000000-0005-0000-0000-000099230000}"/>
    <cellStyle name="60% - 강조색1 4 5" xfId="8616" xr:uid="{00000000-0005-0000-0000-00009A230000}"/>
    <cellStyle name="60% - 강조색1 4 5 2" xfId="8617" xr:uid="{00000000-0005-0000-0000-00009B230000}"/>
    <cellStyle name="60% - 강조색1 4 6" xfId="8618" xr:uid="{00000000-0005-0000-0000-00009C230000}"/>
    <cellStyle name="60% - 강조색1 4 6 2" xfId="8619" xr:uid="{00000000-0005-0000-0000-00009D230000}"/>
    <cellStyle name="60% - 강조색1 4 7" xfId="8620" xr:uid="{00000000-0005-0000-0000-00009E230000}"/>
    <cellStyle name="60% - 강조색1 5" xfId="8621" xr:uid="{00000000-0005-0000-0000-00009F230000}"/>
    <cellStyle name="60% - 강조색1 5 2" xfId="8622" xr:uid="{00000000-0005-0000-0000-0000A0230000}"/>
    <cellStyle name="60% - 강조색1 5 2 2" xfId="8623" xr:uid="{00000000-0005-0000-0000-0000A1230000}"/>
    <cellStyle name="60% - 강조색1 5 2 2 2" xfId="8624" xr:uid="{00000000-0005-0000-0000-0000A2230000}"/>
    <cellStyle name="60% - 강조색1 5 2 3" xfId="8625" xr:uid="{00000000-0005-0000-0000-0000A3230000}"/>
    <cellStyle name="60% - 강조색1 5 3" xfId="8626" xr:uid="{00000000-0005-0000-0000-0000A4230000}"/>
    <cellStyle name="60% - 강조색1 5 3 2" xfId="8627" xr:uid="{00000000-0005-0000-0000-0000A5230000}"/>
    <cellStyle name="60% - 강조색1 5 3 3" xfId="8628" xr:uid="{00000000-0005-0000-0000-0000A6230000}"/>
    <cellStyle name="60% - 강조색1 5 4" xfId="8629" xr:uid="{00000000-0005-0000-0000-0000A7230000}"/>
    <cellStyle name="60% - 강조색1 5 4 2" xfId="8630" xr:uid="{00000000-0005-0000-0000-0000A8230000}"/>
    <cellStyle name="60% - 강조색1 5 5" xfId="8631" xr:uid="{00000000-0005-0000-0000-0000A9230000}"/>
    <cellStyle name="60% - 강조색1 5 5 2" xfId="8632" xr:uid="{00000000-0005-0000-0000-0000AA230000}"/>
    <cellStyle name="60% - 강조색1 5 6" xfId="8633" xr:uid="{00000000-0005-0000-0000-0000AB230000}"/>
    <cellStyle name="60% - 강조색1 6" xfId="8634" xr:uid="{00000000-0005-0000-0000-0000AC230000}"/>
    <cellStyle name="60% - 강조색1 6 2" xfId="8635" xr:uid="{00000000-0005-0000-0000-0000AD230000}"/>
    <cellStyle name="60% - 강조색1 6 2 2" xfId="8636" xr:uid="{00000000-0005-0000-0000-0000AE230000}"/>
    <cellStyle name="60% - 강조색1 6 3" xfId="8637" xr:uid="{00000000-0005-0000-0000-0000AF230000}"/>
    <cellStyle name="60% - 강조색1 6 3 2" xfId="8638" xr:uid="{00000000-0005-0000-0000-0000B0230000}"/>
    <cellStyle name="60% - 강조색1 6 4" xfId="8639" xr:uid="{00000000-0005-0000-0000-0000B1230000}"/>
    <cellStyle name="60% - 강조색1 6 5" xfId="8640" xr:uid="{00000000-0005-0000-0000-0000B2230000}"/>
    <cellStyle name="60% - 강조색1 6 6" xfId="8641" xr:uid="{00000000-0005-0000-0000-0000B3230000}"/>
    <cellStyle name="60% - 강조색1 7" xfId="8642" xr:uid="{00000000-0005-0000-0000-0000B4230000}"/>
    <cellStyle name="60% - 강조색1 7 2" xfId="8643" xr:uid="{00000000-0005-0000-0000-0000B5230000}"/>
    <cellStyle name="60% - 강조색1 7 2 2" xfId="8644" xr:uid="{00000000-0005-0000-0000-0000B6230000}"/>
    <cellStyle name="60% - 강조색1 7 3" xfId="8645" xr:uid="{00000000-0005-0000-0000-0000B7230000}"/>
    <cellStyle name="60% - 강조색1 8" xfId="8646" xr:uid="{00000000-0005-0000-0000-0000B8230000}"/>
    <cellStyle name="60% - 강조색1 8 2" xfId="8647" xr:uid="{00000000-0005-0000-0000-0000B9230000}"/>
    <cellStyle name="60% - 강조색1 9" xfId="8648" xr:uid="{00000000-0005-0000-0000-0000BA230000}"/>
    <cellStyle name="60% - 강조색1 9 2" xfId="8649" xr:uid="{00000000-0005-0000-0000-0000BB230000}"/>
    <cellStyle name="60% - 강조색2 10" xfId="8650" xr:uid="{00000000-0005-0000-0000-0000BC230000}"/>
    <cellStyle name="60% - 강조색2 10 2" xfId="8651" xr:uid="{00000000-0005-0000-0000-0000BD230000}"/>
    <cellStyle name="60% - 강조색2 10 2 2" xfId="8652" xr:uid="{00000000-0005-0000-0000-0000BE230000}"/>
    <cellStyle name="60% - 강조색2 10 3" xfId="8653" xr:uid="{00000000-0005-0000-0000-0000BF230000}"/>
    <cellStyle name="60% - 강조색2 11" xfId="8654" xr:uid="{00000000-0005-0000-0000-0000C0230000}"/>
    <cellStyle name="60% - 강조색2 11 2" xfId="8655" xr:uid="{00000000-0005-0000-0000-0000C1230000}"/>
    <cellStyle name="60% - 강조색2 12" xfId="8656" xr:uid="{00000000-0005-0000-0000-0000C2230000}"/>
    <cellStyle name="60% - 강조색2 12 2" xfId="8657" xr:uid="{00000000-0005-0000-0000-0000C3230000}"/>
    <cellStyle name="60% - 강조색2 13" xfId="8658" xr:uid="{00000000-0005-0000-0000-0000C4230000}"/>
    <cellStyle name="60% - 강조색2 13 2" xfId="8659" xr:uid="{00000000-0005-0000-0000-0000C5230000}"/>
    <cellStyle name="60% - 강조색2 2" xfId="8660" xr:uid="{00000000-0005-0000-0000-0000C6230000}"/>
    <cellStyle name="60% - 강조색2 2 10" xfId="8661" xr:uid="{00000000-0005-0000-0000-0000C7230000}"/>
    <cellStyle name="60% - 강조색2 2 10 2" xfId="8662" xr:uid="{00000000-0005-0000-0000-0000C8230000}"/>
    <cellStyle name="60% - 강조색2 2 11" xfId="8663" xr:uid="{00000000-0005-0000-0000-0000C9230000}"/>
    <cellStyle name="60% - 강조색2 2 2" xfId="8664" xr:uid="{00000000-0005-0000-0000-0000CA230000}"/>
    <cellStyle name="60% - 강조색2 2 2 2" xfId="8665" xr:uid="{00000000-0005-0000-0000-0000CB230000}"/>
    <cellStyle name="60% - 강조색2 2 2 2 2" xfId="8666" xr:uid="{00000000-0005-0000-0000-0000CC230000}"/>
    <cellStyle name="60% - 강조색2 2 2 3" xfId="8667" xr:uid="{00000000-0005-0000-0000-0000CD230000}"/>
    <cellStyle name="60% - 강조색2 2 2 3 2" xfId="8668" xr:uid="{00000000-0005-0000-0000-0000CE230000}"/>
    <cellStyle name="60% - 강조색2 2 2 4" xfId="8669" xr:uid="{00000000-0005-0000-0000-0000CF230000}"/>
    <cellStyle name="60% - 강조색2 2 3" xfId="8670" xr:uid="{00000000-0005-0000-0000-0000D0230000}"/>
    <cellStyle name="60% - 강조색2 2 3 2" xfId="8671" xr:uid="{00000000-0005-0000-0000-0000D1230000}"/>
    <cellStyle name="60% - 강조색2 2 3 2 2" xfId="8672" xr:uid="{00000000-0005-0000-0000-0000D2230000}"/>
    <cellStyle name="60% - 강조색2 2 3 3" xfId="8673" xr:uid="{00000000-0005-0000-0000-0000D3230000}"/>
    <cellStyle name="60% - 강조색2 2 3 3 2" xfId="8674" xr:uid="{00000000-0005-0000-0000-0000D4230000}"/>
    <cellStyle name="60% - 강조색2 2 3 4" xfId="8675" xr:uid="{00000000-0005-0000-0000-0000D5230000}"/>
    <cellStyle name="60% - 강조색2 2 4" xfId="8676" xr:uid="{00000000-0005-0000-0000-0000D6230000}"/>
    <cellStyle name="60% - 강조색2 2 4 2" xfId="8677" xr:uid="{00000000-0005-0000-0000-0000D7230000}"/>
    <cellStyle name="60% - 강조색2 2 4 2 2" xfId="8678" xr:uid="{00000000-0005-0000-0000-0000D8230000}"/>
    <cellStyle name="60% - 강조색2 2 4 3" xfId="8679" xr:uid="{00000000-0005-0000-0000-0000D9230000}"/>
    <cellStyle name="60% - 강조색2 2 5" xfId="8680" xr:uid="{00000000-0005-0000-0000-0000DA230000}"/>
    <cellStyle name="60% - 강조색2 2 5 2" xfId="8681" xr:uid="{00000000-0005-0000-0000-0000DB230000}"/>
    <cellStyle name="60% - 강조색2 2 5 2 2" xfId="8682" xr:uid="{00000000-0005-0000-0000-0000DC230000}"/>
    <cellStyle name="60% - 강조색2 2 5 3" xfId="8683" xr:uid="{00000000-0005-0000-0000-0000DD230000}"/>
    <cellStyle name="60% - 강조색2 2 6" xfId="8684" xr:uid="{00000000-0005-0000-0000-0000DE230000}"/>
    <cellStyle name="60% - 강조색2 2 6 2" xfId="8685" xr:uid="{00000000-0005-0000-0000-0000DF230000}"/>
    <cellStyle name="60% - 강조색2 2 7" xfId="8686" xr:uid="{00000000-0005-0000-0000-0000E0230000}"/>
    <cellStyle name="60% - 강조색2 2 7 2" xfId="8687" xr:uid="{00000000-0005-0000-0000-0000E1230000}"/>
    <cellStyle name="60% - 강조색2 2 8" xfId="8688" xr:uid="{00000000-0005-0000-0000-0000E2230000}"/>
    <cellStyle name="60% - 강조색2 2 8 2" xfId="8689" xr:uid="{00000000-0005-0000-0000-0000E3230000}"/>
    <cellStyle name="60% - 강조색2 2 9" xfId="8690" xr:uid="{00000000-0005-0000-0000-0000E4230000}"/>
    <cellStyle name="60% - 강조색2 2 9 2" xfId="8691" xr:uid="{00000000-0005-0000-0000-0000E5230000}"/>
    <cellStyle name="60% - 강조색2 3" xfId="8692" xr:uid="{00000000-0005-0000-0000-0000E6230000}"/>
    <cellStyle name="60% - 강조색2 3 2" xfId="8693" xr:uid="{00000000-0005-0000-0000-0000E7230000}"/>
    <cellStyle name="60% - 강조색2 3 2 2" xfId="8694" xr:uid="{00000000-0005-0000-0000-0000E8230000}"/>
    <cellStyle name="60% - 강조색2 3 3" xfId="8695" xr:uid="{00000000-0005-0000-0000-0000E9230000}"/>
    <cellStyle name="60% - 강조색2 3 3 2" xfId="8696" xr:uid="{00000000-0005-0000-0000-0000EA230000}"/>
    <cellStyle name="60% - 강조색2 3 4" xfId="8697" xr:uid="{00000000-0005-0000-0000-0000EB230000}"/>
    <cellStyle name="60% - 강조색2 4" xfId="8698" xr:uid="{00000000-0005-0000-0000-0000EC230000}"/>
    <cellStyle name="60% - 강조색2 4 2" xfId="8699" xr:uid="{00000000-0005-0000-0000-0000ED230000}"/>
    <cellStyle name="60% - 강조색2 4 2 2" xfId="8700" xr:uid="{00000000-0005-0000-0000-0000EE230000}"/>
    <cellStyle name="60% - 강조색2 4 2 2 2" xfId="8701" xr:uid="{00000000-0005-0000-0000-0000EF230000}"/>
    <cellStyle name="60% - 강조색2 4 2 3" xfId="8702" xr:uid="{00000000-0005-0000-0000-0000F0230000}"/>
    <cellStyle name="60% - 강조색2 4 3" xfId="8703" xr:uid="{00000000-0005-0000-0000-0000F1230000}"/>
    <cellStyle name="60% - 강조색2 4 3 2" xfId="8704" xr:uid="{00000000-0005-0000-0000-0000F2230000}"/>
    <cellStyle name="60% - 강조색2 4 3 3" xfId="8705" xr:uid="{00000000-0005-0000-0000-0000F3230000}"/>
    <cellStyle name="60% - 강조색2 4 4" xfId="8706" xr:uid="{00000000-0005-0000-0000-0000F4230000}"/>
    <cellStyle name="60% - 강조색2 4 4 2" xfId="8707" xr:uid="{00000000-0005-0000-0000-0000F5230000}"/>
    <cellStyle name="60% - 강조색2 4 5" xfId="8708" xr:uid="{00000000-0005-0000-0000-0000F6230000}"/>
    <cellStyle name="60% - 강조색2 4 5 2" xfId="8709" xr:uid="{00000000-0005-0000-0000-0000F7230000}"/>
    <cellStyle name="60% - 강조색2 4 6" xfId="8710" xr:uid="{00000000-0005-0000-0000-0000F8230000}"/>
    <cellStyle name="60% - 강조색2 4 6 2" xfId="8711" xr:uid="{00000000-0005-0000-0000-0000F9230000}"/>
    <cellStyle name="60% - 강조색2 4 7" xfId="8712" xr:uid="{00000000-0005-0000-0000-0000FA230000}"/>
    <cellStyle name="60% - 강조색2 5" xfId="8713" xr:uid="{00000000-0005-0000-0000-0000FB230000}"/>
    <cellStyle name="60% - 강조색2 5 2" xfId="8714" xr:uid="{00000000-0005-0000-0000-0000FC230000}"/>
    <cellStyle name="60% - 강조색2 5 2 2" xfId="8715" xr:uid="{00000000-0005-0000-0000-0000FD230000}"/>
    <cellStyle name="60% - 강조색2 5 2 2 2" xfId="8716" xr:uid="{00000000-0005-0000-0000-0000FE230000}"/>
    <cellStyle name="60% - 강조색2 5 2 3" xfId="8717" xr:uid="{00000000-0005-0000-0000-0000FF230000}"/>
    <cellStyle name="60% - 강조색2 5 3" xfId="8718" xr:uid="{00000000-0005-0000-0000-000000240000}"/>
    <cellStyle name="60% - 강조색2 5 3 2" xfId="8719" xr:uid="{00000000-0005-0000-0000-000001240000}"/>
    <cellStyle name="60% - 강조색2 5 3 3" xfId="8720" xr:uid="{00000000-0005-0000-0000-000002240000}"/>
    <cellStyle name="60% - 강조색2 5 4" xfId="8721" xr:uid="{00000000-0005-0000-0000-000003240000}"/>
    <cellStyle name="60% - 강조색2 5 4 2" xfId="8722" xr:uid="{00000000-0005-0000-0000-000004240000}"/>
    <cellStyle name="60% - 강조색2 5 5" xfId="8723" xr:uid="{00000000-0005-0000-0000-000005240000}"/>
    <cellStyle name="60% - 강조색2 5 5 2" xfId="8724" xr:uid="{00000000-0005-0000-0000-000006240000}"/>
    <cellStyle name="60% - 강조색2 5 6" xfId="8725" xr:uid="{00000000-0005-0000-0000-000007240000}"/>
    <cellStyle name="60% - 강조색2 6" xfId="8726" xr:uid="{00000000-0005-0000-0000-000008240000}"/>
    <cellStyle name="60% - 강조색2 6 2" xfId="8727" xr:uid="{00000000-0005-0000-0000-000009240000}"/>
    <cellStyle name="60% - 강조색2 6 2 2" xfId="8728" xr:uid="{00000000-0005-0000-0000-00000A240000}"/>
    <cellStyle name="60% - 강조색2 6 3" xfId="8729" xr:uid="{00000000-0005-0000-0000-00000B240000}"/>
    <cellStyle name="60% - 강조색2 6 3 2" xfId="8730" xr:uid="{00000000-0005-0000-0000-00000C240000}"/>
    <cellStyle name="60% - 강조색2 6 4" xfId="8731" xr:uid="{00000000-0005-0000-0000-00000D240000}"/>
    <cellStyle name="60% - 강조색2 6 5" xfId="8732" xr:uid="{00000000-0005-0000-0000-00000E240000}"/>
    <cellStyle name="60% - 강조색2 7" xfId="8733" xr:uid="{00000000-0005-0000-0000-00000F240000}"/>
    <cellStyle name="60% - 강조색2 7 2" xfId="8734" xr:uid="{00000000-0005-0000-0000-000010240000}"/>
    <cellStyle name="60% - 강조색2 7 2 2" xfId="8735" xr:uid="{00000000-0005-0000-0000-000011240000}"/>
    <cellStyle name="60% - 강조색2 7 3" xfId="8736" xr:uid="{00000000-0005-0000-0000-000012240000}"/>
    <cellStyle name="60% - 강조색2 8" xfId="8737" xr:uid="{00000000-0005-0000-0000-000013240000}"/>
    <cellStyle name="60% - 강조색2 8 2" xfId="8738" xr:uid="{00000000-0005-0000-0000-000014240000}"/>
    <cellStyle name="60% - 강조색2 9" xfId="8739" xr:uid="{00000000-0005-0000-0000-000015240000}"/>
    <cellStyle name="60% - 강조색2 9 2" xfId="8740" xr:uid="{00000000-0005-0000-0000-000016240000}"/>
    <cellStyle name="60% - 강조색3 10" xfId="8741" xr:uid="{00000000-0005-0000-0000-000017240000}"/>
    <cellStyle name="60% - 강조색3 10 2" xfId="8742" xr:uid="{00000000-0005-0000-0000-000018240000}"/>
    <cellStyle name="60% - 강조색3 10 2 2" xfId="8743" xr:uid="{00000000-0005-0000-0000-000019240000}"/>
    <cellStyle name="60% - 강조색3 10 3" xfId="8744" xr:uid="{00000000-0005-0000-0000-00001A240000}"/>
    <cellStyle name="60% - 강조색3 11" xfId="8745" xr:uid="{00000000-0005-0000-0000-00001B240000}"/>
    <cellStyle name="60% - 강조색3 11 2" xfId="8746" xr:uid="{00000000-0005-0000-0000-00001C240000}"/>
    <cellStyle name="60% - 강조색3 12" xfId="8747" xr:uid="{00000000-0005-0000-0000-00001D240000}"/>
    <cellStyle name="60% - 강조색3 12 2" xfId="8748" xr:uid="{00000000-0005-0000-0000-00001E240000}"/>
    <cellStyle name="60% - 강조색3 13" xfId="8749" xr:uid="{00000000-0005-0000-0000-00001F240000}"/>
    <cellStyle name="60% - 강조색3 13 2" xfId="8750" xr:uid="{00000000-0005-0000-0000-000020240000}"/>
    <cellStyle name="60% - 강조색3 2" xfId="8751" xr:uid="{00000000-0005-0000-0000-000021240000}"/>
    <cellStyle name="60% - 강조색3 2 10" xfId="8752" xr:uid="{00000000-0005-0000-0000-000022240000}"/>
    <cellStyle name="60% - 강조색3 2 10 2" xfId="8753" xr:uid="{00000000-0005-0000-0000-000023240000}"/>
    <cellStyle name="60% - 강조색3 2 11" xfId="8754" xr:uid="{00000000-0005-0000-0000-000024240000}"/>
    <cellStyle name="60% - 강조색3 2 11 2" xfId="8755" xr:uid="{00000000-0005-0000-0000-000025240000}"/>
    <cellStyle name="60% - 강조색3 2 12" xfId="8756" xr:uid="{00000000-0005-0000-0000-000026240000}"/>
    <cellStyle name="60% - 강조색3 2 13" xfId="8757" xr:uid="{00000000-0005-0000-0000-000027240000}"/>
    <cellStyle name="60% - 강조색3 2 14" xfId="8758" xr:uid="{00000000-0005-0000-0000-000028240000}"/>
    <cellStyle name="60% - 강조색3 2 2" xfId="8759" xr:uid="{00000000-0005-0000-0000-000029240000}"/>
    <cellStyle name="60% - 강조색3 2 2 2" xfId="8760" xr:uid="{00000000-0005-0000-0000-00002A240000}"/>
    <cellStyle name="60% - 강조색3 2 2 2 2" xfId="8761" xr:uid="{00000000-0005-0000-0000-00002B240000}"/>
    <cellStyle name="60% - 강조색3 2 2 3" xfId="8762" xr:uid="{00000000-0005-0000-0000-00002C240000}"/>
    <cellStyle name="60% - 강조색3 2 2 3 2" xfId="8763" xr:uid="{00000000-0005-0000-0000-00002D240000}"/>
    <cellStyle name="60% - 강조색3 2 2 4" xfId="8764" xr:uid="{00000000-0005-0000-0000-00002E240000}"/>
    <cellStyle name="60% - 강조색3 2 3" xfId="8765" xr:uid="{00000000-0005-0000-0000-00002F240000}"/>
    <cellStyle name="60% - 강조색3 2 3 2" xfId="8766" xr:uid="{00000000-0005-0000-0000-000030240000}"/>
    <cellStyle name="60% - 강조색3 2 3 2 2" xfId="8767" xr:uid="{00000000-0005-0000-0000-000031240000}"/>
    <cellStyle name="60% - 강조색3 2 3 3" xfId="8768" xr:uid="{00000000-0005-0000-0000-000032240000}"/>
    <cellStyle name="60% - 강조색3 2 3 3 2" xfId="8769" xr:uid="{00000000-0005-0000-0000-000033240000}"/>
    <cellStyle name="60% - 강조색3 2 3 4" xfId="8770" xr:uid="{00000000-0005-0000-0000-000034240000}"/>
    <cellStyle name="60% - 강조색3 2 4" xfId="8771" xr:uid="{00000000-0005-0000-0000-000035240000}"/>
    <cellStyle name="60% - 강조색3 2 4 2" xfId="8772" xr:uid="{00000000-0005-0000-0000-000036240000}"/>
    <cellStyle name="60% - 강조색3 2 4 2 2" xfId="8773" xr:uid="{00000000-0005-0000-0000-000037240000}"/>
    <cellStyle name="60% - 강조색3 2 4 3" xfId="8774" xr:uid="{00000000-0005-0000-0000-000038240000}"/>
    <cellStyle name="60% - 강조색3 2 5" xfId="8775" xr:uid="{00000000-0005-0000-0000-000039240000}"/>
    <cellStyle name="60% - 강조색3 2 5 2" xfId="8776" xr:uid="{00000000-0005-0000-0000-00003A240000}"/>
    <cellStyle name="60% - 강조색3 2 5 2 2" xfId="8777" xr:uid="{00000000-0005-0000-0000-00003B240000}"/>
    <cellStyle name="60% - 강조색3 2 5 3" xfId="8778" xr:uid="{00000000-0005-0000-0000-00003C240000}"/>
    <cellStyle name="60% - 강조색3 2 6" xfId="8779" xr:uid="{00000000-0005-0000-0000-00003D240000}"/>
    <cellStyle name="60% - 강조색3 2 6 2" xfId="8780" xr:uid="{00000000-0005-0000-0000-00003E240000}"/>
    <cellStyle name="60% - 강조색3 2 7" xfId="8781" xr:uid="{00000000-0005-0000-0000-00003F240000}"/>
    <cellStyle name="60% - 강조색3 2 7 2" xfId="8782" xr:uid="{00000000-0005-0000-0000-000040240000}"/>
    <cellStyle name="60% - 강조색3 2 8" xfId="8783" xr:uid="{00000000-0005-0000-0000-000041240000}"/>
    <cellStyle name="60% - 강조색3 2 8 2" xfId="8784" xr:uid="{00000000-0005-0000-0000-000042240000}"/>
    <cellStyle name="60% - 강조색3 2 9" xfId="8785" xr:uid="{00000000-0005-0000-0000-000043240000}"/>
    <cellStyle name="60% - 강조색3 2 9 2" xfId="8786" xr:uid="{00000000-0005-0000-0000-000044240000}"/>
    <cellStyle name="60% - 강조색3 3" xfId="8787" xr:uid="{00000000-0005-0000-0000-000045240000}"/>
    <cellStyle name="60% - 강조색3 3 2" xfId="8788" xr:uid="{00000000-0005-0000-0000-000046240000}"/>
    <cellStyle name="60% - 강조색3 3 2 2" xfId="8789" xr:uid="{00000000-0005-0000-0000-000047240000}"/>
    <cellStyle name="60% - 강조색3 3 3" xfId="8790" xr:uid="{00000000-0005-0000-0000-000048240000}"/>
    <cellStyle name="60% - 강조색3 3 3 2" xfId="8791" xr:uid="{00000000-0005-0000-0000-000049240000}"/>
    <cellStyle name="60% - 강조색3 3 4" xfId="8792" xr:uid="{00000000-0005-0000-0000-00004A240000}"/>
    <cellStyle name="60% - 강조색3 3 5" xfId="8793" xr:uid="{00000000-0005-0000-0000-00004B240000}"/>
    <cellStyle name="60% - 강조색3 4" xfId="8794" xr:uid="{00000000-0005-0000-0000-00004C240000}"/>
    <cellStyle name="60% - 강조색3 4 2" xfId="8795" xr:uid="{00000000-0005-0000-0000-00004D240000}"/>
    <cellStyle name="60% - 강조색3 4 2 2" xfId="8796" xr:uid="{00000000-0005-0000-0000-00004E240000}"/>
    <cellStyle name="60% - 강조색3 4 2 2 2" xfId="8797" xr:uid="{00000000-0005-0000-0000-00004F240000}"/>
    <cellStyle name="60% - 강조색3 4 2 3" xfId="8798" xr:uid="{00000000-0005-0000-0000-000050240000}"/>
    <cellStyle name="60% - 강조색3 4 3" xfId="8799" xr:uid="{00000000-0005-0000-0000-000051240000}"/>
    <cellStyle name="60% - 강조색3 4 3 2" xfId="8800" xr:uid="{00000000-0005-0000-0000-000052240000}"/>
    <cellStyle name="60% - 강조색3 4 3 3" xfId="8801" xr:uid="{00000000-0005-0000-0000-000053240000}"/>
    <cellStyle name="60% - 강조색3 4 4" xfId="8802" xr:uid="{00000000-0005-0000-0000-000054240000}"/>
    <cellStyle name="60% - 강조색3 4 4 2" xfId="8803" xr:uid="{00000000-0005-0000-0000-000055240000}"/>
    <cellStyle name="60% - 강조색3 4 5" xfId="8804" xr:uid="{00000000-0005-0000-0000-000056240000}"/>
    <cellStyle name="60% - 강조색3 4 5 2" xfId="8805" xr:uid="{00000000-0005-0000-0000-000057240000}"/>
    <cellStyle name="60% - 강조색3 4 6" xfId="8806" xr:uid="{00000000-0005-0000-0000-000058240000}"/>
    <cellStyle name="60% - 강조색3 4 6 2" xfId="8807" xr:uid="{00000000-0005-0000-0000-000059240000}"/>
    <cellStyle name="60% - 강조색3 4 7" xfId="8808" xr:uid="{00000000-0005-0000-0000-00005A240000}"/>
    <cellStyle name="60% - 강조색3 5" xfId="8809" xr:uid="{00000000-0005-0000-0000-00005B240000}"/>
    <cellStyle name="60% - 강조색3 5 2" xfId="8810" xr:uid="{00000000-0005-0000-0000-00005C240000}"/>
    <cellStyle name="60% - 강조색3 5 2 2" xfId="8811" xr:uid="{00000000-0005-0000-0000-00005D240000}"/>
    <cellStyle name="60% - 강조색3 5 2 2 2" xfId="8812" xr:uid="{00000000-0005-0000-0000-00005E240000}"/>
    <cellStyle name="60% - 강조색3 5 2 3" xfId="8813" xr:uid="{00000000-0005-0000-0000-00005F240000}"/>
    <cellStyle name="60% - 강조색3 5 3" xfId="8814" xr:uid="{00000000-0005-0000-0000-000060240000}"/>
    <cellStyle name="60% - 강조색3 5 3 2" xfId="8815" xr:uid="{00000000-0005-0000-0000-000061240000}"/>
    <cellStyle name="60% - 강조색3 5 3 3" xfId="8816" xr:uid="{00000000-0005-0000-0000-000062240000}"/>
    <cellStyle name="60% - 강조색3 5 4" xfId="8817" xr:uid="{00000000-0005-0000-0000-000063240000}"/>
    <cellStyle name="60% - 강조색3 5 4 2" xfId="8818" xr:uid="{00000000-0005-0000-0000-000064240000}"/>
    <cellStyle name="60% - 강조색3 5 5" xfId="8819" xr:uid="{00000000-0005-0000-0000-000065240000}"/>
    <cellStyle name="60% - 강조색3 5 5 2" xfId="8820" xr:uid="{00000000-0005-0000-0000-000066240000}"/>
    <cellStyle name="60% - 강조색3 5 6" xfId="8821" xr:uid="{00000000-0005-0000-0000-000067240000}"/>
    <cellStyle name="60% - 강조색3 6" xfId="8822" xr:uid="{00000000-0005-0000-0000-000068240000}"/>
    <cellStyle name="60% - 강조색3 6 2" xfId="8823" xr:uid="{00000000-0005-0000-0000-000069240000}"/>
    <cellStyle name="60% - 강조색3 6 2 2" xfId="8824" xr:uid="{00000000-0005-0000-0000-00006A240000}"/>
    <cellStyle name="60% - 강조색3 6 3" xfId="8825" xr:uid="{00000000-0005-0000-0000-00006B240000}"/>
    <cellStyle name="60% - 강조색3 6 3 2" xfId="8826" xr:uid="{00000000-0005-0000-0000-00006C240000}"/>
    <cellStyle name="60% - 강조색3 6 4" xfId="8827" xr:uid="{00000000-0005-0000-0000-00006D240000}"/>
    <cellStyle name="60% - 강조색3 6 5" xfId="8828" xr:uid="{00000000-0005-0000-0000-00006E240000}"/>
    <cellStyle name="60% - 강조색3 6 6" xfId="8829" xr:uid="{00000000-0005-0000-0000-00006F240000}"/>
    <cellStyle name="60% - 강조색3 7" xfId="8830" xr:uid="{00000000-0005-0000-0000-000070240000}"/>
    <cellStyle name="60% - 강조색3 7 2" xfId="8831" xr:uid="{00000000-0005-0000-0000-000071240000}"/>
    <cellStyle name="60% - 강조색3 7 2 2" xfId="8832" xr:uid="{00000000-0005-0000-0000-000072240000}"/>
    <cellStyle name="60% - 강조색3 7 3" xfId="8833" xr:uid="{00000000-0005-0000-0000-000073240000}"/>
    <cellStyle name="60% - 강조색3 8" xfId="8834" xr:uid="{00000000-0005-0000-0000-000074240000}"/>
    <cellStyle name="60% - 강조색3 8 2" xfId="8835" xr:uid="{00000000-0005-0000-0000-000075240000}"/>
    <cellStyle name="60% - 강조색3 9" xfId="8836" xr:uid="{00000000-0005-0000-0000-000076240000}"/>
    <cellStyle name="60% - 강조색3 9 2" xfId="8837" xr:uid="{00000000-0005-0000-0000-000077240000}"/>
    <cellStyle name="60% - 강조색4 10" xfId="8838" xr:uid="{00000000-0005-0000-0000-000078240000}"/>
    <cellStyle name="60% - 강조색4 10 2" xfId="8839" xr:uid="{00000000-0005-0000-0000-000079240000}"/>
    <cellStyle name="60% - 강조색4 10 2 2" xfId="8840" xr:uid="{00000000-0005-0000-0000-00007A240000}"/>
    <cellStyle name="60% - 강조색4 10 3" xfId="8841" xr:uid="{00000000-0005-0000-0000-00007B240000}"/>
    <cellStyle name="60% - 강조색4 11" xfId="8842" xr:uid="{00000000-0005-0000-0000-00007C240000}"/>
    <cellStyle name="60% - 강조색4 11 2" xfId="8843" xr:uid="{00000000-0005-0000-0000-00007D240000}"/>
    <cellStyle name="60% - 강조색4 12" xfId="8844" xr:uid="{00000000-0005-0000-0000-00007E240000}"/>
    <cellStyle name="60% - 강조색4 12 2" xfId="8845" xr:uid="{00000000-0005-0000-0000-00007F240000}"/>
    <cellStyle name="60% - 강조색4 13" xfId="8846" xr:uid="{00000000-0005-0000-0000-000080240000}"/>
    <cellStyle name="60% - 강조색4 13 2" xfId="8847" xr:uid="{00000000-0005-0000-0000-000081240000}"/>
    <cellStyle name="60% - 강조색4 2" xfId="8848" xr:uid="{00000000-0005-0000-0000-000082240000}"/>
    <cellStyle name="60% - 강조색4 2 10" xfId="8849" xr:uid="{00000000-0005-0000-0000-000083240000}"/>
    <cellStyle name="60% - 강조색4 2 10 2" xfId="8850" xr:uid="{00000000-0005-0000-0000-000084240000}"/>
    <cellStyle name="60% - 강조색4 2 11" xfId="8851" xr:uid="{00000000-0005-0000-0000-000085240000}"/>
    <cellStyle name="60% - 강조색4 2 11 2" xfId="8852" xr:uid="{00000000-0005-0000-0000-000086240000}"/>
    <cellStyle name="60% - 강조색4 2 12" xfId="8853" xr:uid="{00000000-0005-0000-0000-000087240000}"/>
    <cellStyle name="60% - 강조색4 2 13" xfId="8854" xr:uid="{00000000-0005-0000-0000-000088240000}"/>
    <cellStyle name="60% - 강조색4 2 14" xfId="8855" xr:uid="{00000000-0005-0000-0000-000089240000}"/>
    <cellStyle name="60% - 강조색4 2 2" xfId="8856" xr:uid="{00000000-0005-0000-0000-00008A240000}"/>
    <cellStyle name="60% - 강조색4 2 2 2" xfId="8857" xr:uid="{00000000-0005-0000-0000-00008B240000}"/>
    <cellStyle name="60% - 강조색4 2 2 2 2" xfId="8858" xr:uid="{00000000-0005-0000-0000-00008C240000}"/>
    <cellStyle name="60% - 강조색4 2 2 3" xfId="8859" xr:uid="{00000000-0005-0000-0000-00008D240000}"/>
    <cellStyle name="60% - 강조색4 2 2 3 2" xfId="8860" xr:uid="{00000000-0005-0000-0000-00008E240000}"/>
    <cellStyle name="60% - 강조색4 2 2 4" xfId="8861" xr:uid="{00000000-0005-0000-0000-00008F240000}"/>
    <cellStyle name="60% - 강조색4 2 3" xfId="8862" xr:uid="{00000000-0005-0000-0000-000090240000}"/>
    <cellStyle name="60% - 강조색4 2 3 2" xfId="8863" xr:uid="{00000000-0005-0000-0000-000091240000}"/>
    <cellStyle name="60% - 강조색4 2 3 2 2" xfId="8864" xr:uid="{00000000-0005-0000-0000-000092240000}"/>
    <cellStyle name="60% - 강조색4 2 3 3" xfId="8865" xr:uid="{00000000-0005-0000-0000-000093240000}"/>
    <cellStyle name="60% - 강조색4 2 3 3 2" xfId="8866" xr:uid="{00000000-0005-0000-0000-000094240000}"/>
    <cellStyle name="60% - 강조색4 2 3 4" xfId="8867" xr:uid="{00000000-0005-0000-0000-000095240000}"/>
    <cellStyle name="60% - 강조색4 2 4" xfId="8868" xr:uid="{00000000-0005-0000-0000-000096240000}"/>
    <cellStyle name="60% - 강조색4 2 4 2" xfId="8869" xr:uid="{00000000-0005-0000-0000-000097240000}"/>
    <cellStyle name="60% - 강조색4 2 4 2 2" xfId="8870" xr:uid="{00000000-0005-0000-0000-000098240000}"/>
    <cellStyle name="60% - 강조색4 2 4 3" xfId="8871" xr:uid="{00000000-0005-0000-0000-000099240000}"/>
    <cellStyle name="60% - 강조색4 2 5" xfId="8872" xr:uid="{00000000-0005-0000-0000-00009A240000}"/>
    <cellStyle name="60% - 강조색4 2 5 2" xfId="8873" xr:uid="{00000000-0005-0000-0000-00009B240000}"/>
    <cellStyle name="60% - 강조색4 2 5 2 2" xfId="8874" xr:uid="{00000000-0005-0000-0000-00009C240000}"/>
    <cellStyle name="60% - 강조색4 2 5 3" xfId="8875" xr:uid="{00000000-0005-0000-0000-00009D240000}"/>
    <cellStyle name="60% - 강조색4 2 6" xfId="8876" xr:uid="{00000000-0005-0000-0000-00009E240000}"/>
    <cellStyle name="60% - 강조색4 2 6 2" xfId="8877" xr:uid="{00000000-0005-0000-0000-00009F240000}"/>
    <cellStyle name="60% - 강조색4 2 7" xfId="8878" xr:uid="{00000000-0005-0000-0000-0000A0240000}"/>
    <cellStyle name="60% - 강조색4 2 7 2" xfId="8879" xr:uid="{00000000-0005-0000-0000-0000A1240000}"/>
    <cellStyle name="60% - 강조색4 2 8" xfId="8880" xr:uid="{00000000-0005-0000-0000-0000A2240000}"/>
    <cellStyle name="60% - 강조색4 2 8 2" xfId="8881" xr:uid="{00000000-0005-0000-0000-0000A3240000}"/>
    <cellStyle name="60% - 강조색4 2 9" xfId="8882" xr:uid="{00000000-0005-0000-0000-0000A4240000}"/>
    <cellStyle name="60% - 강조색4 2 9 2" xfId="8883" xr:uid="{00000000-0005-0000-0000-0000A5240000}"/>
    <cellStyle name="60% - 강조색4 3" xfId="8884" xr:uid="{00000000-0005-0000-0000-0000A6240000}"/>
    <cellStyle name="60% - 강조색4 3 2" xfId="8885" xr:uid="{00000000-0005-0000-0000-0000A7240000}"/>
    <cellStyle name="60% - 강조색4 3 2 2" xfId="8886" xr:uid="{00000000-0005-0000-0000-0000A8240000}"/>
    <cellStyle name="60% - 강조색4 3 3" xfId="8887" xr:uid="{00000000-0005-0000-0000-0000A9240000}"/>
    <cellStyle name="60% - 강조색4 3 3 2" xfId="8888" xr:uid="{00000000-0005-0000-0000-0000AA240000}"/>
    <cellStyle name="60% - 강조색4 3 4" xfId="8889" xr:uid="{00000000-0005-0000-0000-0000AB240000}"/>
    <cellStyle name="60% - 강조색4 3 5" xfId="8890" xr:uid="{00000000-0005-0000-0000-0000AC240000}"/>
    <cellStyle name="60% - 강조색4 4" xfId="8891" xr:uid="{00000000-0005-0000-0000-0000AD240000}"/>
    <cellStyle name="60% - 강조색4 4 2" xfId="8892" xr:uid="{00000000-0005-0000-0000-0000AE240000}"/>
    <cellStyle name="60% - 강조색4 4 2 2" xfId="8893" xr:uid="{00000000-0005-0000-0000-0000AF240000}"/>
    <cellStyle name="60% - 강조색4 4 2 2 2" xfId="8894" xr:uid="{00000000-0005-0000-0000-0000B0240000}"/>
    <cellStyle name="60% - 강조색4 4 2 3" xfId="8895" xr:uid="{00000000-0005-0000-0000-0000B1240000}"/>
    <cellStyle name="60% - 강조색4 4 3" xfId="8896" xr:uid="{00000000-0005-0000-0000-0000B2240000}"/>
    <cellStyle name="60% - 강조색4 4 3 2" xfId="8897" xr:uid="{00000000-0005-0000-0000-0000B3240000}"/>
    <cellStyle name="60% - 강조색4 4 3 3" xfId="8898" xr:uid="{00000000-0005-0000-0000-0000B4240000}"/>
    <cellStyle name="60% - 강조색4 4 4" xfId="8899" xr:uid="{00000000-0005-0000-0000-0000B5240000}"/>
    <cellStyle name="60% - 강조색4 4 4 2" xfId="8900" xr:uid="{00000000-0005-0000-0000-0000B6240000}"/>
    <cellStyle name="60% - 강조색4 4 5" xfId="8901" xr:uid="{00000000-0005-0000-0000-0000B7240000}"/>
    <cellStyle name="60% - 강조색4 4 5 2" xfId="8902" xr:uid="{00000000-0005-0000-0000-0000B8240000}"/>
    <cellStyle name="60% - 강조색4 4 6" xfId="8903" xr:uid="{00000000-0005-0000-0000-0000B9240000}"/>
    <cellStyle name="60% - 강조색4 4 6 2" xfId="8904" xr:uid="{00000000-0005-0000-0000-0000BA240000}"/>
    <cellStyle name="60% - 강조색4 4 7" xfId="8905" xr:uid="{00000000-0005-0000-0000-0000BB240000}"/>
    <cellStyle name="60% - 강조색4 5" xfId="8906" xr:uid="{00000000-0005-0000-0000-0000BC240000}"/>
    <cellStyle name="60% - 강조색4 5 2" xfId="8907" xr:uid="{00000000-0005-0000-0000-0000BD240000}"/>
    <cellStyle name="60% - 강조색4 5 2 2" xfId="8908" xr:uid="{00000000-0005-0000-0000-0000BE240000}"/>
    <cellStyle name="60% - 강조색4 5 2 2 2" xfId="8909" xr:uid="{00000000-0005-0000-0000-0000BF240000}"/>
    <cellStyle name="60% - 강조색4 5 2 3" xfId="8910" xr:uid="{00000000-0005-0000-0000-0000C0240000}"/>
    <cellStyle name="60% - 강조색4 5 3" xfId="8911" xr:uid="{00000000-0005-0000-0000-0000C1240000}"/>
    <cellStyle name="60% - 강조색4 5 3 2" xfId="8912" xr:uid="{00000000-0005-0000-0000-0000C2240000}"/>
    <cellStyle name="60% - 강조색4 5 3 3" xfId="8913" xr:uid="{00000000-0005-0000-0000-0000C3240000}"/>
    <cellStyle name="60% - 강조색4 5 4" xfId="8914" xr:uid="{00000000-0005-0000-0000-0000C4240000}"/>
    <cellStyle name="60% - 강조색4 5 4 2" xfId="8915" xr:uid="{00000000-0005-0000-0000-0000C5240000}"/>
    <cellStyle name="60% - 강조색4 5 5" xfId="8916" xr:uid="{00000000-0005-0000-0000-0000C6240000}"/>
    <cellStyle name="60% - 강조색4 5 5 2" xfId="8917" xr:uid="{00000000-0005-0000-0000-0000C7240000}"/>
    <cellStyle name="60% - 강조색4 5 6" xfId="8918" xr:uid="{00000000-0005-0000-0000-0000C8240000}"/>
    <cellStyle name="60% - 강조색4 6" xfId="8919" xr:uid="{00000000-0005-0000-0000-0000C9240000}"/>
    <cellStyle name="60% - 강조색4 6 2" xfId="8920" xr:uid="{00000000-0005-0000-0000-0000CA240000}"/>
    <cellStyle name="60% - 강조색4 6 2 2" xfId="8921" xr:uid="{00000000-0005-0000-0000-0000CB240000}"/>
    <cellStyle name="60% - 강조색4 6 3" xfId="8922" xr:uid="{00000000-0005-0000-0000-0000CC240000}"/>
    <cellStyle name="60% - 강조색4 6 3 2" xfId="8923" xr:uid="{00000000-0005-0000-0000-0000CD240000}"/>
    <cellStyle name="60% - 강조색4 6 4" xfId="8924" xr:uid="{00000000-0005-0000-0000-0000CE240000}"/>
    <cellStyle name="60% - 강조색4 6 5" xfId="8925" xr:uid="{00000000-0005-0000-0000-0000CF240000}"/>
    <cellStyle name="60% - 강조색4 6 6" xfId="8926" xr:uid="{00000000-0005-0000-0000-0000D0240000}"/>
    <cellStyle name="60% - 강조색4 7" xfId="8927" xr:uid="{00000000-0005-0000-0000-0000D1240000}"/>
    <cellStyle name="60% - 강조색4 7 2" xfId="8928" xr:uid="{00000000-0005-0000-0000-0000D2240000}"/>
    <cellStyle name="60% - 강조색4 7 2 2" xfId="8929" xr:uid="{00000000-0005-0000-0000-0000D3240000}"/>
    <cellStyle name="60% - 강조색4 7 3" xfId="8930" xr:uid="{00000000-0005-0000-0000-0000D4240000}"/>
    <cellStyle name="60% - 강조색4 8" xfId="8931" xr:uid="{00000000-0005-0000-0000-0000D5240000}"/>
    <cellStyle name="60% - 강조색4 8 2" xfId="8932" xr:uid="{00000000-0005-0000-0000-0000D6240000}"/>
    <cellStyle name="60% - 강조색4 9" xfId="8933" xr:uid="{00000000-0005-0000-0000-0000D7240000}"/>
    <cellStyle name="60% - 강조색4 9 2" xfId="8934" xr:uid="{00000000-0005-0000-0000-0000D8240000}"/>
    <cellStyle name="60% - 강조색5 10" xfId="8935" xr:uid="{00000000-0005-0000-0000-0000D9240000}"/>
    <cellStyle name="60% - 강조색5 10 2" xfId="8936" xr:uid="{00000000-0005-0000-0000-0000DA240000}"/>
    <cellStyle name="60% - 강조색5 10 2 2" xfId="8937" xr:uid="{00000000-0005-0000-0000-0000DB240000}"/>
    <cellStyle name="60% - 강조색5 10 3" xfId="8938" xr:uid="{00000000-0005-0000-0000-0000DC240000}"/>
    <cellStyle name="60% - 강조색5 11" xfId="8939" xr:uid="{00000000-0005-0000-0000-0000DD240000}"/>
    <cellStyle name="60% - 강조색5 11 2" xfId="8940" xr:uid="{00000000-0005-0000-0000-0000DE240000}"/>
    <cellStyle name="60% - 강조색5 12" xfId="8941" xr:uid="{00000000-0005-0000-0000-0000DF240000}"/>
    <cellStyle name="60% - 강조색5 12 2" xfId="8942" xr:uid="{00000000-0005-0000-0000-0000E0240000}"/>
    <cellStyle name="60% - 강조색5 13" xfId="8943" xr:uid="{00000000-0005-0000-0000-0000E1240000}"/>
    <cellStyle name="60% - 강조색5 13 2" xfId="8944" xr:uid="{00000000-0005-0000-0000-0000E2240000}"/>
    <cellStyle name="60% - 강조색5 2" xfId="8945" xr:uid="{00000000-0005-0000-0000-0000E3240000}"/>
    <cellStyle name="60% - 강조색5 2 10" xfId="8946" xr:uid="{00000000-0005-0000-0000-0000E4240000}"/>
    <cellStyle name="60% - 강조색5 2 10 2" xfId="8947" xr:uid="{00000000-0005-0000-0000-0000E5240000}"/>
    <cellStyle name="60% - 강조색5 2 11" xfId="8948" xr:uid="{00000000-0005-0000-0000-0000E6240000}"/>
    <cellStyle name="60% - 강조색5 2 11 2" xfId="8949" xr:uid="{00000000-0005-0000-0000-0000E7240000}"/>
    <cellStyle name="60% - 강조색5 2 12" xfId="8950" xr:uid="{00000000-0005-0000-0000-0000E8240000}"/>
    <cellStyle name="60% - 강조색5 2 13" xfId="8951" xr:uid="{00000000-0005-0000-0000-0000E9240000}"/>
    <cellStyle name="60% - 강조색5 2 2" xfId="8952" xr:uid="{00000000-0005-0000-0000-0000EA240000}"/>
    <cellStyle name="60% - 강조색5 2 2 2" xfId="8953" xr:uid="{00000000-0005-0000-0000-0000EB240000}"/>
    <cellStyle name="60% - 강조색5 2 2 2 2" xfId="8954" xr:uid="{00000000-0005-0000-0000-0000EC240000}"/>
    <cellStyle name="60% - 강조색5 2 2 3" xfId="8955" xr:uid="{00000000-0005-0000-0000-0000ED240000}"/>
    <cellStyle name="60% - 강조색5 2 2 3 2" xfId="8956" xr:uid="{00000000-0005-0000-0000-0000EE240000}"/>
    <cellStyle name="60% - 강조색5 2 2 4" xfId="8957" xr:uid="{00000000-0005-0000-0000-0000EF240000}"/>
    <cellStyle name="60% - 강조색5 2 3" xfId="8958" xr:uid="{00000000-0005-0000-0000-0000F0240000}"/>
    <cellStyle name="60% - 강조색5 2 3 2" xfId="8959" xr:uid="{00000000-0005-0000-0000-0000F1240000}"/>
    <cellStyle name="60% - 강조색5 2 3 2 2" xfId="8960" xr:uid="{00000000-0005-0000-0000-0000F2240000}"/>
    <cellStyle name="60% - 강조색5 2 3 3" xfId="8961" xr:uid="{00000000-0005-0000-0000-0000F3240000}"/>
    <cellStyle name="60% - 강조색5 2 3 3 2" xfId="8962" xr:uid="{00000000-0005-0000-0000-0000F4240000}"/>
    <cellStyle name="60% - 강조색5 2 3 4" xfId="8963" xr:uid="{00000000-0005-0000-0000-0000F5240000}"/>
    <cellStyle name="60% - 강조색5 2 4" xfId="8964" xr:uid="{00000000-0005-0000-0000-0000F6240000}"/>
    <cellStyle name="60% - 강조색5 2 4 2" xfId="8965" xr:uid="{00000000-0005-0000-0000-0000F7240000}"/>
    <cellStyle name="60% - 강조색5 2 4 2 2" xfId="8966" xr:uid="{00000000-0005-0000-0000-0000F8240000}"/>
    <cellStyle name="60% - 강조색5 2 4 3" xfId="8967" xr:uid="{00000000-0005-0000-0000-0000F9240000}"/>
    <cellStyle name="60% - 강조색5 2 5" xfId="8968" xr:uid="{00000000-0005-0000-0000-0000FA240000}"/>
    <cellStyle name="60% - 강조색5 2 5 2" xfId="8969" xr:uid="{00000000-0005-0000-0000-0000FB240000}"/>
    <cellStyle name="60% - 강조색5 2 5 2 2" xfId="8970" xr:uid="{00000000-0005-0000-0000-0000FC240000}"/>
    <cellStyle name="60% - 강조색5 2 5 3" xfId="8971" xr:uid="{00000000-0005-0000-0000-0000FD240000}"/>
    <cellStyle name="60% - 강조색5 2 6" xfId="8972" xr:uid="{00000000-0005-0000-0000-0000FE240000}"/>
    <cellStyle name="60% - 강조색5 2 6 2" xfId="8973" xr:uid="{00000000-0005-0000-0000-0000FF240000}"/>
    <cellStyle name="60% - 강조색5 2 7" xfId="8974" xr:uid="{00000000-0005-0000-0000-000000250000}"/>
    <cellStyle name="60% - 강조색5 2 7 2" xfId="8975" xr:uid="{00000000-0005-0000-0000-000001250000}"/>
    <cellStyle name="60% - 강조색5 2 8" xfId="8976" xr:uid="{00000000-0005-0000-0000-000002250000}"/>
    <cellStyle name="60% - 강조색5 2 8 2" xfId="8977" xr:uid="{00000000-0005-0000-0000-000003250000}"/>
    <cellStyle name="60% - 강조색5 2 9" xfId="8978" xr:uid="{00000000-0005-0000-0000-000004250000}"/>
    <cellStyle name="60% - 강조색5 2 9 2" xfId="8979" xr:uid="{00000000-0005-0000-0000-000005250000}"/>
    <cellStyle name="60% - 강조색5 3" xfId="8980" xr:uid="{00000000-0005-0000-0000-000006250000}"/>
    <cellStyle name="60% - 강조색5 3 2" xfId="8981" xr:uid="{00000000-0005-0000-0000-000007250000}"/>
    <cellStyle name="60% - 강조색5 3 2 2" xfId="8982" xr:uid="{00000000-0005-0000-0000-000008250000}"/>
    <cellStyle name="60% - 강조색5 3 3" xfId="8983" xr:uid="{00000000-0005-0000-0000-000009250000}"/>
    <cellStyle name="60% - 강조색5 3 3 2" xfId="8984" xr:uid="{00000000-0005-0000-0000-00000A250000}"/>
    <cellStyle name="60% - 강조색5 3 4" xfId="8985" xr:uid="{00000000-0005-0000-0000-00000B250000}"/>
    <cellStyle name="60% - 강조색5 3 5" xfId="8986" xr:uid="{00000000-0005-0000-0000-00000C250000}"/>
    <cellStyle name="60% - 강조색5 4" xfId="8987" xr:uid="{00000000-0005-0000-0000-00000D250000}"/>
    <cellStyle name="60% - 강조색5 4 2" xfId="8988" xr:uid="{00000000-0005-0000-0000-00000E250000}"/>
    <cellStyle name="60% - 강조색5 4 2 2" xfId="8989" xr:uid="{00000000-0005-0000-0000-00000F250000}"/>
    <cellStyle name="60% - 강조색5 4 2 2 2" xfId="8990" xr:uid="{00000000-0005-0000-0000-000010250000}"/>
    <cellStyle name="60% - 강조색5 4 2 3" xfId="8991" xr:uid="{00000000-0005-0000-0000-000011250000}"/>
    <cellStyle name="60% - 강조색5 4 3" xfId="8992" xr:uid="{00000000-0005-0000-0000-000012250000}"/>
    <cellStyle name="60% - 강조색5 4 3 2" xfId="8993" xr:uid="{00000000-0005-0000-0000-000013250000}"/>
    <cellStyle name="60% - 강조색5 4 3 3" xfId="8994" xr:uid="{00000000-0005-0000-0000-000014250000}"/>
    <cellStyle name="60% - 강조색5 4 4" xfId="8995" xr:uid="{00000000-0005-0000-0000-000015250000}"/>
    <cellStyle name="60% - 강조색5 4 4 2" xfId="8996" xr:uid="{00000000-0005-0000-0000-000016250000}"/>
    <cellStyle name="60% - 강조색5 4 5" xfId="8997" xr:uid="{00000000-0005-0000-0000-000017250000}"/>
    <cellStyle name="60% - 강조색5 4 5 2" xfId="8998" xr:uid="{00000000-0005-0000-0000-000018250000}"/>
    <cellStyle name="60% - 강조색5 4 6" xfId="8999" xr:uid="{00000000-0005-0000-0000-000019250000}"/>
    <cellStyle name="60% - 강조색5 4 6 2" xfId="9000" xr:uid="{00000000-0005-0000-0000-00001A250000}"/>
    <cellStyle name="60% - 강조색5 4 7" xfId="9001" xr:uid="{00000000-0005-0000-0000-00001B250000}"/>
    <cellStyle name="60% - 강조색5 5" xfId="9002" xr:uid="{00000000-0005-0000-0000-00001C250000}"/>
    <cellStyle name="60% - 강조색5 5 2" xfId="9003" xr:uid="{00000000-0005-0000-0000-00001D250000}"/>
    <cellStyle name="60% - 강조색5 5 2 2" xfId="9004" xr:uid="{00000000-0005-0000-0000-00001E250000}"/>
    <cellStyle name="60% - 강조색5 5 2 2 2" xfId="9005" xr:uid="{00000000-0005-0000-0000-00001F250000}"/>
    <cellStyle name="60% - 강조색5 5 2 3" xfId="9006" xr:uid="{00000000-0005-0000-0000-000020250000}"/>
    <cellStyle name="60% - 강조색5 5 3" xfId="9007" xr:uid="{00000000-0005-0000-0000-000021250000}"/>
    <cellStyle name="60% - 강조색5 5 3 2" xfId="9008" xr:uid="{00000000-0005-0000-0000-000022250000}"/>
    <cellStyle name="60% - 강조색5 5 3 3" xfId="9009" xr:uid="{00000000-0005-0000-0000-000023250000}"/>
    <cellStyle name="60% - 강조색5 5 4" xfId="9010" xr:uid="{00000000-0005-0000-0000-000024250000}"/>
    <cellStyle name="60% - 강조색5 5 4 2" xfId="9011" xr:uid="{00000000-0005-0000-0000-000025250000}"/>
    <cellStyle name="60% - 강조색5 5 5" xfId="9012" xr:uid="{00000000-0005-0000-0000-000026250000}"/>
    <cellStyle name="60% - 강조색5 5 5 2" xfId="9013" xr:uid="{00000000-0005-0000-0000-000027250000}"/>
    <cellStyle name="60% - 강조색5 5 6" xfId="9014" xr:uid="{00000000-0005-0000-0000-000028250000}"/>
    <cellStyle name="60% - 강조색5 6" xfId="9015" xr:uid="{00000000-0005-0000-0000-000029250000}"/>
    <cellStyle name="60% - 강조색5 6 2" xfId="9016" xr:uid="{00000000-0005-0000-0000-00002A250000}"/>
    <cellStyle name="60% - 강조색5 6 2 2" xfId="9017" xr:uid="{00000000-0005-0000-0000-00002B250000}"/>
    <cellStyle name="60% - 강조색5 6 3" xfId="9018" xr:uid="{00000000-0005-0000-0000-00002C250000}"/>
    <cellStyle name="60% - 강조색5 6 3 2" xfId="9019" xr:uid="{00000000-0005-0000-0000-00002D250000}"/>
    <cellStyle name="60% - 강조색5 6 4" xfId="9020" xr:uid="{00000000-0005-0000-0000-00002E250000}"/>
    <cellStyle name="60% - 강조색5 6 5" xfId="9021" xr:uid="{00000000-0005-0000-0000-00002F250000}"/>
    <cellStyle name="60% - 강조색5 6 6" xfId="9022" xr:uid="{00000000-0005-0000-0000-000030250000}"/>
    <cellStyle name="60% - 강조색5 7" xfId="9023" xr:uid="{00000000-0005-0000-0000-000031250000}"/>
    <cellStyle name="60% - 강조색5 7 2" xfId="9024" xr:uid="{00000000-0005-0000-0000-000032250000}"/>
    <cellStyle name="60% - 강조색5 7 2 2" xfId="9025" xr:uid="{00000000-0005-0000-0000-000033250000}"/>
    <cellStyle name="60% - 강조색5 7 3" xfId="9026" xr:uid="{00000000-0005-0000-0000-000034250000}"/>
    <cellStyle name="60% - 강조색5 8" xfId="9027" xr:uid="{00000000-0005-0000-0000-000035250000}"/>
    <cellStyle name="60% - 강조색5 8 2" xfId="9028" xr:uid="{00000000-0005-0000-0000-000036250000}"/>
    <cellStyle name="60% - 강조색5 9" xfId="9029" xr:uid="{00000000-0005-0000-0000-000037250000}"/>
    <cellStyle name="60% - 강조색5 9 2" xfId="9030" xr:uid="{00000000-0005-0000-0000-000038250000}"/>
    <cellStyle name="60% - 강조색6 10" xfId="9031" xr:uid="{00000000-0005-0000-0000-000039250000}"/>
    <cellStyle name="60% - 강조색6 10 2" xfId="9032" xr:uid="{00000000-0005-0000-0000-00003A250000}"/>
    <cellStyle name="60% - 강조색6 10 2 2" xfId="9033" xr:uid="{00000000-0005-0000-0000-00003B250000}"/>
    <cellStyle name="60% - 강조색6 10 3" xfId="9034" xr:uid="{00000000-0005-0000-0000-00003C250000}"/>
    <cellStyle name="60% - 강조색6 11" xfId="9035" xr:uid="{00000000-0005-0000-0000-00003D250000}"/>
    <cellStyle name="60% - 강조색6 11 2" xfId="9036" xr:uid="{00000000-0005-0000-0000-00003E250000}"/>
    <cellStyle name="60% - 강조색6 12" xfId="9037" xr:uid="{00000000-0005-0000-0000-00003F250000}"/>
    <cellStyle name="60% - 강조색6 12 2" xfId="9038" xr:uid="{00000000-0005-0000-0000-000040250000}"/>
    <cellStyle name="60% - 강조색6 13" xfId="9039" xr:uid="{00000000-0005-0000-0000-000041250000}"/>
    <cellStyle name="60% - 강조색6 13 2" xfId="9040" xr:uid="{00000000-0005-0000-0000-000042250000}"/>
    <cellStyle name="60% - 강조색6 2" xfId="9041" xr:uid="{00000000-0005-0000-0000-000043250000}"/>
    <cellStyle name="60% - 강조색6 2 10" xfId="9042" xr:uid="{00000000-0005-0000-0000-000044250000}"/>
    <cellStyle name="60% - 강조색6 2 10 2" xfId="9043" xr:uid="{00000000-0005-0000-0000-000045250000}"/>
    <cellStyle name="60% - 강조색6 2 11" xfId="9044" xr:uid="{00000000-0005-0000-0000-000046250000}"/>
    <cellStyle name="60% - 강조색6 2 11 2" xfId="9045" xr:uid="{00000000-0005-0000-0000-000047250000}"/>
    <cellStyle name="60% - 강조색6 2 12" xfId="9046" xr:uid="{00000000-0005-0000-0000-000048250000}"/>
    <cellStyle name="60% - 강조색6 2 2" xfId="9047" xr:uid="{00000000-0005-0000-0000-000049250000}"/>
    <cellStyle name="60% - 강조색6 2 2 2" xfId="9048" xr:uid="{00000000-0005-0000-0000-00004A250000}"/>
    <cellStyle name="60% - 강조색6 2 2 2 2" xfId="9049" xr:uid="{00000000-0005-0000-0000-00004B250000}"/>
    <cellStyle name="60% - 강조색6 2 2 3" xfId="9050" xr:uid="{00000000-0005-0000-0000-00004C250000}"/>
    <cellStyle name="60% - 강조색6 2 2 3 2" xfId="9051" xr:uid="{00000000-0005-0000-0000-00004D250000}"/>
    <cellStyle name="60% - 강조색6 2 2 4" xfId="9052" xr:uid="{00000000-0005-0000-0000-00004E250000}"/>
    <cellStyle name="60% - 강조색6 2 3" xfId="9053" xr:uid="{00000000-0005-0000-0000-00004F250000}"/>
    <cellStyle name="60% - 강조색6 2 3 2" xfId="9054" xr:uid="{00000000-0005-0000-0000-000050250000}"/>
    <cellStyle name="60% - 강조색6 2 3 2 2" xfId="9055" xr:uid="{00000000-0005-0000-0000-000051250000}"/>
    <cellStyle name="60% - 강조색6 2 3 3" xfId="9056" xr:uid="{00000000-0005-0000-0000-000052250000}"/>
    <cellStyle name="60% - 강조색6 2 3 3 2" xfId="9057" xr:uid="{00000000-0005-0000-0000-000053250000}"/>
    <cellStyle name="60% - 강조색6 2 3 4" xfId="9058" xr:uid="{00000000-0005-0000-0000-000054250000}"/>
    <cellStyle name="60% - 강조색6 2 4" xfId="9059" xr:uid="{00000000-0005-0000-0000-000055250000}"/>
    <cellStyle name="60% - 강조색6 2 4 2" xfId="9060" xr:uid="{00000000-0005-0000-0000-000056250000}"/>
    <cellStyle name="60% - 강조색6 2 4 2 2" xfId="9061" xr:uid="{00000000-0005-0000-0000-000057250000}"/>
    <cellStyle name="60% - 강조색6 2 4 3" xfId="9062" xr:uid="{00000000-0005-0000-0000-000058250000}"/>
    <cellStyle name="60% - 강조색6 2 5" xfId="9063" xr:uid="{00000000-0005-0000-0000-000059250000}"/>
    <cellStyle name="60% - 강조색6 2 5 2" xfId="9064" xr:uid="{00000000-0005-0000-0000-00005A250000}"/>
    <cellStyle name="60% - 강조색6 2 5 2 2" xfId="9065" xr:uid="{00000000-0005-0000-0000-00005B250000}"/>
    <cellStyle name="60% - 강조색6 2 5 3" xfId="9066" xr:uid="{00000000-0005-0000-0000-00005C250000}"/>
    <cellStyle name="60% - 강조색6 2 6" xfId="9067" xr:uid="{00000000-0005-0000-0000-00005D250000}"/>
    <cellStyle name="60% - 강조색6 2 6 2" xfId="9068" xr:uid="{00000000-0005-0000-0000-00005E250000}"/>
    <cellStyle name="60% - 강조색6 2 7" xfId="9069" xr:uid="{00000000-0005-0000-0000-00005F250000}"/>
    <cellStyle name="60% - 강조색6 2 7 2" xfId="9070" xr:uid="{00000000-0005-0000-0000-000060250000}"/>
    <cellStyle name="60% - 강조색6 2 8" xfId="9071" xr:uid="{00000000-0005-0000-0000-000061250000}"/>
    <cellStyle name="60% - 강조색6 2 8 2" xfId="9072" xr:uid="{00000000-0005-0000-0000-000062250000}"/>
    <cellStyle name="60% - 강조색6 2 9" xfId="9073" xr:uid="{00000000-0005-0000-0000-000063250000}"/>
    <cellStyle name="60% - 강조색6 2 9 2" xfId="9074" xr:uid="{00000000-0005-0000-0000-000064250000}"/>
    <cellStyle name="60% - 강조색6 3" xfId="9075" xr:uid="{00000000-0005-0000-0000-000065250000}"/>
    <cellStyle name="60% - 강조색6 3 2" xfId="9076" xr:uid="{00000000-0005-0000-0000-000066250000}"/>
    <cellStyle name="60% - 강조색6 3 2 2" xfId="9077" xr:uid="{00000000-0005-0000-0000-000067250000}"/>
    <cellStyle name="60% - 강조색6 3 3" xfId="9078" xr:uid="{00000000-0005-0000-0000-000068250000}"/>
    <cellStyle name="60% - 강조색6 3 3 2" xfId="9079" xr:uid="{00000000-0005-0000-0000-000069250000}"/>
    <cellStyle name="60% - 강조색6 3 4" xfId="9080" xr:uid="{00000000-0005-0000-0000-00006A250000}"/>
    <cellStyle name="60% - 강조색6 3 5" xfId="9081" xr:uid="{00000000-0005-0000-0000-00006B250000}"/>
    <cellStyle name="60% - 강조색6 4" xfId="9082" xr:uid="{00000000-0005-0000-0000-00006C250000}"/>
    <cellStyle name="60% - 강조색6 4 2" xfId="9083" xr:uid="{00000000-0005-0000-0000-00006D250000}"/>
    <cellStyle name="60% - 강조색6 4 2 2" xfId="9084" xr:uid="{00000000-0005-0000-0000-00006E250000}"/>
    <cellStyle name="60% - 강조색6 4 2 2 2" xfId="9085" xr:uid="{00000000-0005-0000-0000-00006F250000}"/>
    <cellStyle name="60% - 강조색6 4 2 3" xfId="9086" xr:uid="{00000000-0005-0000-0000-000070250000}"/>
    <cellStyle name="60% - 강조색6 4 3" xfId="9087" xr:uid="{00000000-0005-0000-0000-000071250000}"/>
    <cellStyle name="60% - 강조색6 4 3 2" xfId="9088" xr:uid="{00000000-0005-0000-0000-000072250000}"/>
    <cellStyle name="60% - 강조색6 4 3 3" xfId="9089" xr:uid="{00000000-0005-0000-0000-000073250000}"/>
    <cellStyle name="60% - 강조색6 4 4" xfId="9090" xr:uid="{00000000-0005-0000-0000-000074250000}"/>
    <cellStyle name="60% - 강조색6 4 4 2" xfId="9091" xr:uid="{00000000-0005-0000-0000-000075250000}"/>
    <cellStyle name="60% - 강조색6 4 5" xfId="9092" xr:uid="{00000000-0005-0000-0000-000076250000}"/>
    <cellStyle name="60% - 강조색6 4 5 2" xfId="9093" xr:uid="{00000000-0005-0000-0000-000077250000}"/>
    <cellStyle name="60% - 강조색6 4 6" xfId="9094" xr:uid="{00000000-0005-0000-0000-000078250000}"/>
    <cellStyle name="60% - 강조색6 4 6 2" xfId="9095" xr:uid="{00000000-0005-0000-0000-000079250000}"/>
    <cellStyle name="60% - 강조색6 4 7" xfId="9096" xr:uid="{00000000-0005-0000-0000-00007A250000}"/>
    <cellStyle name="60% - 강조색6 5" xfId="9097" xr:uid="{00000000-0005-0000-0000-00007B250000}"/>
    <cellStyle name="60% - 강조색6 5 2" xfId="9098" xr:uid="{00000000-0005-0000-0000-00007C250000}"/>
    <cellStyle name="60% - 강조색6 5 2 2" xfId="9099" xr:uid="{00000000-0005-0000-0000-00007D250000}"/>
    <cellStyle name="60% - 강조색6 5 2 2 2" xfId="9100" xr:uid="{00000000-0005-0000-0000-00007E250000}"/>
    <cellStyle name="60% - 강조색6 5 2 3" xfId="9101" xr:uid="{00000000-0005-0000-0000-00007F250000}"/>
    <cellStyle name="60% - 강조색6 5 3" xfId="9102" xr:uid="{00000000-0005-0000-0000-000080250000}"/>
    <cellStyle name="60% - 강조색6 5 3 2" xfId="9103" xr:uid="{00000000-0005-0000-0000-000081250000}"/>
    <cellStyle name="60% - 강조색6 5 3 3" xfId="9104" xr:uid="{00000000-0005-0000-0000-000082250000}"/>
    <cellStyle name="60% - 강조색6 5 4" xfId="9105" xr:uid="{00000000-0005-0000-0000-000083250000}"/>
    <cellStyle name="60% - 강조색6 5 4 2" xfId="9106" xr:uid="{00000000-0005-0000-0000-000084250000}"/>
    <cellStyle name="60% - 강조색6 5 5" xfId="9107" xr:uid="{00000000-0005-0000-0000-000085250000}"/>
    <cellStyle name="60% - 강조색6 5 5 2" xfId="9108" xr:uid="{00000000-0005-0000-0000-000086250000}"/>
    <cellStyle name="60% - 강조색6 5 6" xfId="9109" xr:uid="{00000000-0005-0000-0000-000087250000}"/>
    <cellStyle name="60% - 강조색6 6" xfId="9110" xr:uid="{00000000-0005-0000-0000-000088250000}"/>
    <cellStyle name="60% - 강조색6 6 2" xfId="9111" xr:uid="{00000000-0005-0000-0000-000089250000}"/>
    <cellStyle name="60% - 강조색6 6 2 2" xfId="9112" xr:uid="{00000000-0005-0000-0000-00008A250000}"/>
    <cellStyle name="60% - 강조색6 6 3" xfId="9113" xr:uid="{00000000-0005-0000-0000-00008B250000}"/>
    <cellStyle name="60% - 강조색6 6 3 2" xfId="9114" xr:uid="{00000000-0005-0000-0000-00008C250000}"/>
    <cellStyle name="60% - 강조색6 6 4" xfId="9115" xr:uid="{00000000-0005-0000-0000-00008D250000}"/>
    <cellStyle name="60% - 강조색6 6 5" xfId="9116" xr:uid="{00000000-0005-0000-0000-00008E250000}"/>
    <cellStyle name="60% - 강조색6 7" xfId="9117" xr:uid="{00000000-0005-0000-0000-00008F250000}"/>
    <cellStyle name="60% - 강조색6 7 2" xfId="9118" xr:uid="{00000000-0005-0000-0000-000090250000}"/>
    <cellStyle name="60% - 강조색6 7 2 2" xfId="9119" xr:uid="{00000000-0005-0000-0000-000091250000}"/>
    <cellStyle name="60% - 강조색6 7 3" xfId="9120" xr:uid="{00000000-0005-0000-0000-000092250000}"/>
    <cellStyle name="60% - 강조색6 8" xfId="9121" xr:uid="{00000000-0005-0000-0000-000093250000}"/>
    <cellStyle name="60% - 강조색6 8 2" xfId="9122" xr:uid="{00000000-0005-0000-0000-000094250000}"/>
    <cellStyle name="60% - 강조색6 9" xfId="9123" xr:uid="{00000000-0005-0000-0000-000095250000}"/>
    <cellStyle name="60% - 강조색6 9 2" xfId="9124" xr:uid="{00000000-0005-0000-0000-000096250000}"/>
    <cellStyle name="7" xfId="9125" xr:uid="{00000000-0005-0000-0000-000097250000}"/>
    <cellStyle name="7 2" xfId="9126" xr:uid="{00000000-0005-0000-0000-000098250000}"/>
    <cellStyle name="7_0000 이벤트계획서" xfId="9127" xr:uid="{00000000-0005-0000-0000-000099250000}"/>
    <cellStyle name="7_0000 이벤트계획서 2" xfId="9128" xr:uid="{00000000-0005-0000-0000-00009A250000}"/>
    <cellStyle name="7_검단점 오픈판촉 스케줄표-판촉팀송부" xfId="9129" xr:uid="{00000000-0005-0000-0000-00009B250000}"/>
    <cellStyle name="7_검단점 오픈판촉 스케줄표-판촉팀송부 2" xfId="9130" xr:uid="{00000000-0005-0000-0000-00009C250000}"/>
    <cellStyle name="7_검단점 오픈판촉 스케줄표-판촉팀송부_0000 이벤트계획서" xfId="9131" xr:uid="{00000000-0005-0000-0000-00009D250000}"/>
    <cellStyle name="7_검단점 오픈판촉 스케줄표-판촉팀송부_0000 이벤트계획서 2" xfId="9132" xr:uid="{00000000-0005-0000-0000-00009E250000}"/>
    <cellStyle name="A" xfId="9133" xr:uid="{00000000-0005-0000-0000-00009F250000}"/>
    <cellStyle name="A 2" xfId="9134" xr:uid="{00000000-0005-0000-0000-0000A0250000}"/>
    <cellStyle name="A_01 원재료" xfId="9135" xr:uid="{00000000-0005-0000-0000-0000A1250000}"/>
    <cellStyle name="A_01 원재료 2" xfId="9136" xr:uid="{00000000-0005-0000-0000-0000A2250000}"/>
    <cellStyle name="A_01 원재료_02반기조정" xfId="9137" xr:uid="{00000000-0005-0000-0000-0000A3250000}"/>
    <cellStyle name="A_01 원재료_02반기조정 2" xfId="9138" xr:uid="{00000000-0005-0000-0000-0000A4250000}"/>
    <cellStyle name="A_01 원재료_02반기조정_110-1.04.3월_경영보고" xfId="9139" xr:uid="{00000000-0005-0000-0000-0000A5250000}"/>
    <cellStyle name="A_01 원재료_02반기조정_110-1.04.3월_경영보고 2" xfId="9140" xr:uid="{00000000-0005-0000-0000-0000A6250000}"/>
    <cellStyle name="A_01 원재료_02반기조정_111.04.6월 경영보고" xfId="9141" xr:uid="{00000000-0005-0000-0000-0000A7250000}"/>
    <cellStyle name="A_01 원재료_02반기조정_111.04.6월 경영보고 2" xfId="9142" xr:uid="{00000000-0005-0000-0000-0000A8250000}"/>
    <cellStyle name="A_01 원재료_02반기조정_111.04.6월 경영보고(구성)" xfId="9143" xr:uid="{00000000-0005-0000-0000-0000A9250000}"/>
    <cellStyle name="A_01 원재료_02반기조정_111.04.6월 경영보고(구성) 2" xfId="9144" xr:uid="{00000000-0005-0000-0000-0000AA250000}"/>
    <cellStyle name="A_01 원재료_02반기조정_112.04.7월 경영보고" xfId="9145" xr:uid="{00000000-0005-0000-0000-0000AB250000}"/>
    <cellStyle name="A_01 원재료_02반기조정_112.04.7월 경영보고 2" xfId="9146" xr:uid="{00000000-0005-0000-0000-0000AC250000}"/>
    <cellStyle name="A_01 원재료_02반기조정_112.경영보고(주)이순" xfId="9147" xr:uid="{00000000-0005-0000-0000-0000AD250000}"/>
    <cellStyle name="A_01 원재료_02반기조정_112.경영보고(주)이순 2" xfId="9148" xr:uid="{00000000-0005-0000-0000-0000AE250000}"/>
    <cellStyle name="A_01 원재료_02반기조정_2004.07총괄손익보고(이순산업)" xfId="9149" xr:uid="{00000000-0005-0000-0000-0000AF250000}"/>
    <cellStyle name="A_01 원재료_02반기조정_2004.07총괄손익보고(이순산업) 2" xfId="9150" xr:uid="{00000000-0005-0000-0000-0000B0250000}"/>
    <cellStyle name="A_01 원재료_02반기조정_경영보고(주)이순" xfId="9151" xr:uid="{00000000-0005-0000-0000-0000B1250000}"/>
    <cellStyle name="A_01 원재료_02반기조정_경영보고(주)이순 2" xfId="9152" xr:uid="{00000000-0005-0000-0000-0000B2250000}"/>
    <cellStyle name="A_01 원재료_110.04.3월 경영보고" xfId="9153" xr:uid="{00000000-0005-0000-0000-0000B3250000}"/>
    <cellStyle name="A_01 원재료_110.04.3월 경영보고 2" xfId="9154" xr:uid="{00000000-0005-0000-0000-0000B4250000}"/>
    <cellStyle name="A_01 원재료_110.04.3월 경영보고_110-1.04.3월_경영보고" xfId="9155" xr:uid="{00000000-0005-0000-0000-0000B5250000}"/>
    <cellStyle name="A_01 원재료_110.04.3월 경영보고_110-1.04.3월_경영보고 2" xfId="9156" xr:uid="{00000000-0005-0000-0000-0000B6250000}"/>
    <cellStyle name="A_01 원재료_110.04.3월 경영보고_111.04.6월 경영보고" xfId="9157" xr:uid="{00000000-0005-0000-0000-0000B7250000}"/>
    <cellStyle name="A_01 원재료_110.04.3월 경영보고_111.04.6월 경영보고 2" xfId="9158" xr:uid="{00000000-0005-0000-0000-0000B8250000}"/>
    <cellStyle name="A_01 원재료_110.04.3월 경영보고_111.04.6월 경영보고(구성)" xfId="9159" xr:uid="{00000000-0005-0000-0000-0000B9250000}"/>
    <cellStyle name="A_01 원재료_110.04.3월 경영보고_111.04.6월 경영보고(구성) 2" xfId="9160" xr:uid="{00000000-0005-0000-0000-0000BA250000}"/>
    <cellStyle name="A_01 원재료_110.04.3월 경영보고_112.04.7월 경영보고" xfId="9161" xr:uid="{00000000-0005-0000-0000-0000BB250000}"/>
    <cellStyle name="A_01 원재료_110.04.3월 경영보고_112.04.7월 경영보고 2" xfId="9162" xr:uid="{00000000-0005-0000-0000-0000BC250000}"/>
    <cellStyle name="A_01 원재료_110.04.3월 경영보고_112.경영보고(주)이순" xfId="9163" xr:uid="{00000000-0005-0000-0000-0000BD250000}"/>
    <cellStyle name="A_01 원재료_110.04.3월 경영보고_112.경영보고(주)이순 2" xfId="9164" xr:uid="{00000000-0005-0000-0000-0000BE250000}"/>
    <cellStyle name="A_01 원재료_110.04.3월 경영보고_2004.07총괄손익보고(이순산업)" xfId="9165" xr:uid="{00000000-0005-0000-0000-0000BF250000}"/>
    <cellStyle name="A_01 원재료_110.04.3월 경영보고_2004.07총괄손익보고(이순산업) 2" xfId="9166" xr:uid="{00000000-0005-0000-0000-0000C0250000}"/>
    <cellStyle name="A_01 원재료_110.04.3월 경영보고_경영보고(주)이순" xfId="9167" xr:uid="{00000000-0005-0000-0000-0000C1250000}"/>
    <cellStyle name="A_01 원재료_110.04.3월 경영보고_경영보고(주)이순 2" xfId="9168" xr:uid="{00000000-0005-0000-0000-0000C2250000}"/>
    <cellStyle name="A_01 원재료_110-1.04.3월_경영보고" xfId="9169" xr:uid="{00000000-0005-0000-0000-0000C3250000}"/>
    <cellStyle name="A_01 원재료_110-1.04.3월_경영보고 2" xfId="9170" xr:uid="{00000000-0005-0000-0000-0000C4250000}"/>
    <cellStyle name="A_01 원재료_200.04년월별재무제표" xfId="9171" xr:uid="{00000000-0005-0000-0000-0000C5250000}"/>
    <cellStyle name="A_01 원재료_200.04년월별재무제표 2" xfId="9172" xr:uid="{00000000-0005-0000-0000-0000C6250000}"/>
    <cellStyle name="A_01 원재료_200.04년월별재무제표_110-1.04.3월_경영보고" xfId="9173" xr:uid="{00000000-0005-0000-0000-0000C7250000}"/>
    <cellStyle name="A_01 원재료_200.04년월별재무제표_110-1.04.3월_경영보고 2" xfId="9174" xr:uid="{00000000-0005-0000-0000-0000C8250000}"/>
    <cellStyle name="A_01 원재료_200.04년월별재무제표_111.04.6월 경영보고" xfId="9175" xr:uid="{00000000-0005-0000-0000-0000C9250000}"/>
    <cellStyle name="A_01 원재료_200.04년월별재무제표_111.04.6월 경영보고 2" xfId="9176" xr:uid="{00000000-0005-0000-0000-0000CA250000}"/>
    <cellStyle name="A_01 원재료_200.04년월별재무제표_111.04.6월 경영보고(구성)" xfId="9177" xr:uid="{00000000-0005-0000-0000-0000CB250000}"/>
    <cellStyle name="A_01 원재료_200.04년월별재무제표_111.04.6월 경영보고(구성) 2" xfId="9178" xr:uid="{00000000-0005-0000-0000-0000CC250000}"/>
    <cellStyle name="A_01 원재료_200.04년월별재무제표_112.04.7월 경영보고" xfId="9179" xr:uid="{00000000-0005-0000-0000-0000CD250000}"/>
    <cellStyle name="A_01 원재료_200.04년월별재무제표_112.04.7월 경영보고 2" xfId="9180" xr:uid="{00000000-0005-0000-0000-0000CE250000}"/>
    <cellStyle name="A_01 원재료_200.04년월별재무제표_112.경영보고(주)이순" xfId="9181" xr:uid="{00000000-0005-0000-0000-0000CF250000}"/>
    <cellStyle name="A_01 원재료_200.04년월별재무제표_112.경영보고(주)이순 2" xfId="9182" xr:uid="{00000000-0005-0000-0000-0000D0250000}"/>
    <cellStyle name="A_01 원재료_200.04년월별재무제표_2004.07총괄손익보고(이순산업)" xfId="9183" xr:uid="{00000000-0005-0000-0000-0000D1250000}"/>
    <cellStyle name="A_01 원재료_200.04년월별재무제표_2004.07총괄손익보고(이순산업) 2" xfId="9184" xr:uid="{00000000-0005-0000-0000-0000D2250000}"/>
    <cellStyle name="A_01 원재료_200.04년월별재무제표_경영보고(주)이순" xfId="9185" xr:uid="{00000000-0005-0000-0000-0000D3250000}"/>
    <cellStyle name="A_01 원재료_200.04년월별재무제표_경영보고(주)이순 2" xfId="9186" xr:uid="{00000000-0005-0000-0000-0000D4250000}"/>
    <cellStyle name="A_01 원재료_200.04월별재무제표" xfId="9187" xr:uid="{00000000-0005-0000-0000-0000D5250000}"/>
    <cellStyle name="A_01 원재료_200.04월별재무제표 2" xfId="9188" xr:uid="{00000000-0005-0000-0000-0000D6250000}"/>
    <cellStyle name="A_01 원재료_200.04월별재무제표_110-1.04.3월_경영보고" xfId="9189" xr:uid="{00000000-0005-0000-0000-0000D7250000}"/>
    <cellStyle name="A_01 원재료_200.04월별재무제표_110-1.04.3월_경영보고 2" xfId="9190" xr:uid="{00000000-0005-0000-0000-0000D8250000}"/>
    <cellStyle name="A_01 원재료_200.04월별재무제표_111.04.6월 경영보고" xfId="9191" xr:uid="{00000000-0005-0000-0000-0000D9250000}"/>
    <cellStyle name="A_01 원재료_200.04월별재무제표_111.04.6월 경영보고 2" xfId="9192" xr:uid="{00000000-0005-0000-0000-0000DA250000}"/>
    <cellStyle name="A_01 원재료_200.04월별재무제표_111.04.6월 경영보고(구성)" xfId="9193" xr:uid="{00000000-0005-0000-0000-0000DB250000}"/>
    <cellStyle name="A_01 원재료_200.04월별재무제표_111.04.6월 경영보고(구성) 2" xfId="9194" xr:uid="{00000000-0005-0000-0000-0000DC250000}"/>
    <cellStyle name="A_01 원재료_200.04월별재무제표_112.04.7월 경영보고" xfId="9195" xr:uid="{00000000-0005-0000-0000-0000DD250000}"/>
    <cellStyle name="A_01 원재료_200.04월별재무제표_112.04.7월 경영보고 2" xfId="9196" xr:uid="{00000000-0005-0000-0000-0000DE250000}"/>
    <cellStyle name="A_01 원재료_200.04월별재무제표_112.경영보고(주)이순" xfId="9197" xr:uid="{00000000-0005-0000-0000-0000DF250000}"/>
    <cellStyle name="A_01 원재료_200.04월별재무제표_112.경영보고(주)이순 2" xfId="9198" xr:uid="{00000000-0005-0000-0000-0000E0250000}"/>
    <cellStyle name="A_01 원재료_200.04월별재무제표_2004.07총괄손익보고(이순산업)" xfId="9199" xr:uid="{00000000-0005-0000-0000-0000E1250000}"/>
    <cellStyle name="A_01 원재료_200.04월별재무제표_2004.07총괄손익보고(이순산업) 2" xfId="9200" xr:uid="{00000000-0005-0000-0000-0000E2250000}"/>
    <cellStyle name="A_01 원재료_200.04월별재무제표_경영보고(주)이순" xfId="9201" xr:uid="{00000000-0005-0000-0000-0000E3250000}"/>
    <cellStyle name="A_01 원재료_200.04월별재무제표_경영보고(주)이순 2" xfId="9202" xr:uid="{00000000-0005-0000-0000-0000E4250000}"/>
    <cellStyle name="A_01 원재료_경영보고(주)이순" xfId="9203" xr:uid="{00000000-0005-0000-0000-0000E5250000}"/>
    <cellStyle name="A_01 원재료_경영보고(주)이순 2" xfId="9204" xr:uid="{00000000-0005-0000-0000-0000E6250000}"/>
    <cellStyle name="A_01 원재료_비교재무제표" xfId="9205" xr:uid="{00000000-0005-0000-0000-0000E7250000}"/>
    <cellStyle name="A_01 원재료_비교재무제표 2" xfId="9206" xr:uid="{00000000-0005-0000-0000-0000E8250000}"/>
    <cellStyle name="A_01 원재료_비교재무제표_110-1.04.3월_경영보고" xfId="9207" xr:uid="{00000000-0005-0000-0000-0000E9250000}"/>
    <cellStyle name="A_01 원재료_비교재무제표_110-1.04.3월_경영보고 2" xfId="9208" xr:uid="{00000000-0005-0000-0000-0000EA250000}"/>
    <cellStyle name="A_01 원재료_비교재무제표_111.04.6월 경영보고" xfId="9209" xr:uid="{00000000-0005-0000-0000-0000EB250000}"/>
    <cellStyle name="A_01 원재료_비교재무제표_111.04.6월 경영보고 2" xfId="9210" xr:uid="{00000000-0005-0000-0000-0000EC250000}"/>
    <cellStyle name="A_01 원재료_비교재무제표_111.04.6월 경영보고(구성)" xfId="9211" xr:uid="{00000000-0005-0000-0000-0000ED250000}"/>
    <cellStyle name="A_01 원재료_비교재무제표_111.04.6월 경영보고(구성) 2" xfId="9212" xr:uid="{00000000-0005-0000-0000-0000EE250000}"/>
    <cellStyle name="A_01 원재료_비교재무제표_112.04.7월 경영보고" xfId="9213" xr:uid="{00000000-0005-0000-0000-0000EF250000}"/>
    <cellStyle name="A_01 원재료_비교재무제표_112.04.7월 경영보고 2" xfId="9214" xr:uid="{00000000-0005-0000-0000-0000F0250000}"/>
    <cellStyle name="A_01 원재료_비교재무제표_112.경영보고(주)이순" xfId="9215" xr:uid="{00000000-0005-0000-0000-0000F1250000}"/>
    <cellStyle name="A_01 원재료_비교재무제표_112.경영보고(주)이순 2" xfId="9216" xr:uid="{00000000-0005-0000-0000-0000F2250000}"/>
    <cellStyle name="A_01 원재료_비교재무제표_2004.07총괄손익보고(이순산업)" xfId="9217" xr:uid="{00000000-0005-0000-0000-0000F3250000}"/>
    <cellStyle name="A_01 원재료_비교재무제표_2004.07총괄손익보고(이순산업) 2" xfId="9218" xr:uid="{00000000-0005-0000-0000-0000F4250000}"/>
    <cellStyle name="A_01 원재료_비교재무제표_경영보고(주)이순" xfId="9219" xr:uid="{00000000-0005-0000-0000-0000F5250000}"/>
    <cellStyle name="A_01 원재료_비교재무제표_경영보고(주)이순 2" xfId="9220" xr:uid="{00000000-0005-0000-0000-0000F6250000}"/>
    <cellStyle name="A_01 제품" xfId="9221" xr:uid="{00000000-0005-0000-0000-0000F7250000}"/>
    <cellStyle name="A_01 제품 2" xfId="9222" xr:uid="{00000000-0005-0000-0000-0000F8250000}"/>
    <cellStyle name="A_01 제품_02반기조정" xfId="9223" xr:uid="{00000000-0005-0000-0000-0000F9250000}"/>
    <cellStyle name="A_01 제품_02반기조정 2" xfId="9224" xr:uid="{00000000-0005-0000-0000-0000FA250000}"/>
    <cellStyle name="A_01 제품_02반기조정_110-1.04.3월_경영보고" xfId="9225" xr:uid="{00000000-0005-0000-0000-0000FB250000}"/>
    <cellStyle name="A_01 제품_02반기조정_110-1.04.3월_경영보고 2" xfId="9226" xr:uid="{00000000-0005-0000-0000-0000FC250000}"/>
    <cellStyle name="A_01 제품_02반기조정_111.04.6월 경영보고" xfId="9227" xr:uid="{00000000-0005-0000-0000-0000FD250000}"/>
    <cellStyle name="A_01 제품_02반기조정_111.04.6월 경영보고 2" xfId="9228" xr:uid="{00000000-0005-0000-0000-0000FE250000}"/>
    <cellStyle name="A_01 제품_02반기조정_111.04.6월 경영보고(구성)" xfId="9229" xr:uid="{00000000-0005-0000-0000-0000FF250000}"/>
    <cellStyle name="A_01 제품_02반기조정_111.04.6월 경영보고(구성) 2" xfId="9230" xr:uid="{00000000-0005-0000-0000-000000260000}"/>
    <cellStyle name="A_01 제품_02반기조정_112.04.7월 경영보고" xfId="9231" xr:uid="{00000000-0005-0000-0000-000001260000}"/>
    <cellStyle name="A_01 제품_02반기조정_112.04.7월 경영보고 2" xfId="9232" xr:uid="{00000000-0005-0000-0000-000002260000}"/>
    <cellStyle name="A_01 제품_02반기조정_112.경영보고(주)이순" xfId="9233" xr:uid="{00000000-0005-0000-0000-000003260000}"/>
    <cellStyle name="A_01 제품_02반기조정_112.경영보고(주)이순 2" xfId="9234" xr:uid="{00000000-0005-0000-0000-000004260000}"/>
    <cellStyle name="A_01 제품_02반기조정_2004.07총괄손익보고(이순산업)" xfId="9235" xr:uid="{00000000-0005-0000-0000-000005260000}"/>
    <cellStyle name="A_01 제품_02반기조정_2004.07총괄손익보고(이순산업) 2" xfId="9236" xr:uid="{00000000-0005-0000-0000-000006260000}"/>
    <cellStyle name="A_01 제품_02반기조정_경영보고(주)이순" xfId="9237" xr:uid="{00000000-0005-0000-0000-000007260000}"/>
    <cellStyle name="A_01 제품_02반기조정_경영보고(주)이순 2" xfId="9238" xr:uid="{00000000-0005-0000-0000-000008260000}"/>
    <cellStyle name="A_01 제품_110.04.3월 경영보고" xfId="9239" xr:uid="{00000000-0005-0000-0000-000009260000}"/>
    <cellStyle name="A_01 제품_110.04.3월 경영보고 2" xfId="9240" xr:uid="{00000000-0005-0000-0000-00000A260000}"/>
    <cellStyle name="A_01 제품_110.04.3월 경영보고_110-1.04.3월_경영보고" xfId="9241" xr:uid="{00000000-0005-0000-0000-00000B260000}"/>
    <cellStyle name="A_01 제품_110.04.3월 경영보고_110-1.04.3월_경영보고 2" xfId="9242" xr:uid="{00000000-0005-0000-0000-00000C260000}"/>
    <cellStyle name="A_01 제품_110.04.3월 경영보고_111.04.6월 경영보고" xfId="9243" xr:uid="{00000000-0005-0000-0000-00000D260000}"/>
    <cellStyle name="A_01 제품_110.04.3월 경영보고_111.04.6월 경영보고 2" xfId="9244" xr:uid="{00000000-0005-0000-0000-00000E260000}"/>
    <cellStyle name="A_01 제품_110.04.3월 경영보고_111.04.6월 경영보고(구성)" xfId="9245" xr:uid="{00000000-0005-0000-0000-00000F260000}"/>
    <cellStyle name="A_01 제품_110.04.3월 경영보고_111.04.6월 경영보고(구성) 2" xfId="9246" xr:uid="{00000000-0005-0000-0000-000010260000}"/>
    <cellStyle name="A_01 제품_110.04.3월 경영보고_112.04.7월 경영보고" xfId="9247" xr:uid="{00000000-0005-0000-0000-000011260000}"/>
    <cellStyle name="A_01 제품_110.04.3월 경영보고_112.04.7월 경영보고 2" xfId="9248" xr:uid="{00000000-0005-0000-0000-000012260000}"/>
    <cellStyle name="A_01 제품_110.04.3월 경영보고_112.경영보고(주)이순" xfId="9249" xr:uid="{00000000-0005-0000-0000-000013260000}"/>
    <cellStyle name="A_01 제품_110.04.3월 경영보고_112.경영보고(주)이순 2" xfId="9250" xr:uid="{00000000-0005-0000-0000-000014260000}"/>
    <cellStyle name="A_01 제품_110.04.3월 경영보고_2004.07총괄손익보고(이순산업)" xfId="9251" xr:uid="{00000000-0005-0000-0000-000015260000}"/>
    <cellStyle name="A_01 제품_110.04.3월 경영보고_2004.07총괄손익보고(이순산업) 2" xfId="9252" xr:uid="{00000000-0005-0000-0000-000016260000}"/>
    <cellStyle name="A_01 제품_110.04.3월 경영보고_경영보고(주)이순" xfId="9253" xr:uid="{00000000-0005-0000-0000-000017260000}"/>
    <cellStyle name="A_01 제품_110.04.3월 경영보고_경영보고(주)이순 2" xfId="9254" xr:uid="{00000000-0005-0000-0000-000018260000}"/>
    <cellStyle name="A_01 제품_110-1.04.3월_경영보고" xfId="9255" xr:uid="{00000000-0005-0000-0000-000019260000}"/>
    <cellStyle name="A_01 제품_110-1.04.3월_경영보고 2" xfId="9256" xr:uid="{00000000-0005-0000-0000-00001A260000}"/>
    <cellStyle name="A_01 제품_200.04년월별재무제표" xfId="9257" xr:uid="{00000000-0005-0000-0000-00001B260000}"/>
    <cellStyle name="A_01 제품_200.04년월별재무제표 2" xfId="9258" xr:uid="{00000000-0005-0000-0000-00001C260000}"/>
    <cellStyle name="A_01 제품_200.04년월별재무제표_110-1.04.3월_경영보고" xfId="9259" xr:uid="{00000000-0005-0000-0000-00001D260000}"/>
    <cellStyle name="A_01 제품_200.04년월별재무제표_110-1.04.3월_경영보고 2" xfId="9260" xr:uid="{00000000-0005-0000-0000-00001E260000}"/>
    <cellStyle name="A_01 제품_200.04년월별재무제표_111.04.6월 경영보고" xfId="9261" xr:uid="{00000000-0005-0000-0000-00001F260000}"/>
    <cellStyle name="A_01 제품_200.04년월별재무제표_111.04.6월 경영보고 2" xfId="9262" xr:uid="{00000000-0005-0000-0000-000020260000}"/>
    <cellStyle name="A_01 제품_200.04년월별재무제표_111.04.6월 경영보고(구성)" xfId="9263" xr:uid="{00000000-0005-0000-0000-000021260000}"/>
    <cellStyle name="A_01 제품_200.04년월별재무제표_111.04.6월 경영보고(구성) 2" xfId="9264" xr:uid="{00000000-0005-0000-0000-000022260000}"/>
    <cellStyle name="A_01 제품_200.04년월별재무제표_112.04.7월 경영보고" xfId="9265" xr:uid="{00000000-0005-0000-0000-000023260000}"/>
    <cellStyle name="A_01 제품_200.04년월별재무제표_112.04.7월 경영보고 2" xfId="9266" xr:uid="{00000000-0005-0000-0000-000024260000}"/>
    <cellStyle name="A_01 제품_200.04년월별재무제표_112.경영보고(주)이순" xfId="9267" xr:uid="{00000000-0005-0000-0000-000025260000}"/>
    <cellStyle name="A_01 제품_200.04년월별재무제표_112.경영보고(주)이순 2" xfId="9268" xr:uid="{00000000-0005-0000-0000-000026260000}"/>
    <cellStyle name="A_01 제품_200.04년월별재무제표_2004.07총괄손익보고(이순산업)" xfId="9269" xr:uid="{00000000-0005-0000-0000-000027260000}"/>
    <cellStyle name="A_01 제품_200.04년월별재무제표_2004.07총괄손익보고(이순산업) 2" xfId="9270" xr:uid="{00000000-0005-0000-0000-000028260000}"/>
    <cellStyle name="A_01 제품_200.04년월별재무제표_경영보고(주)이순" xfId="9271" xr:uid="{00000000-0005-0000-0000-000029260000}"/>
    <cellStyle name="A_01 제품_200.04년월별재무제표_경영보고(주)이순 2" xfId="9272" xr:uid="{00000000-0005-0000-0000-00002A260000}"/>
    <cellStyle name="A_01 제품_200.04월별재무제표" xfId="9273" xr:uid="{00000000-0005-0000-0000-00002B260000}"/>
    <cellStyle name="A_01 제품_200.04월별재무제표 2" xfId="9274" xr:uid="{00000000-0005-0000-0000-00002C260000}"/>
    <cellStyle name="A_01 제품_200.04월별재무제표_110-1.04.3월_경영보고" xfId="9275" xr:uid="{00000000-0005-0000-0000-00002D260000}"/>
    <cellStyle name="A_01 제품_200.04월별재무제표_110-1.04.3월_경영보고 2" xfId="9276" xr:uid="{00000000-0005-0000-0000-00002E260000}"/>
    <cellStyle name="A_01 제품_200.04월별재무제표_111.04.6월 경영보고" xfId="9277" xr:uid="{00000000-0005-0000-0000-00002F260000}"/>
    <cellStyle name="A_01 제품_200.04월별재무제표_111.04.6월 경영보고 2" xfId="9278" xr:uid="{00000000-0005-0000-0000-000030260000}"/>
    <cellStyle name="A_01 제품_200.04월별재무제표_111.04.6월 경영보고(구성)" xfId="9279" xr:uid="{00000000-0005-0000-0000-000031260000}"/>
    <cellStyle name="A_01 제품_200.04월별재무제표_111.04.6월 경영보고(구성) 2" xfId="9280" xr:uid="{00000000-0005-0000-0000-000032260000}"/>
    <cellStyle name="A_01 제품_200.04월별재무제표_112.04.7월 경영보고" xfId="9281" xr:uid="{00000000-0005-0000-0000-000033260000}"/>
    <cellStyle name="A_01 제품_200.04월별재무제표_112.04.7월 경영보고 2" xfId="9282" xr:uid="{00000000-0005-0000-0000-000034260000}"/>
    <cellStyle name="A_01 제품_200.04월별재무제표_112.경영보고(주)이순" xfId="9283" xr:uid="{00000000-0005-0000-0000-000035260000}"/>
    <cellStyle name="A_01 제품_200.04월별재무제표_112.경영보고(주)이순 2" xfId="9284" xr:uid="{00000000-0005-0000-0000-000036260000}"/>
    <cellStyle name="A_01 제품_200.04월별재무제표_2004.07총괄손익보고(이순산업)" xfId="9285" xr:uid="{00000000-0005-0000-0000-000037260000}"/>
    <cellStyle name="A_01 제품_200.04월별재무제표_2004.07총괄손익보고(이순산업) 2" xfId="9286" xr:uid="{00000000-0005-0000-0000-000038260000}"/>
    <cellStyle name="A_01 제품_200.04월별재무제표_경영보고(주)이순" xfId="9287" xr:uid="{00000000-0005-0000-0000-000039260000}"/>
    <cellStyle name="A_01 제품_200.04월별재무제표_경영보고(주)이순 2" xfId="9288" xr:uid="{00000000-0005-0000-0000-00003A260000}"/>
    <cellStyle name="A_01 제품_경영보고(주)이순" xfId="9289" xr:uid="{00000000-0005-0000-0000-00003B260000}"/>
    <cellStyle name="A_01 제품_경영보고(주)이순 2" xfId="9290" xr:uid="{00000000-0005-0000-0000-00003C260000}"/>
    <cellStyle name="A_01 제품_비교재무제표" xfId="9291" xr:uid="{00000000-0005-0000-0000-00003D260000}"/>
    <cellStyle name="A_01 제품_비교재무제표 2" xfId="9292" xr:uid="{00000000-0005-0000-0000-00003E260000}"/>
    <cellStyle name="A_01 제품_비교재무제표_110-1.04.3월_경영보고" xfId="9293" xr:uid="{00000000-0005-0000-0000-00003F260000}"/>
    <cellStyle name="A_01 제품_비교재무제표_110-1.04.3월_경영보고 2" xfId="9294" xr:uid="{00000000-0005-0000-0000-000040260000}"/>
    <cellStyle name="A_01 제품_비교재무제표_111.04.6월 경영보고" xfId="9295" xr:uid="{00000000-0005-0000-0000-000041260000}"/>
    <cellStyle name="A_01 제품_비교재무제표_111.04.6월 경영보고 2" xfId="9296" xr:uid="{00000000-0005-0000-0000-000042260000}"/>
    <cellStyle name="A_01 제품_비교재무제표_111.04.6월 경영보고(구성)" xfId="9297" xr:uid="{00000000-0005-0000-0000-000043260000}"/>
    <cellStyle name="A_01 제품_비교재무제표_111.04.6월 경영보고(구성) 2" xfId="9298" xr:uid="{00000000-0005-0000-0000-000044260000}"/>
    <cellStyle name="A_01 제품_비교재무제표_112.04.7월 경영보고" xfId="9299" xr:uid="{00000000-0005-0000-0000-000045260000}"/>
    <cellStyle name="A_01 제품_비교재무제표_112.04.7월 경영보고 2" xfId="9300" xr:uid="{00000000-0005-0000-0000-000046260000}"/>
    <cellStyle name="A_01 제품_비교재무제표_112.경영보고(주)이순" xfId="9301" xr:uid="{00000000-0005-0000-0000-000047260000}"/>
    <cellStyle name="A_01 제품_비교재무제표_112.경영보고(주)이순 2" xfId="9302" xr:uid="{00000000-0005-0000-0000-000048260000}"/>
    <cellStyle name="A_01 제품_비교재무제표_2004.07총괄손익보고(이순산업)" xfId="9303" xr:uid="{00000000-0005-0000-0000-000049260000}"/>
    <cellStyle name="A_01 제품_비교재무제표_2004.07총괄손익보고(이순산업) 2" xfId="9304" xr:uid="{00000000-0005-0000-0000-00004A260000}"/>
    <cellStyle name="A_01 제품_비교재무제표_경영보고(주)이순" xfId="9305" xr:uid="{00000000-0005-0000-0000-00004B260000}"/>
    <cellStyle name="A_01 제품_비교재무제표_경영보고(주)이순 2" xfId="9306" xr:uid="{00000000-0005-0000-0000-00004C260000}"/>
    <cellStyle name="A_01상반기 결산보고(j)" xfId="9307" xr:uid="{00000000-0005-0000-0000-00004D260000}"/>
    <cellStyle name="A_01상반기 결산보고(j) 2" xfId="9308" xr:uid="{00000000-0005-0000-0000-00004E260000}"/>
    <cellStyle name="A_01상반기 결산보고(j)_110-1.04.3월_경영보고" xfId="9309" xr:uid="{00000000-0005-0000-0000-00004F260000}"/>
    <cellStyle name="A_01상반기 결산보고(j)_110-1.04.3월_경영보고 2" xfId="9310" xr:uid="{00000000-0005-0000-0000-000050260000}"/>
    <cellStyle name="A_01상반기 결산보고(j)_111.04.6월 경영보고" xfId="9311" xr:uid="{00000000-0005-0000-0000-000051260000}"/>
    <cellStyle name="A_01상반기 결산보고(j)_111.04.6월 경영보고 2" xfId="9312" xr:uid="{00000000-0005-0000-0000-000052260000}"/>
    <cellStyle name="A_01상반기 결산보고(j)_111.04.6월 경영보고(구성)" xfId="9313" xr:uid="{00000000-0005-0000-0000-000053260000}"/>
    <cellStyle name="A_01상반기 결산보고(j)_111.04.6월 경영보고(구성) 2" xfId="9314" xr:uid="{00000000-0005-0000-0000-000054260000}"/>
    <cellStyle name="A_01상반기 결산보고(j)_112.04.7월 경영보고" xfId="9315" xr:uid="{00000000-0005-0000-0000-000055260000}"/>
    <cellStyle name="A_01상반기 결산보고(j)_112.04.7월 경영보고 2" xfId="9316" xr:uid="{00000000-0005-0000-0000-000056260000}"/>
    <cellStyle name="A_01상반기 결산보고(j)_112.경영보고(주)이순" xfId="9317" xr:uid="{00000000-0005-0000-0000-000057260000}"/>
    <cellStyle name="A_01상반기 결산보고(j)_112.경영보고(주)이순 2" xfId="9318" xr:uid="{00000000-0005-0000-0000-000058260000}"/>
    <cellStyle name="A_01상반기 결산보고(j)_2004.07총괄손익보고(이순산업)" xfId="9319" xr:uid="{00000000-0005-0000-0000-000059260000}"/>
    <cellStyle name="A_01상반기 결산보고(j)_2004.07총괄손익보고(이순산업) 2" xfId="9320" xr:uid="{00000000-0005-0000-0000-00005A260000}"/>
    <cellStyle name="A_01상반기 결산보고(j)_경영보고(주)이순" xfId="9321" xr:uid="{00000000-0005-0000-0000-00005B260000}"/>
    <cellStyle name="A_01상반기 결산보고(j)_경영보고(주)이순 2" xfId="9322" xr:uid="{00000000-0005-0000-0000-00005C260000}"/>
    <cellStyle name="A_01상반기 결산보고(japan" xfId="9323" xr:uid="{00000000-0005-0000-0000-00005D260000}"/>
    <cellStyle name="A_01상반기 결산보고(japan 2" xfId="9324" xr:uid="{00000000-0005-0000-0000-00005E260000}"/>
    <cellStyle name="A_01상반기 결산보고(japan)수정" xfId="9325" xr:uid="{00000000-0005-0000-0000-00005F260000}"/>
    <cellStyle name="A_01상반기 결산보고(japan)수정 2" xfId="9326" xr:uid="{00000000-0005-0000-0000-000060260000}"/>
    <cellStyle name="A_01상반기 결산보고(japan)수정_110-1.04.3월_경영보고" xfId="9327" xr:uid="{00000000-0005-0000-0000-000061260000}"/>
    <cellStyle name="A_01상반기 결산보고(japan)수정_110-1.04.3월_경영보고 2" xfId="9328" xr:uid="{00000000-0005-0000-0000-000062260000}"/>
    <cellStyle name="A_01상반기 결산보고(japan)수정_111.04.6월 경영보고" xfId="9329" xr:uid="{00000000-0005-0000-0000-000063260000}"/>
    <cellStyle name="A_01상반기 결산보고(japan)수정_111.04.6월 경영보고 2" xfId="9330" xr:uid="{00000000-0005-0000-0000-000064260000}"/>
    <cellStyle name="A_01상반기 결산보고(japan)수정_111.04.6월 경영보고(구성)" xfId="9331" xr:uid="{00000000-0005-0000-0000-000065260000}"/>
    <cellStyle name="A_01상반기 결산보고(japan)수정_111.04.6월 경영보고(구성) 2" xfId="9332" xr:uid="{00000000-0005-0000-0000-000066260000}"/>
    <cellStyle name="A_01상반기 결산보고(japan)수정_112.04.7월 경영보고" xfId="9333" xr:uid="{00000000-0005-0000-0000-000067260000}"/>
    <cellStyle name="A_01상반기 결산보고(japan)수정_112.04.7월 경영보고 2" xfId="9334" xr:uid="{00000000-0005-0000-0000-000068260000}"/>
    <cellStyle name="A_01상반기 결산보고(japan)수정_112.경영보고(주)이순" xfId="9335" xr:uid="{00000000-0005-0000-0000-000069260000}"/>
    <cellStyle name="A_01상반기 결산보고(japan)수정_112.경영보고(주)이순 2" xfId="9336" xr:uid="{00000000-0005-0000-0000-00006A260000}"/>
    <cellStyle name="A_01상반기 결산보고(japan)수정_2004.07총괄손익보고(이순산업)" xfId="9337" xr:uid="{00000000-0005-0000-0000-00006B260000}"/>
    <cellStyle name="A_01상반기 결산보고(japan)수정_2004.07총괄손익보고(이순산업) 2" xfId="9338" xr:uid="{00000000-0005-0000-0000-00006C260000}"/>
    <cellStyle name="A_01상반기 결산보고(japan)수정_경영보고(주)이순" xfId="9339" xr:uid="{00000000-0005-0000-0000-00006D260000}"/>
    <cellStyle name="A_01상반기 결산보고(japan)수정_경영보고(주)이순 2" xfId="9340" xr:uid="{00000000-0005-0000-0000-00006E260000}"/>
    <cellStyle name="A_01상반기 결산보고(japan_110-1.04.3월_경영보고" xfId="9341" xr:uid="{00000000-0005-0000-0000-00006F260000}"/>
    <cellStyle name="A_01상반기 결산보고(japan_110-1.04.3월_경영보고 2" xfId="9342" xr:uid="{00000000-0005-0000-0000-000070260000}"/>
    <cellStyle name="A_01상반기 결산보고(japan_111.04.6월 경영보고" xfId="9343" xr:uid="{00000000-0005-0000-0000-000071260000}"/>
    <cellStyle name="A_01상반기 결산보고(japan_111.04.6월 경영보고 2" xfId="9344" xr:uid="{00000000-0005-0000-0000-000072260000}"/>
    <cellStyle name="A_01상반기 결산보고(japan_111.04.6월 경영보고(구성)" xfId="9345" xr:uid="{00000000-0005-0000-0000-000073260000}"/>
    <cellStyle name="A_01상반기 결산보고(japan_111.04.6월 경영보고(구성) 2" xfId="9346" xr:uid="{00000000-0005-0000-0000-000074260000}"/>
    <cellStyle name="A_01상반기 결산보고(japan_112.04.7월 경영보고" xfId="9347" xr:uid="{00000000-0005-0000-0000-000075260000}"/>
    <cellStyle name="A_01상반기 결산보고(japan_112.04.7월 경영보고 2" xfId="9348" xr:uid="{00000000-0005-0000-0000-000076260000}"/>
    <cellStyle name="A_01상반기 결산보고(japan_112.경영보고(주)이순" xfId="9349" xr:uid="{00000000-0005-0000-0000-000077260000}"/>
    <cellStyle name="A_01상반기 결산보고(japan_112.경영보고(주)이순 2" xfId="9350" xr:uid="{00000000-0005-0000-0000-000078260000}"/>
    <cellStyle name="A_01상반기 결산보고(japan_2004.07총괄손익보고(이순산업)" xfId="9351" xr:uid="{00000000-0005-0000-0000-000079260000}"/>
    <cellStyle name="A_01상반기 결산보고(japan_2004.07총괄손익보고(이순산업) 2" xfId="9352" xr:uid="{00000000-0005-0000-0000-00007A260000}"/>
    <cellStyle name="A_01상반기 결산보고(japan_경영보고(주)이순" xfId="9353" xr:uid="{00000000-0005-0000-0000-00007B260000}"/>
    <cellStyle name="A_01상반기 결산보고(japan_경영보고(주)이순 2" xfId="9354" xr:uid="{00000000-0005-0000-0000-00007C260000}"/>
    <cellStyle name="A_01상반기결산보고" xfId="9355" xr:uid="{00000000-0005-0000-0000-00007D260000}"/>
    <cellStyle name="A_01상반기결산보고 2" xfId="9356" xr:uid="{00000000-0005-0000-0000-00007E260000}"/>
    <cellStyle name="A_01상반기결산보고(J)" xfId="9357" xr:uid="{00000000-0005-0000-0000-00007F260000}"/>
    <cellStyle name="A_01상반기결산보고(J) 2" xfId="9358" xr:uid="{00000000-0005-0000-0000-000080260000}"/>
    <cellStyle name="A_01상반기결산보고(J)_110-1.04.3월_경영보고" xfId="9359" xr:uid="{00000000-0005-0000-0000-000081260000}"/>
    <cellStyle name="A_01상반기결산보고(J)_110-1.04.3월_경영보고 2" xfId="9360" xr:uid="{00000000-0005-0000-0000-000082260000}"/>
    <cellStyle name="A_01상반기결산보고(J)_111.04.6월 경영보고" xfId="9361" xr:uid="{00000000-0005-0000-0000-000083260000}"/>
    <cellStyle name="A_01상반기결산보고(J)_111.04.6월 경영보고 2" xfId="9362" xr:uid="{00000000-0005-0000-0000-000084260000}"/>
    <cellStyle name="A_01상반기결산보고(J)_111.04.6월 경영보고(구성)" xfId="9363" xr:uid="{00000000-0005-0000-0000-000085260000}"/>
    <cellStyle name="A_01상반기결산보고(J)_111.04.6월 경영보고(구성) 2" xfId="9364" xr:uid="{00000000-0005-0000-0000-000086260000}"/>
    <cellStyle name="A_01상반기결산보고(J)_112.04.7월 경영보고" xfId="9365" xr:uid="{00000000-0005-0000-0000-000087260000}"/>
    <cellStyle name="A_01상반기결산보고(J)_112.04.7월 경영보고 2" xfId="9366" xr:uid="{00000000-0005-0000-0000-000088260000}"/>
    <cellStyle name="A_01상반기결산보고(J)_112.경영보고(주)이순" xfId="9367" xr:uid="{00000000-0005-0000-0000-000089260000}"/>
    <cellStyle name="A_01상반기결산보고(J)_112.경영보고(주)이순 2" xfId="9368" xr:uid="{00000000-0005-0000-0000-00008A260000}"/>
    <cellStyle name="A_01상반기결산보고(J)_2004.07총괄손익보고(이순산업)" xfId="9369" xr:uid="{00000000-0005-0000-0000-00008B260000}"/>
    <cellStyle name="A_01상반기결산보고(J)_2004.07총괄손익보고(이순산업) 2" xfId="9370" xr:uid="{00000000-0005-0000-0000-00008C260000}"/>
    <cellStyle name="A_01상반기결산보고(J)_경영보고(주)이순" xfId="9371" xr:uid="{00000000-0005-0000-0000-00008D260000}"/>
    <cellStyle name="A_01상반기결산보고(J)_경영보고(주)이순 2" xfId="9372" xr:uid="{00000000-0005-0000-0000-00008E260000}"/>
    <cellStyle name="A_01상반기결산보고_02반기조정" xfId="9373" xr:uid="{00000000-0005-0000-0000-00008F260000}"/>
    <cellStyle name="A_01상반기결산보고_02반기조정 2" xfId="9374" xr:uid="{00000000-0005-0000-0000-000090260000}"/>
    <cellStyle name="A_01상반기결산보고_02반기조정_110-1.04.3월_경영보고" xfId="9375" xr:uid="{00000000-0005-0000-0000-000091260000}"/>
    <cellStyle name="A_01상반기결산보고_02반기조정_110-1.04.3월_경영보고 2" xfId="9376" xr:uid="{00000000-0005-0000-0000-000092260000}"/>
    <cellStyle name="A_01상반기결산보고_02반기조정_111.04.6월 경영보고" xfId="9377" xr:uid="{00000000-0005-0000-0000-000093260000}"/>
    <cellStyle name="A_01상반기결산보고_02반기조정_111.04.6월 경영보고 2" xfId="9378" xr:uid="{00000000-0005-0000-0000-000094260000}"/>
    <cellStyle name="A_01상반기결산보고_02반기조정_111.04.6월 경영보고(구성)" xfId="9379" xr:uid="{00000000-0005-0000-0000-000095260000}"/>
    <cellStyle name="A_01상반기결산보고_02반기조정_111.04.6월 경영보고(구성) 2" xfId="9380" xr:uid="{00000000-0005-0000-0000-000096260000}"/>
    <cellStyle name="A_01상반기결산보고_02반기조정_112.04.7월 경영보고" xfId="9381" xr:uid="{00000000-0005-0000-0000-000097260000}"/>
    <cellStyle name="A_01상반기결산보고_02반기조정_112.04.7월 경영보고 2" xfId="9382" xr:uid="{00000000-0005-0000-0000-000098260000}"/>
    <cellStyle name="A_01상반기결산보고_02반기조정_112.경영보고(주)이순" xfId="9383" xr:uid="{00000000-0005-0000-0000-000099260000}"/>
    <cellStyle name="A_01상반기결산보고_02반기조정_112.경영보고(주)이순 2" xfId="9384" xr:uid="{00000000-0005-0000-0000-00009A260000}"/>
    <cellStyle name="A_01상반기결산보고_02반기조정_2004.07총괄손익보고(이순산업)" xfId="9385" xr:uid="{00000000-0005-0000-0000-00009B260000}"/>
    <cellStyle name="A_01상반기결산보고_02반기조정_2004.07총괄손익보고(이순산업) 2" xfId="9386" xr:uid="{00000000-0005-0000-0000-00009C260000}"/>
    <cellStyle name="A_01상반기결산보고_02반기조정_경영보고(주)이순" xfId="9387" xr:uid="{00000000-0005-0000-0000-00009D260000}"/>
    <cellStyle name="A_01상반기결산보고_02반기조정_경영보고(주)이순 2" xfId="9388" xr:uid="{00000000-0005-0000-0000-00009E260000}"/>
    <cellStyle name="A_01상반기결산보고_110.04.3월 경영보고" xfId="9389" xr:uid="{00000000-0005-0000-0000-00009F260000}"/>
    <cellStyle name="A_01상반기결산보고_110.04.3월 경영보고 2" xfId="9390" xr:uid="{00000000-0005-0000-0000-0000A0260000}"/>
    <cellStyle name="A_01상반기결산보고_110.04.3월 경영보고_110-1.04.3월_경영보고" xfId="9391" xr:uid="{00000000-0005-0000-0000-0000A1260000}"/>
    <cellStyle name="A_01상반기결산보고_110.04.3월 경영보고_110-1.04.3월_경영보고 2" xfId="9392" xr:uid="{00000000-0005-0000-0000-0000A2260000}"/>
    <cellStyle name="A_01상반기결산보고_110.04.3월 경영보고_111.04.6월 경영보고" xfId="9393" xr:uid="{00000000-0005-0000-0000-0000A3260000}"/>
    <cellStyle name="A_01상반기결산보고_110.04.3월 경영보고_111.04.6월 경영보고 2" xfId="9394" xr:uid="{00000000-0005-0000-0000-0000A4260000}"/>
    <cellStyle name="A_01상반기결산보고_110.04.3월 경영보고_111.04.6월 경영보고(구성)" xfId="9395" xr:uid="{00000000-0005-0000-0000-0000A5260000}"/>
    <cellStyle name="A_01상반기결산보고_110.04.3월 경영보고_111.04.6월 경영보고(구성) 2" xfId="9396" xr:uid="{00000000-0005-0000-0000-0000A6260000}"/>
    <cellStyle name="A_01상반기결산보고_110.04.3월 경영보고_112.04.7월 경영보고" xfId="9397" xr:uid="{00000000-0005-0000-0000-0000A7260000}"/>
    <cellStyle name="A_01상반기결산보고_110.04.3월 경영보고_112.04.7월 경영보고 2" xfId="9398" xr:uid="{00000000-0005-0000-0000-0000A8260000}"/>
    <cellStyle name="A_01상반기결산보고_110.04.3월 경영보고_112.경영보고(주)이순" xfId="9399" xr:uid="{00000000-0005-0000-0000-0000A9260000}"/>
    <cellStyle name="A_01상반기결산보고_110.04.3월 경영보고_112.경영보고(주)이순 2" xfId="9400" xr:uid="{00000000-0005-0000-0000-0000AA260000}"/>
    <cellStyle name="A_01상반기결산보고_110.04.3월 경영보고_2004.07총괄손익보고(이순산업)" xfId="9401" xr:uid="{00000000-0005-0000-0000-0000AB260000}"/>
    <cellStyle name="A_01상반기결산보고_110.04.3월 경영보고_2004.07총괄손익보고(이순산업) 2" xfId="9402" xr:uid="{00000000-0005-0000-0000-0000AC260000}"/>
    <cellStyle name="A_01상반기결산보고_110.04.3월 경영보고_경영보고(주)이순" xfId="9403" xr:uid="{00000000-0005-0000-0000-0000AD260000}"/>
    <cellStyle name="A_01상반기결산보고_110.04.3월 경영보고_경영보고(주)이순 2" xfId="9404" xr:uid="{00000000-0005-0000-0000-0000AE260000}"/>
    <cellStyle name="A_01상반기결산보고_110-1.04.3월_경영보고" xfId="9405" xr:uid="{00000000-0005-0000-0000-0000AF260000}"/>
    <cellStyle name="A_01상반기결산보고_110-1.04.3월_경영보고 2" xfId="9406" xr:uid="{00000000-0005-0000-0000-0000B0260000}"/>
    <cellStyle name="A_01상반기결산보고_200.04년월별재무제표" xfId="9407" xr:uid="{00000000-0005-0000-0000-0000B1260000}"/>
    <cellStyle name="A_01상반기결산보고_200.04년월별재무제표 2" xfId="9408" xr:uid="{00000000-0005-0000-0000-0000B2260000}"/>
    <cellStyle name="A_01상반기결산보고_200.04년월별재무제표_110-1.04.3월_경영보고" xfId="9409" xr:uid="{00000000-0005-0000-0000-0000B3260000}"/>
    <cellStyle name="A_01상반기결산보고_200.04년월별재무제표_110-1.04.3월_경영보고 2" xfId="9410" xr:uid="{00000000-0005-0000-0000-0000B4260000}"/>
    <cellStyle name="A_01상반기결산보고_200.04년월별재무제표_111.04.6월 경영보고" xfId="9411" xr:uid="{00000000-0005-0000-0000-0000B5260000}"/>
    <cellStyle name="A_01상반기결산보고_200.04년월별재무제표_111.04.6월 경영보고 2" xfId="9412" xr:uid="{00000000-0005-0000-0000-0000B6260000}"/>
    <cellStyle name="A_01상반기결산보고_200.04년월별재무제표_111.04.6월 경영보고(구성)" xfId="9413" xr:uid="{00000000-0005-0000-0000-0000B7260000}"/>
    <cellStyle name="A_01상반기결산보고_200.04년월별재무제표_111.04.6월 경영보고(구성) 2" xfId="9414" xr:uid="{00000000-0005-0000-0000-0000B8260000}"/>
    <cellStyle name="A_01상반기결산보고_200.04년월별재무제표_112.04.7월 경영보고" xfId="9415" xr:uid="{00000000-0005-0000-0000-0000B9260000}"/>
    <cellStyle name="A_01상반기결산보고_200.04년월별재무제표_112.04.7월 경영보고 2" xfId="9416" xr:uid="{00000000-0005-0000-0000-0000BA260000}"/>
    <cellStyle name="A_01상반기결산보고_200.04년월별재무제표_112.경영보고(주)이순" xfId="9417" xr:uid="{00000000-0005-0000-0000-0000BB260000}"/>
    <cellStyle name="A_01상반기결산보고_200.04년월별재무제표_112.경영보고(주)이순 2" xfId="9418" xr:uid="{00000000-0005-0000-0000-0000BC260000}"/>
    <cellStyle name="A_01상반기결산보고_200.04년월별재무제표_2004.07총괄손익보고(이순산업)" xfId="9419" xr:uid="{00000000-0005-0000-0000-0000BD260000}"/>
    <cellStyle name="A_01상반기결산보고_200.04년월별재무제표_2004.07총괄손익보고(이순산업) 2" xfId="9420" xr:uid="{00000000-0005-0000-0000-0000BE260000}"/>
    <cellStyle name="A_01상반기결산보고_200.04년월별재무제표_경영보고(주)이순" xfId="9421" xr:uid="{00000000-0005-0000-0000-0000BF260000}"/>
    <cellStyle name="A_01상반기결산보고_200.04년월별재무제표_경영보고(주)이순 2" xfId="9422" xr:uid="{00000000-0005-0000-0000-0000C0260000}"/>
    <cellStyle name="A_01상반기결산보고_200.04월별재무제표" xfId="9423" xr:uid="{00000000-0005-0000-0000-0000C1260000}"/>
    <cellStyle name="A_01상반기결산보고_200.04월별재무제표 2" xfId="9424" xr:uid="{00000000-0005-0000-0000-0000C2260000}"/>
    <cellStyle name="A_01상반기결산보고_200.04월별재무제표_110-1.04.3월_경영보고" xfId="9425" xr:uid="{00000000-0005-0000-0000-0000C3260000}"/>
    <cellStyle name="A_01상반기결산보고_200.04월별재무제표_110-1.04.3월_경영보고 2" xfId="9426" xr:uid="{00000000-0005-0000-0000-0000C4260000}"/>
    <cellStyle name="A_01상반기결산보고_200.04월별재무제표_111.04.6월 경영보고" xfId="9427" xr:uid="{00000000-0005-0000-0000-0000C5260000}"/>
    <cellStyle name="A_01상반기결산보고_200.04월별재무제표_111.04.6월 경영보고 2" xfId="9428" xr:uid="{00000000-0005-0000-0000-0000C6260000}"/>
    <cellStyle name="A_01상반기결산보고_200.04월별재무제표_111.04.6월 경영보고(구성)" xfId="9429" xr:uid="{00000000-0005-0000-0000-0000C7260000}"/>
    <cellStyle name="A_01상반기결산보고_200.04월별재무제표_111.04.6월 경영보고(구성) 2" xfId="9430" xr:uid="{00000000-0005-0000-0000-0000C8260000}"/>
    <cellStyle name="A_01상반기결산보고_200.04월별재무제표_112.04.7월 경영보고" xfId="9431" xr:uid="{00000000-0005-0000-0000-0000C9260000}"/>
    <cellStyle name="A_01상반기결산보고_200.04월별재무제표_112.04.7월 경영보고 2" xfId="9432" xr:uid="{00000000-0005-0000-0000-0000CA260000}"/>
    <cellStyle name="A_01상반기결산보고_200.04월별재무제표_112.경영보고(주)이순" xfId="9433" xr:uid="{00000000-0005-0000-0000-0000CB260000}"/>
    <cellStyle name="A_01상반기결산보고_200.04월별재무제표_112.경영보고(주)이순 2" xfId="9434" xr:uid="{00000000-0005-0000-0000-0000CC260000}"/>
    <cellStyle name="A_01상반기결산보고_200.04월별재무제표_2004.07총괄손익보고(이순산업)" xfId="9435" xr:uid="{00000000-0005-0000-0000-0000CD260000}"/>
    <cellStyle name="A_01상반기결산보고_200.04월별재무제표_2004.07총괄손익보고(이순산업) 2" xfId="9436" xr:uid="{00000000-0005-0000-0000-0000CE260000}"/>
    <cellStyle name="A_01상반기결산보고_200.04월별재무제표_경영보고(주)이순" xfId="9437" xr:uid="{00000000-0005-0000-0000-0000CF260000}"/>
    <cellStyle name="A_01상반기결산보고_200.04월별재무제표_경영보고(주)이순 2" xfId="9438" xr:uid="{00000000-0005-0000-0000-0000D0260000}"/>
    <cellStyle name="A_01상반기결산보고_경영보고(주)이순" xfId="9439" xr:uid="{00000000-0005-0000-0000-0000D1260000}"/>
    <cellStyle name="A_01상반기결산보고_경영보고(주)이순 2" xfId="9440" xr:uid="{00000000-0005-0000-0000-0000D2260000}"/>
    <cellStyle name="A_01상반기결산보고_비교재무제표" xfId="9441" xr:uid="{00000000-0005-0000-0000-0000D3260000}"/>
    <cellStyle name="A_01상반기결산보고_비교재무제표 2" xfId="9442" xr:uid="{00000000-0005-0000-0000-0000D4260000}"/>
    <cellStyle name="A_01상반기결산보고_비교재무제표_110-1.04.3월_경영보고" xfId="9443" xr:uid="{00000000-0005-0000-0000-0000D5260000}"/>
    <cellStyle name="A_01상반기결산보고_비교재무제표_110-1.04.3월_경영보고 2" xfId="9444" xr:uid="{00000000-0005-0000-0000-0000D6260000}"/>
    <cellStyle name="A_01상반기결산보고_비교재무제표_111.04.6월 경영보고" xfId="9445" xr:uid="{00000000-0005-0000-0000-0000D7260000}"/>
    <cellStyle name="A_01상반기결산보고_비교재무제표_111.04.6월 경영보고 2" xfId="9446" xr:uid="{00000000-0005-0000-0000-0000D8260000}"/>
    <cellStyle name="A_01상반기결산보고_비교재무제표_111.04.6월 경영보고(구성)" xfId="9447" xr:uid="{00000000-0005-0000-0000-0000D9260000}"/>
    <cellStyle name="A_01상반기결산보고_비교재무제표_111.04.6월 경영보고(구성) 2" xfId="9448" xr:uid="{00000000-0005-0000-0000-0000DA260000}"/>
    <cellStyle name="A_01상반기결산보고_비교재무제표_112.04.7월 경영보고" xfId="9449" xr:uid="{00000000-0005-0000-0000-0000DB260000}"/>
    <cellStyle name="A_01상반기결산보고_비교재무제표_112.04.7월 경영보고 2" xfId="9450" xr:uid="{00000000-0005-0000-0000-0000DC260000}"/>
    <cellStyle name="A_01상반기결산보고_비교재무제표_112.경영보고(주)이순" xfId="9451" xr:uid="{00000000-0005-0000-0000-0000DD260000}"/>
    <cellStyle name="A_01상반기결산보고_비교재무제표_112.경영보고(주)이순 2" xfId="9452" xr:uid="{00000000-0005-0000-0000-0000DE260000}"/>
    <cellStyle name="A_01상반기결산보고_비교재무제표_2004.07총괄손익보고(이순산업)" xfId="9453" xr:uid="{00000000-0005-0000-0000-0000DF260000}"/>
    <cellStyle name="A_01상반기결산보고_비교재무제표_2004.07총괄손익보고(이순산업) 2" xfId="9454" xr:uid="{00000000-0005-0000-0000-0000E0260000}"/>
    <cellStyle name="A_01상반기결산보고_비교재무제표_경영보고(주)이순" xfId="9455" xr:uid="{00000000-0005-0000-0000-0000E1260000}"/>
    <cellStyle name="A_01상반기결산보고_비교재무제표_경영보고(주)이순 2" xfId="9456" xr:uid="{00000000-0005-0000-0000-0000E2260000}"/>
    <cellStyle name="A_02반기조정" xfId="9457" xr:uid="{00000000-0005-0000-0000-0000E3260000}"/>
    <cellStyle name="A_02반기조정 2" xfId="9458" xr:uid="{00000000-0005-0000-0000-0000E4260000}"/>
    <cellStyle name="A_02반기조정_110-1.04.3월_경영보고" xfId="9459" xr:uid="{00000000-0005-0000-0000-0000E5260000}"/>
    <cellStyle name="A_02반기조정_110-1.04.3월_경영보고 2" xfId="9460" xr:uid="{00000000-0005-0000-0000-0000E6260000}"/>
    <cellStyle name="A_02반기조정_111.04.6월 경영보고" xfId="9461" xr:uid="{00000000-0005-0000-0000-0000E7260000}"/>
    <cellStyle name="A_02반기조정_111.04.6월 경영보고 2" xfId="9462" xr:uid="{00000000-0005-0000-0000-0000E8260000}"/>
    <cellStyle name="A_02반기조정_111.04.6월 경영보고(구성)" xfId="9463" xr:uid="{00000000-0005-0000-0000-0000E9260000}"/>
    <cellStyle name="A_02반기조정_111.04.6월 경영보고(구성) 2" xfId="9464" xr:uid="{00000000-0005-0000-0000-0000EA260000}"/>
    <cellStyle name="A_02반기조정_112.04.7월 경영보고" xfId="9465" xr:uid="{00000000-0005-0000-0000-0000EB260000}"/>
    <cellStyle name="A_02반기조정_112.04.7월 경영보고 2" xfId="9466" xr:uid="{00000000-0005-0000-0000-0000EC260000}"/>
    <cellStyle name="A_02반기조정_112.경영보고(주)이순" xfId="9467" xr:uid="{00000000-0005-0000-0000-0000ED260000}"/>
    <cellStyle name="A_02반기조정_112.경영보고(주)이순 2" xfId="9468" xr:uid="{00000000-0005-0000-0000-0000EE260000}"/>
    <cellStyle name="A_02반기조정_2004.07총괄손익보고(이순산업)" xfId="9469" xr:uid="{00000000-0005-0000-0000-0000EF260000}"/>
    <cellStyle name="A_02반기조정_2004.07총괄손익보고(이순산업) 2" xfId="9470" xr:uid="{00000000-0005-0000-0000-0000F0260000}"/>
    <cellStyle name="A_02반기조정_경영보고(주)이순" xfId="9471" xr:uid="{00000000-0005-0000-0000-0000F1260000}"/>
    <cellStyle name="A_02반기조정_경영보고(주)이순 2" xfId="9472" xr:uid="{00000000-0005-0000-0000-0000F2260000}"/>
    <cellStyle name="A_110.04.3월 경영보고" xfId="9473" xr:uid="{00000000-0005-0000-0000-0000F3260000}"/>
    <cellStyle name="A_110.04.3월 경영보고 2" xfId="9474" xr:uid="{00000000-0005-0000-0000-0000F4260000}"/>
    <cellStyle name="A_110.04.3월 경영보고_110-1.04.3월_경영보고" xfId="9475" xr:uid="{00000000-0005-0000-0000-0000F5260000}"/>
    <cellStyle name="A_110.04.3월 경영보고_110-1.04.3월_경영보고 2" xfId="9476" xr:uid="{00000000-0005-0000-0000-0000F6260000}"/>
    <cellStyle name="A_110.04.3월 경영보고_111.04.6월 경영보고" xfId="9477" xr:uid="{00000000-0005-0000-0000-0000F7260000}"/>
    <cellStyle name="A_110.04.3월 경영보고_111.04.6월 경영보고 2" xfId="9478" xr:uid="{00000000-0005-0000-0000-0000F8260000}"/>
    <cellStyle name="A_110.04.3월 경영보고_111.04.6월 경영보고(구성)" xfId="9479" xr:uid="{00000000-0005-0000-0000-0000F9260000}"/>
    <cellStyle name="A_110.04.3월 경영보고_111.04.6월 경영보고(구성) 2" xfId="9480" xr:uid="{00000000-0005-0000-0000-0000FA260000}"/>
    <cellStyle name="A_110.04.3월 경영보고_112.04.7월 경영보고" xfId="9481" xr:uid="{00000000-0005-0000-0000-0000FB260000}"/>
    <cellStyle name="A_110.04.3월 경영보고_112.04.7월 경영보고 2" xfId="9482" xr:uid="{00000000-0005-0000-0000-0000FC260000}"/>
    <cellStyle name="A_110.04.3월 경영보고_112.경영보고(주)이순" xfId="9483" xr:uid="{00000000-0005-0000-0000-0000FD260000}"/>
    <cellStyle name="A_110.04.3월 경영보고_112.경영보고(주)이순 2" xfId="9484" xr:uid="{00000000-0005-0000-0000-0000FE260000}"/>
    <cellStyle name="A_110.04.3월 경영보고_2004.07총괄손익보고(이순산업)" xfId="9485" xr:uid="{00000000-0005-0000-0000-0000FF260000}"/>
    <cellStyle name="A_110.04.3월 경영보고_2004.07총괄손익보고(이순산업) 2" xfId="9486" xr:uid="{00000000-0005-0000-0000-000000270000}"/>
    <cellStyle name="A_110.04.3월 경영보고_경영보고(주)이순" xfId="9487" xr:uid="{00000000-0005-0000-0000-000001270000}"/>
    <cellStyle name="A_110.04.3월 경영보고_경영보고(주)이순 2" xfId="9488" xr:uid="{00000000-0005-0000-0000-000002270000}"/>
    <cellStyle name="A_110-1.04.3월_경영보고" xfId="9489" xr:uid="{00000000-0005-0000-0000-000003270000}"/>
    <cellStyle name="A_110-1.04.3월_경영보고 2" xfId="9490" xr:uid="{00000000-0005-0000-0000-000004270000}"/>
    <cellStyle name="A_200.04년월별재무제표" xfId="9491" xr:uid="{00000000-0005-0000-0000-000005270000}"/>
    <cellStyle name="A_200.04년월별재무제표 2" xfId="9492" xr:uid="{00000000-0005-0000-0000-000006270000}"/>
    <cellStyle name="A_200.04년월별재무제표_110-1.04.3월_경영보고" xfId="9493" xr:uid="{00000000-0005-0000-0000-000007270000}"/>
    <cellStyle name="A_200.04년월별재무제표_110-1.04.3월_경영보고 2" xfId="9494" xr:uid="{00000000-0005-0000-0000-000008270000}"/>
    <cellStyle name="A_200.04년월별재무제표_111.04.6월 경영보고" xfId="9495" xr:uid="{00000000-0005-0000-0000-000009270000}"/>
    <cellStyle name="A_200.04년월별재무제표_111.04.6월 경영보고 2" xfId="9496" xr:uid="{00000000-0005-0000-0000-00000A270000}"/>
    <cellStyle name="A_200.04년월별재무제표_111.04.6월 경영보고(구성)" xfId="9497" xr:uid="{00000000-0005-0000-0000-00000B270000}"/>
    <cellStyle name="A_200.04년월별재무제표_111.04.6월 경영보고(구성) 2" xfId="9498" xr:uid="{00000000-0005-0000-0000-00000C270000}"/>
    <cellStyle name="A_200.04년월별재무제표_112.04.7월 경영보고" xfId="9499" xr:uid="{00000000-0005-0000-0000-00000D270000}"/>
    <cellStyle name="A_200.04년월별재무제표_112.04.7월 경영보고 2" xfId="9500" xr:uid="{00000000-0005-0000-0000-00000E270000}"/>
    <cellStyle name="A_200.04년월별재무제표_112.경영보고(주)이순" xfId="9501" xr:uid="{00000000-0005-0000-0000-00000F270000}"/>
    <cellStyle name="A_200.04년월별재무제표_112.경영보고(주)이순 2" xfId="9502" xr:uid="{00000000-0005-0000-0000-000010270000}"/>
    <cellStyle name="A_200.04년월별재무제표_2004.07총괄손익보고(이순산업)" xfId="9503" xr:uid="{00000000-0005-0000-0000-000011270000}"/>
    <cellStyle name="A_200.04년월별재무제표_2004.07총괄손익보고(이순산업) 2" xfId="9504" xr:uid="{00000000-0005-0000-0000-000012270000}"/>
    <cellStyle name="A_200.04년월별재무제표_경영보고(주)이순" xfId="9505" xr:uid="{00000000-0005-0000-0000-000013270000}"/>
    <cellStyle name="A_200.04년월별재무제표_경영보고(주)이순 2" xfId="9506" xr:uid="{00000000-0005-0000-0000-000014270000}"/>
    <cellStyle name="A_200.04월별재무제표" xfId="9507" xr:uid="{00000000-0005-0000-0000-000015270000}"/>
    <cellStyle name="A_200.04월별재무제표 2" xfId="9508" xr:uid="{00000000-0005-0000-0000-000016270000}"/>
    <cellStyle name="A_200.04월별재무제표_110-1.04.3월_경영보고" xfId="9509" xr:uid="{00000000-0005-0000-0000-000017270000}"/>
    <cellStyle name="A_200.04월별재무제표_110-1.04.3월_경영보고 2" xfId="9510" xr:uid="{00000000-0005-0000-0000-000018270000}"/>
    <cellStyle name="A_200.04월별재무제표_111.04.6월 경영보고" xfId="9511" xr:uid="{00000000-0005-0000-0000-000019270000}"/>
    <cellStyle name="A_200.04월별재무제표_111.04.6월 경영보고 2" xfId="9512" xr:uid="{00000000-0005-0000-0000-00001A270000}"/>
    <cellStyle name="A_200.04월별재무제표_111.04.6월 경영보고(구성)" xfId="9513" xr:uid="{00000000-0005-0000-0000-00001B270000}"/>
    <cellStyle name="A_200.04월별재무제표_111.04.6월 경영보고(구성) 2" xfId="9514" xr:uid="{00000000-0005-0000-0000-00001C270000}"/>
    <cellStyle name="A_200.04월별재무제표_112.04.7월 경영보고" xfId="9515" xr:uid="{00000000-0005-0000-0000-00001D270000}"/>
    <cellStyle name="A_200.04월별재무제표_112.04.7월 경영보고 2" xfId="9516" xr:uid="{00000000-0005-0000-0000-00001E270000}"/>
    <cellStyle name="A_200.04월별재무제표_112.경영보고(주)이순" xfId="9517" xr:uid="{00000000-0005-0000-0000-00001F270000}"/>
    <cellStyle name="A_200.04월별재무제표_112.경영보고(주)이순 2" xfId="9518" xr:uid="{00000000-0005-0000-0000-000020270000}"/>
    <cellStyle name="A_200.04월별재무제표_2004.07총괄손익보고(이순산업)" xfId="9519" xr:uid="{00000000-0005-0000-0000-000021270000}"/>
    <cellStyle name="A_200.04월별재무제표_2004.07총괄손익보고(이순산업) 2" xfId="9520" xr:uid="{00000000-0005-0000-0000-000022270000}"/>
    <cellStyle name="A_200.04월별재무제표_경영보고(주)이순" xfId="9521" xr:uid="{00000000-0005-0000-0000-000023270000}"/>
    <cellStyle name="A_200.04월별재무제표_경영보고(주)이순 2" xfId="9522" xr:uid="{00000000-0005-0000-0000-000024270000}"/>
    <cellStyle name="A_2001 원재료3(수입삭제)" xfId="9523" xr:uid="{00000000-0005-0000-0000-000025270000}"/>
    <cellStyle name="A_2001 원재료3(수입삭제) 2" xfId="9524" xr:uid="{00000000-0005-0000-0000-000026270000}"/>
    <cellStyle name="A_2001 원재료3(수입삭제)_02반기조정" xfId="9525" xr:uid="{00000000-0005-0000-0000-000027270000}"/>
    <cellStyle name="A_2001 원재료3(수입삭제)_02반기조정 2" xfId="9526" xr:uid="{00000000-0005-0000-0000-000028270000}"/>
    <cellStyle name="A_2001 원재료3(수입삭제)_02반기조정_110-1.04.3월_경영보고" xfId="9527" xr:uid="{00000000-0005-0000-0000-000029270000}"/>
    <cellStyle name="A_2001 원재료3(수입삭제)_02반기조정_110-1.04.3월_경영보고 2" xfId="9528" xr:uid="{00000000-0005-0000-0000-00002A270000}"/>
    <cellStyle name="A_2001 원재료3(수입삭제)_02반기조정_111.04.6월 경영보고" xfId="9529" xr:uid="{00000000-0005-0000-0000-00002B270000}"/>
    <cellStyle name="A_2001 원재료3(수입삭제)_02반기조정_111.04.6월 경영보고 2" xfId="9530" xr:uid="{00000000-0005-0000-0000-00002C270000}"/>
    <cellStyle name="A_2001 원재료3(수입삭제)_02반기조정_111.04.6월 경영보고(구성)" xfId="9531" xr:uid="{00000000-0005-0000-0000-00002D270000}"/>
    <cellStyle name="A_2001 원재료3(수입삭제)_02반기조정_111.04.6월 경영보고(구성) 2" xfId="9532" xr:uid="{00000000-0005-0000-0000-00002E270000}"/>
    <cellStyle name="A_2001 원재료3(수입삭제)_02반기조정_112.04.7월 경영보고" xfId="9533" xr:uid="{00000000-0005-0000-0000-00002F270000}"/>
    <cellStyle name="A_2001 원재료3(수입삭제)_02반기조정_112.04.7월 경영보고 2" xfId="9534" xr:uid="{00000000-0005-0000-0000-000030270000}"/>
    <cellStyle name="A_2001 원재료3(수입삭제)_02반기조정_112.경영보고(주)이순" xfId="9535" xr:uid="{00000000-0005-0000-0000-000031270000}"/>
    <cellStyle name="A_2001 원재료3(수입삭제)_02반기조정_112.경영보고(주)이순 2" xfId="9536" xr:uid="{00000000-0005-0000-0000-000032270000}"/>
    <cellStyle name="A_2001 원재료3(수입삭제)_02반기조정_2004.07총괄손익보고(이순산업)" xfId="9537" xr:uid="{00000000-0005-0000-0000-000033270000}"/>
    <cellStyle name="A_2001 원재료3(수입삭제)_02반기조정_2004.07총괄손익보고(이순산업) 2" xfId="9538" xr:uid="{00000000-0005-0000-0000-000034270000}"/>
    <cellStyle name="A_2001 원재료3(수입삭제)_02반기조정_경영보고(주)이순" xfId="9539" xr:uid="{00000000-0005-0000-0000-000035270000}"/>
    <cellStyle name="A_2001 원재료3(수입삭제)_02반기조정_경영보고(주)이순 2" xfId="9540" xr:uid="{00000000-0005-0000-0000-000036270000}"/>
    <cellStyle name="A_2001 원재료3(수입삭제)_110.04.3월 경영보고" xfId="9541" xr:uid="{00000000-0005-0000-0000-000037270000}"/>
    <cellStyle name="A_2001 원재료3(수입삭제)_110.04.3월 경영보고 2" xfId="9542" xr:uid="{00000000-0005-0000-0000-000038270000}"/>
    <cellStyle name="A_2001 원재료3(수입삭제)_110.04.3월 경영보고_110-1.04.3월_경영보고" xfId="9543" xr:uid="{00000000-0005-0000-0000-000039270000}"/>
    <cellStyle name="A_2001 원재료3(수입삭제)_110.04.3월 경영보고_110-1.04.3월_경영보고 2" xfId="9544" xr:uid="{00000000-0005-0000-0000-00003A270000}"/>
    <cellStyle name="A_2001 원재료3(수입삭제)_110.04.3월 경영보고_111.04.6월 경영보고" xfId="9545" xr:uid="{00000000-0005-0000-0000-00003B270000}"/>
    <cellStyle name="A_2001 원재료3(수입삭제)_110.04.3월 경영보고_111.04.6월 경영보고 2" xfId="9546" xr:uid="{00000000-0005-0000-0000-00003C270000}"/>
    <cellStyle name="A_2001 원재료3(수입삭제)_110.04.3월 경영보고_111.04.6월 경영보고(구성)" xfId="9547" xr:uid="{00000000-0005-0000-0000-00003D270000}"/>
    <cellStyle name="A_2001 원재료3(수입삭제)_110.04.3월 경영보고_111.04.6월 경영보고(구성) 2" xfId="9548" xr:uid="{00000000-0005-0000-0000-00003E270000}"/>
    <cellStyle name="A_2001 원재료3(수입삭제)_110.04.3월 경영보고_112.04.7월 경영보고" xfId="9549" xr:uid="{00000000-0005-0000-0000-00003F270000}"/>
    <cellStyle name="A_2001 원재료3(수입삭제)_110.04.3월 경영보고_112.04.7월 경영보고 2" xfId="9550" xr:uid="{00000000-0005-0000-0000-000040270000}"/>
    <cellStyle name="A_2001 원재료3(수입삭제)_110.04.3월 경영보고_112.경영보고(주)이순" xfId="9551" xr:uid="{00000000-0005-0000-0000-000041270000}"/>
    <cellStyle name="A_2001 원재료3(수입삭제)_110.04.3월 경영보고_112.경영보고(주)이순 2" xfId="9552" xr:uid="{00000000-0005-0000-0000-000042270000}"/>
    <cellStyle name="A_2001 원재료3(수입삭제)_110.04.3월 경영보고_2004.07총괄손익보고(이순산업)" xfId="9553" xr:uid="{00000000-0005-0000-0000-000043270000}"/>
    <cellStyle name="A_2001 원재료3(수입삭제)_110.04.3월 경영보고_2004.07총괄손익보고(이순산업) 2" xfId="9554" xr:uid="{00000000-0005-0000-0000-000044270000}"/>
    <cellStyle name="A_2001 원재료3(수입삭제)_110.04.3월 경영보고_경영보고(주)이순" xfId="9555" xr:uid="{00000000-0005-0000-0000-000045270000}"/>
    <cellStyle name="A_2001 원재료3(수입삭제)_110.04.3월 경영보고_경영보고(주)이순 2" xfId="9556" xr:uid="{00000000-0005-0000-0000-000046270000}"/>
    <cellStyle name="A_2001 원재료3(수입삭제)_110-1.04.3월_경영보고" xfId="9557" xr:uid="{00000000-0005-0000-0000-000047270000}"/>
    <cellStyle name="A_2001 원재료3(수입삭제)_110-1.04.3월_경영보고 2" xfId="9558" xr:uid="{00000000-0005-0000-0000-000048270000}"/>
    <cellStyle name="A_2001 원재료3(수입삭제)_200.04년월별재무제표" xfId="9559" xr:uid="{00000000-0005-0000-0000-000049270000}"/>
    <cellStyle name="A_2001 원재료3(수입삭제)_200.04년월별재무제표 2" xfId="9560" xr:uid="{00000000-0005-0000-0000-00004A270000}"/>
    <cellStyle name="A_2001 원재료3(수입삭제)_200.04년월별재무제표_110-1.04.3월_경영보고" xfId="9561" xr:uid="{00000000-0005-0000-0000-00004B270000}"/>
    <cellStyle name="A_2001 원재료3(수입삭제)_200.04년월별재무제표_110-1.04.3월_경영보고 2" xfId="9562" xr:uid="{00000000-0005-0000-0000-00004C270000}"/>
    <cellStyle name="A_2001 원재료3(수입삭제)_200.04년월별재무제표_111.04.6월 경영보고" xfId="9563" xr:uid="{00000000-0005-0000-0000-00004D270000}"/>
    <cellStyle name="A_2001 원재료3(수입삭제)_200.04년월별재무제표_111.04.6월 경영보고 2" xfId="9564" xr:uid="{00000000-0005-0000-0000-00004E270000}"/>
    <cellStyle name="A_2001 원재료3(수입삭제)_200.04년월별재무제표_111.04.6월 경영보고(구성)" xfId="9565" xr:uid="{00000000-0005-0000-0000-00004F270000}"/>
    <cellStyle name="A_2001 원재료3(수입삭제)_200.04년월별재무제표_111.04.6월 경영보고(구성) 2" xfId="9566" xr:uid="{00000000-0005-0000-0000-000050270000}"/>
    <cellStyle name="A_2001 원재료3(수입삭제)_200.04년월별재무제표_112.04.7월 경영보고" xfId="9567" xr:uid="{00000000-0005-0000-0000-000051270000}"/>
    <cellStyle name="A_2001 원재료3(수입삭제)_200.04년월별재무제표_112.04.7월 경영보고 2" xfId="9568" xr:uid="{00000000-0005-0000-0000-000052270000}"/>
    <cellStyle name="A_2001 원재료3(수입삭제)_200.04년월별재무제표_112.경영보고(주)이순" xfId="9569" xr:uid="{00000000-0005-0000-0000-000053270000}"/>
    <cellStyle name="A_2001 원재료3(수입삭제)_200.04년월별재무제표_112.경영보고(주)이순 2" xfId="9570" xr:uid="{00000000-0005-0000-0000-000054270000}"/>
    <cellStyle name="A_2001 원재료3(수입삭제)_200.04년월별재무제표_2004.07총괄손익보고(이순산업)" xfId="9571" xr:uid="{00000000-0005-0000-0000-000055270000}"/>
    <cellStyle name="A_2001 원재료3(수입삭제)_200.04년월별재무제표_2004.07총괄손익보고(이순산업) 2" xfId="9572" xr:uid="{00000000-0005-0000-0000-000056270000}"/>
    <cellStyle name="A_2001 원재료3(수입삭제)_200.04년월별재무제표_경영보고(주)이순" xfId="9573" xr:uid="{00000000-0005-0000-0000-000057270000}"/>
    <cellStyle name="A_2001 원재료3(수입삭제)_200.04년월별재무제표_경영보고(주)이순 2" xfId="9574" xr:uid="{00000000-0005-0000-0000-000058270000}"/>
    <cellStyle name="A_2001 원재료3(수입삭제)_200.04월별재무제표" xfId="9575" xr:uid="{00000000-0005-0000-0000-000059270000}"/>
    <cellStyle name="A_2001 원재료3(수입삭제)_200.04월별재무제표 2" xfId="9576" xr:uid="{00000000-0005-0000-0000-00005A270000}"/>
    <cellStyle name="A_2001 원재료3(수입삭제)_200.04월별재무제표_110-1.04.3월_경영보고" xfId="9577" xr:uid="{00000000-0005-0000-0000-00005B270000}"/>
    <cellStyle name="A_2001 원재료3(수입삭제)_200.04월별재무제표_110-1.04.3월_경영보고 2" xfId="9578" xr:uid="{00000000-0005-0000-0000-00005C270000}"/>
    <cellStyle name="A_2001 원재료3(수입삭제)_200.04월별재무제표_111.04.6월 경영보고" xfId="9579" xr:uid="{00000000-0005-0000-0000-00005D270000}"/>
    <cellStyle name="A_2001 원재료3(수입삭제)_200.04월별재무제표_111.04.6월 경영보고 2" xfId="9580" xr:uid="{00000000-0005-0000-0000-00005E270000}"/>
    <cellStyle name="A_2001 원재료3(수입삭제)_200.04월별재무제표_111.04.6월 경영보고(구성)" xfId="9581" xr:uid="{00000000-0005-0000-0000-00005F270000}"/>
    <cellStyle name="A_2001 원재료3(수입삭제)_200.04월별재무제표_111.04.6월 경영보고(구성) 2" xfId="9582" xr:uid="{00000000-0005-0000-0000-000060270000}"/>
    <cellStyle name="A_2001 원재료3(수입삭제)_200.04월별재무제표_112.04.7월 경영보고" xfId="9583" xr:uid="{00000000-0005-0000-0000-000061270000}"/>
    <cellStyle name="A_2001 원재료3(수입삭제)_200.04월별재무제표_112.04.7월 경영보고 2" xfId="9584" xr:uid="{00000000-0005-0000-0000-000062270000}"/>
    <cellStyle name="A_2001 원재료3(수입삭제)_200.04월별재무제표_112.경영보고(주)이순" xfId="9585" xr:uid="{00000000-0005-0000-0000-000063270000}"/>
    <cellStyle name="A_2001 원재료3(수입삭제)_200.04월별재무제표_112.경영보고(주)이순 2" xfId="9586" xr:uid="{00000000-0005-0000-0000-000064270000}"/>
    <cellStyle name="A_2001 원재료3(수입삭제)_200.04월별재무제표_2004.07총괄손익보고(이순산업)" xfId="9587" xr:uid="{00000000-0005-0000-0000-000065270000}"/>
    <cellStyle name="A_2001 원재료3(수입삭제)_200.04월별재무제표_2004.07총괄손익보고(이순산업) 2" xfId="9588" xr:uid="{00000000-0005-0000-0000-000066270000}"/>
    <cellStyle name="A_2001 원재료3(수입삭제)_200.04월별재무제표_경영보고(주)이순" xfId="9589" xr:uid="{00000000-0005-0000-0000-000067270000}"/>
    <cellStyle name="A_2001 원재료3(수입삭제)_200.04월별재무제표_경영보고(주)이순 2" xfId="9590" xr:uid="{00000000-0005-0000-0000-000068270000}"/>
    <cellStyle name="A_2001 원재료3(수입삭제)_경영보고(주)이순" xfId="9591" xr:uid="{00000000-0005-0000-0000-000069270000}"/>
    <cellStyle name="A_2001 원재료3(수입삭제)_경영보고(주)이순 2" xfId="9592" xr:uid="{00000000-0005-0000-0000-00006A270000}"/>
    <cellStyle name="A_2001 원재료3(수입삭제)_비교재무제표" xfId="9593" xr:uid="{00000000-0005-0000-0000-00006B270000}"/>
    <cellStyle name="A_2001 원재료3(수입삭제)_비교재무제표 2" xfId="9594" xr:uid="{00000000-0005-0000-0000-00006C270000}"/>
    <cellStyle name="A_2001 원재료3(수입삭제)_비교재무제표_110-1.04.3월_경영보고" xfId="9595" xr:uid="{00000000-0005-0000-0000-00006D270000}"/>
    <cellStyle name="A_2001 원재료3(수입삭제)_비교재무제표_110-1.04.3월_경영보고 2" xfId="9596" xr:uid="{00000000-0005-0000-0000-00006E270000}"/>
    <cellStyle name="A_2001 원재료3(수입삭제)_비교재무제표_111.04.6월 경영보고" xfId="9597" xr:uid="{00000000-0005-0000-0000-00006F270000}"/>
    <cellStyle name="A_2001 원재료3(수입삭제)_비교재무제표_111.04.6월 경영보고 2" xfId="9598" xr:uid="{00000000-0005-0000-0000-000070270000}"/>
    <cellStyle name="A_2001 원재료3(수입삭제)_비교재무제표_111.04.6월 경영보고(구성)" xfId="9599" xr:uid="{00000000-0005-0000-0000-000071270000}"/>
    <cellStyle name="A_2001 원재료3(수입삭제)_비교재무제표_111.04.6월 경영보고(구성) 2" xfId="9600" xr:uid="{00000000-0005-0000-0000-000072270000}"/>
    <cellStyle name="A_2001 원재료3(수입삭제)_비교재무제표_112.04.7월 경영보고" xfId="9601" xr:uid="{00000000-0005-0000-0000-000073270000}"/>
    <cellStyle name="A_2001 원재료3(수입삭제)_비교재무제표_112.04.7월 경영보고 2" xfId="9602" xr:uid="{00000000-0005-0000-0000-000074270000}"/>
    <cellStyle name="A_2001 원재료3(수입삭제)_비교재무제표_112.경영보고(주)이순" xfId="9603" xr:uid="{00000000-0005-0000-0000-000075270000}"/>
    <cellStyle name="A_2001 원재료3(수입삭제)_비교재무제표_112.경영보고(주)이순 2" xfId="9604" xr:uid="{00000000-0005-0000-0000-000076270000}"/>
    <cellStyle name="A_2001 원재료3(수입삭제)_비교재무제표_2004.07총괄손익보고(이순산업)" xfId="9605" xr:uid="{00000000-0005-0000-0000-000077270000}"/>
    <cellStyle name="A_2001 원재료3(수입삭제)_비교재무제표_2004.07총괄손익보고(이순산업) 2" xfId="9606" xr:uid="{00000000-0005-0000-0000-000078270000}"/>
    <cellStyle name="A_2001 원재료3(수입삭제)_비교재무제표_경영보고(주)이순" xfId="9607" xr:uid="{00000000-0005-0000-0000-000079270000}"/>
    <cellStyle name="A_2001 원재료3(수입삭제)_비교재무제표_경영보고(주)이순 2" xfId="9608" xr:uid="{00000000-0005-0000-0000-00007A270000}"/>
    <cellStyle name="A_2001 원재료4(수입삭제)" xfId="9609" xr:uid="{00000000-0005-0000-0000-00007B270000}"/>
    <cellStyle name="A_2001 원재료4(수입삭제) 2" xfId="9610" xr:uid="{00000000-0005-0000-0000-00007C270000}"/>
    <cellStyle name="A_2001 원재료4(수입삭제)_02반기조정" xfId="9611" xr:uid="{00000000-0005-0000-0000-00007D270000}"/>
    <cellStyle name="A_2001 원재료4(수입삭제)_02반기조정 2" xfId="9612" xr:uid="{00000000-0005-0000-0000-00007E270000}"/>
    <cellStyle name="A_2001 원재료4(수입삭제)_02반기조정_110-1.04.3월_경영보고" xfId="9613" xr:uid="{00000000-0005-0000-0000-00007F270000}"/>
    <cellStyle name="A_2001 원재료4(수입삭제)_02반기조정_110-1.04.3월_경영보고 2" xfId="9614" xr:uid="{00000000-0005-0000-0000-000080270000}"/>
    <cellStyle name="A_2001 원재료4(수입삭제)_02반기조정_111.04.6월 경영보고" xfId="9615" xr:uid="{00000000-0005-0000-0000-000081270000}"/>
    <cellStyle name="A_2001 원재료4(수입삭제)_02반기조정_111.04.6월 경영보고 2" xfId="9616" xr:uid="{00000000-0005-0000-0000-000082270000}"/>
    <cellStyle name="A_2001 원재료4(수입삭제)_02반기조정_111.04.6월 경영보고(구성)" xfId="9617" xr:uid="{00000000-0005-0000-0000-000083270000}"/>
    <cellStyle name="A_2001 원재료4(수입삭제)_02반기조정_111.04.6월 경영보고(구성) 2" xfId="9618" xr:uid="{00000000-0005-0000-0000-000084270000}"/>
    <cellStyle name="A_2001 원재료4(수입삭제)_02반기조정_112.04.7월 경영보고" xfId="9619" xr:uid="{00000000-0005-0000-0000-000085270000}"/>
    <cellStyle name="A_2001 원재료4(수입삭제)_02반기조정_112.04.7월 경영보고 2" xfId="9620" xr:uid="{00000000-0005-0000-0000-000086270000}"/>
    <cellStyle name="A_2001 원재료4(수입삭제)_02반기조정_112.경영보고(주)이순" xfId="9621" xr:uid="{00000000-0005-0000-0000-000087270000}"/>
    <cellStyle name="A_2001 원재료4(수입삭제)_02반기조정_112.경영보고(주)이순 2" xfId="9622" xr:uid="{00000000-0005-0000-0000-000088270000}"/>
    <cellStyle name="A_2001 원재료4(수입삭제)_02반기조정_2004.07총괄손익보고(이순산업)" xfId="9623" xr:uid="{00000000-0005-0000-0000-000089270000}"/>
    <cellStyle name="A_2001 원재료4(수입삭제)_02반기조정_2004.07총괄손익보고(이순산업) 2" xfId="9624" xr:uid="{00000000-0005-0000-0000-00008A270000}"/>
    <cellStyle name="A_2001 원재료4(수입삭제)_02반기조정_경영보고(주)이순" xfId="9625" xr:uid="{00000000-0005-0000-0000-00008B270000}"/>
    <cellStyle name="A_2001 원재료4(수입삭제)_02반기조정_경영보고(주)이순 2" xfId="9626" xr:uid="{00000000-0005-0000-0000-00008C270000}"/>
    <cellStyle name="A_2001 원재료4(수입삭제)_110.04.3월 경영보고" xfId="9627" xr:uid="{00000000-0005-0000-0000-00008D270000}"/>
    <cellStyle name="A_2001 원재료4(수입삭제)_110.04.3월 경영보고 2" xfId="9628" xr:uid="{00000000-0005-0000-0000-00008E270000}"/>
    <cellStyle name="A_2001 원재료4(수입삭제)_110.04.3월 경영보고_110-1.04.3월_경영보고" xfId="9629" xr:uid="{00000000-0005-0000-0000-00008F270000}"/>
    <cellStyle name="A_2001 원재료4(수입삭제)_110.04.3월 경영보고_110-1.04.3월_경영보고 2" xfId="9630" xr:uid="{00000000-0005-0000-0000-000090270000}"/>
    <cellStyle name="A_2001 원재료4(수입삭제)_110.04.3월 경영보고_111.04.6월 경영보고" xfId="9631" xr:uid="{00000000-0005-0000-0000-000091270000}"/>
    <cellStyle name="A_2001 원재료4(수입삭제)_110.04.3월 경영보고_111.04.6월 경영보고 2" xfId="9632" xr:uid="{00000000-0005-0000-0000-000092270000}"/>
    <cellStyle name="A_2001 원재료4(수입삭제)_110.04.3월 경영보고_111.04.6월 경영보고(구성)" xfId="9633" xr:uid="{00000000-0005-0000-0000-000093270000}"/>
    <cellStyle name="A_2001 원재료4(수입삭제)_110.04.3월 경영보고_111.04.6월 경영보고(구성) 2" xfId="9634" xr:uid="{00000000-0005-0000-0000-000094270000}"/>
    <cellStyle name="A_2001 원재료4(수입삭제)_110.04.3월 경영보고_112.04.7월 경영보고" xfId="9635" xr:uid="{00000000-0005-0000-0000-000095270000}"/>
    <cellStyle name="A_2001 원재료4(수입삭제)_110.04.3월 경영보고_112.04.7월 경영보고 2" xfId="9636" xr:uid="{00000000-0005-0000-0000-000096270000}"/>
    <cellStyle name="A_2001 원재료4(수입삭제)_110.04.3월 경영보고_112.경영보고(주)이순" xfId="9637" xr:uid="{00000000-0005-0000-0000-000097270000}"/>
    <cellStyle name="A_2001 원재료4(수입삭제)_110.04.3월 경영보고_112.경영보고(주)이순 2" xfId="9638" xr:uid="{00000000-0005-0000-0000-000098270000}"/>
    <cellStyle name="A_2001 원재료4(수입삭제)_110.04.3월 경영보고_경영보고(주)이순" xfId="9639" xr:uid="{00000000-0005-0000-0000-000099270000}"/>
    <cellStyle name="A_2001 원재료4(수입삭제)_110.04.3월 경영보고_경영보고(주)이순 2" xfId="9640" xr:uid="{00000000-0005-0000-0000-00009A270000}"/>
    <cellStyle name="A_2001 원재료4(수입삭제)_110-1.04.3월_경영보고" xfId="9641" xr:uid="{00000000-0005-0000-0000-00009B270000}"/>
    <cellStyle name="A_2001 원재료4(수입삭제)_110-1.04.3월_경영보고 2" xfId="9642" xr:uid="{00000000-0005-0000-0000-00009C270000}"/>
    <cellStyle name="A_2001 원재료4(수입삭제)_200.04년월별재무제표" xfId="9643" xr:uid="{00000000-0005-0000-0000-00009D270000}"/>
    <cellStyle name="A_2001 원재료4(수입삭제)_200.04년월별재무제표 2" xfId="9644" xr:uid="{00000000-0005-0000-0000-00009E270000}"/>
    <cellStyle name="A_2001 원재료4(수입삭제)_200.04년월별재무제표_110-1.04.3월_경영보고" xfId="9645" xr:uid="{00000000-0005-0000-0000-00009F270000}"/>
    <cellStyle name="A_2001 원재료4(수입삭제)_200.04년월별재무제표_110-1.04.3월_경영보고 2" xfId="9646" xr:uid="{00000000-0005-0000-0000-0000A0270000}"/>
    <cellStyle name="A_2001 원재료4(수입삭제)_200.04년월별재무제표_111.04.6월 경영보고" xfId="9647" xr:uid="{00000000-0005-0000-0000-0000A1270000}"/>
    <cellStyle name="A_2001 원재료4(수입삭제)_200.04년월별재무제표_111.04.6월 경영보고 2" xfId="9648" xr:uid="{00000000-0005-0000-0000-0000A2270000}"/>
    <cellStyle name="A_2001 원재료4(수입삭제)_200.04년월별재무제표_111.04.6월 경영보고(구성)" xfId="9649" xr:uid="{00000000-0005-0000-0000-0000A3270000}"/>
    <cellStyle name="A_2001 원재료4(수입삭제)_200.04년월별재무제표_111.04.6월 경영보고(구성) 2" xfId="9650" xr:uid="{00000000-0005-0000-0000-0000A4270000}"/>
    <cellStyle name="A_2001 원재료4(수입삭제)_200.04년월별재무제표_112.04.7월 경영보고" xfId="9651" xr:uid="{00000000-0005-0000-0000-0000A5270000}"/>
    <cellStyle name="A_2001 원재료4(수입삭제)_200.04년월별재무제표_112.04.7월 경영보고 2" xfId="9652" xr:uid="{00000000-0005-0000-0000-0000A6270000}"/>
    <cellStyle name="A_2001 원재료4(수입삭제)_200.04년월별재무제표_112.경영보고(주)이순" xfId="9653" xr:uid="{00000000-0005-0000-0000-0000A7270000}"/>
    <cellStyle name="A_2001 원재료4(수입삭제)_200.04년월별재무제표_112.경영보고(주)이순 2" xfId="9654" xr:uid="{00000000-0005-0000-0000-0000A8270000}"/>
    <cellStyle name="A_2001 원재료4(수입삭제)_200.04년월별재무제표_경영보고(주)이순" xfId="9655" xr:uid="{00000000-0005-0000-0000-0000A9270000}"/>
    <cellStyle name="A_2001 원재료4(수입삭제)_200.04년월별재무제표_경영보고(주)이순 2" xfId="9656" xr:uid="{00000000-0005-0000-0000-0000AA270000}"/>
    <cellStyle name="A_2001 원재료4(수입삭제)_200.04월별재무제표" xfId="9657" xr:uid="{00000000-0005-0000-0000-0000AB270000}"/>
    <cellStyle name="A_2001 원재료4(수입삭제)_200.04월별재무제표 2" xfId="9658" xr:uid="{00000000-0005-0000-0000-0000AC270000}"/>
    <cellStyle name="A_2001 원재료4(수입삭제)_200.04월별재무제표_110-1.04.3월_경영보고" xfId="9659" xr:uid="{00000000-0005-0000-0000-0000AD270000}"/>
    <cellStyle name="A_2001 원재료4(수입삭제)_200.04월별재무제표_110-1.04.3월_경영보고 2" xfId="9660" xr:uid="{00000000-0005-0000-0000-0000AE270000}"/>
    <cellStyle name="A_2001 원재료4(수입삭제)_200.04월별재무제표_111.04.6월 경영보고" xfId="9661" xr:uid="{00000000-0005-0000-0000-0000AF270000}"/>
    <cellStyle name="A_2001 원재료4(수입삭제)_200.04월별재무제표_111.04.6월 경영보고 2" xfId="9662" xr:uid="{00000000-0005-0000-0000-0000B0270000}"/>
    <cellStyle name="A_2001 원재료4(수입삭제)_200.04월별재무제표_111.04.6월 경영보고(구성)" xfId="9663" xr:uid="{00000000-0005-0000-0000-0000B1270000}"/>
    <cellStyle name="A_2001 원재료4(수입삭제)_200.04월별재무제표_111.04.6월 경영보고(구성) 2" xfId="9664" xr:uid="{00000000-0005-0000-0000-0000B2270000}"/>
    <cellStyle name="A_2001 원재료4(수입삭제)_200.04월별재무제표_112.04.7월 경영보고" xfId="9665" xr:uid="{00000000-0005-0000-0000-0000B3270000}"/>
    <cellStyle name="A_2001 원재료4(수입삭제)_200.04월별재무제표_112.04.7월 경영보고 2" xfId="9666" xr:uid="{00000000-0005-0000-0000-0000B4270000}"/>
    <cellStyle name="A_2001 원재료4(수입삭제)_200.04월별재무제표_112.경영보고(주)이순" xfId="9667" xr:uid="{00000000-0005-0000-0000-0000B5270000}"/>
    <cellStyle name="A_2001 원재료4(수입삭제)_200.04월별재무제표_112.경영보고(주)이순 2" xfId="9668" xr:uid="{00000000-0005-0000-0000-0000B6270000}"/>
    <cellStyle name="A_2001 원재료4(수입삭제)_200.04월별재무제표_경영보고(주)이순" xfId="9669" xr:uid="{00000000-0005-0000-0000-0000B7270000}"/>
    <cellStyle name="A_2001 원재료4(수입삭제)_200.04월별재무제표_경영보고(주)이순 2" xfId="9670" xr:uid="{00000000-0005-0000-0000-0000B8270000}"/>
    <cellStyle name="A_2001 원재료4(수입삭제)_경영보고(주)이순" xfId="9671" xr:uid="{00000000-0005-0000-0000-0000B9270000}"/>
    <cellStyle name="A_2001 원재료4(수입삭제)_경영보고(주)이순 2" xfId="9672" xr:uid="{00000000-0005-0000-0000-0000BA270000}"/>
    <cellStyle name="A_2001 원재료4(수입삭제)_비교재무제표" xfId="9673" xr:uid="{00000000-0005-0000-0000-0000BB270000}"/>
    <cellStyle name="A_2001 원재료4(수입삭제)_비교재무제표 2" xfId="9674" xr:uid="{00000000-0005-0000-0000-0000BC270000}"/>
    <cellStyle name="A_2001 원재료4(수입삭제)_비교재무제표_110-1.04.3월_경영보고" xfId="9675" xr:uid="{00000000-0005-0000-0000-0000BD270000}"/>
    <cellStyle name="A_2001 원재료4(수입삭제)_비교재무제표_110-1.04.3월_경영보고 2" xfId="9676" xr:uid="{00000000-0005-0000-0000-0000BE270000}"/>
    <cellStyle name="A_2001 원재료4(수입삭제)_비교재무제표_111.04.6월 경영보고" xfId="9677" xr:uid="{00000000-0005-0000-0000-0000BF270000}"/>
    <cellStyle name="A_2001 원재료4(수입삭제)_비교재무제표_111.04.6월 경영보고 2" xfId="9678" xr:uid="{00000000-0005-0000-0000-0000C0270000}"/>
    <cellStyle name="A_2001 원재료4(수입삭제)_비교재무제표_111.04.6월 경영보고(구성)" xfId="9679" xr:uid="{00000000-0005-0000-0000-0000C1270000}"/>
    <cellStyle name="A_2001 원재료4(수입삭제)_비교재무제표_111.04.6월 경영보고(구성) 2" xfId="9680" xr:uid="{00000000-0005-0000-0000-0000C2270000}"/>
    <cellStyle name="A_2001 원재료4(수입삭제)_비교재무제표_112.04.7월 경영보고" xfId="9681" xr:uid="{00000000-0005-0000-0000-0000C3270000}"/>
    <cellStyle name="A_2001 원재료4(수입삭제)_비교재무제표_112.04.7월 경영보고 2" xfId="9682" xr:uid="{00000000-0005-0000-0000-0000C4270000}"/>
    <cellStyle name="A_2001 원재료4(수입삭제)_비교재무제표_112.경영보고(주)이순" xfId="9683" xr:uid="{00000000-0005-0000-0000-0000C5270000}"/>
    <cellStyle name="A_2001 원재료4(수입삭제)_비교재무제표_112.경영보고(주)이순 2" xfId="9684" xr:uid="{00000000-0005-0000-0000-0000C6270000}"/>
    <cellStyle name="A_2001 원재료4(수입삭제)_비교재무제표_경영보고(주)이순" xfId="9685" xr:uid="{00000000-0005-0000-0000-0000C7270000}"/>
    <cellStyle name="A_2001 원재료4(수입삭제)_비교재무제표_경영보고(주)이순 2" xfId="9686" xr:uid="{00000000-0005-0000-0000-0000C8270000}"/>
    <cellStyle name="A_2001 원재료5(수입삭제,추가재고)" xfId="9687" xr:uid="{00000000-0005-0000-0000-0000C9270000}"/>
    <cellStyle name="A_2001 원재료5(수입삭제,추가재고) 2" xfId="9688" xr:uid="{00000000-0005-0000-0000-0000CA270000}"/>
    <cellStyle name="A_2001 원재료5(수입삭제,추가재고)_02반기조정" xfId="9689" xr:uid="{00000000-0005-0000-0000-0000CB270000}"/>
    <cellStyle name="A_2001 원재료5(수입삭제,추가재고)_02반기조정 2" xfId="9690" xr:uid="{00000000-0005-0000-0000-0000CC270000}"/>
    <cellStyle name="A_2001 원재료5(수입삭제,추가재고)_02반기조정_110-1.04.3월_경영보고" xfId="9691" xr:uid="{00000000-0005-0000-0000-0000CD270000}"/>
    <cellStyle name="A_2001 원재료5(수입삭제,추가재고)_02반기조정_110-1.04.3월_경영보고 2" xfId="9692" xr:uid="{00000000-0005-0000-0000-0000CE270000}"/>
    <cellStyle name="A_2001 원재료5(수입삭제,추가재고)_02반기조정_111.04.6월 경영보고" xfId="9693" xr:uid="{00000000-0005-0000-0000-0000CF270000}"/>
    <cellStyle name="A_2001 원재료5(수입삭제,추가재고)_02반기조정_111.04.6월 경영보고 2" xfId="9694" xr:uid="{00000000-0005-0000-0000-0000D0270000}"/>
    <cellStyle name="A_2001 원재료5(수입삭제,추가재고)_02반기조정_111.04.6월 경영보고(구성)" xfId="9695" xr:uid="{00000000-0005-0000-0000-0000D1270000}"/>
    <cellStyle name="A_2001 원재료5(수입삭제,추가재고)_02반기조정_111.04.6월 경영보고(구성) 2" xfId="9696" xr:uid="{00000000-0005-0000-0000-0000D2270000}"/>
    <cellStyle name="A_2001 원재료5(수입삭제,추가재고)_02반기조정_112.04.7월 경영보고" xfId="9697" xr:uid="{00000000-0005-0000-0000-0000D3270000}"/>
    <cellStyle name="A_2001 원재료5(수입삭제,추가재고)_02반기조정_112.04.7월 경영보고 2" xfId="9698" xr:uid="{00000000-0005-0000-0000-0000D4270000}"/>
    <cellStyle name="A_2001 원재료5(수입삭제,추가재고)_02반기조정_112.경영보고(주)이순" xfId="9699" xr:uid="{00000000-0005-0000-0000-0000D5270000}"/>
    <cellStyle name="A_2001 원재료5(수입삭제,추가재고)_02반기조정_112.경영보고(주)이순 2" xfId="9700" xr:uid="{00000000-0005-0000-0000-0000D6270000}"/>
    <cellStyle name="A_2001 원재료5(수입삭제,추가재고)_02반기조정_경영보고(주)이순" xfId="9701" xr:uid="{00000000-0005-0000-0000-0000D7270000}"/>
    <cellStyle name="A_2001 원재료5(수입삭제,추가재고)_02반기조정_경영보고(주)이순 2" xfId="9702" xr:uid="{00000000-0005-0000-0000-0000D8270000}"/>
    <cellStyle name="A_2001 원재료5(수입삭제,추가재고)_110.04.3월 경영보고" xfId="9703" xr:uid="{00000000-0005-0000-0000-0000D9270000}"/>
    <cellStyle name="A_2001 원재료5(수입삭제,추가재고)_110.04.3월 경영보고 2" xfId="9704" xr:uid="{00000000-0005-0000-0000-0000DA270000}"/>
    <cellStyle name="A_2001 원재료5(수입삭제,추가재고)_110.04.3월 경영보고_110-1.04.3월_경영보고" xfId="9705" xr:uid="{00000000-0005-0000-0000-0000DB270000}"/>
    <cellStyle name="A_2001 원재료5(수입삭제,추가재고)_110.04.3월 경영보고_110-1.04.3월_경영보고 2" xfId="9706" xr:uid="{00000000-0005-0000-0000-0000DC270000}"/>
    <cellStyle name="A_2001 원재료5(수입삭제,추가재고)_110.04.3월 경영보고_111.04.6월 경영보고" xfId="9707" xr:uid="{00000000-0005-0000-0000-0000DD270000}"/>
    <cellStyle name="A_2001 원재료5(수입삭제,추가재고)_110.04.3월 경영보고_111.04.6월 경영보고 2" xfId="9708" xr:uid="{00000000-0005-0000-0000-0000DE270000}"/>
    <cellStyle name="A_2001 원재료5(수입삭제,추가재고)_110.04.3월 경영보고_111.04.6월 경영보고(구성)" xfId="9709" xr:uid="{00000000-0005-0000-0000-0000DF270000}"/>
    <cellStyle name="A_2001 원재료5(수입삭제,추가재고)_110.04.3월 경영보고_111.04.6월 경영보고(구성) 2" xfId="9710" xr:uid="{00000000-0005-0000-0000-0000E0270000}"/>
    <cellStyle name="A_2001 원재료5(수입삭제,추가재고)_110.04.3월 경영보고_112.04.7월 경영보고" xfId="9711" xr:uid="{00000000-0005-0000-0000-0000E1270000}"/>
    <cellStyle name="A_2001 원재료5(수입삭제,추가재고)_110.04.3월 경영보고_112.04.7월 경영보고 2" xfId="9712" xr:uid="{00000000-0005-0000-0000-0000E2270000}"/>
    <cellStyle name="A_2001 원재료5(수입삭제,추가재고)_110.04.3월 경영보고_112.경영보고(주)이순" xfId="9713" xr:uid="{00000000-0005-0000-0000-0000E3270000}"/>
    <cellStyle name="A_2001 원재료5(수입삭제,추가재고)_110.04.3월 경영보고_112.경영보고(주)이순 2" xfId="9714" xr:uid="{00000000-0005-0000-0000-0000E4270000}"/>
    <cellStyle name="A_2001 원재료5(수입삭제,추가재고)_110.04.3월 경영보고_경영보고(주)이순" xfId="9715" xr:uid="{00000000-0005-0000-0000-0000E5270000}"/>
    <cellStyle name="A_2001 원재료5(수입삭제,추가재고)_110.04.3월 경영보고_경영보고(주)이순 2" xfId="9716" xr:uid="{00000000-0005-0000-0000-0000E6270000}"/>
    <cellStyle name="A_2001 원재료5(수입삭제,추가재고)_110-1.04.3월_경영보고" xfId="9717" xr:uid="{00000000-0005-0000-0000-0000E7270000}"/>
    <cellStyle name="A_2001 원재료5(수입삭제,추가재고)_110-1.04.3월_경영보고 2" xfId="9718" xr:uid="{00000000-0005-0000-0000-0000E8270000}"/>
    <cellStyle name="A_2001 원재료5(수입삭제,추가재고)_200.04년월별재무제표" xfId="9719" xr:uid="{00000000-0005-0000-0000-0000E9270000}"/>
    <cellStyle name="A_2001 원재료5(수입삭제,추가재고)_200.04년월별재무제표 2" xfId="9720" xr:uid="{00000000-0005-0000-0000-0000EA270000}"/>
    <cellStyle name="A_2001 원재료5(수입삭제,추가재고)_200.04년월별재무제표_110-1.04.3월_경영보고" xfId="9721" xr:uid="{00000000-0005-0000-0000-0000EB270000}"/>
    <cellStyle name="A_2001 원재료5(수입삭제,추가재고)_200.04년월별재무제표_110-1.04.3월_경영보고 2" xfId="9722" xr:uid="{00000000-0005-0000-0000-0000EC270000}"/>
    <cellStyle name="A_2001 원재료5(수입삭제,추가재고)_200.04년월별재무제표_111.04.6월 경영보고" xfId="9723" xr:uid="{00000000-0005-0000-0000-0000ED270000}"/>
    <cellStyle name="A_2001 원재료5(수입삭제,추가재고)_200.04년월별재무제표_111.04.6월 경영보고 2" xfId="9724" xr:uid="{00000000-0005-0000-0000-0000EE270000}"/>
    <cellStyle name="A_2001 원재료5(수입삭제,추가재고)_200.04년월별재무제표_111.04.6월 경영보고(구성)" xfId="9725" xr:uid="{00000000-0005-0000-0000-0000EF270000}"/>
    <cellStyle name="A_2001 원재료5(수입삭제,추가재고)_200.04년월별재무제표_111.04.6월 경영보고(구성) 2" xfId="9726" xr:uid="{00000000-0005-0000-0000-0000F0270000}"/>
    <cellStyle name="A_2001 원재료5(수입삭제,추가재고)_200.04년월별재무제표_112.04.7월 경영보고" xfId="9727" xr:uid="{00000000-0005-0000-0000-0000F1270000}"/>
    <cellStyle name="A_2001 원재료5(수입삭제,추가재고)_200.04년월별재무제표_112.04.7월 경영보고 2" xfId="9728" xr:uid="{00000000-0005-0000-0000-0000F2270000}"/>
    <cellStyle name="A_2001 원재료5(수입삭제,추가재고)_200.04년월별재무제표_112.경영보고(주)이순" xfId="9729" xr:uid="{00000000-0005-0000-0000-0000F3270000}"/>
    <cellStyle name="A_2001 원재료5(수입삭제,추가재고)_200.04년월별재무제표_112.경영보고(주)이순 2" xfId="9730" xr:uid="{00000000-0005-0000-0000-0000F4270000}"/>
    <cellStyle name="A_2001 원재료5(수입삭제,추가재고)_200.04년월별재무제표_경영보고(주)이순" xfId="9731" xr:uid="{00000000-0005-0000-0000-0000F5270000}"/>
    <cellStyle name="A_2001 원재료5(수입삭제,추가재고)_200.04년월별재무제표_경영보고(주)이순 2" xfId="9732" xr:uid="{00000000-0005-0000-0000-0000F6270000}"/>
    <cellStyle name="A_2001 원재료5(수입삭제,추가재고)_200.04월별재무제표" xfId="9733" xr:uid="{00000000-0005-0000-0000-0000F7270000}"/>
    <cellStyle name="A_2001 원재료5(수입삭제,추가재고)_200.04월별재무제표 2" xfId="9734" xr:uid="{00000000-0005-0000-0000-0000F8270000}"/>
    <cellStyle name="A_2001 원재료5(수입삭제,추가재고)_200.04월별재무제표_110-1.04.3월_경영보고" xfId="9735" xr:uid="{00000000-0005-0000-0000-0000F9270000}"/>
    <cellStyle name="A_2001 원재료5(수입삭제,추가재고)_200.04월별재무제표_110-1.04.3월_경영보고 2" xfId="9736" xr:uid="{00000000-0005-0000-0000-0000FA270000}"/>
    <cellStyle name="A_2001 원재료5(수입삭제,추가재고)_200.04월별재무제표_111.04.6월 경영보고" xfId="9737" xr:uid="{00000000-0005-0000-0000-0000FB270000}"/>
    <cellStyle name="A_2001 원재료5(수입삭제,추가재고)_200.04월별재무제표_111.04.6월 경영보고 2" xfId="9738" xr:uid="{00000000-0005-0000-0000-0000FC270000}"/>
    <cellStyle name="A_2001 원재료5(수입삭제,추가재고)_200.04월별재무제표_111.04.6월 경영보고(구성)" xfId="9739" xr:uid="{00000000-0005-0000-0000-0000FD270000}"/>
    <cellStyle name="A_2001 원재료5(수입삭제,추가재고)_200.04월별재무제표_111.04.6월 경영보고(구성) 2" xfId="9740" xr:uid="{00000000-0005-0000-0000-0000FE270000}"/>
    <cellStyle name="A_2001 원재료5(수입삭제,추가재고)_200.04월별재무제표_112.04.7월 경영보고" xfId="9741" xr:uid="{00000000-0005-0000-0000-0000FF270000}"/>
    <cellStyle name="A_2001 원재료5(수입삭제,추가재고)_200.04월별재무제표_112.04.7월 경영보고 2" xfId="9742" xr:uid="{00000000-0005-0000-0000-000000280000}"/>
    <cellStyle name="A_2001 원재료5(수입삭제,추가재고)_200.04월별재무제표_112.경영보고(주)이순" xfId="9743" xr:uid="{00000000-0005-0000-0000-000001280000}"/>
    <cellStyle name="A_2001 원재료5(수입삭제,추가재고)_200.04월별재무제표_112.경영보고(주)이순 2" xfId="9744" xr:uid="{00000000-0005-0000-0000-000002280000}"/>
    <cellStyle name="A_2001 원재료5(수입삭제,추가재고)_200.04월별재무제표_경영보고(주)이순" xfId="9745" xr:uid="{00000000-0005-0000-0000-000003280000}"/>
    <cellStyle name="A_2001 원재료5(수입삭제,추가재고)_200.04월별재무제표_경영보고(주)이순 2" xfId="9746" xr:uid="{00000000-0005-0000-0000-000004280000}"/>
    <cellStyle name="A_2001 원재료5(수입삭제,추가재고)_경영보고(주)이순" xfId="9747" xr:uid="{00000000-0005-0000-0000-000005280000}"/>
    <cellStyle name="A_2001 원재료5(수입삭제,추가재고)_경영보고(주)이순 2" xfId="9748" xr:uid="{00000000-0005-0000-0000-000006280000}"/>
    <cellStyle name="A_2001 원재료5(수입삭제,추가재고)_비교재무제표" xfId="9749" xr:uid="{00000000-0005-0000-0000-000007280000}"/>
    <cellStyle name="A_2001 원재료5(수입삭제,추가재고)_비교재무제표 2" xfId="9750" xr:uid="{00000000-0005-0000-0000-000008280000}"/>
    <cellStyle name="A_2001 원재료5(수입삭제,추가재고)_비교재무제표_110-1.04.3월_경영보고" xfId="9751" xr:uid="{00000000-0005-0000-0000-000009280000}"/>
    <cellStyle name="A_2001 원재료5(수입삭제,추가재고)_비교재무제표_110-1.04.3월_경영보고 2" xfId="9752" xr:uid="{00000000-0005-0000-0000-00000A280000}"/>
    <cellStyle name="A_2001 원재료5(수입삭제,추가재고)_비교재무제표_111.04.6월 경영보고" xfId="9753" xr:uid="{00000000-0005-0000-0000-00000B280000}"/>
    <cellStyle name="A_2001 원재료5(수입삭제,추가재고)_비교재무제표_111.04.6월 경영보고 2" xfId="9754" xr:uid="{00000000-0005-0000-0000-00000C280000}"/>
    <cellStyle name="A_2001 원재료5(수입삭제,추가재고)_비교재무제표_111.04.6월 경영보고(구성)" xfId="9755" xr:uid="{00000000-0005-0000-0000-00000D280000}"/>
    <cellStyle name="A_2001 원재료5(수입삭제,추가재고)_비교재무제표_111.04.6월 경영보고(구성) 2" xfId="9756" xr:uid="{00000000-0005-0000-0000-00000E280000}"/>
    <cellStyle name="A_2001 원재료5(수입삭제,추가재고)_비교재무제표_112.04.7월 경영보고" xfId="9757" xr:uid="{00000000-0005-0000-0000-00000F280000}"/>
    <cellStyle name="A_2001 원재료5(수입삭제,추가재고)_비교재무제표_112.04.7월 경영보고 2" xfId="9758" xr:uid="{00000000-0005-0000-0000-000010280000}"/>
    <cellStyle name="A_2001 원재료5(수입삭제,추가재고)_비교재무제표_112.경영보고(주)이순" xfId="9759" xr:uid="{00000000-0005-0000-0000-000011280000}"/>
    <cellStyle name="A_2001 원재료5(수입삭제,추가재고)_비교재무제표_112.경영보고(주)이순 2" xfId="9760" xr:uid="{00000000-0005-0000-0000-000012280000}"/>
    <cellStyle name="A_2001 원재료5(수입삭제,추가재고)_비교재무제표_경영보고(주)이순" xfId="9761" xr:uid="{00000000-0005-0000-0000-000013280000}"/>
    <cellStyle name="A_2001 원재료5(수입삭제,추가재고)_비교재무제표_경영보고(주)이순 2" xfId="9762" xr:uid="{00000000-0005-0000-0000-000014280000}"/>
    <cellStyle name="A_2001 제품" xfId="9763" xr:uid="{00000000-0005-0000-0000-000015280000}"/>
    <cellStyle name="A_2001 제품 2" xfId="9764" xr:uid="{00000000-0005-0000-0000-000016280000}"/>
    <cellStyle name="A_2001 제품_02반기조정" xfId="9765" xr:uid="{00000000-0005-0000-0000-000017280000}"/>
    <cellStyle name="A_2001 제품_02반기조정 2" xfId="9766" xr:uid="{00000000-0005-0000-0000-000018280000}"/>
    <cellStyle name="A_2001 제품_02반기조정_110-1.04.3월_경영보고" xfId="9767" xr:uid="{00000000-0005-0000-0000-000019280000}"/>
    <cellStyle name="A_2001 제품_02반기조정_110-1.04.3월_경영보고 2" xfId="9768" xr:uid="{00000000-0005-0000-0000-00001A280000}"/>
    <cellStyle name="A_2001 제품_02반기조정_111.04.6월 경영보고" xfId="9769" xr:uid="{00000000-0005-0000-0000-00001B280000}"/>
    <cellStyle name="A_2001 제품_02반기조정_111.04.6월 경영보고 2" xfId="9770" xr:uid="{00000000-0005-0000-0000-00001C280000}"/>
    <cellStyle name="A_2001 제품_02반기조정_111.04.6월 경영보고(구성)" xfId="9771" xr:uid="{00000000-0005-0000-0000-00001D280000}"/>
    <cellStyle name="A_2001 제품_02반기조정_111.04.6월 경영보고(구성) 2" xfId="9772" xr:uid="{00000000-0005-0000-0000-00001E280000}"/>
    <cellStyle name="A_2001 제품_02반기조정_112.04.7월 경영보고" xfId="9773" xr:uid="{00000000-0005-0000-0000-00001F280000}"/>
    <cellStyle name="A_2001 제품_02반기조정_112.04.7월 경영보고 2" xfId="9774" xr:uid="{00000000-0005-0000-0000-000020280000}"/>
    <cellStyle name="A_2001 제품_02반기조정_112.경영보고(주)이순" xfId="9775" xr:uid="{00000000-0005-0000-0000-000021280000}"/>
    <cellStyle name="A_2001 제품_02반기조정_112.경영보고(주)이순 2" xfId="9776" xr:uid="{00000000-0005-0000-0000-000022280000}"/>
    <cellStyle name="A_2001 제품_02반기조정_경영보고(주)이순" xfId="9777" xr:uid="{00000000-0005-0000-0000-000023280000}"/>
    <cellStyle name="A_2001 제품_02반기조정_경영보고(주)이순 2" xfId="9778" xr:uid="{00000000-0005-0000-0000-000024280000}"/>
    <cellStyle name="A_2001 제품_110.04.3월 경영보고" xfId="9779" xr:uid="{00000000-0005-0000-0000-000025280000}"/>
    <cellStyle name="A_2001 제품_110.04.3월 경영보고 2" xfId="9780" xr:uid="{00000000-0005-0000-0000-000026280000}"/>
    <cellStyle name="A_2001 제품_110.04.3월 경영보고_110-1.04.3월_경영보고" xfId="9781" xr:uid="{00000000-0005-0000-0000-000027280000}"/>
    <cellStyle name="A_2001 제품_110.04.3월 경영보고_110-1.04.3월_경영보고 2" xfId="9782" xr:uid="{00000000-0005-0000-0000-000028280000}"/>
    <cellStyle name="A_2001 제품_110.04.3월 경영보고_111.04.6월 경영보고" xfId="9783" xr:uid="{00000000-0005-0000-0000-000029280000}"/>
    <cellStyle name="A_2001 제품_110.04.3월 경영보고_111.04.6월 경영보고 2" xfId="9784" xr:uid="{00000000-0005-0000-0000-00002A280000}"/>
    <cellStyle name="A_2001 제품_110.04.3월 경영보고_111.04.6월 경영보고(구성)" xfId="9785" xr:uid="{00000000-0005-0000-0000-00002B280000}"/>
    <cellStyle name="A_2001 제품_110.04.3월 경영보고_111.04.6월 경영보고(구성) 2" xfId="9786" xr:uid="{00000000-0005-0000-0000-00002C280000}"/>
    <cellStyle name="A_2001 제품_110.04.3월 경영보고_112.04.7월 경영보고" xfId="9787" xr:uid="{00000000-0005-0000-0000-00002D280000}"/>
    <cellStyle name="A_2001 제품_110.04.3월 경영보고_112.04.7월 경영보고 2" xfId="9788" xr:uid="{00000000-0005-0000-0000-00002E280000}"/>
    <cellStyle name="A_2001 제품_110.04.3월 경영보고_112.경영보고(주)이순" xfId="9789" xr:uid="{00000000-0005-0000-0000-00002F280000}"/>
    <cellStyle name="A_2001 제품_110.04.3월 경영보고_112.경영보고(주)이순 2" xfId="9790" xr:uid="{00000000-0005-0000-0000-000030280000}"/>
    <cellStyle name="A_2001 제품_110.04.3월 경영보고_경영보고(주)이순" xfId="9791" xr:uid="{00000000-0005-0000-0000-000031280000}"/>
    <cellStyle name="A_2001 제품_110.04.3월 경영보고_경영보고(주)이순 2" xfId="9792" xr:uid="{00000000-0005-0000-0000-000032280000}"/>
    <cellStyle name="A_2001 제품_110-1.04.3월_경영보고" xfId="9793" xr:uid="{00000000-0005-0000-0000-000033280000}"/>
    <cellStyle name="A_2001 제품_110-1.04.3월_경영보고 2" xfId="9794" xr:uid="{00000000-0005-0000-0000-000034280000}"/>
    <cellStyle name="A_2001 제품_200.04년월별재무제표" xfId="9795" xr:uid="{00000000-0005-0000-0000-000035280000}"/>
    <cellStyle name="A_2001 제품_200.04년월별재무제표 2" xfId="9796" xr:uid="{00000000-0005-0000-0000-000036280000}"/>
    <cellStyle name="A_2001 제품_200.04년월별재무제표_110-1.04.3월_경영보고" xfId="9797" xr:uid="{00000000-0005-0000-0000-000037280000}"/>
    <cellStyle name="A_2001 제품_200.04년월별재무제표_110-1.04.3월_경영보고 2" xfId="9798" xr:uid="{00000000-0005-0000-0000-000038280000}"/>
    <cellStyle name="A_2001 제품_200.04년월별재무제표_111.04.6월 경영보고" xfId="9799" xr:uid="{00000000-0005-0000-0000-000039280000}"/>
    <cellStyle name="A_2001 제품_200.04년월별재무제표_111.04.6월 경영보고 2" xfId="9800" xr:uid="{00000000-0005-0000-0000-00003A280000}"/>
    <cellStyle name="A_2001 제품_200.04년월별재무제표_111.04.6월 경영보고(구성)" xfId="9801" xr:uid="{00000000-0005-0000-0000-00003B280000}"/>
    <cellStyle name="A_2001 제품_200.04년월별재무제표_111.04.6월 경영보고(구성) 2" xfId="9802" xr:uid="{00000000-0005-0000-0000-00003C280000}"/>
    <cellStyle name="A_2001 제품_200.04년월별재무제표_112.04.7월 경영보고" xfId="9803" xr:uid="{00000000-0005-0000-0000-00003D280000}"/>
    <cellStyle name="A_2001 제품_200.04년월별재무제표_112.04.7월 경영보고 2" xfId="9804" xr:uid="{00000000-0005-0000-0000-00003E280000}"/>
    <cellStyle name="A_2001 제품_200.04년월별재무제표_112.경영보고(주)이순" xfId="9805" xr:uid="{00000000-0005-0000-0000-00003F280000}"/>
    <cellStyle name="A_2001 제품_200.04년월별재무제표_112.경영보고(주)이순 2" xfId="9806" xr:uid="{00000000-0005-0000-0000-000040280000}"/>
    <cellStyle name="A_2001 제품_200.04년월별재무제표_경영보고(주)이순" xfId="9807" xr:uid="{00000000-0005-0000-0000-000041280000}"/>
    <cellStyle name="A_2001 제품_200.04년월별재무제표_경영보고(주)이순 2" xfId="9808" xr:uid="{00000000-0005-0000-0000-000042280000}"/>
    <cellStyle name="A_2001 제품_200.04월별재무제표" xfId="9809" xr:uid="{00000000-0005-0000-0000-000043280000}"/>
    <cellStyle name="A_2001 제품_200.04월별재무제표 2" xfId="9810" xr:uid="{00000000-0005-0000-0000-000044280000}"/>
    <cellStyle name="A_2001 제품_200.04월별재무제표_110-1.04.3월_경영보고" xfId="9811" xr:uid="{00000000-0005-0000-0000-000045280000}"/>
    <cellStyle name="A_2001 제품_200.04월별재무제표_110-1.04.3월_경영보고 2" xfId="9812" xr:uid="{00000000-0005-0000-0000-000046280000}"/>
    <cellStyle name="A_2001 제품_200.04월별재무제표_111.04.6월 경영보고" xfId="9813" xr:uid="{00000000-0005-0000-0000-000047280000}"/>
    <cellStyle name="A_2001 제품_200.04월별재무제표_111.04.6월 경영보고 2" xfId="9814" xr:uid="{00000000-0005-0000-0000-000048280000}"/>
    <cellStyle name="A_2001 제품_200.04월별재무제표_111.04.6월 경영보고(구성)" xfId="9815" xr:uid="{00000000-0005-0000-0000-000049280000}"/>
    <cellStyle name="A_2001 제품_200.04월별재무제표_111.04.6월 경영보고(구성) 2" xfId="9816" xr:uid="{00000000-0005-0000-0000-00004A280000}"/>
    <cellStyle name="A_2001 제품_200.04월별재무제표_112.04.7월 경영보고" xfId="9817" xr:uid="{00000000-0005-0000-0000-00004B280000}"/>
    <cellStyle name="A_2001 제품_200.04월별재무제표_112.04.7월 경영보고 2" xfId="9818" xr:uid="{00000000-0005-0000-0000-00004C280000}"/>
    <cellStyle name="A_2001 제품_200.04월별재무제표_112.경영보고(주)이순" xfId="9819" xr:uid="{00000000-0005-0000-0000-00004D280000}"/>
    <cellStyle name="A_2001 제품_200.04월별재무제표_112.경영보고(주)이순 2" xfId="9820" xr:uid="{00000000-0005-0000-0000-00004E280000}"/>
    <cellStyle name="A_2001 제품_200.04월별재무제표_경영보고(주)이순" xfId="9821" xr:uid="{00000000-0005-0000-0000-00004F280000}"/>
    <cellStyle name="A_2001 제품_200.04월별재무제표_경영보고(주)이순 2" xfId="9822" xr:uid="{00000000-0005-0000-0000-000050280000}"/>
    <cellStyle name="A_2001 제품_경영보고(주)이순" xfId="9823" xr:uid="{00000000-0005-0000-0000-000051280000}"/>
    <cellStyle name="A_2001 제품_경영보고(주)이순 2" xfId="9824" xr:uid="{00000000-0005-0000-0000-000052280000}"/>
    <cellStyle name="A_2001 제품_비교재무제표" xfId="9825" xr:uid="{00000000-0005-0000-0000-000053280000}"/>
    <cellStyle name="A_2001 제품_비교재무제표 2" xfId="9826" xr:uid="{00000000-0005-0000-0000-000054280000}"/>
    <cellStyle name="A_2001 제품_비교재무제표_110-1.04.3월_경영보고" xfId="9827" xr:uid="{00000000-0005-0000-0000-000055280000}"/>
    <cellStyle name="A_2001 제품_비교재무제표_110-1.04.3월_경영보고 2" xfId="9828" xr:uid="{00000000-0005-0000-0000-000056280000}"/>
    <cellStyle name="A_2001 제품_비교재무제표_111.04.6월 경영보고" xfId="9829" xr:uid="{00000000-0005-0000-0000-000057280000}"/>
    <cellStyle name="A_2001 제품_비교재무제표_111.04.6월 경영보고 2" xfId="9830" xr:uid="{00000000-0005-0000-0000-000058280000}"/>
    <cellStyle name="A_2001 제품_비교재무제표_111.04.6월 경영보고(구성)" xfId="9831" xr:uid="{00000000-0005-0000-0000-000059280000}"/>
    <cellStyle name="A_2001 제품_비교재무제표_111.04.6월 경영보고(구성) 2" xfId="9832" xr:uid="{00000000-0005-0000-0000-00005A280000}"/>
    <cellStyle name="A_2001 제품_비교재무제표_112.04.7월 경영보고" xfId="9833" xr:uid="{00000000-0005-0000-0000-00005B280000}"/>
    <cellStyle name="A_2001 제품_비교재무제표_112.04.7월 경영보고 2" xfId="9834" xr:uid="{00000000-0005-0000-0000-00005C280000}"/>
    <cellStyle name="A_2001 제품_비교재무제표_112.경영보고(주)이순" xfId="9835" xr:uid="{00000000-0005-0000-0000-00005D280000}"/>
    <cellStyle name="A_2001 제품_비교재무제표_112.경영보고(주)이순 2" xfId="9836" xr:uid="{00000000-0005-0000-0000-00005E280000}"/>
    <cellStyle name="A_2001 제품_비교재무제표_경영보고(주)이순" xfId="9837" xr:uid="{00000000-0005-0000-0000-00005F280000}"/>
    <cellStyle name="A_2001 제품_비교재무제표_경영보고(주)이순 2" xfId="9838" xr:uid="{00000000-0005-0000-0000-000060280000}"/>
    <cellStyle name="A_2001 제품1" xfId="9839" xr:uid="{00000000-0005-0000-0000-000061280000}"/>
    <cellStyle name="A_2001 제품1 2" xfId="9840" xr:uid="{00000000-0005-0000-0000-000062280000}"/>
    <cellStyle name="A_2001 제품1_02반기조정" xfId="9841" xr:uid="{00000000-0005-0000-0000-000063280000}"/>
    <cellStyle name="A_2001 제품1_02반기조정 2" xfId="9842" xr:uid="{00000000-0005-0000-0000-000064280000}"/>
    <cellStyle name="A_2001 제품1_02반기조정_110-1.04.3월_경영보고" xfId="9843" xr:uid="{00000000-0005-0000-0000-000065280000}"/>
    <cellStyle name="A_2001 제품1_02반기조정_110-1.04.3월_경영보고 2" xfId="9844" xr:uid="{00000000-0005-0000-0000-000066280000}"/>
    <cellStyle name="A_2001 제품1_02반기조정_111.04.6월 경영보고" xfId="9845" xr:uid="{00000000-0005-0000-0000-000067280000}"/>
    <cellStyle name="A_2001 제품1_02반기조정_111.04.6월 경영보고 2" xfId="9846" xr:uid="{00000000-0005-0000-0000-000068280000}"/>
    <cellStyle name="A_2001 제품1_02반기조정_111.04.6월 경영보고(구성)" xfId="9847" xr:uid="{00000000-0005-0000-0000-000069280000}"/>
    <cellStyle name="A_2001 제품1_02반기조정_111.04.6월 경영보고(구성) 2" xfId="9848" xr:uid="{00000000-0005-0000-0000-00006A280000}"/>
    <cellStyle name="A_2001 제품1_02반기조정_112.04.7월 경영보고" xfId="9849" xr:uid="{00000000-0005-0000-0000-00006B280000}"/>
    <cellStyle name="A_2001 제품1_02반기조정_112.04.7월 경영보고 2" xfId="9850" xr:uid="{00000000-0005-0000-0000-00006C280000}"/>
    <cellStyle name="A_2001 제품1_02반기조정_112.경영보고(주)이순" xfId="9851" xr:uid="{00000000-0005-0000-0000-00006D280000}"/>
    <cellStyle name="A_2001 제품1_02반기조정_112.경영보고(주)이순 2" xfId="9852" xr:uid="{00000000-0005-0000-0000-00006E280000}"/>
    <cellStyle name="A_2001 제품1_02반기조정_경영보고(주)이순" xfId="9853" xr:uid="{00000000-0005-0000-0000-00006F280000}"/>
    <cellStyle name="A_2001 제품1_02반기조정_경영보고(주)이순 2" xfId="9854" xr:uid="{00000000-0005-0000-0000-000070280000}"/>
    <cellStyle name="A_2001 제품1_110.04.3월 경영보고" xfId="9855" xr:uid="{00000000-0005-0000-0000-000071280000}"/>
    <cellStyle name="A_2001 제품1_110.04.3월 경영보고 2" xfId="9856" xr:uid="{00000000-0005-0000-0000-000072280000}"/>
    <cellStyle name="A_2001 제품1_110.04.3월 경영보고_110-1.04.3월_경영보고" xfId="9857" xr:uid="{00000000-0005-0000-0000-000073280000}"/>
    <cellStyle name="A_2001 제품1_110.04.3월 경영보고_110-1.04.3월_경영보고 2" xfId="9858" xr:uid="{00000000-0005-0000-0000-000074280000}"/>
    <cellStyle name="A_2001 제품1_110.04.3월 경영보고_111.04.6월 경영보고" xfId="9859" xr:uid="{00000000-0005-0000-0000-000075280000}"/>
    <cellStyle name="A_2001 제품1_110.04.3월 경영보고_111.04.6월 경영보고 2" xfId="9860" xr:uid="{00000000-0005-0000-0000-000076280000}"/>
    <cellStyle name="A_2001 제품1_110.04.3월 경영보고_111.04.6월 경영보고(구성)" xfId="9861" xr:uid="{00000000-0005-0000-0000-000077280000}"/>
    <cellStyle name="A_2001 제품1_110.04.3월 경영보고_111.04.6월 경영보고(구성) 2" xfId="9862" xr:uid="{00000000-0005-0000-0000-000078280000}"/>
    <cellStyle name="A_2001 제품1_110.04.3월 경영보고_112.04.7월 경영보고" xfId="9863" xr:uid="{00000000-0005-0000-0000-000079280000}"/>
    <cellStyle name="A_2001 제품1_110.04.3월 경영보고_112.04.7월 경영보고 2" xfId="9864" xr:uid="{00000000-0005-0000-0000-00007A280000}"/>
    <cellStyle name="A_2001 제품1_110.04.3월 경영보고_112.경영보고(주)이순" xfId="9865" xr:uid="{00000000-0005-0000-0000-00007B280000}"/>
    <cellStyle name="A_2001 제품1_110.04.3월 경영보고_112.경영보고(주)이순 2" xfId="9866" xr:uid="{00000000-0005-0000-0000-00007C280000}"/>
    <cellStyle name="A_2001 제품1_110.04.3월 경영보고_경영보고(주)이순" xfId="9867" xr:uid="{00000000-0005-0000-0000-00007D280000}"/>
    <cellStyle name="A_2001 제품1_110.04.3월 경영보고_경영보고(주)이순 2" xfId="9868" xr:uid="{00000000-0005-0000-0000-00007E280000}"/>
    <cellStyle name="A_2001 제품1_110-1.04.3월_경영보고" xfId="9869" xr:uid="{00000000-0005-0000-0000-00007F280000}"/>
    <cellStyle name="A_2001 제품1_110-1.04.3월_경영보고 2" xfId="9870" xr:uid="{00000000-0005-0000-0000-000080280000}"/>
    <cellStyle name="A_2001 제품1_200.04년월별재무제표" xfId="9871" xr:uid="{00000000-0005-0000-0000-000081280000}"/>
    <cellStyle name="A_2001 제품1_200.04년월별재무제표 2" xfId="9872" xr:uid="{00000000-0005-0000-0000-000082280000}"/>
    <cellStyle name="A_2001 제품1_200.04년월별재무제표_110-1.04.3월_경영보고" xfId="9873" xr:uid="{00000000-0005-0000-0000-000083280000}"/>
    <cellStyle name="A_2001 제품1_200.04년월별재무제표_110-1.04.3월_경영보고 2" xfId="9874" xr:uid="{00000000-0005-0000-0000-000084280000}"/>
    <cellStyle name="A_2001 제품1_200.04년월별재무제표_111.04.6월 경영보고" xfId="9875" xr:uid="{00000000-0005-0000-0000-000085280000}"/>
    <cellStyle name="A_2001 제품1_200.04년월별재무제표_111.04.6월 경영보고 2" xfId="9876" xr:uid="{00000000-0005-0000-0000-000086280000}"/>
    <cellStyle name="A_2001 제품1_200.04년월별재무제표_111.04.6월 경영보고(구성)" xfId="9877" xr:uid="{00000000-0005-0000-0000-000087280000}"/>
    <cellStyle name="A_2001 제품1_200.04년월별재무제표_111.04.6월 경영보고(구성) 2" xfId="9878" xr:uid="{00000000-0005-0000-0000-000088280000}"/>
    <cellStyle name="A_2001 제품1_200.04년월별재무제표_112.04.7월 경영보고" xfId="9879" xr:uid="{00000000-0005-0000-0000-000089280000}"/>
    <cellStyle name="A_2001 제품1_200.04년월별재무제표_112.04.7월 경영보고 2" xfId="9880" xr:uid="{00000000-0005-0000-0000-00008A280000}"/>
    <cellStyle name="A_2001 제품1_200.04년월별재무제표_112.경영보고(주)이순" xfId="9881" xr:uid="{00000000-0005-0000-0000-00008B280000}"/>
    <cellStyle name="A_2001 제품1_200.04년월별재무제표_112.경영보고(주)이순 2" xfId="9882" xr:uid="{00000000-0005-0000-0000-00008C280000}"/>
    <cellStyle name="A_2001 제품1_200.04년월별재무제표_경영보고(주)이순" xfId="9883" xr:uid="{00000000-0005-0000-0000-00008D280000}"/>
    <cellStyle name="A_2001 제품1_200.04년월별재무제표_경영보고(주)이순 2" xfId="9884" xr:uid="{00000000-0005-0000-0000-00008E280000}"/>
    <cellStyle name="A_2001 제품1_200.04월별재무제표" xfId="9885" xr:uid="{00000000-0005-0000-0000-00008F280000}"/>
    <cellStyle name="A_2001 제품1_200.04월별재무제표 2" xfId="9886" xr:uid="{00000000-0005-0000-0000-000090280000}"/>
    <cellStyle name="A_2001 제품1_200.04월별재무제표_110-1.04.3월_경영보고" xfId="9887" xr:uid="{00000000-0005-0000-0000-000091280000}"/>
    <cellStyle name="A_2001 제품1_200.04월별재무제표_110-1.04.3월_경영보고 2" xfId="9888" xr:uid="{00000000-0005-0000-0000-000092280000}"/>
    <cellStyle name="A_2001 제품1_200.04월별재무제표_111.04.6월 경영보고" xfId="9889" xr:uid="{00000000-0005-0000-0000-000093280000}"/>
    <cellStyle name="A_2001 제품1_200.04월별재무제표_111.04.6월 경영보고 2" xfId="9890" xr:uid="{00000000-0005-0000-0000-000094280000}"/>
    <cellStyle name="A_2001 제품1_200.04월별재무제표_111.04.6월 경영보고(구성)" xfId="9891" xr:uid="{00000000-0005-0000-0000-000095280000}"/>
    <cellStyle name="A_2001 제품1_200.04월별재무제표_111.04.6월 경영보고(구성) 2" xfId="9892" xr:uid="{00000000-0005-0000-0000-000096280000}"/>
    <cellStyle name="A_2001 제품1_200.04월별재무제표_112.04.7월 경영보고" xfId="9893" xr:uid="{00000000-0005-0000-0000-000097280000}"/>
    <cellStyle name="A_2001 제품1_200.04월별재무제표_112.04.7월 경영보고 2" xfId="9894" xr:uid="{00000000-0005-0000-0000-000098280000}"/>
    <cellStyle name="A_2001 제품1_200.04월별재무제표_112.경영보고(주)이순" xfId="9895" xr:uid="{00000000-0005-0000-0000-000099280000}"/>
    <cellStyle name="A_2001 제품1_200.04월별재무제표_112.경영보고(주)이순 2" xfId="9896" xr:uid="{00000000-0005-0000-0000-00009A280000}"/>
    <cellStyle name="A_2001 제품1_200.04월별재무제표_경영보고(주)이순" xfId="9897" xr:uid="{00000000-0005-0000-0000-00009B280000}"/>
    <cellStyle name="A_2001 제품1_200.04월별재무제표_경영보고(주)이순 2" xfId="9898" xr:uid="{00000000-0005-0000-0000-00009C280000}"/>
    <cellStyle name="A_2001 제품1_경영보고(주)이순" xfId="9899" xr:uid="{00000000-0005-0000-0000-00009D280000}"/>
    <cellStyle name="A_2001 제품1_경영보고(주)이순 2" xfId="9900" xr:uid="{00000000-0005-0000-0000-00009E280000}"/>
    <cellStyle name="A_2001 제품1_비교재무제표" xfId="9901" xr:uid="{00000000-0005-0000-0000-00009F280000}"/>
    <cellStyle name="A_2001 제품1_비교재무제표 2" xfId="9902" xr:uid="{00000000-0005-0000-0000-0000A0280000}"/>
    <cellStyle name="A_2001 제품1_비교재무제표_110-1.04.3월_경영보고" xfId="9903" xr:uid="{00000000-0005-0000-0000-0000A1280000}"/>
    <cellStyle name="A_2001 제품1_비교재무제표_110-1.04.3월_경영보고 2" xfId="9904" xr:uid="{00000000-0005-0000-0000-0000A2280000}"/>
    <cellStyle name="A_2001 제품1_비교재무제표_111.04.6월 경영보고" xfId="9905" xr:uid="{00000000-0005-0000-0000-0000A3280000}"/>
    <cellStyle name="A_2001 제품1_비교재무제표_111.04.6월 경영보고 2" xfId="9906" xr:uid="{00000000-0005-0000-0000-0000A4280000}"/>
    <cellStyle name="A_2001 제품1_비교재무제표_111.04.6월 경영보고(구성)" xfId="9907" xr:uid="{00000000-0005-0000-0000-0000A5280000}"/>
    <cellStyle name="A_2001 제품1_비교재무제표_111.04.6월 경영보고(구성) 2" xfId="9908" xr:uid="{00000000-0005-0000-0000-0000A6280000}"/>
    <cellStyle name="A_2001 제품1_비교재무제표_112.04.7월 경영보고" xfId="9909" xr:uid="{00000000-0005-0000-0000-0000A7280000}"/>
    <cellStyle name="A_2001 제품1_비교재무제표_112.04.7월 경영보고 2" xfId="9910" xr:uid="{00000000-0005-0000-0000-0000A8280000}"/>
    <cellStyle name="A_2001 제품1_비교재무제표_112.경영보고(주)이순" xfId="9911" xr:uid="{00000000-0005-0000-0000-0000A9280000}"/>
    <cellStyle name="A_2001 제품1_비교재무제표_112.경영보고(주)이순 2" xfId="9912" xr:uid="{00000000-0005-0000-0000-0000AA280000}"/>
    <cellStyle name="A_2001 제품1_비교재무제표_경영보고(주)이순" xfId="9913" xr:uid="{00000000-0005-0000-0000-0000AB280000}"/>
    <cellStyle name="A_2001 제품1_비교재무제표_경영보고(주)이순 2" xfId="9914" xr:uid="{00000000-0005-0000-0000-0000AC280000}"/>
    <cellStyle name="A_99상반기 원가계산" xfId="9915" xr:uid="{00000000-0005-0000-0000-0000AD280000}"/>
    <cellStyle name="A_99상반기 원가계산 2" xfId="9916" xr:uid="{00000000-0005-0000-0000-0000AE280000}"/>
    <cellStyle name="A_99상반기 원가계산(완결)" xfId="9917" xr:uid="{00000000-0005-0000-0000-0000AF280000}"/>
    <cellStyle name="A_99상반기 원가계산(완결) 2" xfId="9918" xr:uid="{00000000-0005-0000-0000-0000B0280000}"/>
    <cellStyle name="A_99상반기 원가계산(완결)_01상반기 결산보고(j)" xfId="9919" xr:uid="{00000000-0005-0000-0000-0000B1280000}"/>
    <cellStyle name="A_99상반기 원가계산(완결)_01상반기 결산보고(j) 2" xfId="9920" xr:uid="{00000000-0005-0000-0000-0000B2280000}"/>
    <cellStyle name="A_99상반기 원가계산(완결)_01상반기 결산보고(j)_110-1.04.3월_경영보고" xfId="9921" xr:uid="{00000000-0005-0000-0000-0000B3280000}"/>
    <cellStyle name="A_99상반기 원가계산(완결)_01상반기 결산보고(j)_110-1.04.3월_경영보고 2" xfId="9922" xr:uid="{00000000-0005-0000-0000-0000B4280000}"/>
    <cellStyle name="A_99상반기 원가계산(완결)_01상반기 결산보고(j)_111.04.6월 경영보고" xfId="9923" xr:uid="{00000000-0005-0000-0000-0000B5280000}"/>
    <cellStyle name="A_99상반기 원가계산(완결)_01상반기 결산보고(j)_111.04.6월 경영보고 2" xfId="9924" xr:uid="{00000000-0005-0000-0000-0000B6280000}"/>
    <cellStyle name="A_99상반기 원가계산(완결)_01상반기 결산보고(j)_111.04.6월 경영보고(구성)" xfId="9925" xr:uid="{00000000-0005-0000-0000-0000B7280000}"/>
    <cellStyle name="A_99상반기 원가계산(완결)_01상반기 결산보고(j)_111.04.6월 경영보고(구성) 2" xfId="9926" xr:uid="{00000000-0005-0000-0000-0000B8280000}"/>
    <cellStyle name="A_99상반기 원가계산(완결)_01상반기 결산보고(j)_112.04.7월 경영보고" xfId="9927" xr:uid="{00000000-0005-0000-0000-0000B9280000}"/>
    <cellStyle name="A_99상반기 원가계산(완결)_01상반기 결산보고(j)_112.04.7월 경영보고 2" xfId="9928" xr:uid="{00000000-0005-0000-0000-0000BA280000}"/>
    <cellStyle name="A_99상반기 원가계산(완결)_01상반기 결산보고(j)_112.경영보고(주)이순" xfId="9929" xr:uid="{00000000-0005-0000-0000-0000BB280000}"/>
    <cellStyle name="A_99상반기 원가계산(완결)_01상반기 결산보고(j)_112.경영보고(주)이순 2" xfId="9930" xr:uid="{00000000-0005-0000-0000-0000BC280000}"/>
    <cellStyle name="A_99상반기 원가계산(완결)_01상반기 결산보고(j)_경영보고(주)이순" xfId="9931" xr:uid="{00000000-0005-0000-0000-0000BD280000}"/>
    <cellStyle name="A_99상반기 원가계산(완결)_01상반기 결산보고(j)_경영보고(주)이순 2" xfId="9932" xr:uid="{00000000-0005-0000-0000-0000BE280000}"/>
    <cellStyle name="A_99상반기 원가계산(완결)_01상반기 결산보고(japan" xfId="9933" xr:uid="{00000000-0005-0000-0000-0000BF280000}"/>
    <cellStyle name="A_99상반기 원가계산(완결)_01상반기 결산보고(japan 2" xfId="9934" xr:uid="{00000000-0005-0000-0000-0000C0280000}"/>
    <cellStyle name="A_99상반기 원가계산(완결)_01상반기 결산보고(japan)수정" xfId="9935" xr:uid="{00000000-0005-0000-0000-0000C1280000}"/>
    <cellStyle name="A_99상반기 원가계산(완결)_01상반기 결산보고(japan)수정 2" xfId="9936" xr:uid="{00000000-0005-0000-0000-0000C2280000}"/>
    <cellStyle name="A_99상반기 원가계산(완결)_01상반기 결산보고(japan)수정_110-1.04.3월_경영보고" xfId="9937" xr:uid="{00000000-0005-0000-0000-0000C3280000}"/>
    <cellStyle name="A_99상반기 원가계산(완결)_01상반기 결산보고(japan)수정_110-1.04.3월_경영보고 2" xfId="9938" xr:uid="{00000000-0005-0000-0000-0000C4280000}"/>
    <cellStyle name="A_99상반기 원가계산(완결)_01상반기 결산보고(japan)수정_111.04.6월 경영보고" xfId="9939" xr:uid="{00000000-0005-0000-0000-0000C5280000}"/>
    <cellStyle name="A_99상반기 원가계산(완결)_01상반기 결산보고(japan)수정_111.04.6월 경영보고 2" xfId="9940" xr:uid="{00000000-0005-0000-0000-0000C6280000}"/>
    <cellStyle name="A_99상반기 원가계산(완결)_01상반기 결산보고(japan)수정_111.04.6월 경영보고(구성)" xfId="9941" xr:uid="{00000000-0005-0000-0000-0000C7280000}"/>
    <cellStyle name="A_99상반기 원가계산(완결)_01상반기 결산보고(japan)수정_111.04.6월 경영보고(구성) 2" xfId="9942" xr:uid="{00000000-0005-0000-0000-0000C8280000}"/>
    <cellStyle name="A_99상반기 원가계산(완결)_01상반기 결산보고(japan)수정_112.04.7월 경영보고" xfId="9943" xr:uid="{00000000-0005-0000-0000-0000C9280000}"/>
    <cellStyle name="A_99상반기 원가계산(완결)_01상반기 결산보고(japan)수정_112.04.7월 경영보고 2" xfId="9944" xr:uid="{00000000-0005-0000-0000-0000CA280000}"/>
    <cellStyle name="A_99상반기 원가계산(완결)_01상반기 결산보고(japan)수정_112.경영보고(주)이순" xfId="9945" xr:uid="{00000000-0005-0000-0000-0000CB280000}"/>
    <cellStyle name="A_99상반기 원가계산(완결)_01상반기 결산보고(japan)수정_112.경영보고(주)이순 2" xfId="9946" xr:uid="{00000000-0005-0000-0000-0000CC280000}"/>
    <cellStyle name="A_99상반기 원가계산(완결)_01상반기 결산보고(japan)수정_경영보고(주)이순" xfId="9947" xr:uid="{00000000-0005-0000-0000-0000CD280000}"/>
    <cellStyle name="A_99상반기 원가계산(완결)_01상반기 결산보고(japan)수정_경영보고(주)이순 2" xfId="9948" xr:uid="{00000000-0005-0000-0000-0000CE280000}"/>
    <cellStyle name="A_99상반기 원가계산(완결)_01상반기 결산보고(japan_110-1.04.3월_경영보고" xfId="9949" xr:uid="{00000000-0005-0000-0000-0000CF280000}"/>
    <cellStyle name="A_99상반기 원가계산(완결)_01상반기 결산보고(japan_110-1.04.3월_경영보고 2" xfId="9950" xr:uid="{00000000-0005-0000-0000-0000D0280000}"/>
    <cellStyle name="A_99상반기 원가계산(완결)_01상반기 결산보고(japan_111.04.6월 경영보고" xfId="9951" xr:uid="{00000000-0005-0000-0000-0000D1280000}"/>
    <cellStyle name="A_99상반기 원가계산(완결)_01상반기 결산보고(japan_111.04.6월 경영보고 2" xfId="9952" xr:uid="{00000000-0005-0000-0000-0000D2280000}"/>
    <cellStyle name="A_99상반기 원가계산(완결)_01상반기 결산보고(japan_111.04.6월 경영보고(구성)" xfId="9953" xr:uid="{00000000-0005-0000-0000-0000D3280000}"/>
    <cellStyle name="A_99상반기 원가계산(완결)_01상반기 결산보고(japan_111.04.6월 경영보고(구성) 2" xfId="9954" xr:uid="{00000000-0005-0000-0000-0000D4280000}"/>
    <cellStyle name="A_99상반기 원가계산(완결)_01상반기 결산보고(japan_112.04.7월 경영보고" xfId="9955" xr:uid="{00000000-0005-0000-0000-0000D5280000}"/>
    <cellStyle name="A_99상반기 원가계산(완결)_01상반기 결산보고(japan_112.04.7월 경영보고 2" xfId="9956" xr:uid="{00000000-0005-0000-0000-0000D6280000}"/>
    <cellStyle name="A_99상반기 원가계산(완결)_01상반기 결산보고(japan_112.경영보고(주)이순" xfId="9957" xr:uid="{00000000-0005-0000-0000-0000D7280000}"/>
    <cellStyle name="A_99상반기 원가계산(완결)_01상반기 결산보고(japan_112.경영보고(주)이순 2" xfId="9958" xr:uid="{00000000-0005-0000-0000-0000D8280000}"/>
    <cellStyle name="A_99상반기 원가계산(완결)_01상반기 결산보고(japan_경영보고(주)이순" xfId="9959" xr:uid="{00000000-0005-0000-0000-0000D9280000}"/>
    <cellStyle name="A_99상반기 원가계산(완결)_01상반기 결산보고(japan_경영보고(주)이순 2" xfId="9960" xr:uid="{00000000-0005-0000-0000-0000DA280000}"/>
    <cellStyle name="A_99상반기 원가계산(완결)_01상반기결산보고(J)" xfId="9961" xr:uid="{00000000-0005-0000-0000-0000DB280000}"/>
    <cellStyle name="A_99상반기 원가계산(완결)_01상반기결산보고(J) 2" xfId="9962" xr:uid="{00000000-0005-0000-0000-0000DC280000}"/>
    <cellStyle name="A_99상반기 원가계산(완결)_01상반기결산보고(J)_110-1.04.3월_경영보고" xfId="9963" xr:uid="{00000000-0005-0000-0000-0000DD280000}"/>
    <cellStyle name="A_99상반기 원가계산(완결)_01상반기결산보고(J)_110-1.04.3월_경영보고 2" xfId="9964" xr:uid="{00000000-0005-0000-0000-0000DE280000}"/>
    <cellStyle name="A_99상반기 원가계산(완결)_01상반기결산보고(J)_111.04.6월 경영보고" xfId="9965" xr:uid="{00000000-0005-0000-0000-0000DF280000}"/>
    <cellStyle name="A_99상반기 원가계산(완결)_01상반기결산보고(J)_111.04.6월 경영보고 2" xfId="9966" xr:uid="{00000000-0005-0000-0000-0000E0280000}"/>
    <cellStyle name="A_99상반기 원가계산(완결)_01상반기결산보고(J)_111.04.6월 경영보고(구성)" xfId="9967" xr:uid="{00000000-0005-0000-0000-0000E1280000}"/>
    <cellStyle name="A_99상반기 원가계산(완결)_01상반기결산보고(J)_111.04.6월 경영보고(구성) 2" xfId="9968" xr:uid="{00000000-0005-0000-0000-0000E2280000}"/>
    <cellStyle name="A_99상반기 원가계산(완결)_01상반기결산보고(J)_112.04.7월 경영보고" xfId="9969" xr:uid="{00000000-0005-0000-0000-0000E3280000}"/>
    <cellStyle name="A_99상반기 원가계산(완결)_01상반기결산보고(J)_112.04.7월 경영보고 2" xfId="9970" xr:uid="{00000000-0005-0000-0000-0000E4280000}"/>
    <cellStyle name="A_99상반기 원가계산(완결)_01상반기결산보고(J)_112.경영보고(주)이순" xfId="9971" xr:uid="{00000000-0005-0000-0000-0000E5280000}"/>
    <cellStyle name="A_99상반기 원가계산(완결)_01상반기결산보고(J)_112.경영보고(주)이순 2" xfId="9972" xr:uid="{00000000-0005-0000-0000-0000E6280000}"/>
    <cellStyle name="A_99상반기 원가계산(완결)_01상반기결산보고(J)_경영보고(주)이순" xfId="9973" xr:uid="{00000000-0005-0000-0000-0000E7280000}"/>
    <cellStyle name="A_99상반기 원가계산(완결)_01상반기결산보고(J)_경영보고(주)이순 2" xfId="9974" xr:uid="{00000000-0005-0000-0000-0000E8280000}"/>
    <cellStyle name="A_99상반기 원가계산(완결)_02반기조정" xfId="9975" xr:uid="{00000000-0005-0000-0000-0000E9280000}"/>
    <cellStyle name="A_99상반기 원가계산(완결)_02반기조정 2" xfId="9976" xr:uid="{00000000-0005-0000-0000-0000EA280000}"/>
    <cellStyle name="A_99상반기 원가계산(완결)_02반기조정_110-1.04.3월_경영보고" xfId="9977" xr:uid="{00000000-0005-0000-0000-0000EB280000}"/>
    <cellStyle name="A_99상반기 원가계산(완결)_02반기조정_110-1.04.3월_경영보고 2" xfId="9978" xr:uid="{00000000-0005-0000-0000-0000EC280000}"/>
    <cellStyle name="A_99상반기 원가계산(완결)_02반기조정_111.04.6월 경영보고" xfId="9979" xr:uid="{00000000-0005-0000-0000-0000ED280000}"/>
    <cellStyle name="A_99상반기 원가계산(완결)_02반기조정_111.04.6월 경영보고 2" xfId="9980" xr:uid="{00000000-0005-0000-0000-0000EE280000}"/>
    <cellStyle name="A_99상반기 원가계산(완결)_02반기조정_111.04.6월 경영보고(구성)" xfId="9981" xr:uid="{00000000-0005-0000-0000-0000EF280000}"/>
    <cellStyle name="A_99상반기 원가계산(완결)_02반기조정_111.04.6월 경영보고(구성) 2" xfId="9982" xr:uid="{00000000-0005-0000-0000-0000F0280000}"/>
    <cellStyle name="A_99상반기 원가계산(완결)_02반기조정_112.04.7월 경영보고" xfId="9983" xr:uid="{00000000-0005-0000-0000-0000F1280000}"/>
    <cellStyle name="A_99상반기 원가계산(완결)_02반기조정_112.04.7월 경영보고 2" xfId="9984" xr:uid="{00000000-0005-0000-0000-0000F2280000}"/>
    <cellStyle name="A_99상반기 원가계산(완결)_02반기조정_112.경영보고(주)이순" xfId="9985" xr:uid="{00000000-0005-0000-0000-0000F3280000}"/>
    <cellStyle name="A_99상반기 원가계산(완결)_02반기조정_112.경영보고(주)이순 2" xfId="9986" xr:uid="{00000000-0005-0000-0000-0000F4280000}"/>
    <cellStyle name="A_99상반기 원가계산(완결)_02반기조정_경영보고(주)이순" xfId="9987" xr:uid="{00000000-0005-0000-0000-0000F5280000}"/>
    <cellStyle name="A_99상반기 원가계산(완결)_02반기조정_경영보고(주)이순 2" xfId="9988" xr:uid="{00000000-0005-0000-0000-0000F6280000}"/>
    <cellStyle name="A_99상반기 원가계산(완결)_110.04.3월 경영보고" xfId="9989" xr:uid="{00000000-0005-0000-0000-0000F7280000}"/>
    <cellStyle name="A_99상반기 원가계산(완결)_110.04.3월 경영보고 2" xfId="9990" xr:uid="{00000000-0005-0000-0000-0000F8280000}"/>
    <cellStyle name="A_99상반기 원가계산(완결)_110.04.3월 경영보고_110-1.04.3월_경영보고" xfId="9991" xr:uid="{00000000-0005-0000-0000-0000F9280000}"/>
    <cellStyle name="A_99상반기 원가계산(완결)_110.04.3월 경영보고_110-1.04.3월_경영보고 2" xfId="9992" xr:uid="{00000000-0005-0000-0000-0000FA280000}"/>
    <cellStyle name="A_99상반기 원가계산(완결)_110.04.3월 경영보고_111.04.6월 경영보고" xfId="9993" xr:uid="{00000000-0005-0000-0000-0000FB280000}"/>
    <cellStyle name="A_99상반기 원가계산(완결)_110.04.3월 경영보고_111.04.6월 경영보고 2" xfId="9994" xr:uid="{00000000-0005-0000-0000-0000FC280000}"/>
    <cellStyle name="A_99상반기 원가계산(완결)_110.04.3월 경영보고_111.04.6월 경영보고(구성)" xfId="9995" xr:uid="{00000000-0005-0000-0000-0000FD280000}"/>
    <cellStyle name="A_99상반기 원가계산(완결)_110.04.3월 경영보고_111.04.6월 경영보고(구성) 2" xfId="9996" xr:uid="{00000000-0005-0000-0000-0000FE280000}"/>
    <cellStyle name="A_99상반기 원가계산(완결)_110.04.3월 경영보고_112.04.7월 경영보고" xfId="9997" xr:uid="{00000000-0005-0000-0000-0000FF280000}"/>
    <cellStyle name="A_99상반기 원가계산(완결)_110.04.3월 경영보고_112.04.7월 경영보고 2" xfId="9998" xr:uid="{00000000-0005-0000-0000-000000290000}"/>
    <cellStyle name="A_99상반기 원가계산(완결)_110.04.3월 경영보고_112.경영보고(주)이순" xfId="9999" xr:uid="{00000000-0005-0000-0000-000001290000}"/>
    <cellStyle name="A_99상반기 원가계산(완결)_110.04.3월 경영보고_112.경영보고(주)이순 2" xfId="10000" xr:uid="{00000000-0005-0000-0000-000002290000}"/>
    <cellStyle name="A_99상반기 원가계산(완결)_110.04.3월 경영보고_경영보고(주)이순" xfId="10001" xr:uid="{00000000-0005-0000-0000-000003290000}"/>
    <cellStyle name="A_99상반기 원가계산(완결)_110.04.3월 경영보고_경영보고(주)이순 2" xfId="10002" xr:uid="{00000000-0005-0000-0000-000004290000}"/>
    <cellStyle name="A_99상반기 원가계산(완결)_110-1.04.3월_경영보고" xfId="10003" xr:uid="{00000000-0005-0000-0000-000005290000}"/>
    <cellStyle name="A_99상반기 원가계산(완결)_110-1.04.3월_경영보고 2" xfId="10004" xr:uid="{00000000-0005-0000-0000-000006290000}"/>
    <cellStyle name="A_99상반기 원가계산(완결)_200.04년월별재무제표" xfId="10005" xr:uid="{00000000-0005-0000-0000-000007290000}"/>
    <cellStyle name="A_99상반기 원가계산(완결)_200.04년월별재무제표 2" xfId="10006" xr:uid="{00000000-0005-0000-0000-000008290000}"/>
    <cellStyle name="A_99상반기 원가계산(완결)_200.04년월별재무제표_110-1.04.3월_경영보고" xfId="10007" xr:uid="{00000000-0005-0000-0000-000009290000}"/>
    <cellStyle name="A_99상반기 원가계산(완결)_200.04년월별재무제표_110-1.04.3월_경영보고 2" xfId="10008" xr:uid="{00000000-0005-0000-0000-00000A290000}"/>
    <cellStyle name="A_99상반기 원가계산(완결)_200.04년월별재무제표_111.04.6월 경영보고" xfId="10009" xr:uid="{00000000-0005-0000-0000-00000B290000}"/>
    <cellStyle name="A_99상반기 원가계산(완결)_200.04년월별재무제표_111.04.6월 경영보고 2" xfId="10010" xr:uid="{00000000-0005-0000-0000-00000C290000}"/>
    <cellStyle name="A_99상반기 원가계산(완결)_200.04년월별재무제표_111.04.6월 경영보고(구성)" xfId="10011" xr:uid="{00000000-0005-0000-0000-00000D290000}"/>
    <cellStyle name="A_99상반기 원가계산(완결)_200.04년월별재무제표_111.04.6월 경영보고(구성) 2" xfId="10012" xr:uid="{00000000-0005-0000-0000-00000E290000}"/>
    <cellStyle name="A_99상반기 원가계산(완결)_200.04년월별재무제표_112.04.7월 경영보고" xfId="10013" xr:uid="{00000000-0005-0000-0000-00000F290000}"/>
    <cellStyle name="A_99상반기 원가계산(완결)_200.04년월별재무제표_112.04.7월 경영보고 2" xfId="10014" xr:uid="{00000000-0005-0000-0000-000010290000}"/>
    <cellStyle name="A_99상반기 원가계산(완결)_200.04년월별재무제표_112.경영보고(주)이순" xfId="10015" xr:uid="{00000000-0005-0000-0000-000011290000}"/>
    <cellStyle name="A_99상반기 원가계산(완결)_200.04년월별재무제표_112.경영보고(주)이순 2" xfId="10016" xr:uid="{00000000-0005-0000-0000-000012290000}"/>
    <cellStyle name="A_99상반기 원가계산(완결)_200.04년월별재무제표_경영보고(주)이순" xfId="10017" xr:uid="{00000000-0005-0000-0000-000013290000}"/>
    <cellStyle name="A_99상반기 원가계산(완결)_200.04년월별재무제표_경영보고(주)이순 2" xfId="10018" xr:uid="{00000000-0005-0000-0000-000014290000}"/>
    <cellStyle name="A_99상반기 원가계산(완결)_200.04월별재무제표" xfId="10019" xr:uid="{00000000-0005-0000-0000-000015290000}"/>
    <cellStyle name="A_99상반기 원가계산(완결)_200.04월별재무제표 2" xfId="10020" xr:uid="{00000000-0005-0000-0000-000016290000}"/>
    <cellStyle name="A_99상반기 원가계산(완결)_200.04월별재무제표_110-1.04.3월_경영보고" xfId="10021" xr:uid="{00000000-0005-0000-0000-000017290000}"/>
    <cellStyle name="A_99상반기 원가계산(완결)_200.04월별재무제표_110-1.04.3월_경영보고 2" xfId="10022" xr:uid="{00000000-0005-0000-0000-000018290000}"/>
    <cellStyle name="A_99상반기 원가계산(완결)_200.04월별재무제표_111.04.6월 경영보고" xfId="10023" xr:uid="{00000000-0005-0000-0000-000019290000}"/>
    <cellStyle name="A_99상반기 원가계산(완결)_200.04월별재무제표_111.04.6월 경영보고 2" xfId="10024" xr:uid="{00000000-0005-0000-0000-00001A290000}"/>
    <cellStyle name="A_99상반기 원가계산(완결)_200.04월별재무제표_111.04.6월 경영보고(구성)" xfId="10025" xr:uid="{00000000-0005-0000-0000-00001B290000}"/>
    <cellStyle name="A_99상반기 원가계산(완결)_200.04월별재무제표_111.04.6월 경영보고(구성) 2" xfId="10026" xr:uid="{00000000-0005-0000-0000-00001C290000}"/>
    <cellStyle name="A_99상반기 원가계산(완결)_200.04월별재무제표_112.04.7월 경영보고" xfId="10027" xr:uid="{00000000-0005-0000-0000-00001D290000}"/>
    <cellStyle name="A_99상반기 원가계산(완결)_200.04월별재무제표_112.04.7월 경영보고 2" xfId="10028" xr:uid="{00000000-0005-0000-0000-00001E290000}"/>
    <cellStyle name="A_99상반기 원가계산(완결)_200.04월별재무제표_112.경영보고(주)이순" xfId="10029" xr:uid="{00000000-0005-0000-0000-00001F290000}"/>
    <cellStyle name="A_99상반기 원가계산(완결)_200.04월별재무제표_112.경영보고(주)이순 2" xfId="10030" xr:uid="{00000000-0005-0000-0000-000020290000}"/>
    <cellStyle name="A_99상반기 원가계산(완결)_200.04월별재무제표_경영보고(주)이순" xfId="10031" xr:uid="{00000000-0005-0000-0000-000021290000}"/>
    <cellStyle name="A_99상반기 원가계산(완결)_200.04월별재무제표_경영보고(주)이순 2" xfId="10032" xr:uid="{00000000-0005-0000-0000-000022290000}"/>
    <cellStyle name="A_99상반기 원가계산(완결)_2001 제품1" xfId="10033" xr:uid="{00000000-0005-0000-0000-000023290000}"/>
    <cellStyle name="A_99상반기 원가계산(완결)_2001 제품1 2" xfId="10034" xr:uid="{00000000-0005-0000-0000-000024290000}"/>
    <cellStyle name="A_99상반기 원가계산(완결)_2001 제품1_02반기조정" xfId="10035" xr:uid="{00000000-0005-0000-0000-000025290000}"/>
    <cellStyle name="A_99상반기 원가계산(완결)_2001 제품1_02반기조정 2" xfId="10036" xr:uid="{00000000-0005-0000-0000-000026290000}"/>
    <cellStyle name="A_99상반기 원가계산(완결)_2001 제품1_02반기조정_110-1.04.3월_경영보고" xfId="10037" xr:uid="{00000000-0005-0000-0000-000027290000}"/>
    <cellStyle name="A_99상반기 원가계산(완결)_2001 제품1_02반기조정_110-1.04.3월_경영보고 2" xfId="10038" xr:uid="{00000000-0005-0000-0000-000028290000}"/>
    <cellStyle name="A_99상반기 원가계산(완결)_2001 제품1_02반기조정_111.04.6월 경영보고" xfId="10039" xr:uid="{00000000-0005-0000-0000-000029290000}"/>
    <cellStyle name="A_99상반기 원가계산(완결)_2001 제품1_02반기조정_111.04.6월 경영보고 2" xfId="10040" xr:uid="{00000000-0005-0000-0000-00002A290000}"/>
    <cellStyle name="A_99상반기 원가계산(완결)_2001 제품1_02반기조정_111.04.6월 경영보고(구성)" xfId="10041" xr:uid="{00000000-0005-0000-0000-00002B290000}"/>
    <cellStyle name="A_99상반기 원가계산(완결)_2001 제품1_02반기조정_111.04.6월 경영보고(구성) 2" xfId="10042" xr:uid="{00000000-0005-0000-0000-00002C290000}"/>
    <cellStyle name="A_99상반기 원가계산(완결)_2001 제품1_02반기조정_112.04.7월 경영보고" xfId="10043" xr:uid="{00000000-0005-0000-0000-00002D290000}"/>
    <cellStyle name="A_99상반기 원가계산(완결)_2001 제품1_02반기조정_112.04.7월 경영보고 2" xfId="10044" xr:uid="{00000000-0005-0000-0000-00002E290000}"/>
    <cellStyle name="A_99상반기 원가계산(완결)_2001 제품1_02반기조정_112.경영보고(주)이순" xfId="10045" xr:uid="{00000000-0005-0000-0000-00002F290000}"/>
    <cellStyle name="A_99상반기 원가계산(완결)_2001 제품1_02반기조정_112.경영보고(주)이순 2" xfId="10046" xr:uid="{00000000-0005-0000-0000-000030290000}"/>
    <cellStyle name="A_99상반기 원가계산(완결)_2001 제품1_02반기조정_경영보고(주)이순" xfId="10047" xr:uid="{00000000-0005-0000-0000-000031290000}"/>
    <cellStyle name="A_99상반기 원가계산(완결)_2001 제품1_02반기조정_경영보고(주)이순 2" xfId="10048" xr:uid="{00000000-0005-0000-0000-000032290000}"/>
    <cellStyle name="A_99상반기 원가계산(완결)_2001 제품1_110.04.3월 경영보고" xfId="10049" xr:uid="{00000000-0005-0000-0000-000033290000}"/>
    <cellStyle name="A_99상반기 원가계산(완결)_2001 제품1_110.04.3월 경영보고 2" xfId="10050" xr:uid="{00000000-0005-0000-0000-000034290000}"/>
    <cellStyle name="A_99상반기 원가계산(완결)_2001 제품1_110.04.3월 경영보고_110-1.04.3월_경영보고" xfId="10051" xr:uid="{00000000-0005-0000-0000-000035290000}"/>
    <cellStyle name="A_99상반기 원가계산(완결)_2001 제품1_110.04.3월 경영보고_110-1.04.3월_경영보고 2" xfId="10052" xr:uid="{00000000-0005-0000-0000-000036290000}"/>
    <cellStyle name="A_99상반기 원가계산(완결)_2001 제품1_110.04.3월 경영보고_111.04.6월 경영보고" xfId="10053" xr:uid="{00000000-0005-0000-0000-000037290000}"/>
    <cellStyle name="A_99상반기 원가계산(완결)_2001 제품1_110.04.3월 경영보고_111.04.6월 경영보고 2" xfId="10054" xr:uid="{00000000-0005-0000-0000-000038290000}"/>
    <cellStyle name="A_99상반기 원가계산(완결)_2001 제품1_110.04.3월 경영보고_111.04.6월 경영보고(구성)" xfId="10055" xr:uid="{00000000-0005-0000-0000-000039290000}"/>
    <cellStyle name="A_99상반기 원가계산(완결)_2001 제품1_110.04.3월 경영보고_111.04.6월 경영보고(구성) 2" xfId="10056" xr:uid="{00000000-0005-0000-0000-00003A290000}"/>
    <cellStyle name="A_99상반기 원가계산(완결)_2001 제품1_110.04.3월 경영보고_112.04.7월 경영보고" xfId="10057" xr:uid="{00000000-0005-0000-0000-00003B290000}"/>
    <cellStyle name="A_99상반기 원가계산(완결)_2001 제품1_110.04.3월 경영보고_112.04.7월 경영보고 2" xfId="10058" xr:uid="{00000000-0005-0000-0000-00003C290000}"/>
    <cellStyle name="A_99상반기 원가계산(완결)_2001 제품1_110.04.3월 경영보고_112.경영보고(주)이순" xfId="10059" xr:uid="{00000000-0005-0000-0000-00003D290000}"/>
    <cellStyle name="A_99상반기 원가계산(완결)_2001 제품1_110.04.3월 경영보고_112.경영보고(주)이순 2" xfId="10060" xr:uid="{00000000-0005-0000-0000-00003E290000}"/>
    <cellStyle name="A_99상반기 원가계산(완결)_2001 제품1_110.04.3월 경영보고_경영보고(주)이순" xfId="10061" xr:uid="{00000000-0005-0000-0000-00003F290000}"/>
    <cellStyle name="A_99상반기 원가계산(완결)_2001 제품1_110.04.3월 경영보고_경영보고(주)이순 2" xfId="10062" xr:uid="{00000000-0005-0000-0000-000040290000}"/>
    <cellStyle name="A_99상반기 원가계산(완결)_2001 제품1_110-1.04.3월_경영보고" xfId="10063" xr:uid="{00000000-0005-0000-0000-000041290000}"/>
    <cellStyle name="A_99상반기 원가계산(완결)_2001 제품1_110-1.04.3월_경영보고 2" xfId="10064" xr:uid="{00000000-0005-0000-0000-000042290000}"/>
    <cellStyle name="A_99상반기 원가계산(완결)_2001 제품1_200.04년월별재무제표" xfId="10065" xr:uid="{00000000-0005-0000-0000-000043290000}"/>
    <cellStyle name="A_99상반기 원가계산(완결)_2001 제품1_200.04년월별재무제표 2" xfId="10066" xr:uid="{00000000-0005-0000-0000-000044290000}"/>
    <cellStyle name="A_99상반기 원가계산(완결)_2001 제품1_200.04년월별재무제표_110-1.04.3월_경영보고" xfId="10067" xr:uid="{00000000-0005-0000-0000-000045290000}"/>
    <cellStyle name="A_99상반기 원가계산(완결)_2001 제품1_200.04년월별재무제표_110-1.04.3월_경영보고 2" xfId="10068" xr:uid="{00000000-0005-0000-0000-000046290000}"/>
    <cellStyle name="A_99상반기 원가계산(완결)_2001 제품1_200.04년월별재무제표_111.04.6월 경영보고" xfId="10069" xr:uid="{00000000-0005-0000-0000-000047290000}"/>
    <cellStyle name="A_99상반기 원가계산(완결)_2001 제품1_200.04년월별재무제표_111.04.6월 경영보고 2" xfId="10070" xr:uid="{00000000-0005-0000-0000-000048290000}"/>
    <cellStyle name="A_99상반기 원가계산(완결)_2001 제품1_200.04년월별재무제표_111.04.6월 경영보고(구성)" xfId="10071" xr:uid="{00000000-0005-0000-0000-000049290000}"/>
    <cellStyle name="A_99상반기 원가계산(완결)_2001 제품1_200.04년월별재무제표_111.04.6월 경영보고(구성) 2" xfId="10072" xr:uid="{00000000-0005-0000-0000-00004A290000}"/>
    <cellStyle name="A_99상반기 원가계산(완결)_2001 제품1_200.04년월별재무제표_112.04.7월 경영보고" xfId="10073" xr:uid="{00000000-0005-0000-0000-00004B290000}"/>
    <cellStyle name="A_99상반기 원가계산(완결)_2001 제품1_200.04년월별재무제표_112.04.7월 경영보고 2" xfId="10074" xr:uid="{00000000-0005-0000-0000-00004C290000}"/>
    <cellStyle name="A_99상반기 원가계산(완결)_2001 제품1_200.04년월별재무제표_112.경영보고(주)이순" xfId="10075" xr:uid="{00000000-0005-0000-0000-00004D290000}"/>
    <cellStyle name="A_99상반기 원가계산(완결)_2001 제품1_200.04년월별재무제표_112.경영보고(주)이순 2" xfId="10076" xr:uid="{00000000-0005-0000-0000-00004E290000}"/>
    <cellStyle name="A_99상반기 원가계산(완결)_2001 제품1_200.04년월별재무제표_경영보고(주)이순" xfId="10077" xr:uid="{00000000-0005-0000-0000-00004F290000}"/>
    <cellStyle name="A_99상반기 원가계산(완결)_2001 제품1_200.04년월별재무제표_경영보고(주)이순 2" xfId="10078" xr:uid="{00000000-0005-0000-0000-000050290000}"/>
    <cellStyle name="A_99상반기 원가계산(완결)_2001 제품1_200.04월별재무제표" xfId="10079" xr:uid="{00000000-0005-0000-0000-000051290000}"/>
    <cellStyle name="A_99상반기 원가계산(완결)_2001 제품1_200.04월별재무제표 2" xfId="10080" xr:uid="{00000000-0005-0000-0000-000052290000}"/>
    <cellStyle name="A_99상반기 원가계산(완결)_2001 제품1_200.04월별재무제표_110-1.04.3월_경영보고" xfId="10081" xr:uid="{00000000-0005-0000-0000-000053290000}"/>
    <cellStyle name="A_99상반기 원가계산(완결)_2001 제품1_200.04월별재무제표_110-1.04.3월_경영보고 2" xfId="10082" xr:uid="{00000000-0005-0000-0000-000054290000}"/>
    <cellStyle name="A_99상반기 원가계산(완결)_2001 제품1_200.04월별재무제표_111.04.6월 경영보고" xfId="10083" xr:uid="{00000000-0005-0000-0000-000055290000}"/>
    <cellStyle name="A_99상반기 원가계산(완결)_2001 제품1_200.04월별재무제표_111.04.6월 경영보고 2" xfId="10084" xr:uid="{00000000-0005-0000-0000-000056290000}"/>
    <cellStyle name="A_99상반기 원가계산(완결)_2001 제품1_200.04월별재무제표_111.04.6월 경영보고(구성)" xfId="10085" xr:uid="{00000000-0005-0000-0000-000057290000}"/>
    <cellStyle name="A_99상반기 원가계산(완결)_2001 제품1_200.04월별재무제표_111.04.6월 경영보고(구성) 2" xfId="10086" xr:uid="{00000000-0005-0000-0000-000058290000}"/>
    <cellStyle name="A_99상반기 원가계산(완결)_2001 제품1_200.04월별재무제표_112.04.7월 경영보고" xfId="10087" xr:uid="{00000000-0005-0000-0000-000059290000}"/>
    <cellStyle name="A_99상반기 원가계산(완결)_2001 제품1_200.04월별재무제표_112.04.7월 경영보고 2" xfId="10088" xr:uid="{00000000-0005-0000-0000-00005A290000}"/>
    <cellStyle name="A_99상반기 원가계산(완결)_2001 제품1_200.04월별재무제표_112.경영보고(주)이순" xfId="10089" xr:uid="{00000000-0005-0000-0000-00005B290000}"/>
    <cellStyle name="A_99상반기 원가계산(완결)_2001 제품1_200.04월별재무제표_112.경영보고(주)이순 2" xfId="10090" xr:uid="{00000000-0005-0000-0000-00005C290000}"/>
    <cellStyle name="A_99상반기 원가계산(완결)_2001 제품1_200.04월별재무제표_경영보고(주)이순" xfId="10091" xr:uid="{00000000-0005-0000-0000-00005D290000}"/>
    <cellStyle name="A_99상반기 원가계산(완결)_2001 제품1_200.04월별재무제표_경영보고(주)이순 2" xfId="10092" xr:uid="{00000000-0005-0000-0000-00005E290000}"/>
    <cellStyle name="A_99상반기 원가계산(완결)_2001 제품1_경영보고(주)이순" xfId="10093" xr:uid="{00000000-0005-0000-0000-00005F290000}"/>
    <cellStyle name="A_99상반기 원가계산(완결)_2001 제품1_경영보고(주)이순 2" xfId="10094" xr:uid="{00000000-0005-0000-0000-000060290000}"/>
    <cellStyle name="A_99상반기 원가계산(완결)_2001 제품1_비교재무제표" xfId="10095" xr:uid="{00000000-0005-0000-0000-000061290000}"/>
    <cellStyle name="A_99상반기 원가계산(완결)_2001 제품1_비교재무제표 2" xfId="10096" xr:uid="{00000000-0005-0000-0000-000062290000}"/>
    <cellStyle name="A_99상반기 원가계산(완결)_2001 제품1_비교재무제표_110-1.04.3월_경영보고" xfId="10097" xr:uid="{00000000-0005-0000-0000-000063290000}"/>
    <cellStyle name="A_99상반기 원가계산(완결)_2001 제품1_비교재무제표_110-1.04.3월_경영보고 2" xfId="10098" xr:uid="{00000000-0005-0000-0000-000064290000}"/>
    <cellStyle name="A_99상반기 원가계산(완결)_2001 제품1_비교재무제표_111.04.6월 경영보고" xfId="10099" xr:uid="{00000000-0005-0000-0000-000065290000}"/>
    <cellStyle name="A_99상반기 원가계산(완결)_2001 제품1_비교재무제표_111.04.6월 경영보고 2" xfId="10100" xr:uid="{00000000-0005-0000-0000-000066290000}"/>
    <cellStyle name="A_99상반기 원가계산(완결)_2001 제품1_비교재무제표_111.04.6월 경영보고(구성)" xfId="10101" xr:uid="{00000000-0005-0000-0000-000067290000}"/>
    <cellStyle name="A_99상반기 원가계산(완결)_2001 제품1_비교재무제표_111.04.6월 경영보고(구성) 2" xfId="10102" xr:uid="{00000000-0005-0000-0000-000068290000}"/>
    <cellStyle name="A_99상반기 원가계산(완결)_2001 제품1_비교재무제표_112.04.7월 경영보고" xfId="10103" xr:uid="{00000000-0005-0000-0000-000069290000}"/>
    <cellStyle name="A_99상반기 원가계산(완결)_2001 제품1_비교재무제표_112.04.7월 경영보고 2" xfId="10104" xr:uid="{00000000-0005-0000-0000-00006A290000}"/>
    <cellStyle name="A_99상반기 원가계산(완결)_2001 제품1_비교재무제표_112.경영보고(주)이순" xfId="10105" xr:uid="{00000000-0005-0000-0000-00006B290000}"/>
    <cellStyle name="A_99상반기 원가계산(완결)_2001 제품1_비교재무제표_112.경영보고(주)이순 2" xfId="10106" xr:uid="{00000000-0005-0000-0000-00006C290000}"/>
    <cellStyle name="A_99상반기 원가계산(완결)_2001 제품1_비교재무제표_경영보고(주)이순" xfId="10107" xr:uid="{00000000-0005-0000-0000-00006D290000}"/>
    <cellStyle name="A_99상반기 원가계산(완결)_2001 제품1_비교재무제표_경영보고(주)이순 2" xfId="10108" xr:uid="{00000000-0005-0000-0000-00006E290000}"/>
    <cellStyle name="A_99상반기 원가계산(완결)_erp(일문)" xfId="10109" xr:uid="{00000000-0005-0000-0000-00006F290000}"/>
    <cellStyle name="A_99상반기 원가계산(완결)_erp(일문) 2" xfId="10110" xr:uid="{00000000-0005-0000-0000-000070290000}"/>
    <cellStyle name="A_99상반기 원가계산(완결)_erp(일문)_110-1.04.3월_경영보고" xfId="10111" xr:uid="{00000000-0005-0000-0000-000071290000}"/>
    <cellStyle name="A_99상반기 원가계산(완결)_erp(일문)_110-1.04.3월_경영보고 2" xfId="10112" xr:uid="{00000000-0005-0000-0000-000072290000}"/>
    <cellStyle name="A_99상반기 원가계산(완결)_erp(일문)_111.04.6월 경영보고" xfId="10113" xr:uid="{00000000-0005-0000-0000-000073290000}"/>
    <cellStyle name="A_99상반기 원가계산(완결)_erp(일문)_111.04.6월 경영보고 2" xfId="10114" xr:uid="{00000000-0005-0000-0000-000074290000}"/>
    <cellStyle name="A_99상반기 원가계산(완결)_erp(일문)_111.04.6월 경영보고(구성)" xfId="10115" xr:uid="{00000000-0005-0000-0000-000075290000}"/>
    <cellStyle name="A_99상반기 원가계산(완결)_erp(일문)_111.04.6월 경영보고(구성) 2" xfId="10116" xr:uid="{00000000-0005-0000-0000-000076290000}"/>
    <cellStyle name="A_99상반기 원가계산(완결)_erp(일문)_112.04.7월 경영보고" xfId="10117" xr:uid="{00000000-0005-0000-0000-000077290000}"/>
    <cellStyle name="A_99상반기 원가계산(완결)_erp(일문)_112.04.7월 경영보고 2" xfId="10118" xr:uid="{00000000-0005-0000-0000-000078290000}"/>
    <cellStyle name="A_99상반기 원가계산(완결)_erp(일문)_112.경영보고(주)이순" xfId="10119" xr:uid="{00000000-0005-0000-0000-000079290000}"/>
    <cellStyle name="A_99상반기 원가계산(완결)_erp(일문)_112.경영보고(주)이순 2" xfId="10120" xr:uid="{00000000-0005-0000-0000-00007A290000}"/>
    <cellStyle name="A_99상반기 원가계산(완결)_erp(일문)_경영보고(주)이순" xfId="10121" xr:uid="{00000000-0005-0000-0000-00007B290000}"/>
    <cellStyle name="A_99상반기 원가계산(완결)_erp(일문)_경영보고(주)이순 2" xfId="10122" xr:uid="{00000000-0005-0000-0000-00007C290000}"/>
    <cellStyle name="A_99상반기 원가계산(완결)_경영보고(주)이순" xfId="10123" xr:uid="{00000000-0005-0000-0000-00007D290000}"/>
    <cellStyle name="A_99상반기 원가계산(완결)_경영보고(주)이순 2" xfId="10124" xr:uid="{00000000-0005-0000-0000-00007E290000}"/>
    <cellStyle name="A_99상반기 원가계산(완결)_비교재무제표" xfId="10125" xr:uid="{00000000-0005-0000-0000-00007F290000}"/>
    <cellStyle name="A_99상반기 원가계산(완결)_비교재무제표 2" xfId="10126" xr:uid="{00000000-0005-0000-0000-000080290000}"/>
    <cellStyle name="A_99상반기 원가계산(완결)_비교재무제표_110-1.04.3월_경영보고" xfId="10127" xr:uid="{00000000-0005-0000-0000-000081290000}"/>
    <cellStyle name="A_99상반기 원가계산(완결)_비교재무제표_110-1.04.3월_경영보고 2" xfId="10128" xr:uid="{00000000-0005-0000-0000-000082290000}"/>
    <cellStyle name="A_99상반기 원가계산(완결)_비교재무제표_111.04.6월 경영보고" xfId="10129" xr:uid="{00000000-0005-0000-0000-000083290000}"/>
    <cellStyle name="A_99상반기 원가계산(완결)_비교재무제표_111.04.6월 경영보고 2" xfId="10130" xr:uid="{00000000-0005-0000-0000-000084290000}"/>
    <cellStyle name="A_99상반기 원가계산(완결)_비교재무제표_111.04.6월 경영보고(구성)" xfId="10131" xr:uid="{00000000-0005-0000-0000-000085290000}"/>
    <cellStyle name="A_99상반기 원가계산(완결)_비교재무제표_111.04.6월 경영보고(구성) 2" xfId="10132" xr:uid="{00000000-0005-0000-0000-000086290000}"/>
    <cellStyle name="A_99상반기 원가계산(완결)_비교재무제표_112.04.7월 경영보고" xfId="10133" xr:uid="{00000000-0005-0000-0000-000087290000}"/>
    <cellStyle name="A_99상반기 원가계산(완결)_비교재무제표_112.04.7월 경영보고 2" xfId="10134" xr:uid="{00000000-0005-0000-0000-000088290000}"/>
    <cellStyle name="A_99상반기 원가계산(완결)_비교재무제표_112.경영보고(주)이순" xfId="10135" xr:uid="{00000000-0005-0000-0000-000089290000}"/>
    <cellStyle name="A_99상반기 원가계산(완결)_비교재무제표_112.경영보고(주)이순 2" xfId="10136" xr:uid="{00000000-0005-0000-0000-00008A290000}"/>
    <cellStyle name="A_99상반기 원가계산(완결)_비교재무제표_경영보고(주)이순" xfId="10137" xr:uid="{00000000-0005-0000-0000-00008B290000}"/>
    <cellStyle name="A_99상반기 원가계산(완결)_비교재무제표_경영보고(주)이순 2" xfId="10138" xr:uid="{00000000-0005-0000-0000-00008C290000}"/>
    <cellStyle name="A_99상반기 원가계산(완결)_상반기제품" xfId="10139" xr:uid="{00000000-0005-0000-0000-00008D290000}"/>
    <cellStyle name="A_99상반기 원가계산(완결)_상반기제품 2" xfId="10140" xr:uid="{00000000-0005-0000-0000-00008E290000}"/>
    <cellStyle name="A_99상반기 원가계산(완결)_상반기제품_01상반기 결산보고(j)" xfId="10141" xr:uid="{00000000-0005-0000-0000-00008F290000}"/>
    <cellStyle name="A_99상반기 원가계산(완결)_상반기제품_01상반기 결산보고(j) 2" xfId="10142" xr:uid="{00000000-0005-0000-0000-000090290000}"/>
    <cellStyle name="A_99상반기 원가계산(완결)_상반기제품_01상반기 결산보고(j)_110-1.04.3월_경영보고" xfId="10143" xr:uid="{00000000-0005-0000-0000-000091290000}"/>
    <cellStyle name="A_99상반기 원가계산(완결)_상반기제품_01상반기 결산보고(j)_110-1.04.3월_경영보고 2" xfId="10144" xr:uid="{00000000-0005-0000-0000-000092290000}"/>
    <cellStyle name="A_99상반기 원가계산(완결)_상반기제품_01상반기 결산보고(j)_111.04.6월 경영보고" xfId="10145" xr:uid="{00000000-0005-0000-0000-000093290000}"/>
    <cellStyle name="A_99상반기 원가계산(완결)_상반기제품_01상반기 결산보고(j)_111.04.6월 경영보고 2" xfId="10146" xr:uid="{00000000-0005-0000-0000-000094290000}"/>
    <cellStyle name="A_99상반기 원가계산(완결)_상반기제품_01상반기 결산보고(j)_111.04.6월 경영보고(구성)" xfId="10147" xr:uid="{00000000-0005-0000-0000-000095290000}"/>
    <cellStyle name="A_99상반기 원가계산(완결)_상반기제품_01상반기 결산보고(j)_111.04.6월 경영보고(구성) 2" xfId="10148" xr:uid="{00000000-0005-0000-0000-000096290000}"/>
    <cellStyle name="A_99상반기 원가계산(완결)_상반기제품_01상반기 결산보고(j)_112.04.7월 경영보고" xfId="10149" xr:uid="{00000000-0005-0000-0000-000097290000}"/>
    <cellStyle name="A_99상반기 원가계산(완결)_상반기제품_01상반기 결산보고(j)_112.04.7월 경영보고 2" xfId="10150" xr:uid="{00000000-0005-0000-0000-000098290000}"/>
    <cellStyle name="A_99상반기 원가계산(완결)_상반기제품_01상반기 결산보고(j)_112.경영보고(주)이순" xfId="10151" xr:uid="{00000000-0005-0000-0000-000099290000}"/>
    <cellStyle name="A_99상반기 원가계산(완결)_상반기제품_01상반기 결산보고(j)_112.경영보고(주)이순 2" xfId="10152" xr:uid="{00000000-0005-0000-0000-00009A290000}"/>
    <cellStyle name="A_99상반기 원가계산(완결)_상반기제품_01상반기 결산보고(j)_경영보고(주)이순" xfId="10153" xr:uid="{00000000-0005-0000-0000-00009B290000}"/>
    <cellStyle name="A_99상반기 원가계산(완결)_상반기제품_01상반기 결산보고(j)_경영보고(주)이순 2" xfId="10154" xr:uid="{00000000-0005-0000-0000-00009C290000}"/>
    <cellStyle name="A_99상반기 원가계산(완결)_상반기제품_02반기조정" xfId="10155" xr:uid="{00000000-0005-0000-0000-00009D290000}"/>
    <cellStyle name="A_99상반기 원가계산(완결)_상반기제품_02반기조정 2" xfId="10156" xr:uid="{00000000-0005-0000-0000-00009E290000}"/>
    <cellStyle name="A_99상반기 원가계산(완결)_상반기제품_02반기조정_110-1.04.3월_경영보고" xfId="10157" xr:uid="{00000000-0005-0000-0000-00009F290000}"/>
    <cellStyle name="A_99상반기 원가계산(완결)_상반기제품_02반기조정_110-1.04.3월_경영보고 2" xfId="10158" xr:uid="{00000000-0005-0000-0000-0000A0290000}"/>
    <cellStyle name="A_99상반기 원가계산(완결)_상반기제품_02반기조정_111.04.6월 경영보고" xfId="10159" xr:uid="{00000000-0005-0000-0000-0000A1290000}"/>
    <cellStyle name="A_99상반기 원가계산(완결)_상반기제품_02반기조정_111.04.6월 경영보고 2" xfId="10160" xr:uid="{00000000-0005-0000-0000-0000A2290000}"/>
    <cellStyle name="A_99상반기 원가계산(완결)_상반기제품_02반기조정_111.04.6월 경영보고(구성)" xfId="10161" xr:uid="{00000000-0005-0000-0000-0000A3290000}"/>
    <cellStyle name="A_99상반기 원가계산(완결)_상반기제품_02반기조정_111.04.6월 경영보고(구성) 2" xfId="10162" xr:uid="{00000000-0005-0000-0000-0000A4290000}"/>
    <cellStyle name="A_99상반기 원가계산(완결)_상반기제품_02반기조정_112.04.7월 경영보고" xfId="10163" xr:uid="{00000000-0005-0000-0000-0000A5290000}"/>
    <cellStyle name="A_99상반기 원가계산(완결)_상반기제품_02반기조정_112.04.7월 경영보고 2" xfId="10164" xr:uid="{00000000-0005-0000-0000-0000A6290000}"/>
    <cellStyle name="A_99상반기 원가계산(완결)_상반기제품_02반기조정_112.경영보고(주)이순" xfId="10165" xr:uid="{00000000-0005-0000-0000-0000A7290000}"/>
    <cellStyle name="A_99상반기 원가계산(완결)_상반기제품_02반기조정_112.경영보고(주)이순 2" xfId="10166" xr:uid="{00000000-0005-0000-0000-0000A8290000}"/>
    <cellStyle name="A_99상반기 원가계산(완결)_상반기제품_02반기조정_경영보고(주)이순" xfId="10167" xr:uid="{00000000-0005-0000-0000-0000A9290000}"/>
    <cellStyle name="A_99상반기 원가계산(완결)_상반기제품_02반기조정_경영보고(주)이순 2" xfId="10168" xr:uid="{00000000-0005-0000-0000-0000AA290000}"/>
    <cellStyle name="A_99상반기 원가계산(완결)_상반기제품_110.04.3월 경영보고" xfId="10169" xr:uid="{00000000-0005-0000-0000-0000AB290000}"/>
    <cellStyle name="A_99상반기 원가계산(완결)_상반기제품_110.04.3월 경영보고 2" xfId="10170" xr:uid="{00000000-0005-0000-0000-0000AC290000}"/>
    <cellStyle name="A_99상반기 원가계산(완결)_상반기제품_110.04.3월 경영보고_110-1.04.3월_경영보고" xfId="10171" xr:uid="{00000000-0005-0000-0000-0000AD290000}"/>
    <cellStyle name="A_99상반기 원가계산(완결)_상반기제품_110.04.3월 경영보고_110-1.04.3월_경영보고 2" xfId="10172" xr:uid="{00000000-0005-0000-0000-0000AE290000}"/>
    <cellStyle name="A_99상반기 원가계산(완결)_상반기제품_110.04.3월 경영보고_111.04.6월 경영보고" xfId="10173" xr:uid="{00000000-0005-0000-0000-0000AF290000}"/>
    <cellStyle name="A_99상반기 원가계산(완결)_상반기제품_110.04.3월 경영보고_111.04.6월 경영보고 2" xfId="10174" xr:uid="{00000000-0005-0000-0000-0000B0290000}"/>
    <cellStyle name="A_99상반기 원가계산(완결)_상반기제품_110.04.3월 경영보고_111.04.6월 경영보고(구성)" xfId="10175" xr:uid="{00000000-0005-0000-0000-0000B1290000}"/>
    <cellStyle name="A_99상반기 원가계산(완결)_상반기제품_110.04.3월 경영보고_111.04.6월 경영보고(구성) 2" xfId="10176" xr:uid="{00000000-0005-0000-0000-0000B2290000}"/>
    <cellStyle name="A_99상반기 원가계산(완결)_상반기제품_110.04.3월 경영보고_112.04.7월 경영보고" xfId="10177" xr:uid="{00000000-0005-0000-0000-0000B3290000}"/>
    <cellStyle name="A_99상반기 원가계산(완결)_상반기제품_110.04.3월 경영보고_112.04.7월 경영보고 2" xfId="10178" xr:uid="{00000000-0005-0000-0000-0000B4290000}"/>
    <cellStyle name="A_99상반기 원가계산(완결)_상반기제품_110.04.3월 경영보고_112.경영보고(주)이순" xfId="10179" xr:uid="{00000000-0005-0000-0000-0000B5290000}"/>
    <cellStyle name="A_99상반기 원가계산(완결)_상반기제품_110.04.3월 경영보고_112.경영보고(주)이순 2" xfId="10180" xr:uid="{00000000-0005-0000-0000-0000B6290000}"/>
    <cellStyle name="A_99상반기 원가계산(완결)_상반기제품_110.04.3월 경영보고_경영보고(주)이순" xfId="10181" xr:uid="{00000000-0005-0000-0000-0000B7290000}"/>
    <cellStyle name="A_99상반기 원가계산(완결)_상반기제품_110.04.3월 경영보고_경영보고(주)이순 2" xfId="10182" xr:uid="{00000000-0005-0000-0000-0000B8290000}"/>
    <cellStyle name="A_99상반기 원가계산(완결)_상반기제품_110-1.04.3월_경영보고" xfId="10183" xr:uid="{00000000-0005-0000-0000-0000B9290000}"/>
    <cellStyle name="A_99상반기 원가계산(완결)_상반기제품_110-1.04.3월_경영보고 2" xfId="10184" xr:uid="{00000000-0005-0000-0000-0000BA290000}"/>
    <cellStyle name="A_99상반기 원가계산(완결)_상반기제품_200.04년월별재무제표" xfId="10185" xr:uid="{00000000-0005-0000-0000-0000BB290000}"/>
    <cellStyle name="A_99상반기 원가계산(완결)_상반기제품_200.04년월별재무제표 2" xfId="10186" xr:uid="{00000000-0005-0000-0000-0000BC290000}"/>
    <cellStyle name="A_99상반기 원가계산(완결)_상반기제품_200.04년월별재무제표_110-1.04.3월_경영보고" xfId="10187" xr:uid="{00000000-0005-0000-0000-0000BD290000}"/>
    <cellStyle name="A_99상반기 원가계산(완결)_상반기제품_200.04년월별재무제표_110-1.04.3월_경영보고 2" xfId="10188" xr:uid="{00000000-0005-0000-0000-0000BE290000}"/>
    <cellStyle name="A_99상반기 원가계산(완결)_상반기제품_200.04년월별재무제표_111.04.6월 경영보고" xfId="10189" xr:uid="{00000000-0005-0000-0000-0000BF290000}"/>
    <cellStyle name="A_99상반기 원가계산(완결)_상반기제품_200.04년월별재무제표_111.04.6월 경영보고 2" xfId="10190" xr:uid="{00000000-0005-0000-0000-0000C0290000}"/>
    <cellStyle name="A_99상반기 원가계산(완결)_상반기제품_200.04년월별재무제표_111.04.6월 경영보고(구성)" xfId="10191" xr:uid="{00000000-0005-0000-0000-0000C1290000}"/>
    <cellStyle name="A_99상반기 원가계산(완결)_상반기제품_200.04년월별재무제표_111.04.6월 경영보고(구성) 2" xfId="10192" xr:uid="{00000000-0005-0000-0000-0000C2290000}"/>
    <cellStyle name="A_99상반기 원가계산(완결)_상반기제품_200.04년월별재무제표_112.04.7월 경영보고" xfId="10193" xr:uid="{00000000-0005-0000-0000-0000C3290000}"/>
    <cellStyle name="A_99상반기 원가계산(완결)_상반기제품_200.04년월별재무제표_112.04.7월 경영보고 2" xfId="10194" xr:uid="{00000000-0005-0000-0000-0000C4290000}"/>
    <cellStyle name="A_99상반기 원가계산(완결)_상반기제품_200.04년월별재무제표_112.경영보고(주)이순" xfId="10195" xr:uid="{00000000-0005-0000-0000-0000C5290000}"/>
    <cellStyle name="A_99상반기 원가계산(완결)_상반기제품_200.04년월별재무제표_112.경영보고(주)이순 2" xfId="10196" xr:uid="{00000000-0005-0000-0000-0000C6290000}"/>
    <cellStyle name="A_99상반기 원가계산(완결)_상반기제품_200.04년월별재무제표_경영보고(주)이순" xfId="10197" xr:uid="{00000000-0005-0000-0000-0000C7290000}"/>
    <cellStyle name="A_99상반기 원가계산(완결)_상반기제품_200.04년월별재무제표_경영보고(주)이순 2" xfId="10198" xr:uid="{00000000-0005-0000-0000-0000C8290000}"/>
    <cellStyle name="A_99상반기 원가계산(완결)_상반기제품_200.04월별재무제표" xfId="10199" xr:uid="{00000000-0005-0000-0000-0000C9290000}"/>
    <cellStyle name="A_99상반기 원가계산(완결)_상반기제품_200.04월별재무제표 2" xfId="10200" xr:uid="{00000000-0005-0000-0000-0000CA290000}"/>
    <cellStyle name="A_99상반기 원가계산(완결)_상반기제품_200.04월별재무제표_110-1.04.3월_경영보고" xfId="10201" xr:uid="{00000000-0005-0000-0000-0000CB290000}"/>
    <cellStyle name="A_99상반기 원가계산(완결)_상반기제품_200.04월별재무제표_110-1.04.3월_경영보고 2" xfId="10202" xr:uid="{00000000-0005-0000-0000-0000CC290000}"/>
    <cellStyle name="A_99상반기 원가계산(완결)_상반기제품_200.04월별재무제표_111.04.6월 경영보고" xfId="10203" xr:uid="{00000000-0005-0000-0000-0000CD290000}"/>
    <cellStyle name="A_99상반기 원가계산(완결)_상반기제품_200.04월별재무제표_111.04.6월 경영보고 2" xfId="10204" xr:uid="{00000000-0005-0000-0000-0000CE290000}"/>
    <cellStyle name="A_99상반기 원가계산(완결)_상반기제품_200.04월별재무제표_111.04.6월 경영보고(구성)" xfId="10205" xr:uid="{00000000-0005-0000-0000-0000CF290000}"/>
    <cellStyle name="A_99상반기 원가계산(완결)_상반기제품_200.04월별재무제표_111.04.6월 경영보고(구성) 2" xfId="10206" xr:uid="{00000000-0005-0000-0000-0000D0290000}"/>
    <cellStyle name="A_99상반기 원가계산(완결)_상반기제품_200.04월별재무제표_112.04.7월 경영보고" xfId="10207" xr:uid="{00000000-0005-0000-0000-0000D1290000}"/>
    <cellStyle name="A_99상반기 원가계산(완결)_상반기제품_200.04월별재무제표_112.04.7월 경영보고 2" xfId="10208" xr:uid="{00000000-0005-0000-0000-0000D2290000}"/>
    <cellStyle name="A_99상반기 원가계산(완결)_상반기제품_200.04월별재무제표_112.경영보고(주)이순" xfId="10209" xr:uid="{00000000-0005-0000-0000-0000D3290000}"/>
    <cellStyle name="A_99상반기 원가계산(완결)_상반기제품_200.04월별재무제표_112.경영보고(주)이순 2" xfId="10210" xr:uid="{00000000-0005-0000-0000-0000D4290000}"/>
    <cellStyle name="A_99상반기 원가계산(완결)_상반기제품_200.04월별재무제표_경영보고(주)이순" xfId="10211" xr:uid="{00000000-0005-0000-0000-0000D5290000}"/>
    <cellStyle name="A_99상반기 원가계산(완결)_상반기제품_200.04월별재무제표_경영보고(주)이순 2" xfId="10212" xr:uid="{00000000-0005-0000-0000-0000D6290000}"/>
    <cellStyle name="A_99상반기 원가계산(완결)_상반기제품_경영보고(주)이순" xfId="10213" xr:uid="{00000000-0005-0000-0000-0000D7290000}"/>
    <cellStyle name="A_99상반기 원가계산(완결)_상반기제품_경영보고(주)이순 2" xfId="10214" xr:uid="{00000000-0005-0000-0000-0000D8290000}"/>
    <cellStyle name="A_99상반기 원가계산(완결)_상반기제품_비교재무제표" xfId="10215" xr:uid="{00000000-0005-0000-0000-0000D9290000}"/>
    <cellStyle name="A_99상반기 원가계산(완결)_상반기제품_비교재무제표 2" xfId="10216" xr:uid="{00000000-0005-0000-0000-0000DA290000}"/>
    <cellStyle name="A_99상반기 원가계산(완결)_상반기제품_비교재무제표_110-1.04.3월_경영보고" xfId="10217" xr:uid="{00000000-0005-0000-0000-0000DB290000}"/>
    <cellStyle name="A_99상반기 원가계산(완결)_상반기제품_비교재무제표_110-1.04.3월_경영보고 2" xfId="10218" xr:uid="{00000000-0005-0000-0000-0000DC290000}"/>
    <cellStyle name="A_99상반기 원가계산(완결)_상반기제품_비교재무제표_111.04.6월 경영보고" xfId="10219" xr:uid="{00000000-0005-0000-0000-0000DD290000}"/>
    <cellStyle name="A_99상반기 원가계산(완결)_상반기제품_비교재무제표_111.04.6월 경영보고 2" xfId="10220" xr:uid="{00000000-0005-0000-0000-0000DE290000}"/>
    <cellStyle name="A_99상반기 원가계산(완결)_상반기제품_비교재무제표_111.04.6월 경영보고(구성)" xfId="10221" xr:uid="{00000000-0005-0000-0000-0000DF290000}"/>
    <cellStyle name="A_99상반기 원가계산(완결)_상반기제품_비교재무제표_111.04.6월 경영보고(구성) 2" xfId="10222" xr:uid="{00000000-0005-0000-0000-0000E0290000}"/>
    <cellStyle name="A_99상반기 원가계산(완결)_상반기제품_비교재무제표_112.04.7월 경영보고" xfId="10223" xr:uid="{00000000-0005-0000-0000-0000E1290000}"/>
    <cellStyle name="A_99상반기 원가계산(완결)_상반기제품_비교재무제표_112.04.7월 경영보고 2" xfId="10224" xr:uid="{00000000-0005-0000-0000-0000E2290000}"/>
    <cellStyle name="A_99상반기 원가계산(완결)_상반기제품_비교재무제표_112.경영보고(주)이순" xfId="10225" xr:uid="{00000000-0005-0000-0000-0000E3290000}"/>
    <cellStyle name="A_99상반기 원가계산(완결)_상반기제품_비교재무제표_112.경영보고(주)이순 2" xfId="10226" xr:uid="{00000000-0005-0000-0000-0000E4290000}"/>
    <cellStyle name="A_99상반기 원가계산(완결)_상반기제품_비교재무제표_경영보고(주)이순" xfId="10227" xr:uid="{00000000-0005-0000-0000-0000E5290000}"/>
    <cellStyle name="A_99상반기 원가계산(완결)_상반기제품_비교재무제표_경영보고(주)이순 2" xfId="10228" xr:uid="{00000000-0005-0000-0000-0000E6290000}"/>
    <cellStyle name="A_99상반기 원가계산_01상반기 결산보고(j)" xfId="10229" xr:uid="{00000000-0005-0000-0000-0000E7290000}"/>
    <cellStyle name="A_99상반기 원가계산_01상반기 결산보고(j) 2" xfId="10230" xr:uid="{00000000-0005-0000-0000-0000E8290000}"/>
    <cellStyle name="A_99상반기 원가계산_01상반기 결산보고(j)_110-1.04.3월_경영보고" xfId="10231" xr:uid="{00000000-0005-0000-0000-0000E9290000}"/>
    <cellStyle name="A_99상반기 원가계산_01상반기 결산보고(j)_110-1.04.3월_경영보고 2" xfId="10232" xr:uid="{00000000-0005-0000-0000-0000EA290000}"/>
    <cellStyle name="A_99상반기 원가계산_01상반기 결산보고(j)_111.04.6월 경영보고" xfId="10233" xr:uid="{00000000-0005-0000-0000-0000EB290000}"/>
    <cellStyle name="A_99상반기 원가계산_01상반기 결산보고(j)_111.04.6월 경영보고 2" xfId="10234" xr:uid="{00000000-0005-0000-0000-0000EC290000}"/>
    <cellStyle name="A_99상반기 원가계산_01상반기 결산보고(j)_111.04.6월 경영보고(구성)" xfId="10235" xr:uid="{00000000-0005-0000-0000-0000ED290000}"/>
    <cellStyle name="A_99상반기 원가계산_01상반기 결산보고(j)_111.04.6월 경영보고(구성) 2" xfId="10236" xr:uid="{00000000-0005-0000-0000-0000EE290000}"/>
    <cellStyle name="A_99상반기 원가계산_01상반기 결산보고(j)_112.04.7월 경영보고" xfId="10237" xr:uid="{00000000-0005-0000-0000-0000EF290000}"/>
    <cellStyle name="A_99상반기 원가계산_01상반기 결산보고(j)_112.04.7월 경영보고 2" xfId="10238" xr:uid="{00000000-0005-0000-0000-0000F0290000}"/>
    <cellStyle name="A_99상반기 원가계산_01상반기 결산보고(j)_112.경영보고(주)이순" xfId="10239" xr:uid="{00000000-0005-0000-0000-0000F1290000}"/>
    <cellStyle name="A_99상반기 원가계산_01상반기 결산보고(j)_112.경영보고(주)이순 2" xfId="10240" xr:uid="{00000000-0005-0000-0000-0000F2290000}"/>
    <cellStyle name="A_99상반기 원가계산_01상반기 결산보고(j)_경영보고(주)이순" xfId="10241" xr:uid="{00000000-0005-0000-0000-0000F3290000}"/>
    <cellStyle name="A_99상반기 원가계산_01상반기 결산보고(j)_경영보고(주)이순 2" xfId="10242" xr:uid="{00000000-0005-0000-0000-0000F4290000}"/>
    <cellStyle name="A_99상반기 원가계산_01상반기 결산보고(japan" xfId="10243" xr:uid="{00000000-0005-0000-0000-0000F5290000}"/>
    <cellStyle name="A_99상반기 원가계산_01상반기 결산보고(japan 2" xfId="10244" xr:uid="{00000000-0005-0000-0000-0000F6290000}"/>
    <cellStyle name="A_99상반기 원가계산_01상반기 결산보고(japan)수정" xfId="10245" xr:uid="{00000000-0005-0000-0000-0000F7290000}"/>
    <cellStyle name="A_99상반기 원가계산_01상반기 결산보고(japan)수정 2" xfId="10246" xr:uid="{00000000-0005-0000-0000-0000F8290000}"/>
    <cellStyle name="A_99상반기 원가계산_01상반기 결산보고(japan)수정_110-1.04.3월_경영보고" xfId="10247" xr:uid="{00000000-0005-0000-0000-0000F9290000}"/>
    <cellStyle name="A_99상반기 원가계산_01상반기 결산보고(japan)수정_110-1.04.3월_경영보고 2" xfId="10248" xr:uid="{00000000-0005-0000-0000-0000FA290000}"/>
    <cellStyle name="A_99상반기 원가계산_01상반기 결산보고(japan)수정_111.04.6월 경영보고" xfId="10249" xr:uid="{00000000-0005-0000-0000-0000FB290000}"/>
    <cellStyle name="A_99상반기 원가계산_01상반기 결산보고(japan)수정_111.04.6월 경영보고 2" xfId="10250" xr:uid="{00000000-0005-0000-0000-0000FC290000}"/>
    <cellStyle name="A_99상반기 원가계산_01상반기 결산보고(japan)수정_111.04.6월 경영보고(구성)" xfId="10251" xr:uid="{00000000-0005-0000-0000-0000FD290000}"/>
    <cellStyle name="A_99상반기 원가계산_01상반기 결산보고(japan)수정_111.04.6월 경영보고(구성) 2" xfId="10252" xr:uid="{00000000-0005-0000-0000-0000FE290000}"/>
    <cellStyle name="A_99상반기 원가계산_01상반기 결산보고(japan)수정_112.04.7월 경영보고" xfId="10253" xr:uid="{00000000-0005-0000-0000-0000FF290000}"/>
    <cellStyle name="A_99상반기 원가계산_01상반기 결산보고(japan)수정_112.04.7월 경영보고 2" xfId="10254" xr:uid="{00000000-0005-0000-0000-0000002A0000}"/>
    <cellStyle name="A_99상반기 원가계산_01상반기 결산보고(japan)수정_112.경영보고(주)이순" xfId="10255" xr:uid="{00000000-0005-0000-0000-0000012A0000}"/>
    <cellStyle name="A_99상반기 원가계산_01상반기 결산보고(japan)수정_112.경영보고(주)이순 2" xfId="10256" xr:uid="{00000000-0005-0000-0000-0000022A0000}"/>
    <cellStyle name="A_99상반기 원가계산_01상반기 결산보고(japan)수정_경영보고(주)이순" xfId="10257" xr:uid="{00000000-0005-0000-0000-0000032A0000}"/>
    <cellStyle name="A_99상반기 원가계산_01상반기 결산보고(japan)수정_경영보고(주)이순 2" xfId="10258" xr:uid="{00000000-0005-0000-0000-0000042A0000}"/>
    <cellStyle name="A_99상반기 원가계산_01상반기 결산보고(japan_110-1.04.3월_경영보고" xfId="10259" xr:uid="{00000000-0005-0000-0000-0000052A0000}"/>
    <cellStyle name="A_99상반기 원가계산_01상반기 결산보고(japan_110-1.04.3월_경영보고 2" xfId="10260" xr:uid="{00000000-0005-0000-0000-0000062A0000}"/>
    <cellStyle name="A_99상반기 원가계산_01상반기 결산보고(japan_111.04.6월 경영보고" xfId="10261" xr:uid="{00000000-0005-0000-0000-0000072A0000}"/>
    <cellStyle name="A_99상반기 원가계산_01상반기 결산보고(japan_111.04.6월 경영보고 2" xfId="10262" xr:uid="{00000000-0005-0000-0000-0000082A0000}"/>
    <cellStyle name="A_99상반기 원가계산_01상반기 결산보고(japan_111.04.6월 경영보고(구성)" xfId="10263" xr:uid="{00000000-0005-0000-0000-0000092A0000}"/>
    <cellStyle name="A_99상반기 원가계산_01상반기 결산보고(japan_111.04.6월 경영보고(구성) 2" xfId="10264" xr:uid="{00000000-0005-0000-0000-00000A2A0000}"/>
    <cellStyle name="A_99상반기 원가계산_01상반기 결산보고(japan_112.04.7월 경영보고" xfId="10265" xr:uid="{00000000-0005-0000-0000-00000B2A0000}"/>
    <cellStyle name="A_99상반기 원가계산_01상반기 결산보고(japan_112.04.7월 경영보고 2" xfId="10266" xr:uid="{00000000-0005-0000-0000-00000C2A0000}"/>
    <cellStyle name="A_99상반기 원가계산_01상반기 결산보고(japan_112.경영보고(주)이순" xfId="10267" xr:uid="{00000000-0005-0000-0000-00000D2A0000}"/>
    <cellStyle name="A_99상반기 원가계산_01상반기 결산보고(japan_112.경영보고(주)이순 2" xfId="10268" xr:uid="{00000000-0005-0000-0000-00000E2A0000}"/>
    <cellStyle name="A_99상반기 원가계산_01상반기 결산보고(japan_경영보고(주)이순" xfId="10269" xr:uid="{00000000-0005-0000-0000-00000F2A0000}"/>
    <cellStyle name="A_99상반기 원가계산_01상반기 결산보고(japan_경영보고(주)이순 2" xfId="10270" xr:uid="{00000000-0005-0000-0000-0000102A0000}"/>
    <cellStyle name="A_99상반기 원가계산_01상반기결산보고(J)" xfId="10271" xr:uid="{00000000-0005-0000-0000-0000112A0000}"/>
    <cellStyle name="A_99상반기 원가계산_01상반기결산보고(J) 2" xfId="10272" xr:uid="{00000000-0005-0000-0000-0000122A0000}"/>
    <cellStyle name="A_99상반기 원가계산_01상반기결산보고(J)_110-1.04.3월_경영보고" xfId="10273" xr:uid="{00000000-0005-0000-0000-0000132A0000}"/>
    <cellStyle name="A_99상반기 원가계산_01상반기결산보고(J)_110-1.04.3월_경영보고 2" xfId="10274" xr:uid="{00000000-0005-0000-0000-0000142A0000}"/>
    <cellStyle name="A_99상반기 원가계산_01상반기결산보고(J)_111.04.6월 경영보고" xfId="10275" xr:uid="{00000000-0005-0000-0000-0000152A0000}"/>
    <cellStyle name="A_99상반기 원가계산_01상반기결산보고(J)_111.04.6월 경영보고 2" xfId="10276" xr:uid="{00000000-0005-0000-0000-0000162A0000}"/>
    <cellStyle name="A_99상반기 원가계산_01상반기결산보고(J)_111.04.6월 경영보고(구성)" xfId="10277" xr:uid="{00000000-0005-0000-0000-0000172A0000}"/>
    <cellStyle name="A_99상반기 원가계산_01상반기결산보고(J)_111.04.6월 경영보고(구성) 2" xfId="10278" xr:uid="{00000000-0005-0000-0000-0000182A0000}"/>
    <cellStyle name="A_99상반기 원가계산_01상반기결산보고(J)_112.04.7월 경영보고" xfId="10279" xr:uid="{00000000-0005-0000-0000-0000192A0000}"/>
    <cellStyle name="A_99상반기 원가계산_01상반기결산보고(J)_112.04.7월 경영보고 2" xfId="10280" xr:uid="{00000000-0005-0000-0000-00001A2A0000}"/>
    <cellStyle name="A_99상반기 원가계산_01상반기결산보고(J)_112.경영보고(주)이순" xfId="10281" xr:uid="{00000000-0005-0000-0000-00001B2A0000}"/>
    <cellStyle name="A_99상반기 원가계산_01상반기결산보고(J)_112.경영보고(주)이순 2" xfId="10282" xr:uid="{00000000-0005-0000-0000-00001C2A0000}"/>
    <cellStyle name="A_99상반기 원가계산_01상반기결산보고(J)_경영보고(주)이순" xfId="10283" xr:uid="{00000000-0005-0000-0000-00001D2A0000}"/>
    <cellStyle name="A_99상반기 원가계산_01상반기결산보고(J)_경영보고(주)이순 2" xfId="10284" xr:uid="{00000000-0005-0000-0000-00001E2A0000}"/>
    <cellStyle name="A_99상반기 원가계산_02반기조정" xfId="10285" xr:uid="{00000000-0005-0000-0000-00001F2A0000}"/>
    <cellStyle name="A_99상반기 원가계산_02반기조정 2" xfId="10286" xr:uid="{00000000-0005-0000-0000-0000202A0000}"/>
    <cellStyle name="A_99상반기 원가계산_02반기조정_110-1.04.3월_경영보고" xfId="10287" xr:uid="{00000000-0005-0000-0000-0000212A0000}"/>
    <cellStyle name="A_99상반기 원가계산_02반기조정_110-1.04.3월_경영보고 2" xfId="10288" xr:uid="{00000000-0005-0000-0000-0000222A0000}"/>
    <cellStyle name="A_99상반기 원가계산_02반기조정_111.04.6월 경영보고" xfId="10289" xr:uid="{00000000-0005-0000-0000-0000232A0000}"/>
    <cellStyle name="A_99상반기 원가계산_02반기조정_111.04.6월 경영보고 2" xfId="10290" xr:uid="{00000000-0005-0000-0000-0000242A0000}"/>
    <cellStyle name="A_99상반기 원가계산_02반기조정_111.04.6월 경영보고(구성)" xfId="10291" xr:uid="{00000000-0005-0000-0000-0000252A0000}"/>
    <cellStyle name="A_99상반기 원가계산_02반기조정_111.04.6월 경영보고(구성) 2" xfId="10292" xr:uid="{00000000-0005-0000-0000-0000262A0000}"/>
    <cellStyle name="A_99상반기 원가계산_02반기조정_112.04.7월 경영보고" xfId="10293" xr:uid="{00000000-0005-0000-0000-0000272A0000}"/>
    <cellStyle name="A_99상반기 원가계산_02반기조정_112.04.7월 경영보고 2" xfId="10294" xr:uid="{00000000-0005-0000-0000-0000282A0000}"/>
    <cellStyle name="A_99상반기 원가계산_02반기조정_112.경영보고(주)이순" xfId="10295" xr:uid="{00000000-0005-0000-0000-0000292A0000}"/>
    <cellStyle name="A_99상반기 원가계산_02반기조정_112.경영보고(주)이순 2" xfId="10296" xr:uid="{00000000-0005-0000-0000-00002A2A0000}"/>
    <cellStyle name="A_99상반기 원가계산_02반기조정_경영보고(주)이순" xfId="10297" xr:uid="{00000000-0005-0000-0000-00002B2A0000}"/>
    <cellStyle name="A_99상반기 원가계산_02반기조정_경영보고(주)이순 2" xfId="10298" xr:uid="{00000000-0005-0000-0000-00002C2A0000}"/>
    <cellStyle name="A_99상반기 원가계산_110.04.3월 경영보고" xfId="10299" xr:uid="{00000000-0005-0000-0000-00002D2A0000}"/>
    <cellStyle name="A_99상반기 원가계산_110.04.3월 경영보고 2" xfId="10300" xr:uid="{00000000-0005-0000-0000-00002E2A0000}"/>
    <cellStyle name="A_99상반기 원가계산_110.04.3월 경영보고_110-1.04.3월_경영보고" xfId="10301" xr:uid="{00000000-0005-0000-0000-00002F2A0000}"/>
    <cellStyle name="A_99상반기 원가계산_110.04.3월 경영보고_110-1.04.3월_경영보고 2" xfId="10302" xr:uid="{00000000-0005-0000-0000-0000302A0000}"/>
    <cellStyle name="A_99상반기 원가계산_110.04.3월 경영보고_111.04.6월 경영보고" xfId="10303" xr:uid="{00000000-0005-0000-0000-0000312A0000}"/>
    <cellStyle name="A_99상반기 원가계산_110.04.3월 경영보고_111.04.6월 경영보고 2" xfId="10304" xr:uid="{00000000-0005-0000-0000-0000322A0000}"/>
    <cellStyle name="A_99상반기 원가계산_110.04.3월 경영보고_111.04.6월 경영보고(구성)" xfId="10305" xr:uid="{00000000-0005-0000-0000-0000332A0000}"/>
    <cellStyle name="A_99상반기 원가계산_110.04.3월 경영보고_111.04.6월 경영보고(구성) 2" xfId="10306" xr:uid="{00000000-0005-0000-0000-0000342A0000}"/>
    <cellStyle name="A_99상반기 원가계산_110.04.3월 경영보고_112.04.7월 경영보고" xfId="10307" xr:uid="{00000000-0005-0000-0000-0000352A0000}"/>
    <cellStyle name="A_99상반기 원가계산_110.04.3월 경영보고_112.04.7월 경영보고 2" xfId="10308" xr:uid="{00000000-0005-0000-0000-0000362A0000}"/>
    <cellStyle name="A_99상반기 원가계산_110.04.3월 경영보고_112.경영보고(주)이순" xfId="10309" xr:uid="{00000000-0005-0000-0000-0000372A0000}"/>
    <cellStyle name="A_99상반기 원가계산_110.04.3월 경영보고_112.경영보고(주)이순 2" xfId="10310" xr:uid="{00000000-0005-0000-0000-0000382A0000}"/>
    <cellStyle name="A_99상반기 원가계산_110.04.3월 경영보고_경영보고(주)이순" xfId="10311" xr:uid="{00000000-0005-0000-0000-0000392A0000}"/>
    <cellStyle name="A_99상반기 원가계산_110.04.3월 경영보고_경영보고(주)이순 2" xfId="10312" xr:uid="{00000000-0005-0000-0000-00003A2A0000}"/>
    <cellStyle name="A_99상반기 원가계산_110-1.04.3월_경영보고" xfId="10313" xr:uid="{00000000-0005-0000-0000-00003B2A0000}"/>
    <cellStyle name="A_99상반기 원가계산_110-1.04.3월_경영보고 2" xfId="10314" xr:uid="{00000000-0005-0000-0000-00003C2A0000}"/>
    <cellStyle name="A_99상반기 원가계산_200.04년월별재무제표" xfId="10315" xr:uid="{00000000-0005-0000-0000-00003D2A0000}"/>
    <cellStyle name="A_99상반기 원가계산_200.04년월별재무제표 2" xfId="10316" xr:uid="{00000000-0005-0000-0000-00003E2A0000}"/>
    <cellStyle name="A_99상반기 원가계산_200.04년월별재무제표_110-1.04.3월_경영보고" xfId="10317" xr:uid="{00000000-0005-0000-0000-00003F2A0000}"/>
    <cellStyle name="A_99상반기 원가계산_200.04년월별재무제표_110-1.04.3월_경영보고 2" xfId="10318" xr:uid="{00000000-0005-0000-0000-0000402A0000}"/>
    <cellStyle name="A_99상반기 원가계산_200.04년월별재무제표_111.04.6월 경영보고" xfId="10319" xr:uid="{00000000-0005-0000-0000-0000412A0000}"/>
    <cellStyle name="A_99상반기 원가계산_200.04년월별재무제표_111.04.6월 경영보고 2" xfId="10320" xr:uid="{00000000-0005-0000-0000-0000422A0000}"/>
    <cellStyle name="A_99상반기 원가계산_200.04년월별재무제표_111.04.6월 경영보고(구성)" xfId="10321" xr:uid="{00000000-0005-0000-0000-0000432A0000}"/>
    <cellStyle name="A_99상반기 원가계산_200.04년월별재무제표_111.04.6월 경영보고(구성) 2" xfId="10322" xr:uid="{00000000-0005-0000-0000-0000442A0000}"/>
    <cellStyle name="A_99상반기 원가계산_200.04년월별재무제표_112.04.7월 경영보고" xfId="10323" xr:uid="{00000000-0005-0000-0000-0000452A0000}"/>
    <cellStyle name="A_99상반기 원가계산_200.04년월별재무제표_112.04.7월 경영보고 2" xfId="10324" xr:uid="{00000000-0005-0000-0000-0000462A0000}"/>
    <cellStyle name="A_99상반기 원가계산_200.04년월별재무제표_112.경영보고(주)이순" xfId="10325" xr:uid="{00000000-0005-0000-0000-0000472A0000}"/>
    <cellStyle name="A_99상반기 원가계산_200.04년월별재무제표_112.경영보고(주)이순 2" xfId="10326" xr:uid="{00000000-0005-0000-0000-0000482A0000}"/>
    <cellStyle name="A_99상반기 원가계산_200.04년월별재무제표_경영보고(주)이순" xfId="10327" xr:uid="{00000000-0005-0000-0000-0000492A0000}"/>
    <cellStyle name="A_99상반기 원가계산_200.04년월별재무제표_경영보고(주)이순 2" xfId="10328" xr:uid="{00000000-0005-0000-0000-00004A2A0000}"/>
    <cellStyle name="A_99상반기 원가계산_200.04월별재무제표" xfId="10329" xr:uid="{00000000-0005-0000-0000-00004B2A0000}"/>
    <cellStyle name="A_99상반기 원가계산_200.04월별재무제표 2" xfId="10330" xr:uid="{00000000-0005-0000-0000-00004C2A0000}"/>
    <cellStyle name="A_99상반기 원가계산_200.04월별재무제표_110-1.04.3월_경영보고" xfId="10331" xr:uid="{00000000-0005-0000-0000-00004D2A0000}"/>
    <cellStyle name="A_99상반기 원가계산_200.04월별재무제표_110-1.04.3월_경영보고 2" xfId="10332" xr:uid="{00000000-0005-0000-0000-00004E2A0000}"/>
    <cellStyle name="A_99상반기 원가계산_200.04월별재무제표_111.04.6월 경영보고" xfId="10333" xr:uid="{00000000-0005-0000-0000-00004F2A0000}"/>
    <cellStyle name="A_99상반기 원가계산_200.04월별재무제표_111.04.6월 경영보고 2" xfId="10334" xr:uid="{00000000-0005-0000-0000-0000502A0000}"/>
    <cellStyle name="A_99상반기 원가계산_200.04월별재무제표_111.04.6월 경영보고(구성)" xfId="10335" xr:uid="{00000000-0005-0000-0000-0000512A0000}"/>
    <cellStyle name="A_99상반기 원가계산_200.04월별재무제표_111.04.6월 경영보고(구성) 2" xfId="10336" xr:uid="{00000000-0005-0000-0000-0000522A0000}"/>
    <cellStyle name="A_99상반기 원가계산_200.04월별재무제표_112.04.7월 경영보고" xfId="10337" xr:uid="{00000000-0005-0000-0000-0000532A0000}"/>
    <cellStyle name="A_99상반기 원가계산_200.04월별재무제표_112.04.7월 경영보고 2" xfId="10338" xr:uid="{00000000-0005-0000-0000-0000542A0000}"/>
    <cellStyle name="A_99상반기 원가계산_200.04월별재무제표_112.경영보고(주)이순" xfId="10339" xr:uid="{00000000-0005-0000-0000-0000552A0000}"/>
    <cellStyle name="A_99상반기 원가계산_200.04월별재무제표_112.경영보고(주)이순 2" xfId="10340" xr:uid="{00000000-0005-0000-0000-0000562A0000}"/>
    <cellStyle name="A_99상반기 원가계산_200.04월별재무제표_경영보고(주)이순" xfId="10341" xr:uid="{00000000-0005-0000-0000-0000572A0000}"/>
    <cellStyle name="A_99상반기 원가계산_200.04월별재무제표_경영보고(주)이순 2" xfId="10342" xr:uid="{00000000-0005-0000-0000-0000582A0000}"/>
    <cellStyle name="A_99상반기 원가계산_2001 제품1" xfId="10343" xr:uid="{00000000-0005-0000-0000-0000592A0000}"/>
    <cellStyle name="A_99상반기 원가계산_2001 제품1 2" xfId="10344" xr:uid="{00000000-0005-0000-0000-00005A2A0000}"/>
    <cellStyle name="A_99상반기 원가계산_2001 제품1_02반기조정" xfId="10345" xr:uid="{00000000-0005-0000-0000-00005B2A0000}"/>
    <cellStyle name="A_99상반기 원가계산_2001 제품1_02반기조정 2" xfId="10346" xr:uid="{00000000-0005-0000-0000-00005C2A0000}"/>
    <cellStyle name="A_99상반기 원가계산_2001 제품1_02반기조정_110-1.04.3월_경영보고" xfId="10347" xr:uid="{00000000-0005-0000-0000-00005D2A0000}"/>
    <cellStyle name="A_99상반기 원가계산_2001 제품1_02반기조정_110-1.04.3월_경영보고 2" xfId="10348" xr:uid="{00000000-0005-0000-0000-00005E2A0000}"/>
    <cellStyle name="A_99상반기 원가계산_2001 제품1_02반기조정_111.04.6월 경영보고" xfId="10349" xr:uid="{00000000-0005-0000-0000-00005F2A0000}"/>
    <cellStyle name="A_99상반기 원가계산_2001 제품1_02반기조정_111.04.6월 경영보고 2" xfId="10350" xr:uid="{00000000-0005-0000-0000-0000602A0000}"/>
    <cellStyle name="A_99상반기 원가계산_2001 제품1_02반기조정_111.04.6월 경영보고(구성)" xfId="10351" xr:uid="{00000000-0005-0000-0000-0000612A0000}"/>
    <cellStyle name="A_99상반기 원가계산_2001 제품1_02반기조정_111.04.6월 경영보고(구성) 2" xfId="10352" xr:uid="{00000000-0005-0000-0000-0000622A0000}"/>
    <cellStyle name="A_99상반기 원가계산_2001 제품1_02반기조정_112.04.7월 경영보고" xfId="10353" xr:uid="{00000000-0005-0000-0000-0000632A0000}"/>
    <cellStyle name="A_99상반기 원가계산_2001 제품1_02반기조정_112.04.7월 경영보고 2" xfId="10354" xr:uid="{00000000-0005-0000-0000-0000642A0000}"/>
    <cellStyle name="A_99상반기 원가계산_2001 제품1_02반기조정_112.경영보고(주)이순" xfId="10355" xr:uid="{00000000-0005-0000-0000-0000652A0000}"/>
    <cellStyle name="A_99상반기 원가계산_2001 제품1_02반기조정_112.경영보고(주)이순 2" xfId="10356" xr:uid="{00000000-0005-0000-0000-0000662A0000}"/>
    <cellStyle name="A_99상반기 원가계산_2001 제품1_02반기조정_경영보고(주)이순" xfId="10357" xr:uid="{00000000-0005-0000-0000-0000672A0000}"/>
    <cellStyle name="A_99상반기 원가계산_2001 제품1_02반기조정_경영보고(주)이순 2" xfId="10358" xr:uid="{00000000-0005-0000-0000-0000682A0000}"/>
    <cellStyle name="A_99상반기 원가계산_2001 제품1_110.04.3월 경영보고" xfId="10359" xr:uid="{00000000-0005-0000-0000-0000692A0000}"/>
    <cellStyle name="A_99상반기 원가계산_2001 제품1_110.04.3월 경영보고 2" xfId="10360" xr:uid="{00000000-0005-0000-0000-00006A2A0000}"/>
    <cellStyle name="A_99상반기 원가계산_2001 제품1_110.04.3월 경영보고_110-1.04.3월_경영보고" xfId="10361" xr:uid="{00000000-0005-0000-0000-00006B2A0000}"/>
    <cellStyle name="A_99상반기 원가계산_2001 제품1_110.04.3월 경영보고_110-1.04.3월_경영보고 2" xfId="10362" xr:uid="{00000000-0005-0000-0000-00006C2A0000}"/>
    <cellStyle name="A_99상반기 원가계산_2001 제품1_110.04.3월 경영보고_111.04.6월 경영보고" xfId="10363" xr:uid="{00000000-0005-0000-0000-00006D2A0000}"/>
    <cellStyle name="A_99상반기 원가계산_2001 제품1_110.04.3월 경영보고_111.04.6월 경영보고 2" xfId="10364" xr:uid="{00000000-0005-0000-0000-00006E2A0000}"/>
    <cellStyle name="A_99상반기 원가계산_2001 제품1_110.04.3월 경영보고_111.04.6월 경영보고(구성)" xfId="10365" xr:uid="{00000000-0005-0000-0000-00006F2A0000}"/>
    <cellStyle name="A_99상반기 원가계산_2001 제품1_110.04.3월 경영보고_111.04.6월 경영보고(구성) 2" xfId="10366" xr:uid="{00000000-0005-0000-0000-0000702A0000}"/>
    <cellStyle name="A_99상반기 원가계산_2001 제품1_110.04.3월 경영보고_112.04.7월 경영보고" xfId="10367" xr:uid="{00000000-0005-0000-0000-0000712A0000}"/>
    <cellStyle name="A_99상반기 원가계산_2001 제품1_110.04.3월 경영보고_112.04.7월 경영보고 2" xfId="10368" xr:uid="{00000000-0005-0000-0000-0000722A0000}"/>
    <cellStyle name="A_99상반기 원가계산_2001 제품1_110.04.3월 경영보고_112.경영보고(주)이순" xfId="10369" xr:uid="{00000000-0005-0000-0000-0000732A0000}"/>
    <cellStyle name="A_99상반기 원가계산_2001 제품1_110.04.3월 경영보고_112.경영보고(주)이순 2" xfId="10370" xr:uid="{00000000-0005-0000-0000-0000742A0000}"/>
    <cellStyle name="A_99상반기 원가계산_2001 제품1_110.04.3월 경영보고_경영보고(주)이순" xfId="10371" xr:uid="{00000000-0005-0000-0000-0000752A0000}"/>
    <cellStyle name="A_99상반기 원가계산_2001 제품1_110.04.3월 경영보고_경영보고(주)이순 2" xfId="10372" xr:uid="{00000000-0005-0000-0000-0000762A0000}"/>
    <cellStyle name="A_99상반기 원가계산_2001 제품1_110-1.04.3월_경영보고" xfId="10373" xr:uid="{00000000-0005-0000-0000-0000772A0000}"/>
    <cellStyle name="A_99상반기 원가계산_2001 제품1_110-1.04.3월_경영보고 2" xfId="10374" xr:uid="{00000000-0005-0000-0000-0000782A0000}"/>
    <cellStyle name="A_99상반기 원가계산_2001 제품1_200.04년월별재무제표" xfId="10375" xr:uid="{00000000-0005-0000-0000-0000792A0000}"/>
    <cellStyle name="A_99상반기 원가계산_2001 제품1_200.04년월별재무제표 2" xfId="10376" xr:uid="{00000000-0005-0000-0000-00007A2A0000}"/>
    <cellStyle name="A_99상반기 원가계산_2001 제품1_200.04년월별재무제표_110-1.04.3월_경영보고" xfId="10377" xr:uid="{00000000-0005-0000-0000-00007B2A0000}"/>
    <cellStyle name="A_99상반기 원가계산_2001 제품1_200.04년월별재무제표_110-1.04.3월_경영보고 2" xfId="10378" xr:uid="{00000000-0005-0000-0000-00007C2A0000}"/>
    <cellStyle name="A_99상반기 원가계산_2001 제품1_200.04년월별재무제표_111.04.6월 경영보고" xfId="10379" xr:uid="{00000000-0005-0000-0000-00007D2A0000}"/>
    <cellStyle name="A_99상반기 원가계산_2001 제품1_200.04년월별재무제표_111.04.6월 경영보고 2" xfId="10380" xr:uid="{00000000-0005-0000-0000-00007E2A0000}"/>
    <cellStyle name="A_99상반기 원가계산_2001 제품1_200.04년월별재무제표_111.04.6월 경영보고(구성)" xfId="10381" xr:uid="{00000000-0005-0000-0000-00007F2A0000}"/>
    <cellStyle name="A_99상반기 원가계산_2001 제품1_200.04년월별재무제표_111.04.6월 경영보고(구성) 2" xfId="10382" xr:uid="{00000000-0005-0000-0000-0000802A0000}"/>
    <cellStyle name="A_99상반기 원가계산_2001 제품1_200.04년월별재무제표_112.04.7월 경영보고" xfId="10383" xr:uid="{00000000-0005-0000-0000-0000812A0000}"/>
    <cellStyle name="A_99상반기 원가계산_2001 제품1_200.04년월별재무제표_112.04.7월 경영보고 2" xfId="10384" xr:uid="{00000000-0005-0000-0000-0000822A0000}"/>
    <cellStyle name="A_99상반기 원가계산_2001 제품1_200.04년월별재무제표_112.경영보고(주)이순" xfId="10385" xr:uid="{00000000-0005-0000-0000-0000832A0000}"/>
    <cellStyle name="A_99상반기 원가계산_2001 제품1_200.04년월별재무제표_112.경영보고(주)이순 2" xfId="10386" xr:uid="{00000000-0005-0000-0000-0000842A0000}"/>
    <cellStyle name="A_99상반기 원가계산_2001 제품1_200.04년월별재무제표_경영보고(주)이순" xfId="10387" xr:uid="{00000000-0005-0000-0000-0000852A0000}"/>
    <cellStyle name="A_99상반기 원가계산_2001 제품1_200.04년월별재무제표_경영보고(주)이순 2" xfId="10388" xr:uid="{00000000-0005-0000-0000-0000862A0000}"/>
    <cellStyle name="A_99상반기 원가계산_2001 제품1_200.04월별재무제표" xfId="10389" xr:uid="{00000000-0005-0000-0000-0000872A0000}"/>
    <cellStyle name="A_99상반기 원가계산_2001 제품1_200.04월별재무제표 2" xfId="10390" xr:uid="{00000000-0005-0000-0000-0000882A0000}"/>
    <cellStyle name="A_99상반기 원가계산_2001 제품1_200.04월별재무제표_110-1.04.3월_경영보고" xfId="10391" xr:uid="{00000000-0005-0000-0000-0000892A0000}"/>
    <cellStyle name="A_99상반기 원가계산_2001 제품1_200.04월별재무제표_110-1.04.3월_경영보고 2" xfId="10392" xr:uid="{00000000-0005-0000-0000-00008A2A0000}"/>
    <cellStyle name="A_99상반기 원가계산_2001 제품1_200.04월별재무제표_111.04.6월 경영보고" xfId="10393" xr:uid="{00000000-0005-0000-0000-00008B2A0000}"/>
    <cellStyle name="A_99상반기 원가계산_2001 제품1_200.04월별재무제표_111.04.6월 경영보고 2" xfId="10394" xr:uid="{00000000-0005-0000-0000-00008C2A0000}"/>
    <cellStyle name="A_99상반기 원가계산_2001 제품1_200.04월별재무제표_111.04.6월 경영보고(구성)" xfId="10395" xr:uid="{00000000-0005-0000-0000-00008D2A0000}"/>
    <cellStyle name="A_99상반기 원가계산_2001 제품1_200.04월별재무제표_111.04.6월 경영보고(구성) 2" xfId="10396" xr:uid="{00000000-0005-0000-0000-00008E2A0000}"/>
    <cellStyle name="A_99상반기 원가계산_2001 제품1_200.04월별재무제표_112.04.7월 경영보고" xfId="10397" xr:uid="{00000000-0005-0000-0000-00008F2A0000}"/>
    <cellStyle name="A_99상반기 원가계산_2001 제품1_200.04월별재무제표_112.04.7월 경영보고 2" xfId="10398" xr:uid="{00000000-0005-0000-0000-0000902A0000}"/>
    <cellStyle name="A_99상반기 원가계산_2001 제품1_200.04월별재무제표_112.경영보고(주)이순" xfId="10399" xr:uid="{00000000-0005-0000-0000-0000912A0000}"/>
    <cellStyle name="A_99상반기 원가계산_2001 제품1_200.04월별재무제표_112.경영보고(주)이순 2" xfId="10400" xr:uid="{00000000-0005-0000-0000-0000922A0000}"/>
    <cellStyle name="A_99상반기 원가계산_2001 제품1_200.04월별재무제표_경영보고(주)이순" xfId="10401" xr:uid="{00000000-0005-0000-0000-0000932A0000}"/>
    <cellStyle name="A_99상반기 원가계산_2001 제품1_200.04월별재무제표_경영보고(주)이순 2" xfId="10402" xr:uid="{00000000-0005-0000-0000-0000942A0000}"/>
    <cellStyle name="A_99상반기 원가계산_2001 제품1_경영보고(주)이순" xfId="10403" xr:uid="{00000000-0005-0000-0000-0000952A0000}"/>
    <cellStyle name="A_99상반기 원가계산_2001 제품1_경영보고(주)이순 2" xfId="10404" xr:uid="{00000000-0005-0000-0000-0000962A0000}"/>
    <cellStyle name="A_99상반기 원가계산_2001 제품1_비교재무제표" xfId="10405" xr:uid="{00000000-0005-0000-0000-0000972A0000}"/>
    <cellStyle name="A_99상반기 원가계산_2001 제품1_비교재무제표 2" xfId="10406" xr:uid="{00000000-0005-0000-0000-0000982A0000}"/>
    <cellStyle name="A_99상반기 원가계산_2001 제품1_비교재무제표_110-1.04.3월_경영보고" xfId="10407" xr:uid="{00000000-0005-0000-0000-0000992A0000}"/>
    <cellStyle name="A_99상반기 원가계산_2001 제품1_비교재무제표_110-1.04.3월_경영보고 2" xfId="10408" xr:uid="{00000000-0005-0000-0000-00009A2A0000}"/>
    <cellStyle name="A_99상반기 원가계산_2001 제품1_비교재무제표_111.04.6월 경영보고" xfId="10409" xr:uid="{00000000-0005-0000-0000-00009B2A0000}"/>
    <cellStyle name="A_99상반기 원가계산_2001 제품1_비교재무제표_111.04.6월 경영보고 2" xfId="10410" xr:uid="{00000000-0005-0000-0000-00009C2A0000}"/>
    <cellStyle name="A_99상반기 원가계산_2001 제품1_비교재무제표_111.04.6월 경영보고(구성)" xfId="10411" xr:uid="{00000000-0005-0000-0000-00009D2A0000}"/>
    <cellStyle name="A_99상반기 원가계산_2001 제품1_비교재무제표_111.04.6월 경영보고(구성) 2" xfId="10412" xr:uid="{00000000-0005-0000-0000-00009E2A0000}"/>
    <cellStyle name="A_99상반기 원가계산_2001 제품1_비교재무제표_112.04.7월 경영보고" xfId="10413" xr:uid="{00000000-0005-0000-0000-00009F2A0000}"/>
    <cellStyle name="A_99상반기 원가계산_2001 제품1_비교재무제표_112.04.7월 경영보고 2" xfId="10414" xr:uid="{00000000-0005-0000-0000-0000A02A0000}"/>
    <cellStyle name="A_99상반기 원가계산_2001 제품1_비교재무제표_112.경영보고(주)이순" xfId="10415" xr:uid="{00000000-0005-0000-0000-0000A12A0000}"/>
    <cellStyle name="A_99상반기 원가계산_2001 제품1_비교재무제표_112.경영보고(주)이순 2" xfId="10416" xr:uid="{00000000-0005-0000-0000-0000A22A0000}"/>
    <cellStyle name="A_99상반기 원가계산_2001 제품1_비교재무제표_경영보고(주)이순" xfId="10417" xr:uid="{00000000-0005-0000-0000-0000A32A0000}"/>
    <cellStyle name="A_99상반기 원가계산_2001 제품1_비교재무제표_경영보고(주)이순 2" xfId="10418" xr:uid="{00000000-0005-0000-0000-0000A42A0000}"/>
    <cellStyle name="A_99상반기 원가계산_erp(일문)" xfId="10419" xr:uid="{00000000-0005-0000-0000-0000A52A0000}"/>
    <cellStyle name="A_99상반기 원가계산_erp(일문) 2" xfId="10420" xr:uid="{00000000-0005-0000-0000-0000A62A0000}"/>
    <cellStyle name="A_99상반기 원가계산_erp(일문)_110-1.04.3월_경영보고" xfId="10421" xr:uid="{00000000-0005-0000-0000-0000A72A0000}"/>
    <cellStyle name="A_99상반기 원가계산_erp(일문)_110-1.04.3월_경영보고 2" xfId="10422" xr:uid="{00000000-0005-0000-0000-0000A82A0000}"/>
    <cellStyle name="A_99상반기 원가계산_erp(일문)_111.04.6월 경영보고" xfId="10423" xr:uid="{00000000-0005-0000-0000-0000A92A0000}"/>
    <cellStyle name="A_99상반기 원가계산_erp(일문)_111.04.6월 경영보고 2" xfId="10424" xr:uid="{00000000-0005-0000-0000-0000AA2A0000}"/>
    <cellStyle name="A_99상반기 원가계산_erp(일문)_111.04.6월 경영보고(구성)" xfId="10425" xr:uid="{00000000-0005-0000-0000-0000AB2A0000}"/>
    <cellStyle name="A_99상반기 원가계산_erp(일문)_111.04.6월 경영보고(구성) 2" xfId="10426" xr:uid="{00000000-0005-0000-0000-0000AC2A0000}"/>
    <cellStyle name="A_99상반기 원가계산_erp(일문)_112.04.7월 경영보고" xfId="10427" xr:uid="{00000000-0005-0000-0000-0000AD2A0000}"/>
    <cellStyle name="A_99상반기 원가계산_erp(일문)_112.04.7월 경영보고 2" xfId="10428" xr:uid="{00000000-0005-0000-0000-0000AE2A0000}"/>
    <cellStyle name="A_99상반기 원가계산_erp(일문)_112.경영보고(주)이순" xfId="10429" xr:uid="{00000000-0005-0000-0000-0000AF2A0000}"/>
    <cellStyle name="A_99상반기 원가계산_erp(일문)_112.경영보고(주)이순 2" xfId="10430" xr:uid="{00000000-0005-0000-0000-0000B02A0000}"/>
    <cellStyle name="A_99상반기 원가계산_erp(일문)_경영보고(주)이순" xfId="10431" xr:uid="{00000000-0005-0000-0000-0000B12A0000}"/>
    <cellStyle name="A_99상반기 원가계산_erp(일문)_경영보고(주)이순 2" xfId="10432" xr:uid="{00000000-0005-0000-0000-0000B22A0000}"/>
    <cellStyle name="A_99상반기 원가계산_경영보고(주)이순" xfId="10433" xr:uid="{00000000-0005-0000-0000-0000B32A0000}"/>
    <cellStyle name="A_99상반기 원가계산_경영보고(주)이순 2" xfId="10434" xr:uid="{00000000-0005-0000-0000-0000B42A0000}"/>
    <cellStyle name="A_99상반기 원가계산_비교재무제표" xfId="10435" xr:uid="{00000000-0005-0000-0000-0000B52A0000}"/>
    <cellStyle name="A_99상반기 원가계산_비교재무제표 2" xfId="10436" xr:uid="{00000000-0005-0000-0000-0000B62A0000}"/>
    <cellStyle name="A_99상반기 원가계산_비교재무제표_110-1.04.3월_경영보고" xfId="10437" xr:uid="{00000000-0005-0000-0000-0000B72A0000}"/>
    <cellStyle name="A_99상반기 원가계산_비교재무제표_110-1.04.3월_경영보고 2" xfId="10438" xr:uid="{00000000-0005-0000-0000-0000B82A0000}"/>
    <cellStyle name="A_99상반기 원가계산_비교재무제표_111.04.6월 경영보고" xfId="10439" xr:uid="{00000000-0005-0000-0000-0000B92A0000}"/>
    <cellStyle name="A_99상반기 원가계산_비교재무제표_111.04.6월 경영보고 2" xfId="10440" xr:uid="{00000000-0005-0000-0000-0000BA2A0000}"/>
    <cellStyle name="A_99상반기 원가계산_비교재무제표_111.04.6월 경영보고(구성)" xfId="10441" xr:uid="{00000000-0005-0000-0000-0000BB2A0000}"/>
    <cellStyle name="A_99상반기 원가계산_비교재무제표_111.04.6월 경영보고(구성) 2" xfId="10442" xr:uid="{00000000-0005-0000-0000-0000BC2A0000}"/>
    <cellStyle name="A_99상반기 원가계산_비교재무제표_112.04.7월 경영보고" xfId="10443" xr:uid="{00000000-0005-0000-0000-0000BD2A0000}"/>
    <cellStyle name="A_99상반기 원가계산_비교재무제표_112.04.7월 경영보고 2" xfId="10444" xr:uid="{00000000-0005-0000-0000-0000BE2A0000}"/>
    <cellStyle name="A_99상반기 원가계산_비교재무제표_112.경영보고(주)이순" xfId="10445" xr:uid="{00000000-0005-0000-0000-0000BF2A0000}"/>
    <cellStyle name="A_99상반기 원가계산_비교재무제표_112.경영보고(주)이순 2" xfId="10446" xr:uid="{00000000-0005-0000-0000-0000C02A0000}"/>
    <cellStyle name="A_99상반기 원가계산_비교재무제표_경영보고(주)이순" xfId="10447" xr:uid="{00000000-0005-0000-0000-0000C12A0000}"/>
    <cellStyle name="A_99상반기 원가계산_비교재무제표_경영보고(주)이순 2" xfId="10448" xr:uid="{00000000-0005-0000-0000-0000C22A0000}"/>
    <cellStyle name="A_99상반기 원가계산_상반기제품" xfId="10449" xr:uid="{00000000-0005-0000-0000-0000C32A0000}"/>
    <cellStyle name="A_99상반기 원가계산_상반기제품 2" xfId="10450" xr:uid="{00000000-0005-0000-0000-0000C42A0000}"/>
    <cellStyle name="A_99상반기 원가계산_상반기제품_01상반기 결산보고(j)" xfId="10451" xr:uid="{00000000-0005-0000-0000-0000C52A0000}"/>
    <cellStyle name="A_99상반기 원가계산_상반기제품_01상반기 결산보고(j) 2" xfId="10452" xr:uid="{00000000-0005-0000-0000-0000C62A0000}"/>
    <cellStyle name="A_99상반기 원가계산_상반기제품_01상반기 결산보고(j)_110-1.04.3월_경영보고" xfId="10453" xr:uid="{00000000-0005-0000-0000-0000C72A0000}"/>
    <cellStyle name="A_99상반기 원가계산_상반기제품_01상반기 결산보고(j)_110-1.04.3월_경영보고 2" xfId="10454" xr:uid="{00000000-0005-0000-0000-0000C82A0000}"/>
    <cellStyle name="A_99상반기 원가계산_상반기제품_01상반기 결산보고(j)_111.04.6월 경영보고" xfId="10455" xr:uid="{00000000-0005-0000-0000-0000C92A0000}"/>
    <cellStyle name="A_99상반기 원가계산_상반기제품_01상반기 결산보고(j)_111.04.6월 경영보고 2" xfId="10456" xr:uid="{00000000-0005-0000-0000-0000CA2A0000}"/>
    <cellStyle name="A_99상반기 원가계산_상반기제품_01상반기 결산보고(j)_111.04.6월 경영보고(구성)" xfId="10457" xr:uid="{00000000-0005-0000-0000-0000CB2A0000}"/>
    <cellStyle name="A_99상반기 원가계산_상반기제품_01상반기 결산보고(j)_111.04.6월 경영보고(구성) 2" xfId="10458" xr:uid="{00000000-0005-0000-0000-0000CC2A0000}"/>
    <cellStyle name="A_99상반기 원가계산_상반기제품_01상반기 결산보고(j)_112.04.7월 경영보고" xfId="10459" xr:uid="{00000000-0005-0000-0000-0000CD2A0000}"/>
    <cellStyle name="A_99상반기 원가계산_상반기제품_01상반기 결산보고(j)_112.04.7월 경영보고 2" xfId="10460" xr:uid="{00000000-0005-0000-0000-0000CE2A0000}"/>
    <cellStyle name="A_99상반기 원가계산_상반기제품_01상반기 결산보고(j)_112.경영보고(주)이순" xfId="10461" xr:uid="{00000000-0005-0000-0000-0000CF2A0000}"/>
    <cellStyle name="A_99상반기 원가계산_상반기제품_01상반기 결산보고(j)_112.경영보고(주)이순 2" xfId="10462" xr:uid="{00000000-0005-0000-0000-0000D02A0000}"/>
    <cellStyle name="A_99상반기 원가계산_상반기제품_01상반기 결산보고(j)_경영보고(주)이순" xfId="10463" xr:uid="{00000000-0005-0000-0000-0000D12A0000}"/>
    <cellStyle name="A_99상반기 원가계산_상반기제품_01상반기 결산보고(j)_경영보고(주)이순 2" xfId="10464" xr:uid="{00000000-0005-0000-0000-0000D22A0000}"/>
    <cellStyle name="A_99상반기 원가계산_상반기제품_02반기조정" xfId="10465" xr:uid="{00000000-0005-0000-0000-0000D32A0000}"/>
    <cellStyle name="A_99상반기 원가계산_상반기제품_02반기조정 2" xfId="10466" xr:uid="{00000000-0005-0000-0000-0000D42A0000}"/>
    <cellStyle name="A_99상반기 원가계산_상반기제품_02반기조정_110-1.04.3월_경영보고" xfId="10467" xr:uid="{00000000-0005-0000-0000-0000D52A0000}"/>
    <cellStyle name="A_99상반기 원가계산_상반기제품_02반기조정_110-1.04.3월_경영보고 2" xfId="10468" xr:uid="{00000000-0005-0000-0000-0000D62A0000}"/>
    <cellStyle name="A_99상반기 원가계산_상반기제품_02반기조정_111.04.6월 경영보고" xfId="10469" xr:uid="{00000000-0005-0000-0000-0000D72A0000}"/>
    <cellStyle name="A_99상반기 원가계산_상반기제품_02반기조정_111.04.6월 경영보고 2" xfId="10470" xr:uid="{00000000-0005-0000-0000-0000D82A0000}"/>
    <cellStyle name="A_99상반기 원가계산_상반기제품_02반기조정_111.04.6월 경영보고(구성)" xfId="10471" xr:uid="{00000000-0005-0000-0000-0000D92A0000}"/>
    <cellStyle name="A_99상반기 원가계산_상반기제품_02반기조정_111.04.6월 경영보고(구성) 2" xfId="10472" xr:uid="{00000000-0005-0000-0000-0000DA2A0000}"/>
    <cellStyle name="A_99상반기 원가계산_상반기제품_02반기조정_112.04.7월 경영보고" xfId="10473" xr:uid="{00000000-0005-0000-0000-0000DB2A0000}"/>
    <cellStyle name="A_99상반기 원가계산_상반기제품_02반기조정_112.04.7월 경영보고 2" xfId="10474" xr:uid="{00000000-0005-0000-0000-0000DC2A0000}"/>
    <cellStyle name="A_99상반기 원가계산_상반기제품_02반기조정_112.경영보고(주)이순" xfId="10475" xr:uid="{00000000-0005-0000-0000-0000DD2A0000}"/>
    <cellStyle name="A_99상반기 원가계산_상반기제품_02반기조정_112.경영보고(주)이순 2" xfId="10476" xr:uid="{00000000-0005-0000-0000-0000DE2A0000}"/>
    <cellStyle name="A_99상반기 원가계산_상반기제품_02반기조정_경영보고(주)이순" xfId="10477" xr:uid="{00000000-0005-0000-0000-0000DF2A0000}"/>
    <cellStyle name="A_99상반기 원가계산_상반기제품_02반기조정_경영보고(주)이순 2" xfId="10478" xr:uid="{00000000-0005-0000-0000-0000E02A0000}"/>
    <cellStyle name="A_99상반기 원가계산_상반기제품_110.04.3월 경영보고" xfId="10479" xr:uid="{00000000-0005-0000-0000-0000E12A0000}"/>
    <cellStyle name="A_99상반기 원가계산_상반기제품_110.04.3월 경영보고 2" xfId="10480" xr:uid="{00000000-0005-0000-0000-0000E22A0000}"/>
    <cellStyle name="A_99상반기 원가계산_상반기제품_110.04.3월 경영보고_110-1.04.3월_경영보고" xfId="10481" xr:uid="{00000000-0005-0000-0000-0000E32A0000}"/>
    <cellStyle name="A_99상반기 원가계산_상반기제품_110.04.3월 경영보고_110-1.04.3월_경영보고 2" xfId="10482" xr:uid="{00000000-0005-0000-0000-0000E42A0000}"/>
    <cellStyle name="A_99상반기 원가계산_상반기제품_110.04.3월 경영보고_111.04.6월 경영보고" xfId="10483" xr:uid="{00000000-0005-0000-0000-0000E52A0000}"/>
    <cellStyle name="A_99상반기 원가계산_상반기제품_110.04.3월 경영보고_111.04.6월 경영보고 2" xfId="10484" xr:uid="{00000000-0005-0000-0000-0000E62A0000}"/>
    <cellStyle name="A_99상반기 원가계산_상반기제품_110.04.3월 경영보고_111.04.6월 경영보고(구성)" xfId="10485" xr:uid="{00000000-0005-0000-0000-0000E72A0000}"/>
    <cellStyle name="A_99상반기 원가계산_상반기제품_110.04.3월 경영보고_111.04.6월 경영보고(구성) 2" xfId="10486" xr:uid="{00000000-0005-0000-0000-0000E82A0000}"/>
    <cellStyle name="A_99상반기 원가계산_상반기제품_110.04.3월 경영보고_112.04.7월 경영보고" xfId="10487" xr:uid="{00000000-0005-0000-0000-0000E92A0000}"/>
    <cellStyle name="A_99상반기 원가계산_상반기제품_110.04.3월 경영보고_112.04.7월 경영보고 2" xfId="10488" xr:uid="{00000000-0005-0000-0000-0000EA2A0000}"/>
    <cellStyle name="A_99상반기 원가계산_상반기제품_110.04.3월 경영보고_112.경영보고(주)이순" xfId="10489" xr:uid="{00000000-0005-0000-0000-0000EB2A0000}"/>
    <cellStyle name="A_99상반기 원가계산_상반기제품_110.04.3월 경영보고_112.경영보고(주)이순 2" xfId="10490" xr:uid="{00000000-0005-0000-0000-0000EC2A0000}"/>
    <cellStyle name="A_99상반기 원가계산_상반기제품_110.04.3월 경영보고_경영보고(주)이순" xfId="10491" xr:uid="{00000000-0005-0000-0000-0000ED2A0000}"/>
    <cellStyle name="A_99상반기 원가계산_상반기제품_110.04.3월 경영보고_경영보고(주)이순 2" xfId="10492" xr:uid="{00000000-0005-0000-0000-0000EE2A0000}"/>
    <cellStyle name="A_99상반기 원가계산_상반기제품_110-1.04.3월_경영보고" xfId="10493" xr:uid="{00000000-0005-0000-0000-0000EF2A0000}"/>
    <cellStyle name="A_99상반기 원가계산_상반기제품_110-1.04.3월_경영보고 2" xfId="10494" xr:uid="{00000000-0005-0000-0000-0000F02A0000}"/>
    <cellStyle name="A_99상반기 원가계산_상반기제품_200.04년월별재무제표" xfId="10495" xr:uid="{00000000-0005-0000-0000-0000F12A0000}"/>
    <cellStyle name="A_99상반기 원가계산_상반기제품_200.04년월별재무제표 2" xfId="10496" xr:uid="{00000000-0005-0000-0000-0000F22A0000}"/>
    <cellStyle name="A_99상반기 원가계산_상반기제품_200.04년월별재무제표_110-1.04.3월_경영보고" xfId="10497" xr:uid="{00000000-0005-0000-0000-0000F32A0000}"/>
    <cellStyle name="A_99상반기 원가계산_상반기제품_200.04년월별재무제표_110-1.04.3월_경영보고 2" xfId="10498" xr:uid="{00000000-0005-0000-0000-0000F42A0000}"/>
    <cellStyle name="A_99상반기 원가계산_상반기제품_200.04년월별재무제표_111.04.6월 경영보고" xfId="10499" xr:uid="{00000000-0005-0000-0000-0000F52A0000}"/>
    <cellStyle name="A_99상반기 원가계산_상반기제품_200.04년월별재무제표_111.04.6월 경영보고 2" xfId="10500" xr:uid="{00000000-0005-0000-0000-0000F62A0000}"/>
    <cellStyle name="A_99상반기 원가계산_상반기제품_200.04년월별재무제표_111.04.6월 경영보고(구성)" xfId="10501" xr:uid="{00000000-0005-0000-0000-0000F72A0000}"/>
    <cellStyle name="A_99상반기 원가계산_상반기제품_200.04년월별재무제표_111.04.6월 경영보고(구성) 2" xfId="10502" xr:uid="{00000000-0005-0000-0000-0000F82A0000}"/>
    <cellStyle name="A_99상반기 원가계산_상반기제품_200.04년월별재무제표_112.04.7월 경영보고" xfId="10503" xr:uid="{00000000-0005-0000-0000-0000F92A0000}"/>
    <cellStyle name="A_99상반기 원가계산_상반기제품_200.04년월별재무제표_112.04.7월 경영보고 2" xfId="10504" xr:uid="{00000000-0005-0000-0000-0000FA2A0000}"/>
    <cellStyle name="A_99상반기 원가계산_상반기제품_200.04년월별재무제표_112.경영보고(주)이순" xfId="10505" xr:uid="{00000000-0005-0000-0000-0000FB2A0000}"/>
    <cellStyle name="A_99상반기 원가계산_상반기제품_200.04년월별재무제표_112.경영보고(주)이순 2" xfId="10506" xr:uid="{00000000-0005-0000-0000-0000FC2A0000}"/>
    <cellStyle name="A_99상반기 원가계산_상반기제품_200.04년월별재무제표_경영보고(주)이순" xfId="10507" xr:uid="{00000000-0005-0000-0000-0000FD2A0000}"/>
    <cellStyle name="A_99상반기 원가계산_상반기제품_200.04년월별재무제표_경영보고(주)이순 2" xfId="10508" xr:uid="{00000000-0005-0000-0000-0000FE2A0000}"/>
    <cellStyle name="A_99상반기 원가계산_상반기제품_200.04월별재무제표" xfId="10509" xr:uid="{00000000-0005-0000-0000-0000FF2A0000}"/>
    <cellStyle name="A_99상반기 원가계산_상반기제품_200.04월별재무제표 2" xfId="10510" xr:uid="{00000000-0005-0000-0000-0000002B0000}"/>
    <cellStyle name="A_99상반기 원가계산_상반기제품_200.04월별재무제표_110-1.04.3월_경영보고" xfId="10511" xr:uid="{00000000-0005-0000-0000-0000012B0000}"/>
    <cellStyle name="A_99상반기 원가계산_상반기제품_200.04월별재무제표_110-1.04.3월_경영보고 2" xfId="10512" xr:uid="{00000000-0005-0000-0000-0000022B0000}"/>
    <cellStyle name="A_99상반기 원가계산_상반기제품_200.04월별재무제표_111.04.6월 경영보고" xfId="10513" xr:uid="{00000000-0005-0000-0000-0000032B0000}"/>
    <cellStyle name="A_99상반기 원가계산_상반기제품_200.04월별재무제표_111.04.6월 경영보고 2" xfId="10514" xr:uid="{00000000-0005-0000-0000-0000042B0000}"/>
    <cellStyle name="A_99상반기 원가계산_상반기제품_200.04월별재무제표_111.04.6월 경영보고(구성)" xfId="10515" xr:uid="{00000000-0005-0000-0000-0000052B0000}"/>
    <cellStyle name="A_99상반기 원가계산_상반기제품_200.04월별재무제표_111.04.6월 경영보고(구성) 2" xfId="10516" xr:uid="{00000000-0005-0000-0000-0000062B0000}"/>
    <cellStyle name="A_99상반기 원가계산_상반기제품_200.04월별재무제표_112.04.7월 경영보고" xfId="10517" xr:uid="{00000000-0005-0000-0000-0000072B0000}"/>
    <cellStyle name="A_99상반기 원가계산_상반기제품_200.04월별재무제표_112.04.7월 경영보고 2" xfId="10518" xr:uid="{00000000-0005-0000-0000-0000082B0000}"/>
    <cellStyle name="A_99상반기 원가계산_상반기제품_200.04월별재무제표_112.경영보고(주)이순" xfId="10519" xr:uid="{00000000-0005-0000-0000-0000092B0000}"/>
    <cellStyle name="A_99상반기 원가계산_상반기제품_200.04월별재무제표_112.경영보고(주)이순 2" xfId="10520" xr:uid="{00000000-0005-0000-0000-00000A2B0000}"/>
    <cellStyle name="A_99상반기 원가계산_상반기제품_200.04월별재무제표_경영보고(주)이순" xfId="10521" xr:uid="{00000000-0005-0000-0000-00000B2B0000}"/>
    <cellStyle name="A_99상반기 원가계산_상반기제품_200.04월별재무제표_경영보고(주)이순 2" xfId="10522" xr:uid="{00000000-0005-0000-0000-00000C2B0000}"/>
    <cellStyle name="A_99상반기 원가계산_상반기제품_경영보고(주)이순" xfId="10523" xr:uid="{00000000-0005-0000-0000-00000D2B0000}"/>
    <cellStyle name="A_99상반기 원가계산_상반기제품_경영보고(주)이순 2" xfId="10524" xr:uid="{00000000-0005-0000-0000-00000E2B0000}"/>
    <cellStyle name="A_99상반기 원가계산_상반기제품_비교재무제표" xfId="10525" xr:uid="{00000000-0005-0000-0000-00000F2B0000}"/>
    <cellStyle name="A_99상반기 원가계산_상반기제품_비교재무제표 2" xfId="10526" xr:uid="{00000000-0005-0000-0000-0000102B0000}"/>
    <cellStyle name="A_99상반기 원가계산_상반기제품_비교재무제표_110-1.04.3월_경영보고" xfId="10527" xr:uid="{00000000-0005-0000-0000-0000112B0000}"/>
    <cellStyle name="A_99상반기 원가계산_상반기제품_비교재무제표_110-1.04.3월_경영보고 2" xfId="10528" xr:uid="{00000000-0005-0000-0000-0000122B0000}"/>
    <cellStyle name="A_99상반기 원가계산_상반기제품_비교재무제표_111.04.6월 경영보고" xfId="10529" xr:uid="{00000000-0005-0000-0000-0000132B0000}"/>
    <cellStyle name="A_99상반기 원가계산_상반기제품_비교재무제표_111.04.6월 경영보고 2" xfId="10530" xr:uid="{00000000-0005-0000-0000-0000142B0000}"/>
    <cellStyle name="A_99상반기 원가계산_상반기제품_비교재무제표_111.04.6월 경영보고(구성)" xfId="10531" xr:uid="{00000000-0005-0000-0000-0000152B0000}"/>
    <cellStyle name="A_99상반기 원가계산_상반기제품_비교재무제표_111.04.6월 경영보고(구성) 2" xfId="10532" xr:uid="{00000000-0005-0000-0000-0000162B0000}"/>
    <cellStyle name="A_99상반기 원가계산_상반기제품_비교재무제표_112.04.7월 경영보고" xfId="10533" xr:uid="{00000000-0005-0000-0000-0000172B0000}"/>
    <cellStyle name="A_99상반기 원가계산_상반기제품_비교재무제표_112.04.7월 경영보고 2" xfId="10534" xr:uid="{00000000-0005-0000-0000-0000182B0000}"/>
    <cellStyle name="A_99상반기 원가계산_상반기제품_비교재무제표_112.경영보고(주)이순" xfId="10535" xr:uid="{00000000-0005-0000-0000-0000192B0000}"/>
    <cellStyle name="A_99상반기 원가계산_상반기제품_비교재무제표_112.경영보고(주)이순 2" xfId="10536" xr:uid="{00000000-0005-0000-0000-00001A2B0000}"/>
    <cellStyle name="A_99상반기 원가계산_상반기제품_비교재무제표_경영보고(주)이순" xfId="10537" xr:uid="{00000000-0005-0000-0000-00001B2B0000}"/>
    <cellStyle name="A_99상반기 원가계산_상반기제품_비교재무제표_경영보고(주)이순 2" xfId="10538" xr:uid="{00000000-0005-0000-0000-00001C2B0000}"/>
    <cellStyle name="A_CODE별" xfId="10539" xr:uid="{00000000-0005-0000-0000-00001D2B0000}"/>
    <cellStyle name="A_CODE별 2" xfId="10540" xr:uid="{00000000-0005-0000-0000-00001E2B0000}"/>
    <cellStyle name="A_erp(일문)" xfId="10541" xr:uid="{00000000-0005-0000-0000-00001F2B0000}"/>
    <cellStyle name="A_erp(일문) 2" xfId="10542" xr:uid="{00000000-0005-0000-0000-0000202B0000}"/>
    <cellStyle name="A_erp(일문)_110-1.04.3월_경영보고" xfId="10543" xr:uid="{00000000-0005-0000-0000-0000212B0000}"/>
    <cellStyle name="A_erp(일문)_110-1.04.3월_경영보고 2" xfId="10544" xr:uid="{00000000-0005-0000-0000-0000222B0000}"/>
    <cellStyle name="A_erp(일문)_111.04.6월 경영보고" xfId="10545" xr:uid="{00000000-0005-0000-0000-0000232B0000}"/>
    <cellStyle name="A_erp(일문)_111.04.6월 경영보고 2" xfId="10546" xr:uid="{00000000-0005-0000-0000-0000242B0000}"/>
    <cellStyle name="A_erp(일문)_111.04.6월 경영보고(구성)" xfId="10547" xr:uid="{00000000-0005-0000-0000-0000252B0000}"/>
    <cellStyle name="A_erp(일문)_111.04.6월 경영보고(구성) 2" xfId="10548" xr:uid="{00000000-0005-0000-0000-0000262B0000}"/>
    <cellStyle name="A_erp(일문)_112.04.7월 경영보고" xfId="10549" xr:uid="{00000000-0005-0000-0000-0000272B0000}"/>
    <cellStyle name="A_erp(일문)_112.04.7월 경영보고 2" xfId="10550" xr:uid="{00000000-0005-0000-0000-0000282B0000}"/>
    <cellStyle name="A_erp(일문)_112.경영보고(주)이순" xfId="10551" xr:uid="{00000000-0005-0000-0000-0000292B0000}"/>
    <cellStyle name="A_erp(일문)_112.경영보고(주)이순 2" xfId="10552" xr:uid="{00000000-0005-0000-0000-00002A2B0000}"/>
    <cellStyle name="A_erp(일문)_경영보고(주)이순" xfId="10553" xr:uid="{00000000-0005-0000-0000-00002B2B0000}"/>
    <cellStyle name="A_erp(일문)_경영보고(주)이순 2" xfId="10554" xr:uid="{00000000-0005-0000-0000-00002C2B0000}"/>
    <cellStyle name="A_결산자료" xfId="10555" xr:uid="{00000000-0005-0000-0000-00002D2B0000}"/>
    <cellStyle name="A_결산자료 2" xfId="10556" xr:uid="{00000000-0005-0000-0000-00002E2B0000}"/>
    <cellStyle name="A_경영보고(주)이순" xfId="10557" xr:uid="{00000000-0005-0000-0000-00002F2B0000}"/>
    <cellStyle name="A_경영보고(주)이순 2" xfId="10558" xr:uid="{00000000-0005-0000-0000-0000302B0000}"/>
    <cellStyle name="A_명세DATA (2)" xfId="10559" xr:uid="{00000000-0005-0000-0000-0000312B0000}"/>
    <cellStyle name="A_명세DATA (2) 2" xfId="10560" xr:uid="{00000000-0005-0000-0000-0000322B0000}"/>
    <cellStyle name="A_명세서 (2)" xfId="10561" xr:uid="{00000000-0005-0000-0000-0000332B0000}"/>
    <cellStyle name="A_명세서 (2) 2" xfId="10562" xr:uid="{00000000-0005-0000-0000-0000342B0000}"/>
    <cellStyle name="A_비교재무제표" xfId="10563" xr:uid="{00000000-0005-0000-0000-0000352B0000}"/>
    <cellStyle name="A_비교재무제표 2" xfId="10564" xr:uid="{00000000-0005-0000-0000-0000362B0000}"/>
    <cellStyle name="A_비교재무제표_110-1.04.3월_경영보고" xfId="10565" xr:uid="{00000000-0005-0000-0000-0000372B0000}"/>
    <cellStyle name="A_비교재무제표_110-1.04.3월_경영보고 2" xfId="10566" xr:uid="{00000000-0005-0000-0000-0000382B0000}"/>
    <cellStyle name="A_비교재무제표_111.04.6월 경영보고" xfId="10567" xr:uid="{00000000-0005-0000-0000-0000392B0000}"/>
    <cellStyle name="A_비교재무제표_111.04.6월 경영보고 2" xfId="10568" xr:uid="{00000000-0005-0000-0000-00003A2B0000}"/>
    <cellStyle name="A_비교재무제표_111.04.6월 경영보고(구성)" xfId="10569" xr:uid="{00000000-0005-0000-0000-00003B2B0000}"/>
    <cellStyle name="A_비교재무제표_111.04.6월 경영보고(구성) 2" xfId="10570" xr:uid="{00000000-0005-0000-0000-00003C2B0000}"/>
    <cellStyle name="A_비교재무제표_112.04.7월 경영보고" xfId="10571" xr:uid="{00000000-0005-0000-0000-00003D2B0000}"/>
    <cellStyle name="A_비교재무제표_112.04.7월 경영보고 2" xfId="10572" xr:uid="{00000000-0005-0000-0000-00003E2B0000}"/>
    <cellStyle name="A_비교재무제표_112.경영보고(주)이순" xfId="10573" xr:uid="{00000000-0005-0000-0000-00003F2B0000}"/>
    <cellStyle name="A_비교재무제표_112.경영보고(주)이순 2" xfId="10574" xr:uid="{00000000-0005-0000-0000-0000402B0000}"/>
    <cellStyle name="A_비교재무제표_경영보고(주)이순" xfId="10575" xr:uid="{00000000-0005-0000-0000-0000412B0000}"/>
    <cellStyle name="A_비교재무제표_경영보고(주)이순 2" xfId="10576" xr:uid="{00000000-0005-0000-0000-0000422B0000}"/>
    <cellStyle name="A_상반기원재료" xfId="10577" xr:uid="{00000000-0005-0000-0000-0000432B0000}"/>
    <cellStyle name="A_상반기원재료 2" xfId="10578" xr:uid="{00000000-0005-0000-0000-0000442B0000}"/>
    <cellStyle name="A_상반기원재료_01상반기 결산보고(j)" xfId="10579" xr:uid="{00000000-0005-0000-0000-0000452B0000}"/>
    <cellStyle name="A_상반기원재료_01상반기 결산보고(j) 2" xfId="10580" xr:uid="{00000000-0005-0000-0000-0000462B0000}"/>
    <cellStyle name="A_상반기원재료_01상반기 결산보고(j)_110-1.04.3월_경영보고" xfId="10581" xr:uid="{00000000-0005-0000-0000-0000472B0000}"/>
    <cellStyle name="A_상반기원재료_01상반기 결산보고(j)_110-1.04.3월_경영보고 2" xfId="10582" xr:uid="{00000000-0005-0000-0000-0000482B0000}"/>
    <cellStyle name="A_상반기원재료_01상반기 결산보고(j)_111.04.6월 경영보고" xfId="10583" xr:uid="{00000000-0005-0000-0000-0000492B0000}"/>
    <cellStyle name="A_상반기원재료_01상반기 결산보고(j)_111.04.6월 경영보고 2" xfId="10584" xr:uid="{00000000-0005-0000-0000-00004A2B0000}"/>
    <cellStyle name="A_상반기원재료_01상반기 결산보고(j)_111.04.6월 경영보고(구성)" xfId="10585" xr:uid="{00000000-0005-0000-0000-00004B2B0000}"/>
    <cellStyle name="A_상반기원재료_01상반기 결산보고(j)_111.04.6월 경영보고(구성) 2" xfId="10586" xr:uid="{00000000-0005-0000-0000-00004C2B0000}"/>
    <cellStyle name="A_상반기원재료_01상반기 결산보고(j)_112.04.7월 경영보고" xfId="10587" xr:uid="{00000000-0005-0000-0000-00004D2B0000}"/>
    <cellStyle name="A_상반기원재료_01상반기 결산보고(j)_112.04.7월 경영보고 2" xfId="10588" xr:uid="{00000000-0005-0000-0000-00004E2B0000}"/>
    <cellStyle name="A_상반기원재료_01상반기 결산보고(j)_112.경영보고(주)이순" xfId="10589" xr:uid="{00000000-0005-0000-0000-00004F2B0000}"/>
    <cellStyle name="A_상반기원재료_01상반기 결산보고(j)_112.경영보고(주)이순 2" xfId="10590" xr:uid="{00000000-0005-0000-0000-0000502B0000}"/>
    <cellStyle name="A_상반기원재료_01상반기 결산보고(j)_경영보고(주)이순" xfId="10591" xr:uid="{00000000-0005-0000-0000-0000512B0000}"/>
    <cellStyle name="A_상반기원재료_01상반기 결산보고(j)_경영보고(주)이순 2" xfId="10592" xr:uid="{00000000-0005-0000-0000-0000522B0000}"/>
    <cellStyle name="A_상반기원재료_01상반기 결산보고(japan" xfId="10593" xr:uid="{00000000-0005-0000-0000-0000532B0000}"/>
    <cellStyle name="A_상반기원재료_01상반기 결산보고(japan 2" xfId="10594" xr:uid="{00000000-0005-0000-0000-0000542B0000}"/>
    <cellStyle name="A_상반기원재료_01상반기 결산보고(japan)수정" xfId="10595" xr:uid="{00000000-0005-0000-0000-0000552B0000}"/>
    <cellStyle name="A_상반기원재료_01상반기 결산보고(japan)수정 2" xfId="10596" xr:uid="{00000000-0005-0000-0000-0000562B0000}"/>
    <cellStyle name="A_상반기원재료_01상반기 결산보고(japan)수정_110-1.04.3월_경영보고" xfId="10597" xr:uid="{00000000-0005-0000-0000-0000572B0000}"/>
    <cellStyle name="A_상반기원재료_01상반기 결산보고(japan)수정_110-1.04.3월_경영보고 2" xfId="10598" xr:uid="{00000000-0005-0000-0000-0000582B0000}"/>
    <cellStyle name="A_상반기원재료_01상반기 결산보고(japan)수정_111.04.6월 경영보고" xfId="10599" xr:uid="{00000000-0005-0000-0000-0000592B0000}"/>
    <cellStyle name="A_상반기원재료_01상반기 결산보고(japan)수정_111.04.6월 경영보고 2" xfId="10600" xr:uid="{00000000-0005-0000-0000-00005A2B0000}"/>
    <cellStyle name="A_상반기원재료_01상반기 결산보고(japan)수정_111.04.6월 경영보고(구성)" xfId="10601" xr:uid="{00000000-0005-0000-0000-00005B2B0000}"/>
    <cellStyle name="A_상반기원재료_01상반기 결산보고(japan)수정_111.04.6월 경영보고(구성) 2" xfId="10602" xr:uid="{00000000-0005-0000-0000-00005C2B0000}"/>
    <cellStyle name="A_상반기원재료_01상반기 결산보고(japan)수정_112.04.7월 경영보고" xfId="10603" xr:uid="{00000000-0005-0000-0000-00005D2B0000}"/>
    <cellStyle name="A_상반기원재료_01상반기 결산보고(japan)수정_112.04.7월 경영보고 2" xfId="10604" xr:uid="{00000000-0005-0000-0000-00005E2B0000}"/>
    <cellStyle name="A_상반기원재료_01상반기 결산보고(japan)수정_112.경영보고(주)이순" xfId="10605" xr:uid="{00000000-0005-0000-0000-00005F2B0000}"/>
    <cellStyle name="A_상반기원재료_01상반기 결산보고(japan)수정_112.경영보고(주)이순 2" xfId="10606" xr:uid="{00000000-0005-0000-0000-0000602B0000}"/>
    <cellStyle name="A_상반기원재료_01상반기 결산보고(japan)수정_경영보고(주)이순" xfId="10607" xr:uid="{00000000-0005-0000-0000-0000612B0000}"/>
    <cellStyle name="A_상반기원재료_01상반기 결산보고(japan)수정_경영보고(주)이순 2" xfId="10608" xr:uid="{00000000-0005-0000-0000-0000622B0000}"/>
    <cellStyle name="A_상반기원재료_01상반기 결산보고(japan_110-1.04.3월_경영보고" xfId="10609" xr:uid="{00000000-0005-0000-0000-0000632B0000}"/>
    <cellStyle name="A_상반기원재료_01상반기 결산보고(japan_110-1.04.3월_경영보고 2" xfId="10610" xr:uid="{00000000-0005-0000-0000-0000642B0000}"/>
    <cellStyle name="A_상반기원재료_01상반기 결산보고(japan_111.04.6월 경영보고" xfId="10611" xr:uid="{00000000-0005-0000-0000-0000652B0000}"/>
    <cellStyle name="A_상반기원재료_01상반기 결산보고(japan_111.04.6월 경영보고 2" xfId="10612" xr:uid="{00000000-0005-0000-0000-0000662B0000}"/>
    <cellStyle name="A_상반기원재료_01상반기 결산보고(japan_111.04.6월 경영보고(구성)" xfId="10613" xr:uid="{00000000-0005-0000-0000-0000672B0000}"/>
    <cellStyle name="A_상반기원재료_01상반기 결산보고(japan_111.04.6월 경영보고(구성) 2" xfId="10614" xr:uid="{00000000-0005-0000-0000-0000682B0000}"/>
    <cellStyle name="A_상반기원재료_01상반기 결산보고(japan_112.04.7월 경영보고" xfId="10615" xr:uid="{00000000-0005-0000-0000-0000692B0000}"/>
    <cellStyle name="A_상반기원재료_01상반기 결산보고(japan_112.04.7월 경영보고 2" xfId="10616" xr:uid="{00000000-0005-0000-0000-00006A2B0000}"/>
    <cellStyle name="A_상반기원재료_01상반기 결산보고(japan_112.경영보고(주)이순" xfId="10617" xr:uid="{00000000-0005-0000-0000-00006B2B0000}"/>
    <cellStyle name="A_상반기원재료_01상반기 결산보고(japan_112.경영보고(주)이순 2" xfId="10618" xr:uid="{00000000-0005-0000-0000-00006C2B0000}"/>
    <cellStyle name="A_상반기원재료_01상반기 결산보고(japan_경영보고(주)이순" xfId="10619" xr:uid="{00000000-0005-0000-0000-00006D2B0000}"/>
    <cellStyle name="A_상반기원재료_01상반기 결산보고(japan_경영보고(주)이순 2" xfId="10620" xr:uid="{00000000-0005-0000-0000-00006E2B0000}"/>
    <cellStyle name="A_상반기원재료_02반기조정" xfId="10621" xr:uid="{00000000-0005-0000-0000-00006F2B0000}"/>
    <cellStyle name="A_상반기원재료_02반기조정 2" xfId="10622" xr:uid="{00000000-0005-0000-0000-0000702B0000}"/>
    <cellStyle name="A_상반기원재료_02반기조정_110-1.04.3월_경영보고" xfId="10623" xr:uid="{00000000-0005-0000-0000-0000712B0000}"/>
    <cellStyle name="A_상반기원재료_02반기조정_110-1.04.3월_경영보고 2" xfId="10624" xr:uid="{00000000-0005-0000-0000-0000722B0000}"/>
    <cellStyle name="A_상반기원재료_02반기조정_111.04.6월 경영보고" xfId="10625" xr:uid="{00000000-0005-0000-0000-0000732B0000}"/>
    <cellStyle name="A_상반기원재료_02반기조정_111.04.6월 경영보고 2" xfId="10626" xr:uid="{00000000-0005-0000-0000-0000742B0000}"/>
    <cellStyle name="A_상반기원재료_02반기조정_111.04.6월 경영보고(구성)" xfId="10627" xr:uid="{00000000-0005-0000-0000-0000752B0000}"/>
    <cellStyle name="A_상반기원재료_02반기조정_111.04.6월 경영보고(구성) 2" xfId="10628" xr:uid="{00000000-0005-0000-0000-0000762B0000}"/>
    <cellStyle name="A_상반기원재료_02반기조정_112.04.7월 경영보고" xfId="10629" xr:uid="{00000000-0005-0000-0000-0000772B0000}"/>
    <cellStyle name="A_상반기원재료_02반기조정_112.04.7월 경영보고 2" xfId="10630" xr:uid="{00000000-0005-0000-0000-0000782B0000}"/>
    <cellStyle name="A_상반기원재료_02반기조정_112.경영보고(주)이순" xfId="10631" xr:uid="{00000000-0005-0000-0000-0000792B0000}"/>
    <cellStyle name="A_상반기원재료_02반기조정_112.경영보고(주)이순 2" xfId="10632" xr:uid="{00000000-0005-0000-0000-00007A2B0000}"/>
    <cellStyle name="A_상반기원재료_02반기조정_경영보고(주)이순" xfId="10633" xr:uid="{00000000-0005-0000-0000-00007B2B0000}"/>
    <cellStyle name="A_상반기원재료_02반기조정_경영보고(주)이순 2" xfId="10634" xr:uid="{00000000-0005-0000-0000-00007C2B0000}"/>
    <cellStyle name="A_상반기원재료_110.04.3월 경영보고" xfId="10635" xr:uid="{00000000-0005-0000-0000-00007D2B0000}"/>
    <cellStyle name="A_상반기원재료_110.04.3월 경영보고 2" xfId="10636" xr:uid="{00000000-0005-0000-0000-00007E2B0000}"/>
    <cellStyle name="A_상반기원재료_110.04.3월 경영보고_110-1.04.3월_경영보고" xfId="10637" xr:uid="{00000000-0005-0000-0000-00007F2B0000}"/>
    <cellStyle name="A_상반기원재료_110.04.3월 경영보고_110-1.04.3월_경영보고 2" xfId="10638" xr:uid="{00000000-0005-0000-0000-0000802B0000}"/>
    <cellStyle name="A_상반기원재료_110.04.3월 경영보고_111.04.6월 경영보고" xfId="10639" xr:uid="{00000000-0005-0000-0000-0000812B0000}"/>
    <cellStyle name="A_상반기원재료_110.04.3월 경영보고_111.04.6월 경영보고 2" xfId="10640" xr:uid="{00000000-0005-0000-0000-0000822B0000}"/>
    <cellStyle name="A_상반기원재료_110.04.3월 경영보고_111.04.6월 경영보고(구성)" xfId="10641" xr:uid="{00000000-0005-0000-0000-0000832B0000}"/>
    <cellStyle name="A_상반기원재료_110.04.3월 경영보고_111.04.6월 경영보고(구성) 2" xfId="10642" xr:uid="{00000000-0005-0000-0000-0000842B0000}"/>
    <cellStyle name="A_상반기원재료_110.04.3월 경영보고_112.04.7월 경영보고" xfId="10643" xr:uid="{00000000-0005-0000-0000-0000852B0000}"/>
    <cellStyle name="A_상반기원재료_110.04.3월 경영보고_112.04.7월 경영보고 2" xfId="10644" xr:uid="{00000000-0005-0000-0000-0000862B0000}"/>
    <cellStyle name="A_상반기원재료_110.04.3월 경영보고_112.경영보고(주)이순" xfId="10645" xr:uid="{00000000-0005-0000-0000-0000872B0000}"/>
    <cellStyle name="A_상반기원재료_110.04.3월 경영보고_112.경영보고(주)이순 2" xfId="10646" xr:uid="{00000000-0005-0000-0000-0000882B0000}"/>
    <cellStyle name="A_상반기원재료_110.04.3월 경영보고_경영보고(주)이순" xfId="10647" xr:uid="{00000000-0005-0000-0000-0000892B0000}"/>
    <cellStyle name="A_상반기원재료_110.04.3월 경영보고_경영보고(주)이순 2" xfId="10648" xr:uid="{00000000-0005-0000-0000-00008A2B0000}"/>
    <cellStyle name="A_상반기원재료_110-1.04.3월_경영보고" xfId="10649" xr:uid="{00000000-0005-0000-0000-00008B2B0000}"/>
    <cellStyle name="A_상반기원재료_110-1.04.3월_경영보고 2" xfId="10650" xr:uid="{00000000-0005-0000-0000-00008C2B0000}"/>
    <cellStyle name="A_상반기원재료_200.04년월별재무제표" xfId="10651" xr:uid="{00000000-0005-0000-0000-00008D2B0000}"/>
    <cellStyle name="A_상반기원재료_200.04년월별재무제표 2" xfId="10652" xr:uid="{00000000-0005-0000-0000-00008E2B0000}"/>
    <cellStyle name="A_상반기원재료_200.04년월별재무제표_110-1.04.3월_경영보고" xfId="10653" xr:uid="{00000000-0005-0000-0000-00008F2B0000}"/>
    <cellStyle name="A_상반기원재료_200.04년월별재무제표_110-1.04.3월_경영보고 2" xfId="10654" xr:uid="{00000000-0005-0000-0000-0000902B0000}"/>
    <cellStyle name="A_상반기원재료_200.04년월별재무제표_111.04.6월 경영보고" xfId="10655" xr:uid="{00000000-0005-0000-0000-0000912B0000}"/>
    <cellStyle name="A_상반기원재료_200.04년월별재무제표_111.04.6월 경영보고 2" xfId="10656" xr:uid="{00000000-0005-0000-0000-0000922B0000}"/>
    <cellStyle name="A_상반기원재료_200.04년월별재무제표_111.04.6월 경영보고(구성)" xfId="10657" xr:uid="{00000000-0005-0000-0000-0000932B0000}"/>
    <cellStyle name="A_상반기원재료_200.04년월별재무제표_111.04.6월 경영보고(구성) 2" xfId="10658" xr:uid="{00000000-0005-0000-0000-0000942B0000}"/>
    <cellStyle name="A_상반기원재료_200.04년월별재무제표_112.04.7월 경영보고" xfId="10659" xr:uid="{00000000-0005-0000-0000-0000952B0000}"/>
    <cellStyle name="A_상반기원재료_200.04년월별재무제표_112.04.7월 경영보고 2" xfId="10660" xr:uid="{00000000-0005-0000-0000-0000962B0000}"/>
    <cellStyle name="A_상반기원재료_200.04년월별재무제표_112.경영보고(주)이순" xfId="10661" xr:uid="{00000000-0005-0000-0000-0000972B0000}"/>
    <cellStyle name="A_상반기원재료_200.04년월별재무제표_112.경영보고(주)이순 2" xfId="10662" xr:uid="{00000000-0005-0000-0000-0000982B0000}"/>
    <cellStyle name="A_상반기원재료_200.04년월별재무제표_경영보고(주)이순" xfId="10663" xr:uid="{00000000-0005-0000-0000-0000992B0000}"/>
    <cellStyle name="A_상반기원재료_200.04년월별재무제표_경영보고(주)이순 2" xfId="10664" xr:uid="{00000000-0005-0000-0000-00009A2B0000}"/>
    <cellStyle name="A_상반기원재료_200.04월별재무제표" xfId="10665" xr:uid="{00000000-0005-0000-0000-00009B2B0000}"/>
    <cellStyle name="A_상반기원재료_200.04월별재무제표 2" xfId="10666" xr:uid="{00000000-0005-0000-0000-00009C2B0000}"/>
    <cellStyle name="A_상반기원재료_200.04월별재무제표_110-1.04.3월_경영보고" xfId="10667" xr:uid="{00000000-0005-0000-0000-00009D2B0000}"/>
    <cellStyle name="A_상반기원재료_200.04월별재무제표_110-1.04.3월_경영보고 2" xfId="10668" xr:uid="{00000000-0005-0000-0000-00009E2B0000}"/>
    <cellStyle name="A_상반기원재료_200.04월별재무제표_111.04.6월 경영보고" xfId="10669" xr:uid="{00000000-0005-0000-0000-00009F2B0000}"/>
    <cellStyle name="A_상반기원재료_200.04월별재무제표_111.04.6월 경영보고 2" xfId="10670" xr:uid="{00000000-0005-0000-0000-0000A02B0000}"/>
    <cellStyle name="A_상반기원재료_200.04월별재무제표_111.04.6월 경영보고(구성)" xfId="10671" xr:uid="{00000000-0005-0000-0000-0000A12B0000}"/>
    <cellStyle name="A_상반기원재료_200.04월별재무제표_111.04.6월 경영보고(구성) 2" xfId="10672" xr:uid="{00000000-0005-0000-0000-0000A22B0000}"/>
    <cellStyle name="A_상반기원재료_200.04월별재무제표_112.04.7월 경영보고" xfId="10673" xr:uid="{00000000-0005-0000-0000-0000A32B0000}"/>
    <cellStyle name="A_상반기원재료_200.04월별재무제표_112.04.7월 경영보고 2" xfId="10674" xr:uid="{00000000-0005-0000-0000-0000A42B0000}"/>
    <cellStyle name="A_상반기원재료_200.04월별재무제표_112.경영보고(주)이순" xfId="10675" xr:uid="{00000000-0005-0000-0000-0000A52B0000}"/>
    <cellStyle name="A_상반기원재료_200.04월별재무제표_112.경영보고(주)이순 2" xfId="10676" xr:uid="{00000000-0005-0000-0000-0000A62B0000}"/>
    <cellStyle name="A_상반기원재료_200.04월별재무제표_경영보고(주)이순" xfId="10677" xr:uid="{00000000-0005-0000-0000-0000A72B0000}"/>
    <cellStyle name="A_상반기원재료_200.04월별재무제표_경영보고(주)이순 2" xfId="10678" xr:uid="{00000000-0005-0000-0000-0000A82B0000}"/>
    <cellStyle name="A_상반기원재료_erp(일문)" xfId="10679" xr:uid="{00000000-0005-0000-0000-0000A92B0000}"/>
    <cellStyle name="A_상반기원재료_erp(일문) 2" xfId="10680" xr:uid="{00000000-0005-0000-0000-0000AA2B0000}"/>
    <cellStyle name="A_상반기원재료_erp(일문)_110-1.04.3월_경영보고" xfId="10681" xr:uid="{00000000-0005-0000-0000-0000AB2B0000}"/>
    <cellStyle name="A_상반기원재료_erp(일문)_110-1.04.3월_경영보고 2" xfId="10682" xr:uid="{00000000-0005-0000-0000-0000AC2B0000}"/>
    <cellStyle name="A_상반기원재료_erp(일문)_111.04.6월 경영보고" xfId="10683" xr:uid="{00000000-0005-0000-0000-0000AD2B0000}"/>
    <cellStyle name="A_상반기원재료_erp(일문)_111.04.6월 경영보고 2" xfId="10684" xr:uid="{00000000-0005-0000-0000-0000AE2B0000}"/>
    <cellStyle name="A_상반기원재료_erp(일문)_111.04.6월 경영보고(구성)" xfId="10685" xr:uid="{00000000-0005-0000-0000-0000AF2B0000}"/>
    <cellStyle name="A_상반기원재료_erp(일문)_111.04.6월 경영보고(구성) 2" xfId="10686" xr:uid="{00000000-0005-0000-0000-0000B02B0000}"/>
    <cellStyle name="A_상반기원재료_erp(일문)_112.04.7월 경영보고" xfId="10687" xr:uid="{00000000-0005-0000-0000-0000B12B0000}"/>
    <cellStyle name="A_상반기원재료_erp(일문)_112.04.7월 경영보고 2" xfId="10688" xr:uid="{00000000-0005-0000-0000-0000B22B0000}"/>
    <cellStyle name="A_상반기원재료_erp(일문)_112.경영보고(주)이순" xfId="10689" xr:uid="{00000000-0005-0000-0000-0000B32B0000}"/>
    <cellStyle name="A_상반기원재료_erp(일문)_112.경영보고(주)이순 2" xfId="10690" xr:uid="{00000000-0005-0000-0000-0000B42B0000}"/>
    <cellStyle name="A_상반기원재료_erp(일문)_경영보고(주)이순" xfId="10691" xr:uid="{00000000-0005-0000-0000-0000B52B0000}"/>
    <cellStyle name="A_상반기원재료_erp(일문)_경영보고(주)이순 2" xfId="10692" xr:uid="{00000000-0005-0000-0000-0000B62B0000}"/>
    <cellStyle name="A_상반기원재료_경영보고(주)이순" xfId="10693" xr:uid="{00000000-0005-0000-0000-0000B72B0000}"/>
    <cellStyle name="A_상반기원재료_경영보고(주)이순 2" xfId="10694" xr:uid="{00000000-0005-0000-0000-0000B82B0000}"/>
    <cellStyle name="A_상반기원재료_비교재무제표" xfId="10695" xr:uid="{00000000-0005-0000-0000-0000B92B0000}"/>
    <cellStyle name="A_상반기원재료_비교재무제표 2" xfId="10696" xr:uid="{00000000-0005-0000-0000-0000BA2B0000}"/>
    <cellStyle name="A_상반기원재료_비교재무제표_110-1.04.3월_경영보고" xfId="10697" xr:uid="{00000000-0005-0000-0000-0000BB2B0000}"/>
    <cellStyle name="A_상반기원재료_비교재무제표_110-1.04.3월_경영보고 2" xfId="10698" xr:uid="{00000000-0005-0000-0000-0000BC2B0000}"/>
    <cellStyle name="A_상반기원재료_비교재무제표_111.04.6월 경영보고" xfId="10699" xr:uid="{00000000-0005-0000-0000-0000BD2B0000}"/>
    <cellStyle name="A_상반기원재료_비교재무제표_111.04.6월 경영보고 2" xfId="10700" xr:uid="{00000000-0005-0000-0000-0000BE2B0000}"/>
    <cellStyle name="A_상반기원재료_비교재무제표_111.04.6월 경영보고(구성)" xfId="10701" xr:uid="{00000000-0005-0000-0000-0000BF2B0000}"/>
    <cellStyle name="A_상반기원재료_비교재무제표_111.04.6월 경영보고(구성) 2" xfId="10702" xr:uid="{00000000-0005-0000-0000-0000C02B0000}"/>
    <cellStyle name="A_상반기원재료_비교재무제표_112.04.7월 경영보고" xfId="10703" xr:uid="{00000000-0005-0000-0000-0000C12B0000}"/>
    <cellStyle name="A_상반기원재료_비교재무제표_112.04.7월 경영보고 2" xfId="10704" xr:uid="{00000000-0005-0000-0000-0000C22B0000}"/>
    <cellStyle name="A_상반기원재료_비교재무제표_112.경영보고(주)이순" xfId="10705" xr:uid="{00000000-0005-0000-0000-0000C32B0000}"/>
    <cellStyle name="A_상반기원재료_비교재무제표_112.경영보고(주)이순 2" xfId="10706" xr:uid="{00000000-0005-0000-0000-0000C42B0000}"/>
    <cellStyle name="A_상반기원재료_비교재무제표_경영보고(주)이순" xfId="10707" xr:uid="{00000000-0005-0000-0000-0000C52B0000}"/>
    <cellStyle name="A_상반기원재료_비교재무제표_경영보고(주)이순 2" xfId="10708" xr:uid="{00000000-0005-0000-0000-0000C62B0000}"/>
    <cellStyle name="A_상반기원재료_하반기결산" xfId="10709" xr:uid="{00000000-0005-0000-0000-0000C72B0000}"/>
    <cellStyle name="A_상반기원재료_하반기결산 2" xfId="10710" xr:uid="{00000000-0005-0000-0000-0000C82B0000}"/>
    <cellStyle name="A_상반기원재료_하반기결산_02반기조정" xfId="10711" xr:uid="{00000000-0005-0000-0000-0000C92B0000}"/>
    <cellStyle name="A_상반기원재료_하반기결산_02반기조정 2" xfId="10712" xr:uid="{00000000-0005-0000-0000-0000CA2B0000}"/>
    <cellStyle name="A_상반기원재료_하반기결산_02반기조정_110-1.04.3월_경영보고" xfId="10713" xr:uid="{00000000-0005-0000-0000-0000CB2B0000}"/>
    <cellStyle name="A_상반기원재료_하반기결산_02반기조정_110-1.04.3월_경영보고 2" xfId="10714" xr:uid="{00000000-0005-0000-0000-0000CC2B0000}"/>
    <cellStyle name="A_상반기원재료_하반기결산_02반기조정_111.04.6월 경영보고" xfId="10715" xr:uid="{00000000-0005-0000-0000-0000CD2B0000}"/>
    <cellStyle name="A_상반기원재료_하반기결산_02반기조정_111.04.6월 경영보고 2" xfId="10716" xr:uid="{00000000-0005-0000-0000-0000CE2B0000}"/>
    <cellStyle name="A_상반기원재료_하반기결산_02반기조정_111.04.6월 경영보고(구성)" xfId="10717" xr:uid="{00000000-0005-0000-0000-0000CF2B0000}"/>
    <cellStyle name="A_상반기원재료_하반기결산_02반기조정_111.04.6월 경영보고(구성) 2" xfId="10718" xr:uid="{00000000-0005-0000-0000-0000D02B0000}"/>
    <cellStyle name="A_상반기원재료_하반기결산_02반기조정_112.04.7월 경영보고" xfId="10719" xr:uid="{00000000-0005-0000-0000-0000D12B0000}"/>
    <cellStyle name="A_상반기원재료_하반기결산_02반기조정_112.04.7월 경영보고 2" xfId="10720" xr:uid="{00000000-0005-0000-0000-0000D22B0000}"/>
    <cellStyle name="A_상반기원재료_하반기결산_02반기조정_112.경영보고(주)이순" xfId="10721" xr:uid="{00000000-0005-0000-0000-0000D32B0000}"/>
    <cellStyle name="A_상반기원재료_하반기결산_02반기조정_112.경영보고(주)이순 2" xfId="10722" xr:uid="{00000000-0005-0000-0000-0000D42B0000}"/>
    <cellStyle name="A_상반기원재료_하반기결산_02반기조정_경영보고(주)이순" xfId="10723" xr:uid="{00000000-0005-0000-0000-0000D52B0000}"/>
    <cellStyle name="A_상반기원재료_하반기결산_02반기조정_경영보고(주)이순 2" xfId="10724" xr:uid="{00000000-0005-0000-0000-0000D62B0000}"/>
    <cellStyle name="A_상반기원재료_하반기결산_110.04.3월 경영보고" xfId="10725" xr:uid="{00000000-0005-0000-0000-0000D72B0000}"/>
    <cellStyle name="A_상반기원재료_하반기결산_110.04.3월 경영보고 2" xfId="10726" xr:uid="{00000000-0005-0000-0000-0000D82B0000}"/>
    <cellStyle name="A_상반기원재료_하반기결산_110.04.3월 경영보고_110-1.04.3월_경영보고" xfId="10727" xr:uid="{00000000-0005-0000-0000-0000D92B0000}"/>
    <cellStyle name="A_상반기원재료_하반기결산_110.04.3월 경영보고_110-1.04.3월_경영보고 2" xfId="10728" xr:uid="{00000000-0005-0000-0000-0000DA2B0000}"/>
    <cellStyle name="A_상반기원재료_하반기결산_110.04.3월 경영보고_111.04.6월 경영보고" xfId="10729" xr:uid="{00000000-0005-0000-0000-0000DB2B0000}"/>
    <cellStyle name="A_상반기원재료_하반기결산_110.04.3월 경영보고_111.04.6월 경영보고 2" xfId="10730" xr:uid="{00000000-0005-0000-0000-0000DC2B0000}"/>
    <cellStyle name="A_상반기원재료_하반기결산_110.04.3월 경영보고_111.04.6월 경영보고(구성)" xfId="10731" xr:uid="{00000000-0005-0000-0000-0000DD2B0000}"/>
    <cellStyle name="A_상반기원재료_하반기결산_110.04.3월 경영보고_111.04.6월 경영보고(구성) 2" xfId="10732" xr:uid="{00000000-0005-0000-0000-0000DE2B0000}"/>
    <cellStyle name="A_상반기원재료_하반기결산_110.04.3월 경영보고_112.04.7월 경영보고" xfId="10733" xr:uid="{00000000-0005-0000-0000-0000DF2B0000}"/>
    <cellStyle name="A_상반기원재료_하반기결산_110.04.3월 경영보고_112.04.7월 경영보고 2" xfId="10734" xr:uid="{00000000-0005-0000-0000-0000E02B0000}"/>
    <cellStyle name="A_상반기원재료_하반기결산_110.04.3월 경영보고_112.경영보고(주)이순" xfId="10735" xr:uid="{00000000-0005-0000-0000-0000E12B0000}"/>
    <cellStyle name="A_상반기원재료_하반기결산_110.04.3월 경영보고_112.경영보고(주)이순 2" xfId="10736" xr:uid="{00000000-0005-0000-0000-0000E22B0000}"/>
    <cellStyle name="A_상반기원재료_하반기결산_110.04.3월 경영보고_경영보고(주)이순" xfId="10737" xr:uid="{00000000-0005-0000-0000-0000E32B0000}"/>
    <cellStyle name="A_상반기원재료_하반기결산_110.04.3월 경영보고_경영보고(주)이순 2" xfId="10738" xr:uid="{00000000-0005-0000-0000-0000E42B0000}"/>
    <cellStyle name="A_상반기원재료_하반기결산_110-1.04.3월_경영보고" xfId="10739" xr:uid="{00000000-0005-0000-0000-0000E52B0000}"/>
    <cellStyle name="A_상반기원재료_하반기결산_110-1.04.3월_경영보고 2" xfId="10740" xr:uid="{00000000-0005-0000-0000-0000E62B0000}"/>
    <cellStyle name="A_상반기원재료_하반기결산_200.04년월별재무제표" xfId="10741" xr:uid="{00000000-0005-0000-0000-0000E72B0000}"/>
    <cellStyle name="A_상반기원재료_하반기결산_200.04년월별재무제표 2" xfId="10742" xr:uid="{00000000-0005-0000-0000-0000E82B0000}"/>
    <cellStyle name="A_상반기원재료_하반기결산_200.04년월별재무제표_110-1.04.3월_경영보고" xfId="10743" xr:uid="{00000000-0005-0000-0000-0000E92B0000}"/>
    <cellStyle name="A_상반기원재료_하반기결산_200.04년월별재무제표_110-1.04.3월_경영보고 2" xfId="10744" xr:uid="{00000000-0005-0000-0000-0000EA2B0000}"/>
    <cellStyle name="A_상반기원재료_하반기결산_200.04년월별재무제표_111.04.6월 경영보고" xfId="10745" xr:uid="{00000000-0005-0000-0000-0000EB2B0000}"/>
    <cellStyle name="A_상반기원재료_하반기결산_200.04년월별재무제표_111.04.6월 경영보고 2" xfId="10746" xr:uid="{00000000-0005-0000-0000-0000EC2B0000}"/>
    <cellStyle name="A_상반기원재료_하반기결산_200.04년월별재무제표_111.04.6월 경영보고(구성)" xfId="10747" xr:uid="{00000000-0005-0000-0000-0000ED2B0000}"/>
    <cellStyle name="A_상반기원재료_하반기결산_200.04년월별재무제표_111.04.6월 경영보고(구성) 2" xfId="10748" xr:uid="{00000000-0005-0000-0000-0000EE2B0000}"/>
    <cellStyle name="A_상반기원재료_하반기결산_200.04년월별재무제표_112.04.7월 경영보고" xfId="10749" xr:uid="{00000000-0005-0000-0000-0000EF2B0000}"/>
    <cellStyle name="A_상반기원재료_하반기결산_200.04년월별재무제표_112.04.7월 경영보고 2" xfId="10750" xr:uid="{00000000-0005-0000-0000-0000F02B0000}"/>
    <cellStyle name="A_상반기원재료_하반기결산_200.04년월별재무제표_112.경영보고(주)이순" xfId="10751" xr:uid="{00000000-0005-0000-0000-0000F12B0000}"/>
    <cellStyle name="A_상반기원재료_하반기결산_200.04년월별재무제표_112.경영보고(주)이순 2" xfId="10752" xr:uid="{00000000-0005-0000-0000-0000F22B0000}"/>
    <cellStyle name="A_상반기원재료_하반기결산_200.04년월별재무제표_경영보고(주)이순" xfId="10753" xr:uid="{00000000-0005-0000-0000-0000F32B0000}"/>
    <cellStyle name="A_상반기원재료_하반기결산_200.04년월별재무제표_경영보고(주)이순 2" xfId="10754" xr:uid="{00000000-0005-0000-0000-0000F42B0000}"/>
    <cellStyle name="A_상반기원재료_하반기결산_200.04월별재무제표" xfId="10755" xr:uid="{00000000-0005-0000-0000-0000F52B0000}"/>
    <cellStyle name="A_상반기원재료_하반기결산_200.04월별재무제표 2" xfId="10756" xr:uid="{00000000-0005-0000-0000-0000F62B0000}"/>
    <cellStyle name="A_상반기원재료_하반기결산_200.04월별재무제표_110-1.04.3월_경영보고" xfId="10757" xr:uid="{00000000-0005-0000-0000-0000F72B0000}"/>
    <cellStyle name="A_상반기원재료_하반기결산_200.04월별재무제표_110-1.04.3월_경영보고 2" xfId="10758" xr:uid="{00000000-0005-0000-0000-0000F82B0000}"/>
    <cellStyle name="A_상반기원재료_하반기결산_200.04월별재무제표_111.04.6월 경영보고" xfId="10759" xr:uid="{00000000-0005-0000-0000-0000F92B0000}"/>
    <cellStyle name="A_상반기원재료_하반기결산_200.04월별재무제표_111.04.6월 경영보고 2" xfId="10760" xr:uid="{00000000-0005-0000-0000-0000FA2B0000}"/>
    <cellStyle name="A_상반기원재료_하반기결산_200.04월별재무제표_111.04.6월 경영보고(구성)" xfId="10761" xr:uid="{00000000-0005-0000-0000-0000FB2B0000}"/>
    <cellStyle name="A_상반기원재료_하반기결산_200.04월별재무제표_111.04.6월 경영보고(구성) 2" xfId="10762" xr:uid="{00000000-0005-0000-0000-0000FC2B0000}"/>
    <cellStyle name="A_상반기원재료_하반기결산_200.04월별재무제표_112.04.7월 경영보고" xfId="10763" xr:uid="{00000000-0005-0000-0000-0000FD2B0000}"/>
    <cellStyle name="A_상반기원재료_하반기결산_200.04월별재무제표_112.04.7월 경영보고 2" xfId="10764" xr:uid="{00000000-0005-0000-0000-0000FE2B0000}"/>
    <cellStyle name="A_상반기원재료_하반기결산_200.04월별재무제표_112.경영보고(주)이순" xfId="10765" xr:uid="{00000000-0005-0000-0000-0000FF2B0000}"/>
    <cellStyle name="A_상반기원재료_하반기결산_200.04월별재무제표_112.경영보고(주)이순 2" xfId="10766" xr:uid="{00000000-0005-0000-0000-0000002C0000}"/>
    <cellStyle name="A_상반기원재료_하반기결산_200.04월별재무제표_경영보고(주)이순" xfId="10767" xr:uid="{00000000-0005-0000-0000-0000012C0000}"/>
    <cellStyle name="A_상반기원재료_하반기결산_200.04월별재무제표_경영보고(주)이순 2" xfId="10768" xr:uid="{00000000-0005-0000-0000-0000022C0000}"/>
    <cellStyle name="A_상반기원재료_하반기결산_경영보고(주)이순" xfId="10769" xr:uid="{00000000-0005-0000-0000-0000032C0000}"/>
    <cellStyle name="A_상반기원재료_하반기결산_경영보고(주)이순 2" xfId="10770" xr:uid="{00000000-0005-0000-0000-0000042C0000}"/>
    <cellStyle name="A_상반기원재료_하반기결산_비교재무제표" xfId="10771" xr:uid="{00000000-0005-0000-0000-0000052C0000}"/>
    <cellStyle name="A_상반기원재료_하반기결산_비교재무제표 2" xfId="10772" xr:uid="{00000000-0005-0000-0000-0000062C0000}"/>
    <cellStyle name="A_상반기원재료_하반기결산_비교재무제표_110-1.04.3월_경영보고" xfId="10773" xr:uid="{00000000-0005-0000-0000-0000072C0000}"/>
    <cellStyle name="A_상반기원재료_하반기결산_비교재무제표_110-1.04.3월_경영보고 2" xfId="10774" xr:uid="{00000000-0005-0000-0000-0000082C0000}"/>
    <cellStyle name="A_상반기원재료_하반기결산_비교재무제표_111.04.6월 경영보고" xfId="10775" xr:uid="{00000000-0005-0000-0000-0000092C0000}"/>
    <cellStyle name="A_상반기원재료_하반기결산_비교재무제표_111.04.6월 경영보고 2" xfId="10776" xr:uid="{00000000-0005-0000-0000-00000A2C0000}"/>
    <cellStyle name="A_상반기원재료_하반기결산_비교재무제표_111.04.6월 경영보고(구성)" xfId="10777" xr:uid="{00000000-0005-0000-0000-00000B2C0000}"/>
    <cellStyle name="A_상반기원재료_하반기결산_비교재무제표_111.04.6월 경영보고(구성) 2" xfId="10778" xr:uid="{00000000-0005-0000-0000-00000C2C0000}"/>
    <cellStyle name="A_상반기원재료_하반기결산_비교재무제표_112.04.7월 경영보고" xfId="10779" xr:uid="{00000000-0005-0000-0000-00000D2C0000}"/>
    <cellStyle name="A_상반기원재료_하반기결산_비교재무제표_112.04.7월 경영보고 2" xfId="10780" xr:uid="{00000000-0005-0000-0000-00000E2C0000}"/>
    <cellStyle name="A_상반기원재료_하반기결산_비교재무제표_112.경영보고(주)이순" xfId="10781" xr:uid="{00000000-0005-0000-0000-00000F2C0000}"/>
    <cellStyle name="A_상반기원재료_하반기결산_비교재무제표_112.경영보고(주)이순 2" xfId="10782" xr:uid="{00000000-0005-0000-0000-0000102C0000}"/>
    <cellStyle name="A_상반기원재료_하반기결산_비교재무제표_경영보고(주)이순" xfId="10783" xr:uid="{00000000-0005-0000-0000-0000112C0000}"/>
    <cellStyle name="A_상반기원재료_하반기결산_비교재무제표_경영보고(주)이순 2" xfId="10784" xr:uid="{00000000-0005-0000-0000-0000122C0000}"/>
    <cellStyle name="A_상반기원재료2" xfId="10785" xr:uid="{00000000-0005-0000-0000-0000132C0000}"/>
    <cellStyle name="A_상반기원재료2 2" xfId="10786" xr:uid="{00000000-0005-0000-0000-0000142C0000}"/>
    <cellStyle name="A_상반기원재료2_01상반기 결산보고(j)" xfId="10787" xr:uid="{00000000-0005-0000-0000-0000152C0000}"/>
    <cellStyle name="A_상반기원재료2_01상반기 결산보고(j) 2" xfId="10788" xr:uid="{00000000-0005-0000-0000-0000162C0000}"/>
    <cellStyle name="A_상반기원재료2_01상반기 결산보고(j)_110-1.04.3월_경영보고" xfId="10789" xr:uid="{00000000-0005-0000-0000-0000172C0000}"/>
    <cellStyle name="A_상반기원재료2_01상반기 결산보고(j)_110-1.04.3월_경영보고 2" xfId="10790" xr:uid="{00000000-0005-0000-0000-0000182C0000}"/>
    <cellStyle name="A_상반기원재료2_01상반기 결산보고(j)_111.04.6월 경영보고" xfId="10791" xr:uid="{00000000-0005-0000-0000-0000192C0000}"/>
    <cellStyle name="A_상반기원재료2_01상반기 결산보고(j)_111.04.6월 경영보고 2" xfId="10792" xr:uid="{00000000-0005-0000-0000-00001A2C0000}"/>
    <cellStyle name="A_상반기원재료2_01상반기 결산보고(j)_111.04.6월 경영보고(구성)" xfId="10793" xr:uid="{00000000-0005-0000-0000-00001B2C0000}"/>
    <cellStyle name="A_상반기원재료2_01상반기 결산보고(j)_111.04.6월 경영보고(구성) 2" xfId="10794" xr:uid="{00000000-0005-0000-0000-00001C2C0000}"/>
    <cellStyle name="A_상반기원재료2_01상반기 결산보고(j)_112.04.7월 경영보고" xfId="10795" xr:uid="{00000000-0005-0000-0000-00001D2C0000}"/>
    <cellStyle name="A_상반기원재료2_01상반기 결산보고(j)_112.04.7월 경영보고 2" xfId="10796" xr:uid="{00000000-0005-0000-0000-00001E2C0000}"/>
    <cellStyle name="A_상반기원재료2_01상반기 결산보고(j)_112.경영보고(주)이순" xfId="10797" xr:uid="{00000000-0005-0000-0000-00001F2C0000}"/>
    <cellStyle name="A_상반기원재료2_01상반기 결산보고(j)_112.경영보고(주)이순 2" xfId="10798" xr:uid="{00000000-0005-0000-0000-0000202C0000}"/>
    <cellStyle name="A_상반기원재료2_01상반기 결산보고(j)_경영보고(주)이순" xfId="10799" xr:uid="{00000000-0005-0000-0000-0000212C0000}"/>
    <cellStyle name="A_상반기원재료2_01상반기 결산보고(j)_경영보고(주)이순 2" xfId="10800" xr:uid="{00000000-0005-0000-0000-0000222C0000}"/>
    <cellStyle name="A_상반기원재료2_02반기조정" xfId="10801" xr:uid="{00000000-0005-0000-0000-0000232C0000}"/>
    <cellStyle name="A_상반기원재료2_02반기조정 2" xfId="10802" xr:uid="{00000000-0005-0000-0000-0000242C0000}"/>
    <cellStyle name="A_상반기원재료2_02반기조정_110-1.04.3월_경영보고" xfId="10803" xr:uid="{00000000-0005-0000-0000-0000252C0000}"/>
    <cellStyle name="A_상반기원재료2_02반기조정_110-1.04.3월_경영보고 2" xfId="10804" xr:uid="{00000000-0005-0000-0000-0000262C0000}"/>
    <cellStyle name="A_상반기원재료2_02반기조정_111.04.6월 경영보고" xfId="10805" xr:uid="{00000000-0005-0000-0000-0000272C0000}"/>
    <cellStyle name="A_상반기원재료2_02반기조정_111.04.6월 경영보고 2" xfId="10806" xr:uid="{00000000-0005-0000-0000-0000282C0000}"/>
    <cellStyle name="A_상반기원재료2_02반기조정_111.04.6월 경영보고(구성)" xfId="10807" xr:uid="{00000000-0005-0000-0000-0000292C0000}"/>
    <cellStyle name="A_상반기원재료2_02반기조정_111.04.6월 경영보고(구성) 2" xfId="10808" xr:uid="{00000000-0005-0000-0000-00002A2C0000}"/>
    <cellStyle name="A_상반기원재료2_02반기조정_112.04.7월 경영보고" xfId="10809" xr:uid="{00000000-0005-0000-0000-00002B2C0000}"/>
    <cellStyle name="A_상반기원재료2_02반기조정_112.04.7월 경영보고 2" xfId="10810" xr:uid="{00000000-0005-0000-0000-00002C2C0000}"/>
    <cellStyle name="A_상반기원재료2_02반기조정_112.경영보고(주)이순" xfId="10811" xr:uid="{00000000-0005-0000-0000-00002D2C0000}"/>
    <cellStyle name="A_상반기원재료2_02반기조정_112.경영보고(주)이순 2" xfId="10812" xr:uid="{00000000-0005-0000-0000-00002E2C0000}"/>
    <cellStyle name="A_상반기원재료2_02반기조정_경영보고(주)이순" xfId="10813" xr:uid="{00000000-0005-0000-0000-00002F2C0000}"/>
    <cellStyle name="A_상반기원재료2_02반기조정_경영보고(주)이순 2" xfId="10814" xr:uid="{00000000-0005-0000-0000-0000302C0000}"/>
    <cellStyle name="A_상반기원재료2_110.04.3월 경영보고" xfId="10815" xr:uid="{00000000-0005-0000-0000-0000312C0000}"/>
    <cellStyle name="A_상반기원재료2_110.04.3월 경영보고 2" xfId="10816" xr:uid="{00000000-0005-0000-0000-0000322C0000}"/>
    <cellStyle name="A_상반기원재료2_110.04.3월 경영보고_110-1.04.3월_경영보고" xfId="10817" xr:uid="{00000000-0005-0000-0000-0000332C0000}"/>
    <cellStyle name="A_상반기원재료2_110.04.3월 경영보고_110-1.04.3월_경영보고 2" xfId="10818" xr:uid="{00000000-0005-0000-0000-0000342C0000}"/>
    <cellStyle name="A_상반기원재료2_110.04.3월 경영보고_111.04.6월 경영보고" xfId="10819" xr:uid="{00000000-0005-0000-0000-0000352C0000}"/>
    <cellStyle name="A_상반기원재료2_110.04.3월 경영보고_111.04.6월 경영보고 2" xfId="10820" xr:uid="{00000000-0005-0000-0000-0000362C0000}"/>
    <cellStyle name="A_상반기원재료2_110.04.3월 경영보고_111.04.6월 경영보고(구성)" xfId="10821" xr:uid="{00000000-0005-0000-0000-0000372C0000}"/>
    <cellStyle name="A_상반기원재료2_110.04.3월 경영보고_111.04.6월 경영보고(구성) 2" xfId="10822" xr:uid="{00000000-0005-0000-0000-0000382C0000}"/>
    <cellStyle name="A_상반기원재료2_110.04.3월 경영보고_112.04.7월 경영보고" xfId="10823" xr:uid="{00000000-0005-0000-0000-0000392C0000}"/>
    <cellStyle name="A_상반기원재료2_110.04.3월 경영보고_112.04.7월 경영보고 2" xfId="10824" xr:uid="{00000000-0005-0000-0000-00003A2C0000}"/>
    <cellStyle name="A_상반기원재료2_110.04.3월 경영보고_112.경영보고(주)이순" xfId="10825" xr:uid="{00000000-0005-0000-0000-00003B2C0000}"/>
    <cellStyle name="A_상반기원재료2_110.04.3월 경영보고_112.경영보고(주)이순 2" xfId="10826" xr:uid="{00000000-0005-0000-0000-00003C2C0000}"/>
    <cellStyle name="A_상반기원재료2_110.04.3월 경영보고_경영보고(주)이순" xfId="10827" xr:uid="{00000000-0005-0000-0000-00003D2C0000}"/>
    <cellStyle name="A_상반기원재료2_110.04.3월 경영보고_경영보고(주)이순 2" xfId="10828" xr:uid="{00000000-0005-0000-0000-00003E2C0000}"/>
    <cellStyle name="A_상반기원재료2_110-1.04.3월_경영보고" xfId="10829" xr:uid="{00000000-0005-0000-0000-00003F2C0000}"/>
    <cellStyle name="A_상반기원재료2_110-1.04.3월_경영보고 2" xfId="10830" xr:uid="{00000000-0005-0000-0000-0000402C0000}"/>
    <cellStyle name="A_상반기원재료2_200.04년월별재무제표" xfId="10831" xr:uid="{00000000-0005-0000-0000-0000412C0000}"/>
    <cellStyle name="A_상반기원재료2_200.04년월별재무제표 2" xfId="10832" xr:uid="{00000000-0005-0000-0000-0000422C0000}"/>
    <cellStyle name="A_상반기원재료2_200.04년월별재무제표_110-1.04.3월_경영보고" xfId="10833" xr:uid="{00000000-0005-0000-0000-0000432C0000}"/>
    <cellStyle name="A_상반기원재료2_200.04년월별재무제표_110-1.04.3월_경영보고 2" xfId="10834" xr:uid="{00000000-0005-0000-0000-0000442C0000}"/>
    <cellStyle name="A_상반기원재료2_200.04년월별재무제표_111.04.6월 경영보고" xfId="10835" xr:uid="{00000000-0005-0000-0000-0000452C0000}"/>
    <cellStyle name="A_상반기원재료2_200.04년월별재무제표_111.04.6월 경영보고 2" xfId="10836" xr:uid="{00000000-0005-0000-0000-0000462C0000}"/>
    <cellStyle name="A_상반기원재료2_200.04년월별재무제표_111.04.6월 경영보고(구성)" xfId="10837" xr:uid="{00000000-0005-0000-0000-0000472C0000}"/>
    <cellStyle name="A_상반기원재료2_200.04년월별재무제표_111.04.6월 경영보고(구성) 2" xfId="10838" xr:uid="{00000000-0005-0000-0000-0000482C0000}"/>
    <cellStyle name="A_상반기원재료2_200.04년월별재무제표_112.04.7월 경영보고" xfId="10839" xr:uid="{00000000-0005-0000-0000-0000492C0000}"/>
    <cellStyle name="A_상반기원재료2_200.04년월별재무제표_112.04.7월 경영보고 2" xfId="10840" xr:uid="{00000000-0005-0000-0000-00004A2C0000}"/>
    <cellStyle name="A_상반기원재료2_200.04년월별재무제표_112.경영보고(주)이순" xfId="10841" xr:uid="{00000000-0005-0000-0000-00004B2C0000}"/>
    <cellStyle name="A_상반기원재료2_200.04년월별재무제표_112.경영보고(주)이순 2" xfId="10842" xr:uid="{00000000-0005-0000-0000-00004C2C0000}"/>
    <cellStyle name="A_상반기원재료2_200.04년월별재무제표_경영보고(주)이순" xfId="10843" xr:uid="{00000000-0005-0000-0000-00004D2C0000}"/>
    <cellStyle name="A_상반기원재료2_200.04년월별재무제표_경영보고(주)이순 2" xfId="10844" xr:uid="{00000000-0005-0000-0000-00004E2C0000}"/>
    <cellStyle name="A_상반기원재료2_200.04월별재무제표" xfId="10845" xr:uid="{00000000-0005-0000-0000-00004F2C0000}"/>
    <cellStyle name="A_상반기원재료2_200.04월별재무제표 2" xfId="10846" xr:uid="{00000000-0005-0000-0000-0000502C0000}"/>
    <cellStyle name="A_상반기원재료2_200.04월별재무제표_110-1.04.3월_경영보고" xfId="10847" xr:uid="{00000000-0005-0000-0000-0000512C0000}"/>
    <cellStyle name="A_상반기원재료2_200.04월별재무제표_110-1.04.3월_경영보고 2" xfId="10848" xr:uid="{00000000-0005-0000-0000-0000522C0000}"/>
    <cellStyle name="A_상반기원재료2_200.04월별재무제표_111.04.6월 경영보고" xfId="10849" xr:uid="{00000000-0005-0000-0000-0000532C0000}"/>
    <cellStyle name="A_상반기원재료2_200.04월별재무제표_111.04.6월 경영보고 2" xfId="10850" xr:uid="{00000000-0005-0000-0000-0000542C0000}"/>
    <cellStyle name="A_상반기원재료2_200.04월별재무제표_111.04.6월 경영보고(구성)" xfId="10851" xr:uid="{00000000-0005-0000-0000-0000552C0000}"/>
    <cellStyle name="A_상반기원재료2_200.04월별재무제표_111.04.6월 경영보고(구성) 2" xfId="10852" xr:uid="{00000000-0005-0000-0000-0000562C0000}"/>
    <cellStyle name="A_상반기원재료2_200.04월별재무제표_112.04.7월 경영보고" xfId="10853" xr:uid="{00000000-0005-0000-0000-0000572C0000}"/>
    <cellStyle name="A_상반기원재료2_200.04월별재무제표_112.04.7월 경영보고 2" xfId="10854" xr:uid="{00000000-0005-0000-0000-0000582C0000}"/>
    <cellStyle name="A_상반기원재료2_200.04월별재무제표_112.경영보고(주)이순" xfId="10855" xr:uid="{00000000-0005-0000-0000-0000592C0000}"/>
    <cellStyle name="A_상반기원재료2_200.04월별재무제표_112.경영보고(주)이순 2" xfId="10856" xr:uid="{00000000-0005-0000-0000-00005A2C0000}"/>
    <cellStyle name="A_상반기원재료2_200.04월별재무제표_경영보고(주)이순" xfId="10857" xr:uid="{00000000-0005-0000-0000-00005B2C0000}"/>
    <cellStyle name="A_상반기원재료2_200.04월별재무제표_경영보고(주)이순 2" xfId="10858" xr:uid="{00000000-0005-0000-0000-00005C2C0000}"/>
    <cellStyle name="A_상반기원재료2_경영보고(주)이순" xfId="10859" xr:uid="{00000000-0005-0000-0000-00005D2C0000}"/>
    <cellStyle name="A_상반기원재료2_경영보고(주)이순 2" xfId="10860" xr:uid="{00000000-0005-0000-0000-00005E2C0000}"/>
    <cellStyle name="A_상반기원재료2_비교재무제표" xfId="10861" xr:uid="{00000000-0005-0000-0000-00005F2C0000}"/>
    <cellStyle name="A_상반기원재료2_비교재무제표 2" xfId="10862" xr:uid="{00000000-0005-0000-0000-0000602C0000}"/>
    <cellStyle name="A_상반기원재료2_비교재무제표_110-1.04.3월_경영보고" xfId="10863" xr:uid="{00000000-0005-0000-0000-0000612C0000}"/>
    <cellStyle name="A_상반기원재료2_비교재무제표_110-1.04.3월_경영보고 2" xfId="10864" xr:uid="{00000000-0005-0000-0000-0000622C0000}"/>
    <cellStyle name="A_상반기원재료2_비교재무제표_111.04.6월 경영보고" xfId="10865" xr:uid="{00000000-0005-0000-0000-0000632C0000}"/>
    <cellStyle name="A_상반기원재료2_비교재무제표_111.04.6월 경영보고 2" xfId="10866" xr:uid="{00000000-0005-0000-0000-0000642C0000}"/>
    <cellStyle name="A_상반기원재료2_비교재무제표_111.04.6월 경영보고(구성)" xfId="10867" xr:uid="{00000000-0005-0000-0000-0000652C0000}"/>
    <cellStyle name="A_상반기원재료2_비교재무제표_111.04.6월 경영보고(구성) 2" xfId="10868" xr:uid="{00000000-0005-0000-0000-0000662C0000}"/>
    <cellStyle name="A_상반기원재료2_비교재무제표_112.04.7월 경영보고" xfId="10869" xr:uid="{00000000-0005-0000-0000-0000672C0000}"/>
    <cellStyle name="A_상반기원재료2_비교재무제표_112.04.7월 경영보고 2" xfId="10870" xr:uid="{00000000-0005-0000-0000-0000682C0000}"/>
    <cellStyle name="A_상반기원재료2_비교재무제표_112.경영보고(주)이순" xfId="10871" xr:uid="{00000000-0005-0000-0000-0000692C0000}"/>
    <cellStyle name="A_상반기원재료2_비교재무제표_112.경영보고(주)이순 2" xfId="10872" xr:uid="{00000000-0005-0000-0000-00006A2C0000}"/>
    <cellStyle name="A_상반기원재료2_비교재무제표_경영보고(주)이순" xfId="10873" xr:uid="{00000000-0005-0000-0000-00006B2C0000}"/>
    <cellStyle name="A_상반기원재료2_비교재무제표_경영보고(주)이순 2" xfId="10874" xr:uid="{00000000-0005-0000-0000-00006C2C0000}"/>
    <cellStyle name="A_상반기제품" xfId="10875" xr:uid="{00000000-0005-0000-0000-00006D2C0000}"/>
    <cellStyle name="A_상반기제품 2" xfId="10876" xr:uid="{00000000-0005-0000-0000-00006E2C0000}"/>
    <cellStyle name="A_상반기제품(3)" xfId="10877" xr:uid="{00000000-0005-0000-0000-00006F2C0000}"/>
    <cellStyle name="A_상반기제품(3) 2" xfId="10878" xr:uid="{00000000-0005-0000-0000-0000702C0000}"/>
    <cellStyle name="A_상반기제품(3)_01상반기 결산보고(j)" xfId="10879" xr:uid="{00000000-0005-0000-0000-0000712C0000}"/>
    <cellStyle name="A_상반기제품(3)_01상반기 결산보고(j) 2" xfId="10880" xr:uid="{00000000-0005-0000-0000-0000722C0000}"/>
    <cellStyle name="A_상반기제품(3)_01상반기 결산보고(j)_110-1.04.3월_경영보고" xfId="10881" xr:uid="{00000000-0005-0000-0000-0000732C0000}"/>
    <cellStyle name="A_상반기제품(3)_01상반기 결산보고(j)_110-1.04.3월_경영보고 2" xfId="10882" xr:uid="{00000000-0005-0000-0000-0000742C0000}"/>
    <cellStyle name="A_상반기제품(3)_01상반기 결산보고(j)_111.04.6월 경영보고" xfId="10883" xr:uid="{00000000-0005-0000-0000-0000752C0000}"/>
    <cellStyle name="A_상반기제품(3)_01상반기 결산보고(j)_111.04.6월 경영보고 2" xfId="10884" xr:uid="{00000000-0005-0000-0000-0000762C0000}"/>
    <cellStyle name="A_상반기제품(3)_01상반기 결산보고(j)_111.04.6월 경영보고(구성)" xfId="10885" xr:uid="{00000000-0005-0000-0000-0000772C0000}"/>
    <cellStyle name="A_상반기제품(3)_01상반기 결산보고(j)_111.04.6월 경영보고(구성) 2" xfId="10886" xr:uid="{00000000-0005-0000-0000-0000782C0000}"/>
    <cellStyle name="A_상반기제품(3)_01상반기 결산보고(j)_112.04.7월 경영보고" xfId="10887" xr:uid="{00000000-0005-0000-0000-0000792C0000}"/>
    <cellStyle name="A_상반기제품(3)_01상반기 결산보고(j)_112.04.7월 경영보고 2" xfId="10888" xr:uid="{00000000-0005-0000-0000-00007A2C0000}"/>
    <cellStyle name="A_상반기제품(3)_01상반기 결산보고(j)_112.경영보고(주)이순" xfId="10889" xr:uid="{00000000-0005-0000-0000-00007B2C0000}"/>
    <cellStyle name="A_상반기제품(3)_01상반기 결산보고(j)_112.경영보고(주)이순 2" xfId="10890" xr:uid="{00000000-0005-0000-0000-00007C2C0000}"/>
    <cellStyle name="A_상반기제품(3)_01상반기 결산보고(j)_경영보고(주)이순" xfId="10891" xr:uid="{00000000-0005-0000-0000-00007D2C0000}"/>
    <cellStyle name="A_상반기제품(3)_01상반기 결산보고(j)_경영보고(주)이순 2" xfId="10892" xr:uid="{00000000-0005-0000-0000-00007E2C0000}"/>
    <cellStyle name="A_상반기제품(3)_02반기조정" xfId="10893" xr:uid="{00000000-0005-0000-0000-00007F2C0000}"/>
    <cellStyle name="A_상반기제품(3)_02반기조정 2" xfId="10894" xr:uid="{00000000-0005-0000-0000-0000802C0000}"/>
    <cellStyle name="A_상반기제품(3)_02반기조정_110-1.04.3월_경영보고" xfId="10895" xr:uid="{00000000-0005-0000-0000-0000812C0000}"/>
    <cellStyle name="A_상반기제품(3)_02반기조정_110-1.04.3월_경영보고 2" xfId="10896" xr:uid="{00000000-0005-0000-0000-0000822C0000}"/>
    <cellStyle name="A_상반기제품(3)_02반기조정_111.04.6월 경영보고" xfId="10897" xr:uid="{00000000-0005-0000-0000-0000832C0000}"/>
    <cellStyle name="A_상반기제품(3)_02반기조정_111.04.6월 경영보고 2" xfId="10898" xr:uid="{00000000-0005-0000-0000-0000842C0000}"/>
    <cellStyle name="A_상반기제품(3)_02반기조정_111.04.6월 경영보고(구성)" xfId="10899" xr:uid="{00000000-0005-0000-0000-0000852C0000}"/>
    <cellStyle name="A_상반기제품(3)_02반기조정_111.04.6월 경영보고(구성) 2" xfId="10900" xr:uid="{00000000-0005-0000-0000-0000862C0000}"/>
    <cellStyle name="A_상반기제품(3)_02반기조정_112.04.7월 경영보고" xfId="10901" xr:uid="{00000000-0005-0000-0000-0000872C0000}"/>
    <cellStyle name="A_상반기제품(3)_02반기조정_112.04.7월 경영보고 2" xfId="10902" xr:uid="{00000000-0005-0000-0000-0000882C0000}"/>
    <cellStyle name="A_상반기제품(3)_02반기조정_112.경영보고(주)이순" xfId="10903" xr:uid="{00000000-0005-0000-0000-0000892C0000}"/>
    <cellStyle name="A_상반기제품(3)_02반기조정_112.경영보고(주)이순 2" xfId="10904" xr:uid="{00000000-0005-0000-0000-00008A2C0000}"/>
    <cellStyle name="A_상반기제품(3)_02반기조정_경영보고(주)이순" xfId="10905" xr:uid="{00000000-0005-0000-0000-00008B2C0000}"/>
    <cellStyle name="A_상반기제품(3)_02반기조정_경영보고(주)이순 2" xfId="10906" xr:uid="{00000000-0005-0000-0000-00008C2C0000}"/>
    <cellStyle name="A_상반기제품(3)_110.04.3월 경영보고" xfId="10907" xr:uid="{00000000-0005-0000-0000-00008D2C0000}"/>
    <cellStyle name="A_상반기제품(3)_110.04.3월 경영보고 2" xfId="10908" xr:uid="{00000000-0005-0000-0000-00008E2C0000}"/>
    <cellStyle name="A_상반기제품(3)_110.04.3월 경영보고_110-1.04.3월_경영보고" xfId="10909" xr:uid="{00000000-0005-0000-0000-00008F2C0000}"/>
    <cellStyle name="A_상반기제품(3)_110.04.3월 경영보고_110-1.04.3월_경영보고 2" xfId="10910" xr:uid="{00000000-0005-0000-0000-0000902C0000}"/>
    <cellStyle name="A_상반기제품(3)_110.04.3월 경영보고_111.04.6월 경영보고" xfId="10911" xr:uid="{00000000-0005-0000-0000-0000912C0000}"/>
    <cellStyle name="A_상반기제품(3)_110.04.3월 경영보고_111.04.6월 경영보고 2" xfId="10912" xr:uid="{00000000-0005-0000-0000-0000922C0000}"/>
    <cellStyle name="A_상반기제품(3)_110.04.3월 경영보고_111.04.6월 경영보고(구성)" xfId="10913" xr:uid="{00000000-0005-0000-0000-0000932C0000}"/>
    <cellStyle name="A_상반기제품(3)_110.04.3월 경영보고_111.04.6월 경영보고(구성) 2" xfId="10914" xr:uid="{00000000-0005-0000-0000-0000942C0000}"/>
    <cellStyle name="A_상반기제품(3)_110.04.3월 경영보고_112.04.7월 경영보고" xfId="10915" xr:uid="{00000000-0005-0000-0000-0000952C0000}"/>
    <cellStyle name="A_상반기제품(3)_110.04.3월 경영보고_112.04.7월 경영보고 2" xfId="10916" xr:uid="{00000000-0005-0000-0000-0000962C0000}"/>
    <cellStyle name="A_상반기제품(3)_110.04.3월 경영보고_112.경영보고(주)이순" xfId="10917" xr:uid="{00000000-0005-0000-0000-0000972C0000}"/>
    <cellStyle name="A_상반기제품(3)_110.04.3월 경영보고_112.경영보고(주)이순 2" xfId="10918" xr:uid="{00000000-0005-0000-0000-0000982C0000}"/>
    <cellStyle name="A_상반기제품(3)_110.04.3월 경영보고_경영보고(주)이순" xfId="10919" xr:uid="{00000000-0005-0000-0000-0000992C0000}"/>
    <cellStyle name="A_상반기제품(3)_110.04.3월 경영보고_경영보고(주)이순 2" xfId="10920" xr:uid="{00000000-0005-0000-0000-00009A2C0000}"/>
    <cellStyle name="A_상반기제품(3)_110-1.04.3월_경영보고" xfId="10921" xr:uid="{00000000-0005-0000-0000-00009B2C0000}"/>
    <cellStyle name="A_상반기제품(3)_110-1.04.3월_경영보고 2" xfId="10922" xr:uid="{00000000-0005-0000-0000-00009C2C0000}"/>
    <cellStyle name="A_상반기제품(3)_200.04년월별재무제표" xfId="10923" xr:uid="{00000000-0005-0000-0000-00009D2C0000}"/>
    <cellStyle name="A_상반기제품(3)_200.04년월별재무제표 2" xfId="10924" xr:uid="{00000000-0005-0000-0000-00009E2C0000}"/>
    <cellStyle name="A_상반기제품(3)_200.04년월별재무제표_110-1.04.3월_경영보고" xfId="10925" xr:uid="{00000000-0005-0000-0000-00009F2C0000}"/>
    <cellStyle name="A_상반기제품(3)_200.04년월별재무제표_110-1.04.3월_경영보고 2" xfId="10926" xr:uid="{00000000-0005-0000-0000-0000A02C0000}"/>
    <cellStyle name="A_상반기제품(3)_200.04년월별재무제표_111.04.6월 경영보고" xfId="10927" xr:uid="{00000000-0005-0000-0000-0000A12C0000}"/>
    <cellStyle name="A_상반기제품(3)_200.04년월별재무제표_111.04.6월 경영보고 2" xfId="10928" xr:uid="{00000000-0005-0000-0000-0000A22C0000}"/>
    <cellStyle name="A_상반기제품(3)_200.04년월별재무제표_111.04.6월 경영보고(구성)" xfId="10929" xr:uid="{00000000-0005-0000-0000-0000A32C0000}"/>
    <cellStyle name="A_상반기제품(3)_200.04년월별재무제표_111.04.6월 경영보고(구성) 2" xfId="10930" xr:uid="{00000000-0005-0000-0000-0000A42C0000}"/>
    <cellStyle name="A_상반기제품(3)_200.04년월별재무제표_112.04.7월 경영보고" xfId="10931" xr:uid="{00000000-0005-0000-0000-0000A52C0000}"/>
    <cellStyle name="A_상반기제품(3)_200.04년월별재무제표_112.04.7월 경영보고 2" xfId="10932" xr:uid="{00000000-0005-0000-0000-0000A62C0000}"/>
    <cellStyle name="A_상반기제품(3)_200.04년월별재무제표_112.경영보고(주)이순" xfId="10933" xr:uid="{00000000-0005-0000-0000-0000A72C0000}"/>
    <cellStyle name="A_상반기제품(3)_200.04년월별재무제표_112.경영보고(주)이순 2" xfId="10934" xr:uid="{00000000-0005-0000-0000-0000A82C0000}"/>
    <cellStyle name="A_상반기제품(3)_200.04년월별재무제표_경영보고(주)이순" xfId="10935" xr:uid="{00000000-0005-0000-0000-0000A92C0000}"/>
    <cellStyle name="A_상반기제품(3)_200.04년월별재무제표_경영보고(주)이순 2" xfId="10936" xr:uid="{00000000-0005-0000-0000-0000AA2C0000}"/>
    <cellStyle name="A_상반기제품(3)_200.04월별재무제표" xfId="10937" xr:uid="{00000000-0005-0000-0000-0000AB2C0000}"/>
    <cellStyle name="A_상반기제품(3)_200.04월별재무제표 2" xfId="10938" xr:uid="{00000000-0005-0000-0000-0000AC2C0000}"/>
    <cellStyle name="A_상반기제품(3)_200.04월별재무제표_110-1.04.3월_경영보고" xfId="10939" xr:uid="{00000000-0005-0000-0000-0000AD2C0000}"/>
    <cellStyle name="A_상반기제품(3)_200.04월별재무제표_110-1.04.3월_경영보고 2" xfId="10940" xr:uid="{00000000-0005-0000-0000-0000AE2C0000}"/>
    <cellStyle name="A_상반기제품(3)_200.04월별재무제표_111.04.6월 경영보고" xfId="10941" xr:uid="{00000000-0005-0000-0000-0000AF2C0000}"/>
    <cellStyle name="A_상반기제품(3)_200.04월별재무제표_111.04.6월 경영보고 2" xfId="10942" xr:uid="{00000000-0005-0000-0000-0000B02C0000}"/>
    <cellStyle name="A_상반기제품(3)_200.04월별재무제표_111.04.6월 경영보고(구성)" xfId="10943" xr:uid="{00000000-0005-0000-0000-0000B12C0000}"/>
    <cellStyle name="A_상반기제품(3)_200.04월별재무제표_111.04.6월 경영보고(구성) 2" xfId="10944" xr:uid="{00000000-0005-0000-0000-0000B22C0000}"/>
    <cellStyle name="A_상반기제품(3)_200.04월별재무제표_112.04.7월 경영보고" xfId="10945" xr:uid="{00000000-0005-0000-0000-0000B32C0000}"/>
    <cellStyle name="A_상반기제품(3)_200.04월별재무제표_112.04.7월 경영보고 2" xfId="10946" xr:uid="{00000000-0005-0000-0000-0000B42C0000}"/>
    <cellStyle name="A_상반기제품(3)_200.04월별재무제표_112.경영보고(주)이순" xfId="10947" xr:uid="{00000000-0005-0000-0000-0000B52C0000}"/>
    <cellStyle name="A_상반기제품(3)_200.04월별재무제표_112.경영보고(주)이순 2" xfId="10948" xr:uid="{00000000-0005-0000-0000-0000B62C0000}"/>
    <cellStyle name="A_상반기제품(3)_200.04월별재무제표_경영보고(주)이순" xfId="10949" xr:uid="{00000000-0005-0000-0000-0000B72C0000}"/>
    <cellStyle name="A_상반기제품(3)_200.04월별재무제표_경영보고(주)이순 2" xfId="10950" xr:uid="{00000000-0005-0000-0000-0000B82C0000}"/>
    <cellStyle name="A_상반기제품(3)_경영보고(주)이순" xfId="10951" xr:uid="{00000000-0005-0000-0000-0000B92C0000}"/>
    <cellStyle name="A_상반기제품(3)_경영보고(주)이순 2" xfId="10952" xr:uid="{00000000-0005-0000-0000-0000BA2C0000}"/>
    <cellStyle name="A_상반기제품(3)_비교재무제표" xfId="10953" xr:uid="{00000000-0005-0000-0000-0000BB2C0000}"/>
    <cellStyle name="A_상반기제품(3)_비교재무제표 2" xfId="10954" xr:uid="{00000000-0005-0000-0000-0000BC2C0000}"/>
    <cellStyle name="A_상반기제품(3)_비교재무제표_110-1.04.3월_경영보고" xfId="10955" xr:uid="{00000000-0005-0000-0000-0000BD2C0000}"/>
    <cellStyle name="A_상반기제품(3)_비교재무제표_110-1.04.3월_경영보고 2" xfId="10956" xr:uid="{00000000-0005-0000-0000-0000BE2C0000}"/>
    <cellStyle name="A_상반기제품(3)_비교재무제표_111.04.6월 경영보고" xfId="10957" xr:uid="{00000000-0005-0000-0000-0000BF2C0000}"/>
    <cellStyle name="A_상반기제품(3)_비교재무제표_111.04.6월 경영보고 2" xfId="10958" xr:uid="{00000000-0005-0000-0000-0000C02C0000}"/>
    <cellStyle name="A_상반기제품(3)_비교재무제표_111.04.6월 경영보고(구성)" xfId="10959" xr:uid="{00000000-0005-0000-0000-0000C12C0000}"/>
    <cellStyle name="A_상반기제품(3)_비교재무제표_111.04.6월 경영보고(구성) 2" xfId="10960" xr:uid="{00000000-0005-0000-0000-0000C22C0000}"/>
    <cellStyle name="A_상반기제품(3)_비교재무제표_112.04.7월 경영보고" xfId="10961" xr:uid="{00000000-0005-0000-0000-0000C32C0000}"/>
    <cellStyle name="A_상반기제품(3)_비교재무제표_112.04.7월 경영보고 2" xfId="10962" xr:uid="{00000000-0005-0000-0000-0000C42C0000}"/>
    <cellStyle name="A_상반기제품(3)_비교재무제표_112.경영보고(주)이순" xfId="10963" xr:uid="{00000000-0005-0000-0000-0000C52C0000}"/>
    <cellStyle name="A_상반기제품(3)_비교재무제표_112.경영보고(주)이순 2" xfId="10964" xr:uid="{00000000-0005-0000-0000-0000C62C0000}"/>
    <cellStyle name="A_상반기제품(3)_비교재무제표_경영보고(주)이순" xfId="10965" xr:uid="{00000000-0005-0000-0000-0000C72C0000}"/>
    <cellStyle name="A_상반기제품(3)_비교재무제표_경영보고(주)이순 2" xfId="10966" xr:uid="{00000000-0005-0000-0000-0000C82C0000}"/>
    <cellStyle name="A_상반기제품_01상반기 결산보고(j)" xfId="10967" xr:uid="{00000000-0005-0000-0000-0000C92C0000}"/>
    <cellStyle name="A_상반기제품_01상반기 결산보고(j) 2" xfId="10968" xr:uid="{00000000-0005-0000-0000-0000CA2C0000}"/>
    <cellStyle name="A_상반기제품_01상반기 결산보고(j)_110-1.04.3월_경영보고" xfId="10969" xr:uid="{00000000-0005-0000-0000-0000CB2C0000}"/>
    <cellStyle name="A_상반기제품_01상반기 결산보고(j)_110-1.04.3월_경영보고 2" xfId="10970" xr:uid="{00000000-0005-0000-0000-0000CC2C0000}"/>
    <cellStyle name="A_상반기제품_01상반기 결산보고(j)_111.04.6월 경영보고" xfId="10971" xr:uid="{00000000-0005-0000-0000-0000CD2C0000}"/>
    <cellStyle name="A_상반기제품_01상반기 결산보고(j)_111.04.6월 경영보고 2" xfId="10972" xr:uid="{00000000-0005-0000-0000-0000CE2C0000}"/>
    <cellStyle name="A_상반기제품_01상반기 결산보고(j)_111.04.6월 경영보고(구성)" xfId="10973" xr:uid="{00000000-0005-0000-0000-0000CF2C0000}"/>
    <cellStyle name="A_상반기제품_01상반기 결산보고(j)_111.04.6월 경영보고(구성) 2" xfId="10974" xr:uid="{00000000-0005-0000-0000-0000D02C0000}"/>
    <cellStyle name="A_상반기제품_01상반기 결산보고(j)_112.04.7월 경영보고" xfId="10975" xr:uid="{00000000-0005-0000-0000-0000D12C0000}"/>
    <cellStyle name="A_상반기제품_01상반기 결산보고(j)_112.04.7월 경영보고 2" xfId="10976" xr:uid="{00000000-0005-0000-0000-0000D22C0000}"/>
    <cellStyle name="A_상반기제품_01상반기 결산보고(j)_112.경영보고(주)이순" xfId="10977" xr:uid="{00000000-0005-0000-0000-0000D32C0000}"/>
    <cellStyle name="A_상반기제품_01상반기 결산보고(j)_112.경영보고(주)이순 2" xfId="10978" xr:uid="{00000000-0005-0000-0000-0000D42C0000}"/>
    <cellStyle name="A_상반기제품_01상반기 결산보고(j)_경영보고(주)이순" xfId="10979" xr:uid="{00000000-0005-0000-0000-0000D52C0000}"/>
    <cellStyle name="A_상반기제품_01상반기 결산보고(j)_경영보고(주)이순 2" xfId="10980" xr:uid="{00000000-0005-0000-0000-0000D62C0000}"/>
    <cellStyle name="A_상반기제품_02반기조정" xfId="10981" xr:uid="{00000000-0005-0000-0000-0000D72C0000}"/>
    <cellStyle name="A_상반기제품_02반기조정 2" xfId="10982" xr:uid="{00000000-0005-0000-0000-0000D82C0000}"/>
    <cellStyle name="A_상반기제품_02반기조정_110-1.04.3월_경영보고" xfId="10983" xr:uid="{00000000-0005-0000-0000-0000D92C0000}"/>
    <cellStyle name="A_상반기제품_02반기조정_110-1.04.3월_경영보고 2" xfId="10984" xr:uid="{00000000-0005-0000-0000-0000DA2C0000}"/>
    <cellStyle name="A_상반기제품_02반기조정_111.04.6월 경영보고" xfId="10985" xr:uid="{00000000-0005-0000-0000-0000DB2C0000}"/>
    <cellStyle name="A_상반기제품_02반기조정_111.04.6월 경영보고 2" xfId="10986" xr:uid="{00000000-0005-0000-0000-0000DC2C0000}"/>
    <cellStyle name="A_상반기제품_02반기조정_111.04.6월 경영보고(구성)" xfId="10987" xr:uid="{00000000-0005-0000-0000-0000DD2C0000}"/>
    <cellStyle name="A_상반기제품_02반기조정_111.04.6월 경영보고(구성) 2" xfId="10988" xr:uid="{00000000-0005-0000-0000-0000DE2C0000}"/>
    <cellStyle name="A_상반기제품_02반기조정_112.04.7월 경영보고" xfId="10989" xr:uid="{00000000-0005-0000-0000-0000DF2C0000}"/>
    <cellStyle name="A_상반기제품_02반기조정_112.04.7월 경영보고 2" xfId="10990" xr:uid="{00000000-0005-0000-0000-0000E02C0000}"/>
    <cellStyle name="A_상반기제품_02반기조정_112.경영보고(주)이순" xfId="10991" xr:uid="{00000000-0005-0000-0000-0000E12C0000}"/>
    <cellStyle name="A_상반기제품_02반기조정_112.경영보고(주)이순 2" xfId="10992" xr:uid="{00000000-0005-0000-0000-0000E22C0000}"/>
    <cellStyle name="A_상반기제품_02반기조정_경영보고(주)이순" xfId="10993" xr:uid="{00000000-0005-0000-0000-0000E32C0000}"/>
    <cellStyle name="A_상반기제품_02반기조정_경영보고(주)이순 2" xfId="10994" xr:uid="{00000000-0005-0000-0000-0000E42C0000}"/>
    <cellStyle name="A_상반기제품_110.04.3월 경영보고" xfId="10995" xr:uid="{00000000-0005-0000-0000-0000E52C0000}"/>
    <cellStyle name="A_상반기제품_110.04.3월 경영보고 2" xfId="10996" xr:uid="{00000000-0005-0000-0000-0000E62C0000}"/>
    <cellStyle name="A_상반기제품_110.04.3월 경영보고_110-1.04.3월_경영보고" xfId="10997" xr:uid="{00000000-0005-0000-0000-0000E72C0000}"/>
    <cellStyle name="A_상반기제품_110.04.3월 경영보고_110-1.04.3월_경영보고 2" xfId="10998" xr:uid="{00000000-0005-0000-0000-0000E82C0000}"/>
    <cellStyle name="A_상반기제품_110.04.3월 경영보고_111.04.6월 경영보고" xfId="10999" xr:uid="{00000000-0005-0000-0000-0000E92C0000}"/>
    <cellStyle name="A_상반기제품_110.04.3월 경영보고_111.04.6월 경영보고 2" xfId="11000" xr:uid="{00000000-0005-0000-0000-0000EA2C0000}"/>
    <cellStyle name="A_상반기제품_110.04.3월 경영보고_111.04.6월 경영보고(구성)" xfId="11001" xr:uid="{00000000-0005-0000-0000-0000EB2C0000}"/>
    <cellStyle name="A_상반기제품_110.04.3월 경영보고_111.04.6월 경영보고(구성) 2" xfId="11002" xr:uid="{00000000-0005-0000-0000-0000EC2C0000}"/>
    <cellStyle name="A_상반기제품_110.04.3월 경영보고_112.04.7월 경영보고" xfId="11003" xr:uid="{00000000-0005-0000-0000-0000ED2C0000}"/>
    <cellStyle name="A_상반기제품_110.04.3월 경영보고_112.04.7월 경영보고 2" xfId="11004" xr:uid="{00000000-0005-0000-0000-0000EE2C0000}"/>
    <cellStyle name="A_상반기제품_110.04.3월 경영보고_112.경영보고(주)이순" xfId="11005" xr:uid="{00000000-0005-0000-0000-0000EF2C0000}"/>
    <cellStyle name="A_상반기제품_110.04.3월 경영보고_112.경영보고(주)이순 2" xfId="11006" xr:uid="{00000000-0005-0000-0000-0000F02C0000}"/>
    <cellStyle name="A_상반기제품_110.04.3월 경영보고_경영보고(주)이순" xfId="11007" xr:uid="{00000000-0005-0000-0000-0000F12C0000}"/>
    <cellStyle name="A_상반기제품_110.04.3월 경영보고_경영보고(주)이순 2" xfId="11008" xr:uid="{00000000-0005-0000-0000-0000F22C0000}"/>
    <cellStyle name="A_상반기제품_110-1.04.3월_경영보고" xfId="11009" xr:uid="{00000000-0005-0000-0000-0000F32C0000}"/>
    <cellStyle name="A_상반기제품_110-1.04.3월_경영보고 2" xfId="11010" xr:uid="{00000000-0005-0000-0000-0000F42C0000}"/>
    <cellStyle name="A_상반기제품_200.04년월별재무제표" xfId="11011" xr:uid="{00000000-0005-0000-0000-0000F52C0000}"/>
    <cellStyle name="A_상반기제품_200.04년월별재무제표 2" xfId="11012" xr:uid="{00000000-0005-0000-0000-0000F62C0000}"/>
    <cellStyle name="A_상반기제품_200.04년월별재무제표_110-1.04.3월_경영보고" xfId="11013" xr:uid="{00000000-0005-0000-0000-0000F72C0000}"/>
    <cellStyle name="A_상반기제품_200.04년월별재무제표_110-1.04.3월_경영보고 2" xfId="11014" xr:uid="{00000000-0005-0000-0000-0000F82C0000}"/>
    <cellStyle name="A_상반기제품_200.04년월별재무제표_111.04.6월 경영보고" xfId="11015" xr:uid="{00000000-0005-0000-0000-0000F92C0000}"/>
    <cellStyle name="A_상반기제품_200.04년월별재무제표_111.04.6월 경영보고 2" xfId="11016" xr:uid="{00000000-0005-0000-0000-0000FA2C0000}"/>
    <cellStyle name="A_상반기제품_200.04년월별재무제표_111.04.6월 경영보고(구성)" xfId="11017" xr:uid="{00000000-0005-0000-0000-0000FB2C0000}"/>
    <cellStyle name="A_상반기제품_200.04년월별재무제표_111.04.6월 경영보고(구성) 2" xfId="11018" xr:uid="{00000000-0005-0000-0000-0000FC2C0000}"/>
    <cellStyle name="A_상반기제품_200.04년월별재무제표_112.04.7월 경영보고" xfId="11019" xr:uid="{00000000-0005-0000-0000-0000FD2C0000}"/>
    <cellStyle name="A_상반기제품_200.04년월별재무제표_112.04.7월 경영보고 2" xfId="11020" xr:uid="{00000000-0005-0000-0000-0000FE2C0000}"/>
    <cellStyle name="A_상반기제품_200.04년월별재무제표_112.경영보고(주)이순" xfId="11021" xr:uid="{00000000-0005-0000-0000-0000FF2C0000}"/>
    <cellStyle name="A_상반기제품_200.04년월별재무제표_112.경영보고(주)이순 2" xfId="11022" xr:uid="{00000000-0005-0000-0000-0000002D0000}"/>
    <cellStyle name="A_상반기제품_200.04년월별재무제표_경영보고(주)이순" xfId="11023" xr:uid="{00000000-0005-0000-0000-0000012D0000}"/>
    <cellStyle name="A_상반기제품_200.04년월별재무제표_경영보고(주)이순 2" xfId="11024" xr:uid="{00000000-0005-0000-0000-0000022D0000}"/>
    <cellStyle name="A_상반기제품_200.04월별재무제표" xfId="11025" xr:uid="{00000000-0005-0000-0000-0000032D0000}"/>
    <cellStyle name="A_상반기제품_200.04월별재무제표 2" xfId="11026" xr:uid="{00000000-0005-0000-0000-0000042D0000}"/>
    <cellStyle name="A_상반기제품_200.04월별재무제표_110-1.04.3월_경영보고" xfId="11027" xr:uid="{00000000-0005-0000-0000-0000052D0000}"/>
    <cellStyle name="A_상반기제품_200.04월별재무제표_110-1.04.3월_경영보고 2" xfId="11028" xr:uid="{00000000-0005-0000-0000-0000062D0000}"/>
    <cellStyle name="A_상반기제품_200.04월별재무제표_111.04.6월 경영보고" xfId="11029" xr:uid="{00000000-0005-0000-0000-0000072D0000}"/>
    <cellStyle name="A_상반기제품_200.04월별재무제표_111.04.6월 경영보고 2" xfId="11030" xr:uid="{00000000-0005-0000-0000-0000082D0000}"/>
    <cellStyle name="A_상반기제품_200.04월별재무제표_111.04.6월 경영보고(구성)" xfId="11031" xr:uid="{00000000-0005-0000-0000-0000092D0000}"/>
    <cellStyle name="A_상반기제품_200.04월별재무제표_111.04.6월 경영보고(구성) 2" xfId="11032" xr:uid="{00000000-0005-0000-0000-00000A2D0000}"/>
    <cellStyle name="A_상반기제품_200.04월별재무제표_112.04.7월 경영보고" xfId="11033" xr:uid="{00000000-0005-0000-0000-00000B2D0000}"/>
    <cellStyle name="A_상반기제품_200.04월별재무제표_112.04.7월 경영보고 2" xfId="11034" xr:uid="{00000000-0005-0000-0000-00000C2D0000}"/>
    <cellStyle name="A_상반기제품_200.04월별재무제표_112.경영보고(주)이순" xfId="11035" xr:uid="{00000000-0005-0000-0000-00000D2D0000}"/>
    <cellStyle name="A_상반기제품_200.04월별재무제표_112.경영보고(주)이순 2" xfId="11036" xr:uid="{00000000-0005-0000-0000-00000E2D0000}"/>
    <cellStyle name="A_상반기제품_200.04월별재무제표_경영보고(주)이순" xfId="11037" xr:uid="{00000000-0005-0000-0000-00000F2D0000}"/>
    <cellStyle name="A_상반기제품_200.04월별재무제표_경영보고(주)이순 2" xfId="11038" xr:uid="{00000000-0005-0000-0000-0000102D0000}"/>
    <cellStyle name="A_상반기제품_경영보고(주)이순" xfId="11039" xr:uid="{00000000-0005-0000-0000-0000112D0000}"/>
    <cellStyle name="A_상반기제품_경영보고(주)이순 2" xfId="11040" xr:uid="{00000000-0005-0000-0000-0000122D0000}"/>
    <cellStyle name="A_상반기제품_비교재무제표" xfId="11041" xr:uid="{00000000-0005-0000-0000-0000132D0000}"/>
    <cellStyle name="A_상반기제품_비교재무제표 2" xfId="11042" xr:uid="{00000000-0005-0000-0000-0000142D0000}"/>
    <cellStyle name="A_상반기제품_비교재무제표_110-1.04.3월_경영보고" xfId="11043" xr:uid="{00000000-0005-0000-0000-0000152D0000}"/>
    <cellStyle name="A_상반기제품_비교재무제표_110-1.04.3월_경영보고 2" xfId="11044" xr:uid="{00000000-0005-0000-0000-0000162D0000}"/>
    <cellStyle name="A_상반기제품_비교재무제표_111.04.6월 경영보고" xfId="11045" xr:uid="{00000000-0005-0000-0000-0000172D0000}"/>
    <cellStyle name="A_상반기제품_비교재무제표_111.04.6월 경영보고 2" xfId="11046" xr:uid="{00000000-0005-0000-0000-0000182D0000}"/>
    <cellStyle name="A_상반기제품_비교재무제표_111.04.6월 경영보고(구성)" xfId="11047" xr:uid="{00000000-0005-0000-0000-0000192D0000}"/>
    <cellStyle name="A_상반기제품_비교재무제표_111.04.6월 경영보고(구성) 2" xfId="11048" xr:uid="{00000000-0005-0000-0000-00001A2D0000}"/>
    <cellStyle name="A_상반기제품_비교재무제표_112.04.7월 경영보고" xfId="11049" xr:uid="{00000000-0005-0000-0000-00001B2D0000}"/>
    <cellStyle name="A_상반기제품_비교재무제표_112.04.7월 경영보고 2" xfId="11050" xr:uid="{00000000-0005-0000-0000-00001C2D0000}"/>
    <cellStyle name="A_상반기제품_비교재무제표_112.경영보고(주)이순" xfId="11051" xr:uid="{00000000-0005-0000-0000-00001D2D0000}"/>
    <cellStyle name="A_상반기제품_비교재무제표_112.경영보고(주)이순 2" xfId="11052" xr:uid="{00000000-0005-0000-0000-00001E2D0000}"/>
    <cellStyle name="A_상반기제품_비교재무제표_경영보고(주)이순" xfId="11053" xr:uid="{00000000-0005-0000-0000-00001F2D0000}"/>
    <cellStyle name="A_상반기제품_비교재무제표_경영보고(주)이순 2" xfId="11054" xr:uid="{00000000-0005-0000-0000-0000202D0000}"/>
    <cellStyle name="A_외상매입금정리" xfId="11055" xr:uid="{00000000-0005-0000-0000-0000212D0000}"/>
    <cellStyle name="A_외상매입금정리 2" xfId="11056" xr:uid="{00000000-0005-0000-0000-0000222D0000}"/>
    <cellStyle name="A_외상매입금정리_110-1.04.3월_경영보고" xfId="11057" xr:uid="{00000000-0005-0000-0000-0000232D0000}"/>
    <cellStyle name="A_외상매입금정리_110-1.04.3월_경영보고 2" xfId="11058" xr:uid="{00000000-0005-0000-0000-0000242D0000}"/>
    <cellStyle name="A_외상매입금정리_111.04.6월 경영보고" xfId="11059" xr:uid="{00000000-0005-0000-0000-0000252D0000}"/>
    <cellStyle name="A_외상매입금정리_111.04.6월 경영보고 2" xfId="11060" xr:uid="{00000000-0005-0000-0000-0000262D0000}"/>
    <cellStyle name="A_외상매입금정리_111.04.6월 경영보고(구성)" xfId="11061" xr:uid="{00000000-0005-0000-0000-0000272D0000}"/>
    <cellStyle name="A_외상매입금정리_111.04.6월 경영보고(구성) 2" xfId="11062" xr:uid="{00000000-0005-0000-0000-0000282D0000}"/>
    <cellStyle name="A_외상매입금정리_112.04.7월 경영보고" xfId="11063" xr:uid="{00000000-0005-0000-0000-0000292D0000}"/>
    <cellStyle name="A_외상매입금정리_112.04.7월 경영보고 2" xfId="11064" xr:uid="{00000000-0005-0000-0000-00002A2D0000}"/>
    <cellStyle name="A_외상매입금정리_112.경영보고(주)이순" xfId="11065" xr:uid="{00000000-0005-0000-0000-00002B2D0000}"/>
    <cellStyle name="A_외상매입금정리_112.경영보고(주)이순 2" xfId="11066" xr:uid="{00000000-0005-0000-0000-00002C2D0000}"/>
    <cellStyle name="A_외상매입금정리_경영보고(주)이순" xfId="11067" xr:uid="{00000000-0005-0000-0000-00002D2D0000}"/>
    <cellStyle name="A_외상매입금정리_경영보고(주)이순 2" xfId="11068" xr:uid="{00000000-0005-0000-0000-00002E2D0000}"/>
    <cellStyle name="A_원가계산02" xfId="11069" xr:uid="{00000000-0005-0000-0000-00002F2D0000}"/>
    <cellStyle name="A_원가계산02 2" xfId="11070" xr:uid="{00000000-0005-0000-0000-0000302D0000}"/>
    <cellStyle name="A_원가계산02_110-1.04.3월_경영보고" xfId="11071" xr:uid="{00000000-0005-0000-0000-0000312D0000}"/>
    <cellStyle name="A_원가계산02_110-1.04.3월_경영보고 2" xfId="11072" xr:uid="{00000000-0005-0000-0000-0000322D0000}"/>
    <cellStyle name="A_원가계산02_111.04.6월 경영보고" xfId="11073" xr:uid="{00000000-0005-0000-0000-0000332D0000}"/>
    <cellStyle name="A_원가계산02_111.04.6월 경영보고 2" xfId="11074" xr:uid="{00000000-0005-0000-0000-0000342D0000}"/>
    <cellStyle name="A_원가계산02_111.04.6월 경영보고(구성)" xfId="11075" xr:uid="{00000000-0005-0000-0000-0000352D0000}"/>
    <cellStyle name="A_원가계산02_111.04.6월 경영보고(구성) 2" xfId="11076" xr:uid="{00000000-0005-0000-0000-0000362D0000}"/>
    <cellStyle name="A_원가계산02_112.04.7월 경영보고" xfId="11077" xr:uid="{00000000-0005-0000-0000-0000372D0000}"/>
    <cellStyle name="A_원가계산02_112.04.7월 경영보고 2" xfId="11078" xr:uid="{00000000-0005-0000-0000-0000382D0000}"/>
    <cellStyle name="A_원가계산02_112.경영보고(주)이순" xfId="11079" xr:uid="{00000000-0005-0000-0000-0000392D0000}"/>
    <cellStyle name="A_원가계산02_112.경영보고(주)이순 2" xfId="11080" xr:uid="{00000000-0005-0000-0000-00003A2D0000}"/>
    <cellStyle name="A_원가계산02_경영보고(주)이순" xfId="11081" xr:uid="{00000000-0005-0000-0000-00003B2D0000}"/>
    <cellStyle name="A_원가계산02_경영보고(주)이순 2" xfId="11082" xr:uid="{00000000-0005-0000-0000-00003C2D0000}"/>
    <cellStyle name="A_원가계산03(저장품)" xfId="11083" xr:uid="{00000000-0005-0000-0000-00003D2D0000}"/>
    <cellStyle name="A_원가계산03(저장품) 2" xfId="11084" xr:uid="{00000000-0005-0000-0000-00003E2D0000}"/>
    <cellStyle name="A_원가계산03(저장품)_110-1.04.3월_경영보고" xfId="11085" xr:uid="{00000000-0005-0000-0000-00003F2D0000}"/>
    <cellStyle name="A_원가계산03(저장품)_110-1.04.3월_경영보고 2" xfId="11086" xr:uid="{00000000-0005-0000-0000-0000402D0000}"/>
    <cellStyle name="A_원가계산03(저장품)_111.04.6월 경영보고" xfId="11087" xr:uid="{00000000-0005-0000-0000-0000412D0000}"/>
    <cellStyle name="A_원가계산03(저장품)_111.04.6월 경영보고 2" xfId="11088" xr:uid="{00000000-0005-0000-0000-0000422D0000}"/>
    <cellStyle name="A_원가계산03(저장품)_111.04.6월 경영보고(구성)" xfId="11089" xr:uid="{00000000-0005-0000-0000-0000432D0000}"/>
    <cellStyle name="A_원가계산03(저장품)_111.04.6월 경영보고(구성) 2" xfId="11090" xr:uid="{00000000-0005-0000-0000-0000442D0000}"/>
    <cellStyle name="A_원가계산03(저장품)_112.04.7월 경영보고" xfId="11091" xr:uid="{00000000-0005-0000-0000-0000452D0000}"/>
    <cellStyle name="A_원가계산03(저장품)_112.04.7월 경영보고 2" xfId="11092" xr:uid="{00000000-0005-0000-0000-0000462D0000}"/>
    <cellStyle name="A_원가계산03(저장품)_112.경영보고(주)이순" xfId="11093" xr:uid="{00000000-0005-0000-0000-0000472D0000}"/>
    <cellStyle name="A_원가계산03(저장품)_112.경영보고(주)이순 2" xfId="11094" xr:uid="{00000000-0005-0000-0000-0000482D0000}"/>
    <cellStyle name="A_원가계산03(저장품)_경영보고(주)이순" xfId="11095" xr:uid="{00000000-0005-0000-0000-0000492D0000}"/>
    <cellStyle name="A_원가계산03(저장품)_경영보고(주)이순 2" xfId="11096" xr:uid="{00000000-0005-0000-0000-00004A2D0000}"/>
    <cellStyle name="A_원가계산04" xfId="11097" xr:uid="{00000000-0005-0000-0000-00004B2D0000}"/>
    <cellStyle name="A_원가계산04 2" xfId="11098" xr:uid="{00000000-0005-0000-0000-00004C2D0000}"/>
    <cellStyle name="A_원가계산04_110-1.04.3월_경영보고" xfId="11099" xr:uid="{00000000-0005-0000-0000-00004D2D0000}"/>
    <cellStyle name="A_원가계산04_110-1.04.3월_경영보고 2" xfId="11100" xr:uid="{00000000-0005-0000-0000-00004E2D0000}"/>
    <cellStyle name="A_원가계산04_111.04.6월 경영보고" xfId="11101" xr:uid="{00000000-0005-0000-0000-00004F2D0000}"/>
    <cellStyle name="A_원가계산04_111.04.6월 경영보고 2" xfId="11102" xr:uid="{00000000-0005-0000-0000-0000502D0000}"/>
    <cellStyle name="A_원가계산04_111.04.6월 경영보고(구성)" xfId="11103" xr:uid="{00000000-0005-0000-0000-0000512D0000}"/>
    <cellStyle name="A_원가계산04_111.04.6월 경영보고(구성) 2" xfId="11104" xr:uid="{00000000-0005-0000-0000-0000522D0000}"/>
    <cellStyle name="A_원가계산04_112.04.7월 경영보고" xfId="11105" xr:uid="{00000000-0005-0000-0000-0000532D0000}"/>
    <cellStyle name="A_원가계산04_112.04.7월 경영보고 2" xfId="11106" xr:uid="{00000000-0005-0000-0000-0000542D0000}"/>
    <cellStyle name="A_원가계산04_112.경영보고(주)이순" xfId="11107" xr:uid="{00000000-0005-0000-0000-0000552D0000}"/>
    <cellStyle name="A_원가계산04_112.경영보고(주)이순 2" xfId="11108" xr:uid="{00000000-0005-0000-0000-0000562D0000}"/>
    <cellStyle name="A_원가계산04_경영보고(주)이순" xfId="11109" xr:uid="{00000000-0005-0000-0000-0000572D0000}"/>
    <cellStyle name="A_원가계산04_경영보고(주)이순 2" xfId="11110" xr:uid="{00000000-0005-0000-0000-0000582D0000}"/>
    <cellStyle name="A_원가계산rev1" xfId="11111" xr:uid="{00000000-0005-0000-0000-0000592D0000}"/>
    <cellStyle name="A_원가계산rev1 2" xfId="11112" xr:uid="{00000000-0005-0000-0000-00005A2D0000}"/>
    <cellStyle name="A_원가계산rev1_110-1.04.3월_경영보고" xfId="11113" xr:uid="{00000000-0005-0000-0000-00005B2D0000}"/>
    <cellStyle name="A_원가계산rev1_110-1.04.3월_경영보고 2" xfId="11114" xr:uid="{00000000-0005-0000-0000-00005C2D0000}"/>
    <cellStyle name="A_원가계산rev1_111.04.6월 경영보고" xfId="11115" xr:uid="{00000000-0005-0000-0000-00005D2D0000}"/>
    <cellStyle name="A_원가계산rev1_111.04.6월 경영보고 2" xfId="11116" xr:uid="{00000000-0005-0000-0000-00005E2D0000}"/>
    <cellStyle name="A_원가계산rev1_111.04.6월 경영보고(구성)" xfId="11117" xr:uid="{00000000-0005-0000-0000-00005F2D0000}"/>
    <cellStyle name="A_원가계산rev1_111.04.6월 경영보고(구성) 2" xfId="11118" xr:uid="{00000000-0005-0000-0000-0000602D0000}"/>
    <cellStyle name="A_원가계산rev1_112.04.7월 경영보고" xfId="11119" xr:uid="{00000000-0005-0000-0000-0000612D0000}"/>
    <cellStyle name="A_원가계산rev1_112.04.7월 경영보고 2" xfId="11120" xr:uid="{00000000-0005-0000-0000-0000622D0000}"/>
    <cellStyle name="A_원가계산rev1_112.경영보고(주)이순" xfId="11121" xr:uid="{00000000-0005-0000-0000-0000632D0000}"/>
    <cellStyle name="A_원가계산rev1_112.경영보고(주)이순 2" xfId="11122" xr:uid="{00000000-0005-0000-0000-0000642D0000}"/>
    <cellStyle name="A_원가계산rev1_경영보고(주)이순" xfId="11123" xr:uid="{00000000-0005-0000-0000-0000652D0000}"/>
    <cellStyle name="A_원가계산rev1_경영보고(주)이순 2" xfId="11124" xr:uid="{00000000-0005-0000-0000-0000662D0000}"/>
    <cellStyle name="A_원재료" xfId="11125" xr:uid="{00000000-0005-0000-0000-0000672D0000}"/>
    <cellStyle name="A_원재료 (3)" xfId="11126" xr:uid="{00000000-0005-0000-0000-0000682D0000}"/>
    <cellStyle name="A_원재료 (3) 2" xfId="11127" xr:uid="{00000000-0005-0000-0000-0000692D0000}"/>
    <cellStyle name="A_원재료 (3)_110-1.04.3월_경영보고" xfId="11128" xr:uid="{00000000-0005-0000-0000-00006A2D0000}"/>
    <cellStyle name="A_원재료 (3)_110-1.04.3월_경영보고 2" xfId="11129" xr:uid="{00000000-0005-0000-0000-00006B2D0000}"/>
    <cellStyle name="A_원재료 (3)_111.04.6월 경영보고" xfId="11130" xr:uid="{00000000-0005-0000-0000-00006C2D0000}"/>
    <cellStyle name="A_원재료 (3)_111.04.6월 경영보고 2" xfId="11131" xr:uid="{00000000-0005-0000-0000-00006D2D0000}"/>
    <cellStyle name="A_원재료 (3)_111.04.6월 경영보고(구성)" xfId="11132" xr:uid="{00000000-0005-0000-0000-00006E2D0000}"/>
    <cellStyle name="A_원재료 (3)_111.04.6월 경영보고(구성) 2" xfId="11133" xr:uid="{00000000-0005-0000-0000-00006F2D0000}"/>
    <cellStyle name="A_원재료 (3)_112.04.7월 경영보고" xfId="11134" xr:uid="{00000000-0005-0000-0000-0000702D0000}"/>
    <cellStyle name="A_원재료 (3)_112.04.7월 경영보고 2" xfId="11135" xr:uid="{00000000-0005-0000-0000-0000712D0000}"/>
    <cellStyle name="A_원재료 (3)_112.경영보고(주)이순" xfId="11136" xr:uid="{00000000-0005-0000-0000-0000722D0000}"/>
    <cellStyle name="A_원재료 (3)_112.경영보고(주)이순 2" xfId="11137" xr:uid="{00000000-0005-0000-0000-0000732D0000}"/>
    <cellStyle name="A_원재료 (3)_경영보고(주)이순" xfId="11138" xr:uid="{00000000-0005-0000-0000-0000742D0000}"/>
    <cellStyle name="A_원재료 (3)_경영보고(주)이순 2" xfId="11139" xr:uid="{00000000-0005-0000-0000-0000752D0000}"/>
    <cellStyle name="A_원재료 2" xfId="11140" xr:uid="{00000000-0005-0000-0000-0000762D0000}"/>
    <cellStyle name="A_원재료 3" xfId="11141" xr:uid="{00000000-0005-0000-0000-0000772D0000}"/>
    <cellStyle name="A_원재료 4" xfId="11142" xr:uid="{00000000-0005-0000-0000-0000782D0000}"/>
    <cellStyle name="A_원재료1" xfId="11143" xr:uid="{00000000-0005-0000-0000-0000792D0000}"/>
    <cellStyle name="A_원재료1 2" xfId="11144" xr:uid="{00000000-0005-0000-0000-00007A2D0000}"/>
    <cellStyle name="A_원재료1_110-1.04.3월_경영보고" xfId="11145" xr:uid="{00000000-0005-0000-0000-00007B2D0000}"/>
    <cellStyle name="A_원재료1_110-1.04.3월_경영보고 2" xfId="11146" xr:uid="{00000000-0005-0000-0000-00007C2D0000}"/>
    <cellStyle name="A_원재료1_111.04.6월 경영보고" xfId="11147" xr:uid="{00000000-0005-0000-0000-00007D2D0000}"/>
    <cellStyle name="A_원재료1_111.04.6월 경영보고 2" xfId="11148" xr:uid="{00000000-0005-0000-0000-00007E2D0000}"/>
    <cellStyle name="A_원재료1_111.04.6월 경영보고(구성)" xfId="11149" xr:uid="{00000000-0005-0000-0000-00007F2D0000}"/>
    <cellStyle name="A_원재료1_111.04.6월 경영보고(구성) 2" xfId="11150" xr:uid="{00000000-0005-0000-0000-0000802D0000}"/>
    <cellStyle name="A_원재료1_112.04.7월 경영보고" xfId="11151" xr:uid="{00000000-0005-0000-0000-0000812D0000}"/>
    <cellStyle name="A_원재료1_112.04.7월 경영보고 2" xfId="11152" xr:uid="{00000000-0005-0000-0000-0000822D0000}"/>
    <cellStyle name="A_원재료1_112.경영보고(주)이순" xfId="11153" xr:uid="{00000000-0005-0000-0000-0000832D0000}"/>
    <cellStyle name="A_원재료1_112.경영보고(주)이순 2" xfId="11154" xr:uid="{00000000-0005-0000-0000-0000842D0000}"/>
    <cellStyle name="A_원재료1_경영보고(주)이순" xfId="11155" xr:uid="{00000000-0005-0000-0000-0000852D0000}"/>
    <cellStyle name="A_원재료1_경영보고(주)이순 2" xfId="11156" xr:uid="{00000000-0005-0000-0000-0000862D0000}"/>
    <cellStyle name="A_원재료정리" xfId="11157" xr:uid="{00000000-0005-0000-0000-0000872D0000}"/>
    <cellStyle name="A_원재료정리 2" xfId="11158" xr:uid="{00000000-0005-0000-0000-0000882D0000}"/>
    <cellStyle name="A_원재료정리_110-1.04.3월_경영보고" xfId="11159" xr:uid="{00000000-0005-0000-0000-0000892D0000}"/>
    <cellStyle name="A_원재료정리_110-1.04.3월_경영보고 2" xfId="11160" xr:uid="{00000000-0005-0000-0000-00008A2D0000}"/>
    <cellStyle name="A_원재료정리_111.04.6월 경영보고" xfId="11161" xr:uid="{00000000-0005-0000-0000-00008B2D0000}"/>
    <cellStyle name="A_원재료정리_111.04.6월 경영보고 2" xfId="11162" xr:uid="{00000000-0005-0000-0000-00008C2D0000}"/>
    <cellStyle name="A_원재료정리_111.04.6월 경영보고(구성)" xfId="11163" xr:uid="{00000000-0005-0000-0000-00008D2D0000}"/>
    <cellStyle name="A_원재료정리_111.04.6월 경영보고(구성) 2" xfId="11164" xr:uid="{00000000-0005-0000-0000-00008E2D0000}"/>
    <cellStyle name="A_원재료정리_112.04.7월 경영보고" xfId="11165" xr:uid="{00000000-0005-0000-0000-00008F2D0000}"/>
    <cellStyle name="A_원재료정리_112.04.7월 경영보고 2" xfId="11166" xr:uid="{00000000-0005-0000-0000-0000902D0000}"/>
    <cellStyle name="A_원재료정리_112.경영보고(주)이순" xfId="11167" xr:uid="{00000000-0005-0000-0000-0000912D0000}"/>
    <cellStyle name="A_원재료정리_112.경영보고(주)이순 2" xfId="11168" xr:uid="{00000000-0005-0000-0000-0000922D0000}"/>
    <cellStyle name="A_원재료정리_경영보고(주)이순" xfId="11169" xr:uid="{00000000-0005-0000-0000-0000932D0000}"/>
    <cellStyle name="A_원재료정리_경영보고(주)이순 2" xfId="11170" xr:uid="{00000000-0005-0000-0000-0000942D0000}"/>
    <cellStyle name="A_재고자산" xfId="11171" xr:uid="{00000000-0005-0000-0000-0000952D0000}"/>
    <cellStyle name="A_재고자산 2" xfId="11172" xr:uid="{00000000-0005-0000-0000-0000962D0000}"/>
    <cellStyle name="A_재고자산_01상반기 결산보고(japan" xfId="11173" xr:uid="{00000000-0005-0000-0000-0000972D0000}"/>
    <cellStyle name="A_재고자산_01상반기 결산보고(japan 2" xfId="11174" xr:uid="{00000000-0005-0000-0000-0000982D0000}"/>
    <cellStyle name="A_재고자산_01상반기 결산보고(japan)수정" xfId="11175" xr:uid="{00000000-0005-0000-0000-0000992D0000}"/>
    <cellStyle name="A_재고자산_01상반기 결산보고(japan)수정 2" xfId="11176" xr:uid="{00000000-0005-0000-0000-00009A2D0000}"/>
    <cellStyle name="A_재고자산_01상반기 결산보고(japan)수정_110-1.04.3월_경영보고" xfId="11177" xr:uid="{00000000-0005-0000-0000-00009B2D0000}"/>
    <cellStyle name="A_재고자산_01상반기 결산보고(japan)수정_110-1.04.3월_경영보고 2" xfId="11178" xr:uid="{00000000-0005-0000-0000-00009C2D0000}"/>
    <cellStyle name="A_재고자산_01상반기 결산보고(japan)수정_111.04.6월 경영보고" xfId="11179" xr:uid="{00000000-0005-0000-0000-00009D2D0000}"/>
    <cellStyle name="A_재고자산_01상반기 결산보고(japan)수정_111.04.6월 경영보고 2" xfId="11180" xr:uid="{00000000-0005-0000-0000-00009E2D0000}"/>
    <cellStyle name="A_재고자산_01상반기 결산보고(japan)수정_111.04.6월 경영보고(구성)" xfId="11181" xr:uid="{00000000-0005-0000-0000-00009F2D0000}"/>
    <cellStyle name="A_재고자산_01상반기 결산보고(japan)수정_111.04.6월 경영보고(구성) 2" xfId="11182" xr:uid="{00000000-0005-0000-0000-0000A02D0000}"/>
    <cellStyle name="A_재고자산_01상반기 결산보고(japan)수정_112.04.7월 경영보고" xfId="11183" xr:uid="{00000000-0005-0000-0000-0000A12D0000}"/>
    <cellStyle name="A_재고자산_01상반기 결산보고(japan)수정_112.04.7월 경영보고 2" xfId="11184" xr:uid="{00000000-0005-0000-0000-0000A22D0000}"/>
    <cellStyle name="A_재고자산_01상반기 결산보고(japan)수정_112.경영보고(주)이순" xfId="11185" xr:uid="{00000000-0005-0000-0000-0000A32D0000}"/>
    <cellStyle name="A_재고자산_01상반기 결산보고(japan)수정_112.경영보고(주)이순 2" xfId="11186" xr:uid="{00000000-0005-0000-0000-0000A42D0000}"/>
    <cellStyle name="A_재고자산_01상반기 결산보고(japan)수정_경영보고(주)이순" xfId="11187" xr:uid="{00000000-0005-0000-0000-0000A52D0000}"/>
    <cellStyle name="A_재고자산_01상반기 결산보고(japan)수정_경영보고(주)이순 2" xfId="11188" xr:uid="{00000000-0005-0000-0000-0000A62D0000}"/>
    <cellStyle name="A_재고자산_01상반기 결산보고(japan_110-1.04.3월_경영보고" xfId="11189" xr:uid="{00000000-0005-0000-0000-0000A72D0000}"/>
    <cellStyle name="A_재고자산_01상반기 결산보고(japan_110-1.04.3월_경영보고 2" xfId="11190" xr:uid="{00000000-0005-0000-0000-0000A82D0000}"/>
    <cellStyle name="A_재고자산_01상반기 결산보고(japan_111.04.6월 경영보고" xfId="11191" xr:uid="{00000000-0005-0000-0000-0000A92D0000}"/>
    <cellStyle name="A_재고자산_01상반기 결산보고(japan_111.04.6월 경영보고 2" xfId="11192" xr:uid="{00000000-0005-0000-0000-0000AA2D0000}"/>
    <cellStyle name="A_재고자산_01상반기 결산보고(japan_111.04.6월 경영보고(구성)" xfId="11193" xr:uid="{00000000-0005-0000-0000-0000AB2D0000}"/>
    <cellStyle name="A_재고자산_01상반기 결산보고(japan_111.04.6월 경영보고(구성) 2" xfId="11194" xr:uid="{00000000-0005-0000-0000-0000AC2D0000}"/>
    <cellStyle name="A_재고자산_01상반기 결산보고(japan_112.04.7월 경영보고" xfId="11195" xr:uid="{00000000-0005-0000-0000-0000AD2D0000}"/>
    <cellStyle name="A_재고자산_01상반기 결산보고(japan_112.04.7월 경영보고 2" xfId="11196" xr:uid="{00000000-0005-0000-0000-0000AE2D0000}"/>
    <cellStyle name="A_재고자산_01상반기 결산보고(japan_112.경영보고(주)이순" xfId="11197" xr:uid="{00000000-0005-0000-0000-0000AF2D0000}"/>
    <cellStyle name="A_재고자산_01상반기 결산보고(japan_112.경영보고(주)이순 2" xfId="11198" xr:uid="{00000000-0005-0000-0000-0000B02D0000}"/>
    <cellStyle name="A_재고자산_01상반기 결산보고(japan_경영보고(주)이순" xfId="11199" xr:uid="{00000000-0005-0000-0000-0000B12D0000}"/>
    <cellStyle name="A_재고자산_01상반기 결산보고(japan_경영보고(주)이순 2" xfId="11200" xr:uid="{00000000-0005-0000-0000-0000B22D0000}"/>
    <cellStyle name="A_재고자산_110-1.04.3월_경영보고" xfId="11201" xr:uid="{00000000-0005-0000-0000-0000B32D0000}"/>
    <cellStyle name="A_재고자산_110-1.04.3월_경영보고 2" xfId="11202" xr:uid="{00000000-0005-0000-0000-0000B42D0000}"/>
    <cellStyle name="A_재고자산_111.04.6월 경영보고" xfId="11203" xr:uid="{00000000-0005-0000-0000-0000B52D0000}"/>
    <cellStyle name="A_재고자산_111.04.6월 경영보고 2" xfId="11204" xr:uid="{00000000-0005-0000-0000-0000B62D0000}"/>
    <cellStyle name="A_재고자산_111.04.6월 경영보고(구성)" xfId="11205" xr:uid="{00000000-0005-0000-0000-0000B72D0000}"/>
    <cellStyle name="A_재고자산_111.04.6월 경영보고(구성) 2" xfId="11206" xr:uid="{00000000-0005-0000-0000-0000B82D0000}"/>
    <cellStyle name="A_재고자산_112.04.7월 경영보고" xfId="11207" xr:uid="{00000000-0005-0000-0000-0000B92D0000}"/>
    <cellStyle name="A_재고자산_112.04.7월 경영보고 2" xfId="11208" xr:uid="{00000000-0005-0000-0000-0000BA2D0000}"/>
    <cellStyle name="A_재고자산_112.경영보고(주)이순" xfId="11209" xr:uid="{00000000-0005-0000-0000-0000BB2D0000}"/>
    <cellStyle name="A_재고자산_112.경영보고(주)이순 2" xfId="11210" xr:uid="{00000000-0005-0000-0000-0000BC2D0000}"/>
    <cellStyle name="A_재고자산_erp(일문)" xfId="11211" xr:uid="{00000000-0005-0000-0000-0000BD2D0000}"/>
    <cellStyle name="A_재고자산_erp(일문) 2" xfId="11212" xr:uid="{00000000-0005-0000-0000-0000BE2D0000}"/>
    <cellStyle name="A_재고자산_erp(일문)_110-1.04.3월_경영보고" xfId="11213" xr:uid="{00000000-0005-0000-0000-0000BF2D0000}"/>
    <cellStyle name="A_재고자산_erp(일문)_110-1.04.3월_경영보고 2" xfId="11214" xr:uid="{00000000-0005-0000-0000-0000C02D0000}"/>
    <cellStyle name="A_재고자산_erp(일문)_111.04.6월 경영보고" xfId="11215" xr:uid="{00000000-0005-0000-0000-0000C12D0000}"/>
    <cellStyle name="A_재고자산_erp(일문)_111.04.6월 경영보고 2" xfId="11216" xr:uid="{00000000-0005-0000-0000-0000C22D0000}"/>
    <cellStyle name="A_재고자산_erp(일문)_111.04.6월 경영보고(구성)" xfId="11217" xr:uid="{00000000-0005-0000-0000-0000C32D0000}"/>
    <cellStyle name="A_재고자산_erp(일문)_111.04.6월 경영보고(구성) 2" xfId="11218" xr:uid="{00000000-0005-0000-0000-0000C42D0000}"/>
    <cellStyle name="A_재고자산_erp(일문)_112.04.7월 경영보고" xfId="11219" xr:uid="{00000000-0005-0000-0000-0000C52D0000}"/>
    <cellStyle name="A_재고자산_erp(일문)_112.04.7월 경영보고 2" xfId="11220" xr:uid="{00000000-0005-0000-0000-0000C62D0000}"/>
    <cellStyle name="A_재고자산_erp(일문)_112.경영보고(주)이순" xfId="11221" xr:uid="{00000000-0005-0000-0000-0000C72D0000}"/>
    <cellStyle name="A_재고자산_erp(일문)_112.경영보고(주)이순 2" xfId="11222" xr:uid="{00000000-0005-0000-0000-0000C82D0000}"/>
    <cellStyle name="A_재고자산_erp(일문)_경영보고(주)이순" xfId="11223" xr:uid="{00000000-0005-0000-0000-0000C92D0000}"/>
    <cellStyle name="A_재고자산_erp(일문)_경영보고(주)이순 2" xfId="11224" xr:uid="{00000000-0005-0000-0000-0000CA2D0000}"/>
    <cellStyle name="A_재고자산_경영보고(주)이순" xfId="11225" xr:uid="{00000000-0005-0000-0000-0000CB2D0000}"/>
    <cellStyle name="A_재고자산_경영보고(주)이순 2" xfId="11226" xr:uid="{00000000-0005-0000-0000-0000CC2D0000}"/>
    <cellStyle name="A_저장품1" xfId="11227" xr:uid="{00000000-0005-0000-0000-0000CD2D0000}"/>
    <cellStyle name="A_저장품1 2" xfId="11228" xr:uid="{00000000-0005-0000-0000-0000CE2D0000}"/>
    <cellStyle name="A_저장품1_110-1.04.3월_경영보고" xfId="11229" xr:uid="{00000000-0005-0000-0000-0000CF2D0000}"/>
    <cellStyle name="A_저장품1_110-1.04.3월_경영보고 2" xfId="11230" xr:uid="{00000000-0005-0000-0000-0000D02D0000}"/>
    <cellStyle name="A_저장품1_111.04.6월 경영보고" xfId="11231" xr:uid="{00000000-0005-0000-0000-0000D12D0000}"/>
    <cellStyle name="A_저장품1_111.04.6월 경영보고 2" xfId="11232" xr:uid="{00000000-0005-0000-0000-0000D22D0000}"/>
    <cellStyle name="A_저장품1_111.04.6월 경영보고(구성)" xfId="11233" xr:uid="{00000000-0005-0000-0000-0000D32D0000}"/>
    <cellStyle name="A_저장품1_111.04.6월 경영보고(구성) 2" xfId="11234" xr:uid="{00000000-0005-0000-0000-0000D42D0000}"/>
    <cellStyle name="A_저장품1_112.04.7월 경영보고" xfId="11235" xr:uid="{00000000-0005-0000-0000-0000D52D0000}"/>
    <cellStyle name="A_저장품1_112.04.7월 경영보고 2" xfId="11236" xr:uid="{00000000-0005-0000-0000-0000D62D0000}"/>
    <cellStyle name="A_저장품1_112.경영보고(주)이순" xfId="11237" xr:uid="{00000000-0005-0000-0000-0000D72D0000}"/>
    <cellStyle name="A_저장품1_112.경영보고(주)이순 2" xfId="11238" xr:uid="{00000000-0005-0000-0000-0000D82D0000}"/>
    <cellStyle name="A_저장품1_경영보고(주)이순" xfId="11239" xr:uid="{00000000-0005-0000-0000-0000D92D0000}"/>
    <cellStyle name="A_저장품1_경영보고(주)이순 2" xfId="11240" xr:uid="{00000000-0005-0000-0000-0000DA2D0000}"/>
    <cellStyle name="A_저장품data (2)" xfId="11241" xr:uid="{00000000-0005-0000-0000-0000DB2D0000}"/>
    <cellStyle name="A_저장품data (2) 2" xfId="11242" xr:uid="{00000000-0005-0000-0000-0000DC2D0000}"/>
    <cellStyle name="A_저장품data (2)_110-1.04.3월_경영보고" xfId="11243" xr:uid="{00000000-0005-0000-0000-0000DD2D0000}"/>
    <cellStyle name="A_저장품data (2)_110-1.04.3월_경영보고 2" xfId="11244" xr:uid="{00000000-0005-0000-0000-0000DE2D0000}"/>
    <cellStyle name="A_저장품data (2)_111.04.6월 경영보고" xfId="11245" xr:uid="{00000000-0005-0000-0000-0000DF2D0000}"/>
    <cellStyle name="A_저장품data (2)_111.04.6월 경영보고 2" xfId="11246" xr:uid="{00000000-0005-0000-0000-0000E02D0000}"/>
    <cellStyle name="A_저장품data (2)_111.04.6월 경영보고(구성)" xfId="11247" xr:uid="{00000000-0005-0000-0000-0000E12D0000}"/>
    <cellStyle name="A_저장품data (2)_111.04.6월 경영보고(구성) 2" xfId="11248" xr:uid="{00000000-0005-0000-0000-0000E22D0000}"/>
    <cellStyle name="A_저장품data (2)_112.04.7월 경영보고" xfId="11249" xr:uid="{00000000-0005-0000-0000-0000E32D0000}"/>
    <cellStyle name="A_저장품data (2)_112.04.7월 경영보고 2" xfId="11250" xr:uid="{00000000-0005-0000-0000-0000E42D0000}"/>
    <cellStyle name="A_저장품data (2)_112.경영보고(주)이순" xfId="11251" xr:uid="{00000000-0005-0000-0000-0000E52D0000}"/>
    <cellStyle name="A_저장품data (2)_112.경영보고(주)이순 2" xfId="11252" xr:uid="{00000000-0005-0000-0000-0000E62D0000}"/>
    <cellStyle name="A_저장품data (2)_경영보고(주)이순" xfId="11253" xr:uid="{00000000-0005-0000-0000-0000E72D0000}"/>
    <cellStyle name="A_저장품data (2)_경영보고(주)이순 2" xfId="11254" xr:uid="{00000000-0005-0000-0000-0000E82D0000}"/>
    <cellStyle name="A_제품" xfId="11255" xr:uid="{00000000-0005-0000-0000-0000E92D0000}"/>
    <cellStyle name="A_제품 2" xfId="11256" xr:uid="{00000000-0005-0000-0000-0000EA2D0000}"/>
    <cellStyle name="A_제품_110-1.04.3월_경영보고" xfId="11257" xr:uid="{00000000-0005-0000-0000-0000EB2D0000}"/>
    <cellStyle name="A_제품_110-1.04.3월_경영보고 2" xfId="11258" xr:uid="{00000000-0005-0000-0000-0000EC2D0000}"/>
    <cellStyle name="A_제품_111.04.6월 경영보고" xfId="11259" xr:uid="{00000000-0005-0000-0000-0000ED2D0000}"/>
    <cellStyle name="A_제품_111.04.6월 경영보고 2" xfId="11260" xr:uid="{00000000-0005-0000-0000-0000EE2D0000}"/>
    <cellStyle name="A_제품_111.04.6월 경영보고(구성)" xfId="11261" xr:uid="{00000000-0005-0000-0000-0000EF2D0000}"/>
    <cellStyle name="A_제품_111.04.6월 경영보고(구성) 2" xfId="11262" xr:uid="{00000000-0005-0000-0000-0000F02D0000}"/>
    <cellStyle name="A_제품_112.04.7월 경영보고" xfId="11263" xr:uid="{00000000-0005-0000-0000-0000F12D0000}"/>
    <cellStyle name="A_제품_112.04.7월 경영보고 2" xfId="11264" xr:uid="{00000000-0005-0000-0000-0000F22D0000}"/>
    <cellStyle name="A_제품_112.경영보고(주)이순" xfId="11265" xr:uid="{00000000-0005-0000-0000-0000F32D0000}"/>
    <cellStyle name="A_제품_112.경영보고(주)이순 2" xfId="11266" xr:uid="{00000000-0005-0000-0000-0000F42D0000}"/>
    <cellStyle name="A_제품_경영보고(주)이순" xfId="11267" xr:uid="{00000000-0005-0000-0000-0000F52D0000}"/>
    <cellStyle name="A_제품_경영보고(주)이순 2" xfId="11268" xr:uid="{00000000-0005-0000-0000-0000F62D0000}"/>
    <cellStyle name="A_제품1" xfId="11269" xr:uid="{00000000-0005-0000-0000-0000F72D0000}"/>
    <cellStyle name="A_제품1 2" xfId="11270" xr:uid="{00000000-0005-0000-0000-0000F82D0000}"/>
    <cellStyle name="A_제품1_110-1.04.3월_경영보고" xfId="11271" xr:uid="{00000000-0005-0000-0000-0000F92D0000}"/>
    <cellStyle name="A_제품1_110-1.04.3월_경영보고 2" xfId="11272" xr:uid="{00000000-0005-0000-0000-0000FA2D0000}"/>
    <cellStyle name="A_제품1_111.04.6월 경영보고" xfId="11273" xr:uid="{00000000-0005-0000-0000-0000FB2D0000}"/>
    <cellStyle name="A_제품1_111.04.6월 경영보고 2" xfId="11274" xr:uid="{00000000-0005-0000-0000-0000FC2D0000}"/>
    <cellStyle name="A_제품1_111.04.6월 경영보고(구성)" xfId="11275" xr:uid="{00000000-0005-0000-0000-0000FD2D0000}"/>
    <cellStyle name="A_제품1_111.04.6월 경영보고(구성) 2" xfId="11276" xr:uid="{00000000-0005-0000-0000-0000FE2D0000}"/>
    <cellStyle name="A_제품1_112.04.7월 경영보고" xfId="11277" xr:uid="{00000000-0005-0000-0000-0000FF2D0000}"/>
    <cellStyle name="A_제품1_112.04.7월 경영보고 2" xfId="11278" xr:uid="{00000000-0005-0000-0000-0000002E0000}"/>
    <cellStyle name="A_제품1_112.경영보고(주)이순" xfId="11279" xr:uid="{00000000-0005-0000-0000-0000012E0000}"/>
    <cellStyle name="A_제품1_112.경영보고(주)이순 2" xfId="11280" xr:uid="{00000000-0005-0000-0000-0000022E0000}"/>
    <cellStyle name="A_제품1_경영보고(주)이순" xfId="11281" xr:uid="{00000000-0005-0000-0000-0000032E0000}"/>
    <cellStyle name="A_제품1_경영보고(주)이순 2" xfId="11282" xr:uid="{00000000-0005-0000-0000-0000042E0000}"/>
    <cellStyle name="A_제품2(전송용)" xfId="11283" xr:uid="{00000000-0005-0000-0000-0000052E0000}"/>
    <cellStyle name="A_제품2(전송용) 2" xfId="11284" xr:uid="{00000000-0005-0000-0000-0000062E0000}"/>
    <cellStyle name="A_하반기결산" xfId="11285" xr:uid="{00000000-0005-0000-0000-0000072E0000}"/>
    <cellStyle name="A_하반기결산 2" xfId="11286" xr:uid="{00000000-0005-0000-0000-0000082E0000}"/>
    <cellStyle name="A_하반기결산_02반기조정" xfId="11287" xr:uid="{00000000-0005-0000-0000-0000092E0000}"/>
    <cellStyle name="A_하반기결산_02반기조정 2" xfId="11288" xr:uid="{00000000-0005-0000-0000-00000A2E0000}"/>
    <cellStyle name="A_하반기결산_02반기조정_110-1.04.3월_경영보고" xfId="11289" xr:uid="{00000000-0005-0000-0000-00000B2E0000}"/>
    <cellStyle name="A_하반기결산_02반기조정_110-1.04.3월_경영보고 2" xfId="11290" xr:uid="{00000000-0005-0000-0000-00000C2E0000}"/>
    <cellStyle name="A_하반기결산_02반기조정_111.04.6월 경영보고" xfId="11291" xr:uid="{00000000-0005-0000-0000-00000D2E0000}"/>
    <cellStyle name="A_하반기결산_02반기조정_111.04.6월 경영보고 2" xfId="11292" xr:uid="{00000000-0005-0000-0000-00000E2E0000}"/>
    <cellStyle name="A_하반기결산_02반기조정_111.04.6월 경영보고(구성)" xfId="11293" xr:uid="{00000000-0005-0000-0000-00000F2E0000}"/>
    <cellStyle name="A_하반기결산_02반기조정_111.04.6월 경영보고(구성) 2" xfId="11294" xr:uid="{00000000-0005-0000-0000-0000102E0000}"/>
    <cellStyle name="A_하반기결산_02반기조정_112.04.7월 경영보고" xfId="11295" xr:uid="{00000000-0005-0000-0000-0000112E0000}"/>
    <cellStyle name="A_하반기결산_02반기조정_112.04.7월 경영보고 2" xfId="11296" xr:uid="{00000000-0005-0000-0000-0000122E0000}"/>
    <cellStyle name="A_하반기결산_02반기조정_112.경영보고(주)이순" xfId="11297" xr:uid="{00000000-0005-0000-0000-0000132E0000}"/>
    <cellStyle name="A_하반기결산_02반기조정_112.경영보고(주)이순 2" xfId="11298" xr:uid="{00000000-0005-0000-0000-0000142E0000}"/>
    <cellStyle name="A_하반기결산_02반기조정_경영보고(주)이순" xfId="11299" xr:uid="{00000000-0005-0000-0000-0000152E0000}"/>
    <cellStyle name="A_하반기결산_02반기조정_경영보고(주)이순 2" xfId="11300" xr:uid="{00000000-0005-0000-0000-0000162E0000}"/>
    <cellStyle name="A_하반기결산_110.04.3월 경영보고" xfId="11301" xr:uid="{00000000-0005-0000-0000-0000172E0000}"/>
    <cellStyle name="A_하반기결산_110.04.3월 경영보고 2" xfId="11302" xr:uid="{00000000-0005-0000-0000-0000182E0000}"/>
    <cellStyle name="A_하반기결산_110.04.3월 경영보고_110-1.04.3월_경영보고" xfId="11303" xr:uid="{00000000-0005-0000-0000-0000192E0000}"/>
    <cellStyle name="A_하반기결산_110.04.3월 경영보고_110-1.04.3월_경영보고 2" xfId="11304" xr:uid="{00000000-0005-0000-0000-00001A2E0000}"/>
    <cellStyle name="A_하반기결산_110.04.3월 경영보고_111.04.6월 경영보고" xfId="11305" xr:uid="{00000000-0005-0000-0000-00001B2E0000}"/>
    <cellStyle name="A_하반기결산_110.04.3월 경영보고_111.04.6월 경영보고 2" xfId="11306" xr:uid="{00000000-0005-0000-0000-00001C2E0000}"/>
    <cellStyle name="A_하반기결산_110.04.3월 경영보고_111.04.6월 경영보고(구성)" xfId="11307" xr:uid="{00000000-0005-0000-0000-00001D2E0000}"/>
    <cellStyle name="A_하반기결산_110.04.3월 경영보고_111.04.6월 경영보고(구성) 2" xfId="11308" xr:uid="{00000000-0005-0000-0000-00001E2E0000}"/>
    <cellStyle name="A_하반기결산_110.04.3월 경영보고_112.04.7월 경영보고" xfId="11309" xr:uid="{00000000-0005-0000-0000-00001F2E0000}"/>
    <cellStyle name="A_하반기결산_110.04.3월 경영보고_112.04.7월 경영보고 2" xfId="11310" xr:uid="{00000000-0005-0000-0000-0000202E0000}"/>
    <cellStyle name="A_하반기결산_110.04.3월 경영보고_112.경영보고(주)이순" xfId="11311" xr:uid="{00000000-0005-0000-0000-0000212E0000}"/>
    <cellStyle name="A_하반기결산_110.04.3월 경영보고_112.경영보고(주)이순 2" xfId="11312" xr:uid="{00000000-0005-0000-0000-0000222E0000}"/>
    <cellStyle name="A_하반기결산_110.04.3월 경영보고_경영보고(주)이순" xfId="11313" xr:uid="{00000000-0005-0000-0000-0000232E0000}"/>
    <cellStyle name="A_하반기결산_110.04.3월 경영보고_경영보고(주)이순 2" xfId="11314" xr:uid="{00000000-0005-0000-0000-0000242E0000}"/>
    <cellStyle name="A_하반기결산_110-1.04.3월_경영보고" xfId="11315" xr:uid="{00000000-0005-0000-0000-0000252E0000}"/>
    <cellStyle name="A_하반기결산_110-1.04.3월_경영보고 2" xfId="11316" xr:uid="{00000000-0005-0000-0000-0000262E0000}"/>
    <cellStyle name="A_하반기결산_200.04년월별재무제표" xfId="11317" xr:uid="{00000000-0005-0000-0000-0000272E0000}"/>
    <cellStyle name="A_하반기결산_200.04년월별재무제표 2" xfId="11318" xr:uid="{00000000-0005-0000-0000-0000282E0000}"/>
    <cellStyle name="A_하반기결산_200.04년월별재무제표_110-1.04.3월_경영보고" xfId="11319" xr:uid="{00000000-0005-0000-0000-0000292E0000}"/>
    <cellStyle name="A_하반기결산_200.04년월별재무제표_110-1.04.3월_경영보고 2" xfId="11320" xr:uid="{00000000-0005-0000-0000-00002A2E0000}"/>
    <cellStyle name="A_하반기결산_200.04년월별재무제표_111.04.6월 경영보고" xfId="11321" xr:uid="{00000000-0005-0000-0000-00002B2E0000}"/>
    <cellStyle name="A_하반기결산_200.04년월별재무제표_111.04.6월 경영보고 2" xfId="11322" xr:uid="{00000000-0005-0000-0000-00002C2E0000}"/>
    <cellStyle name="A_하반기결산_200.04년월별재무제표_111.04.6월 경영보고(구성)" xfId="11323" xr:uid="{00000000-0005-0000-0000-00002D2E0000}"/>
    <cellStyle name="A_하반기결산_200.04년월별재무제표_111.04.6월 경영보고(구성) 2" xfId="11324" xr:uid="{00000000-0005-0000-0000-00002E2E0000}"/>
    <cellStyle name="A_하반기결산_200.04년월별재무제표_112.04.7월 경영보고" xfId="11325" xr:uid="{00000000-0005-0000-0000-00002F2E0000}"/>
    <cellStyle name="A_하반기결산_200.04년월별재무제표_112.04.7월 경영보고 2" xfId="11326" xr:uid="{00000000-0005-0000-0000-0000302E0000}"/>
    <cellStyle name="A_하반기결산_200.04년월별재무제표_112.경영보고(주)이순" xfId="11327" xr:uid="{00000000-0005-0000-0000-0000312E0000}"/>
    <cellStyle name="A_하반기결산_200.04년월별재무제표_112.경영보고(주)이순 2" xfId="11328" xr:uid="{00000000-0005-0000-0000-0000322E0000}"/>
    <cellStyle name="A_하반기결산_200.04년월별재무제표_경영보고(주)이순" xfId="11329" xr:uid="{00000000-0005-0000-0000-0000332E0000}"/>
    <cellStyle name="A_하반기결산_200.04년월별재무제표_경영보고(주)이순 2" xfId="11330" xr:uid="{00000000-0005-0000-0000-0000342E0000}"/>
    <cellStyle name="A_하반기결산_200.04월별재무제표" xfId="11331" xr:uid="{00000000-0005-0000-0000-0000352E0000}"/>
    <cellStyle name="A_하반기결산_200.04월별재무제표 2" xfId="11332" xr:uid="{00000000-0005-0000-0000-0000362E0000}"/>
    <cellStyle name="A_하반기결산_200.04월별재무제표_110-1.04.3월_경영보고" xfId="11333" xr:uid="{00000000-0005-0000-0000-0000372E0000}"/>
    <cellStyle name="A_하반기결산_200.04월별재무제표_110-1.04.3월_경영보고 2" xfId="11334" xr:uid="{00000000-0005-0000-0000-0000382E0000}"/>
    <cellStyle name="A_하반기결산_200.04월별재무제표_111.04.6월 경영보고" xfId="11335" xr:uid="{00000000-0005-0000-0000-0000392E0000}"/>
    <cellStyle name="A_하반기결산_200.04월별재무제표_111.04.6월 경영보고 2" xfId="11336" xr:uid="{00000000-0005-0000-0000-00003A2E0000}"/>
    <cellStyle name="A_하반기결산_200.04월별재무제표_111.04.6월 경영보고(구성)" xfId="11337" xr:uid="{00000000-0005-0000-0000-00003B2E0000}"/>
    <cellStyle name="A_하반기결산_200.04월별재무제표_111.04.6월 경영보고(구성) 2" xfId="11338" xr:uid="{00000000-0005-0000-0000-00003C2E0000}"/>
    <cellStyle name="A_하반기결산_200.04월별재무제표_112.04.7월 경영보고" xfId="11339" xr:uid="{00000000-0005-0000-0000-00003D2E0000}"/>
    <cellStyle name="A_하반기결산_200.04월별재무제표_112.04.7월 경영보고 2" xfId="11340" xr:uid="{00000000-0005-0000-0000-00003E2E0000}"/>
    <cellStyle name="A_하반기결산_200.04월별재무제표_112.경영보고(주)이순" xfId="11341" xr:uid="{00000000-0005-0000-0000-00003F2E0000}"/>
    <cellStyle name="A_하반기결산_200.04월별재무제표_112.경영보고(주)이순 2" xfId="11342" xr:uid="{00000000-0005-0000-0000-0000402E0000}"/>
    <cellStyle name="A_하반기결산_200.04월별재무제표_경영보고(주)이순" xfId="11343" xr:uid="{00000000-0005-0000-0000-0000412E0000}"/>
    <cellStyle name="A_하반기결산_200.04월별재무제표_경영보고(주)이순 2" xfId="11344" xr:uid="{00000000-0005-0000-0000-0000422E0000}"/>
    <cellStyle name="A_하반기결산_경영보고(주)이순" xfId="11345" xr:uid="{00000000-0005-0000-0000-0000432E0000}"/>
    <cellStyle name="A_하반기결산_경영보고(주)이순 2" xfId="11346" xr:uid="{00000000-0005-0000-0000-0000442E0000}"/>
    <cellStyle name="A_하반기결산_비교재무제표" xfId="11347" xr:uid="{00000000-0005-0000-0000-0000452E0000}"/>
    <cellStyle name="A_하반기결산_비교재무제표 2" xfId="11348" xr:uid="{00000000-0005-0000-0000-0000462E0000}"/>
    <cellStyle name="A_하반기결산_비교재무제표_110-1.04.3월_경영보고" xfId="11349" xr:uid="{00000000-0005-0000-0000-0000472E0000}"/>
    <cellStyle name="A_하반기결산_비교재무제표_110-1.04.3월_경영보고 2" xfId="11350" xr:uid="{00000000-0005-0000-0000-0000482E0000}"/>
    <cellStyle name="A_하반기결산_비교재무제표_111.04.6월 경영보고" xfId="11351" xr:uid="{00000000-0005-0000-0000-0000492E0000}"/>
    <cellStyle name="A_하반기결산_비교재무제표_111.04.6월 경영보고 2" xfId="11352" xr:uid="{00000000-0005-0000-0000-00004A2E0000}"/>
    <cellStyle name="A_하반기결산_비교재무제표_111.04.6월 경영보고(구성)" xfId="11353" xr:uid="{00000000-0005-0000-0000-00004B2E0000}"/>
    <cellStyle name="A_하반기결산_비교재무제표_111.04.6월 경영보고(구성) 2" xfId="11354" xr:uid="{00000000-0005-0000-0000-00004C2E0000}"/>
    <cellStyle name="A_하반기결산_비교재무제표_112.04.7월 경영보고" xfId="11355" xr:uid="{00000000-0005-0000-0000-00004D2E0000}"/>
    <cellStyle name="A_하반기결산_비교재무제표_112.04.7월 경영보고 2" xfId="11356" xr:uid="{00000000-0005-0000-0000-00004E2E0000}"/>
    <cellStyle name="A_하반기결산_비교재무제표_112.경영보고(주)이순" xfId="11357" xr:uid="{00000000-0005-0000-0000-00004F2E0000}"/>
    <cellStyle name="A_하반기결산_비교재무제표_112.경영보고(주)이순 2" xfId="11358" xr:uid="{00000000-0005-0000-0000-0000502E0000}"/>
    <cellStyle name="A_하반기결산_비교재무제표_경영보고(주)이순" xfId="11359" xr:uid="{00000000-0005-0000-0000-0000512E0000}"/>
    <cellStyle name="A_하반기결산_비교재무제표_경영보고(주)이순 2" xfId="11360" xr:uid="{00000000-0005-0000-0000-0000522E0000}"/>
    <cellStyle name="A¡§¡ⓒ¡E¡þ¡EO [0]_¡§￠Ri¡§u¡§¡þ¡§¡þI¡§u￠R¨I" xfId="11361" xr:uid="{00000000-0005-0000-0000-0000532E0000}"/>
    <cellStyle name="A¡§¡ⓒ¡E¡þ¡EO_¡§￠Ri¡§u¡§¡þ¡§¡þI¡§u￠R¨I" xfId="11362" xr:uid="{00000000-0005-0000-0000-0000542E0000}"/>
    <cellStyle name="A¨­￠￢￠O [0]_ ¨¡?¨¡CAⓒ­¨￢¡Æ " xfId="11363" xr:uid="{00000000-0005-0000-0000-0000552E0000}"/>
    <cellStyle name="A¨­￠￢￠O_ ¨¡?¨¡CAⓒ­¨￢¡Æ " xfId="11364" xr:uid="{00000000-0005-0000-0000-0000562E0000}"/>
    <cellStyle name="Accent1" xfId="11365" xr:uid="{00000000-0005-0000-0000-0000572E0000}"/>
    <cellStyle name="Accent1 2" xfId="11366" xr:uid="{00000000-0005-0000-0000-0000582E0000}"/>
    <cellStyle name="Accent1 2 2" xfId="11367" xr:uid="{00000000-0005-0000-0000-0000592E0000}"/>
    <cellStyle name="Accent1 3" xfId="11368" xr:uid="{00000000-0005-0000-0000-00005A2E0000}"/>
    <cellStyle name="Accent1 3 2" xfId="11369" xr:uid="{00000000-0005-0000-0000-00005B2E0000}"/>
    <cellStyle name="Accent1 4" xfId="11370" xr:uid="{00000000-0005-0000-0000-00005C2E0000}"/>
    <cellStyle name="Accent2" xfId="11371" xr:uid="{00000000-0005-0000-0000-00005D2E0000}"/>
    <cellStyle name="Accent2 2" xfId="11372" xr:uid="{00000000-0005-0000-0000-00005E2E0000}"/>
    <cellStyle name="Accent2 2 2" xfId="11373" xr:uid="{00000000-0005-0000-0000-00005F2E0000}"/>
    <cellStyle name="Accent2 3" xfId="11374" xr:uid="{00000000-0005-0000-0000-0000602E0000}"/>
    <cellStyle name="Accent2 3 2" xfId="11375" xr:uid="{00000000-0005-0000-0000-0000612E0000}"/>
    <cellStyle name="Accent2 4" xfId="11376" xr:uid="{00000000-0005-0000-0000-0000622E0000}"/>
    <cellStyle name="Accent3" xfId="11377" xr:uid="{00000000-0005-0000-0000-0000632E0000}"/>
    <cellStyle name="Accent3 2" xfId="11378" xr:uid="{00000000-0005-0000-0000-0000642E0000}"/>
    <cellStyle name="Accent3 2 2" xfId="11379" xr:uid="{00000000-0005-0000-0000-0000652E0000}"/>
    <cellStyle name="Accent3 3" xfId="11380" xr:uid="{00000000-0005-0000-0000-0000662E0000}"/>
    <cellStyle name="Accent3 3 2" xfId="11381" xr:uid="{00000000-0005-0000-0000-0000672E0000}"/>
    <cellStyle name="Accent3 4" xfId="11382" xr:uid="{00000000-0005-0000-0000-0000682E0000}"/>
    <cellStyle name="Accent4" xfId="11383" xr:uid="{00000000-0005-0000-0000-0000692E0000}"/>
    <cellStyle name="Accent4 2" xfId="11384" xr:uid="{00000000-0005-0000-0000-00006A2E0000}"/>
    <cellStyle name="Accent4 2 2" xfId="11385" xr:uid="{00000000-0005-0000-0000-00006B2E0000}"/>
    <cellStyle name="Accent4 3" xfId="11386" xr:uid="{00000000-0005-0000-0000-00006C2E0000}"/>
    <cellStyle name="Accent4 3 2" xfId="11387" xr:uid="{00000000-0005-0000-0000-00006D2E0000}"/>
    <cellStyle name="Accent4 4" xfId="11388" xr:uid="{00000000-0005-0000-0000-00006E2E0000}"/>
    <cellStyle name="Accent5" xfId="11389" xr:uid="{00000000-0005-0000-0000-00006F2E0000}"/>
    <cellStyle name="Accent5 2" xfId="11390" xr:uid="{00000000-0005-0000-0000-0000702E0000}"/>
    <cellStyle name="Accent5 2 2" xfId="11391" xr:uid="{00000000-0005-0000-0000-0000712E0000}"/>
    <cellStyle name="Accent5 3" xfId="11392" xr:uid="{00000000-0005-0000-0000-0000722E0000}"/>
    <cellStyle name="Accent5 3 2" xfId="11393" xr:uid="{00000000-0005-0000-0000-0000732E0000}"/>
    <cellStyle name="Accent5 4" xfId="11394" xr:uid="{00000000-0005-0000-0000-0000742E0000}"/>
    <cellStyle name="Accent6" xfId="11395" xr:uid="{00000000-0005-0000-0000-0000752E0000}"/>
    <cellStyle name="Accent6 2" xfId="11396" xr:uid="{00000000-0005-0000-0000-0000762E0000}"/>
    <cellStyle name="Accent6 2 2" xfId="11397" xr:uid="{00000000-0005-0000-0000-0000772E0000}"/>
    <cellStyle name="Accent6 3" xfId="11398" xr:uid="{00000000-0005-0000-0000-0000782E0000}"/>
    <cellStyle name="Accent6 3 2" xfId="11399" xr:uid="{00000000-0005-0000-0000-0000792E0000}"/>
    <cellStyle name="Accent6 4" xfId="11400" xr:uid="{00000000-0005-0000-0000-00007A2E0000}"/>
    <cellStyle name="Actual Date" xfId="11401" xr:uid="{00000000-0005-0000-0000-00007B2E0000}"/>
    <cellStyle name="Actual Date 2" xfId="11402" xr:uid="{00000000-0005-0000-0000-00007C2E0000}"/>
    <cellStyle name="ÅëÈ­ [0]_      " xfId="11403" xr:uid="{00000000-0005-0000-0000-00007D2E0000}"/>
    <cellStyle name="AeE­ [0]_ ´IÆR " xfId="11404" xr:uid="{00000000-0005-0000-0000-00007E2E0000}"/>
    <cellStyle name="ÅëÈ­ [0]_ 2ÆÀÃþº° " xfId="11405" xr:uid="{00000000-0005-0000-0000-00007F2E0000}"/>
    <cellStyle name="AeE­ [0]_ Æ?ÆCAþº° " xfId="11406" xr:uid="{00000000-0005-0000-0000-0000802E0000}"/>
    <cellStyle name="ÅëÈ­ [0]_ Æ¯ÆÇÃþº° " xfId="11407" xr:uid="{00000000-0005-0000-0000-0000812E0000}"/>
    <cellStyle name="AeE­ [0]_¡U¾EU￢ A¾COºn±³ " xfId="11408" xr:uid="{00000000-0005-0000-0000-0000822E0000}"/>
    <cellStyle name="ÅëÈ­ [0]_¸ÅÃâ¸ÅÃâ¿ø°¡ " xfId="11409" xr:uid="{00000000-0005-0000-0000-0000832E0000}"/>
    <cellStyle name="AeE­ [0]_¿uº¸¼o·a " xfId="11410" xr:uid="{00000000-0005-0000-0000-0000842E0000}"/>
    <cellStyle name="ÅëÈ­ [0]_¿ùº¸¼ö·á " xfId="11411" xr:uid="{00000000-0005-0000-0000-0000852E0000}"/>
    <cellStyle name="AeE­ [0]_°eE¹3 " xfId="11412" xr:uid="{00000000-0005-0000-0000-0000862E0000}"/>
    <cellStyle name="ÅëÈ­ [0]_°èÈ¹3 " xfId="11413" xr:uid="{00000000-0005-0000-0000-0000872E0000}"/>
    <cellStyle name="AeE­ [0]_°u¸RC×¸n_¾÷A¾º° " xfId="11414" xr:uid="{00000000-0005-0000-0000-0000882E0000}"/>
    <cellStyle name="ÅëÈ­ [0]_¼öÃâ½ÇÀû " xfId="11415" xr:uid="{00000000-0005-0000-0000-0000892E0000}"/>
    <cellStyle name="AeE­ [0]_¼oAa½CAu _¹≪¿ª10¿u " xfId="11416" xr:uid="{00000000-0005-0000-0000-00008A2E0000}"/>
    <cellStyle name="ÅëÈ­ [0]_¼öÃâ½ÇÀû _Çö´ë¾÷¹«ÃßÁø " xfId="11417" xr:uid="{00000000-0005-0000-0000-00008B2E0000}"/>
    <cellStyle name="AeE­ [0]_¼oAa½CAu _Co´e¾÷¹≪AßAø " xfId="11418" xr:uid="{00000000-0005-0000-0000-00008C2E0000}"/>
    <cellStyle name="ÅëÈ­ [0]_¼ÕÀÍ¹Î´ö " xfId="11419" xr:uid="{00000000-0005-0000-0000-00008D2E0000}"/>
    <cellStyle name="AeE­ [0]_¼OAI¹I´o _02투자계획" xfId="11420" xr:uid="{00000000-0005-0000-0000-00008E2E0000}"/>
    <cellStyle name="ÅëÈ­ [0]_½ÄÀ½·á¿ø°¡ " xfId="11421" xr:uid="{00000000-0005-0000-0000-00008F2E0000}"/>
    <cellStyle name="AeE­ [0]_¾÷A¾º° " xfId="11422" xr:uid="{00000000-0005-0000-0000-0000902E0000}"/>
    <cellStyle name="ÅëÈ­ [0]_¾÷Á¾º° " xfId="11423" xr:uid="{00000000-0005-0000-0000-0000912E0000}"/>
    <cellStyle name="AeE­ [0]_¹≪¿ªA¡Ca≫c°eE¹¼­ " xfId="11424" xr:uid="{00000000-0005-0000-0000-0000922E0000}"/>
    <cellStyle name="ÅëÈ­ [0]_2¿ù¸ÅÃâ " xfId="11425" xr:uid="{00000000-0005-0000-0000-0000932E0000}"/>
    <cellStyle name="AeE­ [0]_3ÆA °³AI " xfId="11426" xr:uid="{00000000-0005-0000-0000-0000942E0000}"/>
    <cellStyle name="ÅëÈ­ [0]_3ÆÀ °³ÀÎ " xfId="11427" xr:uid="{00000000-0005-0000-0000-0000952E0000}"/>
    <cellStyle name="AeE­ [0]_3ÆA °³AI _2006.04.현대FS.재무회계.현대백화점그룹 지분법 WORKSHOP 자료전체" xfId="11428" xr:uid="{00000000-0005-0000-0000-0000962E0000}"/>
    <cellStyle name="ÅëÈ­ [0]_9634¸ÅÃâ " xfId="11429" xr:uid="{00000000-0005-0000-0000-0000972E0000}"/>
    <cellStyle name="AeE­ [0]_96³a½A´cº°¼OAI " xfId="11430" xr:uid="{00000000-0005-0000-0000-0000982E0000}"/>
    <cellStyle name="ÅëÈ­ [0]_96³â½Ä´çº°¼ÕÀÍ " xfId="11431" xr:uid="{00000000-0005-0000-0000-0000992E0000}"/>
    <cellStyle name="AeE­ [0]_A|A¶1ºI1°u CoE² " xfId="11432" xr:uid="{00000000-0005-0000-0000-00009A2E0000}"/>
    <cellStyle name="ÅëÈ­ [0]_Á¦Á¶1ºÎ1°ú ÇöÈ² " xfId="11433" xr:uid="{00000000-0005-0000-0000-00009B2E0000}"/>
    <cellStyle name="AeE­ [0]_ÆAC￥Ao_°eE¹3 " xfId="11434" xr:uid="{00000000-0005-0000-0000-00009C2E0000}"/>
    <cellStyle name="ÅëÈ­ [0]_ÆÀÇ¥Áö_°èÈ¹3 " xfId="11435" xr:uid="{00000000-0005-0000-0000-00009D2E0000}"/>
    <cellStyle name="AeE­ [0]_AMT " xfId="11436" xr:uid="{00000000-0005-0000-0000-00009E2E0000}"/>
    <cellStyle name="ÅëÈ­ [0]_AMT " xfId="11437" xr:uid="{00000000-0005-0000-0000-00009F2E0000}"/>
    <cellStyle name="AeE­ [0]_AMT _¹≪¿ª10¿u " xfId="11438" xr:uid="{00000000-0005-0000-0000-0000A02E0000}"/>
    <cellStyle name="ÅëÈ­ [0]_Àü»êTB " xfId="11439" xr:uid="{00000000-0005-0000-0000-0000A12E0000}"/>
    <cellStyle name="AeE­ [0]_Co´e¾÷¹≪AßAø " xfId="11440" xr:uid="{00000000-0005-0000-0000-0000A22E0000}"/>
    <cellStyle name="ÅëÈ­ [0]_INQUIRY ¿µ¾÷ÃßÁø " xfId="11441" xr:uid="{00000000-0005-0000-0000-0000A32E0000}"/>
    <cellStyle name="AeE­ [0]_INQUIRY ¿μ¾÷AßAø " xfId="11442" xr:uid="{00000000-0005-0000-0000-0000A42E0000}"/>
    <cellStyle name="ÅëÈ­ [0]_laroux" xfId="11443" xr:uid="{00000000-0005-0000-0000-0000A52E0000}"/>
    <cellStyle name="AeE­ [0]_laroux_1" xfId="11444" xr:uid="{00000000-0005-0000-0000-0000A62E0000}"/>
    <cellStyle name="ÅëÈ­ [0]_laroux_1" xfId="11445" xr:uid="{00000000-0005-0000-0000-0000A72E0000}"/>
    <cellStyle name="AeE­ [0]_laroux_1 2" xfId="11446" xr:uid="{00000000-0005-0000-0000-0000A82E0000}"/>
    <cellStyle name="ÅëÈ­ [0]_laroux_1 2" xfId="11447" xr:uid="{00000000-0005-0000-0000-0000A92E0000}"/>
    <cellStyle name="AeE­ [0]_laroux_1 3" xfId="11448" xr:uid="{00000000-0005-0000-0000-0000AA2E0000}"/>
    <cellStyle name="ÅëÈ­ [0]_laroux_1 3" xfId="11449" xr:uid="{00000000-0005-0000-0000-0000AB2E0000}"/>
    <cellStyle name="AeE­ [0]_laroux_1 4" xfId="11450" xr:uid="{00000000-0005-0000-0000-0000AC2E0000}"/>
    <cellStyle name="ÅëÈ­ [0]_laroux_1 4" xfId="11451" xr:uid="{00000000-0005-0000-0000-0000AD2E0000}"/>
    <cellStyle name="AeE­ [0]_laroux_1_LG4월판촉안및중점모델리스트" xfId="11452" xr:uid="{00000000-0005-0000-0000-0000AE2E0000}"/>
    <cellStyle name="ÅëÈ­ [0]_laroux_1_LG4월판촉안및중점모델리스트" xfId="11453" xr:uid="{00000000-0005-0000-0000-0000AF2E0000}"/>
    <cellStyle name="AeE­ [0]_laroux_1_LG4월판촉안및중점모델리스트 2" xfId="11454" xr:uid="{00000000-0005-0000-0000-0000B02E0000}"/>
    <cellStyle name="ÅëÈ­ [0]_laroux_1_LG4월판촉안및중점모델리스트 2" xfId="11455" xr:uid="{00000000-0005-0000-0000-0000B12E0000}"/>
    <cellStyle name="AeE­ [0]_laroux_1_LG4월판촉안및중점모델리스트 3" xfId="11456" xr:uid="{00000000-0005-0000-0000-0000B22E0000}"/>
    <cellStyle name="ÅëÈ­ [0]_laroux_1_LG4월판촉안및중점모델리스트 3" xfId="11457" xr:uid="{00000000-0005-0000-0000-0000B32E0000}"/>
    <cellStyle name="AeE­ [0]_laroux_1_LG4월판촉안및중점모델리스트 4" xfId="11458" xr:uid="{00000000-0005-0000-0000-0000B42E0000}"/>
    <cellStyle name="ÅëÈ­ [0]_laroux_1_LG4월판촉안및중점모델리스트 4" xfId="11459" xr:uid="{00000000-0005-0000-0000-0000B52E0000}"/>
    <cellStyle name="AeE­ [0]_laroux_1_강북전단(양주1206)" xfId="11460" xr:uid="{00000000-0005-0000-0000-0000B62E0000}"/>
    <cellStyle name="ÅëÈ­ [0]_laroux_1_강북전단(양주1206)" xfId="11461" xr:uid="{00000000-0005-0000-0000-0000B72E0000}"/>
    <cellStyle name="AeE­ [0]_laroux_1_강북전단(양주1206) 2" xfId="11462" xr:uid="{00000000-0005-0000-0000-0000B82E0000}"/>
    <cellStyle name="ÅëÈ­ [0]_laroux_1_강북전단(양주1206) 2" xfId="11463" xr:uid="{00000000-0005-0000-0000-0000B92E0000}"/>
    <cellStyle name="AeE­ [0]_laroux_1_강북전단(양주1206) 3" xfId="11464" xr:uid="{00000000-0005-0000-0000-0000BA2E0000}"/>
    <cellStyle name="ÅëÈ­ [0]_laroux_1_강북전단(양주1206) 3" xfId="11465" xr:uid="{00000000-0005-0000-0000-0000BB2E0000}"/>
    <cellStyle name="AeE­ [0]_laroux_1_강북전단(양주1206) 4" xfId="11466" xr:uid="{00000000-0005-0000-0000-0000BC2E0000}"/>
    <cellStyle name="ÅëÈ­ [0]_laroux_1_강북전단(양주1206) 4" xfId="11467" xr:uid="{00000000-0005-0000-0000-0000BD2E0000}"/>
    <cellStyle name="AeE­ [0]_laroux_1_강북전단(일산,불광,금오)" xfId="11468" xr:uid="{00000000-0005-0000-0000-0000BE2E0000}"/>
    <cellStyle name="ÅëÈ­ [0]_laroux_1_강북전단(일산,불광,금오)" xfId="11469" xr:uid="{00000000-0005-0000-0000-0000BF2E0000}"/>
    <cellStyle name="AeE­ [0]_laroux_1_강북전단(일산,불광,금오) 2" xfId="11470" xr:uid="{00000000-0005-0000-0000-0000C02E0000}"/>
    <cellStyle name="ÅëÈ­ [0]_laroux_1_강북전단(일산,불광,금오) 2" xfId="11471" xr:uid="{00000000-0005-0000-0000-0000C12E0000}"/>
    <cellStyle name="AeE­ [0]_laroux_1_강북전단(일산,불광,금오) 3" xfId="11472" xr:uid="{00000000-0005-0000-0000-0000C22E0000}"/>
    <cellStyle name="ÅëÈ­ [0]_laroux_1_강북전단(일산,불광,금오) 3" xfId="11473" xr:uid="{00000000-0005-0000-0000-0000C32E0000}"/>
    <cellStyle name="AeE­ [0]_laroux_1_강북전단(일산,불광,금오) 4" xfId="11474" xr:uid="{00000000-0005-0000-0000-0000C42E0000}"/>
    <cellStyle name="ÅëÈ­ [0]_laroux_1_강북전단(일산,불광,금오) 4" xfId="11475" xr:uid="{00000000-0005-0000-0000-0000C52E0000}"/>
    <cellStyle name="AeE­ [0]_laroux_1_인후오픈품의서" xfId="11476" xr:uid="{00000000-0005-0000-0000-0000C62E0000}"/>
    <cellStyle name="ÅëÈ­ [0]_laroux_1_인후오픈품의서" xfId="11477" xr:uid="{00000000-0005-0000-0000-0000C72E0000}"/>
    <cellStyle name="AeE­ [0]_laroux_1_인후오픈품의서 2" xfId="11478" xr:uid="{00000000-0005-0000-0000-0000C82E0000}"/>
    <cellStyle name="ÅëÈ­ [0]_laroux_1_인후오픈품의서 2" xfId="11479" xr:uid="{00000000-0005-0000-0000-0000C92E0000}"/>
    <cellStyle name="AeE­ [0]_laroux_1_인후오픈품의서 3" xfId="11480" xr:uid="{00000000-0005-0000-0000-0000CA2E0000}"/>
    <cellStyle name="ÅëÈ­ [0]_laroux_1_인후오픈품의서 3" xfId="11481" xr:uid="{00000000-0005-0000-0000-0000CB2E0000}"/>
    <cellStyle name="AeE­ [0]_laroux_1_인후오픈품의서 4" xfId="11482" xr:uid="{00000000-0005-0000-0000-0000CC2E0000}"/>
    <cellStyle name="ÅëÈ­ [0]_laroux_1_인후오픈품의서 4" xfId="11483" xr:uid="{00000000-0005-0000-0000-0000CD2E0000}"/>
    <cellStyle name="AeE­ [0]_laroux_1_일괄기프트신청서" xfId="11484" xr:uid="{00000000-0005-0000-0000-0000CE2E0000}"/>
    <cellStyle name="ÅëÈ­ [0]_laroux_1_일괄기프트신청서" xfId="11485" xr:uid="{00000000-0005-0000-0000-0000CF2E0000}"/>
    <cellStyle name="AeE­ [0]_laroux_1_일괄기프트신청서 2" xfId="11486" xr:uid="{00000000-0005-0000-0000-0000D02E0000}"/>
    <cellStyle name="ÅëÈ­ [0]_laroux_1_일괄기프트신청서 2" xfId="11487" xr:uid="{00000000-0005-0000-0000-0000D12E0000}"/>
    <cellStyle name="AeE­ [0]_laroux_1_일괄기프트신청서 3" xfId="11488" xr:uid="{00000000-0005-0000-0000-0000D22E0000}"/>
    <cellStyle name="ÅëÈ­ [0]_laroux_1_일괄기프트신청서 3" xfId="11489" xr:uid="{00000000-0005-0000-0000-0000D32E0000}"/>
    <cellStyle name="AeE­ [0]_laroux_1_일괄기프트신청서 4" xfId="11490" xr:uid="{00000000-0005-0000-0000-0000D42E0000}"/>
    <cellStyle name="ÅëÈ­ [0]_laroux_1_일괄기프트신청서 4" xfId="11491" xr:uid="{00000000-0005-0000-0000-0000D52E0000}"/>
    <cellStyle name="AeE­ [0]_laroux_1_판촉품의(2004-08월8일)" xfId="11492" xr:uid="{00000000-0005-0000-0000-0000D62E0000}"/>
    <cellStyle name="ÅëÈ­ [0]_laroux_1_판촉품의(2004-08월8일)" xfId="11493" xr:uid="{00000000-0005-0000-0000-0000D72E0000}"/>
    <cellStyle name="AeE­ [0]_laroux_1_판촉품의(2004-08월8일) 2" xfId="11494" xr:uid="{00000000-0005-0000-0000-0000D82E0000}"/>
    <cellStyle name="ÅëÈ­ [0]_laroux_1_판촉품의(2004-08월8일) 2" xfId="11495" xr:uid="{00000000-0005-0000-0000-0000D92E0000}"/>
    <cellStyle name="AeE­ [0]_laroux_1_판촉품의(2004-08월8일) 3" xfId="11496" xr:uid="{00000000-0005-0000-0000-0000DA2E0000}"/>
    <cellStyle name="ÅëÈ­ [0]_laroux_1_판촉품의(2004-08월8일) 3" xfId="11497" xr:uid="{00000000-0005-0000-0000-0000DB2E0000}"/>
    <cellStyle name="AeE­ [0]_laroux_1_판촉품의(2004-08월8일) 4" xfId="11498" xr:uid="{00000000-0005-0000-0000-0000DC2E0000}"/>
    <cellStyle name="ÅëÈ­ [0]_laroux_1_판촉품의(2004-08월8일) 4" xfId="11499" xr:uid="{00000000-0005-0000-0000-0000DD2E0000}"/>
    <cellStyle name="AeE­ [0]_laroux_강북전단(양주1206)" xfId="11500" xr:uid="{00000000-0005-0000-0000-0000DE2E0000}"/>
    <cellStyle name="ÅëÈ­ [0]_laroux_강북전단(양주1206)" xfId="11501" xr:uid="{00000000-0005-0000-0000-0000DF2E0000}"/>
    <cellStyle name="AeE­ [0]_laroux_강북전단(양주1206) 2" xfId="11502" xr:uid="{00000000-0005-0000-0000-0000E02E0000}"/>
    <cellStyle name="ÅëÈ­ [0]_laroux_강북전단(양주1206) 2" xfId="11503" xr:uid="{00000000-0005-0000-0000-0000E12E0000}"/>
    <cellStyle name="AeE­ [0]_laroux_강북전단(양주1206) 3" xfId="11504" xr:uid="{00000000-0005-0000-0000-0000E22E0000}"/>
    <cellStyle name="ÅëÈ­ [0]_laroux_강북전단(양주1206) 3" xfId="11505" xr:uid="{00000000-0005-0000-0000-0000E32E0000}"/>
    <cellStyle name="AeE­ [0]_laroux_강북전단(양주1206) 4" xfId="11506" xr:uid="{00000000-0005-0000-0000-0000E42E0000}"/>
    <cellStyle name="ÅëÈ­ [0]_laroux_강북전단(양주1206) 4" xfId="11507" xr:uid="{00000000-0005-0000-0000-0000E52E0000}"/>
    <cellStyle name="AeE­ [0]_laroux_강북전단(일산,불광,금오)" xfId="11508" xr:uid="{00000000-0005-0000-0000-0000E62E0000}"/>
    <cellStyle name="ÅëÈ­ [0]_laroux_강북전단(일산,불광,금오)" xfId="11509" xr:uid="{00000000-0005-0000-0000-0000E72E0000}"/>
    <cellStyle name="AeE­ [0]_laroux_강북전단(일산,불광,금오) 2" xfId="11510" xr:uid="{00000000-0005-0000-0000-0000E82E0000}"/>
    <cellStyle name="ÅëÈ­ [0]_laroux_강북전단(일산,불광,금오) 2" xfId="11511" xr:uid="{00000000-0005-0000-0000-0000E92E0000}"/>
    <cellStyle name="AeE­ [0]_laroux_강북전단(일산,불광,금오) 3" xfId="11512" xr:uid="{00000000-0005-0000-0000-0000EA2E0000}"/>
    <cellStyle name="ÅëÈ­ [0]_laroux_강북전단(일산,불광,금오) 3" xfId="11513" xr:uid="{00000000-0005-0000-0000-0000EB2E0000}"/>
    <cellStyle name="AeE­ [0]_laroux_강북전단(일산,불광,금오) 4" xfId="11514" xr:uid="{00000000-0005-0000-0000-0000EC2E0000}"/>
    <cellStyle name="ÅëÈ­ [0]_laroux_강북전단(일산,불광,금오) 4" xfId="11515" xr:uid="{00000000-0005-0000-0000-0000ED2E0000}"/>
    <cellStyle name="AeE­ [0]_laroux_인후오픈품의서" xfId="11516" xr:uid="{00000000-0005-0000-0000-0000EE2E0000}"/>
    <cellStyle name="ÅëÈ­ [0]_laroux_인후오픈품의서" xfId="11517" xr:uid="{00000000-0005-0000-0000-0000EF2E0000}"/>
    <cellStyle name="AeE­ [0]_laroux_인후오픈품의서 2" xfId="11518" xr:uid="{00000000-0005-0000-0000-0000F02E0000}"/>
    <cellStyle name="ÅëÈ­ [0]_laroux_인후오픈품의서 2" xfId="11519" xr:uid="{00000000-0005-0000-0000-0000F12E0000}"/>
    <cellStyle name="AeE­ [0]_laroux_인후오픈품의서 3" xfId="11520" xr:uid="{00000000-0005-0000-0000-0000F22E0000}"/>
    <cellStyle name="ÅëÈ­ [0]_laroux_인후오픈품의서 3" xfId="11521" xr:uid="{00000000-0005-0000-0000-0000F32E0000}"/>
    <cellStyle name="AeE­ [0]_laroux_인후오픈품의서 4" xfId="11522" xr:uid="{00000000-0005-0000-0000-0000F42E0000}"/>
    <cellStyle name="ÅëÈ­ [0]_laroux_인후오픈품의서 4" xfId="11523" xr:uid="{00000000-0005-0000-0000-0000F52E0000}"/>
    <cellStyle name="AeE­ [0]_laroux_일괄기프트신청서" xfId="11524" xr:uid="{00000000-0005-0000-0000-0000F62E0000}"/>
    <cellStyle name="ÅëÈ­ [0]_laroux_일괄기프트신청서" xfId="11525" xr:uid="{00000000-0005-0000-0000-0000F72E0000}"/>
    <cellStyle name="AeE­ [0]_laroux_일괄기프트신청서 2" xfId="11526" xr:uid="{00000000-0005-0000-0000-0000F82E0000}"/>
    <cellStyle name="ÅëÈ­ [0]_laroux_일괄기프트신청서 2" xfId="11527" xr:uid="{00000000-0005-0000-0000-0000F92E0000}"/>
    <cellStyle name="AeE­ [0]_laroux_일괄기프트신청서 3" xfId="11528" xr:uid="{00000000-0005-0000-0000-0000FA2E0000}"/>
    <cellStyle name="ÅëÈ­ [0]_laroux_일괄기프트신청서 3" xfId="11529" xr:uid="{00000000-0005-0000-0000-0000FB2E0000}"/>
    <cellStyle name="AeE­ [0]_laroux_일괄기프트신청서 4" xfId="11530" xr:uid="{00000000-0005-0000-0000-0000FC2E0000}"/>
    <cellStyle name="ÅëÈ­ [0]_laroux_일괄기프트신청서 4" xfId="11531" xr:uid="{00000000-0005-0000-0000-0000FD2E0000}"/>
    <cellStyle name="AeE­ [0]_laroux_판촉품의(2004-08월8일)" xfId="11532" xr:uid="{00000000-0005-0000-0000-0000FE2E0000}"/>
    <cellStyle name="ÅëÈ­ [0]_laroux_판촉품의(2004-08월8일)" xfId="11533" xr:uid="{00000000-0005-0000-0000-0000FF2E0000}"/>
    <cellStyle name="AeE­ [0]_laroux_판촉품의(2004-08월8일) 2" xfId="11534" xr:uid="{00000000-0005-0000-0000-0000002F0000}"/>
    <cellStyle name="ÅëÈ­ [0]_laroux_판촉품의(2004-08월8일) 2" xfId="11535" xr:uid="{00000000-0005-0000-0000-0000012F0000}"/>
    <cellStyle name="AeE­ [0]_laroux_판촉품의(2004-08월8일) 3" xfId="11536" xr:uid="{00000000-0005-0000-0000-0000022F0000}"/>
    <cellStyle name="ÅëÈ­ [0]_laroux_판촉품의(2004-08월8일) 3" xfId="11537" xr:uid="{00000000-0005-0000-0000-0000032F0000}"/>
    <cellStyle name="AeE­ [0]_laroux_판촉품의(2004-08월8일) 4" xfId="11538" xr:uid="{00000000-0005-0000-0000-0000042F0000}"/>
    <cellStyle name="ÅëÈ­ [0]_laroux_판촉품의(2004-08월8일) 4" xfId="11539" xr:uid="{00000000-0005-0000-0000-0000052F0000}"/>
    <cellStyle name="AeE­ [0]_º≫A¡¹YÆ÷ " xfId="11540" xr:uid="{00000000-0005-0000-0000-0000062F0000}"/>
    <cellStyle name="ÅëÈ­ [0]_Sheet1" xfId="11541" xr:uid="{00000000-0005-0000-0000-0000072F0000}"/>
    <cellStyle name="AeE­ [0]_Sheet1_0105 컴퓨터전단(충북)" xfId="11542" xr:uid="{00000000-0005-0000-0000-0000082F0000}"/>
    <cellStyle name="ÅëÈ­ [0]_Sheet1_0105 컴퓨터전단(충북)" xfId="11543" xr:uid="{00000000-0005-0000-0000-0000092F0000}"/>
    <cellStyle name="AeE­ [0]_Sheet1_0105 컴퓨터전단(충북) 2" xfId="11544" xr:uid="{00000000-0005-0000-0000-00000A2F0000}"/>
    <cellStyle name="ÅëÈ­ [0]_Sheet1_0105 컴퓨터전단(충북) 2" xfId="11545" xr:uid="{00000000-0005-0000-0000-00000B2F0000}"/>
    <cellStyle name="AeE­ [0]_Sheet1_0105 컴퓨터전단(충북) 3" xfId="11546" xr:uid="{00000000-0005-0000-0000-00000C2F0000}"/>
    <cellStyle name="ÅëÈ­ [0]_Sheet1_0105 컴퓨터전단(충북) 3" xfId="11547" xr:uid="{00000000-0005-0000-0000-00000D2F0000}"/>
    <cellStyle name="AeE­ [0]_Sheet1_0105 컴퓨터전단(충북) 4" xfId="11548" xr:uid="{00000000-0005-0000-0000-00000E2F0000}"/>
    <cellStyle name="ÅëÈ­ [0]_Sheet1_0105 컴퓨터전단(충북) 4" xfId="11549" xr:uid="{00000000-0005-0000-0000-00000F2F0000}"/>
    <cellStyle name="AeE­ [0]_Sheet1_0118 컴퓨터 전단 제작의 건" xfId="11550" xr:uid="{00000000-0005-0000-0000-0000102F0000}"/>
    <cellStyle name="ÅëÈ­ [0]_Sheet1_0118 컴퓨터 전단 제작의 건" xfId="11551" xr:uid="{00000000-0005-0000-0000-0000112F0000}"/>
    <cellStyle name="AeE­ [0]_Sheet1_0118 컴퓨터 전단 제작의 건 2" xfId="11552" xr:uid="{00000000-0005-0000-0000-0000122F0000}"/>
    <cellStyle name="ÅëÈ­ [0]_Sheet1_0118 컴퓨터 전단 제작의 건 2" xfId="11553" xr:uid="{00000000-0005-0000-0000-0000132F0000}"/>
    <cellStyle name="AeE­ [0]_Sheet1_0118 컴퓨터 전단 제작의 건 3" xfId="11554" xr:uid="{00000000-0005-0000-0000-0000142F0000}"/>
    <cellStyle name="ÅëÈ­ [0]_Sheet1_0118 컴퓨터 전단 제작의 건 3" xfId="11555" xr:uid="{00000000-0005-0000-0000-0000152F0000}"/>
    <cellStyle name="AeE­ [0]_Sheet1_0118 컴퓨터 전단 제작의 건 4" xfId="11556" xr:uid="{00000000-0005-0000-0000-0000162F0000}"/>
    <cellStyle name="ÅëÈ­ [0]_Sheet1_0118 컴퓨터 전단 제작의 건 4" xfId="11557" xr:uid="{00000000-0005-0000-0000-0000172F0000}"/>
    <cellStyle name="AeE­ [0]_Sheet1_0126 가경오픈전단추가제작건" xfId="11558" xr:uid="{00000000-0005-0000-0000-0000182F0000}"/>
    <cellStyle name="ÅëÈ­ [0]_Sheet1_0126 가경오픈전단추가제작건" xfId="11559" xr:uid="{00000000-0005-0000-0000-0000192F0000}"/>
    <cellStyle name="AeE­ [0]_Sheet1_0126 가경오픈전단추가제작건 2" xfId="11560" xr:uid="{00000000-0005-0000-0000-00001A2F0000}"/>
    <cellStyle name="ÅëÈ­ [0]_Sheet1_0126 가경오픈전단추가제작건 2" xfId="11561" xr:uid="{00000000-0005-0000-0000-00001B2F0000}"/>
    <cellStyle name="AeE­ [0]_Sheet1_0126 가경오픈전단추가제작건 3" xfId="11562" xr:uid="{00000000-0005-0000-0000-00001C2F0000}"/>
    <cellStyle name="ÅëÈ­ [0]_Sheet1_0126 가경오픈전단추가제작건 3" xfId="11563" xr:uid="{00000000-0005-0000-0000-00001D2F0000}"/>
    <cellStyle name="AeE­ [0]_Sheet1_0126 가경오픈전단추가제작건 4" xfId="11564" xr:uid="{00000000-0005-0000-0000-00001E2F0000}"/>
    <cellStyle name="ÅëÈ­ [0]_Sheet1_0126 가경오픈전단추가제작건 4" xfId="11565" xr:uid="{00000000-0005-0000-0000-00001F2F0000}"/>
    <cellStyle name="AeE­ [0]_Sheet1_0126 탄금통합오픈기안" xfId="11566" xr:uid="{00000000-0005-0000-0000-0000202F0000}"/>
    <cellStyle name="ÅëÈ­ [0]_Sheet1_0126 탄금통합오픈기안" xfId="11567" xr:uid="{00000000-0005-0000-0000-0000212F0000}"/>
    <cellStyle name="AeE­ [0]_Sheet1_0126 탄금통합오픈기안 2" xfId="11568" xr:uid="{00000000-0005-0000-0000-0000222F0000}"/>
    <cellStyle name="ÅëÈ­ [0]_Sheet1_0126 탄금통합오픈기안 2" xfId="11569" xr:uid="{00000000-0005-0000-0000-0000232F0000}"/>
    <cellStyle name="AeE­ [0]_Sheet1_0126 탄금통합오픈기안 3" xfId="11570" xr:uid="{00000000-0005-0000-0000-0000242F0000}"/>
    <cellStyle name="ÅëÈ­ [0]_Sheet1_0126 탄금통합오픈기안 3" xfId="11571" xr:uid="{00000000-0005-0000-0000-0000252F0000}"/>
    <cellStyle name="AeE­ [0]_Sheet1_0126 탄금통합오픈기안 4" xfId="11572" xr:uid="{00000000-0005-0000-0000-0000262F0000}"/>
    <cellStyle name="ÅëÈ­ [0]_Sheet1_0126 탄금통합오픈기안 4" xfId="11573" xr:uid="{00000000-0005-0000-0000-0000272F0000}"/>
    <cellStyle name="AeE­ [0]_Sheet1_0303 제천5주년 오픈행사 기안" xfId="11574" xr:uid="{00000000-0005-0000-0000-0000282F0000}"/>
    <cellStyle name="ÅëÈ­ [0]_Sheet1_0303 제천5주년 오픈행사 기안" xfId="11575" xr:uid="{00000000-0005-0000-0000-0000292F0000}"/>
    <cellStyle name="AeE­ [0]_Sheet1_0303 제천5주년 오픈행사 기안 2" xfId="11576" xr:uid="{00000000-0005-0000-0000-00002A2F0000}"/>
    <cellStyle name="ÅëÈ­ [0]_Sheet1_0303 제천5주년 오픈행사 기안 2" xfId="11577" xr:uid="{00000000-0005-0000-0000-00002B2F0000}"/>
    <cellStyle name="AeE­ [0]_Sheet1_0303 제천5주년 오픈행사 기안 3" xfId="11578" xr:uid="{00000000-0005-0000-0000-00002C2F0000}"/>
    <cellStyle name="ÅëÈ­ [0]_Sheet1_0303 제천5주년 오픈행사 기안 3" xfId="11579" xr:uid="{00000000-0005-0000-0000-00002D2F0000}"/>
    <cellStyle name="AeE­ [0]_Sheet1_0303 제천5주년 오픈행사 기안 4" xfId="11580" xr:uid="{00000000-0005-0000-0000-00002E2F0000}"/>
    <cellStyle name="ÅëÈ­ [0]_Sheet1_0303 제천5주년 오픈행사 기안 4" xfId="11581" xr:uid="{00000000-0005-0000-0000-00002F2F0000}"/>
    <cellStyle name="AeE­ [0]_Sheet1_0305 서대전3월계획(1)" xfId="11582" xr:uid="{00000000-0005-0000-0000-0000302F0000}"/>
    <cellStyle name="ÅëÈ­ [0]_Sheet1_0305 서대전3월계획(1)" xfId="11583" xr:uid="{00000000-0005-0000-0000-0000312F0000}"/>
    <cellStyle name="AeE­ [0]_Sheet1_0305 서대전3월계획(1) 2" xfId="11584" xr:uid="{00000000-0005-0000-0000-0000322F0000}"/>
    <cellStyle name="ÅëÈ­ [0]_Sheet1_0305 서대전3월계획(1) 2" xfId="11585" xr:uid="{00000000-0005-0000-0000-0000332F0000}"/>
    <cellStyle name="AeE­ [0]_Sheet1_0305 서대전3월계획(1) 3" xfId="11586" xr:uid="{00000000-0005-0000-0000-0000342F0000}"/>
    <cellStyle name="ÅëÈ­ [0]_Sheet1_0305 서대전3월계획(1) 3" xfId="11587" xr:uid="{00000000-0005-0000-0000-0000352F0000}"/>
    <cellStyle name="AeE­ [0]_Sheet1_0305 서대전3월계획(1) 4" xfId="11588" xr:uid="{00000000-0005-0000-0000-0000362F0000}"/>
    <cellStyle name="ÅëÈ­ [0]_Sheet1_0305 서대전3월계획(1) 4" xfId="11589" xr:uid="{00000000-0005-0000-0000-0000372F0000}"/>
    <cellStyle name="AeE­ [0]_Sheet1_0308 서대전전단배포" xfId="11590" xr:uid="{00000000-0005-0000-0000-0000382F0000}"/>
    <cellStyle name="ÅëÈ­ [0]_Sheet1_0308 서대전전단배포" xfId="11591" xr:uid="{00000000-0005-0000-0000-0000392F0000}"/>
    <cellStyle name="AeE­ [0]_Sheet1_0308 서대전전단배포 2" xfId="11592" xr:uid="{00000000-0005-0000-0000-00003A2F0000}"/>
    <cellStyle name="ÅëÈ­ [0]_Sheet1_0308 서대전전단배포 2" xfId="11593" xr:uid="{00000000-0005-0000-0000-00003B2F0000}"/>
    <cellStyle name="AeE­ [0]_Sheet1_0308 서대전전단배포 3" xfId="11594" xr:uid="{00000000-0005-0000-0000-00003C2F0000}"/>
    <cellStyle name="ÅëÈ­ [0]_Sheet1_0308 서대전전단배포 3" xfId="11595" xr:uid="{00000000-0005-0000-0000-00003D2F0000}"/>
    <cellStyle name="AeE­ [0]_Sheet1_0308 서대전전단배포 4" xfId="11596" xr:uid="{00000000-0005-0000-0000-00003E2F0000}"/>
    <cellStyle name="ÅëÈ­ [0]_Sheet1_0308 서대전전단배포 4" xfId="11597" xr:uid="{00000000-0005-0000-0000-00003F2F0000}"/>
    <cellStyle name="AeE­ [0]_Sheet1_0401익산점 오픈성원감사" xfId="11598" xr:uid="{00000000-0005-0000-0000-0000402F0000}"/>
    <cellStyle name="ÅëÈ­ [0]_Sheet1_0401익산점 오픈성원감사" xfId="11599" xr:uid="{00000000-0005-0000-0000-0000412F0000}"/>
    <cellStyle name="AeE­ [0]_Sheet1_0401익산점 오픈성원감사 2" xfId="11600" xr:uid="{00000000-0005-0000-0000-0000422F0000}"/>
    <cellStyle name="ÅëÈ­ [0]_Sheet1_0401익산점 오픈성원감사 2" xfId="11601" xr:uid="{00000000-0005-0000-0000-0000432F0000}"/>
    <cellStyle name="AeE­ [0]_Sheet1_0401익산점 오픈성원감사 3" xfId="11602" xr:uid="{00000000-0005-0000-0000-0000442F0000}"/>
    <cellStyle name="ÅëÈ­ [0]_Sheet1_0401익산점 오픈성원감사 3" xfId="11603" xr:uid="{00000000-0005-0000-0000-0000452F0000}"/>
    <cellStyle name="AeE­ [0]_Sheet1_0401익산점 오픈성원감사 4" xfId="11604" xr:uid="{00000000-0005-0000-0000-0000462F0000}"/>
    <cellStyle name="ÅëÈ­ [0]_Sheet1_0401익산점 오픈성원감사 4" xfId="11605" xr:uid="{00000000-0005-0000-0000-0000472F0000}"/>
    <cellStyle name="AeE­ [0]_Sheet1_0401전주점오픈성원감사" xfId="11606" xr:uid="{00000000-0005-0000-0000-0000482F0000}"/>
    <cellStyle name="ÅëÈ­ [0]_Sheet1_0401전주점오픈성원감사" xfId="11607" xr:uid="{00000000-0005-0000-0000-0000492F0000}"/>
    <cellStyle name="AeE­ [0]_Sheet1_0401전주점오픈성원감사 2" xfId="11608" xr:uid="{00000000-0005-0000-0000-00004A2F0000}"/>
    <cellStyle name="ÅëÈ­ [0]_Sheet1_0401전주점오픈성원감사 2" xfId="11609" xr:uid="{00000000-0005-0000-0000-00004B2F0000}"/>
    <cellStyle name="AeE­ [0]_Sheet1_0401전주점오픈성원감사 3" xfId="11610" xr:uid="{00000000-0005-0000-0000-00004C2F0000}"/>
    <cellStyle name="ÅëÈ­ [0]_Sheet1_0401전주점오픈성원감사 3" xfId="11611" xr:uid="{00000000-0005-0000-0000-00004D2F0000}"/>
    <cellStyle name="AeE­ [0]_Sheet1_0401전주점오픈성원감사 4" xfId="11612" xr:uid="{00000000-0005-0000-0000-00004E2F0000}"/>
    <cellStyle name="ÅëÈ­ [0]_Sheet1_0401전주점오픈성원감사 4" xfId="11613" xr:uid="{00000000-0005-0000-0000-00004F2F0000}"/>
    <cellStyle name="AeE­ [0]_Sheet1_0403 두정 오픈기념행사 품의" xfId="11614" xr:uid="{00000000-0005-0000-0000-0000502F0000}"/>
    <cellStyle name="ÅëÈ­ [0]_Sheet1_0403 두정 오픈기념행사 품의" xfId="11615" xr:uid="{00000000-0005-0000-0000-0000512F0000}"/>
    <cellStyle name="AeE­ [0]_Sheet1_0403 두정 오픈기념행사 품의 2" xfId="11616" xr:uid="{00000000-0005-0000-0000-0000522F0000}"/>
    <cellStyle name="ÅëÈ­ [0]_Sheet1_0403 두정 오픈기념행사 품의 2" xfId="11617" xr:uid="{00000000-0005-0000-0000-0000532F0000}"/>
    <cellStyle name="AeE­ [0]_Sheet1_0403 두정 오픈기념행사 품의 3" xfId="11618" xr:uid="{00000000-0005-0000-0000-0000542F0000}"/>
    <cellStyle name="ÅëÈ­ [0]_Sheet1_0403 두정 오픈기념행사 품의 3" xfId="11619" xr:uid="{00000000-0005-0000-0000-0000552F0000}"/>
    <cellStyle name="AeE­ [0]_Sheet1_0403 두정 오픈기념행사 품의 4" xfId="11620" xr:uid="{00000000-0005-0000-0000-0000562F0000}"/>
    <cellStyle name="ÅëÈ­ [0]_Sheet1_0403 두정 오픈기념행사 품의 4" xfId="11621" xr:uid="{00000000-0005-0000-0000-0000572F0000}"/>
    <cellStyle name="AeE­ [0]_Sheet1_0409 조치원 5주년 오픈행사 기안" xfId="11622" xr:uid="{00000000-0005-0000-0000-0000582F0000}"/>
    <cellStyle name="ÅëÈ­ [0]_Sheet1_0409 조치원 5주년 오픈행사 기안" xfId="11623" xr:uid="{00000000-0005-0000-0000-0000592F0000}"/>
    <cellStyle name="AeE­ [0]_Sheet1_0409 조치원 5주년 오픈행사 기안 2" xfId="11624" xr:uid="{00000000-0005-0000-0000-00005A2F0000}"/>
    <cellStyle name="ÅëÈ­ [0]_Sheet1_0409 조치원 5주년 오픈행사 기안 2" xfId="11625" xr:uid="{00000000-0005-0000-0000-00005B2F0000}"/>
    <cellStyle name="AeE­ [0]_Sheet1_0409 조치원 5주년 오픈행사 기안 3" xfId="11626" xr:uid="{00000000-0005-0000-0000-00005C2F0000}"/>
    <cellStyle name="ÅëÈ­ [0]_Sheet1_0409 조치원 5주년 오픈행사 기안 3" xfId="11627" xr:uid="{00000000-0005-0000-0000-00005D2F0000}"/>
    <cellStyle name="AeE­ [0]_Sheet1_0409 조치원 5주년 오픈행사 기안 4" xfId="11628" xr:uid="{00000000-0005-0000-0000-00005E2F0000}"/>
    <cellStyle name="ÅëÈ­ [0]_Sheet1_0409 조치원 5주년 오픈행사 기안 4" xfId="11629" xr:uid="{00000000-0005-0000-0000-00005F2F0000}"/>
    <cellStyle name="AeE­ [0]_Sheet1_0507 아산5주년 오픈행사 기안" xfId="11630" xr:uid="{00000000-0005-0000-0000-0000602F0000}"/>
    <cellStyle name="ÅëÈ­ [0]_Sheet1_0507 아산5주년 오픈행사 기안" xfId="11631" xr:uid="{00000000-0005-0000-0000-0000612F0000}"/>
    <cellStyle name="AeE­ [0]_Sheet1_0507 아산5주년 오픈행사 기안 2" xfId="11632" xr:uid="{00000000-0005-0000-0000-0000622F0000}"/>
    <cellStyle name="ÅëÈ­ [0]_Sheet1_0507 아산5주년 오픈행사 기안 2" xfId="11633" xr:uid="{00000000-0005-0000-0000-0000632F0000}"/>
    <cellStyle name="AeE­ [0]_Sheet1_0507 아산5주년 오픈행사 기안 3" xfId="11634" xr:uid="{00000000-0005-0000-0000-0000642F0000}"/>
    <cellStyle name="ÅëÈ­ [0]_Sheet1_0507 아산5주년 오픈행사 기안 3" xfId="11635" xr:uid="{00000000-0005-0000-0000-0000652F0000}"/>
    <cellStyle name="AeE­ [0]_Sheet1_0507 아산5주년 오픈행사 기안 4" xfId="11636" xr:uid="{00000000-0005-0000-0000-0000662F0000}"/>
    <cellStyle name="ÅëÈ­ [0]_Sheet1_0507 아산5주년 오픈행사 기안 4" xfId="11637" xr:uid="{00000000-0005-0000-0000-0000672F0000}"/>
    <cellStyle name="AeE­ [0]_Sheet1_0610 탄금1주년 행사품의" xfId="11638" xr:uid="{00000000-0005-0000-0000-0000682F0000}"/>
    <cellStyle name="ÅëÈ­ [0]_Sheet1_0610 탄금1주년 행사품의" xfId="11639" xr:uid="{00000000-0005-0000-0000-0000692F0000}"/>
    <cellStyle name="AeE­ [0]_Sheet1_0610 탄금1주년 행사품의 2" xfId="11640" xr:uid="{00000000-0005-0000-0000-00006A2F0000}"/>
    <cellStyle name="ÅëÈ­ [0]_Sheet1_0610 탄금1주년 행사품의 2" xfId="11641" xr:uid="{00000000-0005-0000-0000-00006B2F0000}"/>
    <cellStyle name="AeE­ [0]_Sheet1_0610 탄금1주년 행사품의 3" xfId="11642" xr:uid="{00000000-0005-0000-0000-00006C2F0000}"/>
    <cellStyle name="ÅëÈ­ [0]_Sheet1_0610 탄금1주년 행사품의 3" xfId="11643" xr:uid="{00000000-0005-0000-0000-00006D2F0000}"/>
    <cellStyle name="AeE­ [0]_Sheet1_0610 탄금1주년 행사품의 4" xfId="11644" xr:uid="{00000000-0005-0000-0000-00006E2F0000}"/>
    <cellStyle name="ÅëÈ­ [0]_Sheet1_0610 탄금1주년 행사품의 4" xfId="11645" xr:uid="{00000000-0005-0000-0000-00006F2F0000}"/>
    <cellStyle name="AeE­ [0]_Sheet1_0610 탄금점 오픈1주년 행사품의" xfId="11646" xr:uid="{00000000-0005-0000-0000-0000702F0000}"/>
    <cellStyle name="ÅëÈ­ [0]_Sheet1_0610 탄금점 오픈1주년 행사품의" xfId="11647" xr:uid="{00000000-0005-0000-0000-0000712F0000}"/>
    <cellStyle name="AeE­ [0]_Sheet1_0610 탄금점 오픈1주년 행사품의 2" xfId="11648" xr:uid="{00000000-0005-0000-0000-0000722F0000}"/>
    <cellStyle name="ÅëÈ­ [0]_Sheet1_0610 탄금점 오픈1주년 행사품의 2" xfId="11649" xr:uid="{00000000-0005-0000-0000-0000732F0000}"/>
    <cellStyle name="AeE­ [0]_Sheet1_0610 탄금점 오픈1주년 행사품의 3" xfId="11650" xr:uid="{00000000-0005-0000-0000-0000742F0000}"/>
    <cellStyle name="ÅëÈ­ [0]_Sheet1_0610 탄금점 오픈1주년 행사품의 3" xfId="11651" xr:uid="{00000000-0005-0000-0000-0000752F0000}"/>
    <cellStyle name="AeE­ [0]_Sheet1_0610 탄금점 오픈1주년 행사품의 4" xfId="11652" xr:uid="{00000000-0005-0000-0000-0000762F0000}"/>
    <cellStyle name="ÅëÈ­ [0]_Sheet1_0610 탄금점 오픈1주년 행사품의 4" xfId="11653" xr:uid="{00000000-0005-0000-0000-0000772F0000}"/>
    <cellStyle name="AeE­ [0]_Sheet1_0616 홈플러스 오픈 대응 전단제작" xfId="11654" xr:uid="{00000000-0005-0000-0000-0000782F0000}"/>
    <cellStyle name="ÅëÈ­ [0]_Sheet1_0616 홈플러스 오픈 대응 전단제작" xfId="11655" xr:uid="{00000000-0005-0000-0000-0000792F0000}"/>
    <cellStyle name="AeE­ [0]_Sheet1_0616 홈플러스 오픈 대응 전단제작 2" xfId="11656" xr:uid="{00000000-0005-0000-0000-00007A2F0000}"/>
    <cellStyle name="ÅëÈ­ [0]_Sheet1_0616 홈플러스 오픈 대응 전단제작 2" xfId="11657" xr:uid="{00000000-0005-0000-0000-00007B2F0000}"/>
    <cellStyle name="AeE­ [0]_Sheet1_0616 홈플러스 오픈 대응 전단제작 3" xfId="11658" xr:uid="{00000000-0005-0000-0000-00007C2F0000}"/>
    <cellStyle name="ÅëÈ­ [0]_Sheet1_0616 홈플러스 오픈 대응 전단제작 3" xfId="11659" xr:uid="{00000000-0005-0000-0000-00007D2F0000}"/>
    <cellStyle name="AeE­ [0]_Sheet1_0616 홈플러스 오픈 대응 전단제작 4" xfId="11660" xr:uid="{00000000-0005-0000-0000-00007E2F0000}"/>
    <cellStyle name="ÅëÈ­ [0]_Sheet1_0616 홈플러스 오픈 대응 전단제작 4" xfId="11661" xr:uid="{00000000-0005-0000-0000-00007F2F0000}"/>
    <cellStyle name="AeE­ [0]_Sheet1_0720 7월 전지점 전단제작건 - 취소" xfId="11662" xr:uid="{00000000-0005-0000-0000-0000802F0000}"/>
    <cellStyle name="ÅëÈ­ [0]_Sheet1_0720 7월 전지점 전단제작건 - 취소" xfId="11663" xr:uid="{00000000-0005-0000-0000-0000812F0000}"/>
    <cellStyle name="AeE­ [0]_Sheet1_0720 7월 전지점 전단제작건 - 취소 2" xfId="11664" xr:uid="{00000000-0005-0000-0000-0000822F0000}"/>
    <cellStyle name="ÅëÈ­ [0]_Sheet1_0720 7월 전지점 전단제작건 - 취소 2" xfId="11665" xr:uid="{00000000-0005-0000-0000-0000832F0000}"/>
    <cellStyle name="AeE­ [0]_Sheet1_0720 7월 전지점 전단제작건 - 취소 3" xfId="11666" xr:uid="{00000000-0005-0000-0000-0000842F0000}"/>
    <cellStyle name="ÅëÈ­ [0]_Sheet1_0720 7월 전지점 전단제작건 - 취소 3" xfId="11667" xr:uid="{00000000-0005-0000-0000-0000852F0000}"/>
    <cellStyle name="AeE­ [0]_Sheet1_0720 7월 전지점 전단제작건 - 취소 4" xfId="11668" xr:uid="{00000000-0005-0000-0000-0000862F0000}"/>
    <cellStyle name="ÅëÈ­ [0]_Sheet1_0720 7월 전지점 전단제작건 - 취소 4" xfId="11669" xr:uid="{00000000-0005-0000-0000-0000872F0000}"/>
    <cellStyle name="AeE­ [0]_Sheet1_0802 디지털TV 전지점 전단제작건" xfId="11670" xr:uid="{00000000-0005-0000-0000-0000882F0000}"/>
    <cellStyle name="ÅëÈ­ [0]_Sheet1_0802 디지털TV 전지점 전단제작건" xfId="11671" xr:uid="{00000000-0005-0000-0000-0000892F0000}"/>
    <cellStyle name="AeE­ [0]_Sheet1_0802 디지털TV 전지점 전단제작건 2" xfId="11672" xr:uid="{00000000-0005-0000-0000-00008A2F0000}"/>
    <cellStyle name="ÅëÈ­ [0]_Sheet1_0802 디지털TV 전지점 전단제작건 2" xfId="11673" xr:uid="{00000000-0005-0000-0000-00008B2F0000}"/>
    <cellStyle name="AeE­ [0]_Sheet1_0802 디지털TV 전지점 전단제작건 3" xfId="11674" xr:uid="{00000000-0005-0000-0000-00008C2F0000}"/>
    <cellStyle name="ÅëÈ­ [0]_Sheet1_0802 디지털TV 전지점 전단제작건 3" xfId="11675" xr:uid="{00000000-0005-0000-0000-00008D2F0000}"/>
    <cellStyle name="AeE­ [0]_Sheet1_0802 디지털TV 전지점 전단제작건 4" xfId="11676" xr:uid="{00000000-0005-0000-0000-00008E2F0000}"/>
    <cellStyle name="ÅëÈ­ [0]_Sheet1_0802 디지털TV 전지점 전단제작건 4" xfId="11677" xr:uid="{00000000-0005-0000-0000-00008F2F0000}"/>
    <cellStyle name="AeE­ [0]_Sheet1_0802 디지털TV 전지점 전단제작건(충북)" xfId="11678" xr:uid="{00000000-0005-0000-0000-0000902F0000}"/>
    <cellStyle name="ÅëÈ­ [0]_Sheet1_0802 디지털TV 전지점 전단제작건(충북)" xfId="11679" xr:uid="{00000000-0005-0000-0000-0000912F0000}"/>
    <cellStyle name="AeE­ [0]_Sheet1_0802 디지털TV 전지점 전단제작건(충북) 2" xfId="11680" xr:uid="{00000000-0005-0000-0000-0000922F0000}"/>
    <cellStyle name="ÅëÈ­ [0]_Sheet1_0802 디지털TV 전지점 전단제작건(충북) 2" xfId="11681" xr:uid="{00000000-0005-0000-0000-0000932F0000}"/>
    <cellStyle name="AeE­ [0]_Sheet1_0802 디지털TV 전지점 전단제작건(충북) 3" xfId="11682" xr:uid="{00000000-0005-0000-0000-0000942F0000}"/>
    <cellStyle name="ÅëÈ­ [0]_Sheet1_0802 디지털TV 전지점 전단제작건(충북) 3" xfId="11683" xr:uid="{00000000-0005-0000-0000-0000952F0000}"/>
    <cellStyle name="AeE­ [0]_Sheet1_0802 디지털TV 전지점 전단제작건(충북) 4" xfId="11684" xr:uid="{00000000-0005-0000-0000-0000962F0000}"/>
    <cellStyle name="ÅëÈ­ [0]_Sheet1_0802 디지털TV 전지점 전단제작건(충북) 4" xfId="11685" xr:uid="{00000000-0005-0000-0000-0000972F0000}"/>
    <cellStyle name="AeE­ [0]_Sheet1_0809 홍성open" xfId="11686" xr:uid="{00000000-0005-0000-0000-0000982F0000}"/>
    <cellStyle name="ÅëÈ­ [0]_Sheet1_0809 홍성open" xfId="11687" xr:uid="{00000000-0005-0000-0000-0000992F0000}"/>
    <cellStyle name="AeE­ [0]_Sheet1_0809 홍성open 2" xfId="11688" xr:uid="{00000000-0005-0000-0000-00009A2F0000}"/>
    <cellStyle name="ÅëÈ­ [0]_Sheet1_0809 홍성open 2" xfId="11689" xr:uid="{00000000-0005-0000-0000-00009B2F0000}"/>
    <cellStyle name="AeE­ [0]_Sheet1_0809 홍성open 3" xfId="11690" xr:uid="{00000000-0005-0000-0000-00009C2F0000}"/>
    <cellStyle name="ÅëÈ­ [0]_Sheet1_0809 홍성open 3" xfId="11691" xr:uid="{00000000-0005-0000-0000-00009D2F0000}"/>
    <cellStyle name="AeE­ [0]_Sheet1_0809 홍성open 4" xfId="11692" xr:uid="{00000000-0005-0000-0000-00009E2F0000}"/>
    <cellStyle name="ÅëÈ­ [0]_Sheet1_0809 홍성open 4" xfId="11693" xr:uid="{00000000-0005-0000-0000-00009F2F0000}"/>
    <cellStyle name="AeE­ [0]_Sheet1_1026 분평 5주년 행사품의" xfId="11694" xr:uid="{00000000-0005-0000-0000-0000A02F0000}"/>
    <cellStyle name="ÅëÈ­ [0]_Sheet1_1026 분평 5주년 행사품의" xfId="11695" xr:uid="{00000000-0005-0000-0000-0000A12F0000}"/>
    <cellStyle name="AeE­ [0]_Sheet1_1026 분평 5주년 행사품의 2" xfId="11696" xr:uid="{00000000-0005-0000-0000-0000A22F0000}"/>
    <cellStyle name="ÅëÈ­ [0]_Sheet1_1026 분평 5주년 행사품의 2" xfId="11697" xr:uid="{00000000-0005-0000-0000-0000A32F0000}"/>
    <cellStyle name="AeE­ [0]_Sheet1_1026 분평 5주년 행사품의 3" xfId="11698" xr:uid="{00000000-0005-0000-0000-0000A42F0000}"/>
    <cellStyle name="ÅëÈ­ [0]_Sheet1_1026 분평 5주년 행사품의 3" xfId="11699" xr:uid="{00000000-0005-0000-0000-0000A52F0000}"/>
    <cellStyle name="AeE­ [0]_Sheet1_1026 분평 5주년 행사품의 4" xfId="11700" xr:uid="{00000000-0005-0000-0000-0000A62F0000}"/>
    <cellStyle name="ÅëÈ­ [0]_Sheet1_1026 분평 5주년 행사품의 4" xfId="11701" xr:uid="{00000000-0005-0000-0000-0000A72F0000}"/>
    <cellStyle name="AeE­ [0]_Sheet1_1115 인천지사 전단품의 최종" xfId="11702" xr:uid="{00000000-0005-0000-0000-0000A82F0000}"/>
    <cellStyle name="ÅëÈ­ [0]_Sheet1_1115 인천지사 전단품의 최종" xfId="11703" xr:uid="{00000000-0005-0000-0000-0000A92F0000}"/>
    <cellStyle name="AeE­ [0]_Sheet1_1115 인천지사 전단품의 최종 2" xfId="11704" xr:uid="{00000000-0005-0000-0000-0000AA2F0000}"/>
    <cellStyle name="ÅëÈ­ [0]_Sheet1_1115 인천지사 전단품의 최종 2" xfId="11705" xr:uid="{00000000-0005-0000-0000-0000AB2F0000}"/>
    <cellStyle name="AeE­ [0]_Sheet1_1115 인천지사 전단품의 최종 3" xfId="11706" xr:uid="{00000000-0005-0000-0000-0000AC2F0000}"/>
    <cellStyle name="ÅëÈ­ [0]_Sheet1_1115 인천지사 전단품의 최종 3" xfId="11707" xr:uid="{00000000-0005-0000-0000-0000AD2F0000}"/>
    <cellStyle name="AeE­ [0]_Sheet1_1115 인천지사 전단품의 최종 4" xfId="11708" xr:uid="{00000000-0005-0000-0000-0000AE2F0000}"/>
    <cellStyle name="ÅëÈ­ [0]_Sheet1_1115 인천지사 전단품의 최종 4" xfId="11709" xr:uid="{00000000-0005-0000-0000-0000AF2F0000}"/>
    <cellStyle name="AeE­ [0]_Sheet1_1205전주점이전오픈품의" xfId="11710" xr:uid="{00000000-0005-0000-0000-0000B02F0000}"/>
    <cellStyle name="ÅëÈ­ [0]_Sheet1_1205전주점이전오픈품의" xfId="11711" xr:uid="{00000000-0005-0000-0000-0000B12F0000}"/>
    <cellStyle name="AeE­ [0]_Sheet1_1205전주점이전오픈품의 2" xfId="11712" xr:uid="{00000000-0005-0000-0000-0000B22F0000}"/>
    <cellStyle name="ÅëÈ­ [0]_Sheet1_1205전주점이전오픈품의 2" xfId="11713" xr:uid="{00000000-0005-0000-0000-0000B32F0000}"/>
    <cellStyle name="AeE­ [0]_Sheet1_1205전주점이전오픈품의 3" xfId="11714" xr:uid="{00000000-0005-0000-0000-0000B42F0000}"/>
    <cellStyle name="ÅëÈ­ [0]_Sheet1_1205전주점이전오픈품의 3" xfId="11715" xr:uid="{00000000-0005-0000-0000-0000B52F0000}"/>
    <cellStyle name="AeE­ [0]_Sheet1_1205전주점이전오픈품의 4" xfId="11716" xr:uid="{00000000-0005-0000-0000-0000B62F0000}"/>
    <cellStyle name="ÅëÈ­ [0]_Sheet1_1205전주점이전오픈품의 4" xfId="11717" xr:uid="{00000000-0005-0000-0000-0000B72F0000}"/>
    <cellStyle name="AeE­ [0]_Sheet1_2003년7월 초특가세일품의서" xfId="11718" xr:uid="{00000000-0005-0000-0000-0000B82F0000}"/>
    <cellStyle name="ÅëÈ­ [0]_Sheet1_2003년7월 초특가세일품의서" xfId="11719" xr:uid="{00000000-0005-0000-0000-0000B92F0000}"/>
    <cellStyle name="AeE­ [0]_Sheet1_2003년7월 초특가세일품의서 2" xfId="11720" xr:uid="{00000000-0005-0000-0000-0000BA2F0000}"/>
    <cellStyle name="ÅëÈ­ [0]_Sheet1_2003년7월 초특가세일품의서 2" xfId="11721" xr:uid="{00000000-0005-0000-0000-0000BB2F0000}"/>
    <cellStyle name="AeE­ [0]_Sheet1_2003년7월 초특가세일품의서 3" xfId="11722" xr:uid="{00000000-0005-0000-0000-0000BC2F0000}"/>
    <cellStyle name="ÅëÈ­ [0]_Sheet1_2003년7월 초특가세일품의서 3" xfId="11723" xr:uid="{00000000-0005-0000-0000-0000BD2F0000}"/>
    <cellStyle name="AeE­ [0]_Sheet1_2003년7월 초특가세일품의서 4" xfId="11724" xr:uid="{00000000-0005-0000-0000-0000BE2F0000}"/>
    <cellStyle name="ÅëÈ­ [0]_Sheet1_2003년7월 초특가세일품의서 4" xfId="11725" xr:uid="{00000000-0005-0000-0000-0000BF2F0000}"/>
    <cellStyle name="AeE­ [0]_Sheet1_5주년전단배포계획" xfId="11726" xr:uid="{00000000-0005-0000-0000-0000C02F0000}"/>
    <cellStyle name="ÅëÈ­ [0]_Sheet1_5주년전단배포계획" xfId="11727" xr:uid="{00000000-0005-0000-0000-0000C12F0000}"/>
    <cellStyle name="AeE­ [0]_Sheet1_5주년전단배포계획 2" xfId="11728" xr:uid="{00000000-0005-0000-0000-0000C22F0000}"/>
    <cellStyle name="ÅëÈ­ [0]_Sheet1_5주년전단배포계획 2" xfId="11729" xr:uid="{00000000-0005-0000-0000-0000C32F0000}"/>
    <cellStyle name="AeE­ [0]_Sheet1_5주년전단배포계획 3" xfId="11730" xr:uid="{00000000-0005-0000-0000-0000C42F0000}"/>
    <cellStyle name="ÅëÈ­ [0]_Sheet1_5주년전단배포계획 3" xfId="11731" xr:uid="{00000000-0005-0000-0000-0000C52F0000}"/>
    <cellStyle name="AeE­ [0]_Sheet1_5주년전단배포계획 4" xfId="11732" xr:uid="{00000000-0005-0000-0000-0000C62F0000}"/>
    <cellStyle name="ÅëÈ­ [0]_Sheet1_5주년전단배포계획 4" xfId="11733" xr:uid="{00000000-0005-0000-0000-0000C72F0000}"/>
    <cellStyle name="AeE­ [0]_Sheet1_5주년전단배포계획(1)" xfId="11734" xr:uid="{00000000-0005-0000-0000-0000C82F0000}"/>
    <cellStyle name="ÅëÈ­ [0]_Sheet1_5주년전단배포계획(1)" xfId="11735" xr:uid="{00000000-0005-0000-0000-0000C92F0000}"/>
    <cellStyle name="AeE­ [0]_Sheet1_5주년전단배포계획(1) 2" xfId="11736" xr:uid="{00000000-0005-0000-0000-0000CA2F0000}"/>
    <cellStyle name="ÅëÈ­ [0]_Sheet1_5주년전단배포계획(1) 2" xfId="11737" xr:uid="{00000000-0005-0000-0000-0000CB2F0000}"/>
    <cellStyle name="AeE­ [0]_Sheet1_5주년전단배포계획(1) 3" xfId="11738" xr:uid="{00000000-0005-0000-0000-0000CC2F0000}"/>
    <cellStyle name="ÅëÈ­ [0]_Sheet1_5주년전단배포계획(1) 3" xfId="11739" xr:uid="{00000000-0005-0000-0000-0000CD2F0000}"/>
    <cellStyle name="AeE­ [0]_Sheet1_5주년전단배포계획(1) 4" xfId="11740" xr:uid="{00000000-0005-0000-0000-0000CE2F0000}"/>
    <cellStyle name="ÅëÈ­ [0]_Sheet1_5주년전단배포계획(1) 4" xfId="11741" xr:uid="{00000000-0005-0000-0000-0000CF2F0000}"/>
    <cellStyle name="AeE­ [0]_Sheet1_Book1" xfId="11742" xr:uid="{00000000-0005-0000-0000-0000D02F0000}"/>
    <cellStyle name="ÅëÈ­ [0]_Sheet1_Book1" xfId="11743" xr:uid="{00000000-0005-0000-0000-0000D12F0000}"/>
    <cellStyle name="AeE­ [0]_Sheet1_Book1 2" xfId="11744" xr:uid="{00000000-0005-0000-0000-0000D22F0000}"/>
    <cellStyle name="ÅëÈ­ [0]_Sheet1_Book1 2" xfId="11745" xr:uid="{00000000-0005-0000-0000-0000D32F0000}"/>
    <cellStyle name="AeE­ [0]_Sheet1_Book1 3" xfId="11746" xr:uid="{00000000-0005-0000-0000-0000D42F0000}"/>
    <cellStyle name="ÅëÈ­ [0]_Sheet1_Book1 3" xfId="11747" xr:uid="{00000000-0005-0000-0000-0000D52F0000}"/>
    <cellStyle name="AeE­ [0]_Sheet1_Book1 4" xfId="11748" xr:uid="{00000000-0005-0000-0000-0000D62F0000}"/>
    <cellStyle name="ÅëÈ­ [0]_Sheet1_Book1 4" xfId="11749" xr:uid="{00000000-0005-0000-0000-0000D72F0000}"/>
    <cellStyle name="AeE­ [0]_Sheet1_OPEN품의해남" xfId="11750" xr:uid="{00000000-0005-0000-0000-0000D82F0000}"/>
    <cellStyle name="ÅëÈ­ [0]_Sheet1_OPEN품의해남" xfId="11751" xr:uid="{00000000-0005-0000-0000-0000D92F0000}"/>
    <cellStyle name="AeE­ [0]_Sheet1_OPEN품의해남 2" xfId="11752" xr:uid="{00000000-0005-0000-0000-0000DA2F0000}"/>
    <cellStyle name="ÅëÈ­ [0]_Sheet1_OPEN품의해남 2" xfId="11753" xr:uid="{00000000-0005-0000-0000-0000DB2F0000}"/>
    <cellStyle name="AeE­ [0]_Sheet1_OPEN품의해남 3" xfId="11754" xr:uid="{00000000-0005-0000-0000-0000DC2F0000}"/>
    <cellStyle name="ÅëÈ­ [0]_Sheet1_OPEN품의해남 3" xfId="11755" xr:uid="{00000000-0005-0000-0000-0000DD2F0000}"/>
    <cellStyle name="AeE­ [0]_Sheet1_OPEN품의해남 4" xfId="11756" xr:uid="{00000000-0005-0000-0000-0000DE2F0000}"/>
    <cellStyle name="ÅëÈ­ [0]_Sheet1_OPEN품의해남 4" xfId="11757" xr:uid="{00000000-0005-0000-0000-0000DF2F0000}"/>
    <cellStyle name="AeE­ [0]_Sheet1_가경오픈품의기안" xfId="11758" xr:uid="{00000000-0005-0000-0000-0000E02F0000}"/>
    <cellStyle name="ÅëÈ­ [0]_Sheet1_가경오픈품의기안" xfId="11759" xr:uid="{00000000-0005-0000-0000-0000E12F0000}"/>
    <cellStyle name="AeE­ [0]_Sheet1_가경오픈품의기안 2" xfId="11760" xr:uid="{00000000-0005-0000-0000-0000E22F0000}"/>
    <cellStyle name="ÅëÈ­ [0]_Sheet1_가경오픈품의기안 2" xfId="11761" xr:uid="{00000000-0005-0000-0000-0000E32F0000}"/>
    <cellStyle name="AeE­ [0]_Sheet1_가경오픈품의기안 3" xfId="11762" xr:uid="{00000000-0005-0000-0000-0000E42F0000}"/>
    <cellStyle name="ÅëÈ­ [0]_Sheet1_가경오픈품의기안 3" xfId="11763" xr:uid="{00000000-0005-0000-0000-0000E52F0000}"/>
    <cellStyle name="AeE­ [0]_Sheet1_가경오픈품의기안 4" xfId="11764" xr:uid="{00000000-0005-0000-0000-0000E62F0000}"/>
    <cellStyle name="ÅëÈ­ [0]_Sheet1_가경오픈품의기안 4" xfId="11765" xr:uid="{00000000-0005-0000-0000-0000E72F0000}"/>
    <cellStyle name="AeE­ [0]_Sheet1_가경점 종합자료" xfId="11766" xr:uid="{00000000-0005-0000-0000-0000E82F0000}"/>
    <cellStyle name="ÅëÈ­ [0]_Sheet1_가경점 종합자료" xfId="11767" xr:uid="{00000000-0005-0000-0000-0000E92F0000}"/>
    <cellStyle name="AeE­ [0]_Sheet1_가경점 종합자료 2" xfId="11768" xr:uid="{00000000-0005-0000-0000-0000EA2F0000}"/>
    <cellStyle name="ÅëÈ­ [0]_Sheet1_가경점 종합자료 2" xfId="11769" xr:uid="{00000000-0005-0000-0000-0000EB2F0000}"/>
    <cellStyle name="AeE­ [0]_Sheet1_가경점 종합자료 3" xfId="11770" xr:uid="{00000000-0005-0000-0000-0000EC2F0000}"/>
    <cellStyle name="ÅëÈ­ [0]_Sheet1_가경점 종합자료 3" xfId="11771" xr:uid="{00000000-0005-0000-0000-0000ED2F0000}"/>
    <cellStyle name="AeE­ [0]_Sheet1_가경점 종합자료 4" xfId="11772" xr:uid="{00000000-0005-0000-0000-0000EE2F0000}"/>
    <cellStyle name="ÅëÈ­ [0]_Sheet1_가경점 종합자료 4" xfId="11773" xr:uid="{00000000-0005-0000-0000-0000EF2F0000}"/>
    <cellStyle name="AeE­ [0]_Sheet1_고덕동DM판촉품의(20030215)" xfId="11774" xr:uid="{00000000-0005-0000-0000-0000F02F0000}"/>
    <cellStyle name="ÅëÈ­ [0]_Sheet1_고덕동DM판촉품의(20030215)" xfId="11775" xr:uid="{00000000-0005-0000-0000-0000F12F0000}"/>
    <cellStyle name="AeE­ [0]_Sheet1_고덕동DM판촉품의(20030215) 2" xfId="11776" xr:uid="{00000000-0005-0000-0000-0000F22F0000}"/>
    <cellStyle name="ÅëÈ­ [0]_Sheet1_고덕동DM판촉품의(20030215) 2" xfId="11777" xr:uid="{00000000-0005-0000-0000-0000F32F0000}"/>
    <cellStyle name="AeE­ [0]_Sheet1_고덕동DM판촉품의(20030215) 3" xfId="11778" xr:uid="{00000000-0005-0000-0000-0000F42F0000}"/>
    <cellStyle name="ÅëÈ­ [0]_Sheet1_고덕동DM판촉품의(20030215) 3" xfId="11779" xr:uid="{00000000-0005-0000-0000-0000F52F0000}"/>
    <cellStyle name="AeE­ [0]_Sheet1_고덕동DM판촉품의(20030215) 4" xfId="11780" xr:uid="{00000000-0005-0000-0000-0000F62F0000}"/>
    <cellStyle name="ÅëÈ­ [0]_Sheet1_고덕동DM판촉품의(20030215) 4" xfId="11781" xr:uid="{00000000-0005-0000-0000-0000F72F0000}"/>
    <cellStyle name="AeE­ [0]_Sheet1_구로(1)" xfId="11782" xr:uid="{00000000-0005-0000-0000-0000F82F0000}"/>
    <cellStyle name="ÅëÈ­ [0]_Sheet1_구로(1)" xfId="11783" xr:uid="{00000000-0005-0000-0000-0000F92F0000}"/>
    <cellStyle name="AeE­ [0]_Sheet1_구로(1) 2" xfId="11784" xr:uid="{00000000-0005-0000-0000-0000FA2F0000}"/>
    <cellStyle name="ÅëÈ­ [0]_Sheet1_구로(1) 2" xfId="11785" xr:uid="{00000000-0005-0000-0000-0000FB2F0000}"/>
    <cellStyle name="AeE­ [0]_Sheet1_구로(1) 3" xfId="11786" xr:uid="{00000000-0005-0000-0000-0000FC2F0000}"/>
    <cellStyle name="ÅëÈ­ [0]_Sheet1_구로(1) 3" xfId="11787" xr:uid="{00000000-0005-0000-0000-0000FD2F0000}"/>
    <cellStyle name="AeE­ [0]_Sheet1_구로(1) 4" xfId="11788" xr:uid="{00000000-0005-0000-0000-0000FE2F0000}"/>
    <cellStyle name="ÅëÈ­ [0]_Sheet1_구로(1) 4" xfId="11789" xr:uid="{00000000-0005-0000-0000-0000FF2F0000}"/>
    <cellStyle name="AeE­ [0]_Sheet1_군산오픈6주년(완결2)" xfId="11790" xr:uid="{00000000-0005-0000-0000-000000300000}"/>
    <cellStyle name="ÅëÈ­ [0]_Sheet1_군산오픈6주년(완결2)" xfId="11791" xr:uid="{00000000-0005-0000-0000-000001300000}"/>
    <cellStyle name="AeE­ [0]_Sheet1_군산오픈6주년(완결2) 2" xfId="11792" xr:uid="{00000000-0005-0000-0000-000002300000}"/>
    <cellStyle name="ÅëÈ­ [0]_Sheet1_군산오픈6주년(완결2) 2" xfId="11793" xr:uid="{00000000-0005-0000-0000-000003300000}"/>
    <cellStyle name="AeE­ [0]_Sheet1_군산오픈6주년(완결2) 3" xfId="11794" xr:uid="{00000000-0005-0000-0000-000004300000}"/>
    <cellStyle name="ÅëÈ­ [0]_Sheet1_군산오픈6주년(완결2) 3" xfId="11795" xr:uid="{00000000-0005-0000-0000-000005300000}"/>
    <cellStyle name="AeE­ [0]_Sheet1_군산오픈6주년(완결2) 4" xfId="11796" xr:uid="{00000000-0005-0000-0000-000006300000}"/>
    <cellStyle name="ÅëÈ­ [0]_Sheet1_군산오픈6주년(완결2) 4" xfId="11797" xr:uid="{00000000-0005-0000-0000-000007300000}"/>
    <cellStyle name="AeE­ [0]_Sheet1_남원오픈성원감사세일" xfId="11798" xr:uid="{00000000-0005-0000-0000-000008300000}"/>
    <cellStyle name="ÅëÈ­ [0]_Sheet1_남원오픈성원감사세일" xfId="11799" xr:uid="{00000000-0005-0000-0000-000009300000}"/>
    <cellStyle name="AeE­ [0]_Sheet1_남원오픈성원감사세일 2" xfId="11800" xr:uid="{00000000-0005-0000-0000-00000A300000}"/>
    <cellStyle name="ÅëÈ­ [0]_Sheet1_남원오픈성원감사세일 2" xfId="11801" xr:uid="{00000000-0005-0000-0000-00000B300000}"/>
    <cellStyle name="AeE­ [0]_Sheet1_남원오픈성원감사세일 3" xfId="11802" xr:uid="{00000000-0005-0000-0000-00000C300000}"/>
    <cellStyle name="ÅëÈ­ [0]_Sheet1_남원오픈성원감사세일 3" xfId="11803" xr:uid="{00000000-0005-0000-0000-00000D300000}"/>
    <cellStyle name="AeE­ [0]_Sheet1_남원오픈성원감사세일 4" xfId="11804" xr:uid="{00000000-0005-0000-0000-00000E300000}"/>
    <cellStyle name="ÅëÈ­ [0]_Sheet1_남원오픈성원감사세일 4" xfId="11805" xr:uid="{00000000-0005-0000-0000-00000F300000}"/>
    <cellStyle name="AeE­ [0]_Sheet1_두정점 종합자료" xfId="11806" xr:uid="{00000000-0005-0000-0000-000010300000}"/>
    <cellStyle name="ÅëÈ­ [0]_Sheet1_두정점 종합자료" xfId="11807" xr:uid="{00000000-0005-0000-0000-000011300000}"/>
    <cellStyle name="AeE­ [0]_Sheet1_두정점 종합자료 2" xfId="11808" xr:uid="{00000000-0005-0000-0000-000012300000}"/>
    <cellStyle name="ÅëÈ­ [0]_Sheet1_두정점 종합자료 2" xfId="11809" xr:uid="{00000000-0005-0000-0000-000013300000}"/>
    <cellStyle name="AeE­ [0]_Sheet1_두정점 종합자료 3" xfId="11810" xr:uid="{00000000-0005-0000-0000-000014300000}"/>
    <cellStyle name="ÅëÈ­ [0]_Sheet1_두정점 종합자료 3" xfId="11811" xr:uid="{00000000-0005-0000-0000-000015300000}"/>
    <cellStyle name="AeE­ [0]_Sheet1_두정점 종합자료 4" xfId="11812" xr:uid="{00000000-0005-0000-0000-000016300000}"/>
    <cellStyle name="ÅëÈ­ [0]_Sheet1_두정점 종합자료 4" xfId="11813" xr:uid="{00000000-0005-0000-0000-000017300000}"/>
    <cellStyle name="AeE­ [0]_Sheet1_분평 2월 배포계획" xfId="11814" xr:uid="{00000000-0005-0000-0000-000018300000}"/>
    <cellStyle name="ÅëÈ­ [0]_Sheet1_분평 2월 배포계획" xfId="11815" xr:uid="{00000000-0005-0000-0000-000019300000}"/>
    <cellStyle name="AeE­ [0]_Sheet1_분평 2월 배포계획 2" xfId="11816" xr:uid="{00000000-0005-0000-0000-00001A300000}"/>
    <cellStyle name="ÅëÈ­ [0]_Sheet1_분평 2월 배포계획 2" xfId="11817" xr:uid="{00000000-0005-0000-0000-00001B300000}"/>
    <cellStyle name="AeE­ [0]_Sheet1_분평 2월 배포계획 3" xfId="11818" xr:uid="{00000000-0005-0000-0000-00001C300000}"/>
    <cellStyle name="ÅëÈ­ [0]_Sheet1_분평 2월 배포계획 3" xfId="11819" xr:uid="{00000000-0005-0000-0000-00001D300000}"/>
    <cellStyle name="AeE­ [0]_Sheet1_분평 2월 배포계획 4" xfId="11820" xr:uid="{00000000-0005-0000-0000-00001E300000}"/>
    <cellStyle name="ÅëÈ­ [0]_Sheet1_분평 2월 배포계획 4" xfId="11821" xr:uid="{00000000-0005-0000-0000-00001F300000}"/>
    <cellStyle name="AeE­ [0]_Sheet1_분평배포계획" xfId="11822" xr:uid="{00000000-0005-0000-0000-000020300000}"/>
    <cellStyle name="ÅëÈ­ [0]_Sheet1_분평배포계획" xfId="11823" xr:uid="{00000000-0005-0000-0000-000021300000}"/>
    <cellStyle name="AeE­ [0]_Sheet1_분평배포계획 2" xfId="11824" xr:uid="{00000000-0005-0000-0000-000022300000}"/>
    <cellStyle name="ÅëÈ­ [0]_Sheet1_분평배포계획 2" xfId="11825" xr:uid="{00000000-0005-0000-0000-000023300000}"/>
    <cellStyle name="AeE­ [0]_Sheet1_분평배포계획 3" xfId="11826" xr:uid="{00000000-0005-0000-0000-000024300000}"/>
    <cellStyle name="ÅëÈ­ [0]_Sheet1_분평배포계획 3" xfId="11827" xr:uid="{00000000-0005-0000-0000-000025300000}"/>
    <cellStyle name="AeE­ [0]_Sheet1_분평배포계획 4" xfId="11828" xr:uid="{00000000-0005-0000-0000-000026300000}"/>
    <cellStyle name="ÅëÈ­ [0]_Sheet1_분평배포계획 4" xfId="11829" xr:uid="{00000000-0005-0000-0000-000027300000}"/>
    <cellStyle name="AeE­ [0]_Sheet1_연수전단품의서" xfId="11830" xr:uid="{00000000-0005-0000-0000-000028300000}"/>
    <cellStyle name="ÅëÈ­ [0]_Sheet1_연수전단품의서" xfId="11831" xr:uid="{00000000-0005-0000-0000-000029300000}"/>
    <cellStyle name="AeE­ [0]_Sheet1_연수전단품의서 2" xfId="11832" xr:uid="{00000000-0005-0000-0000-00002A300000}"/>
    <cellStyle name="ÅëÈ­ [0]_Sheet1_연수전단품의서 2" xfId="11833" xr:uid="{00000000-0005-0000-0000-00002B300000}"/>
    <cellStyle name="AeE­ [0]_Sheet1_연수전단품의서 3" xfId="11834" xr:uid="{00000000-0005-0000-0000-00002C300000}"/>
    <cellStyle name="ÅëÈ­ [0]_Sheet1_연수전단품의서 3" xfId="11835" xr:uid="{00000000-0005-0000-0000-00002D300000}"/>
    <cellStyle name="AeE­ [0]_Sheet1_연수전단품의서 4" xfId="11836" xr:uid="{00000000-0005-0000-0000-00002E300000}"/>
    <cellStyle name="ÅëÈ­ [0]_Sheet1_연수전단품의서 4" xfId="11837" xr:uid="{00000000-0005-0000-0000-00002F300000}"/>
    <cellStyle name="AeE­ [0]_Sheet1_율량2월전단배포계획" xfId="11838" xr:uid="{00000000-0005-0000-0000-000030300000}"/>
    <cellStyle name="ÅëÈ­ [0]_Sheet1_율량2월전단배포계획" xfId="11839" xr:uid="{00000000-0005-0000-0000-000031300000}"/>
    <cellStyle name="AeE­ [0]_Sheet1_율량2월전단배포계획 2" xfId="11840" xr:uid="{00000000-0005-0000-0000-000032300000}"/>
    <cellStyle name="ÅëÈ­ [0]_Sheet1_율량2월전단배포계획 2" xfId="11841" xr:uid="{00000000-0005-0000-0000-000033300000}"/>
    <cellStyle name="AeE­ [0]_Sheet1_율량2월전단배포계획 3" xfId="11842" xr:uid="{00000000-0005-0000-0000-000034300000}"/>
    <cellStyle name="ÅëÈ­ [0]_Sheet1_율량2월전단배포계획 3" xfId="11843" xr:uid="{00000000-0005-0000-0000-000035300000}"/>
    <cellStyle name="AeE­ [0]_Sheet1_율량2월전단배포계획 4" xfId="11844" xr:uid="{00000000-0005-0000-0000-000036300000}"/>
    <cellStyle name="ÅëÈ­ [0]_Sheet1_율량2월전단배포계획 4" xfId="11845" xr:uid="{00000000-0005-0000-0000-000037300000}"/>
    <cellStyle name="AeE­ [0]_Sheet1_율량배포계획" xfId="11846" xr:uid="{00000000-0005-0000-0000-000038300000}"/>
    <cellStyle name="ÅëÈ­ [0]_Sheet1_율량배포계획" xfId="11847" xr:uid="{00000000-0005-0000-0000-000039300000}"/>
    <cellStyle name="AeE­ [0]_Sheet1_율량배포계획 2" xfId="11848" xr:uid="{00000000-0005-0000-0000-00003A300000}"/>
    <cellStyle name="ÅëÈ­ [0]_Sheet1_율량배포계획 2" xfId="11849" xr:uid="{00000000-0005-0000-0000-00003B300000}"/>
    <cellStyle name="AeE­ [0]_Sheet1_율량배포계획 3" xfId="11850" xr:uid="{00000000-0005-0000-0000-00003C300000}"/>
    <cellStyle name="ÅëÈ­ [0]_Sheet1_율량배포계획 3" xfId="11851" xr:uid="{00000000-0005-0000-0000-00003D300000}"/>
    <cellStyle name="AeE­ [0]_Sheet1_율량배포계획 4" xfId="11852" xr:uid="{00000000-0005-0000-0000-00003E300000}"/>
    <cellStyle name="ÅëÈ­ [0]_Sheet1_율량배포계획 4" xfId="11853" xr:uid="{00000000-0005-0000-0000-00003F300000}"/>
    <cellStyle name="AeE­ [0]_Sheet1_일괄기프트신청서" xfId="11854" xr:uid="{00000000-0005-0000-0000-000040300000}"/>
    <cellStyle name="ÅëÈ­ [0]_Sheet1_일괄기프트신청서" xfId="11855" xr:uid="{00000000-0005-0000-0000-000041300000}"/>
    <cellStyle name="AeE­ [0]_Sheet1_일괄기프트신청서 2" xfId="11856" xr:uid="{00000000-0005-0000-0000-000042300000}"/>
    <cellStyle name="ÅëÈ­ [0]_Sheet1_일괄기프트신청서 2" xfId="11857" xr:uid="{00000000-0005-0000-0000-000043300000}"/>
    <cellStyle name="AeE­ [0]_Sheet1_일괄기프트신청서 3" xfId="11858" xr:uid="{00000000-0005-0000-0000-000044300000}"/>
    <cellStyle name="ÅëÈ­ [0]_Sheet1_일괄기프트신청서 3" xfId="11859" xr:uid="{00000000-0005-0000-0000-000045300000}"/>
    <cellStyle name="AeE­ [0]_Sheet1_일괄기프트신청서 4" xfId="11860" xr:uid="{00000000-0005-0000-0000-000046300000}"/>
    <cellStyle name="ÅëÈ­ [0]_Sheet1_일괄기프트신청서 4" xfId="11861" xr:uid="{00000000-0005-0000-0000-000047300000}"/>
    <cellStyle name="AeE­ [0]_Sheet1_전단현수막 품의진행" xfId="11862" xr:uid="{00000000-0005-0000-0000-000048300000}"/>
    <cellStyle name="ÅëÈ­ [0]_Sheet1_전단현수막 품의진행" xfId="11863" xr:uid="{00000000-0005-0000-0000-000049300000}"/>
    <cellStyle name="AeE­ [0]_Sheet1_전단현수막 품의진행 2" xfId="11864" xr:uid="{00000000-0005-0000-0000-00004A300000}"/>
    <cellStyle name="ÅëÈ­ [0]_Sheet1_전단현수막 품의진행 2" xfId="11865" xr:uid="{00000000-0005-0000-0000-00004B300000}"/>
    <cellStyle name="AeE­ [0]_Sheet1_전단현수막 품의진행 3" xfId="11866" xr:uid="{00000000-0005-0000-0000-00004C300000}"/>
    <cellStyle name="ÅëÈ­ [0]_Sheet1_전단현수막 품의진행 3" xfId="11867" xr:uid="{00000000-0005-0000-0000-00004D300000}"/>
    <cellStyle name="AeE­ [0]_Sheet1_전단현수막 품의진행 4" xfId="11868" xr:uid="{00000000-0005-0000-0000-00004E300000}"/>
    <cellStyle name="ÅëÈ­ [0]_Sheet1_전단현수막 품의진행 4" xfId="11869" xr:uid="{00000000-0005-0000-0000-00004F300000}"/>
    <cellStyle name="AeE­ [0]_Sheet1_전주시 연합전단제작" xfId="11870" xr:uid="{00000000-0005-0000-0000-000050300000}"/>
    <cellStyle name="ÅëÈ­ [0]_Sheet1_전주시 연합전단제작" xfId="11871" xr:uid="{00000000-0005-0000-0000-000051300000}"/>
    <cellStyle name="AeE­ [0]_Sheet1_전주시 연합전단제작 2" xfId="11872" xr:uid="{00000000-0005-0000-0000-000052300000}"/>
    <cellStyle name="ÅëÈ­ [0]_Sheet1_전주시 연합전단제작 2" xfId="11873" xr:uid="{00000000-0005-0000-0000-000053300000}"/>
    <cellStyle name="AeE­ [0]_Sheet1_전주시 연합전단제작 3" xfId="11874" xr:uid="{00000000-0005-0000-0000-000054300000}"/>
    <cellStyle name="ÅëÈ­ [0]_Sheet1_전주시 연합전단제작 3" xfId="11875" xr:uid="{00000000-0005-0000-0000-000055300000}"/>
    <cellStyle name="AeE­ [0]_Sheet1_전주시 연합전단제작 4" xfId="11876" xr:uid="{00000000-0005-0000-0000-000056300000}"/>
    <cellStyle name="ÅëÈ­ [0]_Sheet1_전주시 연합전단제작 4" xfId="11877" xr:uid="{00000000-0005-0000-0000-000057300000}"/>
    <cellStyle name="AeE­ [0]_Sheet1_충북지사 아파트 게시판 현황" xfId="11878" xr:uid="{00000000-0005-0000-0000-000058300000}"/>
    <cellStyle name="ÅëÈ­ [0]_Sheet1_충북지사 아파트 게시판 현황" xfId="11879" xr:uid="{00000000-0005-0000-0000-000059300000}"/>
    <cellStyle name="AeE­ [0]_Sheet1_충북지사 아파트 게시판 현황 2" xfId="11880" xr:uid="{00000000-0005-0000-0000-00005A300000}"/>
    <cellStyle name="ÅëÈ­ [0]_Sheet1_충북지사 아파트 게시판 현황 2" xfId="11881" xr:uid="{00000000-0005-0000-0000-00005B300000}"/>
    <cellStyle name="AeE­ [0]_Sheet1_충북지사 아파트 게시판 현황 3" xfId="11882" xr:uid="{00000000-0005-0000-0000-00005C300000}"/>
    <cellStyle name="ÅëÈ­ [0]_Sheet1_충북지사 아파트 게시판 현황 3" xfId="11883" xr:uid="{00000000-0005-0000-0000-00005D300000}"/>
    <cellStyle name="AeE­ [0]_Sheet1_충북지사 아파트 게시판 현황 4" xfId="11884" xr:uid="{00000000-0005-0000-0000-00005E300000}"/>
    <cellStyle name="ÅëÈ­ [0]_Sheet1_충북지사 아파트 게시판 현황 4" xfId="11885" xr:uid="{00000000-0005-0000-0000-00005F300000}"/>
    <cellStyle name="AeE­ [0]_Sheet1_컴퓨터 전단" xfId="11886" xr:uid="{00000000-0005-0000-0000-000060300000}"/>
    <cellStyle name="ÅëÈ­ [0]_Sheet1_컴퓨터 전단" xfId="11887" xr:uid="{00000000-0005-0000-0000-000061300000}"/>
    <cellStyle name="AeE­ [0]_Sheet1_컴퓨터 전단 2" xfId="11888" xr:uid="{00000000-0005-0000-0000-000062300000}"/>
    <cellStyle name="ÅëÈ­ [0]_Sheet1_컴퓨터 전단 2" xfId="11889" xr:uid="{00000000-0005-0000-0000-000063300000}"/>
    <cellStyle name="AeE­ [0]_Sheet1_컴퓨터 전단 3" xfId="11890" xr:uid="{00000000-0005-0000-0000-000064300000}"/>
    <cellStyle name="ÅëÈ­ [0]_Sheet1_컴퓨터 전단 3" xfId="11891" xr:uid="{00000000-0005-0000-0000-000065300000}"/>
    <cellStyle name="AeE­ [0]_Sheet1_컴퓨터 전단 4" xfId="11892" xr:uid="{00000000-0005-0000-0000-000066300000}"/>
    <cellStyle name="ÅëÈ­ [0]_Sheet1_컴퓨터 전단 4" xfId="11893" xr:uid="{00000000-0005-0000-0000-000067300000}"/>
    <cellStyle name="AeE­ [0]_Sheet1_탄금아파트 직배포현황" xfId="11894" xr:uid="{00000000-0005-0000-0000-000068300000}"/>
    <cellStyle name="ÅëÈ­ [0]_Sheet1_탄금아파트 직배포현황" xfId="11895" xr:uid="{00000000-0005-0000-0000-000069300000}"/>
    <cellStyle name="AeE­ [0]_Sheet1_탄금아파트 직배포현황 2" xfId="11896" xr:uid="{00000000-0005-0000-0000-00006A300000}"/>
    <cellStyle name="ÅëÈ­ [0]_Sheet1_탄금아파트 직배포현황 2" xfId="11897" xr:uid="{00000000-0005-0000-0000-00006B300000}"/>
    <cellStyle name="AeE­ [0]_Sheet1_탄금아파트 직배포현황 3" xfId="11898" xr:uid="{00000000-0005-0000-0000-00006C300000}"/>
    <cellStyle name="ÅëÈ­ [0]_Sheet1_탄금아파트 직배포현황 3" xfId="11899" xr:uid="{00000000-0005-0000-0000-00006D300000}"/>
    <cellStyle name="AeE­ [0]_Sheet1_탄금아파트 직배포현황 4" xfId="11900" xr:uid="{00000000-0005-0000-0000-00006E300000}"/>
    <cellStyle name="ÅëÈ­ [0]_Sheet1_탄금아파트 직배포현황 4" xfId="11901" xr:uid="{00000000-0005-0000-0000-00006F300000}"/>
    <cellStyle name="AeE­ [0]_Sheet1_탄금통합오픈기안(1)" xfId="11902" xr:uid="{00000000-0005-0000-0000-000070300000}"/>
    <cellStyle name="ÅëÈ­ [0]_Sheet1_탄금통합오픈기안(1)" xfId="11903" xr:uid="{00000000-0005-0000-0000-000071300000}"/>
    <cellStyle name="AeE­ [0]_Sheet1_탄금통합오픈기안(1) 2" xfId="11904" xr:uid="{00000000-0005-0000-0000-000072300000}"/>
    <cellStyle name="ÅëÈ­ [0]_Sheet1_탄금통합오픈기안(1) 2" xfId="11905" xr:uid="{00000000-0005-0000-0000-000073300000}"/>
    <cellStyle name="AeE­ [0]_Sheet1_탄금통합오픈기안(1) 3" xfId="11906" xr:uid="{00000000-0005-0000-0000-000074300000}"/>
    <cellStyle name="ÅëÈ­ [0]_Sheet1_탄금통합오픈기안(1) 3" xfId="11907" xr:uid="{00000000-0005-0000-0000-000075300000}"/>
    <cellStyle name="AeE­ [0]_Sheet1_탄금통합오픈기안(1) 4" xfId="11908" xr:uid="{00000000-0005-0000-0000-000076300000}"/>
    <cellStyle name="ÅëÈ­ [0]_Sheet1_탄금통합오픈기안(1) 4" xfId="11909" xr:uid="{00000000-0005-0000-0000-000077300000}"/>
    <cellStyle name="AeE­ [0]_TestResults" xfId="11910" xr:uid="{00000000-0005-0000-0000-000078300000}"/>
    <cellStyle name="ÅëÈ­ [0]_TestResults" xfId="11911" xr:uid="{00000000-0005-0000-0000-000079300000}"/>
    <cellStyle name="AeE­ [0]_TestResults 2" xfId="11912" xr:uid="{00000000-0005-0000-0000-00007A300000}"/>
    <cellStyle name="ÅëÈ­ [0]_TestResults 2" xfId="11913" xr:uid="{00000000-0005-0000-0000-00007B300000}"/>
    <cellStyle name="AeE­ [0]_TestResults 3" xfId="11914" xr:uid="{00000000-0005-0000-0000-00007C300000}"/>
    <cellStyle name="ÅëÈ­ [0]_TestResults 3" xfId="11915" xr:uid="{00000000-0005-0000-0000-00007D300000}"/>
    <cellStyle name="AeE­ [0]_TestResults 4" xfId="11916" xr:uid="{00000000-0005-0000-0000-00007E300000}"/>
    <cellStyle name="ÅëÈ­ [0]_TestResults 4" xfId="11917" xr:uid="{00000000-0005-0000-0000-00007F300000}"/>
    <cellStyle name="ÅëÈ­_      " xfId="11918" xr:uid="{00000000-0005-0000-0000-000080300000}"/>
    <cellStyle name="AeE­_ ´IÆR " xfId="11919" xr:uid="{00000000-0005-0000-0000-000081300000}"/>
    <cellStyle name="ÅëÈ­_ 2ÆÀÃþº° " xfId="11920" xr:uid="{00000000-0005-0000-0000-000082300000}"/>
    <cellStyle name="AeE­_ Æ?ÆCAþº° " xfId="11921" xr:uid="{00000000-0005-0000-0000-000083300000}"/>
    <cellStyle name="ÅëÈ­_ Æ¯ÆÇÃþº° " xfId="11922" xr:uid="{00000000-0005-0000-0000-000084300000}"/>
    <cellStyle name="AeE­_¡U¾EU￢ A¾COºn±³ " xfId="11923" xr:uid="{00000000-0005-0000-0000-000085300000}"/>
    <cellStyle name="ÅëÈ­_¸ÅÃâ¸ÅÃâ¿ø°¡ " xfId="11924" xr:uid="{00000000-0005-0000-0000-000086300000}"/>
    <cellStyle name="AeE­_¿uº¸¼o·a " xfId="11925" xr:uid="{00000000-0005-0000-0000-000087300000}"/>
    <cellStyle name="ÅëÈ­_¿ùº¸¼ö·á " xfId="11926" xr:uid="{00000000-0005-0000-0000-000088300000}"/>
    <cellStyle name="AeE­_°eE¹3 " xfId="11927" xr:uid="{00000000-0005-0000-0000-000089300000}"/>
    <cellStyle name="ÅëÈ­_°èÈ¹3 " xfId="11928" xr:uid="{00000000-0005-0000-0000-00008A300000}"/>
    <cellStyle name="AeE­_°u¸RC×¸n_¾÷A¾º° " xfId="11929" xr:uid="{00000000-0005-0000-0000-00008B300000}"/>
    <cellStyle name="ÅëÈ­_¼öÃâ½ÇÀû " xfId="11930" xr:uid="{00000000-0005-0000-0000-00008C300000}"/>
    <cellStyle name="AeE­_¼oAa½CAu _¹≪¿ª10¿u " xfId="11931" xr:uid="{00000000-0005-0000-0000-00008D300000}"/>
    <cellStyle name="ÅëÈ­_¼öÃâ½ÇÀû _Çö´ë¾÷¹«ÃßÁø " xfId="11932" xr:uid="{00000000-0005-0000-0000-00008E300000}"/>
    <cellStyle name="AeE­_¼oAa½CAu _Co´e¾÷¹≪AßAø " xfId="11933" xr:uid="{00000000-0005-0000-0000-00008F300000}"/>
    <cellStyle name="ÅëÈ­_¼ÕÀÍ¹Î´ö " xfId="11934" xr:uid="{00000000-0005-0000-0000-000090300000}"/>
    <cellStyle name="AeE­_¼OAI¹I´o _02투자계획" xfId="11935" xr:uid="{00000000-0005-0000-0000-000091300000}"/>
    <cellStyle name="ÅëÈ­_½ÄÀ½·á¿ø°¡ " xfId="11936" xr:uid="{00000000-0005-0000-0000-000092300000}"/>
    <cellStyle name="AeE­_¾÷A¾º° " xfId="11937" xr:uid="{00000000-0005-0000-0000-000093300000}"/>
    <cellStyle name="ÅëÈ­_¾÷Á¾º° " xfId="11938" xr:uid="{00000000-0005-0000-0000-000094300000}"/>
    <cellStyle name="AeE­_¹≪¿ªA¡Ca≫c°eE¹¼­ " xfId="11939" xr:uid="{00000000-0005-0000-0000-000095300000}"/>
    <cellStyle name="ÅëÈ­_2¿ù¸ÅÃâ " xfId="11940" xr:uid="{00000000-0005-0000-0000-000096300000}"/>
    <cellStyle name="AeE­_3ÆA °³AI " xfId="11941" xr:uid="{00000000-0005-0000-0000-000097300000}"/>
    <cellStyle name="ÅëÈ­_3ÆÀ °³ÀÎ " xfId="11942" xr:uid="{00000000-0005-0000-0000-000098300000}"/>
    <cellStyle name="AeE­_3ÆA °³AI _2006.04.현대FS.재무회계.현대백화점그룹 지분법 WORKSHOP 자료전체" xfId="11943" xr:uid="{00000000-0005-0000-0000-000099300000}"/>
    <cellStyle name="ÅëÈ­_9634¸ÅÃâ " xfId="11944" xr:uid="{00000000-0005-0000-0000-00009A300000}"/>
    <cellStyle name="AeE­_96³a½A´cº°¼OAI " xfId="11945" xr:uid="{00000000-0005-0000-0000-00009B300000}"/>
    <cellStyle name="ÅëÈ­_96³â½Ä´çº°¼ÕÀÍ " xfId="11946" xr:uid="{00000000-0005-0000-0000-00009C300000}"/>
    <cellStyle name="AeE­_A|A¶1ºI1°u CoE² " xfId="11947" xr:uid="{00000000-0005-0000-0000-00009D300000}"/>
    <cellStyle name="ÅëÈ­_Á¦Á¶1ºÎ1°ú ÇöÈ² " xfId="11948" xr:uid="{00000000-0005-0000-0000-00009E300000}"/>
    <cellStyle name="AeE­_ÆAC￥Ao_°eE¹3 " xfId="11949" xr:uid="{00000000-0005-0000-0000-00009F300000}"/>
    <cellStyle name="ÅëÈ­_ÆÀÇ¥Áö_°èÈ¹3 " xfId="11950" xr:uid="{00000000-0005-0000-0000-0000A0300000}"/>
    <cellStyle name="AeE­_AMT " xfId="11951" xr:uid="{00000000-0005-0000-0000-0000A1300000}"/>
    <cellStyle name="ÅëÈ­_AMT " xfId="11952" xr:uid="{00000000-0005-0000-0000-0000A2300000}"/>
    <cellStyle name="AeE­_AMT _¹≪¿ª10¿u " xfId="11953" xr:uid="{00000000-0005-0000-0000-0000A3300000}"/>
    <cellStyle name="ÅëÈ­_Àü»êTB " xfId="11954" xr:uid="{00000000-0005-0000-0000-0000A4300000}"/>
    <cellStyle name="AeE­_Co´e¾÷¹≪AßAø " xfId="11955" xr:uid="{00000000-0005-0000-0000-0000A5300000}"/>
    <cellStyle name="ÅëÈ­_INQUIRY ¿µ¾÷ÃßÁø " xfId="11956" xr:uid="{00000000-0005-0000-0000-0000A6300000}"/>
    <cellStyle name="AeE­_INQUIRY ¿μ¾÷AßAø " xfId="11957" xr:uid="{00000000-0005-0000-0000-0000A7300000}"/>
    <cellStyle name="ÅëÈ­_laroux" xfId="11958" xr:uid="{00000000-0005-0000-0000-0000A8300000}"/>
    <cellStyle name="AeE­_laroux_1" xfId="11959" xr:uid="{00000000-0005-0000-0000-0000A9300000}"/>
    <cellStyle name="ÅëÈ­_laroux_1" xfId="11960" xr:uid="{00000000-0005-0000-0000-0000AA300000}"/>
    <cellStyle name="AeE­_laroux_1 2" xfId="11961" xr:uid="{00000000-0005-0000-0000-0000AB300000}"/>
    <cellStyle name="ÅëÈ­_laroux_1 2" xfId="11962" xr:uid="{00000000-0005-0000-0000-0000AC300000}"/>
    <cellStyle name="AeE­_laroux_1 3" xfId="11963" xr:uid="{00000000-0005-0000-0000-0000AD300000}"/>
    <cellStyle name="ÅëÈ­_laroux_1 3" xfId="11964" xr:uid="{00000000-0005-0000-0000-0000AE300000}"/>
    <cellStyle name="AeE­_laroux_1 4" xfId="11965" xr:uid="{00000000-0005-0000-0000-0000AF300000}"/>
    <cellStyle name="ÅëÈ­_laroux_1 4" xfId="11966" xr:uid="{00000000-0005-0000-0000-0000B0300000}"/>
    <cellStyle name="AeE­_laroux_1_LG4월판촉안및중점모델리스트" xfId="11967" xr:uid="{00000000-0005-0000-0000-0000B1300000}"/>
    <cellStyle name="ÅëÈ­_laroux_1_LG4월판촉안및중점모델리스트" xfId="11968" xr:uid="{00000000-0005-0000-0000-0000B2300000}"/>
    <cellStyle name="AeE­_laroux_1_LG4월판촉안및중점모델리스트 2" xfId="11969" xr:uid="{00000000-0005-0000-0000-0000B3300000}"/>
    <cellStyle name="ÅëÈ­_laroux_1_LG4월판촉안및중점모델리스트 2" xfId="11970" xr:uid="{00000000-0005-0000-0000-0000B4300000}"/>
    <cellStyle name="AeE­_laroux_1_LG4월판촉안및중점모델리스트 3" xfId="11971" xr:uid="{00000000-0005-0000-0000-0000B5300000}"/>
    <cellStyle name="ÅëÈ­_laroux_1_LG4월판촉안및중점모델리스트 3" xfId="11972" xr:uid="{00000000-0005-0000-0000-0000B6300000}"/>
    <cellStyle name="AeE­_laroux_1_LG4월판촉안및중점모델리스트 4" xfId="11973" xr:uid="{00000000-0005-0000-0000-0000B7300000}"/>
    <cellStyle name="ÅëÈ­_laroux_1_LG4월판촉안및중점모델리스트 4" xfId="11974" xr:uid="{00000000-0005-0000-0000-0000B8300000}"/>
    <cellStyle name="AeE­_laroux_1_강북전단(양주1206)" xfId="11975" xr:uid="{00000000-0005-0000-0000-0000B9300000}"/>
    <cellStyle name="ÅëÈ­_laroux_1_강북전단(양주1206)" xfId="11976" xr:uid="{00000000-0005-0000-0000-0000BA300000}"/>
    <cellStyle name="AeE­_laroux_1_강북전단(양주1206) 2" xfId="11977" xr:uid="{00000000-0005-0000-0000-0000BB300000}"/>
    <cellStyle name="ÅëÈ­_laroux_1_강북전단(양주1206) 2" xfId="11978" xr:uid="{00000000-0005-0000-0000-0000BC300000}"/>
    <cellStyle name="AeE­_laroux_1_강북전단(양주1206) 3" xfId="11979" xr:uid="{00000000-0005-0000-0000-0000BD300000}"/>
    <cellStyle name="ÅëÈ­_laroux_1_강북전단(양주1206) 3" xfId="11980" xr:uid="{00000000-0005-0000-0000-0000BE300000}"/>
    <cellStyle name="AeE­_laroux_1_강북전단(양주1206) 4" xfId="11981" xr:uid="{00000000-0005-0000-0000-0000BF300000}"/>
    <cellStyle name="ÅëÈ­_laroux_1_강북전단(양주1206) 4" xfId="11982" xr:uid="{00000000-0005-0000-0000-0000C0300000}"/>
    <cellStyle name="AeE­_laroux_1_강북전단(일산,불광,금오)" xfId="11983" xr:uid="{00000000-0005-0000-0000-0000C1300000}"/>
    <cellStyle name="ÅëÈ­_laroux_1_강북전단(일산,불광,금오)" xfId="11984" xr:uid="{00000000-0005-0000-0000-0000C2300000}"/>
    <cellStyle name="AeE­_laroux_1_강북전단(일산,불광,금오) 2" xfId="11985" xr:uid="{00000000-0005-0000-0000-0000C3300000}"/>
    <cellStyle name="ÅëÈ­_laroux_1_강북전단(일산,불광,금오) 2" xfId="11986" xr:uid="{00000000-0005-0000-0000-0000C4300000}"/>
    <cellStyle name="AeE­_laroux_1_강북전단(일산,불광,금오) 3" xfId="11987" xr:uid="{00000000-0005-0000-0000-0000C5300000}"/>
    <cellStyle name="ÅëÈ­_laroux_1_강북전단(일산,불광,금오) 3" xfId="11988" xr:uid="{00000000-0005-0000-0000-0000C6300000}"/>
    <cellStyle name="AeE­_laroux_1_강북전단(일산,불광,금오) 4" xfId="11989" xr:uid="{00000000-0005-0000-0000-0000C7300000}"/>
    <cellStyle name="ÅëÈ­_laroux_1_강북전단(일산,불광,금오) 4" xfId="11990" xr:uid="{00000000-0005-0000-0000-0000C8300000}"/>
    <cellStyle name="AeE­_laroux_1_인후오픈품의서" xfId="11991" xr:uid="{00000000-0005-0000-0000-0000C9300000}"/>
    <cellStyle name="ÅëÈ­_laroux_1_인후오픈품의서" xfId="11992" xr:uid="{00000000-0005-0000-0000-0000CA300000}"/>
    <cellStyle name="AeE­_laroux_1_인후오픈품의서 2" xfId="11993" xr:uid="{00000000-0005-0000-0000-0000CB300000}"/>
    <cellStyle name="ÅëÈ­_laroux_1_인후오픈품의서 2" xfId="11994" xr:uid="{00000000-0005-0000-0000-0000CC300000}"/>
    <cellStyle name="AeE­_laroux_1_인후오픈품의서 3" xfId="11995" xr:uid="{00000000-0005-0000-0000-0000CD300000}"/>
    <cellStyle name="ÅëÈ­_laroux_1_인후오픈품의서 3" xfId="11996" xr:uid="{00000000-0005-0000-0000-0000CE300000}"/>
    <cellStyle name="AeE­_laroux_1_인후오픈품의서 4" xfId="11997" xr:uid="{00000000-0005-0000-0000-0000CF300000}"/>
    <cellStyle name="ÅëÈ­_laroux_1_인후오픈품의서 4" xfId="11998" xr:uid="{00000000-0005-0000-0000-0000D0300000}"/>
    <cellStyle name="AeE­_laroux_1_일괄기프트신청서" xfId="11999" xr:uid="{00000000-0005-0000-0000-0000D1300000}"/>
    <cellStyle name="ÅëÈ­_laroux_1_일괄기프트신청서" xfId="12000" xr:uid="{00000000-0005-0000-0000-0000D2300000}"/>
    <cellStyle name="AeE­_laroux_1_일괄기프트신청서 2" xfId="12001" xr:uid="{00000000-0005-0000-0000-0000D3300000}"/>
    <cellStyle name="ÅëÈ­_laroux_1_일괄기프트신청서 2" xfId="12002" xr:uid="{00000000-0005-0000-0000-0000D4300000}"/>
    <cellStyle name="AeE­_laroux_1_일괄기프트신청서 3" xfId="12003" xr:uid="{00000000-0005-0000-0000-0000D5300000}"/>
    <cellStyle name="ÅëÈ­_laroux_1_일괄기프트신청서 3" xfId="12004" xr:uid="{00000000-0005-0000-0000-0000D6300000}"/>
    <cellStyle name="AeE­_laroux_1_일괄기프트신청서 4" xfId="12005" xr:uid="{00000000-0005-0000-0000-0000D7300000}"/>
    <cellStyle name="ÅëÈ­_laroux_1_일괄기프트신청서 4" xfId="12006" xr:uid="{00000000-0005-0000-0000-0000D8300000}"/>
    <cellStyle name="AeE­_laroux_1_판촉품의(2004-08월8일)" xfId="12007" xr:uid="{00000000-0005-0000-0000-0000D9300000}"/>
    <cellStyle name="ÅëÈ­_laroux_1_판촉품의(2004-08월8일)" xfId="12008" xr:uid="{00000000-0005-0000-0000-0000DA300000}"/>
    <cellStyle name="AeE­_laroux_1_판촉품의(2004-08월8일) 2" xfId="12009" xr:uid="{00000000-0005-0000-0000-0000DB300000}"/>
    <cellStyle name="ÅëÈ­_laroux_1_판촉품의(2004-08월8일) 2" xfId="12010" xr:uid="{00000000-0005-0000-0000-0000DC300000}"/>
    <cellStyle name="AeE­_laroux_1_판촉품의(2004-08월8일) 3" xfId="12011" xr:uid="{00000000-0005-0000-0000-0000DD300000}"/>
    <cellStyle name="ÅëÈ­_laroux_1_판촉품의(2004-08월8일) 3" xfId="12012" xr:uid="{00000000-0005-0000-0000-0000DE300000}"/>
    <cellStyle name="AeE­_laroux_1_판촉품의(2004-08월8일) 4" xfId="12013" xr:uid="{00000000-0005-0000-0000-0000DF300000}"/>
    <cellStyle name="ÅëÈ­_laroux_1_판촉품의(2004-08월8일) 4" xfId="12014" xr:uid="{00000000-0005-0000-0000-0000E0300000}"/>
    <cellStyle name="AeE­_laroux_강북전단(양주1206)" xfId="12015" xr:uid="{00000000-0005-0000-0000-0000E1300000}"/>
    <cellStyle name="ÅëÈ­_laroux_강북전단(양주1206)" xfId="12016" xr:uid="{00000000-0005-0000-0000-0000E2300000}"/>
    <cellStyle name="AeE­_laroux_강북전단(양주1206) 2" xfId="12017" xr:uid="{00000000-0005-0000-0000-0000E3300000}"/>
    <cellStyle name="ÅëÈ­_laroux_강북전단(양주1206) 2" xfId="12018" xr:uid="{00000000-0005-0000-0000-0000E4300000}"/>
    <cellStyle name="AeE­_laroux_강북전단(양주1206) 3" xfId="12019" xr:uid="{00000000-0005-0000-0000-0000E5300000}"/>
    <cellStyle name="ÅëÈ­_laroux_강북전단(양주1206) 3" xfId="12020" xr:uid="{00000000-0005-0000-0000-0000E6300000}"/>
    <cellStyle name="AeE­_laroux_강북전단(양주1206) 4" xfId="12021" xr:uid="{00000000-0005-0000-0000-0000E7300000}"/>
    <cellStyle name="ÅëÈ­_laroux_강북전단(양주1206) 4" xfId="12022" xr:uid="{00000000-0005-0000-0000-0000E8300000}"/>
    <cellStyle name="AeE­_laroux_강북전단(일산,불광,금오)" xfId="12023" xr:uid="{00000000-0005-0000-0000-0000E9300000}"/>
    <cellStyle name="ÅëÈ­_laroux_강북전단(일산,불광,금오)" xfId="12024" xr:uid="{00000000-0005-0000-0000-0000EA300000}"/>
    <cellStyle name="AeE­_laroux_강북전단(일산,불광,금오) 2" xfId="12025" xr:uid="{00000000-0005-0000-0000-0000EB300000}"/>
    <cellStyle name="ÅëÈ­_laroux_강북전단(일산,불광,금오) 2" xfId="12026" xr:uid="{00000000-0005-0000-0000-0000EC300000}"/>
    <cellStyle name="AeE­_laroux_강북전단(일산,불광,금오) 3" xfId="12027" xr:uid="{00000000-0005-0000-0000-0000ED300000}"/>
    <cellStyle name="ÅëÈ­_laroux_강북전단(일산,불광,금오) 3" xfId="12028" xr:uid="{00000000-0005-0000-0000-0000EE300000}"/>
    <cellStyle name="AeE­_laroux_강북전단(일산,불광,금오) 4" xfId="12029" xr:uid="{00000000-0005-0000-0000-0000EF300000}"/>
    <cellStyle name="ÅëÈ­_laroux_강북전단(일산,불광,금오) 4" xfId="12030" xr:uid="{00000000-0005-0000-0000-0000F0300000}"/>
    <cellStyle name="AeE­_laroux_인후오픈품의서" xfId="12031" xr:uid="{00000000-0005-0000-0000-0000F1300000}"/>
    <cellStyle name="ÅëÈ­_laroux_인후오픈품의서" xfId="12032" xr:uid="{00000000-0005-0000-0000-0000F2300000}"/>
    <cellStyle name="AeE­_laroux_인후오픈품의서 2" xfId="12033" xr:uid="{00000000-0005-0000-0000-0000F3300000}"/>
    <cellStyle name="ÅëÈ­_laroux_인후오픈품의서 2" xfId="12034" xr:uid="{00000000-0005-0000-0000-0000F4300000}"/>
    <cellStyle name="AeE­_laroux_인후오픈품의서 3" xfId="12035" xr:uid="{00000000-0005-0000-0000-0000F5300000}"/>
    <cellStyle name="ÅëÈ­_laroux_인후오픈품의서 3" xfId="12036" xr:uid="{00000000-0005-0000-0000-0000F6300000}"/>
    <cellStyle name="AeE­_laroux_인후오픈품의서 4" xfId="12037" xr:uid="{00000000-0005-0000-0000-0000F7300000}"/>
    <cellStyle name="ÅëÈ­_laroux_인후오픈품의서 4" xfId="12038" xr:uid="{00000000-0005-0000-0000-0000F8300000}"/>
    <cellStyle name="AeE­_laroux_판촉품의(2004-08월8일)" xfId="12039" xr:uid="{00000000-0005-0000-0000-0000F9300000}"/>
    <cellStyle name="ÅëÈ­_laroux_판촉품의(2004-08월8일)" xfId="12040" xr:uid="{00000000-0005-0000-0000-0000FA300000}"/>
    <cellStyle name="AeE­_laroux_판촉품의(2004-08월8일) 2" xfId="12041" xr:uid="{00000000-0005-0000-0000-0000FB300000}"/>
    <cellStyle name="ÅëÈ­_laroux_판촉품의(2004-08월8일) 2" xfId="12042" xr:uid="{00000000-0005-0000-0000-0000FC300000}"/>
    <cellStyle name="AeE­_laroux_판촉품의(2004-08월8일) 3" xfId="12043" xr:uid="{00000000-0005-0000-0000-0000FD300000}"/>
    <cellStyle name="ÅëÈ­_laroux_판촉품의(2004-08월8일) 3" xfId="12044" xr:uid="{00000000-0005-0000-0000-0000FE300000}"/>
    <cellStyle name="AeE­_laroux_판촉품의(2004-08월8일) 4" xfId="12045" xr:uid="{00000000-0005-0000-0000-0000FF300000}"/>
    <cellStyle name="ÅëÈ­_laroux_판촉품의(2004-08월8일) 4" xfId="12046" xr:uid="{00000000-0005-0000-0000-000000310000}"/>
    <cellStyle name="AeE­_º≫A¡¹YÆ÷ " xfId="12047" xr:uid="{00000000-0005-0000-0000-000001310000}"/>
    <cellStyle name="ÅëÈ­_Sheet1" xfId="12048" xr:uid="{00000000-0005-0000-0000-000002310000}"/>
    <cellStyle name="AeE­_Sheet1_0105 컴퓨터전단(충북)" xfId="12049" xr:uid="{00000000-0005-0000-0000-000003310000}"/>
    <cellStyle name="ÅëÈ­_Sheet1_0105 컴퓨터전단(충북)" xfId="12050" xr:uid="{00000000-0005-0000-0000-000004310000}"/>
    <cellStyle name="AeE­_Sheet1_0105 컴퓨터전단(충북) 2" xfId="12051" xr:uid="{00000000-0005-0000-0000-000005310000}"/>
    <cellStyle name="ÅëÈ­_Sheet1_0105 컴퓨터전단(충북) 2" xfId="12052" xr:uid="{00000000-0005-0000-0000-000006310000}"/>
    <cellStyle name="AeE­_Sheet1_0105 컴퓨터전단(충북) 3" xfId="12053" xr:uid="{00000000-0005-0000-0000-000007310000}"/>
    <cellStyle name="ÅëÈ­_Sheet1_0105 컴퓨터전단(충북) 3" xfId="12054" xr:uid="{00000000-0005-0000-0000-000008310000}"/>
    <cellStyle name="AeE­_Sheet1_0105 컴퓨터전단(충북) 4" xfId="12055" xr:uid="{00000000-0005-0000-0000-000009310000}"/>
    <cellStyle name="ÅëÈ­_Sheet1_0105 컴퓨터전단(충북) 4" xfId="12056" xr:uid="{00000000-0005-0000-0000-00000A310000}"/>
    <cellStyle name="AeE­_Sheet1_0118 컴퓨터 전단 제작의 건" xfId="12057" xr:uid="{00000000-0005-0000-0000-00000B310000}"/>
    <cellStyle name="ÅëÈ­_Sheet1_0118 컴퓨터 전단 제작의 건" xfId="12058" xr:uid="{00000000-0005-0000-0000-00000C310000}"/>
    <cellStyle name="AeE­_Sheet1_0118 컴퓨터 전단 제작의 건 2" xfId="12059" xr:uid="{00000000-0005-0000-0000-00000D310000}"/>
    <cellStyle name="ÅëÈ­_Sheet1_0118 컴퓨터 전단 제작의 건 2" xfId="12060" xr:uid="{00000000-0005-0000-0000-00000E310000}"/>
    <cellStyle name="AeE­_Sheet1_0118 컴퓨터 전단 제작의 건 3" xfId="12061" xr:uid="{00000000-0005-0000-0000-00000F310000}"/>
    <cellStyle name="ÅëÈ­_Sheet1_0118 컴퓨터 전단 제작의 건 3" xfId="12062" xr:uid="{00000000-0005-0000-0000-000010310000}"/>
    <cellStyle name="AeE­_Sheet1_0118 컴퓨터 전단 제작의 건 4" xfId="12063" xr:uid="{00000000-0005-0000-0000-000011310000}"/>
    <cellStyle name="ÅëÈ­_Sheet1_0118 컴퓨터 전단 제작의 건 4" xfId="12064" xr:uid="{00000000-0005-0000-0000-000012310000}"/>
    <cellStyle name="AeE­_Sheet1_0126 가경오픈전단추가제작건" xfId="12065" xr:uid="{00000000-0005-0000-0000-000013310000}"/>
    <cellStyle name="ÅëÈ­_Sheet1_0126 가경오픈전단추가제작건" xfId="12066" xr:uid="{00000000-0005-0000-0000-000014310000}"/>
    <cellStyle name="AeE­_Sheet1_0126 가경오픈전단추가제작건 2" xfId="12067" xr:uid="{00000000-0005-0000-0000-000015310000}"/>
    <cellStyle name="ÅëÈ­_Sheet1_0126 가경오픈전단추가제작건 2" xfId="12068" xr:uid="{00000000-0005-0000-0000-000016310000}"/>
    <cellStyle name="AeE­_Sheet1_0126 가경오픈전단추가제작건 3" xfId="12069" xr:uid="{00000000-0005-0000-0000-000017310000}"/>
    <cellStyle name="ÅëÈ­_Sheet1_0126 가경오픈전단추가제작건 3" xfId="12070" xr:uid="{00000000-0005-0000-0000-000018310000}"/>
    <cellStyle name="AeE­_Sheet1_0126 가경오픈전단추가제작건 4" xfId="12071" xr:uid="{00000000-0005-0000-0000-000019310000}"/>
    <cellStyle name="ÅëÈ­_Sheet1_0126 가경오픈전단추가제작건 4" xfId="12072" xr:uid="{00000000-0005-0000-0000-00001A310000}"/>
    <cellStyle name="AeE­_Sheet1_0126 탄금통합오픈기안" xfId="12073" xr:uid="{00000000-0005-0000-0000-00001B310000}"/>
    <cellStyle name="ÅëÈ­_Sheet1_0126 탄금통합오픈기안" xfId="12074" xr:uid="{00000000-0005-0000-0000-00001C310000}"/>
    <cellStyle name="AeE­_Sheet1_0126 탄금통합오픈기안 2" xfId="12075" xr:uid="{00000000-0005-0000-0000-00001D310000}"/>
    <cellStyle name="ÅëÈ­_Sheet1_0126 탄금통합오픈기안 2" xfId="12076" xr:uid="{00000000-0005-0000-0000-00001E310000}"/>
    <cellStyle name="AeE­_Sheet1_0126 탄금통합오픈기안 3" xfId="12077" xr:uid="{00000000-0005-0000-0000-00001F310000}"/>
    <cellStyle name="ÅëÈ­_Sheet1_0126 탄금통합오픈기안 3" xfId="12078" xr:uid="{00000000-0005-0000-0000-000020310000}"/>
    <cellStyle name="AeE­_Sheet1_0126 탄금통합오픈기안 4" xfId="12079" xr:uid="{00000000-0005-0000-0000-000021310000}"/>
    <cellStyle name="ÅëÈ­_Sheet1_0126 탄금통합오픈기안 4" xfId="12080" xr:uid="{00000000-0005-0000-0000-000022310000}"/>
    <cellStyle name="AeE­_Sheet1_0303 제천5주년 오픈행사 기안" xfId="12081" xr:uid="{00000000-0005-0000-0000-000023310000}"/>
    <cellStyle name="ÅëÈ­_Sheet1_0303 제천5주년 오픈행사 기안" xfId="12082" xr:uid="{00000000-0005-0000-0000-000024310000}"/>
    <cellStyle name="AeE­_Sheet1_0303 제천5주년 오픈행사 기안 2" xfId="12083" xr:uid="{00000000-0005-0000-0000-000025310000}"/>
    <cellStyle name="ÅëÈ­_Sheet1_0303 제천5주년 오픈행사 기안 2" xfId="12084" xr:uid="{00000000-0005-0000-0000-000026310000}"/>
    <cellStyle name="AeE­_Sheet1_0303 제천5주년 오픈행사 기안 3" xfId="12085" xr:uid="{00000000-0005-0000-0000-000027310000}"/>
    <cellStyle name="ÅëÈ­_Sheet1_0303 제천5주년 오픈행사 기안 3" xfId="12086" xr:uid="{00000000-0005-0000-0000-000028310000}"/>
    <cellStyle name="AeE­_Sheet1_0303 제천5주년 오픈행사 기안 4" xfId="12087" xr:uid="{00000000-0005-0000-0000-000029310000}"/>
    <cellStyle name="ÅëÈ­_Sheet1_0303 제천5주년 오픈행사 기안 4" xfId="12088" xr:uid="{00000000-0005-0000-0000-00002A310000}"/>
    <cellStyle name="AeE­_Sheet1_0305 서대전3월계획(1)" xfId="12089" xr:uid="{00000000-0005-0000-0000-00002B310000}"/>
    <cellStyle name="ÅëÈ­_Sheet1_0305 서대전3월계획(1)" xfId="12090" xr:uid="{00000000-0005-0000-0000-00002C310000}"/>
    <cellStyle name="AeE­_Sheet1_0305 서대전3월계획(1) 2" xfId="12091" xr:uid="{00000000-0005-0000-0000-00002D310000}"/>
    <cellStyle name="ÅëÈ­_Sheet1_0305 서대전3월계획(1) 2" xfId="12092" xr:uid="{00000000-0005-0000-0000-00002E310000}"/>
    <cellStyle name="AeE­_Sheet1_0305 서대전3월계획(1) 3" xfId="12093" xr:uid="{00000000-0005-0000-0000-00002F310000}"/>
    <cellStyle name="ÅëÈ­_Sheet1_0305 서대전3월계획(1) 3" xfId="12094" xr:uid="{00000000-0005-0000-0000-000030310000}"/>
    <cellStyle name="AeE­_Sheet1_0305 서대전3월계획(1) 4" xfId="12095" xr:uid="{00000000-0005-0000-0000-000031310000}"/>
    <cellStyle name="ÅëÈ­_Sheet1_0305 서대전3월계획(1) 4" xfId="12096" xr:uid="{00000000-0005-0000-0000-000032310000}"/>
    <cellStyle name="AeE­_Sheet1_0308 서대전전단배포" xfId="12097" xr:uid="{00000000-0005-0000-0000-000033310000}"/>
    <cellStyle name="ÅëÈ­_Sheet1_0308 서대전전단배포" xfId="12098" xr:uid="{00000000-0005-0000-0000-000034310000}"/>
    <cellStyle name="AeE­_Sheet1_0308 서대전전단배포 2" xfId="12099" xr:uid="{00000000-0005-0000-0000-000035310000}"/>
    <cellStyle name="ÅëÈ­_Sheet1_0308 서대전전단배포 2" xfId="12100" xr:uid="{00000000-0005-0000-0000-000036310000}"/>
    <cellStyle name="AeE­_Sheet1_0308 서대전전단배포 3" xfId="12101" xr:uid="{00000000-0005-0000-0000-000037310000}"/>
    <cellStyle name="ÅëÈ­_Sheet1_0308 서대전전단배포 3" xfId="12102" xr:uid="{00000000-0005-0000-0000-000038310000}"/>
    <cellStyle name="AeE­_Sheet1_0308 서대전전단배포 4" xfId="12103" xr:uid="{00000000-0005-0000-0000-000039310000}"/>
    <cellStyle name="ÅëÈ­_Sheet1_0308 서대전전단배포 4" xfId="12104" xr:uid="{00000000-0005-0000-0000-00003A310000}"/>
    <cellStyle name="AeE­_Sheet1_0401익산점 오픈성원감사" xfId="12105" xr:uid="{00000000-0005-0000-0000-00003B310000}"/>
    <cellStyle name="ÅëÈ­_Sheet1_0401익산점 오픈성원감사" xfId="12106" xr:uid="{00000000-0005-0000-0000-00003C310000}"/>
    <cellStyle name="AeE­_Sheet1_0401익산점 오픈성원감사 2" xfId="12107" xr:uid="{00000000-0005-0000-0000-00003D310000}"/>
    <cellStyle name="ÅëÈ­_Sheet1_0401익산점 오픈성원감사 2" xfId="12108" xr:uid="{00000000-0005-0000-0000-00003E310000}"/>
    <cellStyle name="AeE­_Sheet1_0401익산점 오픈성원감사 3" xfId="12109" xr:uid="{00000000-0005-0000-0000-00003F310000}"/>
    <cellStyle name="ÅëÈ­_Sheet1_0401익산점 오픈성원감사 3" xfId="12110" xr:uid="{00000000-0005-0000-0000-000040310000}"/>
    <cellStyle name="AeE­_Sheet1_0401익산점 오픈성원감사 4" xfId="12111" xr:uid="{00000000-0005-0000-0000-000041310000}"/>
    <cellStyle name="ÅëÈ­_Sheet1_0401익산점 오픈성원감사 4" xfId="12112" xr:uid="{00000000-0005-0000-0000-000042310000}"/>
    <cellStyle name="AeE­_Sheet1_0401전주점오픈성원감사" xfId="12113" xr:uid="{00000000-0005-0000-0000-000043310000}"/>
    <cellStyle name="ÅëÈ­_Sheet1_0401전주점오픈성원감사" xfId="12114" xr:uid="{00000000-0005-0000-0000-000044310000}"/>
    <cellStyle name="AeE­_Sheet1_0401전주점오픈성원감사 2" xfId="12115" xr:uid="{00000000-0005-0000-0000-000045310000}"/>
    <cellStyle name="ÅëÈ­_Sheet1_0401전주점오픈성원감사 2" xfId="12116" xr:uid="{00000000-0005-0000-0000-000046310000}"/>
    <cellStyle name="AeE­_Sheet1_0401전주점오픈성원감사 3" xfId="12117" xr:uid="{00000000-0005-0000-0000-000047310000}"/>
    <cellStyle name="ÅëÈ­_Sheet1_0401전주점오픈성원감사 3" xfId="12118" xr:uid="{00000000-0005-0000-0000-000048310000}"/>
    <cellStyle name="AeE­_Sheet1_0401전주점오픈성원감사 4" xfId="12119" xr:uid="{00000000-0005-0000-0000-000049310000}"/>
    <cellStyle name="ÅëÈ­_Sheet1_0401전주점오픈성원감사 4" xfId="12120" xr:uid="{00000000-0005-0000-0000-00004A310000}"/>
    <cellStyle name="AeE­_Sheet1_0403 두정 오픈기념행사 품의" xfId="12121" xr:uid="{00000000-0005-0000-0000-00004B310000}"/>
    <cellStyle name="ÅëÈ­_Sheet1_0403 두정 오픈기념행사 품의" xfId="12122" xr:uid="{00000000-0005-0000-0000-00004C310000}"/>
    <cellStyle name="AeE­_Sheet1_0403 두정 오픈기념행사 품의 2" xfId="12123" xr:uid="{00000000-0005-0000-0000-00004D310000}"/>
    <cellStyle name="ÅëÈ­_Sheet1_0403 두정 오픈기념행사 품의 2" xfId="12124" xr:uid="{00000000-0005-0000-0000-00004E310000}"/>
    <cellStyle name="AeE­_Sheet1_0403 두정 오픈기념행사 품의 3" xfId="12125" xr:uid="{00000000-0005-0000-0000-00004F310000}"/>
    <cellStyle name="ÅëÈ­_Sheet1_0403 두정 오픈기념행사 품의 3" xfId="12126" xr:uid="{00000000-0005-0000-0000-000050310000}"/>
    <cellStyle name="AeE­_Sheet1_0403 두정 오픈기념행사 품의 4" xfId="12127" xr:uid="{00000000-0005-0000-0000-000051310000}"/>
    <cellStyle name="ÅëÈ­_Sheet1_0403 두정 오픈기념행사 품의 4" xfId="12128" xr:uid="{00000000-0005-0000-0000-000052310000}"/>
    <cellStyle name="AeE­_Sheet1_0409 조치원 5주년 오픈행사 기안" xfId="12129" xr:uid="{00000000-0005-0000-0000-000053310000}"/>
    <cellStyle name="ÅëÈ­_Sheet1_0409 조치원 5주년 오픈행사 기안" xfId="12130" xr:uid="{00000000-0005-0000-0000-000054310000}"/>
    <cellStyle name="AeE­_Sheet1_0409 조치원 5주년 오픈행사 기안 2" xfId="12131" xr:uid="{00000000-0005-0000-0000-000055310000}"/>
    <cellStyle name="ÅëÈ­_Sheet1_0409 조치원 5주년 오픈행사 기안 2" xfId="12132" xr:uid="{00000000-0005-0000-0000-000056310000}"/>
    <cellStyle name="AeE­_Sheet1_0409 조치원 5주년 오픈행사 기안 3" xfId="12133" xr:uid="{00000000-0005-0000-0000-000057310000}"/>
    <cellStyle name="ÅëÈ­_Sheet1_0409 조치원 5주년 오픈행사 기안 3" xfId="12134" xr:uid="{00000000-0005-0000-0000-000058310000}"/>
    <cellStyle name="AeE­_Sheet1_0409 조치원 5주년 오픈행사 기안 4" xfId="12135" xr:uid="{00000000-0005-0000-0000-000059310000}"/>
    <cellStyle name="ÅëÈ­_Sheet1_0409 조치원 5주년 오픈행사 기안 4" xfId="12136" xr:uid="{00000000-0005-0000-0000-00005A310000}"/>
    <cellStyle name="AeE­_Sheet1_0507 아산5주년 오픈행사 기안" xfId="12137" xr:uid="{00000000-0005-0000-0000-00005B310000}"/>
    <cellStyle name="ÅëÈ­_Sheet1_0507 아산5주년 오픈행사 기안" xfId="12138" xr:uid="{00000000-0005-0000-0000-00005C310000}"/>
    <cellStyle name="AeE­_Sheet1_0507 아산5주년 오픈행사 기안 2" xfId="12139" xr:uid="{00000000-0005-0000-0000-00005D310000}"/>
    <cellStyle name="ÅëÈ­_Sheet1_0507 아산5주년 오픈행사 기안 2" xfId="12140" xr:uid="{00000000-0005-0000-0000-00005E310000}"/>
    <cellStyle name="AeE­_Sheet1_0507 아산5주년 오픈행사 기안 3" xfId="12141" xr:uid="{00000000-0005-0000-0000-00005F310000}"/>
    <cellStyle name="ÅëÈ­_Sheet1_0507 아산5주년 오픈행사 기안 3" xfId="12142" xr:uid="{00000000-0005-0000-0000-000060310000}"/>
    <cellStyle name="AeE­_Sheet1_0507 아산5주년 오픈행사 기안 4" xfId="12143" xr:uid="{00000000-0005-0000-0000-000061310000}"/>
    <cellStyle name="ÅëÈ­_Sheet1_0507 아산5주년 오픈행사 기안 4" xfId="12144" xr:uid="{00000000-0005-0000-0000-000062310000}"/>
    <cellStyle name="AeE­_Sheet1_0610 탄금1주년 행사품의" xfId="12145" xr:uid="{00000000-0005-0000-0000-000063310000}"/>
    <cellStyle name="ÅëÈ­_Sheet1_0610 탄금1주년 행사품의" xfId="12146" xr:uid="{00000000-0005-0000-0000-000064310000}"/>
    <cellStyle name="AeE­_Sheet1_0610 탄금1주년 행사품의 2" xfId="12147" xr:uid="{00000000-0005-0000-0000-000065310000}"/>
    <cellStyle name="ÅëÈ­_Sheet1_0610 탄금1주년 행사품의 2" xfId="12148" xr:uid="{00000000-0005-0000-0000-000066310000}"/>
    <cellStyle name="AeE­_Sheet1_0610 탄금1주년 행사품의 3" xfId="12149" xr:uid="{00000000-0005-0000-0000-000067310000}"/>
    <cellStyle name="ÅëÈ­_Sheet1_0610 탄금1주년 행사품의 3" xfId="12150" xr:uid="{00000000-0005-0000-0000-000068310000}"/>
    <cellStyle name="AeE­_Sheet1_0610 탄금1주년 행사품의 4" xfId="12151" xr:uid="{00000000-0005-0000-0000-000069310000}"/>
    <cellStyle name="ÅëÈ­_Sheet1_0610 탄금1주년 행사품의 4" xfId="12152" xr:uid="{00000000-0005-0000-0000-00006A310000}"/>
    <cellStyle name="AeE­_Sheet1_0610 탄금점 오픈1주년 행사품의" xfId="12153" xr:uid="{00000000-0005-0000-0000-00006B310000}"/>
    <cellStyle name="ÅëÈ­_Sheet1_0610 탄금점 오픈1주년 행사품의" xfId="12154" xr:uid="{00000000-0005-0000-0000-00006C310000}"/>
    <cellStyle name="AeE­_Sheet1_0610 탄금점 오픈1주년 행사품의 2" xfId="12155" xr:uid="{00000000-0005-0000-0000-00006D310000}"/>
    <cellStyle name="ÅëÈ­_Sheet1_0610 탄금점 오픈1주년 행사품의 2" xfId="12156" xr:uid="{00000000-0005-0000-0000-00006E310000}"/>
    <cellStyle name="AeE­_Sheet1_0610 탄금점 오픈1주년 행사품의 3" xfId="12157" xr:uid="{00000000-0005-0000-0000-00006F310000}"/>
    <cellStyle name="ÅëÈ­_Sheet1_0610 탄금점 오픈1주년 행사품의 3" xfId="12158" xr:uid="{00000000-0005-0000-0000-000070310000}"/>
    <cellStyle name="AeE­_Sheet1_0610 탄금점 오픈1주년 행사품의 4" xfId="12159" xr:uid="{00000000-0005-0000-0000-000071310000}"/>
    <cellStyle name="ÅëÈ­_Sheet1_0610 탄금점 오픈1주년 행사품의 4" xfId="12160" xr:uid="{00000000-0005-0000-0000-000072310000}"/>
    <cellStyle name="AeE­_Sheet1_0616 홈플러스 오픈 대응 전단제작" xfId="12161" xr:uid="{00000000-0005-0000-0000-000073310000}"/>
    <cellStyle name="ÅëÈ­_Sheet1_0616 홈플러스 오픈 대응 전단제작" xfId="12162" xr:uid="{00000000-0005-0000-0000-000074310000}"/>
    <cellStyle name="AeE­_Sheet1_0616 홈플러스 오픈 대응 전단제작 2" xfId="12163" xr:uid="{00000000-0005-0000-0000-000075310000}"/>
    <cellStyle name="ÅëÈ­_Sheet1_0616 홈플러스 오픈 대응 전단제작 2" xfId="12164" xr:uid="{00000000-0005-0000-0000-000076310000}"/>
    <cellStyle name="AeE­_Sheet1_0616 홈플러스 오픈 대응 전단제작 3" xfId="12165" xr:uid="{00000000-0005-0000-0000-000077310000}"/>
    <cellStyle name="ÅëÈ­_Sheet1_0616 홈플러스 오픈 대응 전단제작 3" xfId="12166" xr:uid="{00000000-0005-0000-0000-000078310000}"/>
    <cellStyle name="AeE­_Sheet1_0616 홈플러스 오픈 대응 전단제작 4" xfId="12167" xr:uid="{00000000-0005-0000-0000-000079310000}"/>
    <cellStyle name="ÅëÈ­_Sheet1_0616 홈플러스 오픈 대응 전단제작 4" xfId="12168" xr:uid="{00000000-0005-0000-0000-00007A310000}"/>
    <cellStyle name="AeE­_Sheet1_0720 7월 전지점 전단제작건 - 취소" xfId="12169" xr:uid="{00000000-0005-0000-0000-00007B310000}"/>
    <cellStyle name="ÅëÈ­_Sheet1_0720 7월 전지점 전단제작건 - 취소" xfId="12170" xr:uid="{00000000-0005-0000-0000-00007C310000}"/>
    <cellStyle name="AeE­_Sheet1_0720 7월 전지점 전단제작건 - 취소 2" xfId="12171" xr:uid="{00000000-0005-0000-0000-00007D310000}"/>
    <cellStyle name="ÅëÈ­_Sheet1_0720 7월 전지점 전단제작건 - 취소 2" xfId="12172" xr:uid="{00000000-0005-0000-0000-00007E310000}"/>
    <cellStyle name="AeE­_Sheet1_0720 7월 전지점 전단제작건 - 취소 3" xfId="12173" xr:uid="{00000000-0005-0000-0000-00007F310000}"/>
    <cellStyle name="ÅëÈ­_Sheet1_0720 7월 전지점 전단제작건 - 취소 3" xfId="12174" xr:uid="{00000000-0005-0000-0000-000080310000}"/>
    <cellStyle name="AeE­_Sheet1_0720 7월 전지점 전단제작건 - 취소 4" xfId="12175" xr:uid="{00000000-0005-0000-0000-000081310000}"/>
    <cellStyle name="ÅëÈ­_Sheet1_0720 7월 전지점 전단제작건 - 취소 4" xfId="12176" xr:uid="{00000000-0005-0000-0000-000082310000}"/>
    <cellStyle name="AeE­_Sheet1_0802 디지털TV 전지점 전단제작건" xfId="12177" xr:uid="{00000000-0005-0000-0000-000083310000}"/>
    <cellStyle name="ÅëÈ­_Sheet1_0802 디지털TV 전지점 전단제작건" xfId="12178" xr:uid="{00000000-0005-0000-0000-000084310000}"/>
    <cellStyle name="AeE­_Sheet1_0802 디지털TV 전지점 전단제작건 2" xfId="12179" xr:uid="{00000000-0005-0000-0000-000085310000}"/>
    <cellStyle name="ÅëÈ­_Sheet1_0802 디지털TV 전지점 전단제작건 2" xfId="12180" xr:uid="{00000000-0005-0000-0000-000086310000}"/>
    <cellStyle name="AeE­_Sheet1_0802 디지털TV 전지점 전단제작건 3" xfId="12181" xr:uid="{00000000-0005-0000-0000-000087310000}"/>
    <cellStyle name="ÅëÈ­_Sheet1_0802 디지털TV 전지점 전단제작건 3" xfId="12182" xr:uid="{00000000-0005-0000-0000-000088310000}"/>
    <cellStyle name="AeE­_Sheet1_0802 디지털TV 전지점 전단제작건 4" xfId="12183" xr:uid="{00000000-0005-0000-0000-000089310000}"/>
    <cellStyle name="ÅëÈ­_Sheet1_0802 디지털TV 전지점 전단제작건 4" xfId="12184" xr:uid="{00000000-0005-0000-0000-00008A310000}"/>
    <cellStyle name="AeE­_Sheet1_0802 디지털TV 전지점 전단제작건(충북)" xfId="12185" xr:uid="{00000000-0005-0000-0000-00008B310000}"/>
    <cellStyle name="ÅëÈ­_Sheet1_0802 디지털TV 전지점 전단제작건(충북)" xfId="12186" xr:uid="{00000000-0005-0000-0000-00008C310000}"/>
    <cellStyle name="AeE­_Sheet1_0802 디지털TV 전지점 전단제작건(충북) 2" xfId="12187" xr:uid="{00000000-0005-0000-0000-00008D310000}"/>
    <cellStyle name="ÅëÈ­_Sheet1_0802 디지털TV 전지점 전단제작건(충북) 2" xfId="12188" xr:uid="{00000000-0005-0000-0000-00008E310000}"/>
    <cellStyle name="AeE­_Sheet1_0802 디지털TV 전지점 전단제작건(충북) 3" xfId="12189" xr:uid="{00000000-0005-0000-0000-00008F310000}"/>
    <cellStyle name="ÅëÈ­_Sheet1_0802 디지털TV 전지점 전단제작건(충북) 3" xfId="12190" xr:uid="{00000000-0005-0000-0000-000090310000}"/>
    <cellStyle name="AeE­_Sheet1_0802 디지털TV 전지점 전단제작건(충북) 4" xfId="12191" xr:uid="{00000000-0005-0000-0000-000091310000}"/>
    <cellStyle name="ÅëÈ­_Sheet1_0802 디지털TV 전지점 전단제작건(충북) 4" xfId="12192" xr:uid="{00000000-0005-0000-0000-000092310000}"/>
    <cellStyle name="AeE­_Sheet1_0809 홍성open" xfId="12193" xr:uid="{00000000-0005-0000-0000-000093310000}"/>
    <cellStyle name="ÅëÈ­_Sheet1_0809 홍성open" xfId="12194" xr:uid="{00000000-0005-0000-0000-000094310000}"/>
    <cellStyle name="AeE­_Sheet1_0809 홍성open 2" xfId="12195" xr:uid="{00000000-0005-0000-0000-000095310000}"/>
    <cellStyle name="ÅëÈ­_Sheet1_0809 홍성open 2" xfId="12196" xr:uid="{00000000-0005-0000-0000-000096310000}"/>
    <cellStyle name="AeE­_Sheet1_0809 홍성open 3" xfId="12197" xr:uid="{00000000-0005-0000-0000-000097310000}"/>
    <cellStyle name="ÅëÈ­_Sheet1_0809 홍성open 3" xfId="12198" xr:uid="{00000000-0005-0000-0000-000098310000}"/>
    <cellStyle name="AeE­_Sheet1_0809 홍성open 4" xfId="12199" xr:uid="{00000000-0005-0000-0000-000099310000}"/>
    <cellStyle name="ÅëÈ­_Sheet1_0809 홍성open 4" xfId="12200" xr:uid="{00000000-0005-0000-0000-00009A310000}"/>
    <cellStyle name="AeE­_Sheet1_1026 분평 5주년 행사품의" xfId="12201" xr:uid="{00000000-0005-0000-0000-00009B310000}"/>
    <cellStyle name="ÅëÈ­_Sheet1_1026 분평 5주년 행사품의" xfId="12202" xr:uid="{00000000-0005-0000-0000-00009C310000}"/>
    <cellStyle name="AeE­_Sheet1_1026 분평 5주년 행사품의 2" xfId="12203" xr:uid="{00000000-0005-0000-0000-00009D310000}"/>
    <cellStyle name="ÅëÈ­_Sheet1_1026 분평 5주년 행사품의 2" xfId="12204" xr:uid="{00000000-0005-0000-0000-00009E310000}"/>
    <cellStyle name="AeE­_Sheet1_1026 분평 5주년 행사품의 3" xfId="12205" xr:uid="{00000000-0005-0000-0000-00009F310000}"/>
    <cellStyle name="ÅëÈ­_Sheet1_1026 분평 5주년 행사품의 3" xfId="12206" xr:uid="{00000000-0005-0000-0000-0000A0310000}"/>
    <cellStyle name="AeE­_Sheet1_1026 분평 5주년 행사품의 4" xfId="12207" xr:uid="{00000000-0005-0000-0000-0000A1310000}"/>
    <cellStyle name="ÅëÈ­_Sheet1_1026 분평 5주년 행사품의 4" xfId="12208" xr:uid="{00000000-0005-0000-0000-0000A2310000}"/>
    <cellStyle name="AeE­_Sheet1_1115 인천지사 전단품의 최종" xfId="12209" xr:uid="{00000000-0005-0000-0000-0000A3310000}"/>
    <cellStyle name="ÅëÈ­_Sheet1_1115 인천지사 전단품의 최종" xfId="12210" xr:uid="{00000000-0005-0000-0000-0000A4310000}"/>
    <cellStyle name="AeE­_Sheet1_1115 인천지사 전단품의 최종 2" xfId="12211" xr:uid="{00000000-0005-0000-0000-0000A5310000}"/>
    <cellStyle name="ÅëÈ­_Sheet1_1115 인천지사 전단품의 최종 2" xfId="12212" xr:uid="{00000000-0005-0000-0000-0000A6310000}"/>
    <cellStyle name="AeE­_Sheet1_1115 인천지사 전단품의 최종 3" xfId="12213" xr:uid="{00000000-0005-0000-0000-0000A7310000}"/>
    <cellStyle name="ÅëÈ­_Sheet1_1115 인천지사 전단품의 최종 3" xfId="12214" xr:uid="{00000000-0005-0000-0000-0000A8310000}"/>
    <cellStyle name="AeE­_Sheet1_1115 인천지사 전단품의 최종 4" xfId="12215" xr:uid="{00000000-0005-0000-0000-0000A9310000}"/>
    <cellStyle name="ÅëÈ­_Sheet1_1115 인천지사 전단품의 최종 4" xfId="12216" xr:uid="{00000000-0005-0000-0000-0000AA310000}"/>
    <cellStyle name="AeE­_Sheet1_1205전주점이전오픈품의" xfId="12217" xr:uid="{00000000-0005-0000-0000-0000AB310000}"/>
    <cellStyle name="ÅëÈ­_Sheet1_1205전주점이전오픈품의" xfId="12218" xr:uid="{00000000-0005-0000-0000-0000AC310000}"/>
    <cellStyle name="AeE­_Sheet1_1205전주점이전오픈품의 2" xfId="12219" xr:uid="{00000000-0005-0000-0000-0000AD310000}"/>
    <cellStyle name="ÅëÈ­_Sheet1_1205전주점이전오픈품의 2" xfId="12220" xr:uid="{00000000-0005-0000-0000-0000AE310000}"/>
    <cellStyle name="AeE­_Sheet1_1205전주점이전오픈품의 3" xfId="12221" xr:uid="{00000000-0005-0000-0000-0000AF310000}"/>
    <cellStyle name="ÅëÈ­_Sheet1_1205전주점이전오픈품의 3" xfId="12222" xr:uid="{00000000-0005-0000-0000-0000B0310000}"/>
    <cellStyle name="AeE­_Sheet1_1205전주점이전오픈품의 4" xfId="12223" xr:uid="{00000000-0005-0000-0000-0000B1310000}"/>
    <cellStyle name="ÅëÈ­_Sheet1_1205전주점이전오픈품의 4" xfId="12224" xr:uid="{00000000-0005-0000-0000-0000B2310000}"/>
    <cellStyle name="AeE­_Sheet1_2003년7월 초특가세일품의서" xfId="12225" xr:uid="{00000000-0005-0000-0000-0000B3310000}"/>
    <cellStyle name="ÅëÈ­_Sheet1_2003년7월 초특가세일품의서" xfId="12226" xr:uid="{00000000-0005-0000-0000-0000B4310000}"/>
    <cellStyle name="AeE­_Sheet1_2003년7월 초특가세일품의서 2" xfId="12227" xr:uid="{00000000-0005-0000-0000-0000B5310000}"/>
    <cellStyle name="ÅëÈ­_Sheet1_2003년7월 초특가세일품의서 2" xfId="12228" xr:uid="{00000000-0005-0000-0000-0000B6310000}"/>
    <cellStyle name="AeE­_Sheet1_2003년7월 초특가세일품의서 3" xfId="12229" xr:uid="{00000000-0005-0000-0000-0000B7310000}"/>
    <cellStyle name="ÅëÈ­_Sheet1_2003년7월 초특가세일품의서 3" xfId="12230" xr:uid="{00000000-0005-0000-0000-0000B8310000}"/>
    <cellStyle name="AeE­_Sheet1_2003년7월 초특가세일품의서 4" xfId="12231" xr:uid="{00000000-0005-0000-0000-0000B9310000}"/>
    <cellStyle name="ÅëÈ­_Sheet1_2003년7월 초특가세일품의서 4" xfId="12232" xr:uid="{00000000-0005-0000-0000-0000BA310000}"/>
    <cellStyle name="AeE­_Sheet1_5주년전단배포계획" xfId="12233" xr:uid="{00000000-0005-0000-0000-0000BB310000}"/>
    <cellStyle name="ÅëÈ­_Sheet1_5주년전단배포계획" xfId="12234" xr:uid="{00000000-0005-0000-0000-0000BC310000}"/>
    <cellStyle name="AeE­_Sheet1_5주년전단배포계획 2" xfId="12235" xr:uid="{00000000-0005-0000-0000-0000BD310000}"/>
    <cellStyle name="ÅëÈ­_Sheet1_5주년전단배포계획 2" xfId="12236" xr:uid="{00000000-0005-0000-0000-0000BE310000}"/>
    <cellStyle name="AeE­_Sheet1_5주년전단배포계획 3" xfId="12237" xr:uid="{00000000-0005-0000-0000-0000BF310000}"/>
    <cellStyle name="ÅëÈ­_Sheet1_5주년전단배포계획 3" xfId="12238" xr:uid="{00000000-0005-0000-0000-0000C0310000}"/>
    <cellStyle name="AeE­_Sheet1_5주년전단배포계획 4" xfId="12239" xr:uid="{00000000-0005-0000-0000-0000C1310000}"/>
    <cellStyle name="ÅëÈ­_Sheet1_5주년전단배포계획 4" xfId="12240" xr:uid="{00000000-0005-0000-0000-0000C2310000}"/>
    <cellStyle name="AeE­_Sheet1_5주년전단배포계획(1)" xfId="12241" xr:uid="{00000000-0005-0000-0000-0000C3310000}"/>
    <cellStyle name="ÅëÈ­_Sheet1_5주년전단배포계획(1)" xfId="12242" xr:uid="{00000000-0005-0000-0000-0000C4310000}"/>
    <cellStyle name="AeE­_Sheet1_5주년전단배포계획(1) 2" xfId="12243" xr:uid="{00000000-0005-0000-0000-0000C5310000}"/>
    <cellStyle name="ÅëÈ­_Sheet1_5주년전단배포계획(1) 2" xfId="12244" xr:uid="{00000000-0005-0000-0000-0000C6310000}"/>
    <cellStyle name="AeE­_Sheet1_5주년전단배포계획(1) 3" xfId="12245" xr:uid="{00000000-0005-0000-0000-0000C7310000}"/>
    <cellStyle name="ÅëÈ­_Sheet1_5주년전단배포계획(1) 3" xfId="12246" xr:uid="{00000000-0005-0000-0000-0000C8310000}"/>
    <cellStyle name="AeE­_Sheet1_5주년전단배포계획(1) 4" xfId="12247" xr:uid="{00000000-0005-0000-0000-0000C9310000}"/>
    <cellStyle name="ÅëÈ­_Sheet1_5주년전단배포계획(1) 4" xfId="12248" xr:uid="{00000000-0005-0000-0000-0000CA310000}"/>
    <cellStyle name="AeE­_Sheet1_Book1" xfId="12249" xr:uid="{00000000-0005-0000-0000-0000CB310000}"/>
    <cellStyle name="ÅëÈ­_Sheet1_Book1" xfId="12250" xr:uid="{00000000-0005-0000-0000-0000CC310000}"/>
    <cellStyle name="AeE­_Sheet1_Book1 2" xfId="12251" xr:uid="{00000000-0005-0000-0000-0000CD310000}"/>
    <cellStyle name="ÅëÈ­_Sheet1_Book1 2" xfId="12252" xr:uid="{00000000-0005-0000-0000-0000CE310000}"/>
    <cellStyle name="AeE­_Sheet1_Book1 3" xfId="12253" xr:uid="{00000000-0005-0000-0000-0000CF310000}"/>
    <cellStyle name="ÅëÈ­_Sheet1_Book1 3" xfId="12254" xr:uid="{00000000-0005-0000-0000-0000D0310000}"/>
    <cellStyle name="AeE­_Sheet1_Book1 4" xfId="12255" xr:uid="{00000000-0005-0000-0000-0000D1310000}"/>
    <cellStyle name="ÅëÈ­_Sheet1_Book1 4" xfId="12256" xr:uid="{00000000-0005-0000-0000-0000D2310000}"/>
    <cellStyle name="AeE­_Sheet1_OPEN품의해남" xfId="12257" xr:uid="{00000000-0005-0000-0000-0000D3310000}"/>
    <cellStyle name="ÅëÈ­_Sheet1_OPEN품의해남" xfId="12258" xr:uid="{00000000-0005-0000-0000-0000D4310000}"/>
    <cellStyle name="AeE­_Sheet1_OPEN품의해남 2" xfId="12259" xr:uid="{00000000-0005-0000-0000-0000D5310000}"/>
    <cellStyle name="ÅëÈ­_Sheet1_OPEN품의해남 2" xfId="12260" xr:uid="{00000000-0005-0000-0000-0000D6310000}"/>
    <cellStyle name="AeE­_Sheet1_OPEN품의해남 3" xfId="12261" xr:uid="{00000000-0005-0000-0000-0000D7310000}"/>
    <cellStyle name="ÅëÈ­_Sheet1_OPEN품의해남 3" xfId="12262" xr:uid="{00000000-0005-0000-0000-0000D8310000}"/>
    <cellStyle name="AeE­_Sheet1_OPEN품의해남 4" xfId="12263" xr:uid="{00000000-0005-0000-0000-0000D9310000}"/>
    <cellStyle name="ÅëÈ­_Sheet1_OPEN품의해남 4" xfId="12264" xr:uid="{00000000-0005-0000-0000-0000DA310000}"/>
    <cellStyle name="AeE­_Sheet1_가경오픈품의기안" xfId="12265" xr:uid="{00000000-0005-0000-0000-0000DB310000}"/>
    <cellStyle name="ÅëÈ­_Sheet1_가경오픈품의기안" xfId="12266" xr:uid="{00000000-0005-0000-0000-0000DC310000}"/>
    <cellStyle name="AeE­_Sheet1_가경오픈품의기안 2" xfId="12267" xr:uid="{00000000-0005-0000-0000-0000DD310000}"/>
    <cellStyle name="ÅëÈ­_Sheet1_가경오픈품의기안 2" xfId="12268" xr:uid="{00000000-0005-0000-0000-0000DE310000}"/>
    <cellStyle name="AeE­_Sheet1_가경오픈품의기안 3" xfId="12269" xr:uid="{00000000-0005-0000-0000-0000DF310000}"/>
    <cellStyle name="ÅëÈ­_Sheet1_가경오픈품의기안 3" xfId="12270" xr:uid="{00000000-0005-0000-0000-0000E0310000}"/>
    <cellStyle name="AeE­_Sheet1_가경오픈품의기안 4" xfId="12271" xr:uid="{00000000-0005-0000-0000-0000E1310000}"/>
    <cellStyle name="ÅëÈ­_Sheet1_가경오픈품의기안 4" xfId="12272" xr:uid="{00000000-0005-0000-0000-0000E2310000}"/>
    <cellStyle name="AeE­_Sheet1_가경점 종합자료" xfId="12273" xr:uid="{00000000-0005-0000-0000-0000E3310000}"/>
    <cellStyle name="ÅëÈ­_Sheet1_가경점 종합자료" xfId="12274" xr:uid="{00000000-0005-0000-0000-0000E4310000}"/>
    <cellStyle name="AeE­_Sheet1_가경점 종합자료 2" xfId="12275" xr:uid="{00000000-0005-0000-0000-0000E5310000}"/>
    <cellStyle name="ÅëÈ­_Sheet1_가경점 종합자료 2" xfId="12276" xr:uid="{00000000-0005-0000-0000-0000E6310000}"/>
    <cellStyle name="AeE­_Sheet1_가경점 종합자료 3" xfId="12277" xr:uid="{00000000-0005-0000-0000-0000E7310000}"/>
    <cellStyle name="ÅëÈ­_Sheet1_가경점 종합자료 3" xfId="12278" xr:uid="{00000000-0005-0000-0000-0000E8310000}"/>
    <cellStyle name="AeE­_Sheet1_가경점 종합자료 4" xfId="12279" xr:uid="{00000000-0005-0000-0000-0000E9310000}"/>
    <cellStyle name="ÅëÈ­_Sheet1_가경점 종합자료 4" xfId="12280" xr:uid="{00000000-0005-0000-0000-0000EA310000}"/>
    <cellStyle name="AeE­_Sheet1_고덕동DM판촉품의(20030215)" xfId="12281" xr:uid="{00000000-0005-0000-0000-0000EB310000}"/>
    <cellStyle name="ÅëÈ­_Sheet1_고덕동DM판촉품의(20030215)" xfId="12282" xr:uid="{00000000-0005-0000-0000-0000EC310000}"/>
    <cellStyle name="AeE­_Sheet1_고덕동DM판촉품의(20030215) 2" xfId="12283" xr:uid="{00000000-0005-0000-0000-0000ED310000}"/>
    <cellStyle name="ÅëÈ­_Sheet1_고덕동DM판촉품의(20030215) 2" xfId="12284" xr:uid="{00000000-0005-0000-0000-0000EE310000}"/>
    <cellStyle name="AeE­_Sheet1_고덕동DM판촉품의(20030215) 3" xfId="12285" xr:uid="{00000000-0005-0000-0000-0000EF310000}"/>
    <cellStyle name="ÅëÈ­_Sheet1_고덕동DM판촉품의(20030215) 3" xfId="12286" xr:uid="{00000000-0005-0000-0000-0000F0310000}"/>
    <cellStyle name="AeE­_Sheet1_고덕동DM판촉품의(20030215) 4" xfId="12287" xr:uid="{00000000-0005-0000-0000-0000F1310000}"/>
    <cellStyle name="ÅëÈ­_Sheet1_고덕동DM판촉품의(20030215) 4" xfId="12288" xr:uid="{00000000-0005-0000-0000-0000F2310000}"/>
    <cellStyle name="AeE­_Sheet1_구로(1)" xfId="12289" xr:uid="{00000000-0005-0000-0000-0000F3310000}"/>
    <cellStyle name="ÅëÈ­_Sheet1_구로(1)" xfId="12290" xr:uid="{00000000-0005-0000-0000-0000F4310000}"/>
    <cellStyle name="AeE­_Sheet1_구로(1) 2" xfId="12291" xr:uid="{00000000-0005-0000-0000-0000F5310000}"/>
    <cellStyle name="ÅëÈ­_Sheet1_구로(1) 2" xfId="12292" xr:uid="{00000000-0005-0000-0000-0000F6310000}"/>
    <cellStyle name="AeE­_Sheet1_구로(1) 3" xfId="12293" xr:uid="{00000000-0005-0000-0000-0000F7310000}"/>
    <cellStyle name="ÅëÈ­_Sheet1_구로(1) 3" xfId="12294" xr:uid="{00000000-0005-0000-0000-0000F8310000}"/>
    <cellStyle name="AeE­_Sheet1_구로(1) 4" xfId="12295" xr:uid="{00000000-0005-0000-0000-0000F9310000}"/>
    <cellStyle name="ÅëÈ­_Sheet1_구로(1) 4" xfId="12296" xr:uid="{00000000-0005-0000-0000-0000FA310000}"/>
    <cellStyle name="AeE­_Sheet1_군산오픈6주년(완결2)" xfId="12297" xr:uid="{00000000-0005-0000-0000-0000FB310000}"/>
    <cellStyle name="ÅëÈ­_Sheet1_군산오픈6주년(완결2)" xfId="12298" xr:uid="{00000000-0005-0000-0000-0000FC310000}"/>
    <cellStyle name="AeE­_Sheet1_군산오픈6주년(완결2) 2" xfId="12299" xr:uid="{00000000-0005-0000-0000-0000FD310000}"/>
    <cellStyle name="ÅëÈ­_Sheet1_군산오픈6주년(완결2) 2" xfId="12300" xr:uid="{00000000-0005-0000-0000-0000FE310000}"/>
    <cellStyle name="AeE­_Sheet1_군산오픈6주년(완결2) 3" xfId="12301" xr:uid="{00000000-0005-0000-0000-0000FF310000}"/>
    <cellStyle name="ÅëÈ­_Sheet1_군산오픈6주년(완결2) 3" xfId="12302" xr:uid="{00000000-0005-0000-0000-000000320000}"/>
    <cellStyle name="AeE­_Sheet1_군산오픈6주년(완결2) 4" xfId="12303" xr:uid="{00000000-0005-0000-0000-000001320000}"/>
    <cellStyle name="ÅëÈ­_Sheet1_군산오픈6주년(완결2) 4" xfId="12304" xr:uid="{00000000-0005-0000-0000-000002320000}"/>
    <cellStyle name="AeE­_Sheet1_남원오픈성원감사세일" xfId="12305" xr:uid="{00000000-0005-0000-0000-000003320000}"/>
    <cellStyle name="ÅëÈ­_Sheet1_남원오픈성원감사세일" xfId="12306" xr:uid="{00000000-0005-0000-0000-000004320000}"/>
    <cellStyle name="AeE­_Sheet1_남원오픈성원감사세일 2" xfId="12307" xr:uid="{00000000-0005-0000-0000-000005320000}"/>
    <cellStyle name="ÅëÈ­_Sheet1_남원오픈성원감사세일 2" xfId="12308" xr:uid="{00000000-0005-0000-0000-000006320000}"/>
    <cellStyle name="AeE­_Sheet1_남원오픈성원감사세일 3" xfId="12309" xr:uid="{00000000-0005-0000-0000-000007320000}"/>
    <cellStyle name="ÅëÈ­_Sheet1_남원오픈성원감사세일 3" xfId="12310" xr:uid="{00000000-0005-0000-0000-000008320000}"/>
    <cellStyle name="AeE­_Sheet1_남원오픈성원감사세일 4" xfId="12311" xr:uid="{00000000-0005-0000-0000-000009320000}"/>
    <cellStyle name="ÅëÈ­_Sheet1_남원오픈성원감사세일 4" xfId="12312" xr:uid="{00000000-0005-0000-0000-00000A320000}"/>
    <cellStyle name="AeE­_Sheet1_두정점 종합자료" xfId="12313" xr:uid="{00000000-0005-0000-0000-00000B320000}"/>
    <cellStyle name="ÅëÈ­_Sheet1_두정점 종합자료" xfId="12314" xr:uid="{00000000-0005-0000-0000-00000C320000}"/>
    <cellStyle name="AeE­_Sheet1_두정점 종합자료 2" xfId="12315" xr:uid="{00000000-0005-0000-0000-00000D320000}"/>
    <cellStyle name="ÅëÈ­_Sheet1_두정점 종합자료 2" xfId="12316" xr:uid="{00000000-0005-0000-0000-00000E320000}"/>
    <cellStyle name="AeE­_Sheet1_두정점 종합자료 3" xfId="12317" xr:uid="{00000000-0005-0000-0000-00000F320000}"/>
    <cellStyle name="ÅëÈ­_Sheet1_두정점 종합자료 3" xfId="12318" xr:uid="{00000000-0005-0000-0000-000010320000}"/>
    <cellStyle name="AeE­_Sheet1_두정점 종합자료 4" xfId="12319" xr:uid="{00000000-0005-0000-0000-000011320000}"/>
    <cellStyle name="ÅëÈ­_Sheet1_두정점 종합자료 4" xfId="12320" xr:uid="{00000000-0005-0000-0000-000012320000}"/>
    <cellStyle name="AeE­_Sheet1_분평 2월 배포계획" xfId="12321" xr:uid="{00000000-0005-0000-0000-000013320000}"/>
    <cellStyle name="ÅëÈ­_Sheet1_분평 2월 배포계획" xfId="12322" xr:uid="{00000000-0005-0000-0000-000014320000}"/>
    <cellStyle name="AeE­_Sheet1_분평 2월 배포계획 2" xfId="12323" xr:uid="{00000000-0005-0000-0000-000015320000}"/>
    <cellStyle name="ÅëÈ­_Sheet1_분평 2월 배포계획 2" xfId="12324" xr:uid="{00000000-0005-0000-0000-000016320000}"/>
    <cellStyle name="AeE­_Sheet1_분평 2월 배포계획 3" xfId="12325" xr:uid="{00000000-0005-0000-0000-000017320000}"/>
    <cellStyle name="ÅëÈ­_Sheet1_분평 2월 배포계획 3" xfId="12326" xr:uid="{00000000-0005-0000-0000-000018320000}"/>
    <cellStyle name="AeE­_Sheet1_분평 2월 배포계획 4" xfId="12327" xr:uid="{00000000-0005-0000-0000-000019320000}"/>
    <cellStyle name="ÅëÈ­_Sheet1_분평 2월 배포계획 4" xfId="12328" xr:uid="{00000000-0005-0000-0000-00001A320000}"/>
    <cellStyle name="AeE­_Sheet1_분평배포계획" xfId="12329" xr:uid="{00000000-0005-0000-0000-00001B320000}"/>
    <cellStyle name="ÅëÈ­_Sheet1_분평배포계획" xfId="12330" xr:uid="{00000000-0005-0000-0000-00001C320000}"/>
    <cellStyle name="AeE­_Sheet1_분평배포계획 2" xfId="12331" xr:uid="{00000000-0005-0000-0000-00001D320000}"/>
    <cellStyle name="ÅëÈ­_Sheet1_분평배포계획 2" xfId="12332" xr:uid="{00000000-0005-0000-0000-00001E320000}"/>
    <cellStyle name="AeE­_Sheet1_분평배포계획 3" xfId="12333" xr:uid="{00000000-0005-0000-0000-00001F320000}"/>
    <cellStyle name="ÅëÈ­_Sheet1_분평배포계획 3" xfId="12334" xr:uid="{00000000-0005-0000-0000-000020320000}"/>
    <cellStyle name="AeE­_Sheet1_분평배포계획 4" xfId="12335" xr:uid="{00000000-0005-0000-0000-000021320000}"/>
    <cellStyle name="ÅëÈ­_Sheet1_분평배포계획 4" xfId="12336" xr:uid="{00000000-0005-0000-0000-000022320000}"/>
    <cellStyle name="AeE­_Sheet1_연수전단품의서" xfId="12337" xr:uid="{00000000-0005-0000-0000-000023320000}"/>
    <cellStyle name="ÅëÈ­_Sheet1_연수전단품의서" xfId="12338" xr:uid="{00000000-0005-0000-0000-000024320000}"/>
    <cellStyle name="AeE­_Sheet1_연수전단품의서 2" xfId="12339" xr:uid="{00000000-0005-0000-0000-000025320000}"/>
    <cellStyle name="ÅëÈ­_Sheet1_연수전단품의서 2" xfId="12340" xr:uid="{00000000-0005-0000-0000-000026320000}"/>
    <cellStyle name="AeE­_Sheet1_연수전단품의서 3" xfId="12341" xr:uid="{00000000-0005-0000-0000-000027320000}"/>
    <cellStyle name="ÅëÈ­_Sheet1_연수전단품의서 3" xfId="12342" xr:uid="{00000000-0005-0000-0000-000028320000}"/>
    <cellStyle name="AeE­_Sheet1_연수전단품의서 4" xfId="12343" xr:uid="{00000000-0005-0000-0000-000029320000}"/>
    <cellStyle name="ÅëÈ­_Sheet1_연수전단품의서 4" xfId="12344" xr:uid="{00000000-0005-0000-0000-00002A320000}"/>
    <cellStyle name="AeE­_Sheet1_율량2월전단배포계획" xfId="12345" xr:uid="{00000000-0005-0000-0000-00002B320000}"/>
    <cellStyle name="ÅëÈ­_Sheet1_율량2월전단배포계획" xfId="12346" xr:uid="{00000000-0005-0000-0000-00002C320000}"/>
    <cellStyle name="AeE­_Sheet1_율량2월전단배포계획 2" xfId="12347" xr:uid="{00000000-0005-0000-0000-00002D320000}"/>
    <cellStyle name="ÅëÈ­_Sheet1_율량2월전단배포계획 2" xfId="12348" xr:uid="{00000000-0005-0000-0000-00002E320000}"/>
    <cellStyle name="AeE­_Sheet1_율량2월전단배포계획 3" xfId="12349" xr:uid="{00000000-0005-0000-0000-00002F320000}"/>
    <cellStyle name="ÅëÈ­_Sheet1_율량2월전단배포계획 3" xfId="12350" xr:uid="{00000000-0005-0000-0000-000030320000}"/>
    <cellStyle name="AeE­_Sheet1_율량2월전단배포계획 4" xfId="12351" xr:uid="{00000000-0005-0000-0000-000031320000}"/>
    <cellStyle name="ÅëÈ­_Sheet1_율량2월전단배포계획 4" xfId="12352" xr:uid="{00000000-0005-0000-0000-000032320000}"/>
    <cellStyle name="AeE­_Sheet1_율량배포계획" xfId="12353" xr:uid="{00000000-0005-0000-0000-000033320000}"/>
    <cellStyle name="ÅëÈ­_Sheet1_율량배포계획" xfId="12354" xr:uid="{00000000-0005-0000-0000-000034320000}"/>
    <cellStyle name="AeE­_Sheet1_율량배포계획 2" xfId="12355" xr:uid="{00000000-0005-0000-0000-000035320000}"/>
    <cellStyle name="ÅëÈ­_Sheet1_율량배포계획 2" xfId="12356" xr:uid="{00000000-0005-0000-0000-000036320000}"/>
    <cellStyle name="AeE­_Sheet1_율량배포계획 3" xfId="12357" xr:uid="{00000000-0005-0000-0000-000037320000}"/>
    <cellStyle name="ÅëÈ­_Sheet1_율량배포계획 3" xfId="12358" xr:uid="{00000000-0005-0000-0000-000038320000}"/>
    <cellStyle name="AeE­_Sheet1_율량배포계획 4" xfId="12359" xr:uid="{00000000-0005-0000-0000-000039320000}"/>
    <cellStyle name="ÅëÈ­_Sheet1_율량배포계획 4" xfId="12360" xr:uid="{00000000-0005-0000-0000-00003A320000}"/>
    <cellStyle name="AeE­_Sheet1_전단현수막 품의진행" xfId="12361" xr:uid="{00000000-0005-0000-0000-00003B320000}"/>
    <cellStyle name="ÅëÈ­_Sheet1_전단현수막 품의진행" xfId="12362" xr:uid="{00000000-0005-0000-0000-00003C320000}"/>
    <cellStyle name="AeE­_Sheet1_전단현수막 품의진행 2" xfId="12363" xr:uid="{00000000-0005-0000-0000-00003D320000}"/>
    <cellStyle name="ÅëÈ­_Sheet1_전단현수막 품의진행 2" xfId="12364" xr:uid="{00000000-0005-0000-0000-00003E320000}"/>
    <cellStyle name="AeE­_Sheet1_전단현수막 품의진행 3" xfId="12365" xr:uid="{00000000-0005-0000-0000-00003F320000}"/>
    <cellStyle name="ÅëÈ­_Sheet1_전단현수막 품의진행 3" xfId="12366" xr:uid="{00000000-0005-0000-0000-000040320000}"/>
    <cellStyle name="AeE­_Sheet1_전단현수막 품의진행 4" xfId="12367" xr:uid="{00000000-0005-0000-0000-000041320000}"/>
    <cellStyle name="ÅëÈ­_Sheet1_전단현수막 품의진행 4" xfId="12368" xr:uid="{00000000-0005-0000-0000-000042320000}"/>
    <cellStyle name="AeE­_Sheet1_전주시 연합전단제작" xfId="12369" xr:uid="{00000000-0005-0000-0000-000043320000}"/>
    <cellStyle name="ÅëÈ­_Sheet1_전주시 연합전단제작" xfId="12370" xr:uid="{00000000-0005-0000-0000-000044320000}"/>
    <cellStyle name="AeE­_Sheet1_전주시 연합전단제작 2" xfId="12371" xr:uid="{00000000-0005-0000-0000-000045320000}"/>
    <cellStyle name="ÅëÈ­_Sheet1_전주시 연합전단제작 2" xfId="12372" xr:uid="{00000000-0005-0000-0000-000046320000}"/>
    <cellStyle name="AeE­_Sheet1_전주시 연합전단제작 3" xfId="12373" xr:uid="{00000000-0005-0000-0000-000047320000}"/>
    <cellStyle name="ÅëÈ­_Sheet1_전주시 연합전단제작 3" xfId="12374" xr:uid="{00000000-0005-0000-0000-000048320000}"/>
    <cellStyle name="AeE­_Sheet1_전주시 연합전단제작 4" xfId="12375" xr:uid="{00000000-0005-0000-0000-000049320000}"/>
    <cellStyle name="ÅëÈ­_Sheet1_전주시 연합전단제작 4" xfId="12376" xr:uid="{00000000-0005-0000-0000-00004A320000}"/>
    <cellStyle name="AeE­_Sheet1_충북지사 아파트 게시판 현황" xfId="12377" xr:uid="{00000000-0005-0000-0000-00004B320000}"/>
    <cellStyle name="ÅëÈ­_Sheet1_충북지사 아파트 게시판 현황" xfId="12378" xr:uid="{00000000-0005-0000-0000-00004C320000}"/>
    <cellStyle name="AeE­_Sheet1_충북지사 아파트 게시판 현황 2" xfId="12379" xr:uid="{00000000-0005-0000-0000-00004D320000}"/>
    <cellStyle name="ÅëÈ­_Sheet1_충북지사 아파트 게시판 현황 2" xfId="12380" xr:uid="{00000000-0005-0000-0000-00004E320000}"/>
    <cellStyle name="AeE­_Sheet1_충북지사 아파트 게시판 현황 3" xfId="12381" xr:uid="{00000000-0005-0000-0000-00004F320000}"/>
    <cellStyle name="ÅëÈ­_Sheet1_충북지사 아파트 게시판 현황 3" xfId="12382" xr:uid="{00000000-0005-0000-0000-000050320000}"/>
    <cellStyle name="AeE­_Sheet1_충북지사 아파트 게시판 현황 4" xfId="12383" xr:uid="{00000000-0005-0000-0000-000051320000}"/>
    <cellStyle name="ÅëÈ­_Sheet1_충북지사 아파트 게시판 현황 4" xfId="12384" xr:uid="{00000000-0005-0000-0000-000052320000}"/>
    <cellStyle name="AeE­_Sheet1_컴퓨터 전단" xfId="12385" xr:uid="{00000000-0005-0000-0000-000053320000}"/>
    <cellStyle name="ÅëÈ­_Sheet1_컴퓨터 전단" xfId="12386" xr:uid="{00000000-0005-0000-0000-000054320000}"/>
    <cellStyle name="AeE­_Sheet1_컴퓨터 전단 2" xfId="12387" xr:uid="{00000000-0005-0000-0000-000055320000}"/>
    <cellStyle name="ÅëÈ­_Sheet1_컴퓨터 전단 2" xfId="12388" xr:uid="{00000000-0005-0000-0000-000056320000}"/>
    <cellStyle name="AeE­_Sheet1_컴퓨터 전단 3" xfId="12389" xr:uid="{00000000-0005-0000-0000-000057320000}"/>
    <cellStyle name="ÅëÈ­_Sheet1_컴퓨터 전단 3" xfId="12390" xr:uid="{00000000-0005-0000-0000-000058320000}"/>
    <cellStyle name="AeE­_Sheet1_컴퓨터 전단 4" xfId="12391" xr:uid="{00000000-0005-0000-0000-000059320000}"/>
    <cellStyle name="ÅëÈ­_Sheet1_컴퓨터 전단 4" xfId="12392" xr:uid="{00000000-0005-0000-0000-00005A320000}"/>
    <cellStyle name="AeE­_Sheet1_탄금아파트 직배포현황" xfId="12393" xr:uid="{00000000-0005-0000-0000-00005B320000}"/>
    <cellStyle name="ÅëÈ­_Sheet1_탄금아파트 직배포현황" xfId="12394" xr:uid="{00000000-0005-0000-0000-00005C320000}"/>
    <cellStyle name="AeE­_Sheet1_탄금아파트 직배포현황 2" xfId="12395" xr:uid="{00000000-0005-0000-0000-00005D320000}"/>
    <cellStyle name="ÅëÈ­_Sheet1_탄금아파트 직배포현황 2" xfId="12396" xr:uid="{00000000-0005-0000-0000-00005E320000}"/>
    <cellStyle name="AeE­_Sheet1_탄금아파트 직배포현황 3" xfId="12397" xr:uid="{00000000-0005-0000-0000-00005F320000}"/>
    <cellStyle name="ÅëÈ­_Sheet1_탄금아파트 직배포현황 3" xfId="12398" xr:uid="{00000000-0005-0000-0000-000060320000}"/>
    <cellStyle name="AeE­_Sheet1_탄금아파트 직배포현황 4" xfId="12399" xr:uid="{00000000-0005-0000-0000-000061320000}"/>
    <cellStyle name="ÅëÈ­_Sheet1_탄금아파트 직배포현황 4" xfId="12400" xr:uid="{00000000-0005-0000-0000-000062320000}"/>
    <cellStyle name="AeE­_Sheet1_탄금통합오픈기안(1)" xfId="12401" xr:uid="{00000000-0005-0000-0000-000063320000}"/>
    <cellStyle name="ÅëÈ­_Sheet1_탄금통합오픈기안(1)" xfId="12402" xr:uid="{00000000-0005-0000-0000-000064320000}"/>
    <cellStyle name="AeE­_Sheet1_탄금통합오픈기안(1) 2" xfId="12403" xr:uid="{00000000-0005-0000-0000-000065320000}"/>
    <cellStyle name="ÅëÈ­_Sheet1_탄금통합오픈기안(1) 2" xfId="12404" xr:uid="{00000000-0005-0000-0000-000066320000}"/>
    <cellStyle name="AeE­_Sheet1_탄금통합오픈기안(1) 3" xfId="12405" xr:uid="{00000000-0005-0000-0000-000067320000}"/>
    <cellStyle name="ÅëÈ­_Sheet1_탄금통합오픈기안(1) 3" xfId="12406" xr:uid="{00000000-0005-0000-0000-000068320000}"/>
    <cellStyle name="AeE­_Sheet1_탄금통합오픈기안(1) 4" xfId="12407" xr:uid="{00000000-0005-0000-0000-000069320000}"/>
    <cellStyle name="ÅëÈ­_Sheet1_탄금통합오픈기안(1) 4" xfId="12408" xr:uid="{00000000-0005-0000-0000-00006A320000}"/>
    <cellStyle name="AeE­_TestResults" xfId="12409" xr:uid="{00000000-0005-0000-0000-00006B320000}"/>
    <cellStyle name="ÅëÈ­_TestResults" xfId="12410" xr:uid="{00000000-0005-0000-0000-00006C320000}"/>
    <cellStyle name="AeE­_TestResults 2" xfId="12411" xr:uid="{00000000-0005-0000-0000-00006D320000}"/>
    <cellStyle name="ÅëÈ­_TestResults 2" xfId="12412" xr:uid="{00000000-0005-0000-0000-00006E320000}"/>
    <cellStyle name="AeE­_TestResults 3" xfId="12413" xr:uid="{00000000-0005-0000-0000-00006F320000}"/>
    <cellStyle name="ÅëÈ­_TestResults 3" xfId="12414" xr:uid="{00000000-0005-0000-0000-000070320000}"/>
    <cellStyle name="AeE­_TestResults 4" xfId="12415" xr:uid="{00000000-0005-0000-0000-000071320000}"/>
    <cellStyle name="ÅëÈ­_TestResults 4" xfId="12416" xr:uid="{00000000-0005-0000-0000-000072320000}"/>
    <cellStyle name="AeE¡ⓒ [0]_ ¨¡?¨¡CAⓒ­¨￢¡Æ " xfId="12417" xr:uid="{00000000-0005-0000-0000-000073320000}"/>
    <cellStyle name="AeE¡ⓒ_ ¨¡?¨¡CAⓒ­¨￢¡Æ " xfId="12418" xr:uid="{00000000-0005-0000-0000-000074320000}"/>
    <cellStyle name="AeE￠R¨I [0]_¡§￠Ri¡§u¡§¡þ¡§¡þI¡§u￠R¨I" xfId="12419" xr:uid="{00000000-0005-0000-0000-000075320000}"/>
    <cellStyle name="AeE￠R¨I_¡§￠Ri¡§u¡§¡þ¡§¡þI¡§u￠R¨I" xfId="12420" xr:uid="{00000000-0005-0000-0000-000076320000}"/>
    <cellStyle name="Aggregate" xfId="12421" xr:uid="{00000000-0005-0000-0000-000077320000}"/>
    <cellStyle name="ALIGNMENT" xfId="12422" xr:uid="{00000000-0005-0000-0000-000078320000}"/>
    <cellStyle name="ALIGNMENT 2" xfId="12423" xr:uid="{00000000-0005-0000-0000-000079320000}"/>
    <cellStyle name="Analyst Name" xfId="12424" xr:uid="{00000000-0005-0000-0000-00007A320000}"/>
    <cellStyle name="args.style" xfId="12425" xr:uid="{00000000-0005-0000-0000-00007B320000}"/>
    <cellStyle name="args.style 2" xfId="12426" xr:uid="{00000000-0005-0000-0000-00007C320000}"/>
    <cellStyle name="aryInformation" xfId="12427" xr:uid="{00000000-0005-0000-0000-00007D320000}"/>
    <cellStyle name="aryInformation 2" xfId="12428" xr:uid="{00000000-0005-0000-0000-00007E320000}"/>
    <cellStyle name="aryInformation 2 2" xfId="12429" xr:uid="{00000000-0005-0000-0000-00007F320000}"/>
    <cellStyle name="aryInformation 3" xfId="12430" xr:uid="{00000000-0005-0000-0000-000080320000}"/>
    <cellStyle name="ÄÞ¸¶ [0]_      " xfId="12431" xr:uid="{00000000-0005-0000-0000-000081320000}"/>
    <cellStyle name="AÞ¸¶ [0]_ ´IÆR " xfId="12432" xr:uid="{00000000-0005-0000-0000-000082320000}"/>
    <cellStyle name="ÄÞ¸¶ [0]_ 2ÆÀÃþº° " xfId="12433" xr:uid="{00000000-0005-0000-0000-000083320000}"/>
    <cellStyle name="AÞ¸¶ [0]_ Æ?ÆCAþº° " xfId="12434" xr:uid="{00000000-0005-0000-0000-000084320000}"/>
    <cellStyle name="ÄÞ¸¶ [0]_ Æ¯ÆÇÃþº° " xfId="12435" xr:uid="{00000000-0005-0000-0000-000085320000}"/>
    <cellStyle name="AÞ¸¶ [0]_(¿uAEP)" xfId="12436" xr:uid="{00000000-0005-0000-0000-000086320000}"/>
    <cellStyle name="ÄÞ¸¶ [0]_´Ü°èº° ±¸Ãà¾È" xfId="12437" xr:uid="{00000000-0005-0000-0000-000087320000}"/>
    <cellStyle name="AÞ¸¶ [0]_¸AAa¿ø°¡AN°y" xfId="12438" xr:uid="{00000000-0005-0000-0000-000088320000}"/>
    <cellStyle name="ÄÞ¸¶ [0]_¿ï»êÈ­·Â ±â±¸Á¶Á÷Ç¥" xfId="12439" xr:uid="{00000000-0005-0000-0000-000089320000}"/>
    <cellStyle name="AÞ¸¶ [0]_¿uº¸¼o·a " xfId="12440" xr:uid="{00000000-0005-0000-0000-00008A320000}"/>
    <cellStyle name="ÄÞ¸¶ [0]_¿ùº¸¼ö·á " xfId="12441" xr:uid="{00000000-0005-0000-0000-00008B320000}"/>
    <cellStyle name="AÞ¸¶ [0]_°eE¹3 " xfId="12442" xr:uid="{00000000-0005-0000-0000-00008C320000}"/>
    <cellStyle name="ÄÞ¸¶ [0]_°èÈ¹3 " xfId="12443" xr:uid="{00000000-0005-0000-0000-00008D320000}"/>
    <cellStyle name="AÞ¸¶ [0]_°u¸RC×¸n_¾÷A¾º° " xfId="12444" xr:uid="{00000000-0005-0000-0000-00008E320000}"/>
    <cellStyle name="ÄÞ¸¶ [0]_¼öÃâ½ÇÀû " xfId="12445" xr:uid="{00000000-0005-0000-0000-00008F320000}"/>
    <cellStyle name="AÞ¸¶ [0]_¼oAa½CAu _¹≪¿ª10¿u " xfId="12446" xr:uid="{00000000-0005-0000-0000-000090320000}"/>
    <cellStyle name="ÄÞ¸¶ [0]_¼öÃâ½ÇÀû _Çö´ë¾÷¹«ÃßÁø " xfId="12447" xr:uid="{00000000-0005-0000-0000-000091320000}"/>
    <cellStyle name="AÞ¸¶ [0]_¼oAa½CAu _Co´e¾÷¹≪AßAø " xfId="12448" xr:uid="{00000000-0005-0000-0000-000092320000}"/>
    <cellStyle name="ÄÞ¸¶ [0]_¼ÕÀÍ¹Î´ö " xfId="12449" xr:uid="{00000000-0005-0000-0000-000093320000}"/>
    <cellStyle name="AÞ¸¶ [0]_¼OAI¹I´o _02투자계획" xfId="12450" xr:uid="{00000000-0005-0000-0000-000094320000}"/>
    <cellStyle name="ÄÞ¸¶ [0]_½ÄÀ½·á¿ø°¡ " xfId="12451" xr:uid="{00000000-0005-0000-0000-000095320000}"/>
    <cellStyle name="AÞ¸¶ [0]_¾÷A¾º° " xfId="12452" xr:uid="{00000000-0005-0000-0000-000096320000}"/>
    <cellStyle name="ÄÞ¸¶ [0]_¾÷Á¾º° " xfId="12453" xr:uid="{00000000-0005-0000-0000-000097320000}"/>
    <cellStyle name="AÞ¸¶ [0]_2¿u¸AAa " xfId="12454" xr:uid="{00000000-0005-0000-0000-000098320000}"/>
    <cellStyle name="ÄÞ¸¶ [0]_2¿ù¸ÅÃâ " xfId="12455" xr:uid="{00000000-0005-0000-0000-000099320000}"/>
    <cellStyle name="AÞ¸¶ [0]_3ÆA °³AI " xfId="12456" xr:uid="{00000000-0005-0000-0000-00009A320000}"/>
    <cellStyle name="ÄÞ¸¶ [0]_3ÆÀ °³ÀÎ " xfId="12457" xr:uid="{00000000-0005-0000-0000-00009B320000}"/>
    <cellStyle name="AÞ¸¶ [0]_3ÆA °³AI _2006.04.현대FS.재무회계.현대백화점그룹 지분법 WORKSHOP 자료전체" xfId="12458" xr:uid="{00000000-0005-0000-0000-00009C320000}"/>
    <cellStyle name="ÄÞ¸¶ [0]_96³â½Ä´çº°¼ÕÀÍ " xfId="12459" xr:uid="{00000000-0005-0000-0000-00009D320000}"/>
    <cellStyle name="AÞ¸¶ [0]_A|A¶1ºI1°u CoE² " xfId="12460" xr:uid="{00000000-0005-0000-0000-00009E320000}"/>
    <cellStyle name="ÄÞ¸¶ [0]_Á¦Á¶1ºÎ1°ú ÇöÈ² " xfId="12461" xr:uid="{00000000-0005-0000-0000-00009F320000}"/>
    <cellStyle name="AÞ¸¶ [0]_ÆAC￥Ao_°eE¹3 " xfId="12462" xr:uid="{00000000-0005-0000-0000-0000A0320000}"/>
    <cellStyle name="ÄÞ¸¶ [0]_ÆÀÇ¥Áö_°èÈ¹3 " xfId="12463" xr:uid="{00000000-0005-0000-0000-0000A1320000}"/>
    <cellStyle name="AÞ¸¶ [0]_Co´e¾÷¹≪AßAø " xfId="12464" xr:uid="{00000000-0005-0000-0000-0000A2320000}"/>
    <cellStyle name="ÄÞ¸¶ [0]_INQUIRY ¿µ¾÷ÃßÁø " xfId="12465" xr:uid="{00000000-0005-0000-0000-0000A3320000}"/>
    <cellStyle name="AÞ¸¶ [0]_INQUIRY ¿μ¾÷AßAø " xfId="12466" xr:uid="{00000000-0005-0000-0000-0000A4320000}"/>
    <cellStyle name="ÄÞ¸¶ [0]_laroux" xfId="12467" xr:uid="{00000000-0005-0000-0000-0000A5320000}"/>
    <cellStyle name="AÞ¸¶ [0]_laroux_강북전단(양주1206)" xfId="12468" xr:uid="{00000000-0005-0000-0000-0000A6320000}"/>
    <cellStyle name="ÄÞ¸¶ [0]_laroux_강북전단(양주1206)" xfId="12469" xr:uid="{00000000-0005-0000-0000-0000A7320000}"/>
    <cellStyle name="AÞ¸¶ [0]_laroux_강북전단(양주1206) 2" xfId="12470" xr:uid="{00000000-0005-0000-0000-0000A8320000}"/>
    <cellStyle name="ÄÞ¸¶ [0]_laroux_강북전단(양주1206) 2" xfId="12471" xr:uid="{00000000-0005-0000-0000-0000A9320000}"/>
    <cellStyle name="AÞ¸¶ [0]_laroux_강북전단(양주1206) 3" xfId="12472" xr:uid="{00000000-0005-0000-0000-0000AA320000}"/>
    <cellStyle name="ÄÞ¸¶ [0]_laroux_강북전단(양주1206) 3" xfId="12473" xr:uid="{00000000-0005-0000-0000-0000AB320000}"/>
    <cellStyle name="AÞ¸¶ [0]_laroux_강북전단(양주1206) 4" xfId="12474" xr:uid="{00000000-0005-0000-0000-0000AC320000}"/>
    <cellStyle name="ÄÞ¸¶ [0]_laroux_강북전단(양주1206) 4" xfId="12475" xr:uid="{00000000-0005-0000-0000-0000AD320000}"/>
    <cellStyle name="AÞ¸¶ [0]_laroux_강북전단(일산,불광,금오)" xfId="12476" xr:uid="{00000000-0005-0000-0000-0000AE320000}"/>
    <cellStyle name="ÄÞ¸¶ [0]_laroux_강북전단(일산,불광,금오)" xfId="12477" xr:uid="{00000000-0005-0000-0000-0000AF320000}"/>
    <cellStyle name="AÞ¸¶ [0]_laroux_강북전단(일산,불광,금오) 2" xfId="12478" xr:uid="{00000000-0005-0000-0000-0000B0320000}"/>
    <cellStyle name="ÄÞ¸¶ [0]_laroux_강북전단(일산,불광,금오) 2" xfId="12479" xr:uid="{00000000-0005-0000-0000-0000B1320000}"/>
    <cellStyle name="AÞ¸¶ [0]_laroux_강북전단(일산,불광,금오) 3" xfId="12480" xr:uid="{00000000-0005-0000-0000-0000B2320000}"/>
    <cellStyle name="ÄÞ¸¶ [0]_laroux_강북전단(일산,불광,금오) 3" xfId="12481" xr:uid="{00000000-0005-0000-0000-0000B3320000}"/>
    <cellStyle name="AÞ¸¶ [0]_laroux_강북전단(일산,불광,금오) 4" xfId="12482" xr:uid="{00000000-0005-0000-0000-0000B4320000}"/>
    <cellStyle name="ÄÞ¸¶ [0]_laroux_강북전단(일산,불광,금오) 4" xfId="12483" xr:uid="{00000000-0005-0000-0000-0000B5320000}"/>
    <cellStyle name="AÞ¸¶ [0]_laroux_인후오픈품의서" xfId="12484" xr:uid="{00000000-0005-0000-0000-0000B6320000}"/>
    <cellStyle name="ÄÞ¸¶ [0]_laroux_인후오픈품의서" xfId="12485" xr:uid="{00000000-0005-0000-0000-0000B7320000}"/>
    <cellStyle name="AÞ¸¶ [0]_laroux_인후오픈품의서 2" xfId="12486" xr:uid="{00000000-0005-0000-0000-0000B8320000}"/>
    <cellStyle name="ÄÞ¸¶ [0]_laroux_인후오픈품의서 2" xfId="12487" xr:uid="{00000000-0005-0000-0000-0000B9320000}"/>
    <cellStyle name="AÞ¸¶ [0]_laroux_인후오픈품의서 3" xfId="12488" xr:uid="{00000000-0005-0000-0000-0000BA320000}"/>
    <cellStyle name="ÄÞ¸¶ [0]_laroux_인후오픈품의서 3" xfId="12489" xr:uid="{00000000-0005-0000-0000-0000BB320000}"/>
    <cellStyle name="AÞ¸¶ [0]_laroux_인후오픈품의서 4" xfId="12490" xr:uid="{00000000-0005-0000-0000-0000BC320000}"/>
    <cellStyle name="ÄÞ¸¶ [0]_laroux_인후오픈품의서 4" xfId="12491" xr:uid="{00000000-0005-0000-0000-0000BD320000}"/>
    <cellStyle name="AÞ¸¶ [0]_laroux_일괄기프트신청서" xfId="12492" xr:uid="{00000000-0005-0000-0000-0000BE320000}"/>
    <cellStyle name="ÄÞ¸¶ [0]_laroux_일괄기프트신청서" xfId="12493" xr:uid="{00000000-0005-0000-0000-0000BF320000}"/>
    <cellStyle name="AÞ¸¶ [0]_laroux_일괄기프트신청서 2" xfId="12494" xr:uid="{00000000-0005-0000-0000-0000C0320000}"/>
    <cellStyle name="ÄÞ¸¶ [0]_laroux_일괄기프트신청서 2" xfId="12495" xr:uid="{00000000-0005-0000-0000-0000C1320000}"/>
    <cellStyle name="AÞ¸¶ [0]_laroux_일괄기프트신청서 3" xfId="12496" xr:uid="{00000000-0005-0000-0000-0000C2320000}"/>
    <cellStyle name="ÄÞ¸¶ [0]_laroux_일괄기프트신청서 3" xfId="12497" xr:uid="{00000000-0005-0000-0000-0000C3320000}"/>
    <cellStyle name="AÞ¸¶ [0]_laroux_일괄기프트신청서 4" xfId="12498" xr:uid="{00000000-0005-0000-0000-0000C4320000}"/>
    <cellStyle name="ÄÞ¸¶ [0]_laroux_일괄기프트신청서 4" xfId="12499" xr:uid="{00000000-0005-0000-0000-0000C5320000}"/>
    <cellStyle name="AÞ¸¶ [0]_laroux_판촉품의(2004-08월8일)" xfId="12500" xr:uid="{00000000-0005-0000-0000-0000C6320000}"/>
    <cellStyle name="ÄÞ¸¶ [0]_laroux_판촉품의(2004-08월8일)" xfId="12501" xr:uid="{00000000-0005-0000-0000-0000C7320000}"/>
    <cellStyle name="AÞ¸¶ [0]_laroux_판촉품의(2004-08월8일) 2" xfId="12502" xr:uid="{00000000-0005-0000-0000-0000C8320000}"/>
    <cellStyle name="ÄÞ¸¶ [0]_laroux_판촉품의(2004-08월8일) 2" xfId="12503" xr:uid="{00000000-0005-0000-0000-0000C9320000}"/>
    <cellStyle name="AÞ¸¶ [0]_laroux_판촉품의(2004-08월8일) 3" xfId="12504" xr:uid="{00000000-0005-0000-0000-0000CA320000}"/>
    <cellStyle name="ÄÞ¸¶ [0]_laroux_판촉품의(2004-08월8일) 3" xfId="12505" xr:uid="{00000000-0005-0000-0000-0000CB320000}"/>
    <cellStyle name="AÞ¸¶ [0]_laroux_판촉품의(2004-08월8일) 4" xfId="12506" xr:uid="{00000000-0005-0000-0000-0000CC320000}"/>
    <cellStyle name="ÄÞ¸¶ [0]_laroux_판촉품의(2004-08월8일) 4" xfId="12507" xr:uid="{00000000-0005-0000-0000-0000CD320000}"/>
    <cellStyle name="AÞ¸¶ [0]_º≫A¡¹YÆ÷ " xfId="12508" xr:uid="{00000000-0005-0000-0000-0000CE320000}"/>
    <cellStyle name="ÄÞ¸¶ [0]_Sheet1" xfId="12509" xr:uid="{00000000-0005-0000-0000-0000CF320000}"/>
    <cellStyle name="AÞ¸¶ [0]_Sheet1 2" xfId="12510" xr:uid="{00000000-0005-0000-0000-0000D0320000}"/>
    <cellStyle name="ÄÞ¸¶ [0]_Sheet1 2" xfId="12511" xr:uid="{00000000-0005-0000-0000-0000D1320000}"/>
    <cellStyle name="AÞ¸¶ [0]_Sheet1 3" xfId="12512" xr:uid="{00000000-0005-0000-0000-0000D2320000}"/>
    <cellStyle name="ÄÞ¸¶ [0]_Sheet1 3" xfId="12513" xr:uid="{00000000-0005-0000-0000-0000D3320000}"/>
    <cellStyle name="AÞ¸¶ [0]_Sheet1_0105 컴퓨터전단(충북)" xfId="12514" xr:uid="{00000000-0005-0000-0000-0000D4320000}"/>
    <cellStyle name="ÄÞ¸¶ [0]_Sheet1_0105 컴퓨터전단(충북)" xfId="12515" xr:uid="{00000000-0005-0000-0000-0000D5320000}"/>
    <cellStyle name="AÞ¸¶ [0]_Sheet1_0105 컴퓨터전단(충북) 2" xfId="12516" xr:uid="{00000000-0005-0000-0000-0000D6320000}"/>
    <cellStyle name="ÄÞ¸¶ [0]_Sheet1_0105 컴퓨터전단(충북) 2" xfId="12517" xr:uid="{00000000-0005-0000-0000-0000D7320000}"/>
    <cellStyle name="AÞ¸¶ [0]_Sheet1_0105 컴퓨터전단(충북) 3" xfId="12518" xr:uid="{00000000-0005-0000-0000-0000D8320000}"/>
    <cellStyle name="ÄÞ¸¶ [0]_Sheet1_0105 컴퓨터전단(충북) 3" xfId="12519" xr:uid="{00000000-0005-0000-0000-0000D9320000}"/>
    <cellStyle name="AÞ¸¶ [0]_Sheet1_0105 컴퓨터전단(충북) 4" xfId="12520" xr:uid="{00000000-0005-0000-0000-0000DA320000}"/>
    <cellStyle name="ÄÞ¸¶ [0]_Sheet1_0105 컴퓨터전단(충북) 4" xfId="12521" xr:uid="{00000000-0005-0000-0000-0000DB320000}"/>
    <cellStyle name="AÞ¸¶ [0]_Sheet1_0118 컴퓨터 전단 제작의 건" xfId="12522" xr:uid="{00000000-0005-0000-0000-0000DC320000}"/>
    <cellStyle name="ÄÞ¸¶ [0]_Sheet1_0118 컴퓨터 전단 제작의 건" xfId="12523" xr:uid="{00000000-0005-0000-0000-0000DD320000}"/>
    <cellStyle name="AÞ¸¶ [0]_Sheet1_0118 컴퓨터 전단 제작의 건 2" xfId="12524" xr:uid="{00000000-0005-0000-0000-0000DE320000}"/>
    <cellStyle name="ÄÞ¸¶ [0]_Sheet1_0118 컴퓨터 전단 제작의 건 2" xfId="12525" xr:uid="{00000000-0005-0000-0000-0000DF320000}"/>
    <cellStyle name="AÞ¸¶ [0]_Sheet1_0118 컴퓨터 전단 제작의 건 3" xfId="12526" xr:uid="{00000000-0005-0000-0000-0000E0320000}"/>
    <cellStyle name="ÄÞ¸¶ [0]_Sheet1_0118 컴퓨터 전단 제작의 건 3" xfId="12527" xr:uid="{00000000-0005-0000-0000-0000E1320000}"/>
    <cellStyle name="AÞ¸¶ [0]_Sheet1_0118 컴퓨터 전단 제작의 건 4" xfId="12528" xr:uid="{00000000-0005-0000-0000-0000E2320000}"/>
    <cellStyle name="ÄÞ¸¶ [0]_Sheet1_0118 컴퓨터 전단 제작의 건 4" xfId="12529" xr:uid="{00000000-0005-0000-0000-0000E3320000}"/>
    <cellStyle name="AÞ¸¶ [0]_Sheet1_0126 가경오픈전단추가제작건" xfId="12530" xr:uid="{00000000-0005-0000-0000-0000E4320000}"/>
    <cellStyle name="ÄÞ¸¶ [0]_Sheet1_0126 가경오픈전단추가제작건" xfId="12531" xr:uid="{00000000-0005-0000-0000-0000E5320000}"/>
    <cellStyle name="AÞ¸¶ [0]_Sheet1_0126 가경오픈전단추가제작건 2" xfId="12532" xr:uid="{00000000-0005-0000-0000-0000E6320000}"/>
    <cellStyle name="ÄÞ¸¶ [0]_Sheet1_0126 가경오픈전단추가제작건 2" xfId="12533" xr:uid="{00000000-0005-0000-0000-0000E7320000}"/>
    <cellStyle name="AÞ¸¶ [0]_Sheet1_0126 가경오픈전단추가제작건 3" xfId="12534" xr:uid="{00000000-0005-0000-0000-0000E8320000}"/>
    <cellStyle name="ÄÞ¸¶ [0]_Sheet1_0126 가경오픈전단추가제작건 3" xfId="12535" xr:uid="{00000000-0005-0000-0000-0000E9320000}"/>
    <cellStyle name="AÞ¸¶ [0]_Sheet1_0126 가경오픈전단추가제작건 4" xfId="12536" xr:uid="{00000000-0005-0000-0000-0000EA320000}"/>
    <cellStyle name="ÄÞ¸¶ [0]_Sheet1_0126 가경오픈전단추가제작건 4" xfId="12537" xr:uid="{00000000-0005-0000-0000-0000EB320000}"/>
    <cellStyle name="AÞ¸¶ [0]_Sheet1_0126 탄금통합오픈기안" xfId="12538" xr:uid="{00000000-0005-0000-0000-0000EC320000}"/>
    <cellStyle name="ÄÞ¸¶ [0]_Sheet1_0126 탄금통합오픈기안" xfId="12539" xr:uid="{00000000-0005-0000-0000-0000ED320000}"/>
    <cellStyle name="AÞ¸¶ [0]_Sheet1_0126 탄금통합오픈기안 2" xfId="12540" xr:uid="{00000000-0005-0000-0000-0000EE320000}"/>
    <cellStyle name="ÄÞ¸¶ [0]_Sheet1_0126 탄금통합오픈기안 2" xfId="12541" xr:uid="{00000000-0005-0000-0000-0000EF320000}"/>
    <cellStyle name="AÞ¸¶ [0]_Sheet1_0126 탄금통합오픈기안 3" xfId="12542" xr:uid="{00000000-0005-0000-0000-0000F0320000}"/>
    <cellStyle name="ÄÞ¸¶ [0]_Sheet1_0126 탄금통합오픈기안 3" xfId="12543" xr:uid="{00000000-0005-0000-0000-0000F1320000}"/>
    <cellStyle name="AÞ¸¶ [0]_Sheet1_0126 탄금통합오픈기안 4" xfId="12544" xr:uid="{00000000-0005-0000-0000-0000F2320000}"/>
    <cellStyle name="ÄÞ¸¶ [0]_Sheet1_0126 탄금통합오픈기안 4" xfId="12545" xr:uid="{00000000-0005-0000-0000-0000F3320000}"/>
    <cellStyle name="AÞ¸¶ [0]_Sheet1_0201 가경 1주년 행사품의" xfId="12546" xr:uid="{00000000-0005-0000-0000-0000F4320000}"/>
    <cellStyle name="ÄÞ¸¶ [0]_Sheet1_0201 가경 1주년 행사품의" xfId="12547" xr:uid="{00000000-0005-0000-0000-0000F5320000}"/>
    <cellStyle name="AÞ¸¶ [0]_Sheet1_0201 가경 1주년 행사품의 2" xfId="12548" xr:uid="{00000000-0005-0000-0000-0000F6320000}"/>
    <cellStyle name="ÄÞ¸¶ [0]_Sheet1_0201 가경 1주년 행사품의 2" xfId="12549" xr:uid="{00000000-0005-0000-0000-0000F7320000}"/>
    <cellStyle name="AÞ¸¶ [0]_Sheet1_0201 가경 1주년 행사품의 3" xfId="12550" xr:uid="{00000000-0005-0000-0000-0000F8320000}"/>
    <cellStyle name="ÄÞ¸¶ [0]_Sheet1_0201 가경 1주년 행사품의 3" xfId="12551" xr:uid="{00000000-0005-0000-0000-0000F9320000}"/>
    <cellStyle name="AÞ¸¶ [0]_Sheet1_0201 가경 1주년 행사품의 4" xfId="12552" xr:uid="{00000000-0005-0000-0000-0000FA320000}"/>
    <cellStyle name="ÄÞ¸¶ [0]_Sheet1_0201 가경 1주년 행사품의 4" xfId="12553" xr:uid="{00000000-0005-0000-0000-0000FB320000}"/>
    <cellStyle name="AÞ¸¶ [0]_Sheet1_0201 가경 1주년 행사품의-1" xfId="12554" xr:uid="{00000000-0005-0000-0000-0000FC320000}"/>
    <cellStyle name="ÄÞ¸¶ [0]_Sheet1_0201 가경 1주년 행사품의-1" xfId="12555" xr:uid="{00000000-0005-0000-0000-0000FD320000}"/>
    <cellStyle name="AÞ¸¶ [0]_Sheet1_0201 가경 1주년 행사품의-1 2" xfId="12556" xr:uid="{00000000-0005-0000-0000-0000FE320000}"/>
    <cellStyle name="ÄÞ¸¶ [0]_Sheet1_0201 가경 1주년 행사품의-1 2" xfId="12557" xr:uid="{00000000-0005-0000-0000-0000FF320000}"/>
    <cellStyle name="AÞ¸¶ [0]_Sheet1_0201 가경 1주년 행사품의-1 3" xfId="12558" xr:uid="{00000000-0005-0000-0000-000000330000}"/>
    <cellStyle name="ÄÞ¸¶ [0]_Sheet1_0201 가경 1주년 행사품의-1 3" xfId="12559" xr:uid="{00000000-0005-0000-0000-000001330000}"/>
    <cellStyle name="AÞ¸¶ [0]_Sheet1_0201 가경 1주년 행사품의-1 4" xfId="12560" xr:uid="{00000000-0005-0000-0000-000002330000}"/>
    <cellStyle name="ÄÞ¸¶ [0]_Sheet1_0201 가경 1주년 행사품의-1 4" xfId="12561" xr:uid="{00000000-0005-0000-0000-000003330000}"/>
    <cellStyle name="AÞ¸¶ [0]_Sheet1_0226 천안 7주년 행사품의(1)" xfId="12562" xr:uid="{00000000-0005-0000-0000-000004330000}"/>
    <cellStyle name="ÄÞ¸¶ [0]_Sheet1_0226 천안 7주년 행사품의(1)" xfId="12563" xr:uid="{00000000-0005-0000-0000-000005330000}"/>
    <cellStyle name="AÞ¸¶ [0]_Sheet1_0226 천안 7주년 행사품의(1) 2" xfId="12564" xr:uid="{00000000-0005-0000-0000-000006330000}"/>
    <cellStyle name="ÄÞ¸¶ [0]_Sheet1_0226 천안 7주년 행사품의(1) 2" xfId="12565" xr:uid="{00000000-0005-0000-0000-000007330000}"/>
    <cellStyle name="AÞ¸¶ [0]_Sheet1_0226 천안 7주년 행사품의(1) 3" xfId="12566" xr:uid="{00000000-0005-0000-0000-000008330000}"/>
    <cellStyle name="ÄÞ¸¶ [0]_Sheet1_0226 천안 7주년 행사품의(1) 3" xfId="12567" xr:uid="{00000000-0005-0000-0000-000009330000}"/>
    <cellStyle name="AÞ¸¶ [0]_Sheet1_0226 천안 7주년 행사품의(1) 4" xfId="12568" xr:uid="{00000000-0005-0000-0000-00000A330000}"/>
    <cellStyle name="ÄÞ¸¶ [0]_Sheet1_0226 천안 7주년 행사품의(1) 4" xfId="12569" xr:uid="{00000000-0005-0000-0000-00000B330000}"/>
    <cellStyle name="AÞ¸¶ [0]_Sheet1_0303 제천5주년 오픈행사 기안" xfId="12570" xr:uid="{00000000-0005-0000-0000-00000C330000}"/>
    <cellStyle name="ÄÞ¸¶ [0]_Sheet1_0303 제천5주년 오픈행사 기안" xfId="12571" xr:uid="{00000000-0005-0000-0000-00000D330000}"/>
    <cellStyle name="AÞ¸¶ [0]_Sheet1_0303 제천5주년 오픈행사 기안 2" xfId="12572" xr:uid="{00000000-0005-0000-0000-00000E330000}"/>
    <cellStyle name="ÄÞ¸¶ [0]_Sheet1_0303 제천5주년 오픈행사 기안 2" xfId="12573" xr:uid="{00000000-0005-0000-0000-00000F330000}"/>
    <cellStyle name="AÞ¸¶ [0]_Sheet1_0303 제천5주년 오픈행사 기안 3" xfId="12574" xr:uid="{00000000-0005-0000-0000-000010330000}"/>
    <cellStyle name="ÄÞ¸¶ [0]_Sheet1_0303 제천5주년 오픈행사 기안 3" xfId="12575" xr:uid="{00000000-0005-0000-0000-000011330000}"/>
    <cellStyle name="AÞ¸¶ [0]_Sheet1_0303 제천5주년 오픈행사 기안 4" xfId="12576" xr:uid="{00000000-0005-0000-0000-000012330000}"/>
    <cellStyle name="ÄÞ¸¶ [0]_Sheet1_0303 제천5주년 오픈행사 기안 4" xfId="12577" xr:uid="{00000000-0005-0000-0000-000013330000}"/>
    <cellStyle name="AÞ¸¶ [0]_Sheet1_0305 서대전3월계획(1)" xfId="12578" xr:uid="{00000000-0005-0000-0000-000014330000}"/>
    <cellStyle name="ÄÞ¸¶ [0]_Sheet1_0305 서대전3월계획(1)" xfId="12579" xr:uid="{00000000-0005-0000-0000-000015330000}"/>
    <cellStyle name="AÞ¸¶ [0]_Sheet1_0305 서대전3월계획(1) 2" xfId="12580" xr:uid="{00000000-0005-0000-0000-000016330000}"/>
    <cellStyle name="ÄÞ¸¶ [0]_Sheet1_0305 서대전3월계획(1) 2" xfId="12581" xr:uid="{00000000-0005-0000-0000-000017330000}"/>
    <cellStyle name="AÞ¸¶ [0]_Sheet1_0305 서대전3월계획(1) 3" xfId="12582" xr:uid="{00000000-0005-0000-0000-000018330000}"/>
    <cellStyle name="ÄÞ¸¶ [0]_Sheet1_0305 서대전3월계획(1) 3" xfId="12583" xr:uid="{00000000-0005-0000-0000-000019330000}"/>
    <cellStyle name="AÞ¸¶ [0]_Sheet1_0305 서대전3월계획(1) 4" xfId="12584" xr:uid="{00000000-0005-0000-0000-00001A330000}"/>
    <cellStyle name="ÄÞ¸¶ [0]_Sheet1_0305 서대전3월계획(1) 4" xfId="12585" xr:uid="{00000000-0005-0000-0000-00001B330000}"/>
    <cellStyle name="AÞ¸¶ [0]_Sheet1_0308 서대전전단배포" xfId="12586" xr:uid="{00000000-0005-0000-0000-00001C330000}"/>
    <cellStyle name="ÄÞ¸¶ [0]_Sheet1_0308 서대전전단배포" xfId="12587" xr:uid="{00000000-0005-0000-0000-00001D330000}"/>
    <cellStyle name="AÞ¸¶ [0]_Sheet1_0308 서대전전단배포 2" xfId="12588" xr:uid="{00000000-0005-0000-0000-00001E330000}"/>
    <cellStyle name="ÄÞ¸¶ [0]_Sheet1_0308 서대전전단배포 2" xfId="12589" xr:uid="{00000000-0005-0000-0000-00001F330000}"/>
    <cellStyle name="AÞ¸¶ [0]_Sheet1_0308 서대전전단배포 3" xfId="12590" xr:uid="{00000000-0005-0000-0000-000020330000}"/>
    <cellStyle name="ÄÞ¸¶ [0]_Sheet1_0308 서대전전단배포 3" xfId="12591" xr:uid="{00000000-0005-0000-0000-000021330000}"/>
    <cellStyle name="AÞ¸¶ [0]_Sheet1_0308 서대전전단배포 4" xfId="12592" xr:uid="{00000000-0005-0000-0000-000022330000}"/>
    <cellStyle name="ÄÞ¸¶ [0]_Sheet1_0308 서대전전단배포 4" xfId="12593" xr:uid="{00000000-0005-0000-0000-000023330000}"/>
    <cellStyle name="AÞ¸¶ [0]_Sheet1_0318 율량오픈 품의(1)" xfId="12594" xr:uid="{00000000-0005-0000-0000-000024330000}"/>
    <cellStyle name="ÄÞ¸¶ [0]_Sheet1_0318 율량오픈 품의(1)" xfId="12595" xr:uid="{00000000-0005-0000-0000-000025330000}"/>
    <cellStyle name="AÞ¸¶ [0]_Sheet1_0318 율량오픈 품의(1) 2" xfId="12596" xr:uid="{00000000-0005-0000-0000-000026330000}"/>
    <cellStyle name="ÄÞ¸¶ [0]_Sheet1_0318 율량오픈 품의(1) 2" xfId="12597" xr:uid="{00000000-0005-0000-0000-000027330000}"/>
    <cellStyle name="AÞ¸¶ [0]_Sheet1_0318 율량오픈 품의(1) 3" xfId="12598" xr:uid="{00000000-0005-0000-0000-000028330000}"/>
    <cellStyle name="ÄÞ¸¶ [0]_Sheet1_0318 율량오픈 품의(1) 3" xfId="12599" xr:uid="{00000000-0005-0000-0000-000029330000}"/>
    <cellStyle name="AÞ¸¶ [0]_Sheet1_0318 율량오픈 품의(1) 4" xfId="12600" xr:uid="{00000000-0005-0000-0000-00002A330000}"/>
    <cellStyle name="ÄÞ¸¶ [0]_Sheet1_0318 율량오픈 품의(1) 4" xfId="12601" xr:uid="{00000000-0005-0000-0000-00002B330000}"/>
    <cellStyle name="AÞ¸¶ [0]_Sheet1_0401익산점 오픈성원감사" xfId="12602" xr:uid="{00000000-0005-0000-0000-00002C330000}"/>
    <cellStyle name="ÄÞ¸¶ [0]_Sheet1_0401익산점 오픈성원감사" xfId="12603" xr:uid="{00000000-0005-0000-0000-00002D330000}"/>
    <cellStyle name="AÞ¸¶ [0]_Sheet1_0401익산점 오픈성원감사 2" xfId="12604" xr:uid="{00000000-0005-0000-0000-00002E330000}"/>
    <cellStyle name="ÄÞ¸¶ [0]_Sheet1_0401익산점 오픈성원감사 2" xfId="12605" xr:uid="{00000000-0005-0000-0000-00002F330000}"/>
    <cellStyle name="AÞ¸¶ [0]_Sheet1_0401익산점 오픈성원감사 3" xfId="12606" xr:uid="{00000000-0005-0000-0000-000030330000}"/>
    <cellStyle name="ÄÞ¸¶ [0]_Sheet1_0401익산점 오픈성원감사 3" xfId="12607" xr:uid="{00000000-0005-0000-0000-000031330000}"/>
    <cellStyle name="AÞ¸¶ [0]_Sheet1_0401익산점 오픈성원감사 4" xfId="12608" xr:uid="{00000000-0005-0000-0000-000032330000}"/>
    <cellStyle name="ÄÞ¸¶ [0]_Sheet1_0401익산점 오픈성원감사 4" xfId="12609" xr:uid="{00000000-0005-0000-0000-000033330000}"/>
    <cellStyle name="AÞ¸¶ [0]_Sheet1_0401전주점오픈성원감사" xfId="12610" xr:uid="{00000000-0005-0000-0000-000034330000}"/>
    <cellStyle name="ÄÞ¸¶ [0]_Sheet1_0401전주점오픈성원감사" xfId="12611" xr:uid="{00000000-0005-0000-0000-000035330000}"/>
    <cellStyle name="AÞ¸¶ [0]_Sheet1_0401전주점오픈성원감사 2" xfId="12612" xr:uid="{00000000-0005-0000-0000-000036330000}"/>
    <cellStyle name="ÄÞ¸¶ [0]_Sheet1_0401전주점오픈성원감사 2" xfId="12613" xr:uid="{00000000-0005-0000-0000-000037330000}"/>
    <cellStyle name="AÞ¸¶ [0]_Sheet1_0401전주점오픈성원감사 3" xfId="12614" xr:uid="{00000000-0005-0000-0000-000038330000}"/>
    <cellStyle name="ÄÞ¸¶ [0]_Sheet1_0401전주점오픈성원감사 3" xfId="12615" xr:uid="{00000000-0005-0000-0000-000039330000}"/>
    <cellStyle name="AÞ¸¶ [0]_Sheet1_0401전주점오픈성원감사 4" xfId="12616" xr:uid="{00000000-0005-0000-0000-00003A330000}"/>
    <cellStyle name="ÄÞ¸¶ [0]_Sheet1_0401전주점오픈성원감사 4" xfId="12617" xr:uid="{00000000-0005-0000-0000-00003B330000}"/>
    <cellStyle name="AÞ¸¶ [0]_Sheet1_0403 두정 오픈기념행사 품의" xfId="12618" xr:uid="{00000000-0005-0000-0000-00003C330000}"/>
    <cellStyle name="ÄÞ¸¶ [0]_Sheet1_0403 두정 오픈기념행사 품의" xfId="12619" xr:uid="{00000000-0005-0000-0000-00003D330000}"/>
    <cellStyle name="AÞ¸¶ [0]_Sheet1_0403 두정 오픈기념행사 품의 2" xfId="12620" xr:uid="{00000000-0005-0000-0000-00003E330000}"/>
    <cellStyle name="ÄÞ¸¶ [0]_Sheet1_0403 두정 오픈기념행사 품의 2" xfId="12621" xr:uid="{00000000-0005-0000-0000-00003F330000}"/>
    <cellStyle name="AÞ¸¶ [0]_Sheet1_0403 두정 오픈기념행사 품의 3" xfId="12622" xr:uid="{00000000-0005-0000-0000-000040330000}"/>
    <cellStyle name="ÄÞ¸¶ [0]_Sheet1_0403 두정 오픈기념행사 품의 3" xfId="12623" xr:uid="{00000000-0005-0000-0000-000041330000}"/>
    <cellStyle name="AÞ¸¶ [0]_Sheet1_0403 두정 오픈기념행사 품의 4" xfId="12624" xr:uid="{00000000-0005-0000-0000-000042330000}"/>
    <cellStyle name="ÄÞ¸¶ [0]_Sheet1_0403 두정 오픈기념행사 품의 4" xfId="12625" xr:uid="{00000000-0005-0000-0000-000043330000}"/>
    <cellStyle name="AÞ¸¶ [0]_Sheet1_0409 조치원 5주년 오픈행사 기안" xfId="12626" xr:uid="{00000000-0005-0000-0000-000044330000}"/>
    <cellStyle name="ÄÞ¸¶ [0]_Sheet1_0409 조치원 5주년 오픈행사 기안" xfId="12627" xr:uid="{00000000-0005-0000-0000-000045330000}"/>
    <cellStyle name="AÞ¸¶ [0]_Sheet1_0409 조치원 5주년 오픈행사 기안 2" xfId="12628" xr:uid="{00000000-0005-0000-0000-000046330000}"/>
    <cellStyle name="ÄÞ¸¶ [0]_Sheet1_0409 조치원 5주년 오픈행사 기안 2" xfId="12629" xr:uid="{00000000-0005-0000-0000-000047330000}"/>
    <cellStyle name="AÞ¸¶ [0]_Sheet1_0409 조치원 5주년 오픈행사 기안 3" xfId="12630" xr:uid="{00000000-0005-0000-0000-000048330000}"/>
    <cellStyle name="ÄÞ¸¶ [0]_Sheet1_0409 조치원 5주년 오픈행사 기안 3" xfId="12631" xr:uid="{00000000-0005-0000-0000-000049330000}"/>
    <cellStyle name="AÞ¸¶ [0]_Sheet1_0409 조치원 5주년 오픈행사 기안 4" xfId="12632" xr:uid="{00000000-0005-0000-0000-00004A330000}"/>
    <cellStyle name="ÄÞ¸¶ [0]_Sheet1_0409 조치원 5주년 오픈행사 기안 4" xfId="12633" xr:uid="{00000000-0005-0000-0000-00004B330000}"/>
    <cellStyle name="AÞ¸¶ [0]_Sheet1_0507 아산5주년 오픈행사 기안" xfId="12634" xr:uid="{00000000-0005-0000-0000-00004C330000}"/>
    <cellStyle name="ÄÞ¸¶ [0]_Sheet1_0507 아산5주년 오픈행사 기안" xfId="12635" xr:uid="{00000000-0005-0000-0000-00004D330000}"/>
    <cellStyle name="AÞ¸¶ [0]_Sheet1_0507 아산5주년 오픈행사 기안 2" xfId="12636" xr:uid="{00000000-0005-0000-0000-00004E330000}"/>
    <cellStyle name="ÄÞ¸¶ [0]_Sheet1_0507 아산5주년 오픈행사 기안 2" xfId="12637" xr:uid="{00000000-0005-0000-0000-00004F330000}"/>
    <cellStyle name="AÞ¸¶ [0]_Sheet1_0507 아산5주년 오픈행사 기안 3" xfId="12638" xr:uid="{00000000-0005-0000-0000-000050330000}"/>
    <cellStyle name="ÄÞ¸¶ [0]_Sheet1_0507 아산5주년 오픈행사 기안 3" xfId="12639" xr:uid="{00000000-0005-0000-0000-000051330000}"/>
    <cellStyle name="AÞ¸¶ [0]_Sheet1_0507 아산5주년 오픈행사 기안 4" xfId="12640" xr:uid="{00000000-0005-0000-0000-000052330000}"/>
    <cellStyle name="ÄÞ¸¶ [0]_Sheet1_0507 아산5주년 오픈행사 기안 4" xfId="12641" xr:uid="{00000000-0005-0000-0000-000053330000}"/>
    <cellStyle name="AÞ¸¶ [0]_Sheet1_0610 탄금1주년 행사품의" xfId="12642" xr:uid="{00000000-0005-0000-0000-000054330000}"/>
    <cellStyle name="ÄÞ¸¶ [0]_Sheet1_0610 탄금1주년 행사품의" xfId="12643" xr:uid="{00000000-0005-0000-0000-000055330000}"/>
    <cellStyle name="AÞ¸¶ [0]_Sheet1_0610 탄금1주년 행사품의 2" xfId="12644" xr:uid="{00000000-0005-0000-0000-000056330000}"/>
    <cellStyle name="ÄÞ¸¶ [0]_Sheet1_0610 탄금1주년 행사품의 2" xfId="12645" xr:uid="{00000000-0005-0000-0000-000057330000}"/>
    <cellStyle name="AÞ¸¶ [0]_Sheet1_0610 탄금1주년 행사품의 3" xfId="12646" xr:uid="{00000000-0005-0000-0000-000058330000}"/>
    <cellStyle name="ÄÞ¸¶ [0]_Sheet1_0610 탄금1주년 행사품의 3" xfId="12647" xr:uid="{00000000-0005-0000-0000-000059330000}"/>
    <cellStyle name="AÞ¸¶ [0]_Sheet1_0610 탄금1주년 행사품의 4" xfId="12648" xr:uid="{00000000-0005-0000-0000-00005A330000}"/>
    <cellStyle name="ÄÞ¸¶ [0]_Sheet1_0610 탄금1주년 행사품의 4" xfId="12649" xr:uid="{00000000-0005-0000-0000-00005B330000}"/>
    <cellStyle name="AÞ¸¶ [0]_Sheet1_0610 탄금점 오픈1주년 행사품의" xfId="12650" xr:uid="{00000000-0005-0000-0000-00005C330000}"/>
    <cellStyle name="ÄÞ¸¶ [0]_Sheet1_0610 탄금점 오픈1주년 행사품의" xfId="12651" xr:uid="{00000000-0005-0000-0000-00005D330000}"/>
    <cellStyle name="AÞ¸¶ [0]_Sheet1_0610 탄금점 오픈1주년 행사품의 2" xfId="12652" xr:uid="{00000000-0005-0000-0000-00005E330000}"/>
    <cellStyle name="ÄÞ¸¶ [0]_Sheet1_0610 탄금점 오픈1주년 행사품의 2" xfId="12653" xr:uid="{00000000-0005-0000-0000-00005F330000}"/>
    <cellStyle name="AÞ¸¶ [0]_Sheet1_0610 탄금점 오픈1주년 행사품의 3" xfId="12654" xr:uid="{00000000-0005-0000-0000-000060330000}"/>
    <cellStyle name="ÄÞ¸¶ [0]_Sheet1_0610 탄금점 오픈1주년 행사품의 3" xfId="12655" xr:uid="{00000000-0005-0000-0000-000061330000}"/>
    <cellStyle name="AÞ¸¶ [0]_Sheet1_0610 탄금점 오픈1주년 행사품의 4" xfId="12656" xr:uid="{00000000-0005-0000-0000-000062330000}"/>
    <cellStyle name="ÄÞ¸¶ [0]_Sheet1_0610 탄금점 오픈1주년 행사품의 4" xfId="12657" xr:uid="{00000000-0005-0000-0000-000063330000}"/>
    <cellStyle name="AÞ¸¶ [0]_Sheet1_0616 홈플러스 오픈 대응 전단제작" xfId="12658" xr:uid="{00000000-0005-0000-0000-000064330000}"/>
    <cellStyle name="ÄÞ¸¶ [0]_Sheet1_0616 홈플러스 오픈 대응 전단제작" xfId="12659" xr:uid="{00000000-0005-0000-0000-000065330000}"/>
    <cellStyle name="AÞ¸¶ [0]_Sheet1_0616 홈플러스 오픈 대응 전단제작 2" xfId="12660" xr:uid="{00000000-0005-0000-0000-000066330000}"/>
    <cellStyle name="ÄÞ¸¶ [0]_Sheet1_0616 홈플러스 오픈 대응 전단제작 2" xfId="12661" xr:uid="{00000000-0005-0000-0000-000067330000}"/>
    <cellStyle name="AÞ¸¶ [0]_Sheet1_0616 홈플러스 오픈 대응 전단제작 3" xfId="12662" xr:uid="{00000000-0005-0000-0000-000068330000}"/>
    <cellStyle name="ÄÞ¸¶ [0]_Sheet1_0616 홈플러스 오픈 대응 전단제작 3" xfId="12663" xr:uid="{00000000-0005-0000-0000-000069330000}"/>
    <cellStyle name="AÞ¸¶ [0]_Sheet1_0616 홈플러스 오픈 대응 전단제작 4" xfId="12664" xr:uid="{00000000-0005-0000-0000-00006A330000}"/>
    <cellStyle name="ÄÞ¸¶ [0]_Sheet1_0616 홈플러스 오픈 대응 전단제작 4" xfId="12665" xr:uid="{00000000-0005-0000-0000-00006B330000}"/>
    <cellStyle name="AÞ¸¶ [0]_Sheet1_0720 7월 전지점 전단제작건 - 취소" xfId="12666" xr:uid="{00000000-0005-0000-0000-00006C330000}"/>
    <cellStyle name="ÄÞ¸¶ [0]_Sheet1_0720 7월 전지점 전단제작건 - 취소" xfId="12667" xr:uid="{00000000-0005-0000-0000-00006D330000}"/>
    <cellStyle name="AÞ¸¶ [0]_Sheet1_0720 7월 전지점 전단제작건 - 취소 2" xfId="12668" xr:uid="{00000000-0005-0000-0000-00006E330000}"/>
    <cellStyle name="ÄÞ¸¶ [0]_Sheet1_0720 7월 전지점 전단제작건 - 취소 2" xfId="12669" xr:uid="{00000000-0005-0000-0000-00006F330000}"/>
    <cellStyle name="AÞ¸¶ [0]_Sheet1_0720 7월 전지점 전단제작건 - 취소 3" xfId="12670" xr:uid="{00000000-0005-0000-0000-000070330000}"/>
    <cellStyle name="ÄÞ¸¶ [0]_Sheet1_0720 7월 전지점 전단제작건 - 취소 3" xfId="12671" xr:uid="{00000000-0005-0000-0000-000071330000}"/>
    <cellStyle name="AÞ¸¶ [0]_Sheet1_0720 7월 전지점 전단제작건 - 취소 4" xfId="12672" xr:uid="{00000000-0005-0000-0000-000072330000}"/>
    <cellStyle name="ÄÞ¸¶ [0]_Sheet1_0720 7월 전지점 전단제작건 - 취소 4" xfId="12673" xr:uid="{00000000-0005-0000-0000-000073330000}"/>
    <cellStyle name="AÞ¸¶ [0]_Sheet1_0802 디지털TV 전지점 전단제작건" xfId="12674" xr:uid="{00000000-0005-0000-0000-000074330000}"/>
    <cellStyle name="ÄÞ¸¶ [0]_Sheet1_0802 디지털TV 전지점 전단제작건" xfId="12675" xr:uid="{00000000-0005-0000-0000-000075330000}"/>
    <cellStyle name="AÞ¸¶ [0]_Sheet1_0802 디지털TV 전지점 전단제작건 2" xfId="12676" xr:uid="{00000000-0005-0000-0000-000076330000}"/>
    <cellStyle name="ÄÞ¸¶ [0]_Sheet1_0802 디지털TV 전지점 전단제작건 2" xfId="12677" xr:uid="{00000000-0005-0000-0000-000077330000}"/>
    <cellStyle name="AÞ¸¶ [0]_Sheet1_0802 디지털TV 전지점 전단제작건 3" xfId="12678" xr:uid="{00000000-0005-0000-0000-000078330000}"/>
    <cellStyle name="ÄÞ¸¶ [0]_Sheet1_0802 디지털TV 전지점 전단제작건 3" xfId="12679" xr:uid="{00000000-0005-0000-0000-000079330000}"/>
    <cellStyle name="AÞ¸¶ [0]_Sheet1_0802 디지털TV 전지점 전단제작건 4" xfId="12680" xr:uid="{00000000-0005-0000-0000-00007A330000}"/>
    <cellStyle name="ÄÞ¸¶ [0]_Sheet1_0802 디지털TV 전지점 전단제작건 4" xfId="12681" xr:uid="{00000000-0005-0000-0000-00007B330000}"/>
    <cellStyle name="AÞ¸¶ [0]_Sheet1_0802 디지털TV 전지점 전단제작건(충북)" xfId="12682" xr:uid="{00000000-0005-0000-0000-00007C330000}"/>
    <cellStyle name="ÄÞ¸¶ [0]_Sheet1_0802 디지털TV 전지점 전단제작건(충북)" xfId="12683" xr:uid="{00000000-0005-0000-0000-00007D330000}"/>
    <cellStyle name="AÞ¸¶ [0]_Sheet1_0802 디지털TV 전지점 전단제작건(충북) 2" xfId="12684" xr:uid="{00000000-0005-0000-0000-00007E330000}"/>
    <cellStyle name="ÄÞ¸¶ [0]_Sheet1_0802 디지털TV 전지점 전단제작건(충북) 2" xfId="12685" xr:uid="{00000000-0005-0000-0000-00007F330000}"/>
    <cellStyle name="AÞ¸¶ [0]_Sheet1_0802 디지털TV 전지점 전단제작건(충북) 3" xfId="12686" xr:uid="{00000000-0005-0000-0000-000080330000}"/>
    <cellStyle name="ÄÞ¸¶ [0]_Sheet1_0802 디지털TV 전지점 전단제작건(충북) 3" xfId="12687" xr:uid="{00000000-0005-0000-0000-000081330000}"/>
    <cellStyle name="AÞ¸¶ [0]_Sheet1_0802 디지털TV 전지점 전단제작건(충북) 4" xfId="12688" xr:uid="{00000000-0005-0000-0000-000082330000}"/>
    <cellStyle name="ÄÞ¸¶ [0]_Sheet1_0802 디지털TV 전지점 전단제작건(충북) 4" xfId="12689" xr:uid="{00000000-0005-0000-0000-000083330000}"/>
    <cellStyle name="AÞ¸¶ [0]_Sheet1_0809 홍성open" xfId="12690" xr:uid="{00000000-0005-0000-0000-000084330000}"/>
    <cellStyle name="ÄÞ¸¶ [0]_Sheet1_0809 홍성open" xfId="12691" xr:uid="{00000000-0005-0000-0000-000085330000}"/>
    <cellStyle name="AÞ¸¶ [0]_Sheet1_0809 홍성open 2" xfId="12692" xr:uid="{00000000-0005-0000-0000-000086330000}"/>
    <cellStyle name="ÄÞ¸¶ [0]_Sheet1_0809 홍성open 2" xfId="12693" xr:uid="{00000000-0005-0000-0000-000087330000}"/>
    <cellStyle name="AÞ¸¶ [0]_Sheet1_0809 홍성open 3" xfId="12694" xr:uid="{00000000-0005-0000-0000-000088330000}"/>
    <cellStyle name="ÄÞ¸¶ [0]_Sheet1_0809 홍성open 3" xfId="12695" xr:uid="{00000000-0005-0000-0000-000089330000}"/>
    <cellStyle name="AÞ¸¶ [0]_Sheet1_0809 홍성open 4" xfId="12696" xr:uid="{00000000-0005-0000-0000-00008A330000}"/>
    <cellStyle name="ÄÞ¸¶ [0]_Sheet1_0809 홍성open 4" xfId="12697" xr:uid="{00000000-0005-0000-0000-00008B330000}"/>
    <cellStyle name="AÞ¸¶ [0]_Sheet1_0921 두정 2주년 행사품의" xfId="12698" xr:uid="{00000000-0005-0000-0000-00008C330000}"/>
    <cellStyle name="ÄÞ¸¶ [0]_Sheet1_0921 두정 2주년 행사품의" xfId="12699" xr:uid="{00000000-0005-0000-0000-00008D330000}"/>
    <cellStyle name="AÞ¸¶ [0]_Sheet1_0921 두정 2주년 행사품의 2" xfId="12700" xr:uid="{00000000-0005-0000-0000-00008E330000}"/>
    <cellStyle name="ÄÞ¸¶ [0]_Sheet1_0921 두정 2주년 행사품의 2" xfId="12701" xr:uid="{00000000-0005-0000-0000-00008F330000}"/>
    <cellStyle name="AÞ¸¶ [0]_Sheet1_0921 두정 2주년 행사품의 3" xfId="12702" xr:uid="{00000000-0005-0000-0000-000090330000}"/>
    <cellStyle name="ÄÞ¸¶ [0]_Sheet1_0921 두정 2주년 행사품의 3" xfId="12703" xr:uid="{00000000-0005-0000-0000-000091330000}"/>
    <cellStyle name="AÞ¸¶ [0]_Sheet1_0921 두정 2주년 행사품의 4" xfId="12704" xr:uid="{00000000-0005-0000-0000-000092330000}"/>
    <cellStyle name="ÄÞ¸¶ [0]_Sheet1_0921 두정 2주년 행사품의 4" xfId="12705" xr:uid="{00000000-0005-0000-0000-000093330000}"/>
    <cellStyle name="AÞ¸¶ [0]_Sheet1_1026 분평 5주년 행사품의" xfId="12706" xr:uid="{00000000-0005-0000-0000-000094330000}"/>
    <cellStyle name="ÄÞ¸¶ [0]_Sheet1_1026 분평 5주년 행사품의" xfId="12707" xr:uid="{00000000-0005-0000-0000-000095330000}"/>
    <cellStyle name="AÞ¸¶ [0]_Sheet1_1026 분평 5주년 행사품의 2" xfId="12708" xr:uid="{00000000-0005-0000-0000-000096330000}"/>
    <cellStyle name="ÄÞ¸¶ [0]_Sheet1_1026 분평 5주년 행사품의 2" xfId="12709" xr:uid="{00000000-0005-0000-0000-000097330000}"/>
    <cellStyle name="AÞ¸¶ [0]_Sheet1_1026 분평 5주년 행사품의 3" xfId="12710" xr:uid="{00000000-0005-0000-0000-000098330000}"/>
    <cellStyle name="ÄÞ¸¶ [0]_Sheet1_1026 분평 5주년 행사품의 3" xfId="12711" xr:uid="{00000000-0005-0000-0000-000099330000}"/>
    <cellStyle name="AÞ¸¶ [0]_Sheet1_1026 분평 5주년 행사품의 4" xfId="12712" xr:uid="{00000000-0005-0000-0000-00009A330000}"/>
    <cellStyle name="ÄÞ¸¶ [0]_Sheet1_1026 분평 5주년 행사품의 4" xfId="12713" xr:uid="{00000000-0005-0000-0000-00009B330000}"/>
    <cellStyle name="AÞ¸¶ [0]_Sheet1_1115 인천지사 전단품의 최종" xfId="12714" xr:uid="{00000000-0005-0000-0000-00009C330000}"/>
    <cellStyle name="ÄÞ¸¶ [0]_Sheet1_1115 인천지사 전단품의 최종" xfId="12715" xr:uid="{00000000-0005-0000-0000-00009D330000}"/>
    <cellStyle name="AÞ¸¶ [0]_Sheet1_1115 인천지사 전단품의 최종 2" xfId="12716" xr:uid="{00000000-0005-0000-0000-00009E330000}"/>
    <cellStyle name="ÄÞ¸¶ [0]_Sheet1_1115 인천지사 전단품의 최종 2" xfId="12717" xr:uid="{00000000-0005-0000-0000-00009F330000}"/>
    <cellStyle name="AÞ¸¶ [0]_Sheet1_1115 인천지사 전단품의 최종 3" xfId="12718" xr:uid="{00000000-0005-0000-0000-0000A0330000}"/>
    <cellStyle name="ÄÞ¸¶ [0]_Sheet1_1115 인천지사 전단품의 최종 3" xfId="12719" xr:uid="{00000000-0005-0000-0000-0000A1330000}"/>
    <cellStyle name="AÞ¸¶ [0]_Sheet1_1115 인천지사 전단품의 최종 4" xfId="12720" xr:uid="{00000000-0005-0000-0000-0000A2330000}"/>
    <cellStyle name="ÄÞ¸¶ [0]_Sheet1_1115 인천지사 전단품의 최종 4" xfId="12721" xr:uid="{00000000-0005-0000-0000-0000A3330000}"/>
    <cellStyle name="AÞ¸¶ [0]_Sheet1_11월점별전단배포계획" xfId="12722" xr:uid="{00000000-0005-0000-0000-0000A4330000}"/>
    <cellStyle name="ÄÞ¸¶ [0]_Sheet1_11월점별전단배포계획" xfId="12723" xr:uid="{00000000-0005-0000-0000-0000A5330000}"/>
    <cellStyle name="AÞ¸¶ [0]_Sheet1_11월점별전단배포계획 2" xfId="12724" xr:uid="{00000000-0005-0000-0000-0000A6330000}"/>
    <cellStyle name="ÄÞ¸¶ [0]_Sheet1_11월점별전단배포계획 2" xfId="12725" xr:uid="{00000000-0005-0000-0000-0000A7330000}"/>
    <cellStyle name="AÞ¸¶ [0]_Sheet1_11월점별전단배포계획 3" xfId="12726" xr:uid="{00000000-0005-0000-0000-0000A8330000}"/>
    <cellStyle name="ÄÞ¸¶ [0]_Sheet1_11월점별전단배포계획 3" xfId="12727" xr:uid="{00000000-0005-0000-0000-0000A9330000}"/>
    <cellStyle name="AÞ¸¶ [0]_Sheet1_11월점별전단배포계획 4" xfId="12728" xr:uid="{00000000-0005-0000-0000-0000AA330000}"/>
    <cellStyle name="ÄÞ¸¶ [0]_Sheet1_11월점별전단배포계획 4" xfId="12729" xr:uid="{00000000-0005-0000-0000-0000AB330000}"/>
    <cellStyle name="AÞ¸¶ [0]_Sheet1_1205전주점이전오픈품의" xfId="12730" xr:uid="{00000000-0005-0000-0000-0000AC330000}"/>
    <cellStyle name="ÄÞ¸¶ [0]_Sheet1_1205전주점이전오픈품의" xfId="12731" xr:uid="{00000000-0005-0000-0000-0000AD330000}"/>
    <cellStyle name="AÞ¸¶ [0]_Sheet1_1205전주점이전오픈품의 2" xfId="12732" xr:uid="{00000000-0005-0000-0000-0000AE330000}"/>
    <cellStyle name="ÄÞ¸¶ [0]_Sheet1_1205전주점이전오픈품의 2" xfId="12733" xr:uid="{00000000-0005-0000-0000-0000AF330000}"/>
    <cellStyle name="AÞ¸¶ [0]_Sheet1_1205전주점이전오픈품의 3" xfId="12734" xr:uid="{00000000-0005-0000-0000-0000B0330000}"/>
    <cellStyle name="ÄÞ¸¶ [0]_Sheet1_1205전주점이전오픈품의 3" xfId="12735" xr:uid="{00000000-0005-0000-0000-0000B1330000}"/>
    <cellStyle name="AÞ¸¶ [0]_Sheet1_1205전주점이전오픈품의 4" xfId="12736" xr:uid="{00000000-0005-0000-0000-0000B2330000}"/>
    <cellStyle name="ÄÞ¸¶ [0]_Sheet1_1205전주점이전오픈품의 4" xfId="12737" xr:uid="{00000000-0005-0000-0000-0000B3330000}"/>
    <cellStyle name="AÞ¸¶ [0]_Sheet1_1210전단을만들어보쟈고" xfId="12738" xr:uid="{00000000-0005-0000-0000-0000B4330000}"/>
    <cellStyle name="ÄÞ¸¶ [0]_Sheet1_1210전단을만들어보쟈고" xfId="12739" xr:uid="{00000000-0005-0000-0000-0000B5330000}"/>
    <cellStyle name="AÞ¸¶ [0]_Sheet1_1210전단을만들어보쟈고 2" xfId="12740" xr:uid="{00000000-0005-0000-0000-0000B6330000}"/>
    <cellStyle name="ÄÞ¸¶ [0]_Sheet1_1210전단을만들어보쟈고 2" xfId="12741" xr:uid="{00000000-0005-0000-0000-0000B7330000}"/>
    <cellStyle name="AÞ¸¶ [0]_Sheet1_1210전단을만들어보쟈고 3" xfId="12742" xr:uid="{00000000-0005-0000-0000-0000B8330000}"/>
    <cellStyle name="ÄÞ¸¶ [0]_Sheet1_1210전단을만들어보쟈고 3" xfId="12743" xr:uid="{00000000-0005-0000-0000-0000B9330000}"/>
    <cellStyle name="AÞ¸¶ [0]_Sheet1_1210전단을만들어보쟈고 4" xfId="12744" xr:uid="{00000000-0005-0000-0000-0000BA330000}"/>
    <cellStyle name="ÄÞ¸¶ [0]_Sheet1_1210전단을만들어보쟈고 4" xfId="12745" xr:uid="{00000000-0005-0000-0000-0000BB330000}"/>
    <cellStyle name="AÞ¸¶ [0]_Sheet1_1227 쌍용점 OPEN품의" xfId="12746" xr:uid="{00000000-0005-0000-0000-0000BC330000}"/>
    <cellStyle name="ÄÞ¸¶ [0]_Sheet1_1227 쌍용점 OPEN품의" xfId="12747" xr:uid="{00000000-0005-0000-0000-0000BD330000}"/>
    <cellStyle name="AÞ¸¶ [0]_Sheet1_1227 쌍용점 OPEN품의 2" xfId="12748" xr:uid="{00000000-0005-0000-0000-0000BE330000}"/>
    <cellStyle name="ÄÞ¸¶ [0]_Sheet1_1227 쌍용점 OPEN품의 2" xfId="12749" xr:uid="{00000000-0005-0000-0000-0000BF330000}"/>
    <cellStyle name="AÞ¸¶ [0]_Sheet1_1227 쌍용점 OPEN품의 3" xfId="12750" xr:uid="{00000000-0005-0000-0000-0000C0330000}"/>
    <cellStyle name="ÄÞ¸¶ [0]_Sheet1_1227 쌍용점 OPEN품의 3" xfId="12751" xr:uid="{00000000-0005-0000-0000-0000C1330000}"/>
    <cellStyle name="AÞ¸¶ [0]_Sheet1_1227 쌍용점 OPEN품의 4" xfId="12752" xr:uid="{00000000-0005-0000-0000-0000C2330000}"/>
    <cellStyle name="ÄÞ¸¶ [0]_Sheet1_1227 쌍용점 OPEN품의 4" xfId="12753" xr:uid="{00000000-0005-0000-0000-0000C3330000}"/>
    <cellStyle name="AÞ¸¶ [0]_Sheet1_1월리플렛계획" xfId="12754" xr:uid="{00000000-0005-0000-0000-0000C4330000}"/>
    <cellStyle name="ÄÞ¸¶ [0]_Sheet1_1월리플렛계획" xfId="12755" xr:uid="{00000000-0005-0000-0000-0000C5330000}"/>
    <cellStyle name="AÞ¸¶ [0]_Sheet1_1월리플렛계획 2" xfId="12756" xr:uid="{00000000-0005-0000-0000-0000C6330000}"/>
    <cellStyle name="ÄÞ¸¶ [0]_Sheet1_1월리플렛계획 2" xfId="12757" xr:uid="{00000000-0005-0000-0000-0000C7330000}"/>
    <cellStyle name="AÞ¸¶ [0]_Sheet1_1월리플렛계획 3" xfId="12758" xr:uid="{00000000-0005-0000-0000-0000C8330000}"/>
    <cellStyle name="ÄÞ¸¶ [0]_Sheet1_1월리플렛계획 3" xfId="12759" xr:uid="{00000000-0005-0000-0000-0000C9330000}"/>
    <cellStyle name="AÞ¸¶ [0]_Sheet1_1월리플렛계획 4" xfId="12760" xr:uid="{00000000-0005-0000-0000-0000CA330000}"/>
    <cellStyle name="ÄÞ¸¶ [0]_Sheet1_1월리플렛계획 4" xfId="12761" xr:uid="{00000000-0005-0000-0000-0000CB330000}"/>
    <cellStyle name="AÞ¸¶ [0]_Sheet1_2003년7월 초특가세일품의서" xfId="12762" xr:uid="{00000000-0005-0000-0000-0000CC330000}"/>
    <cellStyle name="ÄÞ¸¶ [0]_Sheet1_2003년7월 초특가세일품의서" xfId="12763" xr:uid="{00000000-0005-0000-0000-0000CD330000}"/>
    <cellStyle name="AÞ¸¶ [0]_Sheet1_2003년7월 초특가세일품의서 2" xfId="12764" xr:uid="{00000000-0005-0000-0000-0000CE330000}"/>
    <cellStyle name="ÄÞ¸¶ [0]_Sheet1_2003년7월 초특가세일품의서 2" xfId="12765" xr:uid="{00000000-0005-0000-0000-0000CF330000}"/>
    <cellStyle name="AÞ¸¶ [0]_Sheet1_2003년7월 초특가세일품의서 3" xfId="12766" xr:uid="{00000000-0005-0000-0000-0000D0330000}"/>
    <cellStyle name="ÄÞ¸¶ [0]_Sheet1_2003년7월 초특가세일품의서 3" xfId="12767" xr:uid="{00000000-0005-0000-0000-0000D1330000}"/>
    <cellStyle name="AÞ¸¶ [0]_Sheet1_2003년7월 초특가세일품의서 4" xfId="12768" xr:uid="{00000000-0005-0000-0000-0000D2330000}"/>
    <cellStyle name="ÄÞ¸¶ [0]_Sheet1_2003년7월 초특가세일품의서 4" xfId="12769" xr:uid="{00000000-0005-0000-0000-0000D3330000}"/>
    <cellStyle name="AÞ¸¶ [0]_Sheet1_2004년 확정목표1231" xfId="12770" xr:uid="{00000000-0005-0000-0000-0000D4330000}"/>
    <cellStyle name="ÄÞ¸¶ [0]_Sheet1_2004년 확정목표1231" xfId="12771" xr:uid="{00000000-0005-0000-0000-0000D5330000}"/>
    <cellStyle name="AÞ¸¶ [0]_Sheet1_2004년 확정목표1231 2" xfId="12772" xr:uid="{00000000-0005-0000-0000-0000D6330000}"/>
    <cellStyle name="ÄÞ¸¶ [0]_Sheet1_2004년 확정목표1231 2" xfId="12773" xr:uid="{00000000-0005-0000-0000-0000D7330000}"/>
    <cellStyle name="AÞ¸¶ [0]_Sheet1_2004년 확정목표1231 3" xfId="12774" xr:uid="{00000000-0005-0000-0000-0000D8330000}"/>
    <cellStyle name="ÄÞ¸¶ [0]_Sheet1_2004년 확정목표1231 3" xfId="12775" xr:uid="{00000000-0005-0000-0000-0000D9330000}"/>
    <cellStyle name="AÞ¸¶ [0]_Sheet1_2004년 확정목표1231 4" xfId="12776" xr:uid="{00000000-0005-0000-0000-0000DA330000}"/>
    <cellStyle name="ÄÞ¸¶ [0]_Sheet1_2004년 확정목표1231 4" xfId="12777" xr:uid="{00000000-0005-0000-0000-0000DB330000}"/>
    <cellStyle name="AÞ¸¶ [0]_Sheet1_5주년전단배포계획" xfId="12778" xr:uid="{00000000-0005-0000-0000-0000DC330000}"/>
    <cellStyle name="ÄÞ¸¶ [0]_Sheet1_5주년전단배포계획" xfId="12779" xr:uid="{00000000-0005-0000-0000-0000DD330000}"/>
    <cellStyle name="AÞ¸¶ [0]_Sheet1_5주년전단배포계획 2" xfId="12780" xr:uid="{00000000-0005-0000-0000-0000DE330000}"/>
    <cellStyle name="ÄÞ¸¶ [0]_Sheet1_5주년전단배포계획 2" xfId="12781" xr:uid="{00000000-0005-0000-0000-0000DF330000}"/>
    <cellStyle name="AÞ¸¶ [0]_Sheet1_5주년전단배포계획 3" xfId="12782" xr:uid="{00000000-0005-0000-0000-0000E0330000}"/>
    <cellStyle name="ÄÞ¸¶ [0]_Sheet1_5주년전단배포계획 3" xfId="12783" xr:uid="{00000000-0005-0000-0000-0000E1330000}"/>
    <cellStyle name="AÞ¸¶ [0]_Sheet1_5주년전단배포계획 4" xfId="12784" xr:uid="{00000000-0005-0000-0000-0000E2330000}"/>
    <cellStyle name="ÄÞ¸¶ [0]_Sheet1_5주년전단배포계획 4" xfId="12785" xr:uid="{00000000-0005-0000-0000-0000E3330000}"/>
    <cellStyle name="AÞ¸¶ [0]_Sheet1_5주년전단배포계획(1)" xfId="12786" xr:uid="{00000000-0005-0000-0000-0000E4330000}"/>
    <cellStyle name="ÄÞ¸¶ [0]_Sheet1_5주년전단배포계획(1)" xfId="12787" xr:uid="{00000000-0005-0000-0000-0000E5330000}"/>
    <cellStyle name="AÞ¸¶ [0]_Sheet1_5주년전단배포계획(1) 2" xfId="12788" xr:uid="{00000000-0005-0000-0000-0000E6330000}"/>
    <cellStyle name="ÄÞ¸¶ [0]_Sheet1_5주년전단배포계획(1) 2" xfId="12789" xr:uid="{00000000-0005-0000-0000-0000E7330000}"/>
    <cellStyle name="AÞ¸¶ [0]_Sheet1_5주년전단배포계획(1) 3" xfId="12790" xr:uid="{00000000-0005-0000-0000-0000E8330000}"/>
    <cellStyle name="ÄÞ¸¶ [0]_Sheet1_5주년전단배포계획(1) 3" xfId="12791" xr:uid="{00000000-0005-0000-0000-0000E9330000}"/>
    <cellStyle name="AÞ¸¶ [0]_Sheet1_5주년전단배포계획(1) 4" xfId="12792" xr:uid="{00000000-0005-0000-0000-0000EA330000}"/>
    <cellStyle name="ÄÞ¸¶ [0]_Sheet1_5주년전단배포계획(1) 4" xfId="12793" xr:uid="{00000000-0005-0000-0000-0000EB330000}"/>
    <cellStyle name="AÞ¸¶ [0]_Sheet1_Book1" xfId="12794" xr:uid="{00000000-0005-0000-0000-0000EC330000}"/>
    <cellStyle name="ÄÞ¸¶ [0]_Sheet1_Book1" xfId="12795" xr:uid="{00000000-0005-0000-0000-0000ED330000}"/>
    <cellStyle name="AÞ¸¶ [0]_Sheet1_Book1 2" xfId="12796" xr:uid="{00000000-0005-0000-0000-0000EE330000}"/>
    <cellStyle name="ÄÞ¸¶ [0]_Sheet1_Book1 2" xfId="12797" xr:uid="{00000000-0005-0000-0000-0000EF330000}"/>
    <cellStyle name="AÞ¸¶ [0]_Sheet1_Book1 3" xfId="12798" xr:uid="{00000000-0005-0000-0000-0000F0330000}"/>
    <cellStyle name="ÄÞ¸¶ [0]_Sheet1_Book1 3" xfId="12799" xr:uid="{00000000-0005-0000-0000-0000F1330000}"/>
    <cellStyle name="AÞ¸¶ [0]_Sheet1_Book1 4" xfId="12800" xr:uid="{00000000-0005-0000-0000-0000F2330000}"/>
    <cellStyle name="ÄÞ¸¶ [0]_Sheet1_Book1 4" xfId="12801" xr:uid="{00000000-0005-0000-0000-0000F3330000}"/>
    <cellStyle name="AÞ¸¶ [0]_Sheet1_Book2" xfId="12802" xr:uid="{00000000-0005-0000-0000-0000F4330000}"/>
    <cellStyle name="ÄÞ¸¶ [0]_Sheet1_Book2" xfId="12803" xr:uid="{00000000-0005-0000-0000-0000F5330000}"/>
    <cellStyle name="AÞ¸¶ [0]_Sheet1_Book2 2" xfId="12804" xr:uid="{00000000-0005-0000-0000-0000F6330000}"/>
    <cellStyle name="ÄÞ¸¶ [0]_Sheet1_Book2 2" xfId="12805" xr:uid="{00000000-0005-0000-0000-0000F7330000}"/>
    <cellStyle name="AÞ¸¶ [0]_Sheet1_Book2 3" xfId="12806" xr:uid="{00000000-0005-0000-0000-0000F8330000}"/>
    <cellStyle name="ÄÞ¸¶ [0]_Sheet1_Book2 3" xfId="12807" xr:uid="{00000000-0005-0000-0000-0000F9330000}"/>
    <cellStyle name="AÞ¸¶ [0]_Sheet1_Book2 4" xfId="12808" xr:uid="{00000000-0005-0000-0000-0000FA330000}"/>
    <cellStyle name="ÄÞ¸¶ [0]_Sheet1_Book2 4" xfId="12809" xr:uid="{00000000-0005-0000-0000-0000FB330000}"/>
    <cellStyle name="AÞ¸¶ [0]_Sheet1_OPEN주년품의서(전남지사-상무,남광주,첨단)" xfId="12810" xr:uid="{00000000-0005-0000-0000-0000FC330000}"/>
    <cellStyle name="ÄÞ¸¶ [0]_Sheet1_OPEN주년품의서(전남지사-상무,남광주,첨단)" xfId="12811" xr:uid="{00000000-0005-0000-0000-0000FD330000}"/>
    <cellStyle name="AÞ¸¶ [0]_Sheet1_OPEN주년품의서(전남지사-상무,남광주,첨단) 2" xfId="12812" xr:uid="{00000000-0005-0000-0000-0000FE330000}"/>
    <cellStyle name="ÄÞ¸¶ [0]_Sheet1_OPEN주년품의서(전남지사-상무,남광주,첨단) 2" xfId="12813" xr:uid="{00000000-0005-0000-0000-0000FF330000}"/>
    <cellStyle name="AÞ¸¶ [0]_Sheet1_OPEN주년품의서(전남지사-상무,남광주,첨단) 3" xfId="12814" xr:uid="{00000000-0005-0000-0000-000000340000}"/>
    <cellStyle name="ÄÞ¸¶ [0]_Sheet1_OPEN주년품의서(전남지사-상무,남광주,첨단) 3" xfId="12815" xr:uid="{00000000-0005-0000-0000-000001340000}"/>
    <cellStyle name="AÞ¸¶ [0]_Sheet1_OPEN주년품의서(전남지사-상무,남광주,첨단) 4" xfId="12816" xr:uid="{00000000-0005-0000-0000-000002340000}"/>
    <cellStyle name="ÄÞ¸¶ [0]_Sheet1_OPEN주년품의서(전남지사-상무,남광주,첨단) 4" xfId="12817" xr:uid="{00000000-0005-0000-0000-000003340000}"/>
    <cellStyle name="AÞ¸¶ [0]_Sheet1_OPEN품의해남" xfId="12818" xr:uid="{00000000-0005-0000-0000-000004340000}"/>
    <cellStyle name="ÄÞ¸¶ [0]_Sheet1_OPEN품의해남" xfId="12819" xr:uid="{00000000-0005-0000-0000-000005340000}"/>
    <cellStyle name="AÞ¸¶ [0]_Sheet1_OPEN품의해남 2" xfId="12820" xr:uid="{00000000-0005-0000-0000-000006340000}"/>
    <cellStyle name="ÄÞ¸¶ [0]_Sheet1_OPEN품의해남 2" xfId="12821" xr:uid="{00000000-0005-0000-0000-000007340000}"/>
    <cellStyle name="AÞ¸¶ [0]_Sheet1_OPEN품의해남 3" xfId="12822" xr:uid="{00000000-0005-0000-0000-000008340000}"/>
    <cellStyle name="ÄÞ¸¶ [0]_Sheet1_OPEN품의해남 3" xfId="12823" xr:uid="{00000000-0005-0000-0000-000009340000}"/>
    <cellStyle name="AÞ¸¶ [0]_Sheet1_OPEN품의해남 4" xfId="12824" xr:uid="{00000000-0005-0000-0000-00000A340000}"/>
    <cellStyle name="ÄÞ¸¶ [0]_Sheet1_OPEN품의해남 4" xfId="12825" xr:uid="{00000000-0005-0000-0000-00000B340000}"/>
    <cellStyle name="AÞ¸¶ [0]_Sheet1_가경오픈품의기안" xfId="12826" xr:uid="{00000000-0005-0000-0000-00000C340000}"/>
    <cellStyle name="ÄÞ¸¶ [0]_Sheet1_가경오픈품의기안" xfId="12827" xr:uid="{00000000-0005-0000-0000-00000D340000}"/>
    <cellStyle name="AÞ¸¶ [0]_Sheet1_가경오픈품의기안 2" xfId="12828" xr:uid="{00000000-0005-0000-0000-00000E340000}"/>
    <cellStyle name="ÄÞ¸¶ [0]_Sheet1_가경오픈품의기안 2" xfId="12829" xr:uid="{00000000-0005-0000-0000-00000F340000}"/>
    <cellStyle name="AÞ¸¶ [0]_Sheet1_가경오픈품의기안 3" xfId="12830" xr:uid="{00000000-0005-0000-0000-000010340000}"/>
    <cellStyle name="ÄÞ¸¶ [0]_Sheet1_가경오픈품의기안 3" xfId="12831" xr:uid="{00000000-0005-0000-0000-000011340000}"/>
    <cellStyle name="AÞ¸¶ [0]_Sheet1_가경오픈품의기안 4" xfId="12832" xr:uid="{00000000-0005-0000-0000-000012340000}"/>
    <cellStyle name="ÄÞ¸¶ [0]_Sheet1_가경오픈품의기안 4" xfId="12833" xr:uid="{00000000-0005-0000-0000-000013340000}"/>
    <cellStyle name="AÞ¸¶ [0]_Sheet1_가경점 종합자료" xfId="12834" xr:uid="{00000000-0005-0000-0000-000014340000}"/>
    <cellStyle name="ÄÞ¸¶ [0]_Sheet1_가경점 종합자료" xfId="12835" xr:uid="{00000000-0005-0000-0000-000015340000}"/>
    <cellStyle name="AÞ¸¶ [0]_Sheet1_가경점 종합자료 2" xfId="12836" xr:uid="{00000000-0005-0000-0000-000016340000}"/>
    <cellStyle name="ÄÞ¸¶ [0]_Sheet1_가경점 종합자료 2" xfId="12837" xr:uid="{00000000-0005-0000-0000-000017340000}"/>
    <cellStyle name="AÞ¸¶ [0]_Sheet1_가경점 종합자료 3" xfId="12838" xr:uid="{00000000-0005-0000-0000-000018340000}"/>
    <cellStyle name="ÄÞ¸¶ [0]_Sheet1_가경점 종합자료 3" xfId="12839" xr:uid="{00000000-0005-0000-0000-000019340000}"/>
    <cellStyle name="AÞ¸¶ [0]_Sheet1_가경점 종합자료 4" xfId="12840" xr:uid="{00000000-0005-0000-0000-00001A340000}"/>
    <cellStyle name="ÄÞ¸¶ [0]_Sheet1_가경점 종합자료 4" xfId="12841" xr:uid="{00000000-0005-0000-0000-00001B340000}"/>
    <cellStyle name="AÞ¸¶ [0]_Sheet1_간석" xfId="12842" xr:uid="{00000000-0005-0000-0000-00001C340000}"/>
    <cellStyle name="ÄÞ¸¶ [0]_Sheet1_간석" xfId="12843" xr:uid="{00000000-0005-0000-0000-00001D340000}"/>
    <cellStyle name="AÞ¸¶ [0]_Sheet1_간석 2" xfId="12844" xr:uid="{00000000-0005-0000-0000-00001E340000}"/>
    <cellStyle name="ÄÞ¸¶ [0]_Sheet1_간석 2" xfId="12845" xr:uid="{00000000-0005-0000-0000-00001F340000}"/>
    <cellStyle name="AÞ¸¶ [0]_Sheet1_간석 3" xfId="12846" xr:uid="{00000000-0005-0000-0000-000020340000}"/>
    <cellStyle name="ÄÞ¸¶ [0]_Sheet1_간석 3" xfId="12847" xr:uid="{00000000-0005-0000-0000-000021340000}"/>
    <cellStyle name="AÞ¸¶ [0]_Sheet1_간석 4" xfId="12848" xr:uid="{00000000-0005-0000-0000-000022340000}"/>
    <cellStyle name="ÄÞ¸¶ [0]_Sheet1_간석 4" xfId="12849" xr:uid="{00000000-0005-0000-0000-000023340000}"/>
    <cellStyle name="AÞ¸¶ [0]_Sheet1_강북전단(양주1206)" xfId="12850" xr:uid="{00000000-0005-0000-0000-000024340000}"/>
    <cellStyle name="ÄÞ¸¶ [0]_Sheet1_강북전단(양주1206)" xfId="12851" xr:uid="{00000000-0005-0000-0000-000025340000}"/>
    <cellStyle name="AÞ¸¶ [0]_Sheet1_강북전단(양주1206) 2" xfId="12852" xr:uid="{00000000-0005-0000-0000-000026340000}"/>
    <cellStyle name="ÄÞ¸¶ [0]_Sheet1_강북전단(양주1206) 2" xfId="12853" xr:uid="{00000000-0005-0000-0000-000027340000}"/>
    <cellStyle name="AÞ¸¶ [0]_Sheet1_강북전단(양주1206) 3" xfId="12854" xr:uid="{00000000-0005-0000-0000-000028340000}"/>
    <cellStyle name="ÄÞ¸¶ [0]_Sheet1_강북전단(양주1206) 3" xfId="12855" xr:uid="{00000000-0005-0000-0000-000029340000}"/>
    <cellStyle name="AÞ¸¶ [0]_Sheet1_강북전단(양주1206) 4" xfId="12856" xr:uid="{00000000-0005-0000-0000-00002A340000}"/>
    <cellStyle name="ÄÞ¸¶ [0]_Sheet1_강북전단(양주1206) 4" xfId="12857" xr:uid="{00000000-0005-0000-0000-00002B340000}"/>
    <cellStyle name="AÞ¸¶ [0]_Sheet1_강북전단(일산,불광,금오)" xfId="12858" xr:uid="{00000000-0005-0000-0000-00002C340000}"/>
    <cellStyle name="ÄÞ¸¶ [0]_Sheet1_강북전단(일산,불광,금오)" xfId="12859" xr:uid="{00000000-0005-0000-0000-00002D340000}"/>
    <cellStyle name="AÞ¸¶ [0]_Sheet1_강북전단(일산,불광,금오) 2" xfId="12860" xr:uid="{00000000-0005-0000-0000-00002E340000}"/>
    <cellStyle name="ÄÞ¸¶ [0]_Sheet1_강북전단(일산,불광,금오) 2" xfId="12861" xr:uid="{00000000-0005-0000-0000-00002F340000}"/>
    <cellStyle name="AÞ¸¶ [0]_Sheet1_강북전단(일산,불광,금오) 3" xfId="12862" xr:uid="{00000000-0005-0000-0000-000030340000}"/>
    <cellStyle name="ÄÞ¸¶ [0]_Sheet1_강북전단(일산,불광,금오) 3" xfId="12863" xr:uid="{00000000-0005-0000-0000-000031340000}"/>
    <cellStyle name="AÞ¸¶ [0]_Sheet1_강북전단(일산,불광,금오) 4" xfId="12864" xr:uid="{00000000-0005-0000-0000-000032340000}"/>
    <cellStyle name="ÄÞ¸¶ [0]_Sheet1_강북전단(일산,불광,금오) 4" xfId="12865" xr:uid="{00000000-0005-0000-0000-000033340000}"/>
    <cellStyle name="AÞ¸¶ [0]_Sheet1_고덕동DM판촉품의(20030215)" xfId="12866" xr:uid="{00000000-0005-0000-0000-000034340000}"/>
    <cellStyle name="ÄÞ¸¶ [0]_Sheet1_고덕동DM판촉품의(20030215)" xfId="12867" xr:uid="{00000000-0005-0000-0000-000035340000}"/>
    <cellStyle name="AÞ¸¶ [0]_Sheet1_고덕동DM판촉품의(20030215) 2" xfId="12868" xr:uid="{00000000-0005-0000-0000-000036340000}"/>
    <cellStyle name="ÄÞ¸¶ [0]_Sheet1_고덕동DM판촉품의(20030215) 2" xfId="12869" xr:uid="{00000000-0005-0000-0000-000037340000}"/>
    <cellStyle name="AÞ¸¶ [0]_Sheet1_고덕동DM판촉품의(20030215) 3" xfId="12870" xr:uid="{00000000-0005-0000-0000-000038340000}"/>
    <cellStyle name="ÄÞ¸¶ [0]_Sheet1_고덕동DM판촉품의(20030215) 3" xfId="12871" xr:uid="{00000000-0005-0000-0000-000039340000}"/>
    <cellStyle name="AÞ¸¶ [0]_Sheet1_고덕동DM판촉품의(20030215) 4" xfId="12872" xr:uid="{00000000-0005-0000-0000-00003A340000}"/>
    <cellStyle name="ÄÞ¸¶ [0]_Sheet1_고덕동DM판촉품의(20030215) 4" xfId="12873" xr:uid="{00000000-0005-0000-0000-00003B340000}"/>
    <cellStyle name="AÞ¸¶ [0]_Sheet1_구로(1)" xfId="12874" xr:uid="{00000000-0005-0000-0000-00003C340000}"/>
    <cellStyle name="ÄÞ¸¶ [0]_Sheet1_구로(1)" xfId="12875" xr:uid="{00000000-0005-0000-0000-00003D340000}"/>
    <cellStyle name="AÞ¸¶ [0]_Sheet1_구로(1) 2" xfId="12876" xr:uid="{00000000-0005-0000-0000-00003E340000}"/>
    <cellStyle name="ÄÞ¸¶ [0]_Sheet1_구로(1) 2" xfId="12877" xr:uid="{00000000-0005-0000-0000-00003F340000}"/>
    <cellStyle name="AÞ¸¶ [0]_Sheet1_구로(1) 3" xfId="12878" xr:uid="{00000000-0005-0000-0000-000040340000}"/>
    <cellStyle name="ÄÞ¸¶ [0]_Sheet1_구로(1) 3" xfId="12879" xr:uid="{00000000-0005-0000-0000-000041340000}"/>
    <cellStyle name="AÞ¸¶ [0]_Sheet1_구로(1) 4" xfId="12880" xr:uid="{00000000-0005-0000-0000-000042340000}"/>
    <cellStyle name="ÄÞ¸¶ [0]_Sheet1_구로(1) 4" xfId="12881" xr:uid="{00000000-0005-0000-0000-000043340000}"/>
    <cellStyle name="AÞ¸¶ [0]_Sheet1_군산open2주년행사품의서" xfId="12882" xr:uid="{00000000-0005-0000-0000-000044340000}"/>
    <cellStyle name="ÄÞ¸¶ [0]_Sheet1_군산open2주년행사품의서" xfId="12883" xr:uid="{00000000-0005-0000-0000-000045340000}"/>
    <cellStyle name="AÞ¸¶ [0]_Sheet1_군산open2주년행사품의서 2" xfId="12884" xr:uid="{00000000-0005-0000-0000-000046340000}"/>
    <cellStyle name="ÄÞ¸¶ [0]_Sheet1_군산open2주년행사품의서 2" xfId="12885" xr:uid="{00000000-0005-0000-0000-000047340000}"/>
    <cellStyle name="AÞ¸¶ [0]_Sheet1_군산open2주년행사품의서 3" xfId="12886" xr:uid="{00000000-0005-0000-0000-000048340000}"/>
    <cellStyle name="ÄÞ¸¶ [0]_Sheet1_군산open2주년행사품의서 3" xfId="12887" xr:uid="{00000000-0005-0000-0000-000049340000}"/>
    <cellStyle name="AÞ¸¶ [0]_Sheet1_군산open2주년행사품의서 4" xfId="12888" xr:uid="{00000000-0005-0000-0000-00004A340000}"/>
    <cellStyle name="ÄÞ¸¶ [0]_Sheet1_군산open2주년행사품의서 4" xfId="12889" xr:uid="{00000000-0005-0000-0000-00004B340000}"/>
    <cellStyle name="AÞ¸¶ [0]_Sheet1_군산동군산 전단품의" xfId="12890" xr:uid="{00000000-0005-0000-0000-00004C340000}"/>
    <cellStyle name="ÄÞ¸¶ [0]_Sheet1_군산동군산 전단품의" xfId="12891" xr:uid="{00000000-0005-0000-0000-00004D340000}"/>
    <cellStyle name="AÞ¸¶ [0]_Sheet1_군산동군산 전단품의 2" xfId="12892" xr:uid="{00000000-0005-0000-0000-00004E340000}"/>
    <cellStyle name="ÄÞ¸¶ [0]_Sheet1_군산동군산 전단품의 2" xfId="12893" xr:uid="{00000000-0005-0000-0000-00004F340000}"/>
    <cellStyle name="AÞ¸¶ [0]_Sheet1_군산동군산 전단품의 3" xfId="12894" xr:uid="{00000000-0005-0000-0000-000050340000}"/>
    <cellStyle name="ÄÞ¸¶ [0]_Sheet1_군산동군산 전단품의 3" xfId="12895" xr:uid="{00000000-0005-0000-0000-000051340000}"/>
    <cellStyle name="AÞ¸¶ [0]_Sheet1_군산동군산 전단품의 4" xfId="12896" xr:uid="{00000000-0005-0000-0000-000052340000}"/>
    <cellStyle name="ÄÞ¸¶ [0]_Sheet1_군산동군산 전단품의 4" xfId="12897" xr:uid="{00000000-0005-0000-0000-000053340000}"/>
    <cellStyle name="AÞ¸¶ [0]_Sheet1_군산오픈6주년(완결2)" xfId="12898" xr:uid="{00000000-0005-0000-0000-000054340000}"/>
    <cellStyle name="ÄÞ¸¶ [0]_Sheet1_군산오픈6주년(완결2)" xfId="12899" xr:uid="{00000000-0005-0000-0000-000055340000}"/>
    <cellStyle name="AÞ¸¶ [0]_Sheet1_군산오픈6주년(완결2) 2" xfId="12900" xr:uid="{00000000-0005-0000-0000-000056340000}"/>
    <cellStyle name="ÄÞ¸¶ [0]_Sheet1_군산오픈6주년(완결2) 2" xfId="12901" xr:uid="{00000000-0005-0000-0000-000057340000}"/>
    <cellStyle name="AÞ¸¶ [0]_Sheet1_군산오픈6주년(완결2) 3" xfId="12902" xr:uid="{00000000-0005-0000-0000-000058340000}"/>
    <cellStyle name="ÄÞ¸¶ [0]_Sheet1_군산오픈6주년(완결2) 3" xfId="12903" xr:uid="{00000000-0005-0000-0000-000059340000}"/>
    <cellStyle name="AÞ¸¶ [0]_Sheet1_군산오픈6주년(완결2) 4" xfId="12904" xr:uid="{00000000-0005-0000-0000-00005A340000}"/>
    <cellStyle name="ÄÞ¸¶ [0]_Sheet1_군산오픈6주년(완결2) 4" xfId="12905" xr:uid="{00000000-0005-0000-0000-00005B340000}"/>
    <cellStyle name="AÞ¸¶ [0]_Sheet1_남원오픈성원감사세일" xfId="12906" xr:uid="{00000000-0005-0000-0000-00005C340000}"/>
    <cellStyle name="ÄÞ¸¶ [0]_Sheet1_남원오픈성원감사세일" xfId="12907" xr:uid="{00000000-0005-0000-0000-00005D340000}"/>
    <cellStyle name="AÞ¸¶ [0]_Sheet1_남원오픈성원감사세일 2" xfId="12908" xr:uid="{00000000-0005-0000-0000-00005E340000}"/>
    <cellStyle name="ÄÞ¸¶ [0]_Sheet1_남원오픈성원감사세일 2" xfId="12909" xr:uid="{00000000-0005-0000-0000-00005F340000}"/>
    <cellStyle name="AÞ¸¶ [0]_Sheet1_남원오픈성원감사세일 3" xfId="12910" xr:uid="{00000000-0005-0000-0000-000060340000}"/>
    <cellStyle name="ÄÞ¸¶ [0]_Sheet1_남원오픈성원감사세일 3" xfId="12911" xr:uid="{00000000-0005-0000-0000-000061340000}"/>
    <cellStyle name="AÞ¸¶ [0]_Sheet1_남원오픈성원감사세일 4" xfId="12912" xr:uid="{00000000-0005-0000-0000-000062340000}"/>
    <cellStyle name="ÄÞ¸¶ [0]_Sheet1_남원오픈성원감사세일 4" xfId="12913" xr:uid="{00000000-0005-0000-0000-000063340000}"/>
    <cellStyle name="AÞ¸¶ [0]_Sheet1_두정점 종합자료" xfId="12914" xr:uid="{00000000-0005-0000-0000-000064340000}"/>
    <cellStyle name="ÄÞ¸¶ [0]_Sheet1_두정점 종합자료" xfId="12915" xr:uid="{00000000-0005-0000-0000-000065340000}"/>
    <cellStyle name="AÞ¸¶ [0]_Sheet1_두정점 종합자료 2" xfId="12916" xr:uid="{00000000-0005-0000-0000-000066340000}"/>
    <cellStyle name="ÄÞ¸¶ [0]_Sheet1_두정점 종합자료 2" xfId="12917" xr:uid="{00000000-0005-0000-0000-000067340000}"/>
    <cellStyle name="AÞ¸¶ [0]_Sheet1_두정점 종합자료 3" xfId="12918" xr:uid="{00000000-0005-0000-0000-000068340000}"/>
    <cellStyle name="ÄÞ¸¶ [0]_Sheet1_두정점 종합자료 3" xfId="12919" xr:uid="{00000000-0005-0000-0000-000069340000}"/>
    <cellStyle name="AÞ¸¶ [0]_Sheet1_두정점 종합자료 4" xfId="12920" xr:uid="{00000000-0005-0000-0000-00006A340000}"/>
    <cellStyle name="ÄÞ¸¶ [0]_Sheet1_두정점 종합자료 4" xfId="12921" xr:uid="{00000000-0005-0000-0000-00006B340000}"/>
    <cellStyle name="AÞ¸¶ [0]_Sheet1_목록" xfId="12922" xr:uid="{00000000-0005-0000-0000-00006C340000}"/>
    <cellStyle name="ÄÞ¸¶ [0]_Sheet1_목록" xfId="12923" xr:uid="{00000000-0005-0000-0000-00006D340000}"/>
    <cellStyle name="AÞ¸¶ [0]_Sheet1_목록 2" xfId="12924" xr:uid="{00000000-0005-0000-0000-00006E340000}"/>
    <cellStyle name="ÄÞ¸¶ [0]_Sheet1_목록 2" xfId="12925" xr:uid="{00000000-0005-0000-0000-00006F340000}"/>
    <cellStyle name="AÞ¸¶ [0]_Sheet1_목록 3" xfId="12926" xr:uid="{00000000-0005-0000-0000-000070340000}"/>
    <cellStyle name="ÄÞ¸¶ [0]_Sheet1_목록 3" xfId="12927" xr:uid="{00000000-0005-0000-0000-000071340000}"/>
    <cellStyle name="AÞ¸¶ [0]_Sheet1_목록 4" xfId="12928" xr:uid="{00000000-0005-0000-0000-000072340000}"/>
    <cellStyle name="ÄÞ¸¶ [0]_Sheet1_목록 4" xfId="12929" xr:uid="{00000000-0005-0000-0000-000073340000}"/>
    <cellStyle name="AÞ¸¶ [0]_Sheet1_부흥" xfId="12930" xr:uid="{00000000-0005-0000-0000-000074340000}"/>
    <cellStyle name="ÄÞ¸¶ [0]_Sheet1_부흥" xfId="12931" xr:uid="{00000000-0005-0000-0000-000075340000}"/>
    <cellStyle name="AÞ¸¶ [0]_Sheet1_부흥 2" xfId="12932" xr:uid="{00000000-0005-0000-0000-000076340000}"/>
    <cellStyle name="ÄÞ¸¶ [0]_Sheet1_부흥 2" xfId="12933" xr:uid="{00000000-0005-0000-0000-000077340000}"/>
    <cellStyle name="AÞ¸¶ [0]_Sheet1_부흥 3" xfId="12934" xr:uid="{00000000-0005-0000-0000-000078340000}"/>
    <cellStyle name="ÄÞ¸¶ [0]_Sheet1_부흥 3" xfId="12935" xr:uid="{00000000-0005-0000-0000-000079340000}"/>
    <cellStyle name="AÞ¸¶ [0]_Sheet1_부흥 4" xfId="12936" xr:uid="{00000000-0005-0000-0000-00007A340000}"/>
    <cellStyle name="ÄÞ¸¶ [0]_Sheet1_부흥 4" xfId="12937" xr:uid="{00000000-0005-0000-0000-00007B340000}"/>
    <cellStyle name="AÞ¸¶ [0]_Sheet1_북변" xfId="12938" xr:uid="{00000000-0005-0000-0000-00007C340000}"/>
    <cellStyle name="ÄÞ¸¶ [0]_Sheet1_북변" xfId="12939" xr:uid="{00000000-0005-0000-0000-00007D340000}"/>
    <cellStyle name="AÞ¸¶ [0]_Sheet1_북변 2" xfId="12940" xr:uid="{00000000-0005-0000-0000-00007E340000}"/>
    <cellStyle name="ÄÞ¸¶ [0]_Sheet1_북변 2" xfId="12941" xr:uid="{00000000-0005-0000-0000-00007F340000}"/>
    <cellStyle name="AÞ¸¶ [0]_Sheet1_북변 3" xfId="12942" xr:uid="{00000000-0005-0000-0000-000080340000}"/>
    <cellStyle name="ÄÞ¸¶ [0]_Sheet1_북변 3" xfId="12943" xr:uid="{00000000-0005-0000-0000-000081340000}"/>
    <cellStyle name="AÞ¸¶ [0]_Sheet1_북변 4" xfId="12944" xr:uid="{00000000-0005-0000-0000-000082340000}"/>
    <cellStyle name="ÄÞ¸¶ [0]_Sheet1_북변 4" xfId="12945" xr:uid="{00000000-0005-0000-0000-000083340000}"/>
    <cellStyle name="AÞ¸¶ [0]_Sheet1_분평 2월 배포계획" xfId="12946" xr:uid="{00000000-0005-0000-0000-000084340000}"/>
    <cellStyle name="ÄÞ¸¶ [0]_Sheet1_분평 2월 배포계획" xfId="12947" xr:uid="{00000000-0005-0000-0000-000085340000}"/>
    <cellStyle name="AÞ¸¶ [0]_Sheet1_분평 2월 배포계획 2" xfId="12948" xr:uid="{00000000-0005-0000-0000-000086340000}"/>
    <cellStyle name="ÄÞ¸¶ [0]_Sheet1_분평 2월 배포계획 2" xfId="12949" xr:uid="{00000000-0005-0000-0000-000087340000}"/>
    <cellStyle name="AÞ¸¶ [0]_Sheet1_분평 2월 배포계획 3" xfId="12950" xr:uid="{00000000-0005-0000-0000-000088340000}"/>
    <cellStyle name="ÄÞ¸¶ [0]_Sheet1_분평 2월 배포계획 3" xfId="12951" xr:uid="{00000000-0005-0000-0000-000089340000}"/>
    <cellStyle name="AÞ¸¶ [0]_Sheet1_분평 2월 배포계획 4" xfId="12952" xr:uid="{00000000-0005-0000-0000-00008A340000}"/>
    <cellStyle name="ÄÞ¸¶ [0]_Sheet1_분평 2월 배포계획 4" xfId="12953" xr:uid="{00000000-0005-0000-0000-00008B340000}"/>
    <cellStyle name="AÞ¸¶ [0]_Sheet1_분평배포계획" xfId="12954" xr:uid="{00000000-0005-0000-0000-00008C340000}"/>
    <cellStyle name="ÄÞ¸¶ [0]_Sheet1_분평배포계획" xfId="12955" xr:uid="{00000000-0005-0000-0000-00008D340000}"/>
    <cellStyle name="AÞ¸¶ [0]_Sheet1_분평배포계획 2" xfId="12956" xr:uid="{00000000-0005-0000-0000-00008E340000}"/>
    <cellStyle name="ÄÞ¸¶ [0]_Sheet1_분평배포계획 2" xfId="12957" xr:uid="{00000000-0005-0000-0000-00008F340000}"/>
    <cellStyle name="AÞ¸¶ [0]_Sheet1_분평배포계획 3" xfId="12958" xr:uid="{00000000-0005-0000-0000-000090340000}"/>
    <cellStyle name="ÄÞ¸¶ [0]_Sheet1_분평배포계획 3" xfId="12959" xr:uid="{00000000-0005-0000-0000-000091340000}"/>
    <cellStyle name="AÞ¸¶ [0]_Sheet1_분평배포계획 4" xfId="12960" xr:uid="{00000000-0005-0000-0000-000092340000}"/>
    <cellStyle name="ÄÞ¸¶ [0]_Sheet1_분평배포계획 4" xfId="12961" xr:uid="{00000000-0005-0000-0000-000093340000}"/>
    <cellStyle name="AÞ¸¶ [0]_Sheet1_산곡" xfId="12962" xr:uid="{00000000-0005-0000-0000-000094340000}"/>
    <cellStyle name="ÄÞ¸¶ [0]_Sheet1_산곡" xfId="12963" xr:uid="{00000000-0005-0000-0000-000095340000}"/>
    <cellStyle name="AÞ¸¶ [0]_Sheet1_산곡 2" xfId="12964" xr:uid="{00000000-0005-0000-0000-000096340000}"/>
    <cellStyle name="ÄÞ¸¶ [0]_Sheet1_산곡 2" xfId="12965" xr:uid="{00000000-0005-0000-0000-000097340000}"/>
    <cellStyle name="AÞ¸¶ [0]_Sheet1_산곡 3" xfId="12966" xr:uid="{00000000-0005-0000-0000-000098340000}"/>
    <cellStyle name="ÄÞ¸¶ [0]_Sheet1_산곡 3" xfId="12967" xr:uid="{00000000-0005-0000-0000-000099340000}"/>
    <cellStyle name="AÞ¸¶ [0]_Sheet1_산곡 4" xfId="12968" xr:uid="{00000000-0005-0000-0000-00009A340000}"/>
    <cellStyle name="ÄÞ¸¶ [0]_Sheet1_산곡 4" xfId="12969" xr:uid="{00000000-0005-0000-0000-00009B340000}"/>
    <cellStyle name="AÞ¸¶ [0]_Sheet1_새로운 검단전단배포계획 " xfId="12970" xr:uid="{00000000-0005-0000-0000-00009C340000}"/>
    <cellStyle name="ÄÞ¸¶ [0]_Sheet1_새로운 검단전단배포계획 " xfId="12971" xr:uid="{00000000-0005-0000-0000-00009D340000}"/>
    <cellStyle name="AÞ¸¶ [0]_Sheet1_새로운 검단전단배포계획  2" xfId="12972" xr:uid="{00000000-0005-0000-0000-00009E340000}"/>
    <cellStyle name="ÄÞ¸¶ [0]_Sheet1_새로운 검단전단배포계획  2" xfId="12973" xr:uid="{00000000-0005-0000-0000-00009F340000}"/>
    <cellStyle name="AÞ¸¶ [0]_Sheet1_새로운 검단전단배포계획  3" xfId="12974" xr:uid="{00000000-0005-0000-0000-0000A0340000}"/>
    <cellStyle name="ÄÞ¸¶ [0]_Sheet1_새로운 검단전단배포계획  3" xfId="12975" xr:uid="{00000000-0005-0000-0000-0000A1340000}"/>
    <cellStyle name="AÞ¸¶ [0]_Sheet1_새로운 검단전단배포계획  4" xfId="12976" xr:uid="{00000000-0005-0000-0000-0000A2340000}"/>
    <cellStyle name="ÄÞ¸¶ [0]_Sheet1_새로운 검단전단배포계획  4" xfId="12977" xr:uid="{00000000-0005-0000-0000-0000A3340000}"/>
    <cellStyle name="AÞ¸¶ [0]_Sheet1_서인천" xfId="12978" xr:uid="{00000000-0005-0000-0000-0000A4340000}"/>
    <cellStyle name="ÄÞ¸¶ [0]_Sheet1_서인천" xfId="12979" xr:uid="{00000000-0005-0000-0000-0000A5340000}"/>
    <cellStyle name="AÞ¸¶ [0]_Sheet1_서인천 2" xfId="12980" xr:uid="{00000000-0005-0000-0000-0000A6340000}"/>
    <cellStyle name="ÄÞ¸¶ [0]_Sheet1_서인천 2" xfId="12981" xr:uid="{00000000-0005-0000-0000-0000A7340000}"/>
    <cellStyle name="AÞ¸¶ [0]_Sheet1_서인천 3" xfId="12982" xr:uid="{00000000-0005-0000-0000-0000A8340000}"/>
    <cellStyle name="ÄÞ¸¶ [0]_Sheet1_서인천 3" xfId="12983" xr:uid="{00000000-0005-0000-0000-0000A9340000}"/>
    <cellStyle name="AÞ¸¶ [0]_Sheet1_서인천 4" xfId="12984" xr:uid="{00000000-0005-0000-0000-0000AA340000}"/>
    <cellStyle name="ÄÞ¸¶ [0]_Sheet1_서인천 4" xfId="12985" xr:uid="{00000000-0005-0000-0000-0000AB340000}"/>
    <cellStyle name="AÞ¸¶ [0]_Sheet1_송탄2주년품의" xfId="12986" xr:uid="{00000000-0005-0000-0000-0000AC340000}"/>
    <cellStyle name="ÄÞ¸¶ [0]_Sheet1_송탄2주년품의" xfId="12987" xr:uid="{00000000-0005-0000-0000-0000AD340000}"/>
    <cellStyle name="AÞ¸¶ [0]_Sheet1_송탄2주년품의 2" xfId="12988" xr:uid="{00000000-0005-0000-0000-0000AE340000}"/>
    <cellStyle name="ÄÞ¸¶ [0]_Sheet1_송탄2주년품의 2" xfId="12989" xr:uid="{00000000-0005-0000-0000-0000AF340000}"/>
    <cellStyle name="AÞ¸¶ [0]_Sheet1_송탄2주년품의 3" xfId="12990" xr:uid="{00000000-0005-0000-0000-0000B0340000}"/>
    <cellStyle name="ÄÞ¸¶ [0]_Sheet1_송탄2주년품의 3" xfId="12991" xr:uid="{00000000-0005-0000-0000-0000B1340000}"/>
    <cellStyle name="AÞ¸¶ [0]_Sheet1_송탄2주년품의 4" xfId="12992" xr:uid="{00000000-0005-0000-0000-0000B2340000}"/>
    <cellStyle name="ÄÞ¸¶ [0]_Sheet1_송탄2주년품의 4" xfId="12993" xr:uid="{00000000-0005-0000-0000-0000B3340000}"/>
    <cellStyle name="AÞ¸¶ [0]_Sheet1_송탄3주년품의" xfId="12994" xr:uid="{00000000-0005-0000-0000-0000B4340000}"/>
    <cellStyle name="ÄÞ¸¶ [0]_Sheet1_송탄3주년품의" xfId="12995" xr:uid="{00000000-0005-0000-0000-0000B5340000}"/>
    <cellStyle name="AÞ¸¶ [0]_Sheet1_송탄3주년품의 2" xfId="12996" xr:uid="{00000000-0005-0000-0000-0000B6340000}"/>
    <cellStyle name="ÄÞ¸¶ [0]_Sheet1_송탄3주년품의 2" xfId="12997" xr:uid="{00000000-0005-0000-0000-0000B7340000}"/>
    <cellStyle name="AÞ¸¶ [0]_Sheet1_송탄3주년품의 3" xfId="12998" xr:uid="{00000000-0005-0000-0000-0000B8340000}"/>
    <cellStyle name="ÄÞ¸¶ [0]_Sheet1_송탄3주년품의 3" xfId="12999" xr:uid="{00000000-0005-0000-0000-0000B9340000}"/>
    <cellStyle name="AÞ¸¶ [0]_Sheet1_송탄3주년품의 4" xfId="13000" xr:uid="{00000000-0005-0000-0000-0000BA340000}"/>
    <cellStyle name="ÄÞ¸¶ [0]_Sheet1_송탄3주년품의 4" xfId="13001" xr:uid="{00000000-0005-0000-0000-0000BB340000}"/>
    <cellStyle name="AÞ¸¶ [0]_Sheet1_시화" xfId="13002" xr:uid="{00000000-0005-0000-0000-0000BC340000}"/>
    <cellStyle name="ÄÞ¸¶ [0]_Sheet1_시화" xfId="13003" xr:uid="{00000000-0005-0000-0000-0000BD340000}"/>
    <cellStyle name="AÞ¸¶ [0]_Sheet1_시화 2" xfId="13004" xr:uid="{00000000-0005-0000-0000-0000BE340000}"/>
    <cellStyle name="ÄÞ¸¶ [0]_Sheet1_시화 2" xfId="13005" xr:uid="{00000000-0005-0000-0000-0000BF340000}"/>
    <cellStyle name="AÞ¸¶ [0]_Sheet1_시화 3" xfId="13006" xr:uid="{00000000-0005-0000-0000-0000C0340000}"/>
    <cellStyle name="ÄÞ¸¶ [0]_Sheet1_시화 3" xfId="13007" xr:uid="{00000000-0005-0000-0000-0000C1340000}"/>
    <cellStyle name="AÞ¸¶ [0]_Sheet1_시화 4" xfId="13008" xr:uid="{00000000-0005-0000-0000-0000C2340000}"/>
    <cellStyle name="ÄÞ¸¶ [0]_Sheet1_시화 4" xfId="13009" xr:uid="{00000000-0005-0000-0000-0000C3340000}"/>
    <cellStyle name="AÞ¸¶ [0]_Sheet1_신천" xfId="13010" xr:uid="{00000000-0005-0000-0000-0000C4340000}"/>
    <cellStyle name="ÄÞ¸¶ [0]_Sheet1_신천" xfId="13011" xr:uid="{00000000-0005-0000-0000-0000C5340000}"/>
    <cellStyle name="AÞ¸¶ [0]_Sheet1_신천 2" xfId="13012" xr:uid="{00000000-0005-0000-0000-0000C6340000}"/>
    <cellStyle name="ÄÞ¸¶ [0]_Sheet1_신천 2" xfId="13013" xr:uid="{00000000-0005-0000-0000-0000C7340000}"/>
    <cellStyle name="AÞ¸¶ [0]_Sheet1_신천 3" xfId="13014" xr:uid="{00000000-0005-0000-0000-0000C8340000}"/>
    <cellStyle name="ÄÞ¸¶ [0]_Sheet1_신천 3" xfId="13015" xr:uid="{00000000-0005-0000-0000-0000C9340000}"/>
    <cellStyle name="AÞ¸¶ [0]_Sheet1_신천 4" xfId="13016" xr:uid="{00000000-0005-0000-0000-0000CA340000}"/>
    <cellStyle name="ÄÞ¸¶ [0]_Sheet1_신천 4" xfId="13017" xr:uid="{00000000-0005-0000-0000-0000CB340000}"/>
    <cellStyle name="AÞ¸¶ [0]_Sheet1_연수전단품의서" xfId="13018" xr:uid="{00000000-0005-0000-0000-0000CC340000}"/>
    <cellStyle name="ÄÞ¸¶ [0]_Sheet1_연수전단품의서" xfId="13019" xr:uid="{00000000-0005-0000-0000-0000CD340000}"/>
    <cellStyle name="AÞ¸¶ [0]_Sheet1_연수전단품의서 2" xfId="13020" xr:uid="{00000000-0005-0000-0000-0000CE340000}"/>
    <cellStyle name="ÄÞ¸¶ [0]_Sheet1_연수전단품의서 2" xfId="13021" xr:uid="{00000000-0005-0000-0000-0000CF340000}"/>
    <cellStyle name="AÞ¸¶ [0]_Sheet1_연수전단품의서 3" xfId="13022" xr:uid="{00000000-0005-0000-0000-0000D0340000}"/>
    <cellStyle name="ÄÞ¸¶ [0]_Sheet1_연수전단품의서 3" xfId="13023" xr:uid="{00000000-0005-0000-0000-0000D1340000}"/>
    <cellStyle name="AÞ¸¶ [0]_Sheet1_연수전단품의서 4" xfId="13024" xr:uid="{00000000-0005-0000-0000-0000D2340000}"/>
    <cellStyle name="ÄÞ¸¶ [0]_Sheet1_연수전단품의서 4" xfId="13025" xr:uid="{00000000-0005-0000-0000-0000D3340000}"/>
    <cellStyle name="AÞ¸¶ [0]_Sheet1_율량2월전단배포계획" xfId="13026" xr:uid="{00000000-0005-0000-0000-0000D4340000}"/>
    <cellStyle name="ÄÞ¸¶ [0]_Sheet1_율량2월전단배포계획" xfId="13027" xr:uid="{00000000-0005-0000-0000-0000D5340000}"/>
    <cellStyle name="AÞ¸¶ [0]_Sheet1_율량2월전단배포계획 2" xfId="13028" xr:uid="{00000000-0005-0000-0000-0000D6340000}"/>
    <cellStyle name="ÄÞ¸¶ [0]_Sheet1_율량2월전단배포계획 2" xfId="13029" xr:uid="{00000000-0005-0000-0000-0000D7340000}"/>
    <cellStyle name="AÞ¸¶ [0]_Sheet1_율량2월전단배포계획 3" xfId="13030" xr:uid="{00000000-0005-0000-0000-0000D8340000}"/>
    <cellStyle name="ÄÞ¸¶ [0]_Sheet1_율량2월전단배포계획 3" xfId="13031" xr:uid="{00000000-0005-0000-0000-0000D9340000}"/>
    <cellStyle name="AÞ¸¶ [0]_Sheet1_율량2월전단배포계획 4" xfId="13032" xr:uid="{00000000-0005-0000-0000-0000DA340000}"/>
    <cellStyle name="ÄÞ¸¶ [0]_Sheet1_율량2월전단배포계획 4" xfId="13033" xr:uid="{00000000-0005-0000-0000-0000DB340000}"/>
    <cellStyle name="AÞ¸¶ [0]_Sheet1_율량배포계획" xfId="13034" xr:uid="{00000000-0005-0000-0000-0000DC340000}"/>
    <cellStyle name="ÄÞ¸¶ [0]_Sheet1_율량배포계획" xfId="13035" xr:uid="{00000000-0005-0000-0000-0000DD340000}"/>
    <cellStyle name="AÞ¸¶ [0]_Sheet1_율량배포계획 2" xfId="13036" xr:uid="{00000000-0005-0000-0000-0000DE340000}"/>
    <cellStyle name="ÄÞ¸¶ [0]_Sheet1_율량배포계획 2" xfId="13037" xr:uid="{00000000-0005-0000-0000-0000DF340000}"/>
    <cellStyle name="AÞ¸¶ [0]_Sheet1_율량배포계획 3" xfId="13038" xr:uid="{00000000-0005-0000-0000-0000E0340000}"/>
    <cellStyle name="ÄÞ¸¶ [0]_Sheet1_율량배포계획 3" xfId="13039" xr:uid="{00000000-0005-0000-0000-0000E1340000}"/>
    <cellStyle name="AÞ¸¶ [0]_Sheet1_율량배포계획 4" xfId="13040" xr:uid="{00000000-0005-0000-0000-0000E2340000}"/>
    <cellStyle name="ÄÞ¸¶ [0]_Sheet1_율량배포계획 4" xfId="13041" xr:uid="{00000000-0005-0000-0000-0000E3340000}"/>
    <cellStyle name="AÞ¸¶ [0]_Sheet1_익산부송점대응익산하이마트판촉(수정안)" xfId="13042" xr:uid="{00000000-0005-0000-0000-0000E4340000}"/>
    <cellStyle name="ÄÞ¸¶ [0]_Sheet1_익산부송점대응익산하이마트판촉(수정안)" xfId="13043" xr:uid="{00000000-0005-0000-0000-0000E5340000}"/>
    <cellStyle name="AÞ¸¶ [0]_Sheet1_익산부송점대응익산하이마트판촉(수정안) 2" xfId="13044" xr:uid="{00000000-0005-0000-0000-0000E6340000}"/>
    <cellStyle name="ÄÞ¸¶ [0]_Sheet1_익산부송점대응익산하이마트판촉(수정안) 2" xfId="13045" xr:uid="{00000000-0005-0000-0000-0000E7340000}"/>
    <cellStyle name="AÞ¸¶ [0]_Sheet1_익산부송점대응익산하이마트판촉(수정안) 3" xfId="13046" xr:uid="{00000000-0005-0000-0000-0000E8340000}"/>
    <cellStyle name="ÄÞ¸¶ [0]_Sheet1_익산부송점대응익산하이마트판촉(수정안) 3" xfId="13047" xr:uid="{00000000-0005-0000-0000-0000E9340000}"/>
    <cellStyle name="AÞ¸¶ [0]_Sheet1_익산부송점대응익산하이마트판촉(수정안) 4" xfId="13048" xr:uid="{00000000-0005-0000-0000-0000EA340000}"/>
    <cellStyle name="ÄÞ¸¶ [0]_Sheet1_익산부송점대응익산하이마트판촉(수정안) 4" xfId="13049" xr:uid="{00000000-0005-0000-0000-0000EB340000}"/>
    <cellStyle name="AÞ¸¶ [0]_Sheet1_일괄기프트신청서" xfId="13050" xr:uid="{00000000-0005-0000-0000-0000EC340000}"/>
    <cellStyle name="ÄÞ¸¶ [0]_Sheet1_일괄기프트신청서" xfId="13051" xr:uid="{00000000-0005-0000-0000-0000ED340000}"/>
    <cellStyle name="AÞ¸¶ [0]_Sheet1_일괄기프트신청서 2" xfId="13052" xr:uid="{00000000-0005-0000-0000-0000EE340000}"/>
    <cellStyle name="ÄÞ¸¶ [0]_Sheet1_일괄기프트신청서 2" xfId="13053" xr:uid="{00000000-0005-0000-0000-0000EF340000}"/>
    <cellStyle name="AÞ¸¶ [0]_Sheet1_일괄기프트신청서 3" xfId="13054" xr:uid="{00000000-0005-0000-0000-0000F0340000}"/>
    <cellStyle name="ÄÞ¸¶ [0]_Sheet1_일괄기프트신청서 3" xfId="13055" xr:uid="{00000000-0005-0000-0000-0000F1340000}"/>
    <cellStyle name="AÞ¸¶ [0]_Sheet1_일괄기프트신청서 4" xfId="13056" xr:uid="{00000000-0005-0000-0000-0000F2340000}"/>
    <cellStyle name="ÄÞ¸¶ [0]_Sheet1_일괄기프트신청서 4" xfId="13057" xr:uid="{00000000-0005-0000-0000-0000F3340000}"/>
    <cellStyle name="AÞ¸¶ [0]_Sheet1_일산지역전단품의" xfId="13058" xr:uid="{00000000-0005-0000-0000-0000F4340000}"/>
    <cellStyle name="ÄÞ¸¶ [0]_Sheet1_일산지역전단품의" xfId="13059" xr:uid="{00000000-0005-0000-0000-0000F5340000}"/>
    <cellStyle name="AÞ¸¶ [0]_Sheet1_일산지역전단품의 2" xfId="13060" xr:uid="{00000000-0005-0000-0000-0000F6340000}"/>
    <cellStyle name="ÄÞ¸¶ [0]_Sheet1_일산지역전단품의 2" xfId="13061" xr:uid="{00000000-0005-0000-0000-0000F7340000}"/>
    <cellStyle name="AÞ¸¶ [0]_Sheet1_일산지역전단품의 3" xfId="13062" xr:uid="{00000000-0005-0000-0000-0000F8340000}"/>
    <cellStyle name="ÄÞ¸¶ [0]_Sheet1_일산지역전단품의 3" xfId="13063" xr:uid="{00000000-0005-0000-0000-0000F9340000}"/>
    <cellStyle name="AÞ¸¶ [0]_Sheet1_일산지역전단품의 4" xfId="13064" xr:uid="{00000000-0005-0000-0000-0000FA340000}"/>
    <cellStyle name="ÄÞ¸¶ [0]_Sheet1_일산지역전단품의 4" xfId="13065" xr:uid="{00000000-0005-0000-0000-0000FB340000}"/>
    <cellStyle name="AÞ¸¶ [0]_Sheet1_장림김해오픈기념판촉품의(4월남부산)" xfId="13066" xr:uid="{00000000-0005-0000-0000-0000FC340000}"/>
    <cellStyle name="ÄÞ¸¶ [0]_Sheet1_장림김해오픈기념판촉품의(4월남부산)" xfId="13067" xr:uid="{00000000-0005-0000-0000-0000FD340000}"/>
    <cellStyle name="AÞ¸¶ [0]_Sheet1_장림김해오픈기념판촉품의(4월남부산) 2" xfId="13068" xr:uid="{00000000-0005-0000-0000-0000FE340000}"/>
    <cellStyle name="ÄÞ¸¶ [0]_Sheet1_장림김해오픈기념판촉품의(4월남부산) 2" xfId="13069" xr:uid="{00000000-0005-0000-0000-0000FF340000}"/>
    <cellStyle name="AÞ¸¶ [0]_Sheet1_장림김해오픈기념판촉품의(4월남부산) 3" xfId="13070" xr:uid="{00000000-0005-0000-0000-000000350000}"/>
    <cellStyle name="ÄÞ¸¶ [0]_Sheet1_장림김해오픈기념판촉품의(4월남부산) 3" xfId="13071" xr:uid="{00000000-0005-0000-0000-000001350000}"/>
    <cellStyle name="AÞ¸¶ [0]_Sheet1_장림김해오픈기념판촉품의(4월남부산) 4" xfId="13072" xr:uid="{00000000-0005-0000-0000-000002350000}"/>
    <cellStyle name="ÄÞ¸¶ [0]_Sheet1_장림김해오픈기념판촉품의(4월남부산) 4" xfId="13073" xr:uid="{00000000-0005-0000-0000-000003350000}"/>
    <cellStyle name="AÞ¸¶ [0]_Sheet1_전단현수막 품의진행" xfId="13074" xr:uid="{00000000-0005-0000-0000-000004350000}"/>
    <cellStyle name="ÄÞ¸¶ [0]_Sheet1_전단현수막 품의진행" xfId="13075" xr:uid="{00000000-0005-0000-0000-000005350000}"/>
    <cellStyle name="AÞ¸¶ [0]_Sheet1_전단현수막 품의진행 2" xfId="13076" xr:uid="{00000000-0005-0000-0000-000006350000}"/>
    <cellStyle name="ÄÞ¸¶ [0]_Sheet1_전단현수막 품의진행 2" xfId="13077" xr:uid="{00000000-0005-0000-0000-000007350000}"/>
    <cellStyle name="AÞ¸¶ [0]_Sheet1_전단현수막 품의진행 3" xfId="13078" xr:uid="{00000000-0005-0000-0000-000008350000}"/>
    <cellStyle name="ÄÞ¸¶ [0]_Sheet1_전단현수막 품의진행 3" xfId="13079" xr:uid="{00000000-0005-0000-0000-000009350000}"/>
    <cellStyle name="AÞ¸¶ [0]_Sheet1_전단현수막 품의진행 4" xfId="13080" xr:uid="{00000000-0005-0000-0000-00000A350000}"/>
    <cellStyle name="ÄÞ¸¶ [0]_Sheet1_전단현수막 품의진행 4" xfId="13081" xr:uid="{00000000-0005-0000-0000-00000B350000}"/>
    <cellStyle name="AÞ¸¶ [0]_Sheet1_전주시 연합전단제작" xfId="13082" xr:uid="{00000000-0005-0000-0000-00000C350000}"/>
    <cellStyle name="ÄÞ¸¶ [0]_Sheet1_전주시 연합전단제작" xfId="13083" xr:uid="{00000000-0005-0000-0000-00000D350000}"/>
    <cellStyle name="AÞ¸¶ [0]_Sheet1_전주시 연합전단제작 2" xfId="13084" xr:uid="{00000000-0005-0000-0000-00000E350000}"/>
    <cellStyle name="ÄÞ¸¶ [0]_Sheet1_전주시 연합전단제작 2" xfId="13085" xr:uid="{00000000-0005-0000-0000-00000F350000}"/>
    <cellStyle name="AÞ¸¶ [0]_Sheet1_전주시 연합전단제작 3" xfId="13086" xr:uid="{00000000-0005-0000-0000-000010350000}"/>
    <cellStyle name="ÄÞ¸¶ [0]_Sheet1_전주시 연합전단제작 3" xfId="13087" xr:uid="{00000000-0005-0000-0000-000011350000}"/>
    <cellStyle name="AÞ¸¶ [0]_Sheet1_전주시 연합전단제작 4" xfId="13088" xr:uid="{00000000-0005-0000-0000-000012350000}"/>
    <cellStyle name="ÄÞ¸¶ [0]_Sheet1_전주시 연합전단제작 4" xfId="13089" xr:uid="{00000000-0005-0000-0000-000013350000}"/>
    <cellStyle name="AÞ¸¶ [0]_Sheet1_충북지사 아파트 게시판 현황" xfId="13090" xr:uid="{00000000-0005-0000-0000-000014350000}"/>
    <cellStyle name="ÄÞ¸¶ [0]_Sheet1_충북지사 아파트 게시판 현황" xfId="13091" xr:uid="{00000000-0005-0000-0000-000015350000}"/>
    <cellStyle name="AÞ¸¶ [0]_Sheet1_충북지사 아파트 게시판 현황 2" xfId="13092" xr:uid="{00000000-0005-0000-0000-000016350000}"/>
    <cellStyle name="ÄÞ¸¶ [0]_Sheet1_충북지사 아파트 게시판 현황 2" xfId="13093" xr:uid="{00000000-0005-0000-0000-000017350000}"/>
    <cellStyle name="AÞ¸¶ [0]_Sheet1_충북지사 아파트 게시판 현황 3" xfId="13094" xr:uid="{00000000-0005-0000-0000-000018350000}"/>
    <cellStyle name="ÄÞ¸¶ [0]_Sheet1_충북지사 아파트 게시판 현황 3" xfId="13095" xr:uid="{00000000-0005-0000-0000-000019350000}"/>
    <cellStyle name="AÞ¸¶ [0]_Sheet1_충북지사 아파트 게시판 현황 4" xfId="13096" xr:uid="{00000000-0005-0000-0000-00001A350000}"/>
    <cellStyle name="ÄÞ¸¶ [0]_Sheet1_충북지사 아파트 게시판 현황 4" xfId="13097" xr:uid="{00000000-0005-0000-0000-00001B350000}"/>
    <cellStyle name="AÞ¸¶ [0]_Sheet1_컴퓨터 전단" xfId="13098" xr:uid="{00000000-0005-0000-0000-00001C350000}"/>
    <cellStyle name="ÄÞ¸¶ [0]_Sheet1_컴퓨터 전단" xfId="13099" xr:uid="{00000000-0005-0000-0000-00001D350000}"/>
    <cellStyle name="AÞ¸¶ [0]_Sheet1_컴퓨터 전단 2" xfId="13100" xr:uid="{00000000-0005-0000-0000-00001E350000}"/>
    <cellStyle name="ÄÞ¸¶ [0]_Sheet1_컴퓨터 전단 2" xfId="13101" xr:uid="{00000000-0005-0000-0000-00001F350000}"/>
    <cellStyle name="AÞ¸¶ [0]_Sheet1_컴퓨터 전단 3" xfId="13102" xr:uid="{00000000-0005-0000-0000-000020350000}"/>
    <cellStyle name="ÄÞ¸¶ [0]_Sheet1_컴퓨터 전단 3" xfId="13103" xr:uid="{00000000-0005-0000-0000-000021350000}"/>
    <cellStyle name="AÞ¸¶ [0]_Sheet1_컴퓨터 전단 4" xfId="13104" xr:uid="{00000000-0005-0000-0000-000022350000}"/>
    <cellStyle name="ÄÞ¸¶ [0]_Sheet1_컴퓨터 전단 4" xfId="13105" xr:uid="{00000000-0005-0000-0000-000023350000}"/>
    <cellStyle name="AÞ¸¶ [0]_Sheet1_탄금아파트 직배포현황" xfId="13106" xr:uid="{00000000-0005-0000-0000-000024350000}"/>
    <cellStyle name="ÄÞ¸¶ [0]_Sheet1_탄금아파트 직배포현황" xfId="13107" xr:uid="{00000000-0005-0000-0000-000025350000}"/>
    <cellStyle name="AÞ¸¶ [0]_Sheet1_탄금아파트 직배포현황 2" xfId="13108" xr:uid="{00000000-0005-0000-0000-000026350000}"/>
    <cellStyle name="ÄÞ¸¶ [0]_Sheet1_탄금아파트 직배포현황 2" xfId="13109" xr:uid="{00000000-0005-0000-0000-000027350000}"/>
    <cellStyle name="AÞ¸¶ [0]_Sheet1_탄금아파트 직배포현황 3" xfId="13110" xr:uid="{00000000-0005-0000-0000-000028350000}"/>
    <cellStyle name="ÄÞ¸¶ [0]_Sheet1_탄금아파트 직배포현황 3" xfId="13111" xr:uid="{00000000-0005-0000-0000-000029350000}"/>
    <cellStyle name="AÞ¸¶ [0]_Sheet1_탄금아파트 직배포현황 4" xfId="13112" xr:uid="{00000000-0005-0000-0000-00002A350000}"/>
    <cellStyle name="ÄÞ¸¶ [0]_Sheet1_탄금아파트 직배포현황 4" xfId="13113" xr:uid="{00000000-0005-0000-0000-00002B350000}"/>
    <cellStyle name="AÞ¸¶ [0]_Sheet1_탄금통합오픈기안(1)" xfId="13114" xr:uid="{00000000-0005-0000-0000-00002C350000}"/>
    <cellStyle name="ÄÞ¸¶ [0]_Sheet1_탄금통합오픈기안(1)" xfId="13115" xr:uid="{00000000-0005-0000-0000-00002D350000}"/>
    <cellStyle name="AÞ¸¶ [0]_Sheet1_탄금통합오픈기안(1) 2" xfId="13116" xr:uid="{00000000-0005-0000-0000-00002E350000}"/>
    <cellStyle name="ÄÞ¸¶ [0]_Sheet1_탄금통합오픈기안(1) 2" xfId="13117" xr:uid="{00000000-0005-0000-0000-00002F350000}"/>
    <cellStyle name="AÞ¸¶ [0]_Sheet1_탄금통합오픈기안(1) 3" xfId="13118" xr:uid="{00000000-0005-0000-0000-000030350000}"/>
    <cellStyle name="ÄÞ¸¶ [0]_Sheet1_탄금통합오픈기안(1) 3" xfId="13119" xr:uid="{00000000-0005-0000-0000-000031350000}"/>
    <cellStyle name="AÞ¸¶ [0]_Sheet1_탄금통합오픈기안(1) 4" xfId="13120" xr:uid="{00000000-0005-0000-0000-000032350000}"/>
    <cellStyle name="ÄÞ¸¶ [0]_Sheet1_탄금통합오픈기안(1) 4" xfId="13121" xr:uid="{00000000-0005-0000-0000-000033350000}"/>
    <cellStyle name="AÞ¸¶ [0]_Sheet1_파주점5월행사품의" xfId="13122" xr:uid="{00000000-0005-0000-0000-000034350000}"/>
    <cellStyle name="ÄÞ¸¶ [0]_Sheet1_파주점5월행사품의" xfId="13123" xr:uid="{00000000-0005-0000-0000-000035350000}"/>
    <cellStyle name="AÞ¸¶ [0]_Sheet1_파주점5월행사품의 2" xfId="13124" xr:uid="{00000000-0005-0000-0000-000036350000}"/>
    <cellStyle name="ÄÞ¸¶ [0]_Sheet1_파주점5월행사품의 2" xfId="13125" xr:uid="{00000000-0005-0000-0000-000037350000}"/>
    <cellStyle name="AÞ¸¶ [0]_Sheet1_파주점5월행사품의 3" xfId="13126" xr:uid="{00000000-0005-0000-0000-000038350000}"/>
    <cellStyle name="ÄÞ¸¶ [0]_Sheet1_파주점5월행사품의 3" xfId="13127" xr:uid="{00000000-0005-0000-0000-000039350000}"/>
    <cellStyle name="AÞ¸¶ [0]_Sheet1_파주점5월행사품의 4" xfId="13128" xr:uid="{00000000-0005-0000-0000-00003A350000}"/>
    <cellStyle name="ÄÞ¸¶ [0]_Sheet1_파주점5월행사품의 4" xfId="13129" xr:uid="{00000000-0005-0000-0000-00003B350000}"/>
    <cellStyle name="AÞ¸¶ [0]_Sheet1_판촉수단별체크리스트(수원원천)" xfId="13130" xr:uid="{00000000-0005-0000-0000-00003C350000}"/>
    <cellStyle name="ÄÞ¸¶ [0]_Sheet1_판촉수단별체크리스트(수원원천)" xfId="13131" xr:uid="{00000000-0005-0000-0000-00003D350000}"/>
    <cellStyle name="AÞ¸¶ [0]_Sheet1_판촉수단별체크리스트(수원원천) 2" xfId="13132" xr:uid="{00000000-0005-0000-0000-00003E350000}"/>
    <cellStyle name="ÄÞ¸¶ [0]_Sheet1_판촉수단별체크리스트(수원원천) 2" xfId="13133" xr:uid="{00000000-0005-0000-0000-00003F350000}"/>
    <cellStyle name="AÞ¸¶ [0]_Sheet1_판촉수단별체크리스트(수원원천) 3" xfId="13134" xr:uid="{00000000-0005-0000-0000-000040350000}"/>
    <cellStyle name="ÄÞ¸¶ [0]_Sheet1_판촉수단별체크리스트(수원원천) 3" xfId="13135" xr:uid="{00000000-0005-0000-0000-000041350000}"/>
    <cellStyle name="AÞ¸¶ [0]_Sheet1_판촉수단별체크리스트(수원원천) 4" xfId="13136" xr:uid="{00000000-0005-0000-0000-000042350000}"/>
    <cellStyle name="ÄÞ¸¶ [0]_Sheet1_판촉수단별체크리스트(수원원천) 4" xfId="13137" xr:uid="{00000000-0005-0000-0000-000043350000}"/>
    <cellStyle name="AÞ¸¶ [0]_Sheet1_판촉품의(2004-08월8일)" xfId="13138" xr:uid="{00000000-0005-0000-0000-000044350000}"/>
    <cellStyle name="ÄÞ¸¶ [0]_Sheet1_판촉품의(2004-08월8일)" xfId="13139" xr:uid="{00000000-0005-0000-0000-000045350000}"/>
    <cellStyle name="AÞ¸¶ [0]_Sheet1_판촉품의(2004-08월8일) 2" xfId="13140" xr:uid="{00000000-0005-0000-0000-000046350000}"/>
    <cellStyle name="ÄÞ¸¶ [0]_Sheet1_판촉품의(2004-08월8일) 2" xfId="13141" xr:uid="{00000000-0005-0000-0000-000047350000}"/>
    <cellStyle name="AÞ¸¶ [0]_Sheet1_판촉품의(2004-08월8일) 3" xfId="13142" xr:uid="{00000000-0005-0000-0000-000048350000}"/>
    <cellStyle name="ÄÞ¸¶ [0]_Sheet1_판촉품의(2004-08월8일) 3" xfId="13143" xr:uid="{00000000-0005-0000-0000-000049350000}"/>
    <cellStyle name="AÞ¸¶ [0]_Sheet1_판촉품의(2004-08월8일) 4" xfId="13144" xr:uid="{00000000-0005-0000-0000-00004A350000}"/>
    <cellStyle name="ÄÞ¸¶ [0]_Sheet1_판촉품의(2004-08월8일) 4" xfId="13145" xr:uid="{00000000-0005-0000-0000-00004B350000}"/>
    <cellStyle name="AÞ¸¶ [0]_TestResults" xfId="13146" xr:uid="{00000000-0005-0000-0000-00004C350000}"/>
    <cellStyle name="ÄÞ¸¶ [0]_TestResults" xfId="13147" xr:uid="{00000000-0005-0000-0000-00004D350000}"/>
    <cellStyle name="AÞ¸¶ [0]_TestResults 2" xfId="13148" xr:uid="{00000000-0005-0000-0000-00004E350000}"/>
    <cellStyle name="ÄÞ¸¶ [0]_TestResults 2" xfId="13149" xr:uid="{00000000-0005-0000-0000-00004F350000}"/>
    <cellStyle name="AÞ¸¶ [0]_TestResults 3" xfId="13150" xr:uid="{00000000-0005-0000-0000-000050350000}"/>
    <cellStyle name="ÄÞ¸¶ [0]_TestResults 3" xfId="13151" xr:uid="{00000000-0005-0000-0000-000051350000}"/>
    <cellStyle name="AÞ¸¶ [0]_TestResults 4" xfId="13152" xr:uid="{00000000-0005-0000-0000-000052350000}"/>
    <cellStyle name="ÄÞ¸¶ [0]_TestResults 4" xfId="13153" xr:uid="{00000000-0005-0000-0000-000053350000}"/>
    <cellStyle name="ÄÞ¸¶_      " xfId="13154" xr:uid="{00000000-0005-0000-0000-000054350000}"/>
    <cellStyle name="AÞ¸¶_ ´IÆR " xfId="13155" xr:uid="{00000000-0005-0000-0000-000055350000}"/>
    <cellStyle name="ÄÞ¸¶_ 2ÆÀÃþº° " xfId="13156" xr:uid="{00000000-0005-0000-0000-000056350000}"/>
    <cellStyle name="AÞ¸¶_ Æ?ÆCAþº° " xfId="13157" xr:uid="{00000000-0005-0000-0000-000057350000}"/>
    <cellStyle name="ÄÞ¸¶_ Æ¯ÆÇÃþº° " xfId="13158" xr:uid="{00000000-0005-0000-0000-000058350000}"/>
    <cellStyle name="AÞ¸¶_¡U¾EU￢ A¾COºn±³ " xfId="13159" xr:uid="{00000000-0005-0000-0000-000059350000}"/>
    <cellStyle name="ÄÞ¸¶_¸ÅÃâ¸ÅÃâ¿ø°¡ " xfId="13160" xr:uid="{00000000-0005-0000-0000-00005A350000}"/>
    <cellStyle name="AÞ¸¶_¿uº¸¼o·a " xfId="13161" xr:uid="{00000000-0005-0000-0000-00005B350000}"/>
    <cellStyle name="ÄÞ¸¶_¿ùº¸¼ö·á " xfId="13162" xr:uid="{00000000-0005-0000-0000-00005C350000}"/>
    <cellStyle name="AÞ¸¶_°eE¹3 " xfId="13163" xr:uid="{00000000-0005-0000-0000-00005D350000}"/>
    <cellStyle name="ÄÞ¸¶_°èÈ¹3 " xfId="13164" xr:uid="{00000000-0005-0000-0000-00005E350000}"/>
    <cellStyle name="AÞ¸¶_°u¸RC×¸n_¾÷A¾º° " xfId="13165" xr:uid="{00000000-0005-0000-0000-00005F350000}"/>
    <cellStyle name="ÄÞ¸¶_¼öÃâ½ÇÀû " xfId="13166" xr:uid="{00000000-0005-0000-0000-000060350000}"/>
    <cellStyle name="AÞ¸¶_¼oAa½CAu _¹≪¿ª10¿u " xfId="13167" xr:uid="{00000000-0005-0000-0000-000061350000}"/>
    <cellStyle name="ÄÞ¸¶_¼öÃâ½ÇÀû _Çö´ë¾÷¹«ÃßÁø " xfId="13168" xr:uid="{00000000-0005-0000-0000-000062350000}"/>
    <cellStyle name="AÞ¸¶_¼oAa½CAu _Co´e¾÷¹≪AßAø " xfId="13169" xr:uid="{00000000-0005-0000-0000-000063350000}"/>
    <cellStyle name="ÄÞ¸¶_¼ÕÀÍ¹Î´ö " xfId="13170" xr:uid="{00000000-0005-0000-0000-000064350000}"/>
    <cellStyle name="AÞ¸¶_¼OAI¹I´o _02투자계획" xfId="13171" xr:uid="{00000000-0005-0000-0000-000065350000}"/>
    <cellStyle name="ÄÞ¸¶_½ÄÀ½·á¿ø°¡ " xfId="13172" xr:uid="{00000000-0005-0000-0000-000066350000}"/>
    <cellStyle name="AÞ¸¶_¾÷A¾º° " xfId="13173" xr:uid="{00000000-0005-0000-0000-000067350000}"/>
    <cellStyle name="ÄÞ¸¶_¾÷Á¾º° " xfId="13174" xr:uid="{00000000-0005-0000-0000-000068350000}"/>
    <cellStyle name="AÞ¸¶_2¿u¸AAa " xfId="13175" xr:uid="{00000000-0005-0000-0000-000069350000}"/>
    <cellStyle name="ÄÞ¸¶_2¿ù¸ÅÃâ " xfId="13176" xr:uid="{00000000-0005-0000-0000-00006A350000}"/>
    <cellStyle name="AÞ¸¶_3ÆA °³AI " xfId="13177" xr:uid="{00000000-0005-0000-0000-00006B350000}"/>
    <cellStyle name="ÄÞ¸¶_3ÆÀ °³ÀÎ " xfId="13178" xr:uid="{00000000-0005-0000-0000-00006C350000}"/>
    <cellStyle name="AÞ¸¶_3ÆA °³AI _2006.04.현대FS.재무회계.현대백화점그룹 지분법 WORKSHOP 자료전체" xfId="13179" xr:uid="{00000000-0005-0000-0000-00006D350000}"/>
    <cellStyle name="ÄÞ¸¶_96³â½Ä´çº°¼ÕÀÍ " xfId="13180" xr:uid="{00000000-0005-0000-0000-00006E350000}"/>
    <cellStyle name="AÞ¸¶_A|A¶1ºI1°u CoE² " xfId="13181" xr:uid="{00000000-0005-0000-0000-00006F350000}"/>
    <cellStyle name="ÄÞ¸¶_Á¦Á¶1ºÎ1°ú ÇöÈ² " xfId="13182" xr:uid="{00000000-0005-0000-0000-000070350000}"/>
    <cellStyle name="AÞ¸¶_ÆAC￥Ao_°eE¹3 " xfId="13183" xr:uid="{00000000-0005-0000-0000-000071350000}"/>
    <cellStyle name="ÄÞ¸¶_ÆÀÇ¥Áö_°èÈ¹3 " xfId="13184" xr:uid="{00000000-0005-0000-0000-000072350000}"/>
    <cellStyle name="AÞ¸¶_Co´e¾÷¹≪AßAø " xfId="13185" xr:uid="{00000000-0005-0000-0000-000073350000}"/>
    <cellStyle name="ÄÞ¸¶_INQUIRY ¿µ¾÷ÃßÁø " xfId="13186" xr:uid="{00000000-0005-0000-0000-000074350000}"/>
    <cellStyle name="AÞ¸¶_INQUIRY ¿μ¾÷AßAø " xfId="13187" xr:uid="{00000000-0005-0000-0000-000075350000}"/>
    <cellStyle name="ÄÞ¸¶_laroux" xfId="13188" xr:uid="{00000000-0005-0000-0000-000076350000}"/>
    <cellStyle name="AÞ¸¶_laroux_강북전단(양주1206)" xfId="13189" xr:uid="{00000000-0005-0000-0000-000077350000}"/>
    <cellStyle name="ÄÞ¸¶_laroux_강북전단(양주1206)" xfId="13190" xr:uid="{00000000-0005-0000-0000-000078350000}"/>
    <cellStyle name="AÞ¸¶_laroux_강북전단(양주1206) 2" xfId="13191" xr:uid="{00000000-0005-0000-0000-000079350000}"/>
    <cellStyle name="ÄÞ¸¶_laroux_강북전단(양주1206) 2" xfId="13192" xr:uid="{00000000-0005-0000-0000-00007A350000}"/>
    <cellStyle name="AÞ¸¶_laroux_강북전단(양주1206) 3" xfId="13193" xr:uid="{00000000-0005-0000-0000-00007B350000}"/>
    <cellStyle name="ÄÞ¸¶_laroux_강북전단(양주1206) 3" xfId="13194" xr:uid="{00000000-0005-0000-0000-00007C350000}"/>
    <cellStyle name="AÞ¸¶_laroux_강북전단(양주1206) 4" xfId="13195" xr:uid="{00000000-0005-0000-0000-00007D350000}"/>
    <cellStyle name="ÄÞ¸¶_laroux_강북전단(양주1206) 4" xfId="13196" xr:uid="{00000000-0005-0000-0000-00007E350000}"/>
    <cellStyle name="AÞ¸¶_laroux_강북전단(일산,불광,금오)" xfId="13197" xr:uid="{00000000-0005-0000-0000-00007F350000}"/>
    <cellStyle name="ÄÞ¸¶_laroux_강북전단(일산,불광,금오)" xfId="13198" xr:uid="{00000000-0005-0000-0000-000080350000}"/>
    <cellStyle name="AÞ¸¶_laroux_강북전단(일산,불광,금오) 2" xfId="13199" xr:uid="{00000000-0005-0000-0000-000081350000}"/>
    <cellStyle name="ÄÞ¸¶_laroux_강북전단(일산,불광,금오) 2" xfId="13200" xr:uid="{00000000-0005-0000-0000-000082350000}"/>
    <cellStyle name="AÞ¸¶_laroux_강북전단(일산,불광,금오) 3" xfId="13201" xr:uid="{00000000-0005-0000-0000-000083350000}"/>
    <cellStyle name="ÄÞ¸¶_laroux_강북전단(일산,불광,금오) 3" xfId="13202" xr:uid="{00000000-0005-0000-0000-000084350000}"/>
    <cellStyle name="AÞ¸¶_laroux_강북전단(일산,불광,금오) 4" xfId="13203" xr:uid="{00000000-0005-0000-0000-000085350000}"/>
    <cellStyle name="ÄÞ¸¶_laroux_강북전단(일산,불광,금오) 4" xfId="13204" xr:uid="{00000000-0005-0000-0000-000086350000}"/>
    <cellStyle name="AÞ¸¶_laroux_인후오픈품의서" xfId="13205" xr:uid="{00000000-0005-0000-0000-000087350000}"/>
    <cellStyle name="ÄÞ¸¶_laroux_인후오픈품의서" xfId="13206" xr:uid="{00000000-0005-0000-0000-000088350000}"/>
    <cellStyle name="AÞ¸¶_laroux_인후오픈품의서 2" xfId="13207" xr:uid="{00000000-0005-0000-0000-000089350000}"/>
    <cellStyle name="ÄÞ¸¶_laroux_인후오픈품의서 2" xfId="13208" xr:uid="{00000000-0005-0000-0000-00008A350000}"/>
    <cellStyle name="AÞ¸¶_laroux_인후오픈품의서 3" xfId="13209" xr:uid="{00000000-0005-0000-0000-00008B350000}"/>
    <cellStyle name="ÄÞ¸¶_laroux_인후오픈품의서 3" xfId="13210" xr:uid="{00000000-0005-0000-0000-00008C350000}"/>
    <cellStyle name="AÞ¸¶_laroux_인후오픈품의서 4" xfId="13211" xr:uid="{00000000-0005-0000-0000-00008D350000}"/>
    <cellStyle name="ÄÞ¸¶_laroux_인후오픈품의서 4" xfId="13212" xr:uid="{00000000-0005-0000-0000-00008E350000}"/>
    <cellStyle name="AÞ¸¶_laroux_일괄기프트신청서" xfId="13213" xr:uid="{00000000-0005-0000-0000-00008F350000}"/>
    <cellStyle name="ÄÞ¸¶_laroux_일괄기프트신청서" xfId="13214" xr:uid="{00000000-0005-0000-0000-000090350000}"/>
    <cellStyle name="AÞ¸¶_laroux_일괄기프트신청서 2" xfId="13215" xr:uid="{00000000-0005-0000-0000-000091350000}"/>
    <cellStyle name="ÄÞ¸¶_laroux_일괄기프트신청서 2" xfId="13216" xr:uid="{00000000-0005-0000-0000-000092350000}"/>
    <cellStyle name="AÞ¸¶_laroux_일괄기프트신청서 3" xfId="13217" xr:uid="{00000000-0005-0000-0000-000093350000}"/>
    <cellStyle name="ÄÞ¸¶_laroux_일괄기프트신청서 3" xfId="13218" xr:uid="{00000000-0005-0000-0000-000094350000}"/>
    <cellStyle name="AÞ¸¶_laroux_일괄기프트신청서 4" xfId="13219" xr:uid="{00000000-0005-0000-0000-000095350000}"/>
    <cellStyle name="ÄÞ¸¶_laroux_일괄기프트신청서 4" xfId="13220" xr:uid="{00000000-0005-0000-0000-000096350000}"/>
    <cellStyle name="AÞ¸¶_laroux_판촉품의(2004-08월8일)" xfId="13221" xr:uid="{00000000-0005-0000-0000-000097350000}"/>
    <cellStyle name="ÄÞ¸¶_laroux_판촉품의(2004-08월8일)" xfId="13222" xr:uid="{00000000-0005-0000-0000-000098350000}"/>
    <cellStyle name="AÞ¸¶_laroux_판촉품의(2004-08월8일) 2" xfId="13223" xr:uid="{00000000-0005-0000-0000-000099350000}"/>
    <cellStyle name="ÄÞ¸¶_laroux_판촉품의(2004-08월8일) 2" xfId="13224" xr:uid="{00000000-0005-0000-0000-00009A350000}"/>
    <cellStyle name="AÞ¸¶_laroux_판촉품의(2004-08월8일) 3" xfId="13225" xr:uid="{00000000-0005-0000-0000-00009B350000}"/>
    <cellStyle name="ÄÞ¸¶_laroux_판촉품의(2004-08월8일) 3" xfId="13226" xr:uid="{00000000-0005-0000-0000-00009C350000}"/>
    <cellStyle name="AÞ¸¶_laroux_판촉품의(2004-08월8일) 4" xfId="13227" xr:uid="{00000000-0005-0000-0000-00009D350000}"/>
    <cellStyle name="ÄÞ¸¶_laroux_판촉품의(2004-08월8일) 4" xfId="13228" xr:uid="{00000000-0005-0000-0000-00009E350000}"/>
    <cellStyle name="AÞ¸¶_º≫A¡¹YÆ÷ " xfId="13229" xr:uid="{00000000-0005-0000-0000-00009F350000}"/>
    <cellStyle name="ÄÞ¸¶_Sheet1" xfId="13230" xr:uid="{00000000-0005-0000-0000-0000A0350000}"/>
    <cellStyle name="AÞ¸¶_Sheet1_0105 컴퓨터전단(충북)" xfId="13231" xr:uid="{00000000-0005-0000-0000-0000A1350000}"/>
    <cellStyle name="ÄÞ¸¶_Sheet1_0105 컴퓨터전단(충북)" xfId="13232" xr:uid="{00000000-0005-0000-0000-0000A2350000}"/>
    <cellStyle name="AÞ¸¶_Sheet1_0105 컴퓨터전단(충북) 2" xfId="13233" xr:uid="{00000000-0005-0000-0000-0000A3350000}"/>
    <cellStyle name="ÄÞ¸¶_Sheet1_0105 컴퓨터전단(충북) 2" xfId="13234" xr:uid="{00000000-0005-0000-0000-0000A4350000}"/>
    <cellStyle name="AÞ¸¶_Sheet1_0105 컴퓨터전단(충북) 3" xfId="13235" xr:uid="{00000000-0005-0000-0000-0000A5350000}"/>
    <cellStyle name="ÄÞ¸¶_Sheet1_0105 컴퓨터전단(충북) 3" xfId="13236" xr:uid="{00000000-0005-0000-0000-0000A6350000}"/>
    <cellStyle name="AÞ¸¶_Sheet1_0105 컴퓨터전단(충북) 4" xfId="13237" xr:uid="{00000000-0005-0000-0000-0000A7350000}"/>
    <cellStyle name="ÄÞ¸¶_Sheet1_0105 컴퓨터전단(충북) 4" xfId="13238" xr:uid="{00000000-0005-0000-0000-0000A8350000}"/>
    <cellStyle name="AÞ¸¶_Sheet1_0118 컴퓨터 전단 제작의 건" xfId="13239" xr:uid="{00000000-0005-0000-0000-0000A9350000}"/>
    <cellStyle name="ÄÞ¸¶_Sheet1_0118 컴퓨터 전단 제작의 건" xfId="13240" xr:uid="{00000000-0005-0000-0000-0000AA350000}"/>
    <cellStyle name="AÞ¸¶_Sheet1_0118 컴퓨터 전단 제작의 건 2" xfId="13241" xr:uid="{00000000-0005-0000-0000-0000AB350000}"/>
    <cellStyle name="ÄÞ¸¶_Sheet1_0118 컴퓨터 전단 제작의 건 2" xfId="13242" xr:uid="{00000000-0005-0000-0000-0000AC350000}"/>
    <cellStyle name="AÞ¸¶_Sheet1_0118 컴퓨터 전단 제작의 건 3" xfId="13243" xr:uid="{00000000-0005-0000-0000-0000AD350000}"/>
    <cellStyle name="ÄÞ¸¶_Sheet1_0118 컴퓨터 전단 제작의 건 3" xfId="13244" xr:uid="{00000000-0005-0000-0000-0000AE350000}"/>
    <cellStyle name="AÞ¸¶_Sheet1_0118 컴퓨터 전단 제작의 건 4" xfId="13245" xr:uid="{00000000-0005-0000-0000-0000AF350000}"/>
    <cellStyle name="ÄÞ¸¶_Sheet1_0118 컴퓨터 전단 제작의 건 4" xfId="13246" xr:uid="{00000000-0005-0000-0000-0000B0350000}"/>
    <cellStyle name="AÞ¸¶_Sheet1_0126 가경오픈전단추가제작건" xfId="13247" xr:uid="{00000000-0005-0000-0000-0000B1350000}"/>
    <cellStyle name="ÄÞ¸¶_Sheet1_0126 가경오픈전단추가제작건" xfId="13248" xr:uid="{00000000-0005-0000-0000-0000B2350000}"/>
    <cellStyle name="AÞ¸¶_Sheet1_0126 가경오픈전단추가제작건 2" xfId="13249" xr:uid="{00000000-0005-0000-0000-0000B3350000}"/>
    <cellStyle name="ÄÞ¸¶_Sheet1_0126 가경오픈전단추가제작건 2" xfId="13250" xr:uid="{00000000-0005-0000-0000-0000B4350000}"/>
    <cellStyle name="AÞ¸¶_Sheet1_0126 가경오픈전단추가제작건 3" xfId="13251" xr:uid="{00000000-0005-0000-0000-0000B5350000}"/>
    <cellStyle name="ÄÞ¸¶_Sheet1_0126 가경오픈전단추가제작건 3" xfId="13252" xr:uid="{00000000-0005-0000-0000-0000B6350000}"/>
    <cellStyle name="AÞ¸¶_Sheet1_0126 가경오픈전단추가제작건 4" xfId="13253" xr:uid="{00000000-0005-0000-0000-0000B7350000}"/>
    <cellStyle name="ÄÞ¸¶_Sheet1_0126 가경오픈전단추가제작건 4" xfId="13254" xr:uid="{00000000-0005-0000-0000-0000B8350000}"/>
    <cellStyle name="AÞ¸¶_Sheet1_0126 탄금통합오픈기안" xfId="13255" xr:uid="{00000000-0005-0000-0000-0000B9350000}"/>
    <cellStyle name="ÄÞ¸¶_Sheet1_0126 탄금통합오픈기안" xfId="13256" xr:uid="{00000000-0005-0000-0000-0000BA350000}"/>
    <cellStyle name="AÞ¸¶_Sheet1_0126 탄금통합오픈기안 2" xfId="13257" xr:uid="{00000000-0005-0000-0000-0000BB350000}"/>
    <cellStyle name="ÄÞ¸¶_Sheet1_0126 탄금통합오픈기안 2" xfId="13258" xr:uid="{00000000-0005-0000-0000-0000BC350000}"/>
    <cellStyle name="AÞ¸¶_Sheet1_0126 탄금통합오픈기안 3" xfId="13259" xr:uid="{00000000-0005-0000-0000-0000BD350000}"/>
    <cellStyle name="ÄÞ¸¶_Sheet1_0126 탄금통합오픈기안 3" xfId="13260" xr:uid="{00000000-0005-0000-0000-0000BE350000}"/>
    <cellStyle name="AÞ¸¶_Sheet1_0126 탄금통합오픈기안 4" xfId="13261" xr:uid="{00000000-0005-0000-0000-0000BF350000}"/>
    <cellStyle name="ÄÞ¸¶_Sheet1_0126 탄금통합오픈기안 4" xfId="13262" xr:uid="{00000000-0005-0000-0000-0000C0350000}"/>
    <cellStyle name="AÞ¸¶_Sheet1_0201 가경 1주년 행사품의" xfId="13263" xr:uid="{00000000-0005-0000-0000-0000C1350000}"/>
    <cellStyle name="ÄÞ¸¶_Sheet1_0201 가경 1주년 행사품의" xfId="13264" xr:uid="{00000000-0005-0000-0000-0000C2350000}"/>
    <cellStyle name="AÞ¸¶_Sheet1_0201 가경 1주년 행사품의 2" xfId="13265" xr:uid="{00000000-0005-0000-0000-0000C3350000}"/>
    <cellStyle name="ÄÞ¸¶_Sheet1_0201 가경 1주년 행사품의 2" xfId="13266" xr:uid="{00000000-0005-0000-0000-0000C4350000}"/>
    <cellStyle name="AÞ¸¶_Sheet1_0201 가경 1주년 행사품의 3" xfId="13267" xr:uid="{00000000-0005-0000-0000-0000C5350000}"/>
    <cellStyle name="ÄÞ¸¶_Sheet1_0201 가경 1주년 행사품의 3" xfId="13268" xr:uid="{00000000-0005-0000-0000-0000C6350000}"/>
    <cellStyle name="AÞ¸¶_Sheet1_0201 가경 1주년 행사품의 4" xfId="13269" xr:uid="{00000000-0005-0000-0000-0000C7350000}"/>
    <cellStyle name="ÄÞ¸¶_Sheet1_0201 가경 1주년 행사품의 4" xfId="13270" xr:uid="{00000000-0005-0000-0000-0000C8350000}"/>
    <cellStyle name="AÞ¸¶_Sheet1_0201 가경 1주년 행사품의-1" xfId="13271" xr:uid="{00000000-0005-0000-0000-0000C9350000}"/>
    <cellStyle name="ÄÞ¸¶_Sheet1_0201 가경 1주년 행사품의-1" xfId="13272" xr:uid="{00000000-0005-0000-0000-0000CA350000}"/>
    <cellStyle name="AÞ¸¶_Sheet1_0201 가경 1주년 행사품의-1 2" xfId="13273" xr:uid="{00000000-0005-0000-0000-0000CB350000}"/>
    <cellStyle name="ÄÞ¸¶_Sheet1_0201 가경 1주년 행사품의-1 2" xfId="13274" xr:uid="{00000000-0005-0000-0000-0000CC350000}"/>
    <cellStyle name="AÞ¸¶_Sheet1_0201 가경 1주년 행사품의-1 3" xfId="13275" xr:uid="{00000000-0005-0000-0000-0000CD350000}"/>
    <cellStyle name="ÄÞ¸¶_Sheet1_0201 가경 1주년 행사품의-1 3" xfId="13276" xr:uid="{00000000-0005-0000-0000-0000CE350000}"/>
    <cellStyle name="AÞ¸¶_Sheet1_0201 가경 1주년 행사품의-1 4" xfId="13277" xr:uid="{00000000-0005-0000-0000-0000CF350000}"/>
    <cellStyle name="ÄÞ¸¶_Sheet1_0201 가경 1주년 행사품의-1 4" xfId="13278" xr:uid="{00000000-0005-0000-0000-0000D0350000}"/>
    <cellStyle name="AÞ¸¶_Sheet1_0226 천안 7주년 행사품의(1)" xfId="13279" xr:uid="{00000000-0005-0000-0000-0000D1350000}"/>
    <cellStyle name="ÄÞ¸¶_Sheet1_0226 천안 7주년 행사품의(1)" xfId="13280" xr:uid="{00000000-0005-0000-0000-0000D2350000}"/>
    <cellStyle name="AÞ¸¶_Sheet1_0226 천안 7주년 행사품의(1) 2" xfId="13281" xr:uid="{00000000-0005-0000-0000-0000D3350000}"/>
    <cellStyle name="ÄÞ¸¶_Sheet1_0226 천안 7주년 행사품의(1) 2" xfId="13282" xr:uid="{00000000-0005-0000-0000-0000D4350000}"/>
    <cellStyle name="AÞ¸¶_Sheet1_0226 천안 7주년 행사품의(1) 3" xfId="13283" xr:uid="{00000000-0005-0000-0000-0000D5350000}"/>
    <cellStyle name="ÄÞ¸¶_Sheet1_0226 천안 7주년 행사품의(1) 3" xfId="13284" xr:uid="{00000000-0005-0000-0000-0000D6350000}"/>
    <cellStyle name="AÞ¸¶_Sheet1_0226 천안 7주년 행사품의(1) 4" xfId="13285" xr:uid="{00000000-0005-0000-0000-0000D7350000}"/>
    <cellStyle name="ÄÞ¸¶_Sheet1_0226 천안 7주년 행사품의(1) 4" xfId="13286" xr:uid="{00000000-0005-0000-0000-0000D8350000}"/>
    <cellStyle name="AÞ¸¶_Sheet1_0303 제천5주년 오픈행사 기안" xfId="13287" xr:uid="{00000000-0005-0000-0000-0000D9350000}"/>
    <cellStyle name="ÄÞ¸¶_Sheet1_0303 제천5주년 오픈행사 기안" xfId="13288" xr:uid="{00000000-0005-0000-0000-0000DA350000}"/>
    <cellStyle name="AÞ¸¶_Sheet1_0303 제천5주년 오픈행사 기안 2" xfId="13289" xr:uid="{00000000-0005-0000-0000-0000DB350000}"/>
    <cellStyle name="ÄÞ¸¶_Sheet1_0303 제천5주년 오픈행사 기안 2" xfId="13290" xr:uid="{00000000-0005-0000-0000-0000DC350000}"/>
    <cellStyle name="AÞ¸¶_Sheet1_0303 제천5주년 오픈행사 기안 3" xfId="13291" xr:uid="{00000000-0005-0000-0000-0000DD350000}"/>
    <cellStyle name="ÄÞ¸¶_Sheet1_0303 제천5주년 오픈행사 기안 3" xfId="13292" xr:uid="{00000000-0005-0000-0000-0000DE350000}"/>
    <cellStyle name="AÞ¸¶_Sheet1_0303 제천5주년 오픈행사 기안 4" xfId="13293" xr:uid="{00000000-0005-0000-0000-0000DF350000}"/>
    <cellStyle name="ÄÞ¸¶_Sheet1_0303 제천5주년 오픈행사 기안 4" xfId="13294" xr:uid="{00000000-0005-0000-0000-0000E0350000}"/>
    <cellStyle name="AÞ¸¶_Sheet1_0305 서대전3월계획(1)" xfId="13295" xr:uid="{00000000-0005-0000-0000-0000E1350000}"/>
    <cellStyle name="ÄÞ¸¶_Sheet1_0305 서대전3월계획(1)" xfId="13296" xr:uid="{00000000-0005-0000-0000-0000E2350000}"/>
    <cellStyle name="AÞ¸¶_Sheet1_0305 서대전3월계획(1) 2" xfId="13297" xr:uid="{00000000-0005-0000-0000-0000E3350000}"/>
    <cellStyle name="ÄÞ¸¶_Sheet1_0305 서대전3월계획(1) 2" xfId="13298" xr:uid="{00000000-0005-0000-0000-0000E4350000}"/>
    <cellStyle name="AÞ¸¶_Sheet1_0305 서대전3월계획(1) 3" xfId="13299" xr:uid="{00000000-0005-0000-0000-0000E5350000}"/>
    <cellStyle name="ÄÞ¸¶_Sheet1_0305 서대전3월계획(1) 3" xfId="13300" xr:uid="{00000000-0005-0000-0000-0000E6350000}"/>
    <cellStyle name="AÞ¸¶_Sheet1_0305 서대전3월계획(1) 4" xfId="13301" xr:uid="{00000000-0005-0000-0000-0000E7350000}"/>
    <cellStyle name="ÄÞ¸¶_Sheet1_0305 서대전3월계획(1) 4" xfId="13302" xr:uid="{00000000-0005-0000-0000-0000E8350000}"/>
    <cellStyle name="AÞ¸¶_Sheet1_0308 서대전전단배포" xfId="13303" xr:uid="{00000000-0005-0000-0000-0000E9350000}"/>
    <cellStyle name="ÄÞ¸¶_Sheet1_0308 서대전전단배포" xfId="13304" xr:uid="{00000000-0005-0000-0000-0000EA350000}"/>
    <cellStyle name="AÞ¸¶_Sheet1_0308 서대전전단배포 2" xfId="13305" xr:uid="{00000000-0005-0000-0000-0000EB350000}"/>
    <cellStyle name="ÄÞ¸¶_Sheet1_0308 서대전전단배포 2" xfId="13306" xr:uid="{00000000-0005-0000-0000-0000EC350000}"/>
    <cellStyle name="AÞ¸¶_Sheet1_0308 서대전전단배포 3" xfId="13307" xr:uid="{00000000-0005-0000-0000-0000ED350000}"/>
    <cellStyle name="ÄÞ¸¶_Sheet1_0308 서대전전단배포 3" xfId="13308" xr:uid="{00000000-0005-0000-0000-0000EE350000}"/>
    <cellStyle name="AÞ¸¶_Sheet1_0308 서대전전단배포 4" xfId="13309" xr:uid="{00000000-0005-0000-0000-0000EF350000}"/>
    <cellStyle name="ÄÞ¸¶_Sheet1_0308 서대전전단배포 4" xfId="13310" xr:uid="{00000000-0005-0000-0000-0000F0350000}"/>
    <cellStyle name="AÞ¸¶_Sheet1_0318 율량오픈 품의(1)" xfId="13311" xr:uid="{00000000-0005-0000-0000-0000F1350000}"/>
    <cellStyle name="ÄÞ¸¶_Sheet1_0318 율량오픈 품의(1)" xfId="13312" xr:uid="{00000000-0005-0000-0000-0000F2350000}"/>
    <cellStyle name="AÞ¸¶_Sheet1_0318 율량오픈 품의(1) 2" xfId="13313" xr:uid="{00000000-0005-0000-0000-0000F3350000}"/>
    <cellStyle name="ÄÞ¸¶_Sheet1_0318 율량오픈 품의(1) 2" xfId="13314" xr:uid="{00000000-0005-0000-0000-0000F4350000}"/>
    <cellStyle name="AÞ¸¶_Sheet1_0318 율량오픈 품의(1) 3" xfId="13315" xr:uid="{00000000-0005-0000-0000-0000F5350000}"/>
    <cellStyle name="ÄÞ¸¶_Sheet1_0318 율량오픈 품의(1) 3" xfId="13316" xr:uid="{00000000-0005-0000-0000-0000F6350000}"/>
    <cellStyle name="AÞ¸¶_Sheet1_0318 율량오픈 품의(1) 4" xfId="13317" xr:uid="{00000000-0005-0000-0000-0000F7350000}"/>
    <cellStyle name="ÄÞ¸¶_Sheet1_0318 율량오픈 품의(1) 4" xfId="13318" xr:uid="{00000000-0005-0000-0000-0000F8350000}"/>
    <cellStyle name="AÞ¸¶_Sheet1_0401익산점 오픈성원감사" xfId="13319" xr:uid="{00000000-0005-0000-0000-0000F9350000}"/>
    <cellStyle name="ÄÞ¸¶_Sheet1_0401익산점 오픈성원감사" xfId="13320" xr:uid="{00000000-0005-0000-0000-0000FA350000}"/>
    <cellStyle name="AÞ¸¶_Sheet1_0401익산점 오픈성원감사 2" xfId="13321" xr:uid="{00000000-0005-0000-0000-0000FB350000}"/>
    <cellStyle name="ÄÞ¸¶_Sheet1_0401익산점 오픈성원감사 2" xfId="13322" xr:uid="{00000000-0005-0000-0000-0000FC350000}"/>
    <cellStyle name="AÞ¸¶_Sheet1_0401익산점 오픈성원감사 3" xfId="13323" xr:uid="{00000000-0005-0000-0000-0000FD350000}"/>
    <cellStyle name="ÄÞ¸¶_Sheet1_0401익산점 오픈성원감사 3" xfId="13324" xr:uid="{00000000-0005-0000-0000-0000FE350000}"/>
    <cellStyle name="AÞ¸¶_Sheet1_0401익산점 오픈성원감사 4" xfId="13325" xr:uid="{00000000-0005-0000-0000-0000FF350000}"/>
    <cellStyle name="ÄÞ¸¶_Sheet1_0401익산점 오픈성원감사 4" xfId="13326" xr:uid="{00000000-0005-0000-0000-000000360000}"/>
    <cellStyle name="AÞ¸¶_Sheet1_0401전주점오픈성원감사" xfId="13327" xr:uid="{00000000-0005-0000-0000-000001360000}"/>
    <cellStyle name="ÄÞ¸¶_Sheet1_0401전주점오픈성원감사" xfId="13328" xr:uid="{00000000-0005-0000-0000-000002360000}"/>
    <cellStyle name="AÞ¸¶_Sheet1_0401전주점오픈성원감사 2" xfId="13329" xr:uid="{00000000-0005-0000-0000-000003360000}"/>
    <cellStyle name="ÄÞ¸¶_Sheet1_0401전주점오픈성원감사 2" xfId="13330" xr:uid="{00000000-0005-0000-0000-000004360000}"/>
    <cellStyle name="AÞ¸¶_Sheet1_0401전주점오픈성원감사 3" xfId="13331" xr:uid="{00000000-0005-0000-0000-000005360000}"/>
    <cellStyle name="ÄÞ¸¶_Sheet1_0401전주점오픈성원감사 3" xfId="13332" xr:uid="{00000000-0005-0000-0000-000006360000}"/>
    <cellStyle name="AÞ¸¶_Sheet1_0401전주점오픈성원감사 4" xfId="13333" xr:uid="{00000000-0005-0000-0000-000007360000}"/>
    <cellStyle name="ÄÞ¸¶_Sheet1_0401전주점오픈성원감사 4" xfId="13334" xr:uid="{00000000-0005-0000-0000-000008360000}"/>
    <cellStyle name="AÞ¸¶_Sheet1_0403 두정 오픈기념행사 품의" xfId="13335" xr:uid="{00000000-0005-0000-0000-000009360000}"/>
    <cellStyle name="ÄÞ¸¶_Sheet1_0403 두정 오픈기념행사 품의" xfId="13336" xr:uid="{00000000-0005-0000-0000-00000A360000}"/>
    <cellStyle name="AÞ¸¶_Sheet1_0403 두정 오픈기념행사 품의 2" xfId="13337" xr:uid="{00000000-0005-0000-0000-00000B360000}"/>
    <cellStyle name="ÄÞ¸¶_Sheet1_0403 두정 오픈기념행사 품의 2" xfId="13338" xr:uid="{00000000-0005-0000-0000-00000C360000}"/>
    <cellStyle name="AÞ¸¶_Sheet1_0403 두정 오픈기념행사 품의 3" xfId="13339" xr:uid="{00000000-0005-0000-0000-00000D360000}"/>
    <cellStyle name="ÄÞ¸¶_Sheet1_0403 두정 오픈기념행사 품의 3" xfId="13340" xr:uid="{00000000-0005-0000-0000-00000E360000}"/>
    <cellStyle name="AÞ¸¶_Sheet1_0403 두정 오픈기념행사 품의 4" xfId="13341" xr:uid="{00000000-0005-0000-0000-00000F360000}"/>
    <cellStyle name="ÄÞ¸¶_Sheet1_0403 두정 오픈기념행사 품의 4" xfId="13342" xr:uid="{00000000-0005-0000-0000-000010360000}"/>
    <cellStyle name="AÞ¸¶_Sheet1_0409 조치원 5주년 오픈행사 기안" xfId="13343" xr:uid="{00000000-0005-0000-0000-000011360000}"/>
    <cellStyle name="ÄÞ¸¶_Sheet1_0409 조치원 5주년 오픈행사 기안" xfId="13344" xr:uid="{00000000-0005-0000-0000-000012360000}"/>
    <cellStyle name="AÞ¸¶_Sheet1_0409 조치원 5주년 오픈행사 기안 2" xfId="13345" xr:uid="{00000000-0005-0000-0000-000013360000}"/>
    <cellStyle name="ÄÞ¸¶_Sheet1_0409 조치원 5주년 오픈행사 기안 2" xfId="13346" xr:uid="{00000000-0005-0000-0000-000014360000}"/>
    <cellStyle name="AÞ¸¶_Sheet1_0409 조치원 5주년 오픈행사 기안 3" xfId="13347" xr:uid="{00000000-0005-0000-0000-000015360000}"/>
    <cellStyle name="ÄÞ¸¶_Sheet1_0409 조치원 5주년 오픈행사 기안 3" xfId="13348" xr:uid="{00000000-0005-0000-0000-000016360000}"/>
    <cellStyle name="AÞ¸¶_Sheet1_0409 조치원 5주년 오픈행사 기안 4" xfId="13349" xr:uid="{00000000-0005-0000-0000-000017360000}"/>
    <cellStyle name="ÄÞ¸¶_Sheet1_0409 조치원 5주년 오픈행사 기안 4" xfId="13350" xr:uid="{00000000-0005-0000-0000-000018360000}"/>
    <cellStyle name="AÞ¸¶_Sheet1_0507 아산5주년 오픈행사 기안" xfId="13351" xr:uid="{00000000-0005-0000-0000-000019360000}"/>
    <cellStyle name="ÄÞ¸¶_Sheet1_0507 아산5주년 오픈행사 기안" xfId="13352" xr:uid="{00000000-0005-0000-0000-00001A360000}"/>
    <cellStyle name="AÞ¸¶_Sheet1_0507 아산5주년 오픈행사 기안 2" xfId="13353" xr:uid="{00000000-0005-0000-0000-00001B360000}"/>
    <cellStyle name="ÄÞ¸¶_Sheet1_0507 아산5주년 오픈행사 기안 2" xfId="13354" xr:uid="{00000000-0005-0000-0000-00001C360000}"/>
    <cellStyle name="AÞ¸¶_Sheet1_0507 아산5주년 오픈행사 기안 3" xfId="13355" xr:uid="{00000000-0005-0000-0000-00001D360000}"/>
    <cellStyle name="ÄÞ¸¶_Sheet1_0507 아산5주년 오픈행사 기안 3" xfId="13356" xr:uid="{00000000-0005-0000-0000-00001E360000}"/>
    <cellStyle name="AÞ¸¶_Sheet1_0507 아산5주년 오픈행사 기안 4" xfId="13357" xr:uid="{00000000-0005-0000-0000-00001F360000}"/>
    <cellStyle name="ÄÞ¸¶_Sheet1_0507 아산5주년 오픈행사 기안 4" xfId="13358" xr:uid="{00000000-0005-0000-0000-000020360000}"/>
    <cellStyle name="AÞ¸¶_Sheet1_0610 탄금1주년 행사품의" xfId="13359" xr:uid="{00000000-0005-0000-0000-000021360000}"/>
    <cellStyle name="ÄÞ¸¶_Sheet1_0610 탄금1주년 행사품의" xfId="13360" xr:uid="{00000000-0005-0000-0000-000022360000}"/>
    <cellStyle name="AÞ¸¶_Sheet1_0610 탄금1주년 행사품의 2" xfId="13361" xr:uid="{00000000-0005-0000-0000-000023360000}"/>
    <cellStyle name="ÄÞ¸¶_Sheet1_0610 탄금1주년 행사품의 2" xfId="13362" xr:uid="{00000000-0005-0000-0000-000024360000}"/>
    <cellStyle name="AÞ¸¶_Sheet1_0610 탄금1주년 행사품의 3" xfId="13363" xr:uid="{00000000-0005-0000-0000-000025360000}"/>
    <cellStyle name="ÄÞ¸¶_Sheet1_0610 탄금1주년 행사품의 3" xfId="13364" xr:uid="{00000000-0005-0000-0000-000026360000}"/>
    <cellStyle name="AÞ¸¶_Sheet1_0610 탄금1주년 행사품의 4" xfId="13365" xr:uid="{00000000-0005-0000-0000-000027360000}"/>
    <cellStyle name="ÄÞ¸¶_Sheet1_0610 탄금1주년 행사품의 4" xfId="13366" xr:uid="{00000000-0005-0000-0000-000028360000}"/>
    <cellStyle name="AÞ¸¶_Sheet1_0610 탄금점 오픈1주년 행사품의" xfId="13367" xr:uid="{00000000-0005-0000-0000-000029360000}"/>
    <cellStyle name="ÄÞ¸¶_Sheet1_0610 탄금점 오픈1주년 행사품의" xfId="13368" xr:uid="{00000000-0005-0000-0000-00002A360000}"/>
    <cellStyle name="AÞ¸¶_Sheet1_0610 탄금점 오픈1주년 행사품의 2" xfId="13369" xr:uid="{00000000-0005-0000-0000-00002B360000}"/>
    <cellStyle name="ÄÞ¸¶_Sheet1_0610 탄금점 오픈1주년 행사품의 2" xfId="13370" xr:uid="{00000000-0005-0000-0000-00002C360000}"/>
    <cellStyle name="AÞ¸¶_Sheet1_0610 탄금점 오픈1주년 행사품의 3" xfId="13371" xr:uid="{00000000-0005-0000-0000-00002D360000}"/>
    <cellStyle name="ÄÞ¸¶_Sheet1_0610 탄금점 오픈1주년 행사품의 3" xfId="13372" xr:uid="{00000000-0005-0000-0000-00002E360000}"/>
    <cellStyle name="AÞ¸¶_Sheet1_0610 탄금점 오픈1주년 행사품의 4" xfId="13373" xr:uid="{00000000-0005-0000-0000-00002F360000}"/>
    <cellStyle name="ÄÞ¸¶_Sheet1_0610 탄금점 오픈1주년 행사품의 4" xfId="13374" xr:uid="{00000000-0005-0000-0000-000030360000}"/>
    <cellStyle name="AÞ¸¶_Sheet1_0616 홈플러스 오픈 대응 전단제작" xfId="13375" xr:uid="{00000000-0005-0000-0000-000031360000}"/>
    <cellStyle name="ÄÞ¸¶_Sheet1_0616 홈플러스 오픈 대응 전단제작" xfId="13376" xr:uid="{00000000-0005-0000-0000-000032360000}"/>
    <cellStyle name="AÞ¸¶_Sheet1_0616 홈플러스 오픈 대응 전단제작 2" xfId="13377" xr:uid="{00000000-0005-0000-0000-000033360000}"/>
    <cellStyle name="ÄÞ¸¶_Sheet1_0616 홈플러스 오픈 대응 전단제작 2" xfId="13378" xr:uid="{00000000-0005-0000-0000-000034360000}"/>
    <cellStyle name="AÞ¸¶_Sheet1_0616 홈플러스 오픈 대응 전단제작 3" xfId="13379" xr:uid="{00000000-0005-0000-0000-000035360000}"/>
    <cellStyle name="ÄÞ¸¶_Sheet1_0616 홈플러스 오픈 대응 전단제작 3" xfId="13380" xr:uid="{00000000-0005-0000-0000-000036360000}"/>
    <cellStyle name="AÞ¸¶_Sheet1_0616 홈플러스 오픈 대응 전단제작 4" xfId="13381" xr:uid="{00000000-0005-0000-0000-000037360000}"/>
    <cellStyle name="ÄÞ¸¶_Sheet1_0616 홈플러스 오픈 대응 전단제작 4" xfId="13382" xr:uid="{00000000-0005-0000-0000-000038360000}"/>
    <cellStyle name="AÞ¸¶_Sheet1_0720 7월 전지점 전단제작건 - 취소" xfId="13383" xr:uid="{00000000-0005-0000-0000-000039360000}"/>
    <cellStyle name="ÄÞ¸¶_Sheet1_0720 7월 전지점 전단제작건 - 취소" xfId="13384" xr:uid="{00000000-0005-0000-0000-00003A360000}"/>
    <cellStyle name="AÞ¸¶_Sheet1_0720 7월 전지점 전단제작건 - 취소 2" xfId="13385" xr:uid="{00000000-0005-0000-0000-00003B360000}"/>
    <cellStyle name="ÄÞ¸¶_Sheet1_0720 7월 전지점 전단제작건 - 취소 2" xfId="13386" xr:uid="{00000000-0005-0000-0000-00003C360000}"/>
    <cellStyle name="AÞ¸¶_Sheet1_0720 7월 전지점 전단제작건 - 취소 3" xfId="13387" xr:uid="{00000000-0005-0000-0000-00003D360000}"/>
    <cellStyle name="ÄÞ¸¶_Sheet1_0720 7월 전지점 전단제작건 - 취소 3" xfId="13388" xr:uid="{00000000-0005-0000-0000-00003E360000}"/>
    <cellStyle name="AÞ¸¶_Sheet1_0720 7월 전지점 전단제작건 - 취소 4" xfId="13389" xr:uid="{00000000-0005-0000-0000-00003F360000}"/>
    <cellStyle name="ÄÞ¸¶_Sheet1_0720 7월 전지점 전단제작건 - 취소 4" xfId="13390" xr:uid="{00000000-0005-0000-0000-000040360000}"/>
    <cellStyle name="AÞ¸¶_Sheet1_0802 디지털TV 전지점 전단제작건" xfId="13391" xr:uid="{00000000-0005-0000-0000-000041360000}"/>
    <cellStyle name="ÄÞ¸¶_Sheet1_0802 디지털TV 전지점 전단제작건" xfId="13392" xr:uid="{00000000-0005-0000-0000-000042360000}"/>
    <cellStyle name="AÞ¸¶_Sheet1_0802 디지털TV 전지점 전단제작건 2" xfId="13393" xr:uid="{00000000-0005-0000-0000-000043360000}"/>
    <cellStyle name="ÄÞ¸¶_Sheet1_0802 디지털TV 전지점 전단제작건 2" xfId="13394" xr:uid="{00000000-0005-0000-0000-000044360000}"/>
    <cellStyle name="AÞ¸¶_Sheet1_0802 디지털TV 전지점 전단제작건 3" xfId="13395" xr:uid="{00000000-0005-0000-0000-000045360000}"/>
    <cellStyle name="ÄÞ¸¶_Sheet1_0802 디지털TV 전지점 전단제작건 3" xfId="13396" xr:uid="{00000000-0005-0000-0000-000046360000}"/>
    <cellStyle name="AÞ¸¶_Sheet1_0802 디지털TV 전지점 전단제작건 4" xfId="13397" xr:uid="{00000000-0005-0000-0000-000047360000}"/>
    <cellStyle name="ÄÞ¸¶_Sheet1_0802 디지털TV 전지점 전단제작건 4" xfId="13398" xr:uid="{00000000-0005-0000-0000-000048360000}"/>
    <cellStyle name="AÞ¸¶_Sheet1_0802 디지털TV 전지점 전단제작건(충북)" xfId="13399" xr:uid="{00000000-0005-0000-0000-000049360000}"/>
    <cellStyle name="ÄÞ¸¶_Sheet1_0802 디지털TV 전지점 전단제작건(충북)" xfId="13400" xr:uid="{00000000-0005-0000-0000-00004A360000}"/>
    <cellStyle name="AÞ¸¶_Sheet1_0802 디지털TV 전지점 전단제작건(충북) 2" xfId="13401" xr:uid="{00000000-0005-0000-0000-00004B360000}"/>
    <cellStyle name="ÄÞ¸¶_Sheet1_0802 디지털TV 전지점 전단제작건(충북) 2" xfId="13402" xr:uid="{00000000-0005-0000-0000-00004C360000}"/>
    <cellStyle name="AÞ¸¶_Sheet1_0802 디지털TV 전지점 전단제작건(충북) 3" xfId="13403" xr:uid="{00000000-0005-0000-0000-00004D360000}"/>
    <cellStyle name="ÄÞ¸¶_Sheet1_0802 디지털TV 전지점 전단제작건(충북) 3" xfId="13404" xr:uid="{00000000-0005-0000-0000-00004E360000}"/>
    <cellStyle name="AÞ¸¶_Sheet1_0802 디지털TV 전지점 전단제작건(충북) 4" xfId="13405" xr:uid="{00000000-0005-0000-0000-00004F360000}"/>
    <cellStyle name="ÄÞ¸¶_Sheet1_0802 디지털TV 전지점 전단제작건(충북) 4" xfId="13406" xr:uid="{00000000-0005-0000-0000-000050360000}"/>
    <cellStyle name="AÞ¸¶_Sheet1_0809 홍성open" xfId="13407" xr:uid="{00000000-0005-0000-0000-000051360000}"/>
    <cellStyle name="ÄÞ¸¶_Sheet1_0809 홍성open" xfId="13408" xr:uid="{00000000-0005-0000-0000-000052360000}"/>
    <cellStyle name="AÞ¸¶_Sheet1_0809 홍성open 2" xfId="13409" xr:uid="{00000000-0005-0000-0000-000053360000}"/>
    <cellStyle name="ÄÞ¸¶_Sheet1_0809 홍성open 2" xfId="13410" xr:uid="{00000000-0005-0000-0000-000054360000}"/>
    <cellStyle name="AÞ¸¶_Sheet1_0809 홍성open 3" xfId="13411" xr:uid="{00000000-0005-0000-0000-000055360000}"/>
    <cellStyle name="ÄÞ¸¶_Sheet1_0809 홍성open 3" xfId="13412" xr:uid="{00000000-0005-0000-0000-000056360000}"/>
    <cellStyle name="AÞ¸¶_Sheet1_0809 홍성open 4" xfId="13413" xr:uid="{00000000-0005-0000-0000-000057360000}"/>
    <cellStyle name="ÄÞ¸¶_Sheet1_0809 홍성open 4" xfId="13414" xr:uid="{00000000-0005-0000-0000-000058360000}"/>
    <cellStyle name="AÞ¸¶_Sheet1_0921 두정 2주년 행사품의" xfId="13415" xr:uid="{00000000-0005-0000-0000-000059360000}"/>
    <cellStyle name="ÄÞ¸¶_Sheet1_0921 두정 2주년 행사품의" xfId="13416" xr:uid="{00000000-0005-0000-0000-00005A360000}"/>
    <cellStyle name="AÞ¸¶_Sheet1_0921 두정 2주년 행사품의 2" xfId="13417" xr:uid="{00000000-0005-0000-0000-00005B360000}"/>
    <cellStyle name="ÄÞ¸¶_Sheet1_0921 두정 2주년 행사품의 2" xfId="13418" xr:uid="{00000000-0005-0000-0000-00005C360000}"/>
    <cellStyle name="AÞ¸¶_Sheet1_0921 두정 2주년 행사품의 3" xfId="13419" xr:uid="{00000000-0005-0000-0000-00005D360000}"/>
    <cellStyle name="ÄÞ¸¶_Sheet1_0921 두정 2주년 행사품의 3" xfId="13420" xr:uid="{00000000-0005-0000-0000-00005E360000}"/>
    <cellStyle name="AÞ¸¶_Sheet1_0921 두정 2주년 행사품의 4" xfId="13421" xr:uid="{00000000-0005-0000-0000-00005F360000}"/>
    <cellStyle name="ÄÞ¸¶_Sheet1_0921 두정 2주년 행사품의 4" xfId="13422" xr:uid="{00000000-0005-0000-0000-000060360000}"/>
    <cellStyle name="AÞ¸¶_Sheet1_1026 분평 5주년 행사품의" xfId="13423" xr:uid="{00000000-0005-0000-0000-000061360000}"/>
    <cellStyle name="ÄÞ¸¶_Sheet1_1026 분평 5주년 행사품의" xfId="13424" xr:uid="{00000000-0005-0000-0000-000062360000}"/>
    <cellStyle name="AÞ¸¶_Sheet1_1026 분평 5주년 행사품의 2" xfId="13425" xr:uid="{00000000-0005-0000-0000-000063360000}"/>
    <cellStyle name="ÄÞ¸¶_Sheet1_1026 분평 5주년 행사품의 2" xfId="13426" xr:uid="{00000000-0005-0000-0000-000064360000}"/>
    <cellStyle name="AÞ¸¶_Sheet1_1026 분평 5주년 행사품의 3" xfId="13427" xr:uid="{00000000-0005-0000-0000-000065360000}"/>
    <cellStyle name="ÄÞ¸¶_Sheet1_1026 분평 5주년 행사품의 3" xfId="13428" xr:uid="{00000000-0005-0000-0000-000066360000}"/>
    <cellStyle name="AÞ¸¶_Sheet1_1026 분평 5주년 행사품의 4" xfId="13429" xr:uid="{00000000-0005-0000-0000-000067360000}"/>
    <cellStyle name="ÄÞ¸¶_Sheet1_1026 분평 5주년 행사품의 4" xfId="13430" xr:uid="{00000000-0005-0000-0000-000068360000}"/>
    <cellStyle name="AÞ¸¶_Sheet1_1115 인천지사 전단품의 최종" xfId="13431" xr:uid="{00000000-0005-0000-0000-000069360000}"/>
    <cellStyle name="ÄÞ¸¶_Sheet1_1115 인천지사 전단품의 최종" xfId="13432" xr:uid="{00000000-0005-0000-0000-00006A360000}"/>
    <cellStyle name="AÞ¸¶_Sheet1_1115 인천지사 전단품의 최종 2" xfId="13433" xr:uid="{00000000-0005-0000-0000-00006B360000}"/>
    <cellStyle name="ÄÞ¸¶_Sheet1_1115 인천지사 전단품의 최종 2" xfId="13434" xr:uid="{00000000-0005-0000-0000-00006C360000}"/>
    <cellStyle name="AÞ¸¶_Sheet1_1115 인천지사 전단품의 최종 3" xfId="13435" xr:uid="{00000000-0005-0000-0000-00006D360000}"/>
    <cellStyle name="ÄÞ¸¶_Sheet1_1115 인천지사 전단품의 최종 3" xfId="13436" xr:uid="{00000000-0005-0000-0000-00006E360000}"/>
    <cellStyle name="AÞ¸¶_Sheet1_1115 인천지사 전단품의 최종 4" xfId="13437" xr:uid="{00000000-0005-0000-0000-00006F360000}"/>
    <cellStyle name="ÄÞ¸¶_Sheet1_1115 인천지사 전단품의 최종 4" xfId="13438" xr:uid="{00000000-0005-0000-0000-000070360000}"/>
    <cellStyle name="AÞ¸¶_Sheet1_11월점별전단배포계획" xfId="13439" xr:uid="{00000000-0005-0000-0000-000071360000}"/>
    <cellStyle name="ÄÞ¸¶_Sheet1_11월점별전단배포계획" xfId="13440" xr:uid="{00000000-0005-0000-0000-000072360000}"/>
    <cellStyle name="AÞ¸¶_Sheet1_11월점별전단배포계획 2" xfId="13441" xr:uid="{00000000-0005-0000-0000-000073360000}"/>
    <cellStyle name="ÄÞ¸¶_Sheet1_11월점별전단배포계획 2" xfId="13442" xr:uid="{00000000-0005-0000-0000-000074360000}"/>
    <cellStyle name="AÞ¸¶_Sheet1_11월점별전단배포계획 3" xfId="13443" xr:uid="{00000000-0005-0000-0000-000075360000}"/>
    <cellStyle name="ÄÞ¸¶_Sheet1_11월점별전단배포계획 3" xfId="13444" xr:uid="{00000000-0005-0000-0000-000076360000}"/>
    <cellStyle name="AÞ¸¶_Sheet1_11월점별전단배포계획 4" xfId="13445" xr:uid="{00000000-0005-0000-0000-000077360000}"/>
    <cellStyle name="ÄÞ¸¶_Sheet1_11월점별전단배포계획 4" xfId="13446" xr:uid="{00000000-0005-0000-0000-000078360000}"/>
    <cellStyle name="AÞ¸¶_Sheet1_1205전주점이전오픈품의" xfId="13447" xr:uid="{00000000-0005-0000-0000-000079360000}"/>
    <cellStyle name="ÄÞ¸¶_Sheet1_1205전주점이전오픈품의" xfId="13448" xr:uid="{00000000-0005-0000-0000-00007A360000}"/>
    <cellStyle name="AÞ¸¶_Sheet1_1205전주점이전오픈품의 2" xfId="13449" xr:uid="{00000000-0005-0000-0000-00007B360000}"/>
    <cellStyle name="ÄÞ¸¶_Sheet1_1205전주점이전오픈품의 2" xfId="13450" xr:uid="{00000000-0005-0000-0000-00007C360000}"/>
    <cellStyle name="AÞ¸¶_Sheet1_1205전주점이전오픈품의 3" xfId="13451" xr:uid="{00000000-0005-0000-0000-00007D360000}"/>
    <cellStyle name="ÄÞ¸¶_Sheet1_1205전주점이전오픈품의 3" xfId="13452" xr:uid="{00000000-0005-0000-0000-00007E360000}"/>
    <cellStyle name="AÞ¸¶_Sheet1_1205전주점이전오픈품의 4" xfId="13453" xr:uid="{00000000-0005-0000-0000-00007F360000}"/>
    <cellStyle name="ÄÞ¸¶_Sheet1_1205전주점이전오픈품의 4" xfId="13454" xr:uid="{00000000-0005-0000-0000-000080360000}"/>
    <cellStyle name="AÞ¸¶_Sheet1_1210전단을만들어보쟈고" xfId="13455" xr:uid="{00000000-0005-0000-0000-000081360000}"/>
    <cellStyle name="ÄÞ¸¶_Sheet1_1210전단을만들어보쟈고" xfId="13456" xr:uid="{00000000-0005-0000-0000-000082360000}"/>
    <cellStyle name="AÞ¸¶_Sheet1_1210전단을만들어보쟈고 2" xfId="13457" xr:uid="{00000000-0005-0000-0000-000083360000}"/>
    <cellStyle name="ÄÞ¸¶_Sheet1_1210전단을만들어보쟈고 2" xfId="13458" xr:uid="{00000000-0005-0000-0000-000084360000}"/>
    <cellStyle name="AÞ¸¶_Sheet1_1210전단을만들어보쟈고 3" xfId="13459" xr:uid="{00000000-0005-0000-0000-000085360000}"/>
    <cellStyle name="ÄÞ¸¶_Sheet1_1210전단을만들어보쟈고 3" xfId="13460" xr:uid="{00000000-0005-0000-0000-000086360000}"/>
    <cellStyle name="AÞ¸¶_Sheet1_1210전단을만들어보쟈고 4" xfId="13461" xr:uid="{00000000-0005-0000-0000-000087360000}"/>
    <cellStyle name="ÄÞ¸¶_Sheet1_1210전단을만들어보쟈고 4" xfId="13462" xr:uid="{00000000-0005-0000-0000-000088360000}"/>
    <cellStyle name="AÞ¸¶_Sheet1_1227 쌍용점 OPEN품의" xfId="13463" xr:uid="{00000000-0005-0000-0000-000089360000}"/>
    <cellStyle name="ÄÞ¸¶_Sheet1_1227 쌍용점 OPEN품의" xfId="13464" xr:uid="{00000000-0005-0000-0000-00008A360000}"/>
    <cellStyle name="AÞ¸¶_Sheet1_1227 쌍용점 OPEN품의 2" xfId="13465" xr:uid="{00000000-0005-0000-0000-00008B360000}"/>
    <cellStyle name="ÄÞ¸¶_Sheet1_1227 쌍용점 OPEN품의 2" xfId="13466" xr:uid="{00000000-0005-0000-0000-00008C360000}"/>
    <cellStyle name="AÞ¸¶_Sheet1_1227 쌍용점 OPEN품의 3" xfId="13467" xr:uid="{00000000-0005-0000-0000-00008D360000}"/>
    <cellStyle name="ÄÞ¸¶_Sheet1_1227 쌍용점 OPEN품의 3" xfId="13468" xr:uid="{00000000-0005-0000-0000-00008E360000}"/>
    <cellStyle name="AÞ¸¶_Sheet1_1227 쌍용점 OPEN품의 4" xfId="13469" xr:uid="{00000000-0005-0000-0000-00008F360000}"/>
    <cellStyle name="ÄÞ¸¶_Sheet1_1227 쌍용점 OPEN품의 4" xfId="13470" xr:uid="{00000000-0005-0000-0000-000090360000}"/>
    <cellStyle name="AÞ¸¶_Sheet1_1월리플렛계획" xfId="13471" xr:uid="{00000000-0005-0000-0000-000091360000}"/>
    <cellStyle name="ÄÞ¸¶_Sheet1_1월리플렛계획" xfId="13472" xr:uid="{00000000-0005-0000-0000-000092360000}"/>
    <cellStyle name="AÞ¸¶_Sheet1_1월리플렛계획 2" xfId="13473" xr:uid="{00000000-0005-0000-0000-000093360000}"/>
    <cellStyle name="ÄÞ¸¶_Sheet1_1월리플렛계획 2" xfId="13474" xr:uid="{00000000-0005-0000-0000-000094360000}"/>
    <cellStyle name="AÞ¸¶_Sheet1_1월리플렛계획 3" xfId="13475" xr:uid="{00000000-0005-0000-0000-000095360000}"/>
    <cellStyle name="ÄÞ¸¶_Sheet1_1월리플렛계획 3" xfId="13476" xr:uid="{00000000-0005-0000-0000-000096360000}"/>
    <cellStyle name="AÞ¸¶_Sheet1_1월리플렛계획 4" xfId="13477" xr:uid="{00000000-0005-0000-0000-000097360000}"/>
    <cellStyle name="ÄÞ¸¶_Sheet1_1월리플렛계획 4" xfId="13478" xr:uid="{00000000-0005-0000-0000-000098360000}"/>
    <cellStyle name="AÞ¸¶_Sheet1_2003년7월 초특가세일품의서" xfId="13479" xr:uid="{00000000-0005-0000-0000-000099360000}"/>
    <cellStyle name="ÄÞ¸¶_Sheet1_2003년7월 초특가세일품의서" xfId="13480" xr:uid="{00000000-0005-0000-0000-00009A360000}"/>
    <cellStyle name="AÞ¸¶_Sheet1_2003년7월 초특가세일품의서 2" xfId="13481" xr:uid="{00000000-0005-0000-0000-00009B360000}"/>
    <cellStyle name="ÄÞ¸¶_Sheet1_2003년7월 초특가세일품의서 2" xfId="13482" xr:uid="{00000000-0005-0000-0000-00009C360000}"/>
    <cellStyle name="AÞ¸¶_Sheet1_2003년7월 초특가세일품의서 3" xfId="13483" xr:uid="{00000000-0005-0000-0000-00009D360000}"/>
    <cellStyle name="ÄÞ¸¶_Sheet1_2003년7월 초특가세일품의서 3" xfId="13484" xr:uid="{00000000-0005-0000-0000-00009E360000}"/>
    <cellStyle name="AÞ¸¶_Sheet1_2003년7월 초특가세일품의서 4" xfId="13485" xr:uid="{00000000-0005-0000-0000-00009F360000}"/>
    <cellStyle name="ÄÞ¸¶_Sheet1_2003년7월 초특가세일품의서 4" xfId="13486" xr:uid="{00000000-0005-0000-0000-0000A0360000}"/>
    <cellStyle name="AÞ¸¶_Sheet1_2004년 확정목표1231" xfId="13487" xr:uid="{00000000-0005-0000-0000-0000A1360000}"/>
    <cellStyle name="ÄÞ¸¶_Sheet1_2004년 확정목표1231" xfId="13488" xr:uid="{00000000-0005-0000-0000-0000A2360000}"/>
    <cellStyle name="AÞ¸¶_Sheet1_2004년 확정목표1231 2" xfId="13489" xr:uid="{00000000-0005-0000-0000-0000A3360000}"/>
    <cellStyle name="ÄÞ¸¶_Sheet1_2004년 확정목표1231 2" xfId="13490" xr:uid="{00000000-0005-0000-0000-0000A4360000}"/>
    <cellStyle name="AÞ¸¶_Sheet1_2004년 확정목표1231 3" xfId="13491" xr:uid="{00000000-0005-0000-0000-0000A5360000}"/>
    <cellStyle name="ÄÞ¸¶_Sheet1_2004년 확정목표1231 3" xfId="13492" xr:uid="{00000000-0005-0000-0000-0000A6360000}"/>
    <cellStyle name="AÞ¸¶_Sheet1_2004년 확정목표1231 4" xfId="13493" xr:uid="{00000000-0005-0000-0000-0000A7360000}"/>
    <cellStyle name="ÄÞ¸¶_Sheet1_2004년 확정목표1231 4" xfId="13494" xr:uid="{00000000-0005-0000-0000-0000A8360000}"/>
    <cellStyle name="AÞ¸¶_Sheet1_5주년전단배포계획" xfId="13495" xr:uid="{00000000-0005-0000-0000-0000A9360000}"/>
    <cellStyle name="ÄÞ¸¶_Sheet1_5주년전단배포계획" xfId="13496" xr:uid="{00000000-0005-0000-0000-0000AA360000}"/>
    <cellStyle name="AÞ¸¶_Sheet1_5주년전단배포계획 2" xfId="13497" xr:uid="{00000000-0005-0000-0000-0000AB360000}"/>
    <cellStyle name="ÄÞ¸¶_Sheet1_5주년전단배포계획 2" xfId="13498" xr:uid="{00000000-0005-0000-0000-0000AC360000}"/>
    <cellStyle name="AÞ¸¶_Sheet1_5주년전단배포계획 3" xfId="13499" xr:uid="{00000000-0005-0000-0000-0000AD360000}"/>
    <cellStyle name="ÄÞ¸¶_Sheet1_5주년전단배포계획 3" xfId="13500" xr:uid="{00000000-0005-0000-0000-0000AE360000}"/>
    <cellStyle name="AÞ¸¶_Sheet1_5주년전단배포계획 4" xfId="13501" xr:uid="{00000000-0005-0000-0000-0000AF360000}"/>
    <cellStyle name="ÄÞ¸¶_Sheet1_5주년전단배포계획 4" xfId="13502" xr:uid="{00000000-0005-0000-0000-0000B0360000}"/>
    <cellStyle name="AÞ¸¶_Sheet1_5주년전단배포계획(1)" xfId="13503" xr:uid="{00000000-0005-0000-0000-0000B1360000}"/>
    <cellStyle name="ÄÞ¸¶_Sheet1_5주년전단배포계획(1)" xfId="13504" xr:uid="{00000000-0005-0000-0000-0000B2360000}"/>
    <cellStyle name="AÞ¸¶_Sheet1_5주년전단배포계획(1) 2" xfId="13505" xr:uid="{00000000-0005-0000-0000-0000B3360000}"/>
    <cellStyle name="ÄÞ¸¶_Sheet1_5주년전단배포계획(1) 2" xfId="13506" xr:uid="{00000000-0005-0000-0000-0000B4360000}"/>
    <cellStyle name="AÞ¸¶_Sheet1_5주년전단배포계획(1) 3" xfId="13507" xr:uid="{00000000-0005-0000-0000-0000B5360000}"/>
    <cellStyle name="ÄÞ¸¶_Sheet1_5주년전단배포계획(1) 3" xfId="13508" xr:uid="{00000000-0005-0000-0000-0000B6360000}"/>
    <cellStyle name="AÞ¸¶_Sheet1_5주년전단배포계획(1) 4" xfId="13509" xr:uid="{00000000-0005-0000-0000-0000B7360000}"/>
    <cellStyle name="ÄÞ¸¶_Sheet1_5주년전단배포계획(1) 4" xfId="13510" xr:uid="{00000000-0005-0000-0000-0000B8360000}"/>
    <cellStyle name="AÞ¸¶_Sheet1_Book1" xfId="13511" xr:uid="{00000000-0005-0000-0000-0000B9360000}"/>
    <cellStyle name="ÄÞ¸¶_Sheet1_Book1" xfId="13512" xr:uid="{00000000-0005-0000-0000-0000BA360000}"/>
    <cellStyle name="AÞ¸¶_Sheet1_Book1 2" xfId="13513" xr:uid="{00000000-0005-0000-0000-0000BB360000}"/>
    <cellStyle name="ÄÞ¸¶_Sheet1_Book1 2" xfId="13514" xr:uid="{00000000-0005-0000-0000-0000BC360000}"/>
    <cellStyle name="AÞ¸¶_Sheet1_Book1 3" xfId="13515" xr:uid="{00000000-0005-0000-0000-0000BD360000}"/>
    <cellStyle name="ÄÞ¸¶_Sheet1_Book1 3" xfId="13516" xr:uid="{00000000-0005-0000-0000-0000BE360000}"/>
    <cellStyle name="AÞ¸¶_Sheet1_Book1 4" xfId="13517" xr:uid="{00000000-0005-0000-0000-0000BF360000}"/>
    <cellStyle name="ÄÞ¸¶_Sheet1_Book1 4" xfId="13518" xr:uid="{00000000-0005-0000-0000-0000C0360000}"/>
    <cellStyle name="AÞ¸¶_Sheet1_Book2" xfId="13519" xr:uid="{00000000-0005-0000-0000-0000C1360000}"/>
    <cellStyle name="ÄÞ¸¶_Sheet1_Book2" xfId="13520" xr:uid="{00000000-0005-0000-0000-0000C2360000}"/>
    <cellStyle name="AÞ¸¶_Sheet1_Book2 2" xfId="13521" xr:uid="{00000000-0005-0000-0000-0000C3360000}"/>
    <cellStyle name="ÄÞ¸¶_Sheet1_Book2 2" xfId="13522" xr:uid="{00000000-0005-0000-0000-0000C4360000}"/>
    <cellStyle name="AÞ¸¶_Sheet1_Book2 3" xfId="13523" xr:uid="{00000000-0005-0000-0000-0000C5360000}"/>
    <cellStyle name="ÄÞ¸¶_Sheet1_Book2 3" xfId="13524" xr:uid="{00000000-0005-0000-0000-0000C6360000}"/>
    <cellStyle name="AÞ¸¶_Sheet1_Book2 4" xfId="13525" xr:uid="{00000000-0005-0000-0000-0000C7360000}"/>
    <cellStyle name="ÄÞ¸¶_Sheet1_Book2 4" xfId="13526" xr:uid="{00000000-0005-0000-0000-0000C8360000}"/>
    <cellStyle name="AÞ¸¶_Sheet1_OPEN주년품의서(전남지사-상무,남광주,첨단)" xfId="13527" xr:uid="{00000000-0005-0000-0000-0000C9360000}"/>
    <cellStyle name="ÄÞ¸¶_Sheet1_OPEN주년품의서(전남지사-상무,남광주,첨단)" xfId="13528" xr:uid="{00000000-0005-0000-0000-0000CA360000}"/>
    <cellStyle name="AÞ¸¶_Sheet1_OPEN주년품의서(전남지사-상무,남광주,첨단) 2" xfId="13529" xr:uid="{00000000-0005-0000-0000-0000CB360000}"/>
    <cellStyle name="ÄÞ¸¶_Sheet1_OPEN주년품의서(전남지사-상무,남광주,첨단) 2" xfId="13530" xr:uid="{00000000-0005-0000-0000-0000CC360000}"/>
    <cellStyle name="AÞ¸¶_Sheet1_OPEN주년품의서(전남지사-상무,남광주,첨단) 3" xfId="13531" xr:uid="{00000000-0005-0000-0000-0000CD360000}"/>
    <cellStyle name="ÄÞ¸¶_Sheet1_OPEN주년품의서(전남지사-상무,남광주,첨단) 3" xfId="13532" xr:uid="{00000000-0005-0000-0000-0000CE360000}"/>
    <cellStyle name="AÞ¸¶_Sheet1_OPEN주년품의서(전남지사-상무,남광주,첨단) 4" xfId="13533" xr:uid="{00000000-0005-0000-0000-0000CF360000}"/>
    <cellStyle name="ÄÞ¸¶_Sheet1_OPEN주년품의서(전남지사-상무,남광주,첨단) 4" xfId="13534" xr:uid="{00000000-0005-0000-0000-0000D0360000}"/>
    <cellStyle name="AÞ¸¶_Sheet1_OPEN품의해남" xfId="13535" xr:uid="{00000000-0005-0000-0000-0000D1360000}"/>
    <cellStyle name="ÄÞ¸¶_Sheet1_OPEN품의해남" xfId="13536" xr:uid="{00000000-0005-0000-0000-0000D2360000}"/>
    <cellStyle name="AÞ¸¶_Sheet1_OPEN품의해남 2" xfId="13537" xr:uid="{00000000-0005-0000-0000-0000D3360000}"/>
    <cellStyle name="ÄÞ¸¶_Sheet1_OPEN품의해남 2" xfId="13538" xr:uid="{00000000-0005-0000-0000-0000D4360000}"/>
    <cellStyle name="AÞ¸¶_Sheet1_OPEN품의해남 3" xfId="13539" xr:uid="{00000000-0005-0000-0000-0000D5360000}"/>
    <cellStyle name="ÄÞ¸¶_Sheet1_OPEN품의해남 3" xfId="13540" xr:uid="{00000000-0005-0000-0000-0000D6360000}"/>
    <cellStyle name="AÞ¸¶_Sheet1_OPEN품의해남 4" xfId="13541" xr:uid="{00000000-0005-0000-0000-0000D7360000}"/>
    <cellStyle name="ÄÞ¸¶_Sheet1_OPEN품의해남 4" xfId="13542" xr:uid="{00000000-0005-0000-0000-0000D8360000}"/>
    <cellStyle name="AÞ¸¶_Sheet1_가경오픈품의기안" xfId="13543" xr:uid="{00000000-0005-0000-0000-0000D9360000}"/>
    <cellStyle name="ÄÞ¸¶_Sheet1_가경오픈품의기안" xfId="13544" xr:uid="{00000000-0005-0000-0000-0000DA360000}"/>
    <cellStyle name="AÞ¸¶_Sheet1_가경오픈품의기안 2" xfId="13545" xr:uid="{00000000-0005-0000-0000-0000DB360000}"/>
    <cellStyle name="ÄÞ¸¶_Sheet1_가경오픈품의기안 2" xfId="13546" xr:uid="{00000000-0005-0000-0000-0000DC360000}"/>
    <cellStyle name="AÞ¸¶_Sheet1_가경오픈품의기안 3" xfId="13547" xr:uid="{00000000-0005-0000-0000-0000DD360000}"/>
    <cellStyle name="ÄÞ¸¶_Sheet1_가경오픈품의기안 3" xfId="13548" xr:uid="{00000000-0005-0000-0000-0000DE360000}"/>
    <cellStyle name="AÞ¸¶_Sheet1_가경오픈품의기안 4" xfId="13549" xr:uid="{00000000-0005-0000-0000-0000DF360000}"/>
    <cellStyle name="ÄÞ¸¶_Sheet1_가경오픈품의기안 4" xfId="13550" xr:uid="{00000000-0005-0000-0000-0000E0360000}"/>
    <cellStyle name="AÞ¸¶_Sheet1_가경점 종합자료" xfId="13551" xr:uid="{00000000-0005-0000-0000-0000E1360000}"/>
    <cellStyle name="ÄÞ¸¶_Sheet1_가경점 종합자료" xfId="13552" xr:uid="{00000000-0005-0000-0000-0000E2360000}"/>
    <cellStyle name="AÞ¸¶_Sheet1_가경점 종합자료 2" xfId="13553" xr:uid="{00000000-0005-0000-0000-0000E3360000}"/>
    <cellStyle name="ÄÞ¸¶_Sheet1_가경점 종합자료 2" xfId="13554" xr:uid="{00000000-0005-0000-0000-0000E4360000}"/>
    <cellStyle name="AÞ¸¶_Sheet1_가경점 종합자료 3" xfId="13555" xr:uid="{00000000-0005-0000-0000-0000E5360000}"/>
    <cellStyle name="ÄÞ¸¶_Sheet1_가경점 종합자료 3" xfId="13556" xr:uid="{00000000-0005-0000-0000-0000E6360000}"/>
    <cellStyle name="AÞ¸¶_Sheet1_가경점 종합자료 4" xfId="13557" xr:uid="{00000000-0005-0000-0000-0000E7360000}"/>
    <cellStyle name="ÄÞ¸¶_Sheet1_가경점 종합자료 4" xfId="13558" xr:uid="{00000000-0005-0000-0000-0000E8360000}"/>
    <cellStyle name="AÞ¸¶_Sheet1_간석" xfId="13559" xr:uid="{00000000-0005-0000-0000-0000E9360000}"/>
    <cellStyle name="ÄÞ¸¶_Sheet1_간석" xfId="13560" xr:uid="{00000000-0005-0000-0000-0000EA360000}"/>
    <cellStyle name="AÞ¸¶_Sheet1_간석 2" xfId="13561" xr:uid="{00000000-0005-0000-0000-0000EB360000}"/>
    <cellStyle name="ÄÞ¸¶_Sheet1_간석 2" xfId="13562" xr:uid="{00000000-0005-0000-0000-0000EC360000}"/>
    <cellStyle name="AÞ¸¶_Sheet1_간석 3" xfId="13563" xr:uid="{00000000-0005-0000-0000-0000ED360000}"/>
    <cellStyle name="ÄÞ¸¶_Sheet1_간석 3" xfId="13564" xr:uid="{00000000-0005-0000-0000-0000EE360000}"/>
    <cellStyle name="AÞ¸¶_Sheet1_간석 4" xfId="13565" xr:uid="{00000000-0005-0000-0000-0000EF360000}"/>
    <cellStyle name="ÄÞ¸¶_Sheet1_간석 4" xfId="13566" xr:uid="{00000000-0005-0000-0000-0000F0360000}"/>
    <cellStyle name="AÞ¸¶_Sheet1_강북전단(양주1206)" xfId="13567" xr:uid="{00000000-0005-0000-0000-0000F1360000}"/>
    <cellStyle name="ÄÞ¸¶_Sheet1_강북전단(양주1206)" xfId="13568" xr:uid="{00000000-0005-0000-0000-0000F2360000}"/>
    <cellStyle name="AÞ¸¶_Sheet1_강북전단(양주1206) 2" xfId="13569" xr:uid="{00000000-0005-0000-0000-0000F3360000}"/>
    <cellStyle name="ÄÞ¸¶_Sheet1_강북전단(양주1206) 2" xfId="13570" xr:uid="{00000000-0005-0000-0000-0000F4360000}"/>
    <cellStyle name="AÞ¸¶_Sheet1_강북전단(양주1206) 3" xfId="13571" xr:uid="{00000000-0005-0000-0000-0000F5360000}"/>
    <cellStyle name="ÄÞ¸¶_Sheet1_강북전단(양주1206) 3" xfId="13572" xr:uid="{00000000-0005-0000-0000-0000F6360000}"/>
    <cellStyle name="AÞ¸¶_Sheet1_강북전단(양주1206) 4" xfId="13573" xr:uid="{00000000-0005-0000-0000-0000F7360000}"/>
    <cellStyle name="ÄÞ¸¶_Sheet1_강북전단(양주1206) 4" xfId="13574" xr:uid="{00000000-0005-0000-0000-0000F8360000}"/>
    <cellStyle name="AÞ¸¶_Sheet1_강북전단(일산,불광,금오)" xfId="13575" xr:uid="{00000000-0005-0000-0000-0000F9360000}"/>
    <cellStyle name="ÄÞ¸¶_Sheet1_강북전단(일산,불광,금오)" xfId="13576" xr:uid="{00000000-0005-0000-0000-0000FA360000}"/>
    <cellStyle name="AÞ¸¶_Sheet1_강북전단(일산,불광,금오) 2" xfId="13577" xr:uid="{00000000-0005-0000-0000-0000FB360000}"/>
    <cellStyle name="ÄÞ¸¶_Sheet1_강북전단(일산,불광,금오) 2" xfId="13578" xr:uid="{00000000-0005-0000-0000-0000FC360000}"/>
    <cellStyle name="AÞ¸¶_Sheet1_강북전단(일산,불광,금오) 3" xfId="13579" xr:uid="{00000000-0005-0000-0000-0000FD360000}"/>
    <cellStyle name="ÄÞ¸¶_Sheet1_강북전단(일산,불광,금오) 3" xfId="13580" xr:uid="{00000000-0005-0000-0000-0000FE360000}"/>
    <cellStyle name="AÞ¸¶_Sheet1_강북전단(일산,불광,금오) 4" xfId="13581" xr:uid="{00000000-0005-0000-0000-0000FF360000}"/>
    <cellStyle name="ÄÞ¸¶_Sheet1_강북전단(일산,불광,금오) 4" xfId="13582" xr:uid="{00000000-0005-0000-0000-000000370000}"/>
    <cellStyle name="AÞ¸¶_Sheet1_고덕동DM판촉품의(20030215)" xfId="13583" xr:uid="{00000000-0005-0000-0000-000001370000}"/>
    <cellStyle name="ÄÞ¸¶_Sheet1_고덕동DM판촉품의(20030215)" xfId="13584" xr:uid="{00000000-0005-0000-0000-000002370000}"/>
    <cellStyle name="AÞ¸¶_Sheet1_고덕동DM판촉품의(20030215) 2" xfId="13585" xr:uid="{00000000-0005-0000-0000-000003370000}"/>
    <cellStyle name="ÄÞ¸¶_Sheet1_고덕동DM판촉품의(20030215) 2" xfId="13586" xr:uid="{00000000-0005-0000-0000-000004370000}"/>
    <cellStyle name="AÞ¸¶_Sheet1_고덕동DM판촉품의(20030215) 3" xfId="13587" xr:uid="{00000000-0005-0000-0000-000005370000}"/>
    <cellStyle name="ÄÞ¸¶_Sheet1_고덕동DM판촉품의(20030215) 3" xfId="13588" xr:uid="{00000000-0005-0000-0000-000006370000}"/>
    <cellStyle name="AÞ¸¶_Sheet1_고덕동DM판촉품의(20030215) 4" xfId="13589" xr:uid="{00000000-0005-0000-0000-000007370000}"/>
    <cellStyle name="ÄÞ¸¶_Sheet1_고덕동DM판촉품의(20030215) 4" xfId="13590" xr:uid="{00000000-0005-0000-0000-000008370000}"/>
    <cellStyle name="AÞ¸¶_Sheet1_구로(1)" xfId="13591" xr:uid="{00000000-0005-0000-0000-000009370000}"/>
    <cellStyle name="ÄÞ¸¶_Sheet1_구로(1)" xfId="13592" xr:uid="{00000000-0005-0000-0000-00000A370000}"/>
    <cellStyle name="AÞ¸¶_Sheet1_구로(1) 2" xfId="13593" xr:uid="{00000000-0005-0000-0000-00000B370000}"/>
    <cellStyle name="ÄÞ¸¶_Sheet1_구로(1) 2" xfId="13594" xr:uid="{00000000-0005-0000-0000-00000C370000}"/>
    <cellStyle name="AÞ¸¶_Sheet1_구로(1) 3" xfId="13595" xr:uid="{00000000-0005-0000-0000-00000D370000}"/>
    <cellStyle name="ÄÞ¸¶_Sheet1_구로(1) 3" xfId="13596" xr:uid="{00000000-0005-0000-0000-00000E370000}"/>
    <cellStyle name="AÞ¸¶_Sheet1_구로(1) 4" xfId="13597" xr:uid="{00000000-0005-0000-0000-00000F370000}"/>
    <cellStyle name="ÄÞ¸¶_Sheet1_구로(1) 4" xfId="13598" xr:uid="{00000000-0005-0000-0000-000010370000}"/>
    <cellStyle name="AÞ¸¶_Sheet1_군산open2주년행사품의서" xfId="13599" xr:uid="{00000000-0005-0000-0000-000011370000}"/>
    <cellStyle name="ÄÞ¸¶_Sheet1_군산open2주년행사품의서" xfId="13600" xr:uid="{00000000-0005-0000-0000-000012370000}"/>
    <cellStyle name="AÞ¸¶_Sheet1_군산open2주년행사품의서 2" xfId="13601" xr:uid="{00000000-0005-0000-0000-000013370000}"/>
    <cellStyle name="ÄÞ¸¶_Sheet1_군산open2주년행사품의서 2" xfId="13602" xr:uid="{00000000-0005-0000-0000-000014370000}"/>
    <cellStyle name="AÞ¸¶_Sheet1_군산open2주년행사품의서 3" xfId="13603" xr:uid="{00000000-0005-0000-0000-000015370000}"/>
    <cellStyle name="ÄÞ¸¶_Sheet1_군산open2주년행사품의서 3" xfId="13604" xr:uid="{00000000-0005-0000-0000-000016370000}"/>
    <cellStyle name="AÞ¸¶_Sheet1_군산open2주년행사품의서 4" xfId="13605" xr:uid="{00000000-0005-0000-0000-000017370000}"/>
    <cellStyle name="ÄÞ¸¶_Sheet1_군산open2주년행사품의서 4" xfId="13606" xr:uid="{00000000-0005-0000-0000-000018370000}"/>
    <cellStyle name="AÞ¸¶_Sheet1_군산동군산 전단품의" xfId="13607" xr:uid="{00000000-0005-0000-0000-000019370000}"/>
    <cellStyle name="ÄÞ¸¶_Sheet1_군산동군산 전단품의" xfId="13608" xr:uid="{00000000-0005-0000-0000-00001A370000}"/>
    <cellStyle name="AÞ¸¶_Sheet1_군산동군산 전단품의 2" xfId="13609" xr:uid="{00000000-0005-0000-0000-00001B370000}"/>
    <cellStyle name="ÄÞ¸¶_Sheet1_군산동군산 전단품의 2" xfId="13610" xr:uid="{00000000-0005-0000-0000-00001C370000}"/>
    <cellStyle name="AÞ¸¶_Sheet1_군산동군산 전단품의 3" xfId="13611" xr:uid="{00000000-0005-0000-0000-00001D370000}"/>
    <cellStyle name="ÄÞ¸¶_Sheet1_군산동군산 전단품의 3" xfId="13612" xr:uid="{00000000-0005-0000-0000-00001E370000}"/>
    <cellStyle name="AÞ¸¶_Sheet1_군산동군산 전단품의 4" xfId="13613" xr:uid="{00000000-0005-0000-0000-00001F370000}"/>
    <cellStyle name="ÄÞ¸¶_Sheet1_군산동군산 전단품의 4" xfId="13614" xr:uid="{00000000-0005-0000-0000-000020370000}"/>
    <cellStyle name="AÞ¸¶_Sheet1_군산오픈6주년(완결2)" xfId="13615" xr:uid="{00000000-0005-0000-0000-000021370000}"/>
    <cellStyle name="ÄÞ¸¶_Sheet1_군산오픈6주년(완결2)" xfId="13616" xr:uid="{00000000-0005-0000-0000-000022370000}"/>
    <cellStyle name="AÞ¸¶_Sheet1_군산오픈6주년(완결2) 2" xfId="13617" xr:uid="{00000000-0005-0000-0000-000023370000}"/>
    <cellStyle name="ÄÞ¸¶_Sheet1_군산오픈6주년(완결2) 2" xfId="13618" xr:uid="{00000000-0005-0000-0000-000024370000}"/>
    <cellStyle name="AÞ¸¶_Sheet1_군산오픈6주년(완결2) 3" xfId="13619" xr:uid="{00000000-0005-0000-0000-000025370000}"/>
    <cellStyle name="ÄÞ¸¶_Sheet1_군산오픈6주년(완결2) 3" xfId="13620" xr:uid="{00000000-0005-0000-0000-000026370000}"/>
    <cellStyle name="AÞ¸¶_Sheet1_군산오픈6주년(완결2) 4" xfId="13621" xr:uid="{00000000-0005-0000-0000-000027370000}"/>
    <cellStyle name="ÄÞ¸¶_Sheet1_군산오픈6주년(완결2) 4" xfId="13622" xr:uid="{00000000-0005-0000-0000-000028370000}"/>
    <cellStyle name="AÞ¸¶_Sheet1_남원오픈성원감사세일" xfId="13623" xr:uid="{00000000-0005-0000-0000-000029370000}"/>
    <cellStyle name="ÄÞ¸¶_Sheet1_남원오픈성원감사세일" xfId="13624" xr:uid="{00000000-0005-0000-0000-00002A370000}"/>
    <cellStyle name="AÞ¸¶_Sheet1_남원오픈성원감사세일 2" xfId="13625" xr:uid="{00000000-0005-0000-0000-00002B370000}"/>
    <cellStyle name="ÄÞ¸¶_Sheet1_남원오픈성원감사세일 2" xfId="13626" xr:uid="{00000000-0005-0000-0000-00002C370000}"/>
    <cellStyle name="AÞ¸¶_Sheet1_남원오픈성원감사세일 3" xfId="13627" xr:uid="{00000000-0005-0000-0000-00002D370000}"/>
    <cellStyle name="ÄÞ¸¶_Sheet1_남원오픈성원감사세일 3" xfId="13628" xr:uid="{00000000-0005-0000-0000-00002E370000}"/>
    <cellStyle name="AÞ¸¶_Sheet1_남원오픈성원감사세일 4" xfId="13629" xr:uid="{00000000-0005-0000-0000-00002F370000}"/>
    <cellStyle name="ÄÞ¸¶_Sheet1_남원오픈성원감사세일 4" xfId="13630" xr:uid="{00000000-0005-0000-0000-000030370000}"/>
    <cellStyle name="AÞ¸¶_Sheet1_두정점 종합자료" xfId="13631" xr:uid="{00000000-0005-0000-0000-000031370000}"/>
    <cellStyle name="ÄÞ¸¶_Sheet1_두정점 종합자료" xfId="13632" xr:uid="{00000000-0005-0000-0000-000032370000}"/>
    <cellStyle name="AÞ¸¶_Sheet1_두정점 종합자료 2" xfId="13633" xr:uid="{00000000-0005-0000-0000-000033370000}"/>
    <cellStyle name="ÄÞ¸¶_Sheet1_두정점 종합자료 2" xfId="13634" xr:uid="{00000000-0005-0000-0000-000034370000}"/>
    <cellStyle name="AÞ¸¶_Sheet1_두정점 종합자료 3" xfId="13635" xr:uid="{00000000-0005-0000-0000-000035370000}"/>
    <cellStyle name="ÄÞ¸¶_Sheet1_두정점 종합자료 3" xfId="13636" xr:uid="{00000000-0005-0000-0000-000036370000}"/>
    <cellStyle name="AÞ¸¶_Sheet1_두정점 종합자료 4" xfId="13637" xr:uid="{00000000-0005-0000-0000-000037370000}"/>
    <cellStyle name="ÄÞ¸¶_Sheet1_두정점 종합자료 4" xfId="13638" xr:uid="{00000000-0005-0000-0000-000038370000}"/>
    <cellStyle name="AÞ¸¶_Sheet1_목록" xfId="13639" xr:uid="{00000000-0005-0000-0000-000039370000}"/>
    <cellStyle name="ÄÞ¸¶_Sheet1_목록" xfId="13640" xr:uid="{00000000-0005-0000-0000-00003A370000}"/>
    <cellStyle name="AÞ¸¶_Sheet1_목록 2" xfId="13641" xr:uid="{00000000-0005-0000-0000-00003B370000}"/>
    <cellStyle name="ÄÞ¸¶_Sheet1_목록 2" xfId="13642" xr:uid="{00000000-0005-0000-0000-00003C370000}"/>
    <cellStyle name="AÞ¸¶_Sheet1_목록 3" xfId="13643" xr:uid="{00000000-0005-0000-0000-00003D370000}"/>
    <cellStyle name="ÄÞ¸¶_Sheet1_목록 3" xfId="13644" xr:uid="{00000000-0005-0000-0000-00003E370000}"/>
    <cellStyle name="AÞ¸¶_Sheet1_목록 4" xfId="13645" xr:uid="{00000000-0005-0000-0000-00003F370000}"/>
    <cellStyle name="ÄÞ¸¶_Sheet1_목록 4" xfId="13646" xr:uid="{00000000-0005-0000-0000-000040370000}"/>
    <cellStyle name="AÞ¸¶_Sheet1_부흥" xfId="13647" xr:uid="{00000000-0005-0000-0000-000041370000}"/>
    <cellStyle name="ÄÞ¸¶_Sheet1_부흥" xfId="13648" xr:uid="{00000000-0005-0000-0000-000042370000}"/>
    <cellStyle name="AÞ¸¶_Sheet1_부흥 2" xfId="13649" xr:uid="{00000000-0005-0000-0000-000043370000}"/>
    <cellStyle name="ÄÞ¸¶_Sheet1_부흥 2" xfId="13650" xr:uid="{00000000-0005-0000-0000-000044370000}"/>
    <cellStyle name="AÞ¸¶_Sheet1_부흥 3" xfId="13651" xr:uid="{00000000-0005-0000-0000-000045370000}"/>
    <cellStyle name="ÄÞ¸¶_Sheet1_부흥 3" xfId="13652" xr:uid="{00000000-0005-0000-0000-000046370000}"/>
    <cellStyle name="AÞ¸¶_Sheet1_부흥 4" xfId="13653" xr:uid="{00000000-0005-0000-0000-000047370000}"/>
    <cellStyle name="ÄÞ¸¶_Sheet1_부흥 4" xfId="13654" xr:uid="{00000000-0005-0000-0000-000048370000}"/>
    <cellStyle name="AÞ¸¶_Sheet1_북변" xfId="13655" xr:uid="{00000000-0005-0000-0000-000049370000}"/>
    <cellStyle name="ÄÞ¸¶_Sheet1_북변" xfId="13656" xr:uid="{00000000-0005-0000-0000-00004A370000}"/>
    <cellStyle name="AÞ¸¶_Sheet1_북변 2" xfId="13657" xr:uid="{00000000-0005-0000-0000-00004B370000}"/>
    <cellStyle name="ÄÞ¸¶_Sheet1_북변 2" xfId="13658" xr:uid="{00000000-0005-0000-0000-00004C370000}"/>
    <cellStyle name="AÞ¸¶_Sheet1_북변 3" xfId="13659" xr:uid="{00000000-0005-0000-0000-00004D370000}"/>
    <cellStyle name="ÄÞ¸¶_Sheet1_북변 3" xfId="13660" xr:uid="{00000000-0005-0000-0000-00004E370000}"/>
    <cellStyle name="AÞ¸¶_Sheet1_북변 4" xfId="13661" xr:uid="{00000000-0005-0000-0000-00004F370000}"/>
    <cellStyle name="ÄÞ¸¶_Sheet1_북변 4" xfId="13662" xr:uid="{00000000-0005-0000-0000-000050370000}"/>
    <cellStyle name="AÞ¸¶_Sheet1_분평 2월 배포계획" xfId="13663" xr:uid="{00000000-0005-0000-0000-000051370000}"/>
    <cellStyle name="ÄÞ¸¶_Sheet1_분평 2월 배포계획" xfId="13664" xr:uid="{00000000-0005-0000-0000-000052370000}"/>
    <cellStyle name="AÞ¸¶_Sheet1_분평 2월 배포계획 2" xfId="13665" xr:uid="{00000000-0005-0000-0000-000053370000}"/>
    <cellStyle name="ÄÞ¸¶_Sheet1_분평 2월 배포계획 2" xfId="13666" xr:uid="{00000000-0005-0000-0000-000054370000}"/>
    <cellStyle name="AÞ¸¶_Sheet1_분평 2월 배포계획 3" xfId="13667" xr:uid="{00000000-0005-0000-0000-000055370000}"/>
    <cellStyle name="ÄÞ¸¶_Sheet1_분평 2월 배포계획 3" xfId="13668" xr:uid="{00000000-0005-0000-0000-000056370000}"/>
    <cellStyle name="AÞ¸¶_Sheet1_분평 2월 배포계획 4" xfId="13669" xr:uid="{00000000-0005-0000-0000-000057370000}"/>
    <cellStyle name="ÄÞ¸¶_Sheet1_분평 2월 배포계획 4" xfId="13670" xr:uid="{00000000-0005-0000-0000-000058370000}"/>
    <cellStyle name="AÞ¸¶_Sheet1_분평배포계획" xfId="13671" xr:uid="{00000000-0005-0000-0000-000059370000}"/>
    <cellStyle name="ÄÞ¸¶_Sheet1_분평배포계획" xfId="13672" xr:uid="{00000000-0005-0000-0000-00005A370000}"/>
    <cellStyle name="AÞ¸¶_Sheet1_분평배포계획 2" xfId="13673" xr:uid="{00000000-0005-0000-0000-00005B370000}"/>
    <cellStyle name="ÄÞ¸¶_Sheet1_분평배포계획 2" xfId="13674" xr:uid="{00000000-0005-0000-0000-00005C370000}"/>
    <cellStyle name="AÞ¸¶_Sheet1_분평배포계획 3" xfId="13675" xr:uid="{00000000-0005-0000-0000-00005D370000}"/>
    <cellStyle name="ÄÞ¸¶_Sheet1_분평배포계획 3" xfId="13676" xr:uid="{00000000-0005-0000-0000-00005E370000}"/>
    <cellStyle name="AÞ¸¶_Sheet1_분평배포계획 4" xfId="13677" xr:uid="{00000000-0005-0000-0000-00005F370000}"/>
    <cellStyle name="ÄÞ¸¶_Sheet1_분평배포계획 4" xfId="13678" xr:uid="{00000000-0005-0000-0000-000060370000}"/>
    <cellStyle name="AÞ¸¶_Sheet1_산곡" xfId="13679" xr:uid="{00000000-0005-0000-0000-000061370000}"/>
    <cellStyle name="ÄÞ¸¶_Sheet1_산곡" xfId="13680" xr:uid="{00000000-0005-0000-0000-000062370000}"/>
    <cellStyle name="AÞ¸¶_Sheet1_산곡 2" xfId="13681" xr:uid="{00000000-0005-0000-0000-000063370000}"/>
    <cellStyle name="ÄÞ¸¶_Sheet1_산곡 2" xfId="13682" xr:uid="{00000000-0005-0000-0000-000064370000}"/>
    <cellStyle name="AÞ¸¶_Sheet1_산곡 3" xfId="13683" xr:uid="{00000000-0005-0000-0000-000065370000}"/>
    <cellStyle name="ÄÞ¸¶_Sheet1_산곡 3" xfId="13684" xr:uid="{00000000-0005-0000-0000-000066370000}"/>
    <cellStyle name="AÞ¸¶_Sheet1_산곡 4" xfId="13685" xr:uid="{00000000-0005-0000-0000-000067370000}"/>
    <cellStyle name="ÄÞ¸¶_Sheet1_산곡 4" xfId="13686" xr:uid="{00000000-0005-0000-0000-000068370000}"/>
    <cellStyle name="AÞ¸¶_Sheet1_새로운 검단전단배포계획 " xfId="13687" xr:uid="{00000000-0005-0000-0000-000069370000}"/>
    <cellStyle name="ÄÞ¸¶_Sheet1_새로운 검단전단배포계획 " xfId="13688" xr:uid="{00000000-0005-0000-0000-00006A370000}"/>
    <cellStyle name="AÞ¸¶_Sheet1_새로운 검단전단배포계획  2" xfId="13689" xr:uid="{00000000-0005-0000-0000-00006B370000}"/>
    <cellStyle name="ÄÞ¸¶_Sheet1_새로운 검단전단배포계획  2" xfId="13690" xr:uid="{00000000-0005-0000-0000-00006C370000}"/>
    <cellStyle name="AÞ¸¶_Sheet1_새로운 검단전단배포계획  3" xfId="13691" xr:uid="{00000000-0005-0000-0000-00006D370000}"/>
    <cellStyle name="ÄÞ¸¶_Sheet1_새로운 검단전단배포계획  3" xfId="13692" xr:uid="{00000000-0005-0000-0000-00006E370000}"/>
    <cellStyle name="AÞ¸¶_Sheet1_새로운 검단전단배포계획  4" xfId="13693" xr:uid="{00000000-0005-0000-0000-00006F370000}"/>
    <cellStyle name="ÄÞ¸¶_Sheet1_새로운 검단전단배포계획  4" xfId="13694" xr:uid="{00000000-0005-0000-0000-000070370000}"/>
    <cellStyle name="AÞ¸¶_Sheet1_서인천" xfId="13695" xr:uid="{00000000-0005-0000-0000-000071370000}"/>
    <cellStyle name="ÄÞ¸¶_Sheet1_서인천" xfId="13696" xr:uid="{00000000-0005-0000-0000-000072370000}"/>
    <cellStyle name="AÞ¸¶_Sheet1_서인천 2" xfId="13697" xr:uid="{00000000-0005-0000-0000-000073370000}"/>
    <cellStyle name="ÄÞ¸¶_Sheet1_서인천 2" xfId="13698" xr:uid="{00000000-0005-0000-0000-000074370000}"/>
    <cellStyle name="AÞ¸¶_Sheet1_서인천 3" xfId="13699" xr:uid="{00000000-0005-0000-0000-000075370000}"/>
    <cellStyle name="ÄÞ¸¶_Sheet1_서인천 3" xfId="13700" xr:uid="{00000000-0005-0000-0000-000076370000}"/>
    <cellStyle name="AÞ¸¶_Sheet1_서인천 4" xfId="13701" xr:uid="{00000000-0005-0000-0000-000077370000}"/>
    <cellStyle name="ÄÞ¸¶_Sheet1_서인천 4" xfId="13702" xr:uid="{00000000-0005-0000-0000-000078370000}"/>
    <cellStyle name="AÞ¸¶_Sheet1_송탄2주년품의" xfId="13703" xr:uid="{00000000-0005-0000-0000-000079370000}"/>
    <cellStyle name="ÄÞ¸¶_Sheet1_송탄2주년품의" xfId="13704" xr:uid="{00000000-0005-0000-0000-00007A370000}"/>
    <cellStyle name="AÞ¸¶_Sheet1_송탄2주년품의 2" xfId="13705" xr:uid="{00000000-0005-0000-0000-00007B370000}"/>
    <cellStyle name="ÄÞ¸¶_Sheet1_송탄2주년품의 2" xfId="13706" xr:uid="{00000000-0005-0000-0000-00007C370000}"/>
    <cellStyle name="AÞ¸¶_Sheet1_송탄2주년품의 3" xfId="13707" xr:uid="{00000000-0005-0000-0000-00007D370000}"/>
    <cellStyle name="ÄÞ¸¶_Sheet1_송탄2주년품의 3" xfId="13708" xr:uid="{00000000-0005-0000-0000-00007E370000}"/>
    <cellStyle name="AÞ¸¶_Sheet1_송탄2주년품의 4" xfId="13709" xr:uid="{00000000-0005-0000-0000-00007F370000}"/>
    <cellStyle name="ÄÞ¸¶_Sheet1_송탄2주년품의 4" xfId="13710" xr:uid="{00000000-0005-0000-0000-000080370000}"/>
    <cellStyle name="AÞ¸¶_Sheet1_송탄3주년품의" xfId="13711" xr:uid="{00000000-0005-0000-0000-000081370000}"/>
    <cellStyle name="ÄÞ¸¶_Sheet1_송탄3주년품의" xfId="13712" xr:uid="{00000000-0005-0000-0000-000082370000}"/>
    <cellStyle name="AÞ¸¶_Sheet1_송탄3주년품의 2" xfId="13713" xr:uid="{00000000-0005-0000-0000-000083370000}"/>
    <cellStyle name="ÄÞ¸¶_Sheet1_송탄3주년품의 2" xfId="13714" xr:uid="{00000000-0005-0000-0000-000084370000}"/>
    <cellStyle name="AÞ¸¶_Sheet1_송탄3주년품의 3" xfId="13715" xr:uid="{00000000-0005-0000-0000-000085370000}"/>
    <cellStyle name="ÄÞ¸¶_Sheet1_송탄3주년품의 3" xfId="13716" xr:uid="{00000000-0005-0000-0000-000086370000}"/>
    <cellStyle name="AÞ¸¶_Sheet1_송탄3주년품의 4" xfId="13717" xr:uid="{00000000-0005-0000-0000-000087370000}"/>
    <cellStyle name="ÄÞ¸¶_Sheet1_송탄3주년품의 4" xfId="13718" xr:uid="{00000000-0005-0000-0000-000088370000}"/>
    <cellStyle name="AÞ¸¶_Sheet1_시화" xfId="13719" xr:uid="{00000000-0005-0000-0000-000089370000}"/>
    <cellStyle name="ÄÞ¸¶_Sheet1_시화" xfId="13720" xr:uid="{00000000-0005-0000-0000-00008A370000}"/>
    <cellStyle name="AÞ¸¶_Sheet1_시화 2" xfId="13721" xr:uid="{00000000-0005-0000-0000-00008B370000}"/>
    <cellStyle name="ÄÞ¸¶_Sheet1_시화 2" xfId="13722" xr:uid="{00000000-0005-0000-0000-00008C370000}"/>
    <cellStyle name="AÞ¸¶_Sheet1_시화 3" xfId="13723" xr:uid="{00000000-0005-0000-0000-00008D370000}"/>
    <cellStyle name="ÄÞ¸¶_Sheet1_시화 3" xfId="13724" xr:uid="{00000000-0005-0000-0000-00008E370000}"/>
    <cellStyle name="AÞ¸¶_Sheet1_시화 4" xfId="13725" xr:uid="{00000000-0005-0000-0000-00008F370000}"/>
    <cellStyle name="ÄÞ¸¶_Sheet1_시화 4" xfId="13726" xr:uid="{00000000-0005-0000-0000-000090370000}"/>
    <cellStyle name="AÞ¸¶_Sheet1_신천" xfId="13727" xr:uid="{00000000-0005-0000-0000-000091370000}"/>
    <cellStyle name="ÄÞ¸¶_Sheet1_신천" xfId="13728" xr:uid="{00000000-0005-0000-0000-000092370000}"/>
    <cellStyle name="AÞ¸¶_Sheet1_신천 2" xfId="13729" xr:uid="{00000000-0005-0000-0000-000093370000}"/>
    <cellStyle name="ÄÞ¸¶_Sheet1_신천 2" xfId="13730" xr:uid="{00000000-0005-0000-0000-000094370000}"/>
    <cellStyle name="AÞ¸¶_Sheet1_신천 3" xfId="13731" xr:uid="{00000000-0005-0000-0000-000095370000}"/>
    <cellStyle name="ÄÞ¸¶_Sheet1_신천 3" xfId="13732" xr:uid="{00000000-0005-0000-0000-000096370000}"/>
    <cellStyle name="AÞ¸¶_Sheet1_신천 4" xfId="13733" xr:uid="{00000000-0005-0000-0000-000097370000}"/>
    <cellStyle name="ÄÞ¸¶_Sheet1_신천 4" xfId="13734" xr:uid="{00000000-0005-0000-0000-000098370000}"/>
    <cellStyle name="AÞ¸¶_Sheet1_연수전단품의서" xfId="13735" xr:uid="{00000000-0005-0000-0000-000099370000}"/>
    <cellStyle name="ÄÞ¸¶_Sheet1_연수전단품의서" xfId="13736" xr:uid="{00000000-0005-0000-0000-00009A370000}"/>
    <cellStyle name="AÞ¸¶_Sheet1_연수전단품의서 2" xfId="13737" xr:uid="{00000000-0005-0000-0000-00009B370000}"/>
    <cellStyle name="ÄÞ¸¶_Sheet1_연수전단품의서 2" xfId="13738" xr:uid="{00000000-0005-0000-0000-00009C370000}"/>
    <cellStyle name="AÞ¸¶_Sheet1_연수전단품의서 3" xfId="13739" xr:uid="{00000000-0005-0000-0000-00009D370000}"/>
    <cellStyle name="ÄÞ¸¶_Sheet1_연수전단품의서 3" xfId="13740" xr:uid="{00000000-0005-0000-0000-00009E370000}"/>
    <cellStyle name="AÞ¸¶_Sheet1_연수전단품의서 4" xfId="13741" xr:uid="{00000000-0005-0000-0000-00009F370000}"/>
    <cellStyle name="ÄÞ¸¶_Sheet1_연수전단품의서 4" xfId="13742" xr:uid="{00000000-0005-0000-0000-0000A0370000}"/>
    <cellStyle name="AÞ¸¶_Sheet1_율량2월전단배포계획" xfId="13743" xr:uid="{00000000-0005-0000-0000-0000A1370000}"/>
    <cellStyle name="ÄÞ¸¶_Sheet1_율량2월전단배포계획" xfId="13744" xr:uid="{00000000-0005-0000-0000-0000A2370000}"/>
    <cellStyle name="AÞ¸¶_Sheet1_율량2월전단배포계획 2" xfId="13745" xr:uid="{00000000-0005-0000-0000-0000A3370000}"/>
    <cellStyle name="ÄÞ¸¶_Sheet1_율량2월전단배포계획 2" xfId="13746" xr:uid="{00000000-0005-0000-0000-0000A4370000}"/>
    <cellStyle name="AÞ¸¶_Sheet1_율량2월전단배포계획 3" xfId="13747" xr:uid="{00000000-0005-0000-0000-0000A5370000}"/>
    <cellStyle name="ÄÞ¸¶_Sheet1_율량2월전단배포계획 3" xfId="13748" xr:uid="{00000000-0005-0000-0000-0000A6370000}"/>
    <cellStyle name="AÞ¸¶_Sheet1_율량2월전단배포계획 4" xfId="13749" xr:uid="{00000000-0005-0000-0000-0000A7370000}"/>
    <cellStyle name="ÄÞ¸¶_Sheet1_율량2월전단배포계획 4" xfId="13750" xr:uid="{00000000-0005-0000-0000-0000A8370000}"/>
    <cellStyle name="AÞ¸¶_Sheet1_율량배포계획" xfId="13751" xr:uid="{00000000-0005-0000-0000-0000A9370000}"/>
    <cellStyle name="ÄÞ¸¶_Sheet1_율량배포계획" xfId="13752" xr:uid="{00000000-0005-0000-0000-0000AA370000}"/>
    <cellStyle name="AÞ¸¶_Sheet1_율량배포계획 2" xfId="13753" xr:uid="{00000000-0005-0000-0000-0000AB370000}"/>
    <cellStyle name="ÄÞ¸¶_Sheet1_율량배포계획 2" xfId="13754" xr:uid="{00000000-0005-0000-0000-0000AC370000}"/>
    <cellStyle name="AÞ¸¶_Sheet1_율량배포계획 3" xfId="13755" xr:uid="{00000000-0005-0000-0000-0000AD370000}"/>
    <cellStyle name="ÄÞ¸¶_Sheet1_율량배포계획 3" xfId="13756" xr:uid="{00000000-0005-0000-0000-0000AE370000}"/>
    <cellStyle name="AÞ¸¶_Sheet1_율량배포계획 4" xfId="13757" xr:uid="{00000000-0005-0000-0000-0000AF370000}"/>
    <cellStyle name="ÄÞ¸¶_Sheet1_율량배포계획 4" xfId="13758" xr:uid="{00000000-0005-0000-0000-0000B0370000}"/>
    <cellStyle name="AÞ¸¶_Sheet1_익산부송점대응익산하이마트판촉(수정안)" xfId="13759" xr:uid="{00000000-0005-0000-0000-0000B1370000}"/>
    <cellStyle name="ÄÞ¸¶_Sheet1_익산부송점대응익산하이마트판촉(수정안)" xfId="13760" xr:uid="{00000000-0005-0000-0000-0000B2370000}"/>
    <cellStyle name="AÞ¸¶_Sheet1_익산부송점대응익산하이마트판촉(수정안) 2" xfId="13761" xr:uid="{00000000-0005-0000-0000-0000B3370000}"/>
    <cellStyle name="ÄÞ¸¶_Sheet1_익산부송점대응익산하이마트판촉(수정안) 2" xfId="13762" xr:uid="{00000000-0005-0000-0000-0000B4370000}"/>
    <cellStyle name="AÞ¸¶_Sheet1_익산부송점대응익산하이마트판촉(수정안) 3" xfId="13763" xr:uid="{00000000-0005-0000-0000-0000B5370000}"/>
    <cellStyle name="ÄÞ¸¶_Sheet1_익산부송점대응익산하이마트판촉(수정안) 3" xfId="13764" xr:uid="{00000000-0005-0000-0000-0000B6370000}"/>
    <cellStyle name="AÞ¸¶_Sheet1_익산부송점대응익산하이마트판촉(수정안) 4" xfId="13765" xr:uid="{00000000-0005-0000-0000-0000B7370000}"/>
    <cellStyle name="ÄÞ¸¶_Sheet1_익산부송점대응익산하이마트판촉(수정안) 4" xfId="13766" xr:uid="{00000000-0005-0000-0000-0000B8370000}"/>
    <cellStyle name="AÞ¸¶_Sheet1_일괄기프트신청서" xfId="13767" xr:uid="{00000000-0005-0000-0000-0000B9370000}"/>
    <cellStyle name="ÄÞ¸¶_Sheet1_일괄기프트신청서" xfId="13768" xr:uid="{00000000-0005-0000-0000-0000BA370000}"/>
    <cellStyle name="AÞ¸¶_Sheet1_일괄기프트신청서 2" xfId="13769" xr:uid="{00000000-0005-0000-0000-0000BB370000}"/>
    <cellStyle name="ÄÞ¸¶_Sheet1_일괄기프트신청서 2" xfId="13770" xr:uid="{00000000-0005-0000-0000-0000BC370000}"/>
    <cellStyle name="AÞ¸¶_Sheet1_일괄기프트신청서 3" xfId="13771" xr:uid="{00000000-0005-0000-0000-0000BD370000}"/>
    <cellStyle name="ÄÞ¸¶_Sheet1_일괄기프트신청서 3" xfId="13772" xr:uid="{00000000-0005-0000-0000-0000BE370000}"/>
    <cellStyle name="AÞ¸¶_Sheet1_일괄기프트신청서 4" xfId="13773" xr:uid="{00000000-0005-0000-0000-0000BF370000}"/>
    <cellStyle name="ÄÞ¸¶_Sheet1_일괄기프트신청서 4" xfId="13774" xr:uid="{00000000-0005-0000-0000-0000C0370000}"/>
    <cellStyle name="AÞ¸¶_Sheet1_일산지역전단품의" xfId="13775" xr:uid="{00000000-0005-0000-0000-0000C1370000}"/>
    <cellStyle name="ÄÞ¸¶_Sheet1_일산지역전단품의" xfId="13776" xr:uid="{00000000-0005-0000-0000-0000C2370000}"/>
    <cellStyle name="AÞ¸¶_Sheet1_일산지역전단품의 2" xfId="13777" xr:uid="{00000000-0005-0000-0000-0000C3370000}"/>
    <cellStyle name="ÄÞ¸¶_Sheet1_일산지역전단품의 2" xfId="13778" xr:uid="{00000000-0005-0000-0000-0000C4370000}"/>
    <cellStyle name="AÞ¸¶_Sheet1_일산지역전단품의 3" xfId="13779" xr:uid="{00000000-0005-0000-0000-0000C5370000}"/>
    <cellStyle name="ÄÞ¸¶_Sheet1_일산지역전단품의 3" xfId="13780" xr:uid="{00000000-0005-0000-0000-0000C6370000}"/>
    <cellStyle name="AÞ¸¶_Sheet1_일산지역전단품의 4" xfId="13781" xr:uid="{00000000-0005-0000-0000-0000C7370000}"/>
    <cellStyle name="ÄÞ¸¶_Sheet1_일산지역전단품의 4" xfId="13782" xr:uid="{00000000-0005-0000-0000-0000C8370000}"/>
    <cellStyle name="AÞ¸¶_Sheet1_장림김해오픈기념판촉품의(4월남부산)" xfId="13783" xr:uid="{00000000-0005-0000-0000-0000C9370000}"/>
    <cellStyle name="ÄÞ¸¶_Sheet1_장림김해오픈기념판촉품의(4월남부산)" xfId="13784" xr:uid="{00000000-0005-0000-0000-0000CA370000}"/>
    <cellStyle name="AÞ¸¶_Sheet1_장림김해오픈기념판촉품의(4월남부산) 2" xfId="13785" xr:uid="{00000000-0005-0000-0000-0000CB370000}"/>
    <cellStyle name="ÄÞ¸¶_Sheet1_장림김해오픈기념판촉품의(4월남부산) 2" xfId="13786" xr:uid="{00000000-0005-0000-0000-0000CC370000}"/>
    <cellStyle name="AÞ¸¶_Sheet1_장림김해오픈기념판촉품의(4월남부산) 3" xfId="13787" xr:uid="{00000000-0005-0000-0000-0000CD370000}"/>
    <cellStyle name="ÄÞ¸¶_Sheet1_장림김해오픈기념판촉품의(4월남부산) 3" xfId="13788" xr:uid="{00000000-0005-0000-0000-0000CE370000}"/>
    <cellStyle name="AÞ¸¶_Sheet1_장림김해오픈기념판촉품의(4월남부산) 4" xfId="13789" xr:uid="{00000000-0005-0000-0000-0000CF370000}"/>
    <cellStyle name="ÄÞ¸¶_Sheet1_장림김해오픈기념판촉품의(4월남부산) 4" xfId="13790" xr:uid="{00000000-0005-0000-0000-0000D0370000}"/>
    <cellStyle name="AÞ¸¶_Sheet1_전단현수막 품의진행" xfId="13791" xr:uid="{00000000-0005-0000-0000-0000D1370000}"/>
    <cellStyle name="ÄÞ¸¶_Sheet1_전단현수막 품의진행" xfId="13792" xr:uid="{00000000-0005-0000-0000-0000D2370000}"/>
    <cellStyle name="AÞ¸¶_Sheet1_전단현수막 품의진행 2" xfId="13793" xr:uid="{00000000-0005-0000-0000-0000D3370000}"/>
    <cellStyle name="ÄÞ¸¶_Sheet1_전단현수막 품의진행 2" xfId="13794" xr:uid="{00000000-0005-0000-0000-0000D4370000}"/>
    <cellStyle name="AÞ¸¶_Sheet1_전단현수막 품의진행 3" xfId="13795" xr:uid="{00000000-0005-0000-0000-0000D5370000}"/>
    <cellStyle name="ÄÞ¸¶_Sheet1_전단현수막 품의진행 3" xfId="13796" xr:uid="{00000000-0005-0000-0000-0000D6370000}"/>
    <cellStyle name="AÞ¸¶_Sheet1_전단현수막 품의진행 4" xfId="13797" xr:uid="{00000000-0005-0000-0000-0000D7370000}"/>
    <cellStyle name="ÄÞ¸¶_Sheet1_전단현수막 품의진행 4" xfId="13798" xr:uid="{00000000-0005-0000-0000-0000D8370000}"/>
    <cellStyle name="AÞ¸¶_Sheet1_전주시 연합전단제작" xfId="13799" xr:uid="{00000000-0005-0000-0000-0000D9370000}"/>
    <cellStyle name="ÄÞ¸¶_Sheet1_전주시 연합전단제작" xfId="13800" xr:uid="{00000000-0005-0000-0000-0000DA370000}"/>
    <cellStyle name="AÞ¸¶_Sheet1_전주시 연합전단제작 2" xfId="13801" xr:uid="{00000000-0005-0000-0000-0000DB370000}"/>
    <cellStyle name="ÄÞ¸¶_Sheet1_전주시 연합전단제작 2" xfId="13802" xr:uid="{00000000-0005-0000-0000-0000DC370000}"/>
    <cellStyle name="AÞ¸¶_Sheet1_전주시 연합전단제작 3" xfId="13803" xr:uid="{00000000-0005-0000-0000-0000DD370000}"/>
    <cellStyle name="ÄÞ¸¶_Sheet1_전주시 연합전단제작 3" xfId="13804" xr:uid="{00000000-0005-0000-0000-0000DE370000}"/>
    <cellStyle name="AÞ¸¶_Sheet1_전주시 연합전단제작 4" xfId="13805" xr:uid="{00000000-0005-0000-0000-0000DF370000}"/>
    <cellStyle name="ÄÞ¸¶_Sheet1_전주시 연합전단제작 4" xfId="13806" xr:uid="{00000000-0005-0000-0000-0000E0370000}"/>
    <cellStyle name="AÞ¸¶_Sheet1_충북지사 아파트 게시판 현황" xfId="13807" xr:uid="{00000000-0005-0000-0000-0000E1370000}"/>
    <cellStyle name="ÄÞ¸¶_Sheet1_충북지사 아파트 게시판 현황" xfId="13808" xr:uid="{00000000-0005-0000-0000-0000E2370000}"/>
    <cellStyle name="AÞ¸¶_Sheet1_충북지사 아파트 게시판 현황 2" xfId="13809" xr:uid="{00000000-0005-0000-0000-0000E3370000}"/>
    <cellStyle name="ÄÞ¸¶_Sheet1_충북지사 아파트 게시판 현황 2" xfId="13810" xr:uid="{00000000-0005-0000-0000-0000E4370000}"/>
    <cellStyle name="AÞ¸¶_Sheet1_충북지사 아파트 게시판 현황 3" xfId="13811" xr:uid="{00000000-0005-0000-0000-0000E5370000}"/>
    <cellStyle name="ÄÞ¸¶_Sheet1_충북지사 아파트 게시판 현황 3" xfId="13812" xr:uid="{00000000-0005-0000-0000-0000E6370000}"/>
    <cellStyle name="AÞ¸¶_Sheet1_충북지사 아파트 게시판 현황 4" xfId="13813" xr:uid="{00000000-0005-0000-0000-0000E7370000}"/>
    <cellStyle name="ÄÞ¸¶_Sheet1_충북지사 아파트 게시판 현황 4" xfId="13814" xr:uid="{00000000-0005-0000-0000-0000E8370000}"/>
    <cellStyle name="AÞ¸¶_Sheet1_컴퓨터 전단" xfId="13815" xr:uid="{00000000-0005-0000-0000-0000E9370000}"/>
    <cellStyle name="ÄÞ¸¶_Sheet1_컴퓨터 전단" xfId="13816" xr:uid="{00000000-0005-0000-0000-0000EA370000}"/>
    <cellStyle name="AÞ¸¶_Sheet1_컴퓨터 전단 2" xfId="13817" xr:uid="{00000000-0005-0000-0000-0000EB370000}"/>
    <cellStyle name="ÄÞ¸¶_Sheet1_컴퓨터 전단 2" xfId="13818" xr:uid="{00000000-0005-0000-0000-0000EC370000}"/>
    <cellStyle name="AÞ¸¶_Sheet1_컴퓨터 전단 3" xfId="13819" xr:uid="{00000000-0005-0000-0000-0000ED370000}"/>
    <cellStyle name="ÄÞ¸¶_Sheet1_컴퓨터 전단 3" xfId="13820" xr:uid="{00000000-0005-0000-0000-0000EE370000}"/>
    <cellStyle name="AÞ¸¶_Sheet1_컴퓨터 전단 4" xfId="13821" xr:uid="{00000000-0005-0000-0000-0000EF370000}"/>
    <cellStyle name="ÄÞ¸¶_Sheet1_컴퓨터 전단 4" xfId="13822" xr:uid="{00000000-0005-0000-0000-0000F0370000}"/>
    <cellStyle name="AÞ¸¶_Sheet1_탄금아파트 직배포현황" xfId="13823" xr:uid="{00000000-0005-0000-0000-0000F1370000}"/>
    <cellStyle name="ÄÞ¸¶_Sheet1_탄금아파트 직배포현황" xfId="13824" xr:uid="{00000000-0005-0000-0000-0000F2370000}"/>
    <cellStyle name="AÞ¸¶_Sheet1_탄금아파트 직배포현황 2" xfId="13825" xr:uid="{00000000-0005-0000-0000-0000F3370000}"/>
    <cellStyle name="ÄÞ¸¶_Sheet1_탄금아파트 직배포현황 2" xfId="13826" xr:uid="{00000000-0005-0000-0000-0000F4370000}"/>
    <cellStyle name="AÞ¸¶_Sheet1_탄금아파트 직배포현황 3" xfId="13827" xr:uid="{00000000-0005-0000-0000-0000F5370000}"/>
    <cellStyle name="ÄÞ¸¶_Sheet1_탄금아파트 직배포현황 3" xfId="13828" xr:uid="{00000000-0005-0000-0000-0000F6370000}"/>
    <cellStyle name="AÞ¸¶_Sheet1_탄금아파트 직배포현황 4" xfId="13829" xr:uid="{00000000-0005-0000-0000-0000F7370000}"/>
    <cellStyle name="ÄÞ¸¶_Sheet1_탄금아파트 직배포현황 4" xfId="13830" xr:uid="{00000000-0005-0000-0000-0000F8370000}"/>
    <cellStyle name="AÞ¸¶_Sheet1_탄금통합오픈기안(1)" xfId="13831" xr:uid="{00000000-0005-0000-0000-0000F9370000}"/>
    <cellStyle name="ÄÞ¸¶_Sheet1_탄금통합오픈기안(1)" xfId="13832" xr:uid="{00000000-0005-0000-0000-0000FA370000}"/>
    <cellStyle name="AÞ¸¶_Sheet1_탄금통합오픈기안(1) 2" xfId="13833" xr:uid="{00000000-0005-0000-0000-0000FB370000}"/>
    <cellStyle name="ÄÞ¸¶_Sheet1_탄금통합오픈기안(1) 2" xfId="13834" xr:uid="{00000000-0005-0000-0000-0000FC370000}"/>
    <cellStyle name="AÞ¸¶_Sheet1_탄금통합오픈기안(1) 3" xfId="13835" xr:uid="{00000000-0005-0000-0000-0000FD370000}"/>
    <cellStyle name="ÄÞ¸¶_Sheet1_탄금통합오픈기안(1) 3" xfId="13836" xr:uid="{00000000-0005-0000-0000-0000FE370000}"/>
    <cellStyle name="AÞ¸¶_Sheet1_탄금통합오픈기안(1) 4" xfId="13837" xr:uid="{00000000-0005-0000-0000-0000FF370000}"/>
    <cellStyle name="ÄÞ¸¶_Sheet1_탄금통합오픈기안(1) 4" xfId="13838" xr:uid="{00000000-0005-0000-0000-000000380000}"/>
    <cellStyle name="AÞ¸¶_Sheet1_파주점5월행사품의" xfId="13839" xr:uid="{00000000-0005-0000-0000-000001380000}"/>
    <cellStyle name="ÄÞ¸¶_Sheet1_파주점5월행사품의" xfId="13840" xr:uid="{00000000-0005-0000-0000-000002380000}"/>
    <cellStyle name="AÞ¸¶_Sheet1_파주점5월행사품의 2" xfId="13841" xr:uid="{00000000-0005-0000-0000-000003380000}"/>
    <cellStyle name="ÄÞ¸¶_Sheet1_파주점5월행사품의 2" xfId="13842" xr:uid="{00000000-0005-0000-0000-000004380000}"/>
    <cellStyle name="AÞ¸¶_Sheet1_파주점5월행사품의 3" xfId="13843" xr:uid="{00000000-0005-0000-0000-000005380000}"/>
    <cellStyle name="ÄÞ¸¶_Sheet1_파주점5월행사품의 3" xfId="13844" xr:uid="{00000000-0005-0000-0000-000006380000}"/>
    <cellStyle name="AÞ¸¶_Sheet1_파주점5월행사품의 4" xfId="13845" xr:uid="{00000000-0005-0000-0000-000007380000}"/>
    <cellStyle name="ÄÞ¸¶_Sheet1_파주점5월행사품의 4" xfId="13846" xr:uid="{00000000-0005-0000-0000-000008380000}"/>
    <cellStyle name="AÞ¸¶_Sheet1_판촉수단별체크리스트(수원원천)" xfId="13847" xr:uid="{00000000-0005-0000-0000-000009380000}"/>
    <cellStyle name="ÄÞ¸¶_Sheet1_판촉수단별체크리스트(수원원천)" xfId="13848" xr:uid="{00000000-0005-0000-0000-00000A380000}"/>
    <cellStyle name="AÞ¸¶_Sheet1_판촉수단별체크리스트(수원원천) 2" xfId="13849" xr:uid="{00000000-0005-0000-0000-00000B380000}"/>
    <cellStyle name="ÄÞ¸¶_Sheet1_판촉수단별체크리스트(수원원천) 2" xfId="13850" xr:uid="{00000000-0005-0000-0000-00000C380000}"/>
    <cellStyle name="AÞ¸¶_Sheet1_판촉수단별체크리스트(수원원천) 3" xfId="13851" xr:uid="{00000000-0005-0000-0000-00000D380000}"/>
    <cellStyle name="ÄÞ¸¶_Sheet1_판촉수단별체크리스트(수원원천) 3" xfId="13852" xr:uid="{00000000-0005-0000-0000-00000E380000}"/>
    <cellStyle name="AÞ¸¶_Sheet1_판촉수단별체크리스트(수원원천) 4" xfId="13853" xr:uid="{00000000-0005-0000-0000-00000F380000}"/>
    <cellStyle name="ÄÞ¸¶_Sheet1_판촉수단별체크리스트(수원원천) 4" xfId="13854" xr:uid="{00000000-0005-0000-0000-000010380000}"/>
    <cellStyle name="AÞ¸¶_TestResults" xfId="13855" xr:uid="{00000000-0005-0000-0000-000011380000}"/>
    <cellStyle name="ÄÞ¸¶_TestResults" xfId="13856" xr:uid="{00000000-0005-0000-0000-000012380000}"/>
    <cellStyle name="AÞ¸¶_TestResults 2" xfId="13857" xr:uid="{00000000-0005-0000-0000-000013380000}"/>
    <cellStyle name="ÄÞ¸¶_TestResults 2" xfId="13858" xr:uid="{00000000-0005-0000-0000-000014380000}"/>
    <cellStyle name="AÞ¸¶_TestResults 3" xfId="13859" xr:uid="{00000000-0005-0000-0000-000015380000}"/>
    <cellStyle name="ÄÞ¸¶_TestResults 3" xfId="13860" xr:uid="{00000000-0005-0000-0000-000016380000}"/>
    <cellStyle name="AÞ¸¶_TestResults 4" xfId="13861" xr:uid="{00000000-0005-0000-0000-000017380000}"/>
    <cellStyle name="ÄÞ¸¶_TestResults 4" xfId="13862" xr:uid="{00000000-0005-0000-0000-000018380000}"/>
    <cellStyle name="ations]_x000d__x000a_Number=1_x000d__x000a_Microsoft Excel=0_x000d__x000a__x000d__x000a_[FileManager]_x000d__x000a_Flags=4_x000d__x000a_Column0=41_x000d__x000a_Column1=55_x000d__x000a_Column2=63_x000d_" xfId="13863" xr:uid="{00000000-0005-0000-0000-000019380000}"/>
    <cellStyle name="_x0001_b" xfId="13864" xr:uid="{00000000-0005-0000-0000-00001A380000}"/>
    <cellStyle name="_x0001_b 2" xfId="13865" xr:uid="{00000000-0005-0000-0000-00001B380000}"/>
    <cellStyle name="_x0001_b 3" xfId="13866" xr:uid="{00000000-0005-0000-0000-00001C380000}"/>
    <cellStyle name="Bad" xfId="13867" xr:uid="{00000000-0005-0000-0000-00001D380000}"/>
    <cellStyle name="Bad 2" xfId="13868" xr:uid="{00000000-0005-0000-0000-00001E380000}"/>
    <cellStyle name="Bad 2 2" xfId="13869" xr:uid="{00000000-0005-0000-0000-00001F380000}"/>
    <cellStyle name="Bad 3" xfId="13870" xr:uid="{00000000-0005-0000-0000-000020380000}"/>
    <cellStyle name="Bad 3 2" xfId="13871" xr:uid="{00000000-0005-0000-0000-000021380000}"/>
    <cellStyle name="Bad 4" xfId="13872" xr:uid="{00000000-0005-0000-0000-000022380000}"/>
    <cellStyle name="⑐Ƃ֚b⑬Ƃ֪b⒄Ƃֺb⒬Ƃ׊bⓈƂךb⇤Ƃתb∐Ƃ׺b∬Ƃ؊b≈Ƃؚb≰ƂتbⓨƂغb┄Ƃيb┰Ƃٚb═Ƃ٪b╼Ƃٺb▔Ƃڊb▬Ƃښb◄Ƃڪb◤Ƃںb☌Ƃۊb⤼Ƃۚb⥨Ƃ۪b⦈Ƃۺb⦨Ƃ܊b⧌Ƃ" xfId="13873" xr:uid="{00000000-0005-0000-0000-000023380000}"/>
    <cellStyle name="ٔƂࢪbǸƂࢺbȰƂ࣊bɤƂࣚbʠƂ࣪bːƂࣺbڄƂऊbڬƂचbۘƂपb۬Ƃऺb܄ƂॊbܜƂग़bܴƂ४b݌ƂॺbݤƂঊbݼƂচbఈƂপbఠƂ঺bసƂ৊b౐Ƃ৚b౴Ƃ৪bޔƂ৺bߌƂਊbߠƂਚb߰Ƃ" xfId="13874" xr:uid="{00000000-0005-0000-0000-000024380000}"/>
    <cellStyle name="׌ƂࡪbװƂࡺb؜ƂࢊbشƂ࢚bٔƂࢪbǸƂࢺbȰƂ࣊bɤƂࣚbʠƂ࣪bːƂࣺbڄƂऊbڬƂचbۘƂपb۬Ƃऺb܄ƂॊbܜƂग़bܴƂ४b݌ƂॺbݤƂঊbݼƂচbఈƂপbఠƂ঺bసƂ৊b౐Ƃ৚b౴Ƃ" xfId="13875" xr:uid="{00000000-0005-0000-0000-000025380000}"/>
    <cellStyle name="؜ƂࢊbشƂ࢚bٔƂࢪbǸƂࢺbȰƂ࣊bɤƂࣚbʠƂ࣪bːƂࣺbڄƂऊbڬƂचbۘƂपb۬Ƃऺb܄ƂॊbܜƂग़bܴƂ४b݌ƂॺbݤƂঊbݼƂচbఈƂপbఠƂ঺bసƂ৊b౐Ƃ৚b౴Ƃ৪bޔƂ৺bߌƂ" xfId="13876" xr:uid="{00000000-0005-0000-0000-000026380000}"/>
    <cellStyle name="black bar" xfId="13877" xr:uid="{00000000-0005-0000-0000-000027380000}"/>
    <cellStyle name="black bar 2" xfId="13878" xr:uid="{00000000-0005-0000-0000-000028380000}"/>
    <cellStyle name="BNPPPFinancials" xfId="13879" xr:uid="{00000000-0005-0000-0000-000029380000}"/>
    <cellStyle name="BNPPPFinancials 10" xfId="13880" xr:uid="{00000000-0005-0000-0000-00002A380000}"/>
    <cellStyle name="BNPPPFinancials 11" xfId="13881" xr:uid="{00000000-0005-0000-0000-00002B380000}"/>
    <cellStyle name="BNPPPFinancials 12" xfId="13882" xr:uid="{00000000-0005-0000-0000-00002C380000}"/>
    <cellStyle name="BNPPPFinancials 13" xfId="13883" xr:uid="{00000000-0005-0000-0000-00002D380000}"/>
    <cellStyle name="BNPPPFinancials 2" xfId="13884" xr:uid="{00000000-0005-0000-0000-00002E380000}"/>
    <cellStyle name="BNPPPFinancials 3" xfId="13885" xr:uid="{00000000-0005-0000-0000-00002F380000}"/>
    <cellStyle name="BNPPPFinancials 4" xfId="13886" xr:uid="{00000000-0005-0000-0000-000030380000}"/>
    <cellStyle name="BNPPPFinancials 5" xfId="13887" xr:uid="{00000000-0005-0000-0000-000031380000}"/>
    <cellStyle name="BNPPPFinancials 6" xfId="13888" xr:uid="{00000000-0005-0000-0000-000032380000}"/>
    <cellStyle name="BNPPPFinancials 7" xfId="13889" xr:uid="{00000000-0005-0000-0000-000033380000}"/>
    <cellStyle name="BNPPPFinancials 8" xfId="13890" xr:uid="{00000000-0005-0000-0000-000034380000}"/>
    <cellStyle name="BNPPPFinancials 9" xfId="13891" xr:uid="{00000000-0005-0000-0000-000035380000}"/>
    <cellStyle name="BNPPPPerShare" xfId="13892" xr:uid="{00000000-0005-0000-0000-000036380000}"/>
    <cellStyle name="BNPPPPerShare 10" xfId="13893" xr:uid="{00000000-0005-0000-0000-000037380000}"/>
    <cellStyle name="BNPPPPerShare 11" xfId="13894" xr:uid="{00000000-0005-0000-0000-000038380000}"/>
    <cellStyle name="BNPPPPerShare 12" xfId="13895" xr:uid="{00000000-0005-0000-0000-000039380000}"/>
    <cellStyle name="BNPPPPerShare 13" xfId="13896" xr:uid="{00000000-0005-0000-0000-00003A380000}"/>
    <cellStyle name="BNPPPPerShare 2" xfId="13897" xr:uid="{00000000-0005-0000-0000-00003B380000}"/>
    <cellStyle name="BNPPPPerShare 3" xfId="13898" xr:uid="{00000000-0005-0000-0000-00003C380000}"/>
    <cellStyle name="BNPPPPerShare 4" xfId="13899" xr:uid="{00000000-0005-0000-0000-00003D380000}"/>
    <cellStyle name="BNPPPPerShare 5" xfId="13900" xr:uid="{00000000-0005-0000-0000-00003E380000}"/>
    <cellStyle name="BNPPPPerShare 6" xfId="13901" xr:uid="{00000000-0005-0000-0000-00003F380000}"/>
    <cellStyle name="BNPPPPerShare 7" xfId="13902" xr:uid="{00000000-0005-0000-0000-000040380000}"/>
    <cellStyle name="BNPPPPerShare 8" xfId="13903" xr:uid="{00000000-0005-0000-0000-000041380000}"/>
    <cellStyle name="BNPPPPerShare 9" xfId="13904" xr:uid="{00000000-0005-0000-0000-000042380000}"/>
    <cellStyle name="BNPPPRatios" xfId="13905" xr:uid="{00000000-0005-0000-0000-000043380000}"/>
    <cellStyle name="BNPPPRatios 10" xfId="13906" xr:uid="{00000000-0005-0000-0000-000044380000}"/>
    <cellStyle name="BNPPPRatios 11" xfId="13907" xr:uid="{00000000-0005-0000-0000-000045380000}"/>
    <cellStyle name="BNPPPRatios 12" xfId="13908" xr:uid="{00000000-0005-0000-0000-000046380000}"/>
    <cellStyle name="BNPPPRatios 13" xfId="13909" xr:uid="{00000000-0005-0000-0000-000047380000}"/>
    <cellStyle name="BNPPPRatios 2" xfId="13910" xr:uid="{00000000-0005-0000-0000-000048380000}"/>
    <cellStyle name="BNPPPRatios 3" xfId="13911" xr:uid="{00000000-0005-0000-0000-000049380000}"/>
    <cellStyle name="BNPPPRatios 4" xfId="13912" xr:uid="{00000000-0005-0000-0000-00004A380000}"/>
    <cellStyle name="BNPPPRatios 5" xfId="13913" xr:uid="{00000000-0005-0000-0000-00004B380000}"/>
    <cellStyle name="BNPPPRatios 6" xfId="13914" xr:uid="{00000000-0005-0000-0000-00004C380000}"/>
    <cellStyle name="BNPPPRatios 7" xfId="13915" xr:uid="{00000000-0005-0000-0000-00004D380000}"/>
    <cellStyle name="BNPPPRatios 8" xfId="13916" xr:uid="{00000000-0005-0000-0000-00004E380000}"/>
    <cellStyle name="BNPPPRatios 9" xfId="13917" xr:uid="{00000000-0005-0000-0000-00004F380000}"/>
    <cellStyle name="Body_BoldText" xfId="13918" xr:uid="{00000000-0005-0000-0000-000050380000}"/>
    <cellStyle name="ࣚbʠƂ࣪bːƂࣺbڄƂऊbڬƂचbۘƂपb۬Ƃऺb܄ƂॊbܜƂग़bܴƂ४b݌ƂॺbݤƂঊbݼƂচbఈƂপbఠƂ঺bసƂ৊b౐Ƃ৚b౴Ƃ৪bޔƂ৺bߌƂਊbߠƂਚb߰ƂਪbࠄƂ਺bಠƂ੊bರƂਗ਼bೀƂ੪b೜Ƃ੺b೴Ƃઊb唔Ƃચb唬Ƃપb啀Ƃ઺b啐Ƃ૊b啨Ƃ૚bഄƂ૪bരƂૺbൔƂଊb൰Ƃଚb඘Ƃପb喈Ƃ଺b喘Ƃ୊b喰Ƃ୚b嗔Ƃ୪b嗰Ƃ୺bමƂஊbැƂசb෠Ƃபb෸Ƃ஺bฐƂொb嘄Ƃ௚b嘬Ƃ௪b噀Ƃ௺b噘Ƃఊb器ƂచbะƂపbไƂ఺b๔Ƃొb๴ƂౚbຈƂ౪b噼Ƃ౺b嚠Ƃಊb嚴Ƃಚb囈Ƃಪb囨Ƃ಺bຠƂೊbິ" xfId="13919" xr:uid="{00000000-0005-0000-0000-000051380000}"/>
    <cellStyle name="C?AØ_¿?¾÷CoE² " xfId="13920" xr:uid="{00000000-0005-0000-0000-000052380000}"/>
    <cellStyle name="C_TITLE" xfId="13921" xr:uid="{00000000-0005-0000-0000-000053380000}"/>
    <cellStyle name="C_TITLE 2" xfId="13922" xr:uid="{00000000-0005-0000-0000-000054380000}"/>
    <cellStyle name="C_TITLE 2 2" xfId="13923" xr:uid="{00000000-0005-0000-0000-000055380000}"/>
    <cellStyle name="C_TITLE 2 2 2" xfId="13924" xr:uid="{00000000-0005-0000-0000-000056380000}"/>
    <cellStyle name="C_TITLE 2 3" xfId="13925" xr:uid="{00000000-0005-0000-0000-000057380000}"/>
    <cellStyle name="C_TITLE 2 4" xfId="13926" xr:uid="{00000000-0005-0000-0000-000058380000}"/>
    <cellStyle name="C_TITLE 3" xfId="13927" xr:uid="{00000000-0005-0000-0000-000059380000}"/>
    <cellStyle name="C_TITLE 3 2" xfId="13928" xr:uid="{00000000-0005-0000-0000-00005A380000}"/>
    <cellStyle name="C_TITLE 3 3" xfId="13929" xr:uid="{00000000-0005-0000-0000-00005B380000}"/>
    <cellStyle name="C_TITLE 4" xfId="13930" xr:uid="{00000000-0005-0000-0000-00005C380000}"/>
    <cellStyle name="C_TITLE 4 2" xfId="13931" xr:uid="{00000000-0005-0000-0000-00005D380000}"/>
    <cellStyle name="C_TITLE 5" xfId="13932" xr:uid="{00000000-0005-0000-0000-00005E380000}"/>
    <cellStyle name="C_TITLE 5 2" xfId="13933" xr:uid="{00000000-0005-0000-0000-00005F380000}"/>
    <cellStyle name="C_TITLE 6" xfId="13934" xr:uid="{00000000-0005-0000-0000-000060380000}"/>
    <cellStyle name="C_TITLE 6 2" xfId="13935" xr:uid="{00000000-0005-0000-0000-000061380000}"/>
    <cellStyle name="C_TITLE 7" xfId="13936" xr:uid="{00000000-0005-0000-0000-000062380000}"/>
    <cellStyle name="C¡IA¨ª_ ¨¡?¨¡CAⓒ­¨￢¡Æ " xfId="13937" xr:uid="{00000000-0005-0000-0000-000063380000}"/>
    <cellStyle name="C￠RIA¡§¨￡_#1,2" xfId="13938" xr:uid="{00000000-0005-0000-0000-000064380000}"/>
    <cellStyle name="Ç¥ÁØ_      " xfId="13939" xr:uid="{00000000-0005-0000-0000-000065380000}"/>
    <cellStyle name="C￥AØ_ 2ÆAAþº° " xfId="13940" xr:uid="{00000000-0005-0000-0000-000066380000}"/>
    <cellStyle name="Ç¥ÁØ_ 2ÆÀÃþº° " xfId="13941" xr:uid="{00000000-0005-0000-0000-000067380000}"/>
    <cellStyle name="C￥AØ_ 2ÆAAþº°  10" xfId="13942" xr:uid="{00000000-0005-0000-0000-000068380000}"/>
    <cellStyle name="Ç¥ÁØ_ Æ¯ÆÇÃþº° " xfId="13943" xr:uid="{00000000-0005-0000-0000-000069380000}"/>
    <cellStyle name="C￥AØ_¡ßFO AoAUºnºn±³ " xfId="13944" xr:uid="{00000000-0005-0000-0000-00006A380000}"/>
    <cellStyle name="Ç¥ÁØ_¸ÅÃâ¸ÅÃâ¿ø°¡ " xfId="13945" xr:uid="{00000000-0005-0000-0000-00006B380000}"/>
    <cellStyle name="C￥AØ_¿e¾i " xfId="13946" xr:uid="{00000000-0005-0000-0000-00006C380000}"/>
    <cellStyle name="Ç¥ÁØ_¿ùº¸¼ö·á " xfId="13947" xr:uid="{00000000-0005-0000-0000-00006D380000}"/>
    <cellStyle name="C￥AØ_¿μ¾÷CoE² " xfId="13948" xr:uid="{00000000-0005-0000-0000-00006E380000}"/>
    <cellStyle name="Ç¥ÁØ_»ç¾÷ºÎº° ÃÑ°è " xfId="13949" xr:uid="{00000000-0005-0000-0000-00006F380000}"/>
    <cellStyle name="C￥AØ_≫c¾÷ºIº° AN°e " xfId="13950" xr:uid="{00000000-0005-0000-0000-000070380000}"/>
    <cellStyle name="Ç¥ÁØ_°èÈ¹3 " xfId="13951" xr:uid="{00000000-0005-0000-0000-000071380000}"/>
    <cellStyle name="C￥AØ_°u¸RC×¸n_¾÷A¾º° " xfId="13952" xr:uid="{00000000-0005-0000-0000-000072380000}"/>
    <cellStyle name="Ç¥ÁØ_0N-HANDLING " xfId="13953" xr:uid="{00000000-0005-0000-0000-000073380000}"/>
    <cellStyle name="C￥AØ_¼±AoAc°i_1_³≫ºI°eE¹´e AßA¤A÷AI " xfId="13954" xr:uid="{00000000-0005-0000-0000-000074380000}"/>
    <cellStyle name="Ç¥ÁØ_¼ÕÀÍ¹Î´ö " xfId="13955" xr:uid="{00000000-0005-0000-0000-000075380000}"/>
    <cellStyle name="C￥AØ_¾÷A¾º° " xfId="13956" xr:uid="{00000000-0005-0000-0000-000076380000}"/>
    <cellStyle name="Ç¥ÁØ_¾÷Á¾º° " xfId="13957" xr:uid="{00000000-0005-0000-0000-000077380000}"/>
    <cellStyle name="C￥AØ_¾c½A " xfId="13958" xr:uid="{00000000-0005-0000-0000-000078380000}"/>
    <cellStyle name="Ç¥ÁØ_¾ç½Ä " xfId="13959" xr:uid="{00000000-0005-0000-0000-000079380000}"/>
    <cellStyle name="C￥AØ_¾c½A _¹≪¿ª10¿u " xfId="13960" xr:uid="{00000000-0005-0000-0000-00007A380000}"/>
    <cellStyle name="Ç¥ÁØ_12¿ù " xfId="13961" xr:uid="{00000000-0005-0000-0000-00007B380000}"/>
    <cellStyle name="C￥AØ_2.E¿A²ºÐ¼R " xfId="13962" xr:uid="{00000000-0005-0000-0000-00007C380000}"/>
    <cellStyle name="Ç¥ÁØ_2¿ù¸ÅÃâ " xfId="13963" xr:uid="{00000000-0005-0000-0000-00007D380000}"/>
    <cellStyle name="C￥AØ_2¿u¸AAa _2.E¿A²ºÐ¼R " xfId="13964" xr:uid="{00000000-0005-0000-0000-00007E380000}"/>
    <cellStyle name="Ç¥ÁØ_2-2" xfId="13965" xr:uid="{00000000-0005-0000-0000-00007F380000}"/>
    <cellStyle name="C￥AØ_5-1±¤°i " xfId="13966" xr:uid="{00000000-0005-0000-0000-000080380000}"/>
    <cellStyle name="Ç¥ÁØ_5-1±¤°í " xfId="13967" xr:uid="{00000000-0005-0000-0000-000081380000}"/>
    <cellStyle name="C￥AØ_5-1±¤°i _¹≪¿ª10¿u " xfId="13968" xr:uid="{00000000-0005-0000-0000-000082380000}"/>
    <cellStyle name="Ç¥ÁØ_5-1±¤°í _Çö´ë¾÷¹«ÃßÁø " xfId="13969" xr:uid="{00000000-0005-0000-0000-000083380000}"/>
    <cellStyle name="C￥AØ_5-1±¤°i _Co´e¾÷¹≪AßAø " xfId="13970" xr:uid="{00000000-0005-0000-0000-000084380000}"/>
    <cellStyle name="Ç¥ÁØ_96³â½Ä´çº°¼ÕÀÍ " xfId="13971" xr:uid="{00000000-0005-0000-0000-000085380000}"/>
    <cellStyle name="C￥AØ_98³a AoAU°eE¹ " xfId="13972" xr:uid="{00000000-0005-0000-0000-000086380000}"/>
    <cellStyle name="Ç¥ÁØ_98³â ÅõÀÚ°èÈ¹ " xfId="13973" xr:uid="{00000000-0005-0000-0000-000087380000}"/>
    <cellStyle name="C￥AØ_Æ?±a3_p.mix " xfId="13974" xr:uid="{00000000-0005-0000-0000-000088380000}"/>
    <cellStyle name="Ç¥ÁØ_Æ¯±â3_p.mix " xfId="13975" xr:uid="{00000000-0005-0000-0000-000089380000}"/>
    <cellStyle name="C￥AØ_ÆAC￥Ao_°eE¹3 " xfId="13976" xr:uid="{00000000-0005-0000-0000-00008A380000}"/>
    <cellStyle name="Ç¥ÁØ_ÆÀÇ¥Áö_°èÈ¹3 " xfId="13977" xr:uid="{00000000-0005-0000-0000-00008B380000}"/>
    <cellStyle name="C￥AØ_AIAc°³¹ß¿ø AoC￥" xfId="13978" xr:uid="{00000000-0005-0000-0000-00008C380000}"/>
    <cellStyle name="Ç¥ÁØ_ÀÎÀç°³¹ß¿ø ÁöÇ¥" xfId="13979" xr:uid="{00000000-0005-0000-0000-00008D380000}"/>
    <cellStyle name="C￥AØ_AIAc°³¹ß¿ø AoC￥ 2" xfId="13980" xr:uid="{00000000-0005-0000-0000-00008E380000}"/>
    <cellStyle name="Ç¥ÁØ_ÀÎÀç°³¹ß¿ø ÁöÇ¥ 2" xfId="13981" xr:uid="{00000000-0005-0000-0000-00008F380000}"/>
    <cellStyle name="C￥AØ_AIAc°³¹ß¿ø AoC￥ 3" xfId="13982" xr:uid="{00000000-0005-0000-0000-000090380000}"/>
    <cellStyle name="Ç¥ÁØ_ÀÎÀç°³¹ß¿ø ÁöÇ¥ 3" xfId="13983" xr:uid="{00000000-0005-0000-0000-000091380000}"/>
    <cellStyle name="C￥AØ_AIAc°³¹ß¿ø AoC￥ 4" xfId="13984" xr:uid="{00000000-0005-0000-0000-000092380000}"/>
    <cellStyle name="Ç¥ÁØ_ÀÎÀç°³¹ß¿ø ÁöÇ¥ 4" xfId="13985" xr:uid="{00000000-0005-0000-0000-000093380000}"/>
    <cellStyle name="C￥AØ_AIAc°³¹ß¿ø AoC￥_(주)대우품의" xfId="13986" xr:uid="{00000000-0005-0000-0000-000094380000}"/>
    <cellStyle name="Ç¥ÁØ_ÀÎÀç°³¹ß¿ø ÁöÇ¥_03경쟁사" xfId="13987" xr:uid="{00000000-0005-0000-0000-000095380000}"/>
    <cellStyle name="C￥AØ_AIAc°³¹ß¿ø AoC￥_03경쟁사_03년하반기운영안보3" xfId="13988" xr:uid="{00000000-0005-0000-0000-000096380000}"/>
    <cellStyle name="Ç¥ÁØ_ÀÎÀç°³¹ß¿ø ÁöÇ¥_03경쟁사_03년하반기운영안보3" xfId="13989" xr:uid="{00000000-0005-0000-0000-000097380000}"/>
    <cellStyle name="C￥AØ_AIAc°³¹ß¿ø AoC￥_03경쟁사_03년하반기운영안보3 2" xfId="13990" xr:uid="{00000000-0005-0000-0000-000098380000}"/>
    <cellStyle name="Ç¥ÁØ_ÀÎÀç°³¹ß¿ø ÁöÇ¥_03경쟁사_03년하반기운영안보3 2" xfId="13991" xr:uid="{00000000-0005-0000-0000-000099380000}"/>
    <cellStyle name="C￥AØ_AIAc°³¹ß¿ø AoC￥_03경쟁사_03년하반기운영안보3 3" xfId="13992" xr:uid="{00000000-0005-0000-0000-00009A380000}"/>
    <cellStyle name="Ç¥ÁØ_ÀÎÀç°³¹ß¿ø ÁöÇ¥_03경쟁사_03년하반기운영안보3 3" xfId="13993" xr:uid="{00000000-0005-0000-0000-00009B380000}"/>
    <cellStyle name="C￥AØ_AIAc°³¹ß¿ø AoC￥_03경쟁사_03년하반기운영안보3 4" xfId="13994" xr:uid="{00000000-0005-0000-0000-00009C380000}"/>
    <cellStyle name="Ç¥ÁØ_ÀÎÀç°³¹ß¿ø ÁöÇ¥_03경쟁사_03년하반기운영안보3 4" xfId="13995" xr:uid="{00000000-0005-0000-0000-00009D380000}"/>
    <cellStyle name="C￥AØ_AIAc°³¹ß¿ø AoC￥_03경쟁사_03년하반기운영안보고(판사)" xfId="13996" xr:uid="{00000000-0005-0000-0000-00009E380000}"/>
    <cellStyle name="Ç¥ÁØ_ÀÎÀç°³¹ß¿ø ÁöÇ¥_03경쟁사_03년하반기운영안보고(판사)" xfId="13997" xr:uid="{00000000-0005-0000-0000-00009F380000}"/>
    <cellStyle name="C￥AØ_AIAc°³¹ß¿ø AoC￥_03경쟁사_03년하반기운영안보고(판사) 2" xfId="13998" xr:uid="{00000000-0005-0000-0000-0000A0380000}"/>
    <cellStyle name="Ç¥ÁØ_ÀÎÀç°³¹ß¿ø ÁöÇ¥_03경쟁사_03년하반기운영안보고(판사) 2" xfId="13999" xr:uid="{00000000-0005-0000-0000-0000A1380000}"/>
    <cellStyle name="C￥AØ_AIAc°³¹ß¿ø AoC￥_03경쟁사_03년하반기운영안보고(판사) 3" xfId="14000" xr:uid="{00000000-0005-0000-0000-0000A2380000}"/>
    <cellStyle name="Ç¥ÁØ_ÀÎÀç°³¹ß¿ø ÁöÇ¥_03경쟁사_03년하반기운영안보고(판사) 3" xfId="14001" xr:uid="{00000000-0005-0000-0000-0000A3380000}"/>
    <cellStyle name="C￥AØ_AIAc°³¹ß¿ø AoC￥_03경쟁사_03년하반기운영안보고(판사) 4" xfId="14002" xr:uid="{00000000-0005-0000-0000-0000A4380000}"/>
    <cellStyle name="Ç¥ÁØ_ÀÎÀç°³¹ß¿ø ÁöÇ¥_03경쟁사_03년하반기운영안보고(판사) 4" xfId="14003" xr:uid="{00000000-0005-0000-0000-0000A5380000}"/>
    <cellStyle name="C￥AØ_AIAc°³¹ß¿ø AoC￥_03경쟁사_2003하반기지점운영모음" xfId="14004" xr:uid="{00000000-0005-0000-0000-0000A6380000}"/>
    <cellStyle name="Ç¥ÁØ_ÀÎÀç°³¹ß¿ø ÁöÇ¥_03경쟁사_2003하반기지점운영모음" xfId="14005" xr:uid="{00000000-0005-0000-0000-0000A7380000}"/>
    <cellStyle name="C￥AØ_AIAc°³¹ß¿ø AoC￥_03경쟁사_2003하반기지점운영모음 2" xfId="14006" xr:uid="{00000000-0005-0000-0000-0000A8380000}"/>
    <cellStyle name="Ç¥ÁØ_ÀÎÀç°³¹ß¿ø ÁöÇ¥_03경쟁사_2003하반기지점운영모음 2" xfId="14007" xr:uid="{00000000-0005-0000-0000-0000A9380000}"/>
    <cellStyle name="C￥AØ_AIAc°³¹ß¿ø AoC￥_03경쟁사_2003하반기지점운영모음 3" xfId="14008" xr:uid="{00000000-0005-0000-0000-0000AA380000}"/>
    <cellStyle name="Ç¥ÁØ_ÀÎÀç°³¹ß¿ø ÁöÇ¥_03경쟁사_2003하반기지점운영모음 3" xfId="14009" xr:uid="{00000000-0005-0000-0000-0000AB380000}"/>
    <cellStyle name="C￥AØ_AIAc°³¹ß¿ø AoC￥_03경쟁사_2003하반기지점운영모음 4" xfId="14010" xr:uid="{00000000-0005-0000-0000-0000AC380000}"/>
    <cellStyle name="Ç¥ÁØ_ÀÎÀç°³¹ß¿ø ÁöÇ¥_03경쟁사_2003하반기지점운영모음 4" xfId="14011" xr:uid="{00000000-0005-0000-0000-0000AD380000}"/>
    <cellStyle name="C￥AØ_AIAc°³¹ß¿ø AoC￥_03경쟁사_2003하반기지점운영모음2" xfId="14012" xr:uid="{00000000-0005-0000-0000-0000AE380000}"/>
    <cellStyle name="Ç¥ÁØ_ÀÎÀç°³¹ß¿ø ÁöÇ¥_03경쟁사_2003하반기지점운영모음2" xfId="14013" xr:uid="{00000000-0005-0000-0000-0000AF380000}"/>
    <cellStyle name="C￥AØ_AIAc°³¹ß¿ø AoC￥_03경쟁사_2003하반기지점운영모음2 2" xfId="14014" xr:uid="{00000000-0005-0000-0000-0000B0380000}"/>
    <cellStyle name="Ç¥ÁØ_ÀÎÀç°³¹ß¿ø ÁöÇ¥_03경쟁사_2003하반기지점운영모음2 2" xfId="14015" xr:uid="{00000000-0005-0000-0000-0000B1380000}"/>
    <cellStyle name="C￥AØ_AIAc°³¹ß¿ø AoC￥_03경쟁사_2003하반기지점운영모음2 3" xfId="14016" xr:uid="{00000000-0005-0000-0000-0000B2380000}"/>
    <cellStyle name="Ç¥ÁØ_ÀÎÀç°³¹ß¿ø ÁöÇ¥_03경쟁사_2003하반기지점운영모음2 3" xfId="14017" xr:uid="{00000000-0005-0000-0000-0000B3380000}"/>
    <cellStyle name="C￥AØ_AIAc°³¹ß¿ø AoC￥_03경쟁사_2003하반기지점운영모음2 4" xfId="14018" xr:uid="{00000000-0005-0000-0000-0000B4380000}"/>
    <cellStyle name="Ç¥ÁØ_ÀÎÀç°³¹ß¿ø ÁöÇ¥_03경쟁사_2003하반기지점운영모음2 4" xfId="14019" xr:uid="{00000000-0005-0000-0000-0000B5380000}"/>
    <cellStyle name="C￥AØ_AIAc°³¹ß¿ø AoC￥_03경쟁사_군산" xfId="14020" xr:uid="{00000000-0005-0000-0000-0000B6380000}"/>
    <cellStyle name="Ç¥ÁØ_ÀÎÀç°³¹ß¿ø ÁöÇ¥_03경쟁사_군산" xfId="14021" xr:uid="{00000000-0005-0000-0000-0000B7380000}"/>
    <cellStyle name="C￥AØ_AIAc°³¹ß¿ø AoC￥_03경쟁사_군산 2" xfId="14022" xr:uid="{00000000-0005-0000-0000-0000B8380000}"/>
    <cellStyle name="Ç¥ÁØ_ÀÎÀç°³¹ß¿ø ÁöÇ¥_03경쟁사_군산 2" xfId="14023" xr:uid="{00000000-0005-0000-0000-0000B9380000}"/>
    <cellStyle name="C￥AØ_AIAc°³¹ß¿ø AoC￥_03경쟁사_군산 3" xfId="14024" xr:uid="{00000000-0005-0000-0000-0000BA380000}"/>
    <cellStyle name="Ç¥ÁØ_ÀÎÀç°³¹ß¿ø ÁöÇ¥_03경쟁사_군산 3" xfId="14025" xr:uid="{00000000-0005-0000-0000-0000BB380000}"/>
    <cellStyle name="C￥AØ_AIAc°³¹ß¿ø AoC￥_03경쟁사_군산 4" xfId="14026" xr:uid="{00000000-0005-0000-0000-0000BC380000}"/>
    <cellStyle name="Ç¥ÁØ_ÀÎÀç°³¹ß¿ø ÁöÇ¥_03경쟁사_군산 4" xfId="14027" xr:uid="{00000000-0005-0000-0000-0000BD380000}"/>
    <cellStyle name="C￥AØ_AIAc°³¹ß¿ø AoC￥_03경쟁사_김제" xfId="14028" xr:uid="{00000000-0005-0000-0000-0000BE380000}"/>
    <cellStyle name="Ç¥ÁØ_ÀÎÀç°³¹ß¿ø ÁöÇ¥_03경쟁사_김제" xfId="14029" xr:uid="{00000000-0005-0000-0000-0000BF380000}"/>
    <cellStyle name="C￥AØ_AIAc°³¹ß¿ø AoC￥_03경쟁사_김제 2" xfId="14030" xr:uid="{00000000-0005-0000-0000-0000C0380000}"/>
    <cellStyle name="Ç¥ÁØ_ÀÎÀç°³¹ß¿ø ÁöÇ¥_03경쟁사_김제 2" xfId="14031" xr:uid="{00000000-0005-0000-0000-0000C1380000}"/>
    <cellStyle name="C￥AØ_AIAc°³¹ß¿ø AoC￥_03경쟁사_김제 3" xfId="14032" xr:uid="{00000000-0005-0000-0000-0000C2380000}"/>
    <cellStyle name="Ç¥ÁØ_ÀÎÀç°³¹ß¿ø ÁöÇ¥_03경쟁사_김제 3" xfId="14033" xr:uid="{00000000-0005-0000-0000-0000C3380000}"/>
    <cellStyle name="C￥AØ_AIAc°³¹ß¿ø AoC￥_03경쟁사_김제 4" xfId="14034" xr:uid="{00000000-0005-0000-0000-0000C4380000}"/>
    <cellStyle name="Ç¥ÁØ_ÀÎÀç°³¹ß¿ø ÁöÇ¥_03경쟁사_김제 4" xfId="14035" xr:uid="{00000000-0005-0000-0000-0000C5380000}"/>
    <cellStyle name="C￥AØ_AIAc°³¹ß¿ø AoC￥_03경쟁사_남원" xfId="14036" xr:uid="{00000000-0005-0000-0000-0000C6380000}"/>
    <cellStyle name="Ç¥ÁØ_ÀÎÀç°³¹ß¿ø ÁöÇ¥_03경쟁사_남원" xfId="14037" xr:uid="{00000000-0005-0000-0000-0000C7380000}"/>
    <cellStyle name="C￥AØ_AIAc°³¹ß¿ø AoC￥_03경쟁사_남원 2" xfId="14038" xr:uid="{00000000-0005-0000-0000-0000C8380000}"/>
    <cellStyle name="Ç¥ÁØ_ÀÎÀç°³¹ß¿ø ÁöÇ¥_03경쟁사_남원 2" xfId="14039" xr:uid="{00000000-0005-0000-0000-0000C9380000}"/>
    <cellStyle name="C￥AØ_AIAc°³¹ß¿ø AoC￥_03경쟁사_남원 3" xfId="14040" xr:uid="{00000000-0005-0000-0000-0000CA380000}"/>
    <cellStyle name="Ç¥ÁØ_ÀÎÀç°³¹ß¿ø ÁöÇ¥_03경쟁사_남원 3" xfId="14041" xr:uid="{00000000-0005-0000-0000-0000CB380000}"/>
    <cellStyle name="C￥AØ_AIAc°³¹ß¿ø AoC￥_03경쟁사_남원 4" xfId="14042" xr:uid="{00000000-0005-0000-0000-0000CC380000}"/>
    <cellStyle name="Ç¥ÁØ_ÀÎÀç°³¹ß¿ø ÁöÇ¥_03경쟁사_남원 4" xfId="14043" xr:uid="{00000000-0005-0000-0000-0000CD380000}"/>
    <cellStyle name="C￥AØ_AIAc°³¹ß¿ø AoC￥_03경쟁사_동군산" xfId="14044" xr:uid="{00000000-0005-0000-0000-0000CE380000}"/>
    <cellStyle name="Ç¥ÁØ_ÀÎÀç°³¹ß¿ø ÁöÇ¥_03경쟁사_동군산" xfId="14045" xr:uid="{00000000-0005-0000-0000-0000CF380000}"/>
    <cellStyle name="C￥AØ_AIAc°³¹ß¿ø AoC￥_03경쟁사_동군산 2" xfId="14046" xr:uid="{00000000-0005-0000-0000-0000D0380000}"/>
    <cellStyle name="Ç¥ÁØ_ÀÎÀç°³¹ß¿ø ÁöÇ¥_03경쟁사_동군산 2" xfId="14047" xr:uid="{00000000-0005-0000-0000-0000D1380000}"/>
    <cellStyle name="C￥AØ_AIAc°³¹ß¿ø AoC￥_03경쟁사_동군산 3" xfId="14048" xr:uid="{00000000-0005-0000-0000-0000D2380000}"/>
    <cellStyle name="Ç¥ÁØ_ÀÎÀç°³¹ß¿ø ÁöÇ¥_03경쟁사_동군산 3" xfId="14049" xr:uid="{00000000-0005-0000-0000-0000D3380000}"/>
    <cellStyle name="C￥AØ_AIAc°³¹ß¿ø AoC￥_03경쟁사_동군산 4" xfId="14050" xr:uid="{00000000-0005-0000-0000-0000D4380000}"/>
    <cellStyle name="Ç¥ÁØ_ÀÎÀç°³¹ß¿ø ÁöÇ¥_03경쟁사_동군산 4" xfId="14051" xr:uid="{00000000-0005-0000-0000-0000D5380000}"/>
    <cellStyle name="C￥AØ_AIAc°³¹ß¿ø AoC￥_03경쟁사_북전주" xfId="14052" xr:uid="{00000000-0005-0000-0000-0000D6380000}"/>
    <cellStyle name="Ç¥ÁØ_ÀÎÀç°³¹ß¿ø ÁöÇ¥_03경쟁사_북전주" xfId="14053" xr:uid="{00000000-0005-0000-0000-0000D7380000}"/>
    <cellStyle name="C￥AØ_AIAc°³¹ß¿ø AoC￥_03경쟁사_북전주 2" xfId="14054" xr:uid="{00000000-0005-0000-0000-0000D8380000}"/>
    <cellStyle name="Ç¥ÁØ_ÀÎÀç°³¹ß¿ø ÁöÇ¥_03경쟁사_북전주 2" xfId="14055" xr:uid="{00000000-0005-0000-0000-0000D9380000}"/>
    <cellStyle name="C￥AØ_AIAc°³¹ß¿ø AoC￥_03경쟁사_북전주 3" xfId="14056" xr:uid="{00000000-0005-0000-0000-0000DA380000}"/>
    <cellStyle name="Ç¥ÁØ_ÀÎÀç°³¹ß¿ø ÁöÇ¥_03경쟁사_북전주 3" xfId="14057" xr:uid="{00000000-0005-0000-0000-0000DB380000}"/>
    <cellStyle name="C￥AØ_AIAc°³¹ß¿ø AoC￥_03경쟁사_북전주 4" xfId="14058" xr:uid="{00000000-0005-0000-0000-0000DC380000}"/>
    <cellStyle name="Ç¥ÁØ_ÀÎÀç°³¹ß¿ø ÁöÇ¥_03경쟁사_북전주 4" xfId="14059" xr:uid="{00000000-0005-0000-0000-0000DD380000}"/>
    <cellStyle name="C￥AØ_AIAc°³¹ß¿ø AoC￥_03경쟁사_익산소GROUP보고" xfId="14060" xr:uid="{00000000-0005-0000-0000-0000DE380000}"/>
    <cellStyle name="Ç¥ÁØ_ÀÎÀç°³¹ß¿ø ÁöÇ¥_03경쟁사_익산소GROUP보고" xfId="14061" xr:uid="{00000000-0005-0000-0000-0000DF380000}"/>
    <cellStyle name="C￥AØ_AIAc°³¹ß¿ø AoC￥_03경쟁사_익산소GROUP보고 2" xfId="14062" xr:uid="{00000000-0005-0000-0000-0000E0380000}"/>
    <cellStyle name="Ç¥ÁØ_ÀÎÀç°³¹ß¿ø ÁöÇ¥_03경쟁사_익산소GROUP보고 2" xfId="14063" xr:uid="{00000000-0005-0000-0000-0000E1380000}"/>
    <cellStyle name="C￥AØ_AIAc°³¹ß¿ø AoC￥_03경쟁사_익산소GROUP보고 3" xfId="14064" xr:uid="{00000000-0005-0000-0000-0000E2380000}"/>
    <cellStyle name="Ç¥ÁØ_ÀÎÀç°³¹ß¿ø ÁöÇ¥_03경쟁사_익산소GROUP보고 3" xfId="14065" xr:uid="{00000000-0005-0000-0000-0000E3380000}"/>
    <cellStyle name="C￥AØ_AIAc°³¹ß¿ø AoC￥_03경쟁사_익산소GROUP보고 4" xfId="14066" xr:uid="{00000000-0005-0000-0000-0000E4380000}"/>
    <cellStyle name="Ç¥ÁØ_ÀÎÀç°³¹ß¿ø ÁöÇ¥_03경쟁사_익산소GROUP보고 4" xfId="14067" xr:uid="{00000000-0005-0000-0000-0000E5380000}"/>
    <cellStyle name="C￥AØ_AIAc°³¹ß¿ø AoC￥_03경쟁사_인화" xfId="14068" xr:uid="{00000000-0005-0000-0000-0000E6380000}"/>
    <cellStyle name="Ç¥ÁØ_ÀÎÀç°³¹ß¿ø ÁöÇ¥_03경쟁사_인화" xfId="14069" xr:uid="{00000000-0005-0000-0000-0000E7380000}"/>
    <cellStyle name="C￥AØ_AIAc°³¹ß¿ø AoC￥_03경쟁사_인화 2" xfId="14070" xr:uid="{00000000-0005-0000-0000-0000E8380000}"/>
    <cellStyle name="Ç¥ÁØ_ÀÎÀç°³¹ß¿ø ÁöÇ¥_03경쟁사_인화 2" xfId="14071" xr:uid="{00000000-0005-0000-0000-0000E9380000}"/>
    <cellStyle name="C￥AØ_AIAc°³¹ß¿ø AoC￥_03경쟁사_인화 3" xfId="14072" xr:uid="{00000000-0005-0000-0000-0000EA380000}"/>
    <cellStyle name="Ç¥ÁØ_ÀÎÀç°³¹ß¿ø ÁöÇ¥_03경쟁사_인화 3" xfId="14073" xr:uid="{00000000-0005-0000-0000-0000EB380000}"/>
    <cellStyle name="C￥AØ_AIAc°³¹ß¿ø AoC￥_03경쟁사_인화 4" xfId="14074" xr:uid="{00000000-0005-0000-0000-0000EC380000}"/>
    <cellStyle name="Ç¥ÁØ_ÀÎÀç°³¹ß¿ø ÁöÇ¥_03경쟁사_인화 4" xfId="14075" xr:uid="{00000000-0005-0000-0000-0000ED380000}"/>
    <cellStyle name="C￥AØ_AIAc°³¹ß¿ø AoC￥_03경쟁사_인후" xfId="14076" xr:uid="{00000000-0005-0000-0000-0000EE380000}"/>
    <cellStyle name="Ç¥ÁØ_ÀÎÀç°³¹ß¿ø ÁöÇ¥_03경쟁사_인후" xfId="14077" xr:uid="{00000000-0005-0000-0000-0000EF380000}"/>
    <cellStyle name="C￥AØ_AIAc°³¹ß¿ø AoC￥_03경쟁사_인후 2" xfId="14078" xr:uid="{00000000-0005-0000-0000-0000F0380000}"/>
    <cellStyle name="Ç¥ÁØ_ÀÎÀç°³¹ß¿ø ÁöÇ¥_03경쟁사_인후 2" xfId="14079" xr:uid="{00000000-0005-0000-0000-0000F1380000}"/>
    <cellStyle name="C￥AØ_AIAc°³¹ß¿ø AoC￥_03경쟁사_인후 3" xfId="14080" xr:uid="{00000000-0005-0000-0000-0000F2380000}"/>
    <cellStyle name="Ç¥ÁØ_ÀÎÀç°³¹ß¿ø ÁöÇ¥_03경쟁사_인후 3" xfId="14081" xr:uid="{00000000-0005-0000-0000-0000F3380000}"/>
    <cellStyle name="C￥AØ_AIAc°³¹ß¿ø AoC￥_03경쟁사_인후 4" xfId="14082" xr:uid="{00000000-0005-0000-0000-0000F4380000}"/>
    <cellStyle name="Ç¥ÁØ_ÀÎÀç°³¹ß¿ø ÁöÇ¥_03경쟁사_인후 4" xfId="14083" xr:uid="{00000000-0005-0000-0000-0000F5380000}"/>
    <cellStyle name="C￥AØ_AIAc°³¹ß¿ø AoC￥_03경쟁사_정읍" xfId="14084" xr:uid="{00000000-0005-0000-0000-0000F6380000}"/>
    <cellStyle name="Ç¥ÁØ_ÀÎÀç°³¹ß¿ø ÁöÇ¥_03경쟁사_정읍" xfId="14085" xr:uid="{00000000-0005-0000-0000-0000F7380000}"/>
    <cellStyle name="C￥AØ_AIAc°³¹ß¿ø AoC￥_03경쟁사_정읍 2" xfId="14086" xr:uid="{00000000-0005-0000-0000-0000F8380000}"/>
    <cellStyle name="Ç¥ÁØ_ÀÎÀç°³¹ß¿ø ÁöÇ¥_03경쟁사_정읍 2" xfId="14087" xr:uid="{00000000-0005-0000-0000-0000F9380000}"/>
    <cellStyle name="C￥AØ_AIAc°³¹ß¿ø AoC￥_03경쟁사_정읍 3" xfId="14088" xr:uid="{00000000-0005-0000-0000-0000FA380000}"/>
    <cellStyle name="Ç¥ÁØ_ÀÎÀç°³¹ß¿ø ÁöÇ¥_03경쟁사_정읍 3" xfId="14089" xr:uid="{00000000-0005-0000-0000-0000FB380000}"/>
    <cellStyle name="C￥AØ_AIAc°³¹ß¿ø AoC￥_03경쟁사_정읍 4" xfId="14090" xr:uid="{00000000-0005-0000-0000-0000FC380000}"/>
    <cellStyle name="Ç¥ÁØ_ÀÎÀç°³¹ß¿ø ÁöÇ¥_03경쟁사_정읍 4" xfId="14091" xr:uid="{00000000-0005-0000-0000-0000FD380000}"/>
    <cellStyle name="C￥AØ_AIAc°³¹ß¿ø AoC￥_03경쟁사_정읍소그룹운영안" xfId="14092" xr:uid="{00000000-0005-0000-0000-0000FE380000}"/>
    <cellStyle name="Ç¥ÁØ_ÀÎÀç°³¹ß¿ø ÁöÇ¥_03경쟁사_정읍소그룹운영안" xfId="14093" xr:uid="{00000000-0005-0000-0000-0000FF380000}"/>
    <cellStyle name="C￥AØ_AIAc°³¹ß¿ø AoC￥_03경쟁사_정읍소그룹운영안 2" xfId="14094" xr:uid="{00000000-0005-0000-0000-000000390000}"/>
    <cellStyle name="Ç¥ÁØ_ÀÎÀç°³¹ß¿ø ÁöÇ¥_03경쟁사_정읍소그룹운영안 2" xfId="14095" xr:uid="{00000000-0005-0000-0000-000001390000}"/>
    <cellStyle name="C￥AØ_AIAc°³¹ß¿ø AoC￥_03경쟁사_정읍소그룹운영안 3" xfId="14096" xr:uid="{00000000-0005-0000-0000-000002390000}"/>
    <cellStyle name="Ç¥ÁØ_ÀÎÀç°³¹ß¿ø ÁöÇ¥_03경쟁사_정읍소그룹운영안 3" xfId="14097" xr:uid="{00000000-0005-0000-0000-000003390000}"/>
    <cellStyle name="C￥AØ_AIAc°³¹ß¿ø AoC￥_03경쟁사_정읍소그룹운영안 4" xfId="14098" xr:uid="{00000000-0005-0000-0000-000004390000}"/>
    <cellStyle name="Ç¥ÁØ_ÀÎÀç°³¹ß¿ø ÁöÇ¥_03경쟁사_정읍소그룹운영안 4" xfId="14099" xr:uid="{00000000-0005-0000-0000-000005390000}"/>
    <cellStyle name="C￥AØ_AIAc°³¹ß¿ø AoC￥_03경쟁사_지점보고 자료1" xfId="14100" xr:uid="{00000000-0005-0000-0000-000006390000}"/>
    <cellStyle name="Ç¥ÁØ_ÀÎÀç°³¹ß¿ø ÁöÇ¥_03경쟁사_지점보고 자료1" xfId="14101" xr:uid="{00000000-0005-0000-0000-000007390000}"/>
    <cellStyle name="C￥AØ_AIAc°³¹ß¿ø AoC￥_03경쟁사_지점보고 자료1 2" xfId="14102" xr:uid="{00000000-0005-0000-0000-000008390000}"/>
    <cellStyle name="Ç¥ÁØ_ÀÎÀç°³¹ß¿ø ÁöÇ¥_03경쟁사_지점보고 자료1 2" xfId="14103" xr:uid="{00000000-0005-0000-0000-000009390000}"/>
    <cellStyle name="C￥AØ_AIAc°³¹ß¿ø AoC￥_03경쟁사_지점보고 자료1 3" xfId="14104" xr:uid="{00000000-0005-0000-0000-00000A390000}"/>
    <cellStyle name="Ç¥ÁØ_ÀÎÀç°³¹ß¿ø ÁöÇ¥_03경쟁사_지점보고 자료1 3" xfId="14105" xr:uid="{00000000-0005-0000-0000-00000B390000}"/>
    <cellStyle name="C￥AØ_AIAc°³¹ß¿ø AoC￥_03경쟁사_지점보고 자료1 4" xfId="14106" xr:uid="{00000000-0005-0000-0000-00000C390000}"/>
    <cellStyle name="Ç¥ÁØ_ÀÎÀç°³¹ß¿ø ÁöÇ¥_03경쟁사_지점보고 자료1 4" xfId="14107" xr:uid="{00000000-0005-0000-0000-00000D390000}"/>
    <cellStyle name="C￥AØ_AIAc°³¹ß¿ø AoC￥_03경쟁사_효자" xfId="14108" xr:uid="{00000000-0005-0000-0000-00000E390000}"/>
    <cellStyle name="Ç¥ÁØ_ÀÎÀç°³¹ß¿ø ÁöÇ¥_03경쟁사_효자" xfId="14109" xr:uid="{00000000-0005-0000-0000-00000F390000}"/>
    <cellStyle name="C￥AØ_AIAc°³¹ß¿ø AoC￥_03경쟁사_효자 2" xfId="14110" xr:uid="{00000000-0005-0000-0000-000010390000}"/>
    <cellStyle name="Ç¥ÁØ_ÀÎÀç°³¹ß¿ø ÁöÇ¥_03경쟁사_효자 2" xfId="14111" xr:uid="{00000000-0005-0000-0000-000011390000}"/>
    <cellStyle name="C￥AØ_AIAc°³¹ß¿ø AoC￥_03경쟁사_효자 3" xfId="14112" xr:uid="{00000000-0005-0000-0000-000012390000}"/>
    <cellStyle name="Ç¥ÁØ_ÀÎÀç°³¹ß¿ø ÁöÇ¥_03경쟁사_효자 3" xfId="14113" xr:uid="{00000000-0005-0000-0000-000013390000}"/>
    <cellStyle name="C￥AØ_AIAc°³¹ß¿ø AoC￥_03경쟁사_효자 4" xfId="14114" xr:uid="{00000000-0005-0000-0000-000014390000}"/>
    <cellStyle name="Ç¥ÁØ_ÀÎÀç°³¹ß¿ø ÁöÇ¥_03경쟁사_효자 4" xfId="14115" xr:uid="{00000000-0005-0000-0000-000015390000}"/>
    <cellStyle name="C￥AØ_AIAc°³¹ß¿ø AoC￥_03년 7월 하반기운영안보고(1)" xfId="14116" xr:uid="{00000000-0005-0000-0000-000016390000}"/>
    <cellStyle name="Ç¥ÁØ_ÀÎÀç°³¹ß¿ø ÁöÇ¥_03년 7월 하반기운영안보고(1)" xfId="14117" xr:uid="{00000000-0005-0000-0000-000017390000}"/>
    <cellStyle name="C￥AØ_AIAc°³¹ß¿ø AoC￥_03년 7월 하반기운영안보고(1) 2" xfId="14118" xr:uid="{00000000-0005-0000-0000-000018390000}"/>
    <cellStyle name="Ç¥ÁØ_ÀÎÀç°³¹ß¿ø ÁöÇ¥_03년 7월 하반기운영안보고(1) 2" xfId="14119" xr:uid="{00000000-0005-0000-0000-000019390000}"/>
    <cellStyle name="C￥AØ_AIAc°³¹ß¿ø AoC￥_03년 7월 하반기운영안보고(1) 3" xfId="14120" xr:uid="{00000000-0005-0000-0000-00001A390000}"/>
    <cellStyle name="Ç¥ÁØ_ÀÎÀç°³¹ß¿ø ÁöÇ¥_03년 7월 하반기운영안보고(1) 3" xfId="14121" xr:uid="{00000000-0005-0000-0000-00001B390000}"/>
    <cellStyle name="C￥AØ_AIAc°³¹ß¿ø AoC￥_03년 7월 하반기운영안보고(1) 4" xfId="14122" xr:uid="{00000000-0005-0000-0000-00001C390000}"/>
    <cellStyle name="Ç¥ÁØ_ÀÎÀç°³¹ß¿ø ÁöÇ¥_03년 7월 하반기운영안보고(1) 4" xfId="14123" xr:uid="{00000000-0005-0000-0000-00001D390000}"/>
    <cellStyle name="C￥AØ_AIAc°³¹ß¿ø AoC￥_03년하반기운영안보3" xfId="14124" xr:uid="{00000000-0005-0000-0000-00001E390000}"/>
    <cellStyle name="Ç¥ÁØ_ÀÎÀç°³¹ß¿ø ÁöÇ¥_03년하반기운영안보3" xfId="14125" xr:uid="{00000000-0005-0000-0000-00001F390000}"/>
    <cellStyle name="C￥AØ_AIAc°³¹ß¿ø AoC￥_03년하반기운영안보3 2" xfId="14126" xr:uid="{00000000-0005-0000-0000-000020390000}"/>
    <cellStyle name="Ç¥ÁØ_ÀÎÀç°³¹ß¿ø ÁöÇ¥_03년하반기운영안보3 2" xfId="14127" xr:uid="{00000000-0005-0000-0000-000021390000}"/>
    <cellStyle name="C￥AØ_AIAc°³¹ß¿ø AoC￥_03년하반기운영안보3 3" xfId="14128" xr:uid="{00000000-0005-0000-0000-000022390000}"/>
    <cellStyle name="Ç¥ÁØ_ÀÎÀç°³¹ß¿ø ÁöÇ¥_03년하반기운영안보3 3" xfId="14129" xr:uid="{00000000-0005-0000-0000-000023390000}"/>
    <cellStyle name="C￥AØ_AIAc°³¹ß¿ø AoC￥_03년하반기운영안보3 4" xfId="14130" xr:uid="{00000000-0005-0000-0000-000024390000}"/>
    <cellStyle name="Ç¥ÁØ_ÀÎÀç°³¹ß¿ø ÁöÇ¥_03년하반기운영안보3 4" xfId="14131" xr:uid="{00000000-0005-0000-0000-000025390000}"/>
    <cellStyle name="C￥AØ_AIAc°³¹ß¿ø AoC￥_03년하반기운영안보3_정읍 오픈 5주년" xfId="14132" xr:uid="{00000000-0005-0000-0000-000026390000}"/>
    <cellStyle name="Ç¥ÁØ_ÀÎÀç°³¹ß¿ø ÁöÇ¥_03년하반기운영안보3_정읍 오픈 5주년" xfId="14133" xr:uid="{00000000-0005-0000-0000-000027390000}"/>
    <cellStyle name="C￥AØ_AIAc°³¹ß¿ø AoC￥_03년하반기운영안보3_정읍 오픈 5주년 2" xfId="14134" xr:uid="{00000000-0005-0000-0000-000028390000}"/>
    <cellStyle name="Ç¥ÁØ_ÀÎÀç°³¹ß¿ø ÁöÇ¥_03년하반기운영안보3_정읍 오픈 5주년 2" xfId="14135" xr:uid="{00000000-0005-0000-0000-000029390000}"/>
    <cellStyle name="C￥AØ_AIAc°³¹ß¿ø AoC￥_03년하반기운영안보3_정읍 오픈 5주년 3" xfId="14136" xr:uid="{00000000-0005-0000-0000-00002A390000}"/>
    <cellStyle name="Ç¥ÁØ_ÀÎÀç°³¹ß¿ø ÁöÇ¥_03년하반기운영안보3_정읍 오픈 5주년 3" xfId="14137" xr:uid="{00000000-0005-0000-0000-00002B390000}"/>
    <cellStyle name="C￥AØ_AIAc°³¹ß¿ø AoC￥_03년하반기운영안보3_정읍 오픈 5주년 4" xfId="14138" xr:uid="{00000000-0005-0000-0000-00002C390000}"/>
    <cellStyle name="Ç¥ÁØ_ÀÎÀç°³¹ß¿ø ÁöÇ¥_03년하반기운영안보3_정읍 오픈 5주년 4" xfId="14139" xr:uid="{00000000-0005-0000-0000-00002D390000}"/>
    <cellStyle name="C￥AØ_AIAc°³¹ß¿ø AoC￥_03년하반기운영안보3_정읍 오픈5주년" xfId="14140" xr:uid="{00000000-0005-0000-0000-00002E390000}"/>
    <cellStyle name="Ç¥ÁØ_ÀÎÀç°³¹ß¿ø ÁöÇ¥_03년하반기운영안보3_정읍 오픈5주년" xfId="14141" xr:uid="{00000000-0005-0000-0000-00002F390000}"/>
    <cellStyle name="C￥AØ_AIAc°³¹ß¿ø AoC￥_03년하반기운영안보3_정읍 오픈5주년 2" xfId="14142" xr:uid="{00000000-0005-0000-0000-000030390000}"/>
    <cellStyle name="Ç¥ÁØ_ÀÎÀç°³¹ß¿ø ÁöÇ¥_03년하반기운영안보3_정읍 오픈5주년 2" xfId="14143" xr:uid="{00000000-0005-0000-0000-000031390000}"/>
    <cellStyle name="C￥AØ_AIAc°³¹ß¿ø AoC￥_03년하반기운영안보3_정읍 오픈5주년 3" xfId="14144" xr:uid="{00000000-0005-0000-0000-000032390000}"/>
    <cellStyle name="Ç¥ÁØ_ÀÎÀç°³¹ß¿ø ÁöÇ¥_03년하반기운영안보3_정읍 오픈5주년 3" xfId="14145" xr:uid="{00000000-0005-0000-0000-000033390000}"/>
    <cellStyle name="C￥AØ_AIAc°³¹ß¿ø AoC￥_03년하반기운영안보3_정읍 오픈5주년 4" xfId="14146" xr:uid="{00000000-0005-0000-0000-000034390000}"/>
    <cellStyle name="Ç¥ÁØ_ÀÎÀç°³¹ß¿ø ÁöÇ¥_03년하반기운영안보3_정읍 오픈5주년 4" xfId="14147" xr:uid="{00000000-0005-0000-0000-000035390000}"/>
    <cellStyle name="C￥AØ_AIAc°³¹ß¿ø AoC￥_03년하반기운영안보고(판사)" xfId="14148" xr:uid="{00000000-0005-0000-0000-000036390000}"/>
    <cellStyle name="Ç¥ÁØ_ÀÎÀç°³¹ß¿ø ÁöÇ¥_03년하반기운영안보고(판사)" xfId="14149" xr:uid="{00000000-0005-0000-0000-000037390000}"/>
    <cellStyle name="C￥AØ_AIAc°³¹ß¿ø AoC￥_03년하반기운영안보고(판사) 2" xfId="14150" xr:uid="{00000000-0005-0000-0000-000038390000}"/>
    <cellStyle name="Ç¥ÁØ_ÀÎÀç°³¹ß¿ø ÁöÇ¥_03년하반기운영안보고(판사) 2" xfId="14151" xr:uid="{00000000-0005-0000-0000-000039390000}"/>
    <cellStyle name="C￥AØ_AIAc°³¹ß¿ø AoC￥_03년하반기운영안보고(판사) 3" xfId="14152" xr:uid="{00000000-0005-0000-0000-00003A390000}"/>
    <cellStyle name="Ç¥ÁØ_ÀÎÀç°³¹ß¿ø ÁöÇ¥_03년하반기운영안보고(판사) 3" xfId="14153" xr:uid="{00000000-0005-0000-0000-00003B390000}"/>
    <cellStyle name="C￥AØ_AIAc°³¹ß¿ø AoC￥_03년하반기운영안보고(판사) 4" xfId="14154" xr:uid="{00000000-0005-0000-0000-00003C390000}"/>
    <cellStyle name="Ç¥ÁØ_ÀÎÀç°³¹ß¿ø ÁöÇ¥_03년하반기운영안보고(판사) 4" xfId="14155" xr:uid="{00000000-0005-0000-0000-00003D390000}"/>
    <cellStyle name="C￥AØ_AIAc°³¹ß¿ø AoC￥_03년하반기운영안보고(판사)_정읍 오픈 5주년" xfId="14156" xr:uid="{00000000-0005-0000-0000-00003E390000}"/>
    <cellStyle name="Ç¥ÁØ_ÀÎÀç°³¹ß¿ø ÁöÇ¥_03년하반기운영안보고(판사)_정읍 오픈 5주년" xfId="14157" xr:uid="{00000000-0005-0000-0000-00003F390000}"/>
    <cellStyle name="C￥AØ_AIAc°³¹ß¿ø AoC￥_03년하반기운영안보고(판사)_정읍 오픈 5주년 2" xfId="14158" xr:uid="{00000000-0005-0000-0000-000040390000}"/>
    <cellStyle name="Ç¥ÁØ_ÀÎÀç°³¹ß¿ø ÁöÇ¥_03년하반기운영안보고(판사)_정읍 오픈 5주년 2" xfId="14159" xr:uid="{00000000-0005-0000-0000-000041390000}"/>
    <cellStyle name="C￥AØ_AIAc°³¹ß¿ø AoC￥_03년하반기운영안보고(판사)_정읍 오픈 5주년 3" xfId="14160" xr:uid="{00000000-0005-0000-0000-000042390000}"/>
    <cellStyle name="Ç¥ÁØ_ÀÎÀç°³¹ß¿ø ÁöÇ¥_03년하반기운영안보고(판사)_정읍 오픈 5주년 3" xfId="14161" xr:uid="{00000000-0005-0000-0000-000043390000}"/>
    <cellStyle name="C￥AØ_AIAc°³¹ß¿ø AoC￥_03년하반기운영안보고(판사)_정읍 오픈 5주년 4" xfId="14162" xr:uid="{00000000-0005-0000-0000-000044390000}"/>
    <cellStyle name="Ç¥ÁØ_ÀÎÀç°³¹ß¿ø ÁöÇ¥_03년하반기운영안보고(판사)_정읍 오픈 5주년 4" xfId="14163" xr:uid="{00000000-0005-0000-0000-000045390000}"/>
    <cellStyle name="C￥AØ_AIAc°³¹ß¿ø AoC￥_03년하반기운영안보고(판사)_정읍 오픈5주년" xfId="14164" xr:uid="{00000000-0005-0000-0000-000046390000}"/>
    <cellStyle name="Ç¥ÁØ_ÀÎÀç°³¹ß¿ø ÁöÇ¥_03년하반기운영안보고(판사)_정읍 오픈5주년" xfId="14165" xr:uid="{00000000-0005-0000-0000-000047390000}"/>
    <cellStyle name="C￥AØ_AIAc°³¹ß¿ø AoC￥_03년하반기운영안보고(판사)_정읍 오픈5주년 2" xfId="14166" xr:uid="{00000000-0005-0000-0000-000048390000}"/>
    <cellStyle name="Ç¥ÁØ_ÀÎÀç°³¹ß¿ø ÁöÇ¥_03년하반기운영안보고(판사)_정읍 오픈5주년 2" xfId="14167" xr:uid="{00000000-0005-0000-0000-000049390000}"/>
    <cellStyle name="C￥AØ_AIAc°³¹ß¿ø AoC￥_03년하반기운영안보고(판사)_정읍 오픈5주년 3" xfId="14168" xr:uid="{00000000-0005-0000-0000-00004A390000}"/>
    <cellStyle name="Ç¥ÁØ_ÀÎÀç°³¹ß¿ø ÁöÇ¥_03년하반기운영안보고(판사)_정읍 오픈5주년 3" xfId="14169" xr:uid="{00000000-0005-0000-0000-00004B390000}"/>
    <cellStyle name="C￥AØ_AIAc°³¹ß¿ø AoC￥_03년하반기운영안보고(판사)_정읍 오픈5주년 4" xfId="14170" xr:uid="{00000000-0005-0000-0000-00004C390000}"/>
    <cellStyle name="Ç¥ÁØ_ÀÎÀç°³¹ß¿ø ÁöÇ¥_03년하반기운영안보고(판사)_정읍 오픈5주년 4" xfId="14171" xr:uid="{00000000-0005-0000-0000-00004D390000}"/>
    <cellStyle name="C￥AØ_AIAc°³¹ß¿ø AoC￥_11월판촉계획서" xfId="14172" xr:uid="{00000000-0005-0000-0000-00004E390000}"/>
    <cellStyle name="Ç¥ÁØ_ÀÎÀç°³¹ß¿ø ÁöÇ¥_2003하반기지점운영모음2" xfId="14173" xr:uid="{00000000-0005-0000-0000-00004F390000}"/>
    <cellStyle name="C￥AØ_AIAc°³¹ß¿ø AoC￥_2004년 확정목표1231_정읍 오픈 5주년" xfId="14174" xr:uid="{00000000-0005-0000-0000-000050390000}"/>
    <cellStyle name="Ç¥ÁØ_ÀÎÀç°³¹ß¿ø ÁöÇ¥_2004년 확정목표1231_정읍 오픈 5주년" xfId="14175" xr:uid="{00000000-0005-0000-0000-000051390000}"/>
    <cellStyle name="C￥AØ_AIAc°³¹ß¿ø AoC￥_2004년 확정목표1231_정읍 오픈 5주년 2" xfId="14176" xr:uid="{00000000-0005-0000-0000-000052390000}"/>
    <cellStyle name="Ç¥ÁØ_ÀÎÀç°³¹ß¿ø ÁöÇ¥_2004년 확정목표1231_정읍 오픈 5주년 2" xfId="14177" xr:uid="{00000000-0005-0000-0000-000053390000}"/>
    <cellStyle name="C￥AØ_AIAc°³¹ß¿ø AoC￥_2004년 확정목표1231_정읍 오픈 5주년 3" xfId="14178" xr:uid="{00000000-0005-0000-0000-000054390000}"/>
    <cellStyle name="Ç¥ÁØ_ÀÎÀç°³¹ß¿ø ÁöÇ¥_2004년 확정목표1231_정읍 오픈 5주년 3" xfId="14179" xr:uid="{00000000-0005-0000-0000-000055390000}"/>
    <cellStyle name="C￥AØ_AIAc°³¹ß¿ø AoC￥_2004년 확정목표1231_정읍 오픈 5주년 4" xfId="14180" xr:uid="{00000000-0005-0000-0000-000056390000}"/>
    <cellStyle name="Ç¥ÁØ_ÀÎÀç°³¹ß¿ø ÁöÇ¥_2004년 확정목표1231_정읍 오픈 5주년 4" xfId="14181" xr:uid="{00000000-0005-0000-0000-000057390000}"/>
    <cellStyle name="C￥AØ_AIAc°³¹ß¿ø AoC￥_2004년 확정목표1231_정읍 오픈5주년" xfId="14182" xr:uid="{00000000-0005-0000-0000-000058390000}"/>
    <cellStyle name="Ç¥ÁØ_ÀÎÀç°³¹ß¿ø ÁöÇ¥_2004년 확정목표1231_정읍 오픈5주년" xfId="14183" xr:uid="{00000000-0005-0000-0000-000059390000}"/>
    <cellStyle name="C￥AØ_AIAc°³¹ß¿ø AoC￥_2004년 확정목표1231_정읍 오픈5주년 2" xfId="14184" xr:uid="{00000000-0005-0000-0000-00005A390000}"/>
    <cellStyle name="Ç¥ÁØ_ÀÎÀç°³¹ß¿ø ÁöÇ¥_2004년 확정목표1231_정읍 오픈5주년 2" xfId="14185" xr:uid="{00000000-0005-0000-0000-00005B390000}"/>
    <cellStyle name="C￥AØ_AIAc°³¹ß¿ø AoC￥_2004년 확정목표1231_정읍 오픈5주년 3" xfId="14186" xr:uid="{00000000-0005-0000-0000-00005C390000}"/>
    <cellStyle name="Ç¥ÁØ_ÀÎÀç°³¹ß¿ø ÁöÇ¥_2004년 확정목표1231_정읍 오픈5주년 3" xfId="14187" xr:uid="{00000000-0005-0000-0000-00005D390000}"/>
    <cellStyle name="C￥AØ_AIAc°³¹ß¿ø AoC￥_2004년 확정목표1231_정읍 오픈5주년 4" xfId="14188" xr:uid="{00000000-0005-0000-0000-00005E390000}"/>
    <cellStyle name="Ç¥ÁØ_ÀÎÀç°³¹ß¿ø ÁöÇ¥_2004년 확정목표1231_정읍 오픈5주년 4" xfId="14189" xr:uid="{00000000-0005-0000-0000-00005F390000}"/>
    <cellStyle name="C￥AØ_AIAc°³¹ß¿ø AoC￥_9월실적(마감2)" xfId="14190" xr:uid="{00000000-0005-0000-0000-000060390000}"/>
    <cellStyle name="Ç¥ÁØ_ÀÎÀç°³¹ß¿ø ÁöÇ¥_9월실적(마감2)" xfId="14191" xr:uid="{00000000-0005-0000-0000-000061390000}"/>
    <cellStyle name="C￥AØ_AIAc°³¹ß¿ø AoC￥_9월실적(마감2) 2" xfId="14192" xr:uid="{00000000-0005-0000-0000-000062390000}"/>
    <cellStyle name="Ç¥ÁØ_ÀÎÀç°³¹ß¿ø ÁöÇ¥_9월실적(마감2) 2" xfId="14193" xr:uid="{00000000-0005-0000-0000-000063390000}"/>
    <cellStyle name="C￥AØ_AIAc°³¹ß¿ø AoC￥_9월실적(마감2) 3" xfId="14194" xr:uid="{00000000-0005-0000-0000-000064390000}"/>
    <cellStyle name="Ç¥ÁØ_ÀÎÀç°³¹ß¿ø ÁöÇ¥_9월실적(마감2) 3" xfId="14195" xr:uid="{00000000-0005-0000-0000-000065390000}"/>
    <cellStyle name="C￥AØ_AIAc°³¹ß¿ø AoC￥_9월실적(마감2) 4" xfId="14196" xr:uid="{00000000-0005-0000-0000-000066390000}"/>
    <cellStyle name="Ç¥ÁØ_ÀÎÀç°³¹ß¿ø ÁöÇ¥_9월실적(마감2) 4" xfId="14197" xr:uid="{00000000-0005-0000-0000-000067390000}"/>
    <cellStyle name="C￥AØ_AIAc°³¹ß¿ø AoC￥_강원판촉안양식" xfId="14198" xr:uid="{00000000-0005-0000-0000-000068390000}"/>
    <cellStyle name="Ç¥ÁØ_ÀÎÀç°³¹ß¿ø ÁöÇ¥_남원" xfId="14199" xr:uid="{00000000-0005-0000-0000-000069390000}"/>
    <cellStyle name="C￥AØ_AIAc°³¹ß¿ø AoC￥_전북판사 사업계획" xfId="14200" xr:uid="{00000000-0005-0000-0000-00006A390000}"/>
    <cellStyle name="Ç¥ÁØ_ÀÎÀç°³¹ß¿ø ÁöÇ¥_전북판사 사업계획" xfId="14201" xr:uid="{00000000-0005-0000-0000-00006B390000}"/>
    <cellStyle name="C￥AØ_AIAc°³¹ß¿ø AoC￥_전북판사 사업계획 2" xfId="14202" xr:uid="{00000000-0005-0000-0000-00006C390000}"/>
    <cellStyle name="Ç¥ÁØ_ÀÎÀç°³¹ß¿ø ÁöÇ¥_전북판사 사업계획 2" xfId="14203" xr:uid="{00000000-0005-0000-0000-00006D390000}"/>
    <cellStyle name="C￥AØ_AIAc°³¹ß¿ø AoC￥_전북판사 사업계획 3" xfId="14204" xr:uid="{00000000-0005-0000-0000-00006E390000}"/>
    <cellStyle name="Ç¥ÁØ_ÀÎÀç°³¹ß¿ø ÁöÇ¥_전북판사 사업계획 3" xfId="14205" xr:uid="{00000000-0005-0000-0000-00006F390000}"/>
    <cellStyle name="C￥AØ_AIAc°³¹ß¿ø AoC￥_전북판사 사업계획 4" xfId="14206" xr:uid="{00000000-0005-0000-0000-000070390000}"/>
    <cellStyle name="Ç¥ÁØ_ÀÎÀç°³¹ß¿ø ÁöÇ¥_전북판사 사업계획 4" xfId="14207" xr:uid="{00000000-0005-0000-0000-000071390000}"/>
    <cellStyle name="C￥AØ_AIAc°³¹ß¿ø AoC￥_정읍" xfId="14208" xr:uid="{00000000-0005-0000-0000-000072390000}"/>
    <cellStyle name="Ç¥ÁØ_ÀÎÀç°³¹ß¿ø ÁöÇ¥_정읍" xfId="14209" xr:uid="{00000000-0005-0000-0000-000073390000}"/>
    <cellStyle name="C￥AØ_AIAc°³¹ß¿ø AoC￥_정읍 2" xfId="14210" xr:uid="{00000000-0005-0000-0000-000074390000}"/>
    <cellStyle name="Ç¥ÁØ_ÀÎÀç°³¹ß¿ø ÁöÇ¥_정읍 2" xfId="14211" xr:uid="{00000000-0005-0000-0000-000075390000}"/>
    <cellStyle name="C￥AØ_AIAc°³¹ß¿ø AoC￥_정읍 3" xfId="14212" xr:uid="{00000000-0005-0000-0000-000076390000}"/>
    <cellStyle name="Ç¥ÁØ_ÀÎÀç°³¹ß¿ø ÁöÇ¥_정읍 3" xfId="14213" xr:uid="{00000000-0005-0000-0000-000077390000}"/>
    <cellStyle name="C￥AØ_AIAc°³¹ß¿ø AoC￥_정읍 4" xfId="14214" xr:uid="{00000000-0005-0000-0000-000078390000}"/>
    <cellStyle name="Ç¥ÁØ_ÀÎÀç°³¹ß¿ø ÁöÇ¥_정읍 4" xfId="14215" xr:uid="{00000000-0005-0000-0000-000079390000}"/>
    <cellStyle name="C￥AØ_AIAc°³¹ß¿ø AoC￥_정읍_정읍 오픈 5주년" xfId="14216" xr:uid="{00000000-0005-0000-0000-00007A390000}"/>
    <cellStyle name="Ç¥ÁØ_ÀÎÀç°³¹ß¿ø ÁöÇ¥_정읍_정읍 오픈 5주년" xfId="14217" xr:uid="{00000000-0005-0000-0000-00007B390000}"/>
    <cellStyle name="C￥AØ_AIAc°³¹ß¿ø AoC￥_정읍_정읍 오픈 5주년 2" xfId="14218" xr:uid="{00000000-0005-0000-0000-00007C390000}"/>
    <cellStyle name="Ç¥ÁØ_ÀÎÀç°³¹ß¿ø ÁöÇ¥_정읍_정읍 오픈 5주년 2" xfId="14219" xr:uid="{00000000-0005-0000-0000-00007D390000}"/>
    <cellStyle name="C￥AØ_AIAc°³¹ß¿ø AoC￥_정읍_정읍 오픈 5주년 3" xfId="14220" xr:uid="{00000000-0005-0000-0000-00007E390000}"/>
    <cellStyle name="Ç¥ÁØ_ÀÎÀç°³¹ß¿ø ÁöÇ¥_정읍_정읍 오픈 5주년 3" xfId="14221" xr:uid="{00000000-0005-0000-0000-00007F390000}"/>
    <cellStyle name="C￥AØ_AIAc°³¹ß¿ø AoC￥_정읍_정읍 오픈 5주년 4" xfId="14222" xr:uid="{00000000-0005-0000-0000-000080390000}"/>
    <cellStyle name="Ç¥ÁØ_ÀÎÀç°³¹ß¿ø ÁöÇ¥_정읍_정읍 오픈 5주년 4" xfId="14223" xr:uid="{00000000-0005-0000-0000-000081390000}"/>
    <cellStyle name="C￥AØ_AIAc°³¹ß¿ø AoC￥_정읍_정읍 오픈5주년" xfId="14224" xr:uid="{00000000-0005-0000-0000-000082390000}"/>
    <cellStyle name="Ç¥ÁØ_ÀÎÀç°³¹ß¿ø ÁöÇ¥_정읍_정읍 오픈5주년" xfId="14225" xr:uid="{00000000-0005-0000-0000-000083390000}"/>
    <cellStyle name="C￥AØ_AIAc°³¹ß¿ø AoC￥_정읍_정읍 오픈5주년 2" xfId="14226" xr:uid="{00000000-0005-0000-0000-000084390000}"/>
    <cellStyle name="Ç¥ÁØ_ÀÎÀç°³¹ß¿ø ÁöÇ¥_정읍_정읍 오픈5주년 2" xfId="14227" xr:uid="{00000000-0005-0000-0000-000085390000}"/>
    <cellStyle name="C￥AØ_AIAc°³¹ß¿ø AoC￥_정읍_정읍 오픈5주년 3" xfId="14228" xr:uid="{00000000-0005-0000-0000-000086390000}"/>
    <cellStyle name="Ç¥ÁØ_ÀÎÀç°³¹ß¿ø ÁöÇ¥_정읍_정읍 오픈5주년 3" xfId="14229" xr:uid="{00000000-0005-0000-0000-000087390000}"/>
    <cellStyle name="C￥AØ_AIAc°³¹ß¿ø AoC￥_정읍_정읍 오픈5주년 4" xfId="14230" xr:uid="{00000000-0005-0000-0000-000088390000}"/>
    <cellStyle name="Ç¥ÁØ_ÀÎÀç°³¹ß¿ø ÁöÇ¥_정읍_정읍 오픈5주년 4" xfId="14231" xr:uid="{00000000-0005-0000-0000-000089390000}"/>
    <cellStyle name="C￥AØ_AIAc°³¹ß¿ø AoC￥_지점별 품목실적(값)(2002~2003)" xfId="14232" xr:uid="{00000000-0005-0000-0000-00008A390000}"/>
    <cellStyle name="Ç¥ÁØ_ÀÎÀç°³¹ß¿ø ÁöÇ¥_지점별 품목실적(값)(2002~2003)" xfId="14233" xr:uid="{00000000-0005-0000-0000-00008B390000}"/>
    <cellStyle name="C￥AØ_AIAc°³¹ß¿ø AoC￥_지점별 품목실적(값)(2002~2003) 2" xfId="14234" xr:uid="{00000000-0005-0000-0000-00008C390000}"/>
    <cellStyle name="Ç¥ÁØ_ÀÎÀç°³¹ß¿ø ÁöÇ¥_지점별 품목실적(값)(2002~2003) 2" xfId="14235" xr:uid="{00000000-0005-0000-0000-00008D390000}"/>
    <cellStyle name="C￥AØ_AIAc°³¹ß¿ø AoC￥_지점별 품목실적(값)(2002~2003) 3" xfId="14236" xr:uid="{00000000-0005-0000-0000-00008E390000}"/>
    <cellStyle name="Ç¥ÁØ_ÀÎÀç°³¹ß¿ø ÁöÇ¥_지점별 품목실적(값)(2002~2003) 3" xfId="14237" xr:uid="{00000000-0005-0000-0000-00008F390000}"/>
    <cellStyle name="C￥AØ_AIAc°³¹ß¿ø AoC￥_지점별 품목실적(값)(2002~2003) 4" xfId="14238" xr:uid="{00000000-0005-0000-0000-000090390000}"/>
    <cellStyle name="Ç¥ÁØ_ÀÎÀç°³¹ß¿ø ÁöÇ¥_지점별 품목실적(값)(2002~2003) 4" xfId="14239" xr:uid="{00000000-0005-0000-0000-000091390000}"/>
    <cellStyle name="C￥AØ_AIAc°³¹ß¿ø AoC￥_지점보고 자료1" xfId="14240" xr:uid="{00000000-0005-0000-0000-000092390000}"/>
    <cellStyle name="Ç¥ÁØ_ÀÎÀç°³¹ß¿ø ÁöÇ¥_지점보고 자료1" xfId="14241" xr:uid="{00000000-0005-0000-0000-000093390000}"/>
    <cellStyle name="C￥AØ_AIAc°³¹ß¿ø AoC￥_지점보고 자료1 2" xfId="14242" xr:uid="{00000000-0005-0000-0000-000094390000}"/>
    <cellStyle name="Ç¥ÁØ_ÀÎÀç°³¹ß¿ø ÁöÇ¥_지점보고 자료1 2" xfId="14243" xr:uid="{00000000-0005-0000-0000-000095390000}"/>
    <cellStyle name="C￥AØ_AIAc°³¹ß¿ø AoC￥_지점보고 자료1 3" xfId="14244" xr:uid="{00000000-0005-0000-0000-000096390000}"/>
    <cellStyle name="Ç¥ÁØ_ÀÎÀç°³¹ß¿ø ÁöÇ¥_지점보고 자료1 3" xfId="14245" xr:uid="{00000000-0005-0000-0000-000097390000}"/>
    <cellStyle name="C￥AØ_AIAc°³¹ß¿ø AoC￥_지점보고 자료1 4" xfId="14246" xr:uid="{00000000-0005-0000-0000-000098390000}"/>
    <cellStyle name="Ç¥ÁØ_ÀÎÀç°³¹ß¿ø ÁöÇ¥_지점보고 자료1 4" xfId="14247" xr:uid="{00000000-0005-0000-0000-000099390000}"/>
    <cellStyle name="C￥AØ_AIAc°³¹ß¿ø AoC￥_지점보고 자료1_정읍 오픈 5주년" xfId="14248" xr:uid="{00000000-0005-0000-0000-00009A390000}"/>
    <cellStyle name="Ç¥ÁØ_ÀÎÀç°³¹ß¿ø ÁöÇ¥_지점보고 자료1_정읍 오픈 5주년" xfId="14249" xr:uid="{00000000-0005-0000-0000-00009B390000}"/>
    <cellStyle name="C￥AØ_AIAc°³¹ß¿ø AoC￥_지점보고 자료1_정읍 오픈 5주년 2" xfId="14250" xr:uid="{00000000-0005-0000-0000-00009C390000}"/>
    <cellStyle name="Ç¥ÁØ_ÀÎÀç°³¹ß¿ø ÁöÇ¥_지점보고 자료1_정읍 오픈 5주년 2" xfId="14251" xr:uid="{00000000-0005-0000-0000-00009D390000}"/>
    <cellStyle name="C￥AØ_AIAc°³¹ß¿ø AoC￥_지점보고 자료1_정읍 오픈 5주년 3" xfId="14252" xr:uid="{00000000-0005-0000-0000-00009E390000}"/>
    <cellStyle name="Ç¥ÁØ_ÀÎÀç°³¹ß¿ø ÁöÇ¥_지점보고 자료1_정읍 오픈 5주년 3" xfId="14253" xr:uid="{00000000-0005-0000-0000-00009F390000}"/>
    <cellStyle name="C￥AØ_AIAc°³¹ß¿ø AoC￥_지점보고 자료1_정읍 오픈 5주년 4" xfId="14254" xr:uid="{00000000-0005-0000-0000-0000A0390000}"/>
    <cellStyle name="Ç¥ÁØ_ÀÎÀç°³¹ß¿ø ÁöÇ¥_지점보고 자료1_정읍 오픈 5주년 4" xfId="14255" xr:uid="{00000000-0005-0000-0000-0000A1390000}"/>
    <cellStyle name="C￥AØ_AIAc°³¹ß¿ø AoC￥_지점보고 자료1_정읍 오픈5주년" xfId="14256" xr:uid="{00000000-0005-0000-0000-0000A2390000}"/>
    <cellStyle name="Ç¥ÁØ_ÀÎÀç°³¹ß¿ø ÁöÇ¥_지점보고 자료1_정읍 오픈5주년" xfId="14257" xr:uid="{00000000-0005-0000-0000-0000A3390000}"/>
    <cellStyle name="C￥AØ_AIAc°³¹ß¿ø AoC￥_지점보고 자료1_정읍 오픈5주년 2" xfId="14258" xr:uid="{00000000-0005-0000-0000-0000A4390000}"/>
    <cellStyle name="Ç¥ÁØ_ÀÎÀç°³¹ß¿ø ÁöÇ¥_지점보고 자료1_정읍 오픈5주년 2" xfId="14259" xr:uid="{00000000-0005-0000-0000-0000A5390000}"/>
    <cellStyle name="C￥AØ_AIAc°³¹ß¿ø AoC￥_지점보고 자료1_정읍 오픈5주년 3" xfId="14260" xr:uid="{00000000-0005-0000-0000-0000A6390000}"/>
    <cellStyle name="Ç¥ÁØ_ÀÎÀç°³¹ß¿ø ÁöÇ¥_지점보고 자료1_정읍 오픈5주년 3" xfId="14261" xr:uid="{00000000-0005-0000-0000-0000A7390000}"/>
    <cellStyle name="C￥AØ_AIAc°³¹ß¿ø AoC￥_지점보고 자료1_정읍 오픈5주년 4" xfId="14262" xr:uid="{00000000-0005-0000-0000-0000A8390000}"/>
    <cellStyle name="Ç¥ÁØ_ÀÎÀç°³¹ß¿ø ÁöÇ¥_지점보고 자료1_정읍 오픈5주년 4" xfId="14263" xr:uid="{00000000-0005-0000-0000-0000A9390000}"/>
    <cellStyle name="C￥AØ_AIAc°³¹ß¿ø AoC￥_효자" xfId="14264" xr:uid="{00000000-0005-0000-0000-0000AA390000}"/>
    <cellStyle name="Ç¥ÁØ_ÀÎÀç°³¹ß¿ø ÁöÇ¥_효자" xfId="14265" xr:uid="{00000000-0005-0000-0000-0000AB390000}"/>
    <cellStyle name="C￥AØ_AIAc°³¹ß¿ø AoC￥_효자 2" xfId="14266" xr:uid="{00000000-0005-0000-0000-0000AC390000}"/>
    <cellStyle name="Ç¥ÁØ_ÀÎÀç°³¹ß¿ø ÁöÇ¥_효자 2" xfId="14267" xr:uid="{00000000-0005-0000-0000-0000AD390000}"/>
    <cellStyle name="C￥AØ_AIAc°³¹ß¿ø AoC￥_효자 3" xfId="14268" xr:uid="{00000000-0005-0000-0000-0000AE390000}"/>
    <cellStyle name="Ç¥ÁØ_ÀÎÀç°³¹ß¿ø ÁöÇ¥_효자 3" xfId="14269" xr:uid="{00000000-0005-0000-0000-0000AF390000}"/>
    <cellStyle name="C￥AØ_AIAc°³¹ß¿ø AoC￥_효자 4" xfId="14270" xr:uid="{00000000-0005-0000-0000-0000B0390000}"/>
    <cellStyle name="Ç¥ÁØ_ÀÎÀç°³¹ß¿ø ÁöÇ¥_효자 4" xfId="14271" xr:uid="{00000000-0005-0000-0000-0000B1390000}"/>
    <cellStyle name="C￥AØ_AIAc°³¹ß¿ø AoC￥_효자_정읍 오픈 5주년" xfId="14272" xr:uid="{00000000-0005-0000-0000-0000B2390000}"/>
    <cellStyle name="Ç¥ÁØ_ÀÎÀç°³¹ß¿ø ÁöÇ¥_효자_정읍 오픈 5주년" xfId="14273" xr:uid="{00000000-0005-0000-0000-0000B3390000}"/>
    <cellStyle name="C￥AØ_AIAc°³¹ß¿ø AoC￥_효자_정읍 오픈 5주년 2" xfId="14274" xr:uid="{00000000-0005-0000-0000-0000B4390000}"/>
    <cellStyle name="Ç¥ÁØ_ÀÎÀç°³¹ß¿ø ÁöÇ¥_효자_정읍 오픈 5주년 2" xfId="14275" xr:uid="{00000000-0005-0000-0000-0000B5390000}"/>
    <cellStyle name="C￥AØ_AIAc°³¹ß¿ø AoC￥_효자_정읍 오픈 5주년 3" xfId="14276" xr:uid="{00000000-0005-0000-0000-0000B6390000}"/>
    <cellStyle name="Ç¥ÁØ_ÀÎÀç°³¹ß¿ø ÁöÇ¥_효자_정읍 오픈 5주년 3" xfId="14277" xr:uid="{00000000-0005-0000-0000-0000B7390000}"/>
    <cellStyle name="C￥AØ_AIAc°³¹ß¿ø AoC￥_효자_정읍 오픈 5주년 4" xfId="14278" xr:uid="{00000000-0005-0000-0000-0000B8390000}"/>
    <cellStyle name="Ç¥ÁØ_ÀÎÀç°³¹ß¿ø ÁöÇ¥_효자_정읍 오픈 5주년 4" xfId="14279" xr:uid="{00000000-0005-0000-0000-0000B9390000}"/>
    <cellStyle name="C￥AØ_AIAc°³¹ß¿ø AoC￥_효자_정읍 오픈5주년" xfId="14280" xr:uid="{00000000-0005-0000-0000-0000BA390000}"/>
    <cellStyle name="Ç¥ÁØ_ÀÎÀç°³¹ß¿ø ÁöÇ¥_효자_정읍 오픈5주년" xfId="14281" xr:uid="{00000000-0005-0000-0000-0000BB390000}"/>
    <cellStyle name="C￥AØ_AIAc°³¹ß¿ø AoC￥_효자_정읍 오픈5주년 2" xfId="14282" xr:uid="{00000000-0005-0000-0000-0000BC390000}"/>
    <cellStyle name="Ç¥ÁØ_ÀÎÀç°³¹ß¿ø ÁöÇ¥_효자_정읍 오픈5주년 2" xfId="14283" xr:uid="{00000000-0005-0000-0000-0000BD390000}"/>
    <cellStyle name="C￥AØ_AIAc°³¹ß¿ø AoC￥_효자_정읍 오픈5주년 3" xfId="14284" xr:uid="{00000000-0005-0000-0000-0000BE390000}"/>
    <cellStyle name="Ç¥ÁØ_ÀÎÀç°³¹ß¿ø ÁöÇ¥_효자_정읍 오픈5주년 3" xfId="14285" xr:uid="{00000000-0005-0000-0000-0000BF390000}"/>
    <cellStyle name="C￥AØ_AIAc°³¹ß¿ø AoC￥_효자_정읍 오픈5주년 4" xfId="14286" xr:uid="{00000000-0005-0000-0000-0000C0390000}"/>
    <cellStyle name="Ç¥ÁØ_ÀÎÀç°³¹ß¿ø ÁöÇ¥_효자_정읍 오픈5주년 4" xfId="14287" xr:uid="{00000000-0005-0000-0000-0000C1390000}"/>
    <cellStyle name="C￥AØ_AIAc°³¹ß¿ø(2)_0305 3월판촉비품의" xfId="14288" xr:uid="{00000000-0005-0000-0000-0000C2390000}"/>
    <cellStyle name="Ç¥ÁØ_ÀÎÀç°³¹ß¿ø(2)_1" xfId="14289" xr:uid="{00000000-0005-0000-0000-0000C3390000}"/>
    <cellStyle name="C￥AØ_AIAc°³¹ß¿ø(2)_1_(주)대우품의" xfId="14290" xr:uid="{00000000-0005-0000-0000-0000C4390000}"/>
    <cellStyle name="Ç¥ÁØ_ÀÎÀç°³¹ß¿ø(2)_1_03경쟁사" xfId="14291" xr:uid="{00000000-0005-0000-0000-0000C5390000}"/>
    <cellStyle name="C￥AØ_AIAc°³¹ß¿ø(2)_1_03경쟁사_03년하반기운영안보3" xfId="14292" xr:uid="{00000000-0005-0000-0000-0000C6390000}"/>
    <cellStyle name="Ç¥ÁØ_ÀÎÀç°³¹ß¿ø(2)_1_03경쟁사_03년하반기운영안보3" xfId="14293" xr:uid="{00000000-0005-0000-0000-0000C7390000}"/>
    <cellStyle name="C￥AØ_AIAc°³¹ß¿ø(2)_1_03경쟁사_03년하반기운영안보3 2" xfId="14294" xr:uid="{00000000-0005-0000-0000-0000C8390000}"/>
    <cellStyle name="Ç¥ÁØ_ÀÎÀç°³¹ß¿ø(2)_1_03경쟁사_03년하반기운영안보3 2" xfId="14295" xr:uid="{00000000-0005-0000-0000-0000C9390000}"/>
    <cellStyle name="C￥AØ_AIAc°³¹ß¿ø(2)_1_03경쟁사_03년하반기운영안보3 3" xfId="14296" xr:uid="{00000000-0005-0000-0000-0000CA390000}"/>
    <cellStyle name="Ç¥ÁØ_ÀÎÀç°³¹ß¿ø(2)_1_03경쟁사_03년하반기운영안보3 3" xfId="14297" xr:uid="{00000000-0005-0000-0000-0000CB390000}"/>
    <cellStyle name="C￥AØ_AIAc°³¹ß¿ø(2)_1_03경쟁사_03년하반기운영안보3 4" xfId="14298" xr:uid="{00000000-0005-0000-0000-0000CC390000}"/>
    <cellStyle name="Ç¥ÁØ_ÀÎÀç°³¹ß¿ø(2)_1_03경쟁사_03년하반기운영안보3 4" xfId="14299" xr:uid="{00000000-0005-0000-0000-0000CD390000}"/>
    <cellStyle name="C￥AØ_AIAc°³¹ß¿ø(2)_1_03경쟁사_03년하반기운영안보고(판사)" xfId="14300" xr:uid="{00000000-0005-0000-0000-0000CE390000}"/>
    <cellStyle name="Ç¥ÁØ_ÀÎÀç°³¹ß¿ø(2)_1_03경쟁사_03년하반기운영안보고(판사)" xfId="14301" xr:uid="{00000000-0005-0000-0000-0000CF390000}"/>
    <cellStyle name="C￥AØ_AIAc°³¹ß¿ø(2)_1_03경쟁사_03년하반기운영안보고(판사) 2" xfId="14302" xr:uid="{00000000-0005-0000-0000-0000D0390000}"/>
    <cellStyle name="Ç¥ÁØ_ÀÎÀç°³¹ß¿ø(2)_1_03경쟁사_03년하반기운영안보고(판사) 2" xfId="14303" xr:uid="{00000000-0005-0000-0000-0000D1390000}"/>
    <cellStyle name="C￥AØ_AIAc°³¹ß¿ø(2)_1_03경쟁사_03년하반기운영안보고(판사) 3" xfId="14304" xr:uid="{00000000-0005-0000-0000-0000D2390000}"/>
    <cellStyle name="Ç¥ÁØ_ÀÎÀç°³¹ß¿ø(2)_1_03경쟁사_03년하반기운영안보고(판사) 3" xfId="14305" xr:uid="{00000000-0005-0000-0000-0000D3390000}"/>
    <cellStyle name="C￥AØ_AIAc°³¹ß¿ø(2)_1_03경쟁사_03년하반기운영안보고(판사) 4" xfId="14306" xr:uid="{00000000-0005-0000-0000-0000D4390000}"/>
    <cellStyle name="Ç¥ÁØ_ÀÎÀç°³¹ß¿ø(2)_1_03경쟁사_03년하반기운영안보고(판사) 4" xfId="14307" xr:uid="{00000000-0005-0000-0000-0000D5390000}"/>
    <cellStyle name="C￥AØ_AIAc°³¹ß¿ø(2)_1_03경쟁사_2003하반기지점운영모음" xfId="14308" xr:uid="{00000000-0005-0000-0000-0000D6390000}"/>
    <cellStyle name="Ç¥ÁØ_ÀÎÀç°³¹ß¿ø(2)_1_03경쟁사_2003하반기지점운영모음" xfId="14309" xr:uid="{00000000-0005-0000-0000-0000D7390000}"/>
    <cellStyle name="C￥AØ_AIAc°³¹ß¿ø(2)_1_03경쟁사_2003하반기지점운영모음 2" xfId="14310" xr:uid="{00000000-0005-0000-0000-0000D8390000}"/>
    <cellStyle name="Ç¥ÁØ_ÀÎÀç°³¹ß¿ø(2)_1_03경쟁사_2003하반기지점운영모음 2" xfId="14311" xr:uid="{00000000-0005-0000-0000-0000D9390000}"/>
    <cellStyle name="C￥AØ_AIAc°³¹ß¿ø(2)_1_03경쟁사_2003하반기지점운영모음 3" xfId="14312" xr:uid="{00000000-0005-0000-0000-0000DA390000}"/>
    <cellStyle name="Ç¥ÁØ_ÀÎÀç°³¹ß¿ø(2)_1_03경쟁사_2003하반기지점운영모음 3" xfId="14313" xr:uid="{00000000-0005-0000-0000-0000DB390000}"/>
    <cellStyle name="C￥AØ_AIAc°³¹ß¿ø(2)_1_03경쟁사_2003하반기지점운영모음 4" xfId="14314" xr:uid="{00000000-0005-0000-0000-0000DC390000}"/>
    <cellStyle name="Ç¥ÁØ_ÀÎÀç°³¹ß¿ø(2)_1_03경쟁사_2003하반기지점운영모음 4" xfId="14315" xr:uid="{00000000-0005-0000-0000-0000DD390000}"/>
    <cellStyle name="C￥AØ_AIAc°³¹ß¿ø(2)_1_03경쟁사_2003하반기지점운영모음2" xfId="14316" xr:uid="{00000000-0005-0000-0000-0000DE390000}"/>
    <cellStyle name="Ç¥ÁØ_ÀÎÀç°³¹ß¿ø(2)_1_03경쟁사_2003하반기지점운영모음2" xfId="14317" xr:uid="{00000000-0005-0000-0000-0000DF390000}"/>
    <cellStyle name="C￥AØ_AIAc°³¹ß¿ø(2)_1_03경쟁사_2003하반기지점운영모음2 2" xfId="14318" xr:uid="{00000000-0005-0000-0000-0000E0390000}"/>
    <cellStyle name="Ç¥ÁØ_ÀÎÀç°³¹ß¿ø(2)_1_03경쟁사_2003하반기지점운영모음2 2" xfId="14319" xr:uid="{00000000-0005-0000-0000-0000E1390000}"/>
    <cellStyle name="C￥AØ_AIAc°³¹ß¿ø(2)_1_03경쟁사_2003하반기지점운영모음2 3" xfId="14320" xr:uid="{00000000-0005-0000-0000-0000E2390000}"/>
    <cellStyle name="Ç¥ÁØ_ÀÎÀç°³¹ß¿ø(2)_1_03경쟁사_2003하반기지점운영모음2 3" xfId="14321" xr:uid="{00000000-0005-0000-0000-0000E3390000}"/>
    <cellStyle name="C￥AØ_AIAc°³¹ß¿ø(2)_1_03경쟁사_2003하반기지점운영모음2 4" xfId="14322" xr:uid="{00000000-0005-0000-0000-0000E4390000}"/>
    <cellStyle name="Ç¥ÁØ_ÀÎÀç°³¹ß¿ø(2)_1_03경쟁사_2003하반기지점운영모음2 4" xfId="14323" xr:uid="{00000000-0005-0000-0000-0000E5390000}"/>
    <cellStyle name="C￥AØ_AIAc°³¹ß¿ø(2)_1_03경쟁사_군산" xfId="14324" xr:uid="{00000000-0005-0000-0000-0000E6390000}"/>
    <cellStyle name="Ç¥ÁØ_ÀÎÀç°³¹ß¿ø(2)_1_03경쟁사_군산" xfId="14325" xr:uid="{00000000-0005-0000-0000-0000E7390000}"/>
    <cellStyle name="C￥AØ_AIAc°³¹ß¿ø(2)_1_03경쟁사_군산 2" xfId="14326" xr:uid="{00000000-0005-0000-0000-0000E8390000}"/>
    <cellStyle name="Ç¥ÁØ_ÀÎÀç°³¹ß¿ø(2)_1_03경쟁사_군산 2" xfId="14327" xr:uid="{00000000-0005-0000-0000-0000E9390000}"/>
    <cellStyle name="C￥AØ_AIAc°³¹ß¿ø(2)_1_03경쟁사_군산 3" xfId="14328" xr:uid="{00000000-0005-0000-0000-0000EA390000}"/>
    <cellStyle name="Ç¥ÁØ_ÀÎÀç°³¹ß¿ø(2)_1_03경쟁사_군산 3" xfId="14329" xr:uid="{00000000-0005-0000-0000-0000EB390000}"/>
    <cellStyle name="C￥AØ_AIAc°³¹ß¿ø(2)_1_03경쟁사_군산 4" xfId="14330" xr:uid="{00000000-0005-0000-0000-0000EC390000}"/>
    <cellStyle name="Ç¥ÁØ_ÀÎÀç°³¹ß¿ø(2)_1_03경쟁사_군산 4" xfId="14331" xr:uid="{00000000-0005-0000-0000-0000ED390000}"/>
    <cellStyle name="C￥AØ_AIAc°³¹ß¿ø(2)_1_03경쟁사_김제" xfId="14332" xr:uid="{00000000-0005-0000-0000-0000EE390000}"/>
    <cellStyle name="Ç¥ÁØ_ÀÎÀç°³¹ß¿ø(2)_1_03경쟁사_김제" xfId="14333" xr:uid="{00000000-0005-0000-0000-0000EF390000}"/>
    <cellStyle name="C￥AØ_AIAc°³¹ß¿ø(2)_1_03경쟁사_김제 2" xfId="14334" xr:uid="{00000000-0005-0000-0000-0000F0390000}"/>
    <cellStyle name="Ç¥ÁØ_ÀÎÀç°³¹ß¿ø(2)_1_03경쟁사_김제 2" xfId="14335" xr:uid="{00000000-0005-0000-0000-0000F1390000}"/>
    <cellStyle name="C￥AØ_AIAc°³¹ß¿ø(2)_1_03경쟁사_김제 3" xfId="14336" xr:uid="{00000000-0005-0000-0000-0000F2390000}"/>
    <cellStyle name="Ç¥ÁØ_ÀÎÀç°³¹ß¿ø(2)_1_03경쟁사_김제 3" xfId="14337" xr:uid="{00000000-0005-0000-0000-0000F3390000}"/>
    <cellStyle name="C￥AØ_AIAc°³¹ß¿ø(2)_1_03경쟁사_김제 4" xfId="14338" xr:uid="{00000000-0005-0000-0000-0000F4390000}"/>
    <cellStyle name="Ç¥ÁØ_ÀÎÀç°³¹ß¿ø(2)_1_03경쟁사_김제 4" xfId="14339" xr:uid="{00000000-0005-0000-0000-0000F5390000}"/>
    <cellStyle name="C￥AØ_AIAc°³¹ß¿ø(2)_1_03경쟁사_남원" xfId="14340" xr:uid="{00000000-0005-0000-0000-0000F6390000}"/>
    <cellStyle name="Ç¥ÁØ_ÀÎÀç°³¹ß¿ø(2)_1_03경쟁사_남원" xfId="14341" xr:uid="{00000000-0005-0000-0000-0000F7390000}"/>
    <cellStyle name="C￥AØ_AIAc°³¹ß¿ø(2)_1_03경쟁사_남원 2" xfId="14342" xr:uid="{00000000-0005-0000-0000-0000F8390000}"/>
    <cellStyle name="Ç¥ÁØ_ÀÎÀç°³¹ß¿ø(2)_1_03경쟁사_남원 2" xfId="14343" xr:uid="{00000000-0005-0000-0000-0000F9390000}"/>
    <cellStyle name="C￥AØ_AIAc°³¹ß¿ø(2)_1_03경쟁사_남원 3" xfId="14344" xr:uid="{00000000-0005-0000-0000-0000FA390000}"/>
    <cellStyle name="Ç¥ÁØ_ÀÎÀç°³¹ß¿ø(2)_1_03경쟁사_남원 3" xfId="14345" xr:uid="{00000000-0005-0000-0000-0000FB390000}"/>
    <cellStyle name="C￥AØ_AIAc°³¹ß¿ø(2)_1_03경쟁사_남원 4" xfId="14346" xr:uid="{00000000-0005-0000-0000-0000FC390000}"/>
    <cellStyle name="Ç¥ÁØ_ÀÎÀç°³¹ß¿ø(2)_1_03경쟁사_남원 4" xfId="14347" xr:uid="{00000000-0005-0000-0000-0000FD390000}"/>
    <cellStyle name="C￥AØ_AIAc°³¹ß¿ø(2)_1_03경쟁사_동군산" xfId="14348" xr:uid="{00000000-0005-0000-0000-0000FE390000}"/>
    <cellStyle name="Ç¥ÁØ_ÀÎÀç°³¹ß¿ø(2)_1_03경쟁사_동군산" xfId="14349" xr:uid="{00000000-0005-0000-0000-0000FF390000}"/>
    <cellStyle name="C￥AØ_AIAc°³¹ß¿ø(2)_1_03경쟁사_동군산 2" xfId="14350" xr:uid="{00000000-0005-0000-0000-0000003A0000}"/>
    <cellStyle name="Ç¥ÁØ_ÀÎÀç°³¹ß¿ø(2)_1_03경쟁사_동군산 2" xfId="14351" xr:uid="{00000000-0005-0000-0000-0000013A0000}"/>
    <cellStyle name="C￥AØ_AIAc°³¹ß¿ø(2)_1_03경쟁사_동군산 3" xfId="14352" xr:uid="{00000000-0005-0000-0000-0000023A0000}"/>
    <cellStyle name="Ç¥ÁØ_ÀÎÀç°³¹ß¿ø(2)_1_03경쟁사_동군산 3" xfId="14353" xr:uid="{00000000-0005-0000-0000-0000033A0000}"/>
    <cellStyle name="C￥AØ_AIAc°³¹ß¿ø(2)_1_03경쟁사_동군산 4" xfId="14354" xr:uid="{00000000-0005-0000-0000-0000043A0000}"/>
    <cellStyle name="Ç¥ÁØ_ÀÎÀç°³¹ß¿ø(2)_1_03경쟁사_동군산 4" xfId="14355" xr:uid="{00000000-0005-0000-0000-0000053A0000}"/>
    <cellStyle name="C￥AØ_AIAc°³¹ß¿ø(2)_1_03경쟁사_북전주" xfId="14356" xr:uid="{00000000-0005-0000-0000-0000063A0000}"/>
    <cellStyle name="Ç¥ÁØ_ÀÎÀç°³¹ß¿ø(2)_1_03경쟁사_북전주" xfId="14357" xr:uid="{00000000-0005-0000-0000-0000073A0000}"/>
    <cellStyle name="C￥AØ_AIAc°³¹ß¿ø(2)_1_03경쟁사_북전주 2" xfId="14358" xr:uid="{00000000-0005-0000-0000-0000083A0000}"/>
    <cellStyle name="Ç¥ÁØ_ÀÎÀç°³¹ß¿ø(2)_1_03경쟁사_북전주 2" xfId="14359" xr:uid="{00000000-0005-0000-0000-0000093A0000}"/>
    <cellStyle name="C￥AØ_AIAc°³¹ß¿ø(2)_1_03경쟁사_북전주 3" xfId="14360" xr:uid="{00000000-0005-0000-0000-00000A3A0000}"/>
    <cellStyle name="Ç¥ÁØ_ÀÎÀç°³¹ß¿ø(2)_1_03경쟁사_북전주 3" xfId="14361" xr:uid="{00000000-0005-0000-0000-00000B3A0000}"/>
    <cellStyle name="C￥AØ_AIAc°³¹ß¿ø(2)_1_03경쟁사_북전주 4" xfId="14362" xr:uid="{00000000-0005-0000-0000-00000C3A0000}"/>
    <cellStyle name="Ç¥ÁØ_ÀÎÀç°³¹ß¿ø(2)_1_03경쟁사_북전주 4" xfId="14363" xr:uid="{00000000-0005-0000-0000-00000D3A0000}"/>
    <cellStyle name="C￥AØ_AIAc°³¹ß¿ø(2)_1_03경쟁사_익산소GROUP보고" xfId="14364" xr:uid="{00000000-0005-0000-0000-00000E3A0000}"/>
    <cellStyle name="Ç¥ÁØ_ÀÎÀç°³¹ß¿ø(2)_1_03경쟁사_익산소GROUP보고" xfId="14365" xr:uid="{00000000-0005-0000-0000-00000F3A0000}"/>
    <cellStyle name="C￥AØ_AIAc°³¹ß¿ø(2)_1_03경쟁사_익산소GROUP보고 2" xfId="14366" xr:uid="{00000000-0005-0000-0000-0000103A0000}"/>
    <cellStyle name="Ç¥ÁØ_ÀÎÀç°³¹ß¿ø(2)_1_03경쟁사_익산소GROUP보고 2" xfId="14367" xr:uid="{00000000-0005-0000-0000-0000113A0000}"/>
    <cellStyle name="C￥AØ_AIAc°³¹ß¿ø(2)_1_03경쟁사_익산소GROUP보고 3" xfId="14368" xr:uid="{00000000-0005-0000-0000-0000123A0000}"/>
    <cellStyle name="Ç¥ÁØ_ÀÎÀç°³¹ß¿ø(2)_1_03경쟁사_익산소GROUP보고 3" xfId="14369" xr:uid="{00000000-0005-0000-0000-0000133A0000}"/>
    <cellStyle name="C￥AØ_AIAc°³¹ß¿ø(2)_1_03경쟁사_익산소GROUP보고 4" xfId="14370" xr:uid="{00000000-0005-0000-0000-0000143A0000}"/>
    <cellStyle name="Ç¥ÁØ_ÀÎÀç°³¹ß¿ø(2)_1_03경쟁사_익산소GROUP보고 4" xfId="14371" xr:uid="{00000000-0005-0000-0000-0000153A0000}"/>
    <cellStyle name="C￥AØ_AIAc°³¹ß¿ø(2)_1_03경쟁사_인화" xfId="14372" xr:uid="{00000000-0005-0000-0000-0000163A0000}"/>
    <cellStyle name="Ç¥ÁØ_ÀÎÀç°³¹ß¿ø(2)_1_03경쟁사_인화" xfId="14373" xr:uid="{00000000-0005-0000-0000-0000173A0000}"/>
    <cellStyle name="C￥AØ_AIAc°³¹ß¿ø(2)_1_03경쟁사_인화 2" xfId="14374" xr:uid="{00000000-0005-0000-0000-0000183A0000}"/>
    <cellStyle name="Ç¥ÁØ_ÀÎÀç°³¹ß¿ø(2)_1_03경쟁사_인화 2" xfId="14375" xr:uid="{00000000-0005-0000-0000-0000193A0000}"/>
    <cellStyle name="C￥AØ_AIAc°³¹ß¿ø(2)_1_03경쟁사_인화 3" xfId="14376" xr:uid="{00000000-0005-0000-0000-00001A3A0000}"/>
    <cellStyle name="Ç¥ÁØ_ÀÎÀç°³¹ß¿ø(2)_1_03경쟁사_인화 3" xfId="14377" xr:uid="{00000000-0005-0000-0000-00001B3A0000}"/>
    <cellStyle name="C￥AØ_AIAc°³¹ß¿ø(2)_1_03경쟁사_인화 4" xfId="14378" xr:uid="{00000000-0005-0000-0000-00001C3A0000}"/>
    <cellStyle name="Ç¥ÁØ_ÀÎÀç°³¹ß¿ø(2)_1_03경쟁사_인화 4" xfId="14379" xr:uid="{00000000-0005-0000-0000-00001D3A0000}"/>
    <cellStyle name="C￥AØ_AIAc°³¹ß¿ø(2)_1_03경쟁사_인후" xfId="14380" xr:uid="{00000000-0005-0000-0000-00001E3A0000}"/>
    <cellStyle name="Ç¥ÁØ_ÀÎÀç°³¹ß¿ø(2)_1_03경쟁사_인후" xfId="14381" xr:uid="{00000000-0005-0000-0000-00001F3A0000}"/>
    <cellStyle name="C￥AØ_AIAc°³¹ß¿ø(2)_1_03경쟁사_인후 2" xfId="14382" xr:uid="{00000000-0005-0000-0000-0000203A0000}"/>
    <cellStyle name="Ç¥ÁØ_ÀÎÀç°³¹ß¿ø(2)_1_03경쟁사_인후 2" xfId="14383" xr:uid="{00000000-0005-0000-0000-0000213A0000}"/>
    <cellStyle name="C￥AØ_AIAc°³¹ß¿ø(2)_1_03경쟁사_인후 3" xfId="14384" xr:uid="{00000000-0005-0000-0000-0000223A0000}"/>
    <cellStyle name="Ç¥ÁØ_ÀÎÀç°³¹ß¿ø(2)_1_03경쟁사_인후 3" xfId="14385" xr:uid="{00000000-0005-0000-0000-0000233A0000}"/>
    <cellStyle name="C￥AØ_AIAc°³¹ß¿ø(2)_1_03경쟁사_인후 4" xfId="14386" xr:uid="{00000000-0005-0000-0000-0000243A0000}"/>
    <cellStyle name="Ç¥ÁØ_ÀÎÀç°³¹ß¿ø(2)_1_03경쟁사_인후 4" xfId="14387" xr:uid="{00000000-0005-0000-0000-0000253A0000}"/>
    <cellStyle name="C￥AØ_AIAc°³¹ß¿ø(2)_1_03경쟁사_정읍" xfId="14388" xr:uid="{00000000-0005-0000-0000-0000263A0000}"/>
    <cellStyle name="Ç¥ÁØ_ÀÎÀç°³¹ß¿ø(2)_1_03경쟁사_정읍" xfId="14389" xr:uid="{00000000-0005-0000-0000-0000273A0000}"/>
    <cellStyle name="C￥AØ_AIAc°³¹ß¿ø(2)_1_03경쟁사_정읍 2" xfId="14390" xr:uid="{00000000-0005-0000-0000-0000283A0000}"/>
    <cellStyle name="Ç¥ÁØ_ÀÎÀç°³¹ß¿ø(2)_1_03경쟁사_정읍 2" xfId="14391" xr:uid="{00000000-0005-0000-0000-0000293A0000}"/>
    <cellStyle name="C￥AØ_AIAc°³¹ß¿ø(2)_1_03경쟁사_정읍 3" xfId="14392" xr:uid="{00000000-0005-0000-0000-00002A3A0000}"/>
    <cellStyle name="Ç¥ÁØ_ÀÎÀç°³¹ß¿ø(2)_1_03경쟁사_정읍 3" xfId="14393" xr:uid="{00000000-0005-0000-0000-00002B3A0000}"/>
    <cellStyle name="C￥AØ_AIAc°³¹ß¿ø(2)_1_03경쟁사_정읍 4" xfId="14394" xr:uid="{00000000-0005-0000-0000-00002C3A0000}"/>
    <cellStyle name="Ç¥ÁØ_ÀÎÀç°³¹ß¿ø(2)_1_03경쟁사_정읍 4" xfId="14395" xr:uid="{00000000-0005-0000-0000-00002D3A0000}"/>
    <cellStyle name="C￥AØ_AIAc°³¹ß¿ø(2)_1_03경쟁사_정읍소그룹운영안" xfId="14396" xr:uid="{00000000-0005-0000-0000-00002E3A0000}"/>
    <cellStyle name="Ç¥ÁØ_ÀÎÀç°³¹ß¿ø(2)_1_03경쟁사_정읍소그룹운영안" xfId="14397" xr:uid="{00000000-0005-0000-0000-00002F3A0000}"/>
    <cellStyle name="C￥AØ_AIAc°³¹ß¿ø(2)_1_03경쟁사_정읍소그룹운영안 2" xfId="14398" xr:uid="{00000000-0005-0000-0000-0000303A0000}"/>
    <cellStyle name="Ç¥ÁØ_ÀÎÀç°³¹ß¿ø(2)_1_03경쟁사_정읍소그룹운영안 2" xfId="14399" xr:uid="{00000000-0005-0000-0000-0000313A0000}"/>
    <cellStyle name="C￥AØ_AIAc°³¹ß¿ø(2)_1_03경쟁사_정읍소그룹운영안 3" xfId="14400" xr:uid="{00000000-0005-0000-0000-0000323A0000}"/>
    <cellStyle name="Ç¥ÁØ_ÀÎÀç°³¹ß¿ø(2)_1_03경쟁사_정읍소그룹운영안 3" xfId="14401" xr:uid="{00000000-0005-0000-0000-0000333A0000}"/>
    <cellStyle name="C￥AØ_AIAc°³¹ß¿ø(2)_1_03경쟁사_정읍소그룹운영안 4" xfId="14402" xr:uid="{00000000-0005-0000-0000-0000343A0000}"/>
    <cellStyle name="Ç¥ÁØ_ÀÎÀç°³¹ß¿ø(2)_1_03경쟁사_정읍소그룹운영안 4" xfId="14403" xr:uid="{00000000-0005-0000-0000-0000353A0000}"/>
    <cellStyle name="C￥AØ_AIAc°³¹ß¿ø(2)_1_03경쟁사_지점보고 자료1" xfId="14404" xr:uid="{00000000-0005-0000-0000-0000363A0000}"/>
    <cellStyle name="Ç¥ÁØ_ÀÎÀç°³¹ß¿ø(2)_1_03경쟁사_지점보고 자료1" xfId="14405" xr:uid="{00000000-0005-0000-0000-0000373A0000}"/>
    <cellStyle name="C￥AØ_AIAc°³¹ß¿ø(2)_1_03경쟁사_지점보고 자료1 2" xfId="14406" xr:uid="{00000000-0005-0000-0000-0000383A0000}"/>
    <cellStyle name="Ç¥ÁØ_ÀÎÀç°³¹ß¿ø(2)_1_03경쟁사_지점보고 자료1 2" xfId="14407" xr:uid="{00000000-0005-0000-0000-0000393A0000}"/>
    <cellStyle name="C￥AØ_AIAc°³¹ß¿ø(2)_1_03경쟁사_지점보고 자료1 3" xfId="14408" xr:uid="{00000000-0005-0000-0000-00003A3A0000}"/>
    <cellStyle name="Ç¥ÁØ_ÀÎÀç°³¹ß¿ø(2)_1_03경쟁사_지점보고 자료1 3" xfId="14409" xr:uid="{00000000-0005-0000-0000-00003B3A0000}"/>
    <cellStyle name="C￥AØ_AIAc°³¹ß¿ø(2)_1_03경쟁사_지점보고 자료1 4" xfId="14410" xr:uid="{00000000-0005-0000-0000-00003C3A0000}"/>
    <cellStyle name="Ç¥ÁØ_ÀÎÀç°³¹ß¿ø(2)_1_03경쟁사_지점보고 자료1 4" xfId="14411" xr:uid="{00000000-0005-0000-0000-00003D3A0000}"/>
    <cellStyle name="C￥AØ_AIAc°³¹ß¿ø(2)_1_03경쟁사_효자" xfId="14412" xr:uid="{00000000-0005-0000-0000-00003E3A0000}"/>
    <cellStyle name="Ç¥ÁØ_ÀÎÀç°³¹ß¿ø(2)_1_03경쟁사_효자" xfId="14413" xr:uid="{00000000-0005-0000-0000-00003F3A0000}"/>
    <cellStyle name="C￥AØ_AIAc°³¹ß¿ø(2)_1_03경쟁사_효자 2" xfId="14414" xr:uid="{00000000-0005-0000-0000-0000403A0000}"/>
    <cellStyle name="Ç¥ÁØ_ÀÎÀç°³¹ß¿ø(2)_1_03경쟁사_효자 2" xfId="14415" xr:uid="{00000000-0005-0000-0000-0000413A0000}"/>
    <cellStyle name="C￥AØ_AIAc°³¹ß¿ø(2)_1_03경쟁사_효자 3" xfId="14416" xr:uid="{00000000-0005-0000-0000-0000423A0000}"/>
    <cellStyle name="Ç¥ÁØ_ÀÎÀç°³¹ß¿ø(2)_1_03경쟁사_효자 3" xfId="14417" xr:uid="{00000000-0005-0000-0000-0000433A0000}"/>
    <cellStyle name="C￥AØ_AIAc°³¹ß¿ø(2)_1_03경쟁사_효자 4" xfId="14418" xr:uid="{00000000-0005-0000-0000-0000443A0000}"/>
    <cellStyle name="Ç¥ÁØ_ÀÎÀç°³¹ß¿ø(2)_1_03경쟁사_효자 4" xfId="14419" xr:uid="{00000000-0005-0000-0000-0000453A0000}"/>
    <cellStyle name="C￥AØ_AIAc°³¹ß¿ø(2)_1_03년 7월 하반기운영안보고(1)" xfId="14420" xr:uid="{00000000-0005-0000-0000-0000463A0000}"/>
    <cellStyle name="Ç¥ÁØ_ÀÎÀç°³¹ß¿ø(2)_1_03년 7월 하반기운영안보고(1)" xfId="14421" xr:uid="{00000000-0005-0000-0000-0000473A0000}"/>
    <cellStyle name="C￥AØ_AIAc°³¹ß¿ø(2)_1_03년 7월 하반기운영안보고(1) 2" xfId="14422" xr:uid="{00000000-0005-0000-0000-0000483A0000}"/>
    <cellStyle name="Ç¥ÁØ_ÀÎÀç°³¹ß¿ø(2)_1_03년 7월 하반기운영안보고(1) 2" xfId="14423" xr:uid="{00000000-0005-0000-0000-0000493A0000}"/>
    <cellStyle name="C￥AØ_AIAc°³¹ß¿ø(2)_1_03년 7월 하반기운영안보고(1) 3" xfId="14424" xr:uid="{00000000-0005-0000-0000-00004A3A0000}"/>
    <cellStyle name="Ç¥ÁØ_ÀÎÀç°³¹ß¿ø(2)_1_03년 7월 하반기운영안보고(1) 3" xfId="14425" xr:uid="{00000000-0005-0000-0000-00004B3A0000}"/>
    <cellStyle name="C￥AØ_AIAc°³¹ß¿ø(2)_1_03년 7월 하반기운영안보고(1) 4" xfId="14426" xr:uid="{00000000-0005-0000-0000-00004C3A0000}"/>
    <cellStyle name="Ç¥ÁØ_ÀÎÀç°³¹ß¿ø(2)_1_03년 7월 하반기운영안보고(1) 4" xfId="14427" xr:uid="{00000000-0005-0000-0000-00004D3A0000}"/>
    <cellStyle name="C￥AØ_AIAc°³¹ß¿ø(2)_1_03년하반기운영안보3" xfId="14428" xr:uid="{00000000-0005-0000-0000-00004E3A0000}"/>
    <cellStyle name="Ç¥ÁØ_ÀÎÀç°³¹ß¿ø(2)_1_03년하반기운영안보3" xfId="14429" xr:uid="{00000000-0005-0000-0000-00004F3A0000}"/>
    <cellStyle name="C￥AØ_AIAc°³¹ß¿ø(2)_1_03년하반기운영안보3 2" xfId="14430" xr:uid="{00000000-0005-0000-0000-0000503A0000}"/>
    <cellStyle name="Ç¥ÁØ_ÀÎÀç°³¹ß¿ø(2)_1_03년하반기운영안보3 2" xfId="14431" xr:uid="{00000000-0005-0000-0000-0000513A0000}"/>
    <cellStyle name="C￥AØ_AIAc°³¹ß¿ø(2)_1_03년하반기운영안보3 3" xfId="14432" xr:uid="{00000000-0005-0000-0000-0000523A0000}"/>
    <cellStyle name="Ç¥ÁØ_ÀÎÀç°³¹ß¿ø(2)_1_03년하반기운영안보3 3" xfId="14433" xr:uid="{00000000-0005-0000-0000-0000533A0000}"/>
    <cellStyle name="C￥AØ_AIAc°³¹ß¿ø(2)_1_03년하반기운영안보3 4" xfId="14434" xr:uid="{00000000-0005-0000-0000-0000543A0000}"/>
    <cellStyle name="Ç¥ÁØ_ÀÎÀç°³¹ß¿ø(2)_1_03년하반기운영안보3 4" xfId="14435" xr:uid="{00000000-0005-0000-0000-0000553A0000}"/>
    <cellStyle name="C￥AØ_AIAc°³¹ß¿ø(2)_1_03년하반기운영안보3_정읍 오픈 5주년" xfId="14436" xr:uid="{00000000-0005-0000-0000-0000563A0000}"/>
    <cellStyle name="Ç¥ÁØ_ÀÎÀç°³¹ß¿ø(2)_1_03년하반기운영안보3_정읍 오픈 5주년" xfId="14437" xr:uid="{00000000-0005-0000-0000-0000573A0000}"/>
    <cellStyle name="C￥AØ_AIAc°³¹ß¿ø(2)_1_03년하반기운영안보3_정읍 오픈 5주년 2" xfId="14438" xr:uid="{00000000-0005-0000-0000-0000583A0000}"/>
    <cellStyle name="Ç¥ÁØ_ÀÎÀç°³¹ß¿ø(2)_1_03년하반기운영안보3_정읍 오픈 5주년 2" xfId="14439" xr:uid="{00000000-0005-0000-0000-0000593A0000}"/>
    <cellStyle name="C￥AØ_AIAc°³¹ß¿ø(2)_1_03년하반기운영안보3_정읍 오픈 5주년 3" xfId="14440" xr:uid="{00000000-0005-0000-0000-00005A3A0000}"/>
    <cellStyle name="Ç¥ÁØ_ÀÎÀç°³¹ß¿ø(2)_1_03년하반기운영안보3_정읍 오픈 5주년 3" xfId="14441" xr:uid="{00000000-0005-0000-0000-00005B3A0000}"/>
    <cellStyle name="C￥AØ_AIAc°³¹ß¿ø(2)_1_03년하반기운영안보3_정읍 오픈 5주년 4" xfId="14442" xr:uid="{00000000-0005-0000-0000-00005C3A0000}"/>
    <cellStyle name="Ç¥ÁØ_ÀÎÀç°³¹ß¿ø(2)_1_03년하반기운영안보3_정읍 오픈 5주년 4" xfId="14443" xr:uid="{00000000-0005-0000-0000-00005D3A0000}"/>
    <cellStyle name="C￥AØ_AIAc°³¹ß¿ø(2)_1_03년하반기운영안보3_정읍 오픈5주년" xfId="14444" xr:uid="{00000000-0005-0000-0000-00005E3A0000}"/>
    <cellStyle name="Ç¥ÁØ_ÀÎÀç°³¹ß¿ø(2)_1_03년하반기운영안보3_정읍 오픈5주년" xfId="14445" xr:uid="{00000000-0005-0000-0000-00005F3A0000}"/>
    <cellStyle name="C￥AØ_AIAc°³¹ß¿ø(2)_1_03년하반기운영안보3_정읍 오픈5주년 2" xfId="14446" xr:uid="{00000000-0005-0000-0000-0000603A0000}"/>
    <cellStyle name="Ç¥ÁØ_ÀÎÀç°³¹ß¿ø(2)_1_03년하반기운영안보3_정읍 오픈5주년 2" xfId="14447" xr:uid="{00000000-0005-0000-0000-0000613A0000}"/>
    <cellStyle name="C￥AØ_AIAc°³¹ß¿ø(2)_1_03년하반기운영안보3_정읍 오픈5주년 3" xfId="14448" xr:uid="{00000000-0005-0000-0000-0000623A0000}"/>
    <cellStyle name="Ç¥ÁØ_ÀÎÀç°³¹ß¿ø(2)_1_03년하반기운영안보3_정읍 오픈5주년 3" xfId="14449" xr:uid="{00000000-0005-0000-0000-0000633A0000}"/>
    <cellStyle name="C￥AØ_AIAc°³¹ß¿ø(2)_1_03년하반기운영안보3_정읍 오픈5주년 4" xfId="14450" xr:uid="{00000000-0005-0000-0000-0000643A0000}"/>
    <cellStyle name="Ç¥ÁØ_ÀÎÀç°³¹ß¿ø(2)_1_03년하반기운영안보3_정읍 오픈5주년 4" xfId="14451" xr:uid="{00000000-0005-0000-0000-0000653A0000}"/>
    <cellStyle name="C￥AØ_AIAc°³¹ß¿ø(2)_1_03년하반기운영안보고(판사)" xfId="14452" xr:uid="{00000000-0005-0000-0000-0000663A0000}"/>
    <cellStyle name="Ç¥ÁØ_ÀÎÀç°³¹ß¿ø(2)_1_03년하반기운영안보고(판사)" xfId="14453" xr:uid="{00000000-0005-0000-0000-0000673A0000}"/>
    <cellStyle name="C￥AØ_AIAc°³¹ß¿ø(2)_1_03년하반기운영안보고(판사) 2" xfId="14454" xr:uid="{00000000-0005-0000-0000-0000683A0000}"/>
    <cellStyle name="Ç¥ÁØ_ÀÎÀç°³¹ß¿ø(2)_1_03년하반기운영안보고(판사) 2" xfId="14455" xr:uid="{00000000-0005-0000-0000-0000693A0000}"/>
    <cellStyle name="C￥AØ_AIAc°³¹ß¿ø(2)_1_03년하반기운영안보고(판사) 3" xfId="14456" xr:uid="{00000000-0005-0000-0000-00006A3A0000}"/>
    <cellStyle name="Ç¥ÁØ_ÀÎÀç°³¹ß¿ø(2)_1_03년하반기운영안보고(판사) 3" xfId="14457" xr:uid="{00000000-0005-0000-0000-00006B3A0000}"/>
    <cellStyle name="C￥AØ_AIAc°³¹ß¿ø(2)_1_03년하반기운영안보고(판사) 4" xfId="14458" xr:uid="{00000000-0005-0000-0000-00006C3A0000}"/>
    <cellStyle name="Ç¥ÁØ_ÀÎÀç°³¹ß¿ø(2)_1_03년하반기운영안보고(판사) 4" xfId="14459" xr:uid="{00000000-0005-0000-0000-00006D3A0000}"/>
    <cellStyle name="C￥AØ_AIAc°³¹ß¿ø(2)_1_03년하반기운영안보고(판사)_정읍 오픈 5주년" xfId="14460" xr:uid="{00000000-0005-0000-0000-00006E3A0000}"/>
    <cellStyle name="Ç¥ÁØ_ÀÎÀç°³¹ß¿ø(2)_1_03년하반기운영안보고(판사)_정읍 오픈 5주년" xfId="14461" xr:uid="{00000000-0005-0000-0000-00006F3A0000}"/>
    <cellStyle name="C￥AØ_AIAc°³¹ß¿ø(2)_1_03년하반기운영안보고(판사)_정읍 오픈 5주년 2" xfId="14462" xr:uid="{00000000-0005-0000-0000-0000703A0000}"/>
    <cellStyle name="Ç¥ÁØ_ÀÎÀç°³¹ß¿ø(2)_1_03년하반기운영안보고(판사)_정읍 오픈 5주년 2" xfId="14463" xr:uid="{00000000-0005-0000-0000-0000713A0000}"/>
    <cellStyle name="C￥AØ_AIAc°³¹ß¿ø(2)_1_03년하반기운영안보고(판사)_정읍 오픈 5주년 3" xfId="14464" xr:uid="{00000000-0005-0000-0000-0000723A0000}"/>
    <cellStyle name="Ç¥ÁØ_ÀÎÀç°³¹ß¿ø(2)_1_03년하반기운영안보고(판사)_정읍 오픈 5주년 3" xfId="14465" xr:uid="{00000000-0005-0000-0000-0000733A0000}"/>
    <cellStyle name="C￥AØ_AIAc°³¹ß¿ø(2)_1_03년하반기운영안보고(판사)_정읍 오픈 5주년 4" xfId="14466" xr:uid="{00000000-0005-0000-0000-0000743A0000}"/>
    <cellStyle name="Ç¥ÁØ_ÀÎÀç°³¹ß¿ø(2)_1_03년하반기운영안보고(판사)_정읍 오픈 5주년 4" xfId="14467" xr:uid="{00000000-0005-0000-0000-0000753A0000}"/>
    <cellStyle name="C￥AØ_AIAc°³¹ß¿ø(2)_1_03년하반기운영안보고(판사)_정읍 오픈5주년" xfId="14468" xr:uid="{00000000-0005-0000-0000-0000763A0000}"/>
    <cellStyle name="Ç¥ÁØ_ÀÎÀç°³¹ß¿ø(2)_1_03년하반기운영안보고(판사)_정읍 오픈5주년" xfId="14469" xr:uid="{00000000-0005-0000-0000-0000773A0000}"/>
    <cellStyle name="C￥AØ_AIAc°³¹ß¿ø(2)_1_03년하반기운영안보고(판사)_정읍 오픈5주년 2" xfId="14470" xr:uid="{00000000-0005-0000-0000-0000783A0000}"/>
    <cellStyle name="Ç¥ÁØ_ÀÎÀç°³¹ß¿ø(2)_1_03년하반기운영안보고(판사)_정읍 오픈5주년 2" xfId="14471" xr:uid="{00000000-0005-0000-0000-0000793A0000}"/>
    <cellStyle name="C￥AØ_AIAc°³¹ß¿ø(2)_1_03년하반기운영안보고(판사)_정읍 오픈5주년 3" xfId="14472" xr:uid="{00000000-0005-0000-0000-00007A3A0000}"/>
    <cellStyle name="Ç¥ÁØ_ÀÎÀç°³¹ß¿ø(2)_1_03년하반기운영안보고(판사)_정읍 오픈5주년 3" xfId="14473" xr:uid="{00000000-0005-0000-0000-00007B3A0000}"/>
    <cellStyle name="C￥AØ_AIAc°³¹ß¿ø(2)_1_03년하반기운영안보고(판사)_정읍 오픈5주년 4" xfId="14474" xr:uid="{00000000-0005-0000-0000-00007C3A0000}"/>
    <cellStyle name="Ç¥ÁØ_ÀÎÀç°³¹ß¿ø(2)_1_03년하반기운영안보고(판사)_정읍 오픈5주년 4" xfId="14475" xr:uid="{00000000-0005-0000-0000-00007D3A0000}"/>
    <cellStyle name="C￥AØ_AIAc°³¹ß¿ø(2)_1_11월판촉계획서" xfId="14476" xr:uid="{00000000-0005-0000-0000-00007E3A0000}"/>
    <cellStyle name="Ç¥ÁØ_ÀÎÀç°³¹ß¿ø(2)_1_2003하반기지점운영모음2" xfId="14477" xr:uid="{00000000-0005-0000-0000-00007F3A0000}"/>
    <cellStyle name="C￥AØ_AIAc°³¹ß¿ø(2)_1_강원판촉안양식" xfId="14478" xr:uid="{00000000-0005-0000-0000-0000803A0000}"/>
    <cellStyle name="Ç¥ÁØ_ÀÎÀç°³¹ß¿ø(2)_1_남원" xfId="14479" xr:uid="{00000000-0005-0000-0000-0000813A0000}"/>
    <cellStyle name="C￥AØ_AIAc°³¹ß¿ø(2)_1_전북판사 사업계획" xfId="14480" xr:uid="{00000000-0005-0000-0000-0000823A0000}"/>
    <cellStyle name="Ç¥ÁØ_ÀÎÀç°³¹ß¿ø(2)_1_전북판사 사업계획" xfId="14481" xr:uid="{00000000-0005-0000-0000-0000833A0000}"/>
    <cellStyle name="C￥AØ_AIAc°³¹ß¿ø(2)_1_전북판사 사업계획 2" xfId="14482" xr:uid="{00000000-0005-0000-0000-0000843A0000}"/>
    <cellStyle name="Ç¥ÁØ_ÀÎÀç°³¹ß¿ø(2)_1_전북판사 사업계획 2" xfId="14483" xr:uid="{00000000-0005-0000-0000-0000853A0000}"/>
    <cellStyle name="C￥AØ_AIAc°³¹ß¿ø(2)_1_전북판사 사업계획 3" xfId="14484" xr:uid="{00000000-0005-0000-0000-0000863A0000}"/>
    <cellStyle name="Ç¥ÁØ_ÀÎÀç°³¹ß¿ø(2)_1_전북판사 사업계획 3" xfId="14485" xr:uid="{00000000-0005-0000-0000-0000873A0000}"/>
    <cellStyle name="C￥AØ_AIAc°³¹ß¿ø(2)_1_전북판사 사업계획 4" xfId="14486" xr:uid="{00000000-0005-0000-0000-0000883A0000}"/>
    <cellStyle name="Ç¥ÁØ_ÀÎÀç°³¹ß¿ø(2)_1_전북판사 사업계획 4" xfId="14487" xr:uid="{00000000-0005-0000-0000-0000893A0000}"/>
    <cellStyle name="C￥AØ_AIAc°³¹ß¿ø(2)_1_정읍" xfId="14488" xr:uid="{00000000-0005-0000-0000-00008A3A0000}"/>
    <cellStyle name="Ç¥ÁØ_ÀÎÀç°³¹ß¿ø(2)_1_정읍" xfId="14489" xr:uid="{00000000-0005-0000-0000-00008B3A0000}"/>
    <cellStyle name="C￥AØ_AIAc°³¹ß¿ø(2)_1_정읍 2" xfId="14490" xr:uid="{00000000-0005-0000-0000-00008C3A0000}"/>
    <cellStyle name="Ç¥ÁØ_ÀÎÀç°³¹ß¿ø(2)_1_정읍 2" xfId="14491" xr:uid="{00000000-0005-0000-0000-00008D3A0000}"/>
    <cellStyle name="C￥AØ_AIAc°³¹ß¿ø(2)_1_정읍 3" xfId="14492" xr:uid="{00000000-0005-0000-0000-00008E3A0000}"/>
    <cellStyle name="Ç¥ÁØ_ÀÎÀç°³¹ß¿ø(2)_1_정읍 3" xfId="14493" xr:uid="{00000000-0005-0000-0000-00008F3A0000}"/>
    <cellStyle name="C￥AØ_AIAc°³¹ß¿ø(2)_1_정읍 4" xfId="14494" xr:uid="{00000000-0005-0000-0000-0000903A0000}"/>
    <cellStyle name="Ç¥ÁØ_ÀÎÀç°³¹ß¿ø(2)_1_정읍 4" xfId="14495" xr:uid="{00000000-0005-0000-0000-0000913A0000}"/>
    <cellStyle name="C￥AØ_AIAc°³¹ß¿ø(2)_1_정읍_정읍 오픈 5주년" xfId="14496" xr:uid="{00000000-0005-0000-0000-0000923A0000}"/>
    <cellStyle name="Ç¥ÁØ_ÀÎÀç°³¹ß¿ø(2)_1_정읍_정읍 오픈 5주년" xfId="14497" xr:uid="{00000000-0005-0000-0000-0000933A0000}"/>
    <cellStyle name="C￥AØ_AIAc°³¹ß¿ø(2)_1_정읍_정읍 오픈 5주년 2" xfId="14498" xr:uid="{00000000-0005-0000-0000-0000943A0000}"/>
    <cellStyle name="Ç¥ÁØ_ÀÎÀç°³¹ß¿ø(2)_1_정읍_정읍 오픈 5주년 2" xfId="14499" xr:uid="{00000000-0005-0000-0000-0000953A0000}"/>
    <cellStyle name="C￥AØ_AIAc°³¹ß¿ø(2)_1_정읍_정읍 오픈 5주년 3" xfId="14500" xr:uid="{00000000-0005-0000-0000-0000963A0000}"/>
    <cellStyle name="Ç¥ÁØ_ÀÎÀç°³¹ß¿ø(2)_1_정읍_정읍 오픈 5주년 3" xfId="14501" xr:uid="{00000000-0005-0000-0000-0000973A0000}"/>
    <cellStyle name="C￥AØ_AIAc°³¹ß¿ø(2)_1_정읍_정읍 오픈 5주년 4" xfId="14502" xr:uid="{00000000-0005-0000-0000-0000983A0000}"/>
    <cellStyle name="Ç¥ÁØ_ÀÎÀç°³¹ß¿ø(2)_1_정읍_정읍 오픈 5주년 4" xfId="14503" xr:uid="{00000000-0005-0000-0000-0000993A0000}"/>
    <cellStyle name="C￥AØ_AIAc°³¹ß¿ø(2)_1_정읍_정읍 오픈5주년" xfId="14504" xr:uid="{00000000-0005-0000-0000-00009A3A0000}"/>
    <cellStyle name="Ç¥ÁØ_ÀÎÀç°³¹ß¿ø(2)_1_정읍_정읍 오픈5주년" xfId="14505" xr:uid="{00000000-0005-0000-0000-00009B3A0000}"/>
    <cellStyle name="C￥AØ_AIAc°³¹ß¿ø(2)_1_정읍_정읍 오픈5주년 2" xfId="14506" xr:uid="{00000000-0005-0000-0000-00009C3A0000}"/>
    <cellStyle name="Ç¥ÁØ_ÀÎÀç°³¹ß¿ø(2)_1_정읍_정읍 오픈5주년 2" xfId="14507" xr:uid="{00000000-0005-0000-0000-00009D3A0000}"/>
    <cellStyle name="C￥AØ_AIAc°³¹ß¿ø(2)_1_정읍_정읍 오픈5주년 3" xfId="14508" xr:uid="{00000000-0005-0000-0000-00009E3A0000}"/>
    <cellStyle name="Ç¥ÁØ_ÀÎÀç°³¹ß¿ø(2)_1_정읍_정읍 오픈5주년 3" xfId="14509" xr:uid="{00000000-0005-0000-0000-00009F3A0000}"/>
    <cellStyle name="C￥AØ_AIAc°³¹ß¿ø(2)_1_정읍_정읍 오픈5주년 4" xfId="14510" xr:uid="{00000000-0005-0000-0000-0000A03A0000}"/>
    <cellStyle name="Ç¥ÁØ_ÀÎÀç°³¹ß¿ø(2)_1_정읍_정읍 오픈5주년 4" xfId="14511" xr:uid="{00000000-0005-0000-0000-0000A13A0000}"/>
    <cellStyle name="C￥AØ_AIAc°³¹ß¿ø(2)_1_지점별 품목실적(값)(2002~2003)" xfId="14512" xr:uid="{00000000-0005-0000-0000-0000A23A0000}"/>
    <cellStyle name="Ç¥ÁØ_ÀÎÀç°³¹ß¿ø(2)_1_지점별 품목실적(값)(2002~2003)" xfId="14513" xr:uid="{00000000-0005-0000-0000-0000A33A0000}"/>
    <cellStyle name="C￥AØ_AIAc°³¹ß¿ø(2)_1_지점별 품목실적(값)(2002~2003) 2" xfId="14514" xr:uid="{00000000-0005-0000-0000-0000A43A0000}"/>
    <cellStyle name="Ç¥ÁØ_ÀÎÀç°³¹ß¿ø(2)_1_지점별 품목실적(값)(2002~2003) 2" xfId="14515" xr:uid="{00000000-0005-0000-0000-0000A53A0000}"/>
    <cellStyle name="C￥AØ_AIAc°³¹ß¿ø(2)_1_지점별 품목실적(값)(2002~2003) 3" xfId="14516" xr:uid="{00000000-0005-0000-0000-0000A63A0000}"/>
    <cellStyle name="Ç¥ÁØ_ÀÎÀç°³¹ß¿ø(2)_1_지점별 품목실적(값)(2002~2003) 3" xfId="14517" xr:uid="{00000000-0005-0000-0000-0000A73A0000}"/>
    <cellStyle name="C￥AØ_AIAc°³¹ß¿ø(2)_1_지점별 품목실적(값)(2002~2003) 4" xfId="14518" xr:uid="{00000000-0005-0000-0000-0000A83A0000}"/>
    <cellStyle name="Ç¥ÁØ_ÀÎÀç°³¹ß¿ø(2)_1_지점별 품목실적(값)(2002~2003) 4" xfId="14519" xr:uid="{00000000-0005-0000-0000-0000A93A0000}"/>
    <cellStyle name="C￥AØ_AIAc°³¹ß¿ø(2)_1_지점보고 자료1" xfId="14520" xr:uid="{00000000-0005-0000-0000-0000AA3A0000}"/>
    <cellStyle name="Ç¥ÁØ_ÀÎÀç°³¹ß¿ø(2)_1_지점보고 자료1" xfId="14521" xr:uid="{00000000-0005-0000-0000-0000AB3A0000}"/>
    <cellStyle name="C￥AØ_AIAc°³¹ß¿ø(2)_1_지점보고 자료1 2" xfId="14522" xr:uid="{00000000-0005-0000-0000-0000AC3A0000}"/>
    <cellStyle name="Ç¥ÁØ_ÀÎÀç°³¹ß¿ø(2)_1_지점보고 자료1 2" xfId="14523" xr:uid="{00000000-0005-0000-0000-0000AD3A0000}"/>
    <cellStyle name="C￥AØ_AIAc°³¹ß¿ø(2)_1_지점보고 자료1 3" xfId="14524" xr:uid="{00000000-0005-0000-0000-0000AE3A0000}"/>
    <cellStyle name="Ç¥ÁØ_ÀÎÀç°³¹ß¿ø(2)_1_지점보고 자료1 3" xfId="14525" xr:uid="{00000000-0005-0000-0000-0000AF3A0000}"/>
    <cellStyle name="C￥AØ_AIAc°³¹ß¿ø(2)_1_지점보고 자료1 4" xfId="14526" xr:uid="{00000000-0005-0000-0000-0000B03A0000}"/>
    <cellStyle name="Ç¥ÁØ_ÀÎÀç°³¹ß¿ø(2)_1_지점보고 자료1 4" xfId="14527" xr:uid="{00000000-0005-0000-0000-0000B13A0000}"/>
    <cellStyle name="C￥AØ_AIAc°³¹ß¿ø(2)_1_지점보고 자료1_정읍 오픈 5주년" xfId="14528" xr:uid="{00000000-0005-0000-0000-0000B23A0000}"/>
    <cellStyle name="Ç¥ÁØ_ÀÎÀç°³¹ß¿ø(2)_1_지점보고 자료1_정읍 오픈 5주년" xfId="14529" xr:uid="{00000000-0005-0000-0000-0000B33A0000}"/>
    <cellStyle name="C￥AØ_AIAc°³¹ß¿ø(2)_1_지점보고 자료1_정읍 오픈 5주년 2" xfId="14530" xr:uid="{00000000-0005-0000-0000-0000B43A0000}"/>
    <cellStyle name="Ç¥ÁØ_ÀÎÀç°³¹ß¿ø(2)_1_지점보고 자료1_정읍 오픈 5주년 2" xfId="14531" xr:uid="{00000000-0005-0000-0000-0000B53A0000}"/>
    <cellStyle name="C￥AØ_AIAc°³¹ß¿ø(2)_1_지점보고 자료1_정읍 오픈 5주년 3" xfId="14532" xr:uid="{00000000-0005-0000-0000-0000B63A0000}"/>
    <cellStyle name="Ç¥ÁØ_ÀÎÀç°³¹ß¿ø(2)_1_지점보고 자료1_정읍 오픈 5주년 3" xfId="14533" xr:uid="{00000000-0005-0000-0000-0000B73A0000}"/>
    <cellStyle name="C￥AØ_AIAc°³¹ß¿ø(2)_1_지점보고 자료1_정읍 오픈 5주년 4" xfId="14534" xr:uid="{00000000-0005-0000-0000-0000B83A0000}"/>
    <cellStyle name="Ç¥ÁØ_ÀÎÀç°³¹ß¿ø(2)_1_지점보고 자료1_정읍 오픈 5주년 4" xfId="14535" xr:uid="{00000000-0005-0000-0000-0000B93A0000}"/>
    <cellStyle name="C￥AØ_AIAc°³¹ß¿ø(2)_1_지점보고 자료1_정읍 오픈5주년" xfId="14536" xr:uid="{00000000-0005-0000-0000-0000BA3A0000}"/>
    <cellStyle name="Ç¥ÁØ_ÀÎÀç°³¹ß¿ø(2)_1_지점보고 자료1_정읍 오픈5주년" xfId="14537" xr:uid="{00000000-0005-0000-0000-0000BB3A0000}"/>
    <cellStyle name="C￥AØ_AIAc°³¹ß¿ø(2)_1_지점보고 자료1_정읍 오픈5주년 2" xfId="14538" xr:uid="{00000000-0005-0000-0000-0000BC3A0000}"/>
    <cellStyle name="Ç¥ÁØ_ÀÎÀç°³¹ß¿ø(2)_1_지점보고 자료1_정읍 오픈5주년 2" xfId="14539" xr:uid="{00000000-0005-0000-0000-0000BD3A0000}"/>
    <cellStyle name="C￥AØ_AIAc°³¹ß¿ø(2)_1_지점보고 자료1_정읍 오픈5주년 3" xfId="14540" xr:uid="{00000000-0005-0000-0000-0000BE3A0000}"/>
    <cellStyle name="Ç¥ÁØ_ÀÎÀç°³¹ß¿ø(2)_1_지점보고 자료1_정읍 오픈5주년 3" xfId="14541" xr:uid="{00000000-0005-0000-0000-0000BF3A0000}"/>
    <cellStyle name="C￥AØ_AIAc°³¹ß¿ø(2)_1_지점보고 자료1_정읍 오픈5주년 4" xfId="14542" xr:uid="{00000000-0005-0000-0000-0000C03A0000}"/>
    <cellStyle name="Ç¥ÁØ_ÀÎÀç°³¹ß¿ø(2)_1_지점보고 자료1_정읍 오픈5주년 4" xfId="14543" xr:uid="{00000000-0005-0000-0000-0000C13A0000}"/>
    <cellStyle name="C￥AØ_AIAc°³¹ß¿ø(2)_1_효자" xfId="14544" xr:uid="{00000000-0005-0000-0000-0000C23A0000}"/>
    <cellStyle name="Ç¥ÁØ_ÀÎÀç°³¹ß¿ø(2)_1_효자" xfId="14545" xr:uid="{00000000-0005-0000-0000-0000C33A0000}"/>
    <cellStyle name="C￥AØ_AIAc°³¹ß¿ø(2)_1_효자 2" xfId="14546" xr:uid="{00000000-0005-0000-0000-0000C43A0000}"/>
    <cellStyle name="Ç¥ÁØ_ÀÎÀç°³¹ß¿ø(2)_1_효자 2" xfId="14547" xr:uid="{00000000-0005-0000-0000-0000C53A0000}"/>
    <cellStyle name="C￥AØ_AIAc°³¹ß¿ø(2)_1_효자 3" xfId="14548" xr:uid="{00000000-0005-0000-0000-0000C63A0000}"/>
    <cellStyle name="Ç¥ÁØ_ÀÎÀç°³¹ß¿ø(2)_1_효자 3" xfId="14549" xr:uid="{00000000-0005-0000-0000-0000C73A0000}"/>
    <cellStyle name="C￥AØ_AIAc°³¹ß¿ø(2)_1_효자 4" xfId="14550" xr:uid="{00000000-0005-0000-0000-0000C83A0000}"/>
    <cellStyle name="Ç¥ÁØ_ÀÎÀç°³¹ß¿ø(2)_1_효자 4" xfId="14551" xr:uid="{00000000-0005-0000-0000-0000C93A0000}"/>
    <cellStyle name="C￥AØ_AIAc°³¹ß¿ø(2)_1_효자_정읍 오픈 5주년" xfId="14552" xr:uid="{00000000-0005-0000-0000-0000CA3A0000}"/>
    <cellStyle name="Ç¥ÁØ_ÀÎÀç°³¹ß¿ø(2)_1_효자_정읍 오픈 5주년" xfId="14553" xr:uid="{00000000-0005-0000-0000-0000CB3A0000}"/>
    <cellStyle name="C￥AØ_AIAc°³¹ß¿ø(2)_1_효자_정읍 오픈 5주년 2" xfId="14554" xr:uid="{00000000-0005-0000-0000-0000CC3A0000}"/>
    <cellStyle name="Ç¥ÁØ_ÀÎÀç°³¹ß¿ø(2)_1_효자_정읍 오픈 5주년 2" xfId="14555" xr:uid="{00000000-0005-0000-0000-0000CD3A0000}"/>
    <cellStyle name="C￥AØ_AIAc°³¹ß¿ø(2)_1_효자_정읍 오픈 5주년 3" xfId="14556" xr:uid="{00000000-0005-0000-0000-0000CE3A0000}"/>
    <cellStyle name="Ç¥ÁØ_ÀÎÀç°³¹ß¿ø(2)_1_효자_정읍 오픈 5주년 3" xfId="14557" xr:uid="{00000000-0005-0000-0000-0000CF3A0000}"/>
    <cellStyle name="C￥AØ_AIAc°³¹ß¿ø(2)_1_효자_정읍 오픈 5주년 4" xfId="14558" xr:uid="{00000000-0005-0000-0000-0000D03A0000}"/>
    <cellStyle name="Ç¥ÁØ_ÀÎÀç°³¹ß¿ø(2)_1_효자_정읍 오픈 5주년 4" xfId="14559" xr:uid="{00000000-0005-0000-0000-0000D13A0000}"/>
    <cellStyle name="C￥AØ_AIAc°³¹ß¿ø(2)_1_효자_정읍 오픈5주년" xfId="14560" xr:uid="{00000000-0005-0000-0000-0000D23A0000}"/>
    <cellStyle name="Ç¥ÁØ_ÀÎÀç°³¹ß¿ø(2)_1_효자_정읍 오픈5주년" xfId="14561" xr:uid="{00000000-0005-0000-0000-0000D33A0000}"/>
    <cellStyle name="C￥AØ_AIAc°³¹ß¿ø(2)_1_효자_정읍 오픈5주년 2" xfId="14562" xr:uid="{00000000-0005-0000-0000-0000D43A0000}"/>
    <cellStyle name="Ç¥ÁØ_ÀÎÀç°³¹ß¿ø(2)_1_효자_정읍 오픈5주년 2" xfId="14563" xr:uid="{00000000-0005-0000-0000-0000D53A0000}"/>
    <cellStyle name="C￥AØ_AIAc°³¹ß¿ø(2)_1_효자_정읍 오픈5주년 3" xfId="14564" xr:uid="{00000000-0005-0000-0000-0000D63A0000}"/>
    <cellStyle name="Ç¥ÁØ_ÀÎÀç°³¹ß¿ø(2)_1_효자_정읍 오픈5주년 3" xfId="14565" xr:uid="{00000000-0005-0000-0000-0000D73A0000}"/>
    <cellStyle name="C￥AØ_AIAc°³¹ß¿ø(2)_1_효자_정읍 오픈5주년 4" xfId="14566" xr:uid="{00000000-0005-0000-0000-0000D83A0000}"/>
    <cellStyle name="Ç¥ÁØ_ÀÎÀç°³¹ß¿ø(2)_1_효자_정읍 오픈5주년 4" xfId="14567" xr:uid="{00000000-0005-0000-0000-0000D93A0000}"/>
    <cellStyle name="C￥AØ_AIAc°³¹ß¿ø(2)_기안용지" xfId="14568" xr:uid="{00000000-0005-0000-0000-0000DA3A0000}"/>
    <cellStyle name="Ç¥ÁØ_ÀÎÀç°³¹ß¿ø_03경쟁사" xfId="14569" xr:uid="{00000000-0005-0000-0000-0000DB3A0000}"/>
    <cellStyle name="C￥AØ_AIAc°³¹ß¿ø_03경쟁사_03년하반기운영안보3" xfId="14570" xr:uid="{00000000-0005-0000-0000-0000DC3A0000}"/>
    <cellStyle name="Ç¥ÁØ_ÀÎÀç°³¹ß¿ø_03경쟁사_03년하반기운영안보3" xfId="14571" xr:uid="{00000000-0005-0000-0000-0000DD3A0000}"/>
    <cellStyle name="C￥AØ_AIAc°³¹ß¿ø_03경쟁사_03년하반기운영안보3 2" xfId="14572" xr:uid="{00000000-0005-0000-0000-0000DE3A0000}"/>
    <cellStyle name="Ç¥ÁØ_ÀÎÀç°³¹ß¿ø_03경쟁사_03년하반기운영안보3 2" xfId="14573" xr:uid="{00000000-0005-0000-0000-0000DF3A0000}"/>
    <cellStyle name="C￥AØ_AIAc°³¹ß¿ø_03경쟁사_03년하반기운영안보3 3" xfId="14574" xr:uid="{00000000-0005-0000-0000-0000E03A0000}"/>
    <cellStyle name="Ç¥ÁØ_ÀÎÀç°³¹ß¿ø_03경쟁사_03년하반기운영안보3 3" xfId="14575" xr:uid="{00000000-0005-0000-0000-0000E13A0000}"/>
    <cellStyle name="C￥AØ_AIAc°³¹ß¿ø_03경쟁사_03년하반기운영안보3 4" xfId="14576" xr:uid="{00000000-0005-0000-0000-0000E23A0000}"/>
    <cellStyle name="Ç¥ÁØ_ÀÎÀç°³¹ß¿ø_03경쟁사_03년하반기운영안보3 4" xfId="14577" xr:uid="{00000000-0005-0000-0000-0000E33A0000}"/>
    <cellStyle name="C￥AØ_AIAc°³¹ß¿ø_03경쟁사_03년하반기운영안보고(판사)" xfId="14578" xr:uid="{00000000-0005-0000-0000-0000E43A0000}"/>
    <cellStyle name="Ç¥ÁØ_ÀÎÀç°³¹ß¿ø_03경쟁사_03년하반기운영안보고(판사)" xfId="14579" xr:uid="{00000000-0005-0000-0000-0000E53A0000}"/>
    <cellStyle name="C￥AØ_AIAc°³¹ß¿ø_03경쟁사_03년하반기운영안보고(판사) 2" xfId="14580" xr:uid="{00000000-0005-0000-0000-0000E63A0000}"/>
    <cellStyle name="Ç¥ÁØ_ÀÎÀç°³¹ß¿ø_03경쟁사_03년하반기운영안보고(판사) 2" xfId="14581" xr:uid="{00000000-0005-0000-0000-0000E73A0000}"/>
    <cellStyle name="C￥AØ_AIAc°³¹ß¿ø_03경쟁사_03년하반기운영안보고(판사) 3" xfId="14582" xr:uid="{00000000-0005-0000-0000-0000E83A0000}"/>
    <cellStyle name="Ç¥ÁØ_ÀÎÀç°³¹ß¿ø_03경쟁사_03년하반기운영안보고(판사) 3" xfId="14583" xr:uid="{00000000-0005-0000-0000-0000E93A0000}"/>
    <cellStyle name="C￥AØ_AIAc°³¹ß¿ø_03경쟁사_03년하반기운영안보고(판사) 4" xfId="14584" xr:uid="{00000000-0005-0000-0000-0000EA3A0000}"/>
    <cellStyle name="Ç¥ÁØ_ÀÎÀç°³¹ß¿ø_03경쟁사_03년하반기운영안보고(판사) 4" xfId="14585" xr:uid="{00000000-0005-0000-0000-0000EB3A0000}"/>
    <cellStyle name="C￥AØ_AIAc°³¹ß¿ø_03경쟁사_2003하반기지점운영모음" xfId="14586" xr:uid="{00000000-0005-0000-0000-0000EC3A0000}"/>
    <cellStyle name="Ç¥ÁØ_ÀÎÀç°³¹ß¿ø_03경쟁사_2003하반기지점운영모음" xfId="14587" xr:uid="{00000000-0005-0000-0000-0000ED3A0000}"/>
    <cellStyle name="C￥AØ_AIAc°³¹ß¿ø_03경쟁사_2003하반기지점운영모음 2" xfId="14588" xr:uid="{00000000-0005-0000-0000-0000EE3A0000}"/>
    <cellStyle name="Ç¥ÁØ_ÀÎÀç°³¹ß¿ø_03경쟁사_2003하반기지점운영모음 2" xfId="14589" xr:uid="{00000000-0005-0000-0000-0000EF3A0000}"/>
    <cellStyle name="C￥AØ_AIAc°³¹ß¿ø_03경쟁사_2003하반기지점운영모음 3" xfId="14590" xr:uid="{00000000-0005-0000-0000-0000F03A0000}"/>
    <cellStyle name="Ç¥ÁØ_ÀÎÀç°³¹ß¿ø_03경쟁사_2003하반기지점운영모음 3" xfId="14591" xr:uid="{00000000-0005-0000-0000-0000F13A0000}"/>
    <cellStyle name="C￥AØ_AIAc°³¹ß¿ø_03경쟁사_2003하반기지점운영모음 4" xfId="14592" xr:uid="{00000000-0005-0000-0000-0000F23A0000}"/>
    <cellStyle name="Ç¥ÁØ_ÀÎÀç°³¹ß¿ø_03경쟁사_2003하반기지점운영모음 4" xfId="14593" xr:uid="{00000000-0005-0000-0000-0000F33A0000}"/>
    <cellStyle name="C￥AØ_AIAc°³¹ß¿ø_03경쟁사_2003하반기지점운영모음2" xfId="14594" xr:uid="{00000000-0005-0000-0000-0000F43A0000}"/>
    <cellStyle name="Ç¥ÁØ_ÀÎÀç°³¹ß¿ø_03경쟁사_2003하반기지점운영모음2" xfId="14595" xr:uid="{00000000-0005-0000-0000-0000F53A0000}"/>
    <cellStyle name="C￥AØ_AIAc°³¹ß¿ø_03경쟁사_2003하반기지점운영모음2 2" xfId="14596" xr:uid="{00000000-0005-0000-0000-0000F63A0000}"/>
    <cellStyle name="Ç¥ÁØ_ÀÎÀç°³¹ß¿ø_03경쟁사_2003하반기지점운영모음2 2" xfId="14597" xr:uid="{00000000-0005-0000-0000-0000F73A0000}"/>
    <cellStyle name="C￥AØ_AIAc°³¹ß¿ø_03경쟁사_2003하반기지점운영모음2 3" xfId="14598" xr:uid="{00000000-0005-0000-0000-0000F83A0000}"/>
    <cellStyle name="Ç¥ÁØ_ÀÎÀç°³¹ß¿ø_03경쟁사_2003하반기지점운영모음2 3" xfId="14599" xr:uid="{00000000-0005-0000-0000-0000F93A0000}"/>
    <cellStyle name="C￥AØ_AIAc°³¹ß¿ø_03경쟁사_2003하반기지점운영모음2 4" xfId="14600" xr:uid="{00000000-0005-0000-0000-0000FA3A0000}"/>
    <cellStyle name="Ç¥ÁØ_ÀÎÀç°³¹ß¿ø_03경쟁사_2003하반기지점운영모음2 4" xfId="14601" xr:uid="{00000000-0005-0000-0000-0000FB3A0000}"/>
    <cellStyle name="C￥AØ_AIAc°³¹ß¿ø_03경쟁사_군산" xfId="14602" xr:uid="{00000000-0005-0000-0000-0000FC3A0000}"/>
    <cellStyle name="Ç¥ÁØ_ÀÎÀç°³¹ß¿ø_03경쟁사_군산" xfId="14603" xr:uid="{00000000-0005-0000-0000-0000FD3A0000}"/>
    <cellStyle name="C￥AØ_AIAc°³¹ß¿ø_03경쟁사_군산 2" xfId="14604" xr:uid="{00000000-0005-0000-0000-0000FE3A0000}"/>
    <cellStyle name="Ç¥ÁØ_ÀÎÀç°³¹ß¿ø_03경쟁사_군산 2" xfId="14605" xr:uid="{00000000-0005-0000-0000-0000FF3A0000}"/>
    <cellStyle name="C￥AØ_AIAc°³¹ß¿ø_03경쟁사_군산 3" xfId="14606" xr:uid="{00000000-0005-0000-0000-0000003B0000}"/>
    <cellStyle name="Ç¥ÁØ_ÀÎÀç°³¹ß¿ø_03경쟁사_군산 3" xfId="14607" xr:uid="{00000000-0005-0000-0000-0000013B0000}"/>
    <cellStyle name="C￥AØ_AIAc°³¹ß¿ø_03경쟁사_군산 4" xfId="14608" xr:uid="{00000000-0005-0000-0000-0000023B0000}"/>
    <cellStyle name="Ç¥ÁØ_ÀÎÀç°³¹ß¿ø_03경쟁사_군산 4" xfId="14609" xr:uid="{00000000-0005-0000-0000-0000033B0000}"/>
    <cellStyle name="C￥AØ_AIAc°³¹ß¿ø_03경쟁사_김제" xfId="14610" xr:uid="{00000000-0005-0000-0000-0000043B0000}"/>
    <cellStyle name="Ç¥ÁØ_ÀÎÀç°³¹ß¿ø_03경쟁사_김제" xfId="14611" xr:uid="{00000000-0005-0000-0000-0000053B0000}"/>
    <cellStyle name="C￥AØ_AIAc°³¹ß¿ø_03경쟁사_김제 2" xfId="14612" xr:uid="{00000000-0005-0000-0000-0000063B0000}"/>
    <cellStyle name="Ç¥ÁØ_ÀÎÀç°³¹ß¿ø_03경쟁사_김제 2" xfId="14613" xr:uid="{00000000-0005-0000-0000-0000073B0000}"/>
    <cellStyle name="C￥AØ_AIAc°³¹ß¿ø_03경쟁사_김제 3" xfId="14614" xr:uid="{00000000-0005-0000-0000-0000083B0000}"/>
    <cellStyle name="Ç¥ÁØ_ÀÎÀç°³¹ß¿ø_03경쟁사_김제 3" xfId="14615" xr:uid="{00000000-0005-0000-0000-0000093B0000}"/>
    <cellStyle name="C￥AØ_AIAc°³¹ß¿ø_03경쟁사_김제 4" xfId="14616" xr:uid="{00000000-0005-0000-0000-00000A3B0000}"/>
    <cellStyle name="Ç¥ÁØ_ÀÎÀç°³¹ß¿ø_03경쟁사_김제 4" xfId="14617" xr:uid="{00000000-0005-0000-0000-00000B3B0000}"/>
    <cellStyle name="C￥AØ_AIAc°³¹ß¿ø_03경쟁사_남원" xfId="14618" xr:uid="{00000000-0005-0000-0000-00000C3B0000}"/>
    <cellStyle name="Ç¥ÁØ_ÀÎÀç°³¹ß¿ø_03경쟁사_남원" xfId="14619" xr:uid="{00000000-0005-0000-0000-00000D3B0000}"/>
    <cellStyle name="C￥AØ_AIAc°³¹ß¿ø_03경쟁사_남원 2" xfId="14620" xr:uid="{00000000-0005-0000-0000-00000E3B0000}"/>
    <cellStyle name="Ç¥ÁØ_ÀÎÀç°³¹ß¿ø_03경쟁사_남원 2" xfId="14621" xr:uid="{00000000-0005-0000-0000-00000F3B0000}"/>
    <cellStyle name="C￥AØ_AIAc°³¹ß¿ø_03경쟁사_남원 3" xfId="14622" xr:uid="{00000000-0005-0000-0000-0000103B0000}"/>
    <cellStyle name="Ç¥ÁØ_ÀÎÀç°³¹ß¿ø_03경쟁사_남원 3" xfId="14623" xr:uid="{00000000-0005-0000-0000-0000113B0000}"/>
    <cellStyle name="C￥AØ_AIAc°³¹ß¿ø_03경쟁사_남원 4" xfId="14624" xr:uid="{00000000-0005-0000-0000-0000123B0000}"/>
    <cellStyle name="Ç¥ÁØ_ÀÎÀç°³¹ß¿ø_03경쟁사_남원 4" xfId="14625" xr:uid="{00000000-0005-0000-0000-0000133B0000}"/>
    <cellStyle name="C￥AØ_AIAc°³¹ß¿ø_03경쟁사_동군산" xfId="14626" xr:uid="{00000000-0005-0000-0000-0000143B0000}"/>
    <cellStyle name="Ç¥ÁØ_ÀÎÀç°³¹ß¿ø_03경쟁사_동군산" xfId="14627" xr:uid="{00000000-0005-0000-0000-0000153B0000}"/>
    <cellStyle name="C￥AØ_AIAc°³¹ß¿ø_03경쟁사_동군산 2" xfId="14628" xr:uid="{00000000-0005-0000-0000-0000163B0000}"/>
    <cellStyle name="Ç¥ÁØ_ÀÎÀç°³¹ß¿ø_03경쟁사_동군산 2" xfId="14629" xr:uid="{00000000-0005-0000-0000-0000173B0000}"/>
    <cellStyle name="C￥AØ_AIAc°³¹ß¿ø_03경쟁사_동군산 3" xfId="14630" xr:uid="{00000000-0005-0000-0000-0000183B0000}"/>
    <cellStyle name="Ç¥ÁØ_ÀÎÀç°³¹ß¿ø_03경쟁사_동군산 3" xfId="14631" xr:uid="{00000000-0005-0000-0000-0000193B0000}"/>
    <cellStyle name="C￥AØ_AIAc°³¹ß¿ø_03경쟁사_동군산 4" xfId="14632" xr:uid="{00000000-0005-0000-0000-00001A3B0000}"/>
    <cellStyle name="Ç¥ÁØ_ÀÎÀç°³¹ß¿ø_03경쟁사_동군산 4" xfId="14633" xr:uid="{00000000-0005-0000-0000-00001B3B0000}"/>
    <cellStyle name="C￥AØ_AIAc°³¹ß¿ø_03경쟁사_북전주" xfId="14634" xr:uid="{00000000-0005-0000-0000-00001C3B0000}"/>
    <cellStyle name="Ç¥ÁØ_ÀÎÀç°³¹ß¿ø_03경쟁사_북전주" xfId="14635" xr:uid="{00000000-0005-0000-0000-00001D3B0000}"/>
    <cellStyle name="C￥AØ_AIAc°³¹ß¿ø_03경쟁사_북전주 2" xfId="14636" xr:uid="{00000000-0005-0000-0000-00001E3B0000}"/>
    <cellStyle name="Ç¥ÁØ_ÀÎÀç°³¹ß¿ø_03경쟁사_북전주 2" xfId="14637" xr:uid="{00000000-0005-0000-0000-00001F3B0000}"/>
    <cellStyle name="C￥AØ_AIAc°³¹ß¿ø_03경쟁사_북전주 3" xfId="14638" xr:uid="{00000000-0005-0000-0000-0000203B0000}"/>
    <cellStyle name="Ç¥ÁØ_ÀÎÀç°³¹ß¿ø_03경쟁사_북전주 3" xfId="14639" xr:uid="{00000000-0005-0000-0000-0000213B0000}"/>
    <cellStyle name="C￥AØ_AIAc°³¹ß¿ø_03경쟁사_북전주 4" xfId="14640" xr:uid="{00000000-0005-0000-0000-0000223B0000}"/>
    <cellStyle name="Ç¥ÁØ_ÀÎÀç°³¹ß¿ø_03경쟁사_북전주 4" xfId="14641" xr:uid="{00000000-0005-0000-0000-0000233B0000}"/>
    <cellStyle name="C￥AØ_AIAc°³¹ß¿ø_03경쟁사_익산소GROUP보고" xfId="14642" xr:uid="{00000000-0005-0000-0000-0000243B0000}"/>
    <cellStyle name="Ç¥ÁØ_ÀÎÀç°³¹ß¿ø_03경쟁사_익산소GROUP보고" xfId="14643" xr:uid="{00000000-0005-0000-0000-0000253B0000}"/>
    <cellStyle name="C￥AØ_AIAc°³¹ß¿ø_03경쟁사_익산소GROUP보고 2" xfId="14644" xr:uid="{00000000-0005-0000-0000-0000263B0000}"/>
    <cellStyle name="Ç¥ÁØ_ÀÎÀç°³¹ß¿ø_03경쟁사_익산소GROUP보고 2" xfId="14645" xr:uid="{00000000-0005-0000-0000-0000273B0000}"/>
    <cellStyle name="C￥AØ_AIAc°³¹ß¿ø_03경쟁사_익산소GROUP보고 3" xfId="14646" xr:uid="{00000000-0005-0000-0000-0000283B0000}"/>
    <cellStyle name="Ç¥ÁØ_ÀÎÀç°³¹ß¿ø_03경쟁사_익산소GROUP보고 3" xfId="14647" xr:uid="{00000000-0005-0000-0000-0000293B0000}"/>
    <cellStyle name="C￥AØ_AIAc°³¹ß¿ø_03경쟁사_익산소GROUP보고 4" xfId="14648" xr:uid="{00000000-0005-0000-0000-00002A3B0000}"/>
    <cellStyle name="Ç¥ÁØ_ÀÎÀç°³¹ß¿ø_03경쟁사_익산소GROUP보고 4" xfId="14649" xr:uid="{00000000-0005-0000-0000-00002B3B0000}"/>
    <cellStyle name="C￥AØ_AIAc°³¹ß¿ø_03경쟁사_인화" xfId="14650" xr:uid="{00000000-0005-0000-0000-00002C3B0000}"/>
    <cellStyle name="Ç¥ÁØ_ÀÎÀç°³¹ß¿ø_03경쟁사_인화" xfId="14651" xr:uid="{00000000-0005-0000-0000-00002D3B0000}"/>
    <cellStyle name="C￥AØ_AIAc°³¹ß¿ø_03경쟁사_인화 2" xfId="14652" xr:uid="{00000000-0005-0000-0000-00002E3B0000}"/>
    <cellStyle name="Ç¥ÁØ_ÀÎÀç°³¹ß¿ø_03경쟁사_인화 2" xfId="14653" xr:uid="{00000000-0005-0000-0000-00002F3B0000}"/>
    <cellStyle name="C￥AØ_AIAc°³¹ß¿ø_03경쟁사_인화 3" xfId="14654" xr:uid="{00000000-0005-0000-0000-0000303B0000}"/>
    <cellStyle name="Ç¥ÁØ_ÀÎÀç°³¹ß¿ø_03경쟁사_인화 3" xfId="14655" xr:uid="{00000000-0005-0000-0000-0000313B0000}"/>
    <cellStyle name="C￥AØ_AIAc°³¹ß¿ø_03경쟁사_인화 4" xfId="14656" xr:uid="{00000000-0005-0000-0000-0000323B0000}"/>
    <cellStyle name="Ç¥ÁØ_ÀÎÀç°³¹ß¿ø_03경쟁사_인화 4" xfId="14657" xr:uid="{00000000-0005-0000-0000-0000333B0000}"/>
    <cellStyle name="C￥AØ_AIAc°³¹ß¿ø_03경쟁사_인후" xfId="14658" xr:uid="{00000000-0005-0000-0000-0000343B0000}"/>
    <cellStyle name="Ç¥ÁØ_ÀÎÀç°³¹ß¿ø_03경쟁사_인후" xfId="14659" xr:uid="{00000000-0005-0000-0000-0000353B0000}"/>
    <cellStyle name="C￥AØ_AIAc°³¹ß¿ø_03경쟁사_인후 2" xfId="14660" xr:uid="{00000000-0005-0000-0000-0000363B0000}"/>
    <cellStyle name="Ç¥ÁØ_ÀÎÀç°³¹ß¿ø_03경쟁사_인후 2" xfId="14661" xr:uid="{00000000-0005-0000-0000-0000373B0000}"/>
    <cellStyle name="C￥AØ_AIAc°³¹ß¿ø_03경쟁사_인후 3" xfId="14662" xr:uid="{00000000-0005-0000-0000-0000383B0000}"/>
    <cellStyle name="Ç¥ÁØ_ÀÎÀç°³¹ß¿ø_03경쟁사_인후 3" xfId="14663" xr:uid="{00000000-0005-0000-0000-0000393B0000}"/>
    <cellStyle name="C￥AØ_AIAc°³¹ß¿ø_03경쟁사_인후 4" xfId="14664" xr:uid="{00000000-0005-0000-0000-00003A3B0000}"/>
    <cellStyle name="Ç¥ÁØ_ÀÎÀç°³¹ß¿ø_03경쟁사_인후 4" xfId="14665" xr:uid="{00000000-0005-0000-0000-00003B3B0000}"/>
    <cellStyle name="C￥AØ_AIAc°³¹ß¿ø_03경쟁사_정읍" xfId="14666" xr:uid="{00000000-0005-0000-0000-00003C3B0000}"/>
    <cellStyle name="Ç¥ÁØ_ÀÎÀç°³¹ß¿ø_03경쟁사_정읍" xfId="14667" xr:uid="{00000000-0005-0000-0000-00003D3B0000}"/>
    <cellStyle name="C￥AØ_AIAc°³¹ß¿ø_03경쟁사_정읍 2" xfId="14668" xr:uid="{00000000-0005-0000-0000-00003E3B0000}"/>
    <cellStyle name="Ç¥ÁØ_ÀÎÀç°³¹ß¿ø_03경쟁사_정읍 2" xfId="14669" xr:uid="{00000000-0005-0000-0000-00003F3B0000}"/>
    <cellStyle name="C￥AØ_AIAc°³¹ß¿ø_03경쟁사_정읍 3" xfId="14670" xr:uid="{00000000-0005-0000-0000-0000403B0000}"/>
    <cellStyle name="Ç¥ÁØ_ÀÎÀç°³¹ß¿ø_03경쟁사_정읍 3" xfId="14671" xr:uid="{00000000-0005-0000-0000-0000413B0000}"/>
    <cellStyle name="C￥AØ_AIAc°³¹ß¿ø_03경쟁사_정읍 4" xfId="14672" xr:uid="{00000000-0005-0000-0000-0000423B0000}"/>
    <cellStyle name="Ç¥ÁØ_ÀÎÀç°³¹ß¿ø_03경쟁사_정읍 4" xfId="14673" xr:uid="{00000000-0005-0000-0000-0000433B0000}"/>
    <cellStyle name="C￥AØ_AIAc°³¹ß¿ø_03경쟁사_정읍소그룹운영안" xfId="14674" xr:uid="{00000000-0005-0000-0000-0000443B0000}"/>
    <cellStyle name="Ç¥ÁØ_ÀÎÀç°³¹ß¿ø_03경쟁사_정읍소그룹운영안" xfId="14675" xr:uid="{00000000-0005-0000-0000-0000453B0000}"/>
    <cellStyle name="C￥AØ_AIAc°³¹ß¿ø_03경쟁사_정읍소그룹운영안 2" xfId="14676" xr:uid="{00000000-0005-0000-0000-0000463B0000}"/>
    <cellStyle name="Ç¥ÁØ_ÀÎÀç°³¹ß¿ø_03경쟁사_정읍소그룹운영안 2" xfId="14677" xr:uid="{00000000-0005-0000-0000-0000473B0000}"/>
    <cellStyle name="C￥AØ_AIAc°³¹ß¿ø_03경쟁사_정읍소그룹운영안 3" xfId="14678" xr:uid="{00000000-0005-0000-0000-0000483B0000}"/>
    <cellStyle name="Ç¥ÁØ_ÀÎÀç°³¹ß¿ø_03경쟁사_정읍소그룹운영안 3" xfId="14679" xr:uid="{00000000-0005-0000-0000-0000493B0000}"/>
    <cellStyle name="C￥AØ_AIAc°³¹ß¿ø_03경쟁사_정읍소그룹운영안 4" xfId="14680" xr:uid="{00000000-0005-0000-0000-00004A3B0000}"/>
    <cellStyle name="Ç¥ÁØ_ÀÎÀç°³¹ß¿ø_03경쟁사_정읍소그룹운영안 4" xfId="14681" xr:uid="{00000000-0005-0000-0000-00004B3B0000}"/>
    <cellStyle name="C￥AØ_AIAc°³¹ß¿ø_03경쟁사_지점보고 자료1" xfId="14682" xr:uid="{00000000-0005-0000-0000-00004C3B0000}"/>
    <cellStyle name="Ç¥ÁØ_ÀÎÀç°³¹ß¿ø_03경쟁사_지점보고 자료1" xfId="14683" xr:uid="{00000000-0005-0000-0000-00004D3B0000}"/>
    <cellStyle name="C￥AØ_AIAc°³¹ß¿ø_03경쟁사_지점보고 자료1 2" xfId="14684" xr:uid="{00000000-0005-0000-0000-00004E3B0000}"/>
    <cellStyle name="Ç¥ÁØ_ÀÎÀç°³¹ß¿ø_03경쟁사_지점보고 자료1 2" xfId="14685" xr:uid="{00000000-0005-0000-0000-00004F3B0000}"/>
    <cellStyle name="C￥AØ_AIAc°³¹ß¿ø_03경쟁사_지점보고 자료1 3" xfId="14686" xr:uid="{00000000-0005-0000-0000-0000503B0000}"/>
    <cellStyle name="Ç¥ÁØ_ÀÎÀç°³¹ß¿ø_03경쟁사_지점보고 자료1 3" xfId="14687" xr:uid="{00000000-0005-0000-0000-0000513B0000}"/>
    <cellStyle name="C￥AØ_AIAc°³¹ß¿ø_03경쟁사_지점보고 자료1 4" xfId="14688" xr:uid="{00000000-0005-0000-0000-0000523B0000}"/>
    <cellStyle name="Ç¥ÁØ_ÀÎÀç°³¹ß¿ø_03경쟁사_지점보고 자료1 4" xfId="14689" xr:uid="{00000000-0005-0000-0000-0000533B0000}"/>
    <cellStyle name="C￥AØ_AIAc°³¹ß¿ø_03경쟁사_효자" xfId="14690" xr:uid="{00000000-0005-0000-0000-0000543B0000}"/>
    <cellStyle name="Ç¥ÁØ_ÀÎÀç°³¹ß¿ø_03경쟁사_효자" xfId="14691" xr:uid="{00000000-0005-0000-0000-0000553B0000}"/>
    <cellStyle name="C￥AØ_AIAc°³¹ß¿ø_03경쟁사_효자 2" xfId="14692" xr:uid="{00000000-0005-0000-0000-0000563B0000}"/>
    <cellStyle name="Ç¥ÁØ_ÀÎÀç°³¹ß¿ø_03경쟁사_효자 2" xfId="14693" xr:uid="{00000000-0005-0000-0000-0000573B0000}"/>
    <cellStyle name="C￥AØ_AIAc°³¹ß¿ø_03경쟁사_효자 3" xfId="14694" xr:uid="{00000000-0005-0000-0000-0000583B0000}"/>
    <cellStyle name="Ç¥ÁØ_ÀÎÀç°³¹ß¿ø_03경쟁사_효자 3" xfId="14695" xr:uid="{00000000-0005-0000-0000-0000593B0000}"/>
    <cellStyle name="C￥AØ_AIAc°³¹ß¿ø_03경쟁사_효자 4" xfId="14696" xr:uid="{00000000-0005-0000-0000-00005A3B0000}"/>
    <cellStyle name="Ç¥ÁØ_ÀÎÀç°³¹ß¿ø_03경쟁사_효자 4" xfId="14697" xr:uid="{00000000-0005-0000-0000-00005B3B0000}"/>
    <cellStyle name="C￥AØ_AIAc°³¹ß¿ø_03년 7월 하반기운영안보고(1)" xfId="14698" xr:uid="{00000000-0005-0000-0000-00005C3B0000}"/>
    <cellStyle name="Ç¥ÁØ_ÀÎÀç°³¹ß¿ø_03년 7월 하반기운영안보고(1)" xfId="14699" xr:uid="{00000000-0005-0000-0000-00005D3B0000}"/>
    <cellStyle name="C￥AØ_AIAc°³¹ß¿ø_03년 7월 하반기운영안보고(1) 2" xfId="14700" xr:uid="{00000000-0005-0000-0000-00005E3B0000}"/>
    <cellStyle name="Ç¥ÁØ_ÀÎÀç°³¹ß¿ø_03년 7월 하반기운영안보고(1) 2" xfId="14701" xr:uid="{00000000-0005-0000-0000-00005F3B0000}"/>
    <cellStyle name="C￥AØ_AIAc°³¹ß¿ø_03년 7월 하반기운영안보고(1) 3" xfId="14702" xr:uid="{00000000-0005-0000-0000-0000603B0000}"/>
    <cellStyle name="Ç¥ÁØ_ÀÎÀç°³¹ß¿ø_03년 7월 하반기운영안보고(1) 3" xfId="14703" xr:uid="{00000000-0005-0000-0000-0000613B0000}"/>
    <cellStyle name="C￥AØ_AIAc°³¹ß¿ø_03년 7월 하반기운영안보고(1) 4" xfId="14704" xr:uid="{00000000-0005-0000-0000-0000623B0000}"/>
    <cellStyle name="Ç¥ÁØ_ÀÎÀç°³¹ß¿ø_03년 7월 하반기운영안보고(1) 4" xfId="14705" xr:uid="{00000000-0005-0000-0000-0000633B0000}"/>
    <cellStyle name="C￥AØ_AIAc°³¹ß¿ø_03년하반기운영안보3" xfId="14706" xr:uid="{00000000-0005-0000-0000-0000643B0000}"/>
    <cellStyle name="Ç¥ÁØ_ÀÎÀç°³¹ß¿ø_03년하반기운영안보3" xfId="14707" xr:uid="{00000000-0005-0000-0000-0000653B0000}"/>
    <cellStyle name="C￥AØ_AIAc°³¹ß¿ø_03년하반기운영안보3 2" xfId="14708" xr:uid="{00000000-0005-0000-0000-0000663B0000}"/>
    <cellStyle name="Ç¥ÁØ_ÀÎÀç°³¹ß¿ø_03년하반기운영안보3 2" xfId="14709" xr:uid="{00000000-0005-0000-0000-0000673B0000}"/>
    <cellStyle name="C￥AØ_AIAc°³¹ß¿ø_03년하반기운영안보3 3" xfId="14710" xr:uid="{00000000-0005-0000-0000-0000683B0000}"/>
    <cellStyle name="Ç¥ÁØ_ÀÎÀç°³¹ß¿ø_03년하반기운영안보3 3" xfId="14711" xr:uid="{00000000-0005-0000-0000-0000693B0000}"/>
    <cellStyle name="C￥AØ_AIAc°³¹ß¿ø_03년하반기운영안보3 4" xfId="14712" xr:uid="{00000000-0005-0000-0000-00006A3B0000}"/>
    <cellStyle name="Ç¥ÁØ_ÀÎÀç°³¹ß¿ø_03년하반기운영안보3 4" xfId="14713" xr:uid="{00000000-0005-0000-0000-00006B3B0000}"/>
    <cellStyle name="C￥AØ_AIAc°³¹ß¿ø_03년하반기운영안보3_정읍 오픈 5주년" xfId="14714" xr:uid="{00000000-0005-0000-0000-00006C3B0000}"/>
    <cellStyle name="Ç¥ÁØ_ÀÎÀç°³¹ß¿ø_03년하반기운영안보3_정읍 오픈 5주년" xfId="14715" xr:uid="{00000000-0005-0000-0000-00006D3B0000}"/>
    <cellStyle name="C￥AØ_AIAc°³¹ß¿ø_03년하반기운영안보3_정읍 오픈 5주년 2" xfId="14716" xr:uid="{00000000-0005-0000-0000-00006E3B0000}"/>
    <cellStyle name="Ç¥ÁØ_ÀÎÀç°³¹ß¿ø_03년하반기운영안보3_정읍 오픈 5주년 2" xfId="14717" xr:uid="{00000000-0005-0000-0000-00006F3B0000}"/>
    <cellStyle name="C￥AØ_AIAc°³¹ß¿ø_03년하반기운영안보3_정읍 오픈 5주년 3" xfId="14718" xr:uid="{00000000-0005-0000-0000-0000703B0000}"/>
    <cellStyle name="Ç¥ÁØ_ÀÎÀç°³¹ß¿ø_03년하반기운영안보3_정읍 오픈 5주년 3" xfId="14719" xr:uid="{00000000-0005-0000-0000-0000713B0000}"/>
    <cellStyle name="C￥AØ_AIAc°³¹ß¿ø_03년하반기운영안보3_정읍 오픈 5주년 4" xfId="14720" xr:uid="{00000000-0005-0000-0000-0000723B0000}"/>
    <cellStyle name="Ç¥ÁØ_ÀÎÀç°³¹ß¿ø_03년하반기운영안보3_정읍 오픈 5주년 4" xfId="14721" xr:uid="{00000000-0005-0000-0000-0000733B0000}"/>
    <cellStyle name="C￥AØ_AIAc°³¹ß¿ø_03년하반기운영안보3_정읍 오픈5주년" xfId="14722" xr:uid="{00000000-0005-0000-0000-0000743B0000}"/>
    <cellStyle name="Ç¥ÁØ_ÀÎÀç°³¹ß¿ø_03년하반기운영안보3_정읍 오픈5주년" xfId="14723" xr:uid="{00000000-0005-0000-0000-0000753B0000}"/>
    <cellStyle name="C￥AØ_AIAc°³¹ß¿ø_03년하반기운영안보3_정읍 오픈5주년 2" xfId="14724" xr:uid="{00000000-0005-0000-0000-0000763B0000}"/>
    <cellStyle name="Ç¥ÁØ_ÀÎÀç°³¹ß¿ø_03년하반기운영안보3_정읍 오픈5주년 2" xfId="14725" xr:uid="{00000000-0005-0000-0000-0000773B0000}"/>
    <cellStyle name="C￥AØ_AIAc°³¹ß¿ø_03년하반기운영안보3_정읍 오픈5주년 3" xfId="14726" xr:uid="{00000000-0005-0000-0000-0000783B0000}"/>
    <cellStyle name="Ç¥ÁØ_ÀÎÀç°³¹ß¿ø_03년하반기운영안보3_정읍 오픈5주년 3" xfId="14727" xr:uid="{00000000-0005-0000-0000-0000793B0000}"/>
    <cellStyle name="C￥AØ_AIAc°³¹ß¿ø_03년하반기운영안보3_정읍 오픈5주년 4" xfId="14728" xr:uid="{00000000-0005-0000-0000-00007A3B0000}"/>
    <cellStyle name="Ç¥ÁØ_ÀÎÀç°³¹ß¿ø_03년하반기운영안보3_정읍 오픈5주년 4" xfId="14729" xr:uid="{00000000-0005-0000-0000-00007B3B0000}"/>
    <cellStyle name="C￥AØ_AIAc°³¹ß¿ø_03년하반기운영안보고(판사)" xfId="14730" xr:uid="{00000000-0005-0000-0000-00007C3B0000}"/>
    <cellStyle name="Ç¥ÁØ_ÀÎÀç°³¹ß¿ø_03년하반기운영안보고(판사)" xfId="14731" xr:uid="{00000000-0005-0000-0000-00007D3B0000}"/>
    <cellStyle name="C￥AØ_AIAc°³¹ß¿ø_03년하반기운영안보고(판사) 2" xfId="14732" xr:uid="{00000000-0005-0000-0000-00007E3B0000}"/>
    <cellStyle name="Ç¥ÁØ_ÀÎÀç°³¹ß¿ø_03년하반기운영안보고(판사) 2" xfId="14733" xr:uid="{00000000-0005-0000-0000-00007F3B0000}"/>
    <cellStyle name="C￥AØ_AIAc°³¹ß¿ø_03년하반기운영안보고(판사) 3" xfId="14734" xr:uid="{00000000-0005-0000-0000-0000803B0000}"/>
    <cellStyle name="Ç¥ÁØ_ÀÎÀç°³¹ß¿ø_03년하반기운영안보고(판사) 3" xfId="14735" xr:uid="{00000000-0005-0000-0000-0000813B0000}"/>
    <cellStyle name="C￥AØ_AIAc°³¹ß¿ø_03년하반기운영안보고(판사) 4" xfId="14736" xr:uid="{00000000-0005-0000-0000-0000823B0000}"/>
    <cellStyle name="Ç¥ÁØ_ÀÎÀç°³¹ß¿ø_03년하반기운영안보고(판사) 4" xfId="14737" xr:uid="{00000000-0005-0000-0000-0000833B0000}"/>
    <cellStyle name="C￥AØ_AIAc°³¹ß¿ø_03년하반기운영안보고(판사)_정읍 오픈 5주년" xfId="14738" xr:uid="{00000000-0005-0000-0000-0000843B0000}"/>
    <cellStyle name="Ç¥ÁØ_ÀÎÀç°³¹ß¿ø_03년하반기운영안보고(판사)_정읍 오픈 5주년" xfId="14739" xr:uid="{00000000-0005-0000-0000-0000853B0000}"/>
    <cellStyle name="C￥AØ_AIAc°³¹ß¿ø_03년하반기운영안보고(판사)_정읍 오픈 5주년 2" xfId="14740" xr:uid="{00000000-0005-0000-0000-0000863B0000}"/>
    <cellStyle name="Ç¥ÁØ_ÀÎÀç°³¹ß¿ø_03년하반기운영안보고(판사)_정읍 오픈 5주년 2" xfId="14741" xr:uid="{00000000-0005-0000-0000-0000873B0000}"/>
    <cellStyle name="C￥AØ_AIAc°³¹ß¿ø_03년하반기운영안보고(판사)_정읍 오픈 5주년 3" xfId="14742" xr:uid="{00000000-0005-0000-0000-0000883B0000}"/>
    <cellStyle name="Ç¥ÁØ_ÀÎÀç°³¹ß¿ø_03년하반기운영안보고(판사)_정읍 오픈 5주년 3" xfId="14743" xr:uid="{00000000-0005-0000-0000-0000893B0000}"/>
    <cellStyle name="C￥AØ_AIAc°³¹ß¿ø_03년하반기운영안보고(판사)_정읍 오픈 5주년 4" xfId="14744" xr:uid="{00000000-0005-0000-0000-00008A3B0000}"/>
    <cellStyle name="Ç¥ÁØ_ÀÎÀç°³¹ß¿ø_03년하반기운영안보고(판사)_정읍 오픈 5주년 4" xfId="14745" xr:uid="{00000000-0005-0000-0000-00008B3B0000}"/>
    <cellStyle name="C￥AØ_AIAc°³¹ß¿ø_03년하반기운영안보고(판사)_정읍 오픈5주년" xfId="14746" xr:uid="{00000000-0005-0000-0000-00008C3B0000}"/>
    <cellStyle name="Ç¥ÁØ_ÀÎÀç°³¹ß¿ø_03년하반기운영안보고(판사)_정읍 오픈5주년" xfId="14747" xr:uid="{00000000-0005-0000-0000-00008D3B0000}"/>
    <cellStyle name="C￥AØ_AIAc°³¹ß¿ø_03년하반기운영안보고(판사)_정읍 오픈5주년 2" xfId="14748" xr:uid="{00000000-0005-0000-0000-00008E3B0000}"/>
    <cellStyle name="Ç¥ÁØ_ÀÎÀç°³¹ß¿ø_03년하반기운영안보고(판사)_정읍 오픈5주년 2" xfId="14749" xr:uid="{00000000-0005-0000-0000-00008F3B0000}"/>
    <cellStyle name="C￥AØ_AIAc°³¹ß¿ø_03년하반기운영안보고(판사)_정읍 오픈5주년 3" xfId="14750" xr:uid="{00000000-0005-0000-0000-0000903B0000}"/>
    <cellStyle name="Ç¥ÁØ_ÀÎÀç°³¹ß¿ø_03년하반기운영안보고(판사)_정읍 오픈5주년 3" xfId="14751" xr:uid="{00000000-0005-0000-0000-0000913B0000}"/>
    <cellStyle name="C￥AØ_AIAc°³¹ß¿ø_03년하반기운영안보고(판사)_정읍 오픈5주년 4" xfId="14752" xr:uid="{00000000-0005-0000-0000-0000923B0000}"/>
    <cellStyle name="Ç¥ÁØ_ÀÎÀç°³¹ß¿ø_03년하반기운영안보고(판사)_정읍 오픈5주년 4" xfId="14753" xr:uid="{00000000-0005-0000-0000-0000933B0000}"/>
    <cellStyle name="C￥AØ_AIAc°³¹ß¿ø_2003하반기지점운영모음2" xfId="14754" xr:uid="{00000000-0005-0000-0000-0000943B0000}"/>
    <cellStyle name="Ç¥ÁØ_ÀÎÀç°³¹ß¿ø_2003하반기지점운영모음2" xfId="14755" xr:uid="{00000000-0005-0000-0000-0000953B0000}"/>
    <cellStyle name="C￥AØ_AIAc°³¹ß¿ø_2003하반기지점운영모음2 2" xfId="14756" xr:uid="{00000000-0005-0000-0000-0000963B0000}"/>
    <cellStyle name="Ç¥ÁØ_ÀÎÀç°³¹ß¿ø_2003하반기지점운영모음2 2" xfId="14757" xr:uid="{00000000-0005-0000-0000-0000973B0000}"/>
    <cellStyle name="C￥AØ_AIAc°³¹ß¿ø_2003하반기지점운영모음2 3" xfId="14758" xr:uid="{00000000-0005-0000-0000-0000983B0000}"/>
    <cellStyle name="Ç¥ÁØ_ÀÎÀç°³¹ß¿ø_2003하반기지점운영모음2 3" xfId="14759" xr:uid="{00000000-0005-0000-0000-0000993B0000}"/>
    <cellStyle name="C￥AØ_AIAc°³¹ß¿ø_2003하반기지점운영모음2 4" xfId="14760" xr:uid="{00000000-0005-0000-0000-00009A3B0000}"/>
    <cellStyle name="Ç¥ÁØ_ÀÎÀç°³¹ß¿ø_2003하반기지점운영모음2 4" xfId="14761" xr:uid="{00000000-0005-0000-0000-00009B3B0000}"/>
    <cellStyle name="C￥AØ_AIAc°³¹ß¿ø_2004년 확정목표1231" xfId="14762" xr:uid="{00000000-0005-0000-0000-00009C3B0000}"/>
    <cellStyle name="Ç¥ÁØ_ÀÎÀç°³¹ß¿ø_2004년 확정목표1231" xfId="14763" xr:uid="{00000000-0005-0000-0000-00009D3B0000}"/>
    <cellStyle name="C￥AØ_AIAc°³¹ß¿ø_2004년 확정목표1231 2" xfId="14764" xr:uid="{00000000-0005-0000-0000-00009E3B0000}"/>
    <cellStyle name="Ç¥ÁØ_ÀÎÀç°³¹ß¿ø_2004년 확정목표1231 2" xfId="14765" xr:uid="{00000000-0005-0000-0000-00009F3B0000}"/>
    <cellStyle name="C￥AØ_AIAc°³¹ß¿ø_2004년 확정목표1231 3" xfId="14766" xr:uid="{00000000-0005-0000-0000-0000A03B0000}"/>
    <cellStyle name="Ç¥ÁØ_ÀÎÀç°³¹ß¿ø_2004년 확정목표1231 3" xfId="14767" xr:uid="{00000000-0005-0000-0000-0000A13B0000}"/>
    <cellStyle name="C￥AØ_AIAc°³¹ß¿ø_2004년 확정목표1231 4" xfId="14768" xr:uid="{00000000-0005-0000-0000-0000A23B0000}"/>
    <cellStyle name="Ç¥ÁØ_ÀÎÀç°³¹ß¿ø_2004년 확정목표1231 4" xfId="14769" xr:uid="{00000000-0005-0000-0000-0000A33B0000}"/>
    <cellStyle name="C￥AØ_AIAc°³¹ß¿ø_2004년 확정목표1231_정읍 오픈 5주년" xfId="14770" xr:uid="{00000000-0005-0000-0000-0000A43B0000}"/>
    <cellStyle name="Ç¥ÁØ_ÀÎÀç°³¹ß¿ø_2004년 확정목표1231_정읍 오픈 5주년" xfId="14771" xr:uid="{00000000-0005-0000-0000-0000A53B0000}"/>
    <cellStyle name="C￥AØ_AIAc°³¹ß¿ø_2004년 확정목표1231_정읍 오픈 5주년 2" xfId="14772" xr:uid="{00000000-0005-0000-0000-0000A63B0000}"/>
    <cellStyle name="Ç¥ÁØ_ÀÎÀç°³¹ß¿ø_2004년 확정목표1231_정읍 오픈 5주년 2" xfId="14773" xr:uid="{00000000-0005-0000-0000-0000A73B0000}"/>
    <cellStyle name="C￥AØ_AIAc°³¹ß¿ø_2004년 확정목표1231_정읍 오픈 5주년 3" xfId="14774" xr:uid="{00000000-0005-0000-0000-0000A83B0000}"/>
    <cellStyle name="Ç¥ÁØ_ÀÎÀç°³¹ß¿ø_2004년 확정목표1231_정읍 오픈 5주년 3" xfId="14775" xr:uid="{00000000-0005-0000-0000-0000A93B0000}"/>
    <cellStyle name="C￥AØ_AIAc°³¹ß¿ø_2004년 확정목표1231_정읍 오픈 5주년 4" xfId="14776" xr:uid="{00000000-0005-0000-0000-0000AA3B0000}"/>
    <cellStyle name="Ç¥ÁØ_ÀÎÀç°³¹ß¿ø_2004년 확정목표1231_정읍 오픈 5주년 4" xfId="14777" xr:uid="{00000000-0005-0000-0000-0000AB3B0000}"/>
    <cellStyle name="C￥AØ_AIAc°³¹ß¿ø_2004년 확정목표1231_정읍 오픈5주년" xfId="14778" xr:uid="{00000000-0005-0000-0000-0000AC3B0000}"/>
    <cellStyle name="Ç¥ÁØ_ÀÎÀç°³¹ß¿ø_2004년 확정목표1231_정읍 오픈5주년" xfId="14779" xr:uid="{00000000-0005-0000-0000-0000AD3B0000}"/>
    <cellStyle name="C￥AØ_AIAc°³¹ß¿ø_2004년 확정목표1231_정읍 오픈5주년 2" xfId="14780" xr:uid="{00000000-0005-0000-0000-0000AE3B0000}"/>
    <cellStyle name="Ç¥ÁØ_ÀÎÀç°³¹ß¿ø_2004년 확정목표1231_정읍 오픈5주년 2" xfId="14781" xr:uid="{00000000-0005-0000-0000-0000AF3B0000}"/>
    <cellStyle name="C￥AØ_AIAc°³¹ß¿ø_2004년 확정목표1231_정읍 오픈5주년 3" xfId="14782" xr:uid="{00000000-0005-0000-0000-0000B03B0000}"/>
    <cellStyle name="Ç¥ÁØ_ÀÎÀç°³¹ß¿ø_2004년 확정목표1231_정읍 오픈5주년 3" xfId="14783" xr:uid="{00000000-0005-0000-0000-0000B13B0000}"/>
    <cellStyle name="C￥AØ_AIAc°³¹ß¿ø_2004년 확정목표1231_정읍 오픈5주년 4" xfId="14784" xr:uid="{00000000-0005-0000-0000-0000B23B0000}"/>
    <cellStyle name="Ç¥ÁØ_ÀÎÀç°³¹ß¿ø_2004년 확정목표1231_정읍 오픈5주년 4" xfId="14785" xr:uid="{00000000-0005-0000-0000-0000B33B0000}"/>
    <cellStyle name="C￥AØ_AIAc°³¹ß¿ø_9월실적(마감2)" xfId="14786" xr:uid="{00000000-0005-0000-0000-0000B43B0000}"/>
    <cellStyle name="Ç¥ÁØ_ÀÎÀç°³¹ß¿ø_9월실적(마감2)" xfId="14787" xr:uid="{00000000-0005-0000-0000-0000B53B0000}"/>
    <cellStyle name="C￥AØ_AIAc°³¹ß¿ø_9월실적(마감2) 2" xfId="14788" xr:uid="{00000000-0005-0000-0000-0000B63B0000}"/>
    <cellStyle name="Ç¥ÁØ_ÀÎÀç°³¹ß¿ø_9월실적(마감2) 2" xfId="14789" xr:uid="{00000000-0005-0000-0000-0000B73B0000}"/>
    <cellStyle name="C￥AØ_AIAc°³¹ß¿ø_9월실적(마감2) 3" xfId="14790" xr:uid="{00000000-0005-0000-0000-0000B83B0000}"/>
    <cellStyle name="Ç¥ÁØ_ÀÎÀç°³¹ß¿ø_9월실적(마감2) 3" xfId="14791" xr:uid="{00000000-0005-0000-0000-0000B93B0000}"/>
    <cellStyle name="C￥AØ_AIAc°³¹ß¿ø_9월실적(마감2) 4" xfId="14792" xr:uid="{00000000-0005-0000-0000-0000BA3B0000}"/>
    <cellStyle name="Ç¥ÁØ_ÀÎÀç°³¹ß¿ø_9월실적(마감2) 4" xfId="14793" xr:uid="{00000000-0005-0000-0000-0000BB3B0000}"/>
    <cellStyle name="C￥AØ_AIAc°³¹ß¿ø_남원" xfId="14794" xr:uid="{00000000-0005-0000-0000-0000BC3B0000}"/>
    <cellStyle name="Ç¥ÁØ_ÀÎÀç°³¹ß¿ø_남원" xfId="14795" xr:uid="{00000000-0005-0000-0000-0000BD3B0000}"/>
    <cellStyle name="C￥AØ_AIAc°³¹ß¿ø_남원 2" xfId="14796" xr:uid="{00000000-0005-0000-0000-0000BE3B0000}"/>
    <cellStyle name="Ç¥ÁØ_ÀÎÀç°³¹ß¿ø_남원 2" xfId="14797" xr:uid="{00000000-0005-0000-0000-0000BF3B0000}"/>
    <cellStyle name="C￥AØ_AIAc°³¹ß¿ø_남원 3" xfId="14798" xr:uid="{00000000-0005-0000-0000-0000C03B0000}"/>
    <cellStyle name="Ç¥ÁØ_ÀÎÀç°³¹ß¿ø_남원 3" xfId="14799" xr:uid="{00000000-0005-0000-0000-0000C13B0000}"/>
    <cellStyle name="C￥AØ_AIAc°³¹ß¿ø_남원 4" xfId="14800" xr:uid="{00000000-0005-0000-0000-0000C23B0000}"/>
    <cellStyle name="Ç¥ÁØ_ÀÎÀç°³¹ß¿ø_남원 4" xfId="14801" xr:uid="{00000000-0005-0000-0000-0000C33B0000}"/>
    <cellStyle name="C￥AØ_AIAc°³¹ß¿ø_남원_정읍 오픈 5주년" xfId="14802" xr:uid="{00000000-0005-0000-0000-0000C43B0000}"/>
    <cellStyle name="Ç¥ÁØ_ÀÎÀç°³¹ß¿ø_남원_정읍 오픈 5주년" xfId="14803" xr:uid="{00000000-0005-0000-0000-0000C53B0000}"/>
    <cellStyle name="C￥AØ_AIAc°³¹ß¿ø_남원_정읍 오픈 5주년 2" xfId="14804" xr:uid="{00000000-0005-0000-0000-0000C63B0000}"/>
    <cellStyle name="Ç¥ÁØ_ÀÎÀç°³¹ß¿ø_남원_정읍 오픈 5주년 2" xfId="14805" xr:uid="{00000000-0005-0000-0000-0000C73B0000}"/>
    <cellStyle name="C￥AØ_AIAc°³¹ß¿ø_남원_정읍 오픈 5주년 3" xfId="14806" xr:uid="{00000000-0005-0000-0000-0000C83B0000}"/>
    <cellStyle name="Ç¥ÁØ_ÀÎÀç°³¹ß¿ø_남원_정읍 오픈 5주년 3" xfId="14807" xr:uid="{00000000-0005-0000-0000-0000C93B0000}"/>
    <cellStyle name="C￥AØ_AIAc°³¹ß¿ø_남원_정읍 오픈 5주년 4" xfId="14808" xr:uid="{00000000-0005-0000-0000-0000CA3B0000}"/>
    <cellStyle name="Ç¥ÁØ_ÀÎÀç°³¹ß¿ø_남원_정읍 오픈 5주년 4" xfId="14809" xr:uid="{00000000-0005-0000-0000-0000CB3B0000}"/>
    <cellStyle name="C￥AØ_AIAc°³¹ß¿ø_남원_정읍 오픈5주년" xfId="14810" xr:uid="{00000000-0005-0000-0000-0000CC3B0000}"/>
    <cellStyle name="Ç¥ÁØ_ÀÎÀç°³¹ß¿ø_남원_정읍 오픈5주년" xfId="14811" xr:uid="{00000000-0005-0000-0000-0000CD3B0000}"/>
    <cellStyle name="C￥AØ_AIAc°³¹ß¿ø_남원_정읍 오픈5주년 2" xfId="14812" xr:uid="{00000000-0005-0000-0000-0000CE3B0000}"/>
    <cellStyle name="Ç¥ÁØ_ÀÎÀç°³¹ß¿ø_남원_정읍 오픈5주년 2" xfId="14813" xr:uid="{00000000-0005-0000-0000-0000CF3B0000}"/>
    <cellStyle name="C￥AØ_AIAc°³¹ß¿ø_남원_정읍 오픈5주년 3" xfId="14814" xr:uid="{00000000-0005-0000-0000-0000D03B0000}"/>
    <cellStyle name="Ç¥ÁØ_ÀÎÀç°³¹ß¿ø_남원_정읍 오픈5주년 3" xfId="14815" xr:uid="{00000000-0005-0000-0000-0000D13B0000}"/>
    <cellStyle name="C￥AØ_AIAc°³¹ß¿ø_남원_정읍 오픈5주년 4" xfId="14816" xr:uid="{00000000-0005-0000-0000-0000D23B0000}"/>
    <cellStyle name="Ç¥ÁØ_ÀÎÀç°³¹ß¿ø_남원_정읍 오픈5주년 4" xfId="14817" xr:uid="{00000000-0005-0000-0000-0000D33B0000}"/>
    <cellStyle name="C￥AØ_AIAc°³¹ß¿ø_본부내부사업목표" xfId="14818" xr:uid="{00000000-0005-0000-0000-0000D43B0000}"/>
    <cellStyle name="Ç¥ÁØ_ÀÎÀç°³¹ß¿ø_본부내부사업목표" xfId="14819" xr:uid="{00000000-0005-0000-0000-0000D53B0000}"/>
    <cellStyle name="C￥AØ_AIAc°³¹ß¿ø_본부내부사업목표 2" xfId="14820" xr:uid="{00000000-0005-0000-0000-0000D63B0000}"/>
    <cellStyle name="Ç¥ÁØ_ÀÎÀç°³¹ß¿ø_본부내부사업목표 2" xfId="14821" xr:uid="{00000000-0005-0000-0000-0000D73B0000}"/>
    <cellStyle name="C￥AØ_AIAc°³¹ß¿ø_본부내부사업목표 3" xfId="14822" xr:uid="{00000000-0005-0000-0000-0000D83B0000}"/>
    <cellStyle name="Ç¥ÁØ_ÀÎÀç°³¹ß¿ø_본부내부사업목표 3" xfId="14823" xr:uid="{00000000-0005-0000-0000-0000D93B0000}"/>
    <cellStyle name="C￥AØ_AIAc°³¹ß¿ø_본부내부사업목표 4" xfId="14824" xr:uid="{00000000-0005-0000-0000-0000DA3B0000}"/>
    <cellStyle name="Ç¥ÁØ_ÀÎÀç°³¹ß¿ø_본부내부사업목표 4" xfId="14825" xr:uid="{00000000-0005-0000-0000-0000DB3B0000}"/>
    <cellStyle name="C￥AØ_AIAc°³¹ß¿ø_본부내부사업목표_03경쟁사" xfId="14826" xr:uid="{00000000-0005-0000-0000-0000DC3B0000}"/>
    <cellStyle name="Ç¥ÁØ_ÀÎÀç°³¹ß¿ø_본부내부사업목표_03경쟁사" xfId="14827" xr:uid="{00000000-0005-0000-0000-0000DD3B0000}"/>
    <cellStyle name="C￥AØ_AIAc°³¹ß¿ø_본부내부사업목표_03경쟁사 2" xfId="14828" xr:uid="{00000000-0005-0000-0000-0000DE3B0000}"/>
    <cellStyle name="Ç¥ÁØ_ÀÎÀç°³¹ß¿ø_본부내부사업목표_03경쟁사 2" xfId="14829" xr:uid="{00000000-0005-0000-0000-0000DF3B0000}"/>
    <cellStyle name="C￥AØ_AIAc°³¹ß¿ø_본부내부사업목표_03경쟁사 3" xfId="14830" xr:uid="{00000000-0005-0000-0000-0000E03B0000}"/>
    <cellStyle name="Ç¥ÁØ_ÀÎÀç°³¹ß¿ø_본부내부사업목표_03경쟁사 3" xfId="14831" xr:uid="{00000000-0005-0000-0000-0000E13B0000}"/>
    <cellStyle name="C￥AØ_AIAc°³¹ß¿ø_본부내부사업목표_03경쟁사 4" xfId="14832" xr:uid="{00000000-0005-0000-0000-0000E23B0000}"/>
    <cellStyle name="Ç¥ÁØ_ÀÎÀç°³¹ß¿ø_본부내부사업목표_03경쟁사 4" xfId="14833" xr:uid="{00000000-0005-0000-0000-0000E33B0000}"/>
    <cellStyle name="C￥AØ_AIAc°³¹ß¿ø_본부내부사업목표_03경쟁사_03년 7월 하반기운영안보고(1)" xfId="14834" xr:uid="{00000000-0005-0000-0000-0000E43B0000}"/>
    <cellStyle name="Ç¥ÁØ_ÀÎÀç°³¹ß¿ø_본부내부사업목표_03경쟁사_03년 7월 하반기운영안보고(1)" xfId="14835" xr:uid="{00000000-0005-0000-0000-0000E53B0000}"/>
    <cellStyle name="C￥AØ_AIAc°³¹ß¿ø_본부내부사업목표_03경쟁사_03년 7월 하반기운영안보고(1) 2" xfId="14836" xr:uid="{00000000-0005-0000-0000-0000E63B0000}"/>
    <cellStyle name="Ç¥ÁØ_ÀÎÀç°³¹ß¿ø_본부내부사업목표_03경쟁사_03년 7월 하반기운영안보고(1) 2" xfId="14837" xr:uid="{00000000-0005-0000-0000-0000E73B0000}"/>
    <cellStyle name="C￥AØ_AIAc°³¹ß¿ø_본부내부사업목표_03경쟁사_03년 7월 하반기운영안보고(1) 3" xfId="14838" xr:uid="{00000000-0005-0000-0000-0000E83B0000}"/>
    <cellStyle name="Ç¥ÁØ_ÀÎÀç°³¹ß¿ø_본부내부사업목표_03경쟁사_03년 7월 하반기운영안보고(1) 3" xfId="14839" xr:uid="{00000000-0005-0000-0000-0000E93B0000}"/>
    <cellStyle name="C￥AØ_AIAc°³¹ß¿ø_본부내부사업목표_03경쟁사_03년 7월 하반기운영안보고(1) 4" xfId="14840" xr:uid="{00000000-0005-0000-0000-0000EA3B0000}"/>
    <cellStyle name="Ç¥ÁØ_ÀÎÀç°³¹ß¿ø_본부내부사업목표_03경쟁사_03년 7월 하반기운영안보고(1) 4" xfId="14841" xr:uid="{00000000-0005-0000-0000-0000EB3B0000}"/>
    <cellStyle name="C￥AØ_AIAc°³¹ß¿ø_본부내부사업목표_03경쟁사_03년하반기운영안보3" xfId="14842" xr:uid="{00000000-0005-0000-0000-0000EC3B0000}"/>
    <cellStyle name="Ç¥ÁØ_ÀÎÀç°³¹ß¿ø_본부내부사업목표_03경쟁사_03년하반기운영안보3" xfId="14843" xr:uid="{00000000-0005-0000-0000-0000ED3B0000}"/>
    <cellStyle name="C￥AØ_AIAc°³¹ß¿ø_본부내부사업목표_03경쟁사_03년하반기운영안보3 2" xfId="14844" xr:uid="{00000000-0005-0000-0000-0000EE3B0000}"/>
    <cellStyle name="Ç¥ÁØ_ÀÎÀç°³¹ß¿ø_본부내부사업목표_03경쟁사_03년하반기운영안보3 2" xfId="14845" xr:uid="{00000000-0005-0000-0000-0000EF3B0000}"/>
    <cellStyle name="C￥AØ_AIAc°³¹ß¿ø_본부내부사업목표_03경쟁사_03년하반기운영안보3 3" xfId="14846" xr:uid="{00000000-0005-0000-0000-0000F03B0000}"/>
    <cellStyle name="Ç¥ÁØ_ÀÎÀç°³¹ß¿ø_본부내부사업목표_03경쟁사_03년하반기운영안보3 3" xfId="14847" xr:uid="{00000000-0005-0000-0000-0000F13B0000}"/>
    <cellStyle name="C￥AØ_AIAc°³¹ß¿ø_본부내부사업목표_03경쟁사_03년하반기운영안보3 4" xfId="14848" xr:uid="{00000000-0005-0000-0000-0000F23B0000}"/>
    <cellStyle name="Ç¥ÁØ_ÀÎÀç°³¹ß¿ø_본부내부사업목표_03경쟁사_03년하반기운영안보3 4" xfId="14849" xr:uid="{00000000-0005-0000-0000-0000F33B0000}"/>
    <cellStyle name="C￥AØ_AIAc°³¹ß¿ø_본부내부사업목표_03경쟁사_03년하반기운영안보3_정읍 오픈 5주년" xfId="14850" xr:uid="{00000000-0005-0000-0000-0000F43B0000}"/>
    <cellStyle name="Ç¥ÁØ_ÀÎÀç°³¹ß¿ø_본부내부사업목표_03경쟁사_03년하반기운영안보3_정읍 오픈 5주년" xfId="14851" xr:uid="{00000000-0005-0000-0000-0000F53B0000}"/>
    <cellStyle name="C￥AØ_AIAc°³¹ß¿ø_본부내부사업목표_03경쟁사_03년하반기운영안보3_정읍 오픈 5주년 2" xfId="14852" xr:uid="{00000000-0005-0000-0000-0000F63B0000}"/>
    <cellStyle name="Ç¥ÁØ_ÀÎÀç°³¹ß¿ø_본부내부사업목표_03경쟁사_03년하반기운영안보3_정읍 오픈 5주년 2" xfId="14853" xr:uid="{00000000-0005-0000-0000-0000F73B0000}"/>
    <cellStyle name="C￥AØ_AIAc°³¹ß¿ø_본부내부사업목표_03경쟁사_03년하반기운영안보3_정읍 오픈 5주년 3" xfId="14854" xr:uid="{00000000-0005-0000-0000-0000F83B0000}"/>
    <cellStyle name="Ç¥ÁØ_ÀÎÀç°³¹ß¿ø_본부내부사업목표_03경쟁사_03년하반기운영안보3_정읍 오픈 5주년 3" xfId="14855" xr:uid="{00000000-0005-0000-0000-0000F93B0000}"/>
    <cellStyle name="C￥AØ_AIAc°³¹ß¿ø_본부내부사업목표_03경쟁사_03년하반기운영안보3_정읍 오픈 5주년 4" xfId="14856" xr:uid="{00000000-0005-0000-0000-0000FA3B0000}"/>
    <cellStyle name="Ç¥ÁØ_ÀÎÀç°³¹ß¿ø_본부내부사업목표_03경쟁사_03년하반기운영안보3_정읍 오픈 5주년 4" xfId="14857" xr:uid="{00000000-0005-0000-0000-0000FB3B0000}"/>
    <cellStyle name="C￥AØ_AIAc°³¹ß¿ø_본부내부사업목표_03경쟁사_03년하반기운영안보3_정읍 오픈5주년" xfId="14858" xr:uid="{00000000-0005-0000-0000-0000FC3B0000}"/>
    <cellStyle name="Ç¥ÁØ_ÀÎÀç°³¹ß¿ø_본부내부사업목표_03경쟁사_03년하반기운영안보3_정읍 오픈5주년" xfId="14859" xr:uid="{00000000-0005-0000-0000-0000FD3B0000}"/>
    <cellStyle name="C￥AØ_AIAc°³¹ß¿ø_본부내부사업목표_03경쟁사_03년하반기운영안보3_정읍 오픈5주년 2" xfId="14860" xr:uid="{00000000-0005-0000-0000-0000FE3B0000}"/>
    <cellStyle name="Ç¥ÁØ_ÀÎÀç°³¹ß¿ø_본부내부사업목표_03경쟁사_03년하반기운영안보3_정읍 오픈5주년 2" xfId="14861" xr:uid="{00000000-0005-0000-0000-0000FF3B0000}"/>
    <cellStyle name="C￥AØ_AIAc°³¹ß¿ø_본부내부사업목표_03경쟁사_03년하반기운영안보3_정읍 오픈5주년 3" xfId="14862" xr:uid="{00000000-0005-0000-0000-0000003C0000}"/>
    <cellStyle name="Ç¥ÁØ_ÀÎÀç°³¹ß¿ø_본부내부사업목표_03경쟁사_03년하반기운영안보3_정읍 오픈5주년 3" xfId="14863" xr:uid="{00000000-0005-0000-0000-0000013C0000}"/>
    <cellStyle name="C￥AØ_AIAc°³¹ß¿ø_본부내부사업목표_03경쟁사_03년하반기운영안보3_정읍 오픈5주년 4" xfId="14864" xr:uid="{00000000-0005-0000-0000-0000023C0000}"/>
    <cellStyle name="Ç¥ÁØ_ÀÎÀç°³¹ß¿ø_본부내부사업목표_03경쟁사_03년하반기운영안보3_정읍 오픈5주년 4" xfId="14865" xr:uid="{00000000-0005-0000-0000-0000033C0000}"/>
    <cellStyle name="C￥AØ_AIAc°³¹ß¿ø_본부내부사업목표_03경쟁사_03년하반기운영안보고(판사)" xfId="14866" xr:uid="{00000000-0005-0000-0000-0000043C0000}"/>
    <cellStyle name="Ç¥ÁØ_ÀÎÀç°³¹ß¿ø_본부내부사업목표_03경쟁사_03년하반기운영안보고(판사)" xfId="14867" xr:uid="{00000000-0005-0000-0000-0000053C0000}"/>
    <cellStyle name="C￥AØ_AIAc°³¹ß¿ø_본부내부사업목표_03경쟁사_03년하반기운영안보고(판사) 2" xfId="14868" xr:uid="{00000000-0005-0000-0000-0000063C0000}"/>
    <cellStyle name="Ç¥ÁØ_ÀÎÀç°³¹ß¿ø_본부내부사업목표_03경쟁사_03년하반기운영안보고(판사) 2" xfId="14869" xr:uid="{00000000-0005-0000-0000-0000073C0000}"/>
    <cellStyle name="C￥AØ_AIAc°³¹ß¿ø_본부내부사업목표_03경쟁사_03년하반기운영안보고(판사) 3" xfId="14870" xr:uid="{00000000-0005-0000-0000-0000083C0000}"/>
    <cellStyle name="Ç¥ÁØ_ÀÎÀç°³¹ß¿ø_본부내부사업목표_03경쟁사_03년하반기운영안보고(판사) 3" xfId="14871" xr:uid="{00000000-0005-0000-0000-0000093C0000}"/>
    <cellStyle name="C￥AØ_AIAc°³¹ß¿ø_본부내부사업목표_03경쟁사_03년하반기운영안보고(판사) 4" xfId="14872" xr:uid="{00000000-0005-0000-0000-00000A3C0000}"/>
    <cellStyle name="Ç¥ÁØ_ÀÎÀç°³¹ß¿ø_본부내부사업목표_03경쟁사_03년하반기운영안보고(판사) 4" xfId="14873" xr:uid="{00000000-0005-0000-0000-00000B3C0000}"/>
    <cellStyle name="C￥AØ_AIAc°³¹ß¿ø_본부내부사업목표_03경쟁사_03년하반기운영안보고(판사)_정읍 오픈 5주년" xfId="14874" xr:uid="{00000000-0005-0000-0000-00000C3C0000}"/>
    <cellStyle name="Ç¥ÁØ_ÀÎÀç°³¹ß¿ø_본부내부사업목표_03경쟁사_03년하반기운영안보고(판사)_정읍 오픈 5주년" xfId="14875" xr:uid="{00000000-0005-0000-0000-00000D3C0000}"/>
    <cellStyle name="C￥AØ_AIAc°³¹ß¿ø_본부내부사업목표_03경쟁사_03년하반기운영안보고(판사)_정읍 오픈 5주년 2" xfId="14876" xr:uid="{00000000-0005-0000-0000-00000E3C0000}"/>
    <cellStyle name="Ç¥ÁØ_ÀÎÀç°³¹ß¿ø_본부내부사업목표_03경쟁사_03년하반기운영안보고(판사)_정읍 오픈 5주년 2" xfId="14877" xr:uid="{00000000-0005-0000-0000-00000F3C0000}"/>
    <cellStyle name="C￥AØ_AIAc°³¹ß¿ø_본부내부사업목표_03경쟁사_03년하반기운영안보고(판사)_정읍 오픈 5주년 3" xfId="14878" xr:uid="{00000000-0005-0000-0000-0000103C0000}"/>
    <cellStyle name="Ç¥ÁØ_ÀÎÀç°³¹ß¿ø_본부내부사업목표_03경쟁사_03년하반기운영안보고(판사)_정읍 오픈 5주년 3" xfId="14879" xr:uid="{00000000-0005-0000-0000-0000113C0000}"/>
    <cellStyle name="C￥AØ_AIAc°³¹ß¿ø_본부내부사업목표_03경쟁사_03년하반기운영안보고(판사)_정읍 오픈 5주년 4" xfId="14880" xr:uid="{00000000-0005-0000-0000-0000123C0000}"/>
    <cellStyle name="Ç¥ÁØ_ÀÎÀç°³¹ß¿ø_본부내부사업목표_03경쟁사_03년하반기운영안보고(판사)_정읍 오픈 5주년 4" xfId="14881" xr:uid="{00000000-0005-0000-0000-0000133C0000}"/>
    <cellStyle name="C￥AØ_AIAc°³¹ß¿ø_본부내부사업목표_03경쟁사_03년하반기운영안보고(판사)_정읍 오픈5주년" xfId="14882" xr:uid="{00000000-0005-0000-0000-0000143C0000}"/>
    <cellStyle name="Ç¥ÁØ_ÀÎÀç°³¹ß¿ø_본부내부사업목표_03경쟁사_03년하반기운영안보고(판사)_정읍 오픈5주년" xfId="14883" xr:uid="{00000000-0005-0000-0000-0000153C0000}"/>
    <cellStyle name="C￥AØ_AIAc°³¹ß¿ø_본부내부사업목표_03경쟁사_03년하반기운영안보고(판사)_정읍 오픈5주년 2" xfId="14884" xr:uid="{00000000-0005-0000-0000-0000163C0000}"/>
    <cellStyle name="Ç¥ÁØ_ÀÎÀç°³¹ß¿ø_본부내부사업목표_03경쟁사_03년하반기운영안보고(판사)_정읍 오픈5주년 2" xfId="14885" xr:uid="{00000000-0005-0000-0000-0000173C0000}"/>
    <cellStyle name="C￥AØ_AIAc°³¹ß¿ø_본부내부사업목표_03경쟁사_03년하반기운영안보고(판사)_정읍 오픈5주년 3" xfId="14886" xr:uid="{00000000-0005-0000-0000-0000183C0000}"/>
    <cellStyle name="Ç¥ÁØ_ÀÎÀç°³¹ß¿ø_본부내부사업목표_03경쟁사_03년하반기운영안보고(판사)_정읍 오픈5주년 3" xfId="14887" xr:uid="{00000000-0005-0000-0000-0000193C0000}"/>
    <cellStyle name="C￥AØ_AIAc°³¹ß¿ø_본부내부사업목표_03경쟁사_03년하반기운영안보고(판사)_정읍 오픈5주년 4" xfId="14888" xr:uid="{00000000-0005-0000-0000-00001A3C0000}"/>
    <cellStyle name="Ç¥ÁØ_ÀÎÀç°³¹ß¿ø_본부내부사업목표_03경쟁사_03년하반기운영안보고(판사)_정읍 오픈5주년 4" xfId="14889" xr:uid="{00000000-0005-0000-0000-00001B3C0000}"/>
    <cellStyle name="C￥AØ_AIAc°³¹ß¿ø_본부내부사업목표_03경쟁사_2003하반기지점운영모음2" xfId="14890" xr:uid="{00000000-0005-0000-0000-00001C3C0000}"/>
    <cellStyle name="Ç¥ÁØ_ÀÎÀç°³¹ß¿ø_본부내부사업목표_03경쟁사_2003하반기지점운영모음2" xfId="14891" xr:uid="{00000000-0005-0000-0000-00001D3C0000}"/>
    <cellStyle name="C￥AØ_AIAc°³¹ß¿ø_본부내부사업목표_03경쟁사_2003하반기지점운영모음2 2" xfId="14892" xr:uid="{00000000-0005-0000-0000-00001E3C0000}"/>
    <cellStyle name="Ç¥ÁØ_ÀÎÀç°³¹ß¿ø_본부내부사업목표_03경쟁사_2003하반기지점운영모음2 2" xfId="14893" xr:uid="{00000000-0005-0000-0000-00001F3C0000}"/>
    <cellStyle name="C￥AØ_AIAc°³¹ß¿ø_본부내부사업목표_03경쟁사_2003하반기지점운영모음2 3" xfId="14894" xr:uid="{00000000-0005-0000-0000-0000203C0000}"/>
    <cellStyle name="Ç¥ÁØ_ÀÎÀç°³¹ß¿ø_본부내부사업목표_03경쟁사_2003하반기지점운영모음2 3" xfId="14895" xr:uid="{00000000-0005-0000-0000-0000213C0000}"/>
    <cellStyle name="C￥AØ_AIAc°³¹ß¿ø_본부내부사업목표_03경쟁사_2003하반기지점운영모음2 4" xfId="14896" xr:uid="{00000000-0005-0000-0000-0000223C0000}"/>
    <cellStyle name="Ç¥ÁØ_ÀÎÀç°³¹ß¿ø_본부내부사업목표_03경쟁사_2003하반기지점운영모음2 4" xfId="14897" xr:uid="{00000000-0005-0000-0000-0000233C0000}"/>
    <cellStyle name="C￥AØ_AIAc°³¹ß¿ø_본부내부사업목표_03경쟁사_남원" xfId="14898" xr:uid="{00000000-0005-0000-0000-0000243C0000}"/>
    <cellStyle name="Ç¥ÁØ_ÀÎÀç°³¹ß¿ø_본부내부사업목표_03경쟁사_남원" xfId="14899" xr:uid="{00000000-0005-0000-0000-0000253C0000}"/>
    <cellStyle name="C￥AØ_AIAc°³¹ß¿ø_본부내부사업목표_03경쟁사_남원 2" xfId="14900" xr:uid="{00000000-0005-0000-0000-0000263C0000}"/>
    <cellStyle name="Ç¥ÁØ_ÀÎÀç°³¹ß¿ø_본부내부사업목표_03경쟁사_남원 2" xfId="14901" xr:uid="{00000000-0005-0000-0000-0000273C0000}"/>
    <cellStyle name="C￥AØ_AIAc°³¹ß¿ø_본부내부사업목표_03경쟁사_남원 3" xfId="14902" xr:uid="{00000000-0005-0000-0000-0000283C0000}"/>
    <cellStyle name="Ç¥ÁØ_ÀÎÀç°³¹ß¿ø_본부내부사업목표_03경쟁사_남원 3" xfId="14903" xr:uid="{00000000-0005-0000-0000-0000293C0000}"/>
    <cellStyle name="C￥AØ_AIAc°³¹ß¿ø_본부내부사업목표_03경쟁사_남원 4" xfId="14904" xr:uid="{00000000-0005-0000-0000-00002A3C0000}"/>
    <cellStyle name="Ç¥ÁØ_ÀÎÀç°³¹ß¿ø_본부내부사업목표_03경쟁사_남원 4" xfId="14905" xr:uid="{00000000-0005-0000-0000-00002B3C0000}"/>
    <cellStyle name="C￥AØ_AIAc°³¹ß¿ø_본부내부사업목표_03경쟁사_남원_정읍 오픈 5주년" xfId="14906" xr:uid="{00000000-0005-0000-0000-00002C3C0000}"/>
    <cellStyle name="Ç¥ÁØ_ÀÎÀç°³¹ß¿ø_본부내부사업목표_03경쟁사_남원_정읍 오픈 5주년" xfId="14907" xr:uid="{00000000-0005-0000-0000-00002D3C0000}"/>
    <cellStyle name="C￥AØ_AIAc°³¹ß¿ø_본부내부사업목표_03경쟁사_남원_정읍 오픈 5주년 2" xfId="14908" xr:uid="{00000000-0005-0000-0000-00002E3C0000}"/>
    <cellStyle name="Ç¥ÁØ_ÀÎÀç°³¹ß¿ø_본부내부사업목표_03경쟁사_남원_정읍 오픈 5주년 2" xfId="14909" xr:uid="{00000000-0005-0000-0000-00002F3C0000}"/>
    <cellStyle name="C￥AØ_AIAc°³¹ß¿ø_본부내부사업목표_03경쟁사_남원_정읍 오픈 5주년 3" xfId="14910" xr:uid="{00000000-0005-0000-0000-0000303C0000}"/>
    <cellStyle name="Ç¥ÁØ_ÀÎÀç°³¹ß¿ø_본부내부사업목표_03경쟁사_남원_정읍 오픈 5주년 3" xfId="14911" xr:uid="{00000000-0005-0000-0000-0000313C0000}"/>
    <cellStyle name="C￥AØ_AIAc°³¹ß¿ø_본부내부사업목표_03경쟁사_남원_정읍 오픈 5주년 4" xfId="14912" xr:uid="{00000000-0005-0000-0000-0000323C0000}"/>
    <cellStyle name="Ç¥ÁØ_ÀÎÀç°³¹ß¿ø_본부내부사업목표_03경쟁사_남원_정읍 오픈 5주년 4" xfId="14913" xr:uid="{00000000-0005-0000-0000-0000333C0000}"/>
    <cellStyle name="C￥AØ_AIAc°³¹ß¿ø_본부내부사업목표_03경쟁사_남원_정읍 오픈5주년" xfId="14914" xr:uid="{00000000-0005-0000-0000-0000343C0000}"/>
    <cellStyle name="Ç¥ÁØ_ÀÎÀç°³¹ß¿ø_본부내부사업목표_03경쟁사_남원_정읍 오픈5주년" xfId="14915" xr:uid="{00000000-0005-0000-0000-0000353C0000}"/>
    <cellStyle name="C￥AØ_AIAc°³¹ß¿ø_본부내부사업목표_03경쟁사_남원_정읍 오픈5주년 2" xfId="14916" xr:uid="{00000000-0005-0000-0000-0000363C0000}"/>
    <cellStyle name="Ç¥ÁØ_ÀÎÀç°³¹ß¿ø_본부내부사업목표_03경쟁사_남원_정읍 오픈5주년 2" xfId="14917" xr:uid="{00000000-0005-0000-0000-0000373C0000}"/>
    <cellStyle name="C￥AØ_AIAc°³¹ß¿ø_본부내부사업목표_03경쟁사_남원_정읍 오픈5주년 3" xfId="14918" xr:uid="{00000000-0005-0000-0000-0000383C0000}"/>
    <cellStyle name="Ç¥ÁØ_ÀÎÀç°³¹ß¿ø_본부내부사업목표_03경쟁사_남원_정읍 오픈5주년 3" xfId="14919" xr:uid="{00000000-0005-0000-0000-0000393C0000}"/>
    <cellStyle name="C￥AØ_AIAc°³¹ß¿ø_본부내부사업목표_03경쟁사_남원_정읍 오픈5주년 4" xfId="14920" xr:uid="{00000000-0005-0000-0000-00003A3C0000}"/>
    <cellStyle name="Ç¥ÁØ_ÀÎÀç°³¹ß¿ø_본부내부사업목표_03경쟁사_남원_정읍 오픈5주년 4" xfId="14921" xr:uid="{00000000-0005-0000-0000-00003B3C0000}"/>
    <cellStyle name="C￥AØ_AIAc°³¹ß¿ø_본부내부사업목표_03경쟁사_정읍" xfId="14922" xr:uid="{00000000-0005-0000-0000-00003C3C0000}"/>
    <cellStyle name="Ç¥ÁØ_ÀÎÀç°³¹ß¿ø_본부내부사업목표_03경쟁사_정읍" xfId="14923" xr:uid="{00000000-0005-0000-0000-00003D3C0000}"/>
    <cellStyle name="C￥AØ_AIAc°³¹ß¿ø_본부내부사업목표_03경쟁사_정읍 2" xfId="14924" xr:uid="{00000000-0005-0000-0000-00003E3C0000}"/>
    <cellStyle name="Ç¥ÁØ_ÀÎÀç°³¹ß¿ø_본부내부사업목표_03경쟁사_정읍 2" xfId="14925" xr:uid="{00000000-0005-0000-0000-00003F3C0000}"/>
    <cellStyle name="C￥AØ_AIAc°³¹ß¿ø_본부내부사업목표_03경쟁사_정읍 3" xfId="14926" xr:uid="{00000000-0005-0000-0000-0000403C0000}"/>
    <cellStyle name="Ç¥ÁØ_ÀÎÀç°³¹ß¿ø_본부내부사업목표_03경쟁사_정읍 3" xfId="14927" xr:uid="{00000000-0005-0000-0000-0000413C0000}"/>
    <cellStyle name="C￥AØ_AIAc°³¹ß¿ø_본부내부사업목표_03경쟁사_정읍 4" xfId="14928" xr:uid="{00000000-0005-0000-0000-0000423C0000}"/>
    <cellStyle name="Ç¥ÁØ_ÀÎÀç°³¹ß¿ø_본부내부사업목표_03경쟁사_정읍 4" xfId="14929" xr:uid="{00000000-0005-0000-0000-0000433C0000}"/>
    <cellStyle name="C￥AØ_AIAc°³¹ß¿ø_본부내부사업목표_03경쟁사_정읍 오픈 5주년" xfId="14930" xr:uid="{00000000-0005-0000-0000-0000443C0000}"/>
    <cellStyle name="Ç¥ÁØ_ÀÎÀç°³¹ß¿ø_본부내부사업목표_03경쟁사_정읍 오픈 5주년" xfId="14931" xr:uid="{00000000-0005-0000-0000-0000453C0000}"/>
    <cellStyle name="C￥AØ_AIAc°³¹ß¿ø_본부내부사업목표_03경쟁사_정읍 오픈 5주년 2" xfId="14932" xr:uid="{00000000-0005-0000-0000-0000463C0000}"/>
    <cellStyle name="Ç¥ÁØ_ÀÎÀç°³¹ß¿ø_본부내부사업목표_03경쟁사_정읍 오픈 5주년 2" xfId="14933" xr:uid="{00000000-0005-0000-0000-0000473C0000}"/>
    <cellStyle name="C￥AØ_AIAc°³¹ß¿ø_본부내부사업목표_03경쟁사_정읍 오픈 5주년 3" xfId="14934" xr:uid="{00000000-0005-0000-0000-0000483C0000}"/>
    <cellStyle name="Ç¥ÁØ_ÀÎÀç°³¹ß¿ø_본부내부사업목표_03경쟁사_정읍 오픈 5주년 3" xfId="14935" xr:uid="{00000000-0005-0000-0000-0000493C0000}"/>
    <cellStyle name="C￥AØ_AIAc°³¹ß¿ø_본부내부사업목표_03경쟁사_정읍 오픈 5주년 4" xfId="14936" xr:uid="{00000000-0005-0000-0000-00004A3C0000}"/>
    <cellStyle name="Ç¥ÁØ_ÀÎÀç°³¹ß¿ø_본부내부사업목표_03경쟁사_정읍 오픈 5주년 4" xfId="14937" xr:uid="{00000000-0005-0000-0000-00004B3C0000}"/>
    <cellStyle name="C￥AØ_AIAc°³¹ß¿ø_본부내부사업목표_03경쟁사_정읍 오픈5주년" xfId="14938" xr:uid="{00000000-0005-0000-0000-00004C3C0000}"/>
    <cellStyle name="Ç¥ÁØ_ÀÎÀç°³¹ß¿ø_본부내부사업목표_03경쟁사_정읍 오픈5주년" xfId="14939" xr:uid="{00000000-0005-0000-0000-00004D3C0000}"/>
    <cellStyle name="C￥AØ_AIAc°³¹ß¿ø_본부내부사업목표_03경쟁사_정읍 오픈5주년 2" xfId="14940" xr:uid="{00000000-0005-0000-0000-00004E3C0000}"/>
    <cellStyle name="Ç¥ÁØ_ÀÎÀç°³¹ß¿ø_본부내부사업목표_03경쟁사_정읍 오픈5주년 2" xfId="14941" xr:uid="{00000000-0005-0000-0000-00004F3C0000}"/>
    <cellStyle name="C￥AØ_AIAc°³¹ß¿ø_본부내부사업목표_03경쟁사_정읍 오픈5주년 3" xfId="14942" xr:uid="{00000000-0005-0000-0000-0000503C0000}"/>
    <cellStyle name="Ç¥ÁØ_ÀÎÀç°³¹ß¿ø_본부내부사업목표_03경쟁사_정읍 오픈5주년 3" xfId="14943" xr:uid="{00000000-0005-0000-0000-0000513C0000}"/>
    <cellStyle name="C￥AØ_AIAc°³¹ß¿ø_본부내부사업목표_03경쟁사_정읍 오픈5주년 4" xfId="14944" xr:uid="{00000000-0005-0000-0000-0000523C0000}"/>
    <cellStyle name="Ç¥ÁØ_ÀÎÀç°³¹ß¿ø_본부내부사업목표_03경쟁사_정읍 오픈5주년 4" xfId="14945" xr:uid="{00000000-0005-0000-0000-0000533C0000}"/>
    <cellStyle name="C￥AØ_AIAc°³¹ß¿ø_본부내부사업목표_03경쟁사_정읍_정읍 오픈 5주년" xfId="14946" xr:uid="{00000000-0005-0000-0000-0000543C0000}"/>
    <cellStyle name="Ç¥ÁØ_ÀÎÀç°³¹ß¿ø_본부내부사업목표_03경쟁사_정읍_정읍 오픈 5주년" xfId="14947" xr:uid="{00000000-0005-0000-0000-0000553C0000}"/>
    <cellStyle name="C￥AØ_AIAc°³¹ß¿ø_본부내부사업목표_03경쟁사_정읍_정읍 오픈 5주년 2" xfId="14948" xr:uid="{00000000-0005-0000-0000-0000563C0000}"/>
    <cellStyle name="Ç¥ÁØ_ÀÎÀç°³¹ß¿ø_본부내부사업목표_03경쟁사_정읍_정읍 오픈 5주년 2" xfId="14949" xr:uid="{00000000-0005-0000-0000-0000573C0000}"/>
    <cellStyle name="C￥AØ_AIAc°³¹ß¿ø_본부내부사업목표_03경쟁사_정읍_정읍 오픈 5주년 3" xfId="14950" xr:uid="{00000000-0005-0000-0000-0000583C0000}"/>
    <cellStyle name="Ç¥ÁØ_ÀÎÀç°³¹ß¿ø_본부내부사업목표_03경쟁사_정읍_정읍 오픈 5주년 3" xfId="14951" xr:uid="{00000000-0005-0000-0000-0000593C0000}"/>
    <cellStyle name="C￥AØ_AIAc°³¹ß¿ø_본부내부사업목표_03경쟁사_정읍_정읍 오픈 5주년 4" xfId="14952" xr:uid="{00000000-0005-0000-0000-00005A3C0000}"/>
    <cellStyle name="Ç¥ÁØ_ÀÎÀç°³¹ß¿ø_본부내부사업목표_03경쟁사_정읍_정읍 오픈 5주년 4" xfId="14953" xr:uid="{00000000-0005-0000-0000-00005B3C0000}"/>
    <cellStyle name="C￥AØ_AIAc°³¹ß¿ø_본부내부사업목표_03경쟁사_정읍_정읍 오픈5주년" xfId="14954" xr:uid="{00000000-0005-0000-0000-00005C3C0000}"/>
    <cellStyle name="Ç¥ÁØ_ÀÎÀç°³¹ß¿ø_본부내부사업목표_03경쟁사_정읍_정읍 오픈5주년" xfId="14955" xr:uid="{00000000-0005-0000-0000-00005D3C0000}"/>
    <cellStyle name="C￥AØ_AIAc°³¹ß¿ø_본부내부사업목표_03경쟁사_정읍_정읍 오픈5주년 2" xfId="14956" xr:uid="{00000000-0005-0000-0000-00005E3C0000}"/>
    <cellStyle name="Ç¥ÁØ_ÀÎÀç°³¹ß¿ø_본부내부사업목표_03경쟁사_정읍_정읍 오픈5주년 2" xfId="14957" xr:uid="{00000000-0005-0000-0000-00005F3C0000}"/>
    <cellStyle name="C￥AØ_AIAc°³¹ß¿ø_본부내부사업목표_03경쟁사_정읍_정읍 오픈5주년 3" xfId="14958" xr:uid="{00000000-0005-0000-0000-0000603C0000}"/>
    <cellStyle name="Ç¥ÁØ_ÀÎÀç°³¹ß¿ø_본부내부사업목표_03경쟁사_정읍_정읍 오픈5주년 3" xfId="14959" xr:uid="{00000000-0005-0000-0000-0000613C0000}"/>
    <cellStyle name="C￥AØ_AIAc°³¹ß¿ø_본부내부사업목표_03경쟁사_정읍_정읍 오픈5주년 4" xfId="14960" xr:uid="{00000000-0005-0000-0000-0000623C0000}"/>
    <cellStyle name="Ç¥ÁØ_ÀÎÀç°³¹ß¿ø_본부내부사업목표_03경쟁사_정읍_정읍 오픈5주년 4" xfId="14961" xr:uid="{00000000-0005-0000-0000-0000633C0000}"/>
    <cellStyle name="C￥AØ_AIAc°³¹ß¿ø_본부내부사업목표_03경쟁사_지점보고 자료1" xfId="14962" xr:uid="{00000000-0005-0000-0000-0000643C0000}"/>
    <cellStyle name="Ç¥ÁØ_ÀÎÀç°³¹ß¿ø_본부내부사업목표_03경쟁사_지점보고 자료1" xfId="14963" xr:uid="{00000000-0005-0000-0000-0000653C0000}"/>
    <cellStyle name="C￥AØ_AIAc°³¹ß¿ø_본부내부사업목표_03경쟁사_지점보고 자료1 2" xfId="14964" xr:uid="{00000000-0005-0000-0000-0000663C0000}"/>
    <cellStyle name="Ç¥ÁØ_ÀÎÀç°³¹ß¿ø_본부내부사업목표_03경쟁사_지점보고 자료1 2" xfId="14965" xr:uid="{00000000-0005-0000-0000-0000673C0000}"/>
    <cellStyle name="C￥AØ_AIAc°³¹ß¿ø_본부내부사업목표_03경쟁사_지점보고 자료1 3" xfId="14966" xr:uid="{00000000-0005-0000-0000-0000683C0000}"/>
    <cellStyle name="Ç¥ÁØ_ÀÎÀç°³¹ß¿ø_본부내부사업목표_03경쟁사_지점보고 자료1 3" xfId="14967" xr:uid="{00000000-0005-0000-0000-0000693C0000}"/>
    <cellStyle name="C￥AØ_AIAc°³¹ß¿ø_본부내부사업목표_03경쟁사_지점보고 자료1 4" xfId="14968" xr:uid="{00000000-0005-0000-0000-00006A3C0000}"/>
    <cellStyle name="Ç¥ÁØ_ÀÎÀç°³¹ß¿ø_본부내부사업목표_03경쟁사_지점보고 자료1 4" xfId="14969" xr:uid="{00000000-0005-0000-0000-00006B3C0000}"/>
    <cellStyle name="C￥AØ_AIAc°³¹ß¿ø_본부내부사업목표_03경쟁사_지점보고 자료1_정읍 오픈 5주년" xfId="14970" xr:uid="{00000000-0005-0000-0000-00006C3C0000}"/>
    <cellStyle name="Ç¥ÁØ_ÀÎÀç°³¹ß¿ø_본부내부사업목표_03경쟁사_지점보고 자료1_정읍 오픈 5주년" xfId="14971" xr:uid="{00000000-0005-0000-0000-00006D3C0000}"/>
    <cellStyle name="C￥AØ_AIAc°³¹ß¿ø_본부내부사업목표_03경쟁사_지점보고 자료1_정읍 오픈 5주년 2" xfId="14972" xr:uid="{00000000-0005-0000-0000-00006E3C0000}"/>
    <cellStyle name="Ç¥ÁØ_ÀÎÀç°³¹ß¿ø_본부내부사업목표_03경쟁사_지점보고 자료1_정읍 오픈 5주년 2" xfId="14973" xr:uid="{00000000-0005-0000-0000-00006F3C0000}"/>
    <cellStyle name="C￥AØ_AIAc°³¹ß¿ø_본부내부사업목표_03경쟁사_지점보고 자료1_정읍 오픈 5주년 3" xfId="14974" xr:uid="{00000000-0005-0000-0000-0000703C0000}"/>
    <cellStyle name="Ç¥ÁØ_ÀÎÀç°³¹ß¿ø_본부내부사업목표_03경쟁사_지점보고 자료1_정읍 오픈 5주년 3" xfId="14975" xr:uid="{00000000-0005-0000-0000-0000713C0000}"/>
    <cellStyle name="C￥AØ_AIAc°³¹ß¿ø_본부내부사업목표_03경쟁사_지점보고 자료1_정읍 오픈 5주년 4" xfId="14976" xr:uid="{00000000-0005-0000-0000-0000723C0000}"/>
    <cellStyle name="Ç¥ÁØ_ÀÎÀç°³¹ß¿ø_본부내부사업목표_03경쟁사_지점보고 자료1_정읍 오픈 5주년 4" xfId="14977" xr:uid="{00000000-0005-0000-0000-0000733C0000}"/>
    <cellStyle name="C￥AØ_AIAc°³¹ß¿ø_본부내부사업목표_03경쟁사_지점보고 자료1_정읍 오픈5주년" xfId="14978" xr:uid="{00000000-0005-0000-0000-0000743C0000}"/>
    <cellStyle name="Ç¥ÁØ_ÀÎÀç°³¹ß¿ø_본부내부사업목표_03경쟁사_지점보고 자료1_정읍 오픈5주년" xfId="14979" xr:uid="{00000000-0005-0000-0000-0000753C0000}"/>
    <cellStyle name="C￥AØ_AIAc°³¹ß¿ø_본부내부사업목표_03경쟁사_지점보고 자료1_정읍 오픈5주년 2" xfId="14980" xr:uid="{00000000-0005-0000-0000-0000763C0000}"/>
    <cellStyle name="Ç¥ÁØ_ÀÎÀç°³¹ß¿ø_본부내부사업목표_03경쟁사_지점보고 자료1_정읍 오픈5주년 2" xfId="14981" xr:uid="{00000000-0005-0000-0000-0000773C0000}"/>
    <cellStyle name="C￥AØ_AIAc°³¹ß¿ø_본부내부사업목표_03경쟁사_지점보고 자료1_정읍 오픈5주년 3" xfId="14982" xr:uid="{00000000-0005-0000-0000-0000783C0000}"/>
    <cellStyle name="Ç¥ÁØ_ÀÎÀç°³¹ß¿ø_본부내부사업목표_03경쟁사_지점보고 자료1_정읍 오픈5주년 3" xfId="14983" xr:uid="{00000000-0005-0000-0000-0000793C0000}"/>
    <cellStyle name="C￥AØ_AIAc°³¹ß¿ø_본부내부사업목표_03경쟁사_지점보고 자료1_정읍 오픈5주년 4" xfId="14984" xr:uid="{00000000-0005-0000-0000-00007A3C0000}"/>
    <cellStyle name="Ç¥ÁØ_ÀÎÀç°³¹ß¿ø_본부내부사업목표_03경쟁사_지점보고 자료1_정읍 오픈5주년 4" xfId="14985" xr:uid="{00000000-0005-0000-0000-00007B3C0000}"/>
    <cellStyle name="C￥AØ_AIAc°³¹ß¿ø_본부내부사업목표_03경쟁사_효자" xfId="14986" xr:uid="{00000000-0005-0000-0000-00007C3C0000}"/>
    <cellStyle name="Ç¥ÁØ_ÀÎÀç°³¹ß¿ø_본부내부사업목표_03경쟁사_효자" xfId="14987" xr:uid="{00000000-0005-0000-0000-00007D3C0000}"/>
    <cellStyle name="C￥AØ_AIAc°³¹ß¿ø_본부내부사업목표_03경쟁사_효자 2" xfId="14988" xr:uid="{00000000-0005-0000-0000-00007E3C0000}"/>
    <cellStyle name="Ç¥ÁØ_ÀÎÀç°³¹ß¿ø_본부내부사업목표_03경쟁사_효자 2" xfId="14989" xr:uid="{00000000-0005-0000-0000-00007F3C0000}"/>
    <cellStyle name="C￥AØ_AIAc°³¹ß¿ø_본부내부사업목표_03경쟁사_효자 3" xfId="14990" xr:uid="{00000000-0005-0000-0000-0000803C0000}"/>
    <cellStyle name="Ç¥ÁØ_ÀÎÀç°³¹ß¿ø_본부내부사업목표_03경쟁사_효자 3" xfId="14991" xr:uid="{00000000-0005-0000-0000-0000813C0000}"/>
    <cellStyle name="C￥AØ_AIAc°³¹ß¿ø_본부내부사업목표_03경쟁사_효자 4" xfId="14992" xr:uid="{00000000-0005-0000-0000-0000823C0000}"/>
    <cellStyle name="Ç¥ÁØ_ÀÎÀç°³¹ß¿ø_본부내부사업목표_03경쟁사_효자 4" xfId="14993" xr:uid="{00000000-0005-0000-0000-0000833C0000}"/>
    <cellStyle name="C￥AØ_AIAc°³¹ß¿ø_본부내부사업목표_03경쟁사_효자_정읍 오픈 5주년" xfId="14994" xr:uid="{00000000-0005-0000-0000-0000843C0000}"/>
    <cellStyle name="Ç¥ÁØ_ÀÎÀç°³¹ß¿ø_본부내부사업목표_03경쟁사_효자_정읍 오픈 5주년" xfId="14995" xr:uid="{00000000-0005-0000-0000-0000853C0000}"/>
    <cellStyle name="C￥AØ_AIAc°³¹ß¿ø_본부내부사업목표_03경쟁사_효자_정읍 오픈 5주년 2" xfId="14996" xr:uid="{00000000-0005-0000-0000-0000863C0000}"/>
    <cellStyle name="Ç¥ÁØ_ÀÎÀç°³¹ß¿ø_본부내부사업목표_03경쟁사_효자_정읍 오픈 5주년 2" xfId="14997" xr:uid="{00000000-0005-0000-0000-0000873C0000}"/>
    <cellStyle name="C￥AØ_AIAc°³¹ß¿ø_본부내부사업목표_03경쟁사_효자_정읍 오픈 5주년 3" xfId="14998" xr:uid="{00000000-0005-0000-0000-0000883C0000}"/>
    <cellStyle name="Ç¥ÁØ_ÀÎÀç°³¹ß¿ø_본부내부사업목표_03경쟁사_효자_정읍 오픈 5주년 3" xfId="14999" xr:uid="{00000000-0005-0000-0000-0000893C0000}"/>
    <cellStyle name="C￥AØ_AIAc°³¹ß¿ø_본부내부사업목표_03경쟁사_효자_정읍 오픈 5주년 4" xfId="15000" xr:uid="{00000000-0005-0000-0000-00008A3C0000}"/>
    <cellStyle name="Ç¥ÁØ_ÀÎÀç°³¹ß¿ø_본부내부사업목표_03경쟁사_효자_정읍 오픈 5주년 4" xfId="15001" xr:uid="{00000000-0005-0000-0000-00008B3C0000}"/>
    <cellStyle name="C￥AØ_AIAc°³¹ß¿ø_본부내부사업목표_03경쟁사_효자_정읍 오픈5주년" xfId="15002" xr:uid="{00000000-0005-0000-0000-00008C3C0000}"/>
    <cellStyle name="Ç¥ÁØ_ÀÎÀç°³¹ß¿ø_본부내부사업목표_03경쟁사_효자_정읍 오픈5주년" xfId="15003" xr:uid="{00000000-0005-0000-0000-00008D3C0000}"/>
    <cellStyle name="C￥AØ_AIAc°³¹ß¿ø_본부내부사업목표_03경쟁사_효자_정읍 오픈5주년 2" xfId="15004" xr:uid="{00000000-0005-0000-0000-00008E3C0000}"/>
    <cellStyle name="Ç¥ÁØ_ÀÎÀç°³¹ß¿ø_본부내부사업목표_03경쟁사_효자_정읍 오픈5주년 2" xfId="15005" xr:uid="{00000000-0005-0000-0000-00008F3C0000}"/>
    <cellStyle name="C￥AØ_AIAc°³¹ß¿ø_본부내부사업목표_03경쟁사_효자_정읍 오픈5주년 3" xfId="15006" xr:uid="{00000000-0005-0000-0000-0000903C0000}"/>
    <cellStyle name="Ç¥ÁØ_ÀÎÀç°³¹ß¿ø_본부내부사업목표_03경쟁사_효자_정읍 오픈5주년 3" xfId="15007" xr:uid="{00000000-0005-0000-0000-0000913C0000}"/>
    <cellStyle name="C￥AØ_AIAc°³¹ß¿ø_본부내부사업목표_03경쟁사_효자_정읍 오픈5주년 4" xfId="15008" xr:uid="{00000000-0005-0000-0000-0000923C0000}"/>
    <cellStyle name="Ç¥ÁØ_ÀÎÀç°³¹ß¿ø_본부내부사업목표_03경쟁사_효자_정읍 오픈5주년 4" xfId="15009" xr:uid="{00000000-0005-0000-0000-0000933C0000}"/>
    <cellStyle name="C￥AØ_AIAc°³¹ß¿ø_본부내부사업목표_03년 7월 하반기운영안보고(1)" xfId="15010" xr:uid="{00000000-0005-0000-0000-0000943C0000}"/>
    <cellStyle name="Ç¥ÁØ_ÀÎÀç°³¹ß¿ø_본부내부사업목표_03년 7월 하반기운영안보고(1)" xfId="15011" xr:uid="{00000000-0005-0000-0000-0000953C0000}"/>
    <cellStyle name="C￥AØ_AIAc°³¹ß¿ø_본부내부사업목표_03년 7월 하반기운영안보고(1) 2" xfId="15012" xr:uid="{00000000-0005-0000-0000-0000963C0000}"/>
    <cellStyle name="Ç¥ÁØ_ÀÎÀç°³¹ß¿ø_본부내부사업목표_03년 7월 하반기운영안보고(1) 2" xfId="15013" xr:uid="{00000000-0005-0000-0000-0000973C0000}"/>
    <cellStyle name="C￥AØ_AIAc°³¹ß¿ø_본부내부사업목표_03년 7월 하반기운영안보고(1) 3" xfId="15014" xr:uid="{00000000-0005-0000-0000-0000983C0000}"/>
    <cellStyle name="Ç¥ÁØ_ÀÎÀç°³¹ß¿ø_본부내부사업목표_03년 7월 하반기운영안보고(1) 3" xfId="15015" xr:uid="{00000000-0005-0000-0000-0000993C0000}"/>
    <cellStyle name="C￥AØ_AIAc°³¹ß¿ø_본부내부사업목표_03년 7월 하반기운영안보고(1) 4" xfId="15016" xr:uid="{00000000-0005-0000-0000-00009A3C0000}"/>
    <cellStyle name="Ç¥ÁØ_ÀÎÀç°³¹ß¿ø_본부내부사업목표_03년 7월 하반기운영안보고(1) 4" xfId="15017" xr:uid="{00000000-0005-0000-0000-00009B3C0000}"/>
    <cellStyle name="C￥AØ_AIAc°³¹ß¿ø_본부내부사업목표_03년하반기운영안보3" xfId="15018" xr:uid="{00000000-0005-0000-0000-00009C3C0000}"/>
    <cellStyle name="Ç¥ÁØ_ÀÎÀç°³¹ß¿ø_본부내부사업목표_03년하반기운영안보3" xfId="15019" xr:uid="{00000000-0005-0000-0000-00009D3C0000}"/>
    <cellStyle name="C￥AØ_AIAc°³¹ß¿ø_본부내부사업목표_03년하반기운영안보3 2" xfId="15020" xr:uid="{00000000-0005-0000-0000-00009E3C0000}"/>
    <cellStyle name="Ç¥ÁØ_ÀÎÀç°³¹ß¿ø_본부내부사업목표_03년하반기운영안보3 2" xfId="15021" xr:uid="{00000000-0005-0000-0000-00009F3C0000}"/>
    <cellStyle name="C￥AØ_AIAc°³¹ß¿ø_본부내부사업목표_03년하반기운영안보3 3" xfId="15022" xr:uid="{00000000-0005-0000-0000-0000A03C0000}"/>
    <cellStyle name="Ç¥ÁØ_ÀÎÀç°³¹ß¿ø_본부내부사업목표_03년하반기운영안보3 3" xfId="15023" xr:uid="{00000000-0005-0000-0000-0000A13C0000}"/>
    <cellStyle name="C￥AØ_AIAc°³¹ß¿ø_본부내부사업목표_03년하반기운영안보3 4" xfId="15024" xr:uid="{00000000-0005-0000-0000-0000A23C0000}"/>
    <cellStyle name="Ç¥ÁØ_ÀÎÀç°³¹ß¿ø_본부내부사업목표_03년하반기운영안보3 4" xfId="15025" xr:uid="{00000000-0005-0000-0000-0000A33C0000}"/>
    <cellStyle name="C￥AØ_AIAc°³¹ß¿ø_본부내부사업목표_03년하반기운영안보3_정읍 오픈 5주년" xfId="15026" xr:uid="{00000000-0005-0000-0000-0000A43C0000}"/>
    <cellStyle name="Ç¥ÁØ_ÀÎÀç°³¹ß¿ø_본부내부사업목표_03년하반기운영안보3_정읍 오픈 5주년" xfId="15027" xr:uid="{00000000-0005-0000-0000-0000A53C0000}"/>
    <cellStyle name="C￥AØ_AIAc°³¹ß¿ø_본부내부사업목표_03년하반기운영안보3_정읍 오픈 5주년 2" xfId="15028" xr:uid="{00000000-0005-0000-0000-0000A63C0000}"/>
    <cellStyle name="Ç¥ÁØ_ÀÎÀç°³¹ß¿ø_본부내부사업목표_03년하반기운영안보3_정읍 오픈 5주년 2" xfId="15029" xr:uid="{00000000-0005-0000-0000-0000A73C0000}"/>
    <cellStyle name="C￥AØ_AIAc°³¹ß¿ø_본부내부사업목표_03년하반기운영안보3_정읍 오픈 5주년 3" xfId="15030" xr:uid="{00000000-0005-0000-0000-0000A83C0000}"/>
    <cellStyle name="Ç¥ÁØ_ÀÎÀç°³¹ß¿ø_본부내부사업목표_03년하반기운영안보3_정읍 오픈 5주년 3" xfId="15031" xr:uid="{00000000-0005-0000-0000-0000A93C0000}"/>
    <cellStyle name="C￥AØ_AIAc°³¹ß¿ø_본부내부사업목표_03년하반기운영안보3_정읍 오픈 5주년 4" xfId="15032" xr:uid="{00000000-0005-0000-0000-0000AA3C0000}"/>
    <cellStyle name="Ç¥ÁØ_ÀÎÀç°³¹ß¿ø_본부내부사업목표_03년하반기운영안보3_정읍 오픈 5주년 4" xfId="15033" xr:uid="{00000000-0005-0000-0000-0000AB3C0000}"/>
    <cellStyle name="C￥AØ_AIAc°³¹ß¿ø_본부내부사업목표_03년하반기운영안보3_정읍 오픈5주년" xfId="15034" xr:uid="{00000000-0005-0000-0000-0000AC3C0000}"/>
    <cellStyle name="Ç¥ÁØ_ÀÎÀç°³¹ß¿ø_본부내부사업목표_03년하반기운영안보3_정읍 오픈5주년" xfId="15035" xr:uid="{00000000-0005-0000-0000-0000AD3C0000}"/>
    <cellStyle name="C￥AØ_AIAc°³¹ß¿ø_본부내부사업목표_03년하반기운영안보3_정읍 오픈5주년 2" xfId="15036" xr:uid="{00000000-0005-0000-0000-0000AE3C0000}"/>
    <cellStyle name="Ç¥ÁØ_ÀÎÀç°³¹ß¿ø_본부내부사업목표_03년하반기운영안보3_정읍 오픈5주년 2" xfId="15037" xr:uid="{00000000-0005-0000-0000-0000AF3C0000}"/>
    <cellStyle name="C￥AØ_AIAc°³¹ß¿ø_본부내부사업목표_03년하반기운영안보3_정읍 오픈5주년 3" xfId="15038" xr:uid="{00000000-0005-0000-0000-0000B03C0000}"/>
    <cellStyle name="Ç¥ÁØ_ÀÎÀç°³¹ß¿ø_본부내부사업목표_03년하반기운영안보3_정읍 오픈5주년 3" xfId="15039" xr:uid="{00000000-0005-0000-0000-0000B13C0000}"/>
    <cellStyle name="C￥AØ_AIAc°³¹ß¿ø_본부내부사업목표_03년하반기운영안보3_정읍 오픈5주년 4" xfId="15040" xr:uid="{00000000-0005-0000-0000-0000B23C0000}"/>
    <cellStyle name="Ç¥ÁØ_ÀÎÀç°³¹ß¿ø_본부내부사업목표_03년하반기운영안보3_정읍 오픈5주년 4" xfId="15041" xr:uid="{00000000-0005-0000-0000-0000B33C0000}"/>
    <cellStyle name="C￥AØ_AIAc°³¹ß¿ø_본부내부사업목표_03년하반기운영안보고(판사)" xfId="15042" xr:uid="{00000000-0005-0000-0000-0000B43C0000}"/>
    <cellStyle name="Ç¥ÁØ_ÀÎÀç°³¹ß¿ø_본부내부사업목표_03년하반기운영안보고(판사)" xfId="15043" xr:uid="{00000000-0005-0000-0000-0000B53C0000}"/>
    <cellStyle name="C￥AØ_AIAc°³¹ß¿ø_본부내부사업목표_03년하반기운영안보고(판사) 2" xfId="15044" xr:uid="{00000000-0005-0000-0000-0000B63C0000}"/>
    <cellStyle name="Ç¥ÁØ_ÀÎÀç°³¹ß¿ø_본부내부사업목표_03년하반기운영안보고(판사) 2" xfId="15045" xr:uid="{00000000-0005-0000-0000-0000B73C0000}"/>
    <cellStyle name="C￥AØ_AIAc°³¹ß¿ø_본부내부사업목표_03년하반기운영안보고(판사) 3" xfId="15046" xr:uid="{00000000-0005-0000-0000-0000B83C0000}"/>
    <cellStyle name="Ç¥ÁØ_ÀÎÀç°³¹ß¿ø_본부내부사업목표_03년하반기운영안보고(판사) 3" xfId="15047" xr:uid="{00000000-0005-0000-0000-0000B93C0000}"/>
    <cellStyle name="C￥AØ_AIAc°³¹ß¿ø_본부내부사업목표_03년하반기운영안보고(판사) 4" xfId="15048" xr:uid="{00000000-0005-0000-0000-0000BA3C0000}"/>
    <cellStyle name="Ç¥ÁØ_ÀÎÀç°³¹ß¿ø_본부내부사업목표_03년하반기운영안보고(판사) 4" xfId="15049" xr:uid="{00000000-0005-0000-0000-0000BB3C0000}"/>
    <cellStyle name="C￥AØ_AIAc°³¹ß¿ø_본부내부사업목표_03년하반기운영안보고(판사)_정읍 오픈 5주년" xfId="15050" xr:uid="{00000000-0005-0000-0000-0000BC3C0000}"/>
    <cellStyle name="Ç¥ÁØ_ÀÎÀç°³¹ß¿ø_본부내부사업목표_03년하반기운영안보고(판사)_정읍 오픈 5주년" xfId="15051" xr:uid="{00000000-0005-0000-0000-0000BD3C0000}"/>
    <cellStyle name="C￥AØ_AIAc°³¹ß¿ø_본부내부사업목표_03년하반기운영안보고(판사)_정읍 오픈 5주년 2" xfId="15052" xr:uid="{00000000-0005-0000-0000-0000BE3C0000}"/>
    <cellStyle name="Ç¥ÁØ_ÀÎÀç°³¹ß¿ø_본부내부사업목표_03년하반기운영안보고(판사)_정읍 오픈 5주년 2" xfId="15053" xr:uid="{00000000-0005-0000-0000-0000BF3C0000}"/>
    <cellStyle name="C￥AØ_AIAc°³¹ß¿ø_본부내부사업목표_03년하반기운영안보고(판사)_정읍 오픈 5주년 3" xfId="15054" xr:uid="{00000000-0005-0000-0000-0000C03C0000}"/>
    <cellStyle name="Ç¥ÁØ_ÀÎÀç°³¹ß¿ø_본부내부사업목표_03년하반기운영안보고(판사)_정읍 오픈 5주년 3" xfId="15055" xr:uid="{00000000-0005-0000-0000-0000C13C0000}"/>
    <cellStyle name="C￥AØ_AIAc°³¹ß¿ø_본부내부사업목표_03년하반기운영안보고(판사)_정읍 오픈 5주년 4" xfId="15056" xr:uid="{00000000-0005-0000-0000-0000C23C0000}"/>
    <cellStyle name="Ç¥ÁØ_ÀÎÀç°³¹ß¿ø_본부내부사업목표_03년하반기운영안보고(판사)_정읍 오픈 5주년 4" xfId="15057" xr:uid="{00000000-0005-0000-0000-0000C33C0000}"/>
    <cellStyle name="C￥AØ_AIAc°³¹ß¿ø_본부내부사업목표_03년하반기운영안보고(판사)_정읍 오픈5주년" xfId="15058" xr:uid="{00000000-0005-0000-0000-0000C43C0000}"/>
    <cellStyle name="Ç¥ÁØ_ÀÎÀç°³¹ß¿ø_본부내부사업목표_03년하반기운영안보고(판사)_정읍 오픈5주년" xfId="15059" xr:uid="{00000000-0005-0000-0000-0000C53C0000}"/>
    <cellStyle name="C￥AØ_AIAc°³¹ß¿ø_본부내부사업목표_03년하반기운영안보고(판사)_정읍 오픈5주년 2" xfId="15060" xr:uid="{00000000-0005-0000-0000-0000C63C0000}"/>
    <cellStyle name="Ç¥ÁØ_ÀÎÀç°³¹ß¿ø_본부내부사업목표_03년하반기운영안보고(판사)_정읍 오픈5주년 2" xfId="15061" xr:uid="{00000000-0005-0000-0000-0000C73C0000}"/>
    <cellStyle name="C￥AØ_AIAc°³¹ß¿ø_본부내부사업목표_03년하반기운영안보고(판사)_정읍 오픈5주년 3" xfId="15062" xr:uid="{00000000-0005-0000-0000-0000C83C0000}"/>
    <cellStyle name="Ç¥ÁØ_ÀÎÀç°³¹ß¿ø_본부내부사업목표_03년하반기운영안보고(판사)_정읍 오픈5주년 3" xfId="15063" xr:uid="{00000000-0005-0000-0000-0000C93C0000}"/>
    <cellStyle name="C￥AØ_AIAc°³¹ß¿ø_본부내부사업목표_03년하반기운영안보고(판사)_정읍 오픈5주년 4" xfId="15064" xr:uid="{00000000-0005-0000-0000-0000CA3C0000}"/>
    <cellStyle name="Ç¥ÁØ_ÀÎÀç°³¹ß¿ø_본부내부사업목표_03년하반기운영안보고(판사)_정읍 오픈5주년 4" xfId="15065" xr:uid="{00000000-0005-0000-0000-0000CB3C0000}"/>
    <cellStyle name="C￥AØ_AIAc°³¹ß¿ø_본부내부사업목표_2003하반기지점운영모음2" xfId="15066" xr:uid="{00000000-0005-0000-0000-0000CC3C0000}"/>
    <cellStyle name="Ç¥ÁØ_ÀÎÀç°³¹ß¿ø_본부내부사업목표_2003하반기지점운영모음2" xfId="15067" xr:uid="{00000000-0005-0000-0000-0000CD3C0000}"/>
    <cellStyle name="C￥AØ_AIAc°³¹ß¿ø_본부내부사업목표_2003하반기지점운영모음2 2" xfId="15068" xr:uid="{00000000-0005-0000-0000-0000CE3C0000}"/>
    <cellStyle name="Ç¥ÁØ_ÀÎÀç°³¹ß¿ø_본부내부사업목표_2003하반기지점운영모음2 2" xfId="15069" xr:uid="{00000000-0005-0000-0000-0000CF3C0000}"/>
    <cellStyle name="C￥AØ_AIAc°³¹ß¿ø_본부내부사업목표_2003하반기지점운영모음2 3" xfId="15070" xr:uid="{00000000-0005-0000-0000-0000D03C0000}"/>
    <cellStyle name="Ç¥ÁØ_ÀÎÀç°³¹ß¿ø_본부내부사업목표_2003하반기지점운영모음2 3" xfId="15071" xr:uid="{00000000-0005-0000-0000-0000D13C0000}"/>
    <cellStyle name="C￥AØ_AIAc°³¹ß¿ø_본부내부사업목표_2003하반기지점운영모음2 4" xfId="15072" xr:uid="{00000000-0005-0000-0000-0000D23C0000}"/>
    <cellStyle name="Ç¥ÁØ_ÀÎÀç°³¹ß¿ø_본부내부사업목표_2003하반기지점운영모음2 4" xfId="15073" xr:uid="{00000000-0005-0000-0000-0000D33C0000}"/>
    <cellStyle name="C￥AØ_AIAc°³¹ß¿ø_본부내부사업목표_남원" xfId="15074" xr:uid="{00000000-0005-0000-0000-0000D43C0000}"/>
    <cellStyle name="Ç¥ÁØ_ÀÎÀç°³¹ß¿ø_본부내부사업목표_남원" xfId="15075" xr:uid="{00000000-0005-0000-0000-0000D53C0000}"/>
    <cellStyle name="C￥AØ_AIAc°³¹ß¿ø_본부내부사업목표_남원 2" xfId="15076" xr:uid="{00000000-0005-0000-0000-0000D63C0000}"/>
    <cellStyle name="Ç¥ÁØ_ÀÎÀç°³¹ß¿ø_본부내부사업목표_남원 2" xfId="15077" xr:uid="{00000000-0005-0000-0000-0000D73C0000}"/>
    <cellStyle name="C￥AØ_AIAc°³¹ß¿ø_본부내부사업목표_남원 3" xfId="15078" xr:uid="{00000000-0005-0000-0000-0000D83C0000}"/>
    <cellStyle name="Ç¥ÁØ_ÀÎÀç°³¹ß¿ø_본부내부사업목표_남원 3" xfId="15079" xr:uid="{00000000-0005-0000-0000-0000D93C0000}"/>
    <cellStyle name="C￥AØ_AIAc°³¹ß¿ø_본부내부사업목표_남원 4" xfId="15080" xr:uid="{00000000-0005-0000-0000-0000DA3C0000}"/>
    <cellStyle name="Ç¥ÁØ_ÀÎÀç°³¹ß¿ø_본부내부사업목표_남원 4" xfId="15081" xr:uid="{00000000-0005-0000-0000-0000DB3C0000}"/>
    <cellStyle name="C￥AØ_AIAc°³¹ß¿ø_본부내부사업목표_남원_정읍 오픈 5주년" xfId="15082" xr:uid="{00000000-0005-0000-0000-0000DC3C0000}"/>
    <cellStyle name="Ç¥ÁØ_ÀÎÀç°³¹ß¿ø_본부내부사업목표_남원_정읍 오픈 5주년" xfId="15083" xr:uid="{00000000-0005-0000-0000-0000DD3C0000}"/>
    <cellStyle name="C￥AØ_AIAc°³¹ß¿ø_본부내부사업목표_남원_정읍 오픈 5주년 2" xfId="15084" xr:uid="{00000000-0005-0000-0000-0000DE3C0000}"/>
    <cellStyle name="Ç¥ÁØ_ÀÎÀç°³¹ß¿ø_본부내부사업목표_남원_정읍 오픈 5주년 2" xfId="15085" xr:uid="{00000000-0005-0000-0000-0000DF3C0000}"/>
    <cellStyle name="C￥AØ_AIAc°³¹ß¿ø_본부내부사업목표_남원_정읍 오픈 5주년 3" xfId="15086" xr:uid="{00000000-0005-0000-0000-0000E03C0000}"/>
    <cellStyle name="Ç¥ÁØ_ÀÎÀç°³¹ß¿ø_본부내부사업목표_남원_정읍 오픈 5주년 3" xfId="15087" xr:uid="{00000000-0005-0000-0000-0000E13C0000}"/>
    <cellStyle name="C￥AØ_AIAc°³¹ß¿ø_본부내부사업목표_남원_정읍 오픈 5주년 4" xfId="15088" xr:uid="{00000000-0005-0000-0000-0000E23C0000}"/>
    <cellStyle name="Ç¥ÁØ_ÀÎÀç°³¹ß¿ø_본부내부사업목표_남원_정읍 오픈 5주년 4" xfId="15089" xr:uid="{00000000-0005-0000-0000-0000E33C0000}"/>
    <cellStyle name="C￥AØ_AIAc°³¹ß¿ø_본부내부사업목표_남원_정읍 오픈5주년" xfId="15090" xr:uid="{00000000-0005-0000-0000-0000E43C0000}"/>
    <cellStyle name="Ç¥ÁØ_ÀÎÀç°³¹ß¿ø_본부내부사업목표_남원_정읍 오픈5주년" xfId="15091" xr:uid="{00000000-0005-0000-0000-0000E53C0000}"/>
    <cellStyle name="C￥AØ_AIAc°³¹ß¿ø_본부내부사업목표_남원_정읍 오픈5주년 2" xfId="15092" xr:uid="{00000000-0005-0000-0000-0000E63C0000}"/>
    <cellStyle name="Ç¥ÁØ_ÀÎÀç°³¹ß¿ø_본부내부사업목표_남원_정읍 오픈5주년 2" xfId="15093" xr:uid="{00000000-0005-0000-0000-0000E73C0000}"/>
    <cellStyle name="C￥AØ_AIAc°³¹ß¿ø_본부내부사업목표_남원_정읍 오픈5주년 3" xfId="15094" xr:uid="{00000000-0005-0000-0000-0000E83C0000}"/>
    <cellStyle name="Ç¥ÁØ_ÀÎÀç°³¹ß¿ø_본부내부사업목표_남원_정읍 오픈5주년 3" xfId="15095" xr:uid="{00000000-0005-0000-0000-0000E93C0000}"/>
    <cellStyle name="C￥AØ_AIAc°³¹ß¿ø_본부내부사업목표_남원_정읍 오픈5주년 4" xfId="15096" xr:uid="{00000000-0005-0000-0000-0000EA3C0000}"/>
    <cellStyle name="Ç¥ÁØ_ÀÎÀç°³¹ß¿ø_본부내부사업목표_남원_정읍 오픈5주년 4" xfId="15097" xr:uid="{00000000-0005-0000-0000-0000EB3C0000}"/>
    <cellStyle name="C￥AØ_AIAc°³¹ß¿ø_본부내부사업목표_정읍" xfId="15098" xr:uid="{00000000-0005-0000-0000-0000EC3C0000}"/>
    <cellStyle name="Ç¥ÁØ_ÀÎÀç°³¹ß¿ø_본부내부사업목표_정읍" xfId="15099" xr:uid="{00000000-0005-0000-0000-0000ED3C0000}"/>
    <cellStyle name="C￥AØ_AIAc°³¹ß¿ø_본부내부사업목표_정읍 2" xfId="15100" xr:uid="{00000000-0005-0000-0000-0000EE3C0000}"/>
    <cellStyle name="Ç¥ÁØ_ÀÎÀç°³¹ß¿ø_본부내부사업목표_정읍 2" xfId="15101" xr:uid="{00000000-0005-0000-0000-0000EF3C0000}"/>
    <cellStyle name="C￥AØ_AIAc°³¹ß¿ø_본부내부사업목표_정읍 3" xfId="15102" xr:uid="{00000000-0005-0000-0000-0000F03C0000}"/>
    <cellStyle name="Ç¥ÁØ_ÀÎÀç°³¹ß¿ø_본부내부사업목표_정읍 3" xfId="15103" xr:uid="{00000000-0005-0000-0000-0000F13C0000}"/>
    <cellStyle name="C￥AØ_AIAc°³¹ß¿ø_본부내부사업목표_정읍 4" xfId="15104" xr:uid="{00000000-0005-0000-0000-0000F23C0000}"/>
    <cellStyle name="Ç¥ÁØ_ÀÎÀç°³¹ß¿ø_본부내부사업목표_정읍 4" xfId="15105" xr:uid="{00000000-0005-0000-0000-0000F33C0000}"/>
    <cellStyle name="C￥AØ_AIAc°³¹ß¿ø_본부내부사업목표_정읍 오픈 5주년" xfId="15106" xr:uid="{00000000-0005-0000-0000-0000F43C0000}"/>
    <cellStyle name="Ç¥ÁØ_ÀÎÀç°³¹ß¿ø_본부내부사업목표_정읍 오픈 5주년" xfId="15107" xr:uid="{00000000-0005-0000-0000-0000F53C0000}"/>
    <cellStyle name="C￥AØ_AIAc°³¹ß¿ø_본부내부사업목표_정읍 오픈 5주년 2" xfId="15108" xr:uid="{00000000-0005-0000-0000-0000F63C0000}"/>
    <cellStyle name="Ç¥ÁØ_ÀÎÀç°³¹ß¿ø_본부내부사업목표_정읍 오픈 5주년 2" xfId="15109" xr:uid="{00000000-0005-0000-0000-0000F73C0000}"/>
    <cellStyle name="C￥AØ_AIAc°³¹ß¿ø_본부내부사업목표_정읍 오픈 5주년 3" xfId="15110" xr:uid="{00000000-0005-0000-0000-0000F83C0000}"/>
    <cellStyle name="Ç¥ÁØ_ÀÎÀç°³¹ß¿ø_본부내부사업목표_정읍 오픈 5주년 3" xfId="15111" xr:uid="{00000000-0005-0000-0000-0000F93C0000}"/>
    <cellStyle name="C￥AØ_AIAc°³¹ß¿ø_본부내부사업목표_정읍 오픈 5주년 4" xfId="15112" xr:uid="{00000000-0005-0000-0000-0000FA3C0000}"/>
    <cellStyle name="Ç¥ÁØ_ÀÎÀç°³¹ß¿ø_본부내부사업목표_정읍 오픈 5주년 4" xfId="15113" xr:uid="{00000000-0005-0000-0000-0000FB3C0000}"/>
    <cellStyle name="C￥AØ_AIAc°³¹ß¿ø_본부내부사업목표_정읍 오픈5주년" xfId="15114" xr:uid="{00000000-0005-0000-0000-0000FC3C0000}"/>
    <cellStyle name="Ç¥ÁØ_ÀÎÀç°³¹ß¿ø_본부내부사업목표_정읍 오픈5주년" xfId="15115" xr:uid="{00000000-0005-0000-0000-0000FD3C0000}"/>
    <cellStyle name="C￥AØ_AIAc°³¹ß¿ø_본부내부사업목표_정읍 오픈5주년 2" xfId="15116" xr:uid="{00000000-0005-0000-0000-0000FE3C0000}"/>
    <cellStyle name="Ç¥ÁØ_ÀÎÀç°³¹ß¿ø_본부내부사업목표_정읍 오픈5주년 2" xfId="15117" xr:uid="{00000000-0005-0000-0000-0000FF3C0000}"/>
    <cellStyle name="C￥AØ_AIAc°³¹ß¿ø_본부내부사업목표_정읍 오픈5주년 3" xfId="15118" xr:uid="{00000000-0005-0000-0000-0000003D0000}"/>
    <cellStyle name="Ç¥ÁØ_ÀÎÀç°³¹ß¿ø_본부내부사업목표_정읍 오픈5주년 3" xfId="15119" xr:uid="{00000000-0005-0000-0000-0000013D0000}"/>
    <cellStyle name="C￥AØ_AIAc°³¹ß¿ø_본부내부사업목표_정읍 오픈5주년 4" xfId="15120" xr:uid="{00000000-0005-0000-0000-0000023D0000}"/>
    <cellStyle name="Ç¥ÁØ_ÀÎÀç°³¹ß¿ø_본부내부사업목표_정읍 오픈5주년 4" xfId="15121" xr:uid="{00000000-0005-0000-0000-0000033D0000}"/>
    <cellStyle name="C￥AØ_AIAc°³¹ß¿ø_본부내부사업목표_정읍_정읍 오픈 5주년" xfId="15122" xr:uid="{00000000-0005-0000-0000-0000043D0000}"/>
    <cellStyle name="Ç¥ÁØ_ÀÎÀç°³¹ß¿ø_본부내부사업목표_정읍_정읍 오픈 5주년" xfId="15123" xr:uid="{00000000-0005-0000-0000-0000053D0000}"/>
    <cellStyle name="C￥AØ_AIAc°³¹ß¿ø_본부내부사업목표_정읍_정읍 오픈 5주년 2" xfId="15124" xr:uid="{00000000-0005-0000-0000-0000063D0000}"/>
    <cellStyle name="Ç¥ÁØ_ÀÎÀç°³¹ß¿ø_본부내부사업목표_정읍_정읍 오픈 5주년 2" xfId="15125" xr:uid="{00000000-0005-0000-0000-0000073D0000}"/>
    <cellStyle name="C￥AØ_AIAc°³¹ß¿ø_본부내부사업목표_정읍_정읍 오픈 5주년 3" xfId="15126" xr:uid="{00000000-0005-0000-0000-0000083D0000}"/>
    <cellStyle name="Ç¥ÁØ_ÀÎÀç°³¹ß¿ø_본부내부사업목표_정읍_정읍 오픈 5주년 3" xfId="15127" xr:uid="{00000000-0005-0000-0000-0000093D0000}"/>
    <cellStyle name="C￥AØ_AIAc°³¹ß¿ø_본부내부사업목표_정읍_정읍 오픈 5주년 4" xfId="15128" xr:uid="{00000000-0005-0000-0000-00000A3D0000}"/>
    <cellStyle name="Ç¥ÁØ_ÀÎÀç°³¹ß¿ø_본부내부사업목표_정읍_정읍 오픈 5주년 4" xfId="15129" xr:uid="{00000000-0005-0000-0000-00000B3D0000}"/>
    <cellStyle name="C￥AØ_AIAc°³¹ß¿ø_본부내부사업목표_정읍_정읍 오픈5주년" xfId="15130" xr:uid="{00000000-0005-0000-0000-00000C3D0000}"/>
    <cellStyle name="Ç¥ÁØ_ÀÎÀç°³¹ß¿ø_본부내부사업목표_정읍_정읍 오픈5주년" xfId="15131" xr:uid="{00000000-0005-0000-0000-00000D3D0000}"/>
    <cellStyle name="C￥AØ_AIAc°³¹ß¿ø_본부내부사업목표_정읍_정읍 오픈5주년 2" xfId="15132" xr:uid="{00000000-0005-0000-0000-00000E3D0000}"/>
    <cellStyle name="Ç¥ÁØ_ÀÎÀç°³¹ß¿ø_본부내부사업목표_정읍_정읍 오픈5주년 2" xfId="15133" xr:uid="{00000000-0005-0000-0000-00000F3D0000}"/>
    <cellStyle name="C￥AØ_AIAc°³¹ß¿ø_본부내부사업목표_정읍_정읍 오픈5주년 3" xfId="15134" xr:uid="{00000000-0005-0000-0000-0000103D0000}"/>
    <cellStyle name="Ç¥ÁØ_ÀÎÀç°³¹ß¿ø_본부내부사업목표_정읍_정읍 오픈5주년 3" xfId="15135" xr:uid="{00000000-0005-0000-0000-0000113D0000}"/>
    <cellStyle name="C￥AØ_AIAc°³¹ß¿ø_본부내부사업목표_정읍_정읍 오픈5주년 4" xfId="15136" xr:uid="{00000000-0005-0000-0000-0000123D0000}"/>
    <cellStyle name="Ç¥ÁØ_ÀÎÀç°³¹ß¿ø_본부내부사업목표_정읍_정읍 오픈5주년 4" xfId="15137" xr:uid="{00000000-0005-0000-0000-0000133D0000}"/>
    <cellStyle name="C￥AØ_AIAc°³¹ß¿ø_본부내부사업목표_지점보고 자료1" xfId="15138" xr:uid="{00000000-0005-0000-0000-0000143D0000}"/>
    <cellStyle name="Ç¥ÁØ_ÀÎÀç°³¹ß¿ø_본부내부사업목표_지점보고 자료1" xfId="15139" xr:uid="{00000000-0005-0000-0000-0000153D0000}"/>
    <cellStyle name="C￥AØ_AIAc°³¹ß¿ø_본부내부사업목표_지점보고 자료1 2" xfId="15140" xr:uid="{00000000-0005-0000-0000-0000163D0000}"/>
    <cellStyle name="Ç¥ÁØ_ÀÎÀç°³¹ß¿ø_본부내부사업목표_지점보고 자료1 2" xfId="15141" xr:uid="{00000000-0005-0000-0000-0000173D0000}"/>
    <cellStyle name="C￥AØ_AIAc°³¹ß¿ø_본부내부사업목표_지점보고 자료1 3" xfId="15142" xr:uid="{00000000-0005-0000-0000-0000183D0000}"/>
    <cellStyle name="Ç¥ÁØ_ÀÎÀç°³¹ß¿ø_본부내부사업목표_지점보고 자료1 3" xfId="15143" xr:uid="{00000000-0005-0000-0000-0000193D0000}"/>
    <cellStyle name="C￥AØ_AIAc°³¹ß¿ø_본부내부사업목표_지점보고 자료1 4" xfId="15144" xr:uid="{00000000-0005-0000-0000-00001A3D0000}"/>
    <cellStyle name="Ç¥ÁØ_ÀÎÀç°³¹ß¿ø_본부내부사업목표_지점보고 자료1 4" xfId="15145" xr:uid="{00000000-0005-0000-0000-00001B3D0000}"/>
    <cellStyle name="C￥AØ_AIAc°³¹ß¿ø_본부내부사업목표_지점보고 자료1_03년 7월 하반기운영안보고(1)" xfId="15146" xr:uid="{00000000-0005-0000-0000-00001C3D0000}"/>
    <cellStyle name="Ç¥ÁØ_ÀÎÀç°³¹ß¿ø_본부내부사업목표_지점보고 자료1_03년 7월 하반기운영안보고(1)" xfId="15147" xr:uid="{00000000-0005-0000-0000-00001D3D0000}"/>
    <cellStyle name="C￥AØ_AIAc°³¹ß¿ø_본부내부사업목표_지점보고 자료1_03년 7월 하반기운영안보고(1) 2" xfId="15148" xr:uid="{00000000-0005-0000-0000-00001E3D0000}"/>
    <cellStyle name="Ç¥ÁØ_ÀÎÀç°³¹ß¿ø_본부내부사업목표_지점보고 자료1_03년 7월 하반기운영안보고(1) 2" xfId="15149" xr:uid="{00000000-0005-0000-0000-00001F3D0000}"/>
    <cellStyle name="C￥AØ_AIAc°³¹ß¿ø_본부내부사업목표_지점보고 자료1_03년 7월 하반기운영안보고(1) 3" xfId="15150" xr:uid="{00000000-0005-0000-0000-0000203D0000}"/>
    <cellStyle name="Ç¥ÁØ_ÀÎÀç°³¹ß¿ø_본부내부사업목표_지점보고 자료1_03년 7월 하반기운영안보고(1) 3" xfId="15151" xr:uid="{00000000-0005-0000-0000-0000213D0000}"/>
    <cellStyle name="C￥AØ_AIAc°³¹ß¿ø_본부내부사업목표_지점보고 자료1_03년 7월 하반기운영안보고(1) 4" xfId="15152" xr:uid="{00000000-0005-0000-0000-0000223D0000}"/>
    <cellStyle name="Ç¥ÁØ_ÀÎÀç°³¹ß¿ø_본부내부사업목표_지점보고 자료1_03년 7월 하반기운영안보고(1) 4" xfId="15153" xr:uid="{00000000-0005-0000-0000-0000233D0000}"/>
    <cellStyle name="C￥AØ_AIAc°³¹ß¿ø_본부내부사업목표_지점보고 자료1_03년하반기운영안보3" xfId="15154" xr:uid="{00000000-0005-0000-0000-0000243D0000}"/>
    <cellStyle name="Ç¥ÁØ_ÀÎÀç°³¹ß¿ø_본부내부사업목표_지점보고 자료1_03년하반기운영안보3" xfId="15155" xr:uid="{00000000-0005-0000-0000-0000253D0000}"/>
    <cellStyle name="C￥AØ_AIAc°³¹ß¿ø_본부내부사업목표_지점보고 자료1_03년하반기운영안보3 2" xfId="15156" xr:uid="{00000000-0005-0000-0000-0000263D0000}"/>
    <cellStyle name="Ç¥ÁØ_ÀÎÀç°³¹ß¿ø_본부내부사업목표_지점보고 자료1_03년하반기운영안보3 2" xfId="15157" xr:uid="{00000000-0005-0000-0000-0000273D0000}"/>
    <cellStyle name="C￥AØ_AIAc°³¹ß¿ø_본부내부사업목표_지점보고 자료1_03년하반기운영안보3 3" xfId="15158" xr:uid="{00000000-0005-0000-0000-0000283D0000}"/>
    <cellStyle name="Ç¥ÁØ_ÀÎÀç°³¹ß¿ø_본부내부사업목표_지점보고 자료1_03년하반기운영안보3 3" xfId="15159" xr:uid="{00000000-0005-0000-0000-0000293D0000}"/>
    <cellStyle name="C￥AØ_AIAc°³¹ß¿ø_본부내부사업목표_지점보고 자료1_03년하반기운영안보3 4" xfId="15160" xr:uid="{00000000-0005-0000-0000-00002A3D0000}"/>
    <cellStyle name="Ç¥ÁØ_ÀÎÀç°³¹ß¿ø_본부내부사업목표_지점보고 자료1_03년하반기운영안보3 4" xfId="15161" xr:uid="{00000000-0005-0000-0000-00002B3D0000}"/>
    <cellStyle name="C￥AØ_AIAc°³¹ß¿ø_본부내부사업목표_지점보고 자료1_03년하반기운영안보3_정읍 오픈 5주년" xfId="15162" xr:uid="{00000000-0005-0000-0000-00002C3D0000}"/>
    <cellStyle name="Ç¥ÁØ_ÀÎÀç°³¹ß¿ø_본부내부사업목표_지점보고 자료1_03년하반기운영안보3_정읍 오픈 5주년" xfId="15163" xr:uid="{00000000-0005-0000-0000-00002D3D0000}"/>
    <cellStyle name="C￥AØ_AIAc°³¹ß¿ø_본부내부사업목표_지점보고 자료1_03년하반기운영안보3_정읍 오픈 5주년 2" xfId="15164" xr:uid="{00000000-0005-0000-0000-00002E3D0000}"/>
    <cellStyle name="Ç¥ÁØ_ÀÎÀç°³¹ß¿ø_본부내부사업목표_지점보고 자료1_03년하반기운영안보3_정읍 오픈 5주년 2" xfId="15165" xr:uid="{00000000-0005-0000-0000-00002F3D0000}"/>
    <cellStyle name="C￥AØ_AIAc°³¹ß¿ø_본부내부사업목표_지점보고 자료1_03년하반기운영안보3_정읍 오픈 5주년 3" xfId="15166" xr:uid="{00000000-0005-0000-0000-0000303D0000}"/>
    <cellStyle name="Ç¥ÁØ_ÀÎÀç°³¹ß¿ø_본부내부사업목표_지점보고 자료1_03년하반기운영안보3_정읍 오픈 5주년 3" xfId="15167" xr:uid="{00000000-0005-0000-0000-0000313D0000}"/>
    <cellStyle name="C￥AØ_AIAc°³¹ß¿ø_본부내부사업목표_지점보고 자료1_03년하반기운영안보3_정읍 오픈 5주년 4" xfId="15168" xr:uid="{00000000-0005-0000-0000-0000323D0000}"/>
    <cellStyle name="Ç¥ÁØ_ÀÎÀç°³¹ß¿ø_본부내부사업목표_지점보고 자료1_03년하반기운영안보3_정읍 오픈 5주년 4" xfId="15169" xr:uid="{00000000-0005-0000-0000-0000333D0000}"/>
    <cellStyle name="C￥AØ_AIAc°³¹ß¿ø_본부내부사업목표_지점보고 자료1_03년하반기운영안보3_정읍 오픈5주년" xfId="15170" xr:uid="{00000000-0005-0000-0000-0000343D0000}"/>
    <cellStyle name="Ç¥ÁØ_ÀÎÀç°³¹ß¿ø_본부내부사업목표_지점보고 자료1_03년하반기운영안보3_정읍 오픈5주년" xfId="15171" xr:uid="{00000000-0005-0000-0000-0000353D0000}"/>
    <cellStyle name="C￥AØ_AIAc°³¹ß¿ø_본부내부사업목표_지점보고 자료1_03년하반기운영안보3_정읍 오픈5주년 2" xfId="15172" xr:uid="{00000000-0005-0000-0000-0000363D0000}"/>
    <cellStyle name="Ç¥ÁØ_ÀÎÀç°³¹ß¿ø_본부내부사업목표_지점보고 자료1_03년하반기운영안보3_정읍 오픈5주년 2" xfId="15173" xr:uid="{00000000-0005-0000-0000-0000373D0000}"/>
    <cellStyle name="C￥AØ_AIAc°³¹ß¿ø_본부내부사업목표_지점보고 자료1_03년하반기운영안보3_정읍 오픈5주년 3" xfId="15174" xr:uid="{00000000-0005-0000-0000-0000383D0000}"/>
    <cellStyle name="Ç¥ÁØ_ÀÎÀç°³¹ß¿ø_본부내부사업목표_지점보고 자료1_03년하반기운영안보3_정읍 오픈5주년 3" xfId="15175" xr:uid="{00000000-0005-0000-0000-0000393D0000}"/>
    <cellStyle name="C￥AØ_AIAc°³¹ß¿ø_본부내부사업목표_지점보고 자료1_03년하반기운영안보3_정읍 오픈5주년 4" xfId="15176" xr:uid="{00000000-0005-0000-0000-00003A3D0000}"/>
    <cellStyle name="Ç¥ÁØ_ÀÎÀç°³¹ß¿ø_본부내부사업목표_지점보고 자료1_03년하반기운영안보3_정읍 오픈5주년 4" xfId="15177" xr:uid="{00000000-0005-0000-0000-00003B3D0000}"/>
    <cellStyle name="C￥AØ_AIAc°³¹ß¿ø_본부내부사업목표_지점보고 자료1_03년하반기운영안보고(판사)" xfId="15178" xr:uid="{00000000-0005-0000-0000-00003C3D0000}"/>
    <cellStyle name="Ç¥ÁØ_ÀÎÀç°³¹ß¿ø_본부내부사업목표_지점보고 자료1_03년하반기운영안보고(판사)" xfId="15179" xr:uid="{00000000-0005-0000-0000-00003D3D0000}"/>
    <cellStyle name="C￥AØ_AIAc°³¹ß¿ø_본부내부사업목표_지점보고 자료1_03년하반기운영안보고(판사) 2" xfId="15180" xr:uid="{00000000-0005-0000-0000-00003E3D0000}"/>
    <cellStyle name="Ç¥ÁØ_ÀÎÀç°³¹ß¿ø_본부내부사업목표_지점보고 자료1_03년하반기운영안보고(판사) 2" xfId="15181" xr:uid="{00000000-0005-0000-0000-00003F3D0000}"/>
    <cellStyle name="C￥AØ_AIAc°³¹ß¿ø_본부내부사업목표_지점보고 자료1_03년하반기운영안보고(판사) 3" xfId="15182" xr:uid="{00000000-0005-0000-0000-0000403D0000}"/>
    <cellStyle name="Ç¥ÁØ_ÀÎÀç°³¹ß¿ø_본부내부사업목표_지점보고 자료1_03년하반기운영안보고(판사) 3" xfId="15183" xr:uid="{00000000-0005-0000-0000-0000413D0000}"/>
    <cellStyle name="C￥AØ_AIAc°³¹ß¿ø_본부내부사업목표_지점보고 자료1_03년하반기운영안보고(판사) 4" xfId="15184" xr:uid="{00000000-0005-0000-0000-0000423D0000}"/>
    <cellStyle name="Ç¥ÁØ_ÀÎÀç°³¹ß¿ø_본부내부사업목표_지점보고 자료1_03년하반기운영안보고(판사) 4" xfId="15185" xr:uid="{00000000-0005-0000-0000-0000433D0000}"/>
    <cellStyle name="C￥AØ_AIAc°³¹ß¿ø_본부내부사업목표_지점보고 자료1_03년하반기운영안보고(판사)_정읍 오픈 5주년" xfId="15186" xr:uid="{00000000-0005-0000-0000-0000443D0000}"/>
    <cellStyle name="Ç¥ÁØ_ÀÎÀç°³¹ß¿ø_본부내부사업목표_지점보고 자료1_03년하반기운영안보고(판사)_정읍 오픈 5주년" xfId="15187" xr:uid="{00000000-0005-0000-0000-0000453D0000}"/>
    <cellStyle name="C￥AØ_AIAc°³¹ß¿ø_본부내부사업목표_지점보고 자료1_03년하반기운영안보고(판사)_정읍 오픈 5주년 2" xfId="15188" xr:uid="{00000000-0005-0000-0000-0000463D0000}"/>
    <cellStyle name="Ç¥ÁØ_ÀÎÀç°³¹ß¿ø_본부내부사업목표_지점보고 자료1_03년하반기운영안보고(판사)_정읍 오픈 5주년 2" xfId="15189" xr:uid="{00000000-0005-0000-0000-0000473D0000}"/>
    <cellStyle name="C￥AØ_AIAc°³¹ß¿ø_본부내부사업목표_지점보고 자료1_03년하반기운영안보고(판사)_정읍 오픈 5주년 3" xfId="15190" xr:uid="{00000000-0005-0000-0000-0000483D0000}"/>
    <cellStyle name="Ç¥ÁØ_ÀÎÀç°³¹ß¿ø_본부내부사업목표_지점보고 자료1_03년하반기운영안보고(판사)_정읍 오픈 5주년 3" xfId="15191" xr:uid="{00000000-0005-0000-0000-0000493D0000}"/>
    <cellStyle name="C￥AØ_AIAc°³¹ß¿ø_본부내부사업목표_지점보고 자료1_03년하반기운영안보고(판사)_정읍 오픈 5주년 4" xfId="15192" xr:uid="{00000000-0005-0000-0000-00004A3D0000}"/>
    <cellStyle name="Ç¥ÁØ_ÀÎÀç°³¹ß¿ø_본부내부사업목표_지점보고 자료1_03년하반기운영안보고(판사)_정읍 오픈 5주년 4" xfId="15193" xr:uid="{00000000-0005-0000-0000-00004B3D0000}"/>
    <cellStyle name="C￥AØ_AIAc°³¹ß¿ø_본부내부사업목표_지점보고 자료1_03년하반기운영안보고(판사)_정읍 오픈5주년" xfId="15194" xr:uid="{00000000-0005-0000-0000-00004C3D0000}"/>
    <cellStyle name="Ç¥ÁØ_ÀÎÀç°³¹ß¿ø_본부내부사업목표_지점보고 자료1_03년하반기운영안보고(판사)_정읍 오픈5주년" xfId="15195" xr:uid="{00000000-0005-0000-0000-00004D3D0000}"/>
    <cellStyle name="C￥AØ_AIAc°³¹ß¿ø_본부내부사업목표_지점보고 자료1_03년하반기운영안보고(판사)_정읍 오픈5주년 2" xfId="15196" xr:uid="{00000000-0005-0000-0000-00004E3D0000}"/>
    <cellStyle name="Ç¥ÁØ_ÀÎÀç°³¹ß¿ø_본부내부사업목표_지점보고 자료1_03년하반기운영안보고(판사)_정읍 오픈5주년 2" xfId="15197" xr:uid="{00000000-0005-0000-0000-00004F3D0000}"/>
    <cellStyle name="C￥AØ_AIAc°³¹ß¿ø_본부내부사업목표_지점보고 자료1_03년하반기운영안보고(판사)_정읍 오픈5주년 3" xfId="15198" xr:uid="{00000000-0005-0000-0000-0000503D0000}"/>
    <cellStyle name="Ç¥ÁØ_ÀÎÀç°³¹ß¿ø_본부내부사업목표_지점보고 자료1_03년하반기운영안보고(판사)_정읍 오픈5주년 3" xfId="15199" xr:uid="{00000000-0005-0000-0000-0000513D0000}"/>
    <cellStyle name="C￥AØ_AIAc°³¹ß¿ø_본부내부사업목표_지점보고 자료1_03년하반기운영안보고(판사)_정읍 오픈5주년 4" xfId="15200" xr:uid="{00000000-0005-0000-0000-0000523D0000}"/>
    <cellStyle name="Ç¥ÁØ_ÀÎÀç°³¹ß¿ø_본부내부사업목표_지점보고 자료1_03년하반기운영안보고(판사)_정읍 오픈5주년 4" xfId="15201" xr:uid="{00000000-0005-0000-0000-0000533D0000}"/>
    <cellStyle name="C￥AØ_AIAc°³¹ß¿ø_본부내부사업목표_지점보고 자료1_1" xfId="15202" xr:uid="{00000000-0005-0000-0000-0000543D0000}"/>
    <cellStyle name="Ç¥ÁØ_ÀÎÀç°³¹ß¿ø_본부내부사업목표_지점보고 자료1_1" xfId="15203" xr:uid="{00000000-0005-0000-0000-0000553D0000}"/>
    <cellStyle name="C￥AØ_AIAc°³¹ß¿ø_본부내부사업목표_지점보고 자료1_1 2" xfId="15204" xr:uid="{00000000-0005-0000-0000-0000563D0000}"/>
    <cellStyle name="Ç¥ÁØ_ÀÎÀç°³¹ß¿ø_본부내부사업목표_지점보고 자료1_1 2" xfId="15205" xr:uid="{00000000-0005-0000-0000-0000573D0000}"/>
    <cellStyle name="C￥AØ_AIAc°³¹ß¿ø_본부내부사업목표_지점보고 자료1_1 3" xfId="15206" xr:uid="{00000000-0005-0000-0000-0000583D0000}"/>
    <cellStyle name="Ç¥ÁØ_ÀÎÀç°³¹ß¿ø_본부내부사업목표_지점보고 자료1_1 3" xfId="15207" xr:uid="{00000000-0005-0000-0000-0000593D0000}"/>
    <cellStyle name="C￥AØ_AIAc°³¹ß¿ø_본부내부사업목표_지점보고 자료1_1 4" xfId="15208" xr:uid="{00000000-0005-0000-0000-00005A3D0000}"/>
    <cellStyle name="Ç¥ÁØ_ÀÎÀç°³¹ß¿ø_본부내부사업목표_지점보고 자료1_1 4" xfId="15209" xr:uid="{00000000-0005-0000-0000-00005B3D0000}"/>
    <cellStyle name="C￥AØ_AIAc°³¹ß¿ø_본부내부사업목표_지점보고 자료1_1_정읍 오픈 5주년" xfId="15210" xr:uid="{00000000-0005-0000-0000-00005C3D0000}"/>
    <cellStyle name="Ç¥ÁØ_ÀÎÀç°³¹ß¿ø_본부내부사업목표_지점보고 자료1_1_정읍 오픈 5주년" xfId="15211" xr:uid="{00000000-0005-0000-0000-00005D3D0000}"/>
    <cellStyle name="C￥AØ_AIAc°³¹ß¿ø_본부내부사업목표_지점보고 자료1_1_정읍 오픈 5주년 2" xfId="15212" xr:uid="{00000000-0005-0000-0000-00005E3D0000}"/>
    <cellStyle name="Ç¥ÁØ_ÀÎÀç°³¹ß¿ø_본부내부사업목표_지점보고 자료1_1_정읍 오픈 5주년 2" xfId="15213" xr:uid="{00000000-0005-0000-0000-00005F3D0000}"/>
    <cellStyle name="C￥AØ_AIAc°³¹ß¿ø_본부내부사업목표_지점보고 자료1_1_정읍 오픈 5주년 3" xfId="15214" xr:uid="{00000000-0005-0000-0000-0000603D0000}"/>
    <cellStyle name="Ç¥ÁØ_ÀÎÀç°³¹ß¿ø_본부내부사업목표_지점보고 자료1_1_정읍 오픈 5주년 3" xfId="15215" xr:uid="{00000000-0005-0000-0000-0000613D0000}"/>
    <cellStyle name="C￥AØ_AIAc°³¹ß¿ø_본부내부사업목표_지점보고 자료1_1_정읍 오픈 5주년 4" xfId="15216" xr:uid="{00000000-0005-0000-0000-0000623D0000}"/>
    <cellStyle name="Ç¥ÁØ_ÀÎÀç°³¹ß¿ø_본부내부사업목표_지점보고 자료1_1_정읍 오픈 5주년 4" xfId="15217" xr:uid="{00000000-0005-0000-0000-0000633D0000}"/>
    <cellStyle name="C￥AØ_AIAc°³¹ß¿ø_본부내부사업목표_지점보고 자료1_1_정읍 오픈5주년" xfId="15218" xr:uid="{00000000-0005-0000-0000-0000643D0000}"/>
    <cellStyle name="Ç¥ÁØ_ÀÎÀç°³¹ß¿ø_본부내부사업목표_지점보고 자료1_1_정읍 오픈5주년" xfId="15219" xr:uid="{00000000-0005-0000-0000-0000653D0000}"/>
    <cellStyle name="C￥AØ_AIAc°³¹ß¿ø_본부내부사업목표_지점보고 자료1_1_정읍 오픈5주년 2" xfId="15220" xr:uid="{00000000-0005-0000-0000-0000663D0000}"/>
    <cellStyle name="Ç¥ÁØ_ÀÎÀç°³¹ß¿ø_본부내부사업목표_지점보고 자료1_1_정읍 오픈5주년 2" xfId="15221" xr:uid="{00000000-0005-0000-0000-0000673D0000}"/>
    <cellStyle name="C￥AØ_AIAc°³¹ß¿ø_본부내부사업목표_지점보고 자료1_1_정읍 오픈5주년 3" xfId="15222" xr:uid="{00000000-0005-0000-0000-0000683D0000}"/>
    <cellStyle name="Ç¥ÁØ_ÀÎÀç°³¹ß¿ø_본부내부사업목표_지점보고 자료1_1_정읍 오픈5주년 3" xfId="15223" xr:uid="{00000000-0005-0000-0000-0000693D0000}"/>
    <cellStyle name="C￥AØ_AIAc°³¹ß¿ø_본부내부사업목표_지점보고 자료1_1_정읍 오픈5주년 4" xfId="15224" xr:uid="{00000000-0005-0000-0000-00006A3D0000}"/>
    <cellStyle name="Ç¥ÁØ_ÀÎÀç°³¹ß¿ø_본부내부사업목표_지점보고 자료1_1_정읍 오픈5주년 4" xfId="15225" xr:uid="{00000000-0005-0000-0000-00006B3D0000}"/>
    <cellStyle name="C￥AØ_AIAc°³¹ß¿ø_본부내부사업목표_지점보고 자료1_2003하반기지점운영모음2" xfId="15226" xr:uid="{00000000-0005-0000-0000-00006C3D0000}"/>
    <cellStyle name="Ç¥ÁØ_ÀÎÀç°³¹ß¿ø_본부내부사업목표_지점보고 자료1_2003하반기지점운영모음2" xfId="15227" xr:uid="{00000000-0005-0000-0000-00006D3D0000}"/>
    <cellStyle name="C￥AØ_AIAc°³¹ß¿ø_본부내부사업목표_지점보고 자료1_2003하반기지점운영모음2 2" xfId="15228" xr:uid="{00000000-0005-0000-0000-00006E3D0000}"/>
    <cellStyle name="Ç¥ÁØ_ÀÎÀç°³¹ß¿ø_본부내부사업목표_지점보고 자료1_2003하반기지점운영모음2 2" xfId="15229" xr:uid="{00000000-0005-0000-0000-00006F3D0000}"/>
    <cellStyle name="C￥AØ_AIAc°³¹ß¿ø_본부내부사업목표_지점보고 자료1_2003하반기지점운영모음2 3" xfId="15230" xr:uid="{00000000-0005-0000-0000-0000703D0000}"/>
    <cellStyle name="Ç¥ÁØ_ÀÎÀç°³¹ß¿ø_본부내부사업목표_지점보고 자료1_2003하반기지점운영모음2 3" xfId="15231" xr:uid="{00000000-0005-0000-0000-0000713D0000}"/>
    <cellStyle name="C￥AØ_AIAc°³¹ß¿ø_본부내부사업목표_지점보고 자료1_2003하반기지점운영모음2 4" xfId="15232" xr:uid="{00000000-0005-0000-0000-0000723D0000}"/>
    <cellStyle name="Ç¥ÁØ_ÀÎÀç°³¹ß¿ø_본부내부사업목표_지점보고 자료1_2003하반기지점운영모음2 4" xfId="15233" xr:uid="{00000000-0005-0000-0000-0000733D0000}"/>
    <cellStyle name="C￥AØ_AIAc°³¹ß¿ø_본부내부사업목표_지점보고 자료1_남원" xfId="15234" xr:uid="{00000000-0005-0000-0000-0000743D0000}"/>
    <cellStyle name="Ç¥ÁØ_ÀÎÀç°³¹ß¿ø_본부내부사업목표_지점보고 자료1_남원" xfId="15235" xr:uid="{00000000-0005-0000-0000-0000753D0000}"/>
    <cellStyle name="C￥AØ_AIAc°³¹ß¿ø_본부내부사업목표_지점보고 자료1_남원 2" xfId="15236" xr:uid="{00000000-0005-0000-0000-0000763D0000}"/>
    <cellStyle name="Ç¥ÁØ_ÀÎÀç°³¹ß¿ø_본부내부사업목표_지점보고 자료1_남원 2" xfId="15237" xr:uid="{00000000-0005-0000-0000-0000773D0000}"/>
    <cellStyle name="C￥AØ_AIAc°³¹ß¿ø_본부내부사업목표_지점보고 자료1_남원 3" xfId="15238" xr:uid="{00000000-0005-0000-0000-0000783D0000}"/>
    <cellStyle name="Ç¥ÁØ_ÀÎÀç°³¹ß¿ø_본부내부사업목표_지점보고 자료1_남원 3" xfId="15239" xr:uid="{00000000-0005-0000-0000-0000793D0000}"/>
    <cellStyle name="C￥AØ_AIAc°³¹ß¿ø_본부내부사업목표_지점보고 자료1_남원 4" xfId="15240" xr:uid="{00000000-0005-0000-0000-00007A3D0000}"/>
    <cellStyle name="Ç¥ÁØ_ÀÎÀç°³¹ß¿ø_본부내부사업목표_지점보고 자료1_남원 4" xfId="15241" xr:uid="{00000000-0005-0000-0000-00007B3D0000}"/>
    <cellStyle name="C￥AØ_AIAc°³¹ß¿ø_본부내부사업목표_지점보고 자료1_남원_정읍 오픈 5주년" xfId="15242" xr:uid="{00000000-0005-0000-0000-00007C3D0000}"/>
    <cellStyle name="Ç¥ÁØ_ÀÎÀç°³¹ß¿ø_본부내부사업목표_지점보고 자료1_남원_정읍 오픈 5주년" xfId="15243" xr:uid="{00000000-0005-0000-0000-00007D3D0000}"/>
    <cellStyle name="C￥AØ_AIAc°³¹ß¿ø_본부내부사업목표_지점보고 자료1_남원_정읍 오픈 5주년 2" xfId="15244" xr:uid="{00000000-0005-0000-0000-00007E3D0000}"/>
    <cellStyle name="Ç¥ÁØ_ÀÎÀç°³¹ß¿ø_본부내부사업목표_지점보고 자료1_남원_정읍 오픈 5주년 2" xfId="15245" xr:uid="{00000000-0005-0000-0000-00007F3D0000}"/>
    <cellStyle name="C￥AØ_AIAc°³¹ß¿ø_본부내부사업목표_지점보고 자료1_남원_정읍 오픈 5주년 3" xfId="15246" xr:uid="{00000000-0005-0000-0000-0000803D0000}"/>
    <cellStyle name="Ç¥ÁØ_ÀÎÀç°³¹ß¿ø_본부내부사업목표_지점보고 자료1_남원_정읍 오픈 5주년 3" xfId="15247" xr:uid="{00000000-0005-0000-0000-0000813D0000}"/>
    <cellStyle name="C￥AØ_AIAc°³¹ß¿ø_본부내부사업목표_지점보고 자료1_남원_정읍 오픈 5주년 4" xfId="15248" xr:uid="{00000000-0005-0000-0000-0000823D0000}"/>
    <cellStyle name="Ç¥ÁØ_ÀÎÀç°³¹ß¿ø_본부내부사업목표_지점보고 자료1_남원_정읍 오픈 5주년 4" xfId="15249" xr:uid="{00000000-0005-0000-0000-0000833D0000}"/>
    <cellStyle name="C￥AØ_AIAc°³¹ß¿ø_본부내부사업목표_지점보고 자료1_남원_정읍 오픈5주년" xfId="15250" xr:uid="{00000000-0005-0000-0000-0000843D0000}"/>
    <cellStyle name="Ç¥ÁØ_ÀÎÀç°³¹ß¿ø_본부내부사업목표_지점보고 자료1_남원_정읍 오픈5주년" xfId="15251" xr:uid="{00000000-0005-0000-0000-0000853D0000}"/>
    <cellStyle name="C￥AØ_AIAc°³¹ß¿ø_본부내부사업목표_지점보고 자료1_남원_정읍 오픈5주년 2" xfId="15252" xr:uid="{00000000-0005-0000-0000-0000863D0000}"/>
    <cellStyle name="Ç¥ÁØ_ÀÎÀç°³¹ß¿ø_본부내부사업목표_지점보고 자료1_남원_정읍 오픈5주년 2" xfId="15253" xr:uid="{00000000-0005-0000-0000-0000873D0000}"/>
    <cellStyle name="C￥AØ_AIAc°³¹ß¿ø_본부내부사업목표_지점보고 자료1_남원_정읍 오픈5주년 3" xfId="15254" xr:uid="{00000000-0005-0000-0000-0000883D0000}"/>
    <cellStyle name="Ç¥ÁØ_ÀÎÀç°³¹ß¿ø_본부내부사업목표_지점보고 자료1_남원_정읍 오픈5주년 3" xfId="15255" xr:uid="{00000000-0005-0000-0000-0000893D0000}"/>
    <cellStyle name="C￥AØ_AIAc°³¹ß¿ø_본부내부사업목표_지점보고 자료1_남원_정읍 오픈5주년 4" xfId="15256" xr:uid="{00000000-0005-0000-0000-00008A3D0000}"/>
    <cellStyle name="Ç¥ÁØ_ÀÎÀç°³¹ß¿ø_본부내부사업목표_지점보고 자료1_남원_정읍 오픈5주년 4" xfId="15257" xr:uid="{00000000-0005-0000-0000-00008B3D0000}"/>
    <cellStyle name="C￥AØ_AIAc°³¹ß¿ø_본부내부사업목표_지점보고 자료1_정읍" xfId="15258" xr:uid="{00000000-0005-0000-0000-00008C3D0000}"/>
    <cellStyle name="Ç¥ÁØ_ÀÎÀç°³¹ß¿ø_본부내부사업목표_지점보고 자료1_정읍" xfId="15259" xr:uid="{00000000-0005-0000-0000-00008D3D0000}"/>
    <cellStyle name="C￥AØ_AIAc°³¹ß¿ø_본부내부사업목표_지점보고 자료1_정읍 2" xfId="15260" xr:uid="{00000000-0005-0000-0000-00008E3D0000}"/>
    <cellStyle name="Ç¥ÁØ_ÀÎÀç°³¹ß¿ø_본부내부사업목표_지점보고 자료1_정읍 2" xfId="15261" xr:uid="{00000000-0005-0000-0000-00008F3D0000}"/>
    <cellStyle name="C￥AØ_AIAc°³¹ß¿ø_본부내부사업목표_지점보고 자료1_정읍 3" xfId="15262" xr:uid="{00000000-0005-0000-0000-0000903D0000}"/>
    <cellStyle name="Ç¥ÁØ_ÀÎÀç°³¹ß¿ø_본부내부사업목표_지점보고 자료1_정읍 3" xfId="15263" xr:uid="{00000000-0005-0000-0000-0000913D0000}"/>
    <cellStyle name="C￥AØ_AIAc°³¹ß¿ø_본부내부사업목표_지점보고 자료1_정읍 4" xfId="15264" xr:uid="{00000000-0005-0000-0000-0000923D0000}"/>
    <cellStyle name="Ç¥ÁØ_ÀÎÀç°³¹ß¿ø_본부내부사업목표_지점보고 자료1_정읍 4" xfId="15265" xr:uid="{00000000-0005-0000-0000-0000933D0000}"/>
    <cellStyle name="C￥AØ_AIAc°³¹ß¿ø_본부내부사업목표_지점보고 자료1_정읍 오픈 5주년" xfId="15266" xr:uid="{00000000-0005-0000-0000-0000943D0000}"/>
    <cellStyle name="Ç¥ÁØ_ÀÎÀç°³¹ß¿ø_본부내부사업목표_지점보고 자료1_정읍 오픈 5주년" xfId="15267" xr:uid="{00000000-0005-0000-0000-0000953D0000}"/>
    <cellStyle name="C￥AØ_AIAc°³¹ß¿ø_본부내부사업목표_지점보고 자료1_정읍 오픈 5주년 2" xfId="15268" xr:uid="{00000000-0005-0000-0000-0000963D0000}"/>
    <cellStyle name="Ç¥ÁØ_ÀÎÀç°³¹ß¿ø_본부내부사업목표_지점보고 자료1_정읍 오픈 5주년 2" xfId="15269" xr:uid="{00000000-0005-0000-0000-0000973D0000}"/>
    <cellStyle name="C￥AØ_AIAc°³¹ß¿ø_본부내부사업목표_지점보고 자료1_정읍 오픈 5주년 3" xfId="15270" xr:uid="{00000000-0005-0000-0000-0000983D0000}"/>
    <cellStyle name="Ç¥ÁØ_ÀÎÀç°³¹ß¿ø_본부내부사업목표_지점보고 자료1_정읍 오픈 5주년 3" xfId="15271" xr:uid="{00000000-0005-0000-0000-0000993D0000}"/>
    <cellStyle name="C￥AØ_AIAc°³¹ß¿ø_본부내부사업목표_지점보고 자료1_정읍 오픈 5주년 4" xfId="15272" xr:uid="{00000000-0005-0000-0000-00009A3D0000}"/>
    <cellStyle name="Ç¥ÁØ_ÀÎÀç°³¹ß¿ø_본부내부사업목표_지점보고 자료1_정읍 오픈 5주년 4" xfId="15273" xr:uid="{00000000-0005-0000-0000-00009B3D0000}"/>
    <cellStyle name="C￥AØ_AIAc°³¹ß¿ø_본부내부사업목표_지점보고 자료1_정읍 오픈5주년" xfId="15274" xr:uid="{00000000-0005-0000-0000-00009C3D0000}"/>
    <cellStyle name="Ç¥ÁØ_ÀÎÀç°³¹ß¿ø_본부내부사업목표_지점보고 자료1_정읍 오픈5주년" xfId="15275" xr:uid="{00000000-0005-0000-0000-00009D3D0000}"/>
    <cellStyle name="C￥AØ_AIAc°³¹ß¿ø_본부내부사업목표_지점보고 자료1_정읍 오픈5주년 2" xfId="15276" xr:uid="{00000000-0005-0000-0000-00009E3D0000}"/>
    <cellStyle name="Ç¥ÁØ_ÀÎÀç°³¹ß¿ø_본부내부사업목표_지점보고 자료1_정읍 오픈5주년 2" xfId="15277" xr:uid="{00000000-0005-0000-0000-00009F3D0000}"/>
    <cellStyle name="C￥AØ_AIAc°³¹ß¿ø_본부내부사업목표_지점보고 자료1_정읍 오픈5주년 3" xfId="15278" xr:uid="{00000000-0005-0000-0000-0000A03D0000}"/>
    <cellStyle name="Ç¥ÁØ_ÀÎÀç°³¹ß¿ø_본부내부사업목표_지점보고 자료1_정읍 오픈5주년 3" xfId="15279" xr:uid="{00000000-0005-0000-0000-0000A13D0000}"/>
    <cellStyle name="C￥AØ_AIAc°³¹ß¿ø_본부내부사업목표_지점보고 자료1_정읍 오픈5주년 4" xfId="15280" xr:uid="{00000000-0005-0000-0000-0000A23D0000}"/>
    <cellStyle name="Ç¥ÁØ_ÀÎÀç°³¹ß¿ø_본부내부사업목표_지점보고 자료1_정읍 오픈5주년 4" xfId="15281" xr:uid="{00000000-0005-0000-0000-0000A33D0000}"/>
    <cellStyle name="C￥AØ_AIAc°³¹ß¿ø_본부내부사업목표_지점보고 자료1_정읍_정읍 오픈 5주년" xfId="15282" xr:uid="{00000000-0005-0000-0000-0000A43D0000}"/>
    <cellStyle name="Ç¥ÁØ_ÀÎÀç°³¹ß¿ø_본부내부사업목표_지점보고 자료1_정읍_정읍 오픈 5주년" xfId="15283" xr:uid="{00000000-0005-0000-0000-0000A53D0000}"/>
    <cellStyle name="C￥AØ_AIAc°³¹ß¿ø_본부내부사업목표_지점보고 자료1_정읍_정읍 오픈 5주년 2" xfId="15284" xr:uid="{00000000-0005-0000-0000-0000A63D0000}"/>
    <cellStyle name="Ç¥ÁØ_ÀÎÀç°³¹ß¿ø_본부내부사업목표_지점보고 자료1_정읍_정읍 오픈 5주년 2" xfId="15285" xr:uid="{00000000-0005-0000-0000-0000A73D0000}"/>
    <cellStyle name="C￥AØ_AIAc°³¹ß¿ø_본부내부사업목표_지점보고 자료1_정읍_정읍 오픈 5주년 3" xfId="15286" xr:uid="{00000000-0005-0000-0000-0000A83D0000}"/>
    <cellStyle name="Ç¥ÁØ_ÀÎÀç°³¹ß¿ø_본부내부사업목표_지점보고 자료1_정읍_정읍 오픈 5주년 3" xfId="15287" xr:uid="{00000000-0005-0000-0000-0000A93D0000}"/>
    <cellStyle name="C￥AØ_AIAc°³¹ß¿ø_본부내부사업목표_지점보고 자료1_정읍_정읍 오픈 5주년 4" xfId="15288" xr:uid="{00000000-0005-0000-0000-0000AA3D0000}"/>
    <cellStyle name="Ç¥ÁØ_ÀÎÀç°³¹ß¿ø_본부내부사업목표_지점보고 자료1_정읍_정읍 오픈 5주년 4" xfId="15289" xr:uid="{00000000-0005-0000-0000-0000AB3D0000}"/>
    <cellStyle name="C￥AØ_AIAc°³¹ß¿ø_본부내부사업목표_지점보고 자료1_정읍_정읍 오픈5주년" xfId="15290" xr:uid="{00000000-0005-0000-0000-0000AC3D0000}"/>
    <cellStyle name="Ç¥ÁØ_ÀÎÀç°³¹ß¿ø_본부내부사업목표_지점보고 자료1_정읍_정읍 오픈5주년" xfId="15291" xr:uid="{00000000-0005-0000-0000-0000AD3D0000}"/>
    <cellStyle name="C￥AØ_AIAc°³¹ß¿ø_본부내부사업목표_지점보고 자료1_정읍_정읍 오픈5주년 2" xfId="15292" xr:uid="{00000000-0005-0000-0000-0000AE3D0000}"/>
    <cellStyle name="Ç¥ÁØ_ÀÎÀç°³¹ß¿ø_본부내부사업목표_지점보고 자료1_정읍_정읍 오픈5주년 2" xfId="15293" xr:uid="{00000000-0005-0000-0000-0000AF3D0000}"/>
    <cellStyle name="C￥AØ_AIAc°³¹ß¿ø_본부내부사업목표_지점보고 자료1_정읍_정읍 오픈5주년 3" xfId="15294" xr:uid="{00000000-0005-0000-0000-0000B03D0000}"/>
    <cellStyle name="Ç¥ÁØ_ÀÎÀç°³¹ß¿ø_본부내부사업목표_지점보고 자료1_정읍_정읍 오픈5주년 3" xfId="15295" xr:uid="{00000000-0005-0000-0000-0000B13D0000}"/>
    <cellStyle name="C￥AØ_AIAc°³¹ß¿ø_본부내부사업목표_지점보고 자료1_정읍_정읍 오픈5주년 4" xfId="15296" xr:uid="{00000000-0005-0000-0000-0000B23D0000}"/>
    <cellStyle name="Ç¥ÁØ_ÀÎÀç°³¹ß¿ø_본부내부사업목표_지점보고 자료1_정읍_정읍 오픈5주년 4" xfId="15297" xr:uid="{00000000-0005-0000-0000-0000B33D0000}"/>
    <cellStyle name="C￥AØ_AIAc°³¹ß¿ø_본부내부사업목표_지점보고 자료1_지점보고 자료1" xfId="15298" xr:uid="{00000000-0005-0000-0000-0000B43D0000}"/>
    <cellStyle name="Ç¥ÁØ_ÀÎÀç°³¹ß¿ø_본부내부사업목표_지점보고 자료1_지점보고 자료1" xfId="15299" xr:uid="{00000000-0005-0000-0000-0000B53D0000}"/>
    <cellStyle name="C￥AØ_AIAc°³¹ß¿ø_본부내부사업목표_지점보고 자료1_지점보고 자료1 2" xfId="15300" xr:uid="{00000000-0005-0000-0000-0000B63D0000}"/>
    <cellStyle name="Ç¥ÁØ_ÀÎÀç°³¹ß¿ø_본부내부사업목표_지점보고 자료1_지점보고 자료1 2" xfId="15301" xr:uid="{00000000-0005-0000-0000-0000B73D0000}"/>
    <cellStyle name="C￥AØ_AIAc°³¹ß¿ø_본부내부사업목표_지점보고 자료1_지점보고 자료1 3" xfId="15302" xr:uid="{00000000-0005-0000-0000-0000B83D0000}"/>
    <cellStyle name="Ç¥ÁØ_ÀÎÀç°³¹ß¿ø_본부내부사업목표_지점보고 자료1_지점보고 자료1 3" xfId="15303" xr:uid="{00000000-0005-0000-0000-0000B93D0000}"/>
    <cellStyle name="C￥AØ_AIAc°³¹ß¿ø_본부내부사업목표_지점보고 자료1_지점보고 자료1 4" xfId="15304" xr:uid="{00000000-0005-0000-0000-0000BA3D0000}"/>
    <cellStyle name="Ç¥ÁØ_ÀÎÀç°³¹ß¿ø_본부내부사업목표_지점보고 자료1_지점보고 자료1 4" xfId="15305" xr:uid="{00000000-0005-0000-0000-0000BB3D0000}"/>
    <cellStyle name="C￥AØ_AIAc°³¹ß¿ø_본부내부사업목표_지점보고 자료1_지점보고 자료1_정읍 오픈 5주년" xfId="15306" xr:uid="{00000000-0005-0000-0000-0000BC3D0000}"/>
    <cellStyle name="Ç¥ÁØ_ÀÎÀç°³¹ß¿ø_본부내부사업목표_지점보고 자료1_지점보고 자료1_정읍 오픈 5주년" xfId="15307" xr:uid="{00000000-0005-0000-0000-0000BD3D0000}"/>
    <cellStyle name="C￥AØ_AIAc°³¹ß¿ø_본부내부사업목표_지점보고 자료1_지점보고 자료1_정읍 오픈 5주년 2" xfId="15308" xr:uid="{00000000-0005-0000-0000-0000BE3D0000}"/>
    <cellStyle name="Ç¥ÁØ_ÀÎÀç°³¹ß¿ø_본부내부사업목표_지점보고 자료1_지점보고 자료1_정읍 오픈 5주년 2" xfId="15309" xr:uid="{00000000-0005-0000-0000-0000BF3D0000}"/>
    <cellStyle name="C￥AØ_AIAc°³¹ß¿ø_본부내부사업목표_지점보고 자료1_지점보고 자료1_정읍 오픈 5주년 3" xfId="15310" xr:uid="{00000000-0005-0000-0000-0000C03D0000}"/>
    <cellStyle name="Ç¥ÁØ_ÀÎÀç°³¹ß¿ø_본부내부사업목표_지점보고 자료1_지점보고 자료1_정읍 오픈 5주년 3" xfId="15311" xr:uid="{00000000-0005-0000-0000-0000C13D0000}"/>
    <cellStyle name="C￥AØ_AIAc°³¹ß¿ø_본부내부사업목표_지점보고 자료1_지점보고 자료1_정읍 오픈 5주년 4" xfId="15312" xr:uid="{00000000-0005-0000-0000-0000C23D0000}"/>
    <cellStyle name="Ç¥ÁØ_ÀÎÀç°³¹ß¿ø_본부내부사업목표_지점보고 자료1_지점보고 자료1_정읍 오픈 5주년 4" xfId="15313" xr:uid="{00000000-0005-0000-0000-0000C33D0000}"/>
    <cellStyle name="C￥AØ_AIAc°³¹ß¿ø_본부내부사업목표_지점보고 자료1_지점보고 자료1_정읍 오픈5주년" xfId="15314" xr:uid="{00000000-0005-0000-0000-0000C43D0000}"/>
    <cellStyle name="Ç¥ÁØ_ÀÎÀç°³¹ß¿ø_본부내부사업목표_지점보고 자료1_지점보고 자료1_정읍 오픈5주년" xfId="15315" xr:uid="{00000000-0005-0000-0000-0000C53D0000}"/>
    <cellStyle name="C￥AØ_AIAc°³¹ß¿ø_본부내부사업목표_지점보고 자료1_지점보고 자료1_정읍 오픈5주년 2" xfId="15316" xr:uid="{00000000-0005-0000-0000-0000C63D0000}"/>
    <cellStyle name="Ç¥ÁØ_ÀÎÀç°³¹ß¿ø_본부내부사업목표_지점보고 자료1_지점보고 자료1_정읍 오픈5주년 2" xfId="15317" xr:uid="{00000000-0005-0000-0000-0000C73D0000}"/>
    <cellStyle name="C￥AØ_AIAc°³¹ß¿ø_본부내부사업목표_지점보고 자료1_지점보고 자료1_정읍 오픈5주년 3" xfId="15318" xr:uid="{00000000-0005-0000-0000-0000C83D0000}"/>
    <cellStyle name="Ç¥ÁØ_ÀÎÀç°³¹ß¿ø_본부내부사업목표_지점보고 자료1_지점보고 자료1_정읍 오픈5주년 3" xfId="15319" xr:uid="{00000000-0005-0000-0000-0000C93D0000}"/>
    <cellStyle name="C￥AØ_AIAc°³¹ß¿ø_본부내부사업목표_지점보고 자료1_지점보고 자료1_정읍 오픈5주년 4" xfId="15320" xr:uid="{00000000-0005-0000-0000-0000CA3D0000}"/>
    <cellStyle name="Ç¥ÁØ_ÀÎÀç°³¹ß¿ø_본부내부사업목표_지점보고 자료1_지점보고 자료1_정읍 오픈5주년 4" xfId="15321" xr:uid="{00000000-0005-0000-0000-0000CB3D0000}"/>
    <cellStyle name="C￥AØ_AIAc°³¹ß¿ø_본부내부사업목표_지점보고 자료1_효자" xfId="15322" xr:uid="{00000000-0005-0000-0000-0000CC3D0000}"/>
    <cellStyle name="Ç¥ÁØ_ÀÎÀç°³¹ß¿ø_본부내부사업목표_지점보고 자료1_효자" xfId="15323" xr:uid="{00000000-0005-0000-0000-0000CD3D0000}"/>
    <cellStyle name="C￥AØ_AIAc°³¹ß¿ø_본부내부사업목표_지점보고 자료1_효자 2" xfId="15324" xr:uid="{00000000-0005-0000-0000-0000CE3D0000}"/>
    <cellStyle name="Ç¥ÁØ_ÀÎÀç°³¹ß¿ø_본부내부사업목표_지점보고 자료1_효자 2" xfId="15325" xr:uid="{00000000-0005-0000-0000-0000CF3D0000}"/>
    <cellStyle name="C￥AØ_AIAc°³¹ß¿ø_본부내부사업목표_지점보고 자료1_효자 3" xfId="15326" xr:uid="{00000000-0005-0000-0000-0000D03D0000}"/>
    <cellStyle name="Ç¥ÁØ_ÀÎÀç°³¹ß¿ø_본부내부사업목표_지점보고 자료1_효자 3" xfId="15327" xr:uid="{00000000-0005-0000-0000-0000D13D0000}"/>
    <cellStyle name="C￥AØ_AIAc°³¹ß¿ø_본부내부사업목표_지점보고 자료1_효자 4" xfId="15328" xr:uid="{00000000-0005-0000-0000-0000D23D0000}"/>
    <cellStyle name="Ç¥ÁØ_ÀÎÀç°³¹ß¿ø_본부내부사업목표_지점보고 자료1_효자 4" xfId="15329" xr:uid="{00000000-0005-0000-0000-0000D33D0000}"/>
    <cellStyle name="C￥AØ_AIAc°³¹ß¿ø_본부내부사업목표_지점보고 자료1_효자_정읍 오픈 5주년" xfId="15330" xr:uid="{00000000-0005-0000-0000-0000D43D0000}"/>
    <cellStyle name="Ç¥ÁØ_ÀÎÀç°³¹ß¿ø_본부내부사업목표_지점보고 자료1_효자_정읍 오픈 5주년" xfId="15331" xr:uid="{00000000-0005-0000-0000-0000D53D0000}"/>
    <cellStyle name="C￥AØ_AIAc°³¹ß¿ø_본부내부사업목표_지점보고 자료1_효자_정읍 오픈 5주년 2" xfId="15332" xr:uid="{00000000-0005-0000-0000-0000D63D0000}"/>
    <cellStyle name="Ç¥ÁØ_ÀÎÀç°³¹ß¿ø_본부내부사업목표_지점보고 자료1_효자_정읍 오픈 5주년 2" xfId="15333" xr:uid="{00000000-0005-0000-0000-0000D73D0000}"/>
    <cellStyle name="C￥AØ_AIAc°³¹ß¿ø_본부내부사업목표_지점보고 자료1_효자_정읍 오픈 5주년 3" xfId="15334" xr:uid="{00000000-0005-0000-0000-0000D83D0000}"/>
    <cellStyle name="Ç¥ÁØ_ÀÎÀç°³¹ß¿ø_본부내부사업목표_지점보고 자료1_효자_정읍 오픈 5주년 3" xfId="15335" xr:uid="{00000000-0005-0000-0000-0000D93D0000}"/>
    <cellStyle name="C￥AØ_AIAc°³¹ß¿ø_본부내부사업목표_지점보고 자료1_효자_정읍 오픈 5주년 4" xfId="15336" xr:uid="{00000000-0005-0000-0000-0000DA3D0000}"/>
    <cellStyle name="Ç¥ÁØ_ÀÎÀç°³¹ß¿ø_본부내부사업목표_지점보고 자료1_효자_정읍 오픈 5주년 4" xfId="15337" xr:uid="{00000000-0005-0000-0000-0000DB3D0000}"/>
    <cellStyle name="C￥AØ_AIAc°³¹ß¿ø_본부내부사업목표_지점보고 자료1_효자_정읍 오픈5주년" xfId="15338" xr:uid="{00000000-0005-0000-0000-0000DC3D0000}"/>
    <cellStyle name="Ç¥ÁØ_ÀÎÀç°³¹ß¿ø_본부내부사업목표_지점보고 자료1_효자_정읍 오픈5주년" xfId="15339" xr:uid="{00000000-0005-0000-0000-0000DD3D0000}"/>
    <cellStyle name="C￥AØ_AIAc°³¹ß¿ø_본부내부사업목표_지점보고 자료1_효자_정읍 오픈5주년 2" xfId="15340" xr:uid="{00000000-0005-0000-0000-0000DE3D0000}"/>
    <cellStyle name="Ç¥ÁØ_ÀÎÀç°³¹ß¿ø_본부내부사업목표_지점보고 자료1_효자_정읍 오픈5주년 2" xfId="15341" xr:uid="{00000000-0005-0000-0000-0000DF3D0000}"/>
    <cellStyle name="C￥AØ_AIAc°³¹ß¿ø_본부내부사업목표_지점보고 자료1_효자_정읍 오픈5주년 3" xfId="15342" xr:uid="{00000000-0005-0000-0000-0000E03D0000}"/>
    <cellStyle name="Ç¥ÁØ_ÀÎÀç°³¹ß¿ø_본부내부사업목표_지점보고 자료1_효자_정읍 오픈5주년 3" xfId="15343" xr:uid="{00000000-0005-0000-0000-0000E13D0000}"/>
    <cellStyle name="C￥AØ_AIAc°³¹ß¿ø_본부내부사업목표_지점보고 자료1_효자_정읍 오픈5주년 4" xfId="15344" xr:uid="{00000000-0005-0000-0000-0000E23D0000}"/>
    <cellStyle name="Ç¥ÁØ_ÀÎÀç°³¹ß¿ø_본부내부사업목표_지점보고 자료1_효자_정읍 오픈5주년 4" xfId="15345" xr:uid="{00000000-0005-0000-0000-0000E33D0000}"/>
    <cellStyle name="C￥AØ_AIAc°³¹ß¿ø_본부내부사업목표_효자" xfId="15346" xr:uid="{00000000-0005-0000-0000-0000E43D0000}"/>
    <cellStyle name="Ç¥ÁØ_ÀÎÀç°³¹ß¿ø_본부내부사업목표_효자" xfId="15347" xr:uid="{00000000-0005-0000-0000-0000E53D0000}"/>
    <cellStyle name="C￥AØ_AIAc°³¹ß¿ø_본부내부사업목표_효자 2" xfId="15348" xr:uid="{00000000-0005-0000-0000-0000E63D0000}"/>
    <cellStyle name="Ç¥ÁØ_ÀÎÀç°³¹ß¿ø_본부내부사업목표_효자 2" xfId="15349" xr:uid="{00000000-0005-0000-0000-0000E73D0000}"/>
    <cellStyle name="C￥AØ_AIAc°³¹ß¿ø_본부내부사업목표_효자 3" xfId="15350" xr:uid="{00000000-0005-0000-0000-0000E83D0000}"/>
    <cellStyle name="Ç¥ÁØ_ÀÎÀç°³¹ß¿ø_본부내부사업목표_효자 3" xfId="15351" xr:uid="{00000000-0005-0000-0000-0000E93D0000}"/>
    <cellStyle name="C￥AØ_AIAc°³¹ß¿ø_본부내부사업목표_효자 4" xfId="15352" xr:uid="{00000000-0005-0000-0000-0000EA3D0000}"/>
    <cellStyle name="Ç¥ÁØ_ÀÎÀç°³¹ß¿ø_본부내부사업목표_효자 4" xfId="15353" xr:uid="{00000000-0005-0000-0000-0000EB3D0000}"/>
    <cellStyle name="C￥AØ_AIAc°³¹ß¿ø_본부내부사업목표_효자_정읍 오픈 5주년" xfId="15354" xr:uid="{00000000-0005-0000-0000-0000EC3D0000}"/>
    <cellStyle name="Ç¥ÁØ_ÀÎÀç°³¹ß¿ø_본부내부사업목표_효자_정읍 오픈 5주년" xfId="15355" xr:uid="{00000000-0005-0000-0000-0000ED3D0000}"/>
    <cellStyle name="C￥AØ_AIAc°³¹ß¿ø_본부내부사업목표_효자_정읍 오픈 5주년 2" xfId="15356" xr:uid="{00000000-0005-0000-0000-0000EE3D0000}"/>
    <cellStyle name="Ç¥ÁØ_ÀÎÀç°³¹ß¿ø_본부내부사업목표_효자_정읍 오픈 5주년 2" xfId="15357" xr:uid="{00000000-0005-0000-0000-0000EF3D0000}"/>
    <cellStyle name="C￥AØ_AIAc°³¹ß¿ø_본부내부사업목표_효자_정읍 오픈 5주년 3" xfId="15358" xr:uid="{00000000-0005-0000-0000-0000F03D0000}"/>
    <cellStyle name="Ç¥ÁØ_ÀÎÀç°³¹ß¿ø_본부내부사업목표_효자_정읍 오픈 5주년 3" xfId="15359" xr:uid="{00000000-0005-0000-0000-0000F13D0000}"/>
    <cellStyle name="C￥AØ_AIAc°³¹ß¿ø_본부내부사업목표_효자_정읍 오픈 5주년 4" xfId="15360" xr:uid="{00000000-0005-0000-0000-0000F23D0000}"/>
    <cellStyle name="Ç¥ÁØ_ÀÎÀç°³¹ß¿ø_본부내부사업목표_효자_정읍 오픈 5주년 4" xfId="15361" xr:uid="{00000000-0005-0000-0000-0000F33D0000}"/>
    <cellStyle name="C￥AØ_AIAc°³¹ß¿ø_본부내부사업목표_효자_정읍 오픈5주년" xfId="15362" xr:uid="{00000000-0005-0000-0000-0000F43D0000}"/>
    <cellStyle name="Ç¥ÁØ_ÀÎÀç°³¹ß¿ø_본부내부사업목표_효자_정읍 오픈5주년" xfId="15363" xr:uid="{00000000-0005-0000-0000-0000F53D0000}"/>
    <cellStyle name="C￥AØ_AIAc°³¹ß¿ø_본부내부사업목표_효자_정읍 오픈5주년 2" xfId="15364" xr:uid="{00000000-0005-0000-0000-0000F63D0000}"/>
    <cellStyle name="Ç¥ÁØ_ÀÎÀç°³¹ß¿ø_본부내부사업목표_효자_정읍 오픈5주년 2" xfId="15365" xr:uid="{00000000-0005-0000-0000-0000F73D0000}"/>
    <cellStyle name="C￥AØ_AIAc°³¹ß¿ø_본부내부사업목표_효자_정읍 오픈5주년 3" xfId="15366" xr:uid="{00000000-0005-0000-0000-0000F83D0000}"/>
    <cellStyle name="Ç¥ÁØ_ÀÎÀç°³¹ß¿ø_본부내부사업목표_효자_정읍 오픈5주년 3" xfId="15367" xr:uid="{00000000-0005-0000-0000-0000F93D0000}"/>
    <cellStyle name="C￥AØ_AIAc°³¹ß¿ø_본부내부사업목표_효자_정읍 오픈5주년 4" xfId="15368" xr:uid="{00000000-0005-0000-0000-0000FA3D0000}"/>
    <cellStyle name="Ç¥ÁØ_ÀÎÀç°³¹ß¿ø_본부내부사업목표_효자_정읍 오픈5주년 4" xfId="15369" xr:uid="{00000000-0005-0000-0000-0000FB3D0000}"/>
    <cellStyle name="C￥AØ_AIAc°³¹ß¿ø_신무배포계획서(1)" xfId="15370" xr:uid="{00000000-0005-0000-0000-0000FC3D0000}"/>
    <cellStyle name="Ç¥ÁØ_ÀÎÀç°³¹ß¿ø_신무배포계획서(1)" xfId="15371" xr:uid="{00000000-0005-0000-0000-0000FD3D0000}"/>
    <cellStyle name="C￥AØ_AIAc°³¹ß¿ø_신무배포계획서(1) 2" xfId="15372" xr:uid="{00000000-0005-0000-0000-0000FE3D0000}"/>
    <cellStyle name="Ç¥ÁØ_ÀÎÀç°³¹ß¿ø_신무배포계획서(1) 2" xfId="15373" xr:uid="{00000000-0005-0000-0000-0000FF3D0000}"/>
    <cellStyle name="C￥AØ_AIAc°³¹ß¿ø_신무배포계획서(1) 3" xfId="15374" xr:uid="{00000000-0005-0000-0000-0000003E0000}"/>
    <cellStyle name="Ç¥ÁØ_ÀÎÀç°³¹ß¿ø_신무배포계획서(1) 3" xfId="15375" xr:uid="{00000000-0005-0000-0000-0000013E0000}"/>
    <cellStyle name="C￥AØ_AIAc°³¹ß¿ø_신무배포계획서(1) 4" xfId="15376" xr:uid="{00000000-0005-0000-0000-0000023E0000}"/>
    <cellStyle name="Ç¥ÁØ_ÀÎÀç°³¹ß¿ø_신무배포계획서(1) 4" xfId="15377" xr:uid="{00000000-0005-0000-0000-0000033E0000}"/>
    <cellStyle name="C￥AØ_AIAc°³¹ß¿ø_전북판사 사업계획" xfId="15378" xr:uid="{00000000-0005-0000-0000-0000043E0000}"/>
    <cellStyle name="Ç¥ÁØ_ÀÎÀç°³¹ß¿ø_전북판사 사업계획" xfId="15379" xr:uid="{00000000-0005-0000-0000-0000053E0000}"/>
    <cellStyle name="C￥AØ_AIAc°³¹ß¿ø_전북판사 사업계획 2" xfId="15380" xr:uid="{00000000-0005-0000-0000-0000063E0000}"/>
    <cellStyle name="Ç¥ÁØ_ÀÎÀç°³¹ß¿ø_전북판사 사업계획 2" xfId="15381" xr:uid="{00000000-0005-0000-0000-0000073E0000}"/>
    <cellStyle name="C￥AØ_AIAc°³¹ß¿ø_전북판사 사업계획 3" xfId="15382" xr:uid="{00000000-0005-0000-0000-0000083E0000}"/>
    <cellStyle name="Ç¥ÁØ_ÀÎÀç°³¹ß¿ø_전북판사 사업계획 3" xfId="15383" xr:uid="{00000000-0005-0000-0000-0000093E0000}"/>
    <cellStyle name="C￥AØ_AIAc°³¹ß¿ø_전북판사 사업계획 4" xfId="15384" xr:uid="{00000000-0005-0000-0000-00000A3E0000}"/>
    <cellStyle name="Ç¥ÁØ_ÀÎÀç°³¹ß¿ø_전북판사 사업계획 4" xfId="15385" xr:uid="{00000000-0005-0000-0000-00000B3E0000}"/>
    <cellStyle name="C￥AØ_AIAc°³¹ß¿ø_정읍" xfId="15386" xr:uid="{00000000-0005-0000-0000-00000C3E0000}"/>
    <cellStyle name="Ç¥ÁØ_ÀÎÀç°³¹ß¿ø_정읍" xfId="15387" xr:uid="{00000000-0005-0000-0000-00000D3E0000}"/>
    <cellStyle name="C￥AØ_AIAc°³¹ß¿ø_정읍 2" xfId="15388" xr:uid="{00000000-0005-0000-0000-00000E3E0000}"/>
    <cellStyle name="Ç¥ÁØ_ÀÎÀç°³¹ß¿ø_정읍 2" xfId="15389" xr:uid="{00000000-0005-0000-0000-00000F3E0000}"/>
    <cellStyle name="C￥AØ_AIAc°³¹ß¿ø_정읍 3" xfId="15390" xr:uid="{00000000-0005-0000-0000-0000103E0000}"/>
    <cellStyle name="Ç¥ÁØ_ÀÎÀç°³¹ß¿ø_정읍 3" xfId="15391" xr:uid="{00000000-0005-0000-0000-0000113E0000}"/>
    <cellStyle name="C￥AØ_AIAc°³¹ß¿ø_정읍 4" xfId="15392" xr:uid="{00000000-0005-0000-0000-0000123E0000}"/>
    <cellStyle name="Ç¥ÁØ_ÀÎÀç°³¹ß¿ø_정읍 4" xfId="15393" xr:uid="{00000000-0005-0000-0000-0000133E0000}"/>
    <cellStyle name="C￥AØ_AIAc°³¹ß¿ø_정읍_정읍 오픈 5주년" xfId="15394" xr:uid="{00000000-0005-0000-0000-0000143E0000}"/>
    <cellStyle name="Ç¥ÁØ_ÀÎÀç°³¹ß¿ø_정읍_정읍 오픈 5주년" xfId="15395" xr:uid="{00000000-0005-0000-0000-0000153E0000}"/>
    <cellStyle name="C￥AØ_AIAc°³¹ß¿ø_정읍_정읍 오픈 5주년 2" xfId="15396" xr:uid="{00000000-0005-0000-0000-0000163E0000}"/>
    <cellStyle name="Ç¥ÁØ_ÀÎÀç°³¹ß¿ø_정읍_정읍 오픈 5주년 2" xfId="15397" xr:uid="{00000000-0005-0000-0000-0000173E0000}"/>
    <cellStyle name="C￥AØ_AIAc°³¹ß¿ø_정읍_정읍 오픈 5주년 3" xfId="15398" xr:uid="{00000000-0005-0000-0000-0000183E0000}"/>
    <cellStyle name="Ç¥ÁØ_ÀÎÀç°³¹ß¿ø_정읍_정읍 오픈 5주년 3" xfId="15399" xr:uid="{00000000-0005-0000-0000-0000193E0000}"/>
    <cellStyle name="C￥AØ_AIAc°³¹ß¿ø_정읍_정읍 오픈 5주년 4" xfId="15400" xr:uid="{00000000-0005-0000-0000-00001A3E0000}"/>
    <cellStyle name="Ç¥ÁØ_ÀÎÀç°³¹ß¿ø_정읍_정읍 오픈 5주년 4" xfId="15401" xr:uid="{00000000-0005-0000-0000-00001B3E0000}"/>
    <cellStyle name="C￥AØ_AIAc°³¹ß¿ø_정읍_정읍 오픈5주년" xfId="15402" xr:uid="{00000000-0005-0000-0000-00001C3E0000}"/>
    <cellStyle name="Ç¥ÁØ_ÀÎÀç°³¹ß¿ø_정읍_정읍 오픈5주년" xfId="15403" xr:uid="{00000000-0005-0000-0000-00001D3E0000}"/>
    <cellStyle name="C￥AØ_AIAc°³¹ß¿ø_정읍_정읍 오픈5주년 2" xfId="15404" xr:uid="{00000000-0005-0000-0000-00001E3E0000}"/>
    <cellStyle name="Ç¥ÁØ_ÀÎÀç°³¹ß¿ø_정읍_정읍 오픈5주년 2" xfId="15405" xr:uid="{00000000-0005-0000-0000-00001F3E0000}"/>
    <cellStyle name="C￥AØ_AIAc°³¹ß¿ø_정읍_정읍 오픈5주년 3" xfId="15406" xr:uid="{00000000-0005-0000-0000-0000203E0000}"/>
    <cellStyle name="Ç¥ÁØ_ÀÎÀç°³¹ß¿ø_정읍_정읍 오픈5주년 3" xfId="15407" xr:uid="{00000000-0005-0000-0000-0000213E0000}"/>
    <cellStyle name="C￥AØ_AIAc°³¹ß¿ø_정읍_정읍 오픈5주년 4" xfId="15408" xr:uid="{00000000-0005-0000-0000-0000223E0000}"/>
    <cellStyle name="Ç¥ÁØ_ÀÎÀç°³¹ß¿ø_정읍_정읍 오픈5주년 4" xfId="15409" xr:uid="{00000000-0005-0000-0000-0000233E0000}"/>
    <cellStyle name="C￥AØ_AIAc°³¹ß¿ø_지점별 품목실적(값)(2002~2003)" xfId="15410" xr:uid="{00000000-0005-0000-0000-0000243E0000}"/>
    <cellStyle name="Ç¥ÁØ_ÀÎÀç°³¹ß¿ø_지점별 품목실적(값)(2002~2003)" xfId="15411" xr:uid="{00000000-0005-0000-0000-0000253E0000}"/>
    <cellStyle name="C￥AØ_AIAc°³¹ß¿ø_지점별 품목실적(값)(2002~2003) 2" xfId="15412" xr:uid="{00000000-0005-0000-0000-0000263E0000}"/>
    <cellStyle name="Ç¥ÁØ_ÀÎÀç°³¹ß¿ø_지점별 품목실적(값)(2002~2003) 2" xfId="15413" xr:uid="{00000000-0005-0000-0000-0000273E0000}"/>
    <cellStyle name="C￥AØ_AIAc°³¹ß¿ø_지점별 품목실적(값)(2002~2003) 3" xfId="15414" xr:uid="{00000000-0005-0000-0000-0000283E0000}"/>
    <cellStyle name="Ç¥ÁØ_ÀÎÀç°³¹ß¿ø_지점별 품목실적(값)(2002~2003) 3" xfId="15415" xr:uid="{00000000-0005-0000-0000-0000293E0000}"/>
    <cellStyle name="C￥AØ_AIAc°³¹ß¿ø_지점별 품목실적(값)(2002~2003) 4" xfId="15416" xr:uid="{00000000-0005-0000-0000-00002A3E0000}"/>
    <cellStyle name="Ç¥ÁØ_ÀÎÀç°³¹ß¿ø_지점별 품목실적(값)(2002~2003) 4" xfId="15417" xr:uid="{00000000-0005-0000-0000-00002B3E0000}"/>
    <cellStyle name="C￥AØ_AIAc°³¹ß¿ø_지점보고 자료1" xfId="15418" xr:uid="{00000000-0005-0000-0000-00002C3E0000}"/>
    <cellStyle name="Ç¥ÁØ_ÀÎÀç°³¹ß¿ø_지점보고 자료1" xfId="15419" xr:uid="{00000000-0005-0000-0000-00002D3E0000}"/>
    <cellStyle name="C￥AØ_AIAc°³¹ß¿ø_지점보고 자료1 2" xfId="15420" xr:uid="{00000000-0005-0000-0000-00002E3E0000}"/>
    <cellStyle name="Ç¥ÁØ_ÀÎÀç°³¹ß¿ø_지점보고 자료1 2" xfId="15421" xr:uid="{00000000-0005-0000-0000-00002F3E0000}"/>
    <cellStyle name="C￥AØ_AIAc°³¹ß¿ø_지점보고 자료1 3" xfId="15422" xr:uid="{00000000-0005-0000-0000-0000303E0000}"/>
    <cellStyle name="Ç¥ÁØ_ÀÎÀç°³¹ß¿ø_지점보고 자료1 3" xfId="15423" xr:uid="{00000000-0005-0000-0000-0000313E0000}"/>
    <cellStyle name="C￥AØ_AIAc°³¹ß¿ø_지점보고 자료1 4" xfId="15424" xr:uid="{00000000-0005-0000-0000-0000323E0000}"/>
    <cellStyle name="Ç¥ÁØ_ÀÎÀç°³¹ß¿ø_지점보고 자료1 4" xfId="15425" xr:uid="{00000000-0005-0000-0000-0000333E0000}"/>
    <cellStyle name="C￥AØ_AIAc°³¹ß¿ø_지점보고 자료1_정읍 오픈 5주년" xfId="15426" xr:uid="{00000000-0005-0000-0000-0000343E0000}"/>
    <cellStyle name="Ç¥ÁØ_ÀÎÀç°³¹ß¿ø_지점보고 자료1_정읍 오픈 5주년" xfId="15427" xr:uid="{00000000-0005-0000-0000-0000353E0000}"/>
    <cellStyle name="C￥AØ_AIAc°³¹ß¿ø_지점보고 자료1_정읍 오픈 5주년 2" xfId="15428" xr:uid="{00000000-0005-0000-0000-0000363E0000}"/>
    <cellStyle name="Ç¥ÁØ_ÀÎÀç°³¹ß¿ø_지점보고 자료1_정읍 오픈 5주년 2" xfId="15429" xr:uid="{00000000-0005-0000-0000-0000373E0000}"/>
    <cellStyle name="C￥AØ_AIAc°³¹ß¿ø_지점보고 자료1_정읍 오픈 5주년 3" xfId="15430" xr:uid="{00000000-0005-0000-0000-0000383E0000}"/>
    <cellStyle name="Ç¥ÁØ_ÀÎÀç°³¹ß¿ø_지점보고 자료1_정읍 오픈 5주년 3" xfId="15431" xr:uid="{00000000-0005-0000-0000-0000393E0000}"/>
    <cellStyle name="C￥AØ_AIAc°³¹ß¿ø_지점보고 자료1_정읍 오픈 5주년 4" xfId="15432" xr:uid="{00000000-0005-0000-0000-00003A3E0000}"/>
    <cellStyle name="Ç¥ÁØ_ÀÎÀç°³¹ß¿ø_지점보고 자료1_정읍 오픈 5주년 4" xfId="15433" xr:uid="{00000000-0005-0000-0000-00003B3E0000}"/>
    <cellStyle name="C￥AØ_AIAc°³¹ß¿ø_지점보고 자료1_정읍 오픈5주년" xfId="15434" xr:uid="{00000000-0005-0000-0000-00003C3E0000}"/>
    <cellStyle name="Ç¥ÁØ_ÀÎÀç°³¹ß¿ø_지점보고 자료1_정읍 오픈5주년" xfId="15435" xr:uid="{00000000-0005-0000-0000-00003D3E0000}"/>
    <cellStyle name="C￥AØ_AIAc°³¹ß¿ø_지점보고 자료1_정읍 오픈5주년 2" xfId="15436" xr:uid="{00000000-0005-0000-0000-00003E3E0000}"/>
    <cellStyle name="Ç¥ÁØ_ÀÎÀç°³¹ß¿ø_지점보고 자료1_정읍 오픈5주년 2" xfId="15437" xr:uid="{00000000-0005-0000-0000-00003F3E0000}"/>
    <cellStyle name="C￥AØ_AIAc°³¹ß¿ø_지점보고 자료1_정읍 오픈5주년 3" xfId="15438" xr:uid="{00000000-0005-0000-0000-0000403E0000}"/>
    <cellStyle name="Ç¥ÁØ_ÀÎÀç°³¹ß¿ø_지점보고 자료1_정읍 오픈5주년 3" xfId="15439" xr:uid="{00000000-0005-0000-0000-0000413E0000}"/>
    <cellStyle name="C￥AØ_AIAc°³¹ß¿ø_지점보고 자료1_정읍 오픈5주년 4" xfId="15440" xr:uid="{00000000-0005-0000-0000-0000423E0000}"/>
    <cellStyle name="Ç¥ÁØ_ÀÎÀç°³¹ß¿ø_지점보고 자료1_정읍 오픈5주년 4" xfId="15441" xr:uid="{00000000-0005-0000-0000-0000433E0000}"/>
    <cellStyle name="C￥AØ_AIAc°³¹ß¿ø_효자" xfId="15442" xr:uid="{00000000-0005-0000-0000-0000443E0000}"/>
    <cellStyle name="Ç¥ÁØ_ÀÎÀç°³¹ß¿ø_효자" xfId="15443" xr:uid="{00000000-0005-0000-0000-0000453E0000}"/>
    <cellStyle name="C￥AØ_AIAc°³¹ß¿ø_효자 2" xfId="15444" xr:uid="{00000000-0005-0000-0000-0000463E0000}"/>
    <cellStyle name="Ç¥ÁØ_ÀÎÀç°³¹ß¿ø_효자 2" xfId="15445" xr:uid="{00000000-0005-0000-0000-0000473E0000}"/>
    <cellStyle name="C￥AØ_AIAc°³¹ß¿ø_효자 3" xfId="15446" xr:uid="{00000000-0005-0000-0000-0000483E0000}"/>
    <cellStyle name="Ç¥ÁØ_ÀÎÀç°³¹ß¿ø_효자 3" xfId="15447" xr:uid="{00000000-0005-0000-0000-0000493E0000}"/>
    <cellStyle name="C￥AØ_AIAc°³¹ß¿ø_효자 4" xfId="15448" xr:uid="{00000000-0005-0000-0000-00004A3E0000}"/>
    <cellStyle name="Ç¥ÁØ_ÀÎÀç°³¹ß¿ø_효자 4" xfId="15449" xr:uid="{00000000-0005-0000-0000-00004B3E0000}"/>
    <cellStyle name="C￥AØ_AIAc°³¹ß¿ø_효자_정읍 오픈 5주년" xfId="15450" xr:uid="{00000000-0005-0000-0000-00004C3E0000}"/>
    <cellStyle name="Ç¥ÁØ_ÀÎÀç°³¹ß¿ø_효자_정읍 오픈 5주년" xfId="15451" xr:uid="{00000000-0005-0000-0000-00004D3E0000}"/>
    <cellStyle name="C￥AØ_AIAc°³¹ß¿ø_효자_정읍 오픈 5주년 2" xfId="15452" xr:uid="{00000000-0005-0000-0000-00004E3E0000}"/>
    <cellStyle name="Ç¥ÁØ_ÀÎÀç°³¹ß¿ø_효자_정읍 오픈 5주년 2" xfId="15453" xr:uid="{00000000-0005-0000-0000-00004F3E0000}"/>
    <cellStyle name="C￥AØ_AIAc°³¹ß¿ø_효자_정읍 오픈 5주년 3" xfId="15454" xr:uid="{00000000-0005-0000-0000-0000503E0000}"/>
    <cellStyle name="Ç¥ÁØ_ÀÎÀç°³¹ß¿ø_효자_정읍 오픈 5주년 3" xfId="15455" xr:uid="{00000000-0005-0000-0000-0000513E0000}"/>
    <cellStyle name="C￥AØ_AIAc°³¹ß¿ø_효자_정읍 오픈 5주년 4" xfId="15456" xr:uid="{00000000-0005-0000-0000-0000523E0000}"/>
    <cellStyle name="Ç¥ÁØ_ÀÎÀç°³¹ß¿ø_효자_정읍 오픈 5주년 4" xfId="15457" xr:uid="{00000000-0005-0000-0000-0000533E0000}"/>
    <cellStyle name="C￥AØ_AIAc°³¹ß¿ø_효자_정읍 오픈5주년" xfId="15458" xr:uid="{00000000-0005-0000-0000-0000543E0000}"/>
    <cellStyle name="Ç¥ÁØ_ÀÎÀç°³¹ß¿ø_효자_정읍 오픈5주년" xfId="15459" xr:uid="{00000000-0005-0000-0000-0000553E0000}"/>
    <cellStyle name="C￥AØ_AIAc°³¹ß¿ø_효자_정읍 오픈5주년 2" xfId="15460" xr:uid="{00000000-0005-0000-0000-0000563E0000}"/>
    <cellStyle name="Ç¥ÁØ_ÀÎÀç°³¹ß¿ø_효자_정읍 오픈5주년 2" xfId="15461" xr:uid="{00000000-0005-0000-0000-0000573E0000}"/>
    <cellStyle name="C￥AØ_AIAc°³¹ß¿ø_효자_정읍 오픈5주년 3" xfId="15462" xr:uid="{00000000-0005-0000-0000-0000583E0000}"/>
    <cellStyle name="Ç¥ÁØ_ÀÎÀç°³¹ß¿ø_효자_정읍 오픈5주년 3" xfId="15463" xr:uid="{00000000-0005-0000-0000-0000593E0000}"/>
    <cellStyle name="C￥AØ_AIAc°³¹ß¿ø_효자_정읍 오픈5주년 4" xfId="15464" xr:uid="{00000000-0005-0000-0000-00005A3E0000}"/>
    <cellStyle name="Ç¥ÁØ_ÀÎÀç°³¹ß¿ø_효자_정읍 오픈5주년 4" xfId="15465" xr:uid="{00000000-0005-0000-0000-00005B3E0000}"/>
    <cellStyle name="C￥AØ_AßA¤´eA÷ " xfId="15466" xr:uid="{00000000-0005-0000-0000-00005C3E0000}"/>
    <cellStyle name="Ç¥ÁØ_ÃßÁ¤´ëÂ÷ " xfId="15467" xr:uid="{00000000-0005-0000-0000-00005D3E0000}"/>
    <cellStyle name="C￥AØ_AßA¤´eA÷ _2.E¿A²ºÐ¼R " xfId="15468" xr:uid="{00000000-0005-0000-0000-00005E3E0000}"/>
    <cellStyle name="Ç¥ÁØ_ÀÚ±Ý_1_ÃßÁ¤´ëÂ÷ " xfId="15469" xr:uid="{00000000-0005-0000-0000-00005F3E0000}"/>
    <cellStyle name="C￥AØ_AU±Y_1_AßA¤´eA÷ _2.E¿A²ºÐ¼R " xfId="15470" xr:uid="{00000000-0005-0000-0000-0000603E0000}"/>
    <cellStyle name="Ç¥ÁØ_ÀÚ±Ý_ÃßÁ¤´ëÂ÷ " xfId="15471" xr:uid="{00000000-0005-0000-0000-0000613E0000}"/>
    <cellStyle name="C￥AØ_Ay°eC￥(2¿u) " xfId="15472" xr:uid="{00000000-0005-0000-0000-0000623E0000}"/>
    <cellStyle name="Ç¥ÁØ_Áý°èÇ¥(2¿ù) " xfId="15473" xr:uid="{00000000-0005-0000-0000-0000633E0000}"/>
    <cellStyle name="C￥AØ_AμE￡3¿u " xfId="15474" xr:uid="{00000000-0005-0000-0000-0000643E0000}"/>
    <cellStyle name="Ç¥ÁØ_Çö´ë¾÷¹«ÃßÁø " xfId="15475" xr:uid="{00000000-0005-0000-0000-0000653E0000}"/>
    <cellStyle name="C￥AØ_Co´e¾÷¹≪AßAø " xfId="15476" xr:uid="{00000000-0005-0000-0000-0000663E0000}"/>
    <cellStyle name="Ç¥ÁØ_ÇöÁö¹ýÀÎ °Å¾×¿©½Å " xfId="15477" xr:uid="{00000000-0005-0000-0000-0000673E0000}"/>
    <cellStyle name="C￥AØ_CoAo¹yAI °A¾×¿ⓒ½A " xfId="15478" xr:uid="{00000000-0005-0000-0000-0000683E0000}"/>
    <cellStyle name="Ç¥ÁØ_laroux_1" xfId="15479" xr:uid="{00000000-0005-0000-0000-0000693E0000}"/>
    <cellStyle name="C￥AØ_laroux_1 2" xfId="15480" xr:uid="{00000000-0005-0000-0000-00006A3E0000}"/>
    <cellStyle name="Ç¥ÁØ_laroux_1 2" xfId="15481" xr:uid="{00000000-0005-0000-0000-00006B3E0000}"/>
    <cellStyle name="C￥AØ_laroux_1 3" xfId="15482" xr:uid="{00000000-0005-0000-0000-00006C3E0000}"/>
    <cellStyle name="Ç¥ÁØ_laroux_1 3" xfId="15483" xr:uid="{00000000-0005-0000-0000-00006D3E0000}"/>
    <cellStyle name="C￥AØ_laroux_1_10월지사판촉" xfId="15484" xr:uid="{00000000-0005-0000-0000-00006E3E0000}"/>
    <cellStyle name="Ç¥ÁØ_laroux_1_ÀÎÀç°³¹ß¿ø" xfId="15485" xr:uid="{00000000-0005-0000-0000-00006F3E0000}"/>
    <cellStyle name="C￥AØ_laroux_1_AIAc°³¹ß¿ø AoC￥" xfId="15486" xr:uid="{00000000-0005-0000-0000-0000703E0000}"/>
    <cellStyle name="Ç¥ÁØ_laroux_1_ÀÎÀç°³¹ß¿ø ÁöÇ¥" xfId="15487" xr:uid="{00000000-0005-0000-0000-0000713E0000}"/>
    <cellStyle name="C￥AØ_laroux_1_AIAc°³¹ß¿ø AoC￥ 2" xfId="15488" xr:uid="{00000000-0005-0000-0000-0000723E0000}"/>
    <cellStyle name="Ç¥ÁØ_laroux_1_ÀÎÀç°³¹ß¿ø ÁöÇ¥ 2" xfId="15489" xr:uid="{00000000-0005-0000-0000-0000733E0000}"/>
    <cellStyle name="C￥AØ_laroux_1_AIAc°³¹ß¿ø AoC￥ 3" xfId="15490" xr:uid="{00000000-0005-0000-0000-0000743E0000}"/>
    <cellStyle name="Ç¥ÁØ_laroux_1_ÀÎÀç°³¹ß¿ø ÁöÇ¥ 3" xfId="15491" xr:uid="{00000000-0005-0000-0000-0000753E0000}"/>
    <cellStyle name="C￥AØ_laroux_1_AIAc°³¹ß¿ø AoC￥ 4" xfId="15492" xr:uid="{00000000-0005-0000-0000-0000763E0000}"/>
    <cellStyle name="Ç¥ÁØ_laroux_1_ÀÎÀç°³¹ß¿ø ÁöÇ¥ 4" xfId="15493" xr:uid="{00000000-0005-0000-0000-0000773E0000}"/>
    <cellStyle name="C￥AØ_laroux_1_AIAc°³¹ß¿ø AoC￥_10월지사판촉" xfId="15494" xr:uid="{00000000-0005-0000-0000-0000783E0000}"/>
    <cellStyle name="Ç¥ÁØ_laroux_1_ÀÎÀç°³¹ß¿ø(2)" xfId="15495" xr:uid="{00000000-0005-0000-0000-0000793E0000}"/>
    <cellStyle name="C￥AØ_laroux_1_AIAc°³¹ß¿ø(2)_1" xfId="15496" xr:uid="{00000000-0005-0000-0000-00007A3E0000}"/>
    <cellStyle name="Ç¥ÁØ_laroux_1_ÀÎÀç°³¹ß¿ø(2)_1" xfId="15497" xr:uid="{00000000-0005-0000-0000-00007B3E0000}"/>
    <cellStyle name="C￥AØ_laroux_1_AIAc°³¹ß¿ø(2)_1 2" xfId="15498" xr:uid="{00000000-0005-0000-0000-00007C3E0000}"/>
    <cellStyle name="Ç¥ÁØ_laroux_1_ÀÎÀç°³¹ß¿ø(2)_1 2" xfId="15499" xr:uid="{00000000-0005-0000-0000-00007D3E0000}"/>
    <cellStyle name="C￥AØ_laroux_1_AIAc°³¹ß¿ø(2)_1 3" xfId="15500" xr:uid="{00000000-0005-0000-0000-00007E3E0000}"/>
    <cellStyle name="Ç¥ÁØ_laroux_1_ÀÎÀç°³¹ß¿ø(2)_1 3" xfId="15501" xr:uid="{00000000-0005-0000-0000-00007F3E0000}"/>
    <cellStyle name="C￥AØ_laroux_1_AIAc°³¹ß¿ø(2)_1 4" xfId="15502" xr:uid="{00000000-0005-0000-0000-0000803E0000}"/>
    <cellStyle name="Ç¥ÁØ_laroux_1_ÀÎÀç°³¹ß¿ø(2)_1 4" xfId="15503" xr:uid="{00000000-0005-0000-0000-0000813E0000}"/>
    <cellStyle name="C￥AØ_laroux_1_AIAc°³¹ß¿ø(2)_1_6월지사판촉" xfId="15504" xr:uid="{00000000-0005-0000-0000-0000823E0000}"/>
    <cellStyle name="Ç¥ÁØ_laroux_1_Sheet1" xfId="15505" xr:uid="{00000000-0005-0000-0000-0000833E0000}"/>
    <cellStyle name="C￥AØ_laroux_1_Sheet1_11월지사판촉" xfId="15506" xr:uid="{00000000-0005-0000-0000-0000843E0000}"/>
    <cellStyle name="Ç¥ÁØ_laroux_2" xfId="15507" xr:uid="{00000000-0005-0000-0000-0000853E0000}"/>
    <cellStyle name="C￥AØ_laroux_2_11월지사판촉" xfId="15508" xr:uid="{00000000-0005-0000-0000-0000863E0000}"/>
    <cellStyle name="Ç¥ÁØ_laroux_2_ÀÎÀç°³¹ß¿ø" xfId="15509" xr:uid="{00000000-0005-0000-0000-0000873E0000}"/>
    <cellStyle name="C￥AØ_laroux_2_AIAc°³¹ß¿ø AoC￥" xfId="15510" xr:uid="{00000000-0005-0000-0000-0000883E0000}"/>
    <cellStyle name="Ç¥ÁØ_laroux_2_ÀÎÀç°³¹ß¿ø ÁöÇ¥" xfId="15511" xr:uid="{00000000-0005-0000-0000-0000893E0000}"/>
    <cellStyle name="C￥AØ_laroux_2_AIAc°³¹ß¿ø AoC￥ 2" xfId="15512" xr:uid="{00000000-0005-0000-0000-00008A3E0000}"/>
    <cellStyle name="Ç¥ÁØ_laroux_2_ÀÎÀç°³¹ß¿ø ÁöÇ¥ 2" xfId="15513" xr:uid="{00000000-0005-0000-0000-00008B3E0000}"/>
    <cellStyle name="C￥AØ_laroux_2_AIAc°³¹ß¿ø AoC￥ 3" xfId="15514" xr:uid="{00000000-0005-0000-0000-00008C3E0000}"/>
    <cellStyle name="Ç¥ÁØ_laroux_2_ÀÎÀç°³¹ß¿ø ÁöÇ¥ 3" xfId="15515" xr:uid="{00000000-0005-0000-0000-00008D3E0000}"/>
    <cellStyle name="C￥AØ_laroux_2_AIAc°³¹ß¿ø AoC￥ 4" xfId="15516" xr:uid="{00000000-0005-0000-0000-00008E3E0000}"/>
    <cellStyle name="Ç¥ÁØ_laroux_2_ÀÎÀç°³¹ß¿ø ÁöÇ¥ 4" xfId="15517" xr:uid="{00000000-0005-0000-0000-00008F3E0000}"/>
    <cellStyle name="C￥AØ_laroux_2_AIAc°³¹ß¿ø AoC￥_기본품의서양식" xfId="15518" xr:uid="{00000000-0005-0000-0000-0000903E0000}"/>
    <cellStyle name="Ç¥ÁØ_laroux_2_ÀÎÀç°³¹ß¿ø(2)" xfId="15519" xr:uid="{00000000-0005-0000-0000-0000913E0000}"/>
    <cellStyle name="C￥AØ_laroux_2_AIAc°³¹ß¿ø(2)_1" xfId="15520" xr:uid="{00000000-0005-0000-0000-0000923E0000}"/>
    <cellStyle name="Ç¥ÁØ_laroux_2_ÀÎÀç°³¹ß¿ø(2)_1" xfId="15521" xr:uid="{00000000-0005-0000-0000-0000933E0000}"/>
    <cellStyle name="C￥AØ_laroux_2_AIAc°³¹ß¿ø(2)_1 2" xfId="15522" xr:uid="{00000000-0005-0000-0000-0000943E0000}"/>
    <cellStyle name="Ç¥ÁØ_laroux_2_ÀÎÀç°³¹ß¿ø(2)_1 2" xfId="15523" xr:uid="{00000000-0005-0000-0000-0000953E0000}"/>
    <cellStyle name="C￥AØ_laroux_2_AIAc°³¹ß¿ø(2)_1 3" xfId="15524" xr:uid="{00000000-0005-0000-0000-0000963E0000}"/>
    <cellStyle name="Ç¥ÁØ_laroux_2_ÀÎÀç°³¹ß¿ø(2)_1 3" xfId="15525" xr:uid="{00000000-0005-0000-0000-0000973E0000}"/>
    <cellStyle name="C￥AØ_laroux_2_AIAc°³¹ß¿ø(2)_1 4" xfId="15526" xr:uid="{00000000-0005-0000-0000-0000983E0000}"/>
    <cellStyle name="Ç¥ÁØ_laroux_2_ÀÎÀç°³¹ß¿ø(2)_1 4" xfId="15527" xr:uid="{00000000-0005-0000-0000-0000993E0000}"/>
    <cellStyle name="C￥AØ_laroux_2_AIAc°³¹ß¿ø(2)_1_10월지사판촉" xfId="15528" xr:uid="{00000000-0005-0000-0000-00009A3E0000}"/>
    <cellStyle name="Ç¥ÁØ_laroux_2_Sheet1" xfId="15529" xr:uid="{00000000-0005-0000-0000-00009B3E0000}"/>
    <cellStyle name="C￥AØ_laroux_2_Sheet1_11월지사판촉" xfId="15530" xr:uid="{00000000-0005-0000-0000-00009C3E0000}"/>
    <cellStyle name="Ç¥ÁØ_laroux_3" xfId="15531" xr:uid="{00000000-0005-0000-0000-00009D3E0000}"/>
    <cellStyle name="C￥AØ_laroux_3_1월지사판촉" xfId="15532" xr:uid="{00000000-0005-0000-0000-00009E3E0000}"/>
    <cellStyle name="Ç¥ÁØ_laroux_4" xfId="15533" xr:uid="{00000000-0005-0000-0000-00009F3E0000}"/>
    <cellStyle name="C￥AØ_laroux_6월지사판촉" xfId="15534" xr:uid="{00000000-0005-0000-0000-0000A03E0000}"/>
    <cellStyle name="Ç¥ÁØ_laroux_ÀÎÀç°³¹ß¿ø" xfId="15535" xr:uid="{00000000-0005-0000-0000-0000A13E0000}"/>
    <cellStyle name="C￥AØ_laroux_AIAc°³¹ß¿ø AoC￥" xfId="15536" xr:uid="{00000000-0005-0000-0000-0000A23E0000}"/>
    <cellStyle name="Ç¥ÁØ_laroux_ÀÎÀç°³¹ß¿ø ÁöÇ¥" xfId="15537" xr:uid="{00000000-0005-0000-0000-0000A33E0000}"/>
    <cellStyle name="C￥AØ_laroux_AIAc°³¹ß¿ø AoC￥ 2" xfId="15538" xr:uid="{00000000-0005-0000-0000-0000A43E0000}"/>
    <cellStyle name="Ç¥ÁØ_laroux_ÀÎÀç°³¹ß¿ø ÁöÇ¥ 2" xfId="15539" xr:uid="{00000000-0005-0000-0000-0000A53E0000}"/>
    <cellStyle name="C￥AØ_laroux_AIAc°³¹ß¿ø AoC￥ 3" xfId="15540" xr:uid="{00000000-0005-0000-0000-0000A63E0000}"/>
    <cellStyle name="Ç¥ÁØ_laroux_ÀÎÀç°³¹ß¿ø ÁöÇ¥ 3" xfId="15541" xr:uid="{00000000-0005-0000-0000-0000A73E0000}"/>
    <cellStyle name="C￥AØ_laroux_AIAc°³¹ß¿ø AoC￥ 4" xfId="15542" xr:uid="{00000000-0005-0000-0000-0000A83E0000}"/>
    <cellStyle name="Ç¥ÁØ_laroux_ÀÎÀç°³¹ß¿ø ÁöÇ¥ 4" xfId="15543" xr:uid="{00000000-0005-0000-0000-0000A93E0000}"/>
    <cellStyle name="C￥AØ_laroux_AIAc°³¹ß¿ø AoC￥_10월지사판촉" xfId="15544" xr:uid="{00000000-0005-0000-0000-0000AA3E0000}"/>
    <cellStyle name="Ç¥ÁØ_laroux_ÀÎÀç°³¹ß¿ø(2)" xfId="15545" xr:uid="{00000000-0005-0000-0000-0000AB3E0000}"/>
    <cellStyle name="C￥AØ_laroux_AIAc°³¹ß¿ø(2)_1" xfId="15546" xr:uid="{00000000-0005-0000-0000-0000AC3E0000}"/>
    <cellStyle name="Ç¥ÁØ_laroux_ÀÎÀç°³¹ß¿ø(2)_1" xfId="15547" xr:uid="{00000000-0005-0000-0000-0000AD3E0000}"/>
    <cellStyle name="C￥AØ_laroux_AIAc°³¹ß¿ø(2)_1 2" xfId="15548" xr:uid="{00000000-0005-0000-0000-0000AE3E0000}"/>
    <cellStyle name="Ç¥ÁØ_laroux_ÀÎÀç°³¹ß¿ø(2)_1 2" xfId="15549" xr:uid="{00000000-0005-0000-0000-0000AF3E0000}"/>
    <cellStyle name="C￥AØ_laroux_AIAc°³¹ß¿ø(2)_1 3" xfId="15550" xr:uid="{00000000-0005-0000-0000-0000B03E0000}"/>
    <cellStyle name="Ç¥ÁØ_laroux_ÀÎÀç°³¹ß¿ø(2)_1 3" xfId="15551" xr:uid="{00000000-0005-0000-0000-0000B13E0000}"/>
    <cellStyle name="C￥AØ_laroux_AIAc°³¹ß¿ø(2)_1 4" xfId="15552" xr:uid="{00000000-0005-0000-0000-0000B23E0000}"/>
    <cellStyle name="Ç¥ÁØ_laroux_ÀÎÀç°³¹ß¿ø(2)_1 4" xfId="15553" xr:uid="{00000000-0005-0000-0000-0000B33E0000}"/>
    <cellStyle name="C￥AØ_laroux_AIAc°³¹ß¿ø(2)_1_1월지사판촉" xfId="15554" xr:uid="{00000000-0005-0000-0000-0000B43E0000}"/>
    <cellStyle name="Ç¥ÁØ_laroux_Sheet1" xfId="15555" xr:uid="{00000000-0005-0000-0000-0000B53E0000}"/>
    <cellStyle name="C￥AØ_laroux_Sheet1_10월지사판촉" xfId="15556" xr:uid="{00000000-0005-0000-0000-0000B63E0000}"/>
    <cellStyle name="Ç¥ÁØ_º¯°æ¿¹»ê(8¿ù) " xfId="15557" xr:uid="{00000000-0005-0000-0000-0000B73E0000}"/>
    <cellStyle name="C￥AØ_º≫A¡¹YÆ÷ " xfId="15558" xr:uid="{00000000-0005-0000-0000-0000B83E0000}"/>
    <cellStyle name="Ç¥ÁØ_p.mix " xfId="15559" xr:uid="{00000000-0005-0000-0000-0000B93E0000}"/>
    <cellStyle name="C￥AØ_p.mix _2.E¿A²ºÐ¼R " xfId="15560" xr:uid="{00000000-0005-0000-0000-0000BA3E0000}"/>
    <cellStyle name="Ç¥ÁØ_PL¿µ¾÷ " xfId="15561" xr:uid="{00000000-0005-0000-0000-0000BB3E0000}"/>
    <cellStyle name="C￥AØ_PL¿μ¾÷ " xfId="15562" xr:uid="{00000000-0005-0000-0000-0000BC3E0000}"/>
    <cellStyle name="Ç¥ÁØ_Sheet1" xfId="15563" xr:uid="{00000000-0005-0000-0000-0000BD3E0000}"/>
    <cellStyle name="C￥AØ_Sheet1_¿μ¾÷CoE² " xfId="15564" xr:uid="{00000000-0005-0000-0000-0000BE3E0000}"/>
    <cellStyle name="Ç¥ÁØ_Sheet1_0N-HANDLING " xfId="15565" xr:uid="{00000000-0005-0000-0000-0000BF3E0000}"/>
    <cellStyle name="C￥AØ_Sheet1_1" xfId="15566" xr:uid="{00000000-0005-0000-0000-0000C03E0000}"/>
    <cellStyle name="Ç¥ÁØ_Sheet1_1" xfId="15567" xr:uid="{00000000-0005-0000-0000-0000C13E0000}"/>
    <cellStyle name="C￥AØ_Sheet1_1 2" xfId="15568" xr:uid="{00000000-0005-0000-0000-0000C23E0000}"/>
    <cellStyle name="Ç¥ÁØ_Sheet1_1 2" xfId="15569" xr:uid="{00000000-0005-0000-0000-0000C33E0000}"/>
    <cellStyle name="C￥AØ_Sheet1_1 3" xfId="15570" xr:uid="{00000000-0005-0000-0000-0000C43E0000}"/>
    <cellStyle name="Ç¥ÁØ_Sheet1_1 3" xfId="15571" xr:uid="{00000000-0005-0000-0000-0000C53E0000}"/>
    <cellStyle name="C￥AØ_Sheet1_1 4" xfId="15572" xr:uid="{00000000-0005-0000-0000-0000C63E0000}"/>
    <cellStyle name="Ç¥ÁØ_Sheet1_1 4" xfId="15573" xr:uid="{00000000-0005-0000-0000-0000C73E0000}"/>
    <cellStyle name="C￥AØ_Sheet1_1_10월지사판촉" xfId="15574" xr:uid="{00000000-0005-0000-0000-0000C83E0000}"/>
    <cellStyle name="Ç¥ÁØ_Sheet1_2" xfId="15575" xr:uid="{00000000-0005-0000-0000-0000C93E0000}"/>
    <cellStyle name="C￥AØ_Sheet1_Ay°eC￥(2¿u) " xfId="15576" xr:uid="{00000000-0005-0000-0000-0000CA3E0000}"/>
    <cellStyle name="Ç¥ÁØ_Sheet1_Áý°èÇ¥(2¿ù) " xfId="15577" xr:uid="{00000000-0005-0000-0000-0000CB3E0000}"/>
    <cellStyle name="C￥AØ_SMG-CKD-d1.1 " xfId="15578" xr:uid="{00000000-0005-0000-0000-0000CC3E0000}"/>
    <cellStyle name="Ç¥ÁØ_SOON1 " xfId="15579" xr:uid="{00000000-0005-0000-0000-0000CD3E0000}"/>
    <cellStyle name="C￥AØ_SOON1 _¹≪¿ª10¿u " xfId="15580" xr:uid="{00000000-0005-0000-0000-0000CE3E0000}"/>
    <cellStyle name="Ç¥ÁØ_TestResults" xfId="15581" xr:uid="{00000000-0005-0000-0000-0000CF3E0000}"/>
    <cellStyle name="C￥AØ_TestResults_data_annl" xfId="15582" xr:uid="{00000000-0005-0000-0000-0000D03E0000}"/>
    <cellStyle name="Ç¥ÁØ_TestResults_data_annl" xfId="15583" xr:uid="{00000000-0005-0000-0000-0000D13E0000}"/>
    <cellStyle name="C￥AØ_TestResults_data_annl 2" xfId="15584" xr:uid="{00000000-0005-0000-0000-0000D23E0000}"/>
    <cellStyle name="Ç¥ÁØ_TestResults_data_annl 2" xfId="15585" xr:uid="{00000000-0005-0000-0000-0000D33E0000}"/>
    <cellStyle name="C￥AØ_TestResults_data_annl 3" xfId="15586" xr:uid="{00000000-0005-0000-0000-0000D43E0000}"/>
    <cellStyle name="Ç¥ÁØ_TestResults_data_annl 3" xfId="15587" xr:uid="{00000000-0005-0000-0000-0000D53E0000}"/>
    <cellStyle name="C￥AØ_TestResults_data_annl 4" xfId="15588" xr:uid="{00000000-0005-0000-0000-0000D63E0000}"/>
    <cellStyle name="Ç¥ÁØ_TestResults_data_annl 4" xfId="15589" xr:uid="{00000000-0005-0000-0000-0000D73E0000}"/>
    <cellStyle name="C￥AØ_TestResults_data_mkt" xfId="15590" xr:uid="{00000000-0005-0000-0000-0000D83E0000}"/>
    <cellStyle name="Ç¥ÁØ_TestResults_data_mkt" xfId="15591" xr:uid="{00000000-0005-0000-0000-0000D93E0000}"/>
    <cellStyle name="C￥AØ_TestResults_data_mkt 2" xfId="15592" xr:uid="{00000000-0005-0000-0000-0000DA3E0000}"/>
    <cellStyle name="Ç¥ÁØ_TestResults_data_mkt 2" xfId="15593" xr:uid="{00000000-0005-0000-0000-0000DB3E0000}"/>
    <cellStyle name="C￥AØ_TestResults_data_mkt 3" xfId="15594" xr:uid="{00000000-0005-0000-0000-0000DC3E0000}"/>
    <cellStyle name="Ç¥ÁØ_TestResults_data_mkt 3" xfId="15595" xr:uid="{00000000-0005-0000-0000-0000DD3E0000}"/>
    <cellStyle name="C￥AØ_TestResults_data_mkt 4" xfId="15596" xr:uid="{00000000-0005-0000-0000-0000DE3E0000}"/>
    <cellStyle name="Ç¥ÁØ_TestResults_data_mkt 4" xfId="15597" xr:uid="{00000000-0005-0000-0000-0000DF3E0000}"/>
    <cellStyle name="C￥AØ_TestResults_report_1" xfId="15598" xr:uid="{00000000-0005-0000-0000-0000E03E0000}"/>
    <cellStyle name="Ç¥ÁØ_TestResults_report_1" xfId="15599" xr:uid="{00000000-0005-0000-0000-0000E13E0000}"/>
    <cellStyle name="C￥AØ_TestResults_report_1 2" xfId="15600" xr:uid="{00000000-0005-0000-0000-0000E23E0000}"/>
    <cellStyle name="Ç¥ÁØ_TestResults_report_1 2" xfId="15601" xr:uid="{00000000-0005-0000-0000-0000E33E0000}"/>
    <cellStyle name="C￥AØ_TestResults_report_1 3" xfId="15602" xr:uid="{00000000-0005-0000-0000-0000E43E0000}"/>
    <cellStyle name="Ç¥ÁØ_TestResults_report_1 3" xfId="15603" xr:uid="{00000000-0005-0000-0000-0000E53E0000}"/>
    <cellStyle name="C￥AØ_TestResults_report_1 4" xfId="15604" xr:uid="{00000000-0005-0000-0000-0000E63E0000}"/>
    <cellStyle name="Ç¥ÁØ_TestResults_report_1 4" xfId="15605" xr:uid="{00000000-0005-0000-0000-0000E73E0000}"/>
    <cellStyle name="C￥AØ_TestResults_Report1new" xfId="15606" xr:uid="{00000000-0005-0000-0000-0000E83E0000}"/>
    <cellStyle name="Ç¥ÁØ_TestResults_Report1new" xfId="15607" xr:uid="{00000000-0005-0000-0000-0000E93E0000}"/>
    <cellStyle name="C￥AØ_TestResults_Report1new 2" xfId="15608" xr:uid="{00000000-0005-0000-0000-0000EA3E0000}"/>
    <cellStyle name="Ç¥ÁØ_TestResults_Report1new 2" xfId="15609" xr:uid="{00000000-0005-0000-0000-0000EB3E0000}"/>
    <cellStyle name="C￥AØ_TestResults_Report1new 3" xfId="15610" xr:uid="{00000000-0005-0000-0000-0000EC3E0000}"/>
    <cellStyle name="Ç¥ÁØ_TestResults_Report1new 3" xfId="15611" xr:uid="{00000000-0005-0000-0000-0000ED3E0000}"/>
    <cellStyle name="C￥AØ_TestResults_Report1new 4" xfId="15612" xr:uid="{00000000-0005-0000-0000-0000EE3E0000}"/>
    <cellStyle name="Ç¥ÁØ_TestResults_Report1new 4" xfId="15613" xr:uid="{00000000-0005-0000-0000-0000EF3E0000}"/>
    <cellStyle name="C￥AØ_TestResults_Upload" xfId="15614" xr:uid="{00000000-0005-0000-0000-0000F03E0000}"/>
    <cellStyle name="Ç¥ÁØ_TestResults_Upload" xfId="15615" xr:uid="{00000000-0005-0000-0000-0000F13E0000}"/>
    <cellStyle name="C￥AØ_TestResults_Upload 2" xfId="15616" xr:uid="{00000000-0005-0000-0000-0000F23E0000}"/>
    <cellStyle name="Ç¥ÁØ_TestResults_Upload 2" xfId="15617" xr:uid="{00000000-0005-0000-0000-0000F33E0000}"/>
    <cellStyle name="C￥AØ_TestResults_Upload 3" xfId="15618" xr:uid="{00000000-0005-0000-0000-0000F43E0000}"/>
    <cellStyle name="Ç¥ÁØ_TestResults_Upload 3" xfId="15619" xr:uid="{00000000-0005-0000-0000-0000F53E0000}"/>
    <cellStyle name="C￥AØ_TestResults_Upload 4" xfId="15620" xr:uid="{00000000-0005-0000-0000-0000F63E0000}"/>
    <cellStyle name="Ç¥ÁØ_TestResults_Upload 4" xfId="15621" xr:uid="{00000000-0005-0000-0000-0000F73E0000}"/>
    <cellStyle name="C￥AØ_TestResults_대차대조표" xfId="15622" xr:uid="{00000000-0005-0000-0000-0000F83E0000}"/>
    <cellStyle name="Ç¥ÁØ_TestResults_대차대조표" xfId="15623" xr:uid="{00000000-0005-0000-0000-0000F93E0000}"/>
    <cellStyle name="C￥AØ_TestResults_대차대조표 2" xfId="15624" xr:uid="{00000000-0005-0000-0000-0000FA3E0000}"/>
    <cellStyle name="Ç¥ÁØ_TestResults_대차대조표 2" xfId="15625" xr:uid="{00000000-0005-0000-0000-0000FB3E0000}"/>
    <cellStyle name="C￥AØ_TestResults_대차대조표 3" xfId="15626" xr:uid="{00000000-0005-0000-0000-0000FC3E0000}"/>
    <cellStyle name="Ç¥ÁØ_TestResults_대차대조표 3" xfId="15627" xr:uid="{00000000-0005-0000-0000-0000FD3E0000}"/>
    <cellStyle name="C￥AØ_TestResults_대차대조표 4" xfId="15628" xr:uid="{00000000-0005-0000-0000-0000FE3E0000}"/>
    <cellStyle name="Ç¥ÁØ_TestResults_대차대조표 4" xfId="15629" xr:uid="{00000000-0005-0000-0000-0000FF3E0000}"/>
    <cellStyle name="C￥AØ_TestResults_삼성전자_20060208" xfId="15630" xr:uid="{00000000-0005-0000-0000-0000003F0000}"/>
    <cellStyle name="Ç¥ÁØ_TestResults_삼성전자_20060208" xfId="15631" xr:uid="{00000000-0005-0000-0000-0000013F0000}"/>
    <cellStyle name="C￥AØ_TestResults_삼성전자_20060208 2" xfId="15632" xr:uid="{00000000-0005-0000-0000-0000023F0000}"/>
    <cellStyle name="Ç¥ÁØ_TestResults_삼성전자_20060208 2" xfId="15633" xr:uid="{00000000-0005-0000-0000-0000033F0000}"/>
    <cellStyle name="C￥AØ_TestResults_삼성전자_20060208 3" xfId="15634" xr:uid="{00000000-0005-0000-0000-0000043F0000}"/>
    <cellStyle name="Ç¥ÁØ_TestResults_삼성전자_20060208 3" xfId="15635" xr:uid="{00000000-0005-0000-0000-0000053F0000}"/>
    <cellStyle name="C￥AØ_TestResults_삼성전자_20060208 4" xfId="15636" xr:uid="{00000000-0005-0000-0000-0000063F0000}"/>
    <cellStyle name="Ç¥ÁØ_TestResults_삼성전자_20060208 4" xfId="15637" xr:uid="{00000000-0005-0000-0000-0000073F0000}"/>
    <cellStyle name="C￥AØ_TestResults_추정재무제표" xfId="15638" xr:uid="{00000000-0005-0000-0000-0000083F0000}"/>
    <cellStyle name="Ç¥ÁØ_TestResults_추정재무제표" xfId="15639" xr:uid="{00000000-0005-0000-0000-0000093F0000}"/>
    <cellStyle name="C￥AØ_TestResults_추정재무제표 2" xfId="15640" xr:uid="{00000000-0005-0000-0000-00000A3F0000}"/>
    <cellStyle name="Ç¥ÁØ_TestResults_추정재무제표 2" xfId="15641" xr:uid="{00000000-0005-0000-0000-00000B3F0000}"/>
    <cellStyle name="C￥AØ_TestResults_추정재무제표 3" xfId="15642" xr:uid="{00000000-0005-0000-0000-00000C3F0000}"/>
    <cellStyle name="Ç¥ÁØ_TestResults_추정재무제표 3" xfId="15643" xr:uid="{00000000-0005-0000-0000-00000D3F0000}"/>
    <cellStyle name="C￥AØ_TestResults_추정재무제표 4" xfId="15644" xr:uid="{00000000-0005-0000-0000-00000E3F0000}"/>
    <cellStyle name="Ç¥ÁØ_TestResults_추정재무제표 4" xfId="15645" xr:uid="{00000000-0005-0000-0000-00000F3F0000}"/>
    <cellStyle name="C￥AØ_TestResults_추정재무제표_받은파일" xfId="15646" xr:uid="{00000000-0005-0000-0000-0000103F0000}"/>
    <cellStyle name="Ç¥ÁØ_TestResults_추정재무제표_받은파일" xfId="15647" xr:uid="{00000000-0005-0000-0000-0000113F0000}"/>
    <cellStyle name="C￥AØ_TestResults_추정재무제표_받은파일 2" xfId="15648" xr:uid="{00000000-0005-0000-0000-0000123F0000}"/>
    <cellStyle name="Ç¥ÁØ_TestResults_추정재무제표_받은파일 2" xfId="15649" xr:uid="{00000000-0005-0000-0000-0000133F0000}"/>
    <cellStyle name="C￥AØ_TestResults_추정재무제표_받은파일 3" xfId="15650" xr:uid="{00000000-0005-0000-0000-0000143F0000}"/>
    <cellStyle name="Ç¥ÁØ_TestResults_추정재무제표_받은파일 3" xfId="15651" xr:uid="{00000000-0005-0000-0000-0000153F0000}"/>
    <cellStyle name="C￥AØ_TestResults_추정재무제표_받은파일 4" xfId="15652" xr:uid="{00000000-0005-0000-0000-0000163F0000}"/>
    <cellStyle name="Ç¥ÁØ_TestResults_추정재무제표_받은파일 4" xfId="15653" xr:uid="{00000000-0005-0000-0000-0000173F0000}"/>
    <cellStyle name="C￥AØ_TestResults_추정재무제표1" xfId="15654" xr:uid="{00000000-0005-0000-0000-0000183F0000}"/>
    <cellStyle name="Ç¥ÁØ_TestResults_추정재무제표1" xfId="15655" xr:uid="{00000000-0005-0000-0000-0000193F0000}"/>
    <cellStyle name="C￥AØ_TestResults_추정재무제표1 2" xfId="15656" xr:uid="{00000000-0005-0000-0000-00001A3F0000}"/>
    <cellStyle name="Ç¥ÁØ_TestResults_추정재무제표1 2" xfId="15657" xr:uid="{00000000-0005-0000-0000-00001B3F0000}"/>
    <cellStyle name="C￥AØ_TestResults_추정재무제표1 3" xfId="15658" xr:uid="{00000000-0005-0000-0000-00001C3F0000}"/>
    <cellStyle name="Ç¥ÁØ_TestResults_추정재무제표1 3" xfId="15659" xr:uid="{00000000-0005-0000-0000-00001D3F0000}"/>
    <cellStyle name="C￥AØ_TestResults_추정재무제표1 4" xfId="15660" xr:uid="{00000000-0005-0000-0000-00001E3F0000}"/>
    <cellStyle name="Ç¥ÁØ_TestResults_추정재무제표1 4" xfId="15661" xr:uid="{00000000-0005-0000-0000-00001F3F0000}"/>
    <cellStyle name="C￥AØ_TestResults_추정재무제표21" xfId="15662" xr:uid="{00000000-0005-0000-0000-0000203F0000}"/>
    <cellStyle name="Ç¥ÁØ_TestResults_추정재무제표21" xfId="15663" xr:uid="{00000000-0005-0000-0000-0000213F0000}"/>
    <cellStyle name="C￥AØ_TestResults_추정재무제표21 2" xfId="15664" xr:uid="{00000000-0005-0000-0000-0000223F0000}"/>
    <cellStyle name="Ç¥ÁØ_TestResults_추정재무제표21 2" xfId="15665" xr:uid="{00000000-0005-0000-0000-0000233F0000}"/>
    <cellStyle name="C￥AØ_TestResults_추정재무제표21 3" xfId="15666" xr:uid="{00000000-0005-0000-0000-0000243F0000}"/>
    <cellStyle name="Ç¥ÁØ_TestResults_추정재무제표21 3" xfId="15667" xr:uid="{00000000-0005-0000-0000-0000253F0000}"/>
    <cellStyle name="C￥AØ_TestResults_추정재무제표21 4" xfId="15668" xr:uid="{00000000-0005-0000-0000-0000263F0000}"/>
    <cellStyle name="Ç¥ÁØ_TestResults_추정재무제표21 4" xfId="15669" xr:uid="{00000000-0005-0000-0000-0000273F0000}"/>
    <cellStyle name="C￥AØ_TestResults_현금흐름표" xfId="15670" xr:uid="{00000000-0005-0000-0000-0000283F0000}"/>
    <cellStyle name="Ç¥ÁØ_TestResults_현금흐름표" xfId="15671" xr:uid="{00000000-0005-0000-0000-0000293F0000}"/>
    <cellStyle name="C￥AØ_TestResults_현금흐름표 2" xfId="15672" xr:uid="{00000000-0005-0000-0000-00002A3F0000}"/>
    <cellStyle name="Ç¥ÁØ_TestResults_현금흐름표 2" xfId="15673" xr:uid="{00000000-0005-0000-0000-00002B3F0000}"/>
    <cellStyle name="C￥AØ_TestResults_현금흐름표 3" xfId="15674" xr:uid="{00000000-0005-0000-0000-00002C3F0000}"/>
    <cellStyle name="Ç¥ÁØ_TestResults_현금흐름표 3" xfId="15675" xr:uid="{00000000-0005-0000-0000-00002D3F0000}"/>
    <cellStyle name="C￥AØ_TestResults_현금흐름표 4" xfId="15676" xr:uid="{00000000-0005-0000-0000-00002E3F0000}"/>
    <cellStyle name="Ç¥ÁØ_TestResults_현금흐름표 4" xfId="15677" xr:uid="{00000000-0005-0000-0000-00002F3F0000}"/>
    <cellStyle name="Calc Currency (0)" xfId="15678" xr:uid="{00000000-0005-0000-0000-0000303F0000}"/>
    <cellStyle name="Calc Currency (0) 2" xfId="15679" xr:uid="{00000000-0005-0000-0000-0000313F0000}"/>
    <cellStyle name="Calc Currency (0) 2 2" xfId="15680" xr:uid="{00000000-0005-0000-0000-0000323F0000}"/>
    <cellStyle name="Calc Currency (0) 3" xfId="15681" xr:uid="{00000000-0005-0000-0000-0000333F0000}"/>
    <cellStyle name="Calc Currency (0) 3 2" xfId="15682" xr:uid="{00000000-0005-0000-0000-0000343F0000}"/>
    <cellStyle name="Calc Currency (0) 4" xfId="15683" xr:uid="{00000000-0005-0000-0000-0000353F0000}"/>
    <cellStyle name="Calc Currency (2)" xfId="15684" xr:uid="{00000000-0005-0000-0000-0000363F0000}"/>
    <cellStyle name="Calc Currency (2) 2" xfId="15685" xr:uid="{00000000-0005-0000-0000-0000373F0000}"/>
    <cellStyle name="Calc Currency (2) 3" xfId="15686" xr:uid="{00000000-0005-0000-0000-0000383F0000}"/>
    <cellStyle name="Calc Percent (0)" xfId="15687" xr:uid="{00000000-0005-0000-0000-0000393F0000}"/>
    <cellStyle name="Calc Percent (0) 2" xfId="15688" xr:uid="{00000000-0005-0000-0000-00003A3F0000}"/>
    <cellStyle name="Calc Percent (0) 3" xfId="15689" xr:uid="{00000000-0005-0000-0000-00003B3F0000}"/>
    <cellStyle name="Calc Percent (1)" xfId="15690" xr:uid="{00000000-0005-0000-0000-00003C3F0000}"/>
    <cellStyle name="Calc Percent (1) 2" xfId="15691" xr:uid="{00000000-0005-0000-0000-00003D3F0000}"/>
    <cellStyle name="Calc Percent (1) 3" xfId="15692" xr:uid="{00000000-0005-0000-0000-00003E3F0000}"/>
    <cellStyle name="Calc Percent (2)" xfId="15693" xr:uid="{00000000-0005-0000-0000-00003F3F0000}"/>
    <cellStyle name="Calc Percent (2) 2" xfId="15694" xr:uid="{00000000-0005-0000-0000-0000403F0000}"/>
    <cellStyle name="Calc Percent (2) 3" xfId="15695" xr:uid="{00000000-0005-0000-0000-0000413F0000}"/>
    <cellStyle name="Calc Units (0)" xfId="15696" xr:uid="{00000000-0005-0000-0000-0000423F0000}"/>
    <cellStyle name="Calc Units (0) 2" xfId="15697" xr:uid="{00000000-0005-0000-0000-0000433F0000}"/>
    <cellStyle name="Calc Units (0) 3" xfId="15698" xr:uid="{00000000-0005-0000-0000-0000443F0000}"/>
    <cellStyle name="Calc Units (1)" xfId="15699" xr:uid="{00000000-0005-0000-0000-0000453F0000}"/>
    <cellStyle name="Calc Units (1) 2" xfId="15700" xr:uid="{00000000-0005-0000-0000-0000463F0000}"/>
    <cellStyle name="Calc Units (1) 3" xfId="15701" xr:uid="{00000000-0005-0000-0000-0000473F0000}"/>
    <cellStyle name="Calc Units (2)" xfId="15702" xr:uid="{00000000-0005-0000-0000-0000483F0000}"/>
    <cellStyle name="Calc Units (2) 2" xfId="15703" xr:uid="{00000000-0005-0000-0000-0000493F0000}"/>
    <cellStyle name="Calc Units (2) 3" xfId="15704" xr:uid="{00000000-0005-0000-0000-00004A3F0000}"/>
    <cellStyle name="Calc_0dp" xfId="15705" xr:uid="{00000000-0005-0000-0000-00004B3F0000}"/>
    <cellStyle name="Calculation" xfId="15706" xr:uid="{00000000-0005-0000-0000-00004C3F0000}"/>
    <cellStyle name="Calculation 10" xfId="15707" xr:uid="{00000000-0005-0000-0000-00004D3F0000}"/>
    <cellStyle name="Calculation 11" xfId="15708" xr:uid="{00000000-0005-0000-0000-00004E3F0000}"/>
    <cellStyle name="Calculation 12" xfId="15709" xr:uid="{00000000-0005-0000-0000-00004F3F0000}"/>
    <cellStyle name="Calculation 13" xfId="15710" xr:uid="{00000000-0005-0000-0000-0000503F0000}"/>
    <cellStyle name="Calculation 14" xfId="15711" xr:uid="{00000000-0005-0000-0000-0000513F0000}"/>
    <cellStyle name="Calculation 15" xfId="15712" xr:uid="{00000000-0005-0000-0000-0000523F0000}"/>
    <cellStyle name="Calculation 16" xfId="15713" xr:uid="{00000000-0005-0000-0000-0000533F0000}"/>
    <cellStyle name="Calculation 17" xfId="15714" xr:uid="{00000000-0005-0000-0000-0000543F0000}"/>
    <cellStyle name="Calculation 18" xfId="15715" xr:uid="{00000000-0005-0000-0000-0000553F0000}"/>
    <cellStyle name="Calculation 19" xfId="15716" xr:uid="{00000000-0005-0000-0000-0000563F0000}"/>
    <cellStyle name="Calculation 2" xfId="15717" xr:uid="{00000000-0005-0000-0000-0000573F0000}"/>
    <cellStyle name="Calculation 2 2" xfId="15718" xr:uid="{00000000-0005-0000-0000-0000583F0000}"/>
    <cellStyle name="Calculation 2 2 2" xfId="15719" xr:uid="{00000000-0005-0000-0000-0000593F0000}"/>
    <cellStyle name="Calculation 2 2 2 2" xfId="15720" xr:uid="{00000000-0005-0000-0000-00005A3F0000}"/>
    <cellStyle name="Calculation 2 2 2 3" xfId="15721" xr:uid="{00000000-0005-0000-0000-00005B3F0000}"/>
    <cellStyle name="Calculation 2 3" xfId="15722" xr:uid="{00000000-0005-0000-0000-00005C3F0000}"/>
    <cellStyle name="Calculation 2 3 2" xfId="15723" xr:uid="{00000000-0005-0000-0000-00005D3F0000}"/>
    <cellStyle name="Calculation 2 3 3" xfId="15724" xr:uid="{00000000-0005-0000-0000-00005E3F0000}"/>
    <cellStyle name="Calculation 2 4" xfId="15725" xr:uid="{00000000-0005-0000-0000-00005F3F0000}"/>
    <cellStyle name="Calculation 2 5" xfId="15726" xr:uid="{00000000-0005-0000-0000-0000603F0000}"/>
    <cellStyle name="Calculation 20" xfId="15727" xr:uid="{00000000-0005-0000-0000-0000613F0000}"/>
    <cellStyle name="Calculation 21" xfId="15728" xr:uid="{00000000-0005-0000-0000-0000623F0000}"/>
    <cellStyle name="Calculation 3" xfId="15729" xr:uid="{00000000-0005-0000-0000-0000633F0000}"/>
    <cellStyle name="Calculation 3 2" xfId="15730" xr:uid="{00000000-0005-0000-0000-0000643F0000}"/>
    <cellStyle name="Calculation 3 3" xfId="15731" xr:uid="{00000000-0005-0000-0000-0000653F0000}"/>
    <cellStyle name="Calculation 3 3 2" xfId="15732" xr:uid="{00000000-0005-0000-0000-0000663F0000}"/>
    <cellStyle name="Calculation 3 3 3" xfId="15733" xr:uid="{00000000-0005-0000-0000-0000673F0000}"/>
    <cellStyle name="Calculation 3 4" xfId="15734" xr:uid="{00000000-0005-0000-0000-0000683F0000}"/>
    <cellStyle name="Calculation 3 5" xfId="15735" xr:uid="{00000000-0005-0000-0000-0000693F0000}"/>
    <cellStyle name="Calculation 4" xfId="15736" xr:uid="{00000000-0005-0000-0000-00006A3F0000}"/>
    <cellStyle name="Calculation 4 2" xfId="15737" xr:uid="{00000000-0005-0000-0000-00006B3F0000}"/>
    <cellStyle name="Calculation 4 3" xfId="15738" xr:uid="{00000000-0005-0000-0000-00006C3F0000}"/>
    <cellStyle name="Calculation 4 4" xfId="15739" xr:uid="{00000000-0005-0000-0000-00006D3F0000}"/>
    <cellStyle name="Calculation 5" xfId="15740" xr:uid="{00000000-0005-0000-0000-00006E3F0000}"/>
    <cellStyle name="Calculation 6" xfId="15741" xr:uid="{00000000-0005-0000-0000-00006F3F0000}"/>
    <cellStyle name="Calculation 6 2" xfId="15742" xr:uid="{00000000-0005-0000-0000-0000703F0000}"/>
    <cellStyle name="Calculation 6 3" xfId="15743" xr:uid="{00000000-0005-0000-0000-0000713F0000}"/>
    <cellStyle name="Calculation 7" xfId="15744" xr:uid="{00000000-0005-0000-0000-0000723F0000}"/>
    <cellStyle name="Calculation 7 2" xfId="15745" xr:uid="{00000000-0005-0000-0000-0000733F0000}"/>
    <cellStyle name="Calculation 8" xfId="15746" xr:uid="{00000000-0005-0000-0000-0000743F0000}"/>
    <cellStyle name="Calculation 9" xfId="15747" xr:uid="{00000000-0005-0000-0000-0000753F0000}"/>
    <cellStyle name="category" xfId="15748" xr:uid="{00000000-0005-0000-0000-0000763F0000}"/>
    <cellStyle name="category 2" xfId="15749" xr:uid="{00000000-0005-0000-0000-0000773F0000}"/>
    <cellStyle name="category 2 2" xfId="15750" xr:uid="{00000000-0005-0000-0000-0000783F0000}"/>
    <cellStyle name="category 3" xfId="15751" xr:uid="{00000000-0005-0000-0000-0000793F0000}"/>
    <cellStyle name="CHANGE" xfId="15752" xr:uid="{00000000-0005-0000-0000-00007A3F0000}"/>
    <cellStyle name="CHANGE 2" xfId="15753" xr:uid="{00000000-0005-0000-0000-00007B3F0000}"/>
    <cellStyle name="Chart Box" xfId="15754" xr:uid="{00000000-0005-0000-0000-00007C3F0000}"/>
    <cellStyle name="Check Cell" xfId="15755" xr:uid="{00000000-0005-0000-0000-00007D3F0000}"/>
    <cellStyle name="Check Cell 2" xfId="15756" xr:uid="{00000000-0005-0000-0000-00007E3F0000}"/>
    <cellStyle name="Check Cell 2 2" xfId="15757" xr:uid="{00000000-0005-0000-0000-00007F3F0000}"/>
    <cellStyle name="Check Cell 3" xfId="15758" xr:uid="{00000000-0005-0000-0000-0000803F0000}"/>
    <cellStyle name="Check Cell 3 2" xfId="15759" xr:uid="{00000000-0005-0000-0000-0000813F0000}"/>
    <cellStyle name="Check Cell 4" xfId="15760" xr:uid="{00000000-0005-0000-0000-0000823F0000}"/>
    <cellStyle name="Chi phÝ kh¸c_Book1" xfId="15761" xr:uid="{00000000-0005-0000-0000-0000833F0000}"/>
    <cellStyle name="columns_array" xfId="15762" xr:uid="{00000000-0005-0000-0000-0000843F0000}"/>
    <cellStyle name="Comma" xfId="15763" xr:uid="{00000000-0005-0000-0000-0000853F0000}"/>
    <cellStyle name="Comma [0]" xfId="15764" xr:uid="{00000000-0005-0000-0000-0000863F0000}"/>
    <cellStyle name="Comma [0] 2" xfId="15765" xr:uid="{00000000-0005-0000-0000-0000873F0000}"/>
    <cellStyle name="Comma [0] 3" xfId="15766" xr:uid="{00000000-0005-0000-0000-0000883F0000}"/>
    <cellStyle name="Comma [0] 4" xfId="15767" xr:uid="{00000000-0005-0000-0000-0000893F0000}"/>
    <cellStyle name="Comma [0]_ SG&amp;A Bridge " xfId="15768" xr:uid="{00000000-0005-0000-0000-00008A3F0000}"/>
    <cellStyle name="Comma [00]" xfId="15769" xr:uid="{00000000-0005-0000-0000-00008B3F0000}"/>
    <cellStyle name="Comma [00] 2" xfId="15770" xr:uid="{00000000-0005-0000-0000-00008C3F0000}"/>
    <cellStyle name="Comma [00] 3" xfId="15771" xr:uid="{00000000-0005-0000-0000-00008D3F0000}"/>
    <cellStyle name="Comma 0" xfId="15772" xr:uid="{00000000-0005-0000-0000-00008E3F0000}"/>
    <cellStyle name="Comma 2" xfId="15773" xr:uid="{00000000-0005-0000-0000-00008F3F0000}"/>
    <cellStyle name="Comma 2 2" xfId="15774" xr:uid="{00000000-0005-0000-0000-0000903F0000}"/>
    <cellStyle name="Comma 3" xfId="15775" xr:uid="{00000000-0005-0000-0000-0000913F0000}"/>
    <cellStyle name="Comma 4" xfId="15776" xr:uid="{00000000-0005-0000-0000-0000923F0000}"/>
    <cellStyle name="comma zerodec" xfId="15777" xr:uid="{00000000-0005-0000-0000-0000933F0000}"/>
    <cellStyle name="comma zerodec 2" xfId="15778" xr:uid="{00000000-0005-0000-0000-0000943F0000}"/>
    <cellStyle name="comma zerodec 2 2" xfId="15779" xr:uid="{00000000-0005-0000-0000-0000953F0000}"/>
    <cellStyle name="comma zerodec 2 2 2" xfId="15780" xr:uid="{00000000-0005-0000-0000-0000963F0000}"/>
    <cellStyle name="comma zerodec 2 3" xfId="15781" xr:uid="{00000000-0005-0000-0000-0000973F0000}"/>
    <cellStyle name="comma zerodec 2 4" xfId="15782" xr:uid="{00000000-0005-0000-0000-0000983F0000}"/>
    <cellStyle name="comma zerodec 3" xfId="15783" xr:uid="{00000000-0005-0000-0000-0000993F0000}"/>
    <cellStyle name="comma zerodec 3 2" xfId="15784" xr:uid="{00000000-0005-0000-0000-00009A3F0000}"/>
    <cellStyle name="comma zerodec 4" xfId="15785" xr:uid="{00000000-0005-0000-0000-00009B3F0000}"/>
    <cellStyle name="comma zerodec 5" xfId="15786" xr:uid="{00000000-0005-0000-0000-00009C3F0000}"/>
    <cellStyle name="Comma(1)" xfId="15787" xr:uid="{00000000-0005-0000-0000-00009D3F0000}"/>
    <cellStyle name="Comma(1) 2" xfId="15788" xr:uid="{00000000-0005-0000-0000-00009E3F0000}"/>
    <cellStyle name="Comma_ SG&amp;A Bridge " xfId="15789" xr:uid="{00000000-0005-0000-0000-00009F3F0000}"/>
    <cellStyle name="Comma0" xfId="15790" xr:uid="{00000000-0005-0000-0000-0000A03F0000}"/>
    <cellStyle name="Comma0 - Modelo1" xfId="15791" xr:uid="{00000000-0005-0000-0000-0000A13F0000}"/>
    <cellStyle name="Comma0 - Style1" xfId="15792" xr:uid="{00000000-0005-0000-0000-0000A23F0000}"/>
    <cellStyle name="Comma0 2" xfId="15793" xr:uid="{00000000-0005-0000-0000-0000A33F0000}"/>
    <cellStyle name="Comma0 2 2" xfId="15794" xr:uid="{00000000-0005-0000-0000-0000A43F0000}"/>
    <cellStyle name="Comma0 3" xfId="15795" xr:uid="{00000000-0005-0000-0000-0000A53F0000}"/>
    <cellStyle name="Comma1 - Modelo2" xfId="15796" xr:uid="{00000000-0005-0000-0000-0000A63F0000}"/>
    <cellStyle name="Comma1 - Style1" xfId="15797" xr:uid="{00000000-0005-0000-0000-0000A73F0000}"/>
    <cellStyle name="Comma1 - Style2" xfId="15798" xr:uid="{00000000-0005-0000-0000-0000A83F0000}"/>
    <cellStyle name="Company Name" xfId="15799" xr:uid="{00000000-0005-0000-0000-0000A93F0000}"/>
    <cellStyle name="cong" xfId="15800" xr:uid="{00000000-0005-0000-0000-0000AA3F0000}"/>
    <cellStyle name="cong 2" xfId="15801" xr:uid="{00000000-0005-0000-0000-0000AB3F0000}"/>
    <cellStyle name="cong 2 2" xfId="15802" xr:uid="{00000000-0005-0000-0000-0000AC3F0000}"/>
    <cellStyle name="cong 3" xfId="15803" xr:uid="{00000000-0005-0000-0000-0000AD3F0000}"/>
    <cellStyle name="Copied" xfId="15804" xr:uid="{00000000-0005-0000-0000-0000AE3F0000}"/>
    <cellStyle name="Copied 2" xfId="15805" xr:uid="{00000000-0005-0000-0000-0000AF3F0000}"/>
    <cellStyle name="Co㋜ma [0]_PGNW1" xfId="15806" xr:uid="{00000000-0005-0000-0000-0000B03F0000}"/>
    <cellStyle name="Cu?rency [0]_ SG&amp;A Bridge _현대업무추진 " xfId="15807" xr:uid="{00000000-0005-0000-0000-0000B13F0000}"/>
    <cellStyle name="Curren?_x0012_퐀_x0017_?" xfId="15808" xr:uid="{00000000-0005-0000-0000-0000B23F0000}"/>
    <cellStyle name="Curren?_x0012_퐀_x0017_? 2" xfId="15809" xr:uid="{00000000-0005-0000-0000-0000B33F0000}"/>
    <cellStyle name="Currency" xfId="15810" xr:uid="{00000000-0005-0000-0000-0000B43F0000}"/>
    <cellStyle name="Currency [0]" xfId="15811" xr:uid="{00000000-0005-0000-0000-0000B53F0000}"/>
    <cellStyle name="Currency [0] 2" xfId="15812" xr:uid="{00000000-0005-0000-0000-0000B63F0000}"/>
    <cellStyle name="Currency [0] 3" xfId="15813" xr:uid="{00000000-0005-0000-0000-0000B73F0000}"/>
    <cellStyle name="Currency [0] 4" xfId="15814" xr:uid="{00000000-0005-0000-0000-0000B83F0000}"/>
    <cellStyle name="Currency [0]_ SG&amp;A Bridge " xfId="15815" xr:uid="{00000000-0005-0000-0000-0000B93F0000}"/>
    <cellStyle name="Currency [0]შQ3 FY96_재고관리 _2000년 인원운용 계획" xfId="15816" xr:uid="{00000000-0005-0000-0000-0000BA3F0000}"/>
    <cellStyle name="Currency [00]" xfId="15817" xr:uid="{00000000-0005-0000-0000-0000BB3F0000}"/>
    <cellStyle name="Currency [00] 2" xfId="15818" xr:uid="{00000000-0005-0000-0000-0000BC3F0000}"/>
    <cellStyle name="Currency [00] 3" xfId="15819" xr:uid="{00000000-0005-0000-0000-0000BD3F0000}"/>
    <cellStyle name="Currency 2" xfId="15820" xr:uid="{00000000-0005-0000-0000-0000BE3F0000}"/>
    <cellStyle name="Currency 3" xfId="15821" xr:uid="{00000000-0005-0000-0000-0000BF3F0000}"/>
    <cellStyle name="Currency 4" xfId="15822" xr:uid="{00000000-0005-0000-0000-0000C03F0000}"/>
    <cellStyle name="currency-$" xfId="15823" xr:uid="{00000000-0005-0000-0000-0000C13F0000}"/>
    <cellStyle name="currency-$ 2" xfId="15824" xr:uid="{00000000-0005-0000-0000-0000C23F0000}"/>
    <cellStyle name="currency-$ 3" xfId="15825" xr:uid="{00000000-0005-0000-0000-0000C33F0000}"/>
    <cellStyle name="Currency_ SG&amp;A Bridge " xfId="15826" xr:uid="{00000000-0005-0000-0000-0000C43F0000}"/>
    <cellStyle name="Currency0" xfId="15827" xr:uid="{00000000-0005-0000-0000-0000C53F0000}"/>
    <cellStyle name="Currency0 2" xfId="15828" xr:uid="{00000000-0005-0000-0000-0000C63F0000}"/>
    <cellStyle name="Currency0 2 2" xfId="15829" xr:uid="{00000000-0005-0000-0000-0000C73F0000}"/>
    <cellStyle name="Currency0 3" xfId="15830" xr:uid="{00000000-0005-0000-0000-0000C83F0000}"/>
    <cellStyle name="Currency1" xfId="15831" xr:uid="{00000000-0005-0000-0000-0000C93F0000}"/>
    <cellStyle name="Currency1 10" xfId="15832" xr:uid="{00000000-0005-0000-0000-0000CA3F0000}"/>
    <cellStyle name="Currency1 11" xfId="15833" xr:uid="{00000000-0005-0000-0000-0000CB3F0000}"/>
    <cellStyle name="Currency1 2" xfId="15834" xr:uid="{00000000-0005-0000-0000-0000CC3F0000}"/>
    <cellStyle name="Currency1 2 2" xfId="15835" xr:uid="{00000000-0005-0000-0000-0000CD3F0000}"/>
    <cellStyle name="Currency1 2 2 2" xfId="15836" xr:uid="{00000000-0005-0000-0000-0000CE3F0000}"/>
    <cellStyle name="Currency1 2 3" xfId="15837" xr:uid="{00000000-0005-0000-0000-0000CF3F0000}"/>
    <cellStyle name="Currency1 2 4" xfId="15838" xr:uid="{00000000-0005-0000-0000-0000D03F0000}"/>
    <cellStyle name="Currency1 3" xfId="15839" xr:uid="{00000000-0005-0000-0000-0000D13F0000}"/>
    <cellStyle name="Currency1 3 2" xfId="15840" xr:uid="{00000000-0005-0000-0000-0000D23F0000}"/>
    <cellStyle name="Currency1 4" xfId="15841" xr:uid="{00000000-0005-0000-0000-0000D33F0000}"/>
    <cellStyle name="Currency1 4 2" xfId="15842" xr:uid="{00000000-0005-0000-0000-0000D43F0000}"/>
    <cellStyle name="Currency1 5" xfId="15843" xr:uid="{00000000-0005-0000-0000-0000D53F0000}"/>
    <cellStyle name="Currency1 5 2" xfId="15844" xr:uid="{00000000-0005-0000-0000-0000D63F0000}"/>
    <cellStyle name="Currency1 6" xfId="15845" xr:uid="{00000000-0005-0000-0000-0000D73F0000}"/>
    <cellStyle name="Currency1 6 2" xfId="15846" xr:uid="{00000000-0005-0000-0000-0000D83F0000}"/>
    <cellStyle name="Currency1 7" xfId="15847" xr:uid="{00000000-0005-0000-0000-0000D93F0000}"/>
    <cellStyle name="Currency1 7 2" xfId="15848" xr:uid="{00000000-0005-0000-0000-0000DA3F0000}"/>
    <cellStyle name="Currency1 8" xfId="15849" xr:uid="{00000000-0005-0000-0000-0000DB3F0000}"/>
    <cellStyle name="Currency1 8 2" xfId="15850" xr:uid="{00000000-0005-0000-0000-0000DC3F0000}"/>
    <cellStyle name="Currency1 9" xfId="15851" xr:uid="{00000000-0005-0000-0000-0000DD3F0000}"/>
    <cellStyle name="Currency1 9 2" xfId="15852" xr:uid="{00000000-0005-0000-0000-0000DE3F0000}"/>
    <cellStyle name="Currency1_2009 모바일 목표 발송 -실적에 붙이기" xfId="15853" xr:uid="{00000000-0005-0000-0000-0000DF3F0000}"/>
    <cellStyle name="Data_0dp" xfId="15854" xr:uid="{00000000-0005-0000-0000-0000E03F0000}"/>
    <cellStyle name="Date" xfId="15855" xr:uid="{00000000-0005-0000-0000-0000E13F0000}"/>
    <cellStyle name="Date 2" xfId="15856" xr:uid="{00000000-0005-0000-0000-0000E23F0000}"/>
    <cellStyle name="Date 2 2" xfId="15857" xr:uid="{00000000-0005-0000-0000-0000E33F0000}"/>
    <cellStyle name="Date 3" xfId="15858" xr:uid="{00000000-0005-0000-0000-0000E43F0000}"/>
    <cellStyle name="Date 3 2" xfId="15859" xr:uid="{00000000-0005-0000-0000-0000E53F0000}"/>
    <cellStyle name="Date 4" xfId="15860" xr:uid="{00000000-0005-0000-0000-0000E63F0000}"/>
    <cellStyle name="Date 5" xfId="15861" xr:uid="{00000000-0005-0000-0000-0000E73F0000}"/>
    <cellStyle name="Date Short" xfId="15862" xr:uid="{00000000-0005-0000-0000-0000E83F0000}"/>
    <cellStyle name="Date Short 2" xfId="15863" xr:uid="{00000000-0005-0000-0000-0000E93F0000}"/>
    <cellStyle name="Date_0000 통합 EVENT 업무 Guide(수정)" xfId="15864" xr:uid="{00000000-0005-0000-0000-0000EA3F0000}"/>
    <cellStyle name="DAUDE" xfId="15865" xr:uid="{00000000-0005-0000-0000-0000EB3F0000}"/>
    <cellStyle name="DAUDE 2" xfId="15866" xr:uid="{00000000-0005-0000-0000-0000EC3F0000}"/>
    <cellStyle name="DAUDE 2 2" xfId="15867" xr:uid="{00000000-0005-0000-0000-0000ED3F0000}"/>
    <cellStyle name="DAUDE 3" xfId="15868" xr:uid="{00000000-0005-0000-0000-0000EE3F0000}"/>
    <cellStyle name="DAUDE 4" xfId="15869" xr:uid="{00000000-0005-0000-0000-0000EF3F0000}"/>
    <cellStyle name="DAUDE 5" xfId="15870" xr:uid="{00000000-0005-0000-0000-0000F03F0000}"/>
    <cellStyle name="DAUDE 6" xfId="15871" xr:uid="{00000000-0005-0000-0000-0000F13F0000}"/>
    <cellStyle name="DELTA" xfId="15872" xr:uid="{00000000-0005-0000-0000-0000F23F0000}"/>
    <cellStyle name="Derive" xfId="15873" xr:uid="{00000000-0005-0000-0000-0000F33F0000}"/>
    <cellStyle name="Derive 2" xfId="15874" xr:uid="{00000000-0005-0000-0000-0000F43F0000}"/>
    <cellStyle name="Dezimal [0]_Aktenbewertung 1994" xfId="15875" xr:uid="{00000000-0005-0000-0000-0000F53F0000}"/>
    <cellStyle name="Dezimal_Aktenbewertung 1994" xfId="15876" xr:uid="{00000000-0005-0000-0000-0000F63F0000}"/>
    <cellStyle name="Dia" xfId="15877" xr:uid="{00000000-0005-0000-0000-0000F73F0000}"/>
    <cellStyle name="Dollar (zero dec)" xfId="15878" xr:uid="{00000000-0005-0000-0000-0000F83F0000}"/>
    <cellStyle name="Dollar (zero dec) 2" xfId="15879" xr:uid="{00000000-0005-0000-0000-0000F93F0000}"/>
    <cellStyle name="Dollar (zero dec) 2 2" xfId="15880" xr:uid="{00000000-0005-0000-0000-0000FA3F0000}"/>
    <cellStyle name="Dollar (zero dec) 3" xfId="15881" xr:uid="{00000000-0005-0000-0000-0000FB3F0000}"/>
    <cellStyle name="Dollar (zero dec) 3 2" xfId="15882" xr:uid="{00000000-0005-0000-0000-0000FC3F0000}"/>
    <cellStyle name="Dollar (zero dec) 4" xfId="15883" xr:uid="{00000000-0005-0000-0000-0000FD3F0000}"/>
    <cellStyle name="Dollar (zero dec) 5" xfId="15884" xr:uid="{00000000-0005-0000-0000-0000FE3F0000}"/>
    <cellStyle name="Dziesi?tny [0]_Invoices2001Slovakia" xfId="15885" xr:uid="{00000000-0005-0000-0000-0000FF3F0000}"/>
    <cellStyle name="Dziesi?tny_Invoices2001Slovakia" xfId="15886" xr:uid="{00000000-0005-0000-0000-000000400000}"/>
    <cellStyle name="Dziesietny [0]_Invoices2001Slovakia" xfId="15887" xr:uid="{00000000-0005-0000-0000-000001400000}"/>
    <cellStyle name="Dziesiętny [0]_Invoices2001Slovakia" xfId="15888" xr:uid="{00000000-0005-0000-0000-000002400000}"/>
    <cellStyle name="Dziesietny [0]_Invoices2001Slovakia 2" xfId="15889" xr:uid="{00000000-0005-0000-0000-000003400000}"/>
    <cellStyle name="Dziesiętny [0]_Invoices2001Slovakia 2" xfId="15890" xr:uid="{00000000-0005-0000-0000-000004400000}"/>
    <cellStyle name="Dziesietny [0]_Invoices2001Slovakia 3" xfId="15891" xr:uid="{00000000-0005-0000-0000-000005400000}"/>
    <cellStyle name="Dziesiętny [0]_Invoices2001Slovakia 3" xfId="15892" xr:uid="{00000000-0005-0000-0000-000006400000}"/>
    <cellStyle name="Dziesietny [0]_Invoices2001Slovakia 4" xfId="15893" xr:uid="{00000000-0005-0000-0000-000007400000}"/>
    <cellStyle name="Dziesiętny [0]_Invoices2001Slovakia 4" xfId="15894" xr:uid="{00000000-0005-0000-0000-000008400000}"/>
    <cellStyle name="Dziesietny [0]_Invoices2001Slovakia_01_Nha so 1_Dien" xfId="15895" xr:uid="{00000000-0005-0000-0000-000009400000}"/>
    <cellStyle name="Dziesiętny [0]_Invoices2001Slovakia_01_Nha so 1_Dien" xfId="15896" xr:uid="{00000000-0005-0000-0000-00000A400000}"/>
    <cellStyle name="Dziesietny [0]_Invoices2001Slovakia_01_Nha so 1_Dien 2" xfId="15897" xr:uid="{00000000-0005-0000-0000-00000B400000}"/>
    <cellStyle name="Dziesiętny [0]_Invoices2001Slovakia_01_Nha so 1_Dien 2" xfId="15898" xr:uid="{00000000-0005-0000-0000-00000C400000}"/>
    <cellStyle name="Dziesietny [0]_Invoices2001Slovakia_01_Nha so 1_Dien 3" xfId="15899" xr:uid="{00000000-0005-0000-0000-00000D400000}"/>
    <cellStyle name="Dziesiętny [0]_Invoices2001Slovakia_01_Nha so 1_Dien 3" xfId="15900" xr:uid="{00000000-0005-0000-0000-00000E400000}"/>
    <cellStyle name="Dziesietny [0]_Invoices2001Slovakia_01_Nha so 1_Dien 4" xfId="15901" xr:uid="{00000000-0005-0000-0000-00000F400000}"/>
    <cellStyle name="Dziesiętny [0]_Invoices2001Slovakia_01_Nha so 1_Dien 4" xfId="15902" xr:uid="{00000000-0005-0000-0000-000010400000}"/>
    <cellStyle name="Dziesietny [0]_Invoices2001Slovakia_10_Nha so 10_Dien1" xfId="15903" xr:uid="{00000000-0005-0000-0000-000011400000}"/>
    <cellStyle name="Dziesiętny [0]_Invoices2001Slovakia_10_Nha so 10_Dien1" xfId="15904" xr:uid="{00000000-0005-0000-0000-000012400000}"/>
    <cellStyle name="Dziesietny [0]_Invoices2001Slovakia_10_Nha so 10_Dien1 2" xfId="15905" xr:uid="{00000000-0005-0000-0000-000013400000}"/>
    <cellStyle name="Dziesiętny [0]_Invoices2001Slovakia_10_Nha so 10_Dien1 2" xfId="15906" xr:uid="{00000000-0005-0000-0000-000014400000}"/>
    <cellStyle name="Dziesietny [0]_Invoices2001Slovakia_10_Nha so 10_Dien1 3" xfId="15907" xr:uid="{00000000-0005-0000-0000-000015400000}"/>
    <cellStyle name="Dziesiętny [0]_Invoices2001Slovakia_10_Nha so 10_Dien1 3" xfId="15908" xr:uid="{00000000-0005-0000-0000-000016400000}"/>
    <cellStyle name="Dziesietny [0]_Invoices2001Slovakia_10_Nha so 10_Dien1 4" xfId="15909" xr:uid="{00000000-0005-0000-0000-000017400000}"/>
    <cellStyle name="Dziesiętny [0]_Invoices2001Slovakia_10_Nha so 10_Dien1 4" xfId="15910" xr:uid="{00000000-0005-0000-0000-000018400000}"/>
    <cellStyle name="Dziesietny [0]_Invoices2001Slovakia_Book1" xfId="15911" xr:uid="{00000000-0005-0000-0000-000019400000}"/>
    <cellStyle name="Dziesiętny [0]_Invoices2001Slovakia_Book1" xfId="15912" xr:uid="{00000000-0005-0000-0000-00001A400000}"/>
    <cellStyle name="Dziesietny [0]_Invoices2001Slovakia_Book1 2" xfId="15913" xr:uid="{00000000-0005-0000-0000-00001B400000}"/>
    <cellStyle name="Dziesiętny [0]_Invoices2001Slovakia_Book1 2" xfId="15914" xr:uid="{00000000-0005-0000-0000-00001C400000}"/>
    <cellStyle name="Dziesietny [0]_Invoices2001Slovakia_Book1 3" xfId="15915" xr:uid="{00000000-0005-0000-0000-00001D400000}"/>
    <cellStyle name="Dziesiętny [0]_Invoices2001Slovakia_Book1 3" xfId="15916" xr:uid="{00000000-0005-0000-0000-00001E400000}"/>
    <cellStyle name="Dziesietny [0]_Invoices2001Slovakia_Book1 4" xfId="15917" xr:uid="{00000000-0005-0000-0000-00001F400000}"/>
    <cellStyle name="Dziesiętny [0]_Invoices2001Slovakia_Book1 4" xfId="15918" xr:uid="{00000000-0005-0000-0000-000020400000}"/>
    <cellStyle name="Dziesietny [0]_Invoices2001Slovakia_Book1_1" xfId="15919" xr:uid="{00000000-0005-0000-0000-000021400000}"/>
    <cellStyle name="Dziesiętny [0]_Invoices2001Slovakia_Book1_1" xfId="15920" xr:uid="{00000000-0005-0000-0000-000022400000}"/>
    <cellStyle name="Dziesietny [0]_Invoices2001Slovakia_Book1_1 2" xfId="15921" xr:uid="{00000000-0005-0000-0000-000023400000}"/>
    <cellStyle name="Dziesiętny [0]_Invoices2001Slovakia_Book1_1 2" xfId="15922" xr:uid="{00000000-0005-0000-0000-000024400000}"/>
    <cellStyle name="Dziesietny [0]_Invoices2001Slovakia_Book1_1 3" xfId="15923" xr:uid="{00000000-0005-0000-0000-000025400000}"/>
    <cellStyle name="Dziesiętny [0]_Invoices2001Slovakia_Book1_1 3" xfId="15924" xr:uid="{00000000-0005-0000-0000-000026400000}"/>
    <cellStyle name="Dziesietny [0]_Invoices2001Slovakia_Book1_1 4" xfId="15925" xr:uid="{00000000-0005-0000-0000-000027400000}"/>
    <cellStyle name="Dziesiętny [0]_Invoices2001Slovakia_Book1_1 4" xfId="15926" xr:uid="{00000000-0005-0000-0000-000028400000}"/>
    <cellStyle name="Dziesietny [0]_Invoices2001Slovakia_Book1_1_Book1" xfId="15927" xr:uid="{00000000-0005-0000-0000-000029400000}"/>
    <cellStyle name="Dziesiętny [0]_Invoices2001Slovakia_Book1_1_Book1" xfId="15928" xr:uid="{00000000-0005-0000-0000-00002A400000}"/>
    <cellStyle name="Dziesietny [0]_Invoices2001Slovakia_Book1_1_Book1 2" xfId="15929" xr:uid="{00000000-0005-0000-0000-00002B400000}"/>
    <cellStyle name="Dziesiętny [0]_Invoices2001Slovakia_Book1_1_Book1 2" xfId="15930" xr:uid="{00000000-0005-0000-0000-00002C400000}"/>
    <cellStyle name="Dziesietny [0]_Invoices2001Slovakia_Book1_1_Book1 3" xfId="15931" xr:uid="{00000000-0005-0000-0000-00002D400000}"/>
    <cellStyle name="Dziesiętny [0]_Invoices2001Slovakia_Book1_1_Book1 3" xfId="15932" xr:uid="{00000000-0005-0000-0000-00002E400000}"/>
    <cellStyle name="Dziesietny [0]_Invoices2001Slovakia_Book1_1_Book1 4" xfId="15933" xr:uid="{00000000-0005-0000-0000-00002F400000}"/>
    <cellStyle name="Dziesiętny [0]_Invoices2001Slovakia_Book1_1_Book1 4" xfId="15934" xr:uid="{00000000-0005-0000-0000-000030400000}"/>
    <cellStyle name="Dziesietny [0]_Invoices2001Slovakia_Book1_2" xfId="15935" xr:uid="{00000000-0005-0000-0000-000031400000}"/>
    <cellStyle name="Dziesiętny [0]_Invoices2001Slovakia_Book1_2" xfId="15936" xr:uid="{00000000-0005-0000-0000-000032400000}"/>
    <cellStyle name="Dziesietny [0]_Invoices2001Slovakia_Book1_2 2" xfId="15937" xr:uid="{00000000-0005-0000-0000-000033400000}"/>
    <cellStyle name="Dziesiętny [0]_Invoices2001Slovakia_Book1_2 2" xfId="15938" xr:uid="{00000000-0005-0000-0000-000034400000}"/>
    <cellStyle name="Dziesietny [0]_Invoices2001Slovakia_Book1_2 3" xfId="15939" xr:uid="{00000000-0005-0000-0000-000035400000}"/>
    <cellStyle name="Dziesiętny [0]_Invoices2001Slovakia_Book1_2 3" xfId="15940" xr:uid="{00000000-0005-0000-0000-000036400000}"/>
    <cellStyle name="Dziesietny [0]_Invoices2001Slovakia_Book1_2 4" xfId="15941" xr:uid="{00000000-0005-0000-0000-000037400000}"/>
    <cellStyle name="Dziesiętny [0]_Invoices2001Slovakia_Book1_2 4" xfId="15942" xr:uid="{00000000-0005-0000-0000-000038400000}"/>
    <cellStyle name="Dziesietny [0]_Invoices2001Slovakia_DT d-uong" xfId="15943" xr:uid="{00000000-0005-0000-0000-000039400000}"/>
    <cellStyle name="Dziesiętny [0]_Invoices2001Slovakia_Nhµ ®Ó xe" xfId="15944" xr:uid="{00000000-0005-0000-0000-00003A400000}"/>
    <cellStyle name="Dziesietny [0]_Invoices2001Slovakia_Nha bao ve(28-7-05)" xfId="15945" xr:uid="{00000000-0005-0000-0000-00003B400000}"/>
    <cellStyle name="Dziesiętny [0]_Invoices2001Slovakia_Nha bao ve(28-7-05)" xfId="15946" xr:uid="{00000000-0005-0000-0000-00003C400000}"/>
    <cellStyle name="Dziesietny [0]_Invoices2001Slovakia_Nha bao ve(28-7-05) 2" xfId="15947" xr:uid="{00000000-0005-0000-0000-00003D400000}"/>
    <cellStyle name="Dziesiętny [0]_Invoices2001Slovakia_Nha bao ve(28-7-05) 2" xfId="15948" xr:uid="{00000000-0005-0000-0000-00003E400000}"/>
    <cellStyle name="Dziesietny [0]_Invoices2001Slovakia_Nha bao ve(28-7-05) 3" xfId="15949" xr:uid="{00000000-0005-0000-0000-00003F400000}"/>
    <cellStyle name="Dziesiętny [0]_Invoices2001Slovakia_Nha bao ve(28-7-05) 3" xfId="15950" xr:uid="{00000000-0005-0000-0000-000040400000}"/>
    <cellStyle name="Dziesietny [0]_Invoices2001Slovakia_Nha bao ve(28-7-05) 4" xfId="15951" xr:uid="{00000000-0005-0000-0000-000041400000}"/>
    <cellStyle name="Dziesiętny [0]_Invoices2001Slovakia_Nha bao ve(28-7-05) 4" xfId="15952" xr:uid="{00000000-0005-0000-0000-000042400000}"/>
    <cellStyle name="Dziesietny [0]_Invoices2001Slovakia_NHA de xe nguyen du" xfId="15953" xr:uid="{00000000-0005-0000-0000-000043400000}"/>
    <cellStyle name="Dziesiętny [0]_Invoices2001Slovakia_NHA de xe nguyen du" xfId="15954" xr:uid="{00000000-0005-0000-0000-000044400000}"/>
    <cellStyle name="Dziesietny [0]_Invoices2001Slovakia_NHA de xe nguyen du 2" xfId="15955" xr:uid="{00000000-0005-0000-0000-000045400000}"/>
    <cellStyle name="Dziesiętny [0]_Invoices2001Slovakia_NHA de xe nguyen du 2" xfId="15956" xr:uid="{00000000-0005-0000-0000-000046400000}"/>
    <cellStyle name="Dziesietny [0]_Invoices2001Slovakia_NHA de xe nguyen du 3" xfId="15957" xr:uid="{00000000-0005-0000-0000-000047400000}"/>
    <cellStyle name="Dziesiętny [0]_Invoices2001Slovakia_NHA de xe nguyen du 3" xfId="15958" xr:uid="{00000000-0005-0000-0000-000048400000}"/>
    <cellStyle name="Dziesietny [0]_Invoices2001Slovakia_NHA de xe nguyen du 4" xfId="15959" xr:uid="{00000000-0005-0000-0000-000049400000}"/>
    <cellStyle name="Dziesiętny [0]_Invoices2001Slovakia_NHA de xe nguyen du 4" xfId="15960" xr:uid="{00000000-0005-0000-0000-00004A400000}"/>
    <cellStyle name="Dziesietny [0]_Invoices2001Slovakia_Nhalamviec VTC(25-1-05)" xfId="15961" xr:uid="{00000000-0005-0000-0000-00004B400000}"/>
    <cellStyle name="Dziesiętny [0]_Invoices2001Slovakia_Nhalamviec VTC(25-1-05)" xfId="15962" xr:uid="{00000000-0005-0000-0000-00004C400000}"/>
    <cellStyle name="Dziesietny [0]_Invoices2001Slovakia_Nhalamviec VTC(25-1-05) 2" xfId="15963" xr:uid="{00000000-0005-0000-0000-00004D400000}"/>
    <cellStyle name="Dziesiętny [0]_Invoices2001Slovakia_Nhalamviec VTC(25-1-05) 2" xfId="15964" xr:uid="{00000000-0005-0000-0000-00004E400000}"/>
    <cellStyle name="Dziesietny [0]_Invoices2001Slovakia_Nhalamviec VTC(25-1-05) 3" xfId="15965" xr:uid="{00000000-0005-0000-0000-00004F400000}"/>
    <cellStyle name="Dziesiętny [0]_Invoices2001Slovakia_Nhalamviec VTC(25-1-05) 3" xfId="15966" xr:uid="{00000000-0005-0000-0000-000050400000}"/>
    <cellStyle name="Dziesietny [0]_Invoices2001Slovakia_Nhalamviec VTC(25-1-05) 4" xfId="15967" xr:uid="{00000000-0005-0000-0000-000051400000}"/>
    <cellStyle name="Dziesiętny [0]_Invoices2001Slovakia_Nhalamviec VTC(25-1-05) 4" xfId="15968" xr:uid="{00000000-0005-0000-0000-000052400000}"/>
    <cellStyle name="Dziesietny [0]_Invoices2001Slovakia_t.nuoc(12-10-06)" xfId="15969" xr:uid="{00000000-0005-0000-0000-000053400000}"/>
    <cellStyle name="Dziesiętny [0]_Invoices2001Slovakia_TDT KHANH HOA" xfId="15970" xr:uid="{00000000-0005-0000-0000-000054400000}"/>
    <cellStyle name="Dziesietny [0]_Invoices2001Slovakia_TDT quangngai" xfId="15971" xr:uid="{00000000-0005-0000-0000-000055400000}"/>
    <cellStyle name="Dziesiętny [0]_Invoices2001Slovakia_TDT quangngai" xfId="15972" xr:uid="{00000000-0005-0000-0000-000056400000}"/>
    <cellStyle name="Dziesietny [0]_Invoices2001Slovakia_TDT quangngai 2" xfId="15973" xr:uid="{00000000-0005-0000-0000-000057400000}"/>
    <cellStyle name="Dziesiętny [0]_Invoices2001Slovakia_TDT quangngai 2" xfId="15974" xr:uid="{00000000-0005-0000-0000-000058400000}"/>
    <cellStyle name="Dziesietny [0]_Invoices2001Slovakia_TDT quangngai 3" xfId="15975" xr:uid="{00000000-0005-0000-0000-000059400000}"/>
    <cellStyle name="Dziesiętny [0]_Invoices2001Slovakia_TDT quangngai 3" xfId="15976" xr:uid="{00000000-0005-0000-0000-00005A400000}"/>
    <cellStyle name="Dziesietny [0]_Invoices2001Slovakia_TDT quangngai 4" xfId="15977" xr:uid="{00000000-0005-0000-0000-00005B400000}"/>
    <cellStyle name="Dziesiętny [0]_Invoices2001Slovakia_TDT quangngai 4" xfId="15978" xr:uid="{00000000-0005-0000-0000-00005C400000}"/>
    <cellStyle name="Dziesietny [0]_Invoices2001Slovakia_TMDT(10-5-06)" xfId="15979" xr:uid="{00000000-0005-0000-0000-00005D400000}"/>
    <cellStyle name="Dziesietny_Invoices2001Slovakia" xfId="15980" xr:uid="{00000000-0005-0000-0000-00005E400000}"/>
    <cellStyle name="Dziesiętny_Invoices2001Slovakia" xfId="15981" xr:uid="{00000000-0005-0000-0000-00005F400000}"/>
    <cellStyle name="Dziesietny_Invoices2001Slovakia 2" xfId="15982" xr:uid="{00000000-0005-0000-0000-000060400000}"/>
    <cellStyle name="Dziesiętny_Invoices2001Slovakia 2" xfId="15983" xr:uid="{00000000-0005-0000-0000-000061400000}"/>
    <cellStyle name="Dziesietny_Invoices2001Slovakia 3" xfId="15984" xr:uid="{00000000-0005-0000-0000-000062400000}"/>
    <cellStyle name="Dziesiętny_Invoices2001Slovakia 3" xfId="15985" xr:uid="{00000000-0005-0000-0000-000063400000}"/>
    <cellStyle name="Dziesietny_Invoices2001Slovakia 4" xfId="15986" xr:uid="{00000000-0005-0000-0000-000064400000}"/>
    <cellStyle name="Dziesiętny_Invoices2001Slovakia 4" xfId="15987" xr:uid="{00000000-0005-0000-0000-000065400000}"/>
    <cellStyle name="Dziesietny_Invoices2001Slovakia_01_Nha so 1_Dien" xfId="15988" xr:uid="{00000000-0005-0000-0000-000066400000}"/>
    <cellStyle name="Dziesiętny_Invoices2001Slovakia_01_Nha so 1_Dien" xfId="15989" xr:uid="{00000000-0005-0000-0000-000067400000}"/>
    <cellStyle name="Dziesietny_Invoices2001Slovakia_01_Nha so 1_Dien 2" xfId="15990" xr:uid="{00000000-0005-0000-0000-000068400000}"/>
    <cellStyle name="Dziesiętny_Invoices2001Slovakia_01_Nha so 1_Dien 2" xfId="15991" xr:uid="{00000000-0005-0000-0000-000069400000}"/>
    <cellStyle name="Dziesietny_Invoices2001Slovakia_01_Nha so 1_Dien 3" xfId="15992" xr:uid="{00000000-0005-0000-0000-00006A400000}"/>
    <cellStyle name="Dziesiętny_Invoices2001Slovakia_01_Nha so 1_Dien 3" xfId="15993" xr:uid="{00000000-0005-0000-0000-00006B400000}"/>
    <cellStyle name="Dziesietny_Invoices2001Slovakia_01_Nha so 1_Dien 4" xfId="15994" xr:uid="{00000000-0005-0000-0000-00006C400000}"/>
    <cellStyle name="Dziesiętny_Invoices2001Slovakia_01_Nha so 1_Dien 4" xfId="15995" xr:uid="{00000000-0005-0000-0000-00006D400000}"/>
    <cellStyle name="Dziesietny_Invoices2001Slovakia_10_Nha so 10_Dien1" xfId="15996" xr:uid="{00000000-0005-0000-0000-00006E400000}"/>
    <cellStyle name="Dziesiętny_Invoices2001Slovakia_10_Nha so 10_Dien1" xfId="15997" xr:uid="{00000000-0005-0000-0000-00006F400000}"/>
    <cellStyle name="Dziesietny_Invoices2001Slovakia_10_Nha so 10_Dien1 2" xfId="15998" xr:uid="{00000000-0005-0000-0000-000070400000}"/>
    <cellStyle name="Dziesiętny_Invoices2001Slovakia_10_Nha so 10_Dien1 2" xfId="15999" xr:uid="{00000000-0005-0000-0000-000071400000}"/>
    <cellStyle name="Dziesietny_Invoices2001Slovakia_10_Nha so 10_Dien1 3" xfId="16000" xr:uid="{00000000-0005-0000-0000-000072400000}"/>
    <cellStyle name="Dziesiętny_Invoices2001Slovakia_10_Nha so 10_Dien1 3" xfId="16001" xr:uid="{00000000-0005-0000-0000-000073400000}"/>
    <cellStyle name="Dziesietny_Invoices2001Slovakia_10_Nha so 10_Dien1 4" xfId="16002" xr:uid="{00000000-0005-0000-0000-000074400000}"/>
    <cellStyle name="Dziesiętny_Invoices2001Slovakia_10_Nha so 10_Dien1 4" xfId="16003" xr:uid="{00000000-0005-0000-0000-000075400000}"/>
    <cellStyle name="Dziesietny_Invoices2001Slovakia_Book1" xfId="16004" xr:uid="{00000000-0005-0000-0000-000076400000}"/>
    <cellStyle name="Dziesiętny_Invoices2001Slovakia_Book1" xfId="16005" xr:uid="{00000000-0005-0000-0000-000077400000}"/>
    <cellStyle name="Dziesietny_Invoices2001Slovakia_Book1 2" xfId="16006" xr:uid="{00000000-0005-0000-0000-000078400000}"/>
    <cellStyle name="Dziesiętny_Invoices2001Slovakia_Book1 2" xfId="16007" xr:uid="{00000000-0005-0000-0000-000079400000}"/>
    <cellStyle name="Dziesietny_Invoices2001Slovakia_Book1 3" xfId="16008" xr:uid="{00000000-0005-0000-0000-00007A400000}"/>
    <cellStyle name="Dziesiętny_Invoices2001Slovakia_Book1 3" xfId="16009" xr:uid="{00000000-0005-0000-0000-00007B400000}"/>
    <cellStyle name="Dziesietny_Invoices2001Slovakia_Book1 4" xfId="16010" xr:uid="{00000000-0005-0000-0000-00007C400000}"/>
    <cellStyle name="Dziesiętny_Invoices2001Slovakia_Book1 4" xfId="16011" xr:uid="{00000000-0005-0000-0000-00007D400000}"/>
    <cellStyle name="Dziesietny_Invoices2001Slovakia_Book1_1" xfId="16012" xr:uid="{00000000-0005-0000-0000-00007E400000}"/>
    <cellStyle name="Dziesiętny_Invoices2001Slovakia_Book1_1" xfId="16013" xr:uid="{00000000-0005-0000-0000-00007F400000}"/>
    <cellStyle name="Dziesietny_Invoices2001Slovakia_Book1_1 2" xfId="16014" xr:uid="{00000000-0005-0000-0000-000080400000}"/>
    <cellStyle name="Dziesiętny_Invoices2001Slovakia_Book1_1 2" xfId="16015" xr:uid="{00000000-0005-0000-0000-000081400000}"/>
    <cellStyle name="Dziesietny_Invoices2001Slovakia_Book1_1 3" xfId="16016" xr:uid="{00000000-0005-0000-0000-000082400000}"/>
    <cellStyle name="Dziesiętny_Invoices2001Slovakia_Book1_1 3" xfId="16017" xr:uid="{00000000-0005-0000-0000-000083400000}"/>
    <cellStyle name="Dziesietny_Invoices2001Slovakia_Book1_1 4" xfId="16018" xr:uid="{00000000-0005-0000-0000-000084400000}"/>
    <cellStyle name="Dziesiętny_Invoices2001Slovakia_Book1_1 4" xfId="16019" xr:uid="{00000000-0005-0000-0000-000085400000}"/>
    <cellStyle name="Dziesietny_Invoices2001Slovakia_Book1_1_Book1" xfId="16020" xr:uid="{00000000-0005-0000-0000-000086400000}"/>
    <cellStyle name="Dziesiętny_Invoices2001Slovakia_Book1_1_Book1" xfId="16021" xr:uid="{00000000-0005-0000-0000-000087400000}"/>
    <cellStyle name="Dziesietny_Invoices2001Slovakia_Book1_1_Book1 2" xfId="16022" xr:uid="{00000000-0005-0000-0000-000088400000}"/>
    <cellStyle name="Dziesiętny_Invoices2001Slovakia_Book1_1_Book1 2" xfId="16023" xr:uid="{00000000-0005-0000-0000-000089400000}"/>
    <cellStyle name="Dziesietny_Invoices2001Slovakia_Book1_1_Book1 3" xfId="16024" xr:uid="{00000000-0005-0000-0000-00008A400000}"/>
    <cellStyle name="Dziesiętny_Invoices2001Slovakia_Book1_1_Book1 3" xfId="16025" xr:uid="{00000000-0005-0000-0000-00008B400000}"/>
    <cellStyle name="Dziesietny_Invoices2001Slovakia_Book1_1_Book1 4" xfId="16026" xr:uid="{00000000-0005-0000-0000-00008C400000}"/>
    <cellStyle name="Dziesiętny_Invoices2001Slovakia_Book1_1_Book1 4" xfId="16027" xr:uid="{00000000-0005-0000-0000-00008D400000}"/>
    <cellStyle name="Dziesietny_Invoices2001Slovakia_Book1_2" xfId="16028" xr:uid="{00000000-0005-0000-0000-00008E400000}"/>
    <cellStyle name="Dziesiętny_Invoices2001Slovakia_Book1_2" xfId="16029" xr:uid="{00000000-0005-0000-0000-00008F400000}"/>
    <cellStyle name="Dziesietny_Invoices2001Slovakia_Book1_2 2" xfId="16030" xr:uid="{00000000-0005-0000-0000-000090400000}"/>
    <cellStyle name="Dziesiętny_Invoices2001Slovakia_Book1_2 2" xfId="16031" xr:uid="{00000000-0005-0000-0000-000091400000}"/>
    <cellStyle name="Dziesietny_Invoices2001Slovakia_Book1_2 3" xfId="16032" xr:uid="{00000000-0005-0000-0000-000092400000}"/>
    <cellStyle name="Dziesiętny_Invoices2001Slovakia_Book1_2 3" xfId="16033" xr:uid="{00000000-0005-0000-0000-000093400000}"/>
    <cellStyle name="Dziesietny_Invoices2001Slovakia_Book1_2 4" xfId="16034" xr:uid="{00000000-0005-0000-0000-000094400000}"/>
    <cellStyle name="Dziesiętny_Invoices2001Slovakia_Book1_2 4" xfId="16035" xr:uid="{00000000-0005-0000-0000-000095400000}"/>
    <cellStyle name="Dziesietny_Invoices2001Slovakia_DT d-uong" xfId="16036" xr:uid="{00000000-0005-0000-0000-000096400000}"/>
    <cellStyle name="Dziesiętny_Invoices2001Slovakia_Nhµ ®Ó xe" xfId="16037" xr:uid="{00000000-0005-0000-0000-000097400000}"/>
    <cellStyle name="Dziesietny_Invoices2001Slovakia_Nha bao ve(28-7-05)" xfId="16038" xr:uid="{00000000-0005-0000-0000-000098400000}"/>
    <cellStyle name="Dziesiętny_Invoices2001Slovakia_Nha bao ve(28-7-05)" xfId="16039" xr:uid="{00000000-0005-0000-0000-000099400000}"/>
    <cellStyle name="Dziesietny_Invoices2001Slovakia_Nha bao ve(28-7-05) 2" xfId="16040" xr:uid="{00000000-0005-0000-0000-00009A400000}"/>
    <cellStyle name="Dziesiętny_Invoices2001Slovakia_Nha bao ve(28-7-05) 2" xfId="16041" xr:uid="{00000000-0005-0000-0000-00009B400000}"/>
    <cellStyle name="Dziesietny_Invoices2001Slovakia_Nha bao ve(28-7-05) 3" xfId="16042" xr:uid="{00000000-0005-0000-0000-00009C400000}"/>
    <cellStyle name="Dziesiętny_Invoices2001Slovakia_Nha bao ve(28-7-05) 3" xfId="16043" xr:uid="{00000000-0005-0000-0000-00009D400000}"/>
    <cellStyle name="Dziesietny_Invoices2001Slovakia_Nha bao ve(28-7-05) 4" xfId="16044" xr:uid="{00000000-0005-0000-0000-00009E400000}"/>
    <cellStyle name="Dziesiętny_Invoices2001Slovakia_Nha bao ve(28-7-05) 4" xfId="16045" xr:uid="{00000000-0005-0000-0000-00009F400000}"/>
    <cellStyle name="Dziesietny_Invoices2001Slovakia_NHA de xe nguyen du" xfId="16046" xr:uid="{00000000-0005-0000-0000-0000A0400000}"/>
    <cellStyle name="Dziesiętny_Invoices2001Slovakia_NHA de xe nguyen du" xfId="16047" xr:uid="{00000000-0005-0000-0000-0000A1400000}"/>
    <cellStyle name="Dziesietny_Invoices2001Slovakia_NHA de xe nguyen du 2" xfId="16048" xr:uid="{00000000-0005-0000-0000-0000A2400000}"/>
    <cellStyle name="Dziesiętny_Invoices2001Slovakia_NHA de xe nguyen du 2" xfId="16049" xr:uid="{00000000-0005-0000-0000-0000A3400000}"/>
    <cellStyle name="Dziesietny_Invoices2001Slovakia_NHA de xe nguyen du 3" xfId="16050" xr:uid="{00000000-0005-0000-0000-0000A4400000}"/>
    <cellStyle name="Dziesiętny_Invoices2001Slovakia_NHA de xe nguyen du 3" xfId="16051" xr:uid="{00000000-0005-0000-0000-0000A5400000}"/>
    <cellStyle name="Dziesietny_Invoices2001Slovakia_NHA de xe nguyen du 4" xfId="16052" xr:uid="{00000000-0005-0000-0000-0000A6400000}"/>
    <cellStyle name="Dziesiętny_Invoices2001Slovakia_NHA de xe nguyen du 4" xfId="16053" xr:uid="{00000000-0005-0000-0000-0000A7400000}"/>
    <cellStyle name="Dziesietny_Invoices2001Slovakia_Nhalamviec VTC(25-1-05)" xfId="16054" xr:uid="{00000000-0005-0000-0000-0000A8400000}"/>
    <cellStyle name="Dziesiętny_Invoices2001Slovakia_Nhalamviec VTC(25-1-05)" xfId="16055" xr:uid="{00000000-0005-0000-0000-0000A9400000}"/>
    <cellStyle name="Dziesietny_Invoices2001Slovakia_Nhalamviec VTC(25-1-05) 2" xfId="16056" xr:uid="{00000000-0005-0000-0000-0000AA400000}"/>
    <cellStyle name="Dziesiętny_Invoices2001Slovakia_Nhalamviec VTC(25-1-05) 2" xfId="16057" xr:uid="{00000000-0005-0000-0000-0000AB400000}"/>
    <cellStyle name="Dziesietny_Invoices2001Slovakia_Nhalamviec VTC(25-1-05) 3" xfId="16058" xr:uid="{00000000-0005-0000-0000-0000AC400000}"/>
    <cellStyle name="Dziesiętny_Invoices2001Slovakia_Nhalamviec VTC(25-1-05) 3" xfId="16059" xr:uid="{00000000-0005-0000-0000-0000AD400000}"/>
    <cellStyle name="Dziesietny_Invoices2001Slovakia_Nhalamviec VTC(25-1-05) 4" xfId="16060" xr:uid="{00000000-0005-0000-0000-0000AE400000}"/>
    <cellStyle name="Dziesiętny_Invoices2001Slovakia_Nhalamviec VTC(25-1-05) 4" xfId="16061" xr:uid="{00000000-0005-0000-0000-0000AF400000}"/>
    <cellStyle name="Dziesietny_Invoices2001Slovakia_t.nuoc(12-10-06)" xfId="16062" xr:uid="{00000000-0005-0000-0000-0000B0400000}"/>
    <cellStyle name="Dziesiętny_Invoices2001Slovakia_TDT KHANH HOA" xfId="16063" xr:uid="{00000000-0005-0000-0000-0000B1400000}"/>
    <cellStyle name="Dziesietny_Invoices2001Slovakia_TDT quangngai" xfId="16064" xr:uid="{00000000-0005-0000-0000-0000B2400000}"/>
    <cellStyle name="Dziesiętny_Invoices2001Slovakia_TDT quangngai" xfId="16065" xr:uid="{00000000-0005-0000-0000-0000B3400000}"/>
    <cellStyle name="Dziesietny_Invoices2001Slovakia_TDT quangngai 2" xfId="16066" xr:uid="{00000000-0005-0000-0000-0000B4400000}"/>
    <cellStyle name="Dziesiętny_Invoices2001Slovakia_TDT quangngai 2" xfId="16067" xr:uid="{00000000-0005-0000-0000-0000B5400000}"/>
    <cellStyle name="Dziesietny_Invoices2001Slovakia_TDT quangngai 3" xfId="16068" xr:uid="{00000000-0005-0000-0000-0000B6400000}"/>
    <cellStyle name="Dziesiętny_Invoices2001Slovakia_TDT quangngai 3" xfId="16069" xr:uid="{00000000-0005-0000-0000-0000B7400000}"/>
    <cellStyle name="Dziesietny_Invoices2001Slovakia_TDT quangngai 4" xfId="16070" xr:uid="{00000000-0005-0000-0000-0000B8400000}"/>
    <cellStyle name="Dziesiętny_Invoices2001Slovakia_TDT quangngai 4" xfId="16071" xr:uid="{00000000-0005-0000-0000-0000B9400000}"/>
    <cellStyle name="Dziesietny_Invoices2001Slovakia_TMDT(10-5-06)" xfId="16072" xr:uid="{00000000-0005-0000-0000-0000BA400000}"/>
    <cellStyle name="ECT_CUR" xfId="16073" xr:uid="{00000000-0005-0000-0000-0000BB400000}"/>
    <cellStyle name="Encabez1" xfId="16074" xr:uid="{00000000-0005-0000-0000-0000BC400000}"/>
    <cellStyle name="Encabez2" xfId="16075" xr:uid="{00000000-0005-0000-0000-0000BD400000}"/>
    <cellStyle name="Enter Currency (0)" xfId="16076" xr:uid="{00000000-0005-0000-0000-0000BE400000}"/>
    <cellStyle name="Enter Currency (0) 2" xfId="16077" xr:uid="{00000000-0005-0000-0000-0000BF400000}"/>
    <cellStyle name="Enter Currency (0) 3" xfId="16078" xr:uid="{00000000-0005-0000-0000-0000C0400000}"/>
    <cellStyle name="Enter Currency (2)" xfId="16079" xr:uid="{00000000-0005-0000-0000-0000C1400000}"/>
    <cellStyle name="Enter Currency (2) 2" xfId="16080" xr:uid="{00000000-0005-0000-0000-0000C2400000}"/>
    <cellStyle name="Enter Currency (2) 3" xfId="16081" xr:uid="{00000000-0005-0000-0000-0000C3400000}"/>
    <cellStyle name="Enter Units (0)" xfId="16082" xr:uid="{00000000-0005-0000-0000-0000C4400000}"/>
    <cellStyle name="Enter Units (0) 2" xfId="16083" xr:uid="{00000000-0005-0000-0000-0000C5400000}"/>
    <cellStyle name="Enter Units (0) 3" xfId="16084" xr:uid="{00000000-0005-0000-0000-0000C6400000}"/>
    <cellStyle name="Enter Units (1)" xfId="16085" xr:uid="{00000000-0005-0000-0000-0000C7400000}"/>
    <cellStyle name="Enter Units (1) 2" xfId="16086" xr:uid="{00000000-0005-0000-0000-0000C8400000}"/>
    <cellStyle name="Enter Units (1) 3" xfId="16087" xr:uid="{00000000-0005-0000-0000-0000C9400000}"/>
    <cellStyle name="Enter Units (2)" xfId="16088" xr:uid="{00000000-0005-0000-0000-0000CA400000}"/>
    <cellStyle name="Enter Units (2) 2" xfId="16089" xr:uid="{00000000-0005-0000-0000-0000CB400000}"/>
    <cellStyle name="Enter Units (2) 3" xfId="16090" xr:uid="{00000000-0005-0000-0000-0000CC400000}"/>
    <cellStyle name="Entered" xfId="16091" xr:uid="{00000000-0005-0000-0000-0000CD400000}"/>
    <cellStyle name="Entered 2" xfId="16092" xr:uid="{00000000-0005-0000-0000-0000CE400000}"/>
    <cellStyle name="estimated price" xfId="16093" xr:uid="{00000000-0005-0000-0000-0000CF400000}"/>
    <cellStyle name="estimated price 2" xfId="16094" xr:uid="{00000000-0005-0000-0000-0000D0400000}"/>
    <cellStyle name="Euro" xfId="16095" xr:uid="{00000000-0005-0000-0000-0000D1400000}"/>
    <cellStyle name="Euro 2" xfId="16096" xr:uid="{00000000-0005-0000-0000-0000D2400000}"/>
    <cellStyle name="Euro 2 2" xfId="16097" xr:uid="{00000000-0005-0000-0000-0000D3400000}"/>
    <cellStyle name="Euro 2 2 2" xfId="16098" xr:uid="{00000000-0005-0000-0000-0000D4400000}"/>
    <cellStyle name="Euro 2 3" xfId="16099" xr:uid="{00000000-0005-0000-0000-0000D5400000}"/>
    <cellStyle name="Euro 2 4" xfId="16100" xr:uid="{00000000-0005-0000-0000-0000D6400000}"/>
    <cellStyle name="Euro 3" xfId="16101" xr:uid="{00000000-0005-0000-0000-0000D7400000}"/>
    <cellStyle name="Euro 3 2" xfId="16102" xr:uid="{00000000-0005-0000-0000-0000D8400000}"/>
    <cellStyle name="Euro 4" xfId="16103" xr:uid="{00000000-0005-0000-0000-0000D9400000}"/>
    <cellStyle name="Euro 5" xfId="16104" xr:uid="{00000000-0005-0000-0000-0000DA400000}"/>
    <cellStyle name="Explanatory Text" xfId="16105" xr:uid="{00000000-0005-0000-0000-0000DB400000}"/>
    <cellStyle name="Explanatory Text 2" xfId="16106" xr:uid="{00000000-0005-0000-0000-0000DC400000}"/>
    <cellStyle name="Explanatory Text 2 2" xfId="16107" xr:uid="{00000000-0005-0000-0000-0000DD400000}"/>
    <cellStyle name="Explanatory Text 3" xfId="16108" xr:uid="{00000000-0005-0000-0000-0000DE400000}"/>
    <cellStyle name="Explanatory Text 3 2" xfId="16109" xr:uid="{00000000-0005-0000-0000-0000DF400000}"/>
    <cellStyle name="Explanatory Text 4" xfId="16110" xr:uid="{00000000-0005-0000-0000-0000E0400000}"/>
    <cellStyle name="F2" xfId="16111" xr:uid="{00000000-0005-0000-0000-0000E1400000}"/>
    <cellStyle name="F2 2" xfId="16112" xr:uid="{00000000-0005-0000-0000-0000E2400000}"/>
    <cellStyle name="F2 3" xfId="16113" xr:uid="{00000000-0005-0000-0000-0000E3400000}"/>
    <cellStyle name="F3" xfId="16114" xr:uid="{00000000-0005-0000-0000-0000E4400000}"/>
    <cellStyle name="F3 2" xfId="16115" xr:uid="{00000000-0005-0000-0000-0000E5400000}"/>
    <cellStyle name="F3 3" xfId="16116" xr:uid="{00000000-0005-0000-0000-0000E6400000}"/>
    <cellStyle name="F4" xfId="16117" xr:uid="{00000000-0005-0000-0000-0000E7400000}"/>
    <cellStyle name="F4 2" xfId="16118" xr:uid="{00000000-0005-0000-0000-0000E8400000}"/>
    <cellStyle name="F4 3" xfId="16119" xr:uid="{00000000-0005-0000-0000-0000E9400000}"/>
    <cellStyle name="F5" xfId="16120" xr:uid="{00000000-0005-0000-0000-0000EA400000}"/>
    <cellStyle name="F5 2" xfId="16121" xr:uid="{00000000-0005-0000-0000-0000EB400000}"/>
    <cellStyle name="F5 3" xfId="16122" xr:uid="{00000000-0005-0000-0000-0000EC400000}"/>
    <cellStyle name="F6" xfId="16123" xr:uid="{00000000-0005-0000-0000-0000ED400000}"/>
    <cellStyle name="F6 2" xfId="16124" xr:uid="{00000000-0005-0000-0000-0000EE400000}"/>
    <cellStyle name="F6 3" xfId="16125" xr:uid="{00000000-0005-0000-0000-0000EF400000}"/>
    <cellStyle name="F7" xfId="16126" xr:uid="{00000000-0005-0000-0000-0000F0400000}"/>
    <cellStyle name="F7 2" xfId="16127" xr:uid="{00000000-0005-0000-0000-0000F1400000}"/>
    <cellStyle name="F7 3" xfId="16128" xr:uid="{00000000-0005-0000-0000-0000F2400000}"/>
    <cellStyle name="F8" xfId="16129" xr:uid="{00000000-0005-0000-0000-0000F3400000}"/>
    <cellStyle name="F8 2" xfId="16130" xr:uid="{00000000-0005-0000-0000-0000F4400000}"/>
    <cellStyle name="F8 3" xfId="16131" xr:uid="{00000000-0005-0000-0000-0000F5400000}"/>
    <cellStyle name="Fijo" xfId="16132" xr:uid="{00000000-0005-0000-0000-0000F6400000}"/>
    <cellStyle name="Financials" xfId="16133" xr:uid="{00000000-0005-0000-0000-0000F7400000}"/>
    <cellStyle name="Financiero" xfId="16134" xr:uid="{00000000-0005-0000-0000-0000F8400000}"/>
    <cellStyle name="Fixed" xfId="16135" xr:uid="{00000000-0005-0000-0000-0000F9400000}"/>
    <cellStyle name="Fixed 2" xfId="16136" xr:uid="{00000000-0005-0000-0000-0000FA400000}"/>
    <cellStyle name="Fixed 2 2" xfId="16137" xr:uid="{00000000-0005-0000-0000-0000FB400000}"/>
    <cellStyle name="Fixed 3" xfId="16138" xr:uid="{00000000-0005-0000-0000-0000FC400000}"/>
    <cellStyle name="Followed Hyperlink" xfId="16139" xr:uid="{00000000-0005-0000-0000-0000FD400000}"/>
    <cellStyle name="Followed Hyperlink 2" xfId="16140" xr:uid="{00000000-0005-0000-0000-0000FE400000}"/>
    <cellStyle name="gia" xfId="16141" xr:uid="{00000000-0005-0000-0000-0000FF400000}"/>
    <cellStyle name="gia 2" xfId="16142" xr:uid="{00000000-0005-0000-0000-000000410000}"/>
    <cellStyle name="gia 2 2" xfId="16143" xr:uid="{00000000-0005-0000-0000-000001410000}"/>
    <cellStyle name="gia 3" xfId="16144" xr:uid="{00000000-0005-0000-0000-000002410000}"/>
    <cellStyle name="Good" xfId="16145" xr:uid="{00000000-0005-0000-0000-000003410000}"/>
    <cellStyle name="Good 2" xfId="16146" xr:uid="{00000000-0005-0000-0000-000004410000}"/>
    <cellStyle name="Good 2 2" xfId="16147" xr:uid="{00000000-0005-0000-0000-000005410000}"/>
    <cellStyle name="Good 3" xfId="16148" xr:uid="{00000000-0005-0000-0000-000006410000}"/>
    <cellStyle name="Good 3 2" xfId="16149" xr:uid="{00000000-0005-0000-0000-000007410000}"/>
    <cellStyle name="Good 4" xfId="16150" xr:uid="{00000000-0005-0000-0000-000008410000}"/>
    <cellStyle name="Grey" xfId="16151" xr:uid="{00000000-0005-0000-0000-000009410000}"/>
    <cellStyle name="Grey 2" xfId="16152" xr:uid="{00000000-0005-0000-0000-00000A410000}"/>
    <cellStyle name="Grey 2 2" xfId="16153" xr:uid="{00000000-0005-0000-0000-00000B410000}"/>
    <cellStyle name="Grey 2 3" xfId="16154" xr:uid="{00000000-0005-0000-0000-00000C410000}"/>
    <cellStyle name="Grey 3" xfId="16155" xr:uid="{00000000-0005-0000-0000-00000D410000}"/>
    <cellStyle name="Grey 3 2" xfId="16156" xr:uid="{00000000-0005-0000-0000-00000E410000}"/>
    <cellStyle name="Grey 4" xfId="16157" xr:uid="{00000000-0005-0000-0000-00000F410000}"/>
    <cellStyle name="Grey 4 2" xfId="16158" xr:uid="{00000000-0005-0000-0000-000010410000}"/>
    <cellStyle name="Grey 5" xfId="16159" xr:uid="{00000000-0005-0000-0000-000011410000}"/>
    <cellStyle name="Grey 5 2" xfId="16160" xr:uid="{00000000-0005-0000-0000-000012410000}"/>
    <cellStyle name="Grey 6" xfId="16161" xr:uid="{00000000-0005-0000-0000-000013410000}"/>
    <cellStyle name="Grey_7월 공시용 재무제표 ver.1" xfId="16162" xr:uid="{00000000-0005-0000-0000-000014410000}"/>
    <cellStyle name="HEADER" xfId="16163" xr:uid="{00000000-0005-0000-0000-000015410000}"/>
    <cellStyle name="HEADER 2" xfId="16164" xr:uid="{00000000-0005-0000-0000-000016410000}"/>
    <cellStyle name="HEADER 2 2" xfId="16165" xr:uid="{00000000-0005-0000-0000-000017410000}"/>
    <cellStyle name="HEADER 2 2 2" xfId="16166" xr:uid="{00000000-0005-0000-0000-000018410000}"/>
    <cellStyle name="HEADER 2 3" xfId="16167" xr:uid="{00000000-0005-0000-0000-000019410000}"/>
    <cellStyle name="Header 2 4" xfId="16168" xr:uid="{00000000-0005-0000-0000-00001A410000}"/>
    <cellStyle name="Header 2 5" xfId="16169" xr:uid="{00000000-0005-0000-0000-00001B410000}"/>
    <cellStyle name="Header 2 6" xfId="16170" xr:uid="{00000000-0005-0000-0000-00001C410000}"/>
    <cellStyle name="Header 2 7" xfId="16171" xr:uid="{00000000-0005-0000-0000-00001D410000}"/>
    <cellStyle name="HEADER 3" xfId="16172" xr:uid="{00000000-0005-0000-0000-00001E410000}"/>
    <cellStyle name="Header1" xfId="16173" xr:uid="{00000000-0005-0000-0000-00001F410000}"/>
    <cellStyle name="Header1 2" xfId="16174" xr:uid="{00000000-0005-0000-0000-000020410000}"/>
    <cellStyle name="Header1 2 2" xfId="16175" xr:uid="{00000000-0005-0000-0000-000021410000}"/>
    <cellStyle name="Header1 2 2 2" xfId="16176" xr:uid="{00000000-0005-0000-0000-000022410000}"/>
    <cellStyle name="Header1 2 2 3" xfId="16177" xr:uid="{00000000-0005-0000-0000-000023410000}"/>
    <cellStyle name="Header1 2 2 4" xfId="16178" xr:uid="{00000000-0005-0000-0000-000024410000}"/>
    <cellStyle name="Header1 2 3" xfId="16179" xr:uid="{00000000-0005-0000-0000-000025410000}"/>
    <cellStyle name="Header1 2 3 2" xfId="16180" xr:uid="{00000000-0005-0000-0000-000026410000}"/>
    <cellStyle name="Header1 2 4" xfId="16181" xr:uid="{00000000-0005-0000-0000-000027410000}"/>
    <cellStyle name="Header1 2 5" xfId="16182" xr:uid="{00000000-0005-0000-0000-000028410000}"/>
    <cellStyle name="Header1 2 6" xfId="16183" xr:uid="{00000000-0005-0000-0000-000029410000}"/>
    <cellStyle name="Header1 3" xfId="16184" xr:uid="{00000000-0005-0000-0000-00002A410000}"/>
    <cellStyle name="Header1 3 2" xfId="16185" xr:uid="{00000000-0005-0000-0000-00002B410000}"/>
    <cellStyle name="Header1 3 2 2" xfId="16186" xr:uid="{00000000-0005-0000-0000-00002C410000}"/>
    <cellStyle name="Header1 3 2 3" xfId="16187" xr:uid="{00000000-0005-0000-0000-00002D410000}"/>
    <cellStyle name="Header1 3 3" xfId="16188" xr:uid="{00000000-0005-0000-0000-00002E410000}"/>
    <cellStyle name="Header1 3 4" xfId="16189" xr:uid="{00000000-0005-0000-0000-00002F410000}"/>
    <cellStyle name="Header1 3 5" xfId="16190" xr:uid="{00000000-0005-0000-0000-000030410000}"/>
    <cellStyle name="Header1 4" xfId="16191" xr:uid="{00000000-0005-0000-0000-000031410000}"/>
    <cellStyle name="Header1 4 2" xfId="16192" xr:uid="{00000000-0005-0000-0000-000032410000}"/>
    <cellStyle name="Header1 4 2 2" xfId="16193" xr:uid="{00000000-0005-0000-0000-000033410000}"/>
    <cellStyle name="Header1 4 2 3" xfId="16194" xr:uid="{00000000-0005-0000-0000-000034410000}"/>
    <cellStyle name="Header1 4 3" xfId="16195" xr:uid="{00000000-0005-0000-0000-000035410000}"/>
    <cellStyle name="Header1 4 3 2" xfId="16196" xr:uid="{00000000-0005-0000-0000-000036410000}"/>
    <cellStyle name="Header1 4 4" xfId="16197" xr:uid="{00000000-0005-0000-0000-000037410000}"/>
    <cellStyle name="Header1 5" xfId="16198" xr:uid="{00000000-0005-0000-0000-000038410000}"/>
    <cellStyle name="Header1 5 2" xfId="16199" xr:uid="{00000000-0005-0000-0000-000039410000}"/>
    <cellStyle name="Header1 5 3" xfId="16200" xr:uid="{00000000-0005-0000-0000-00003A410000}"/>
    <cellStyle name="Header1 6" xfId="16201" xr:uid="{00000000-0005-0000-0000-00003B410000}"/>
    <cellStyle name="Header1 6 2" xfId="16202" xr:uid="{00000000-0005-0000-0000-00003C410000}"/>
    <cellStyle name="Header2" xfId="16203" xr:uid="{00000000-0005-0000-0000-00003D410000}"/>
    <cellStyle name="Header2 2" xfId="16204" xr:uid="{00000000-0005-0000-0000-00003E410000}"/>
    <cellStyle name="Header2 2 10" xfId="16205" xr:uid="{00000000-0005-0000-0000-00003F410000}"/>
    <cellStyle name="Header2 2 11" xfId="16206" xr:uid="{00000000-0005-0000-0000-000040410000}"/>
    <cellStyle name="Header2 2 12" xfId="16207" xr:uid="{00000000-0005-0000-0000-000041410000}"/>
    <cellStyle name="Header2 2 13" xfId="16208" xr:uid="{00000000-0005-0000-0000-000042410000}"/>
    <cellStyle name="Header2 2 14" xfId="16209" xr:uid="{00000000-0005-0000-0000-000043410000}"/>
    <cellStyle name="Header2 2 15" xfId="16210" xr:uid="{00000000-0005-0000-0000-000044410000}"/>
    <cellStyle name="Header2 2 16" xfId="16211" xr:uid="{00000000-0005-0000-0000-000045410000}"/>
    <cellStyle name="Header2 2 17" xfId="16212" xr:uid="{00000000-0005-0000-0000-000046410000}"/>
    <cellStyle name="Header2 2 2" xfId="16213" xr:uid="{00000000-0005-0000-0000-000047410000}"/>
    <cellStyle name="Header2 2 2 2" xfId="16214" xr:uid="{00000000-0005-0000-0000-000048410000}"/>
    <cellStyle name="Header2 2 2 2 2" xfId="16215" xr:uid="{00000000-0005-0000-0000-000049410000}"/>
    <cellStyle name="Header2 2 2 2 3" xfId="16216" xr:uid="{00000000-0005-0000-0000-00004A410000}"/>
    <cellStyle name="Header2 2 2 3" xfId="16217" xr:uid="{00000000-0005-0000-0000-00004B410000}"/>
    <cellStyle name="Header2 2 2 3 2" xfId="16218" xr:uid="{00000000-0005-0000-0000-00004C410000}"/>
    <cellStyle name="Header2 2 2 3 3" xfId="16219" xr:uid="{00000000-0005-0000-0000-00004D410000}"/>
    <cellStyle name="Header2 2 2 4" xfId="16220" xr:uid="{00000000-0005-0000-0000-00004E410000}"/>
    <cellStyle name="Header2 2 2 5" xfId="16221" xr:uid="{00000000-0005-0000-0000-00004F410000}"/>
    <cellStyle name="Header2 2 2 5 2" xfId="16222" xr:uid="{00000000-0005-0000-0000-000050410000}"/>
    <cellStyle name="Header2 2 2 6" xfId="16223" xr:uid="{00000000-0005-0000-0000-000051410000}"/>
    <cellStyle name="Header2 2 3" xfId="16224" xr:uid="{00000000-0005-0000-0000-000052410000}"/>
    <cellStyle name="Header2 2 3 2" xfId="16225" xr:uid="{00000000-0005-0000-0000-000053410000}"/>
    <cellStyle name="Header2 2 3 3" xfId="16226" xr:uid="{00000000-0005-0000-0000-000054410000}"/>
    <cellStyle name="Header2 2 4" xfId="16227" xr:uid="{00000000-0005-0000-0000-000055410000}"/>
    <cellStyle name="Header2 2 4 2" xfId="16228" xr:uid="{00000000-0005-0000-0000-000056410000}"/>
    <cellStyle name="Header2 2 4 3" xfId="16229" xr:uid="{00000000-0005-0000-0000-000057410000}"/>
    <cellStyle name="Header2 2 5" xfId="16230" xr:uid="{00000000-0005-0000-0000-000058410000}"/>
    <cellStyle name="Header2 2 5 2" xfId="16231" xr:uid="{00000000-0005-0000-0000-000059410000}"/>
    <cellStyle name="Header2 2 5 3" xfId="16232" xr:uid="{00000000-0005-0000-0000-00005A410000}"/>
    <cellStyle name="Header2 2 6" xfId="16233" xr:uid="{00000000-0005-0000-0000-00005B410000}"/>
    <cellStyle name="Header2 2 7" xfId="16234" xr:uid="{00000000-0005-0000-0000-00005C410000}"/>
    <cellStyle name="Header2 2 8" xfId="16235" xr:uid="{00000000-0005-0000-0000-00005D410000}"/>
    <cellStyle name="Header2 2 9" xfId="16236" xr:uid="{00000000-0005-0000-0000-00005E410000}"/>
    <cellStyle name="Header2 3" xfId="16237" xr:uid="{00000000-0005-0000-0000-00005F410000}"/>
    <cellStyle name="Header2 3 10" xfId="16238" xr:uid="{00000000-0005-0000-0000-000060410000}"/>
    <cellStyle name="Header2 3 11" xfId="16239" xr:uid="{00000000-0005-0000-0000-000061410000}"/>
    <cellStyle name="Header2 3 12" xfId="16240" xr:uid="{00000000-0005-0000-0000-000062410000}"/>
    <cellStyle name="Header2 3 13" xfId="16241" xr:uid="{00000000-0005-0000-0000-000063410000}"/>
    <cellStyle name="Header2 3 14" xfId="16242" xr:uid="{00000000-0005-0000-0000-000064410000}"/>
    <cellStyle name="Header2 3 15" xfId="16243" xr:uid="{00000000-0005-0000-0000-000065410000}"/>
    <cellStyle name="Header2 3 16" xfId="16244" xr:uid="{00000000-0005-0000-0000-000066410000}"/>
    <cellStyle name="Header2 3 17" xfId="16245" xr:uid="{00000000-0005-0000-0000-000067410000}"/>
    <cellStyle name="Header2 3 2" xfId="16246" xr:uid="{00000000-0005-0000-0000-000068410000}"/>
    <cellStyle name="Header2 3 2 2" xfId="16247" xr:uid="{00000000-0005-0000-0000-000069410000}"/>
    <cellStyle name="Header2 3 2 2 2" xfId="16248" xr:uid="{00000000-0005-0000-0000-00006A410000}"/>
    <cellStyle name="Header2 3 2 2 3" xfId="16249" xr:uid="{00000000-0005-0000-0000-00006B410000}"/>
    <cellStyle name="Header2 3 2 3" xfId="16250" xr:uid="{00000000-0005-0000-0000-00006C410000}"/>
    <cellStyle name="Header2 3 2 3 2" xfId="16251" xr:uid="{00000000-0005-0000-0000-00006D410000}"/>
    <cellStyle name="Header2 3 2 3 3" xfId="16252" xr:uid="{00000000-0005-0000-0000-00006E410000}"/>
    <cellStyle name="Header2 3 2 4" xfId="16253" xr:uid="{00000000-0005-0000-0000-00006F410000}"/>
    <cellStyle name="Header2 3 2 5" xfId="16254" xr:uid="{00000000-0005-0000-0000-000070410000}"/>
    <cellStyle name="Header2 3 3" xfId="16255" xr:uid="{00000000-0005-0000-0000-000071410000}"/>
    <cellStyle name="Header2 3 3 2" xfId="16256" xr:uid="{00000000-0005-0000-0000-000072410000}"/>
    <cellStyle name="Header2 3 3 3" xfId="16257" xr:uid="{00000000-0005-0000-0000-000073410000}"/>
    <cellStyle name="Header2 3 4" xfId="16258" xr:uid="{00000000-0005-0000-0000-000074410000}"/>
    <cellStyle name="Header2 3 4 2" xfId="16259" xr:uid="{00000000-0005-0000-0000-000075410000}"/>
    <cellStyle name="Header2 3 4 3" xfId="16260" xr:uid="{00000000-0005-0000-0000-000076410000}"/>
    <cellStyle name="Header2 3 5" xfId="16261" xr:uid="{00000000-0005-0000-0000-000077410000}"/>
    <cellStyle name="Header2 3 5 2" xfId="16262" xr:uid="{00000000-0005-0000-0000-000078410000}"/>
    <cellStyle name="Header2 3 5 3" xfId="16263" xr:uid="{00000000-0005-0000-0000-000079410000}"/>
    <cellStyle name="Header2 3 6" xfId="16264" xr:uid="{00000000-0005-0000-0000-00007A410000}"/>
    <cellStyle name="Header2 3 7" xfId="16265" xr:uid="{00000000-0005-0000-0000-00007B410000}"/>
    <cellStyle name="Header2 3 8" xfId="16266" xr:uid="{00000000-0005-0000-0000-00007C410000}"/>
    <cellStyle name="Header2 3 9" xfId="16267" xr:uid="{00000000-0005-0000-0000-00007D410000}"/>
    <cellStyle name="Header2 4" xfId="16268" xr:uid="{00000000-0005-0000-0000-00007E410000}"/>
    <cellStyle name="Header2 4 10" xfId="16269" xr:uid="{00000000-0005-0000-0000-00007F410000}"/>
    <cellStyle name="Header2 4 11" xfId="16270" xr:uid="{00000000-0005-0000-0000-000080410000}"/>
    <cellStyle name="Header2 4 12" xfId="16271" xr:uid="{00000000-0005-0000-0000-000081410000}"/>
    <cellStyle name="Header2 4 13" xfId="16272" xr:uid="{00000000-0005-0000-0000-000082410000}"/>
    <cellStyle name="Header2 4 14" xfId="16273" xr:uid="{00000000-0005-0000-0000-000083410000}"/>
    <cellStyle name="Header2 4 15" xfId="16274" xr:uid="{00000000-0005-0000-0000-000084410000}"/>
    <cellStyle name="Header2 4 2" xfId="16275" xr:uid="{00000000-0005-0000-0000-000085410000}"/>
    <cellStyle name="Header2 4 2 2" xfId="16276" xr:uid="{00000000-0005-0000-0000-000086410000}"/>
    <cellStyle name="Header2 4 2 3" xfId="16277" xr:uid="{00000000-0005-0000-0000-000087410000}"/>
    <cellStyle name="Header2 4 3" xfId="16278" xr:uid="{00000000-0005-0000-0000-000088410000}"/>
    <cellStyle name="Header2 4 3 2" xfId="16279" xr:uid="{00000000-0005-0000-0000-000089410000}"/>
    <cellStyle name="Header2 4 3 3" xfId="16280" xr:uid="{00000000-0005-0000-0000-00008A410000}"/>
    <cellStyle name="Header2 4 4" xfId="16281" xr:uid="{00000000-0005-0000-0000-00008B410000}"/>
    <cellStyle name="Header2 4 5" xfId="16282" xr:uid="{00000000-0005-0000-0000-00008C410000}"/>
    <cellStyle name="Header2 4 6" xfId="16283" xr:uid="{00000000-0005-0000-0000-00008D410000}"/>
    <cellStyle name="Header2 4 7" xfId="16284" xr:uid="{00000000-0005-0000-0000-00008E410000}"/>
    <cellStyle name="Header2 4 8" xfId="16285" xr:uid="{00000000-0005-0000-0000-00008F410000}"/>
    <cellStyle name="Header2 4 9" xfId="16286" xr:uid="{00000000-0005-0000-0000-000090410000}"/>
    <cellStyle name="Header2 5" xfId="16287" xr:uid="{00000000-0005-0000-0000-000091410000}"/>
    <cellStyle name="Header2 5 10" xfId="16288" xr:uid="{00000000-0005-0000-0000-000092410000}"/>
    <cellStyle name="Header2 5 11" xfId="16289" xr:uid="{00000000-0005-0000-0000-000093410000}"/>
    <cellStyle name="Header2 5 12" xfId="16290" xr:uid="{00000000-0005-0000-0000-000094410000}"/>
    <cellStyle name="Header2 5 13" xfId="16291" xr:uid="{00000000-0005-0000-0000-000095410000}"/>
    <cellStyle name="Header2 5 2" xfId="16292" xr:uid="{00000000-0005-0000-0000-000096410000}"/>
    <cellStyle name="Header2 5 3" xfId="16293" xr:uid="{00000000-0005-0000-0000-000097410000}"/>
    <cellStyle name="Header2 5 4" xfId="16294" xr:uid="{00000000-0005-0000-0000-000098410000}"/>
    <cellStyle name="Header2 5 5" xfId="16295" xr:uid="{00000000-0005-0000-0000-000099410000}"/>
    <cellStyle name="Header2 5 6" xfId="16296" xr:uid="{00000000-0005-0000-0000-00009A410000}"/>
    <cellStyle name="Header2 5 7" xfId="16297" xr:uid="{00000000-0005-0000-0000-00009B410000}"/>
    <cellStyle name="Header2 5 8" xfId="16298" xr:uid="{00000000-0005-0000-0000-00009C410000}"/>
    <cellStyle name="Header2 5 9" xfId="16299" xr:uid="{00000000-0005-0000-0000-00009D410000}"/>
    <cellStyle name="Header2 6" xfId="16300" xr:uid="{00000000-0005-0000-0000-00009E410000}"/>
    <cellStyle name="Header2 6 10" xfId="16301" xr:uid="{00000000-0005-0000-0000-00009F410000}"/>
    <cellStyle name="Header2 6 11" xfId="16302" xr:uid="{00000000-0005-0000-0000-0000A0410000}"/>
    <cellStyle name="Header2 6 12" xfId="16303" xr:uid="{00000000-0005-0000-0000-0000A1410000}"/>
    <cellStyle name="Header2 6 13" xfId="16304" xr:uid="{00000000-0005-0000-0000-0000A2410000}"/>
    <cellStyle name="Header2 6 2" xfId="16305" xr:uid="{00000000-0005-0000-0000-0000A3410000}"/>
    <cellStyle name="Header2 6 3" xfId="16306" xr:uid="{00000000-0005-0000-0000-0000A4410000}"/>
    <cellStyle name="Header2 6 4" xfId="16307" xr:uid="{00000000-0005-0000-0000-0000A5410000}"/>
    <cellStyle name="Header2 6 5" xfId="16308" xr:uid="{00000000-0005-0000-0000-0000A6410000}"/>
    <cellStyle name="Header2 6 6" xfId="16309" xr:uid="{00000000-0005-0000-0000-0000A7410000}"/>
    <cellStyle name="Header2 6 7" xfId="16310" xr:uid="{00000000-0005-0000-0000-0000A8410000}"/>
    <cellStyle name="Header2 6 8" xfId="16311" xr:uid="{00000000-0005-0000-0000-0000A9410000}"/>
    <cellStyle name="Header2 6 9" xfId="16312" xr:uid="{00000000-0005-0000-0000-0000AA410000}"/>
    <cellStyle name="Header2 7" xfId="16313" xr:uid="{00000000-0005-0000-0000-0000AB410000}"/>
    <cellStyle name="Header2 8" xfId="16314" xr:uid="{00000000-0005-0000-0000-0000AC410000}"/>
    <cellStyle name="Header2 9" xfId="16315" xr:uid="{00000000-0005-0000-0000-0000AD410000}"/>
    <cellStyle name="Header2_2009 모바일 목표 발송 -실적에 붙이기" xfId="16316" xr:uid="{00000000-0005-0000-0000-0000AE410000}"/>
    <cellStyle name="HEADING" xfId="16317" xr:uid="{00000000-0005-0000-0000-0000AF410000}"/>
    <cellStyle name="Heading 1" xfId="16318" xr:uid="{00000000-0005-0000-0000-0000B0410000}"/>
    <cellStyle name="Heading 1 2" xfId="16319" xr:uid="{00000000-0005-0000-0000-0000B1410000}"/>
    <cellStyle name="Heading 1 2 2" xfId="16320" xr:uid="{00000000-0005-0000-0000-0000B2410000}"/>
    <cellStyle name="Heading 1 3" xfId="16321" xr:uid="{00000000-0005-0000-0000-0000B3410000}"/>
    <cellStyle name="Heading 1 3 2" xfId="16322" xr:uid="{00000000-0005-0000-0000-0000B4410000}"/>
    <cellStyle name="Heading 1 4" xfId="16323" xr:uid="{00000000-0005-0000-0000-0000B5410000}"/>
    <cellStyle name="Heading 2" xfId="16324" xr:uid="{00000000-0005-0000-0000-0000B6410000}"/>
    <cellStyle name="Heading 2 2" xfId="16325" xr:uid="{00000000-0005-0000-0000-0000B7410000}"/>
    <cellStyle name="Heading 2 2 2" xfId="16326" xr:uid="{00000000-0005-0000-0000-0000B8410000}"/>
    <cellStyle name="Heading 2 3" xfId="16327" xr:uid="{00000000-0005-0000-0000-0000B9410000}"/>
    <cellStyle name="Heading 2 3 2" xfId="16328" xr:uid="{00000000-0005-0000-0000-0000BA410000}"/>
    <cellStyle name="Heading 2 4" xfId="16329" xr:uid="{00000000-0005-0000-0000-0000BB410000}"/>
    <cellStyle name="Heading 2 5" xfId="16330" xr:uid="{00000000-0005-0000-0000-0000BC410000}"/>
    <cellStyle name="Heading 3" xfId="16331" xr:uid="{00000000-0005-0000-0000-0000BD410000}"/>
    <cellStyle name="Heading 3 2" xfId="16332" xr:uid="{00000000-0005-0000-0000-0000BE410000}"/>
    <cellStyle name="Heading 3 2 2" xfId="16333" xr:uid="{00000000-0005-0000-0000-0000BF410000}"/>
    <cellStyle name="Heading 3 2 2 2" xfId="16334" xr:uid="{00000000-0005-0000-0000-0000C0410000}"/>
    <cellStyle name="Heading 3 2 3" xfId="16335" xr:uid="{00000000-0005-0000-0000-0000C1410000}"/>
    <cellStyle name="Heading 3 3" xfId="16336" xr:uid="{00000000-0005-0000-0000-0000C2410000}"/>
    <cellStyle name="Heading 3 3 2" xfId="16337" xr:uid="{00000000-0005-0000-0000-0000C3410000}"/>
    <cellStyle name="Heading 3 4" xfId="16338" xr:uid="{00000000-0005-0000-0000-0000C4410000}"/>
    <cellStyle name="Heading 3 4 2" xfId="16339" xr:uid="{00000000-0005-0000-0000-0000C5410000}"/>
    <cellStyle name="Heading 3 5" xfId="16340" xr:uid="{00000000-0005-0000-0000-0000C6410000}"/>
    <cellStyle name="Heading 3 6" xfId="16341" xr:uid="{00000000-0005-0000-0000-0000C7410000}"/>
    <cellStyle name="Heading 4" xfId="16342" xr:uid="{00000000-0005-0000-0000-0000C8410000}"/>
    <cellStyle name="Heading 4 2" xfId="16343" xr:uid="{00000000-0005-0000-0000-0000C9410000}"/>
    <cellStyle name="Heading 4 2 2" xfId="16344" xr:uid="{00000000-0005-0000-0000-0000CA410000}"/>
    <cellStyle name="Heading 4 3" xfId="16345" xr:uid="{00000000-0005-0000-0000-0000CB410000}"/>
    <cellStyle name="Heading 4 3 2" xfId="16346" xr:uid="{00000000-0005-0000-0000-0000CC410000}"/>
    <cellStyle name="Heading 4 4" xfId="16347" xr:uid="{00000000-0005-0000-0000-0000CD410000}"/>
    <cellStyle name="HEADING 5" xfId="16348" xr:uid="{00000000-0005-0000-0000-0000CE410000}"/>
    <cellStyle name="HEADING 6" xfId="16349" xr:uid="{00000000-0005-0000-0000-0000CF410000}"/>
    <cellStyle name="HEADING 7" xfId="16350" xr:uid="{00000000-0005-0000-0000-0000D0410000}"/>
    <cellStyle name="HEADING1" xfId="16351" xr:uid="{00000000-0005-0000-0000-0000D1410000}"/>
    <cellStyle name="HEADING1 2" xfId="16352" xr:uid="{00000000-0005-0000-0000-0000D2410000}"/>
    <cellStyle name="HEADING1 2 2" xfId="16353" xr:uid="{00000000-0005-0000-0000-0000D3410000}"/>
    <cellStyle name="HEADING1 3" xfId="16354" xr:uid="{00000000-0005-0000-0000-0000D4410000}"/>
    <cellStyle name="HEADING1 3 2" xfId="16355" xr:uid="{00000000-0005-0000-0000-0000D5410000}"/>
    <cellStyle name="HEADING1 4" xfId="16356" xr:uid="{00000000-0005-0000-0000-0000D6410000}"/>
    <cellStyle name="HEADING2" xfId="16357" xr:uid="{00000000-0005-0000-0000-0000D7410000}"/>
    <cellStyle name="HEADING2 2" xfId="16358" xr:uid="{00000000-0005-0000-0000-0000D8410000}"/>
    <cellStyle name="HEADING2 2 2" xfId="16359" xr:uid="{00000000-0005-0000-0000-0000D9410000}"/>
    <cellStyle name="HEADING2 3" xfId="16360" xr:uid="{00000000-0005-0000-0000-0000DA410000}"/>
    <cellStyle name="HEADING2 3 2" xfId="16361" xr:uid="{00000000-0005-0000-0000-0000DB410000}"/>
    <cellStyle name="HEADING2 4" xfId="16362" xr:uid="{00000000-0005-0000-0000-0000DC410000}"/>
    <cellStyle name="HEADINGS" xfId="16363" xr:uid="{00000000-0005-0000-0000-0000DD410000}"/>
    <cellStyle name="HEADINGS 2" xfId="16364" xr:uid="{00000000-0005-0000-0000-0000DE410000}"/>
    <cellStyle name="HEADINGSTOP" xfId="16365" xr:uid="{00000000-0005-0000-0000-0000DF410000}"/>
    <cellStyle name="HEADINGSTOP 2" xfId="16366" xr:uid="{00000000-0005-0000-0000-0000E0410000}"/>
    <cellStyle name="headoption" xfId="16367" xr:uid="{00000000-0005-0000-0000-0000E1410000}"/>
    <cellStyle name="headoption 2" xfId="16368" xr:uid="{00000000-0005-0000-0000-0000E2410000}"/>
    <cellStyle name="headoption 2 10" xfId="16369" xr:uid="{00000000-0005-0000-0000-0000E3410000}"/>
    <cellStyle name="headoption 2 11" xfId="16370" xr:uid="{00000000-0005-0000-0000-0000E4410000}"/>
    <cellStyle name="headoption 2 12" xfId="16371" xr:uid="{00000000-0005-0000-0000-0000E5410000}"/>
    <cellStyle name="headoption 2 13" xfId="16372" xr:uid="{00000000-0005-0000-0000-0000E6410000}"/>
    <cellStyle name="headoption 2 2" xfId="16373" xr:uid="{00000000-0005-0000-0000-0000E7410000}"/>
    <cellStyle name="headoption 2 3" xfId="16374" xr:uid="{00000000-0005-0000-0000-0000E8410000}"/>
    <cellStyle name="headoption 2 4" xfId="16375" xr:uid="{00000000-0005-0000-0000-0000E9410000}"/>
    <cellStyle name="headoption 2 5" xfId="16376" xr:uid="{00000000-0005-0000-0000-0000EA410000}"/>
    <cellStyle name="headoption 2 6" xfId="16377" xr:uid="{00000000-0005-0000-0000-0000EB410000}"/>
    <cellStyle name="headoption 2 7" xfId="16378" xr:uid="{00000000-0005-0000-0000-0000EC410000}"/>
    <cellStyle name="headoption 2 8" xfId="16379" xr:uid="{00000000-0005-0000-0000-0000ED410000}"/>
    <cellStyle name="headoption 2 9" xfId="16380" xr:uid="{00000000-0005-0000-0000-0000EE410000}"/>
    <cellStyle name="headoption 3" xfId="16381" xr:uid="{00000000-0005-0000-0000-0000EF410000}"/>
    <cellStyle name="headoption 3 10" xfId="16382" xr:uid="{00000000-0005-0000-0000-0000F0410000}"/>
    <cellStyle name="headoption 3 11" xfId="16383" xr:uid="{00000000-0005-0000-0000-0000F1410000}"/>
    <cellStyle name="headoption 3 12" xfId="16384" xr:uid="{00000000-0005-0000-0000-0000F2410000}"/>
    <cellStyle name="headoption 3 2" xfId="16385" xr:uid="{00000000-0005-0000-0000-0000F3410000}"/>
    <cellStyle name="headoption 3 3" xfId="16386" xr:uid="{00000000-0005-0000-0000-0000F4410000}"/>
    <cellStyle name="headoption 3 4" xfId="16387" xr:uid="{00000000-0005-0000-0000-0000F5410000}"/>
    <cellStyle name="headoption 3 5" xfId="16388" xr:uid="{00000000-0005-0000-0000-0000F6410000}"/>
    <cellStyle name="headoption 3 6" xfId="16389" xr:uid="{00000000-0005-0000-0000-0000F7410000}"/>
    <cellStyle name="headoption 3 7" xfId="16390" xr:uid="{00000000-0005-0000-0000-0000F8410000}"/>
    <cellStyle name="headoption 3 8" xfId="16391" xr:uid="{00000000-0005-0000-0000-0000F9410000}"/>
    <cellStyle name="headoption 3 9" xfId="16392" xr:uid="{00000000-0005-0000-0000-0000FA410000}"/>
    <cellStyle name="headoption 4" xfId="16393" xr:uid="{00000000-0005-0000-0000-0000FB410000}"/>
    <cellStyle name="headoption 4 10" xfId="16394" xr:uid="{00000000-0005-0000-0000-0000FC410000}"/>
    <cellStyle name="headoption 4 11" xfId="16395" xr:uid="{00000000-0005-0000-0000-0000FD410000}"/>
    <cellStyle name="headoption 4 2" xfId="16396" xr:uid="{00000000-0005-0000-0000-0000FE410000}"/>
    <cellStyle name="headoption 4 3" xfId="16397" xr:uid="{00000000-0005-0000-0000-0000FF410000}"/>
    <cellStyle name="headoption 4 4" xfId="16398" xr:uid="{00000000-0005-0000-0000-000000420000}"/>
    <cellStyle name="headoption 4 5" xfId="16399" xr:uid="{00000000-0005-0000-0000-000001420000}"/>
    <cellStyle name="headoption 4 6" xfId="16400" xr:uid="{00000000-0005-0000-0000-000002420000}"/>
    <cellStyle name="headoption 4 7" xfId="16401" xr:uid="{00000000-0005-0000-0000-000003420000}"/>
    <cellStyle name="headoption 4 8" xfId="16402" xr:uid="{00000000-0005-0000-0000-000004420000}"/>
    <cellStyle name="headoption 4 9" xfId="16403" xr:uid="{00000000-0005-0000-0000-000005420000}"/>
    <cellStyle name="headoption 5" xfId="16404" xr:uid="{00000000-0005-0000-0000-000006420000}"/>
    <cellStyle name="headoption 5 10" xfId="16405" xr:uid="{00000000-0005-0000-0000-000007420000}"/>
    <cellStyle name="headoption 5 11" xfId="16406" xr:uid="{00000000-0005-0000-0000-000008420000}"/>
    <cellStyle name="headoption 5 2" xfId="16407" xr:uid="{00000000-0005-0000-0000-000009420000}"/>
    <cellStyle name="headoption 5 3" xfId="16408" xr:uid="{00000000-0005-0000-0000-00000A420000}"/>
    <cellStyle name="headoption 5 4" xfId="16409" xr:uid="{00000000-0005-0000-0000-00000B420000}"/>
    <cellStyle name="headoption 5 5" xfId="16410" xr:uid="{00000000-0005-0000-0000-00000C420000}"/>
    <cellStyle name="headoption 5 6" xfId="16411" xr:uid="{00000000-0005-0000-0000-00000D420000}"/>
    <cellStyle name="headoption 5 7" xfId="16412" xr:uid="{00000000-0005-0000-0000-00000E420000}"/>
    <cellStyle name="headoption 5 8" xfId="16413" xr:uid="{00000000-0005-0000-0000-00000F420000}"/>
    <cellStyle name="headoption 5 9" xfId="16414" xr:uid="{00000000-0005-0000-0000-000010420000}"/>
    <cellStyle name="headoption 6" xfId="16415" xr:uid="{00000000-0005-0000-0000-000011420000}"/>
    <cellStyle name="headoption 6 10" xfId="16416" xr:uid="{00000000-0005-0000-0000-000012420000}"/>
    <cellStyle name="headoption 6 11" xfId="16417" xr:uid="{00000000-0005-0000-0000-000013420000}"/>
    <cellStyle name="headoption 6 2" xfId="16418" xr:uid="{00000000-0005-0000-0000-000014420000}"/>
    <cellStyle name="headoption 6 3" xfId="16419" xr:uid="{00000000-0005-0000-0000-000015420000}"/>
    <cellStyle name="headoption 6 4" xfId="16420" xr:uid="{00000000-0005-0000-0000-000016420000}"/>
    <cellStyle name="headoption 6 5" xfId="16421" xr:uid="{00000000-0005-0000-0000-000017420000}"/>
    <cellStyle name="headoption 6 6" xfId="16422" xr:uid="{00000000-0005-0000-0000-000018420000}"/>
    <cellStyle name="headoption 6 7" xfId="16423" xr:uid="{00000000-0005-0000-0000-000019420000}"/>
    <cellStyle name="headoption 6 8" xfId="16424" xr:uid="{00000000-0005-0000-0000-00001A420000}"/>
    <cellStyle name="headoption 6 9" xfId="16425" xr:uid="{00000000-0005-0000-0000-00001B420000}"/>
    <cellStyle name="Hedaings" xfId="16426" xr:uid="{00000000-0005-0000-0000-00001C420000}"/>
    <cellStyle name="Hedaings 2" xfId="16427" xr:uid="{00000000-0005-0000-0000-00001D420000}"/>
    <cellStyle name="HIGHLIGHT" xfId="16428" xr:uid="{00000000-0005-0000-0000-00001E420000}"/>
    <cellStyle name="HIGHLIGHT 2" xfId="16429" xr:uid="{00000000-0005-0000-0000-00001F420000}"/>
    <cellStyle name="hong kong" xfId="16430" xr:uid="{00000000-0005-0000-0000-000020420000}"/>
    <cellStyle name="hong kong 2" xfId="16431" xr:uid="{00000000-0005-0000-0000-000021420000}"/>
    <cellStyle name="Hyperlink" xfId="16432" xr:uid="{00000000-0005-0000-0000-000022420000}"/>
    <cellStyle name="Hyperlink 2" xfId="16433" xr:uid="{00000000-0005-0000-0000-000023420000}"/>
    <cellStyle name="Hyperlink seguido" xfId="16434" xr:uid="{00000000-0005-0000-0000-000024420000}"/>
    <cellStyle name="Hyperlink_MEFF_Target" xfId="16435" xr:uid="{00000000-0005-0000-0000-000025420000}"/>
    <cellStyle name="i phÝ kh¸c_B¶ng 2" xfId="16436" xr:uid="{00000000-0005-0000-0000-000026420000}"/>
    <cellStyle name="I.3" xfId="16437" xr:uid="{00000000-0005-0000-0000-000027420000}"/>
    <cellStyle name="I.3 2" xfId="16438" xr:uid="{00000000-0005-0000-0000-000028420000}"/>
    <cellStyle name="ï-¾È»ê_BiÓu TB" xfId="16439" xr:uid="{00000000-0005-0000-0000-000029420000}"/>
    <cellStyle name="Info_Main" xfId="16440" xr:uid="{00000000-0005-0000-0000-00002A420000}"/>
    <cellStyle name="Input" xfId="16441" xr:uid="{00000000-0005-0000-0000-00002B420000}"/>
    <cellStyle name="Input [yellow]" xfId="16442" xr:uid="{00000000-0005-0000-0000-00002C420000}"/>
    <cellStyle name="Input [yellow] 10" xfId="16443" xr:uid="{00000000-0005-0000-0000-00002D420000}"/>
    <cellStyle name="Input [yellow] 2" xfId="16444" xr:uid="{00000000-0005-0000-0000-00002E420000}"/>
    <cellStyle name="Input [yellow] 2 10" xfId="16445" xr:uid="{00000000-0005-0000-0000-00002F420000}"/>
    <cellStyle name="Input [yellow] 2 11" xfId="16446" xr:uid="{00000000-0005-0000-0000-000030420000}"/>
    <cellStyle name="Input [yellow] 2 12" xfId="16447" xr:uid="{00000000-0005-0000-0000-000031420000}"/>
    <cellStyle name="Input [yellow] 2 13" xfId="16448" xr:uid="{00000000-0005-0000-0000-000032420000}"/>
    <cellStyle name="Input [yellow] 2 14" xfId="16449" xr:uid="{00000000-0005-0000-0000-000033420000}"/>
    <cellStyle name="Input [yellow] 2 15" xfId="16450" xr:uid="{00000000-0005-0000-0000-000034420000}"/>
    <cellStyle name="Input [yellow] 2 16" xfId="16451" xr:uid="{00000000-0005-0000-0000-000035420000}"/>
    <cellStyle name="Input [yellow] 2 17" xfId="16452" xr:uid="{00000000-0005-0000-0000-000036420000}"/>
    <cellStyle name="Input [yellow] 2 2" xfId="16453" xr:uid="{00000000-0005-0000-0000-000037420000}"/>
    <cellStyle name="Input [yellow] 2 2 2" xfId="16454" xr:uid="{00000000-0005-0000-0000-000038420000}"/>
    <cellStyle name="Input [yellow] 2 2 2 2" xfId="16455" xr:uid="{00000000-0005-0000-0000-000039420000}"/>
    <cellStyle name="Input [yellow] 2 2 2 3" xfId="16456" xr:uid="{00000000-0005-0000-0000-00003A420000}"/>
    <cellStyle name="Input [yellow] 2 2 3" xfId="16457" xr:uid="{00000000-0005-0000-0000-00003B420000}"/>
    <cellStyle name="Input [yellow] 2 2 3 2" xfId="16458" xr:uid="{00000000-0005-0000-0000-00003C420000}"/>
    <cellStyle name="Input [yellow] 2 2 3 3" xfId="16459" xr:uid="{00000000-0005-0000-0000-00003D420000}"/>
    <cellStyle name="Input [yellow] 2 2 4" xfId="16460" xr:uid="{00000000-0005-0000-0000-00003E420000}"/>
    <cellStyle name="Input [yellow] 2 2 5" xfId="16461" xr:uid="{00000000-0005-0000-0000-00003F420000}"/>
    <cellStyle name="Input [yellow] 2 3" xfId="16462" xr:uid="{00000000-0005-0000-0000-000040420000}"/>
    <cellStyle name="Input [yellow] 2 3 2" xfId="16463" xr:uid="{00000000-0005-0000-0000-000041420000}"/>
    <cellStyle name="Input [yellow] 2 3 3" xfId="16464" xr:uid="{00000000-0005-0000-0000-000042420000}"/>
    <cellStyle name="Input [yellow] 2 4" xfId="16465" xr:uid="{00000000-0005-0000-0000-000043420000}"/>
    <cellStyle name="Input [yellow] 2 4 2" xfId="16466" xr:uid="{00000000-0005-0000-0000-000044420000}"/>
    <cellStyle name="Input [yellow] 2 4 3" xfId="16467" xr:uid="{00000000-0005-0000-0000-000045420000}"/>
    <cellStyle name="Input [yellow] 2 5" xfId="16468" xr:uid="{00000000-0005-0000-0000-000046420000}"/>
    <cellStyle name="Input [yellow] 2 5 2" xfId="16469" xr:uid="{00000000-0005-0000-0000-000047420000}"/>
    <cellStyle name="Input [yellow] 2 5 3" xfId="16470" xr:uid="{00000000-0005-0000-0000-000048420000}"/>
    <cellStyle name="Input [yellow] 2 6" xfId="16471" xr:uid="{00000000-0005-0000-0000-000049420000}"/>
    <cellStyle name="Input [yellow] 2 7" xfId="16472" xr:uid="{00000000-0005-0000-0000-00004A420000}"/>
    <cellStyle name="Input [yellow] 2 8" xfId="16473" xr:uid="{00000000-0005-0000-0000-00004B420000}"/>
    <cellStyle name="Input [yellow] 2 9" xfId="16474" xr:uid="{00000000-0005-0000-0000-00004C420000}"/>
    <cellStyle name="Input [yellow] 3" xfId="16475" xr:uid="{00000000-0005-0000-0000-00004D420000}"/>
    <cellStyle name="Input [yellow] 3 10" xfId="16476" xr:uid="{00000000-0005-0000-0000-00004E420000}"/>
    <cellStyle name="Input [yellow] 3 11" xfId="16477" xr:uid="{00000000-0005-0000-0000-00004F420000}"/>
    <cellStyle name="Input [yellow] 3 12" xfId="16478" xr:uid="{00000000-0005-0000-0000-000050420000}"/>
    <cellStyle name="Input [yellow] 3 13" xfId="16479" xr:uid="{00000000-0005-0000-0000-000051420000}"/>
    <cellStyle name="Input [yellow] 3 14" xfId="16480" xr:uid="{00000000-0005-0000-0000-000052420000}"/>
    <cellStyle name="Input [yellow] 3 15" xfId="16481" xr:uid="{00000000-0005-0000-0000-000053420000}"/>
    <cellStyle name="Input [yellow] 3 16" xfId="16482" xr:uid="{00000000-0005-0000-0000-000054420000}"/>
    <cellStyle name="Input [yellow] 3 17" xfId="16483" xr:uid="{00000000-0005-0000-0000-000055420000}"/>
    <cellStyle name="Input [yellow] 3 2" xfId="16484" xr:uid="{00000000-0005-0000-0000-000056420000}"/>
    <cellStyle name="Input [yellow] 3 2 2" xfId="16485" xr:uid="{00000000-0005-0000-0000-000057420000}"/>
    <cellStyle name="Input [yellow] 3 2 2 2" xfId="16486" xr:uid="{00000000-0005-0000-0000-000058420000}"/>
    <cellStyle name="Input [yellow] 3 2 2 3" xfId="16487" xr:uid="{00000000-0005-0000-0000-000059420000}"/>
    <cellStyle name="Input [yellow] 3 2 3" xfId="16488" xr:uid="{00000000-0005-0000-0000-00005A420000}"/>
    <cellStyle name="Input [yellow] 3 2 3 2" xfId="16489" xr:uid="{00000000-0005-0000-0000-00005B420000}"/>
    <cellStyle name="Input [yellow] 3 2 3 3" xfId="16490" xr:uid="{00000000-0005-0000-0000-00005C420000}"/>
    <cellStyle name="Input [yellow] 3 2 4" xfId="16491" xr:uid="{00000000-0005-0000-0000-00005D420000}"/>
    <cellStyle name="Input [yellow] 3 2 5" xfId="16492" xr:uid="{00000000-0005-0000-0000-00005E420000}"/>
    <cellStyle name="Input [yellow] 3 3" xfId="16493" xr:uid="{00000000-0005-0000-0000-00005F420000}"/>
    <cellStyle name="Input [yellow] 3 3 2" xfId="16494" xr:uid="{00000000-0005-0000-0000-000060420000}"/>
    <cellStyle name="Input [yellow] 3 3 3" xfId="16495" xr:uid="{00000000-0005-0000-0000-000061420000}"/>
    <cellStyle name="Input [yellow] 3 4" xfId="16496" xr:uid="{00000000-0005-0000-0000-000062420000}"/>
    <cellStyle name="Input [yellow] 3 4 2" xfId="16497" xr:uid="{00000000-0005-0000-0000-000063420000}"/>
    <cellStyle name="Input [yellow] 3 4 3" xfId="16498" xr:uid="{00000000-0005-0000-0000-000064420000}"/>
    <cellStyle name="Input [yellow] 3 5" xfId="16499" xr:uid="{00000000-0005-0000-0000-000065420000}"/>
    <cellStyle name="Input [yellow] 3 6" xfId="16500" xr:uid="{00000000-0005-0000-0000-000066420000}"/>
    <cellStyle name="Input [yellow] 3 6 2" xfId="16501" xr:uid="{00000000-0005-0000-0000-000067420000}"/>
    <cellStyle name="Input [yellow] 3 7" xfId="16502" xr:uid="{00000000-0005-0000-0000-000068420000}"/>
    <cellStyle name="Input [yellow] 3 8" xfId="16503" xr:uid="{00000000-0005-0000-0000-000069420000}"/>
    <cellStyle name="Input [yellow] 3 9" xfId="16504" xr:uid="{00000000-0005-0000-0000-00006A420000}"/>
    <cellStyle name="Input [yellow] 4" xfId="16505" xr:uid="{00000000-0005-0000-0000-00006B420000}"/>
    <cellStyle name="Input [yellow] 4 10" xfId="16506" xr:uid="{00000000-0005-0000-0000-00006C420000}"/>
    <cellStyle name="Input [yellow] 4 11" xfId="16507" xr:uid="{00000000-0005-0000-0000-00006D420000}"/>
    <cellStyle name="Input [yellow] 4 12" xfId="16508" xr:uid="{00000000-0005-0000-0000-00006E420000}"/>
    <cellStyle name="Input [yellow] 4 13" xfId="16509" xr:uid="{00000000-0005-0000-0000-00006F420000}"/>
    <cellStyle name="Input [yellow] 4 14" xfId="16510" xr:uid="{00000000-0005-0000-0000-000070420000}"/>
    <cellStyle name="Input [yellow] 4 15" xfId="16511" xr:uid="{00000000-0005-0000-0000-000071420000}"/>
    <cellStyle name="Input [yellow] 4 2" xfId="16512" xr:uid="{00000000-0005-0000-0000-000072420000}"/>
    <cellStyle name="Input [yellow] 4 2 2" xfId="16513" xr:uid="{00000000-0005-0000-0000-000073420000}"/>
    <cellStyle name="Input [yellow] 4 2 3" xfId="16514" xr:uid="{00000000-0005-0000-0000-000074420000}"/>
    <cellStyle name="Input [yellow] 4 3" xfId="16515" xr:uid="{00000000-0005-0000-0000-000075420000}"/>
    <cellStyle name="Input [yellow] 4 3 2" xfId="16516" xr:uid="{00000000-0005-0000-0000-000076420000}"/>
    <cellStyle name="Input [yellow] 4 3 3" xfId="16517" xr:uid="{00000000-0005-0000-0000-000077420000}"/>
    <cellStyle name="Input [yellow] 4 4" xfId="16518" xr:uid="{00000000-0005-0000-0000-000078420000}"/>
    <cellStyle name="Input [yellow] 4 5" xfId="16519" xr:uid="{00000000-0005-0000-0000-000079420000}"/>
    <cellStyle name="Input [yellow] 4 6" xfId="16520" xr:uid="{00000000-0005-0000-0000-00007A420000}"/>
    <cellStyle name="Input [yellow] 4 7" xfId="16521" xr:uid="{00000000-0005-0000-0000-00007B420000}"/>
    <cellStyle name="Input [yellow] 4 8" xfId="16522" xr:uid="{00000000-0005-0000-0000-00007C420000}"/>
    <cellStyle name="Input [yellow] 4 9" xfId="16523" xr:uid="{00000000-0005-0000-0000-00007D420000}"/>
    <cellStyle name="Input [yellow] 5" xfId="16524" xr:uid="{00000000-0005-0000-0000-00007E420000}"/>
    <cellStyle name="Input [yellow] 5 10" xfId="16525" xr:uid="{00000000-0005-0000-0000-00007F420000}"/>
    <cellStyle name="Input [yellow] 5 11" xfId="16526" xr:uid="{00000000-0005-0000-0000-000080420000}"/>
    <cellStyle name="Input [yellow] 5 12" xfId="16527" xr:uid="{00000000-0005-0000-0000-000081420000}"/>
    <cellStyle name="Input [yellow] 5 13" xfId="16528" xr:uid="{00000000-0005-0000-0000-000082420000}"/>
    <cellStyle name="Input [yellow] 5 2" xfId="16529" xr:uid="{00000000-0005-0000-0000-000083420000}"/>
    <cellStyle name="Input [yellow] 5 3" xfId="16530" xr:uid="{00000000-0005-0000-0000-000084420000}"/>
    <cellStyle name="Input [yellow] 5 4" xfId="16531" xr:uid="{00000000-0005-0000-0000-000085420000}"/>
    <cellStyle name="Input [yellow] 5 5" xfId="16532" xr:uid="{00000000-0005-0000-0000-000086420000}"/>
    <cellStyle name="Input [yellow] 5 6" xfId="16533" xr:uid="{00000000-0005-0000-0000-000087420000}"/>
    <cellStyle name="Input [yellow] 5 7" xfId="16534" xr:uid="{00000000-0005-0000-0000-000088420000}"/>
    <cellStyle name="Input [yellow] 5 8" xfId="16535" xr:uid="{00000000-0005-0000-0000-000089420000}"/>
    <cellStyle name="Input [yellow] 5 9" xfId="16536" xr:uid="{00000000-0005-0000-0000-00008A420000}"/>
    <cellStyle name="Input [yellow] 6" xfId="16537" xr:uid="{00000000-0005-0000-0000-00008B420000}"/>
    <cellStyle name="Input [yellow] 6 10" xfId="16538" xr:uid="{00000000-0005-0000-0000-00008C420000}"/>
    <cellStyle name="Input [yellow] 6 11" xfId="16539" xr:uid="{00000000-0005-0000-0000-00008D420000}"/>
    <cellStyle name="Input [yellow] 6 12" xfId="16540" xr:uid="{00000000-0005-0000-0000-00008E420000}"/>
    <cellStyle name="Input [yellow] 6 13" xfId="16541" xr:uid="{00000000-0005-0000-0000-00008F420000}"/>
    <cellStyle name="Input [yellow] 6 2" xfId="16542" xr:uid="{00000000-0005-0000-0000-000090420000}"/>
    <cellStyle name="Input [yellow] 6 3" xfId="16543" xr:uid="{00000000-0005-0000-0000-000091420000}"/>
    <cellStyle name="Input [yellow] 6 4" xfId="16544" xr:uid="{00000000-0005-0000-0000-000092420000}"/>
    <cellStyle name="Input [yellow] 6 5" xfId="16545" xr:uid="{00000000-0005-0000-0000-000093420000}"/>
    <cellStyle name="Input [yellow] 6 6" xfId="16546" xr:uid="{00000000-0005-0000-0000-000094420000}"/>
    <cellStyle name="Input [yellow] 6 7" xfId="16547" xr:uid="{00000000-0005-0000-0000-000095420000}"/>
    <cellStyle name="Input [yellow] 6 8" xfId="16548" xr:uid="{00000000-0005-0000-0000-000096420000}"/>
    <cellStyle name="Input [yellow] 6 9" xfId="16549" xr:uid="{00000000-0005-0000-0000-000097420000}"/>
    <cellStyle name="Input [yellow] 7" xfId="16550" xr:uid="{00000000-0005-0000-0000-000098420000}"/>
    <cellStyle name="Input [yellow] 7 2" xfId="16551" xr:uid="{00000000-0005-0000-0000-000099420000}"/>
    <cellStyle name="Input [yellow] 7 3" xfId="16552" xr:uid="{00000000-0005-0000-0000-00009A420000}"/>
    <cellStyle name="Input [yellow] 8" xfId="16553" xr:uid="{00000000-0005-0000-0000-00009B420000}"/>
    <cellStyle name="Input [yellow] 9" xfId="16554" xr:uid="{00000000-0005-0000-0000-00009C420000}"/>
    <cellStyle name="Input [yellow]_7월 공시용 재무제표 ver.1" xfId="16555" xr:uid="{00000000-0005-0000-0000-00009D420000}"/>
    <cellStyle name="Input 10" xfId="16556" xr:uid="{00000000-0005-0000-0000-00009E420000}"/>
    <cellStyle name="Input 10 2" xfId="16557" xr:uid="{00000000-0005-0000-0000-00009F420000}"/>
    <cellStyle name="Input 10 2 2" xfId="16558" xr:uid="{00000000-0005-0000-0000-0000A0420000}"/>
    <cellStyle name="Input 10 2 2 2" xfId="16559" xr:uid="{00000000-0005-0000-0000-0000A1420000}"/>
    <cellStyle name="Input 10 2 2 3" xfId="16560" xr:uid="{00000000-0005-0000-0000-0000A2420000}"/>
    <cellStyle name="Input 10 3" xfId="16561" xr:uid="{00000000-0005-0000-0000-0000A3420000}"/>
    <cellStyle name="Input 10 3 2" xfId="16562" xr:uid="{00000000-0005-0000-0000-0000A4420000}"/>
    <cellStyle name="Input 10 3 3" xfId="16563" xr:uid="{00000000-0005-0000-0000-0000A5420000}"/>
    <cellStyle name="Input 10 4" xfId="16564" xr:uid="{00000000-0005-0000-0000-0000A6420000}"/>
    <cellStyle name="Input 10 5" xfId="16565" xr:uid="{00000000-0005-0000-0000-0000A7420000}"/>
    <cellStyle name="Input 11" xfId="16566" xr:uid="{00000000-0005-0000-0000-0000A8420000}"/>
    <cellStyle name="Input 11 2" xfId="16567" xr:uid="{00000000-0005-0000-0000-0000A9420000}"/>
    <cellStyle name="Input 11 2 2" xfId="16568" xr:uid="{00000000-0005-0000-0000-0000AA420000}"/>
    <cellStyle name="Input 11 2 2 2" xfId="16569" xr:uid="{00000000-0005-0000-0000-0000AB420000}"/>
    <cellStyle name="Input 11 2 2 3" xfId="16570" xr:uid="{00000000-0005-0000-0000-0000AC420000}"/>
    <cellStyle name="Input 11 3" xfId="16571" xr:uid="{00000000-0005-0000-0000-0000AD420000}"/>
    <cellStyle name="Input 11 3 2" xfId="16572" xr:uid="{00000000-0005-0000-0000-0000AE420000}"/>
    <cellStyle name="Input 11 3 3" xfId="16573" xr:uid="{00000000-0005-0000-0000-0000AF420000}"/>
    <cellStyle name="Input 11 4" xfId="16574" xr:uid="{00000000-0005-0000-0000-0000B0420000}"/>
    <cellStyle name="Input 11 5" xfId="16575" xr:uid="{00000000-0005-0000-0000-0000B1420000}"/>
    <cellStyle name="Input 12" xfId="16576" xr:uid="{00000000-0005-0000-0000-0000B2420000}"/>
    <cellStyle name="Input 12 2" xfId="16577" xr:uid="{00000000-0005-0000-0000-0000B3420000}"/>
    <cellStyle name="Input 12 2 2" xfId="16578" xr:uid="{00000000-0005-0000-0000-0000B4420000}"/>
    <cellStyle name="Input 12 2 2 2" xfId="16579" xr:uid="{00000000-0005-0000-0000-0000B5420000}"/>
    <cellStyle name="Input 12 2 2 3" xfId="16580" xr:uid="{00000000-0005-0000-0000-0000B6420000}"/>
    <cellStyle name="Input 12 3" xfId="16581" xr:uid="{00000000-0005-0000-0000-0000B7420000}"/>
    <cellStyle name="Input 12 3 2" xfId="16582" xr:uid="{00000000-0005-0000-0000-0000B8420000}"/>
    <cellStyle name="Input 12 3 3" xfId="16583" xr:uid="{00000000-0005-0000-0000-0000B9420000}"/>
    <cellStyle name="Input 12 4" xfId="16584" xr:uid="{00000000-0005-0000-0000-0000BA420000}"/>
    <cellStyle name="Input 12 5" xfId="16585" xr:uid="{00000000-0005-0000-0000-0000BB420000}"/>
    <cellStyle name="Input 13" xfId="16586" xr:uid="{00000000-0005-0000-0000-0000BC420000}"/>
    <cellStyle name="Input 13 2" xfId="16587" xr:uid="{00000000-0005-0000-0000-0000BD420000}"/>
    <cellStyle name="Input 13 2 2" xfId="16588" xr:uid="{00000000-0005-0000-0000-0000BE420000}"/>
    <cellStyle name="Input 13 2 2 2" xfId="16589" xr:uid="{00000000-0005-0000-0000-0000BF420000}"/>
    <cellStyle name="Input 13 2 2 3" xfId="16590" xr:uid="{00000000-0005-0000-0000-0000C0420000}"/>
    <cellStyle name="Input 13 3" xfId="16591" xr:uid="{00000000-0005-0000-0000-0000C1420000}"/>
    <cellStyle name="Input 13 3 2" xfId="16592" xr:uid="{00000000-0005-0000-0000-0000C2420000}"/>
    <cellStyle name="Input 13 3 3" xfId="16593" xr:uid="{00000000-0005-0000-0000-0000C3420000}"/>
    <cellStyle name="Input 13 4" xfId="16594" xr:uid="{00000000-0005-0000-0000-0000C4420000}"/>
    <cellStyle name="Input 13 5" xfId="16595" xr:uid="{00000000-0005-0000-0000-0000C5420000}"/>
    <cellStyle name="Input 14" xfId="16596" xr:uid="{00000000-0005-0000-0000-0000C6420000}"/>
    <cellStyle name="Input 14 2" xfId="16597" xr:uid="{00000000-0005-0000-0000-0000C7420000}"/>
    <cellStyle name="Input 14 2 2" xfId="16598" xr:uid="{00000000-0005-0000-0000-0000C8420000}"/>
    <cellStyle name="Input 14 2 2 2" xfId="16599" xr:uid="{00000000-0005-0000-0000-0000C9420000}"/>
    <cellStyle name="Input 14 2 2 3" xfId="16600" xr:uid="{00000000-0005-0000-0000-0000CA420000}"/>
    <cellStyle name="Input 14 3" xfId="16601" xr:uid="{00000000-0005-0000-0000-0000CB420000}"/>
    <cellStyle name="Input 14 3 2" xfId="16602" xr:uid="{00000000-0005-0000-0000-0000CC420000}"/>
    <cellStyle name="Input 14 3 3" xfId="16603" xr:uid="{00000000-0005-0000-0000-0000CD420000}"/>
    <cellStyle name="Input 14 4" xfId="16604" xr:uid="{00000000-0005-0000-0000-0000CE420000}"/>
    <cellStyle name="Input 14 5" xfId="16605" xr:uid="{00000000-0005-0000-0000-0000CF420000}"/>
    <cellStyle name="Input 15" xfId="16606" xr:uid="{00000000-0005-0000-0000-0000D0420000}"/>
    <cellStyle name="Input 15 2" xfId="16607" xr:uid="{00000000-0005-0000-0000-0000D1420000}"/>
    <cellStyle name="Input 15 2 2" xfId="16608" xr:uid="{00000000-0005-0000-0000-0000D2420000}"/>
    <cellStyle name="Input 15 2 2 2" xfId="16609" xr:uid="{00000000-0005-0000-0000-0000D3420000}"/>
    <cellStyle name="Input 15 2 2 3" xfId="16610" xr:uid="{00000000-0005-0000-0000-0000D4420000}"/>
    <cellStyle name="Input 15 3" xfId="16611" xr:uid="{00000000-0005-0000-0000-0000D5420000}"/>
    <cellStyle name="Input 15 3 2" xfId="16612" xr:uid="{00000000-0005-0000-0000-0000D6420000}"/>
    <cellStyle name="Input 15 3 3" xfId="16613" xr:uid="{00000000-0005-0000-0000-0000D7420000}"/>
    <cellStyle name="Input 15 4" xfId="16614" xr:uid="{00000000-0005-0000-0000-0000D8420000}"/>
    <cellStyle name="Input 15 5" xfId="16615" xr:uid="{00000000-0005-0000-0000-0000D9420000}"/>
    <cellStyle name="Input 16" xfId="16616" xr:uid="{00000000-0005-0000-0000-0000DA420000}"/>
    <cellStyle name="Input 16 2" xfId="16617" xr:uid="{00000000-0005-0000-0000-0000DB420000}"/>
    <cellStyle name="Input 16 2 2" xfId="16618" xr:uid="{00000000-0005-0000-0000-0000DC420000}"/>
    <cellStyle name="Input 16 2 2 2" xfId="16619" xr:uid="{00000000-0005-0000-0000-0000DD420000}"/>
    <cellStyle name="Input 16 2 2 3" xfId="16620" xr:uid="{00000000-0005-0000-0000-0000DE420000}"/>
    <cellStyle name="Input 16 3" xfId="16621" xr:uid="{00000000-0005-0000-0000-0000DF420000}"/>
    <cellStyle name="Input 16 3 2" xfId="16622" xr:uid="{00000000-0005-0000-0000-0000E0420000}"/>
    <cellStyle name="Input 16 3 3" xfId="16623" xr:uid="{00000000-0005-0000-0000-0000E1420000}"/>
    <cellStyle name="Input 16 4" xfId="16624" xr:uid="{00000000-0005-0000-0000-0000E2420000}"/>
    <cellStyle name="Input 16 5" xfId="16625" xr:uid="{00000000-0005-0000-0000-0000E3420000}"/>
    <cellStyle name="Input 17" xfId="16626" xr:uid="{00000000-0005-0000-0000-0000E4420000}"/>
    <cellStyle name="Input 17 2" xfId="16627" xr:uid="{00000000-0005-0000-0000-0000E5420000}"/>
    <cellStyle name="Input 17 2 2" xfId="16628" xr:uid="{00000000-0005-0000-0000-0000E6420000}"/>
    <cellStyle name="Input 17 2 2 2" xfId="16629" xr:uid="{00000000-0005-0000-0000-0000E7420000}"/>
    <cellStyle name="Input 17 2 2 3" xfId="16630" xr:uid="{00000000-0005-0000-0000-0000E8420000}"/>
    <cellStyle name="Input 17 3" xfId="16631" xr:uid="{00000000-0005-0000-0000-0000E9420000}"/>
    <cellStyle name="Input 17 3 2" xfId="16632" xr:uid="{00000000-0005-0000-0000-0000EA420000}"/>
    <cellStyle name="Input 17 3 3" xfId="16633" xr:uid="{00000000-0005-0000-0000-0000EB420000}"/>
    <cellStyle name="Input 17 4" xfId="16634" xr:uid="{00000000-0005-0000-0000-0000EC420000}"/>
    <cellStyle name="Input 17 5" xfId="16635" xr:uid="{00000000-0005-0000-0000-0000ED420000}"/>
    <cellStyle name="Input 18" xfId="16636" xr:uid="{00000000-0005-0000-0000-0000EE420000}"/>
    <cellStyle name="Input 18 2" xfId="16637" xr:uid="{00000000-0005-0000-0000-0000EF420000}"/>
    <cellStyle name="Input 18 3" xfId="16638" xr:uid="{00000000-0005-0000-0000-0000F0420000}"/>
    <cellStyle name="Input 18 3 2" xfId="16639" xr:uid="{00000000-0005-0000-0000-0000F1420000}"/>
    <cellStyle name="Input 18 3 3" xfId="16640" xr:uid="{00000000-0005-0000-0000-0000F2420000}"/>
    <cellStyle name="Input 18 4" xfId="16641" xr:uid="{00000000-0005-0000-0000-0000F3420000}"/>
    <cellStyle name="Input 18 5" xfId="16642" xr:uid="{00000000-0005-0000-0000-0000F4420000}"/>
    <cellStyle name="Input 19" xfId="16643" xr:uid="{00000000-0005-0000-0000-0000F5420000}"/>
    <cellStyle name="Input 19 2" xfId="16644" xr:uid="{00000000-0005-0000-0000-0000F6420000}"/>
    <cellStyle name="Input 19 3" xfId="16645" xr:uid="{00000000-0005-0000-0000-0000F7420000}"/>
    <cellStyle name="Input 19 3 2" xfId="16646" xr:uid="{00000000-0005-0000-0000-0000F8420000}"/>
    <cellStyle name="Input 19 3 3" xfId="16647" xr:uid="{00000000-0005-0000-0000-0000F9420000}"/>
    <cellStyle name="Input 19 4" xfId="16648" xr:uid="{00000000-0005-0000-0000-0000FA420000}"/>
    <cellStyle name="Input 19 5" xfId="16649" xr:uid="{00000000-0005-0000-0000-0000FB420000}"/>
    <cellStyle name="Input 2" xfId="16650" xr:uid="{00000000-0005-0000-0000-0000FC420000}"/>
    <cellStyle name="Input 2 2" xfId="16651" xr:uid="{00000000-0005-0000-0000-0000FD420000}"/>
    <cellStyle name="Input 2 2 2" xfId="16652" xr:uid="{00000000-0005-0000-0000-0000FE420000}"/>
    <cellStyle name="Input 2 2 2 2" xfId="16653" xr:uid="{00000000-0005-0000-0000-0000FF420000}"/>
    <cellStyle name="Input 2 2 2 3" xfId="16654" xr:uid="{00000000-0005-0000-0000-000000430000}"/>
    <cellStyle name="Input 2 3" xfId="16655" xr:uid="{00000000-0005-0000-0000-000001430000}"/>
    <cellStyle name="Input 2 3 2" xfId="16656" xr:uid="{00000000-0005-0000-0000-000002430000}"/>
    <cellStyle name="Input 2 3 3" xfId="16657" xr:uid="{00000000-0005-0000-0000-000003430000}"/>
    <cellStyle name="Input 2 4" xfId="16658" xr:uid="{00000000-0005-0000-0000-000004430000}"/>
    <cellStyle name="Input 2 5" xfId="16659" xr:uid="{00000000-0005-0000-0000-000005430000}"/>
    <cellStyle name="Input 20" xfId="16660" xr:uid="{00000000-0005-0000-0000-000006430000}"/>
    <cellStyle name="Input 20 2" xfId="16661" xr:uid="{00000000-0005-0000-0000-000007430000}"/>
    <cellStyle name="Input 20 3" xfId="16662" xr:uid="{00000000-0005-0000-0000-000008430000}"/>
    <cellStyle name="Input 20 3 2" xfId="16663" xr:uid="{00000000-0005-0000-0000-000009430000}"/>
    <cellStyle name="Input 20 3 3" xfId="16664" xr:uid="{00000000-0005-0000-0000-00000A430000}"/>
    <cellStyle name="Input 20 4" xfId="16665" xr:uid="{00000000-0005-0000-0000-00000B430000}"/>
    <cellStyle name="Input 20 5" xfId="16666" xr:uid="{00000000-0005-0000-0000-00000C430000}"/>
    <cellStyle name="Input 21" xfId="16667" xr:uid="{00000000-0005-0000-0000-00000D430000}"/>
    <cellStyle name="Input 21 2" xfId="16668" xr:uid="{00000000-0005-0000-0000-00000E430000}"/>
    <cellStyle name="Input 21 2 2" xfId="16669" xr:uid="{00000000-0005-0000-0000-00000F430000}"/>
    <cellStyle name="Input 21 2 3" xfId="16670" xr:uid="{00000000-0005-0000-0000-000010430000}"/>
    <cellStyle name="Input 22" xfId="16671" xr:uid="{00000000-0005-0000-0000-000011430000}"/>
    <cellStyle name="Input 23" xfId="16672" xr:uid="{00000000-0005-0000-0000-000012430000}"/>
    <cellStyle name="Input 24" xfId="16673" xr:uid="{00000000-0005-0000-0000-000013430000}"/>
    <cellStyle name="Input 24 2" xfId="16674" xr:uid="{00000000-0005-0000-0000-000014430000}"/>
    <cellStyle name="Input 24 3" xfId="16675" xr:uid="{00000000-0005-0000-0000-000015430000}"/>
    <cellStyle name="Input 25" xfId="16676" xr:uid="{00000000-0005-0000-0000-000016430000}"/>
    <cellStyle name="Input 25 2" xfId="16677" xr:uid="{00000000-0005-0000-0000-000017430000}"/>
    <cellStyle name="Input 25 3" xfId="16678" xr:uid="{00000000-0005-0000-0000-000018430000}"/>
    <cellStyle name="Input 26" xfId="16679" xr:uid="{00000000-0005-0000-0000-000019430000}"/>
    <cellStyle name="Input 26 2" xfId="16680" xr:uid="{00000000-0005-0000-0000-00001A430000}"/>
    <cellStyle name="Input 27" xfId="16681" xr:uid="{00000000-0005-0000-0000-00001B430000}"/>
    <cellStyle name="Input 27 2" xfId="16682" xr:uid="{00000000-0005-0000-0000-00001C430000}"/>
    <cellStyle name="Input 28" xfId="16683" xr:uid="{00000000-0005-0000-0000-00001D430000}"/>
    <cellStyle name="Input 28 2" xfId="16684" xr:uid="{00000000-0005-0000-0000-00001E430000}"/>
    <cellStyle name="Input 29" xfId="16685" xr:uid="{00000000-0005-0000-0000-00001F430000}"/>
    <cellStyle name="Input 29 2" xfId="16686" xr:uid="{00000000-0005-0000-0000-000020430000}"/>
    <cellStyle name="Input 3" xfId="16687" xr:uid="{00000000-0005-0000-0000-000021430000}"/>
    <cellStyle name="Input 3 2" xfId="16688" xr:uid="{00000000-0005-0000-0000-000022430000}"/>
    <cellStyle name="Input 3 2 2" xfId="16689" xr:uid="{00000000-0005-0000-0000-000023430000}"/>
    <cellStyle name="Input 3 2 2 2" xfId="16690" xr:uid="{00000000-0005-0000-0000-000024430000}"/>
    <cellStyle name="Input 3 2 2 3" xfId="16691" xr:uid="{00000000-0005-0000-0000-000025430000}"/>
    <cellStyle name="Input 3 3" xfId="16692" xr:uid="{00000000-0005-0000-0000-000026430000}"/>
    <cellStyle name="Input 3 3 2" xfId="16693" xr:uid="{00000000-0005-0000-0000-000027430000}"/>
    <cellStyle name="Input 3 3 3" xfId="16694" xr:uid="{00000000-0005-0000-0000-000028430000}"/>
    <cellStyle name="Input 3 4" xfId="16695" xr:uid="{00000000-0005-0000-0000-000029430000}"/>
    <cellStyle name="Input 3 5" xfId="16696" xr:uid="{00000000-0005-0000-0000-00002A430000}"/>
    <cellStyle name="Input 30" xfId="16697" xr:uid="{00000000-0005-0000-0000-00002B430000}"/>
    <cellStyle name="Input 30 2" xfId="16698" xr:uid="{00000000-0005-0000-0000-00002C430000}"/>
    <cellStyle name="Input 31" xfId="16699" xr:uid="{00000000-0005-0000-0000-00002D430000}"/>
    <cellStyle name="Input 31 2" xfId="16700" xr:uid="{00000000-0005-0000-0000-00002E430000}"/>
    <cellStyle name="Input 32" xfId="16701" xr:uid="{00000000-0005-0000-0000-00002F430000}"/>
    <cellStyle name="Input 32 2" xfId="16702" xr:uid="{00000000-0005-0000-0000-000030430000}"/>
    <cellStyle name="Input 33" xfId="16703" xr:uid="{00000000-0005-0000-0000-000031430000}"/>
    <cellStyle name="Input 33 2" xfId="16704" xr:uid="{00000000-0005-0000-0000-000032430000}"/>
    <cellStyle name="Input 34" xfId="16705" xr:uid="{00000000-0005-0000-0000-000033430000}"/>
    <cellStyle name="Input 34 2" xfId="16706" xr:uid="{00000000-0005-0000-0000-000034430000}"/>
    <cellStyle name="Input 35" xfId="16707" xr:uid="{00000000-0005-0000-0000-000035430000}"/>
    <cellStyle name="Input 35 2" xfId="16708" xr:uid="{00000000-0005-0000-0000-000036430000}"/>
    <cellStyle name="Input 36" xfId="16709" xr:uid="{00000000-0005-0000-0000-000037430000}"/>
    <cellStyle name="Input 36 2" xfId="16710" xr:uid="{00000000-0005-0000-0000-000038430000}"/>
    <cellStyle name="Input 37" xfId="16711" xr:uid="{00000000-0005-0000-0000-000039430000}"/>
    <cellStyle name="Input 37 2" xfId="16712" xr:uid="{00000000-0005-0000-0000-00003A430000}"/>
    <cellStyle name="Input 38" xfId="16713" xr:uid="{00000000-0005-0000-0000-00003B430000}"/>
    <cellStyle name="Input 38 2" xfId="16714" xr:uid="{00000000-0005-0000-0000-00003C430000}"/>
    <cellStyle name="Input 39" xfId="16715" xr:uid="{00000000-0005-0000-0000-00003D430000}"/>
    <cellStyle name="Input 39 2" xfId="16716" xr:uid="{00000000-0005-0000-0000-00003E430000}"/>
    <cellStyle name="Input 4" xfId="16717" xr:uid="{00000000-0005-0000-0000-00003F430000}"/>
    <cellStyle name="Input 4 2" xfId="16718" xr:uid="{00000000-0005-0000-0000-000040430000}"/>
    <cellStyle name="Input 4 2 2" xfId="16719" xr:uid="{00000000-0005-0000-0000-000041430000}"/>
    <cellStyle name="Input 4 2 2 2" xfId="16720" xr:uid="{00000000-0005-0000-0000-000042430000}"/>
    <cellStyle name="Input 4 2 2 3" xfId="16721" xr:uid="{00000000-0005-0000-0000-000043430000}"/>
    <cellStyle name="Input 4 3" xfId="16722" xr:uid="{00000000-0005-0000-0000-000044430000}"/>
    <cellStyle name="Input 4 3 2" xfId="16723" xr:uid="{00000000-0005-0000-0000-000045430000}"/>
    <cellStyle name="Input 4 3 3" xfId="16724" xr:uid="{00000000-0005-0000-0000-000046430000}"/>
    <cellStyle name="Input 4 4" xfId="16725" xr:uid="{00000000-0005-0000-0000-000047430000}"/>
    <cellStyle name="Input 4 5" xfId="16726" xr:uid="{00000000-0005-0000-0000-000048430000}"/>
    <cellStyle name="Input 40" xfId="16727" xr:uid="{00000000-0005-0000-0000-000049430000}"/>
    <cellStyle name="Input 41" xfId="16728" xr:uid="{00000000-0005-0000-0000-00004A430000}"/>
    <cellStyle name="Input 42" xfId="16729" xr:uid="{00000000-0005-0000-0000-00004B430000}"/>
    <cellStyle name="Input 43" xfId="16730" xr:uid="{00000000-0005-0000-0000-00004C430000}"/>
    <cellStyle name="Input 44" xfId="16731" xr:uid="{00000000-0005-0000-0000-00004D430000}"/>
    <cellStyle name="Input 45" xfId="16732" xr:uid="{00000000-0005-0000-0000-00004E430000}"/>
    <cellStyle name="Input 46" xfId="16733" xr:uid="{00000000-0005-0000-0000-00004F430000}"/>
    <cellStyle name="Input 47" xfId="16734" xr:uid="{00000000-0005-0000-0000-000050430000}"/>
    <cellStyle name="Input 48" xfId="16735" xr:uid="{00000000-0005-0000-0000-000051430000}"/>
    <cellStyle name="Input 49" xfId="16736" xr:uid="{00000000-0005-0000-0000-000052430000}"/>
    <cellStyle name="Input 5" xfId="16737" xr:uid="{00000000-0005-0000-0000-000053430000}"/>
    <cellStyle name="Input 5 2" xfId="16738" xr:uid="{00000000-0005-0000-0000-000054430000}"/>
    <cellStyle name="Input 5 2 2" xfId="16739" xr:uid="{00000000-0005-0000-0000-000055430000}"/>
    <cellStyle name="Input 5 2 2 2" xfId="16740" xr:uid="{00000000-0005-0000-0000-000056430000}"/>
    <cellStyle name="Input 5 2 2 3" xfId="16741" xr:uid="{00000000-0005-0000-0000-000057430000}"/>
    <cellStyle name="Input 5 3" xfId="16742" xr:uid="{00000000-0005-0000-0000-000058430000}"/>
    <cellStyle name="Input 5 3 2" xfId="16743" xr:uid="{00000000-0005-0000-0000-000059430000}"/>
    <cellStyle name="Input 5 3 3" xfId="16744" xr:uid="{00000000-0005-0000-0000-00005A430000}"/>
    <cellStyle name="Input 5 4" xfId="16745" xr:uid="{00000000-0005-0000-0000-00005B430000}"/>
    <cellStyle name="Input 5 5" xfId="16746" xr:uid="{00000000-0005-0000-0000-00005C430000}"/>
    <cellStyle name="Input 50" xfId="16747" xr:uid="{00000000-0005-0000-0000-00005D430000}"/>
    <cellStyle name="Input 51" xfId="16748" xr:uid="{00000000-0005-0000-0000-00005E430000}"/>
    <cellStyle name="Input 52" xfId="16749" xr:uid="{00000000-0005-0000-0000-00005F430000}"/>
    <cellStyle name="Input 53" xfId="16750" xr:uid="{00000000-0005-0000-0000-000060430000}"/>
    <cellStyle name="Input 54" xfId="16751" xr:uid="{00000000-0005-0000-0000-000061430000}"/>
    <cellStyle name="Input 55" xfId="16752" xr:uid="{00000000-0005-0000-0000-000062430000}"/>
    <cellStyle name="Input 56" xfId="16753" xr:uid="{00000000-0005-0000-0000-000063430000}"/>
    <cellStyle name="Input 57" xfId="16754" xr:uid="{00000000-0005-0000-0000-000064430000}"/>
    <cellStyle name="Input 58" xfId="16755" xr:uid="{00000000-0005-0000-0000-000065430000}"/>
    <cellStyle name="Input 59" xfId="16756" xr:uid="{00000000-0005-0000-0000-000066430000}"/>
    <cellStyle name="Input 6" xfId="16757" xr:uid="{00000000-0005-0000-0000-000067430000}"/>
    <cellStyle name="Input 6 2" xfId="16758" xr:uid="{00000000-0005-0000-0000-000068430000}"/>
    <cellStyle name="Input 6 2 2" xfId="16759" xr:uid="{00000000-0005-0000-0000-000069430000}"/>
    <cellStyle name="Input 6 2 2 2" xfId="16760" xr:uid="{00000000-0005-0000-0000-00006A430000}"/>
    <cellStyle name="Input 6 2 2 3" xfId="16761" xr:uid="{00000000-0005-0000-0000-00006B430000}"/>
    <cellStyle name="Input 6 3" xfId="16762" xr:uid="{00000000-0005-0000-0000-00006C430000}"/>
    <cellStyle name="Input 6 3 2" xfId="16763" xr:uid="{00000000-0005-0000-0000-00006D430000}"/>
    <cellStyle name="Input 6 3 3" xfId="16764" xr:uid="{00000000-0005-0000-0000-00006E430000}"/>
    <cellStyle name="Input 6 4" xfId="16765" xr:uid="{00000000-0005-0000-0000-00006F430000}"/>
    <cellStyle name="Input 6 5" xfId="16766" xr:uid="{00000000-0005-0000-0000-000070430000}"/>
    <cellStyle name="Input 60" xfId="16767" xr:uid="{00000000-0005-0000-0000-000071430000}"/>
    <cellStyle name="Input 61" xfId="16768" xr:uid="{00000000-0005-0000-0000-000072430000}"/>
    <cellStyle name="Input 62" xfId="16769" xr:uid="{00000000-0005-0000-0000-000073430000}"/>
    <cellStyle name="Input 63" xfId="16770" xr:uid="{00000000-0005-0000-0000-000074430000}"/>
    <cellStyle name="Input 64" xfId="16771" xr:uid="{00000000-0005-0000-0000-000075430000}"/>
    <cellStyle name="Input 65" xfId="16772" xr:uid="{00000000-0005-0000-0000-000076430000}"/>
    <cellStyle name="Input 66" xfId="16773" xr:uid="{00000000-0005-0000-0000-000077430000}"/>
    <cellStyle name="Input 67" xfId="16774" xr:uid="{00000000-0005-0000-0000-000078430000}"/>
    <cellStyle name="Input 68" xfId="16775" xr:uid="{00000000-0005-0000-0000-000079430000}"/>
    <cellStyle name="Input 7" xfId="16776" xr:uid="{00000000-0005-0000-0000-00007A430000}"/>
    <cellStyle name="Input 7 2" xfId="16777" xr:uid="{00000000-0005-0000-0000-00007B430000}"/>
    <cellStyle name="Input 7 2 2" xfId="16778" xr:uid="{00000000-0005-0000-0000-00007C430000}"/>
    <cellStyle name="Input 7 2 2 2" xfId="16779" xr:uid="{00000000-0005-0000-0000-00007D430000}"/>
    <cellStyle name="Input 7 2 2 3" xfId="16780" xr:uid="{00000000-0005-0000-0000-00007E430000}"/>
    <cellStyle name="Input 7 3" xfId="16781" xr:uid="{00000000-0005-0000-0000-00007F430000}"/>
    <cellStyle name="Input 7 3 2" xfId="16782" xr:uid="{00000000-0005-0000-0000-000080430000}"/>
    <cellStyle name="Input 7 3 3" xfId="16783" xr:uid="{00000000-0005-0000-0000-000081430000}"/>
    <cellStyle name="Input 7 4" xfId="16784" xr:uid="{00000000-0005-0000-0000-000082430000}"/>
    <cellStyle name="Input 7 5" xfId="16785" xr:uid="{00000000-0005-0000-0000-000083430000}"/>
    <cellStyle name="Input 8" xfId="16786" xr:uid="{00000000-0005-0000-0000-000084430000}"/>
    <cellStyle name="Input 8 2" xfId="16787" xr:uid="{00000000-0005-0000-0000-000085430000}"/>
    <cellStyle name="Input 8 2 2" xfId="16788" xr:uid="{00000000-0005-0000-0000-000086430000}"/>
    <cellStyle name="Input 8 2 2 2" xfId="16789" xr:uid="{00000000-0005-0000-0000-000087430000}"/>
    <cellStyle name="Input 8 2 2 3" xfId="16790" xr:uid="{00000000-0005-0000-0000-000088430000}"/>
    <cellStyle name="Input 8 3" xfId="16791" xr:uid="{00000000-0005-0000-0000-000089430000}"/>
    <cellStyle name="Input 8 3 2" xfId="16792" xr:uid="{00000000-0005-0000-0000-00008A430000}"/>
    <cellStyle name="Input 8 3 3" xfId="16793" xr:uid="{00000000-0005-0000-0000-00008B430000}"/>
    <cellStyle name="Input 8 4" xfId="16794" xr:uid="{00000000-0005-0000-0000-00008C430000}"/>
    <cellStyle name="Input 8 5" xfId="16795" xr:uid="{00000000-0005-0000-0000-00008D430000}"/>
    <cellStyle name="Input 9" xfId="16796" xr:uid="{00000000-0005-0000-0000-00008E430000}"/>
    <cellStyle name="Input 9 2" xfId="16797" xr:uid="{00000000-0005-0000-0000-00008F430000}"/>
    <cellStyle name="Input 9 2 2" xfId="16798" xr:uid="{00000000-0005-0000-0000-000090430000}"/>
    <cellStyle name="Input 9 2 2 2" xfId="16799" xr:uid="{00000000-0005-0000-0000-000091430000}"/>
    <cellStyle name="Input 9 2 2 3" xfId="16800" xr:uid="{00000000-0005-0000-0000-000092430000}"/>
    <cellStyle name="Input 9 3" xfId="16801" xr:uid="{00000000-0005-0000-0000-000093430000}"/>
    <cellStyle name="Input 9 3 2" xfId="16802" xr:uid="{00000000-0005-0000-0000-000094430000}"/>
    <cellStyle name="Input 9 3 3" xfId="16803" xr:uid="{00000000-0005-0000-0000-000095430000}"/>
    <cellStyle name="Input 9 4" xfId="16804" xr:uid="{00000000-0005-0000-0000-000096430000}"/>
    <cellStyle name="Input 9 5" xfId="16805" xr:uid="{00000000-0005-0000-0000-000097430000}"/>
    <cellStyle name="Input_20090527 3.5만장 목표배분(5,6,7월 매출목표)" xfId="16806" xr:uid="{00000000-0005-0000-0000-000098430000}"/>
    <cellStyle name="invoice 8_g1" xfId="16807" xr:uid="{00000000-0005-0000-0000-000099430000}"/>
    <cellStyle name="k" xfId="16808" xr:uid="{00000000-0005-0000-0000-00009A430000}"/>
    <cellStyle name="k 2" xfId="16809" xr:uid="{00000000-0005-0000-0000-00009B430000}"/>
    <cellStyle name="k 2 2" xfId="16810" xr:uid="{00000000-0005-0000-0000-00009C430000}"/>
    <cellStyle name="k 3" xfId="16811" xr:uid="{00000000-0005-0000-0000-00009D430000}"/>
    <cellStyle name="KDOLLAR" xfId="16812" xr:uid="{00000000-0005-0000-0000-00009E430000}"/>
    <cellStyle name="KDOLLAR 2" xfId="16813" xr:uid="{00000000-0005-0000-0000-00009F430000}"/>
    <cellStyle name="kh¸c_Bang Chi tieu" xfId="16814" xr:uid="{00000000-0005-0000-0000-0000A0430000}"/>
    <cellStyle name="khanh" xfId="16815" xr:uid="{00000000-0005-0000-0000-0000A1430000}"/>
    <cellStyle name="khanh 2" xfId="16816" xr:uid="{00000000-0005-0000-0000-0000A2430000}"/>
    <cellStyle name="khanh 2 2" xfId="16817" xr:uid="{00000000-0005-0000-0000-0000A3430000}"/>
    <cellStyle name="khanh 3" xfId="16818" xr:uid="{00000000-0005-0000-0000-0000A4430000}"/>
    <cellStyle name="ļƂࠚbŘƂࠪbƄƂ࠺bƤƂࡊbǈƂ࡚b׌ƂࡪbװƂࡺb؜ƂࢊbشƂ࢚bٔƂࢪbǸƂࢺbȰƂ࣊bɤƂࣚbʠƂ࣪bːƂࣺbڄƂऊbڬƂचbۘƂपb۬Ƃऺb܄ƂॊbܜƂग़bܴƂ४b݌ƂॺbݤƂঊbݼƂ" xfId="16819" xr:uid="{00000000-0005-0000-0000-0000A5430000}"/>
    <cellStyle name="LG_View_1" xfId="16820" xr:uid="{00000000-0005-0000-0000-0000A6430000}"/>
    <cellStyle name="Link" xfId="16821" xr:uid="{00000000-0005-0000-0000-0000A7430000}"/>
    <cellStyle name="Link 10" xfId="16822" xr:uid="{00000000-0005-0000-0000-0000A8430000}"/>
    <cellStyle name="Link 11" xfId="16823" xr:uid="{00000000-0005-0000-0000-0000A9430000}"/>
    <cellStyle name="Link 12" xfId="16824" xr:uid="{00000000-0005-0000-0000-0000AA430000}"/>
    <cellStyle name="Link 13" xfId="16825" xr:uid="{00000000-0005-0000-0000-0000AB430000}"/>
    <cellStyle name="Link 2" xfId="16826" xr:uid="{00000000-0005-0000-0000-0000AC430000}"/>
    <cellStyle name="Link 3" xfId="16827" xr:uid="{00000000-0005-0000-0000-0000AD430000}"/>
    <cellStyle name="Link 4" xfId="16828" xr:uid="{00000000-0005-0000-0000-0000AE430000}"/>
    <cellStyle name="Link 5" xfId="16829" xr:uid="{00000000-0005-0000-0000-0000AF430000}"/>
    <cellStyle name="Link 6" xfId="16830" xr:uid="{00000000-0005-0000-0000-0000B0430000}"/>
    <cellStyle name="Link 7" xfId="16831" xr:uid="{00000000-0005-0000-0000-0000B1430000}"/>
    <cellStyle name="Link 8" xfId="16832" xr:uid="{00000000-0005-0000-0000-0000B2430000}"/>
    <cellStyle name="Link 9" xfId="16833" xr:uid="{00000000-0005-0000-0000-0000B3430000}"/>
    <cellStyle name="Link Currency (0)" xfId="16834" xr:uid="{00000000-0005-0000-0000-0000B4430000}"/>
    <cellStyle name="Link Currency (0) 2" xfId="16835" xr:uid="{00000000-0005-0000-0000-0000B5430000}"/>
    <cellStyle name="Link Currency (0) 3" xfId="16836" xr:uid="{00000000-0005-0000-0000-0000B6430000}"/>
    <cellStyle name="Link Currency (2)" xfId="16837" xr:uid="{00000000-0005-0000-0000-0000B7430000}"/>
    <cellStyle name="Link Currency (2) 2" xfId="16838" xr:uid="{00000000-0005-0000-0000-0000B8430000}"/>
    <cellStyle name="Link Currency (2) 3" xfId="16839" xr:uid="{00000000-0005-0000-0000-0000B9430000}"/>
    <cellStyle name="Link Units (0)" xfId="16840" xr:uid="{00000000-0005-0000-0000-0000BA430000}"/>
    <cellStyle name="Link Units (0) 2" xfId="16841" xr:uid="{00000000-0005-0000-0000-0000BB430000}"/>
    <cellStyle name="Link Units (0) 3" xfId="16842" xr:uid="{00000000-0005-0000-0000-0000BC430000}"/>
    <cellStyle name="Link Units (1)" xfId="16843" xr:uid="{00000000-0005-0000-0000-0000BD430000}"/>
    <cellStyle name="Link Units (1) 2" xfId="16844" xr:uid="{00000000-0005-0000-0000-0000BE430000}"/>
    <cellStyle name="Link Units (1) 3" xfId="16845" xr:uid="{00000000-0005-0000-0000-0000BF430000}"/>
    <cellStyle name="Link Units (2)" xfId="16846" xr:uid="{00000000-0005-0000-0000-0000C0430000}"/>
    <cellStyle name="Link Units (2) 2" xfId="16847" xr:uid="{00000000-0005-0000-0000-0000C1430000}"/>
    <cellStyle name="Link Units (2) 3" xfId="16848" xr:uid="{00000000-0005-0000-0000-0000C2430000}"/>
    <cellStyle name="Linked Cell" xfId="16849" xr:uid="{00000000-0005-0000-0000-0000C3430000}"/>
    <cellStyle name="Linked Cell 2" xfId="16850" xr:uid="{00000000-0005-0000-0000-0000C4430000}"/>
    <cellStyle name="Linked Cell 2 2" xfId="16851" xr:uid="{00000000-0005-0000-0000-0000C5430000}"/>
    <cellStyle name="Linked Cell 3" xfId="16852" xr:uid="{00000000-0005-0000-0000-0000C6430000}"/>
    <cellStyle name="Linked Cell 3 2" xfId="16853" xr:uid="{00000000-0005-0000-0000-0000C7430000}"/>
    <cellStyle name="Linked Cell 4" xfId="16854" xr:uid="{00000000-0005-0000-0000-0000C8430000}"/>
    <cellStyle name="Millares [0]_10 AVERIAS MASIVAS + ANT" xfId="16855" xr:uid="{00000000-0005-0000-0000-0000C9430000}"/>
    <cellStyle name="Millares_10 AVERIAS MASIVAS + ANT" xfId="16856" xr:uid="{00000000-0005-0000-0000-0000CA430000}"/>
    <cellStyle name="Milliers [0]_!!!GO" xfId="16857" xr:uid="{00000000-0005-0000-0000-0000CB430000}"/>
    <cellStyle name="Milliers_!!!GO" xfId="16858" xr:uid="{00000000-0005-0000-0000-0000CC430000}"/>
    <cellStyle name="Model" xfId="16859" xr:uid="{00000000-0005-0000-0000-0000CD430000}"/>
    <cellStyle name="Model 10" xfId="16860" xr:uid="{00000000-0005-0000-0000-0000CE430000}"/>
    <cellStyle name="Model 2" xfId="16861" xr:uid="{00000000-0005-0000-0000-0000CF430000}"/>
    <cellStyle name="Model 2 10" xfId="16862" xr:uid="{00000000-0005-0000-0000-0000D0430000}"/>
    <cellStyle name="Model 2 2" xfId="16863" xr:uid="{00000000-0005-0000-0000-0000D1430000}"/>
    <cellStyle name="Model 2 2 2" xfId="16864" xr:uid="{00000000-0005-0000-0000-0000D2430000}"/>
    <cellStyle name="Model 2 2 2 2" xfId="16865" xr:uid="{00000000-0005-0000-0000-0000D3430000}"/>
    <cellStyle name="Model 2 2 3" xfId="16866" xr:uid="{00000000-0005-0000-0000-0000D4430000}"/>
    <cellStyle name="Model 2 2 4" xfId="16867" xr:uid="{00000000-0005-0000-0000-0000D5430000}"/>
    <cellStyle name="Model 2 3" xfId="16868" xr:uid="{00000000-0005-0000-0000-0000D6430000}"/>
    <cellStyle name="Model 2 3 2" xfId="16869" xr:uid="{00000000-0005-0000-0000-0000D7430000}"/>
    <cellStyle name="Model 2 3 2 2" xfId="16870" xr:uid="{00000000-0005-0000-0000-0000D8430000}"/>
    <cellStyle name="Model 2 3 3" xfId="16871" xr:uid="{00000000-0005-0000-0000-0000D9430000}"/>
    <cellStyle name="Model 2 4" xfId="16872" xr:uid="{00000000-0005-0000-0000-0000DA430000}"/>
    <cellStyle name="Model 2 4 2" xfId="16873" xr:uid="{00000000-0005-0000-0000-0000DB430000}"/>
    <cellStyle name="Model 2 4 2 2" xfId="16874" xr:uid="{00000000-0005-0000-0000-0000DC430000}"/>
    <cellStyle name="Model 2 4 3" xfId="16875" xr:uid="{00000000-0005-0000-0000-0000DD430000}"/>
    <cellStyle name="Model 2 5" xfId="16876" xr:uid="{00000000-0005-0000-0000-0000DE430000}"/>
    <cellStyle name="Model 2 5 2" xfId="16877" xr:uid="{00000000-0005-0000-0000-0000DF430000}"/>
    <cellStyle name="Model 2 5 2 2" xfId="16878" xr:uid="{00000000-0005-0000-0000-0000E0430000}"/>
    <cellStyle name="Model 2 5 3" xfId="16879" xr:uid="{00000000-0005-0000-0000-0000E1430000}"/>
    <cellStyle name="Model 2 6" xfId="16880" xr:uid="{00000000-0005-0000-0000-0000E2430000}"/>
    <cellStyle name="Model 2 6 2" xfId="16881" xr:uid="{00000000-0005-0000-0000-0000E3430000}"/>
    <cellStyle name="Model 2 6 2 2" xfId="16882" xr:uid="{00000000-0005-0000-0000-0000E4430000}"/>
    <cellStyle name="Model 2 6 3" xfId="16883" xr:uid="{00000000-0005-0000-0000-0000E5430000}"/>
    <cellStyle name="Model 2 7" xfId="16884" xr:uid="{00000000-0005-0000-0000-0000E6430000}"/>
    <cellStyle name="Model 2 7 2" xfId="16885" xr:uid="{00000000-0005-0000-0000-0000E7430000}"/>
    <cellStyle name="Model 2 8" xfId="16886" xr:uid="{00000000-0005-0000-0000-0000E8430000}"/>
    <cellStyle name="Model 2 8 2" xfId="16887" xr:uid="{00000000-0005-0000-0000-0000E9430000}"/>
    <cellStyle name="Model 2 9" xfId="16888" xr:uid="{00000000-0005-0000-0000-0000EA430000}"/>
    <cellStyle name="Model 3" xfId="16889" xr:uid="{00000000-0005-0000-0000-0000EB430000}"/>
    <cellStyle name="Model 3 10" xfId="16890" xr:uid="{00000000-0005-0000-0000-0000EC430000}"/>
    <cellStyle name="Model 3 2" xfId="16891" xr:uid="{00000000-0005-0000-0000-0000ED430000}"/>
    <cellStyle name="Model 3 2 2" xfId="16892" xr:uid="{00000000-0005-0000-0000-0000EE430000}"/>
    <cellStyle name="Model 3 2 2 2" xfId="16893" xr:uid="{00000000-0005-0000-0000-0000EF430000}"/>
    <cellStyle name="Model 3 2 3" xfId="16894" xr:uid="{00000000-0005-0000-0000-0000F0430000}"/>
    <cellStyle name="Model 3 3" xfId="16895" xr:uid="{00000000-0005-0000-0000-0000F1430000}"/>
    <cellStyle name="Model 3 3 2" xfId="16896" xr:uid="{00000000-0005-0000-0000-0000F2430000}"/>
    <cellStyle name="Model 3 3 2 2" xfId="16897" xr:uid="{00000000-0005-0000-0000-0000F3430000}"/>
    <cellStyle name="Model 3 3 3" xfId="16898" xr:uid="{00000000-0005-0000-0000-0000F4430000}"/>
    <cellStyle name="Model 3 4" xfId="16899" xr:uid="{00000000-0005-0000-0000-0000F5430000}"/>
    <cellStyle name="Model 3 4 2" xfId="16900" xr:uid="{00000000-0005-0000-0000-0000F6430000}"/>
    <cellStyle name="Model 3 4 2 2" xfId="16901" xr:uid="{00000000-0005-0000-0000-0000F7430000}"/>
    <cellStyle name="Model 3 4 3" xfId="16902" xr:uid="{00000000-0005-0000-0000-0000F8430000}"/>
    <cellStyle name="Model 3 5" xfId="16903" xr:uid="{00000000-0005-0000-0000-0000F9430000}"/>
    <cellStyle name="Model 3 5 2" xfId="16904" xr:uid="{00000000-0005-0000-0000-0000FA430000}"/>
    <cellStyle name="Model 3 5 2 2" xfId="16905" xr:uid="{00000000-0005-0000-0000-0000FB430000}"/>
    <cellStyle name="Model 3 5 3" xfId="16906" xr:uid="{00000000-0005-0000-0000-0000FC430000}"/>
    <cellStyle name="Model 3 6" xfId="16907" xr:uid="{00000000-0005-0000-0000-0000FD430000}"/>
    <cellStyle name="Model 3 6 2" xfId="16908" xr:uid="{00000000-0005-0000-0000-0000FE430000}"/>
    <cellStyle name="Model 3 6 2 2" xfId="16909" xr:uid="{00000000-0005-0000-0000-0000FF430000}"/>
    <cellStyle name="Model 3 6 3" xfId="16910" xr:uid="{00000000-0005-0000-0000-000000440000}"/>
    <cellStyle name="Model 3 7" xfId="16911" xr:uid="{00000000-0005-0000-0000-000001440000}"/>
    <cellStyle name="Model 3 7 2" xfId="16912" xr:uid="{00000000-0005-0000-0000-000002440000}"/>
    <cellStyle name="Model 3 8" xfId="16913" xr:uid="{00000000-0005-0000-0000-000003440000}"/>
    <cellStyle name="Model 3 8 2" xfId="16914" xr:uid="{00000000-0005-0000-0000-000004440000}"/>
    <cellStyle name="Model 3 9" xfId="16915" xr:uid="{00000000-0005-0000-0000-000005440000}"/>
    <cellStyle name="Model 4" xfId="16916" xr:uid="{00000000-0005-0000-0000-000006440000}"/>
    <cellStyle name="Model 4 2" xfId="16917" xr:uid="{00000000-0005-0000-0000-000007440000}"/>
    <cellStyle name="Model 4 2 2" xfId="16918" xr:uid="{00000000-0005-0000-0000-000008440000}"/>
    <cellStyle name="Model 4 3" xfId="16919" xr:uid="{00000000-0005-0000-0000-000009440000}"/>
    <cellStyle name="Model 4 4" xfId="16920" xr:uid="{00000000-0005-0000-0000-00000A440000}"/>
    <cellStyle name="Model 5" xfId="16921" xr:uid="{00000000-0005-0000-0000-00000B440000}"/>
    <cellStyle name="Model 5 2" xfId="16922" xr:uid="{00000000-0005-0000-0000-00000C440000}"/>
    <cellStyle name="Model 5 2 2" xfId="16923" xr:uid="{00000000-0005-0000-0000-00000D440000}"/>
    <cellStyle name="Model 5 3" xfId="16924" xr:uid="{00000000-0005-0000-0000-00000E440000}"/>
    <cellStyle name="Model 6" xfId="16925" xr:uid="{00000000-0005-0000-0000-00000F440000}"/>
    <cellStyle name="Model 6 2" xfId="16926" xr:uid="{00000000-0005-0000-0000-000010440000}"/>
    <cellStyle name="Model 6 2 2" xfId="16927" xr:uid="{00000000-0005-0000-0000-000011440000}"/>
    <cellStyle name="Model 6 3" xfId="16928" xr:uid="{00000000-0005-0000-0000-000012440000}"/>
    <cellStyle name="Model 7" xfId="16929" xr:uid="{00000000-0005-0000-0000-000013440000}"/>
    <cellStyle name="Model 7 2" xfId="16930" xr:uid="{00000000-0005-0000-0000-000014440000}"/>
    <cellStyle name="Model 7 2 2" xfId="16931" xr:uid="{00000000-0005-0000-0000-000015440000}"/>
    <cellStyle name="Model 7 3" xfId="16932" xr:uid="{00000000-0005-0000-0000-000016440000}"/>
    <cellStyle name="Model 8" xfId="16933" xr:uid="{00000000-0005-0000-0000-000017440000}"/>
    <cellStyle name="Model 8 2" xfId="16934" xr:uid="{00000000-0005-0000-0000-000018440000}"/>
    <cellStyle name="Model 8 2 2" xfId="16935" xr:uid="{00000000-0005-0000-0000-000019440000}"/>
    <cellStyle name="Model 8 3" xfId="16936" xr:uid="{00000000-0005-0000-0000-00001A440000}"/>
    <cellStyle name="Model 9" xfId="16937" xr:uid="{00000000-0005-0000-0000-00001B440000}"/>
    <cellStyle name="Model 9 2" xfId="16938" xr:uid="{00000000-0005-0000-0000-00001C440000}"/>
    <cellStyle name="Model_2009 모바일 목표 발송 -실적에 붙이기" xfId="16939" xr:uid="{00000000-0005-0000-0000-00001D440000}"/>
    <cellStyle name="Moeda [0]_aola" xfId="16940" xr:uid="{00000000-0005-0000-0000-00001E440000}"/>
    <cellStyle name="Moeda_aola" xfId="16941" xr:uid="{00000000-0005-0000-0000-00001F440000}"/>
    <cellStyle name="moi" xfId="16942" xr:uid="{00000000-0005-0000-0000-000020440000}"/>
    <cellStyle name="moi 10" xfId="16943" xr:uid="{00000000-0005-0000-0000-000021440000}"/>
    <cellStyle name="moi 11" xfId="16944" xr:uid="{00000000-0005-0000-0000-000022440000}"/>
    <cellStyle name="moi 12" xfId="16945" xr:uid="{00000000-0005-0000-0000-000023440000}"/>
    <cellStyle name="moi 2" xfId="16946" xr:uid="{00000000-0005-0000-0000-000024440000}"/>
    <cellStyle name="moi 3" xfId="16947" xr:uid="{00000000-0005-0000-0000-000025440000}"/>
    <cellStyle name="moi 4" xfId="16948" xr:uid="{00000000-0005-0000-0000-000026440000}"/>
    <cellStyle name="moi 5" xfId="16949" xr:uid="{00000000-0005-0000-0000-000027440000}"/>
    <cellStyle name="moi 6" xfId="16950" xr:uid="{00000000-0005-0000-0000-000028440000}"/>
    <cellStyle name="moi 7" xfId="16951" xr:uid="{00000000-0005-0000-0000-000029440000}"/>
    <cellStyle name="moi 8" xfId="16952" xr:uid="{00000000-0005-0000-0000-00002A440000}"/>
    <cellStyle name="moi 9" xfId="16953" xr:uid="{00000000-0005-0000-0000-00002B440000}"/>
    <cellStyle name="Mon?aire [0]_!!!GO" xfId="16954" xr:uid="{00000000-0005-0000-0000-00002C440000}"/>
    <cellStyle name="Mon?aire_!!!GO" xfId="16955" xr:uid="{00000000-0005-0000-0000-00002D440000}"/>
    <cellStyle name="Moneda [0]_10 AVERIAS MASIVAS + ANT" xfId="16956" xr:uid="{00000000-0005-0000-0000-00002E440000}"/>
    <cellStyle name="Moneda_10 AVERIAS MASIVAS + ANT" xfId="16957" xr:uid="{00000000-0005-0000-0000-00002F440000}"/>
    <cellStyle name="Monétaire [0]_!!!GO" xfId="16958" xr:uid="{00000000-0005-0000-0000-000030440000}"/>
    <cellStyle name="Monétaire_!!!GO" xfId="16959" xr:uid="{00000000-0005-0000-0000-000031440000}"/>
    <cellStyle name="Monetario" xfId="16960" xr:uid="{00000000-0005-0000-0000-000032440000}"/>
    <cellStyle name="MS Proofing Tools" xfId="16961" xr:uid="{00000000-0005-0000-0000-000033440000}"/>
    <cellStyle name="MS Proofing Tools 2" xfId="16962" xr:uid="{00000000-0005-0000-0000-000034440000}"/>
    <cellStyle name="MSG1" xfId="16963" xr:uid="{00000000-0005-0000-0000-000035440000}"/>
    <cellStyle name="MSG1 2" xfId="16964" xr:uid="{00000000-0005-0000-0000-000036440000}"/>
    <cellStyle name="n" xfId="16965" xr:uid="{00000000-0005-0000-0000-000037440000}"/>
    <cellStyle name="n 2" xfId="16966" xr:uid="{00000000-0005-0000-0000-000038440000}"/>
    <cellStyle name="n 2 2" xfId="16967" xr:uid="{00000000-0005-0000-0000-000039440000}"/>
    <cellStyle name="n 3" xfId="16968" xr:uid="{00000000-0005-0000-0000-00003A440000}"/>
    <cellStyle name="n Log" xfId="16969" xr:uid="{00000000-0005-0000-0000-00003B440000}"/>
    <cellStyle name="n Log 2" xfId="16970" xr:uid="{00000000-0005-0000-0000-00003C440000}"/>
    <cellStyle name="n Log 2 2" xfId="16971" xr:uid="{00000000-0005-0000-0000-00003D440000}"/>
    <cellStyle name="n Log 3" xfId="16972" xr:uid="{00000000-0005-0000-0000-00003E440000}"/>
    <cellStyle name="Neutral" xfId="16973" xr:uid="{00000000-0005-0000-0000-00003F440000}"/>
    <cellStyle name="Neutral 2" xfId="16974" xr:uid="{00000000-0005-0000-0000-000040440000}"/>
    <cellStyle name="Neutral 2 2" xfId="16975" xr:uid="{00000000-0005-0000-0000-000041440000}"/>
    <cellStyle name="Neutral 3" xfId="16976" xr:uid="{00000000-0005-0000-0000-000042440000}"/>
    <cellStyle name="Neutral 3 2" xfId="16977" xr:uid="{00000000-0005-0000-0000-000043440000}"/>
    <cellStyle name="Neutral 4" xfId="16978" xr:uid="{00000000-0005-0000-0000-000044440000}"/>
    <cellStyle name="New Times Roman" xfId="16979" xr:uid="{00000000-0005-0000-0000-000045440000}"/>
    <cellStyle name="New Times Roman 2" xfId="16980" xr:uid="{00000000-0005-0000-0000-000046440000}"/>
    <cellStyle name="New Times Roman 2 2" xfId="16981" xr:uid="{00000000-0005-0000-0000-000047440000}"/>
    <cellStyle name="New Times Roman 3" xfId="16982" xr:uid="{00000000-0005-0000-0000-000048440000}"/>
    <cellStyle name="no dec" xfId="16983" xr:uid="{00000000-0005-0000-0000-000049440000}"/>
    <cellStyle name="no dec 2" xfId="16984" xr:uid="{00000000-0005-0000-0000-00004A440000}"/>
    <cellStyle name="normal" xfId="16985" xr:uid="{00000000-0005-0000-0000-00004B440000}"/>
    <cellStyle name="Normal - Style1" xfId="16986" xr:uid="{00000000-0005-0000-0000-00004C440000}"/>
    <cellStyle name="Normal - Style1 2" xfId="16987" xr:uid="{00000000-0005-0000-0000-00004D440000}"/>
    <cellStyle name="Normal - Style1 2 2" xfId="16988" xr:uid="{00000000-0005-0000-0000-00004E440000}"/>
    <cellStyle name="Normal - Style1 2 3" xfId="16989" xr:uid="{00000000-0005-0000-0000-00004F440000}"/>
    <cellStyle name="Normal - Style1 2 4" xfId="16990" xr:uid="{00000000-0005-0000-0000-000050440000}"/>
    <cellStyle name="Normal - Style1 3" xfId="16991" xr:uid="{00000000-0005-0000-0000-000051440000}"/>
    <cellStyle name="Normal - Style1 3 2" xfId="16992" xr:uid="{00000000-0005-0000-0000-000052440000}"/>
    <cellStyle name="Normal - Style1 4" xfId="16993" xr:uid="{00000000-0005-0000-0000-000053440000}"/>
    <cellStyle name="Normal - Style1 4 2" xfId="16994" xr:uid="{00000000-0005-0000-0000-000054440000}"/>
    <cellStyle name="Normal - Style1 5" xfId="16995" xr:uid="{00000000-0005-0000-0000-000055440000}"/>
    <cellStyle name="Normal - Style1 5 2" xfId="16996" xr:uid="{00000000-0005-0000-0000-000056440000}"/>
    <cellStyle name="Normal - Style1 6" xfId="16997" xr:uid="{00000000-0005-0000-0000-000057440000}"/>
    <cellStyle name="Normal - Style1 7" xfId="16998" xr:uid="{00000000-0005-0000-0000-000058440000}"/>
    <cellStyle name="Normal - Style1_7월 공시용 재무제표 ver.1" xfId="16999" xr:uid="{00000000-0005-0000-0000-000059440000}"/>
    <cellStyle name="Normal - Style2" xfId="17000" xr:uid="{00000000-0005-0000-0000-00005A440000}"/>
    <cellStyle name="Normal - Style2 2" xfId="17001" xr:uid="{00000000-0005-0000-0000-00005B440000}"/>
    <cellStyle name="Normal - Style3" xfId="17002" xr:uid="{00000000-0005-0000-0000-00005C440000}"/>
    <cellStyle name="Normal - Style3 2" xfId="17003" xr:uid="{00000000-0005-0000-0000-00005D440000}"/>
    <cellStyle name="Normal - Style4" xfId="17004" xr:uid="{00000000-0005-0000-0000-00005E440000}"/>
    <cellStyle name="Normal - Style4 2" xfId="17005" xr:uid="{00000000-0005-0000-0000-00005F440000}"/>
    <cellStyle name="Normal - Style5" xfId="17006" xr:uid="{00000000-0005-0000-0000-000060440000}"/>
    <cellStyle name="Normal - Style5 2" xfId="17007" xr:uid="{00000000-0005-0000-0000-000061440000}"/>
    <cellStyle name="Normal - Style6" xfId="17008" xr:uid="{00000000-0005-0000-0000-000062440000}"/>
    <cellStyle name="Normal - Style6 2" xfId="17009" xr:uid="{00000000-0005-0000-0000-000063440000}"/>
    <cellStyle name="Normal - Style7" xfId="17010" xr:uid="{00000000-0005-0000-0000-000064440000}"/>
    <cellStyle name="Normal - Style7 2" xfId="17011" xr:uid="{00000000-0005-0000-0000-000065440000}"/>
    <cellStyle name="Normal - Style8" xfId="17012" xr:uid="{00000000-0005-0000-0000-000066440000}"/>
    <cellStyle name="Normal - Style8 2" xfId="17013" xr:uid="{00000000-0005-0000-0000-000067440000}"/>
    <cellStyle name="Normal - 유형1" xfId="17014" xr:uid="{00000000-0005-0000-0000-000068440000}"/>
    <cellStyle name="Normal - 유형1 2" xfId="17015" xr:uid="{00000000-0005-0000-0000-000069440000}"/>
    <cellStyle name="Normal 2" xfId="17016" xr:uid="{00000000-0005-0000-0000-00006A440000}"/>
    <cellStyle name="Normal 2 2" xfId="17017" xr:uid="{00000000-0005-0000-0000-00006B440000}"/>
    <cellStyle name="normal 3" xfId="17018" xr:uid="{00000000-0005-0000-0000-00006C440000}"/>
    <cellStyle name="normal 4" xfId="17019" xr:uid="{00000000-0005-0000-0000-00006D440000}"/>
    <cellStyle name="normal 5" xfId="17020" xr:uid="{00000000-0005-0000-0000-00006E440000}"/>
    <cellStyle name="Normal_ SG&amp;A Bridge " xfId="17021" xr:uid="{00000000-0005-0000-0000-00006F440000}"/>
    <cellStyle name="Normal0" xfId="17022" xr:uid="{00000000-0005-0000-0000-000070440000}"/>
    <cellStyle name="Normal1" xfId="17023" xr:uid="{00000000-0005-0000-0000-000071440000}"/>
    <cellStyle name="Normal1 2" xfId="17024" xr:uid="{00000000-0005-0000-0000-000072440000}"/>
    <cellStyle name="Normal1 2 2" xfId="17025" xr:uid="{00000000-0005-0000-0000-000073440000}"/>
    <cellStyle name="Normal1 3" xfId="17026" xr:uid="{00000000-0005-0000-0000-000074440000}"/>
    <cellStyle name="Normal1 3 2" xfId="17027" xr:uid="{00000000-0005-0000-0000-000075440000}"/>
    <cellStyle name="Normal1 4" xfId="17028" xr:uid="{00000000-0005-0000-0000-000076440000}"/>
    <cellStyle name="Normal2" xfId="17029" xr:uid="{00000000-0005-0000-0000-000077440000}"/>
    <cellStyle name="Normal2 2" xfId="17030" xr:uid="{00000000-0005-0000-0000-000078440000}"/>
    <cellStyle name="Normal2 3" xfId="17031" xr:uid="{00000000-0005-0000-0000-000079440000}"/>
    <cellStyle name="Normal3" xfId="17032" xr:uid="{00000000-0005-0000-0000-00007A440000}"/>
    <cellStyle name="Normal3 2" xfId="17033" xr:uid="{00000000-0005-0000-0000-00007B440000}"/>
    <cellStyle name="Normal4" xfId="17034" xr:uid="{00000000-0005-0000-0000-00007C440000}"/>
    <cellStyle name="Normal4 2" xfId="17035" xr:uid="{00000000-0005-0000-0000-00007D440000}"/>
    <cellStyle name="NormalBlue" xfId="17036" xr:uid="{00000000-0005-0000-0000-00007E440000}"/>
    <cellStyle name="NormalBold" xfId="17037" xr:uid="{00000000-0005-0000-0000-00007F440000}"/>
    <cellStyle name="NormalCurrency" xfId="17038" xr:uid="{00000000-0005-0000-0000-000080440000}"/>
    <cellStyle name="Normale_LSCO0697" xfId="17039" xr:uid="{00000000-0005-0000-0000-000081440000}"/>
    <cellStyle name="Normalny_Cennik obowiazuje od 06-08-2001 r (1)" xfId="17040" xr:uid="{00000000-0005-0000-0000-000082440000}"/>
    <cellStyle name="Note" xfId="17041" xr:uid="{00000000-0005-0000-0000-000083440000}"/>
    <cellStyle name="Note 10" xfId="17042" xr:uid="{00000000-0005-0000-0000-000084440000}"/>
    <cellStyle name="Note 11" xfId="17043" xr:uid="{00000000-0005-0000-0000-000085440000}"/>
    <cellStyle name="Note 12" xfId="17044" xr:uid="{00000000-0005-0000-0000-000086440000}"/>
    <cellStyle name="Note 13" xfId="17045" xr:uid="{00000000-0005-0000-0000-000087440000}"/>
    <cellStyle name="Note 14" xfId="17046" xr:uid="{00000000-0005-0000-0000-000088440000}"/>
    <cellStyle name="Note 15" xfId="17047" xr:uid="{00000000-0005-0000-0000-000089440000}"/>
    <cellStyle name="Note 16" xfId="17048" xr:uid="{00000000-0005-0000-0000-00008A440000}"/>
    <cellStyle name="Note 17" xfId="17049" xr:uid="{00000000-0005-0000-0000-00008B440000}"/>
    <cellStyle name="Note 18" xfId="17050" xr:uid="{00000000-0005-0000-0000-00008C440000}"/>
    <cellStyle name="Note 19" xfId="17051" xr:uid="{00000000-0005-0000-0000-00008D440000}"/>
    <cellStyle name="Note 2" xfId="17052" xr:uid="{00000000-0005-0000-0000-00008E440000}"/>
    <cellStyle name="Note 2 2" xfId="17053" xr:uid="{00000000-0005-0000-0000-00008F440000}"/>
    <cellStyle name="Note 2 2 2" xfId="17054" xr:uid="{00000000-0005-0000-0000-000090440000}"/>
    <cellStyle name="Note 2 2 2 2" xfId="17055" xr:uid="{00000000-0005-0000-0000-000091440000}"/>
    <cellStyle name="Note 2 2 2 3" xfId="17056" xr:uid="{00000000-0005-0000-0000-000092440000}"/>
    <cellStyle name="Note 2 3" xfId="17057" xr:uid="{00000000-0005-0000-0000-000093440000}"/>
    <cellStyle name="Note 2 3 2" xfId="17058" xr:uid="{00000000-0005-0000-0000-000094440000}"/>
    <cellStyle name="Note 2 3 3" xfId="17059" xr:uid="{00000000-0005-0000-0000-000095440000}"/>
    <cellStyle name="Note 2 4" xfId="17060" xr:uid="{00000000-0005-0000-0000-000096440000}"/>
    <cellStyle name="Note 2 5" xfId="17061" xr:uid="{00000000-0005-0000-0000-000097440000}"/>
    <cellStyle name="Note 20" xfId="17062" xr:uid="{00000000-0005-0000-0000-000098440000}"/>
    <cellStyle name="Note 3" xfId="17063" xr:uid="{00000000-0005-0000-0000-000099440000}"/>
    <cellStyle name="Note 3 2" xfId="17064" xr:uid="{00000000-0005-0000-0000-00009A440000}"/>
    <cellStyle name="Note 3 3" xfId="17065" xr:uid="{00000000-0005-0000-0000-00009B440000}"/>
    <cellStyle name="Note 3 3 2" xfId="17066" xr:uid="{00000000-0005-0000-0000-00009C440000}"/>
    <cellStyle name="Note 3 3 3" xfId="17067" xr:uid="{00000000-0005-0000-0000-00009D440000}"/>
    <cellStyle name="Note 3 4" xfId="17068" xr:uid="{00000000-0005-0000-0000-00009E440000}"/>
    <cellStyle name="Note 3 5" xfId="17069" xr:uid="{00000000-0005-0000-0000-00009F440000}"/>
    <cellStyle name="Note 4" xfId="17070" xr:uid="{00000000-0005-0000-0000-0000A0440000}"/>
    <cellStyle name="Note 4 2" xfId="17071" xr:uid="{00000000-0005-0000-0000-0000A1440000}"/>
    <cellStyle name="Note 4 3" xfId="17072" xr:uid="{00000000-0005-0000-0000-0000A2440000}"/>
    <cellStyle name="Note 4 4" xfId="17073" xr:uid="{00000000-0005-0000-0000-0000A3440000}"/>
    <cellStyle name="Note 5" xfId="17074" xr:uid="{00000000-0005-0000-0000-0000A4440000}"/>
    <cellStyle name="Note 6" xfId="17075" xr:uid="{00000000-0005-0000-0000-0000A5440000}"/>
    <cellStyle name="Note 6 2" xfId="17076" xr:uid="{00000000-0005-0000-0000-0000A6440000}"/>
    <cellStyle name="Note 6 3" xfId="17077" xr:uid="{00000000-0005-0000-0000-0000A7440000}"/>
    <cellStyle name="Note 7" xfId="17078" xr:uid="{00000000-0005-0000-0000-0000A8440000}"/>
    <cellStyle name="Note 7 2" xfId="17079" xr:uid="{00000000-0005-0000-0000-0000A9440000}"/>
    <cellStyle name="Note 8" xfId="17080" xr:uid="{00000000-0005-0000-0000-0000AA440000}"/>
    <cellStyle name="Note 9" xfId="17081" xr:uid="{00000000-0005-0000-0000-0000AB440000}"/>
    <cellStyle name="Notes" xfId="17082" xr:uid="{00000000-0005-0000-0000-0000AC440000}"/>
    <cellStyle name="Notes 2" xfId="17083" xr:uid="{00000000-0005-0000-0000-0000AD440000}"/>
    <cellStyle name="Notes 2 2" xfId="17084" xr:uid="{00000000-0005-0000-0000-0000AE440000}"/>
    <cellStyle name="Notes 2 2 2" xfId="17085" xr:uid="{00000000-0005-0000-0000-0000AF440000}"/>
    <cellStyle name="Notes 2 3" xfId="17086" xr:uid="{00000000-0005-0000-0000-0000B0440000}"/>
    <cellStyle name="Notes 2 4" xfId="17087" xr:uid="{00000000-0005-0000-0000-0000B1440000}"/>
    <cellStyle name="Notes 2 5" xfId="17088" xr:uid="{00000000-0005-0000-0000-0000B2440000}"/>
    <cellStyle name="Notes 3" xfId="17089" xr:uid="{00000000-0005-0000-0000-0000B3440000}"/>
    <cellStyle name="Notes 3 2" xfId="17090" xr:uid="{00000000-0005-0000-0000-0000B4440000}"/>
    <cellStyle name="Notes 4" xfId="17091" xr:uid="{00000000-0005-0000-0000-0000B5440000}"/>
    <cellStyle name="Notes 5" xfId="17092" xr:uid="{00000000-0005-0000-0000-0000B6440000}"/>
    <cellStyle name="Notes 6" xfId="17093" xr:uid="{00000000-0005-0000-0000-0000B7440000}"/>
    <cellStyle name="NUM_" xfId="17094" xr:uid="{00000000-0005-0000-0000-0000B8440000}"/>
    <cellStyle name="Number" xfId="17095" xr:uid="{00000000-0005-0000-0000-0000B9440000}"/>
    <cellStyle name="o??귟 [0.00]_PRODUCT DETAIL Q1" xfId="17096" xr:uid="{00000000-0005-0000-0000-0000BA440000}"/>
    <cellStyle name="Œ…?æ맖?e [0.00]_laroux" xfId="17097" xr:uid="{00000000-0005-0000-0000-0000BB440000}"/>
    <cellStyle name="Œ…?æ맖?e_laroux" xfId="17098" xr:uid="{00000000-0005-0000-0000-0000BC440000}"/>
    <cellStyle name="Œ…‹æØ‚è [0.00]_Region Orders (2)" xfId="17099" xr:uid="{00000000-0005-0000-0000-0000BD440000}"/>
    <cellStyle name="Œ…‹æØ‚è_Region Orders (2)" xfId="17100" xr:uid="{00000000-0005-0000-0000-0000BE440000}"/>
    <cellStyle name="oft Excel]_x000d__x000a_Comment=The open=/f lines load custom functions into the Paste Function list._x000d__x000a_Maximized=3_x000d__x000a_AutoFormat=" xfId="17101" xr:uid="{00000000-0005-0000-0000-0000BF440000}"/>
    <cellStyle name="oft Excel]_x000d__x000a_Comment=The open=/f lines load custom functions into the Paste Function list._x000d__x000a_Maximized=3_x000d__x000a_AutoFormat= 2" xfId="17102" xr:uid="{00000000-0005-0000-0000-0000C0440000}"/>
    <cellStyle name="oft Excel]_x000d__x000a_Options5=1411_x000d__x000a_CBTLOCATION=C:\EXCEL\EXCELCBT_x000d__x000a_StickyPtX=607_x000d__x000a_StickyPtY=422_x000d__x000a_Default Chart=_x000d__x000a_Options3=0_x000d_" xfId="17103" xr:uid="{00000000-0005-0000-0000-0000C1440000}"/>
    <cellStyle name="OJECT" xfId="17104" xr:uid="{00000000-0005-0000-0000-0000C2440000}"/>
    <cellStyle name="OJECT 2" xfId="17105" xr:uid="{00000000-0005-0000-0000-0000C3440000}"/>
    <cellStyle name="OJECT 2 2" xfId="17106" xr:uid="{00000000-0005-0000-0000-0000C4440000}"/>
    <cellStyle name="OJECT 3" xfId="17107" xr:uid="{00000000-0005-0000-0000-0000C5440000}"/>
    <cellStyle name="Output" xfId="17108" xr:uid="{00000000-0005-0000-0000-0000C6440000}"/>
    <cellStyle name="Output 10" xfId="17109" xr:uid="{00000000-0005-0000-0000-0000C7440000}"/>
    <cellStyle name="Output 11" xfId="17110" xr:uid="{00000000-0005-0000-0000-0000C8440000}"/>
    <cellStyle name="Output 12" xfId="17111" xr:uid="{00000000-0005-0000-0000-0000C9440000}"/>
    <cellStyle name="Output 13" xfId="17112" xr:uid="{00000000-0005-0000-0000-0000CA440000}"/>
    <cellStyle name="Output 14" xfId="17113" xr:uid="{00000000-0005-0000-0000-0000CB440000}"/>
    <cellStyle name="Output 15" xfId="17114" xr:uid="{00000000-0005-0000-0000-0000CC440000}"/>
    <cellStyle name="Output 16" xfId="17115" xr:uid="{00000000-0005-0000-0000-0000CD440000}"/>
    <cellStyle name="Output 17" xfId="17116" xr:uid="{00000000-0005-0000-0000-0000CE440000}"/>
    <cellStyle name="Output 18" xfId="17117" xr:uid="{00000000-0005-0000-0000-0000CF440000}"/>
    <cellStyle name="Output 19" xfId="17118" xr:uid="{00000000-0005-0000-0000-0000D0440000}"/>
    <cellStyle name="Output 2" xfId="17119" xr:uid="{00000000-0005-0000-0000-0000D1440000}"/>
    <cellStyle name="Output 2 2" xfId="17120" xr:uid="{00000000-0005-0000-0000-0000D2440000}"/>
    <cellStyle name="Output 2 2 2" xfId="17121" xr:uid="{00000000-0005-0000-0000-0000D3440000}"/>
    <cellStyle name="Output 2 2 2 2" xfId="17122" xr:uid="{00000000-0005-0000-0000-0000D4440000}"/>
    <cellStyle name="Output 2 2 2 3" xfId="17123" xr:uid="{00000000-0005-0000-0000-0000D5440000}"/>
    <cellStyle name="Output 2 3" xfId="17124" xr:uid="{00000000-0005-0000-0000-0000D6440000}"/>
    <cellStyle name="Output 2 3 2" xfId="17125" xr:uid="{00000000-0005-0000-0000-0000D7440000}"/>
    <cellStyle name="Output 2 3 3" xfId="17126" xr:uid="{00000000-0005-0000-0000-0000D8440000}"/>
    <cellStyle name="Output 2 4" xfId="17127" xr:uid="{00000000-0005-0000-0000-0000D9440000}"/>
    <cellStyle name="Output 2 5" xfId="17128" xr:uid="{00000000-0005-0000-0000-0000DA440000}"/>
    <cellStyle name="Output 20" xfId="17129" xr:uid="{00000000-0005-0000-0000-0000DB440000}"/>
    <cellStyle name="Output 3" xfId="17130" xr:uid="{00000000-0005-0000-0000-0000DC440000}"/>
    <cellStyle name="Output 3 2" xfId="17131" xr:uid="{00000000-0005-0000-0000-0000DD440000}"/>
    <cellStyle name="Output 3 3" xfId="17132" xr:uid="{00000000-0005-0000-0000-0000DE440000}"/>
    <cellStyle name="Output 3 3 2" xfId="17133" xr:uid="{00000000-0005-0000-0000-0000DF440000}"/>
    <cellStyle name="Output 3 3 3" xfId="17134" xr:uid="{00000000-0005-0000-0000-0000E0440000}"/>
    <cellStyle name="Output 3 4" xfId="17135" xr:uid="{00000000-0005-0000-0000-0000E1440000}"/>
    <cellStyle name="Output 3 5" xfId="17136" xr:uid="{00000000-0005-0000-0000-0000E2440000}"/>
    <cellStyle name="Output 4" xfId="17137" xr:uid="{00000000-0005-0000-0000-0000E3440000}"/>
    <cellStyle name="Output 4 2" xfId="17138" xr:uid="{00000000-0005-0000-0000-0000E4440000}"/>
    <cellStyle name="Output 4 3" xfId="17139" xr:uid="{00000000-0005-0000-0000-0000E5440000}"/>
    <cellStyle name="Output 4 4" xfId="17140" xr:uid="{00000000-0005-0000-0000-0000E6440000}"/>
    <cellStyle name="Output 5" xfId="17141" xr:uid="{00000000-0005-0000-0000-0000E7440000}"/>
    <cellStyle name="Output 6" xfId="17142" xr:uid="{00000000-0005-0000-0000-0000E8440000}"/>
    <cellStyle name="Output 6 2" xfId="17143" xr:uid="{00000000-0005-0000-0000-0000E9440000}"/>
    <cellStyle name="Output 6 3" xfId="17144" xr:uid="{00000000-0005-0000-0000-0000EA440000}"/>
    <cellStyle name="Output 7" xfId="17145" xr:uid="{00000000-0005-0000-0000-0000EB440000}"/>
    <cellStyle name="Output 7 2" xfId="17146" xr:uid="{00000000-0005-0000-0000-0000EC440000}"/>
    <cellStyle name="Output 8" xfId="17147" xr:uid="{00000000-0005-0000-0000-0000ED440000}"/>
    <cellStyle name="Output 9" xfId="17148" xr:uid="{00000000-0005-0000-0000-0000EE440000}"/>
    <cellStyle name="PageSubTitle" xfId="17149" xr:uid="{00000000-0005-0000-0000-0000EF440000}"/>
    <cellStyle name="PAL" xfId="17150" xr:uid="{00000000-0005-0000-0000-0000F0440000}"/>
    <cellStyle name="PAL 2" xfId="17151" xr:uid="{00000000-0005-0000-0000-0000F1440000}"/>
    <cellStyle name="ƤƂࡊbǈƂ࡚b׌ƂࡪbװƂࡺb؜ƂࢊbشƂ࢚bٔƂࢪbǸƂࢺbȰƂ࣊bɤƂࣚbʠƂ࣪bːƂࣺbڄƂऊbڬƂचbۘƂपb۬Ƃऺb܄ƂॊbܜƂग़bܴƂ४b݌ƂॺbݤƂঊbݼƂচbఈƂপbఠƂ঺bసƂ" xfId="17152" xr:uid="{00000000-0005-0000-0000-0000F2440000}"/>
    <cellStyle name="PctLine" xfId="17153" xr:uid="{00000000-0005-0000-0000-0000F3440000}"/>
    <cellStyle name="PctLine 2" xfId="17154" xr:uid="{00000000-0005-0000-0000-0000F4440000}"/>
    <cellStyle name="per.style" xfId="17155" xr:uid="{00000000-0005-0000-0000-0000F5440000}"/>
    <cellStyle name="per.style 2" xfId="17156" xr:uid="{00000000-0005-0000-0000-0000F6440000}"/>
    <cellStyle name="Percent" xfId="17157" xr:uid="{00000000-0005-0000-0000-0000F7440000}"/>
    <cellStyle name="Percent [0]" xfId="17158" xr:uid="{00000000-0005-0000-0000-0000F8440000}"/>
    <cellStyle name="Percent [0] 2" xfId="17159" xr:uid="{00000000-0005-0000-0000-0000F9440000}"/>
    <cellStyle name="Percent [0] 3" xfId="17160" xr:uid="{00000000-0005-0000-0000-0000FA440000}"/>
    <cellStyle name="Percent [00]" xfId="17161" xr:uid="{00000000-0005-0000-0000-0000FB440000}"/>
    <cellStyle name="Percent [00] 2" xfId="17162" xr:uid="{00000000-0005-0000-0000-0000FC440000}"/>
    <cellStyle name="Percent [00] 3" xfId="17163" xr:uid="{00000000-0005-0000-0000-0000FD440000}"/>
    <cellStyle name="Percent [2]" xfId="17164" xr:uid="{00000000-0005-0000-0000-0000FE440000}"/>
    <cellStyle name="Percent [2] 2" xfId="17165" xr:uid="{00000000-0005-0000-0000-0000FF440000}"/>
    <cellStyle name="Percent 2" xfId="17166" xr:uid="{00000000-0005-0000-0000-000000450000}"/>
    <cellStyle name="Percent 3" xfId="17167" xr:uid="{00000000-0005-0000-0000-000001450000}"/>
    <cellStyle name="Percent 4" xfId="17168" xr:uid="{00000000-0005-0000-0000-000002450000}"/>
    <cellStyle name="Percent_#6 Temps &amp; Contractors" xfId="17169" xr:uid="{00000000-0005-0000-0000-000003450000}"/>
    <cellStyle name="Percent1" xfId="17170" xr:uid="{00000000-0005-0000-0000-000004450000}"/>
    <cellStyle name="Perlong" xfId="17171" xr:uid="{00000000-0005-0000-0000-000005450000}"/>
    <cellStyle name="PerShare" xfId="17172" xr:uid="{00000000-0005-0000-0000-000006450000}"/>
    <cellStyle name="Porcentaje" xfId="17173" xr:uid="{00000000-0005-0000-0000-000007450000}"/>
    <cellStyle name="PrePop Currency (0)" xfId="17174" xr:uid="{00000000-0005-0000-0000-000008450000}"/>
    <cellStyle name="PrePop Currency (0) 2" xfId="17175" xr:uid="{00000000-0005-0000-0000-000009450000}"/>
    <cellStyle name="PrePop Currency (0) 3" xfId="17176" xr:uid="{00000000-0005-0000-0000-00000A450000}"/>
    <cellStyle name="PrePop Currency (2)" xfId="17177" xr:uid="{00000000-0005-0000-0000-00000B450000}"/>
    <cellStyle name="PrePop Currency (2) 2" xfId="17178" xr:uid="{00000000-0005-0000-0000-00000C450000}"/>
    <cellStyle name="PrePop Currency (2) 3" xfId="17179" xr:uid="{00000000-0005-0000-0000-00000D450000}"/>
    <cellStyle name="PrePop Units (0)" xfId="17180" xr:uid="{00000000-0005-0000-0000-00000E450000}"/>
    <cellStyle name="PrePop Units (0) 2" xfId="17181" xr:uid="{00000000-0005-0000-0000-00000F450000}"/>
    <cellStyle name="PrePop Units (0) 3" xfId="17182" xr:uid="{00000000-0005-0000-0000-000010450000}"/>
    <cellStyle name="PrePop Units (1)" xfId="17183" xr:uid="{00000000-0005-0000-0000-000011450000}"/>
    <cellStyle name="PrePop Units (1) 2" xfId="17184" xr:uid="{00000000-0005-0000-0000-000012450000}"/>
    <cellStyle name="PrePop Units (1) 3" xfId="17185" xr:uid="{00000000-0005-0000-0000-000013450000}"/>
    <cellStyle name="PrePop Units (2)" xfId="17186" xr:uid="{00000000-0005-0000-0000-000014450000}"/>
    <cellStyle name="PrePop Units (2) 2" xfId="17187" xr:uid="{00000000-0005-0000-0000-000015450000}"/>
    <cellStyle name="PrePop Units (2) 3" xfId="17188" xr:uid="{00000000-0005-0000-0000-000016450000}"/>
    <cellStyle name="Price" xfId="17189" xr:uid="{00000000-0005-0000-0000-000017450000}"/>
    <cellStyle name="PRICE ADJUSTMENT" xfId="17190" xr:uid="{00000000-0005-0000-0000-000018450000}"/>
    <cellStyle name="PRICE ADJUSTMENT 2" xfId="17191" xr:uid="{00000000-0005-0000-0000-000019450000}"/>
    <cellStyle name="pricing" xfId="17192" xr:uid="{00000000-0005-0000-0000-00001A450000}"/>
    <cellStyle name="pricing 2" xfId="17193" xr:uid="{00000000-0005-0000-0000-00001B450000}"/>
    <cellStyle name="Print Titles" xfId="17194" xr:uid="{00000000-0005-0000-0000-00001C450000}"/>
    <cellStyle name="Print Titles 2" xfId="17195" xr:uid="{00000000-0005-0000-0000-00001D450000}"/>
    <cellStyle name="PSChar" xfId="17196" xr:uid="{00000000-0005-0000-0000-00001E450000}"/>
    <cellStyle name="PSChar 2" xfId="17197" xr:uid="{00000000-0005-0000-0000-00001F450000}"/>
    <cellStyle name="PSDate" xfId="17198" xr:uid="{00000000-0005-0000-0000-000020450000}"/>
    <cellStyle name="PSDate 2" xfId="17199" xr:uid="{00000000-0005-0000-0000-000021450000}"/>
    <cellStyle name="PSDec" xfId="17200" xr:uid="{00000000-0005-0000-0000-000022450000}"/>
    <cellStyle name="PSDec 2" xfId="17201" xr:uid="{00000000-0005-0000-0000-000023450000}"/>
    <cellStyle name="PSHeading" xfId="17202" xr:uid="{00000000-0005-0000-0000-000024450000}"/>
    <cellStyle name="PSHeading 2" xfId="17203" xr:uid="{00000000-0005-0000-0000-000025450000}"/>
    <cellStyle name="PSHeading 2 2" xfId="17204" xr:uid="{00000000-0005-0000-0000-000026450000}"/>
    <cellStyle name="PSHeading 3" xfId="17205" xr:uid="{00000000-0005-0000-0000-000027450000}"/>
    <cellStyle name="PSHeading 4" xfId="17206" xr:uid="{00000000-0005-0000-0000-000028450000}"/>
    <cellStyle name="PSInt" xfId="17207" xr:uid="{00000000-0005-0000-0000-000029450000}"/>
    <cellStyle name="PSInt 2" xfId="17208" xr:uid="{00000000-0005-0000-0000-00002A450000}"/>
    <cellStyle name="PSSpacer" xfId="17209" xr:uid="{00000000-0005-0000-0000-00002B450000}"/>
    <cellStyle name="PSSpacer 2" xfId="17210" xr:uid="{00000000-0005-0000-0000-00002C450000}"/>
    <cellStyle name="R_TITLE" xfId="17211" xr:uid="{00000000-0005-0000-0000-00002D450000}"/>
    <cellStyle name="R_TITLE 2" xfId="17212" xr:uid="{00000000-0005-0000-0000-00002E450000}"/>
    <cellStyle name="R_TITLE 2 2" xfId="17213" xr:uid="{00000000-0005-0000-0000-00002F450000}"/>
    <cellStyle name="R_TITLE 2 2 2" xfId="17214" xr:uid="{00000000-0005-0000-0000-000030450000}"/>
    <cellStyle name="R_TITLE 2 3" xfId="17215" xr:uid="{00000000-0005-0000-0000-000031450000}"/>
    <cellStyle name="R_TITLE 2 4" xfId="17216" xr:uid="{00000000-0005-0000-0000-000032450000}"/>
    <cellStyle name="R_TITLE 3" xfId="17217" xr:uid="{00000000-0005-0000-0000-000033450000}"/>
    <cellStyle name="R_TITLE 3 2" xfId="17218" xr:uid="{00000000-0005-0000-0000-000034450000}"/>
    <cellStyle name="R_TITLE 3 3" xfId="17219" xr:uid="{00000000-0005-0000-0000-000035450000}"/>
    <cellStyle name="R_TITLE 4" xfId="17220" xr:uid="{00000000-0005-0000-0000-000036450000}"/>
    <cellStyle name="R_TITLE 4 2" xfId="17221" xr:uid="{00000000-0005-0000-0000-000037450000}"/>
    <cellStyle name="R_TITLE 5" xfId="17222" xr:uid="{00000000-0005-0000-0000-000038450000}"/>
    <cellStyle name="R_TITLE 5 2" xfId="17223" xr:uid="{00000000-0005-0000-0000-000039450000}"/>
    <cellStyle name="R_TITLE 6" xfId="17224" xr:uid="{00000000-0005-0000-0000-00003A450000}"/>
    <cellStyle name="R_TITLE 6 2" xfId="17225" xr:uid="{00000000-0005-0000-0000-00003B450000}"/>
    <cellStyle name="R_TITLE 7" xfId="17226" xr:uid="{00000000-0005-0000-0000-00003C450000}"/>
    <cellStyle name="Ratios" xfId="17227" xr:uid="{00000000-0005-0000-0000-00003D450000}"/>
    <cellStyle name="Recommendation" xfId="17228" xr:uid="{00000000-0005-0000-0000-00003E450000}"/>
    <cellStyle name="Recommendation 10" xfId="17229" xr:uid="{00000000-0005-0000-0000-00003F450000}"/>
    <cellStyle name="Recommendation 11" xfId="17230" xr:uid="{00000000-0005-0000-0000-000040450000}"/>
    <cellStyle name="Recommendation 2" xfId="17231" xr:uid="{00000000-0005-0000-0000-000041450000}"/>
    <cellStyle name="Recommendation 3" xfId="17232" xr:uid="{00000000-0005-0000-0000-000042450000}"/>
    <cellStyle name="Recommendation 4" xfId="17233" xr:uid="{00000000-0005-0000-0000-000043450000}"/>
    <cellStyle name="Recommendation 5" xfId="17234" xr:uid="{00000000-0005-0000-0000-000044450000}"/>
    <cellStyle name="Recommendation 6" xfId="17235" xr:uid="{00000000-0005-0000-0000-000045450000}"/>
    <cellStyle name="Recommendation 7" xfId="17236" xr:uid="{00000000-0005-0000-0000-000046450000}"/>
    <cellStyle name="Recommendation 8" xfId="17237" xr:uid="{00000000-0005-0000-0000-000047450000}"/>
    <cellStyle name="Recommendation 9" xfId="17238" xr:uid="{00000000-0005-0000-0000-000048450000}"/>
    <cellStyle name="regstoresfromspecstores" xfId="17239" xr:uid="{00000000-0005-0000-0000-000049450000}"/>
    <cellStyle name="regstoresfromspecstores 2" xfId="17240" xr:uid="{00000000-0005-0000-0000-00004A450000}"/>
    <cellStyle name="Report Title" xfId="17241" xr:uid="{00000000-0005-0000-0000-00004B450000}"/>
    <cellStyle name="RevList" xfId="17242" xr:uid="{00000000-0005-0000-0000-00004C450000}"/>
    <cellStyle name="RevList 2" xfId="17243" xr:uid="{00000000-0005-0000-0000-00004D450000}"/>
    <cellStyle name="RevList 3" xfId="17244" xr:uid="{00000000-0005-0000-0000-00004E450000}"/>
    <cellStyle name="RM" xfId="17245" xr:uid="{00000000-0005-0000-0000-00004F450000}"/>
    <cellStyle name="ROOM HEADING" xfId="17246" xr:uid="{00000000-0005-0000-0000-000050450000}"/>
    <cellStyle name="ROOM HEADING 2" xfId="17247" xr:uid="{00000000-0005-0000-0000-000051450000}"/>
    <cellStyle name="ROOM TOTAL" xfId="17248" xr:uid="{00000000-0005-0000-0000-000052450000}"/>
    <cellStyle name="ROOM TOTAL 2" xfId="17249" xr:uid="{00000000-0005-0000-0000-000053450000}"/>
    <cellStyle name="SAPBEXaggData" xfId="17250" xr:uid="{00000000-0005-0000-0000-000054450000}"/>
    <cellStyle name="SAPBEXaggData 10" xfId="17251" xr:uid="{00000000-0005-0000-0000-000055450000}"/>
    <cellStyle name="SAPBEXaggData 11" xfId="17252" xr:uid="{00000000-0005-0000-0000-000056450000}"/>
    <cellStyle name="SAPBEXaggData 12" xfId="17253" xr:uid="{00000000-0005-0000-0000-000057450000}"/>
    <cellStyle name="SAPBEXaggData 13" xfId="17254" xr:uid="{00000000-0005-0000-0000-000058450000}"/>
    <cellStyle name="SAPBEXaggData 14" xfId="17255" xr:uid="{00000000-0005-0000-0000-000059450000}"/>
    <cellStyle name="SAPBEXaggData 15" xfId="17256" xr:uid="{00000000-0005-0000-0000-00005A450000}"/>
    <cellStyle name="SAPBEXaggData 16" xfId="17257" xr:uid="{00000000-0005-0000-0000-00005B450000}"/>
    <cellStyle name="SAPBEXaggData 17" xfId="17258" xr:uid="{00000000-0005-0000-0000-00005C450000}"/>
    <cellStyle name="SAPBEXaggData 18" xfId="17259" xr:uid="{00000000-0005-0000-0000-00005D450000}"/>
    <cellStyle name="SAPBEXaggData 19" xfId="17260" xr:uid="{00000000-0005-0000-0000-00005E450000}"/>
    <cellStyle name="SAPBEXaggData 2" xfId="17261" xr:uid="{00000000-0005-0000-0000-00005F450000}"/>
    <cellStyle name="SAPBEXaggData 2 2" xfId="17262" xr:uid="{00000000-0005-0000-0000-000060450000}"/>
    <cellStyle name="SAPBEXaggData 2 3" xfId="17263" xr:uid="{00000000-0005-0000-0000-000061450000}"/>
    <cellStyle name="SAPBEXaggData 2 3 2" xfId="17264" xr:uid="{00000000-0005-0000-0000-000062450000}"/>
    <cellStyle name="SAPBEXaggData 2 3 3" xfId="17265" xr:uid="{00000000-0005-0000-0000-000063450000}"/>
    <cellStyle name="SAPBEXaggData 2 4" xfId="17266" xr:uid="{00000000-0005-0000-0000-000064450000}"/>
    <cellStyle name="SAPBEXaggData 2 5" xfId="17267" xr:uid="{00000000-0005-0000-0000-000065450000}"/>
    <cellStyle name="SAPBEXaggData 3" xfId="17268" xr:uid="{00000000-0005-0000-0000-000066450000}"/>
    <cellStyle name="SAPBEXaggData 3 2" xfId="17269" xr:uid="{00000000-0005-0000-0000-000067450000}"/>
    <cellStyle name="SAPBEXaggData 3 3" xfId="17270" xr:uid="{00000000-0005-0000-0000-000068450000}"/>
    <cellStyle name="SAPBEXaggData 3 4" xfId="17271" xr:uid="{00000000-0005-0000-0000-000069450000}"/>
    <cellStyle name="SAPBEXaggData 4" xfId="17272" xr:uid="{00000000-0005-0000-0000-00006A450000}"/>
    <cellStyle name="SAPBEXaggData 5" xfId="17273" xr:uid="{00000000-0005-0000-0000-00006B450000}"/>
    <cellStyle name="SAPBEXaggData 5 2" xfId="17274" xr:uid="{00000000-0005-0000-0000-00006C450000}"/>
    <cellStyle name="SAPBEXaggData 5 3" xfId="17275" xr:uid="{00000000-0005-0000-0000-00006D450000}"/>
    <cellStyle name="SAPBEXaggData 6" xfId="17276" xr:uid="{00000000-0005-0000-0000-00006E450000}"/>
    <cellStyle name="SAPBEXaggData 6 2" xfId="17277" xr:uid="{00000000-0005-0000-0000-00006F450000}"/>
    <cellStyle name="SAPBEXaggData 7" xfId="17278" xr:uid="{00000000-0005-0000-0000-000070450000}"/>
    <cellStyle name="SAPBEXaggData 8" xfId="17279" xr:uid="{00000000-0005-0000-0000-000071450000}"/>
    <cellStyle name="SAPBEXaggData 9" xfId="17280" xr:uid="{00000000-0005-0000-0000-000072450000}"/>
    <cellStyle name="SAPBEXaggDataEmph" xfId="17281" xr:uid="{00000000-0005-0000-0000-000073450000}"/>
    <cellStyle name="SAPBEXaggDataEmph 10" xfId="17282" xr:uid="{00000000-0005-0000-0000-000074450000}"/>
    <cellStyle name="SAPBEXaggDataEmph 11" xfId="17283" xr:uid="{00000000-0005-0000-0000-000075450000}"/>
    <cellStyle name="SAPBEXaggDataEmph 12" xfId="17284" xr:uid="{00000000-0005-0000-0000-000076450000}"/>
    <cellStyle name="SAPBEXaggDataEmph 13" xfId="17285" xr:uid="{00000000-0005-0000-0000-000077450000}"/>
    <cellStyle name="SAPBEXaggDataEmph 14" xfId="17286" xr:uid="{00000000-0005-0000-0000-000078450000}"/>
    <cellStyle name="SAPBEXaggDataEmph 15" xfId="17287" xr:uid="{00000000-0005-0000-0000-000079450000}"/>
    <cellStyle name="SAPBEXaggDataEmph 16" xfId="17288" xr:uid="{00000000-0005-0000-0000-00007A450000}"/>
    <cellStyle name="SAPBEXaggDataEmph 17" xfId="17289" xr:uid="{00000000-0005-0000-0000-00007B450000}"/>
    <cellStyle name="SAPBEXaggDataEmph 18" xfId="17290" xr:uid="{00000000-0005-0000-0000-00007C450000}"/>
    <cellStyle name="SAPBEXaggDataEmph 19" xfId="17291" xr:uid="{00000000-0005-0000-0000-00007D450000}"/>
    <cellStyle name="SAPBEXaggDataEmph 2" xfId="17292" xr:uid="{00000000-0005-0000-0000-00007E450000}"/>
    <cellStyle name="SAPBEXaggDataEmph 2 2" xfId="17293" xr:uid="{00000000-0005-0000-0000-00007F450000}"/>
    <cellStyle name="SAPBEXaggDataEmph 2 3" xfId="17294" xr:uid="{00000000-0005-0000-0000-000080450000}"/>
    <cellStyle name="SAPBEXaggDataEmph 2 3 2" xfId="17295" xr:uid="{00000000-0005-0000-0000-000081450000}"/>
    <cellStyle name="SAPBEXaggDataEmph 2 3 3" xfId="17296" xr:uid="{00000000-0005-0000-0000-000082450000}"/>
    <cellStyle name="SAPBEXaggDataEmph 2 4" xfId="17297" xr:uid="{00000000-0005-0000-0000-000083450000}"/>
    <cellStyle name="SAPBEXaggDataEmph 2 5" xfId="17298" xr:uid="{00000000-0005-0000-0000-000084450000}"/>
    <cellStyle name="SAPBEXaggDataEmph 3" xfId="17299" xr:uid="{00000000-0005-0000-0000-000085450000}"/>
    <cellStyle name="SAPBEXaggDataEmph 3 2" xfId="17300" xr:uid="{00000000-0005-0000-0000-000086450000}"/>
    <cellStyle name="SAPBEXaggDataEmph 3 3" xfId="17301" xr:uid="{00000000-0005-0000-0000-000087450000}"/>
    <cellStyle name="SAPBEXaggDataEmph 3 4" xfId="17302" xr:uid="{00000000-0005-0000-0000-000088450000}"/>
    <cellStyle name="SAPBEXaggDataEmph 4" xfId="17303" xr:uid="{00000000-0005-0000-0000-000089450000}"/>
    <cellStyle name="SAPBEXaggDataEmph 5" xfId="17304" xr:uid="{00000000-0005-0000-0000-00008A450000}"/>
    <cellStyle name="SAPBEXaggDataEmph 5 2" xfId="17305" xr:uid="{00000000-0005-0000-0000-00008B450000}"/>
    <cellStyle name="SAPBEXaggDataEmph 5 3" xfId="17306" xr:uid="{00000000-0005-0000-0000-00008C450000}"/>
    <cellStyle name="SAPBEXaggDataEmph 6" xfId="17307" xr:uid="{00000000-0005-0000-0000-00008D450000}"/>
    <cellStyle name="SAPBEXaggDataEmph 6 2" xfId="17308" xr:uid="{00000000-0005-0000-0000-00008E450000}"/>
    <cellStyle name="SAPBEXaggDataEmph 7" xfId="17309" xr:uid="{00000000-0005-0000-0000-00008F450000}"/>
    <cellStyle name="SAPBEXaggDataEmph 8" xfId="17310" xr:uid="{00000000-0005-0000-0000-000090450000}"/>
    <cellStyle name="SAPBEXaggDataEmph 9" xfId="17311" xr:uid="{00000000-0005-0000-0000-000091450000}"/>
    <cellStyle name="SAPBEXaggItem" xfId="17312" xr:uid="{00000000-0005-0000-0000-000092450000}"/>
    <cellStyle name="SAPBEXaggItem 10" xfId="17313" xr:uid="{00000000-0005-0000-0000-000093450000}"/>
    <cellStyle name="SAPBEXaggItem 11" xfId="17314" xr:uid="{00000000-0005-0000-0000-000094450000}"/>
    <cellStyle name="SAPBEXaggItem 12" xfId="17315" xr:uid="{00000000-0005-0000-0000-000095450000}"/>
    <cellStyle name="SAPBEXaggItem 13" xfId="17316" xr:uid="{00000000-0005-0000-0000-000096450000}"/>
    <cellStyle name="SAPBEXaggItem 14" xfId="17317" xr:uid="{00000000-0005-0000-0000-000097450000}"/>
    <cellStyle name="SAPBEXaggItem 15" xfId="17318" xr:uid="{00000000-0005-0000-0000-000098450000}"/>
    <cellStyle name="SAPBEXaggItem 16" xfId="17319" xr:uid="{00000000-0005-0000-0000-000099450000}"/>
    <cellStyle name="SAPBEXaggItem 17" xfId="17320" xr:uid="{00000000-0005-0000-0000-00009A450000}"/>
    <cellStyle name="SAPBEXaggItem 18" xfId="17321" xr:uid="{00000000-0005-0000-0000-00009B450000}"/>
    <cellStyle name="SAPBEXaggItem 19" xfId="17322" xr:uid="{00000000-0005-0000-0000-00009C450000}"/>
    <cellStyle name="SAPBEXaggItem 2" xfId="17323" xr:uid="{00000000-0005-0000-0000-00009D450000}"/>
    <cellStyle name="SAPBEXaggItem 2 2" xfId="17324" xr:uid="{00000000-0005-0000-0000-00009E450000}"/>
    <cellStyle name="SAPBEXaggItem 2 3" xfId="17325" xr:uid="{00000000-0005-0000-0000-00009F450000}"/>
    <cellStyle name="SAPBEXaggItem 2 3 2" xfId="17326" xr:uid="{00000000-0005-0000-0000-0000A0450000}"/>
    <cellStyle name="SAPBEXaggItem 2 3 3" xfId="17327" xr:uid="{00000000-0005-0000-0000-0000A1450000}"/>
    <cellStyle name="SAPBEXaggItem 2 4" xfId="17328" xr:uid="{00000000-0005-0000-0000-0000A2450000}"/>
    <cellStyle name="SAPBEXaggItem 2 5" xfId="17329" xr:uid="{00000000-0005-0000-0000-0000A3450000}"/>
    <cellStyle name="SAPBEXaggItem 3" xfId="17330" xr:uid="{00000000-0005-0000-0000-0000A4450000}"/>
    <cellStyle name="SAPBEXaggItem 3 2" xfId="17331" xr:uid="{00000000-0005-0000-0000-0000A5450000}"/>
    <cellStyle name="SAPBEXaggItem 3 3" xfId="17332" xr:uid="{00000000-0005-0000-0000-0000A6450000}"/>
    <cellStyle name="SAPBEXaggItem 3 4" xfId="17333" xr:uid="{00000000-0005-0000-0000-0000A7450000}"/>
    <cellStyle name="SAPBEXaggItem 4" xfId="17334" xr:uid="{00000000-0005-0000-0000-0000A8450000}"/>
    <cellStyle name="SAPBEXaggItem 5" xfId="17335" xr:uid="{00000000-0005-0000-0000-0000A9450000}"/>
    <cellStyle name="SAPBEXaggItem 5 2" xfId="17336" xr:uid="{00000000-0005-0000-0000-0000AA450000}"/>
    <cellStyle name="SAPBEXaggItem 5 3" xfId="17337" xr:uid="{00000000-0005-0000-0000-0000AB450000}"/>
    <cellStyle name="SAPBEXaggItem 6" xfId="17338" xr:uid="{00000000-0005-0000-0000-0000AC450000}"/>
    <cellStyle name="SAPBEXaggItem 6 2" xfId="17339" xr:uid="{00000000-0005-0000-0000-0000AD450000}"/>
    <cellStyle name="SAPBEXaggItem 7" xfId="17340" xr:uid="{00000000-0005-0000-0000-0000AE450000}"/>
    <cellStyle name="SAPBEXaggItem 8" xfId="17341" xr:uid="{00000000-0005-0000-0000-0000AF450000}"/>
    <cellStyle name="SAPBEXaggItem 9" xfId="17342" xr:uid="{00000000-0005-0000-0000-0000B0450000}"/>
    <cellStyle name="SAPBEXaggItemX" xfId="17343" xr:uid="{00000000-0005-0000-0000-0000B1450000}"/>
    <cellStyle name="SAPBEXaggItemX 2" xfId="17344" xr:uid="{00000000-0005-0000-0000-0000B2450000}"/>
    <cellStyle name="SAPBEXaggItemX 3" xfId="17345" xr:uid="{00000000-0005-0000-0000-0000B3450000}"/>
    <cellStyle name="SAPBEXaggItemX 4" xfId="17346" xr:uid="{00000000-0005-0000-0000-0000B4450000}"/>
    <cellStyle name="SAPBEXchaText" xfId="17347" xr:uid="{00000000-0005-0000-0000-0000B5450000}"/>
    <cellStyle name="SAPBEXchaText 2" xfId="17348" xr:uid="{00000000-0005-0000-0000-0000B6450000}"/>
    <cellStyle name="SAPBEXchaText 2 2" xfId="17349" xr:uid="{00000000-0005-0000-0000-0000B7450000}"/>
    <cellStyle name="SAPBEXchaText 3" xfId="17350" xr:uid="{00000000-0005-0000-0000-0000B8450000}"/>
    <cellStyle name="SAPBEXexcBad7" xfId="17351" xr:uid="{00000000-0005-0000-0000-0000B9450000}"/>
    <cellStyle name="SAPBEXexcBad7 10" xfId="17352" xr:uid="{00000000-0005-0000-0000-0000BA450000}"/>
    <cellStyle name="SAPBEXexcBad7 11" xfId="17353" xr:uid="{00000000-0005-0000-0000-0000BB450000}"/>
    <cellStyle name="SAPBEXexcBad7 12" xfId="17354" xr:uid="{00000000-0005-0000-0000-0000BC450000}"/>
    <cellStyle name="SAPBEXexcBad7 13" xfId="17355" xr:uid="{00000000-0005-0000-0000-0000BD450000}"/>
    <cellStyle name="SAPBEXexcBad7 14" xfId="17356" xr:uid="{00000000-0005-0000-0000-0000BE450000}"/>
    <cellStyle name="SAPBEXexcBad7 15" xfId="17357" xr:uid="{00000000-0005-0000-0000-0000BF450000}"/>
    <cellStyle name="SAPBEXexcBad7 16" xfId="17358" xr:uid="{00000000-0005-0000-0000-0000C0450000}"/>
    <cellStyle name="SAPBEXexcBad7 17" xfId="17359" xr:uid="{00000000-0005-0000-0000-0000C1450000}"/>
    <cellStyle name="SAPBEXexcBad7 18" xfId="17360" xr:uid="{00000000-0005-0000-0000-0000C2450000}"/>
    <cellStyle name="SAPBEXexcBad7 19" xfId="17361" xr:uid="{00000000-0005-0000-0000-0000C3450000}"/>
    <cellStyle name="SAPBEXexcBad7 2" xfId="17362" xr:uid="{00000000-0005-0000-0000-0000C4450000}"/>
    <cellStyle name="SAPBEXexcBad7 2 2" xfId="17363" xr:uid="{00000000-0005-0000-0000-0000C5450000}"/>
    <cellStyle name="SAPBEXexcBad7 2 3" xfId="17364" xr:uid="{00000000-0005-0000-0000-0000C6450000}"/>
    <cellStyle name="SAPBEXexcBad7 2 3 2" xfId="17365" xr:uid="{00000000-0005-0000-0000-0000C7450000}"/>
    <cellStyle name="SAPBEXexcBad7 2 3 3" xfId="17366" xr:uid="{00000000-0005-0000-0000-0000C8450000}"/>
    <cellStyle name="SAPBEXexcBad7 2 4" xfId="17367" xr:uid="{00000000-0005-0000-0000-0000C9450000}"/>
    <cellStyle name="SAPBEXexcBad7 2 5" xfId="17368" xr:uid="{00000000-0005-0000-0000-0000CA450000}"/>
    <cellStyle name="SAPBEXexcBad7 3" xfId="17369" xr:uid="{00000000-0005-0000-0000-0000CB450000}"/>
    <cellStyle name="SAPBEXexcBad7 3 2" xfId="17370" xr:uid="{00000000-0005-0000-0000-0000CC450000}"/>
    <cellStyle name="SAPBEXexcBad7 3 3" xfId="17371" xr:uid="{00000000-0005-0000-0000-0000CD450000}"/>
    <cellStyle name="SAPBEXexcBad7 3 4" xfId="17372" xr:uid="{00000000-0005-0000-0000-0000CE450000}"/>
    <cellStyle name="SAPBEXexcBad7 4" xfId="17373" xr:uid="{00000000-0005-0000-0000-0000CF450000}"/>
    <cellStyle name="SAPBEXexcBad7 5" xfId="17374" xr:uid="{00000000-0005-0000-0000-0000D0450000}"/>
    <cellStyle name="SAPBEXexcBad7 5 2" xfId="17375" xr:uid="{00000000-0005-0000-0000-0000D1450000}"/>
    <cellStyle name="SAPBEXexcBad7 5 3" xfId="17376" xr:uid="{00000000-0005-0000-0000-0000D2450000}"/>
    <cellStyle name="SAPBEXexcBad7 6" xfId="17377" xr:uid="{00000000-0005-0000-0000-0000D3450000}"/>
    <cellStyle name="SAPBEXexcBad7 6 2" xfId="17378" xr:uid="{00000000-0005-0000-0000-0000D4450000}"/>
    <cellStyle name="SAPBEXexcBad7 7" xfId="17379" xr:uid="{00000000-0005-0000-0000-0000D5450000}"/>
    <cellStyle name="SAPBEXexcBad7 8" xfId="17380" xr:uid="{00000000-0005-0000-0000-0000D6450000}"/>
    <cellStyle name="SAPBEXexcBad7 9" xfId="17381" xr:uid="{00000000-0005-0000-0000-0000D7450000}"/>
    <cellStyle name="SAPBEXexcBad8" xfId="17382" xr:uid="{00000000-0005-0000-0000-0000D8450000}"/>
    <cellStyle name="SAPBEXexcBad8 10" xfId="17383" xr:uid="{00000000-0005-0000-0000-0000D9450000}"/>
    <cellStyle name="SAPBEXexcBad8 11" xfId="17384" xr:uid="{00000000-0005-0000-0000-0000DA450000}"/>
    <cellStyle name="SAPBEXexcBad8 12" xfId="17385" xr:uid="{00000000-0005-0000-0000-0000DB450000}"/>
    <cellStyle name="SAPBEXexcBad8 13" xfId="17386" xr:uid="{00000000-0005-0000-0000-0000DC450000}"/>
    <cellStyle name="SAPBEXexcBad8 14" xfId="17387" xr:uid="{00000000-0005-0000-0000-0000DD450000}"/>
    <cellStyle name="SAPBEXexcBad8 15" xfId="17388" xr:uid="{00000000-0005-0000-0000-0000DE450000}"/>
    <cellStyle name="SAPBEXexcBad8 16" xfId="17389" xr:uid="{00000000-0005-0000-0000-0000DF450000}"/>
    <cellStyle name="SAPBEXexcBad8 17" xfId="17390" xr:uid="{00000000-0005-0000-0000-0000E0450000}"/>
    <cellStyle name="SAPBEXexcBad8 18" xfId="17391" xr:uid="{00000000-0005-0000-0000-0000E1450000}"/>
    <cellStyle name="SAPBEXexcBad8 19" xfId="17392" xr:uid="{00000000-0005-0000-0000-0000E2450000}"/>
    <cellStyle name="SAPBEXexcBad8 2" xfId="17393" xr:uid="{00000000-0005-0000-0000-0000E3450000}"/>
    <cellStyle name="SAPBEXexcBad8 2 2" xfId="17394" xr:uid="{00000000-0005-0000-0000-0000E4450000}"/>
    <cellStyle name="SAPBEXexcBad8 2 3" xfId="17395" xr:uid="{00000000-0005-0000-0000-0000E5450000}"/>
    <cellStyle name="SAPBEXexcBad8 2 3 2" xfId="17396" xr:uid="{00000000-0005-0000-0000-0000E6450000}"/>
    <cellStyle name="SAPBEXexcBad8 2 3 3" xfId="17397" xr:uid="{00000000-0005-0000-0000-0000E7450000}"/>
    <cellStyle name="SAPBEXexcBad8 2 4" xfId="17398" xr:uid="{00000000-0005-0000-0000-0000E8450000}"/>
    <cellStyle name="SAPBEXexcBad8 2 5" xfId="17399" xr:uid="{00000000-0005-0000-0000-0000E9450000}"/>
    <cellStyle name="SAPBEXexcBad8 3" xfId="17400" xr:uid="{00000000-0005-0000-0000-0000EA450000}"/>
    <cellStyle name="SAPBEXexcBad8 3 2" xfId="17401" xr:uid="{00000000-0005-0000-0000-0000EB450000}"/>
    <cellStyle name="SAPBEXexcBad8 3 3" xfId="17402" xr:uid="{00000000-0005-0000-0000-0000EC450000}"/>
    <cellStyle name="SAPBEXexcBad8 3 4" xfId="17403" xr:uid="{00000000-0005-0000-0000-0000ED450000}"/>
    <cellStyle name="SAPBEXexcBad8 4" xfId="17404" xr:uid="{00000000-0005-0000-0000-0000EE450000}"/>
    <cellStyle name="SAPBEXexcBad8 5" xfId="17405" xr:uid="{00000000-0005-0000-0000-0000EF450000}"/>
    <cellStyle name="SAPBEXexcBad8 5 2" xfId="17406" xr:uid="{00000000-0005-0000-0000-0000F0450000}"/>
    <cellStyle name="SAPBEXexcBad8 5 3" xfId="17407" xr:uid="{00000000-0005-0000-0000-0000F1450000}"/>
    <cellStyle name="SAPBEXexcBad8 6" xfId="17408" xr:uid="{00000000-0005-0000-0000-0000F2450000}"/>
    <cellStyle name="SAPBEXexcBad8 6 2" xfId="17409" xr:uid="{00000000-0005-0000-0000-0000F3450000}"/>
    <cellStyle name="SAPBEXexcBad8 7" xfId="17410" xr:uid="{00000000-0005-0000-0000-0000F4450000}"/>
    <cellStyle name="SAPBEXexcBad8 8" xfId="17411" xr:uid="{00000000-0005-0000-0000-0000F5450000}"/>
    <cellStyle name="SAPBEXexcBad8 9" xfId="17412" xr:uid="{00000000-0005-0000-0000-0000F6450000}"/>
    <cellStyle name="SAPBEXexcBad9" xfId="17413" xr:uid="{00000000-0005-0000-0000-0000F7450000}"/>
    <cellStyle name="SAPBEXexcBad9 10" xfId="17414" xr:uid="{00000000-0005-0000-0000-0000F8450000}"/>
    <cellStyle name="SAPBEXexcBad9 11" xfId="17415" xr:uid="{00000000-0005-0000-0000-0000F9450000}"/>
    <cellStyle name="SAPBEXexcBad9 12" xfId="17416" xr:uid="{00000000-0005-0000-0000-0000FA450000}"/>
    <cellStyle name="SAPBEXexcBad9 13" xfId="17417" xr:uid="{00000000-0005-0000-0000-0000FB450000}"/>
    <cellStyle name="SAPBEXexcBad9 14" xfId="17418" xr:uid="{00000000-0005-0000-0000-0000FC450000}"/>
    <cellStyle name="SAPBEXexcBad9 15" xfId="17419" xr:uid="{00000000-0005-0000-0000-0000FD450000}"/>
    <cellStyle name="SAPBEXexcBad9 16" xfId="17420" xr:uid="{00000000-0005-0000-0000-0000FE450000}"/>
    <cellStyle name="SAPBEXexcBad9 17" xfId="17421" xr:uid="{00000000-0005-0000-0000-0000FF450000}"/>
    <cellStyle name="SAPBEXexcBad9 18" xfId="17422" xr:uid="{00000000-0005-0000-0000-000000460000}"/>
    <cellStyle name="SAPBEXexcBad9 19" xfId="17423" xr:uid="{00000000-0005-0000-0000-000001460000}"/>
    <cellStyle name="SAPBEXexcBad9 2" xfId="17424" xr:uid="{00000000-0005-0000-0000-000002460000}"/>
    <cellStyle name="SAPBEXexcBad9 2 2" xfId="17425" xr:uid="{00000000-0005-0000-0000-000003460000}"/>
    <cellStyle name="SAPBEXexcBad9 2 3" xfId="17426" xr:uid="{00000000-0005-0000-0000-000004460000}"/>
    <cellStyle name="SAPBEXexcBad9 2 3 2" xfId="17427" xr:uid="{00000000-0005-0000-0000-000005460000}"/>
    <cellStyle name="SAPBEXexcBad9 2 3 3" xfId="17428" xr:uid="{00000000-0005-0000-0000-000006460000}"/>
    <cellStyle name="SAPBEXexcBad9 2 4" xfId="17429" xr:uid="{00000000-0005-0000-0000-000007460000}"/>
    <cellStyle name="SAPBEXexcBad9 2 5" xfId="17430" xr:uid="{00000000-0005-0000-0000-000008460000}"/>
    <cellStyle name="SAPBEXexcBad9 3" xfId="17431" xr:uid="{00000000-0005-0000-0000-000009460000}"/>
    <cellStyle name="SAPBEXexcBad9 3 2" xfId="17432" xr:uid="{00000000-0005-0000-0000-00000A460000}"/>
    <cellStyle name="SAPBEXexcBad9 3 3" xfId="17433" xr:uid="{00000000-0005-0000-0000-00000B460000}"/>
    <cellStyle name="SAPBEXexcBad9 3 4" xfId="17434" xr:uid="{00000000-0005-0000-0000-00000C460000}"/>
    <cellStyle name="SAPBEXexcBad9 4" xfId="17435" xr:uid="{00000000-0005-0000-0000-00000D460000}"/>
    <cellStyle name="SAPBEXexcBad9 5" xfId="17436" xr:uid="{00000000-0005-0000-0000-00000E460000}"/>
    <cellStyle name="SAPBEXexcBad9 5 2" xfId="17437" xr:uid="{00000000-0005-0000-0000-00000F460000}"/>
    <cellStyle name="SAPBEXexcBad9 5 3" xfId="17438" xr:uid="{00000000-0005-0000-0000-000010460000}"/>
    <cellStyle name="SAPBEXexcBad9 6" xfId="17439" xr:uid="{00000000-0005-0000-0000-000011460000}"/>
    <cellStyle name="SAPBEXexcBad9 6 2" xfId="17440" xr:uid="{00000000-0005-0000-0000-000012460000}"/>
    <cellStyle name="SAPBEXexcBad9 7" xfId="17441" xr:uid="{00000000-0005-0000-0000-000013460000}"/>
    <cellStyle name="SAPBEXexcBad9 8" xfId="17442" xr:uid="{00000000-0005-0000-0000-000014460000}"/>
    <cellStyle name="SAPBEXexcBad9 9" xfId="17443" xr:uid="{00000000-0005-0000-0000-000015460000}"/>
    <cellStyle name="SAPBEXexcCritical4" xfId="17444" xr:uid="{00000000-0005-0000-0000-000016460000}"/>
    <cellStyle name="SAPBEXexcCritical4 10" xfId="17445" xr:uid="{00000000-0005-0000-0000-000017460000}"/>
    <cellStyle name="SAPBEXexcCritical4 11" xfId="17446" xr:uid="{00000000-0005-0000-0000-000018460000}"/>
    <cellStyle name="SAPBEXexcCritical4 12" xfId="17447" xr:uid="{00000000-0005-0000-0000-000019460000}"/>
    <cellStyle name="SAPBEXexcCritical4 13" xfId="17448" xr:uid="{00000000-0005-0000-0000-00001A460000}"/>
    <cellStyle name="SAPBEXexcCritical4 14" xfId="17449" xr:uid="{00000000-0005-0000-0000-00001B460000}"/>
    <cellStyle name="SAPBEXexcCritical4 15" xfId="17450" xr:uid="{00000000-0005-0000-0000-00001C460000}"/>
    <cellStyle name="SAPBEXexcCritical4 16" xfId="17451" xr:uid="{00000000-0005-0000-0000-00001D460000}"/>
    <cellStyle name="SAPBEXexcCritical4 17" xfId="17452" xr:uid="{00000000-0005-0000-0000-00001E460000}"/>
    <cellStyle name="SAPBEXexcCritical4 18" xfId="17453" xr:uid="{00000000-0005-0000-0000-00001F460000}"/>
    <cellStyle name="SAPBEXexcCritical4 19" xfId="17454" xr:uid="{00000000-0005-0000-0000-000020460000}"/>
    <cellStyle name="SAPBEXexcCritical4 2" xfId="17455" xr:uid="{00000000-0005-0000-0000-000021460000}"/>
    <cellStyle name="SAPBEXexcCritical4 2 2" xfId="17456" xr:uid="{00000000-0005-0000-0000-000022460000}"/>
    <cellStyle name="SAPBEXexcCritical4 2 3" xfId="17457" xr:uid="{00000000-0005-0000-0000-000023460000}"/>
    <cellStyle name="SAPBEXexcCritical4 2 3 2" xfId="17458" xr:uid="{00000000-0005-0000-0000-000024460000}"/>
    <cellStyle name="SAPBEXexcCritical4 2 3 3" xfId="17459" xr:uid="{00000000-0005-0000-0000-000025460000}"/>
    <cellStyle name="SAPBEXexcCritical4 2 4" xfId="17460" xr:uid="{00000000-0005-0000-0000-000026460000}"/>
    <cellStyle name="SAPBEXexcCritical4 2 5" xfId="17461" xr:uid="{00000000-0005-0000-0000-000027460000}"/>
    <cellStyle name="SAPBEXexcCritical4 3" xfId="17462" xr:uid="{00000000-0005-0000-0000-000028460000}"/>
    <cellStyle name="SAPBEXexcCritical4 3 2" xfId="17463" xr:uid="{00000000-0005-0000-0000-000029460000}"/>
    <cellStyle name="SAPBEXexcCritical4 3 3" xfId="17464" xr:uid="{00000000-0005-0000-0000-00002A460000}"/>
    <cellStyle name="SAPBEXexcCritical4 3 4" xfId="17465" xr:uid="{00000000-0005-0000-0000-00002B460000}"/>
    <cellStyle name="SAPBEXexcCritical4 4" xfId="17466" xr:uid="{00000000-0005-0000-0000-00002C460000}"/>
    <cellStyle name="SAPBEXexcCritical4 5" xfId="17467" xr:uid="{00000000-0005-0000-0000-00002D460000}"/>
    <cellStyle name="SAPBEXexcCritical4 5 2" xfId="17468" xr:uid="{00000000-0005-0000-0000-00002E460000}"/>
    <cellStyle name="SAPBEXexcCritical4 5 3" xfId="17469" xr:uid="{00000000-0005-0000-0000-00002F460000}"/>
    <cellStyle name="SAPBEXexcCritical4 6" xfId="17470" xr:uid="{00000000-0005-0000-0000-000030460000}"/>
    <cellStyle name="SAPBEXexcCritical4 6 2" xfId="17471" xr:uid="{00000000-0005-0000-0000-000031460000}"/>
    <cellStyle name="SAPBEXexcCritical4 7" xfId="17472" xr:uid="{00000000-0005-0000-0000-000032460000}"/>
    <cellStyle name="SAPBEXexcCritical4 8" xfId="17473" xr:uid="{00000000-0005-0000-0000-000033460000}"/>
    <cellStyle name="SAPBEXexcCritical4 9" xfId="17474" xr:uid="{00000000-0005-0000-0000-000034460000}"/>
    <cellStyle name="SAPBEXexcCritical5" xfId="17475" xr:uid="{00000000-0005-0000-0000-000035460000}"/>
    <cellStyle name="SAPBEXexcCritical5 10" xfId="17476" xr:uid="{00000000-0005-0000-0000-000036460000}"/>
    <cellStyle name="SAPBEXexcCritical5 11" xfId="17477" xr:uid="{00000000-0005-0000-0000-000037460000}"/>
    <cellStyle name="SAPBEXexcCritical5 12" xfId="17478" xr:uid="{00000000-0005-0000-0000-000038460000}"/>
    <cellStyle name="SAPBEXexcCritical5 13" xfId="17479" xr:uid="{00000000-0005-0000-0000-000039460000}"/>
    <cellStyle name="SAPBEXexcCritical5 14" xfId="17480" xr:uid="{00000000-0005-0000-0000-00003A460000}"/>
    <cellStyle name="SAPBEXexcCritical5 15" xfId="17481" xr:uid="{00000000-0005-0000-0000-00003B460000}"/>
    <cellStyle name="SAPBEXexcCritical5 16" xfId="17482" xr:uid="{00000000-0005-0000-0000-00003C460000}"/>
    <cellStyle name="SAPBEXexcCritical5 17" xfId="17483" xr:uid="{00000000-0005-0000-0000-00003D460000}"/>
    <cellStyle name="SAPBEXexcCritical5 18" xfId="17484" xr:uid="{00000000-0005-0000-0000-00003E460000}"/>
    <cellStyle name="SAPBEXexcCritical5 19" xfId="17485" xr:uid="{00000000-0005-0000-0000-00003F460000}"/>
    <cellStyle name="SAPBEXexcCritical5 2" xfId="17486" xr:uid="{00000000-0005-0000-0000-000040460000}"/>
    <cellStyle name="SAPBEXexcCritical5 2 2" xfId="17487" xr:uid="{00000000-0005-0000-0000-000041460000}"/>
    <cellStyle name="SAPBEXexcCritical5 2 3" xfId="17488" xr:uid="{00000000-0005-0000-0000-000042460000}"/>
    <cellStyle name="SAPBEXexcCritical5 2 3 2" xfId="17489" xr:uid="{00000000-0005-0000-0000-000043460000}"/>
    <cellStyle name="SAPBEXexcCritical5 2 3 3" xfId="17490" xr:uid="{00000000-0005-0000-0000-000044460000}"/>
    <cellStyle name="SAPBEXexcCritical5 2 4" xfId="17491" xr:uid="{00000000-0005-0000-0000-000045460000}"/>
    <cellStyle name="SAPBEXexcCritical5 2 5" xfId="17492" xr:uid="{00000000-0005-0000-0000-000046460000}"/>
    <cellStyle name="SAPBEXexcCritical5 3" xfId="17493" xr:uid="{00000000-0005-0000-0000-000047460000}"/>
    <cellStyle name="SAPBEXexcCritical5 3 2" xfId="17494" xr:uid="{00000000-0005-0000-0000-000048460000}"/>
    <cellStyle name="SAPBEXexcCritical5 3 3" xfId="17495" xr:uid="{00000000-0005-0000-0000-000049460000}"/>
    <cellStyle name="SAPBEXexcCritical5 3 4" xfId="17496" xr:uid="{00000000-0005-0000-0000-00004A460000}"/>
    <cellStyle name="SAPBEXexcCritical5 4" xfId="17497" xr:uid="{00000000-0005-0000-0000-00004B460000}"/>
    <cellStyle name="SAPBEXexcCritical5 5" xfId="17498" xr:uid="{00000000-0005-0000-0000-00004C460000}"/>
    <cellStyle name="SAPBEXexcCritical5 5 2" xfId="17499" xr:uid="{00000000-0005-0000-0000-00004D460000}"/>
    <cellStyle name="SAPBEXexcCritical5 5 3" xfId="17500" xr:uid="{00000000-0005-0000-0000-00004E460000}"/>
    <cellStyle name="SAPBEXexcCritical5 6" xfId="17501" xr:uid="{00000000-0005-0000-0000-00004F460000}"/>
    <cellStyle name="SAPBEXexcCritical5 6 2" xfId="17502" xr:uid="{00000000-0005-0000-0000-000050460000}"/>
    <cellStyle name="SAPBEXexcCritical5 7" xfId="17503" xr:uid="{00000000-0005-0000-0000-000051460000}"/>
    <cellStyle name="SAPBEXexcCritical5 8" xfId="17504" xr:uid="{00000000-0005-0000-0000-000052460000}"/>
    <cellStyle name="SAPBEXexcCritical5 9" xfId="17505" xr:uid="{00000000-0005-0000-0000-000053460000}"/>
    <cellStyle name="SAPBEXexcCritical6" xfId="17506" xr:uid="{00000000-0005-0000-0000-000054460000}"/>
    <cellStyle name="SAPBEXexcCritical6 10" xfId="17507" xr:uid="{00000000-0005-0000-0000-000055460000}"/>
    <cellStyle name="SAPBEXexcCritical6 11" xfId="17508" xr:uid="{00000000-0005-0000-0000-000056460000}"/>
    <cellStyle name="SAPBEXexcCritical6 12" xfId="17509" xr:uid="{00000000-0005-0000-0000-000057460000}"/>
    <cellStyle name="SAPBEXexcCritical6 13" xfId="17510" xr:uid="{00000000-0005-0000-0000-000058460000}"/>
    <cellStyle name="SAPBEXexcCritical6 14" xfId="17511" xr:uid="{00000000-0005-0000-0000-000059460000}"/>
    <cellStyle name="SAPBEXexcCritical6 15" xfId="17512" xr:uid="{00000000-0005-0000-0000-00005A460000}"/>
    <cellStyle name="SAPBEXexcCritical6 16" xfId="17513" xr:uid="{00000000-0005-0000-0000-00005B460000}"/>
    <cellStyle name="SAPBEXexcCritical6 17" xfId="17514" xr:uid="{00000000-0005-0000-0000-00005C460000}"/>
    <cellStyle name="SAPBEXexcCritical6 18" xfId="17515" xr:uid="{00000000-0005-0000-0000-00005D460000}"/>
    <cellStyle name="SAPBEXexcCritical6 19" xfId="17516" xr:uid="{00000000-0005-0000-0000-00005E460000}"/>
    <cellStyle name="SAPBEXexcCritical6 2" xfId="17517" xr:uid="{00000000-0005-0000-0000-00005F460000}"/>
    <cellStyle name="SAPBEXexcCritical6 2 2" xfId="17518" xr:uid="{00000000-0005-0000-0000-000060460000}"/>
    <cellStyle name="SAPBEXexcCritical6 2 3" xfId="17519" xr:uid="{00000000-0005-0000-0000-000061460000}"/>
    <cellStyle name="SAPBEXexcCritical6 2 3 2" xfId="17520" xr:uid="{00000000-0005-0000-0000-000062460000}"/>
    <cellStyle name="SAPBEXexcCritical6 2 3 3" xfId="17521" xr:uid="{00000000-0005-0000-0000-000063460000}"/>
    <cellStyle name="SAPBEXexcCritical6 2 4" xfId="17522" xr:uid="{00000000-0005-0000-0000-000064460000}"/>
    <cellStyle name="SAPBEXexcCritical6 2 5" xfId="17523" xr:uid="{00000000-0005-0000-0000-000065460000}"/>
    <cellStyle name="SAPBEXexcCritical6 3" xfId="17524" xr:uid="{00000000-0005-0000-0000-000066460000}"/>
    <cellStyle name="SAPBEXexcCritical6 3 2" xfId="17525" xr:uid="{00000000-0005-0000-0000-000067460000}"/>
    <cellStyle name="SAPBEXexcCritical6 3 3" xfId="17526" xr:uid="{00000000-0005-0000-0000-000068460000}"/>
    <cellStyle name="SAPBEXexcCritical6 3 4" xfId="17527" xr:uid="{00000000-0005-0000-0000-000069460000}"/>
    <cellStyle name="SAPBEXexcCritical6 4" xfId="17528" xr:uid="{00000000-0005-0000-0000-00006A460000}"/>
    <cellStyle name="SAPBEXexcCritical6 5" xfId="17529" xr:uid="{00000000-0005-0000-0000-00006B460000}"/>
    <cellStyle name="SAPBEXexcCritical6 5 2" xfId="17530" xr:uid="{00000000-0005-0000-0000-00006C460000}"/>
    <cellStyle name="SAPBEXexcCritical6 5 3" xfId="17531" xr:uid="{00000000-0005-0000-0000-00006D460000}"/>
    <cellStyle name="SAPBEXexcCritical6 6" xfId="17532" xr:uid="{00000000-0005-0000-0000-00006E460000}"/>
    <cellStyle name="SAPBEXexcCritical6 6 2" xfId="17533" xr:uid="{00000000-0005-0000-0000-00006F460000}"/>
    <cellStyle name="SAPBEXexcCritical6 7" xfId="17534" xr:uid="{00000000-0005-0000-0000-000070460000}"/>
    <cellStyle name="SAPBEXexcCritical6 8" xfId="17535" xr:uid="{00000000-0005-0000-0000-000071460000}"/>
    <cellStyle name="SAPBEXexcCritical6 9" xfId="17536" xr:uid="{00000000-0005-0000-0000-000072460000}"/>
    <cellStyle name="SAPBEXexcGood1" xfId="17537" xr:uid="{00000000-0005-0000-0000-000073460000}"/>
    <cellStyle name="SAPBEXexcGood1 10" xfId="17538" xr:uid="{00000000-0005-0000-0000-000074460000}"/>
    <cellStyle name="SAPBEXexcGood1 11" xfId="17539" xr:uid="{00000000-0005-0000-0000-000075460000}"/>
    <cellStyle name="SAPBEXexcGood1 12" xfId="17540" xr:uid="{00000000-0005-0000-0000-000076460000}"/>
    <cellStyle name="SAPBEXexcGood1 13" xfId="17541" xr:uid="{00000000-0005-0000-0000-000077460000}"/>
    <cellStyle name="SAPBEXexcGood1 14" xfId="17542" xr:uid="{00000000-0005-0000-0000-000078460000}"/>
    <cellStyle name="SAPBEXexcGood1 15" xfId="17543" xr:uid="{00000000-0005-0000-0000-000079460000}"/>
    <cellStyle name="SAPBEXexcGood1 16" xfId="17544" xr:uid="{00000000-0005-0000-0000-00007A460000}"/>
    <cellStyle name="SAPBEXexcGood1 17" xfId="17545" xr:uid="{00000000-0005-0000-0000-00007B460000}"/>
    <cellStyle name="SAPBEXexcGood1 18" xfId="17546" xr:uid="{00000000-0005-0000-0000-00007C460000}"/>
    <cellStyle name="SAPBEXexcGood1 19" xfId="17547" xr:uid="{00000000-0005-0000-0000-00007D460000}"/>
    <cellStyle name="SAPBEXexcGood1 2" xfId="17548" xr:uid="{00000000-0005-0000-0000-00007E460000}"/>
    <cellStyle name="SAPBEXexcGood1 2 2" xfId="17549" xr:uid="{00000000-0005-0000-0000-00007F460000}"/>
    <cellStyle name="SAPBEXexcGood1 2 3" xfId="17550" xr:uid="{00000000-0005-0000-0000-000080460000}"/>
    <cellStyle name="SAPBEXexcGood1 2 3 2" xfId="17551" xr:uid="{00000000-0005-0000-0000-000081460000}"/>
    <cellStyle name="SAPBEXexcGood1 2 3 3" xfId="17552" xr:uid="{00000000-0005-0000-0000-000082460000}"/>
    <cellStyle name="SAPBEXexcGood1 2 4" xfId="17553" xr:uid="{00000000-0005-0000-0000-000083460000}"/>
    <cellStyle name="SAPBEXexcGood1 2 5" xfId="17554" xr:uid="{00000000-0005-0000-0000-000084460000}"/>
    <cellStyle name="SAPBEXexcGood1 3" xfId="17555" xr:uid="{00000000-0005-0000-0000-000085460000}"/>
    <cellStyle name="SAPBEXexcGood1 3 2" xfId="17556" xr:uid="{00000000-0005-0000-0000-000086460000}"/>
    <cellStyle name="SAPBEXexcGood1 3 3" xfId="17557" xr:uid="{00000000-0005-0000-0000-000087460000}"/>
    <cellStyle name="SAPBEXexcGood1 3 4" xfId="17558" xr:uid="{00000000-0005-0000-0000-000088460000}"/>
    <cellStyle name="SAPBEXexcGood1 4" xfId="17559" xr:uid="{00000000-0005-0000-0000-000089460000}"/>
    <cellStyle name="SAPBEXexcGood1 5" xfId="17560" xr:uid="{00000000-0005-0000-0000-00008A460000}"/>
    <cellStyle name="SAPBEXexcGood1 5 2" xfId="17561" xr:uid="{00000000-0005-0000-0000-00008B460000}"/>
    <cellStyle name="SAPBEXexcGood1 5 3" xfId="17562" xr:uid="{00000000-0005-0000-0000-00008C460000}"/>
    <cellStyle name="SAPBEXexcGood1 6" xfId="17563" xr:uid="{00000000-0005-0000-0000-00008D460000}"/>
    <cellStyle name="SAPBEXexcGood1 6 2" xfId="17564" xr:uid="{00000000-0005-0000-0000-00008E460000}"/>
    <cellStyle name="SAPBEXexcGood1 7" xfId="17565" xr:uid="{00000000-0005-0000-0000-00008F460000}"/>
    <cellStyle name="SAPBEXexcGood1 8" xfId="17566" xr:uid="{00000000-0005-0000-0000-000090460000}"/>
    <cellStyle name="SAPBEXexcGood1 9" xfId="17567" xr:uid="{00000000-0005-0000-0000-000091460000}"/>
    <cellStyle name="SAPBEXexcGood2" xfId="17568" xr:uid="{00000000-0005-0000-0000-000092460000}"/>
    <cellStyle name="SAPBEXexcGood2 10" xfId="17569" xr:uid="{00000000-0005-0000-0000-000093460000}"/>
    <cellStyle name="SAPBEXexcGood2 11" xfId="17570" xr:uid="{00000000-0005-0000-0000-000094460000}"/>
    <cellStyle name="SAPBEXexcGood2 12" xfId="17571" xr:uid="{00000000-0005-0000-0000-000095460000}"/>
    <cellStyle name="SAPBEXexcGood2 13" xfId="17572" xr:uid="{00000000-0005-0000-0000-000096460000}"/>
    <cellStyle name="SAPBEXexcGood2 14" xfId="17573" xr:uid="{00000000-0005-0000-0000-000097460000}"/>
    <cellStyle name="SAPBEXexcGood2 15" xfId="17574" xr:uid="{00000000-0005-0000-0000-000098460000}"/>
    <cellStyle name="SAPBEXexcGood2 16" xfId="17575" xr:uid="{00000000-0005-0000-0000-000099460000}"/>
    <cellStyle name="SAPBEXexcGood2 17" xfId="17576" xr:uid="{00000000-0005-0000-0000-00009A460000}"/>
    <cellStyle name="SAPBEXexcGood2 18" xfId="17577" xr:uid="{00000000-0005-0000-0000-00009B460000}"/>
    <cellStyle name="SAPBEXexcGood2 19" xfId="17578" xr:uid="{00000000-0005-0000-0000-00009C460000}"/>
    <cellStyle name="SAPBEXexcGood2 2" xfId="17579" xr:uid="{00000000-0005-0000-0000-00009D460000}"/>
    <cellStyle name="SAPBEXexcGood2 2 2" xfId="17580" xr:uid="{00000000-0005-0000-0000-00009E460000}"/>
    <cellStyle name="SAPBEXexcGood2 2 3" xfId="17581" xr:uid="{00000000-0005-0000-0000-00009F460000}"/>
    <cellStyle name="SAPBEXexcGood2 2 3 2" xfId="17582" xr:uid="{00000000-0005-0000-0000-0000A0460000}"/>
    <cellStyle name="SAPBEXexcGood2 2 3 3" xfId="17583" xr:uid="{00000000-0005-0000-0000-0000A1460000}"/>
    <cellStyle name="SAPBEXexcGood2 2 4" xfId="17584" xr:uid="{00000000-0005-0000-0000-0000A2460000}"/>
    <cellStyle name="SAPBEXexcGood2 2 5" xfId="17585" xr:uid="{00000000-0005-0000-0000-0000A3460000}"/>
    <cellStyle name="SAPBEXexcGood2 3" xfId="17586" xr:uid="{00000000-0005-0000-0000-0000A4460000}"/>
    <cellStyle name="SAPBEXexcGood2 3 2" xfId="17587" xr:uid="{00000000-0005-0000-0000-0000A5460000}"/>
    <cellStyle name="SAPBEXexcGood2 3 3" xfId="17588" xr:uid="{00000000-0005-0000-0000-0000A6460000}"/>
    <cellStyle name="SAPBEXexcGood2 3 4" xfId="17589" xr:uid="{00000000-0005-0000-0000-0000A7460000}"/>
    <cellStyle name="SAPBEXexcGood2 4" xfId="17590" xr:uid="{00000000-0005-0000-0000-0000A8460000}"/>
    <cellStyle name="SAPBEXexcGood2 5" xfId="17591" xr:uid="{00000000-0005-0000-0000-0000A9460000}"/>
    <cellStyle name="SAPBEXexcGood2 5 2" xfId="17592" xr:uid="{00000000-0005-0000-0000-0000AA460000}"/>
    <cellStyle name="SAPBEXexcGood2 5 3" xfId="17593" xr:uid="{00000000-0005-0000-0000-0000AB460000}"/>
    <cellStyle name="SAPBEXexcGood2 6" xfId="17594" xr:uid="{00000000-0005-0000-0000-0000AC460000}"/>
    <cellStyle name="SAPBEXexcGood2 6 2" xfId="17595" xr:uid="{00000000-0005-0000-0000-0000AD460000}"/>
    <cellStyle name="SAPBEXexcGood2 7" xfId="17596" xr:uid="{00000000-0005-0000-0000-0000AE460000}"/>
    <cellStyle name="SAPBEXexcGood2 8" xfId="17597" xr:uid="{00000000-0005-0000-0000-0000AF460000}"/>
    <cellStyle name="SAPBEXexcGood2 9" xfId="17598" xr:uid="{00000000-0005-0000-0000-0000B0460000}"/>
    <cellStyle name="SAPBEXexcGood3" xfId="17599" xr:uid="{00000000-0005-0000-0000-0000B1460000}"/>
    <cellStyle name="SAPBEXexcGood3 10" xfId="17600" xr:uid="{00000000-0005-0000-0000-0000B2460000}"/>
    <cellStyle name="SAPBEXexcGood3 11" xfId="17601" xr:uid="{00000000-0005-0000-0000-0000B3460000}"/>
    <cellStyle name="SAPBEXexcGood3 12" xfId="17602" xr:uid="{00000000-0005-0000-0000-0000B4460000}"/>
    <cellStyle name="SAPBEXexcGood3 13" xfId="17603" xr:uid="{00000000-0005-0000-0000-0000B5460000}"/>
    <cellStyle name="SAPBEXexcGood3 14" xfId="17604" xr:uid="{00000000-0005-0000-0000-0000B6460000}"/>
    <cellStyle name="SAPBEXexcGood3 15" xfId="17605" xr:uid="{00000000-0005-0000-0000-0000B7460000}"/>
    <cellStyle name="SAPBEXexcGood3 16" xfId="17606" xr:uid="{00000000-0005-0000-0000-0000B8460000}"/>
    <cellStyle name="SAPBEXexcGood3 17" xfId="17607" xr:uid="{00000000-0005-0000-0000-0000B9460000}"/>
    <cellStyle name="SAPBEXexcGood3 18" xfId="17608" xr:uid="{00000000-0005-0000-0000-0000BA460000}"/>
    <cellStyle name="SAPBEXexcGood3 19" xfId="17609" xr:uid="{00000000-0005-0000-0000-0000BB460000}"/>
    <cellStyle name="SAPBEXexcGood3 2" xfId="17610" xr:uid="{00000000-0005-0000-0000-0000BC460000}"/>
    <cellStyle name="SAPBEXexcGood3 2 2" xfId="17611" xr:uid="{00000000-0005-0000-0000-0000BD460000}"/>
    <cellStyle name="SAPBEXexcGood3 2 3" xfId="17612" xr:uid="{00000000-0005-0000-0000-0000BE460000}"/>
    <cellStyle name="SAPBEXexcGood3 2 3 2" xfId="17613" xr:uid="{00000000-0005-0000-0000-0000BF460000}"/>
    <cellStyle name="SAPBEXexcGood3 2 3 3" xfId="17614" xr:uid="{00000000-0005-0000-0000-0000C0460000}"/>
    <cellStyle name="SAPBEXexcGood3 2 4" xfId="17615" xr:uid="{00000000-0005-0000-0000-0000C1460000}"/>
    <cellStyle name="SAPBEXexcGood3 2 5" xfId="17616" xr:uid="{00000000-0005-0000-0000-0000C2460000}"/>
    <cellStyle name="SAPBEXexcGood3 3" xfId="17617" xr:uid="{00000000-0005-0000-0000-0000C3460000}"/>
    <cellStyle name="SAPBEXexcGood3 3 2" xfId="17618" xr:uid="{00000000-0005-0000-0000-0000C4460000}"/>
    <cellStyle name="SAPBEXexcGood3 3 3" xfId="17619" xr:uid="{00000000-0005-0000-0000-0000C5460000}"/>
    <cellStyle name="SAPBEXexcGood3 3 4" xfId="17620" xr:uid="{00000000-0005-0000-0000-0000C6460000}"/>
    <cellStyle name="SAPBEXexcGood3 4" xfId="17621" xr:uid="{00000000-0005-0000-0000-0000C7460000}"/>
    <cellStyle name="SAPBEXexcGood3 5" xfId="17622" xr:uid="{00000000-0005-0000-0000-0000C8460000}"/>
    <cellStyle name="SAPBEXexcGood3 5 2" xfId="17623" xr:uid="{00000000-0005-0000-0000-0000C9460000}"/>
    <cellStyle name="SAPBEXexcGood3 5 3" xfId="17624" xr:uid="{00000000-0005-0000-0000-0000CA460000}"/>
    <cellStyle name="SAPBEXexcGood3 6" xfId="17625" xr:uid="{00000000-0005-0000-0000-0000CB460000}"/>
    <cellStyle name="SAPBEXexcGood3 6 2" xfId="17626" xr:uid="{00000000-0005-0000-0000-0000CC460000}"/>
    <cellStyle name="SAPBEXexcGood3 7" xfId="17627" xr:uid="{00000000-0005-0000-0000-0000CD460000}"/>
    <cellStyle name="SAPBEXexcGood3 8" xfId="17628" xr:uid="{00000000-0005-0000-0000-0000CE460000}"/>
    <cellStyle name="SAPBEXexcGood3 9" xfId="17629" xr:uid="{00000000-0005-0000-0000-0000CF460000}"/>
    <cellStyle name="SAPBEXfilterDrill" xfId="17630" xr:uid="{00000000-0005-0000-0000-0000D0460000}"/>
    <cellStyle name="SAPBEXfilterDrill 2" xfId="17631" xr:uid="{00000000-0005-0000-0000-0000D1460000}"/>
    <cellStyle name="SAPBEXfilterDrill 2 2" xfId="17632" xr:uid="{00000000-0005-0000-0000-0000D2460000}"/>
    <cellStyle name="SAPBEXfilterDrill 2 3" xfId="17633" xr:uid="{00000000-0005-0000-0000-0000D3460000}"/>
    <cellStyle name="SAPBEXfilterDrill 3" xfId="17634" xr:uid="{00000000-0005-0000-0000-0000D4460000}"/>
    <cellStyle name="SAPBEXfilterDrill 3 2" xfId="17635" xr:uid="{00000000-0005-0000-0000-0000D5460000}"/>
    <cellStyle name="SAPBEXfilterDrill 3 3" xfId="17636" xr:uid="{00000000-0005-0000-0000-0000D6460000}"/>
    <cellStyle name="SAPBEXfilterDrill 4" xfId="17637" xr:uid="{00000000-0005-0000-0000-0000D7460000}"/>
    <cellStyle name="SAPBEXfilterDrill 4 2" xfId="17638" xr:uid="{00000000-0005-0000-0000-0000D8460000}"/>
    <cellStyle name="SAPBEXfilterDrill 4 2 2" xfId="17639" xr:uid="{00000000-0005-0000-0000-0000D9460000}"/>
    <cellStyle name="SAPBEXfilterDrill 4 3" xfId="17640" xr:uid="{00000000-0005-0000-0000-0000DA460000}"/>
    <cellStyle name="SAPBEXfilterDrill 4 4" xfId="17641" xr:uid="{00000000-0005-0000-0000-0000DB460000}"/>
    <cellStyle name="SAPBEXfilterDrill 5" xfId="17642" xr:uid="{00000000-0005-0000-0000-0000DC460000}"/>
    <cellStyle name="SAPBEXfilterDrill 5 2" xfId="17643" xr:uid="{00000000-0005-0000-0000-0000DD460000}"/>
    <cellStyle name="SAPBEXfilterDrill 6" xfId="17644" xr:uid="{00000000-0005-0000-0000-0000DE460000}"/>
    <cellStyle name="SAPBEXfilterDrill 6 2" xfId="17645" xr:uid="{00000000-0005-0000-0000-0000DF460000}"/>
    <cellStyle name="SAPBEXfilterDrill 7" xfId="17646" xr:uid="{00000000-0005-0000-0000-0000E0460000}"/>
    <cellStyle name="SAPBEXfilterItem" xfId="17647" xr:uid="{00000000-0005-0000-0000-0000E1460000}"/>
    <cellStyle name="SAPBEXfilterItem 2" xfId="17648" xr:uid="{00000000-0005-0000-0000-0000E2460000}"/>
    <cellStyle name="SAPBEXfilterItem 2 2" xfId="17649" xr:uid="{00000000-0005-0000-0000-0000E3460000}"/>
    <cellStyle name="SAPBEXfilterItem 3" xfId="17650" xr:uid="{00000000-0005-0000-0000-0000E4460000}"/>
    <cellStyle name="SAPBEXfilterText" xfId="17651" xr:uid="{00000000-0005-0000-0000-0000E5460000}"/>
    <cellStyle name="SAPBEXfilterText 2" xfId="17652" xr:uid="{00000000-0005-0000-0000-0000E6460000}"/>
    <cellStyle name="SAPBEXformats" xfId="17653" xr:uid="{00000000-0005-0000-0000-0000E7460000}"/>
    <cellStyle name="SAPBEXformats 10" xfId="17654" xr:uid="{00000000-0005-0000-0000-0000E8460000}"/>
    <cellStyle name="SAPBEXformats 11" xfId="17655" xr:uid="{00000000-0005-0000-0000-0000E9460000}"/>
    <cellStyle name="SAPBEXformats 12" xfId="17656" xr:uid="{00000000-0005-0000-0000-0000EA460000}"/>
    <cellStyle name="SAPBEXformats 13" xfId="17657" xr:uid="{00000000-0005-0000-0000-0000EB460000}"/>
    <cellStyle name="SAPBEXformats 14" xfId="17658" xr:uid="{00000000-0005-0000-0000-0000EC460000}"/>
    <cellStyle name="SAPBEXformats 15" xfId="17659" xr:uid="{00000000-0005-0000-0000-0000ED460000}"/>
    <cellStyle name="SAPBEXformats 16" xfId="17660" xr:uid="{00000000-0005-0000-0000-0000EE460000}"/>
    <cellStyle name="SAPBEXformats 17" xfId="17661" xr:uid="{00000000-0005-0000-0000-0000EF460000}"/>
    <cellStyle name="SAPBEXformats 18" xfId="17662" xr:uid="{00000000-0005-0000-0000-0000F0460000}"/>
    <cellStyle name="SAPBEXformats 19" xfId="17663" xr:uid="{00000000-0005-0000-0000-0000F1460000}"/>
    <cellStyle name="SAPBEXformats 2" xfId="17664" xr:uid="{00000000-0005-0000-0000-0000F2460000}"/>
    <cellStyle name="SAPBEXformats 2 2" xfId="17665" xr:uid="{00000000-0005-0000-0000-0000F3460000}"/>
    <cellStyle name="SAPBEXformats 2 3" xfId="17666" xr:uid="{00000000-0005-0000-0000-0000F4460000}"/>
    <cellStyle name="SAPBEXformats 2 3 2" xfId="17667" xr:uid="{00000000-0005-0000-0000-0000F5460000}"/>
    <cellStyle name="SAPBEXformats 2 3 3" xfId="17668" xr:uid="{00000000-0005-0000-0000-0000F6460000}"/>
    <cellStyle name="SAPBEXformats 2 4" xfId="17669" xr:uid="{00000000-0005-0000-0000-0000F7460000}"/>
    <cellStyle name="SAPBEXformats 2 5" xfId="17670" xr:uid="{00000000-0005-0000-0000-0000F8460000}"/>
    <cellStyle name="SAPBEXformats 3" xfId="17671" xr:uid="{00000000-0005-0000-0000-0000F9460000}"/>
    <cellStyle name="SAPBEXformats 3 2" xfId="17672" xr:uid="{00000000-0005-0000-0000-0000FA460000}"/>
    <cellStyle name="SAPBEXformats 3 3" xfId="17673" xr:uid="{00000000-0005-0000-0000-0000FB460000}"/>
    <cellStyle name="SAPBEXformats 3 4" xfId="17674" xr:uid="{00000000-0005-0000-0000-0000FC460000}"/>
    <cellStyle name="SAPBEXformats 4" xfId="17675" xr:uid="{00000000-0005-0000-0000-0000FD460000}"/>
    <cellStyle name="SAPBEXformats 5" xfId="17676" xr:uid="{00000000-0005-0000-0000-0000FE460000}"/>
    <cellStyle name="SAPBEXformats 5 2" xfId="17677" xr:uid="{00000000-0005-0000-0000-0000FF460000}"/>
    <cellStyle name="SAPBEXformats 5 3" xfId="17678" xr:uid="{00000000-0005-0000-0000-000000470000}"/>
    <cellStyle name="SAPBEXformats 6" xfId="17679" xr:uid="{00000000-0005-0000-0000-000001470000}"/>
    <cellStyle name="SAPBEXformats 6 2" xfId="17680" xr:uid="{00000000-0005-0000-0000-000002470000}"/>
    <cellStyle name="SAPBEXformats 7" xfId="17681" xr:uid="{00000000-0005-0000-0000-000003470000}"/>
    <cellStyle name="SAPBEXformats 8" xfId="17682" xr:uid="{00000000-0005-0000-0000-000004470000}"/>
    <cellStyle name="SAPBEXformats 9" xfId="17683" xr:uid="{00000000-0005-0000-0000-000005470000}"/>
    <cellStyle name="SAPBEXheaderItem" xfId="17684" xr:uid="{00000000-0005-0000-0000-000006470000}"/>
    <cellStyle name="SAPBEXheaderItem 2" xfId="17685" xr:uid="{00000000-0005-0000-0000-000007470000}"/>
    <cellStyle name="SAPBEXheaderItem 2 2" xfId="17686" xr:uid="{00000000-0005-0000-0000-000008470000}"/>
    <cellStyle name="SAPBEXheaderItem 3" xfId="17687" xr:uid="{00000000-0005-0000-0000-000009470000}"/>
    <cellStyle name="SAPBEXheaderText" xfId="17688" xr:uid="{00000000-0005-0000-0000-00000A470000}"/>
    <cellStyle name="SAPBEXheaderText 2" xfId="17689" xr:uid="{00000000-0005-0000-0000-00000B470000}"/>
    <cellStyle name="SAPBEXheaderText 2 2" xfId="17690" xr:uid="{00000000-0005-0000-0000-00000C470000}"/>
    <cellStyle name="SAPBEXheaderText 3" xfId="17691" xr:uid="{00000000-0005-0000-0000-00000D470000}"/>
    <cellStyle name="SAPBEXHLevel0" xfId="17692" xr:uid="{00000000-0005-0000-0000-00000E470000}"/>
    <cellStyle name="SAPBEXHLevel0 2" xfId="17693" xr:uid="{00000000-0005-0000-0000-00000F470000}"/>
    <cellStyle name="SAPBEXHLevel0 3" xfId="17694" xr:uid="{00000000-0005-0000-0000-000010470000}"/>
    <cellStyle name="SAPBEXHLevel0 4" xfId="17695" xr:uid="{00000000-0005-0000-0000-000011470000}"/>
    <cellStyle name="SAPBEXHLevel0X" xfId="17696" xr:uid="{00000000-0005-0000-0000-000012470000}"/>
    <cellStyle name="SAPBEXHLevel0X 2" xfId="17697" xr:uid="{00000000-0005-0000-0000-000013470000}"/>
    <cellStyle name="SAPBEXHLevel0X 3" xfId="17698" xr:uid="{00000000-0005-0000-0000-000014470000}"/>
    <cellStyle name="SAPBEXHLevel0X 4" xfId="17699" xr:uid="{00000000-0005-0000-0000-000015470000}"/>
    <cellStyle name="SAPBEXHLevel1" xfId="17700" xr:uid="{00000000-0005-0000-0000-000016470000}"/>
    <cellStyle name="SAPBEXHLevel1 2" xfId="17701" xr:uid="{00000000-0005-0000-0000-000017470000}"/>
    <cellStyle name="SAPBEXHLevel1 3" xfId="17702" xr:uid="{00000000-0005-0000-0000-000018470000}"/>
    <cellStyle name="SAPBEXHLevel1 4" xfId="17703" xr:uid="{00000000-0005-0000-0000-000019470000}"/>
    <cellStyle name="SAPBEXHLevel1X" xfId="17704" xr:uid="{00000000-0005-0000-0000-00001A470000}"/>
    <cellStyle name="SAPBEXHLevel1X 2" xfId="17705" xr:uid="{00000000-0005-0000-0000-00001B470000}"/>
    <cellStyle name="SAPBEXHLevel1X 3" xfId="17706" xr:uid="{00000000-0005-0000-0000-00001C470000}"/>
    <cellStyle name="SAPBEXHLevel1X 4" xfId="17707" xr:uid="{00000000-0005-0000-0000-00001D470000}"/>
    <cellStyle name="SAPBEXHLevel2" xfId="17708" xr:uid="{00000000-0005-0000-0000-00001E470000}"/>
    <cellStyle name="SAPBEXHLevel2 2" xfId="17709" xr:uid="{00000000-0005-0000-0000-00001F470000}"/>
    <cellStyle name="SAPBEXHLevel2 3" xfId="17710" xr:uid="{00000000-0005-0000-0000-000020470000}"/>
    <cellStyle name="SAPBEXHLevel2 4" xfId="17711" xr:uid="{00000000-0005-0000-0000-000021470000}"/>
    <cellStyle name="SAPBEXHLevel2X" xfId="17712" xr:uid="{00000000-0005-0000-0000-000022470000}"/>
    <cellStyle name="SAPBEXHLevel2X 2" xfId="17713" xr:uid="{00000000-0005-0000-0000-000023470000}"/>
    <cellStyle name="SAPBEXHLevel2X 3" xfId="17714" xr:uid="{00000000-0005-0000-0000-000024470000}"/>
    <cellStyle name="SAPBEXHLevel2X 4" xfId="17715" xr:uid="{00000000-0005-0000-0000-000025470000}"/>
    <cellStyle name="SAPBEXHLevel3" xfId="17716" xr:uid="{00000000-0005-0000-0000-000026470000}"/>
    <cellStyle name="SAPBEXHLevel3 2" xfId="17717" xr:uid="{00000000-0005-0000-0000-000027470000}"/>
    <cellStyle name="SAPBEXHLevel3 3" xfId="17718" xr:uid="{00000000-0005-0000-0000-000028470000}"/>
    <cellStyle name="SAPBEXHLevel3 4" xfId="17719" xr:uid="{00000000-0005-0000-0000-000029470000}"/>
    <cellStyle name="SAPBEXHLevel3X" xfId="17720" xr:uid="{00000000-0005-0000-0000-00002A470000}"/>
    <cellStyle name="SAPBEXHLevel3X 2" xfId="17721" xr:uid="{00000000-0005-0000-0000-00002B470000}"/>
    <cellStyle name="SAPBEXHLevel3X 3" xfId="17722" xr:uid="{00000000-0005-0000-0000-00002C470000}"/>
    <cellStyle name="SAPBEXHLevel3X 4" xfId="17723" xr:uid="{00000000-0005-0000-0000-00002D470000}"/>
    <cellStyle name="SAPBEXresData" xfId="17724" xr:uid="{00000000-0005-0000-0000-00002E470000}"/>
    <cellStyle name="SAPBEXresData 10" xfId="17725" xr:uid="{00000000-0005-0000-0000-00002F470000}"/>
    <cellStyle name="SAPBEXresData 11" xfId="17726" xr:uid="{00000000-0005-0000-0000-000030470000}"/>
    <cellStyle name="SAPBEXresData 12" xfId="17727" xr:uid="{00000000-0005-0000-0000-000031470000}"/>
    <cellStyle name="SAPBEXresData 13" xfId="17728" xr:uid="{00000000-0005-0000-0000-000032470000}"/>
    <cellStyle name="SAPBEXresData 14" xfId="17729" xr:uid="{00000000-0005-0000-0000-000033470000}"/>
    <cellStyle name="SAPBEXresData 15" xfId="17730" xr:uid="{00000000-0005-0000-0000-000034470000}"/>
    <cellStyle name="SAPBEXresData 16" xfId="17731" xr:uid="{00000000-0005-0000-0000-000035470000}"/>
    <cellStyle name="SAPBEXresData 17" xfId="17732" xr:uid="{00000000-0005-0000-0000-000036470000}"/>
    <cellStyle name="SAPBEXresData 18" xfId="17733" xr:uid="{00000000-0005-0000-0000-000037470000}"/>
    <cellStyle name="SAPBEXresData 19" xfId="17734" xr:uid="{00000000-0005-0000-0000-000038470000}"/>
    <cellStyle name="SAPBEXresData 2" xfId="17735" xr:uid="{00000000-0005-0000-0000-000039470000}"/>
    <cellStyle name="SAPBEXresData 2 2" xfId="17736" xr:uid="{00000000-0005-0000-0000-00003A470000}"/>
    <cellStyle name="SAPBEXresData 2 3" xfId="17737" xr:uid="{00000000-0005-0000-0000-00003B470000}"/>
    <cellStyle name="SAPBEXresData 2 3 2" xfId="17738" xr:uid="{00000000-0005-0000-0000-00003C470000}"/>
    <cellStyle name="SAPBEXresData 2 3 3" xfId="17739" xr:uid="{00000000-0005-0000-0000-00003D470000}"/>
    <cellStyle name="SAPBEXresData 2 4" xfId="17740" xr:uid="{00000000-0005-0000-0000-00003E470000}"/>
    <cellStyle name="SAPBEXresData 2 5" xfId="17741" xr:uid="{00000000-0005-0000-0000-00003F470000}"/>
    <cellStyle name="SAPBEXresData 3" xfId="17742" xr:uid="{00000000-0005-0000-0000-000040470000}"/>
    <cellStyle name="SAPBEXresData 3 2" xfId="17743" xr:uid="{00000000-0005-0000-0000-000041470000}"/>
    <cellStyle name="SAPBEXresData 3 3" xfId="17744" xr:uid="{00000000-0005-0000-0000-000042470000}"/>
    <cellStyle name="SAPBEXresData 3 4" xfId="17745" xr:uid="{00000000-0005-0000-0000-000043470000}"/>
    <cellStyle name="SAPBEXresData 4" xfId="17746" xr:uid="{00000000-0005-0000-0000-000044470000}"/>
    <cellStyle name="SAPBEXresData 5" xfId="17747" xr:uid="{00000000-0005-0000-0000-000045470000}"/>
    <cellStyle name="SAPBEXresData 5 2" xfId="17748" xr:uid="{00000000-0005-0000-0000-000046470000}"/>
    <cellStyle name="SAPBEXresData 5 3" xfId="17749" xr:uid="{00000000-0005-0000-0000-000047470000}"/>
    <cellStyle name="SAPBEXresData 6" xfId="17750" xr:uid="{00000000-0005-0000-0000-000048470000}"/>
    <cellStyle name="SAPBEXresData 6 2" xfId="17751" xr:uid="{00000000-0005-0000-0000-000049470000}"/>
    <cellStyle name="SAPBEXresData 7" xfId="17752" xr:uid="{00000000-0005-0000-0000-00004A470000}"/>
    <cellStyle name="SAPBEXresData 8" xfId="17753" xr:uid="{00000000-0005-0000-0000-00004B470000}"/>
    <cellStyle name="SAPBEXresData 9" xfId="17754" xr:uid="{00000000-0005-0000-0000-00004C470000}"/>
    <cellStyle name="SAPBEXresDataEmph" xfId="17755" xr:uid="{00000000-0005-0000-0000-00004D470000}"/>
    <cellStyle name="SAPBEXresDataEmph 10" xfId="17756" xr:uid="{00000000-0005-0000-0000-00004E470000}"/>
    <cellStyle name="SAPBEXresDataEmph 11" xfId="17757" xr:uid="{00000000-0005-0000-0000-00004F470000}"/>
    <cellStyle name="SAPBEXresDataEmph 12" xfId="17758" xr:uid="{00000000-0005-0000-0000-000050470000}"/>
    <cellStyle name="SAPBEXresDataEmph 13" xfId="17759" xr:uid="{00000000-0005-0000-0000-000051470000}"/>
    <cellStyle name="SAPBEXresDataEmph 14" xfId="17760" xr:uid="{00000000-0005-0000-0000-000052470000}"/>
    <cellStyle name="SAPBEXresDataEmph 15" xfId="17761" xr:uid="{00000000-0005-0000-0000-000053470000}"/>
    <cellStyle name="SAPBEXresDataEmph 16" xfId="17762" xr:uid="{00000000-0005-0000-0000-000054470000}"/>
    <cellStyle name="SAPBEXresDataEmph 17" xfId="17763" xr:uid="{00000000-0005-0000-0000-000055470000}"/>
    <cellStyle name="SAPBEXresDataEmph 18" xfId="17764" xr:uid="{00000000-0005-0000-0000-000056470000}"/>
    <cellStyle name="SAPBEXresDataEmph 19" xfId="17765" xr:uid="{00000000-0005-0000-0000-000057470000}"/>
    <cellStyle name="SAPBEXresDataEmph 2" xfId="17766" xr:uid="{00000000-0005-0000-0000-000058470000}"/>
    <cellStyle name="SAPBEXresDataEmph 2 2" xfId="17767" xr:uid="{00000000-0005-0000-0000-000059470000}"/>
    <cellStyle name="SAPBEXresDataEmph 2 3" xfId="17768" xr:uid="{00000000-0005-0000-0000-00005A470000}"/>
    <cellStyle name="SAPBEXresDataEmph 2 3 2" xfId="17769" xr:uid="{00000000-0005-0000-0000-00005B470000}"/>
    <cellStyle name="SAPBEXresDataEmph 2 3 3" xfId="17770" xr:uid="{00000000-0005-0000-0000-00005C470000}"/>
    <cellStyle name="SAPBEXresDataEmph 2 4" xfId="17771" xr:uid="{00000000-0005-0000-0000-00005D470000}"/>
    <cellStyle name="SAPBEXresDataEmph 2 5" xfId="17772" xr:uid="{00000000-0005-0000-0000-00005E470000}"/>
    <cellStyle name="SAPBEXresDataEmph 3" xfId="17773" xr:uid="{00000000-0005-0000-0000-00005F470000}"/>
    <cellStyle name="SAPBEXresDataEmph 3 2" xfId="17774" xr:uid="{00000000-0005-0000-0000-000060470000}"/>
    <cellStyle name="SAPBEXresDataEmph 3 3" xfId="17775" xr:uid="{00000000-0005-0000-0000-000061470000}"/>
    <cellStyle name="SAPBEXresDataEmph 3 4" xfId="17776" xr:uid="{00000000-0005-0000-0000-000062470000}"/>
    <cellStyle name="SAPBEXresDataEmph 4" xfId="17777" xr:uid="{00000000-0005-0000-0000-000063470000}"/>
    <cellStyle name="SAPBEXresDataEmph 5" xfId="17778" xr:uid="{00000000-0005-0000-0000-000064470000}"/>
    <cellStyle name="SAPBEXresDataEmph 5 2" xfId="17779" xr:uid="{00000000-0005-0000-0000-000065470000}"/>
    <cellStyle name="SAPBEXresDataEmph 5 3" xfId="17780" xr:uid="{00000000-0005-0000-0000-000066470000}"/>
    <cellStyle name="SAPBEXresDataEmph 6" xfId="17781" xr:uid="{00000000-0005-0000-0000-000067470000}"/>
    <cellStyle name="SAPBEXresDataEmph 6 2" xfId="17782" xr:uid="{00000000-0005-0000-0000-000068470000}"/>
    <cellStyle name="SAPBEXresDataEmph 7" xfId="17783" xr:uid="{00000000-0005-0000-0000-000069470000}"/>
    <cellStyle name="SAPBEXresDataEmph 8" xfId="17784" xr:uid="{00000000-0005-0000-0000-00006A470000}"/>
    <cellStyle name="SAPBEXresDataEmph 9" xfId="17785" xr:uid="{00000000-0005-0000-0000-00006B470000}"/>
    <cellStyle name="SAPBEXresItem" xfId="17786" xr:uid="{00000000-0005-0000-0000-00006C470000}"/>
    <cellStyle name="SAPBEXresItem 10" xfId="17787" xr:uid="{00000000-0005-0000-0000-00006D470000}"/>
    <cellStyle name="SAPBEXresItem 11" xfId="17788" xr:uid="{00000000-0005-0000-0000-00006E470000}"/>
    <cellStyle name="SAPBEXresItem 12" xfId="17789" xr:uid="{00000000-0005-0000-0000-00006F470000}"/>
    <cellStyle name="SAPBEXresItem 13" xfId="17790" xr:uid="{00000000-0005-0000-0000-000070470000}"/>
    <cellStyle name="SAPBEXresItem 14" xfId="17791" xr:uid="{00000000-0005-0000-0000-000071470000}"/>
    <cellStyle name="SAPBEXresItem 15" xfId="17792" xr:uid="{00000000-0005-0000-0000-000072470000}"/>
    <cellStyle name="SAPBEXresItem 16" xfId="17793" xr:uid="{00000000-0005-0000-0000-000073470000}"/>
    <cellStyle name="SAPBEXresItem 17" xfId="17794" xr:uid="{00000000-0005-0000-0000-000074470000}"/>
    <cellStyle name="SAPBEXresItem 18" xfId="17795" xr:uid="{00000000-0005-0000-0000-000075470000}"/>
    <cellStyle name="SAPBEXresItem 19" xfId="17796" xr:uid="{00000000-0005-0000-0000-000076470000}"/>
    <cellStyle name="SAPBEXresItem 2" xfId="17797" xr:uid="{00000000-0005-0000-0000-000077470000}"/>
    <cellStyle name="SAPBEXresItem 2 2" xfId="17798" xr:uid="{00000000-0005-0000-0000-000078470000}"/>
    <cellStyle name="SAPBEXresItem 2 3" xfId="17799" xr:uid="{00000000-0005-0000-0000-000079470000}"/>
    <cellStyle name="SAPBEXresItem 2 3 2" xfId="17800" xr:uid="{00000000-0005-0000-0000-00007A470000}"/>
    <cellStyle name="SAPBEXresItem 2 3 3" xfId="17801" xr:uid="{00000000-0005-0000-0000-00007B470000}"/>
    <cellStyle name="SAPBEXresItem 2 4" xfId="17802" xr:uid="{00000000-0005-0000-0000-00007C470000}"/>
    <cellStyle name="SAPBEXresItem 2 5" xfId="17803" xr:uid="{00000000-0005-0000-0000-00007D470000}"/>
    <cellStyle name="SAPBEXresItem 3" xfId="17804" xr:uid="{00000000-0005-0000-0000-00007E470000}"/>
    <cellStyle name="SAPBEXresItem 3 2" xfId="17805" xr:uid="{00000000-0005-0000-0000-00007F470000}"/>
    <cellStyle name="SAPBEXresItem 3 3" xfId="17806" xr:uid="{00000000-0005-0000-0000-000080470000}"/>
    <cellStyle name="SAPBEXresItem 3 4" xfId="17807" xr:uid="{00000000-0005-0000-0000-000081470000}"/>
    <cellStyle name="SAPBEXresItem 4" xfId="17808" xr:uid="{00000000-0005-0000-0000-000082470000}"/>
    <cellStyle name="SAPBEXresItem 5" xfId="17809" xr:uid="{00000000-0005-0000-0000-000083470000}"/>
    <cellStyle name="SAPBEXresItem 5 2" xfId="17810" xr:uid="{00000000-0005-0000-0000-000084470000}"/>
    <cellStyle name="SAPBEXresItem 5 3" xfId="17811" xr:uid="{00000000-0005-0000-0000-000085470000}"/>
    <cellStyle name="SAPBEXresItem 6" xfId="17812" xr:uid="{00000000-0005-0000-0000-000086470000}"/>
    <cellStyle name="SAPBEXresItem 6 2" xfId="17813" xr:uid="{00000000-0005-0000-0000-000087470000}"/>
    <cellStyle name="SAPBEXresItem 7" xfId="17814" xr:uid="{00000000-0005-0000-0000-000088470000}"/>
    <cellStyle name="SAPBEXresItem 8" xfId="17815" xr:uid="{00000000-0005-0000-0000-000089470000}"/>
    <cellStyle name="SAPBEXresItem 9" xfId="17816" xr:uid="{00000000-0005-0000-0000-00008A470000}"/>
    <cellStyle name="SAPBEXresItemX" xfId="17817" xr:uid="{00000000-0005-0000-0000-00008B470000}"/>
    <cellStyle name="SAPBEXresItemX 2" xfId="17818" xr:uid="{00000000-0005-0000-0000-00008C470000}"/>
    <cellStyle name="SAPBEXresItemX 3" xfId="17819" xr:uid="{00000000-0005-0000-0000-00008D470000}"/>
    <cellStyle name="SAPBEXresItemX 4" xfId="17820" xr:uid="{00000000-0005-0000-0000-00008E470000}"/>
    <cellStyle name="SAPBEXstdData" xfId="17821" xr:uid="{00000000-0005-0000-0000-00008F470000}"/>
    <cellStyle name="SAPBEXstdData 10" xfId="17822" xr:uid="{00000000-0005-0000-0000-000090470000}"/>
    <cellStyle name="SAPBEXstdData 11" xfId="17823" xr:uid="{00000000-0005-0000-0000-000091470000}"/>
    <cellStyle name="SAPBEXstdData 12" xfId="17824" xr:uid="{00000000-0005-0000-0000-000092470000}"/>
    <cellStyle name="SAPBEXstdData 13" xfId="17825" xr:uid="{00000000-0005-0000-0000-000093470000}"/>
    <cellStyle name="SAPBEXstdData 14" xfId="17826" xr:uid="{00000000-0005-0000-0000-000094470000}"/>
    <cellStyle name="SAPBEXstdData 15" xfId="17827" xr:uid="{00000000-0005-0000-0000-000095470000}"/>
    <cellStyle name="SAPBEXstdData 16" xfId="17828" xr:uid="{00000000-0005-0000-0000-000096470000}"/>
    <cellStyle name="SAPBEXstdData 17" xfId="17829" xr:uid="{00000000-0005-0000-0000-000097470000}"/>
    <cellStyle name="SAPBEXstdData 18" xfId="17830" xr:uid="{00000000-0005-0000-0000-000098470000}"/>
    <cellStyle name="SAPBEXstdData 19" xfId="17831" xr:uid="{00000000-0005-0000-0000-000099470000}"/>
    <cellStyle name="SAPBEXstdData 2" xfId="17832" xr:uid="{00000000-0005-0000-0000-00009A470000}"/>
    <cellStyle name="SAPBEXstdData 2 2" xfId="17833" xr:uid="{00000000-0005-0000-0000-00009B470000}"/>
    <cellStyle name="SAPBEXstdData 2 3" xfId="17834" xr:uid="{00000000-0005-0000-0000-00009C470000}"/>
    <cellStyle name="SAPBEXstdData 2 3 2" xfId="17835" xr:uid="{00000000-0005-0000-0000-00009D470000}"/>
    <cellStyle name="SAPBEXstdData 2 3 3" xfId="17836" xr:uid="{00000000-0005-0000-0000-00009E470000}"/>
    <cellStyle name="SAPBEXstdData 2 4" xfId="17837" xr:uid="{00000000-0005-0000-0000-00009F470000}"/>
    <cellStyle name="SAPBEXstdData 2 5" xfId="17838" xr:uid="{00000000-0005-0000-0000-0000A0470000}"/>
    <cellStyle name="SAPBEXstdData 3" xfId="17839" xr:uid="{00000000-0005-0000-0000-0000A1470000}"/>
    <cellStyle name="SAPBEXstdData 3 2" xfId="17840" xr:uid="{00000000-0005-0000-0000-0000A2470000}"/>
    <cellStyle name="SAPBEXstdData 3 3" xfId="17841" xr:uid="{00000000-0005-0000-0000-0000A3470000}"/>
    <cellStyle name="SAPBEXstdData 3 4" xfId="17842" xr:uid="{00000000-0005-0000-0000-0000A4470000}"/>
    <cellStyle name="SAPBEXstdData 4" xfId="17843" xr:uid="{00000000-0005-0000-0000-0000A5470000}"/>
    <cellStyle name="SAPBEXstdData 5" xfId="17844" xr:uid="{00000000-0005-0000-0000-0000A6470000}"/>
    <cellStyle name="SAPBEXstdData 5 2" xfId="17845" xr:uid="{00000000-0005-0000-0000-0000A7470000}"/>
    <cellStyle name="SAPBEXstdData 5 3" xfId="17846" xr:uid="{00000000-0005-0000-0000-0000A8470000}"/>
    <cellStyle name="SAPBEXstdData 6" xfId="17847" xr:uid="{00000000-0005-0000-0000-0000A9470000}"/>
    <cellStyle name="SAPBEXstdData 6 2" xfId="17848" xr:uid="{00000000-0005-0000-0000-0000AA470000}"/>
    <cellStyle name="SAPBEXstdData 7" xfId="17849" xr:uid="{00000000-0005-0000-0000-0000AB470000}"/>
    <cellStyle name="SAPBEXstdData 8" xfId="17850" xr:uid="{00000000-0005-0000-0000-0000AC470000}"/>
    <cellStyle name="SAPBEXstdData 9" xfId="17851" xr:uid="{00000000-0005-0000-0000-0000AD470000}"/>
    <cellStyle name="SAPBEXstdDataEmph" xfId="17852" xr:uid="{00000000-0005-0000-0000-0000AE470000}"/>
    <cellStyle name="SAPBEXstdDataEmph 10" xfId="17853" xr:uid="{00000000-0005-0000-0000-0000AF470000}"/>
    <cellStyle name="SAPBEXstdDataEmph 11" xfId="17854" xr:uid="{00000000-0005-0000-0000-0000B0470000}"/>
    <cellStyle name="SAPBEXstdDataEmph 12" xfId="17855" xr:uid="{00000000-0005-0000-0000-0000B1470000}"/>
    <cellStyle name="SAPBEXstdDataEmph 13" xfId="17856" xr:uid="{00000000-0005-0000-0000-0000B2470000}"/>
    <cellStyle name="SAPBEXstdDataEmph 14" xfId="17857" xr:uid="{00000000-0005-0000-0000-0000B3470000}"/>
    <cellStyle name="SAPBEXstdDataEmph 15" xfId="17858" xr:uid="{00000000-0005-0000-0000-0000B4470000}"/>
    <cellStyle name="SAPBEXstdDataEmph 16" xfId="17859" xr:uid="{00000000-0005-0000-0000-0000B5470000}"/>
    <cellStyle name="SAPBEXstdDataEmph 17" xfId="17860" xr:uid="{00000000-0005-0000-0000-0000B6470000}"/>
    <cellStyle name="SAPBEXstdDataEmph 18" xfId="17861" xr:uid="{00000000-0005-0000-0000-0000B7470000}"/>
    <cellStyle name="SAPBEXstdDataEmph 19" xfId="17862" xr:uid="{00000000-0005-0000-0000-0000B8470000}"/>
    <cellStyle name="SAPBEXstdDataEmph 2" xfId="17863" xr:uid="{00000000-0005-0000-0000-0000B9470000}"/>
    <cellStyle name="SAPBEXstdDataEmph 2 2" xfId="17864" xr:uid="{00000000-0005-0000-0000-0000BA470000}"/>
    <cellStyle name="SAPBEXstdDataEmph 2 3" xfId="17865" xr:uid="{00000000-0005-0000-0000-0000BB470000}"/>
    <cellStyle name="SAPBEXstdDataEmph 2 3 2" xfId="17866" xr:uid="{00000000-0005-0000-0000-0000BC470000}"/>
    <cellStyle name="SAPBEXstdDataEmph 2 3 3" xfId="17867" xr:uid="{00000000-0005-0000-0000-0000BD470000}"/>
    <cellStyle name="SAPBEXstdDataEmph 2 4" xfId="17868" xr:uid="{00000000-0005-0000-0000-0000BE470000}"/>
    <cellStyle name="SAPBEXstdDataEmph 2 5" xfId="17869" xr:uid="{00000000-0005-0000-0000-0000BF470000}"/>
    <cellStyle name="SAPBEXstdDataEmph 3" xfId="17870" xr:uid="{00000000-0005-0000-0000-0000C0470000}"/>
    <cellStyle name="SAPBEXstdDataEmph 3 2" xfId="17871" xr:uid="{00000000-0005-0000-0000-0000C1470000}"/>
    <cellStyle name="SAPBEXstdDataEmph 3 3" xfId="17872" xr:uid="{00000000-0005-0000-0000-0000C2470000}"/>
    <cellStyle name="SAPBEXstdDataEmph 3 4" xfId="17873" xr:uid="{00000000-0005-0000-0000-0000C3470000}"/>
    <cellStyle name="SAPBEXstdDataEmph 4" xfId="17874" xr:uid="{00000000-0005-0000-0000-0000C4470000}"/>
    <cellStyle name="SAPBEXstdDataEmph 5" xfId="17875" xr:uid="{00000000-0005-0000-0000-0000C5470000}"/>
    <cellStyle name="SAPBEXstdDataEmph 5 2" xfId="17876" xr:uid="{00000000-0005-0000-0000-0000C6470000}"/>
    <cellStyle name="SAPBEXstdDataEmph 5 3" xfId="17877" xr:uid="{00000000-0005-0000-0000-0000C7470000}"/>
    <cellStyle name="SAPBEXstdDataEmph 6" xfId="17878" xr:uid="{00000000-0005-0000-0000-0000C8470000}"/>
    <cellStyle name="SAPBEXstdDataEmph 6 2" xfId="17879" xr:uid="{00000000-0005-0000-0000-0000C9470000}"/>
    <cellStyle name="SAPBEXstdDataEmph 7" xfId="17880" xr:uid="{00000000-0005-0000-0000-0000CA470000}"/>
    <cellStyle name="SAPBEXstdDataEmph 8" xfId="17881" xr:uid="{00000000-0005-0000-0000-0000CB470000}"/>
    <cellStyle name="SAPBEXstdDataEmph 9" xfId="17882" xr:uid="{00000000-0005-0000-0000-0000CC470000}"/>
    <cellStyle name="SAPBEXstdItem" xfId="17883" xr:uid="{00000000-0005-0000-0000-0000CD470000}"/>
    <cellStyle name="SAPBEXstdItem 10" xfId="17884" xr:uid="{00000000-0005-0000-0000-0000CE470000}"/>
    <cellStyle name="SAPBEXstdItem 11" xfId="17885" xr:uid="{00000000-0005-0000-0000-0000CF470000}"/>
    <cellStyle name="SAPBEXstdItem 12" xfId="17886" xr:uid="{00000000-0005-0000-0000-0000D0470000}"/>
    <cellStyle name="SAPBEXstdItem 13" xfId="17887" xr:uid="{00000000-0005-0000-0000-0000D1470000}"/>
    <cellStyle name="SAPBEXstdItem 14" xfId="17888" xr:uid="{00000000-0005-0000-0000-0000D2470000}"/>
    <cellStyle name="SAPBEXstdItem 15" xfId="17889" xr:uid="{00000000-0005-0000-0000-0000D3470000}"/>
    <cellStyle name="SAPBEXstdItem 16" xfId="17890" xr:uid="{00000000-0005-0000-0000-0000D4470000}"/>
    <cellStyle name="SAPBEXstdItem 17" xfId="17891" xr:uid="{00000000-0005-0000-0000-0000D5470000}"/>
    <cellStyle name="SAPBEXstdItem 18" xfId="17892" xr:uid="{00000000-0005-0000-0000-0000D6470000}"/>
    <cellStyle name="SAPBEXstdItem 19" xfId="17893" xr:uid="{00000000-0005-0000-0000-0000D7470000}"/>
    <cellStyle name="SAPBEXstdItem 2" xfId="17894" xr:uid="{00000000-0005-0000-0000-0000D8470000}"/>
    <cellStyle name="SAPBEXstdItem 2 2" xfId="17895" xr:uid="{00000000-0005-0000-0000-0000D9470000}"/>
    <cellStyle name="SAPBEXstdItem 2 3" xfId="17896" xr:uid="{00000000-0005-0000-0000-0000DA470000}"/>
    <cellStyle name="SAPBEXstdItem 2 3 2" xfId="17897" xr:uid="{00000000-0005-0000-0000-0000DB470000}"/>
    <cellStyle name="SAPBEXstdItem 2 3 3" xfId="17898" xr:uid="{00000000-0005-0000-0000-0000DC470000}"/>
    <cellStyle name="SAPBEXstdItem 2 4" xfId="17899" xr:uid="{00000000-0005-0000-0000-0000DD470000}"/>
    <cellStyle name="SAPBEXstdItem 2 5" xfId="17900" xr:uid="{00000000-0005-0000-0000-0000DE470000}"/>
    <cellStyle name="SAPBEXstdItem 3" xfId="17901" xr:uid="{00000000-0005-0000-0000-0000DF470000}"/>
    <cellStyle name="SAPBEXstdItem 3 2" xfId="17902" xr:uid="{00000000-0005-0000-0000-0000E0470000}"/>
    <cellStyle name="SAPBEXstdItem 3 3" xfId="17903" xr:uid="{00000000-0005-0000-0000-0000E1470000}"/>
    <cellStyle name="SAPBEXstdItem 3 4" xfId="17904" xr:uid="{00000000-0005-0000-0000-0000E2470000}"/>
    <cellStyle name="SAPBEXstdItem 4" xfId="17905" xr:uid="{00000000-0005-0000-0000-0000E3470000}"/>
    <cellStyle name="SAPBEXstdItem 5" xfId="17906" xr:uid="{00000000-0005-0000-0000-0000E4470000}"/>
    <cellStyle name="SAPBEXstdItem 5 2" xfId="17907" xr:uid="{00000000-0005-0000-0000-0000E5470000}"/>
    <cellStyle name="SAPBEXstdItem 5 3" xfId="17908" xr:uid="{00000000-0005-0000-0000-0000E6470000}"/>
    <cellStyle name="SAPBEXstdItem 6" xfId="17909" xr:uid="{00000000-0005-0000-0000-0000E7470000}"/>
    <cellStyle name="SAPBEXstdItem 6 2" xfId="17910" xr:uid="{00000000-0005-0000-0000-0000E8470000}"/>
    <cellStyle name="SAPBEXstdItem 7" xfId="17911" xr:uid="{00000000-0005-0000-0000-0000E9470000}"/>
    <cellStyle name="SAPBEXstdItem 8" xfId="17912" xr:uid="{00000000-0005-0000-0000-0000EA470000}"/>
    <cellStyle name="SAPBEXstdItem 9" xfId="17913" xr:uid="{00000000-0005-0000-0000-0000EB470000}"/>
    <cellStyle name="SAPBEXstdItemX" xfId="17914" xr:uid="{00000000-0005-0000-0000-0000EC470000}"/>
    <cellStyle name="SAPBEXstdItemX 2" xfId="17915" xr:uid="{00000000-0005-0000-0000-0000ED470000}"/>
    <cellStyle name="SAPBEXstdItemX 3" xfId="17916" xr:uid="{00000000-0005-0000-0000-0000EE470000}"/>
    <cellStyle name="SAPBEXstdItemX 4" xfId="17917" xr:uid="{00000000-0005-0000-0000-0000EF470000}"/>
    <cellStyle name="SAPBEXtitle" xfId="17918" xr:uid="{00000000-0005-0000-0000-0000F0470000}"/>
    <cellStyle name="SAPBEXtitle 10" xfId="17919" xr:uid="{00000000-0005-0000-0000-0000F1470000}"/>
    <cellStyle name="SAPBEXtitle 11" xfId="17920" xr:uid="{00000000-0005-0000-0000-0000F2470000}"/>
    <cellStyle name="SAPBEXtitle 12" xfId="17921" xr:uid="{00000000-0005-0000-0000-0000F3470000}"/>
    <cellStyle name="SAPBEXtitle 13" xfId="17922" xr:uid="{00000000-0005-0000-0000-0000F4470000}"/>
    <cellStyle name="SAPBEXtitle 14" xfId="17923" xr:uid="{00000000-0005-0000-0000-0000F5470000}"/>
    <cellStyle name="SAPBEXtitle 15" xfId="17924" xr:uid="{00000000-0005-0000-0000-0000F6470000}"/>
    <cellStyle name="SAPBEXtitle 16" xfId="17925" xr:uid="{00000000-0005-0000-0000-0000F7470000}"/>
    <cellStyle name="SAPBEXtitle 17" xfId="17926" xr:uid="{00000000-0005-0000-0000-0000F8470000}"/>
    <cellStyle name="SAPBEXtitle 18" xfId="17927" xr:uid="{00000000-0005-0000-0000-0000F9470000}"/>
    <cellStyle name="SAPBEXtitle 19" xfId="17928" xr:uid="{00000000-0005-0000-0000-0000FA470000}"/>
    <cellStyle name="SAPBEXtitle 2" xfId="17929" xr:uid="{00000000-0005-0000-0000-0000FB470000}"/>
    <cellStyle name="SAPBEXtitle 2 2" xfId="17930" xr:uid="{00000000-0005-0000-0000-0000FC470000}"/>
    <cellStyle name="SAPBEXtitle 2 3" xfId="17931" xr:uid="{00000000-0005-0000-0000-0000FD470000}"/>
    <cellStyle name="SAPBEXtitle 2 3 2" xfId="17932" xr:uid="{00000000-0005-0000-0000-0000FE470000}"/>
    <cellStyle name="SAPBEXtitle 2 3 3" xfId="17933" xr:uid="{00000000-0005-0000-0000-0000FF470000}"/>
    <cellStyle name="SAPBEXtitle 2 4" xfId="17934" xr:uid="{00000000-0005-0000-0000-000000480000}"/>
    <cellStyle name="SAPBEXtitle 2 5" xfId="17935" xr:uid="{00000000-0005-0000-0000-000001480000}"/>
    <cellStyle name="SAPBEXtitle 3" xfId="17936" xr:uid="{00000000-0005-0000-0000-000002480000}"/>
    <cellStyle name="SAPBEXtitle 3 2" xfId="17937" xr:uid="{00000000-0005-0000-0000-000003480000}"/>
    <cellStyle name="SAPBEXtitle 3 3" xfId="17938" xr:uid="{00000000-0005-0000-0000-000004480000}"/>
    <cellStyle name="SAPBEXtitle 3 4" xfId="17939" xr:uid="{00000000-0005-0000-0000-000005480000}"/>
    <cellStyle name="SAPBEXtitle 4" xfId="17940" xr:uid="{00000000-0005-0000-0000-000006480000}"/>
    <cellStyle name="SAPBEXtitle 5" xfId="17941" xr:uid="{00000000-0005-0000-0000-000007480000}"/>
    <cellStyle name="SAPBEXtitle 5 2" xfId="17942" xr:uid="{00000000-0005-0000-0000-000008480000}"/>
    <cellStyle name="SAPBEXtitle 5 3" xfId="17943" xr:uid="{00000000-0005-0000-0000-000009480000}"/>
    <cellStyle name="SAPBEXtitle 6" xfId="17944" xr:uid="{00000000-0005-0000-0000-00000A480000}"/>
    <cellStyle name="SAPBEXtitle 6 2" xfId="17945" xr:uid="{00000000-0005-0000-0000-00000B480000}"/>
    <cellStyle name="SAPBEXtitle 7" xfId="17946" xr:uid="{00000000-0005-0000-0000-00000C480000}"/>
    <cellStyle name="SAPBEXtitle 8" xfId="17947" xr:uid="{00000000-0005-0000-0000-00000D480000}"/>
    <cellStyle name="SAPBEXtitle 9" xfId="17948" xr:uid="{00000000-0005-0000-0000-00000E480000}"/>
    <cellStyle name="SAPBEXundefined" xfId="17949" xr:uid="{00000000-0005-0000-0000-00000F480000}"/>
    <cellStyle name="SAPBEXundefined 10" xfId="17950" xr:uid="{00000000-0005-0000-0000-000010480000}"/>
    <cellStyle name="SAPBEXundefined 11" xfId="17951" xr:uid="{00000000-0005-0000-0000-000011480000}"/>
    <cellStyle name="SAPBEXundefined 12" xfId="17952" xr:uid="{00000000-0005-0000-0000-000012480000}"/>
    <cellStyle name="SAPBEXundefined 13" xfId="17953" xr:uid="{00000000-0005-0000-0000-000013480000}"/>
    <cellStyle name="SAPBEXundefined 14" xfId="17954" xr:uid="{00000000-0005-0000-0000-000014480000}"/>
    <cellStyle name="SAPBEXundefined 15" xfId="17955" xr:uid="{00000000-0005-0000-0000-000015480000}"/>
    <cellStyle name="SAPBEXundefined 16" xfId="17956" xr:uid="{00000000-0005-0000-0000-000016480000}"/>
    <cellStyle name="SAPBEXundefined 17" xfId="17957" xr:uid="{00000000-0005-0000-0000-000017480000}"/>
    <cellStyle name="SAPBEXundefined 18" xfId="17958" xr:uid="{00000000-0005-0000-0000-000018480000}"/>
    <cellStyle name="SAPBEXundefined 19" xfId="17959" xr:uid="{00000000-0005-0000-0000-000019480000}"/>
    <cellStyle name="SAPBEXundefined 2" xfId="17960" xr:uid="{00000000-0005-0000-0000-00001A480000}"/>
    <cellStyle name="SAPBEXundefined 2 2" xfId="17961" xr:uid="{00000000-0005-0000-0000-00001B480000}"/>
    <cellStyle name="SAPBEXundefined 2 3" xfId="17962" xr:uid="{00000000-0005-0000-0000-00001C480000}"/>
    <cellStyle name="SAPBEXundefined 2 3 2" xfId="17963" xr:uid="{00000000-0005-0000-0000-00001D480000}"/>
    <cellStyle name="SAPBEXundefined 2 3 3" xfId="17964" xr:uid="{00000000-0005-0000-0000-00001E480000}"/>
    <cellStyle name="SAPBEXundefined 2 4" xfId="17965" xr:uid="{00000000-0005-0000-0000-00001F480000}"/>
    <cellStyle name="SAPBEXundefined 2 5" xfId="17966" xr:uid="{00000000-0005-0000-0000-000020480000}"/>
    <cellStyle name="SAPBEXundefined 3" xfId="17967" xr:uid="{00000000-0005-0000-0000-000021480000}"/>
    <cellStyle name="SAPBEXundefined 3 2" xfId="17968" xr:uid="{00000000-0005-0000-0000-000022480000}"/>
    <cellStyle name="SAPBEXundefined 3 3" xfId="17969" xr:uid="{00000000-0005-0000-0000-000023480000}"/>
    <cellStyle name="SAPBEXundefined 3 4" xfId="17970" xr:uid="{00000000-0005-0000-0000-000024480000}"/>
    <cellStyle name="SAPBEXundefined 4" xfId="17971" xr:uid="{00000000-0005-0000-0000-000025480000}"/>
    <cellStyle name="SAPBEXundefined 5" xfId="17972" xr:uid="{00000000-0005-0000-0000-000026480000}"/>
    <cellStyle name="SAPBEXundefined 5 2" xfId="17973" xr:uid="{00000000-0005-0000-0000-000027480000}"/>
    <cellStyle name="SAPBEXundefined 5 3" xfId="17974" xr:uid="{00000000-0005-0000-0000-000028480000}"/>
    <cellStyle name="SAPBEXundefined 6" xfId="17975" xr:uid="{00000000-0005-0000-0000-000029480000}"/>
    <cellStyle name="SAPBEXundefined 6 2" xfId="17976" xr:uid="{00000000-0005-0000-0000-00002A480000}"/>
    <cellStyle name="SAPBEXundefined 7" xfId="17977" xr:uid="{00000000-0005-0000-0000-00002B480000}"/>
    <cellStyle name="SAPBEXundefined 8" xfId="17978" xr:uid="{00000000-0005-0000-0000-00002C480000}"/>
    <cellStyle name="SAPBEXundefined 9" xfId="17979" xr:uid="{00000000-0005-0000-0000-00002D480000}"/>
    <cellStyle name="ⓈƂךb⇤Ƃתb∐Ƃ׺b∬Ƃ؊b≈Ƃؚb≰ƂتbⓨƂغb┄Ƃيb┰Ƃٚb═Ƃ٪b╼Ƃٺb▔Ƃڊb▬Ƃښb◄Ƃڪb◤Ƃںb☌Ƃۊb⤼Ƃۚb⥨Ƃ۪b⦈Ƃۺb⦨Ƃ܊b⧌Ƃܚb☰Ƃܪb♈Ƃܺb♬Ƃ݊b⚜Ƃ" xfId="17980" xr:uid="{00000000-0005-0000-0000-00002E480000}"/>
    <cellStyle name="Separador de milhares [0]_Person" xfId="17981" xr:uid="{00000000-0005-0000-0000-00002F480000}"/>
    <cellStyle name="Separador de milhares_Person" xfId="17982" xr:uid="{00000000-0005-0000-0000-000030480000}"/>
    <cellStyle name="Shade" xfId="17983" xr:uid="{00000000-0005-0000-0000-000031480000}"/>
    <cellStyle name="Shade 2" xfId="17984" xr:uid="{00000000-0005-0000-0000-000032480000}"/>
    <cellStyle name="SHADEDSTORES" xfId="17985" xr:uid="{00000000-0005-0000-0000-000033480000}"/>
    <cellStyle name="SHADEDSTORES 2" xfId="17986" xr:uid="{00000000-0005-0000-0000-000034480000}"/>
    <cellStyle name="SHADEDSTORES 3" xfId="17987" xr:uid="{00000000-0005-0000-0000-000035480000}"/>
    <cellStyle name="Source Line" xfId="17988" xr:uid="{00000000-0005-0000-0000-000036480000}"/>
    <cellStyle name="Source Line 2" xfId="17989" xr:uid="{00000000-0005-0000-0000-000037480000}"/>
    <cellStyle name="Source/note" xfId="17990" xr:uid="{00000000-0005-0000-0000-000038480000}"/>
    <cellStyle name="specstores" xfId="17991" xr:uid="{00000000-0005-0000-0000-000039480000}"/>
    <cellStyle name="specstores 2" xfId="17992" xr:uid="{00000000-0005-0000-0000-00003A480000}"/>
    <cellStyle name="STANDARD" xfId="17993" xr:uid="{00000000-0005-0000-0000-00003B480000}"/>
    <cellStyle name="STANDARD 2" xfId="17994" xr:uid="{00000000-0005-0000-0000-00003C480000}"/>
    <cellStyle name="Standard_Aktenbewertung 1994" xfId="17995" xr:uid="{00000000-0005-0000-0000-00003D480000}"/>
    <cellStyle name="Stock_Symbols" xfId="17996" xr:uid="{00000000-0005-0000-0000-00003E480000}"/>
    <cellStyle name="Style 1" xfId="17997" xr:uid="{00000000-0005-0000-0000-00003F480000}"/>
    <cellStyle name="Style 1 2" xfId="17998" xr:uid="{00000000-0005-0000-0000-000040480000}"/>
    <cellStyle name="Style 1 2 2" xfId="17999" xr:uid="{00000000-0005-0000-0000-000041480000}"/>
    <cellStyle name="Style 1 3" xfId="18000" xr:uid="{00000000-0005-0000-0000-000042480000}"/>
    <cellStyle name="Style 2" xfId="18001" xr:uid="{00000000-0005-0000-0000-000043480000}"/>
    <cellStyle name="Style 2 2" xfId="18002" xr:uid="{00000000-0005-0000-0000-000044480000}"/>
    <cellStyle name="Style 22" xfId="18003" xr:uid="{00000000-0005-0000-0000-000045480000}"/>
    <cellStyle name="Style 22 2" xfId="18004" xr:uid="{00000000-0005-0000-0000-000046480000}"/>
    <cellStyle name="Style 23" xfId="18005" xr:uid="{00000000-0005-0000-0000-000047480000}"/>
    <cellStyle name="Style 23 2" xfId="18006" xr:uid="{00000000-0005-0000-0000-000048480000}"/>
    <cellStyle name="Style 24" xfId="18007" xr:uid="{00000000-0005-0000-0000-000049480000}"/>
    <cellStyle name="Style 24 2" xfId="18008" xr:uid="{00000000-0005-0000-0000-00004A480000}"/>
    <cellStyle name="Style 25" xfId="18009" xr:uid="{00000000-0005-0000-0000-00004B480000}"/>
    <cellStyle name="Style 25 2" xfId="18010" xr:uid="{00000000-0005-0000-0000-00004C480000}"/>
    <cellStyle name="Style 26" xfId="18011" xr:uid="{00000000-0005-0000-0000-00004D480000}"/>
    <cellStyle name="Style 26 2" xfId="18012" xr:uid="{00000000-0005-0000-0000-00004E480000}"/>
    <cellStyle name="Style 27" xfId="18013" xr:uid="{00000000-0005-0000-0000-00004F480000}"/>
    <cellStyle name="Style 27 2" xfId="18014" xr:uid="{00000000-0005-0000-0000-000050480000}"/>
    <cellStyle name="Style 3" xfId="18015" xr:uid="{00000000-0005-0000-0000-000051480000}"/>
    <cellStyle name="Style 3 2" xfId="18016" xr:uid="{00000000-0005-0000-0000-000052480000}"/>
    <cellStyle name="Style 4" xfId="18017" xr:uid="{00000000-0005-0000-0000-000053480000}"/>
    <cellStyle name="Style 4 2" xfId="18018" xr:uid="{00000000-0005-0000-0000-000054480000}"/>
    <cellStyle name="Style 5" xfId="18019" xr:uid="{00000000-0005-0000-0000-000055480000}"/>
    <cellStyle name="Style 5 2" xfId="18020" xr:uid="{00000000-0005-0000-0000-000056480000}"/>
    <cellStyle name="Style 6" xfId="18021" xr:uid="{00000000-0005-0000-0000-000057480000}"/>
    <cellStyle name="Style 6 2" xfId="18022" xr:uid="{00000000-0005-0000-0000-000058480000}"/>
    <cellStyle name="Style 7" xfId="18023" xr:uid="{00000000-0005-0000-0000-000059480000}"/>
    <cellStyle name="Style 7 2" xfId="18024" xr:uid="{00000000-0005-0000-0000-00005A480000}"/>
    <cellStyle name="subhead" xfId="18025" xr:uid="{00000000-0005-0000-0000-00005B480000}"/>
    <cellStyle name="subhead 2" xfId="18026" xr:uid="{00000000-0005-0000-0000-00005C480000}"/>
    <cellStyle name="subhead 2 2" xfId="18027" xr:uid="{00000000-0005-0000-0000-00005D480000}"/>
    <cellStyle name="subhead 3" xfId="18028" xr:uid="{00000000-0005-0000-0000-00005E480000}"/>
    <cellStyle name="SubTitle" xfId="18029" xr:uid="{00000000-0005-0000-0000-00005F480000}"/>
    <cellStyle name="SubTitle 2" xfId="18030" xr:uid="{00000000-0005-0000-0000-000060480000}"/>
    <cellStyle name="SubTitle 2 10" xfId="18031" xr:uid="{00000000-0005-0000-0000-000061480000}"/>
    <cellStyle name="SubTitle 2 2" xfId="18032" xr:uid="{00000000-0005-0000-0000-000062480000}"/>
    <cellStyle name="SubTitle 2 3" xfId="18033" xr:uid="{00000000-0005-0000-0000-000063480000}"/>
    <cellStyle name="SubTitle 2 4" xfId="18034" xr:uid="{00000000-0005-0000-0000-000064480000}"/>
    <cellStyle name="SubTitle 2 5" xfId="18035" xr:uid="{00000000-0005-0000-0000-000065480000}"/>
    <cellStyle name="SubTitle 2 6" xfId="18036" xr:uid="{00000000-0005-0000-0000-000066480000}"/>
    <cellStyle name="SubTitle 2 7" xfId="18037" xr:uid="{00000000-0005-0000-0000-000067480000}"/>
    <cellStyle name="SubTitle 2 8" xfId="18038" xr:uid="{00000000-0005-0000-0000-000068480000}"/>
    <cellStyle name="SubTitle 2 9" xfId="18039" xr:uid="{00000000-0005-0000-0000-000069480000}"/>
    <cellStyle name="SubTitle 3" xfId="18040" xr:uid="{00000000-0005-0000-0000-00006A480000}"/>
    <cellStyle name="SubTitle 3 10" xfId="18041" xr:uid="{00000000-0005-0000-0000-00006B480000}"/>
    <cellStyle name="SubTitle 3 2" xfId="18042" xr:uid="{00000000-0005-0000-0000-00006C480000}"/>
    <cellStyle name="SubTitle 3 3" xfId="18043" xr:uid="{00000000-0005-0000-0000-00006D480000}"/>
    <cellStyle name="SubTitle 3 4" xfId="18044" xr:uid="{00000000-0005-0000-0000-00006E480000}"/>
    <cellStyle name="SubTitle 3 5" xfId="18045" xr:uid="{00000000-0005-0000-0000-00006F480000}"/>
    <cellStyle name="SubTitle 3 6" xfId="18046" xr:uid="{00000000-0005-0000-0000-000070480000}"/>
    <cellStyle name="SubTitle 3 7" xfId="18047" xr:uid="{00000000-0005-0000-0000-000071480000}"/>
    <cellStyle name="SubTitle 3 8" xfId="18048" xr:uid="{00000000-0005-0000-0000-000072480000}"/>
    <cellStyle name="SubTitle 3 9" xfId="18049" xr:uid="{00000000-0005-0000-0000-000073480000}"/>
    <cellStyle name="SubTitle 4" xfId="18050" xr:uid="{00000000-0005-0000-0000-000074480000}"/>
    <cellStyle name="SubTitle 4 10" xfId="18051" xr:uid="{00000000-0005-0000-0000-000075480000}"/>
    <cellStyle name="SubTitle 4 2" xfId="18052" xr:uid="{00000000-0005-0000-0000-000076480000}"/>
    <cellStyle name="SubTitle 4 3" xfId="18053" xr:uid="{00000000-0005-0000-0000-000077480000}"/>
    <cellStyle name="SubTitle 4 4" xfId="18054" xr:uid="{00000000-0005-0000-0000-000078480000}"/>
    <cellStyle name="SubTitle 4 5" xfId="18055" xr:uid="{00000000-0005-0000-0000-000079480000}"/>
    <cellStyle name="SubTitle 4 6" xfId="18056" xr:uid="{00000000-0005-0000-0000-00007A480000}"/>
    <cellStyle name="SubTitle 4 7" xfId="18057" xr:uid="{00000000-0005-0000-0000-00007B480000}"/>
    <cellStyle name="SubTitle 4 8" xfId="18058" xr:uid="{00000000-0005-0000-0000-00007C480000}"/>
    <cellStyle name="SubTitle 4 9" xfId="18059" xr:uid="{00000000-0005-0000-0000-00007D480000}"/>
    <cellStyle name="SubTitle 5" xfId="18060" xr:uid="{00000000-0005-0000-0000-00007E480000}"/>
    <cellStyle name="SubTitle 5 10" xfId="18061" xr:uid="{00000000-0005-0000-0000-00007F480000}"/>
    <cellStyle name="SubTitle 5 2" xfId="18062" xr:uid="{00000000-0005-0000-0000-000080480000}"/>
    <cellStyle name="SubTitle 5 3" xfId="18063" xr:uid="{00000000-0005-0000-0000-000081480000}"/>
    <cellStyle name="SubTitle 5 4" xfId="18064" xr:uid="{00000000-0005-0000-0000-000082480000}"/>
    <cellStyle name="SubTitle 5 5" xfId="18065" xr:uid="{00000000-0005-0000-0000-000083480000}"/>
    <cellStyle name="SubTitle 5 6" xfId="18066" xr:uid="{00000000-0005-0000-0000-000084480000}"/>
    <cellStyle name="SubTitle 5 7" xfId="18067" xr:uid="{00000000-0005-0000-0000-000085480000}"/>
    <cellStyle name="SubTitle 5 8" xfId="18068" xr:uid="{00000000-0005-0000-0000-000086480000}"/>
    <cellStyle name="SubTitle 5 9" xfId="18069" xr:uid="{00000000-0005-0000-0000-000087480000}"/>
    <cellStyle name="SubTitle 6" xfId="18070" xr:uid="{00000000-0005-0000-0000-000088480000}"/>
    <cellStyle name="SubTitle 6 10" xfId="18071" xr:uid="{00000000-0005-0000-0000-000089480000}"/>
    <cellStyle name="SubTitle 6 2" xfId="18072" xr:uid="{00000000-0005-0000-0000-00008A480000}"/>
    <cellStyle name="SubTitle 6 3" xfId="18073" xr:uid="{00000000-0005-0000-0000-00008B480000}"/>
    <cellStyle name="SubTitle 6 4" xfId="18074" xr:uid="{00000000-0005-0000-0000-00008C480000}"/>
    <cellStyle name="SubTitle 6 5" xfId="18075" xr:uid="{00000000-0005-0000-0000-00008D480000}"/>
    <cellStyle name="SubTitle 6 6" xfId="18076" xr:uid="{00000000-0005-0000-0000-00008E480000}"/>
    <cellStyle name="SubTitle 6 7" xfId="18077" xr:uid="{00000000-0005-0000-0000-00008F480000}"/>
    <cellStyle name="SubTitle 6 8" xfId="18078" xr:uid="{00000000-0005-0000-0000-000090480000}"/>
    <cellStyle name="SubTitle 6 9" xfId="18079" xr:uid="{00000000-0005-0000-0000-000091480000}"/>
    <cellStyle name="SUBTOTAL" xfId="18080" xr:uid="{00000000-0005-0000-0000-000092480000}"/>
    <cellStyle name="Subtotal 10" xfId="18081" xr:uid="{00000000-0005-0000-0000-000093480000}"/>
    <cellStyle name="SUBTOTAL 2" xfId="18082" xr:uid="{00000000-0005-0000-0000-000094480000}"/>
    <cellStyle name="Subtotal 3" xfId="18083" xr:uid="{00000000-0005-0000-0000-000095480000}"/>
    <cellStyle name="Subtotal 4" xfId="18084" xr:uid="{00000000-0005-0000-0000-000096480000}"/>
    <cellStyle name="Subtotal 5" xfId="18085" xr:uid="{00000000-0005-0000-0000-000097480000}"/>
    <cellStyle name="Subtotal 6" xfId="18086" xr:uid="{00000000-0005-0000-0000-000098480000}"/>
    <cellStyle name="Subtotal 7" xfId="18087" xr:uid="{00000000-0005-0000-0000-000099480000}"/>
    <cellStyle name="Subtotal 8" xfId="18088" xr:uid="{00000000-0005-0000-0000-00009A480000}"/>
    <cellStyle name="Subtotal 9" xfId="18089" xr:uid="{00000000-0005-0000-0000-00009B480000}"/>
    <cellStyle name="Synopsis" xfId="18090" xr:uid="{00000000-0005-0000-0000-00009C480000}"/>
    <cellStyle name="Synopsis 2" xfId="18091" xr:uid="{00000000-0005-0000-0000-00009D480000}"/>
    <cellStyle name="Synopsis 2 2" xfId="18092" xr:uid="{00000000-0005-0000-0000-00009E480000}"/>
    <cellStyle name="Synopsis 2 2 2" xfId="18093" xr:uid="{00000000-0005-0000-0000-00009F480000}"/>
    <cellStyle name="Synopsis 2 3" xfId="18094" xr:uid="{00000000-0005-0000-0000-0000A0480000}"/>
    <cellStyle name="Synopsis 3" xfId="18095" xr:uid="{00000000-0005-0000-0000-0000A1480000}"/>
    <cellStyle name="Synopsis 4" xfId="18096" xr:uid="{00000000-0005-0000-0000-0000A2480000}"/>
    <cellStyle name="T" xfId="18097" xr:uid="{00000000-0005-0000-0000-0000A3480000}"/>
    <cellStyle name="T 2" xfId="18098" xr:uid="{00000000-0005-0000-0000-0000A4480000}"/>
    <cellStyle name="T 2 10" xfId="18099" xr:uid="{00000000-0005-0000-0000-0000A5480000}"/>
    <cellStyle name="T 2 11" xfId="18100" xr:uid="{00000000-0005-0000-0000-0000A6480000}"/>
    <cellStyle name="T 2 12" xfId="18101" xr:uid="{00000000-0005-0000-0000-0000A7480000}"/>
    <cellStyle name="T 2 13" xfId="18102" xr:uid="{00000000-0005-0000-0000-0000A8480000}"/>
    <cellStyle name="T 2 2" xfId="18103" xr:uid="{00000000-0005-0000-0000-0000A9480000}"/>
    <cellStyle name="T 2 3" xfId="18104" xr:uid="{00000000-0005-0000-0000-0000AA480000}"/>
    <cellStyle name="T 2 4" xfId="18105" xr:uid="{00000000-0005-0000-0000-0000AB480000}"/>
    <cellStyle name="T 2 5" xfId="18106" xr:uid="{00000000-0005-0000-0000-0000AC480000}"/>
    <cellStyle name="T 2 6" xfId="18107" xr:uid="{00000000-0005-0000-0000-0000AD480000}"/>
    <cellStyle name="T 2 7" xfId="18108" xr:uid="{00000000-0005-0000-0000-0000AE480000}"/>
    <cellStyle name="T 2 8" xfId="18109" xr:uid="{00000000-0005-0000-0000-0000AF480000}"/>
    <cellStyle name="T 2 9" xfId="18110" xr:uid="{00000000-0005-0000-0000-0000B0480000}"/>
    <cellStyle name="T 3" xfId="18111" xr:uid="{00000000-0005-0000-0000-0000B1480000}"/>
    <cellStyle name="T 3 10" xfId="18112" xr:uid="{00000000-0005-0000-0000-0000B2480000}"/>
    <cellStyle name="T 3 11" xfId="18113" xr:uid="{00000000-0005-0000-0000-0000B3480000}"/>
    <cellStyle name="T 3 2" xfId="18114" xr:uid="{00000000-0005-0000-0000-0000B4480000}"/>
    <cellStyle name="T 3 3" xfId="18115" xr:uid="{00000000-0005-0000-0000-0000B5480000}"/>
    <cellStyle name="T 3 4" xfId="18116" xr:uid="{00000000-0005-0000-0000-0000B6480000}"/>
    <cellStyle name="T 3 5" xfId="18117" xr:uid="{00000000-0005-0000-0000-0000B7480000}"/>
    <cellStyle name="T 3 6" xfId="18118" xr:uid="{00000000-0005-0000-0000-0000B8480000}"/>
    <cellStyle name="T 3 7" xfId="18119" xr:uid="{00000000-0005-0000-0000-0000B9480000}"/>
    <cellStyle name="T 3 8" xfId="18120" xr:uid="{00000000-0005-0000-0000-0000BA480000}"/>
    <cellStyle name="T 3 9" xfId="18121" xr:uid="{00000000-0005-0000-0000-0000BB480000}"/>
    <cellStyle name="T 4" xfId="18122" xr:uid="{00000000-0005-0000-0000-0000BC480000}"/>
    <cellStyle name="T 4 10" xfId="18123" xr:uid="{00000000-0005-0000-0000-0000BD480000}"/>
    <cellStyle name="T 4 11" xfId="18124" xr:uid="{00000000-0005-0000-0000-0000BE480000}"/>
    <cellStyle name="T 4 2" xfId="18125" xr:uid="{00000000-0005-0000-0000-0000BF480000}"/>
    <cellStyle name="T 4 3" xfId="18126" xr:uid="{00000000-0005-0000-0000-0000C0480000}"/>
    <cellStyle name="T 4 4" xfId="18127" xr:uid="{00000000-0005-0000-0000-0000C1480000}"/>
    <cellStyle name="T 4 5" xfId="18128" xr:uid="{00000000-0005-0000-0000-0000C2480000}"/>
    <cellStyle name="T 4 6" xfId="18129" xr:uid="{00000000-0005-0000-0000-0000C3480000}"/>
    <cellStyle name="T 4 7" xfId="18130" xr:uid="{00000000-0005-0000-0000-0000C4480000}"/>
    <cellStyle name="T 4 8" xfId="18131" xr:uid="{00000000-0005-0000-0000-0000C5480000}"/>
    <cellStyle name="T 4 9" xfId="18132" xr:uid="{00000000-0005-0000-0000-0000C6480000}"/>
    <cellStyle name="T 5" xfId="18133" xr:uid="{00000000-0005-0000-0000-0000C7480000}"/>
    <cellStyle name="T 5 10" xfId="18134" xr:uid="{00000000-0005-0000-0000-0000C8480000}"/>
    <cellStyle name="T 5 11" xfId="18135" xr:uid="{00000000-0005-0000-0000-0000C9480000}"/>
    <cellStyle name="T 5 2" xfId="18136" xr:uid="{00000000-0005-0000-0000-0000CA480000}"/>
    <cellStyle name="T 5 3" xfId="18137" xr:uid="{00000000-0005-0000-0000-0000CB480000}"/>
    <cellStyle name="T 5 4" xfId="18138" xr:uid="{00000000-0005-0000-0000-0000CC480000}"/>
    <cellStyle name="T 5 5" xfId="18139" xr:uid="{00000000-0005-0000-0000-0000CD480000}"/>
    <cellStyle name="T 5 6" xfId="18140" xr:uid="{00000000-0005-0000-0000-0000CE480000}"/>
    <cellStyle name="T 5 7" xfId="18141" xr:uid="{00000000-0005-0000-0000-0000CF480000}"/>
    <cellStyle name="T 5 8" xfId="18142" xr:uid="{00000000-0005-0000-0000-0000D0480000}"/>
    <cellStyle name="T 5 9" xfId="18143" xr:uid="{00000000-0005-0000-0000-0000D1480000}"/>
    <cellStyle name="T 6" xfId="18144" xr:uid="{00000000-0005-0000-0000-0000D2480000}"/>
    <cellStyle name="T 6 10" xfId="18145" xr:uid="{00000000-0005-0000-0000-0000D3480000}"/>
    <cellStyle name="T 6 2" xfId="18146" xr:uid="{00000000-0005-0000-0000-0000D4480000}"/>
    <cellStyle name="T 6 3" xfId="18147" xr:uid="{00000000-0005-0000-0000-0000D5480000}"/>
    <cellStyle name="T 6 4" xfId="18148" xr:uid="{00000000-0005-0000-0000-0000D6480000}"/>
    <cellStyle name="T 6 5" xfId="18149" xr:uid="{00000000-0005-0000-0000-0000D7480000}"/>
    <cellStyle name="T 6 6" xfId="18150" xr:uid="{00000000-0005-0000-0000-0000D8480000}"/>
    <cellStyle name="T 6 7" xfId="18151" xr:uid="{00000000-0005-0000-0000-0000D9480000}"/>
    <cellStyle name="T 6 8" xfId="18152" xr:uid="{00000000-0005-0000-0000-0000DA480000}"/>
    <cellStyle name="T 6 9" xfId="18153" xr:uid="{00000000-0005-0000-0000-0000DB480000}"/>
    <cellStyle name="T_Book1" xfId="18154" xr:uid="{00000000-0005-0000-0000-0000DC480000}"/>
    <cellStyle name="T_Book1 2" xfId="18155" xr:uid="{00000000-0005-0000-0000-0000DD480000}"/>
    <cellStyle name="T_Book1 2 10" xfId="18156" xr:uid="{00000000-0005-0000-0000-0000DE480000}"/>
    <cellStyle name="T_Book1 2 11" xfId="18157" xr:uid="{00000000-0005-0000-0000-0000DF480000}"/>
    <cellStyle name="T_Book1 2 12" xfId="18158" xr:uid="{00000000-0005-0000-0000-0000E0480000}"/>
    <cellStyle name="T_Book1 2 13" xfId="18159" xr:uid="{00000000-0005-0000-0000-0000E1480000}"/>
    <cellStyle name="T_Book1 2 2" xfId="18160" xr:uid="{00000000-0005-0000-0000-0000E2480000}"/>
    <cellStyle name="T_Book1 2 3" xfId="18161" xr:uid="{00000000-0005-0000-0000-0000E3480000}"/>
    <cellStyle name="T_Book1 2 4" xfId="18162" xr:uid="{00000000-0005-0000-0000-0000E4480000}"/>
    <cellStyle name="T_Book1 2 5" xfId="18163" xr:uid="{00000000-0005-0000-0000-0000E5480000}"/>
    <cellStyle name="T_Book1 2 6" xfId="18164" xr:uid="{00000000-0005-0000-0000-0000E6480000}"/>
    <cellStyle name="T_Book1 2 7" xfId="18165" xr:uid="{00000000-0005-0000-0000-0000E7480000}"/>
    <cellStyle name="T_Book1 2 8" xfId="18166" xr:uid="{00000000-0005-0000-0000-0000E8480000}"/>
    <cellStyle name="T_Book1 2 9" xfId="18167" xr:uid="{00000000-0005-0000-0000-0000E9480000}"/>
    <cellStyle name="T_Book1 3" xfId="18168" xr:uid="{00000000-0005-0000-0000-0000EA480000}"/>
    <cellStyle name="T_Book1 3 10" xfId="18169" xr:uid="{00000000-0005-0000-0000-0000EB480000}"/>
    <cellStyle name="T_Book1 3 11" xfId="18170" xr:uid="{00000000-0005-0000-0000-0000EC480000}"/>
    <cellStyle name="T_Book1 3 2" xfId="18171" xr:uid="{00000000-0005-0000-0000-0000ED480000}"/>
    <cellStyle name="T_Book1 3 3" xfId="18172" xr:uid="{00000000-0005-0000-0000-0000EE480000}"/>
    <cellStyle name="T_Book1 3 4" xfId="18173" xr:uid="{00000000-0005-0000-0000-0000EF480000}"/>
    <cellStyle name="T_Book1 3 5" xfId="18174" xr:uid="{00000000-0005-0000-0000-0000F0480000}"/>
    <cellStyle name="T_Book1 3 6" xfId="18175" xr:uid="{00000000-0005-0000-0000-0000F1480000}"/>
    <cellStyle name="T_Book1 3 7" xfId="18176" xr:uid="{00000000-0005-0000-0000-0000F2480000}"/>
    <cellStyle name="T_Book1 3 8" xfId="18177" xr:uid="{00000000-0005-0000-0000-0000F3480000}"/>
    <cellStyle name="T_Book1 3 9" xfId="18178" xr:uid="{00000000-0005-0000-0000-0000F4480000}"/>
    <cellStyle name="T_Book1 4" xfId="18179" xr:uid="{00000000-0005-0000-0000-0000F5480000}"/>
    <cellStyle name="T_Book1 4 10" xfId="18180" xr:uid="{00000000-0005-0000-0000-0000F6480000}"/>
    <cellStyle name="T_Book1 4 11" xfId="18181" xr:uid="{00000000-0005-0000-0000-0000F7480000}"/>
    <cellStyle name="T_Book1 4 2" xfId="18182" xr:uid="{00000000-0005-0000-0000-0000F8480000}"/>
    <cellStyle name="T_Book1 4 3" xfId="18183" xr:uid="{00000000-0005-0000-0000-0000F9480000}"/>
    <cellStyle name="T_Book1 4 4" xfId="18184" xr:uid="{00000000-0005-0000-0000-0000FA480000}"/>
    <cellStyle name="T_Book1 4 5" xfId="18185" xr:uid="{00000000-0005-0000-0000-0000FB480000}"/>
    <cellStyle name="T_Book1 4 6" xfId="18186" xr:uid="{00000000-0005-0000-0000-0000FC480000}"/>
    <cellStyle name="T_Book1 4 7" xfId="18187" xr:uid="{00000000-0005-0000-0000-0000FD480000}"/>
    <cellStyle name="T_Book1 4 8" xfId="18188" xr:uid="{00000000-0005-0000-0000-0000FE480000}"/>
    <cellStyle name="T_Book1 4 9" xfId="18189" xr:uid="{00000000-0005-0000-0000-0000FF480000}"/>
    <cellStyle name="T_Book1 5" xfId="18190" xr:uid="{00000000-0005-0000-0000-000000490000}"/>
    <cellStyle name="T_Book1 5 10" xfId="18191" xr:uid="{00000000-0005-0000-0000-000001490000}"/>
    <cellStyle name="T_Book1 5 11" xfId="18192" xr:uid="{00000000-0005-0000-0000-000002490000}"/>
    <cellStyle name="T_Book1 5 2" xfId="18193" xr:uid="{00000000-0005-0000-0000-000003490000}"/>
    <cellStyle name="T_Book1 5 3" xfId="18194" xr:uid="{00000000-0005-0000-0000-000004490000}"/>
    <cellStyle name="T_Book1 5 4" xfId="18195" xr:uid="{00000000-0005-0000-0000-000005490000}"/>
    <cellStyle name="T_Book1 5 5" xfId="18196" xr:uid="{00000000-0005-0000-0000-000006490000}"/>
    <cellStyle name="T_Book1 5 6" xfId="18197" xr:uid="{00000000-0005-0000-0000-000007490000}"/>
    <cellStyle name="T_Book1 5 7" xfId="18198" xr:uid="{00000000-0005-0000-0000-000008490000}"/>
    <cellStyle name="T_Book1 5 8" xfId="18199" xr:uid="{00000000-0005-0000-0000-000009490000}"/>
    <cellStyle name="T_Book1 5 9" xfId="18200" xr:uid="{00000000-0005-0000-0000-00000A490000}"/>
    <cellStyle name="T_Book1 6" xfId="18201" xr:uid="{00000000-0005-0000-0000-00000B490000}"/>
    <cellStyle name="T_Book1 6 10" xfId="18202" xr:uid="{00000000-0005-0000-0000-00000C490000}"/>
    <cellStyle name="T_Book1 6 2" xfId="18203" xr:uid="{00000000-0005-0000-0000-00000D490000}"/>
    <cellStyle name="T_Book1 6 3" xfId="18204" xr:uid="{00000000-0005-0000-0000-00000E490000}"/>
    <cellStyle name="T_Book1 6 4" xfId="18205" xr:uid="{00000000-0005-0000-0000-00000F490000}"/>
    <cellStyle name="T_Book1 6 5" xfId="18206" xr:uid="{00000000-0005-0000-0000-000010490000}"/>
    <cellStyle name="T_Book1 6 6" xfId="18207" xr:uid="{00000000-0005-0000-0000-000011490000}"/>
    <cellStyle name="T_Book1 6 7" xfId="18208" xr:uid="{00000000-0005-0000-0000-000012490000}"/>
    <cellStyle name="T_Book1 6 8" xfId="18209" xr:uid="{00000000-0005-0000-0000-000013490000}"/>
    <cellStyle name="T_Book1 6 9" xfId="18210" xr:uid="{00000000-0005-0000-0000-000014490000}"/>
    <cellStyle name="T_Book1_1" xfId="18211" xr:uid="{00000000-0005-0000-0000-000015490000}"/>
    <cellStyle name="T_Book1_1 2" xfId="18212" xr:uid="{00000000-0005-0000-0000-000016490000}"/>
    <cellStyle name="T_Book1_1 2 10" xfId="18213" xr:uid="{00000000-0005-0000-0000-000017490000}"/>
    <cellStyle name="T_Book1_1 2 11" xfId="18214" xr:uid="{00000000-0005-0000-0000-000018490000}"/>
    <cellStyle name="T_Book1_1 2 12" xfId="18215" xr:uid="{00000000-0005-0000-0000-000019490000}"/>
    <cellStyle name="T_Book1_1 2 13" xfId="18216" xr:uid="{00000000-0005-0000-0000-00001A490000}"/>
    <cellStyle name="T_Book1_1 2 2" xfId="18217" xr:uid="{00000000-0005-0000-0000-00001B490000}"/>
    <cellStyle name="T_Book1_1 2 3" xfId="18218" xr:uid="{00000000-0005-0000-0000-00001C490000}"/>
    <cellStyle name="T_Book1_1 2 4" xfId="18219" xr:uid="{00000000-0005-0000-0000-00001D490000}"/>
    <cellStyle name="T_Book1_1 2 5" xfId="18220" xr:uid="{00000000-0005-0000-0000-00001E490000}"/>
    <cellStyle name="T_Book1_1 2 6" xfId="18221" xr:uid="{00000000-0005-0000-0000-00001F490000}"/>
    <cellStyle name="T_Book1_1 2 7" xfId="18222" xr:uid="{00000000-0005-0000-0000-000020490000}"/>
    <cellStyle name="T_Book1_1 2 8" xfId="18223" xr:uid="{00000000-0005-0000-0000-000021490000}"/>
    <cellStyle name="T_Book1_1 2 9" xfId="18224" xr:uid="{00000000-0005-0000-0000-000022490000}"/>
    <cellStyle name="T_Book1_1 3" xfId="18225" xr:uid="{00000000-0005-0000-0000-000023490000}"/>
    <cellStyle name="T_Book1_1 3 10" xfId="18226" xr:uid="{00000000-0005-0000-0000-000024490000}"/>
    <cellStyle name="T_Book1_1 3 11" xfId="18227" xr:uid="{00000000-0005-0000-0000-000025490000}"/>
    <cellStyle name="T_Book1_1 3 2" xfId="18228" xr:uid="{00000000-0005-0000-0000-000026490000}"/>
    <cellStyle name="T_Book1_1 3 3" xfId="18229" xr:uid="{00000000-0005-0000-0000-000027490000}"/>
    <cellStyle name="T_Book1_1 3 4" xfId="18230" xr:uid="{00000000-0005-0000-0000-000028490000}"/>
    <cellStyle name="T_Book1_1 3 5" xfId="18231" xr:uid="{00000000-0005-0000-0000-000029490000}"/>
    <cellStyle name="T_Book1_1 3 6" xfId="18232" xr:uid="{00000000-0005-0000-0000-00002A490000}"/>
    <cellStyle name="T_Book1_1 3 7" xfId="18233" xr:uid="{00000000-0005-0000-0000-00002B490000}"/>
    <cellStyle name="T_Book1_1 3 8" xfId="18234" xr:uid="{00000000-0005-0000-0000-00002C490000}"/>
    <cellStyle name="T_Book1_1 3 9" xfId="18235" xr:uid="{00000000-0005-0000-0000-00002D490000}"/>
    <cellStyle name="T_Book1_1 4" xfId="18236" xr:uid="{00000000-0005-0000-0000-00002E490000}"/>
    <cellStyle name="T_Book1_1 4 10" xfId="18237" xr:uid="{00000000-0005-0000-0000-00002F490000}"/>
    <cellStyle name="T_Book1_1 4 11" xfId="18238" xr:uid="{00000000-0005-0000-0000-000030490000}"/>
    <cellStyle name="T_Book1_1 4 2" xfId="18239" xr:uid="{00000000-0005-0000-0000-000031490000}"/>
    <cellStyle name="T_Book1_1 4 3" xfId="18240" xr:uid="{00000000-0005-0000-0000-000032490000}"/>
    <cellStyle name="T_Book1_1 4 4" xfId="18241" xr:uid="{00000000-0005-0000-0000-000033490000}"/>
    <cellStyle name="T_Book1_1 4 5" xfId="18242" xr:uid="{00000000-0005-0000-0000-000034490000}"/>
    <cellStyle name="T_Book1_1 4 6" xfId="18243" xr:uid="{00000000-0005-0000-0000-000035490000}"/>
    <cellStyle name="T_Book1_1 4 7" xfId="18244" xr:uid="{00000000-0005-0000-0000-000036490000}"/>
    <cellStyle name="T_Book1_1 4 8" xfId="18245" xr:uid="{00000000-0005-0000-0000-000037490000}"/>
    <cellStyle name="T_Book1_1 4 9" xfId="18246" xr:uid="{00000000-0005-0000-0000-000038490000}"/>
    <cellStyle name="T_Book1_1 5" xfId="18247" xr:uid="{00000000-0005-0000-0000-000039490000}"/>
    <cellStyle name="T_Book1_1 5 10" xfId="18248" xr:uid="{00000000-0005-0000-0000-00003A490000}"/>
    <cellStyle name="T_Book1_1 5 11" xfId="18249" xr:uid="{00000000-0005-0000-0000-00003B490000}"/>
    <cellStyle name="T_Book1_1 5 2" xfId="18250" xr:uid="{00000000-0005-0000-0000-00003C490000}"/>
    <cellStyle name="T_Book1_1 5 3" xfId="18251" xr:uid="{00000000-0005-0000-0000-00003D490000}"/>
    <cellStyle name="T_Book1_1 5 4" xfId="18252" xr:uid="{00000000-0005-0000-0000-00003E490000}"/>
    <cellStyle name="T_Book1_1 5 5" xfId="18253" xr:uid="{00000000-0005-0000-0000-00003F490000}"/>
    <cellStyle name="T_Book1_1 5 6" xfId="18254" xr:uid="{00000000-0005-0000-0000-000040490000}"/>
    <cellStyle name="T_Book1_1 5 7" xfId="18255" xr:uid="{00000000-0005-0000-0000-000041490000}"/>
    <cellStyle name="T_Book1_1 5 8" xfId="18256" xr:uid="{00000000-0005-0000-0000-000042490000}"/>
    <cellStyle name="T_Book1_1 5 9" xfId="18257" xr:uid="{00000000-0005-0000-0000-000043490000}"/>
    <cellStyle name="T_Book1_1 6" xfId="18258" xr:uid="{00000000-0005-0000-0000-000044490000}"/>
    <cellStyle name="T_Book1_1 6 10" xfId="18259" xr:uid="{00000000-0005-0000-0000-000045490000}"/>
    <cellStyle name="T_Book1_1 6 2" xfId="18260" xr:uid="{00000000-0005-0000-0000-000046490000}"/>
    <cellStyle name="T_Book1_1 6 3" xfId="18261" xr:uid="{00000000-0005-0000-0000-000047490000}"/>
    <cellStyle name="T_Book1_1 6 4" xfId="18262" xr:uid="{00000000-0005-0000-0000-000048490000}"/>
    <cellStyle name="T_Book1_1 6 5" xfId="18263" xr:uid="{00000000-0005-0000-0000-000049490000}"/>
    <cellStyle name="T_Book1_1 6 6" xfId="18264" xr:uid="{00000000-0005-0000-0000-00004A490000}"/>
    <cellStyle name="T_Book1_1 6 7" xfId="18265" xr:uid="{00000000-0005-0000-0000-00004B490000}"/>
    <cellStyle name="T_Book1_1 6 8" xfId="18266" xr:uid="{00000000-0005-0000-0000-00004C490000}"/>
    <cellStyle name="T_Book1_1 6 9" xfId="18267" xr:uid="{00000000-0005-0000-0000-00004D490000}"/>
    <cellStyle name="T_Book1_1_CPK" xfId="18268" xr:uid="{00000000-0005-0000-0000-00004E490000}"/>
    <cellStyle name="T_Book1_1_CPK 2" xfId="18269" xr:uid="{00000000-0005-0000-0000-00004F490000}"/>
    <cellStyle name="T_Book1_1_CPK 2 10" xfId="18270" xr:uid="{00000000-0005-0000-0000-000050490000}"/>
    <cellStyle name="T_Book1_1_CPK 2 11" xfId="18271" xr:uid="{00000000-0005-0000-0000-000051490000}"/>
    <cellStyle name="T_Book1_1_CPK 2 12" xfId="18272" xr:uid="{00000000-0005-0000-0000-000052490000}"/>
    <cellStyle name="T_Book1_1_CPK 2 13" xfId="18273" xr:uid="{00000000-0005-0000-0000-000053490000}"/>
    <cellStyle name="T_Book1_1_CPK 2 2" xfId="18274" xr:uid="{00000000-0005-0000-0000-000054490000}"/>
    <cellStyle name="T_Book1_1_CPK 2 3" xfId="18275" xr:uid="{00000000-0005-0000-0000-000055490000}"/>
    <cellStyle name="T_Book1_1_CPK 2 4" xfId="18276" xr:uid="{00000000-0005-0000-0000-000056490000}"/>
    <cellStyle name="T_Book1_1_CPK 2 5" xfId="18277" xr:uid="{00000000-0005-0000-0000-000057490000}"/>
    <cellStyle name="T_Book1_1_CPK 2 6" xfId="18278" xr:uid="{00000000-0005-0000-0000-000058490000}"/>
    <cellStyle name="T_Book1_1_CPK 2 7" xfId="18279" xr:uid="{00000000-0005-0000-0000-000059490000}"/>
    <cellStyle name="T_Book1_1_CPK 2 8" xfId="18280" xr:uid="{00000000-0005-0000-0000-00005A490000}"/>
    <cellStyle name="T_Book1_1_CPK 2 9" xfId="18281" xr:uid="{00000000-0005-0000-0000-00005B490000}"/>
    <cellStyle name="T_Book1_1_CPK 3" xfId="18282" xr:uid="{00000000-0005-0000-0000-00005C490000}"/>
    <cellStyle name="T_Book1_1_CPK 3 10" xfId="18283" xr:uid="{00000000-0005-0000-0000-00005D490000}"/>
    <cellStyle name="T_Book1_1_CPK 3 11" xfId="18284" xr:uid="{00000000-0005-0000-0000-00005E490000}"/>
    <cellStyle name="T_Book1_1_CPK 3 2" xfId="18285" xr:uid="{00000000-0005-0000-0000-00005F490000}"/>
    <cellStyle name="T_Book1_1_CPK 3 3" xfId="18286" xr:uid="{00000000-0005-0000-0000-000060490000}"/>
    <cellStyle name="T_Book1_1_CPK 3 4" xfId="18287" xr:uid="{00000000-0005-0000-0000-000061490000}"/>
    <cellStyle name="T_Book1_1_CPK 3 5" xfId="18288" xr:uid="{00000000-0005-0000-0000-000062490000}"/>
    <cellStyle name="T_Book1_1_CPK 3 6" xfId="18289" xr:uid="{00000000-0005-0000-0000-000063490000}"/>
    <cellStyle name="T_Book1_1_CPK 3 7" xfId="18290" xr:uid="{00000000-0005-0000-0000-000064490000}"/>
    <cellStyle name="T_Book1_1_CPK 3 8" xfId="18291" xr:uid="{00000000-0005-0000-0000-000065490000}"/>
    <cellStyle name="T_Book1_1_CPK 3 9" xfId="18292" xr:uid="{00000000-0005-0000-0000-000066490000}"/>
    <cellStyle name="T_Book1_1_CPK 4" xfId="18293" xr:uid="{00000000-0005-0000-0000-000067490000}"/>
    <cellStyle name="T_Book1_1_CPK 4 10" xfId="18294" xr:uid="{00000000-0005-0000-0000-000068490000}"/>
    <cellStyle name="T_Book1_1_CPK 4 11" xfId="18295" xr:uid="{00000000-0005-0000-0000-000069490000}"/>
    <cellStyle name="T_Book1_1_CPK 4 2" xfId="18296" xr:uid="{00000000-0005-0000-0000-00006A490000}"/>
    <cellStyle name="T_Book1_1_CPK 4 3" xfId="18297" xr:uid="{00000000-0005-0000-0000-00006B490000}"/>
    <cellStyle name="T_Book1_1_CPK 4 4" xfId="18298" xr:uid="{00000000-0005-0000-0000-00006C490000}"/>
    <cellStyle name="T_Book1_1_CPK 4 5" xfId="18299" xr:uid="{00000000-0005-0000-0000-00006D490000}"/>
    <cellStyle name="T_Book1_1_CPK 4 6" xfId="18300" xr:uid="{00000000-0005-0000-0000-00006E490000}"/>
    <cellStyle name="T_Book1_1_CPK 4 7" xfId="18301" xr:uid="{00000000-0005-0000-0000-00006F490000}"/>
    <cellStyle name="T_Book1_1_CPK 4 8" xfId="18302" xr:uid="{00000000-0005-0000-0000-000070490000}"/>
    <cellStyle name="T_Book1_1_CPK 4 9" xfId="18303" xr:uid="{00000000-0005-0000-0000-000071490000}"/>
    <cellStyle name="T_Book1_1_CPK 5" xfId="18304" xr:uid="{00000000-0005-0000-0000-000072490000}"/>
    <cellStyle name="T_Book1_1_CPK 5 10" xfId="18305" xr:uid="{00000000-0005-0000-0000-000073490000}"/>
    <cellStyle name="T_Book1_1_CPK 5 11" xfId="18306" xr:uid="{00000000-0005-0000-0000-000074490000}"/>
    <cellStyle name="T_Book1_1_CPK 5 2" xfId="18307" xr:uid="{00000000-0005-0000-0000-000075490000}"/>
    <cellStyle name="T_Book1_1_CPK 5 3" xfId="18308" xr:uid="{00000000-0005-0000-0000-000076490000}"/>
    <cellStyle name="T_Book1_1_CPK 5 4" xfId="18309" xr:uid="{00000000-0005-0000-0000-000077490000}"/>
    <cellStyle name="T_Book1_1_CPK 5 5" xfId="18310" xr:uid="{00000000-0005-0000-0000-000078490000}"/>
    <cellStyle name="T_Book1_1_CPK 5 6" xfId="18311" xr:uid="{00000000-0005-0000-0000-000079490000}"/>
    <cellStyle name="T_Book1_1_CPK 5 7" xfId="18312" xr:uid="{00000000-0005-0000-0000-00007A490000}"/>
    <cellStyle name="T_Book1_1_CPK 5 8" xfId="18313" xr:uid="{00000000-0005-0000-0000-00007B490000}"/>
    <cellStyle name="T_Book1_1_CPK 5 9" xfId="18314" xr:uid="{00000000-0005-0000-0000-00007C490000}"/>
    <cellStyle name="T_Book1_1_CPK 6" xfId="18315" xr:uid="{00000000-0005-0000-0000-00007D490000}"/>
    <cellStyle name="T_Book1_1_CPK 6 10" xfId="18316" xr:uid="{00000000-0005-0000-0000-00007E490000}"/>
    <cellStyle name="T_Book1_1_CPK 6 2" xfId="18317" xr:uid="{00000000-0005-0000-0000-00007F490000}"/>
    <cellStyle name="T_Book1_1_CPK 6 3" xfId="18318" xr:uid="{00000000-0005-0000-0000-000080490000}"/>
    <cellStyle name="T_Book1_1_CPK 6 4" xfId="18319" xr:uid="{00000000-0005-0000-0000-000081490000}"/>
    <cellStyle name="T_Book1_1_CPK 6 5" xfId="18320" xr:uid="{00000000-0005-0000-0000-000082490000}"/>
    <cellStyle name="T_Book1_1_CPK 6 6" xfId="18321" xr:uid="{00000000-0005-0000-0000-000083490000}"/>
    <cellStyle name="T_Book1_1_CPK 6 7" xfId="18322" xr:uid="{00000000-0005-0000-0000-000084490000}"/>
    <cellStyle name="T_Book1_1_CPK 6 8" xfId="18323" xr:uid="{00000000-0005-0000-0000-000085490000}"/>
    <cellStyle name="T_Book1_1_CPK 6 9" xfId="18324" xr:uid="{00000000-0005-0000-0000-000086490000}"/>
    <cellStyle name="T_Book1_1_Thiet bi" xfId="18325" xr:uid="{00000000-0005-0000-0000-000087490000}"/>
    <cellStyle name="T_Book1_1_Thiet bi 2" xfId="18326" xr:uid="{00000000-0005-0000-0000-000088490000}"/>
    <cellStyle name="T_Book1_1_Thiet bi 2 10" xfId="18327" xr:uid="{00000000-0005-0000-0000-000089490000}"/>
    <cellStyle name="T_Book1_1_Thiet bi 2 11" xfId="18328" xr:uid="{00000000-0005-0000-0000-00008A490000}"/>
    <cellStyle name="T_Book1_1_Thiet bi 2 12" xfId="18329" xr:uid="{00000000-0005-0000-0000-00008B490000}"/>
    <cellStyle name="T_Book1_1_Thiet bi 2 13" xfId="18330" xr:uid="{00000000-0005-0000-0000-00008C490000}"/>
    <cellStyle name="T_Book1_1_Thiet bi 2 2" xfId="18331" xr:uid="{00000000-0005-0000-0000-00008D490000}"/>
    <cellStyle name="T_Book1_1_Thiet bi 2 3" xfId="18332" xr:uid="{00000000-0005-0000-0000-00008E490000}"/>
    <cellStyle name="T_Book1_1_Thiet bi 2 4" xfId="18333" xr:uid="{00000000-0005-0000-0000-00008F490000}"/>
    <cellStyle name="T_Book1_1_Thiet bi 2 5" xfId="18334" xr:uid="{00000000-0005-0000-0000-000090490000}"/>
    <cellStyle name="T_Book1_1_Thiet bi 2 6" xfId="18335" xr:uid="{00000000-0005-0000-0000-000091490000}"/>
    <cellStyle name="T_Book1_1_Thiet bi 2 7" xfId="18336" xr:uid="{00000000-0005-0000-0000-000092490000}"/>
    <cellStyle name="T_Book1_1_Thiet bi 2 8" xfId="18337" xr:uid="{00000000-0005-0000-0000-000093490000}"/>
    <cellStyle name="T_Book1_1_Thiet bi 2 9" xfId="18338" xr:uid="{00000000-0005-0000-0000-000094490000}"/>
    <cellStyle name="T_Book1_1_Thiet bi 3" xfId="18339" xr:uid="{00000000-0005-0000-0000-000095490000}"/>
    <cellStyle name="T_Book1_1_Thiet bi 3 10" xfId="18340" xr:uid="{00000000-0005-0000-0000-000096490000}"/>
    <cellStyle name="T_Book1_1_Thiet bi 3 11" xfId="18341" xr:uid="{00000000-0005-0000-0000-000097490000}"/>
    <cellStyle name="T_Book1_1_Thiet bi 3 2" xfId="18342" xr:uid="{00000000-0005-0000-0000-000098490000}"/>
    <cellStyle name="T_Book1_1_Thiet bi 3 3" xfId="18343" xr:uid="{00000000-0005-0000-0000-000099490000}"/>
    <cellStyle name="T_Book1_1_Thiet bi 3 4" xfId="18344" xr:uid="{00000000-0005-0000-0000-00009A490000}"/>
    <cellStyle name="T_Book1_1_Thiet bi 3 5" xfId="18345" xr:uid="{00000000-0005-0000-0000-00009B490000}"/>
    <cellStyle name="T_Book1_1_Thiet bi 3 6" xfId="18346" xr:uid="{00000000-0005-0000-0000-00009C490000}"/>
    <cellStyle name="T_Book1_1_Thiet bi 3 7" xfId="18347" xr:uid="{00000000-0005-0000-0000-00009D490000}"/>
    <cellStyle name="T_Book1_1_Thiet bi 3 8" xfId="18348" xr:uid="{00000000-0005-0000-0000-00009E490000}"/>
    <cellStyle name="T_Book1_1_Thiet bi 3 9" xfId="18349" xr:uid="{00000000-0005-0000-0000-00009F490000}"/>
    <cellStyle name="T_Book1_1_Thiet bi 4" xfId="18350" xr:uid="{00000000-0005-0000-0000-0000A0490000}"/>
    <cellStyle name="T_Book1_1_Thiet bi 4 10" xfId="18351" xr:uid="{00000000-0005-0000-0000-0000A1490000}"/>
    <cellStyle name="T_Book1_1_Thiet bi 4 11" xfId="18352" xr:uid="{00000000-0005-0000-0000-0000A2490000}"/>
    <cellStyle name="T_Book1_1_Thiet bi 4 2" xfId="18353" xr:uid="{00000000-0005-0000-0000-0000A3490000}"/>
    <cellStyle name="T_Book1_1_Thiet bi 4 3" xfId="18354" xr:uid="{00000000-0005-0000-0000-0000A4490000}"/>
    <cellStyle name="T_Book1_1_Thiet bi 4 4" xfId="18355" xr:uid="{00000000-0005-0000-0000-0000A5490000}"/>
    <cellStyle name="T_Book1_1_Thiet bi 4 5" xfId="18356" xr:uid="{00000000-0005-0000-0000-0000A6490000}"/>
    <cellStyle name="T_Book1_1_Thiet bi 4 6" xfId="18357" xr:uid="{00000000-0005-0000-0000-0000A7490000}"/>
    <cellStyle name="T_Book1_1_Thiet bi 4 7" xfId="18358" xr:uid="{00000000-0005-0000-0000-0000A8490000}"/>
    <cellStyle name="T_Book1_1_Thiet bi 4 8" xfId="18359" xr:uid="{00000000-0005-0000-0000-0000A9490000}"/>
    <cellStyle name="T_Book1_1_Thiet bi 4 9" xfId="18360" xr:uid="{00000000-0005-0000-0000-0000AA490000}"/>
    <cellStyle name="T_Book1_1_Thiet bi 5" xfId="18361" xr:uid="{00000000-0005-0000-0000-0000AB490000}"/>
    <cellStyle name="T_Book1_1_Thiet bi 5 10" xfId="18362" xr:uid="{00000000-0005-0000-0000-0000AC490000}"/>
    <cellStyle name="T_Book1_1_Thiet bi 5 11" xfId="18363" xr:uid="{00000000-0005-0000-0000-0000AD490000}"/>
    <cellStyle name="T_Book1_1_Thiet bi 5 2" xfId="18364" xr:uid="{00000000-0005-0000-0000-0000AE490000}"/>
    <cellStyle name="T_Book1_1_Thiet bi 5 3" xfId="18365" xr:uid="{00000000-0005-0000-0000-0000AF490000}"/>
    <cellStyle name="T_Book1_1_Thiet bi 5 4" xfId="18366" xr:uid="{00000000-0005-0000-0000-0000B0490000}"/>
    <cellStyle name="T_Book1_1_Thiet bi 5 5" xfId="18367" xr:uid="{00000000-0005-0000-0000-0000B1490000}"/>
    <cellStyle name="T_Book1_1_Thiet bi 5 6" xfId="18368" xr:uid="{00000000-0005-0000-0000-0000B2490000}"/>
    <cellStyle name="T_Book1_1_Thiet bi 5 7" xfId="18369" xr:uid="{00000000-0005-0000-0000-0000B3490000}"/>
    <cellStyle name="T_Book1_1_Thiet bi 5 8" xfId="18370" xr:uid="{00000000-0005-0000-0000-0000B4490000}"/>
    <cellStyle name="T_Book1_1_Thiet bi 5 9" xfId="18371" xr:uid="{00000000-0005-0000-0000-0000B5490000}"/>
    <cellStyle name="T_Book1_1_Thiet bi 6" xfId="18372" xr:uid="{00000000-0005-0000-0000-0000B6490000}"/>
    <cellStyle name="T_Book1_1_Thiet bi 6 10" xfId="18373" xr:uid="{00000000-0005-0000-0000-0000B7490000}"/>
    <cellStyle name="T_Book1_1_Thiet bi 6 2" xfId="18374" xr:uid="{00000000-0005-0000-0000-0000B8490000}"/>
    <cellStyle name="T_Book1_1_Thiet bi 6 3" xfId="18375" xr:uid="{00000000-0005-0000-0000-0000B9490000}"/>
    <cellStyle name="T_Book1_1_Thiet bi 6 4" xfId="18376" xr:uid="{00000000-0005-0000-0000-0000BA490000}"/>
    <cellStyle name="T_Book1_1_Thiet bi 6 5" xfId="18377" xr:uid="{00000000-0005-0000-0000-0000BB490000}"/>
    <cellStyle name="T_Book1_1_Thiet bi 6 6" xfId="18378" xr:uid="{00000000-0005-0000-0000-0000BC490000}"/>
    <cellStyle name="T_Book1_1_Thiet bi 6 7" xfId="18379" xr:uid="{00000000-0005-0000-0000-0000BD490000}"/>
    <cellStyle name="T_Book1_1_Thiet bi 6 8" xfId="18380" xr:uid="{00000000-0005-0000-0000-0000BE490000}"/>
    <cellStyle name="T_Book1_1_Thiet bi 6 9" xfId="18381" xr:uid="{00000000-0005-0000-0000-0000BF490000}"/>
    <cellStyle name="T_Book1_CPK" xfId="18382" xr:uid="{00000000-0005-0000-0000-0000C0490000}"/>
    <cellStyle name="T_Book1_CPK 2" xfId="18383" xr:uid="{00000000-0005-0000-0000-0000C1490000}"/>
    <cellStyle name="T_Book1_CPK 2 10" xfId="18384" xr:uid="{00000000-0005-0000-0000-0000C2490000}"/>
    <cellStyle name="T_Book1_CPK 2 11" xfId="18385" xr:uid="{00000000-0005-0000-0000-0000C3490000}"/>
    <cellStyle name="T_Book1_CPK 2 12" xfId="18386" xr:uid="{00000000-0005-0000-0000-0000C4490000}"/>
    <cellStyle name="T_Book1_CPK 2 13" xfId="18387" xr:uid="{00000000-0005-0000-0000-0000C5490000}"/>
    <cellStyle name="T_Book1_CPK 2 2" xfId="18388" xr:uid="{00000000-0005-0000-0000-0000C6490000}"/>
    <cellStyle name="T_Book1_CPK 2 3" xfId="18389" xr:uid="{00000000-0005-0000-0000-0000C7490000}"/>
    <cellStyle name="T_Book1_CPK 2 4" xfId="18390" xr:uid="{00000000-0005-0000-0000-0000C8490000}"/>
    <cellStyle name="T_Book1_CPK 2 5" xfId="18391" xr:uid="{00000000-0005-0000-0000-0000C9490000}"/>
    <cellStyle name="T_Book1_CPK 2 6" xfId="18392" xr:uid="{00000000-0005-0000-0000-0000CA490000}"/>
    <cellStyle name="T_Book1_CPK 2 7" xfId="18393" xr:uid="{00000000-0005-0000-0000-0000CB490000}"/>
    <cellStyle name="T_Book1_CPK 2 8" xfId="18394" xr:uid="{00000000-0005-0000-0000-0000CC490000}"/>
    <cellStyle name="T_Book1_CPK 2 9" xfId="18395" xr:uid="{00000000-0005-0000-0000-0000CD490000}"/>
    <cellStyle name="T_Book1_CPK 3" xfId="18396" xr:uid="{00000000-0005-0000-0000-0000CE490000}"/>
    <cellStyle name="T_Book1_CPK 3 10" xfId="18397" xr:uid="{00000000-0005-0000-0000-0000CF490000}"/>
    <cellStyle name="T_Book1_CPK 3 11" xfId="18398" xr:uid="{00000000-0005-0000-0000-0000D0490000}"/>
    <cellStyle name="T_Book1_CPK 3 2" xfId="18399" xr:uid="{00000000-0005-0000-0000-0000D1490000}"/>
    <cellStyle name="T_Book1_CPK 3 3" xfId="18400" xr:uid="{00000000-0005-0000-0000-0000D2490000}"/>
    <cellStyle name="T_Book1_CPK 3 4" xfId="18401" xr:uid="{00000000-0005-0000-0000-0000D3490000}"/>
    <cellStyle name="T_Book1_CPK 3 5" xfId="18402" xr:uid="{00000000-0005-0000-0000-0000D4490000}"/>
    <cellStyle name="T_Book1_CPK 3 6" xfId="18403" xr:uid="{00000000-0005-0000-0000-0000D5490000}"/>
    <cellStyle name="T_Book1_CPK 3 7" xfId="18404" xr:uid="{00000000-0005-0000-0000-0000D6490000}"/>
    <cellStyle name="T_Book1_CPK 3 8" xfId="18405" xr:uid="{00000000-0005-0000-0000-0000D7490000}"/>
    <cellStyle name="T_Book1_CPK 3 9" xfId="18406" xr:uid="{00000000-0005-0000-0000-0000D8490000}"/>
    <cellStyle name="T_Book1_CPK 4" xfId="18407" xr:uid="{00000000-0005-0000-0000-0000D9490000}"/>
    <cellStyle name="T_Book1_CPK 4 10" xfId="18408" xr:uid="{00000000-0005-0000-0000-0000DA490000}"/>
    <cellStyle name="T_Book1_CPK 4 11" xfId="18409" xr:uid="{00000000-0005-0000-0000-0000DB490000}"/>
    <cellStyle name="T_Book1_CPK 4 2" xfId="18410" xr:uid="{00000000-0005-0000-0000-0000DC490000}"/>
    <cellStyle name="T_Book1_CPK 4 3" xfId="18411" xr:uid="{00000000-0005-0000-0000-0000DD490000}"/>
    <cellStyle name="T_Book1_CPK 4 4" xfId="18412" xr:uid="{00000000-0005-0000-0000-0000DE490000}"/>
    <cellStyle name="T_Book1_CPK 4 5" xfId="18413" xr:uid="{00000000-0005-0000-0000-0000DF490000}"/>
    <cellStyle name="T_Book1_CPK 4 6" xfId="18414" xr:uid="{00000000-0005-0000-0000-0000E0490000}"/>
    <cellStyle name="T_Book1_CPK 4 7" xfId="18415" xr:uid="{00000000-0005-0000-0000-0000E1490000}"/>
    <cellStyle name="T_Book1_CPK 4 8" xfId="18416" xr:uid="{00000000-0005-0000-0000-0000E2490000}"/>
    <cellStyle name="T_Book1_CPK 4 9" xfId="18417" xr:uid="{00000000-0005-0000-0000-0000E3490000}"/>
    <cellStyle name="T_Book1_CPK 5" xfId="18418" xr:uid="{00000000-0005-0000-0000-0000E4490000}"/>
    <cellStyle name="T_Book1_CPK 5 10" xfId="18419" xr:uid="{00000000-0005-0000-0000-0000E5490000}"/>
    <cellStyle name="T_Book1_CPK 5 11" xfId="18420" xr:uid="{00000000-0005-0000-0000-0000E6490000}"/>
    <cellStyle name="T_Book1_CPK 5 2" xfId="18421" xr:uid="{00000000-0005-0000-0000-0000E7490000}"/>
    <cellStyle name="T_Book1_CPK 5 3" xfId="18422" xr:uid="{00000000-0005-0000-0000-0000E8490000}"/>
    <cellStyle name="T_Book1_CPK 5 4" xfId="18423" xr:uid="{00000000-0005-0000-0000-0000E9490000}"/>
    <cellStyle name="T_Book1_CPK 5 5" xfId="18424" xr:uid="{00000000-0005-0000-0000-0000EA490000}"/>
    <cellStyle name="T_Book1_CPK 5 6" xfId="18425" xr:uid="{00000000-0005-0000-0000-0000EB490000}"/>
    <cellStyle name="T_Book1_CPK 5 7" xfId="18426" xr:uid="{00000000-0005-0000-0000-0000EC490000}"/>
    <cellStyle name="T_Book1_CPK 5 8" xfId="18427" xr:uid="{00000000-0005-0000-0000-0000ED490000}"/>
    <cellStyle name="T_Book1_CPK 5 9" xfId="18428" xr:uid="{00000000-0005-0000-0000-0000EE490000}"/>
    <cellStyle name="T_Book1_CPK 6" xfId="18429" xr:uid="{00000000-0005-0000-0000-0000EF490000}"/>
    <cellStyle name="T_Book1_CPK 6 10" xfId="18430" xr:uid="{00000000-0005-0000-0000-0000F0490000}"/>
    <cellStyle name="T_Book1_CPK 6 2" xfId="18431" xr:uid="{00000000-0005-0000-0000-0000F1490000}"/>
    <cellStyle name="T_Book1_CPK 6 3" xfId="18432" xr:uid="{00000000-0005-0000-0000-0000F2490000}"/>
    <cellStyle name="T_Book1_CPK 6 4" xfId="18433" xr:uid="{00000000-0005-0000-0000-0000F3490000}"/>
    <cellStyle name="T_Book1_CPK 6 5" xfId="18434" xr:uid="{00000000-0005-0000-0000-0000F4490000}"/>
    <cellStyle name="T_Book1_CPK 6 6" xfId="18435" xr:uid="{00000000-0005-0000-0000-0000F5490000}"/>
    <cellStyle name="T_Book1_CPK 6 7" xfId="18436" xr:uid="{00000000-0005-0000-0000-0000F6490000}"/>
    <cellStyle name="T_Book1_CPK 6 8" xfId="18437" xr:uid="{00000000-0005-0000-0000-0000F7490000}"/>
    <cellStyle name="T_Book1_CPK 6 9" xfId="18438" xr:uid="{00000000-0005-0000-0000-0000F8490000}"/>
    <cellStyle name="T_Book1_Thiet bi" xfId="18439" xr:uid="{00000000-0005-0000-0000-0000F9490000}"/>
    <cellStyle name="T_Book1_Thiet bi 2" xfId="18440" xr:uid="{00000000-0005-0000-0000-0000FA490000}"/>
    <cellStyle name="T_Book1_Thiet bi 2 10" xfId="18441" xr:uid="{00000000-0005-0000-0000-0000FB490000}"/>
    <cellStyle name="T_Book1_Thiet bi 2 11" xfId="18442" xr:uid="{00000000-0005-0000-0000-0000FC490000}"/>
    <cellStyle name="T_Book1_Thiet bi 2 12" xfId="18443" xr:uid="{00000000-0005-0000-0000-0000FD490000}"/>
    <cellStyle name="T_Book1_Thiet bi 2 13" xfId="18444" xr:uid="{00000000-0005-0000-0000-0000FE490000}"/>
    <cellStyle name="T_Book1_Thiet bi 2 2" xfId="18445" xr:uid="{00000000-0005-0000-0000-0000FF490000}"/>
    <cellStyle name="T_Book1_Thiet bi 2 3" xfId="18446" xr:uid="{00000000-0005-0000-0000-0000004A0000}"/>
    <cellStyle name="T_Book1_Thiet bi 2 4" xfId="18447" xr:uid="{00000000-0005-0000-0000-0000014A0000}"/>
    <cellStyle name="T_Book1_Thiet bi 2 5" xfId="18448" xr:uid="{00000000-0005-0000-0000-0000024A0000}"/>
    <cellStyle name="T_Book1_Thiet bi 2 6" xfId="18449" xr:uid="{00000000-0005-0000-0000-0000034A0000}"/>
    <cellStyle name="T_Book1_Thiet bi 2 7" xfId="18450" xr:uid="{00000000-0005-0000-0000-0000044A0000}"/>
    <cellStyle name="T_Book1_Thiet bi 2 8" xfId="18451" xr:uid="{00000000-0005-0000-0000-0000054A0000}"/>
    <cellStyle name="T_Book1_Thiet bi 2 9" xfId="18452" xr:uid="{00000000-0005-0000-0000-0000064A0000}"/>
    <cellStyle name="T_Book1_Thiet bi 3" xfId="18453" xr:uid="{00000000-0005-0000-0000-0000074A0000}"/>
    <cellStyle name="T_Book1_Thiet bi 3 10" xfId="18454" xr:uid="{00000000-0005-0000-0000-0000084A0000}"/>
    <cellStyle name="T_Book1_Thiet bi 3 11" xfId="18455" xr:uid="{00000000-0005-0000-0000-0000094A0000}"/>
    <cellStyle name="T_Book1_Thiet bi 3 2" xfId="18456" xr:uid="{00000000-0005-0000-0000-00000A4A0000}"/>
    <cellStyle name="T_Book1_Thiet bi 3 3" xfId="18457" xr:uid="{00000000-0005-0000-0000-00000B4A0000}"/>
    <cellStyle name="T_Book1_Thiet bi 3 4" xfId="18458" xr:uid="{00000000-0005-0000-0000-00000C4A0000}"/>
    <cellStyle name="T_Book1_Thiet bi 3 5" xfId="18459" xr:uid="{00000000-0005-0000-0000-00000D4A0000}"/>
    <cellStyle name="T_Book1_Thiet bi 3 6" xfId="18460" xr:uid="{00000000-0005-0000-0000-00000E4A0000}"/>
    <cellStyle name="T_Book1_Thiet bi 3 7" xfId="18461" xr:uid="{00000000-0005-0000-0000-00000F4A0000}"/>
    <cellStyle name="T_Book1_Thiet bi 3 8" xfId="18462" xr:uid="{00000000-0005-0000-0000-0000104A0000}"/>
    <cellStyle name="T_Book1_Thiet bi 3 9" xfId="18463" xr:uid="{00000000-0005-0000-0000-0000114A0000}"/>
    <cellStyle name="T_Book1_Thiet bi 4" xfId="18464" xr:uid="{00000000-0005-0000-0000-0000124A0000}"/>
    <cellStyle name="T_Book1_Thiet bi 4 10" xfId="18465" xr:uid="{00000000-0005-0000-0000-0000134A0000}"/>
    <cellStyle name="T_Book1_Thiet bi 4 11" xfId="18466" xr:uid="{00000000-0005-0000-0000-0000144A0000}"/>
    <cellStyle name="T_Book1_Thiet bi 4 2" xfId="18467" xr:uid="{00000000-0005-0000-0000-0000154A0000}"/>
    <cellStyle name="T_Book1_Thiet bi 4 3" xfId="18468" xr:uid="{00000000-0005-0000-0000-0000164A0000}"/>
    <cellStyle name="T_Book1_Thiet bi 4 4" xfId="18469" xr:uid="{00000000-0005-0000-0000-0000174A0000}"/>
    <cellStyle name="T_Book1_Thiet bi 4 5" xfId="18470" xr:uid="{00000000-0005-0000-0000-0000184A0000}"/>
    <cellStyle name="T_Book1_Thiet bi 4 6" xfId="18471" xr:uid="{00000000-0005-0000-0000-0000194A0000}"/>
    <cellStyle name="T_Book1_Thiet bi 4 7" xfId="18472" xr:uid="{00000000-0005-0000-0000-00001A4A0000}"/>
    <cellStyle name="T_Book1_Thiet bi 4 8" xfId="18473" xr:uid="{00000000-0005-0000-0000-00001B4A0000}"/>
    <cellStyle name="T_Book1_Thiet bi 4 9" xfId="18474" xr:uid="{00000000-0005-0000-0000-00001C4A0000}"/>
    <cellStyle name="T_Book1_Thiet bi 5" xfId="18475" xr:uid="{00000000-0005-0000-0000-00001D4A0000}"/>
    <cellStyle name="T_Book1_Thiet bi 5 10" xfId="18476" xr:uid="{00000000-0005-0000-0000-00001E4A0000}"/>
    <cellStyle name="T_Book1_Thiet bi 5 11" xfId="18477" xr:uid="{00000000-0005-0000-0000-00001F4A0000}"/>
    <cellStyle name="T_Book1_Thiet bi 5 2" xfId="18478" xr:uid="{00000000-0005-0000-0000-0000204A0000}"/>
    <cellStyle name="T_Book1_Thiet bi 5 3" xfId="18479" xr:uid="{00000000-0005-0000-0000-0000214A0000}"/>
    <cellStyle name="T_Book1_Thiet bi 5 4" xfId="18480" xr:uid="{00000000-0005-0000-0000-0000224A0000}"/>
    <cellStyle name="T_Book1_Thiet bi 5 5" xfId="18481" xr:uid="{00000000-0005-0000-0000-0000234A0000}"/>
    <cellStyle name="T_Book1_Thiet bi 5 6" xfId="18482" xr:uid="{00000000-0005-0000-0000-0000244A0000}"/>
    <cellStyle name="T_Book1_Thiet bi 5 7" xfId="18483" xr:uid="{00000000-0005-0000-0000-0000254A0000}"/>
    <cellStyle name="T_Book1_Thiet bi 5 8" xfId="18484" xr:uid="{00000000-0005-0000-0000-0000264A0000}"/>
    <cellStyle name="T_Book1_Thiet bi 5 9" xfId="18485" xr:uid="{00000000-0005-0000-0000-0000274A0000}"/>
    <cellStyle name="T_Book1_Thiet bi 6" xfId="18486" xr:uid="{00000000-0005-0000-0000-0000284A0000}"/>
    <cellStyle name="T_Book1_Thiet bi 6 10" xfId="18487" xr:uid="{00000000-0005-0000-0000-0000294A0000}"/>
    <cellStyle name="T_Book1_Thiet bi 6 2" xfId="18488" xr:uid="{00000000-0005-0000-0000-00002A4A0000}"/>
    <cellStyle name="T_Book1_Thiet bi 6 3" xfId="18489" xr:uid="{00000000-0005-0000-0000-00002B4A0000}"/>
    <cellStyle name="T_Book1_Thiet bi 6 4" xfId="18490" xr:uid="{00000000-0005-0000-0000-00002C4A0000}"/>
    <cellStyle name="T_Book1_Thiet bi 6 5" xfId="18491" xr:uid="{00000000-0005-0000-0000-00002D4A0000}"/>
    <cellStyle name="T_Book1_Thiet bi 6 6" xfId="18492" xr:uid="{00000000-0005-0000-0000-00002E4A0000}"/>
    <cellStyle name="T_Book1_Thiet bi 6 7" xfId="18493" xr:uid="{00000000-0005-0000-0000-00002F4A0000}"/>
    <cellStyle name="T_Book1_Thiet bi 6 8" xfId="18494" xr:uid="{00000000-0005-0000-0000-0000304A0000}"/>
    <cellStyle name="T_Book1_Thiet bi 6 9" xfId="18495" xr:uid="{00000000-0005-0000-0000-0000314A0000}"/>
    <cellStyle name="T_CPK" xfId="18496" xr:uid="{00000000-0005-0000-0000-0000324A0000}"/>
    <cellStyle name="T_CPK 2" xfId="18497" xr:uid="{00000000-0005-0000-0000-0000334A0000}"/>
    <cellStyle name="T_CPK 2 10" xfId="18498" xr:uid="{00000000-0005-0000-0000-0000344A0000}"/>
    <cellStyle name="T_CPK 2 11" xfId="18499" xr:uid="{00000000-0005-0000-0000-0000354A0000}"/>
    <cellStyle name="T_CPK 2 12" xfId="18500" xr:uid="{00000000-0005-0000-0000-0000364A0000}"/>
    <cellStyle name="T_CPK 2 13" xfId="18501" xr:uid="{00000000-0005-0000-0000-0000374A0000}"/>
    <cellStyle name="T_CPK 2 2" xfId="18502" xr:uid="{00000000-0005-0000-0000-0000384A0000}"/>
    <cellStyle name="T_CPK 2 3" xfId="18503" xr:uid="{00000000-0005-0000-0000-0000394A0000}"/>
    <cellStyle name="T_CPK 2 4" xfId="18504" xr:uid="{00000000-0005-0000-0000-00003A4A0000}"/>
    <cellStyle name="T_CPK 2 5" xfId="18505" xr:uid="{00000000-0005-0000-0000-00003B4A0000}"/>
    <cellStyle name="T_CPK 2 6" xfId="18506" xr:uid="{00000000-0005-0000-0000-00003C4A0000}"/>
    <cellStyle name="T_CPK 2 7" xfId="18507" xr:uid="{00000000-0005-0000-0000-00003D4A0000}"/>
    <cellStyle name="T_CPK 2 8" xfId="18508" xr:uid="{00000000-0005-0000-0000-00003E4A0000}"/>
    <cellStyle name="T_CPK 2 9" xfId="18509" xr:uid="{00000000-0005-0000-0000-00003F4A0000}"/>
    <cellStyle name="T_CPK 3" xfId="18510" xr:uid="{00000000-0005-0000-0000-0000404A0000}"/>
    <cellStyle name="T_CPK 3 10" xfId="18511" xr:uid="{00000000-0005-0000-0000-0000414A0000}"/>
    <cellStyle name="T_CPK 3 11" xfId="18512" xr:uid="{00000000-0005-0000-0000-0000424A0000}"/>
    <cellStyle name="T_CPK 3 2" xfId="18513" xr:uid="{00000000-0005-0000-0000-0000434A0000}"/>
    <cellStyle name="T_CPK 3 3" xfId="18514" xr:uid="{00000000-0005-0000-0000-0000444A0000}"/>
    <cellStyle name="T_CPK 3 4" xfId="18515" xr:uid="{00000000-0005-0000-0000-0000454A0000}"/>
    <cellStyle name="T_CPK 3 5" xfId="18516" xr:uid="{00000000-0005-0000-0000-0000464A0000}"/>
    <cellStyle name="T_CPK 3 6" xfId="18517" xr:uid="{00000000-0005-0000-0000-0000474A0000}"/>
    <cellStyle name="T_CPK 3 7" xfId="18518" xr:uid="{00000000-0005-0000-0000-0000484A0000}"/>
    <cellStyle name="T_CPK 3 8" xfId="18519" xr:uid="{00000000-0005-0000-0000-0000494A0000}"/>
    <cellStyle name="T_CPK 3 9" xfId="18520" xr:uid="{00000000-0005-0000-0000-00004A4A0000}"/>
    <cellStyle name="T_CPK 4" xfId="18521" xr:uid="{00000000-0005-0000-0000-00004B4A0000}"/>
    <cellStyle name="T_CPK 4 10" xfId="18522" xr:uid="{00000000-0005-0000-0000-00004C4A0000}"/>
    <cellStyle name="T_CPK 4 11" xfId="18523" xr:uid="{00000000-0005-0000-0000-00004D4A0000}"/>
    <cellStyle name="T_CPK 4 2" xfId="18524" xr:uid="{00000000-0005-0000-0000-00004E4A0000}"/>
    <cellStyle name="T_CPK 4 3" xfId="18525" xr:uid="{00000000-0005-0000-0000-00004F4A0000}"/>
    <cellStyle name="T_CPK 4 4" xfId="18526" xr:uid="{00000000-0005-0000-0000-0000504A0000}"/>
    <cellStyle name="T_CPK 4 5" xfId="18527" xr:uid="{00000000-0005-0000-0000-0000514A0000}"/>
    <cellStyle name="T_CPK 4 6" xfId="18528" xr:uid="{00000000-0005-0000-0000-0000524A0000}"/>
    <cellStyle name="T_CPK 4 7" xfId="18529" xr:uid="{00000000-0005-0000-0000-0000534A0000}"/>
    <cellStyle name="T_CPK 4 8" xfId="18530" xr:uid="{00000000-0005-0000-0000-0000544A0000}"/>
    <cellStyle name="T_CPK 4 9" xfId="18531" xr:uid="{00000000-0005-0000-0000-0000554A0000}"/>
    <cellStyle name="T_CPK 5" xfId="18532" xr:uid="{00000000-0005-0000-0000-0000564A0000}"/>
    <cellStyle name="T_CPK 5 10" xfId="18533" xr:uid="{00000000-0005-0000-0000-0000574A0000}"/>
    <cellStyle name="T_CPK 5 11" xfId="18534" xr:uid="{00000000-0005-0000-0000-0000584A0000}"/>
    <cellStyle name="T_CPK 5 2" xfId="18535" xr:uid="{00000000-0005-0000-0000-0000594A0000}"/>
    <cellStyle name="T_CPK 5 3" xfId="18536" xr:uid="{00000000-0005-0000-0000-00005A4A0000}"/>
    <cellStyle name="T_CPK 5 4" xfId="18537" xr:uid="{00000000-0005-0000-0000-00005B4A0000}"/>
    <cellStyle name="T_CPK 5 5" xfId="18538" xr:uid="{00000000-0005-0000-0000-00005C4A0000}"/>
    <cellStyle name="T_CPK 5 6" xfId="18539" xr:uid="{00000000-0005-0000-0000-00005D4A0000}"/>
    <cellStyle name="T_CPK 5 7" xfId="18540" xr:uid="{00000000-0005-0000-0000-00005E4A0000}"/>
    <cellStyle name="T_CPK 5 8" xfId="18541" xr:uid="{00000000-0005-0000-0000-00005F4A0000}"/>
    <cellStyle name="T_CPK 5 9" xfId="18542" xr:uid="{00000000-0005-0000-0000-0000604A0000}"/>
    <cellStyle name="T_CPK 6" xfId="18543" xr:uid="{00000000-0005-0000-0000-0000614A0000}"/>
    <cellStyle name="T_CPK 6 10" xfId="18544" xr:uid="{00000000-0005-0000-0000-0000624A0000}"/>
    <cellStyle name="T_CPK 6 2" xfId="18545" xr:uid="{00000000-0005-0000-0000-0000634A0000}"/>
    <cellStyle name="T_CPK 6 3" xfId="18546" xr:uid="{00000000-0005-0000-0000-0000644A0000}"/>
    <cellStyle name="T_CPK 6 4" xfId="18547" xr:uid="{00000000-0005-0000-0000-0000654A0000}"/>
    <cellStyle name="T_CPK 6 5" xfId="18548" xr:uid="{00000000-0005-0000-0000-0000664A0000}"/>
    <cellStyle name="T_CPK 6 6" xfId="18549" xr:uid="{00000000-0005-0000-0000-0000674A0000}"/>
    <cellStyle name="T_CPK 6 7" xfId="18550" xr:uid="{00000000-0005-0000-0000-0000684A0000}"/>
    <cellStyle name="T_CPK 6 8" xfId="18551" xr:uid="{00000000-0005-0000-0000-0000694A0000}"/>
    <cellStyle name="T_CPK 6 9" xfId="18552" xr:uid="{00000000-0005-0000-0000-00006A4A0000}"/>
    <cellStyle name="T_Thiet bi" xfId="18553" xr:uid="{00000000-0005-0000-0000-00006B4A0000}"/>
    <cellStyle name="T_Thiet bi 2" xfId="18554" xr:uid="{00000000-0005-0000-0000-00006C4A0000}"/>
    <cellStyle name="T_Thiet bi 2 10" xfId="18555" xr:uid="{00000000-0005-0000-0000-00006D4A0000}"/>
    <cellStyle name="T_Thiet bi 2 11" xfId="18556" xr:uid="{00000000-0005-0000-0000-00006E4A0000}"/>
    <cellStyle name="T_Thiet bi 2 12" xfId="18557" xr:uid="{00000000-0005-0000-0000-00006F4A0000}"/>
    <cellStyle name="T_Thiet bi 2 13" xfId="18558" xr:uid="{00000000-0005-0000-0000-0000704A0000}"/>
    <cellStyle name="T_Thiet bi 2 2" xfId="18559" xr:uid="{00000000-0005-0000-0000-0000714A0000}"/>
    <cellStyle name="T_Thiet bi 2 3" xfId="18560" xr:uid="{00000000-0005-0000-0000-0000724A0000}"/>
    <cellStyle name="T_Thiet bi 2 4" xfId="18561" xr:uid="{00000000-0005-0000-0000-0000734A0000}"/>
    <cellStyle name="T_Thiet bi 2 5" xfId="18562" xr:uid="{00000000-0005-0000-0000-0000744A0000}"/>
    <cellStyle name="T_Thiet bi 2 6" xfId="18563" xr:uid="{00000000-0005-0000-0000-0000754A0000}"/>
    <cellStyle name="T_Thiet bi 2 7" xfId="18564" xr:uid="{00000000-0005-0000-0000-0000764A0000}"/>
    <cellStyle name="T_Thiet bi 2 8" xfId="18565" xr:uid="{00000000-0005-0000-0000-0000774A0000}"/>
    <cellStyle name="T_Thiet bi 2 9" xfId="18566" xr:uid="{00000000-0005-0000-0000-0000784A0000}"/>
    <cellStyle name="T_Thiet bi 3" xfId="18567" xr:uid="{00000000-0005-0000-0000-0000794A0000}"/>
    <cellStyle name="T_Thiet bi 3 10" xfId="18568" xr:uid="{00000000-0005-0000-0000-00007A4A0000}"/>
    <cellStyle name="T_Thiet bi 3 11" xfId="18569" xr:uid="{00000000-0005-0000-0000-00007B4A0000}"/>
    <cellStyle name="T_Thiet bi 3 2" xfId="18570" xr:uid="{00000000-0005-0000-0000-00007C4A0000}"/>
    <cellStyle name="T_Thiet bi 3 3" xfId="18571" xr:uid="{00000000-0005-0000-0000-00007D4A0000}"/>
    <cellStyle name="T_Thiet bi 3 4" xfId="18572" xr:uid="{00000000-0005-0000-0000-00007E4A0000}"/>
    <cellStyle name="T_Thiet bi 3 5" xfId="18573" xr:uid="{00000000-0005-0000-0000-00007F4A0000}"/>
    <cellStyle name="T_Thiet bi 3 6" xfId="18574" xr:uid="{00000000-0005-0000-0000-0000804A0000}"/>
    <cellStyle name="T_Thiet bi 3 7" xfId="18575" xr:uid="{00000000-0005-0000-0000-0000814A0000}"/>
    <cellStyle name="T_Thiet bi 3 8" xfId="18576" xr:uid="{00000000-0005-0000-0000-0000824A0000}"/>
    <cellStyle name="T_Thiet bi 3 9" xfId="18577" xr:uid="{00000000-0005-0000-0000-0000834A0000}"/>
    <cellStyle name="T_Thiet bi 4" xfId="18578" xr:uid="{00000000-0005-0000-0000-0000844A0000}"/>
    <cellStyle name="T_Thiet bi 4 10" xfId="18579" xr:uid="{00000000-0005-0000-0000-0000854A0000}"/>
    <cellStyle name="T_Thiet bi 4 11" xfId="18580" xr:uid="{00000000-0005-0000-0000-0000864A0000}"/>
    <cellStyle name="T_Thiet bi 4 2" xfId="18581" xr:uid="{00000000-0005-0000-0000-0000874A0000}"/>
    <cellStyle name="T_Thiet bi 4 3" xfId="18582" xr:uid="{00000000-0005-0000-0000-0000884A0000}"/>
    <cellStyle name="T_Thiet bi 4 4" xfId="18583" xr:uid="{00000000-0005-0000-0000-0000894A0000}"/>
    <cellStyle name="T_Thiet bi 4 5" xfId="18584" xr:uid="{00000000-0005-0000-0000-00008A4A0000}"/>
    <cellStyle name="T_Thiet bi 4 6" xfId="18585" xr:uid="{00000000-0005-0000-0000-00008B4A0000}"/>
    <cellStyle name="T_Thiet bi 4 7" xfId="18586" xr:uid="{00000000-0005-0000-0000-00008C4A0000}"/>
    <cellStyle name="T_Thiet bi 4 8" xfId="18587" xr:uid="{00000000-0005-0000-0000-00008D4A0000}"/>
    <cellStyle name="T_Thiet bi 4 9" xfId="18588" xr:uid="{00000000-0005-0000-0000-00008E4A0000}"/>
    <cellStyle name="T_Thiet bi 5" xfId="18589" xr:uid="{00000000-0005-0000-0000-00008F4A0000}"/>
    <cellStyle name="T_Thiet bi 5 10" xfId="18590" xr:uid="{00000000-0005-0000-0000-0000904A0000}"/>
    <cellStyle name="T_Thiet bi 5 11" xfId="18591" xr:uid="{00000000-0005-0000-0000-0000914A0000}"/>
    <cellStyle name="T_Thiet bi 5 2" xfId="18592" xr:uid="{00000000-0005-0000-0000-0000924A0000}"/>
    <cellStyle name="T_Thiet bi 5 3" xfId="18593" xr:uid="{00000000-0005-0000-0000-0000934A0000}"/>
    <cellStyle name="T_Thiet bi 5 4" xfId="18594" xr:uid="{00000000-0005-0000-0000-0000944A0000}"/>
    <cellStyle name="T_Thiet bi 5 5" xfId="18595" xr:uid="{00000000-0005-0000-0000-0000954A0000}"/>
    <cellStyle name="T_Thiet bi 5 6" xfId="18596" xr:uid="{00000000-0005-0000-0000-0000964A0000}"/>
    <cellStyle name="T_Thiet bi 5 7" xfId="18597" xr:uid="{00000000-0005-0000-0000-0000974A0000}"/>
    <cellStyle name="T_Thiet bi 5 8" xfId="18598" xr:uid="{00000000-0005-0000-0000-0000984A0000}"/>
    <cellStyle name="T_Thiet bi 5 9" xfId="18599" xr:uid="{00000000-0005-0000-0000-0000994A0000}"/>
    <cellStyle name="T_Thiet bi 6" xfId="18600" xr:uid="{00000000-0005-0000-0000-00009A4A0000}"/>
    <cellStyle name="T_Thiet bi 6 10" xfId="18601" xr:uid="{00000000-0005-0000-0000-00009B4A0000}"/>
    <cellStyle name="T_Thiet bi 6 2" xfId="18602" xr:uid="{00000000-0005-0000-0000-00009C4A0000}"/>
    <cellStyle name="T_Thiet bi 6 3" xfId="18603" xr:uid="{00000000-0005-0000-0000-00009D4A0000}"/>
    <cellStyle name="T_Thiet bi 6 4" xfId="18604" xr:uid="{00000000-0005-0000-0000-00009E4A0000}"/>
    <cellStyle name="T_Thiet bi 6 5" xfId="18605" xr:uid="{00000000-0005-0000-0000-00009F4A0000}"/>
    <cellStyle name="T_Thiet bi 6 6" xfId="18606" xr:uid="{00000000-0005-0000-0000-0000A04A0000}"/>
    <cellStyle name="T_Thiet bi 6 7" xfId="18607" xr:uid="{00000000-0005-0000-0000-0000A14A0000}"/>
    <cellStyle name="T_Thiet bi 6 8" xfId="18608" xr:uid="{00000000-0005-0000-0000-0000A24A0000}"/>
    <cellStyle name="T_Thiet bi 6 9" xfId="18609" xr:uid="{00000000-0005-0000-0000-0000A34A0000}"/>
    <cellStyle name="Table Head" xfId="18610" xr:uid="{00000000-0005-0000-0000-0000A44A0000}"/>
    <cellStyle name="Table Head Aligned" xfId="18611" xr:uid="{00000000-0005-0000-0000-0000A54A0000}"/>
    <cellStyle name="Table Head Aligned 2" xfId="18612" xr:uid="{00000000-0005-0000-0000-0000A64A0000}"/>
    <cellStyle name="Table Head Aligned 3" xfId="18613" xr:uid="{00000000-0005-0000-0000-0000A74A0000}"/>
    <cellStyle name="Table Head Aligned 4" xfId="18614" xr:uid="{00000000-0005-0000-0000-0000A84A0000}"/>
    <cellStyle name="Table Head Aligned 5" xfId="18615" xr:uid="{00000000-0005-0000-0000-0000A94A0000}"/>
    <cellStyle name="Table Head Aligned 6" xfId="18616" xr:uid="{00000000-0005-0000-0000-0000AA4A0000}"/>
    <cellStyle name="Table Head Blue" xfId="18617" xr:uid="{00000000-0005-0000-0000-0000AB4A0000}"/>
    <cellStyle name="Table Head Green" xfId="18618" xr:uid="{00000000-0005-0000-0000-0000AC4A0000}"/>
    <cellStyle name="Table Head Green 2" xfId="18619" xr:uid="{00000000-0005-0000-0000-0000AD4A0000}"/>
    <cellStyle name="Table Head Green 3" xfId="18620" xr:uid="{00000000-0005-0000-0000-0000AE4A0000}"/>
    <cellStyle name="Table Head Green 4" xfId="18621" xr:uid="{00000000-0005-0000-0000-0000AF4A0000}"/>
    <cellStyle name="Table Head Green 5" xfId="18622" xr:uid="{00000000-0005-0000-0000-0000B04A0000}"/>
    <cellStyle name="Table Head Green 6" xfId="18623" xr:uid="{00000000-0005-0000-0000-0000B14A0000}"/>
    <cellStyle name="Table headers" xfId="18624" xr:uid="{00000000-0005-0000-0000-0000B24A0000}"/>
    <cellStyle name="Table headers 2" xfId="18625" xr:uid="{00000000-0005-0000-0000-0000B34A0000}"/>
    <cellStyle name="Table headers 3" xfId="18626" xr:uid="{00000000-0005-0000-0000-0000B44A0000}"/>
    <cellStyle name="Table headers 4" xfId="18627" xr:uid="{00000000-0005-0000-0000-0000B54A0000}"/>
    <cellStyle name="Table headers 5" xfId="18628" xr:uid="{00000000-0005-0000-0000-0000B64A0000}"/>
    <cellStyle name="Table headers 6" xfId="18629" xr:uid="{00000000-0005-0000-0000-0000B74A0000}"/>
    <cellStyle name="Table Heading" xfId="18630" xr:uid="{00000000-0005-0000-0000-0000B84A0000}"/>
    <cellStyle name="Table Heading 2" xfId="18631" xr:uid="{00000000-0005-0000-0000-0000B94A0000}"/>
    <cellStyle name="Table text" xfId="18632" xr:uid="{00000000-0005-0000-0000-0000BA4A0000}"/>
    <cellStyle name="Table title" xfId="18633" xr:uid="{00000000-0005-0000-0000-0000BB4A0000}"/>
    <cellStyle name="Table title 2" xfId="18634" xr:uid="{00000000-0005-0000-0000-0000BC4A0000}"/>
    <cellStyle name="Table title 2 2" xfId="18635" xr:uid="{00000000-0005-0000-0000-0000BD4A0000}"/>
    <cellStyle name="Table title 3" xfId="18636" xr:uid="{00000000-0005-0000-0000-0000BE4A0000}"/>
    <cellStyle name="Table title 3 2" xfId="18637" xr:uid="{00000000-0005-0000-0000-0000BF4A0000}"/>
    <cellStyle name="Table title 4" xfId="18638" xr:uid="{00000000-0005-0000-0000-0000C04A0000}"/>
    <cellStyle name="Table title 4 2" xfId="18639" xr:uid="{00000000-0005-0000-0000-0000C14A0000}"/>
    <cellStyle name="Table title 5" xfId="18640" xr:uid="{00000000-0005-0000-0000-0000C24A0000}"/>
    <cellStyle name="Table title 5 2" xfId="18641" xr:uid="{00000000-0005-0000-0000-0000C34A0000}"/>
    <cellStyle name="Table title 6" xfId="18642" xr:uid="{00000000-0005-0000-0000-0000C44A0000}"/>
    <cellStyle name="Table title 6 2" xfId="18643" xr:uid="{00000000-0005-0000-0000-0000C54A0000}"/>
    <cellStyle name="Table Units" xfId="18644" xr:uid="{00000000-0005-0000-0000-0000C64A0000}"/>
    <cellStyle name="Table Units 2" xfId="18645" xr:uid="{00000000-0005-0000-0000-0000C74A0000}"/>
    <cellStyle name="Table Units 2 2" xfId="18646" xr:uid="{00000000-0005-0000-0000-0000C84A0000}"/>
    <cellStyle name="Table Units 3" xfId="18647" xr:uid="{00000000-0005-0000-0000-0000C94A0000}"/>
    <cellStyle name="Table Units 3 2" xfId="18648" xr:uid="{00000000-0005-0000-0000-0000CA4A0000}"/>
    <cellStyle name="Table Units 4" xfId="18649" xr:uid="{00000000-0005-0000-0000-0000CB4A0000}"/>
    <cellStyle name="Table Units 4 2" xfId="18650" xr:uid="{00000000-0005-0000-0000-0000CC4A0000}"/>
    <cellStyle name="Table Units 5" xfId="18651" xr:uid="{00000000-0005-0000-0000-0000CD4A0000}"/>
    <cellStyle name="Table Units 5 2" xfId="18652" xr:uid="{00000000-0005-0000-0000-0000CE4A0000}"/>
    <cellStyle name="Table Units 6" xfId="18653" xr:uid="{00000000-0005-0000-0000-0000CF4A0000}"/>
    <cellStyle name="Table Units 6 2" xfId="18654" xr:uid="{00000000-0005-0000-0000-0000D04A0000}"/>
    <cellStyle name="Table Units 7" xfId="18655" xr:uid="{00000000-0005-0000-0000-0000D14A0000}"/>
    <cellStyle name="Text Indent A" xfId="18656" xr:uid="{00000000-0005-0000-0000-0000D24A0000}"/>
    <cellStyle name="Text Indent A 2" xfId="18657" xr:uid="{00000000-0005-0000-0000-0000D34A0000}"/>
    <cellStyle name="Text Indent B" xfId="18658" xr:uid="{00000000-0005-0000-0000-0000D44A0000}"/>
    <cellStyle name="Text Indent B 2" xfId="18659" xr:uid="{00000000-0005-0000-0000-0000D54A0000}"/>
    <cellStyle name="Text Indent B 3" xfId="18660" xr:uid="{00000000-0005-0000-0000-0000D64A0000}"/>
    <cellStyle name="Text Indent C" xfId="18661" xr:uid="{00000000-0005-0000-0000-0000D74A0000}"/>
    <cellStyle name="Text Indent C 2" xfId="18662" xr:uid="{00000000-0005-0000-0000-0000D84A0000}"/>
    <cellStyle name="Text Indent C 3" xfId="18663" xr:uid="{00000000-0005-0000-0000-0000D94A0000}"/>
    <cellStyle name="th" xfId="18664" xr:uid="{00000000-0005-0000-0000-0000DA4A0000}"/>
    <cellStyle name="th 2" xfId="18665" xr:uid="{00000000-0005-0000-0000-0000DB4A0000}"/>
    <cellStyle name="th 2 10" xfId="18666" xr:uid="{00000000-0005-0000-0000-0000DC4A0000}"/>
    <cellStyle name="th 2 11" xfId="18667" xr:uid="{00000000-0005-0000-0000-0000DD4A0000}"/>
    <cellStyle name="th 2 12" xfId="18668" xr:uid="{00000000-0005-0000-0000-0000DE4A0000}"/>
    <cellStyle name="th 2 13" xfId="18669" xr:uid="{00000000-0005-0000-0000-0000DF4A0000}"/>
    <cellStyle name="th 2 2" xfId="18670" xr:uid="{00000000-0005-0000-0000-0000E04A0000}"/>
    <cellStyle name="th 2 3" xfId="18671" xr:uid="{00000000-0005-0000-0000-0000E14A0000}"/>
    <cellStyle name="th 2 4" xfId="18672" xr:uid="{00000000-0005-0000-0000-0000E24A0000}"/>
    <cellStyle name="th 2 5" xfId="18673" xr:uid="{00000000-0005-0000-0000-0000E34A0000}"/>
    <cellStyle name="th 2 6" xfId="18674" xr:uid="{00000000-0005-0000-0000-0000E44A0000}"/>
    <cellStyle name="th 2 7" xfId="18675" xr:uid="{00000000-0005-0000-0000-0000E54A0000}"/>
    <cellStyle name="th 2 8" xfId="18676" xr:uid="{00000000-0005-0000-0000-0000E64A0000}"/>
    <cellStyle name="th 2 9" xfId="18677" xr:uid="{00000000-0005-0000-0000-0000E74A0000}"/>
    <cellStyle name="th 3" xfId="18678" xr:uid="{00000000-0005-0000-0000-0000E84A0000}"/>
    <cellStyle name="th 3 10" xfId="18679" xr:uid="{00000000-0005-0000-0000-0000E94A0000}"/>
    <cellStyle name="th 3 11" xfId="18680" xr:uid="{00000000-0005-0000-0000-0000EA4A0000}"/>
    <cellStyle name="th 3 2" xfId="18681" xr:uid="{00000000-0005-0000-0000-0000EB4A0000}"/>
    <cellStyle name="th 3 3" xfId="18682" xr:uid="{00000000-0005-0000-0000-0000EC4A0000}"/>
    <cellStyle name="th 3 4" xfId="18683" xr:uid="{00000000-0005-0000-0000-0000ED4A0000}"/>
    <cellStyle name="th 3 5" xfId="18684" xr:uid="{00000000-0005-0000-0000-0000EE4A0000}"/>
    <cellStyle name="th 3 6" xfId="18685" xr:uid="{00000000-0005-0000-0000-0000EF4A0000}"/>
    <cellStyle name="th 3 7" xfId="18686" xr:uid="{00000000-0005-0000-0000-0000F04A0000}"/>
    <cellStyle name="th 3 8" xfId="18687" xr:uid="{00000000-0005-0000-0000-0000F14A0000}"/>
    <cellStyle name="th 3 9" xfId="18688" xr:uid="{00000000-0005-0000-0000-0000F24A0000}"/>
    <cellStyle name="th 4" xfId="18689" xr:uid="{00000000-0005-0000-0000-0000F34A0000}"/>
    <cellStyle name="th 4 10" xfId="18690" xr:uid="{00000000-0005-0000-0000-0000F44A0000}"/>
    <cellStyle name="th 4 11" xfId="18691" xr:uid="{00000000-0005-0000-0000-0000F54A0000}"/>
    <cellStyle name="th 4 2" xfId="18692" xr:uid="{00000000-0005-0000-0000-0000F64A0000}"/>
    <cellStyle name="th 4 3" xfId="18693" xr:uid="{00000000-0005-0000-0000-0000F74A0000}"/>
    <cellStyle name="th 4 4" xfId="18694" xr:uid="{00000000-0005-0000-0000-0000F84A0000}"/>
    <cellStyle name="th 4 5" xfId="18695" xr:uid="{00000000-0005-0000-0000-0000F94A0000}"/>
    <cellStyle name="th 4 6" xfId="18696" xr:uid="{00000000-0005-0000-0000-0000FA4A0000}"/>
    <cellStyle name="th 4 7" xfId="18697" xr:uid="{00000000-0005-0000-0000-0000FB4A0000}"/>
    <cellStyle name="th 4 8" xfId="18698" xr:uid="{00000000-0005-0000-0000-0000FC4A0000}"/>
    <cellStyle name="th 4 9" xfId="18699" xr:uid="{00000000-0005-0000-0000-0000FD4A0000}"/>
    <cellStyle name="th 5" xfId="18700" xr:uid="{00000000-0005-0000-0000-0000FE4A0000}"/>
    <cellStyle name="th 5 10" xfId="18701" xr:uid="{00000000-0005-0000-0000-0000FF4A0000}"/>
    <cellStyle name="th 5 11" xfId="18702" xr:uid="{00000000-0005-0000-0000-0000004B0000}"/>
    <cellStyle name="th 5 2" xfId="18703" xr:uid="{00000000-0005-0000-0000-0000014B0000}"/>
    <cellStyle name="th 5 3" xfId="18704" xr:uid="{00000000-0005-0000-0000-0000024B0000}"/>
    <cellStyle name="th 5 4" xfId="18705" xr:uid="{00000000-0005-0000-0000-0000034B0000}"/>
    <cellStyle name="th 5 5" xfId="18706" xr:uid="{00000000-0005-0000-0000-0000044B0000}"/>
    <cellStyle name="th 5 6" xfId="18707" xr:uid="{00000000-0005-0000-0000-0000054B0000}"/>
    <cellStyle name="th 5 7" xfId="18708" xr:uid="{00000000-0005-0000-0000-0000064B0000}"/>
    <cellStyle name="th 5 8" xfId="18709" xr:uid="{00000000-0005-0000-0000-0000074B0000}"/>
    <cellStyle name="th 5 9" xfId="18710" xr:uid="{00000000-0005-0000-0000-0000084B0000}"/>
    <cellStyle name="th 6" xfId="18711" xr:uid="{00000000-0005-0000-0000-0000094B0000}"/>
    <cellStyle name="th 6 10" xfId="18712" xr:uid="{00000000-0005-0000-0000-00000A4B0000}"/>
    <cellStyle name="th 6 2" xfId="18713" xr:uid="{00000000-0005-0000-0000-00000B4B0000}"/>
    <cellStyle name="th 6 3" xfId="18714" xr:uid="{00000000-0005-0000-0000-00000C4B0000}"/>
    <cellStyle name="th 6 4" xfId="18715" xr:uid="{00000000-0005-0000-0000-00000D4B0000}"/>
    <cellStyle name="th 6 5" xfId="18716" xr:uid="{00000000-0005-0000-0000-00000E4B0000}"/>
    <cellStyle name="th 6 6" xfId="18717" xr:uid="{00000000-0005-0000-0000-00000F4B0000}"/>
    <cellStyle name="th 6 7" xfId="18718" xr:uid="{00000000-0005-0000-0000-0000104B0000}"/>
    <cellStyle name="th 6 8" xfId="18719" xr:uid="{00000000-0005-0000-0000-0000114B0000}"/>
    <cellStyle name="th 6 9" xfId="18720" xr:uid="{00000000-0005-0000-0000-0000124B0000}"/>
    <cellStyle name="Title" xfId="18721" xr:uid="{00000000-0005-0000-0000-0000134B0000}"/>
    <cellStyle name="Title 2" xfId="18722" xr:uid="{00000000-0005-0000-0000-0000144B0000}"/>
    <cellStyle name="Title 2 2" xfId="18723" xr:uid="{00000000-0005-0000-0000-0000154B0000}"/>
    <cellStyle name="Title 2 2 2" xfId="18724" xr:uid="{00000000-0005-0000-0000-0000164B0000}"/>
    <cellStyle name="Title 2 3" xfId="18725" xr:uid="{00000000-0005-0000-0000-0000174B0000}"/>
    <cellStyle name="Title 2 4" xfId="18726" xr:uid="{00000000-0005-0000-0000-0000184B0000}"/>
    <cellStyle name="Title 3" xfId="18727" xr:uid="{00000000-0005-0000-0000-0000194B0000}"/>
    <cellStyle name="Title 3 2" xfId="18728" xr:uid="{00000000-0005-0000-0000-00001A4B0000}"/>
    <cellStyle name="Title 4" xfId="18729" xr:uid="{00000000-0005-0000-0000-00001B4B0000}"/>
    <cellStyle name="Title Box" xfId="18730" xr:uid="{00000000-0005-0000-0000-00001C4B0000}"/>
    <cellStyle name="Title Box 2" xfId="18731" xr:uid="{00000000-0005-0000-0000-00001D4B0000}"/>
    <cellStyle name="Title Box 3" xfId="18732" xr:uid="{00000000-0005-0000-0000-00001E4B0000}"/>
    <cellStyle name="Title Box 4" xfId="18733" xr:uid="{00000000-0005-0000-0000-00001F4B0000}"/>
    <cellStyle name="Title Box 5" xfId="18734" xr:uid="{00000000-0005-0000-0000-0000204B0000}"/>
    <cellStyle name="Title Box 6" xfId="18735" xr:uid="{00000000-0005-0000-0000-0000214B0000}"/>
    <cellStyle name="Title Chart" xfId="18736" xr:uid="{00000000-0005-0000-0000-0000224B0000}"/>
    <cellStyle name="Title: 2 Lines" xfId="18737" xr:uid="{00000000-0005-0000-0000-0000234B0000}"/>
    <cellStyle name="Title: 2 Lines 2" xfId="18738" xr:uid="{00000000-0005-0000-0000-0000244B0000}"/>
    <cellStyle name="Title: 2 Lines 2 10" xfId="18739" xr:uid="{00000000-0005-0000-0000-0000254B0000}"/>
    <cellStyle name="Title: 2 Lines 2 2" xfId="18740" xr:uid="{00000000-0005-0000-0000-0000264B0000}"/>
    <cellStyle name="Title: 2 Lines 2 3" xfId="18741" xr:uid="{00000000-0005-0000-0000-0000274B0000}"/>
    <cellStyle name="Title: 2 Lines 2 4" xfId="18742" xr:uid="{00000000-0005-0000-0000-0000284B0000}"/>
    <cellStyle name="Title: 2 Lines 2 5" xfId="18743" xr:uid="{00000000-0005-0000-0000-0000294B0000}"/>
    <cellStyle name="Title: 2 Lines 2 6" xfId="18744" xr:uid="{00000000-0005-0000-0000-00002A4B0000}"/>
    <cellStyle name="Title: 2 Lines 2 7" xfId="18745" xr:uid="{00000000-0005-0000-0000-00002B4B0000}"/>
    <cellStyle name="Title: 2 Lines 2 8" xfId="18746" xr:uid="{00000000-0005-0000-0000-00002C4B0000}"/>
    <cellStyle name="Title: 2 Lines 2 9" xfId="18747" xr:uid="{00000000-0005-0000-0000-00002D4B0000}"/>
    <cellStyle name="Title: 2 Lines 3" xfId="18748" xr:uid="{00000000-0005-0000-0000-00002E4B0000}"/>
    <cellStyle name="Title: 2 Lines 3 10" xfId="18749" xr:uid="{00000000-0005-0000-0000-00002F4B0000}"/>
    <cellStyle name="Title: 2 Lines 3 2" xfId="18750" xr:uid="{00000000-0005-0000-0000-0000304B0000}"/>
    <cellStyle name="Title: 2 Lines 3 3" xfId="18751" xr:uid="{00000000-0005-0000-0000-0000314B0000}"/>
    <cellStyle name="Title: 2 Lines 3 4" xfId="18752" xr:uid="{00000000-0005-0000-0000-0000324B0000}"/>
    <cellStyle name="Title: 2 Lines 3 5" xfId="18753" xr:uid="{00000000-0005-0000-0000-0000334B0000}"/>
    <cellStyle name="Title: 2 Lines 3 6" xfId="18754" xr:uid="{00000000-0005-0000-0000-0000344B0000}"/>
    <cellStyle name="Title: 2 Lines 3 7" xfId="18755" xr:uid="{00000000-0005-0000-0000-0000354B0000}"/>
    <cellStyle name="Title: 2 Lines 3 8" xfId="18756" xr:uid="{00000000-0005-0000-0000-0000364B0000}"/>
    <cellStyle name="Title: 2 Lines 3 9" xfId="18757" xr:uid="{00000000-0005-0000-0000-0000374B0000}"/>
    <cellStyle name="Title: 2 Lines 4" xfId="18758" xr:uid="{00000000-0005-0000-0000-0000384B0000}"/>
    <cellStyle name="Title: 2 Lines 4 10" xfId="18759" xr:uid="{00000000-0005-0000-0000-0000394B0000}"/>
    <cellStyle name="Title: 2 Lines 4 2" xfId="18760" xr:uid="{00000000-0005-0000-0000-00003A4B0000}"/>
    <cellStyle name="Title: 2 Lines 4 3" xfId="18761" xr:uid="{00000000-0005-0000-0000-00003B4B0000}"/>
    <cellStyle name="Title: 2 Lines 4 4" xfId="18762" xr:uid="{00000000-0005-0000-0000-00003C4B0000}"/>
    <cellStyle name="Title: 2 Lines 4 5" xfId="18763" xr:uid="{00000000-0005-0000-0000-00003D4B0000}"/>
    <cellStyle name="Title: 2 Lines 4 6" xfId="18764" xr:uid="{00000000-0005-0000-0000-00003E4B0000}"/>
    <cellStyle name="Title: 2 Lines 4 7" xfId="18765" xr:uid="{00000000-0005-0000-0000-00003F4B0000}"/>
    <cellStyle name="Title: 2 Lines 4 8" xfId="18766" xr:uid="{00000000-0005-0000-0000-0000404B0000}"/>
    <cellStyle name="Title: 2 Lines 4 9" xfId="18767" xr:uid="{00000000-0005-0000-0000-0000414B0000}"/>
    <cellStyle name="Title: 2 Lines 5" xfId="18768" xr:uid="{00000000-0005-0000-0000-0000424B0000}"/>
    <cellStyle name="Title: 2 Lines 5 10" xfId="18769" xr:uid="{00000000-0005-0000-0000-0000434B0000}"/>
    <cellStyle name="Title: 2 Lines 5 2" xfId="18770" xr:uid="{00000000-0005-0000-0000-0000444B0000}"/>
    <cellStyle name="Title: 2 Lines 5 3" xfId="18771" xr:uid="{00000000-0005-0000-0000-0000454B0000}"/>
    <cellStyle name="Title: 2 Lines 5 4" xfId="18772" xr:uid="{00000000-0005-0000-0000-0000464B0000}"/>
    <cellStyle name="Title: 2 Lines 5 5" xfId="18773" xr:uid="{00000000-0005-0000-0000-0000474B0000}"/>
    <cellStyle name="Title: 2 Lines 5 6" xfId="18774" xr:uid="{00000000-0005-0000-0000-0000484B0000}"/>
    <cellStyle name="Title: 2 Lines 5 7" xfId="18775" xr:uid="{00000000-0005-0000-0000-0000494B0000}"/>
    <cellStyle name="Title: 2 Lines 5 8" xfId="18776" xr:uid="{00000000-0005-0000-0000-00004A4B0000}"/>
    <cellStyle name="Title: 2 Lines 5 9" xfId="18777" xr:uid="{00000000-0005-0000-0000-00004B4B0000}"/>
    <cellStyle name="Title: 2 Lines 6" xfId="18778" xr:uid="{00000000-0005-0000-0000-00004C4B0000}"/>
    <cellStyle name="Title: 2 Lines 6 10" xfId="18779" xr:uid="{00000000-0005-0000-0000-00004D4B0000}"/>
    <cellStyle name="Title: 2 Lines 6 2" xfId="18780" xr:uid="{00000000-0005-0000-0000-00004E4B0000}"/>
    <cellStyle name="Title: 2 Lines 6 3" xfId="18781" xr:uid="{00000000-0005-0000-0000-00004F4B0000}"/>
    <cellStyle name="Title: 2 Lines 6 4" xfId="18782" xr:uid="{00000000-0005-0000-0000-0000504B0000}"/>
    <cellStyle name="Title: 2 Lines 6 5" xfId="18783" xr:uid="{00000000-0005-0000-0000-0000514B0000}"/>
    <cellStyle name="Title: 2 Lines 6 6" xfId="18784" xr:uid="{00000000-0005-0000-0000-0000524B0000}"/>
    <cellStyle name="Title: 2 Lines 6 7" xfId="18785" xr:uid="{00000000-0005-0000-0000-0000534B0000}"/>
    <cellStyle name="Title: 2 Lines 6 8" xfId="18786" xr:uid="{00000000-0005-0000-0000-0000544B0000}"/>
    <cellStyle name="Title: 2 Lines 6 9" xfId="18787" xr:uid="{00000000-0005-0000-0000-0000554B0000}"/>
    <cellStyle name="Title_Cost" xfId="18788" xr:uid="{00000000-0005-0000-0000-0000564B0000}"/>
    <cellStyle name="Top Row" xfId="18789" xr:uid="{00000000-0005-0000-0000-0000574B0000}"/>
    <cellStyle name="Top Row 2" xfId="18790" xr:uid="{00000000-0005-0000-0000-0000584B0000}"/>
    <cellStyle name="Top Row 3" xfId="18791" xr:uid="{00000000-0005-0000-0000-0000594B0000}"/>
    <cellStyle name="Total" xfId="18792" xr:uid="{00000000-0005-0000-0000-00005A4B0000}"/>
    <cellStyle name="Total 10" xfId="18793" xr:uid="{00000000-0005-0000-0000-00005B4B0000}"/>
    <cellStyle name="Total 11" xfId="18794" xr:uid="{00000000-0005-0000-0000-00005C4B0000}"/>
    <cellStyle name="Total 12" xfId="18795" xr:uid="{00000000-0005-0000-0000-00005D4B0000}"/>
    <cellStyle name="Total 13" xfId="18796" xr:uid="{00000000-0005-0000-0000-00005E4B0000}"/>
    <cellStyle name="Total 14" xfId="18797" xr:uid="{00000000-0005-0000-0000-00005F4B0000}"/>
    <cellStyle name="Total 15" xfId="18798" xr:uid="{00000000-0005-0000-0000-0000604B0000}"/>
    <cellStyle name="Total 16" xfId="18799" xr:uid="{00000000-0005-0000-0000-0000614B0000}"/>
    <cellStyle name="Total 17" xfId="18800" xr:uid="{00000000-0005-0000-0000-0000624B0000}"/>
    <cellStyle name="Total 18" xfId="18801" xr:uid="{00000000-0005-0000-0000-0000634B0000}"/>
    <cellStyle name="Total 19" xfId="18802" xr:uid="{00000000-0005-0000-0000-0000644B0000}"/>
    <cellStyle name="Total 2" xfId="18803" xr:uid="{00000000-0005-0000-0000-0000654B0000}"/>
    <cellStyle name="Total 2 2" xfId="18804" xr:uid="{00000000-0005-0000-0000-0000664B0000}"/>
    <cellStyle name="Total 2 2 2" xfId="18805" xr:uid="{00000000-0005-0000-0000-0000674B0000}"/>
    <cellStyle name="Total 2 2 2 2" xfId="18806" xr:uid="{00000000-0005-0000-0000-0000684B0000}"/>
    <cellStyle name="Total 2 2 2 3" xfId="18807" xr:uid="{00000000-0005-0000-0000-0000694B0000}"/>
    <cellStyle name="Total 2 3" xfId="18808" xr:uid="{00000000-0005-0000-0000-00006A4B0000}"/>
    <cellStyle name="Total 2 3 2" xfId="18809" xr:uid="{00000000-0005-0000-0000-00006B4B0000}"/>
    <cellStyle name="Total 2 3 3" xfId="18810" xr:uid="{00000000-0005-0000-0000-00006C4B0000}"/>
    <cellStyle name="Total 2 4" xfId="18811" xr:uid="{00000000-0005-0000-0000-00006D4B0000}"/>
    <cellStyle name="Total 2 5" xfId="18812" xr:uid="{00000000-0005-0000-0000-00006E4B0000}"/>
    <cellStyle name="Total 20" xfId="18813" xr:uid="{00000000-0005-0000-0000-00006F4B0000}"/>
    <cellStyle name="Total 3" xfId="18814" xr:uid="{00000000-0005-0000-0000-0000704B0000}"/>
    <cellStyle name="Total 3 2" xfId="18815" xr:uid="{00000000-0005-0000-0000-0000714B0000}"/>
    <cellStyle name="Total 3 3" xfId="18816" xr:uid="{00000000-0005-0000-0000-0000724B0000}"/>
    <cellStyle name="Total 3 3 2" xfId="18817" xr:uid="{00000000-0005-0000-0000-0000734B0000}"/>
    <cellStyle name="Total 3 3 3" xfId="18818" xr:uid="{00000000-0005-0000-0000-0000744B0000}"/>
    <cellStyle name="Total 3 4" xfId="18819" xr:uid="{00000000-0005-0000-0000-0000754B0000}"/>
    <cellStyle name="Total 3 5" xfId="18820" xr:uid="{00000000-0005-0000-0000-0000764B0000}"/>
    <cellStyle name="Total 4" xfId="18821" xr:uid="{00000000-0005-0000-0000-0000774B0000}"/>
    <cellStyle name="Total 4 2" xfId="18822" xr:uid="{00000000-0005-0000-0000-0000784B0000}"/>
    <cellStyle name="Total 4 3" xfId="18823" xr:uid="{00000000-0005-0000-0000-0000794B0000}"/>
    <cellStyle name="Total 4 4" xfId="18824" xr:uid="{00000000-0005-0000-0000-00007A4B0000}"/>
    <cellStyle name="Total 5" xfId="18825" xr:uid="{00000000-0005-0000-0000-00007B4B0000}"/>
    <cellStyle name="Total 6" xfId="18826" xr:uid="{00000000-0005-0000-0000-00007C4B0000}"/>
    <cellStyle name="Total 6 2" xfId="18827" xr:uid="{00000000-0005-0000-0000-00007D4B0000}"/>
    <cellStyle name="Total 6 3" xfId="18828" xr:uid="{00000000-0005-0000-0000-00007E4B0000}"/>
    <cellStyle name="Total 7" xfId="18829" xr:uid="{00000000-0005-0000-0000-00007F4B0000}"/>
    <cellStyle name="Total 7 2" xfId="18830" xr:uid="{00000000-0005-0000-0000-0000804B0000}"/>
    <cellStyle name="Total 8" xfId="18831" xr:uid="{00000000-0005-0000-0000-0000814B0000}"/>
    <cellStyle name="Total 9" xfId="18832" xr:uid="{00000000-0005-0000-0000-0000824B0000}"/>
    <cellStyle name="tt1" xfId="18833" xr:uid="{00000000-0005-0000-0000-0000834B0000}"/>
    <cellStyle name="tt1 2" xfId="18834" xr:uid="{00000000-0005-0000-0000-0000844B0000}"/>
    <cellStyle name="tt1 2 2" xfId="18835" xr:uid="{00000000-0005-0000-0000-0000854B0000}"/>
    <cellStyle name="tt1 3" xfId="18836" xr:uid="{00000000-0005-0000-0000-0000864B0000}"/>
    <cellStyle name="Unprot" xfId="18837" xr:uid="{00000000-0005-0000-0000-0000874B0000}"/>
    <cellStyle name="Unprot 2" xfId="18838" xr:uid="{00000000-0005-0000-0000-0000884B0000}"/>
    <cellStyle name="Unprot$" xfId="18839" xr:uid="{00000000-0005-0000-0000-0000894B0000}"/>
    <cellStyle name="Unprot$ 2" xfId="18840" xr:uid="{00000000-0005-0000-0000-00008A4B0000}"/>
    <cellStyle name="Unprot_CurrencySKorea" xfId="18841" xr:uid="{00000000-0005-0000-0000-00008B4B0000}"/>
    <cellStyle name="Unprotect" xfId="18842" xr:uid="{00000000-0005-0000-0000-00008C4B0000}"/>
    <cellStyle name="Unprotect 2" xfId="18843" xr:uid="{00000000-0005-0000-0000-00008D4B0000}"/>
    <cellStyle name="_x0003_urrency [0]_ SG&amp;A Bridge " xfId="18844" xr:uid="{00000000-0005-0000-0000-00008E4B0000}"/>
    <cellStyle name="Use_1dp" xfId="18845" xr:uid="{00000000-0005-0000-0000-00008F4B0000}"/>
    <cellStyle name="UseB_1dp" xfId="18846" xr:uid="{00000000-0005-0000-0000-0000904B0000}"/>
    <cellStyle name="ux_3_¼­¿ï-¾È»ê" xfId="18847" xr:uid="{00000000-0005-0000-0000-0000914B0000}"/>
    <cellStyle name="viet" xfId="18848" xr:uid="{00000000-0005-0000-0000-0000924B0000}"/>
    <cellStyle name="viet 2" xfId="18849" xr:uid="{00000000-0005-0000-0000-0000934B0000}"/>
    <cellStyle name="viet2" xfId="18850" xr:uid="{00000000-0005-0000-0000-0000944B0000}"/>
    <cellStyle name="viet2 2" xfId="18851" xr:uid="{00000000-0005-0000-0000-0000954B0000}"/>
    <cellStyle name="viet2 2 10" xfId="18852" xr:uid="{00000000-0005-0000-0000-0000964B0000}"/>
    <cellStyle name="viet2 2 11" xfId="18853" xr:uid="{00000000-0005-0000-0000-0000974B0000}"/>
    <cellStyle name="viet2 2 12" xfId="18854" xr:uid="{00000000-0005-0000-0000-0000984B0000}"/>
    <cellStyle name="viet2 2 13" xfId="18855" xr:uid="{00000000-0005-0000-0000-0000994B0000}"/>
    <cellStyle name="viet2 2 2" xfId="18856" xr:uid="{00000000-0005-0000-0000-00009A4B0000}"/>
    <cellStyle name="viet2 2 3" xfId="18857" xr:uid="{00000000-0005-0000-0000-00009B4B0000}"/>
    <cellStyle name="viet2 2 4" xfId="18858" xr:uid="{00000000-0005-0000-0000-00009C4B0000}"/>
    <cellStyle name="viet2 2 5" xfId="18859" xr:uid="{00000000-0005-0000-0000-00009D4B0000}"/>
    <cellStyle name="viet2 2 6" xfId="18860" xr:uid="{00000000-0005-0000-0000-00009E4B0000}"/>
    <cellStyle name="viet2 2 7" xfId="18861" xr:uid="{00000000-0005-0000-0000-00009F4B0000}"/>
    <cellStyle name="viet2 2 8" xfId="18862" xr:uid="{00000000-0005-0000-0000-0000A04B0000}"/>
    <cellStyle name="viet2 2 9" xfId="18863" xr:uid="{00000000-0005-0000-0000-0000A14B0000}"/>
    <cellStyle name="viet2 3" xfId="18864" xr:uid="{00000000-0005-0000-0000-0000A24B0000}"/>
    <cellStyle name="viet2 3 10" xfId="18865" xr:uid="{00000000-0005-0000-0000-0000A34B0000}"/>
    <cellStyle name="viet2 3 11" xfId="18866" xr:uid="{00000000-0005-0000-0000-0000A44B0000}"/>
    <cellStyle name="viet2 3 12" xfId="18867" xr:uid="{00000000-0005-0000-0000-0000A54B0000}"/>
    <cellStyle name="viet2 3 2" xfId="18868" xr:uid="{00000000-0005-0000-0000-0000A64B0000}"/>
    <cellStyle name="viet2 3 3" xfId="18869" xr:uid="{00000000-0005-0000-0000-0000A74B0000}"/>
    <cellStyle name="viet2 3 4" xfId="18870" xr:uid="{00000000-0005-0000-0000-0000A84B0000}"/>
    <cellStyle name="viet2 3 5" xfId="18871" xr:uid="{00000000-0005-0000-0000-0000A94B0000}"/>
    <cellStyle name="viet2 3 6" xfId="18872" xr:uid="{00000000-0005-0000-0000-0000AA4B0000}"/>
    <cellStyle name="viet2 3 7" xfId="18873" xr:uid="{00000000-0005-0000-0000-0000AB4B0000}"/>
    <cellStyle name="viet2 3 8" xfId="18874" xr:uid="{00000000-0005-0000-0000-0000AC4B0000}"/>
    <cellStyle name="viet2 3 9" xfId="18875" xr:uid="{00000000-0005-0000-0000-0000AD4B0000}"/>
    <cellStyle name="viet2 4" xfId="18876" xr:uid="{00000000-0005-0000-0000-0000AE4B0000}"/>
    <cellStyle name="viet2 4 10" xfId="18877" xr:uid="{00000000-0005-0000-0000-0000AF4B0000}"/>
    <cellStyle name="viet2 4 11" xfId="18878" xr:uid="{00000000-0005-0000-0000-0000B04B0000}"/>
    <cellStyle name="viet2 4 2" xfId="18879" xr:uid="{00000000-0005-0000-0000-0000B14B0000}"/>
    <cellStyle name="viet2 4 3" xfId="18880" xr:uid="{00000000-0005-0000-0000-0000B24B0000}"/>
    <cellStyle name="viet2 4 4" xfId="18881" xr:uid="{00000000-0005-0000-0000-0000B34B0000}"/>
    <cellStyle name="viet2 4 5" xfId="18882" xr:uid="{00000000-0005-0000-0000-0000B44B0000}"/>
    <cellStyle name="viet2 4 6" xfId="18883" xr:uid="{00000000-0005-0000-0000-0000B54B0000}"/>
    <cellStyle name="viet2 4 7" xfId="18884" xr:uid="{00000000-0005-0000-0000-0000B64B0000}"/>
    <cellStyle name="viet2 4 8" xfId="18885" xr:uid="{00000000-0005-0000-0000-0000B74B0000}"/>
    <cellStyle name="viet2 4 9" xfId="18886" xr:uid="{00000000-0005-0000-0000-0000B84B0000}"/>
    <cellStyle name="viet2 5" xfId="18887" xr:uid="{00000000-0005-0000-0000-0000B94B0000}"/>
    <cellStyle name="viet2 5 10" xfId="18888" xr:uid="{00000000-0005-0000-0000-0000BA4B0000}"/>
    <cellStyle name="viet2 5 11" xfId="18889" xr:uid="{00000000-0005-0000-0000-0000BB4B0000}"/>
    <cellStyle name="viet2 5 2" xfId="18890" xr:uid="{00000000-0005-0000-0000-0000BC4B0000}"/>
    <cellStyle name="viet2 5 3" xfId="18891" xr:uid="{00000000-0005-0000-0000-0000BD4B0000}"/>
    <cellStyle name="viet2 5 4" xfId="18892" xr:uid="{00000000-0005-0000-0000-0000BE4B0000}"/>
    <cellStyle name="viet2 5 5" xfId="18893" xr:uid="{00000000-0005-0000-0000-0000BF4B0000}"/>
    <cellStyle name="viet2 5 6" xfId="18894" xr:uid="{00000000-0005-0000-0000-0000C04B0000}"/>
    <cellStyle name="viet2 5 7" xfId="18895" xr:uid="{00000000-0005-0000-0000-0000C14B0000}"/>
    <cellStyle name="viet2 5 8" xfId="18896" xr:uid="{00000000-0005-0000-0000-0000C24B0000}"/>
    <cellStyle name="viet2 5 9" xfId="18897" xr:uid="{00000000-0005-0000-0000-0000C34B0000}"/>
    <cellStyle name="viet2 6" xfId="18898" xr:uid="{00000000-0005-0000-0000-0000C44B0000}"/>
    <cellStyle name="viet2 6 10" xfId="18899" xr:uid="{00000000-0005-0000-0000-0000C54B0000}"/>
    <cellStyle name="viet2 6 11" xfId="18900" xr:uid="{00000000-0005-0000-0000-0000C64B0000}"/>
    <cellStyle name="viet2 6 2" xfId="18901" xr:uid="{00000000-0005-0000-0000-0000C74B0000}"/>
    <cellStyle name="viet2 6 3" xfId="18902" xr:uid="{00000000-0005-0000-0000-0000C84B0000}"/>
    <cellStyle name="viet2 6 4" xfId="18903" xr:uid="{00000000-0005-0000-0000-0000C94B0000}"/>
    <cellStyle name="viet2 6 5" xfId="18904" xr:uid="{00000000-0005-0000-0000-0000CA4B0000}"/>
    <cellStyle name="viet2 6 6" xfId="18905" xr:uid="{00000000-0005-0000-0000-0000CB4B0000}"/>
    <cellStyle name="viet2 6 7" xfId="18906" xr:uid="{00000000-0005-0000-0000-0000CC4B0000}"/>
    <cellStyle name="viet2 6 8" xfId="18907" xr:uid="{00000000-0005-0000-0000-0000CD4B0000}"/>
    <cellStyle name="viet2 6 9" xfId="18908" xr:uid="{00000000-0005-0000-0000-0000CE4B0000}"/>
    <cellStyle name="vnbo" xfId="18909" xr:uid="{00000000-0005-0000-0000-0000CF4B0000}"/>
    <cellStyle name="vnbo 10" xfId="18910" xr:uid="{00000000-0005-0000-0000-0000D04B0000}"/>
    <cellStyle name="vnbo 11" xfId="18911" xr:uid="{00000000-0005-0000-0000-0000D14B0000}"/>
    <cellStyle name="vnbo 12" xfId="18912" xr:uid="{00000000-0005-0000-0000-0000D24B0000}"/>
    <cellStyle name="vnbo 13" xfId="18913" xr:uid="{00000000-0005-0000-0000-0000D34B0000}"/>
    <cellStyle name="vnbo 14" xfId="18914" xr:uid="{00000000-0005-0000-0000-0000D44B0000}"/>
    <cellStyle name="vnbo 15" xfId="18915" xr:uid="{00000000-0005-0000-0000-0000D54B0000}"/>
    <cellStyle name="vnbo 2" xfId="18916" xr:uid="{00000000-0005-0000-0000-0000D64B0000}"/>
    <cellStyle name="vnbo 2 2" xfId="18917" xr:uid="{00000000-0005-0000-0000-0000D74B0000}"/>
    <cellStyle name="vnbo 2 3" xfId="18918" xr:uid="{00000000-0005-0000-0000-0000D84B0000}"/>
    <cellStyle name="vnbo 3" xfId="18919" xr:uid="{00000000-0005-0000-0000-0000D94B0000}"/>
    <cellStyle name="vnbo 4" xfId="18920" xr:uid="{00000000-0005-0000-0000-0000DA4B0000}"/>
    <cellStyle name="vnbo 5" xfId="18921" xr:uid="{00000000-0005-0000-0000-0000DB4B0000}"/>
    <cellStyle name="vnbo 6" xfId="18922" xr:uid="{00000000-0005-0000-0000-0000DC4B0000}"/>
    <cellStyle name="vnbo 7" xfId="18923" xr:uid="{00000000-0005-0000-0000-0000DD4B0000}"/>
    <cellStyle name="vnbo 8" xfId="18924" xr:uid="{00000000-0005-0000-0000-0000DE4B0000}"/>
    <cellStyle name="vnbo 9" xfId="18925" xr:uid="{00000000-0005-0000-0000-0000DF4B0000}"/>
    <cellStyle name="vnhead1" xfId="18926" xr:uid="{00000000-0005-0000-0000-0000E04B0000}"/>
    <cellStyle name="vnhead1 2" xfId="18927" xr:uid="{00000000-0005-0000-0000-0000E14B0000}"/>
    <cellStyle name="vnhead1 2 10" xfId="18928" xr:uid="{00000000-0005-0000-0000-0000E24B0000}"/>
    <cellStyle name="vnhead1 2 11" xfId="18929" xr:uid="{00000000-0005-0000-0000-0000E34B0000}"/>
    <cellStyle name="vnhead1 2 12" xfId="18930" xr:uid="{00000000-0005-0000-0000-0000E44B0000}"/>
    <cellStyle name="vnhead1 2 13" xfId="18931" xr:uid="{00000000-0005-0000-0000-0000E54B0000}"/>
    <cellStyle name="vnhead1 2 14" xfId="18932" xr:uid="{00000000-0005-0000-0000-0000E64B0000}"/>
    <cellStyle name="vnhead1 2 2" xfId="18933" xr:uid="{00000000-0005-0000-0000-0000E74B0000}"/>
    <cellStyle name="vnhead1 2 2 2" xfId="18934" xr:uid="{00000000-0005-0000-0000-0000E84B0000}"/>
    <cellStyle name="vnhead1 2 2 2 2" xfId="18935" xr:uid="{00000000-0005-0000-0000-0000E94B0000}"/>
    <cellStyle name="vnhead1 2 3" xfId="18936" xr:uid="{00000000-0005-0000-0000-0000EA4B0000}"/>
    <cellStyle name="vnhead1 2 3 2" xfId="18937" xr:uid="{00000000-0005-0000-0000-0000EB4B0000}"/>
    <cellStyle name="vnhead1 2 4" xfId="18938" xr:uid="{00000000-0005-0000-0000-0000EC4B0000}"/>
    <cellStyle name="vnhead1 2 5" xfId="18939" xr:uid="{00000000-0005-0000-0000-0000ED4B0000}"/>
    <cellStyle name="vnhead1 2 6" xfId="18940" xr:uid="{00000000-0005-0000-0000-0000EE4B0000}"/>
    <cellStyle name="vnhead1 2 7" xfId="18941" xr:uid="{00000000-0005-0000-0000-0000EF4B0000}"/>
    <cellStyle name="vnhead1 2 8" xfId="18942" xr:uid="{00000000-0005-0000-0000-0000F04B0000}"/>
    <cellStyle name="vnhead1 2 9" xfId="18943" xr:uid="{00000000-0005-0000-0000-0000F14B0000}"/>
    <cellStyle name="vnhead1 3" xfId="18944" xr:uid="{00000000-0005-0000-0000-0000F24B0000}"/>
    <cellStyle name="vnhead1 3 10" xfId="18945" xr:uid="{00000000-0005-0000-0000-0000F34B0000}"/>
    <cellStyle name="vnhead1 3 11" xfId="18946" xr:uid="{00000000-0005-0000-0000-0000F44B0000}"/>
    <cellStyle name="vnhead1 3 12" xfId="18947" xr:uid="{00000000-0005-0000-0000-0000F54B0000}"/>
    <cellStyle name="vnhead1 3 13" xfId="18948" xr:uid="{00000000-0005-0000-0000-0000F64B0000}"/>
    <cellStyle name="vnhead1 3 14" xfId="18949" xr:uid="{00000000-0005-0000-0000-0000F74B0000}"/>
    <cellStyle name="vnhead1 3 2" xfId="18950" xr:uid="{00000000-0005-0000-0000-0000F84B0000}"/>
    <cellStyle name="vnhead1 3 3" xfId="18951" xr:uid="{00000000-0005-0000-0000-0000F94B0000}"/>
    <cellStyle name="vnhead1 3 4" xfId="18952" xr:uid="{00000000-0005-0000-0000-0000FA4B0000}"/>
    <cellStyle name="vnhead1 3 5" xfId="18953" xr:uid="{00000000-0005-0000-0000-0000FB4B0000}"/>
    <cellStyle name="vnhead1 3 6" xfId="18954" xr:uid="{00000000-0005-0000-0000-0000FC4B0000}"/>
    <cellStyle name="vnhead1 3 7" xfId="18955" xr:uid="{00000000-0005-0000-0000-0000FD4B0000}"/>
    <cellStyle name="vnhead1 3 8" xfId="18956" xr:uid="{00000000-0005-0000-0000-0000FE4B0000}"/>
    <cellStyle name="vnhead1 3 9" xfId="18957" xr:uid="{00000000-0005-0000-0000-0000FF4B0000}"/>
    <cellStyle name="vnhead1 4" xfId="18958" xr:uid="{00000000-0005-0000-0000-0000004C0000}"/>
    <cellStyle name="vnhead1 4 10" xfId="18959" xr:uid="{00000000-0005-0000-0000-0000014C0000}"/>
    <cellStyle name="vnhead1 4 11" xfId="18960" xr:uid="{00000000-0005-0000-0000-0000024C0000}"/>
    <cellStyle name="vnhead1 4 12" xfId="18961" xr:uid="{00000000-0005-0000-0000-0000034C0000}"/>
    <cellStyle name="vnhead1 4 2" xfId="18962" xr:uid="{00000000-0005-0000-0000-0000044C0000}"/>
    <cellStyle name="vnhead1 4 3" xfId="18963" xr:uid="{00000000-0005-0000-0000-0000054C0000}"/>
    <cellStyle name="vnhead1 4 4" xfId="18964" xr:uid="{00000000-0005-0000-0000-0000064C0000}"/>
    <cellStyle name="vnhead1 4 5" xfId="18965" xr:uid="{00000000-0005-0000-0000-0000074C0000}"/>
    <cellStyle name="vnhead1 4 6" xfId="18966" xr:uid="{00000000-0005-0000-0000-0000084C0000}"/>
    <cellStyle name="vnhead1 4 7" xfId="18967" xr:uid="{00000000-0005-0000-0000-0000094C0000}"/>
    <cellStyle name="vnhead1 4 8" xfId="18968" xr:uid="{00000000-0005-0000-0000-00000A4C0000}"/>
    <cellStyle name="vnhead1 4 9" xfId="18969" xr:uid="{00000000-0005-0000-0000-00000B4C0000}"/>
    <cellStyle name="vnhead1 5" xfId="18970" xr:uid="{00000000-0005-0000-0000-00000C4C0000}"/>
    <cellStyle name="vnhead1 5 10" xfId="18971" xr:uid="{00000000-0005-0000-0000-00000D4C0000}"/>
    <cellStyle name="vnhead1 5 11" xfId="18972" xr:uid="{00000000-0005-0000-0000-00000E4C0000}"/>
    <cellStyle name="vnhead1 5 2" xfId="18973" xr:uid="{00000000-0005-0000-0000-00000F4C0000}"/>
    <cellStyle name="vnhead1 5 3" xfId="18974" xr:uid="{00000000-0005-0000-0000-0000104C0000}"/>
    <cellStyle name="vnhead1 5 4" xfId="18975" xr:uid="{00000000-0005-0000-0000-0000114C0000}"/>
    <cellStyle name="vnhead1 5 5" xfId="18976" xr:uid="{00000000-0005-0000-0000-0000124C0000}"/>
    <cellStyle name="vnhead1 5 6" xfId="18977" xr:uid="{00000000-0005-0000-0000-0000134C0000}"/>
    <cellStyle name="vnhead1 5 7" xfId="18978" xr:uid="{00000000-0005-0000-0000-0000144C0000}"/>
    <cellStyle name="vnhead1 5 8" xfId="18979" xr:uid="{00000000-0005-0000-0000-0000154C0000}"/>
    <cellStyle name="vnhead1 5 9" xfId="18980" xr:uid="{00000000-0005-0000-0000-0000164C0000}"/>
    <cellStyle name="vnhead1 6" xfId="18981" xr:uid="{00000000-0005-0000-0000-0000174C0000}"/>
    <cellStyle name="vnhead1 6 10" xfId="18982" xr:uid="{00000000-0005-0000-0000-0000184C0000}"/>
    <cellStyle name="vnhead1 6 11" xfId="18983" xr:uid="{00000000-0005-0000-0000-0000194C0000}"/>
    <cellStyle name="vnhead1 6 2" xfId="18984" xr:uid="{00000000-0005-0000-0000-00001A4C0000}"/>
    <cellStyle name="vnhead1 6 3" xfId="18985" xr:uid="{00000000-0005-0000-0000-00001B4C0000}"/>
    <cellStyle name="vnhead1 6 4" xfId="18986" xr:uid="{00000000-0005-0000-0000-00001C4C0000}"/>
    <cellStyle name="vnhead1 6 5" xfId="18987" xr:uid="{00000000-0005-0000-0000-00001D4C0000}"/>
    <cellStyle name="vnhead1 6 6" xfId="18988" xr:uid="{00000000-0005-0000-0000-00001E4C0000}"/>
    <cellStyle name="vnhead1 6 7" xfId="18989" xr:uid="{00000000-0005-0000-0000-00001F4C0000}"/>
    <cellStyle name="vnhead1 6 8" xfId="18990" xr:uid="{00000000-0005-0000-0000-0000204C0000}"/>
    <cellStyle name="vnhead1 6 9" xfId="18991" xr:uid="{00000000-0005-0000-0000-0000214C0000}"/>
    <cellStyle name="vnhead2" xfId="18992" xr:uid="{00000000-0005-0000-0000-0000224C0000}"/>
    <cellStyle name="vnhead2 10" xfId="18993" xr:uid="{00000000-0005-0000-0000-0000234C0000}"/>
    <cellStyle name="vnhead2 11" xfId="18994" xr:uid="{00000000-0005-0000-0000-0000244C0000}"/>
    <cellStyle name="vnhead2 12" xfId="18995" xr:uid="{00000000-0005-0000-0000-0000254C0000}"/>
    <cellStyle name="vnhead2 13" xfId="18996" xr:uid="{00000000-0005-0000-0000-0000264C0000}"/>
    <cellStyle name="vnhead2 14" xfId="18997" xr:uid="{00000000-0005-0000-0000-0000274C0000}"/>
    <cellStyle name="vnhead2 15" xfId="18998" xr:uid="{00000000-0005-0000-0000-0000284C0000}"/>
    <cellStyle name="vnhead2 2" xfId="18999" xr:uid="{00000000-0005-0000-0000-0000294C0000}"/>
    <cellStyle name="vnhead2 2 2" xfId="19000" xr:uid="{00000000-0005-0000-0000-00002A4C0000}"/>
    <cellStyle name="vnhead2 2 3" xfId="19001" xr:uid="{00000000-0005-0000-0000-00002B4C0000}"/>
    <cellStyle name="vnhead2 3" xfId="19002" xr:uid="{00000000-0005-0000-0000-00002C4C0000}"/>
    <cellStyle name="vnhead2 4" xfId="19003" xr:uid="{00000000-0005-0000-0000-00002D4C0000}"/>
    <cellStyle name="vnhead2 5" xfId="19004" xr:uid="{00000000-0005-0000-0000-00002E4C0000}"/>
    <cellStyle name="vnhead2 6" xfId="19005" xr:uid="{00000000-0005-0000-0000-00002F4C0000}"/>
    <cellStyle name="vnhead2 7" xfId="19006" xr:uid="{00000000-0005-0000-0000-0000304C0000}"/>
    <cellStyle name="vnhead2 8" xfId="19007" xr:uid="{00000000-0005-0000-0000-0000314C0000}"/>
    <cellStyle name="vnhead2 9" xfId="19008" xr:uid="{00000000-0005-0000-0000-0000324C0000}"/>
    <cellStyle name="vnhead3" xfId="19009" xr:uid="{00000000-0005-0000-0000-0000334C0000}"/>
    <cellStyle name="vnhead3 10" xfId="19010" xr:uid="{00000000-0005-0000-0000-0000344C0000}"/>
    <cellStyle name="vnhead3 11" xfId="19011" xr:uid="{00000000-0005-0000-0000-0000354C0000}"/>
    <cellStyle name="vnhead3 12" xfId="19012" xr:uid="{00000000-0005-0000-0000-0000364C0000}"/>
    <cellStyle name="vnhead3 13" xfId="19013" xr:uid="{00000000-0005-0000-0000-0000374C0000}"/>
    <cellStyle name="vnhead3 14" xfId="19014" xr:uid="{00000000-0005-0000-0000-0000384C0000}"/>
    <cellStyle name="vnhead3 15" xfId="19015" xr:uid="{00000000-0005-0000-0000-0000394C0000}"/>
    <cellStyle name="vnhead3 2" xfId="19016" xr:uid="{00000000-0005-0000-0000-00003A4C0000}"/>
    <cellStyle name="vnhead3 2 2" xfId="19017" xr:uid="{00000000-0005-0000-0000-00003B4C0000}"/>
    <cellStyle name="vnhead3 2 3" xfId="19018" xr:uid="{00000000-0005-0000-0000-00003C4C0000}"/>
    <cellStyle name="vnhead3 3" xfId="19019" xr:uid="{00000000-0005-0000-0000-00003D4C0000}"/>
    <cellStyle name="vnhead3 4" xfId="19020" xr:uid="{00000000-0005-0000-0000-00003E4C0000}"/>
    <cellStyle name="vnhead3 5" xfId="19021" xr:uid="{00000000-0005-0000-0000-00003F4C0000}"/>
    <cellStyle name="vnhead3 6" xfId="19022" xr:uid="{00000000-0005-0000-0000-0000404C0000}"/>
    <cellStyle name="vnhead3 7" xfId="19023" xr:uid="{00000000-0005-0000-0000-0000414C0000}"/>
    <cellStyle name="vnhead3 8" xfId="19024" xr:uid="{00000000-0005-0000-0000-0000424C0000}"/>
    <cellStyle name="vnhead3 9" xfId="19025" xr:uid="{00000000-0005-0000-0000-0000434C0000}"/>
    <cellStyle name="vnhead4" xfId="19026" xr:uid="{00000000-0005-0000-0000-0000444C0000}"/>
    <cellStyle name="vnhead4 2" xfId="19027" xr:uid="{00000000-0005-0000-0000-0000454C0000}"/>
    <cellStyle name="vnhead4 2 2" xfId="19028" xr:uid="{00000000-0005-0000-0000-0000464C0000}"/>
    <cellStyle name="vnhead4 3" xfId="19029" xr:uid="{00000000-0005-0000-0000-0000474C0000}"/>
    <cellStyle name="vntxt1" xfId="19030" xr:uid="{00000000-0005-0000-0000-0000484C0000}"/>
    <cellStyle name="vntxt1 2" xfId="19031" xr:uid="{00000000-0005-0000-0000-0000494C0000}"/>
    <cellStyle name="vntxt1 2 2" xfId="19032" xr:uid="{00000000-0005-0000-0000-00004A4C0000}"/>
    <cellStyle name="vntxt1 3" xfId="19033" xr:uid="{00000000-0005-0000-0000-00004B4C0000}"/>
    <cellStyle name="vntxt1 4" xfId="19034" xr:uid="{00000000-0005-0000-0000-00004C4C0000}"/>
    <cellStyle name="vntxt1 5" xfId="19035" xr:uid="{00000000-0005-0000-0000-00004D4C0000}"/>
    <cellStyle name="vntxt1 6" xfId="19036" xr:uid="{00000000-0005-0000-0000-00004E4C0000}"/>
    <cellStyle name="vntxt2" xfId="19037" xr:uid="{00000000-0005-0000-0000-00004F4C0000}"/>
    <cellStyle name="vntxt2 2" xfId="19038" xr:uid="{00000000-0005-0000-0000-0000504C0000}"/>
    <cellStyle name="vntxt2 2 2" xfId="19039" xr:uid="{00000000-0005-0000-0000-0000514C0000}"/>
    <cellStyle name="vntxt2 2 3" xfId="19040" xr:uid="{00000000-0005-0000-0000-0000524C0000}"/>
    <cellStyle name="vntxt2 3" xfId="19041" xr:uid="{00000000-0005-0000-0000-0000534C0000}"/>
    <cellStyle name="vntxt2 3 2" xfId="19042" xr:uid="{00000000-0005-0000-0000-0000544C0000}"/>
    <cellStyle name="vntxt2 4" xfId="19043" xr:uid="{00000000-0005-0000-0000-0000554C0000}"/>
    <cellStyle name="vntxt2 5" xfId="19044" xr:uid="{00000000-0005-0000-0000-0000564C0000}"/>
    <cellStyle name="vntxt2 6" xfId="19045" xr:uid="{00000000-0005-0000-0000-0000574C0000}"/>
    <cellStyle name="W?rung [0]_Aktenbewertung 1994" xfId="19046" xr:uid="{00000000-0005-0000-0000-0000584C0000}"/>
    <cellStyle name="W?rung_Aktenbewertung 1994" xfId="19047" xr:uid="{00000000-0005-0000-0000-0000594C0000}"/>
    <cellStyle name="Walutowy [0]_Invoices2001Slovakia" xfId="19048" xr:uid="{00000000-0005-0000-0000-00005A4C0000}"/>
    <cellStyle name="Walutowy_Invoices2001Slovakia" xfId="19049" xr:uid="{00000000-0005-0000-0000-00005B4C0000}"/>
    <cellStyle name="Warning Text" xfId="19050" xr:uid="{00000000-0005-0000-0000-00005C4C0000}"/>
    <cellStyle name="Warning Text 2" xfId="19051" xr:uid="{00000000-0005-0000-0000-00005D4C0000}"/>
    <cellStyle name="Warning Text 2 2" xfId="19052" xr:uid="{00000000-0005-0000-0000-00005E4C0000}"/>
    <cellStyle name="Warning Text 3" xfId="19053" xr:uid="{00000000-0005-0000-0000-00005F4C0000}"/>
    <cellStyle name="Warning Text 3 2" xfId="19054" xr:uid="{00000000-0005-0000-0000-0000604C0000}"/>
    <cellStyle name="Warning Text 4" xfId="19055" xr:uid="{00000000-0005-0000-0000-0000614C0000}"/>
    <cellStyle name="xuan" xfId="19056" xr:uid="{00000000-0005-0000-0000-0000624C0000}"/>
    <cellStyle name="xuan 2" xfId="19057" xr:uid="{00000000-0005-0000-0000-0000634C0000}"/>
    <cellStyle name="xuan 2 2" xfId="19058" xr:uid="{00000000-0005-0000-0000-0000644C0000}"/>
    <cellStyle name="xuan 3" xfId="19059" xr:uid="{00000000-0005-0000-0000-0000654C0000}"/>
    <cellStyle name="Ý kh¸c_B¶ng 1 (2)" xfId="19060" xr:uid="{00000000-0005-0000-0000-0000664C0000}"/>
    <cellStyle name="ZZ_Date_d-mmm-yy" xfId="19061" xr:uid="{00000000-0005-0000-0000-0000674C0000}"/>
    <cellStyle name="Обычный_biadutoan" xfId="19062" xr:uid="{00000000-0005-0000-0000-0000684C0000}"/>
    <cellStyle name="アクセント 1" xfId="19063" xr:uid="{00000000-0005-0000-0000-0000694C0000}"/>
    <cellStyle name="アクセント 2" xfId="19064" xr:uid="{00000000-0005-0000-0000-00006A4C0000}"/>
    <cellStyle name="アクセント 3" xfId="19065" xr:uid="{00000000-0005-0000-0000-00006B4C0000}"/>
    <cellStyle name="アクセント 4" xfId="19066" xr:uid="{00000000-0005-0000-0000-00006C4C0000}"/>
    <cellStyle name="アクセント 5" xfId="19067" xr:uid="{00000000-0005-0000-0000-00006D4C0000}"/>
    <cellStyle name="アクセント 6" xfId="19068" xr:uid="{00000000-0005-0000-0000-00006E4C0000}"/>
    <cellStyle name="スタイル 1" xfId="19069" xr:uid="{00000000-0005-0000-0000-00006F4C0000}"/>
    <cellStyle name="タイトル" xfId="19070" xr:uid="{00000000-0005-0000-0000-0000704C0000}"/>
    <cellStyle name="チェック セル" xfId="19071" xr:uid="{00000000-0005-0000-0000-0000714C0000}"/>
    <cellStyle name="どちらでもない" xfId="19072" xr:uid="{00000000-0005-0000-0000-0000724C0000}"/>
    <cellStyle name="フォント" xfId="19073" xr:uid="{00000000-0005-0000-0000-0000734C0000}"/>
    <cellStyle name="メモ" xfId="19074" xr:uid="{00000000-0005-0000-0000-0000744C0000}"/>
    <cellStyle name="メモ 10" xfId="19075" xr:uid="{00000000-0005-0000-0000-0000754C0000}"/>
    <cellStyle name="メモ 11" xfId="19076" xr:uid="{00000000-0005-0000-0000-0000764C0000}"/>
    <cellStyle name="メモ 12" xfId="19077" xr:uid="{00000000-0005-0000-0000-0000774C0000}"/>
    <cellStyle name="メモ 2" xfId="19078" xr:uid="{00000000-0005-0000-0000-0000784C0000}"/>
    <cellStyle name="メモ 3" xfId="19079" xr:uid="{00000000-0005-0000-0000-0000794C0000}"/>
    <cellStyle name="メモ 4" xfId="19080" xr:uid="{00000000-0005-0000-0000-00007A4C0000}"/>
    <cellStyle name="メモ 5" xfId="19081" xr:uid="{00000000-0005-0000-0000-00007B4C0000}"/>
    <cellStyle name="メモ 6" xfId="19082" xr:uid="{00000000-0005-0000-0000-00007C4C0000}"/>
    <cellStyle name="メモ 7" xfId="19083" xr:uid="{00000000-0005-0000-0000-00007D4C0000}"/>
    <cellStyle name="メモ 8" xfId="19084" xr:uid="{00000000-0005-0000-0000-00007E4C0000}"/>
    <cellStyle name="メモ 9" xfId="19085" xr:uid="{00000000-0005-0000-0000-00007F4C0000}"/>
    <cellStyle name="リンク セル" xfId="19086" xr:uid="{00000000-0005-0000-0000-0000804C0000}"/>
    <cellStyle name="ۊb⤼Ƃۚb⥨Ƃ۪b⦈Ƃۺb⦨Ƃ܊b⧌Ƃܚb☰Ƃܪb♈Ƃܺb♬Ƃ݊b⚜Ƃݚb⛘Ƃݪb⧨Ƃݺb⨤Ƃފb⩔Ƃޚb⩸Ƃުb⪤Ƃ޺b ƂߊbÀƂߚbàƂߪbĄƂߺbĠƂࠊbļƂࠚbŘƂࠪbƄƂ࠺bƤƂࡊbǈƂ࡚b׌ƂࡪbװƂࡺb؜ƂࢊbشƂ࢚bٔƂࢪbǸƂࢺbȰƂ࣊bɤƂࣚbʠƂ࣪bːƂࣺbڄƂऊbڬƂचbۘƂपb۬Ƃऺb܄ƂॊbܜƂग़bܴƂ४b݌ƂॺbݤƂঊbݼƂচbఈƂপbఠƂ঺bసƂ৊b౐Ƃ৚b౴Ƃ৪bޔƂ৺bߌƂਊbߠƂਚb߰ƂਪbࠄƂ਺bಠƂ੊bರƂਗ਼bೀƂ੪b೜Ƃ੺b೴Ƃઊb唔Ƃચb唬Ƃપb啀Ƃ઺b啐" xfId="19087" xr:uid="{00000000-0005-0000-0000-0000814C0000}"/>
    <cellStyle name="ܪb♈Ƃܺb♬Ƃ݊b⚜Ƃݚb⛘Ƃݪb⧨Ƃݺb⨤Ƃފb⩔Ƃޚb⩸Ƃުb⪤Ƃ޺b ƂߊbÀƂߚbàƂߪbĄƂߺbĠƂࠊbļƂࠚbŘƂࠪbƄƂ࠺bƤƂࡊbǈƂ࡚b׌ƂࡪbװƂࡺb؜ƂࢊbشƂ࢚bٔƂࢪbǸƂࢺbȰƂ࣊bɤƂࣚbʠƂ࣪bːƂࣺbڄƂऊbڬƂचbۘƂपb۬Ƃऺb܄ƂॊbܜƂग़bܴƂ४b݌ƂॺbݤƂঊbݼƂচbఈƂপbఠƂ঺bసƂ৊b౐Ƃ৚b౴Ƃ৪bޔƂ৺bߌƂਊbߠƂਚb߰ƂਪbࠄƂ਺bಠƂ੊bರƂਗ਼bೀƂ੪b೜Ƃ੺b೴Ƃઊb唔Ƃચb唬Ƃપb啀Ƃ઺b啐Ƃ૊b啨Ƃ૚bഄƂ૪bരƂૺbൔƂଊb൰Ƃଚb඘" xfId="19088" xr:uid="{00000000-0005-0000-0000-0000824C0000}"/>
    <cellStyle name="ऊbڬƂचbۘƂपb۬Ƃऺb܄ƂॊbܜƂग़bܴƂ४b݌ƂॺbݤƂঊbݼƂচbఈƂপbఠƂ঺bసƂ৊b౐Ƃ৚b౴Ƃ৪bޔƂ৺bߌƂਊbߠƂਚb߰ƂਪbࠄƂ਺bಠƂ੊bರƂਗ਼bೀƂ੪b೜Ƃ੺b೴Ƃઊb唔Ƃચb唬Ƃપb啀Ƃ઺b啐Ƃ૊b啨Ƃ૚bഄƂ૪bരƂૺbൔƂଊb൰Ƃଚb඘Ƃପb喈Ƃ଺b喘Ƃ୊b喰Ƃ୚b嗔Ƃ୪b嗰Ƃ୺bමƂஊbැƂசb෠Ƃபb෸Ƃ஺bฐƂொb嘄Ƃ௚b嘬Ƃ௪b噀Ƃ௺b噘Ƃఊb器ƂచbะƂపbไƂ఺b๔Ƃొb๴ƂౚbຈƂ౪b噼Ƃ౺b嚠Ƃಊb嚴Ƃಚb囈Ƃಪb囨Ƃ಺bຠƂೊbິƂ೚b໘Ƃ೪b໰Ƃ೺b༔" xfId="19089" xr:uid="{00000000-0005-0000-0000-0000834C0000}"/>
    <cellStyle name="पb۬Ƃऺb܄ƂॊbܜƂग़bܴƂ४b݌ƂॺbݤƂঊbݼƂচbఈƂপbఠƂ঺bసƂ৊b౐Ƃ৚b౴Ƃ৪bޔƂ৺bߌƂਊbߠƂਚb߰ƂਪbࠄƂ਺bಠƂ੊bರƂਗ਼bೀƂ੪b೜Ƃ੺b೴Ƃઊb唔Ƃચb唬Ƃપb啀Ƃ઺b啐Ƃ૊b啨Ƃ૚bഄƂ૪bരƂૺbൔƂଊb൰Ƃଚb඘Ƃପb喈Ƃ଺b喘Ƃ୊b喰Ƃ୚b嗔Ƃ୪b嗰Ƃ୺bමƂஊbැƂசb෠Ƃபb෸Ƃ஺bฐƂொb嘄Ƃ௚b嘬Ƃ௪b噀Ƃ௺b噘Ƃఊb器ƂచbะƂపbไƂ఺b๔Ƃొb๴ƂౚbຈƂ౪b噼Ƃ౺b嚠Ƃಊb嚴Ƃಚb囈Ƃಪb囨Ƃ಺bຠƂೊbິƂ೚b໘Ƃ೪b໰Ƃ೺b༔Ƃഊb團Ƃചb在" xfId="19090" xr:uid="{00000000-0005-0000-0000-0000844C0000}"/>
    <cellStyle name="ߊbÀƂߚbàƂߪbĄƂߺbĠƂࠊbļƂࠚbŘƂࠪbƄƂ࠺bƤƂࡊbǈƂ࡚b׌ƂࡪbװƂࡺb؜ƂࢊbشƂ࢚bٔƂࢪbǸƂࢺbȰƂ࣊bɤƂࣚbʠƂ࣪bːƂࣺbڄƂऊbڬƂचbۘƂपb۬Ƃऺb܄ƂॊbܜƂग़bܴƂ४b݌ƂॺbݤƂঊbݼƂচbఈƂপbఠƂ঺bసƂ৊b౐Ƃ৚b౴Ƃ৪bޔƂ৺bߌƂਊbߠƂਚb߰ƂਪbࠄƂ਺bಠƂ੊bರƂਗ਼bೀƂ੪b೜Ƃ੺b೴Ƃઊb唔Ƃચb唬Ƃપb啀Ƃ઺b啐Ƃ૊b啨Ƃ૚bഄƂ૪bരƂૺbൔƂଊb൰Ƃଚb඘Ƃପb喈Ƃ଺b喘Ƃ୊b喰Ƃ୚b嗔Ƃ୪b嗰Ƃ୺bමƂஊbැƂசb෠Ƃபb෸Ƃ஺bฐ" xfId="19091" xr:uid="{00000000-0005-0000-0000-0000854C0000}"/>
    <cellStyle name=" [0.00]_ Att. 1- Cover" xfId="19092" xr:uid="{00000000-0005-0000-0000-0000864C0000}"/>
    <cellStyle name="_ Att. 1- Cover" xfId="19093" xr:uid="{00000000-0005-0000-0000-0000874C0000}"/>
    <cellStyle name="?_ Att. 1- Cover" xfId="19094" xr:uid="{00000000-0005-0000-0000-0000884C0000}"/>
    <cellStyle name="_x001d__x000a__x000c_'_x000d_ﾟV_x0001__x0012_ﾒ9_x0007__x0001__x0001_" xfId="19095" xr:uid="{00000000-0005-0000-0000-0000894C0000}"/>
    <cellStyle name="강조색1 10" xfId="19096" xr:uid="{00000000-0005-0000-0000-00008A4C0000}"/>
    <cellStyle name="강조색1 10 2" xfId="19097" xr:uid="{00000000-0005-0000-0000-00008B4C0000}"/>
    <cellStyle name="강조색1 10 2 2" xfId="19098" xr:uid="{00000000-0005-0000-0000-00008C4C0000}"/>
    <cellStyle name="강조색1 10 3" xfId="19099" xr:uid="{00000000-0005-0000-0000-00008D4C0000}"/>
    <cellStyle name="강조색1 11" xfId="19100" xr:uid="{00000000-0005-0000-0000-00008E4C0000}"/>
    <cellStyle name="강조색1 11 2" xfId="19101" xr:uid="{00000000-0005-0000-0000-00008F4C0000}"/>
    <cellStyle name="강조색1 12" xfId="19102" xr:uid="{00000000-0005-0000-0000-0000904C0000}"/>
    <cellStyle name="강조색1 12 2" xfId="19103" xr:uid="{00000000-0005-0000-0000-0000914C0000}"/>
    <cellStyle name="강조색1 13" xfId="19104" xr:uid="{00000000-0005-0000-0000-0000924C0000}"/>
    <cellStyle name="강조색1 13 2" xfId="19105" xr:uid="{00000000-0005-0000-0000-0000934C0000}"/>
    <cellStyle name="강조색1 2" xfId="19106" xr:uid="{00000000-0005-0000-0000-0000944C0000}"/>
    <cellStyle name="강조색1 2 10" xfId="19107" xr:uid="{00000000-0005-0000-0000-0000954C0000}"/>
    <cellStyle name="강조색1 2 10 2" xfId="19108" xr:uid="{00000000-0005-0000-0000-0000964C0000}"/>
    <cellStyle name="강조색1 2 11" xfId="19109" xr:uid="{00000000-0005-0000-0000-0000974C0000}"/>
    <cellStyle name="강조색1 2 11 2" xfId="19110" xr:uid="{00000000-0005-0000-0000-0000984C0000}"/>
    <cellStyle name="강조색1 2 12" xfId="19111" xr:uid="{00000000-0005-0000-0000-0000994C0000}"/>
    <cellStyle name="강조색1 2 13" xfId="19112" xr:uid="{00000000-0005-0000-0000-00009A4C0000}"/>
    <cellStyle name="강조색1 2 14" xfId="19113" xr:uid="{00000000-0005-0000-0000-00009B4C0000}"/>
    <cellStyle name="강조색1 2 2" xfId="19114" xr:uid="{00000000-0005-0000-0000-00009C4C0000}"/>
    <cellStyle name="강조색1 2 2 2" xfId="19115" xr:uid="{00000000-0005-0000-0000-00009D4C0000}"/>
    <cellStyle name="강조색1 2 2 2 2" xfId="19116" xr:uid="{00000000-0005-0000-0000-00009E4C0000}"/>
    <cellStyle name="강조색1 2 2 3" xfId="19117" xr:uid="{00000000-0005-0000-0000-00009F4C0000}"/>
    <cellStyle name="강조색1 2 2 3 2" xfId="19118" xr:uid="{00000000-0005-0000-0000-0000A04C0000}"/>
    <cellStyle name="강조색1 2 2 4" xfId="19119" xr:uid="{00000000-0005-0000-0000-0000A14C0000}"/>
    <cellStyle name="강조색1 2 3" xfId="19120" xr:uid="{00000000-0005-0000-0000-0000A24C0000}"/>
    <cellStyle name="강조색1 2 3 2" xfId="19121" xr:uid="{00000000-0005-0000-0000-0000A34C0000}"/>
    <cellStyle name="강조색1 2 3 2 2" xfId="19122" xr:uid="{00000000-0005-0000-0000-0000A44C0000}"/>
    <cellStyle name="강조색1 2 3 3" xfId="19123" xr:uid="{00000000-0005-0000-0000-0000A54C0000}"/>
    <cellStyle name="강조색1 2 3 3 2" xfId="19124" xr:uid="{00000000-0005-0000-0000-0000A64C0000}"/>
    <cellStyle name="강조색1 2 3 4" xfId="19125" xr:uid="{00000000-0005-0000-0000-0000A74C0000}"/>
    <cellStyle name="강조색1 2 4" xfId="19126" xr:uid="{00000000-0005-0000-0000-0000A84C0000}"/>
    <cellStyle name="강조색1 2 4 2" xfId="19127" xr:uid="{00000000-0005-0000-0000-0000A94C0000}"/>
    <cellStyle name="강조색1 2 4 2 2" xfId="19128" xr:uid="{00000000-0005-0000-0000-0000AA4C0000}"/>
    <cellStyle name="강조색1 2 4 3" xfId="19129" xr:uid="{00000000-0005-0000-0000-0000AB4C0000}"/>
    <cellStyle name="강조색1 2 5" xfId="19130" xr:uid="{00000000-0005-0000-0000-0000AC4C0000}"/>
    <cellStyle name="강조색1 2 5 2" xfId="19131" xr:uid="{00000000-0005-0000-0000-0000AD4C0000}"/>
    <cellStyle name="강조색1 2 5 2 2" xfId="19132" xr:uid="{00000000-0005-0000-0000-0000AE4C0000}"/>
    <cellStyle name="강조색1 2 5 3" xfId="19133" xr:uid="{00000000-0005-0000-0000-0000AF4C0000}"/>
    <cellStyle name="강조색1 2 6" xfId="19134" xr:uid="{00000000-0005-0000-0000-0000B04C0000}"/>
    <cellStyle name="강조색1 2 6 2" xfId="19135" xr:uid="{00000000-0005-0000-0000-0000B14C0000}"/>
    <cellStyle name="강조색1 2 7" xfId="19136" xr:uid="{00000000-0005-0000-0000-0000B24C0000}"/>
    <cellStyle name="강조색1 2 7 2" xfId="19137" xr:uid="{00000000-0005-0000-0000-0000B34C0000}"/>
    <cellStyle name="강조색1 2 8" xfId="19138" xr:uid="{00000000-0005-0000-0000-0000B44C0000}"/>
    <cellStyle name="강조색1 2 8 2" xfId="19139" xr:uid="{00000000-0005-0000-0000-0000B54C0000}"/>
    <cellStyle name="강조색1 2 9" xfId="19140" xr:uid="{00000000-0005-0000-0000-0000B64C0000}"/>
    <cellStyle name="강조색1 2 9 2" xfId="19141" xr:uid="{00000000-0005-0000-0000-0000B74C0000}"/>
    <cellStyle name="강조색1 3" xfId="19142" xr:uid="{00000000-0005-0000-0000-0000B84C0000}"/>
    <cellStyle name="강조색1 3 2" xfId="19143" xr:uid="{00000000-0005-0000-0000-0000B94C0000}"/>
    <cellStyle name="강조색1 3 2 2" xfId="19144" xr:uid="{00000000-0005-0000-0000-0000BA4C0000}"/>
    <cellStyle name="강조색1 3 3" xfId="19145" xr:uid="{00000000-0005-0000-0000-0000BB4C0000}"/>
    <cellStyle name="강조색1 3 3 2" xfId="19146" xr:uid="{00000000-0005-0000-0000-0000BC4C0000}"/>
    <cellStyle name="강조색1 3 4" xfId="19147" xr:uid="{00000000-0005-0000-0000-0000BD4C0000}"/>
    <cellStyle name="강조색1 3 5" xfId="19148" xr:uid="{00000000-0005-0000-0000-0000BE4C0000}"/>
    <cellStyle name="강조색1 4" xfId="19149" xr:uid="{00000000-0005-0000-0000-0000BF4C0000}"/>
    <cellStyle name="강조색1 4 2" xfId="19150" xr:uid="{00000000-0005-0000-0000-0000C04C0000}"/>
    <cellStyle name="강조색1 4 2 2" xfId="19151" xr:uid="{00000000-0005-0000-0000-0000C14C0000}"/>
    <cellStyle name="강조색1 4 2 2 2" xfId="19152" xr:uid="{00000000-0005-0000-0000-0000C24C0000}"/>
    <cellStyle name="강조색1 4 2 3" xfId="19153" xr:uid="{00000000-0005-0000-0000-0000C34C0000}"/>
    <cellStyle name="강조색1 4 3" xfId="19154" xr:uid="{00000000-0005-0000-0000-0000C44C0000}"/>
    <cellStyle name="강조색1 4 3 2" xfId="19155" xr:uid="{00000000-0005-0000-0000-0000C54C0000}"/>
    <cellStyle name="강조색1 4 3 3" xfId="19156" xr:uid="{00000000-0005-0000-0000-0000C64C0000}"/>
    <cellStyle name="강조색1 4 4" xfId="19157" xr:uid="{00000000-0005-0000-0000-0000C74C0000}"/>
    <cellStyle name="강조색1 4 4 2" xfId="19158" xr:uid="{00000000-0005-0000-0000-0000C84C0000}"/>
    <cellStyle name="강조색1 4 5" xfId="19159" xr:uid="{00000000-0005-0000-0000-0000C94C0000}"/>
    <cellStyle name="강조색1 4 5 2" xfId="19160" xr:uid="{00000000-0005-0000-0000-0000CA4C0000}"/>
    <cellStyle name="강조색1 4 6" xfId="19161" xr:uid="{00000000-0005-0000-0000-0000CB4C0000}"/>
    <cellStyle name="강조색1 4 6 2" xfId="19162" xr:uid="{00000000-0005-0000-0000-0000CC4C0000}"/>
    <cellStyle name="강조색1 4 7" xfId="19163" xr:uid="{00000000-0005-0000-0000-0000CD4C0000}"/>
    <cellStyle name="강조색1 5" xfId="19164" xr:uid="{00000000-0005-0000-0000-0000CE4C0000}"/>
    <cellStyle name="강조색1 5 2" xfId="19165" xr:uid="{00000000-0005-0000-0000-0000CF4C0000}"/>
    <cellStyle name="강조색1 5 2 2" xfId="19166" xr:uid="{00000000-0005-0000-0000-0000D04C0000}"/>
    <cellStyle name="강조색1 5 2 2 2" xfId="19167" xr:uid="{00000000-0005-0000-0000-0000D14C0000}"/>
    <cellStyle name="강조색1 5 2 3" xfId="19168" xr:uid="{00000000-0005-0000-0000-0000D24C0000}"/>
    <cellStyle name="강조색1 5 3" xfId="19169" xr:uid="{00000000-0005-0000-0000-0000D34C0000}"/>
    <cellStyle name="강조색1 5 3 2" xfId="19170" xr:uid="{00000000-0005-0000-0000-0000D44C0000}"/>
    <cellStyle name="강조색1 5 3 3" xfId="19171" xr:uid="{00000000-0005-0000-0000-0000D54C0000}"/>
    <cellStyle name="강조색1 5 4" xfId="19172" xr:uid="{00000000-0005-0000-0000-0000D64C0000}"/>
    <cellStyle name="강조색1 5 4 2" xfId="19173" xr:uid="{00000000-0005-0000-0000-0000D74C0000}"/>
    <cellStyle name="강조색1 5 5" xfId="19174" xr:uid="{00000000-0005-0000-0000-0000D84C0000}"/>
    <cellStyle name="강조색1 5 5 2" xfId="19175" xr:uid="{00000000-0005-0000-0000-0000D94C0000}"/>
    <cellStyle name="강조색1 5 6" xfId="19176" xr:uid="{00000000-0005-0000-0000-0000DA4C0000}"/>
    <cellStyle name="강조색1 6" xfId="19177" xr:uid="{00000000-0005-0000-0000-0000DB4C0000}"/>
    <cellStyle name="강조색1 6 2" xfId="19178" xr:uid="{00000000-0005-0000-0000-0000DC4C0000}"/>
    <cellStyle name="강조색1 6 2 2" xfId="19179" xr:uid="{00000000-0005-0000-0000-0000DD4C0000}"/>
    <cellStyle name="강조색1 6 3" xfId="19180" xr:uid="{00000000-0005-0000-0000-0000DE4C0000}"/>
    <cellStyle name="강조색1 6 3 2" xfId="19181" xr:uid="{00000000-0005-0000-0000-0000DF4C0000}"/>
    <cellStyle name="강조색1 6 4" xfId="19182" xr:uid="{00000000-0005-0000-0000-0000E04C0000}"/>
    <cellStyle name="강조색1 6 5" xfId="19183" xr:uid="{00000000-0005-0000-0000-0000E14C0000}"/>
    <cellStyle name="강조색1 6 6" xfId="19184" xr:uid="{00000000-0005-0000-0000-0000E24C0000}"/>
    <cellStyle name="강조색1 7" xfId="19185" xr:uid="{00000000-0005-0000-0000-0000E34C0000}"/>
    <cellStyle name="강조색1 7 2" xfId="19186" xr:uid="{00000000-0005-0000-0000-0000E44C0000}"/>
    <cellStyle name="강조색1 7 2 2" xfId="19187" xr:uid="{00000000-0005-0000-0000-0000E54C0000}"/>
    <cellStyle name="강조색1 7 3" xfId="19188" xr:uid="{00000000-0005-0000-0000-0000E64C0000}"/>
    <cellStyle name="강조색1 8" xfId="19189" xr:uid="{00000000-0005-0000-0000-0000E74C0000}"/>
    <cellStyle name="강조색1 8 2" xfId="19190" xr:uid="{00000000-0005-0000-0000-0000E84C0000}"/>
    <cellStyle name="강조색1 9" xfId="19191" xr:uid="{00000000-0005-0000-0000-0000E94C0000}"/>
    <cellStyle name="강조색1 9 2" xfId="19192" xr:uid="{00000000-0005-0000-0000-0000EA4C0000}"/>
    <cellStyle name="강조색2 10" xfId="19193" xr:uid="{00000000-0005-0000-0000-0000EB4C0000}"/>
    <cellStyle name="강조색2 10 2" xfId="19194" xr:uid="{00000000-0005-0000-0000-0000EC4C0000}"/>
    <cellStyle name="강조색2 10 2 2" xfId="19195" xr:uid="{00000000-0005-0000-0000-0000ED4C0000}"/>
    <cellStyle name="강조색2 10 3" xfId="19196" xr:uid="{00000000-0005-0000-0000-0000EE4C0000}"/>
    <cellStyle name="강조색2 11" xfId="19197" xr:uid="{00000000-0005-0000-0000-0000EF4C0000}"/>
    <cellStyle name="강조색2 11 2" xfId="19198" xr:uid="{00000000-0005-0000-0000-0000F04C0000}"/>
    <cellStyle name="강조색2 12" xfId="19199" xr:uid="{00000000-0005-0000-0000-0000F14C0000}"/>
    <cellStyle name="강조색2 12 2" xfId="19200" xr:uid="{00000000-0005-0000-0000-0000F24C0000}"/>
    <cellStyle name="강조색2 13" xfId="19201" xr:uid="{00000000-0005-0000-0000-0000F34C0000}"/>
    <cellStyle name="강조색2 13 2" xfId="19202" xr:uid="{00000000-0005-0000-0000-0000F44C0000}"/>
    <cellStyle name="강조색2 2" xfId="19203" xr:uid="{00000000-0005-0000-0000-0000F54C0000}"/>
    <cellStyle name="강조색2 2 10" xfId="19204" xr:uid="{00000000-0005-0000-0000-0000F64C0000}"/>
    <cellStyle name="강조색2 2 10 2" xfId="19205" xr:uid="{00000000-0005-0000-0000-0000F74C0000}"/>
    <cellStyle name="강조색2 2 11" xfId="19206" xr:uid="{00000000-0005-0000-0000-0000F84C0000}"/>
    <cellStyle name="강조색2 2 12" xfId="19207" xr:uid="{00000000-0005-0000-0000-0000F94C0000}"/>
    <cellStyle name="강조색2 2 2" xfId="19208" xr:uid="{00000000-0005-0000-0000-0000FA4C0000}"/>
    <cellStyle name="강조색2 2 2 2" xfId="19209" xr:uid="{00000000-0005-0000-0000-0000FB4C0000}"/>
    <cellStyle name="강조색2 2 2 2 2" xfId="19210" xr:uid="{00000000-0005-0000-0000-0000FC4C0000}"/>
    <cellStyle name="강조색2 2 2 3" xfId="19211" xr:uid="{00000000-0005-0000-0000-0000FD4C0000}"/>
    <cellStyle name="강조색2 2 2 3 2" xfId="19212" xr:uid="{00000000-0005-0000-0000-0000FE4C0000}"/>
    <cellStyle name="강조색2 2 2 4" xfId="19213" xr:uid="{00000000-0005-0000-0000-0000FF4C0000}"/>
    <cellStyle name="강조색2 2 3" xfId="19214" xr:uid="{00000000-0005-0000-0000-0000004D0000}"/>
    <cellStyle name="강조색2 2 3 2" xfId="19215" xr:uid="{00000000-0005-0000-0000-0000014D0000}"/>
    <cellStyle name="강조색2 2 3 2 2" xfId="19216" xr:uid="{00000000-0005-0000-0000-0000024D0000}"/>
    <cellStyle name="강조색2 2 3 3" xfId="19217" xr:uid="{00000000-0005-0000-0000-0000034D0000}"/>
    <cellStyle name="강조색2 2 3 3 2" xfId="19218" xr:uid="{00000000-0005-0000-0000-0000044D0000}"/>
    <cellStyle name="강조색2 2 3 4" xfId="19219" xr:uid="{00000000-0005-0000-0000-0000054D0000}"/>
    <cellStyle name="강조색2 2 4" xfId="19220" xr:uid="{00000000-0005-0000-0000-0000064D0000}"/>
    <cellStyle name="강조색2 2 4 2" xfId="19221" xr:uid="{00000000-0005-0000-0000-0000074D0000}"/>
    <cellStyle name="강조색2 2 4 2 2" xfId="19222" xr:uid="{00000000-0005-0000-0000-0000084D0000}"/>
    <cellStyle name="강조색2 2 4 3" xfId="19223" xr:uid="{00000000-0005-0000-0000-0000094D0000}"/>
    <cellStyle name="강조색2 2 5" xfId="19224" xr:uid="{00000000-0005-0000-0000-00000A4D0000}"/>
    <cellStyle name="강조색2 2 5 2" xfId="19225" xr:uid="{00000000-0005-0000-0000-00000B4D0000}"/>
    <cellStyle name="강조색2 2 5 2 2" xfId="19226" xr:uid="{00000000-0005-0000-0000-00000C4D0000}"/>
    <cellStyle name="강조색2 2 5 3" xfId="19227" xr:uid="{00000000-0005-0000-0000-00000D4D0000}"/>
    <cellStyle name="강조색2 2 6" xfId="19228" xr:uid="{00000000-0005-0000-0000-00000E4D0000}"/>
    <cellStyle name="강조색2 2 6 2" xfId="19229" xr:uid="{00000000-0005-0000-0000-00000F4D0000}"/>
    <cellStyle name="강조색2 2 7" xfId="19230" xr:uid="{00000000-0005-0000-0000-0000104D0000}"/>
    <cellStyle name="강조색2 2 7 2" xfId="19231" xr:uid="{00000000-0005-0000-0000-0000114D0000}"/>
    <cellStyle name="강조색2 2 8" xfId="19232" xr:uid="{00000000-0005-0000-0000-0000124D0000}"/>
    <cellStyle name="강조색2 2 8 2" xfId="19233" xr:uid="{00000000-0005-0000-0000-0000134D0000}"/>
    <cellStyle name="강조색2 2 9" xfId="19234" xr:uid="{00000000-0005-0000-0000-0000144D0000}"/>
    <cellStyle name="강조색2 2 9 2" xfId="19235" xr:uid="{00000000-0005-0000-0000-0000154D0000}"/>
    <cellStyle name="강조색2 3" xfId="19236" xr:uid="{00000000-0005-0000-0000-0000164D0000}"/>
    <cellStyle name="강조색2 3 2" xfId="19237" xr:uid="{00000000-0005-0000-0000-0000174D0000}"/>
    <cellStyle name="강조색2 3 2 2" xfId="19238" xr:uid="{00000000-0005-0000-0000-0000184D0000}"/>
    <cellStyle name="강조색2 3 3" xfId="19239" xr:uid="{00000000-0005-0000-0000-0000194D0000}"/>
    <cellStyle name="강조색2 3 3 2" xfId="19240" xr:uid="{00000000-0005-0000-0000-00001A4D0000}"/>
    <cellStyle name="강조색2 3 4" xfId="19241" xr:uid="{00000000-0005-0000-0000-00001B4D0000}"/>
    <cellStyle name="강조색2 4" xfId="19242" xr:uid="{00000000-0005-0000-0000-00001C4D0000}"/>
    <cellStyle name="강조색2 4 2" xfId="19243" xr:uid="{00000000-0005-0000-0000-00001D4D0000}"/>
    <cellStyle name="강조색2 4 2 2" xfId="19244" xr:uid="{00000000-0005-0000-0000-00001E4D0000}"/>
    <cellStyle name="강조색2 4 2 2 2" xfId="19245" xr:uid="{00000000-0005-0000-0000-00001F4D0000}"/>
    <cellStyle name="강조색2 4 2 3" xfId="19246" xr:uid="{00000000-0005-0000-0000-0000204D0000}"/>
    <cellStyle name="강조색2 4 3" xfId="19247" xr:uid="{00000000-0005-0000-0000-0000214D0000}"/>
    <cellStyle name="강조색2 4 3 2" xfId="19248" xr:uid="{00000000-0005-0000-0000-0000224D0000}"/>
    <cellStyle name="강조색2 4 3 3" xfId="19249" xr:uid="{00000000-0005-0000-0000-0000234D0000}"/>
    <cellStyle name="강조색2 4 4" xfId="19250" xr:uid="{00000000-0005-0000-0000-0000244D0000}"/>
    <cellStyle name="강조색2 4 4 2" xfId="19251" xr:uid="{00000000-0005-0000-0000-0000254D0000}"/>
    <cellStyle name="강조색2 4 5" xfId="19252" xr:uid="{00000000-0005-0000-0000-0000264D0000}"/>
    <cellStyle name="강조색2 4 5 2" xfId="19253" xr:uid="{00000000-0005-0000-0000-0000274D0000}"/>
    <cellStyle name="강조색2 4 6" xfId="19254" xr:uid="{00000000-0005-0000-0000-0000284D0000}"/>
    <cellStyle name="강조색2 4 6 2" xfId="19255" xr:uid="{00000000-0005-0000-0000-0000294D0000}"/>
    <cellStyle name="강조색2 4 7" xfId="19256" xr:uid="{00000000-0005-0000-0000-00002A4D0000}"/>
    <cellStyle name="강조색2 5" xfId="19257" xr:uid="{00000000-0005-0000-0000-00002B4D0000}"/>
    <cellStyle name="강조색2 5 2" xfId="19258" xr:uid="{00000000-0005-0000-0000-00002C4D0000}"/>
    <cellStyle name="강조색2 5 2 2" xfId="19259" xr:uid="{00000000-0005-0000-0000-00002D4D0000}"/>
    <cellStyle name="강조색2 5 2 2 2" xfId="19260" xr:uid="{00000000-0005-0000-0000-00002E4D0000}"/>
    <cellStyle name="강조색2 5 2 3" xfId="19261" xr:uid="{00000000-0005-0000-0000-00002F4D0000}"/>
    <cellStyle name="강조색2 5 3" xfId="19262" xr:uid="{00000000-0005-0000-0000-0000304D0000}"/>
    <cellStyle name="강조색2 5 3 2" xfId="19263" xr:uid="{00000000-0005-0000-0000-0000314D0000}"/>
    <cellStyle name="강조색2 5 3 3" xfId="19264" xr:uid="{00000000-0005-0000-0000-0000324D0000}"/>
    <cellStyle name="강조색2 5 4" xfId="19265" xr:uid="{00000000-0005-0000-0000-0000334D0000}"/>
    <cellStyle name="강조색2 5 4 2" xfId="19266" xr:uid="{00000000-0005-0000-0000-0000344D0000}"/>
    <cellStyle name="강조색2 5 5" xfId="19267" xr:uid="{00000000-0005-0000-0000-0000354D0000}"/>
    <cellStyle name="강조색2 5 5 2" xfId="19268" xr:uid="{00000000-0005-0000-0000-0000364D0000}"/>
    <cellStyle name="강조색2 5 6" xfId="19269" xr:uid="{00000000-0005-0000-0000-0000374D0000}"/>
    <cellStyle name="강조색2 6" xfId="19270" xr:uid="{00000000-0005-0000-0000-0000384D0000}"/>
    <cellStyle name="강조색2 6 2" xfId="19271" xr:uid="{00000000-0005-0000-0000-0000394D0000}"/>
    <cellStyle name="강조색2 6 2 2" xfId="19272" xr:uid="{00000000-0005-0000-0000-00003A4D0000}"/>
    <cellStyle name="강조색2 6 3" xfId="19273" xr:uid="{00000000-0005-0000-0000-00003B4D0000}"/>
    <cellStyle name="강조색2 6 3 2" xfId="19274" xr:uid="{00000000-0005-0000-0000-00003C4D0000}"/>
    <cellStyle name="강조색2 6 4" xfId="19275" xr:uid="{00000000-0005-0000-0000-00003D4D0000}"/>
    <cellStyle name="강조색2 6 5" xfId="19276" xr:uid="{00000000-0005-0000-0000-00003E4D0000}"/>
    <cellStyle name="강조색2 6 6" xfId="19277" xr:uid="{00000000-0005-0000-0000-00003F4D0000}"/>
    <cellStyle name="강조색2 7" xfId="19278" xr:uid="{00000000-0005-0000-0000-0000404D0000}"/>
    <cellStyle name="강조색2 7 2" xfId="19279" xr:uid="{00000000-0005-0000-0000-0000414D0000}"/>
    <cellStyle name="강조색2 7 2 2" xfId="19280" xr:uid="{00000000-0005-0000-0000-0000424D0000}"/>
    <cellStyle name="강조색2 7 3" xfId="19281" xr:uid="{00000000-0005-0000-0000-0000434D0000}"/>
    <cellStyle name="강조색2 8" xfId="19282" xr:uid="{00000000-0005-0000-0000-0000444D0000}"/>
    <cellStyle name="강조색2 8 2" xfId="19283" xr:uid="{00000000-0005-0000-0000-0000454D0000}"/>
    <cellStyle name="강조색2 9" xfId="19284" xr:uid="{00000000-0005-0000-0000-0000464D0000}"/>
    <cellStyle name="강조색2 9 2" xfId="19285" xr:uid="{00000000-0005-0000-0000-0000474D0000}"/>
    <cellStyle name="강조색3 10" xfId="19286" xr:uid="{00000000-0005-0000-0000-0000484D0000}"/>
    <cellStyle name="강조색3 10 2" xfId="19287" xr:uid="{00000000-0005-0000-0000-0000494D0000}"/>
    <cellStyle name="강조색3 10 2 2" xfId="19288" xr:uid="{00000000-0005-0000-0000-00004A4D0000}"/>
    <cellStyle name="강조색3 10 3" xfId="19289" xr:uid="{00000000-0005-0000-0000-00004B4D0000}"/>
    <cellStyle name="강조색3 11" xfId="19290" xr:uid="{00000000-0005-0000-0000-00004C4D0000}"/>
    <cellStyle name="강조색3 11 2" xfId="19291" xr:uid="{00000000-0005-0000-0000-00004D4D0000}"/>
    <cellStyle name="강조색3 12" xfId="19292" xr:uid="{00000000-0005-0000-0000-00004E4D0000}"/>
    <cellStyle name="강조색3 12 2" xfId="19293" xr:uid="{00000000-0005-0000-0000-00004F4D0000}"/>
    <cellStyle name="강조색3 13" xfId="19294" xr:uid="{00000000-0005-0000-0000-0000504D0000}"/>
    <cellStyle name="강조색3 13 2" xfId="19295" xr:uid="{00000000-0005-0000-0000-0000514D0000}"/>
    <cellStyle name="강조색3 2" xfId="19296" xr:uid="{00000000-0005-0000-0000-0000524D0000}"/>
    <cellStyle name="강조색3 2 10" xfId="19297" xr:uid="{00000000-0005-0000-0000-0000534D0000}"/>
    <cellStyle name="강조색3 2 10 2" xfId="19298" xr:uid="{00000000-0005-0000-0000-0000544D0000}"/>
    <cellStyle name="강조색3 2 11" xfId="19299" xr:uid="{00000000-0005-0000-0000-0000554D0000}"/>
    <cellStyle name="강조색3 2 12" xfId="19300" xr:uid="{00000000-0005-0000-0000-0000564D0000}"/>
    <cellStyle name="강조색3 2 2" xfId="19301" xr:uid="{00000000-0005-0000-0000-0000574D0000}"/>
    <cellStyle name="강조색3 2 2 2" xfId="19302" xr:uid="{00000000-0005-0000-0000-0000584D0000}"/>
    <cellStyle name="강조색3 2 2 2 2" xfId="19303" xr:uid="{00000000-0005-0000-0000-0000594D0000}"/>
    <cellStyle name="강조색3 2 2 3" xfId="19304" xr:uid="{00000000-0005-0000-0000-00005A4D0000}"/>
    <cellStyle name="강조색3 2 2 3 2" xfId="19305" xr:uid="{00000000-0005-0000-0000-00005B4D0000}"/>
    <cellStyle name="강조색3 2 2 4" xfId="19306" xr:uid="{00000000-0005-0000-0000-00005C4D0000}"/>
    <cellStyle name="강조색3 2 3" xfId="19307" xr:uid="{00000000-0005-0000-0000-00005D4D0000}"/>
    <cellStyle name="강조색3 2 3 2" xfId="19308" xr:uid="{00000000-0005-0000-0000-00005E4D0000}"/>
    <cellStyle name="강조색3 2 3 2 2" xfId="19309" xr:uid="{00000000-0005-0000-0000-00005F4D0000}"/>
    <cellStyle name="강조색3 2 3 3" xfId="19310" xr:uid="{00000000-0005-0000-0000-0000604D0000}"/>
    <cellStyle name="강조색3 2 3 3 2" xfId="19311" xr:uid="{00000000-0005-0000-0000-0000614D0000}"/>
    <cellStyle name="강조색3 2 3 4" xfId="19312" xr:uid="{00000000-0005-0000-0000-0000624D0000}"/>
    <cellStyle name="강조색3 2 4" xfId="19313" xr:uid="{00000000-0005-0000-0000-0000634D0000}"/>
    <cellStyle name="강조색3 2 4 2" xfId="19314" xr:uid="{00000000-0005-0000-0000-0000644D0000}"/>
    <cellStyle name="강조색3 2 4 2 2" xfId="19315" xr:uid="{00000000-0005-0000-0000-0000654D0000}"/>
    <cellStyle name="강조색3 2 4 3" xfId="19316" xr:uid="{00000000-0005-0000-0000-0000664D0000}"/>
    <cellStyle name="강조색3 2 5" xfId="19317" xr:uid="{00000000-0005-0000-0000-0000674D0000}"/>
    <cellStyle name="강조색3 2 5 2" xfId="19318" xr:uid="{00000000-0005-0000-0000-0000684D0000}"/>
    <cellStyle name="강조색3 2 5 2 2" xfId="19319" xr:uid="{00000000-0005-0000-0000-0000694D0000}"/>
    <cellStyle name="강조색3 2 5 3" xfId="19320" xr:uid="{00000000-0005-0000-0000-00006A4D0000}"/>
    <cellStyle name="강조색3 2 6" xfId="19321" xr:uid="{00000000-0005-0000-0000-00006B4D0000}"/>
    <cellStyle name="강조색3 2 6 2" xfId="19322" xr:uid="{00000000-0005-0000-0000-00006C4D0000}"/>
    <cellStyle name="강조색3 2 7" xfId="19323" xr:uid="{00000000-0005-0000-0000-00006D4D0000}"/>
    <cellStyle name="강조색3 2 7 2" xfId="19324" xr:uid="{00000000-0005-0000-0000-00006E4D0000}"/>
    <cellStyle name="강조색3 2 8" xfId="19325" xr:uid="{00000000-0005-0000-0000-00006F4D0000}"/>
    <cellStyle name="강조색3 2 8 2" xfId="19326" xr:uid="{00000000-0005-0000-0000-0000704D0000}"/>
    <cellStyle name="강조색3 2 9" xfId="19327" xr:uid="{00000000-0005-0000-0000-0000714D0000}"/>
    <cellStyle name="강조색3 2 9 2" xfId="19328" xr:uid="{00000000-0005-0000-0000-0000724D0000}"/>
    <cellStyle name="강조색3 3" xfId="19329" xr:uid="{00000000-0005-0000-0000-0000734D0000}"/>
    <cellStyle name="강조색3 3 2" xfId="19330" xr:uid="{00000000-0005-0000-0000-0000744D0000}"/>
    <cellStyle name="강조색3 3 2 2" xfId="19331" xr:uid="{00000000-0005-0000-0000-0000754D0000}"/>
    <cellStyle name="강조색3 3 3" xfId="19332" xr:uid="{00000000-0005-0000-0000-0000764D0000}"/>
    <cellStyle name="강조색3 3 3 2" xfId="19333" xr:uid="{00000000-0005-0000-0000-0000774D0000}"/>
    <cellStyle name="강조색3 3 4" xfId="19334" xr:uid="{00000000-0005-0000-0000-0000784D0000}"/>
    <cellStyle name="강조색3 4" xfId="19335" xr:uid="{00000000-0005-0000-0000-0000794D0000}"/>
    <cellStyle name="강조색3 4 2" xfId="19336" xr:uid="{00000000-0005-0000-0000-00007A4D0000}"/>
    <cellStyle name="강조색3 4 2 2" xfId="19337" xr:uid="{00000000-0005-0000-0000-00007B4D0000}"/>
    <cellStyle name="강조색3 4 2 2 2" xfId="19338" xr:uid="{00000000-0005-0000-0000-00007C4D0000}"/>
    <cellStyle name="강조색3 4 2 3" xfId="19339" xr:uid="{00000000-0005-0000-0000-00007D4D0000}"/>
    <cellStyle name="강조색3 4 3" xfId="19340" xr:uid="{00000000-0005-0000-0000-00007E4D0000}"/>
    <cellStyle name="강조색3 4 3 2" xfId="19341" xr:uid="{00000000-0005-0000-0000-00007F4D0000}"/>
    <cellStyle name="강조색3 4 3 3" xfId="19342" xr:uid="{00000000-0005-0000-0000-0000804D0000}"/>
    <cellStyle name="강조색3 4 4" xfId="19343" xr:uid="{00000000-0005-0000-0000-0000814D0000}"/>
    <cellStyle name="강조색3 4 4 2" xfId="19344" xr:uid="{00000000-0005-0000-0000-0000824D0000}"/>
    <cellStyle name="강조색3 4 5" xfId="19345" xr:uid="{00000000-0005-0000-0000-0000834D0000}"/>
    <cellStyle name="강조색3 4 5 2" xfId="19346" xr:uid="{00000000-0005-0000-0000-0000844D0000}"/>
    <cellStyle name="강조색3 4 6" xfId="19347" xr:uid="{00000000-0005-0000-0000-0000854D0000}"/>
    <cellStyle name="강조색3 4 6 2" xfId="19348" xr:uid="{00000000-0005-0000-0000-0000864D0000}"/>
    <cellStyle name="강조색3 4 7" xfId="19349" xr:uid="{00000000-0005-0000-0000-0000874D0000}"/>
    <cellStyle name="강조색3 5" xfId="19350" xr:uid="{00000000-0005-0000-0000-0000884D0000}"/>
    <cellStyle name="강조색3 5 2" xfId="19351" xr:uid="{00000000-0005-0000-0000-0000894D0000}"/>
    <cellStyle name="강조색3 5 2 2" xfId="19352" xr:uid="{00000000-0005-0000-0000-00008A4D0000}"/>
    <cellStyle name="강조색3 5 2 2 2" xfId="19353" xr:uid="{00000000-0005-0000-0000-00008B4D0000}"/>
    <cellStyle name="강조색3 5 2 3" xfId="19354" xr:uid="{00000000-0005-0000-0000-00008C4D0000}"/>
    <cellStyle name="강조색3 5 3" xfId="19355" xr:uid="{00000000-0005-0000-0000-00008D4D0000}"/>
    <cellStyle name="강조색3 5 3 2" xfId="19356" xr:uid="{00000000-0005-0000-0000-00008E4D0000}"/>
    <cellStyle name="강조색3 5 3 3" xfId="19357" xr:uid="{00000000-0005-0000-0000-00008F4D0000}"/>
    <cellStyle name="강조색3 5 4" xfId="19358" xr:uid="{00000000-0005-0000-0000-0000904D0000}"/>
    <cellStyle name="강조색3 5 4 2" xfId="19359" xr:uid="{00000000-0005-0000-0000-0000914D0000}"/>
    <cellStyle name="강조색3 5 5" xfId="19360" xr:uid="{00000000-0005-0000-0000-0000924D0000}"/>
    <cellStyle name="강조색3 5 5 2" xfId="19361" xr:uid="{00000000-0005-0000-0000-0000934D0000}"/>
    <cellStyle name="강조색3 5 6" xfId="19362" xr:uid="{00000000-0005-0000-0000-0000944D0000}"/>
    <cellStyle name="강조색3 6" xfId="19363" xr:uid="{00000000-0005-0000-0000-0000954D0000}"/>
    <cellStyle name="강조색3 6 2" xfId="19364" xr:uid="{00000000-0005-0000-0000-0000964D0000}"/>
    <cellStyle name="강조색3 6 2 2" xfId="19365" xr:uid="{00000000-0005-0000-0000-0000974D0000}"/>
    <cellStyle name="강조색3 6 3" xfId="19366" xr:uid="{00000000-0005-0000-0000-0000984D0000}"/>
    <cellStyle name="강조색3 6 3 2" xfId="19367" xr:uid="{00000000-0005-0000-0000-0000994D0000}"/>
    <cellStyle name="강조색3 6 4" xfId="19368" xr:uid="{00000000-0005-0000-0000-00009A4D0000}"/>
    <cellStyle name="강조색3 6 5" xfId="19369" xr:uid="{00000000-0005-0000-0000-00009B4D0000}"/>
    <cellStyle name="강조색3 6 6" xfId="19370" xr:uid="{00000000-0005-0000-0000-00009C4D0000}"/>
    <cellStyle name="강조색3 7" xfId="19371" xr:uid="{00000000-0005-0000-0000-00009D4D0000}"/>
    <cellStyle name="강조색3 7 2" xfId="19372" xr:uid="{00000000-0005-0000-0000-00009E4D0000}"/>
    <cellStyle name="강조색3 7 2 2" xfId="19373" xr:uid="{00000000-0005-0000-0000-00009F4D0000}"/>
    <cellStyle name="강조색3 7 3" xfId="19374" xr:uid="{00000000-0005-0000-0000-0000A04D0000}"/>
    <cellStyle name="강조색3 8" xfId="19375" xr:uid="{00000000-0005-0000-0000-0000A14D0000}"/>
    <cellStyle name="강조색3 8 2" xfId="19376" xr:uid="{00000000-0005-0000-0000-0000A24D0000}"/>
    <cellStyle name="강조색3 9" xfId="19377" xr:uid="{00000000-0005-0000-0000-0000A34D0000}"/>
    <cellStyle name="강조색3 9 2" xfId="19378" xr:uid="{00000000-0005-0000-0000-0000A44D0000}"/>
    <cellStyle name="강조색4 10" xfId="19379" xr:uid="{00000000-0005-0000-0000-0000A54D0000}"/>
    <cellStyle name="강조색4 10 2" xfId="19380" xr:uid="{00000000-0005-0000-0000-0000A64D0000}"/>
    <cellStyle name="강조색4 10 2 2" xfId="19381" xr:uid="{00000000-0005-0000-0000-0000A74D0000}"/>
    <cellStyle name="강조색4 10 3" xfId="19382" xr:uid="{00000000-0005-0000-0000-0000A84D0000}"/>
    <cellStyle name="강조색4 11" xfId="19383" xr:uid="{00000000-0005-0000-0000-0000A94D0000}"/>
    <cellStyle name="강조색4 11 2" xfId="19384" xr:uid="{00000000-0005-0000-0000-0000AA4D0000}"/>
    <cellStyle name="강조색4 12" xfId="19385" xr:uid="{00000000-0005-0000-0000-0000AB4D0000}"/>
    <cellStyle name="강조색4 12 2" xfId="19386" xr:uid="{00000000-0005-0000-0000-0000AC4D0000}"/>
    <cellStyle name="강조색4 13" xfId="19387" xr:uid="{00000000-0005-0000-0000-0000AD4D0000}"/>
    <cellStyle name="강조색4 13 2" xfId="19388" xr:uid="{00000000-0005-0000-0000-0000AE4D0000}"/>
    <cellStyle name="강조색4 2" xfId="19389" xr:uid="{00000000-0005-0000-0000-0000AF4D0000}"/>
    <cellStyle name="강조색4 2 10" xfId="19390" xr:uid="{00000000-0005-0000-0000-0000B04D0000}"/>
    <cellStyle name="강조색4 2 10 2" xfId="19391" xr:uid="{00000000-0005-0000-0000-0000B14D0000}"/>
    <cellStyle name="강조색4 2 11" xfId="19392" xr:uid="{00000000-0005-0000-0000-0000B24D0000}"/>
    <cellStyle name="강조색4 2 11 2" xfId="19393" xr:uid="{00000000-0005-0000-0000-0000B34D0000}"/>
    <cellStyle name="강조색4 2 12" xfId="19394" xr:uid="{00000000-0005-0000-0000-0000B44D0000}"/>
    <cellStyle name="강조색4 2 2" xfId="19395" xr:uid="{00000000-0005-0000-0000-0000B54D0000}"/>
    <cellStyle name="강조색4 2 2 2" xfId="19396" xr:uid="{00000000-0005-0000-0000-0000B64D0000}"/>
    <cellStyle name="강조색4 2 2 2 2" xfId="19397" xr:uid="{00000000-0005-0000-0000-0000B74D0000}"/>
    <cellStyle name="강조색4 2 2 3" xfId="19398" xr:uid="{00000000-0005-0000-0000-0000B84D0000}"/>
    <cellStyle name="강조색4 2 2 3 2" xfId="19399" xr:uid="{00000000-0005-0000-0000-0000B94D0000}"/>
    <cellStyle name="강조색4 2 2 4" xfId="19400" xr:uid="{00000000-0005-0000-0000-0000BA4D0000}"/>
    <cellStyle name="강조색4 2 3" xfId="19401" xr:uid="{00000000-0005-0000-0000-0000BB4D0000}"/>
    <cellStyle name="강조색4 2 3 2" xfId="19402" xr:uid="{00000000-0005-0000-0000-0000BC4D0000}"/>
    <cellStyle name="강조색4 2 3 2 2" xfId="19403" xr:uid="{00000000-0005-0000-0000-0000BD4D0000}"/>
    <cellStyle name="강조색4 2 3 3" xfId="19404" xr:uid="{00000000-0005-0000-0000-0000BE4D0000}"/>
    <cellStyle name="강조색4 2 3 3 2" xfId="19405" xr:uid="{00000000-0005-0000-0000-0000BF4D0000}"/>
    <cellStyle name="강조색4 2 3 4" xfId="19406" xr:uid="{00000000-0005-0000-0000-0000C04D0000}"/>
    <cellStyle name="강조색4 2 4" xfId="19407" xr:uid="{00000000-0005-0000-0000-0000C14D0000}"/>
    <cellStyle name="강조색4 2 4 2" xfId="19408" xr:uid="{00000000-0005-0000-0000-0000C24D0000}"/>
    <cellStyle name="강조색4 2 4 2 2" xfId="19409" xr:uid="{00000000-0005-0000-0000-0000C34D0000}"/>
    <cellStyle name="강조색4 2 4 3" xfId="19410" xr:uid="{00000000-0005-0000-0000-0000C44D0000}"/>
    <cellStyle name="강조색4 2 5" xfId="19411" xr:uid="{00000000-0005-0000-0000-0000C54D0000}"/>
    <cellStyle name="강조색4 2 5 2" xfId="19412" xr:uid="{00000000-0005-0000-0000-0000C64D0000}"/>
    <cellStyle name="강조색4 2 5 2 2" xfId="19413" xr:uid="{00000000-0005-0000-0000-0000C74D0000}"/>
    <cellStyle name="강조색4 2 5 3" xfId="19414" xr:uid="{00000000-0005-0000-0000-0000C84D0000}"/>
    <cellStyle name="강조색4 2 6" xfId="19415" xr:uid="{00000000-0005-0000-0000-0000C94D0000}"/>
    <cellStyle name="강조색4 2 6 2" xfId="19416" xr:uid="{00000000-0005-0000-0000-0000CA4D0000}"/>
    <cellStyle name="강조색4 2 7" xfId="19417" xr:uid="{00000000-0005-0000-0000-0000CB4D0000}"/>
    <cellStyle name="강조색4 2 7 2" xfId="19418" xr:uid="{00000000-0005-0000-0000-0000CC4D0000}"/>
    <cellStyle name="강조색4 2 8" xfId="19419" xr:uid="{00000000-0005-0000-0000-0000CD4D0000}"/>
    <cellStyle name="강조색4 2 8 2" xfId="19420" xr:uid="{00000000-0005-0000-0000-0000CE4D0000}"/>
    <cellStyle name="강조색4 2 9" xfId="19421" xr:uid="{00000000-0005-0000-0000-0000CF4D0000}"/>
    <cellStyle name="강조색4 2 9 2" xfId="19422" xr:uid="{00000000-0005-0000-0000-0000D04D0000}"/>
    <cellStyle name="강조색4 3" xfId="19423" xr:uid="{00000000-0005-0000-0000-0000D14D0000}"/>
    <cellStyle name="강조색4 3 2" xfId="19424" xr:uid="{00000000-0005-0000-0000-0000D24D0000}"/>
    <cellStyle name="강조색4 3 2 2" xfId="19425" xr:uid="{00000000-0005-0000-0000-0000D34D0000}"/>
    <cellStyle name="강조색4 3 3" xfId="19426" xr:uid="{00000000-0005-0000-0000-0000D44D0000}"/>
    <cellStyle name="강조색4 3 3 2" xfId="19427" xr:uid="{00000000-0005-0000-0000-0000D54D0000}"/>
    <cellStyle name="강조색4 3 4" xfId="19428" xr:uid="{00000000-0005-0000-0000-0000D64D0000}"/>
    <cellStyle name="강조색4 3 5" xfId="19429" xr:uid="{00000000-0005-0000-0000-0000D74D0000}"/>
    <cellStyle name="강조색4 4" xfId="19430" xr:uid="{00000000-0005-0000-0000-0000D84D0000}"/>
    <cellStyle name="강조색4 4 2" xfId="19431" xr:uid="{00000000-0005-0000-0000-0000D94D0000}"/>
    <cellStyle name="강조색4 4 2 2" xfId="19432" xr:uid="{00000000-0005-0000-0000-0000DA4D0000}"/>
    <cellStyle name="강조색4 4 2 2 2" xfId="19433" xr:uid="{00000000-0005-0000-0000-0000DB4D0000}"/>
    <cellStyle name="강조색4 4 2 3" xfId="19434" xr:uid="{00000000-0005-0000-0000-0000DC4D0000}"/>
    <cellStyle name="강조색4 4 3" xfId="19435" xr:uid="{00000000-0005-0000-0000-0000DD4D0000}"/>
    <cellStyle name="강조색4 4 3 2" xfId="19436" xr:uid="{00000000-0005-0000-0000-0000DE4D0000}"/>
    <cellStyle name="강조색4 4 3 3" xfId="19437" xr:uid="{00000000-0005-0000-0000-0000DF4D0000}"/>
    <cellStyle name="강조색4 4 4" xfId="19438" xr:uid="{00000000-0005-0000-0000-0000E04D0000}"/>
    <cellStyle name="강조색4 4 4 2" xfId="19439" xr:uid="{00000000-0005-0000-0000-0000E14D0000}"/>
    <cellStyle name="강조색4 4 5" xfId="19440" xr:uid="{00000000-0005-0000-0000-0000E24D0000}"/>
    <cellStyle name="강조색4 4 5 2" xfId="19441" xr:uid="{00000000-0005-0000-0000-0000E34D0000}"/>
    <cellStyle name="강조색4 4 6" xfId="19442" xr:uid="{00000000-0005-0000-0000-0000E44D0000}"/>
    <cellStyle name="강조색4 4 6 2" xfId="19443" xr:uid="{00000000-0005-0000-0000-0000E54D0000}"/>
    <cellStyle name="강조색4 4 7" xfId="19444" xr:uid="{00000000-0005-0000-0000-0000E64D0000}"/>
    <cellStyle name="강조색4 5" xfId="19445" xr:uid="{00000000-0005-0000-0000-0000E74D0000}"/>
    <cellStyle name="강조색4 5 2" xfId="19446" xr:uid="{00000000-0005-0000-0000-0000E84D0000}"/>
    <cellStyle name="강조색4 5 2 2" xfId="19447" xr:uid="{00000000-0005-0000-0000-0000E94D0000}"/>
    <cellStyle name="강조색4 5 2 2 2" xfId="19448" xr:uid="{00000000-0005-0000-0000-0000EA4D0000}"/>
    <cellStyle name="강조색4 5 2 3" xfId="19449" xr:uid="{00000000-0005-0000-0000-0000EB4D0000}"/>
    <cellStyle name="강조색4 5 3" xfId="19450" xr:uid="{00000000-0005-0000-0000-0000EC4D0000}"/>
    <cellStyle name="강조색4 5 3 2" xfId="19451" xr:uid="{00000000-0005-0000-0000-0000ED4D0000}"/>
    <cellStyle name="강조색4 5 3 3" xfId="19452" xr:uid="{00000000-0005-0000-0000-0000EE4D0000}"/>
    <cellStyle name="강조색4 5 4" xfId="19453" xr:uid="{00000000-0005-0000-0000-0000EF4D0000}"/>
    <cellStyle name="강조색4 5 4 2" xfId="19454" xr:uid="{00000000-0005-0000-0000-0000F04D0000}"/>
    <cellStyle name="강조색4 5 5" xfId="19455" xr:uid="{00000000-0005-0000-0000-0000F14D0000}"/>
    <cellStyle name="강조색4 5 5 2" xfId="19456" xr:uid="{00000000-0005-0000-0000-0000F24D0000}"/>
    <cellStyle name="강조색4 5 6" xfId="19457" xr:uid="{00000000-0005-0000-0000-0000F34D0000}"/>
    <cellStyle name="강조색4 6" xfId="19458" xr:uid="{00000000-0005-0000-0000-0000F44D0000}"/>
    <cellStyle name="강조색4 6 2" xfId="19459" xr:uid="{00000000-0005-0000-0000-0000F54D0000}"/>
    <cellStyle name="강조색4 6 2 2" xfId="19460" xr:uid="{00000000-0005-0000-0000-0000F64D0000}"/>
    <cellStyle name="강조색4 6 3" xfId="19461" xr:uid="{00000000-0005-0000-0000-0000F74D0000}"/>
    <cellStyle name="강조색4 6 3 2" xfId="19462" xr:uid="{00000000-0005-0000-0000-0000F84D0000}"/>
    <cellStyle name="강조색4 6 4" xfId="19463" xr:uid="{00000000-0005-0000-0000-0000F94D0000}"/>
    <cellStyle name="강조색4 6 5" xfId="19464" xr:uid="{00000000-0005-0000-0000-0000FA4D0000}"/>
    <cellStyle name="강조색4 7" xfId="19465" xr:uid="{00000000-0005-0000-0000-0000FB4D0000}"/>
    <cellStyle name="강조색4 7 2" xfId="19466" xr:uid="{00000000-0005-0000-0000-0000FC4D0000}"/>
    <cellStyle name="강조색4 7 2 2" xfId="19467" xr:uid="{00000000-0005-0000-0000-0000FD4D0000}"/>
    <cellStyle name="강조색4 7 3" xfId="19468" xr:uid="{00000000-0005-0000-0000-0000FE4D0000}"/>
    <cellStyle name="강조색4 8" xfId="19469" xr:uid="{00000000-0005-0000-0000-0000FF4D0000}"/>
    <cellStyle name="강조색4 8 2" xfId="19470" xr:uid="{00000000-0005-0000-0000-0000004E0000}"/>
    <cellStyle name="강조색4 9" xfId="19471" xr:uid="{00000000-0005-0000-0000-0000014E0000}"/>
    <cellStyle name="강조색4 9 2" xfId="19472" xr:uid="{00000000-0005-0000-0000-0000024E0000}"/>
    <cellStyle name="강조색5 10" xfId="19473" xr:uid="{00000000-0005-0000-0000-0000034E0000}"/>
    <cellStyle name="강조색5 10 2" xfId="19474" xr:uid="{00000000-0005-0000-0000-0000044E0000}"/>
    <cellStyle name="강조색5 10 2 2" xfId="19475" xr:uid="{00000000-0005-0000-0000-0000054E0000}"/>
    <cellStyle name="강조색5 10 3" xfId="19476" xr:uid="{00000000-0005-0000-0000-0000064E0000}"/>
    <cellStyle name="강조색5 11" xfId="19477" xr:uid="{00000000-0005-0000-0000-0000074E0000}"/>
    <cellStyle name="강조색5 11 2" xfId="19478" xr:uid="{00000000-0005-0000-0000-0000084E0000}"/>
    <cellStyle name="강조색5 12" xfId="19479" xr:uid="{00000000-0005-0000-0000-0000094E0000}"/>
    <cellStyle name="강조색5 12 2" xfId="19480" xr:uid="{00000000-0005-0000-0000-00000A4E0000}"/>
    <cellStyle name="강조색5 13" xfId="19481" xr:uid="{00000000-0005-0000-0000-00000B4E0000}"/>
    <cellStyle name="강조색5 13 2" xfId="19482" xr:uid="{00000000-0005-0000-0000-00000C4E0000}"/>
    <cellStyle name="강조색5 2" xfId="19483" xr:uid="{00000000-0005-0000-0000-00000D4E0000}"/>
    <cellStyle name="강조색5 2 10" xfId="19484" xr:uid="{00000000-0005-0000-0000-00000E4E0000}"/>
    <cellStyle name="강조색5 2 10 2" xfId="19485" xr:uid="{00000000-0005-0000-0000-00000F4E0000}"/>
    <cellStyle name="강조색5 2 11" xfId="19486" xr:uid="{00000000-0005-0000-0000-0000104E0000}"/>
    <cellStyle name="강조색5 2 12" xfId="19487" xr:uid="{00000000-0005-0000-0000-0000114E0000}"/>
    <cellStyle name="강조색5 2 2" xfId="19488" xr:uid="{00000000-0005-0000-0000-0000124E0000}"/>
    <cellStyle name="강조색5 2 2 2" xfId="19489" xr:uid="{00000000-0005-0000-0000-0000134E0000}"/>
    <cellStyle name="강조색5 2 2 2 2" xfId="19490" xr:uid="{00000000-0005-0000-0000-0000144E0000}"/>
    <cellStyle name="강조색5 2 2 3" xfId="19491" xr:uid="{00000000-0005-0000-0000-0000154E0000}"/>
    <cellStyle name="강조색5 2 2 3 2" xfId="19492" xr:uid="{00000000-0005-0000-0000-0000164E0000}"/>
    <cellStyle name="강조색5 2 2 4" xfId="19493" xr:uid="{00000000-0005-0000-0000-0000174E0000}"/>
    <cellStyle name="강조색5 2 3" xfId="19494" xr:uid="{00000000-0005-0000-0000-0000184E0000}"/>
    <cellStyle name="강조색5 2 3 2" xfId="19495" xr:uid="{00000000-0005-0000-0000-0000194E0000}"/>
    <cellStyle name="강조색5 2 3 2 2" xfId="19496" xr:uid="{00000000-0005-0000-0000-00001A4E0000}"/>
    <cellStyle name="강조색5 2 3 3" xfId="19497" xr:uid="{00000000-0005-0000-0000-00001B4E0000}"/>
    <cellStyle name="강조색5 2 3 3 2" xfId="19498" xr:uid="{00000000-0005-0000-0000-00001C4E0000}"/>
    <cellStyle name="강조색5 2 3 4" xfId="19499" xr:uid="{00000000-0005-0000-0000-00001D4E0000}"/>
    <cellStyle name="강조색5 2 4" xfId="19500" xr:uid="{00000000-0005-0000-0000-00001E4E0000}"/>
    <cellStyle name="강조색5 2 4 2" xfId="19501" xr:uid="{00000000-0005-0000-0000-00001F4E0000}"/>
    <cellStyle name="강조색5 2 4 2 2" xfId="19502" xr:uid="{00000000-0005-0000-0000-0000204E0000}"/>
    <cellStyle name="강조색5 2 4 3" xfId="19503" xr:uid="{00000000-0005-0000-0000-0000214E0000}"/>
    <cellStyle name="강조색5 2 5" xfId="19504" xr:uid="{00000000-0005-0000-0000-0000224E0000}"/>
    <cellStyle name="강조색5 2 5 2" xfId="19505" xr:uid="{00000000-0005-0000-0000-0000234E0000}"/>
    <cellStyle name="강조색5 2 5 2 2" xfId="19506" xr:uid="{00000000-0005-0000-0000-0000244E0000}"/>
    <cellStyle name="강조색5 2 5 3" xfId="19507" xr:uid="{00000000-0005-0000-0000-0000254E0000}"/>
    <cellStyle name="강조색5 2 6" xfId="19508" xr:uid="{00000000-0005-0000-0000-0000264E0000}"/>
    <cellStyle name="강조색5 2 6 2" xfId="19509" xr:uid="{00000000-0005-0000-0000-0000274E0000}"/>
    <cellStyle name="강조색5 2 7" xfId="19510" xr:uid="{00000000-0005-0000-0000-0000284E0000}"/>
    <cellStyle name="강조색5 2 7 2" xfId="19511" xr:uid="{00000000-0005-0000-0000-0000294E0000}"/>
    <cellStyle name="강조색5 2 8" xfId="19512" xr:uid="{00000000-0005-0000-0000-00002A4E0000}"/>
    <cellStyle name="강조색5 2 8 2" xfId="19513" xr:uid="{00000000-0005-0000-0000-00002B4E0000}"/>
    <cellStyle name="강조색5 2 9" xfId="19514" xr:uid="{00000000-0005-0000-0000-00002C4E0000}"/>
    <cellStyle name="강조색5 2 9 2" xfId="19515" xr:uid="{00000000-0005-0000-0000-00002D4E0000}"/>
    <cellStyle name="강조색5 3" xfId="19516" xr:uid="{00000000-0005-0000-0000-00002E4E0000}"/>
    <cellStyle name="강조색5 3 2" xfId="19517" xr:uid="{00000000-0005-0000-0000-00002F4E0000}"/>
    <cellStyle name="강조색5 3 2 2" xfId="19518" xr:uid="{00000000-0005-0000-0000-0000304E0000}"/>
    <cellStyle name="강조색5 3 3" xfId="19519" xr:uid="{00000000-0005-0000-0000-0000314E0000}"/>
    <cellStyle name="강조색5 3 3 2" xfId="19520" xr:uid="{00000000-0005-0000-0000-0000324E0000}"/>
    <cellStyle name="강조색5 3 4" xfId="19521" xr:uid="{00000000-0005-0000-0000-0000334E0000}"/>
    <cellStyle name="강조색5 4" xfId="19522" xr:uid="{00000000-0005-0000-0000-0000344E0000}"/>
    <cellStyle name="강조색5 4 2" xfId="19523" xr:uid="{00000000-0005-0000-0000-0000354E0000}"/>
    <cellStyle name="강조색5 4 2 2" xfId="19524" xr:uid="{00000000-0005-0000-0000-0000364E0000}"/>
    <cellStyle name="강조색5 4 2 2 2" xfId="19525" xr:uid="{00000000-0005-0000-0000-0000374E0000}"/>
    <cellStyle name="강조색5 4 2 3" xfId="19526" xr:uid="{00000000-0005-0000-0000-0000384E0000}"/>
    <cellStyle name="강조색5 4 3" xfId="19527" xr:uid="{00000000-0005-0000-0000-0000394E0000}"/>
    <cellStyle name="강조색5 4 3 2" xfId="19528" xr:uid="{00000000-0005-0000-0000-00003A4E0000}"/>
    <cellStyle name="강조색5 4 3 3" xfId="19529" xr:uid="{00000000-0005-0000-0000-00003B4E0000}"/>
    <cellStyle name="강조색5 4 4" xfId="19530" xr:uid="{00000000-0005-0000-0000-00003C4E0000}"/>
    <cellStyle name="강조색5 4 4 2" xfId="19531" xr:uid="{00000000-0005-0000-0000-00003D4E0000}"/>
    <cellStyle name="강조색5 4 5" xfId="19532" xr:uid="{00000000-0005-0000-0000-00003E4E0000}"/>
    <cellStyle name="강조색5 4 5 2" xfId="19533" xr:uid="{00000000-0005-0000-0000-00003F4E0000}"/>
    <cellStyle name="강조색5 4 6" xfId="19534" xr:uid="{00000000-0005-0000-0000-0000404E0000}"/>
    <cellStyle name="강조색5 4 6 2" xfId="19535" xr:uid="{00000000-0005-0000-0000-0000414E0000}"/>
    <cellStyle name="강조색5 4 7" xfId="19536" xr:uid="{00000000-0005-0000-0000-0000424E0000}"/>
    <cellStyle name="강조색5 5" xfId="19537" xr:uid="{00000000-0005-0000-0000-0000434E0000}"/>
    <cellStyle name="강조색5 5 2" xfId="19538" xr:uid="{00000000-0005-0000-0000-0000444E0000}"/>
    <cellStyle name="강조색5 5 2 2" xfId="19539" xr:uid="{00000000-0005-0000-0000-0000454E0000}"/>
    <cellStyle name="강조색5 5 2 2 2" xfId="19540" xr:uid="{00000000-0005-0000-0000-0000464E0000}"/>
    <cellStyle name="강조색5 5 2 3" xfId="19541" xr:uid="{00000000-0005-0000-0000-0000474E0000}"/>
    <cellStyle name="강조색5 5 3" xfId="19542" xr:uid="{00000000-0005-0000-0000-0000484E0000}"/>
    <cellStyle name="강조색5 5 3 2" xfId="19543" xr:uid="{00000000-0005-0000-0000-0000494E0000}"/>
    <cellStyle name="강조색5 5 3 3" xfId="19544" xr:uid="{00000000-0005-0000-0000-00004A4E0000}"/>
    <cellStyle name="강조색5 5 4" xfId="19545" xr:uid="{00000000-0005-0000-0000-00004B4E0000}"/>
    <cellStyle name="강조색5 5 4 2" xfId="19546" xr:uid="{00000000-0005-0000-0000-00004C4E0000}"/>
    <cellStyle name="강조색5 5 5" xfId="19547" xr:uid="{00000000-0005-0000-0000-00004D4E0000}"/>
    <cellStyle name="강조색5 5 5 2" xfId="19548" xr:uid="{00000000-0005-0000-0000-00004E4E0000}"/>
    <cellStyle name="강조색5 5 6" xfId="19549" xr:uid="{00000000-0005-0000-0000-00004F4E0000}"/>
    <cellStyle name="강조색5 6" xfId="19550" xr:uid="{00000000-0005-0000-0000-0000504E0000}"/>
    <cellStyle name="강조색5 6 2" xfId="19551" xr:uid="{00000000-0005-0000-0000-0000514E0000}"/>
    <cellStyle name="강조색5 6 2 2" xfId="19552" xr:uid="{00000000-0005-0000-0000-0000524E0000}"/>
    <cellStyle name="강조색5 6 3" xfId="19553" xr:uid="{00000000-0005-0000-0000-0000534E0000}"/>
    <cellStyle name="강조색5 6 3 2" xfId="19554" xr:uid="{00000000-0005-0000-0000-0000544E0000}"/>
    <cellStyle name="강조색5 6 4" xfId="19555" xr:uid="{00000000-0005-0000-0000-0000554E0000}"/>
    <cellStyle name="강조색5 6 5" xfId="19556" xr:uid="{00000000-0005-0000-0000-0000564E0000}"/>
    <cellStyle name="강조색5 6 6" xfId="19557" xr:uid="{00000000-0005-0000-0000-0000574E0000}"/>
    <cellStyle name="강조색5 7" xfId="19558" xr:uid="{00000000-0005-0000-0000-0000584E0000}"/>
    <cellStyle name="강조색5 7 2" xfId="19559" xr:uid="{00000000-0005-0000-0000-0000594E0000}"/>
    <cellStyle name="강조색5 7 2 2" xfId="19560" xr:uid="{00000000-0005-0000-0000-00005A4E0000}"/>
    <cellStyle name="강조색5 7 3" xfId="19561" xr:uid="{00000000-0005-0000-0000-00005B4E0000}"/>
    <cellStyle name="강조색5 8" xfId="19562" xr:uid="{00000000-0005-0000-0000-00005C4E0000}"/>
    <cellStyle name="강조색5 8 2" xfId="19563" xr:uid="{00000000-0005-0000-0000-00005D4E0000}"/>
    <cellStyle name="강조색5 9" xfId="19564" xr:uid="{00000000-0005-0000-0000-00005E4E0000}"/>
    <cellStyle name="강조색5 9 2" xfId="19565" xr:uid="{00000000-0005-0000-0000-00005F4E0000}"/>
    <cellStyle name="강조색6 10" xfId="19566" xr:uid="{00000000-0005-0000-0000-0000604E0000}"/>
    <cellStyle name="강조색6 10 2" xfId="19567" xr:uid="{00000000-0005-0000-0000-0000614E0000}"/>
    <cellStyle name="강조색6 10 2 2" xfId="19568" xr:uid="{00000000-0005-0000-0000-0000624E0000}"/>
    <cellStyle name="강조색6 10 3" xfId="19569" xr:uid="{00000000-0005-0000-0000-0000634E0000}"/>
    <cellStyle name="강조색6 11" xfId="19570" xr:uid="{00000000-0005-0000-0000-0000644E0000}"/>
    <cellStyle name="강조색6 11 2" xfId="19571" xr:uid="{00000000-0005-0000-0000-0000654E0000}"/>
    <cellStyle name="강조색6 12" xfId="19572" xr:uid="{00000000-0005-0000-0000-0000664E0000}"/>
    <cellStyle name="강조색6 12 2" xfId="19573" xr:uid="{00000000-0005-0000-0000-0000674E0000}"/>
    <cellStyle name="강조색6 13" xfId="19574" xr:uid="{00000000-0005-0000-0000-0000684E0000}"/>
    <cellStyle name="강조색6 13 2" xfId="19575" xr:uid="{00000000-0005-0000-0000-0000694E0000}"/>
    <cellStyle name="강조색6 2" xfId="19576" xr:uid="{00000000-0005-0000-0000-00006A4E0000}"/>
    <cellStyle name="강조색6 2 10" xfId="19577" xr:uid="{00000000-0005-0000-0000-00006B4E0000}"/>
    <cellStyle name="강조색6 2 10 2" xfId="19578" xr:uid="{00000000-0005-0000-0000-00006C4E0000}"/>
    <cellStyle name="강조색6 2 11" xfId="19579" xr:uid="{00000000-0005-0000-0000-00006D4E0000}"/>
    <cellStyle name="강조색6 2 2" xfId="19580" xr:uid="{00000000-0005-0000-0000-00006E4E0000}"/>
    <cellStyle name="강조색6 2 2 2" xfId="19581" xr:uid="{00000000-0005-0000-0000-00006F4E0000}"/>
    <cellStyle name="강조색6 2 2 2 2" xfId="19582" xr:uid="{00000000-0005-0000-0000-0000704E0000}"/>
    <cellStyle name="강조색6 2 2 3" xfId="19583" xr:uid="{00000000-0005-0000-0000-0000714E0000}"/>
    <cellStyle name="강조색6 2 2 3 2" xfId="19584" xr:uid="{00000000-0005-0000-0000-0000724E0000}"/>
    <cellStyle name="강조색6 2 2 4" xfId="19585" xr:uid="{00000000-0005-0000-0000-0000734E0000}"/>
    <cellStyle name="강조색6 2 3" xfId="19586" xr:uid="{00000000-0005-0000-0000-0000744E0000}"/>
    <cellStyle name="강조색6 2 3 2" xfId="19587" xr:uid="{00000000-0005-0000-0000-0000754E0000}"/>
    <cellStyle name="강조색6 2 3 2 2" xfId="19588" xr:uid="{00000000-0005-0000-0000-0000764E0000}"/>
    <cellStyle name="강조색6 2 3 3" xfId="19589" xr:uid="{00000000-0005-0000-0000-0000774E0000}"/>
    <cellStyle name="강조색6 2 3 3 2" xfId="19590" xr:uid="{00000000-0005-0000-0000-0000784E0000}"/>
    <cellStyle name="강조색6 2 3 4" xfId="19591" xr:uid="{00000000-0005-0000-0000-0000794E0000}"/>
    <cellStyle name="강조색6 2 4" xfId="19592" xr:uid="{00000000-0005-0000-0000-00007A4E0000}"/>
    <cellStyle name="강조색6 2 4 2" xfId="19593" xr:uid="{00000000-0005-0000-0000-00007B4E0000}"/>
    <cellStyle name="강조색6 2 4 2 2" xfId="19594" xr:uid="{00000000-0005-0000-0000-00007C4E0000}"/>
    <cellStyle name="강조색6 2 4 3" xfId="19595" xr:uid="{00000000-0005-0000-0000-00007D4E0000}"/>
    <cellStyle name="강조색6 2 5" xfId="19596" xr:uid="{00000000-0005-0000-0000-00007E4E0000}"/>
    <cellStyle name="강조색6 2 5 2" xfId="19597" xr:uid="{00000000-0005-0000-0000-00007F4E0000}"/>
    <cellStyle name="강조색6 2 5 2 2" xfId="19598" xr:uid="{00000000-0005-0000-0000-0000804E0000}"/>
    <cellStyle name="강조색6 2 5 3" xfId="19599" xr:uid="{00000000-0005-0000-0000-0000814E0000}"/>
    <cellStyle name="강조색6 2 6" xfId="19600" xr:uid="{00000000-0005-0000-0000-0000824E0000}"/>
    <cellStyle name="강조색6 2 6 2" xfId="19601" xr:uid="{00000000-0005-0000-0000-0000834E0000}"/>
    <cellStyle name="강조색6 2 7" xfId="19602" xr:uid="{00000000-0005-0000-0000-0000844E0000}"/>
    <cellStyle name="강조색6 2 7 2" xfId="19603" xr:uid="{00000000-0005-0000-0000-0000854E0000}"/>
    <cellStyle name="강조색6 2 8" xfId="19604" xr:uid="{00000000-0005-0000-0000-0000864E0000}"/>
    <cellStyle name="강조색6 2 8 2" xfId="19605" xr:uid="{00000000-0005-0000-0000-0000874E0000}"/>
    <cellStyle name="강조색6 2 9" xfId="19606" xr:uid="{00000000-0005-0000-0000-0000884E0000}"/>
    <cellStyle name="강조색6 2 9 2" xfId="19607" xr:uid="{00000000-0005-0000-0000-0000894E0000}"/>
    <cellStyle name="강조색6 3" xfId="19608" xr:uid="{00000000-0005-0000-0000-00008A4E0000}"/>
    <cellStyle name="강조색6 3 2" xfId="19609" xr:uid="{00000000-0005-0000-0000-00008B4E0000}"/>
    <cellStyle name="강조색6 3 2 2" xfId="19610" xr:uid="{00000000-0005-0000-0000-00008C4E0000}"/>
    <cellStyle name="강조색6 3 3" xfId="19611" xr:uid="{00000000-0005-0000-0000-00008D4E0000}"/>
    <cellStyle name="강조색6 3 3 2" xfId="19612" xr:uid="{00000000-0005-0000-0000-00008E4E0000}"/>
    <cellStyle name="강조색6 3 4" xfId="19613" xr:uid="{00000000-0005-0000-0000-00008F4E0000}"/>
    <cellStyle name="강조색6 4" xfId="19614" xr:uid="{00000000-0005-0000-0000-0000904E0000}"/>
    <cellStyle name="강조색6 4 2" xfId="19615" xr:uid="{00000000-0005-0000-0000-0000914E0000}"/>
    <cellStyle name="강조색6 4 2 2" xfId="19616" xr:uid="{00000000-0005-0000-0000-0000924E0000}"/>
    <cellStyle name="강조색6 4 2 2 2" xfId="19617" xr:uid="{00000000-0005-0000-0000-0000934E0000}"/>
    <cellStyle name="강조색6 4 2 3" xfId="19618" xr:uid="{00000000-0005-0000-0000-0000944E0000}"/>
    <cellStyle name="강조색6 4 3" xfId="19619" xr:uid="{00000000-0005-0000-0000-0000954E0000}"/>
    <cellStyle name="강조색6 4 3 2" xfId="19620" xr:uid="{00000000-0005-0000-0000-0000964E0000}"/>
    <cellStyle name="강조색6 4 3 3" xfId="19621" xr:uid="{00000000-0005-0000-0000-0000974E0000}"/>
    <cellStyle name="강조색6 4 4" xfId="19622" xr:uid="{00000000-0005-0000-0000-0000984E0000}"/>
    <cellStyle name="강조색6 4 4 2" xfId="19623" xr:uid="{00000000-0005-0000-0000-0000994E0000}"/>
    <cellStyle name="강조색6 4 5" xfId="19624" xr:uid="{00000000-0005-0000-0000-00009A4E0000}"/>
    <cellStyle name="강조색6 4 5 2" xfId="19625" xr:uid="{00000000-0005-0000-0000-00009B4E0000}"/>
    <cellStyle name="강조색6 4 6" xfId="19626" xr:uid="{00000000-0005-0000-0000-00009C4E0000}"/>
    <cellStyle name="강조색6 4 6 2" xfId="19627" xr:uid="{00000000-0005-0000-0000-00009D4E0000}"/>
    <cellStyle name="강조색6 4 7" xfId="19628" xr:uid="{00000000-0005-0000-0000-00009E4E0000}"/>
    <cellStyle name="강조색6 5" xfId="19629" xr:uid="{00000000-0005-0000-0000-00009F4E0000}"/>
    <cellStyle name="강조색6 5 2" xfId="19630" xr:uid="{00000000-0005-0000-0000-0000A04E0000}"/>
    <cellStyle name="강조색6 5 2 2" xfId="19631" xr:uid="{00000000-0005-0000-0000-0000A14E0000}"/>
    <cellStyle name="강조색6 5 2 2 2" xfId="19632" xr:uid="{00000000-0005-0000-0000-0000A24E0000}"/>
    <cellStyle name="강조색6 5 2 3" xfId="19633" xr:uid="{00000000-0005-0000-0000-0000A34E0000}"/>
    <cellStyle name="강조색6 5 3" xfId="19634" xr:uid="{00000000-0005-0000-0000-0000A44E0000}"/>
    <cellStyle name="강조색6 5 3 2" xfId="19635" xr:uid="{00000000-0005-0000-0000-0000A54E0000}"/>
    <cellStyle name="강조색6 5 3 3" xfId="19636" xr:uid="{00000000-0005-0000-0000-0000A64E0000}"/>
    <cellStyle name="강조색6 5 4" xfId="19637" xr:uid="{00000000-0005-0000-0000-0000A74E0000}"/>
    <cellStyle name="강조색6 5 4 2" xfId="19638" xr:uid="{00000000-0005-0000-0000-0000A84E0000}"/>
    <cellStyle name="강조색6 5 5" xfId="19639" xr:uid="{00000000-0005-0000-0000-0000A94E0000}"/>
    <cellStyle name="강조색6 5 5 2" xfId="19640" xr:uid="{00000000-0005-0000-0000-0000AA4E0000}"/>
    <cellStyle name="강조색6 5 6" xfId="19641" xr:uid="{00000000-0005-0000-0000-0000AB4E0000}"/>
    <cellStyle name="강조색6 6" xfId="19642" xr:uid="{00000000-0005-0000-0000-0000AC4E0000}"/>
    <cellStyle name="강조색6 6 2" xfId="19643" xr:uid="{00000000-0005-0000-0000-0000AD4E0000}"/>
    <cellStyle name="강조색6 6 2 2" xfId="19644" xr:uid="{00000000-0005-0000-0000-0000AE4E0000}"/>
    <cellStyle name="강조색6 6 3" xfId="19645" xr:uid="{00000000-0005-0000-0000-0000AF4E0000}"/>
    <cellStyle name="강조색6 6 3 2" xfId="19646" xr:uid="{00000000-0005-0000-0000-0000B04E0000}"/>
    <cellStyle name="강조색6 6 4" xfId="19647" xr:uid="{00000000-0005-0000-0000-0000B14E0000}"/>
    <cellStyle name="강조색6 6 5" xfId="19648" xr:uid="{00000000-0005-0000-0000-0000B24E0000}"/>
    <cellStyle name="강조색6 7" xfId="19649" xr:uid="{00000000-0005-0000-0000-0000B34E0000}"/>
    <cellStyle name="강조색6 7 2" xfId="19650" xr:uid="{00000000-0005-0000-0000-0000B44E0000}"/>
    <cellStyle name="강조색6 7 2 2" xfId="19651" xr:uid="{00000000-0005-0000-0000-0000B54E0000}"/>
    <cellStyle name="강조색6 7 3" xfId="19652" xr:uid="{00000000-0005-0000-0000-0000B64E0000}"/>
    <cellStyle name="강조색6 8" xfId="19653" xr:uid="{00000000-0005-0000-0000-0000B74E0000}"/>
    <cellStyle name="강조색6 8 2" xfId="19654" xr:uid="{00000000-0005-0000-0000-0000B84E0000}"/>
    <cellStyle name="강조색6 9" xfId="19655" xr:uid="{00000000-0005-0000-0000-0000B94E0000}"/>
    <cellStyle name="강조색6 9 2" xfId="19656" xr:uid="{00000000-0005-0000-0000-0000BA4E0000}"/>
    <cellStyle name="見出し 1" xfId="19657" xr:uid="{00000000-0005-0000-0000-0000BB4E0000}"/>
    <cellStyle name="見出し 2" xfId="19658" xr:uid="{00000000-0005-0000-0000-0000BC4E0000}"/>
    <cellStyle name="見出し 3" xfId="19659" xr:uid="{00000000-0005-0000-0000-0000BD4E0000}"/>
    <cellStyle name="見出し 3 2" xfId="19660" xr:uid="{00000000-0005-0000-0000-0000BE4E0000}"/>
    <cellStyle name="見出し 3 2 2" xfId="19661" xr:uid="{00000000-0005-0000-0000-0000BF4E0000}"/>
    <cellStyle name="見出し 3 2 2 2" xfId="19662" xr:uid="{00000000-0005-0000-0000-0000C04E0000}"/>
    <cellStyle name="見出し 3 2 3" xfId="19663" xr:uid="{00000000-0005-0000-0000-0000C14E0000}"/>
    <cellStyle name="見出し 3 3" xfId="19664" xr:uid="{00000000-0005-0000-0000-0000C24E0000}"/>
    <cellStyle name="見出し 3 3 2" xfId="19665" xr:uid="{00000000-0005-0000-0000-0000C34E0000}"/>
    <cellStyle name="見出し 3 3 2 2" xfId="19666" xr:uid="{00000000-0005-0000-0000-0000C44E0000}"/>
    <cellStyle name="見出し 3 3 3" xfId="19667" xr:uid="{00000000-0005-0000-0000-0000C54E0000}"/>
    <cellStyle name="見出し 3 4" xfId="19668" xr:uid="{00000000-0005-0000-0000-0000C64E0000}"/>
    <cellStyle name="見出し 3 4 2" xfId="19669" xr:uid="{00000000-0005-0000-0000-0000C74E0000}"/>
    <cellStyle name="見出し 3 5" xfId="19670" xr:uid="{00000000-0005-0000-0000-0000C84E0000}"/>
    <cellStyle name="見出し 4" xfId="19671" xr:uid="{00000000-0005-0000-0000-0000C94E0000}"/>
    <cellStyle name="警告文" xfId="19672" xr:uid="{00000000-0005-0000-0000-0000CA4E0000}"/>
    <cellStyle name="경고문 10" xfId="19673" xr:uid="{00000000-0005-0000-0000-0000CB4E0000}"/>
    <cellStyle name="경고문 10 2" xfId="19674" xr:uid="{00000000-0005-0000-0000-0000CC4E0000}"/>
    <cellStyle name="경고문 10 2 2" xfId="19675" xr:uid="{00000000-0005-0000-0000-0000CD4E0000}"/>
    <cellStyle name="경고문 10 3" xfId="19676" xr:uid="{00000000-0005-0000-0000-0000CE4E0000}"/>
    <cellStyle name="경고문 11" xfId="19677" xr:uid="{00000000-0005-0000-0000-0000CF4E0000}"/>
    <cellStyle name="경고문 11 2" xfId="19678" xr:uid="{00000000-0005-0000-0000-0000D04E0000}"/>
    <cellStyle name="경고문 12" xfId="19679" xr:uid="{00000000-0005-0000-0000-0000D14E0000}"/>
    <cellStyle name="경고문 12 2" xfId="19680" xr:uid="{00000000-0005-0000-0000-0000D24E0000}"/>
    <cellStyle name="경고문 13" xfId="19681" xr:uid="{00000000-0005-0000-0000-0000D34E0000}"/>
    <cellStyle name="경고문 13 2" xfId="19682" xr:uid="{00000000-0005-0000-0000-0000D44E0000}"/>
    <cellStyle name="경고문 2" xfId="19683" xr:uid="{00000000-0005-0000-0000-0000D54E0000}"/>
    <cellStyle name="경고문 2 10" xfId="19684" xr:uid="{00000000-0005-0000-0000-0000D64E0000}"/>
    <cellStyle name="경고문 2 10 2" xfId="19685" xr:uid="{00000000-0005-0000-0000-0000D74E0000}"/>
    <cellStyle name="경고문 2 11" xfId="19686" xr:uid="{00000000-0005-0000-0000-0000D84E0000}"/>
    <cellStyle name="경고문 2 2" xfId="19687" xr:uid="{00000000-0005-0000-0000-0000D94E0000}"/>
    <cellStyle name="경고문 2 2 2" xfId="19688" xr:uid="{00000000-0005-0000-0000-0000DA4E0000}"/>
    <cellStyle name="경고문 2 2 2 2" xfId="19689" xr:uid="{00000000-0005-0000-0000-0000DB4E0000}"/>
    <cellStyle name="경고문 2 2 3" xfId="19690" xr:uid="{00000000-0005-0000-0000-0000DC4E0000}"/>
    <cellStyle name="경고문 2 2 3 2" xfId="19691" xr:uid="{00000000-0005-0000-0000-0000DD4E0000}"/>
    <cellStyle name="경고문 2 2 4" xfId="19692" xr:uid="{00000000-0005-0000-0000-0000DE4E0000}"/>
    <cellStyle name="경고문 2 3" xfId="19693" xr:uid="{00000000-0005-0000-0000-0000DF4E0000}"/>
    <cellStyle name="경고문 2 3 2" xfId="19694" xr:uid="{00000000-0005-0000-0000-0000E04E0000}"/>
    <cellStyle name="경고문 2 3 2 2" xfId="19695" xr:uid="{00000000-0005-0000-0000-0000E14E0000}"/>
    <cellStyle name="경고문 2 3 3" xfId="19696" xr:uid="{00000000-0005-0000-0000-0000E24E0000}"/>
    <cellStyle name="경고문 2 3 3 2" xfId="19697" xr:uid="{00000000-0005-0000-0000-0000E34E0000}"/>
    <cellStyle name="경고문 2 3 4" xfId="19698" xr:uid="{00000000-0005-0000-0000-0000E44E0000}"/>
    <cellStyle name="경고문 2 4" xfId="19699" xr:uid="{00000000-0005-0000-0000-0000E54E0000}"/>
    <cellStyle name="경고문 2 4 2" xfId="19700" xr:uid="{00000000-0005-0000-0000-0000E64E0000}"/>
    <cellStyle name="경고문 2 4 2 2" xfId="19701" xr:uid="{00000000-0005-0000-0000-0000E74E0000}"/>
    <cellStyle name="경고문 2 4 3" xfId="19702" xr:uid="{00000000-0005-0000-0000-0000E84E0000}"/>
    <cellStyle name="경고문 2 5" xfId="19703" xr:uid="{00000000-0005-0000-0000-0000E94E0000}"/>
    <cellStyle name="경고문 2 5 2" xfId="19704" xr:uid="{00000000-0005-0000-0000-0000EA4E0000}"/>
    <cellStyle name="경고문 2 5 2 2" xfId="19705" xr:uid="{00000000-0005-0000-0000-0000EB4E0000}"/>
    <cellStyle name="경고문 2 5 3" xfId="19706" xr:uid="{00000000-0005-0000-0000-0000EC4E0000}"/>
    <cellStyle name="경고문 2 6" xfId="19707" xr:uid="{00000000-0005-0000-0000-0000ED4E0000}"/>
    <cellStyle name="경고문 2 6 2" xfId="19708" xr:uid="{00000000-0005-0000-0000-0000EE4E0000}"/>
    <cellStyle name="경고문 2 7" xfId="19709" xr:uid="{00000000-0005-0000-0000-0000EF4E0000}"/>
    <cellStyle name="경고문 2 7 2" xfId="19710" xr:uid="{00000000-0005-0000-0000-0000F04E0000}"/>
    <cellStyle name="경고문 2 8" xfId="19711" xr:uid="{00000000-0005-0000-0000-0000F14E0000}"/>
    <cellStyle name="경고문 2 8 2" xfId="19712" xr:uid="{00000000-0005-0000-0000-0000F24E0000}"/>
    <cellStyle name="경고문 2 9" xfId="19713" xr:uid="{00000000-0005-0000-0000-0000F34E0000}"/>
    <cellStyle name="경고문 2 9 2" xfId="19714" xr:uid="{00000000-0005-0000-0000-0000F44E0000}"/>
    <cellStyle name="경고문 3" xfId="19715" xr:uid="{00000000-0005-0000-0000-0000F54E0000}"/>
    <cellStyle name="경고문 3 2" xfId="19716" xr:uid="{00000000-0005-0000-0000-0000F64E0000}"/>
    <cellStyle name="경고문 3 2 2" xfId="19717" xr:uid="{00000000-0005-0000-0000-0000F74E0000}"/>
    <cellStyle name="경고문 3 3" xfId="19718" xr:uid="{00000000-0005-0000-0000-0000F84E0000}"/>
    <cellStyle name="경고문 3 3 2" xfId="19719" xr:uid="{00000000-0005-0000-0000-0000F94E0000}"/>
    <cellStyle name="경고문 3 4" xfId="19720" xr:uid="{00000000-0005-0000-0000-0000FA4E0000}"/>
    <cellStyle name="경고문 4" xfId="19721" xr:uid="{00000000-0005-0000-0000-0000FB4E0000}"/>
    <cellStyle name="경고문 4 2" xfId="19722" xr:uid="{00000000-0005-0000-0000-0000FC4E0000}"/>
    <cellStyle name="경고문 4 2 2" xfId="19723" xr:uid="{00000000-0005-0000-0000-0000FD4E0000}"/>
    <cellStyle name="경고문 4 2 2 2" xfId="19724" xr:uid="{00000000-0005-0000-0000-0000FE4E0000}"/>
    <cellStyle name="경고문 4 2 3" xfId="19725" xr:uid="{00000000-0005-0000-0000-0000FF4E0000}"/>
    <cellStyle name="경고문 4 3" xfId="19726" xr:uid="{00000000-0005-0000-0000-0000004F0000}"/>
    <cellStyle name="경고문 4 3 2" xfId="19727" xr:uid="{00000000-0005-0000-0000-0000014F0000}"/>
    <cellStyle name="경고문 4 3 3" xfId="19728" xr:uid="{00000000-0005-0000-0000-0000024F0000}"/>
    <cellStyle name="경고문 4 4" xfId="19729" xr:uid="{00000000-0005-0000-0000-0000034F0000}"/>
    <cellStyle name="경고문 4 4 2" xfId="19730" xr:uid="{00000000-0005-0000-0000-0000044F0000}"/>
    <cellStyle name="경고문 4 5" xfId="19731" xr:uid="{00000000-0005-0000-0000-0000054F0000}"/>
    <cellStyle name="경고문 4 5 2" xfId="19732" xr:uid="{00000000-0005-0000-0000-0000064F0000}"/>
    <cellStyle name="경고문 4 6" xfId="19733" xr:uid="{00000000-0005-0000-0000-0000074F0000}"/>
    <cellStyle name="경고문 4 6 2" xfId="19734" xr:uid="{00000000-0005-0000-0000-0000084F0000}"/>
    <cellStyle name="경고문 4 7" xfId="19735" xr:uid="{00000000-0005-0000-0000-0000094F0000}"/>
    <cellStyle name="경고문 5" xfId="19736" xr:uid="{00000000-0005-0000-0000-00000A4F0000}"/>
    <cellStyle name="경고문 5 2" xfId="19737" xr:uid="{00000000-0005-0000-0000-00000B4F0000}"/>
    <cellStyle name="경고문 5 2 2" xfId="19738" xr:uid="{00000000-0005-0000-0000-00000C4F0000}"/>
    <cellStyle name="경고문 5 2 2 2" xfId="19739" xr:uid="{00000000-0005-0000-0000-00000D4F0000}"/>
    <cellStyle name="경고문 5 2 3" xfId="19740" xr:uid="{00000000-0005-0000-0000-00000E4F0000}"/>
    <cellStyle name="경고문 5 3" xfId="19741" xr:uid="{00000000-0005-0000-0000-00000F4F0000}"/>
    <cellStyle name="경고문 5 3 2" xfId="19742" xr:uid="{00000000-0005-0000-0000-0000104F0000}"/>
    <cellStyle name="경고문 5 3 3" xfId="19743" xr:uid="{00000000-0005-0000-0000-0000114F0000}"/>
    <cellStyle name="경고문 5 4" xfId="19744" xr:uid="{00000000-0005-0000-0000-0000124F0000}"/>
    <cellStyle name="경고문 5 4 2" xfId="19745" xr:uid="{00000000-0005-0000-0000-0000134F0000}"/>
    <cellStyle name="경고문 5 5" xfId="19746" xr:uid="{00000000-0005-0000-0000-0000144F0000}"/>
    <cellStyle name="경고문 5 5 2" xfId="19747" xr:uid="{00000000-0005-0000-0000-0000154F0000}"/>
    <cellStyle name="경고문 5 6" xfId="19748" xr:uid="{00000000-0005-0000-0000-0000164F0000}"/>
    <cellStyle name="경고문 6" xfId="19749" xr:uid="{00000000-0005-0000-0000-0000174F0000}"/>
    <cellStyle name="경고문 6 2" xfId="19750" xr:uid="{00000000-0005-0000-0000-0000184F0000}"/>
    <cellStyle name="경고문 6 2 2" xfId="19751" xr:uid="{00000000-0005-0000-0000-0000194F0000}"/>
    <cellStyle name="경고문 6 3" xfId="19752" xr:uid="{00000000-0005-0000-0000-00001A4F0000}"/>
    <cellStyle name="경고문 6 3 2" xfId="19753" xr:uid="{00000000-0005-0000-0000-00001B4F0000}"/>
    <cellStyle name="경고문 6 4" xfId="19754" xr:uid="{00000000-0005-0000-0000-00001C4F0000}"/>
    <cellStyle name="경고문 6 5" xfId="19755" xr:uid="{00000000-0005-0000-0000-00001D4F0000}"/>
    <cellStyle name="경고문 7" xfId="19756" xr:uid="{00000000-0005-0000-0000-00001E4F0000}"/>
    <cellStyle name="경고문 7 2" xfId="19757" xr:uid="{00000000-0005-0000-0000-00001F4F0000}"/>
    <cellStyle name="경고문 7 2 2" xfId="19758" xr:uid="{00000000-0005-0000-0000-0000204F0000}"/>
    <cellStyle name="경고문 7 3" xfId="19759" xr:uid="{00000000-0005-0000-0000-0000214F0000}"/>
    <cellStyle name="경고문 8" xfId="19760" xr:uid="{00000000-0005-0000-0000-0000224F0000}"/>
    <cellStyle name="경고문 8 2" xfId="19761" xr:uid="{00000000-0005-0000-0000-0000234F0000}"/>
    <cellStyle name="경고문 9" xfId="19762" xr:uid="{00000000-0005-0000-0000-0000244F0000}"/>
    <cellStyle name="경고문 9 2" xfId="19763" xr:uid="{00000000-0005-0000-0000-0000254F0000}"/>
    <cellStyle name="計算" xfId="19764" xr:uid="{00000000-0005-0000-0000-0000264F0000}"/>
    <cellStyle name="계산 10" xfId="19765" xr:uid="{00000000-0005-0000-0000-0000274F0000}"/>
    <cellStyle name="計算 10" xfId="19766" xr:uid="{00000000-0005-0000-0000-0000284F0000}"/>
    <cellStyle name="계산 10 2" xfId="19767" xr:uid="{00000000-0005-0000-0000-0000294F0000}"/>
    <cellStyle name="계산 10 2 2" xfId="19768" xr:uid="{00000000-0005-0000-0000-00002A4F0000}"/>
    <cellStyle name="계산 10 2 3" xfId="19769" xr:uid="{00000000-0005-0000-0000-00002B4F0000}"/>
    <cellStyle name="계산 10 2 4" xfId="19770" xr:uid="{00000000-0005-0000-0000-00002C4F0000}"/>
    <cellStyle name="계산 10 3" xfId="19771" xr:uid="{00000000-0005-0000-0000-00002D4F0000}"/>
    <cellStyle name="계산 10 4" xfId="19772" xr:uid="{00000000-0005-0000-0000-00002E4F0000}"/>
    <cellStyle name="계산 10 5" xfId="19773" xr:uid="{00000000-0005-0000-0000-00002F4F0000}"/>
    <cellStyle name="계산 11" xfId="19774" xr:uid="{00000000-0005-0000-0000-0000304F0000}"/>
    <cellStyle name="計算 11" xfId="19775" xr:uid="{00000000-0005-0000-0000-0000314F0000}"/>
    <cellStyle name="계산 11 2" xfId="19776" xr:uid="{00000000-0005-0000-0000-0000324F0000}"/>
    <cellStyle name="계산 11 3" xfId="19777" xr:uid="{00000000-0005-0000-0000-0000334F0000}"/>
    <cellStyle name="계산 11 4" xfId="19778" xr:uid="{00000000-0005-0000-0000-0000344F0000}"/>
    <cellStyle name="계산 12" xfId="19779" xr:uid="{00000000-0005-0000-0000-0000354F0000}"/>
    <cellStyle name="計算 12" xfId="19780" xr:uid="{00000000-0005-0000-0000-0000364F0000}"/>
    <cellStyle name="계산 12 2" xfId="19781" xr:uid="{00000000-0005-0000-0000-0000374F0000}"/>
    <cellStyle name="계산 12 3" xfId="19782" xr:uid="{00000000-0005-0000-0000-0000384F0000}"/>
    <cellStyle name="계산 12 4" xfId="19783" xr:uid="{00000000-0005-0000-0000-0000394F0000}"/>
    <cellStyle name="계산 13" xfId="19784" xr:uid="{00000000-0005-0000-0000-00003A4F0000}"/>
    <cellStyle name="計算 13" xfId="19785" xr:uid="{00000000-0005-0000-0000-00003B4F0000}"/>
    <cellStyle name="계산 13 2" xfId="19786" xr:uid="{00000000-0005-0000-0000-00003C4F0000}"/>
    <cellStyle name="계산 13 3" xfId="19787" xr:uid="{00000000-0005-0000-0000-00003D4F0000}"/>
    <cellStyle name="계산 13 4" xfId="19788" xr:uid="{00000000-0005-0000-0000-00003E4F0000}"/>
    <cellStyle name="계산 14" xfId="19789" xr:uid="{00000000-0005-0000-0000-00003F4F0000}"/>
    <cellStyle name="計算 14" xfId="19790" xr:uid="{00000000-0005-0000-0000-0000404F0000}"/>
    <cellStyle name="계산 15" xfId="19791" xr:uid="{00000000-0005-0000-0000-0000414F0000}"/>
    <cellStyle name="計算 15" xfId="19792" xr:uid="{00000000-0005-0000-0000-0000424F0000}"/>
    <cellStyle name="계산 2" xfId="19793" xr:uid="{00000000-0005-0000-0000-0000434F0000}"/>
    <cellStyle name="計算 2" xfId="19794" xr:uid="{00000000-0005-0000-0000-0000444F0000}"/>
    <cellStyle name="계산 2 10" xfId="19795" xr:uid="{00000000-0005-0000-0000-0000454F0000}"/>
    <cellStyle name="계산 2 10 2" xfId="19796" xr:uid="{00000000-0005-0000-0000-0000464F0000}"/>
    <cellStyle name="계산 2 10 3" xfId="19797" xr:uid="{00000000-0005-0000-0000-0000474F0000}"/>
    <cellStyle name="계산 2 10 4" xfId="19798" xr:uid="{00000000-0005-0000-0000-0000484F0000}"/>
    <cellStyle name="계산 2 100" xfId="19799" xr:uid="{00000000-0005-0000-0000-0000494F0000}"/>
    <cellStyle name="계산 2 101" xfId="19800" xr:uid="{00000000-0005-0000-0000-00004A4F0000}"/>
    <cellStyle name="계산 2 102" xfId="19801" xr:uid="{00000000-0005-0000-0000-00004B4F0000}"/>
    <cellStyle name="계산 2 103" xfId="19802" xr:uid="{00000000-0005-0000-0000-00004C4F0000}"/>
    <cellStyle name="계산 2 104" xfId="19803" xr:uid="{00000000-0005-0000-0000-00004D4F0000}"/>
    <cellStyle name="계산 2 105" xfId="19804" xr:uid="{00000000-0005-0000-0000-00004E4F0000}"/>
    <cellStyle name="계산 2 106" xfId="19805" xr:uid="{00000000-0005-0000-0000-00004F4F0000}"/>
    <cellStyle name="계산 2 107" xfId="19806" xr:uid="{00000000-0005-0000-0000-0000504F0000}"/>
    <cellStyle name="계산 2 108" xfId="19807" xr:uid="{00000000-0005-0000-0000-0000514F0000}"/>
    <cellStyle name="계산 2 109" xfId="19808" xr:uid="{00000000-0005-0000-0000-0000524F0000}"/>
    <cellStyle name="계산 2 11" xfId="19809" xr:uid="{00000000-0005-0000-0000-0000534F0000}"/>
    <cellStyle name="계산 2 11 2" xfId="19810" xr:uid="{00000000-0005-0000-0000-0000544F0000}"/>
    <cellStyle name="계산 2 11 3" xfId="19811" xr:uid="{00000000-0005-0000-0000-0000554F0000}"/>
    <cellStyle name="계산 2 11 4" xfId="19812" xr:uid="{00000000-0005-0000-0000-0000564F0000}"/>
    <cellStyle name="계산 2 110" xfId="19813" xr:uid="{00000000-0005-0000-0000-0000574F0000}"/>
    <cellStyle name="계산 2 111" xfId="19814" xr:uid="{00000000-0005-0000-0000-0000584F0000}"/>
    <cellStyle name="계산 2 112" xfId="19815" xr:uid="{00000000-0005-0000-0000-0000594F0000}"/>
    <cellStyle name="계산 2 113" xfId="19816" xr:uid="{00000000-0005-0000-0000-00005A4F0000}"/>
    <cellStyle name="계산 2 114" xfId="19817" xr:uid="{00000000-0005-0000-0000-00005B4F0000}"/>
    <cellStyle name="계산 2 115" xfId="19818" xr:uid="{00000000-0005-0000-0000-00005C4F0000}"/>
    <cellStyle name="계산 2 116" xfId="19819" xr:uid="{00000000-0005-0000-0000-00005D4F0000}"/>
    <cellStyle name="계산 2 117" xfId="19820" xr:uid="{00000000-0005-0000-0000-00005E4F0000}"/>
    <cellStyle name="계산 2 118" xfId="19821" xr:uid="{00000000-0005-0000-0000-00005F4F0000}"/>
    <cellStyle name="계산 2 119" xfId="19822" xr:uid="{00000000-0005-0000-0000-0000604F0000}"/>
    <cellStyle name="계산 2 12" xfId="19823" xr:uid="{00000000-0005-0000-0000-0000614F0000}"/>
    <cellStyle name="계산 2 120" xfId="19824" xr:uid="{00000000-0005-0000-0000-0000624F0000}"/>
    <cellStyle name="계산 2 121" xfId="19825" xr:uid="{00000000-0005-0000-0000-0000634F0000}"/>
    <cellStyle name="계산 2 122" xfId="19826" xr:uid="{00000000-0005-0000-0000-0000644F0000}"/>
    <cellStyle name="계산 2 123" xfId="19827" xr:uid="{00000000-0005-0000-0000-0000654F0000}"/>
    <cellStyle name="계산 2 124" xfId="19828" xr:uid="{00000000-0005-0000-0000-0000664F0000}"/>
    <cellStyle name="계산 2 125" xfId="19829" xr:uid="{00000000-0005-0000-0000-0000674F0000}"/>
    <cellStyle name="계산 2 126" xfId="19830" xr:uid="{00000000-0005-0000-0000-0000684F0000}"/>
    <cellStyle name="계산 2 127" xfId="19831" xr:uid="{00000000-0005-0000-0000-0000694F0000}"/>
    <cellStyle name="계산 2 128" xfId="19832" xr:uid="{00000000-0005-0000-0000-00006A4F0000}"/>
    <cellStyle name="계산 2 129" xfId="19833" xr:uid="{00000000-0005-0000-0000-00006B4F0000}"/>
    <cellStyle name="계산 2 13" xfId="19834" xr:uid="{00000000-0005-0000-0000-00006C4F0000}"/>
    <cellStyle name="계산 2 13 2" xfId="19835" xr:uid="{00000000-0005-0000-0000-00006D4F0000}"/>
    <cellStyle name="계산 2 13 3" xfId="19836" xr:uid="{00000000-0005-0000-0000-00006E4F0000}"/>
    <cellStyle name="계산 2 130" xfId="19837" xr:uid="{00000000-0005-0000-0000-00006F4F0000}"/>
    <cellStyle name="계산 2 131" xfId="19838" xr:uid="{00000000-0005-0000-0000-0000704F0000}"/>
    <cellStyle name="계산 2 132" xfId="19839" xr:uid="{00000000-0005-0000-0000-0000714F0000}"/>
    <cellStyle name="계산 2 133" xfId="19840" xr:uid="{00000000-0005-0000-0000-0000724F0000}"/>
    <cellStyle name="계산 2 134" xfId="19841" xr:uid="{00000000-0005-0000-0000-0000734F0000}"/>
    <cellStyle name="계산 2 135" xfId="19842" xr:uid="{00000000-0005-0000-0000-0000744F0000}"/>
    <cellStyle name="계산 2 136" xfId="19843" xr:uid="{00000000-0005-0000-0000-0000754F0000}"/>
    <cellStyle name="계산 2 137" xfId="19844" xr:uid="{00000000-0005-0000-0000-0000764F0000}"/>
    <cellStyle name="계산 2 138" xfId="19845" xr:uid="{00000000-0005-0000-0000-0000774F0000}"/>
    <cellStyle name="계산 2 139" xfId="19846" xr:uid="{00000000-0005-0000-0000-0000784F0000}"/>
    <cellStyle name="계산 2 14" xfId="19847" xr:uid="{00000000-0005-0000-0000-0000794F0000}"/>
    <cellStyle name="계산 2 14 2" xfId="19848" xr:uid="{00000000-0005-0000-0000-00007A4F0000}"/>
    <cellStyle name="계산 2 140" xfId="19849" xr:uid="{00000000-0005-0000-0000-00007B4F0000}"/>
    <cellStyle name="계산 2 141" xfId="19850" xr:uid="{00000000-0005-0000-0000-00007C4F0000}"/>
    <cellStyle name="계산 2 142" xfId="19851" xr:uid="{00000000-0005-0000-0000-00007D4F0000}"/>
    <cellStyle name="계산 2 143" xfId="19852" xr:uid="{00000000-0005-0000-0000-00007E4F0000}"/>
    <cellStyle name="계산 2 144" xfId="19853" xr:uid="{00000000-0005-0000-0000-00007F4F0000}"/>
    <cellStyle name="계산 2 145" xfId="19854" xr:uid="{00000000-0005-0000-0000-0000804F0000}"/>
    <cellStyle name="계산 2 146" xfId="35302" xr:uid="{00000000-0005-0000-0000-0000814F0000}"/>
    <cellStyle name="계산 2 147" xfId="35303" xr:uid="{00000000-0005-0000-0000-0000824F0000}"/>
    <cellStyle name="계산 2 148" xfId="35304" xr:uid="{00000000-0005-0000-0000-0000834F0000}"/>
    <cellStyle name="계산 2 149" xfId="35305" xr:uid="{00000000-0005-0000-0000-0000844F0000}"/>
    <cellStyle name="계산 2 15" xfId="19855" xr:uid="{00000000-0005-0000-0000-0000854F0000}"/>
    <cellStyle name="계산 2 150" xfId="35306" xr:uid="{00000000-0005-0000-0000-0000864F0000}"/>
    <cellStyle name="계산 2 151" xfId="35307" xr:uid="{00000000-0005-0000-0000-0000874F0000}"/>
    <cellStyle name="계산 2 152" xfId="35308" xr:uid="{00000000-0005-0000-0000-0000884F0000}"/>
    <cellStyle name="계산 2 153" xfId="35309" xr:uid="{00000000-0005-0000-0000-0000894F0000}"/>
    <cellStyle name="계산 2 154" xfId="35310" xr:uid="{00000000-0005-0000-0000-00008A4F0000}"/>
    <cellStyle name="계산 2 155" xfId="35311" xr:uid="{00000000-0005-0000-0000-00008B4F0000}"/>
    <cellStyle name="계산 2 156" xfId="35312" xr:uid="{00000000-0005-0000-0000-00008C4F0000}"/>
    <cellStyle name="계산 2 157" xfId="35313" xr:uid="{00000000-0005-0000-0000-00008D4F0000}"/>
    <cellStyle name="계산 2 158" xfId="35314" xr:uid="{00000000-0005-0000-0000-00008E4F0000}"/>
    <cellStyle name="계산 2 159" xfId="35315" xr:uid="{00000000-0005-0000-0000-00008F4F0000}"/>
    <cellStyle name="계산 2 16" xfId="19856" xr:uid="{00000000-0005-0000-0000-0000904F0000}"/>
    <cellStyle name="계산 2 160" xfId="35316" xr:uid="{00000000-0005-0000-0000-0000914F0000}"/>
    <cellStyle name="계산 2 161" xfId="35317" xr:uid="{00000000-0005-0000-0000-0000924F0000}"/>
    <cellStyle name="계산 2 162" xfId="35318" xr:uid="{00000000-0005-0000-0000-0000934F0000}"/>
    <cellStyle name="계산 2 163" xfId="35319" xr:uid="{00000000-0005-0000-0000-0000944F0000}"/>
    <cellStyle name="계산 2 164" xfId="35320" xr:uid="{00000000-0005-0000-0000-0000954F0000}"/>
    <cellStyle name="계산 2 165" xfId="35321" xr:uid="{00000000-0005-0000-0000-0000964F0000}"/>
    <cellStyle name="계산 2 166" xfId="35322" xr:uid="{00000000-0005-0000-0000-0000974F0000}"/>
    <cellStyle name="계산 2 167" xfId="35323" xr:uid="{00000000-0005-0000-0000-0000984F0000}"/>
    <cellStyle name="계산 2 168" xfId="35324" xr:uid="{00000000-0005-0000-0000-0000994F0000}"/>
    <cellStyle name="계산 2 169" xfId="35325" xr:uid="{00000000-0005-0000-0000-00009A4F0000}"/>
    <cellStyle name="계산 2 17" xfId="19857" xr:uid="{00000000-0005-0000-0000-00009B4F0000}"/>
    <cellStyle name="계산 2 170" xfId="35326" xr:uid="{00000000-0005-0000-0000-00009C4F0000}"/>
    <cellStyle name="계산 2 171" xfId="35327" xr:uid="{00000000-0005-0000-0000-00009D4F0000}"/>
    <cellStyle name="계산 2 172" xfId="35328" xr:uid="{00000000-0005-0000-0000-00009E4F0000}"/>
    <cellStyle name="계산 2 173" xfId="35329" xr:uid="{00000000-0005-0000-0000-00009F4F0000}"/>
    <cellStyle name="계산 2 174" xfId="35330" xr:uid="{00000000-0005-0000-0000-0000A04F0000}"/>
    <cellStyle name="계산 2 175" xfId="35331" xr:uid="{00000000-0005-0000-0000-0000A14F0000}"/>
    <cellStyle name="계산 2 176" xfId="35332" xr:uid="{00000000-0005-0000-0000-0000A24F0000}"/>
    <cellStyle name="계산 2 177" xfId="35333" xr:uid="{00000000-0005-0000-0000-0000A34F0000}"/>
    <cellStyle name="계산 2 178" xfId="35334" xr:uid="{00000000-0005-0000-0000-0000A44F0000}"/>
    <cellStyle name="계산 2 179" xfId="35335" xr:uid="{00000000-0005-0000-0000-0000A54F0000}"/>
    <cellStyle name="계산 2 18" xfId="19858" xr:uid="{00000000-0005-0000-0000-0000A64F0000}"/>
    <cellStyle name="계산 2 180" xfId="35336" xr:uid="{00000000-0005-0000-0000-0000A74F0000}"/>
    <cellStyle name="계산 2 181" xfId="35337" xr:uid="{00000000-0005-0000-0000-0000A84F0000}"/>
    <cellStyle name="계산 2 182" xfId="35338" xr:uid="{00000000-0005-0000-0000-0000A94F0000}"/>
    <cellStyle name="계산 2 183" xfId="35339" xr:uid="{00000000-0005-0000-0000-0000AA4F0000}"/>
    <cellStyle name="계산 2 184" xfId="35340" xr:uid="{00000000-0005-0000-0000-0000AB4F0000}"/>
    <cellStyle name="계산 2 185" xfId="35341" xr:uid="{00000000-0005-0000-0000-0000AC4F0000}"/>
    <cellStyle name="계산 2 186" xfId="35342" xr:uid="{00000000-0005-0000-0000-0000AD4F0000}"/>
    <cellStyle name="계산 2 187" xfId="35343" xr:uid="{00000000-0005-0000-0000-0000AE4F0000}"/>
    <cellStyle name="계산 2 188" xfId="35344" xr:uid="{00000000-0005-0000-0000-0000AF4F0000}"/>
    <cellStyle name="계산 2 189" xfId="35345" xr:uid="{00000000-0005-0000-0000-0000B04F0000}"/>
    <cellStyle name="계산 2 19" xfId="19859" xr:uid="{00000000-0005-0000-0000-0000B14F0000}"/>
    <cellStyle name="계산 2 190" xfId="35346" xr:uid="{00000000-0005-0000-0000-0000B24F0000}"/>
    <cellStyle name="계산 2 191" xfId="35347" xr:uid="{00000000-0005-0000-0000-0000B34F0000}"/>
    <cellStyle name="계산 2 192" xfId="35348" xr:uid="{00000000-0005-0000-0000-0000B44F0000}"/>
    <cellStyle name="계산 2 193" xfId="35349" xr:uid="{00000000-0005-0000-0000-0000B54F0000}"/>
    <cellStyle name="계산 2 194" xfId="35350" xr:uid="{00000000-0005-0000-0000-0000B64F0000}"/>
    <cellStyle name="계산 2 195" xfId="35351" xr:uid="{00000000-0005-0000-0000-0000B74F0000}"/>
    <cellStyle name="계산 2 196" xfId="35352" xr:uid="{00000000-0005-0000-0000-0000B84F0000}"/>
    <cellStyle name="계산 2 197" xfId="35353" xr:uid="{00000000-0005-0000-0000-0000B94F0000}"/>
    <cellStyle name="계산 2 198" xfId="35354" xr:uid="{00000000-0005-0000-0000-0000BA4F0000}"/>
    <cellStyle name="계산 2 199" xfId="35355" xr:uid="{00000000-0005-0000-0000-0000BB4F0000}"/>
    <cellStyle name="계산 2 2" xfId="19860" xr:uid="{00000000-0005-0000-0000-0000BC4F0000}"/>
    <cellStyle name="계산 2 2 10" xfId="19861" xr:uid="{00000000-0005-0000-0000-0000BD4F0000}"/>
    <cellStyle name="계산 2 2 10 2" xfId="19862" xr:uid="{00000000-0005-0000-0000-0000BE4F0000}"/>
    <cellStyle name="계산 2 2 10 3" xfId="19863" xr:uid="{00000000-0005-0000-0000-0000BF4F0000}"/>
    <cellStyle name="계산 2 2 11" xfId="19864" xr:uid="{00000000-0005-0000-0000-0000C04F0000}"/>
    <cellStyle name="계산 2 2 12" xfId="19865" xr:uid="{00000000-0005-0000-0000-0000C14F0000}"/>
    <cellStyle name="계산 2 2 13" xfId="19866" xr:uid="{00000000-0005-0000-0000-0000C24F0000}"/>
    <cellStyle name="계산 2 2 14" xfId="35356" xr:uid="{00000000-0005-0000-0000-0000C34F0000}"/>
    <cellStyle name="계산 2 2 2" xfId="19867" xr:uid="{00000000-0005-0000-0000-0000C44F0000}"/>
    <cellStyle name="계산 2 2 2 2" xfId="19868" xr:uid="{00000000-0005-0000-0000-0000C54F0000}"/>
    <cellStyle name="계산 2 2 2 2 2" xfId="19869" xr:uid="{00000000-0005-0000-0000-0000C64F0000}"/>
    <cellStyle name="계산 2 2 2 2 3" xfId="19870" xr:uid="{00000000-0005-0000-0000-0000C74F0000}"/>
    <cellStyle name="계산 2 2 2 2 3 2" xfId="19871" xr:uid="{00000000-0005-0000-0000-0000C84F0000}"/>
    <cellStyle name="계산 2 2 2 2 3 3" xfId="19872" xr:uid="{00000000-0005-0000-0000-0000C94F0000}"/>
    <cellStyle name="계산 2 2 2 2 4" xfId="19873" xr:uid="{00000000-0005-0000-0000-0000CA4F0000}"/>
    <cellStyle name="계산 2 2 2 2 5" xfId="19874" xr:uid="{00000000-0005-0000-0000-0000CB4F0000}"/>
    <cellStyle name="계산 2 2 2 3" xfId="19875" xr:uid="{00000000-0005-0000-0000-0000CC4F0000}"/>
    <cellStyle name="계산 2 2 2 3 2" xfId="19876" xr:uid="{00000000-0005-0000-0000-0000CD4F0000}"/>
    <cellStyle name="계산 2 2 2 3 3" xfId="19877" xr:uid="{00000000-0005-0000-0000-0000CE4F0000}"/>
    <cellStyle name="계산 2 2 2 3 4" xfId="19878" xr:uid="{00000000-0005-0000-0000-0000CF4F0000}"/>
    <cellStyle name="계산 2 2 2 4" xfId="19879" xr:uid="{00000000-0005-0000-0000-0000D04F0000}"/>
    <cellStyle name="계산 2 2 2 4 2" xfId="19880" xr:uid="{00000000-0005-0000-0000-0000D14F0000}"/>
    <cellStyle name="계산 2 2 2 4 3" xfId="19881" xr:uid="{00000000-0005-0000-0000-0000D24F0000}"/>
    <cellStyle name="계산 2 2 2 4 4" xfId="19882" xr:uid="{00000000-0005-0000-0000-0000D34F0000}"/>
    <cellStyle name="계산 2 2 2 5" xfId="19883" xr:uid="{00000000-0005-0000-0000-0000D44F0000}"/>
    <cellStyle name="계산 2 2 2 6" xfId="19884" xr:uid="{00000000-0005-0000-0000-0000D54F0000}"/>
    <cellStyle name="계산 2 2 2 6 2" xfId="19885" xr:uid="{00000000-0005-0000-0000-0000D64F0000}"/>
    <cellStyle name="계산 2 2 2 6 3" xfId="19886" xr:uid="{00000000-0005-0000-0000-0000D74F0000}"/>
    <cellStyle name="계산 2 2 2 7" xfId="19887" xr:uid="{00000000-0005-0000-0000-0000D84F0000}"/>
    <cellStyle name="계산 2 2 2 8" xfId="19888" xr:uid="{00000000-0005-0000-0000-0000D94F0000}"/>
    <cellStyle name="계산 2 2 3" xfId="19889" xr:uid="{00000000-0005-0000-0000-0000DA4F0000}"/>
    <cellStyle name="계산 2 2 3 2" xfId="19890" xr:uid="{00000000-0005-0000-0000-0000DB4F0000}"/>
    <cellStyle name="계산 2 2 3 2 2" xfId="19891" xr:uid="{00000000-0005-0000-0000-0000DC4F0000}"/>
    <cellStyle name="계산 2 2 3 2 3" xfId="19892" xr:uid="{00000000-0005-0000-0000-0000DD4F0000}"/>
    <cellStyle name="계산 2 2 3 2 4" xfId="19893" xr:uid="{00000000-0005-0000-0000-0000DE4F0000}"/>
    <cellStyle name="계산 2 2 3 3" xfId="19894" xr:uid="{00000000-0005-0000-0000-0000DF4F0000}"/>
    <cellStyle name="계산 2 2 3 3 2" xfId="19895" xr:uid="{00000000-0005-0000-0000-0000E04F0000}"/>
    <cellStyle name="계산 2 2 3 3 3" xfId="19896" xr:uid="{00000000-0005-0000-0000-0000E14F0000}"/>
    <cellStyle name="계산 2 2 3 3 4" xfId="19897" xr:uid="{00000000-0005-0000-0000-0000E24F0000}"/>
    <cellStyle name="계산 2 2 3 4" xfId="19898" xr:uid="{00000000-0005-0000-0000-0000E34F0000}"/>
    <cellStyle name="계산 2 2 3 4 2" xfId="19899" xr:uid="{00000000-0005-0000-0000-0000E44F0000}"/>
    <cellStyle name="계산 2 2 3 4 3" xfId="19900" xr:uid="{00000000-0005-0000-0000-0000E54F0000}"/>
    <cellStyle name="계산 2 2 3 4 4" xfId="19901" xr:uid="{00000000-0005-0000-0000-0000E64F0000}"/>
    <cellStyle name="계산 2 2 3 5" xfId="19902" xr:uid="{00000000-0005-0000-0000-0000E74F0000}"/>
    <cellStyle name="계산 2 2 3 6" xfId="19903" xr:uid="{00000000-0005-0000-0000-0000E84F0000}"/>
    <cellStyle name="계산 2 2 3 6 2" xfId="19904" xr:uid="{00000000-0005-0000-0000-0000E94F0000}"/>
    <cellStyle name="계산 2 2 3 6 3" xfId="19905" xr:uid="{00000000-0005-0000-0000-0000EA4F0000}"/>
    <cellStyle name="계산 2 2 3 7" xfId="19906" xr:uid="{00000000-0005-0000-0000-0000EB4F0000}"/>
    <cellStyle name="계산 2 2 3 8" xfId="19907" xr:uid="{00000000-0005-0000-0000-0000EC4F0000}"/>
    <cellStyle name="계산 2 2 4" xfId="19908" xr:uid="{00000000-0005-0000-0000-0000ED4F0000}"/>
    <cellStyle name="계산 2 2 4 2" xfId="19909" xr:uid="{00000000-0005-0000-0000-0000EE4F0000}"/>
    <cellStyle name="계산 2 2 4 2 2" xfId="19910" xr:uid="{00000000-0005-0000-0000-0000EF4F0000}"/>
    <cellStyle name="계산 2 2 4 2 3" xfId="19911" xr:uid="{00000000-0005-0000-0000-0000F04F0000}"/>
    <cellStyle name="계산 2 2 4 2 4" xfId="19912" xr:uid="{00000000-0005-0000-0000-0000F14F0000}"/>
    <cellStyle name="계산 2 2 4 3" xfId="19913" xr:uid="{00000000-0005-0000-0000-0000F24F0000}"/>
    <cellStyle name="계산 2 2 4 3 2" xfId="19914" xr:uid="{00000000-0005-0000-0000-0000F34F0000}"/>
    <cellStyle name="계산 2 2 4 3 3" xfId="19915" xr:uid="{00000000-0005-0000-0000-0000F44F0000}"/>
    <cellStyle name="계산 2 2 4 3 4" xfId="19916" xr:uid="{00000000-0005-0000-0000-0000F54F0000}"/>
    <cellStyle name="계산 2 2 4 4" xfId="19917" xr:uid="{00000000-0005-0000-0000-0000F64F0000}"/>
    <cellStyle name="계산 2 2 4 5" xfId="19918" xr:uid="{00000000-0005-0000-0000-0000F74F0000}"/>
    <cellStyle name="계산 2 2 4 5 2" xfId="19919" xr:uid="{00000000-0005-0000-0000-0000F84F0000}"/>
    <cellStyle name="계산 2 2 4 5 3" xfId="19920" xr:uid="{00000000-0005-0000-0000-0000F94F0000}"/>
    <cellStyle name="계산 2 2 4 6" xfId="19921" xr:uid="{00000000-0005-0000-0000-0000FA4F0000}"/>
    <cellStyle name="계산 2 2 4 7" xfId="19922" xr:uid="{00000000-0005-0000-0000-0000FB4F0000}"/>
    <cellStyle name="계산 2 2 5" xfId="19923" xr:uid="{00000000-0005-0000-0000-0000FC4F0000}"/>
    <cellStyle name="계산 2 2 5 2" xfId="19924" xr:uid="{00000000-0005-0000-0000-0000FD4F0000}"/>
    <cellStyle name="계산 2 2 5 2 2" xfId="19925" xr:uid="{00000000-0005-0000-0000-0000FE4F0000}"/>
    <cellStyle name="계산 2 2 5 2 3" xfId="19926" xr:uid="{00000000-0005-0000-0000-0000FF4F0000}"/>
    <cellStyle name="계산 2 2 5 2 4" xfId="19927" xr:uid="{00000000-0005-0000-0000-000000500000}"/>
    <cellStyle name="계산 2 2 5 3" xfId="19928" xr:uid="{00000000-0005-0000-0000-000001500000}"/>
    <cellStyle name="계산 2 2 5 3 2" xfId="19929" xr:uid="{00000000-0005-0000-0000-000002500000}"/>
    <cellStyle name="계산 2 2 5 3 3" xfId="19930" xr:uid="{00000000-0005-0000-0000-000003500000}"/>
    <cellStyle name="계산 2 2 5 3 4" xfId="19931" xr:uid="{00000000-0005-0000-0000-000004500000}"/>
    <cellStyle name="계산 2 2 5 4" xfId="19932" xr:uid="{00000000-0005-0000-0000-000005500000}"/>
    <cellStyle name="계산 2 2 5 5" xfId="19933" xr:uid="{00000000-0005-0000-0000-000006500000}"/>
    <cellStyle name="계산 2 2 5 6" xfId="19934" xr:uid="{00000000-0005-0000-0000-000007500000}"/>
    <cellStyle name="계산 2 2 6" xfId="19935" xr:uid="{00000000-0005-0000-0000-000008500000}"/>
    <cellStyle name="계산 2 2 6 2" xfId="19936" xr:uid="{00000000-0005-0000-0000-000009500000}"/>
    <cellStyle name="계산 2 2 6 3" xfId="19937" xr:uid="{00000000-0005-0000-0000-00000A500000}"/>
    <cellStyle name="계산 2 2 6 4" xfId="19938" xr:uid="{00000000-0005-0000-0000-00000B500000}"/>
    <cellStyle name="계산 2 2 7" xfId="19939" xr:uid="{00000000-0005-0000-0000-00000C500000}"/>
    <cellStyle name="계산 2 2 7 2" xfId="19940" xr:uid="{00000000-0005-0000-0000-00000D500000}"/>
    <cellStyle name="계산 2 2 7 3" xfId="19941" xr:uid="{00000000-0005-0000-0000-00000E500000}"/>
    <cellStyle name="계산 2 2 7 4" xfId="19942" xr:uid="{00000000-0005-0000-0000-00000F500000}"/>
    <cellStyle name="계산 2 2 8" xfId="19943" xr:uid="{00000000-0005-0000-0000-000010500000}"/>
    <cellStyle name="계산 2 2 8 2" xfId="19944" xr:uid="{00000000-0005-0000-0000-000011500000}"/>
    <cellStyle name="계산 2 2 8 3" xfId="19945" xr:uid="{00000000-0005-0000-0000-000012500000}"/>
    <cellStyle name="계산 2 2 8 4" xfId="19946" xr:uid="{00000000-0005-0000-0000-000013500000}"/>
    <cellStyle name="계산 2 2 9" xfId="19947" xr:uid="{00000000-0005-0000-0000-000014500000}"/>
    <cellStyle name="계산 2 20" xfId="19948" xr:uid="{00000000-0005-0000-0000-000015500000}"/>
    <cellStyle name="계산 2 200" xfId="35357" xr:uid="{00000000-0005-0000-0000-000016500000}"/>
    <cellStyle name="계산 2 201" xfId="35358" xr:uid="{00000000-0005-0000-0000-000017500000}"/>
    <cellStyle name="계산 2 202" xfId="35359" xr:uid="{00000000-0005-0000-0000-000018500000}"/>
    <cellStyle name="계산 2 203" xfId="35360" xr:uid="{00000000-0005-0000-0000-000019500000}"/>
    <cellStyle name="계산 2 204" xfId="35361" xr:uid="{00000000-0005-0000-0000-00001A500000}"/>
    <cellStyle name="계산 2 205" xfId="35362" xr:uid="{00000000-0005-0000-0000-00001B500000}"/>
    <cellStyle name="계산 2 206" xfId="35363" xr:uid="{00000000-0005-0000-0000-00001C500000}"/>
    <cellStyle name="계산 2 207" xfId="35364" xr:uid="{00000000-0005-0000-0000-00001D500000}"/>
    <cellStyle name="계산 2 208" xfId="35365" xr:uid="{00000000-0005-0000-0000-00001E500000}"/>
    <cellStyle name="계산 2 209" xfId="35366" xr:uid="{00000000-0005-0000-0000-00001F500000}"/>
    <cellStyle name="계산 2 21" xfId="19949" xr:uid="{00000000-0005-0000-0000-000020500000}"/>
    <cellStyle name="계산 2 210" xfId="35367" xr:uid="{00000000-0005-0000-0000-000021500000}"/>
    <cellStyle name="계산 2 211" xfId="35368" xr:uid="{00000000-0005-0000-0000-000022500000}"/>
    <cellStyle name="계산 2 212" xfId="35369" xr:uid="{00000000-0005-0000-0000-000023500000}"/>
    <cellStyle name="계산 2 213" xfId="35370" xr:uid="{00000000-0005-0000-0000-000024500000}"/>
    <cellStyle name="계산 2 214" xfId="35371" xr:uid="{00000000-0005-0000-0000-000025500000}"/>
    <cellStyle name="계산 2 215" xfId="35372" xr:uid="{00000000-0005-0000-0000-000026500000}"/>
    <cellStyle name="계산 2 216" xfId="35373" xr:uid="{00000000-0005-0000-0000-000027500000}"/>
    <cellStyle name="계산 2 217" xfId="35374" xr:uid="{00000000-0005-0000-0000-000028500000}"/>
    <cellStyle name="계산 2 218" xfId="35375" xr:uid="{00000000-0005-0000-0000-000029500000}"/>
    <cellStyle name="계산 2 219" xfId="35376" xr:uid="{00000000-0005-0000-0000-00002A500000}"/>
    <cellStyle name="계산 2 22" xfId="19950" xr:uid="{00000000-0005-0000-0000-00002B500000}"/>
    <cellStyle name="계산 2 220" xfId="35377" xr:uid="{00000000-0005-0000-0000-00002C500000}"/>
    <cellStyle name="계산 2 221" xfId="35378" xr:uid="{00000000-0005-0000-0000-00002D500000}"/>
    <cellStyle name="계산 2 222" xfId="35379" xr:uid="{00000000-0005-0000-0000-00002E500000}"/>
    <cellStyle name="계산 2 223" xfId="35380" xr:uid="{00000000-0005-0000-0000-00002F500000}"/>
    <cellStyle name="계산 2 224" xfId="35381" xr:uid="{00000000-0005-0000-0000-000030500000}"/>
    <cellStyle name="계산 2 225" xfId="35382" xr:uid="{00000000-0005-0000-0000-000031500000}"/>
    <cellStyle name="계산 2 226" xfId="35383" xr:uid="{00000000-0005-0000-0000-000032500000}"/>
    <cellStyle name="계산 2 227" xfId="35384" xr:uid="{00000000-0005-0000-0000-000033500000}"/>
    <cellStyle name="계산 2 228" xfId="35385" xr:uid="{00000000-0005-0000-0000-000034500000}"/>
    <cellStyle name="계산 2 229" xfId="35386" xr:uid="{00000000-0005-0000-0000-000035500000}"/>
    <cellStyle name="계산 2 23" xfId="19951" xr:uid="{00000000-0005-0000-0000-000036500000}"/>
    <cellStyle name="계산 2 230" xfId="35387" xr:uid="{00000000-0005-0000-0000-000037500000}"/>
    <cellStyle name="계산 2 231" xfId="35388" xr:uid="{00000000-0005-0000-0000-000038500000}"/>
    <cellStyle name="계산 2 232" xfId="35389" xr:uid="{00000000-0005-0000-0000-000039500000}"/>
    <cellStyle name="계산 2 233" xfId="35390" xr:uid="{00000000-0005-0000-0000-00003A500000}"/>
    <cellStyle name="계산 2 234" xfId="35391" xr:uid="{00000000-0005-0000-0000-00003B500000}"/>
    <cellStyle name="계산 2 235" xfId="35392" xr:uid="{00000000-0005-0000-0000-00003C500000}"/>
    <cellStyle name="계산 2 236" xfId="35393" xr:uid="{00000000-0005-0000-0000-00003D500000}"/>
    <cellStyle name="계산 2 237" xfId="35394" xr:uid="{00000000-0005-0000-0000-00003E500000}"/>
    <cellStyle name="계산 2 238" xfId="35395" xr:uid="{00000000-0005-0000-0000-00003F500000}"/>
    <cellStyle name="계산 2 239" xfId="35396" xr:uid="{00000000-0005-0000-0000-000040500000}"/>
    <cellStyle name="계산 2 24" xfId="19952" xr:uid="{00000000-0005-0000-0000-000041500000}"/>
    <cellStyle name="계산 2 240" xfId="35397" xr:uid="{00000000-0005-0000-0000-000042500000}"/>
    <cellStyle name="계산 2 241" xfId="35398" xr:uid="{00000000-0005-0000-0000-000043500000}"/>
    <cellStyle name="계산 2 242" xfId="35399" xr:uid="{00000000-0005-0000-0000-000044500000}"/>
    <cellStyle name="계산 2 243" xfId="35400" xr:uid="{00000000-0005-0000-0000-000045500000}"/>
    <cellStyle name="계산 2 244" xfId="35401" xr:uid="{00000000-0005-0000-0000-000046500000}"/>
    <cellStyle name="계산 2 245" xfId="35402" xr:uid="{00000000-0005-0000-0000-000047500000}"/>
    <cellStyle name="계산 2 246" xfId="35403" xr:uid="{00000000-0005-0000-0000-000048500000}"/>
    <cellStyle name="계산 2 247" xfId="35404" xr:uid="{00000000-0005-0000-0000-000049500000}"/>
    <cellStyle name="계산 2 248" xfId="35405" xr:uid="{00000000-0005-0000-0000-00004A500000}"/>
    <cellStyle name="계산 2 249" xfId="35406" xr:uid="{00000000-0005-0000-0000-00004B500000}"/>
    <cellStyle name="계산 2 25" xfId="19953" xr:uid="{00000000-0005-0000-0000-00004C500000}"/>
    <cellStyle name="계산 2 250" xfId="35407" xr:uid="{00000000-0005-0000-0000-00004D500000}"/>
    <cellStyle name="계산 2 251" xfId="35408" xr:uid="{00000000-0005-0000-0000-00004E500000}"/>
    <cellStyle name="계산 2 252" xfId="35409" xr:uid="{00000000-0005-0000-0000-00004F500000}"/>
    <cellStyle name="계산 2 253" xfId="35410" xr:uid="{00000000-0005-0000-0000-000050500000}"/>
    <cellStyle name="계산 2 254" xfId="35411" xr:uid="{00000000-0005-0000-0000-000051500000}"/>
    <cellStyle name="계산 2 255" xfId="35412" xr:uid="{00000000-0005-0000-0000-000052500000}"/>
    <cellStyle name="계산 2 256" xfId="35413" xr:uid="{00000000-0005-0000-0000-000053500000}"/>
    <cellStyle name="계산 2 257" xfId="35414" xr:uid="{00000000-0005-0000-0000-000054500000}"/>
    <cellStyle name="계산 2 258" xfId="35415" xr:uid="{00000000-0005-0000-0000-000055500000}"/>
    <cellStyle name="계산 2 259" xfId="35416" xr:uid="{00000000-0005-0000-0000-000056500000}"/>
    <cellStyle name="계산 2 26" xfId="19954" xr:uid="{00000000-0005-0000-0000-000057500000}"/>
    <cellStyle name="계산 2 260" xfId="35417" xr:uid="{00000000-0005-0000-0000-000058500000}"/>
    <cellStyle name="계산 2 261" xfId="35418" xr:uid="{00000000-0005-0000-0000-000059500000}"/>
    <cellStyle name="계산 2 262" xfId="35419" xr:uid="{00000000-0005-0000-0000-00005A500000}"/>
    <cellStyle name="계산 2 263" xfId="35420" xr:uid="{00000000-0005-0000-0000-00005B500000}"/>
    <cellStyle name="계산 2 264" xfId="35421" xr:uid="{00000000-0005-0000-0000-00005C500000}"/>
    <cellStyle name="계산 2 265" xfId="35422" xr:uid="{00000000-0005-0000-0000-00005D500000}"/>
    <cellStyle name="계산 2 266" xfId="35423" xr:uid="{00000000-0005-0000-0000-00005E500000}"/>
    <cellStyle name="계산 2 267" xfId="35424" xr:uid="{00000000-0005-0000-0000-00005F500000}"/>
    <cellStyle name="계산 2 268" xfId="35425" xr:uid="{00000000-0005-0000-0000-000060500000}"/>
    <cellStyle name="계산 2 269" xfId="35426" xr:uid="{00000000-0005-0000-0000-000061500000}"/>
    <cellStyle name="계산 2 27" xfId="19955" xr:uid="{00000000-0005-0000-0000-000062500000}"/>
    <cellStyle name="계산 2 270" xfId="35427" xr:uid="{00000000-0005-0000-0000-000063500000}"/>
    <cellStyle name="계산 2 271" xfId="35428" xr:uid="{00000000-0005-0000-0000-000064500000}"/>
    <cellStyle name="계산 2 272" xfId="35429" xr:uid="{00000000-0005-0000-0000-000065500000}"/>
    <cellStyle name="계산 2 273" xfId="35430" xr:uid="{00000000-0005-0000-0000-000066500000}"/>
    <cellStyle name="계산 2 274" xfId="35431" xr:uid="{00000000-0005-0000-0000-000067500000}"/>
    <cellStyle name="계산 2 275" xfId="35432" xr:uid="{00000000-0005-0000-0000-000068500000}"/>
    <cellStyle name="계산 2 276" xfId="35433" xr:uid="{00000000-0005-0000-0000-000069500000}"/>
    <cellStyle name="계산 2 277" xfId="35434" xr:uid="{00000000-0005-0000-0000-00006A500000}"/>
    <cellStyle name="계산 2 278" xfId="35435" xr:uid="{00000000-0005-0000-0000-00006B500000}"/>
    <cellStyle name="계산 2 279" xfId="35436" xr:uid="{00000000-0005-0000-0000-00006C500000}"/>
    <cellStyle name="계산 2 28" xfId="19956" xr:uid="{00000000-0005-0000-0000-00006D500000}"/>
    <cellStyle name="계산 2 280" xfId="35437" xr:uid="{00000000-0005-0000-0000-00006E500000}"/>
    <cellStyle name="계산 2 281" xfId="35438" xr:uid="{00000000-0005-0000-0000-00006F500000}"/>
    <cellStyle name="계산 2 282" xfId="35439" xr:uid="{00000000-0005-0000-0000-000070500000}"/>
    <cellStyle name="계산 2 283" xfId="35440" xr:uid="{00000000-0005-0000-0000-000071500000}"/>
    <cellStyle name="계산 2 284" xfId="35441" xr:uid="{00000000-0005-0000-0000-000072500000}"/>
    <cellStyle name="계산 2 285" xfId="35442" xr:uid="{00000000-0005-0000-0000-000073500000}"/>
    <cellStyle name="계산 2 286" xfId="35443" xr:uid="{00000000-0005-0000-0000-000074500000}"/>
    <cellStyle name="계산 2 287" xfId="35444" xr:uid="{00000000-0005-0000-0000-000075500000}"/>
    <cellStyle name="계산 2 288" xfId="35445" xr:uid="{00000000-0005-0000-0000-000076500000}"/>
    <cellStyle name="계산 2 289" xfId="35446" xr:uid="{00000000-0005-0000-0000-000077500000}"/>
    <cellStyle name="계산 2 29" xfId="19957" xr:uid="{00000000-0005-0000-0000-000078500000}"/>
    <cellStyle name="계산 2 290" xfId="35447" xr:uid="{00000000-0005-0000-0000-000079500000}"/>
    <cellStyle name="계산 2 291" xfId="35448" xr:uid="{00000000-0005-0000-0000-00007A500000}"/>
    <cellStyle name="계산 2 292" xfId="35449" xr:uid="{00000000-0005-0000-0000-00007B500000}"/>
    <cellStyle name="계산 2 293" xfId="35450" xr:uid="{00000000-0005-0000-0000-00007C500000}"/>
    <cellStyle name="계산 2 294" xfId="35451" xr:uid="{00000000-0005-0000-0000-00007D500000}"/>
    <cellStyle name="계산 2 295" xfId="35452" xr:uid="{00000000-0005-0000-0000-00007E500000}"/>
    <cellStyle name="계산 2 296" xfId="35453" xr:uid="{00000000-0005-0000-0000-00007F500000}"/>
    <cellStyle name="계산 2 297" xfId="35454" xr:uid="{00000000-0005-0000-0000-000080500000}"/>
    <cellStyle name="계산 2 298" xfId="35455" xr:uid="{00000000-0005-0000-0000-000081500000}"/>
    <cellStyle name="계산 2 299" xfId="35456" xr:uid="{00000000-0005-0000-0000-000082500000}"/>
    <cellStyle name="계산 2 3" xfId="19958" xr:uid="{00000000-0005-0000-0000-000083500000}"/>
    <cellStyle name="계산 2 3 10" xfId="19959" xr:uid="{00000000-0005-0000-0000-000084500000}"/>
    <cellStyle name="계산 2 3 11" xfId="19960" xr:uid="{00000000-0005-0000-0000-000085500000}"/>
    <cellStyle name="계산 2 3 12" xfId="35457" xr:uid="{00000000-0005-0000-0000-000086500000}"/>
    <cellStyle name="계산 2 3 2" xfId="19961" xr:uid="{00000000-0005-0000-0000-000087500000}"/>
    <cellStyle name="계산 2 3 2 2" xfId="19962" xr:uid="{00000000-0005-0000-0000-000088500000}"/>
    <cellStyle name="계산 2 3 2 2 2" xfId="19963" xr:uid="{00000000-0005-0000-0000-000089500000}"/>
    <cellStyle name="계산 2 3 2 2 3" xfId="19964" xr:uid="{00000000-0005-0000-0000-00008A500000}"/>
    <cellStyle name="계산 2 3 2 2 4" xfId="19965" xr:uid="{00000000-0005-0000-0000-00008B500000}"/>
    <cellStyle name="계산 2 3 2 3" xfId="19966" xr:uid="{00000000-0005-0000-0000-00008C500000}"/>
    <cellStyle name="계산 2 3 2 3 2" xfId="19967" xr:uid="{00000000-0005-0000-0000-00008D500000}"/>
    <cellStyle name="계산 2 3 2 3 3" xfId="19968" xr:uid="{00000000-0005-0000-0000-00008E500000}"/>
    <cellStyle name="계산 2 3 2 3 4" xfId="19969" xr:uid="{00000000-0005-0000-0000-00008F500000}"/>
    <cellStyle name="계산 2 3 2 4" xfId="19970" xr:uid="{00000000-0005-0000-0000-000090500000}"/>
    <cellStyle name="계산 2 3 2 4 2" xfId="19971" xr:uid="{00000000-0005-0000-0000-000091500000}"/>
    <cellStyle name="계산 2 3 2 4 3" xfId="19972" xr:uid="{00000000-0005-0000-0000-000092500000}"/>
    <cellStyle name="계산 2 3 2 4 4" xfId="19973" xr:uid="{00000000-0005-0000-0000-000093500000}"/>
    <cellStyle name="계산 2 3 2 5" xfId="19974" xr:uid="{00000000-0005-0000-0000-000094500000}"/>
    <cellStyle name="계산 2 3 2 6" xfId="19975" xr:uid="{00000000-0005-0000-0000-000095500000}"/>
    <cellStyle name="계산 2 3 2 6 2" xfId="19976" xr:uid="{00000000-0005-0000-0000-000096500000}"/>
    <cellStyle name="계산 2 3 2 6 3" xfId="19977" xr:uid="{00000000-0005-0000-0000-000097500000}"/>
    <cellStyle name="계산 2 3 2 7" xfId="19978" xr:uid="{00000000-0005-0000-0000-000098500000}"/>
    <cellStyle name="계산 2 3 2 8" xfId="19979" xr:uid="{00000000-0005-0000-0000-000099500000}"/>
    <cellStyle name="계산 2 3 3" xfId="19980" xr:uid="{00000000-0005-0000-0000-00009A500000}"/>
    <cellStyle name="계산 2 3 3 2" xfId="19981" xr:uid="{00000000-0005-0000-0000-00009B500000}"/>
    <cellStyle name="계산 2 3 3 2 2" xfId="19982" xr:uid="{00000000-0005-0000-0000-00009C500000}"/>
    <cellStyle name="계산 2 3 3 2 3" xfId="19983" xr:uid="{00000000-0005-0000-0000-00009D500000}"/>
    <cellStyle name="계산 2 3 3 2 4" xfId="19984" xr:uid="{00000000-0005-0000-0000-00009E500000}"/>
    <cellStyle name="계산 2 3 3 3" xfId="19985" xr:uid="{00000000-0005-0000-0000-00009F500000}"/>
    <cellStyle name="계산 2 3 3 3 2" xfId="19986" xr:uid="{00000000-0005-0000-0000-0000A0500000}"/>
    <cellStyle name="계산 2 3 3 3 3" xfId="19987" xr:uid="{00000000-0005-0000-0000-0000A1500000}"/>
    <cellStyle name="계산 2 3 3 3 4" xfId="19988" xr:uid="{00000000-0005-0000-0000-0000A2500000}"/>
    <cellStyle name="계산 2 3 3 4" xfId="19989" xr:uid="{00000000-0005-0000-0000-0000A3500000}"/>
    <cellStyle name="계산 2 3 3 5" xfId="19990" xr:uid="{00000000-0005-0000-0000-0000A4500000}"/>
    <cellStyle name="계산 2 3 3 5 2" xfId="19991" xr:uid="{00000000-0005-0000-0000-0000A5500000}"/>
    <cellStyle name="계산 2 3 3 5 3" xfId="19992" xr:uid="{00000000-0005-0000-0000-0000A6500000}"/>
    <cellStyle name="계산 2 3 3 6" xfId="19993" xr:uid="{00000000-0005-0000-0000-0000A7500000}"/>
    <cellStyle name="계산 2 3 3 7" xfId="19994" xr:uid="{00000000-0005-0000-0000-0000A8500000}"/>
    <cellStyle name="계산 2 3 4" xfId="19995" xr:uid="{00000000-0005-0000-0000-0000A9500000}"/>
    <cellStyle name="계산 2 3 4 2" xfId="19996" xr:uid="{00000000-0005-0000-0000-0000AA500000}"/>
    <cellStyle name="계산 2 3 4 3" xfId="19997" xr:uid="{00000000-0005-0000-0000-0000AB500000}"/>
    <cellStyle name="계산 2 3 4 4" xfId="19998" xr:uid="{00000000-0005-0000-0000-0000AC500000}"/>
    <cellStyle name="계산 2 3 5" xfId="19999" xr:uid="{00000000-0005-0000-0000-0000AD500000}"/>
    <cellStyle name="계산 2 3 5 2" xfId="20000" xr:uid="{00000000-0005-0000-0000-0000AE500000}"/>
    <cellStyle name="계산 2 3 5 3" xfId="20001" xr:uid="{00000000-0005-0000-0000-0000AF500000}"/>
    <cellStyle name="계산 2 3 5 4" xfId="20002" xr:uid="{00000000-0005-0000-0000-0000B0500000}"/>
    <cellStyle name="계산 2 3 6" xfId="20003" xr:uid="{00000000-0005-0000-0000-0000B1500000}"/>
    <cellStyle name="계산 2 3 6 2" xfId="20004" xr:uid="{00000000-0005-0000-0000-0000B2500000}"/>
    <cellStyle name="계산 2 3 6 3" xfId="20005" xr:uid="{00000000-0005-0000-0000-0000B3500000}"/>
    <cellStyle name="계산 2 3 6 4" xfId="20006" xr:uid="{00000000-0005-0000-0000-0000B4500000}"/>
    <cellStyle name="계산 2 3 7" xfId="20007" xr:uid="{00000000-0005-0000-0000-0000B5500000}"/>
    <cellStyle name="계산 2 3 8" xfId="20008" xr:uid="{00000000-0005-0000-0000-0000B6500000}"/>
    <cellStyle name="계산 2 3 8 2" xfId="20009" xr:uid="{00000000-0005-0000-0000-0000B7500000}"/>
    <cellStyle name="계산 2 3 8 3" xfId="20010" xr:uid="{00000000-0005-0000-0000-0000B8500000}"/>
    <cellStyle name="계산 2 3 9" xfId="20011" xr:uid="{00000000-0005-0000-0000-0000B9500000}"/>
    <cellStyle name="계산 2 30" xfId="20012" xr:uid="{00000000-0005-0000-0000-0000BA500000}"/>
    <cellStyle name="계산 2 300" xfId="35458" xr:uid="{00000000-0005-0000-0000-0000BB500000}"/>
    <cellStyle name="계산 2 301" xfId="35459" xr:uid="{00000000-0005-0000-0000-0000BC500000}"/>
    <cellStyle name="계산 2 302" xfId="35460" xr:uid="{00000000-0005-0000-0000-0000BD500000}"/>
    <cellStyle name="계산 2 303" xfId="35461" xr:uid="{00000000-0005-0000-0000-0000BE500000}"/>
    <cellStyle name="계산 2 304" xfId="35462" xr:uid="{00000000-0005-0000-0000-0000BF500000}"/>
    <cellStyle name="계산 2 305" xfId="35463" xr:uid="{00000000-0005-0000-0000-0000C0500000}"/>
    <cellStyle name="계산 2 306" xfId="35464" xr:uid="{00000000-0005-0000-0000-0000C1500000}"/>
    <cellStyle name="계산 2 307" xfId="35465" xr:uid="{00000000-0005-0000-0000-0000C2500000}"/>
    <cellStyle name="계산 2 308" xfId="35466" xr:uid="{00000000-0005-0000-0000-0000C3500000}"/>
    <cellStyle name="계산 2 309" xfId="35467" xr:uid="{00000000-0005-0000-0000-0000C4500000}"/>
    <cellStyle name="계산 2 31" xfId="20013" xr:uid="{00000000-0005-0000-0000-0000C5500000}"/>
    <cellStyle name="계산 2 310" xfId="35468" xr:uid="{00000000-0005-0000-0000-0000C6500000}"/>
    <cellStyle name="계산 2 311" xfId="35469" xr:uid="{00000000-0005-0000-0000-0000C7500000}"/>
    <cellStyle name="계산 2 312" xfId="35470" xr:uid="{00000000-0005-0000-0000-0000C8500000}"/>
    <cellStyle name="계산 2 313" xfId="35471" xr:uid="{00000000-0005-0000-0000-0000C9500000}"/>
    <cellStyle name="계산 2 314" xfId="35472" xr:uid="{00000000-0005-0000-0000-0000CA500000}"/>
    <cellStyle name="계산 2 315" xfId="35473" xr:uid="{00000000-0005-0000-0000-0000CB500000}"/>
    <cellStyle name="계산 2 316" xfId="35474" xr:uid="{00000000-0005-0000-0000-0000CC500000}"/>
    <cellStyle name="계산 2 317" xfId="35475" xr:uid="{00000000-0005-0000-0000-0000CD500000}"/>
    <cellStyle name="계산 2 318" xfId="35476" xr:uid="{00000000-0005-0000-0000-0000CE500000}"/>
    <cellStyle name="계산 2 319" xfId="35477" xr:uid="{00000000-0005-0000-0000-0000CF500000}"/>
    <cellStyle name="계산 2 32" xfId="20014" xr:uid="{00000000-0005-0000-0000-0000D0500000}"/>
    <cellStyle name="계산 2 320" xfId="35478" xr:uid="{00000000-0005-0000-0000-0000D1500000}"/>
    <cellStyle name="계산 2 321" xfId="35479" xr:uid="{00000000-0005-0000-0000-0000D2500000}"/>
    <cellStyle name="계산 2 322" xfId="35480" xr:uid="{00000000-0005-0000-0000-0000D3500000}"/>
    <cellStyle name="계산 2 323" xfId="35481" xr:uid="{00000000-0005-0000-0000-0000D4500000}"/>
    <cellStyle name="계산 2 324" xfId="35482" xr:uid="{00000000-0005-0000-0000-0000D5500000}"/>
    <cellStyle name="계산 2 325" xfId="35483" xr:uid="{00000000-0005-0000-0000-0000D6500000}"/>
    <cellStyle name="계산 2 326" xfId="35484" xr:uid="{00000000-0005-0000-0000-0000D7500000}"/>
    <cellStyle name="계산 2 327" xfId="35485" xr:uid="{00000000-0005-0000-0000-0000D8500000}"/>
    <cellStyle name="계산 2 328" xfId="35486" xr:uid="{00000000-0005-0000-0000-0000D9500000}"/>
    <cellStyle name="계산 2 329" xfId="35487" xr:uid="{00000000-0005-0000-0000-0000DA500000}"/>
    <cellStyle name="계산 2 33" xfId="20015" xr:uid="{00000000-0005-0000-0000-0000DB500000}"/>
    <cellStyle name="계산 2 330" xfId="35488" xr:uid="{00000000-0005-0000-0000-0000DC500000}"/>
    <cellStyle name="계산 2 331" xfId="35489" xr:uid="{00000000-0005-0000-0000-0000DD500000}"/>
    <cellStyle name="계산 2 332" xfId="35490" xr:uid="{00000000-0005-0000-0000-0000DE500000}"/>
    <cellStyle name="계산 2 333" xfId="35491" xr:uid="{00000000-0005-0000-0000-0000DF500000}"/>
    <cellStyle name="계산 2 334" xfId="35492" xr:uid="{00000000-0005-0000-0000-0000E0500000}"/>
    <cellStyle name="계산 2 335" xfId="35493" xr:uid="{00000000-0005-0000-0000-0000E1500000}"/>
    <cellStyle name="계산 2 336" xfId="35494" xr:uid="{00000000-0005-0000-0000-0000E2500000}"/>
    <cellStyle name="계산 2 337" xfId="35495" xr:uid="{00000000-0005-0000-0000-0000E3500000}"/>
    <cellStyle name="계산 2 338" xfId="35496" xr:uid="{00000000-0005-0000-0000-0000E4500000}"/>
    <cellStyle name="계산 2 339" xfId="35497" xr:uid="{00000000-0005-0000-0000-0000E5500000}"/>
    <cellStyle name="계산 2 34" xfId="20016" xr:uid="{00000000-0005-0000-0000-0000E6500000}"/>
    <cellStyle name="계산 2 340" xfId="35498" xr:uid="{00000000-0005-0000-0000-0000E7500000}"/>
    <cellStyle name="계산 2 341" xfId="35499" xr:uid="{00000000-0005-0000-0000-0000E8500000}"/>
    <cellStyle name="계산 2 342" xfId="35500" xr:uid="{00000000-0005-0000-0000-0000E9500000}"/>
    <cellStyle name="계산 2 343" xfId="35501" xr:uid="{00000000-0005-0000-0000-0000EA500000}"/>
    <cellStyle name="계산 2 344" xfId="35502" xr:uid="{00000000-0005-0000-0000-0000EB500000}"/>
    <cellStyle name="계산 2 345" xfId="35503" xr:uid="{00000000-0005-0000-0000-0000EC500000}"/>
    <cellStyle name="계산 2 346" xfId="35504" xr:uid="{00000000-0005-0000-0000-0000ED500000}"/>
    <cellStyle name="계산 2 347" xfId="35505" xr:uid="{00000000-0005-0000-0000-0000EE500000}"/>
    <cellStyle name="계산 2 348" xfId="35506" xr:uid="{00000000-0005-0000-0000-0000EF500000}"/>
    <cellStyle name="계산 2 349" xfId="35507" xr:uid="{00000000-0005-0000-0000-0000F0500000}"/>
    <cellStyle name="계산 2 35" xfId="20017" xr:uid="{00000000-0005-0000-0000-0000F1500000}"/>
    <cellStyle name="계산 2 350" xfId="35508" xr:uid="{00000000-0005-0000-0000-0000F2500000}"/>
    <cellStyle name="계산 2 351" xfId="35509" xr:uid="{00000000-0005-0000-0000-0000F3500000}"/>
    <cellStyle name="계산 2 352" xfId="35510" xr:uid="{00000000-0005-0000-0000-0000F4500000}"/>
    <cellStyle name="계산 2 353" xfId="35511" xr:uid="{00000000-0005-0000-0000-0000F5500000}"/>
    <cellStyle name="계산 2 354" xfId="35512" xr:uid="{00000000-0005-0000-0000-0000F6500000}"/>
    <cellStyle name="계산 2 355" xfId="35513" xr:uid="{00000000-0005-0000-0000-0000F7500000}"/>
    <cellStyle name="계산 2 356" xfId="35514" xr:uid="{00000000-0005-0000-0000-0000F8500000}"/>
    <cellStyle name="계산 2 357" xfId="35515" xr:uid="{00000000-0005-0000-0000-0000F9500000}"/>
    <cellStyle name="계산 2 358" xfId="35516" xr:uid="{00000000-0005-0000-0000-0000FA500000}"/>
    <cellStyle name="계산 2 359" xfId="35517" xr:uid="{00000000-0005-0000-0000-0000FB500000}"/>
    <cellStyle name="계산 2 36" xfId="20018" xr:uid="{00000000-0005-0000-0000-0000FC500000}"/>
    <cellStyle name="계산 2 360" xfId="35518" xr:uid="{00000000-0005-0000-0000-0000FD500000}"/>
    <cellStyle name="계산 2 361" xfId="35519" xr:uid="{00000000-0005-0000-0000-0000FE500000}"/>
    <cellStyle name="계산 2 362" xfId="35520" xr:uid="{00000000-0005-0000-0000-0000FF500000}"/>
    <cellStyle name="계산 2 363" xfId="35521" xr:uid="{00000000-0005-0000-0000-000000510000}"/>
    <cellStyle name="계산 2 364" xfId="35522" xr:uid="{00000000-0005-0000-0000-000001510000}"/>
    <cellStyle name="계산 2 365" xfId="35523" xr:uid="{00000000-0005-0000-0000-000002510000}"/>
    <cellStyle name="계산 2 366" xfId="35524" xr:uid="{00000000-0005-0000-0000-000003510000}"/>
    <cellStyle name="계산 2 367" xfId="35525" xr:uid="{00000000-0005-0000-0000-000004510000}"/>
    <cellStyle name="계산 2 368" xfId="35526" xr:uid="{00000000-0005-0000-0000-000005510000}"/>
    <cellStyle name="계산 2 369" xfId="35527" xr:uid="{00000000-0005-0000-0000-000006510000}"/>
    <cellStyle name="계산 2 37" xfId="20019" xr:uid="{00000000-0005-0000-0000-000007510000}"/>
    <cellStyle name="계산 2 370" xfId="35528" xr:uid="{00000000-0005-0000-0000-000008510000}"/>
    <cellStyle name="계산 2 371" xfId="35529" xr:uid="{00000000-0005-0000-0000-000009510000}"/>
    <cellStyle name="계산 2 372" xfId="35530" xr:uid="{00000000-0005-0000-0000-00000A510000}"/>
    <cellStyle name="계산 2 373" xfId="35531" xr:uid="{00000000-0005-0000-0000-00000B510000}"/>
    <cellStyle name="계산 2 374" xfId="35532" xr:uid="{00000000-0005-0000-0000-00000C510000}"/>
    <cellStyle name="계산 2 375" xfId="35533" xr:uid="{00000000-0005-0000-0000-00000D510000}"/>
    <cellStyle name="계산 2 376" xfId="35534" xr:uid="{00000000-0005-0000-0000-00000E510000}"/>
    <cellStyle name="계산 2 377" xfId="35535" xr:uid="{00000000-0005-0000-0000-00000F510000}"/>
    <cellStyle name="계산 2 378" xfId="35536" xr:uid="{00000000-0005-0000-0000-000010510000}"/>
    <cellStyle name="계산 2 379" xfId="35537" xr:uid="{00000000-0005-0000-0000-000011510000}"/>
    <cellStyle name="계산 2 38" xfId="20020" xr:uid="{00000000-0005-0000-0000-000012510000}"/>
    <cellStyle name="계산 2 380" xfId="35538" xr:uid="{00000000-0005-0000-0000-000013510000}"/>
    <cellStyle name="계산 2 381" xfId="35539" xr:uid="{00000000-0005-0000-0000-000014510000}"/>
    <cellStyle name="계산 2 382" xfId="35540" xr:uid="{00000000-0005-0000-0000-000015510000}"/>
    <cellStyle name="계산 2 383" xfId="35541" xr:uid="{00000000-0005-0000-0000-000016510000}"/>
    <cellStyle name="계산 2 384" xfId="35542" xr:uid="{00000000-0005-0000-0000-000017510000}"/>
    <cellStyle name="계산 2 385" xfId="35543" xr:uid="{00000000-0005-0000-0000-000018510000}"/>
    <cellStyle name="계산 2 386" xfId="35544" xr:uid="{00000000-0005-0000-0000-000019510000}"/>
    <cellStyle name="계산 2 387" xfId="35545" xr:uid="{00000000-0005-0000-0000-00001A510000}"/>
    <cellStyle name="계산 2 388" xfId="35546" xr:uid="{00000000-0005-0000-0000-00001B510000}"/>
    <cellStyle name="계산 2 389" xfId="35547" xr:uid="{00000000-0005-0000-0000-00001C510000}"/>
    <cellStyle name="계산 2 39" xfId="20021" xr:uid="{00000000-0005-0000-0000-00001D510000}"/>
    <cellStyle name="계산 2 390" xfId="35548" xr:uid="{00000000-0005-0000-0000-00001E510000}"/>
    <cellStyle name="계산 2 391" xfId="35549" xr:uid="{00000000-0005-0000-0000-00001F510000}"/>
    <cellStyle name="계산 2 392" xfId="35550" xr:uid="{00000000-0005-0000-0000-000020510000}"/>
    <cellStyle name="계산 2 393" xfId="35551" xr:uid="{00000000-0005-0000-0000-000021510000}"/>
    <cellStyle name="계산 2 394" xfId="35552" xr:uid="{00000000-0005-0000-0000-000022510000}"/>
    <cellStyle name="계산 2 395" xfId="35553" xr:uid="{00000000-0005-0000-0000-000023510000}"/>
    <cellStyle name="계산 2 396" xfId="35554" xr:uid="{00000000-0005-0000-0000-000024510000}"/>
    <cellStyle name="계산 2 397" xfId="35555" xr:uid="{00000000-0005-0000-0000-000025510000}"/>
    <cellStyle name="계산 2 398" xfId="35556" xr:uid="{00000000-0005-0000-0000-000026510000}"/>
    <cellStyle name="계산 2 399" xfId="35557" xr:uid="{00000000-0005-0000-0000-000027510000}"/>
    <cellStyle name="계산 2 4" xfId="20022" xr:uid="{00000000-0005-0000-0000-000028510000}"/>
    <cellStyle name="계산 2 4 2" xfId="20023" xr:uid="{00000000-0005-0000-0000-000029510000}"/>
    <cellStyle name="계산 2 4 2 2" xfId="20024" xr:uid="{00000000-0005-0000-0000-00002A510000}"/>
    <cellStyle name="계산 2 4 2 3" xfId="20025" xr:uid="{00000000-0005-0000-0000-00002B510000}"/>
    <cellStyle name="계산 2 4 2 4" xfId="20026" xr:uid="{00000000-0005-0000-0000-00002C510000}"/>
    <cellStyle name="계산 2 4 2 5" xfId="20027" xr:uid="{00000000-0005-0000-0000-00002D510000}"/>
    <cellStyle name="계산 2 4 3" xfId="20028" xr:uid="{00000000-0005-0000-0000-00002E510000}"/>
    <cellStyle name="계산 2 4 3 2" xfId="20029" xr:uid="{00000000-0005-0000-0000-00002F510000}"/>
    <cellStyle name="계산 2 4 3 3" xfId="20030" xr:uid="{00000000-0005-0000-0000-000030510000}"/>
    <cellStyle name="계산 2 4 3 4" xfId="20031" xr:uid="{00000000-0005-0000-0000-000031510000}"/>
    <cellStyle name="계산 2 4 4" xfId="20032" xr:uid="{00000000-0005-0000-0000-000032510000}"/>
    <cellStyle name="계산 2 4 4 2" xfId="20033" xr:uid="{00000000-0005-0000-0000-000033510000}"/>
    <cellStyle name="계산 2 4 5" xfId="20034" xr:uid="{00000000-0005-0000-0000-000034510000}"/>
    <cellStyle name="계산 2 4 6" xfId="20035" xr:uid="{00000000-0005-0000-0000-000035510000}"/>
    <cellStyle name="계산 2 40" xfId="20036" xr:uid="{00000000-0005-0000-0000-000036510000}"/>
    <cellStyle name="계산 2 400" xfId="35558" xr:uid="{00000000-0005-0000-0000-000037510000}"/>
    <cellStyle name="계산 2 401" xfId="35559" xr:uid="{00000000-0005-0000-0000-000038510000}"/>
    <cellStyle name="계산 2 402" xfId="35560" xr:uid="{00000000-0005-0000-0000-000039510000}"/>
    <cellStyle name="계산 2 403" xfId="35561" xr:uid="{00000000-0005-0000-0000-00003A510000}"/>
    <cellStyle name="계산 2 404" xfId="35562" xr:uid="{00000000-0005-0000-0000-00003B510000}"/>
    <cellStyle name="계산 2 405" xfId="35563" xr:uid="{00000000-0005-0000-0000-00003C510000}"/>
    <cellStyle name="계산 2 406" xfId="35564" xr:uid="{00000000-0005-0000-0000-00003D510000}"/>
    <cellStyle name="계산 2 407" xfId="35565" xr:uid="{00000000-0005-0000-0000-00003E510000}"/>
    <cellStyle name="계산 2 408" xfId="35566" xr:uid="{00000000-0005-0000-0000-00003F510000}"/>
    <cellStyle name="계산 2 409" xfId="35567" xr:uid="{00000000-0005-0000-0000-000040510000}"/>
    <cellStyle name="계산 2 41" xfId="20037" xr:uid="{00000000-0005-0000-0000-000041510000}"/>
    <cellStyle name="계산 2 410" xfId="35568" xr:uid="{00000000-0005-0000-0000-000042510000}"/>
    <cellStyle name="계산 2 411" xfId="35569" xr:uid="{00000000-0005-0000-0000-000043510000}"/>
    <cellStyle name="계산 2 412" xfId="35570" xr:uid="{00000000-0005-0000-0000-000044510000}"/>
    <cellStyle name="계산 2 413" xfId="35571" xr:uid="{00000000-0005-0000-0000-000045510000}"/>
    <cellStyle name="계산 2 414" xfId="35572" xr:uid="{00000000-0005-0000-0000-000046510000}"/>
    <cellStyle name="계산 2 415" xfId="35573" xr:uid="{00000000-0005-0000-0000-000047510000}"/>
    <cellStyle name="계산 2 416" xfId="35574" xr:uid="{00000000-0005-0000-0000-000048510000}"/>
    <cellStyle name="계산 2 417" xfId="35575" xr:uid="{00000000-0005-0000-0000-000049510000}"/>
    <cellStyle name="계산 2 418" xfId="35576" xr:uid="{00000000-0005-0000-0000-00004A510000}"/>
    <cellStyle name="계산 2 419" xfId="35577" xr:uid="{00000000-0005-0000-0000-00004B510000}"/>
    <cellStyle name="계산 2 42" xfId="20038" xr:uid="{00000000-0005-0000-0000-00004C510000}"/>
    <cellStyle name="계산 2 420" xfId="35578" xr:uid="{00000000-0005-0000-0000-00004D510000}"/>
    <cellStyle name="계산 2 421" xfId="35579" xr:uid="{00000000-0005-0000-0000-00004E510000}"/>
    <cellStyle name="계산 2 422" xfId="35580" xr:uid="{00000000-0005-0000-0000-00004F510000}"/>
    <cellStyle name="계산 2 423" xfId="35581" xr:uid="{00000000-0005-0000-0000-000050510000}"/>
    <cellStyle name="계산 2 424" xfId="35582" xr:uid="{00000000-0005-0000-0000-000051510000}"/>
    <cellStyle name="계산 2 425" xfId="35583" xr:uid="{00000000-0005-0000-0000-000052510000}"/>
    <cellStyle name="계산 2 426" xfId="35584" xr:uid="{00000000-0005-0000-0000-000053510000}"/>
    <cellStyle name="계산 2 427" xfId="35585" xr:uid="{00000000-0005-0000-0000-000054510000}"/>
    <cellStyle name="계산 2 428" xfId="35586" xr:uid="{00000000-0005-0000-0000-000055510000}"/>
    <cellStyle name="계산 2 429" xfId="35587" xr:uid="{00000000-0005-0000-0000-000056510000}"/>
    <cellStyle name="계산 2 43" xfId="20039" xr:uid="{00000000-0005-0000-0000-000057510000}"/>
    <cellStyle name="계산 2 430" xfId="35588" xr:uid="{00000000-0005-0000-0000-000058510000}"/>
    <cellStyle name="계산 2 431" xfId="35589" xr:uid="{00000000-0005-0000-0000-000059510000}"/>
    <cellStyle name="계산 2 432" xfId="35590" xr:uid="{00000000-0005-0000-0000-00005A510000}"/>
    <cellStyle name="계산 2 44" xfId="20040" xr:uid="{00000000-0005-0000-0000-00005B510000}"/>
    <cellStyle name="계산 2 45" xfId="20041" xr:uid="{00000000-0005-0000-0000-00005C510000}"/>
    <cellStyle name="계산 2 46" xfId="20042" xr:uid="{00000000-0005-0000-0000-00005D510000}"/>
    <cellStyle name="계산 2 47" xfId="20043" xr:uid="{00000000-0005-0000-0000-00005E510000}"/>
    <cellStyle name="계산 2 48" xfId="20044" xr:uid="{00000000-0005-0000-0000-00005F510000}"/>
    <cellStyle name="계산 2 49" xfId="20045" xr:uid="{00000000-0005-0000-0000-000060510000}"/>
    <cellStyle name="계산 2 5" xfId="20046" xr:uid="{00000000-0005-0000-0000-000061510000}"/>
    <cellStyle name="계산 2 5 2" xfId="20047" xr:uid="{00000000-0005-0000-0000-000062510000}"/>
    <cellStyle name="계산 2 5 2 2" xfId="20048" xr:uid="{00000000-0005-0000-0000-000063510000}"/>
    <cellStyle name="계산 2 5 2 3" xfId="20049" xr:uid="{00000000-0005-0000-0000-000064510000}"/>
    <cellStyle name="계산 2 5 2 4" xfId="20050" xr:uid="{00000000-0005-0000-0000-000065510000}"/>
    <cellStyle name="계산 2 5 3" xfId="20051" xr:uid="{00000000-0005-0000-0000-000066510000}"/>
    <cellStyle name="계산 2 5 3 2" xfId="20052" xr:uid="{00000000-0005-0000-0000-000067510000}"/>
    <cellStyle name="계산 2 5 3 3" xfId="20053" xr:uid="{00000000-0005-0000-0000-000068510000}"/>
    <cellStyle name="계산 2 5 3 4" xfId="20054" xr:uid="{00000000-0005-0000-0000-000069510000}"/>
    <cellStyle name="계산 2 5 4" xfId="20055" xr:uid="{00000000-0005-0000-0000-00006A510000}"/>
    <cellStyle name="계산 2 5 4 2" xfId="20056" xr:uid="{00000000-0005-0000-0000-00006B510000}"/>
    <cellStyle name="계산 2 5 5" xfId="20057" xr:uid="{00000000-0005-0000-0000-00006C510000}"/>
    <cellStyle name="계산 2 50" xfId="20058" xr:uid="{00000000-0005-0000-0000-00006D510000}"/>
    <cellStyle name="계산 2 51" xfId="20059" xr:uid="{00000000-0005-0000-0000-00006E510000}"/>
    <cellStyle name="계산 2 52" xfId="20060" xr:uid="{00000000-0005-0000-0000-00006F510000}"/>
    <cellStyle name="계산 2 53" xfId="20061" xr:uid="{00000000-0005-0000-0000-000070510000}"/>
    <cellStyle name="계산 2 54" xfId="20062" xr:uid="{00000000-0005-0000-0000-000071510000}"/>
    <cellStyle name="계산 2 55" xfId="20063" xr:uid="{00000000-0005-0000-0000-000072510000}"/>
    <cellStyle name="계산 2 56" xfId="20064" xr:uid="{00000000-0005-0000-0000-000073510000}"/>
    <cellStyle name="계산 2 57" xfId="20065" xr:uid="{00000000-0005-0000-0000-000074510000}"/>
    <cellStyle name="계산 2 58" xfId="20066" xr:uid="{00000000-0005-0000-0000-000075510000}"/>
    <cellStyle name="계산 2 59" xfId="20067" xr:uid="{00000000-0005-0000-0000-000076510000}"/>
    <cellStyle name="계산 2 6" xfId="20068" xr:uid="{00000000-0005-0000-0000-000077510000}"/>
    <cellStyle name="계산 2 6 2" xfId="20069" xr:uid="{00000000-0005-0000-0000-000078510000}"/>
    <cellStyle name="계산 2 6 2 2" xfId="20070" xr:uid="{00000000-0005-0000-0000-000079510000}"/>
    <cellStyle name="계산 2 6 2 3" xfId="20071" xr:uid="{00000000-0005-0000-0000-00007A510000}"/>
    <cellStyle name="계산 2 6 2 4" xfId="20072" xr:uid="{00000000-0005-0000-0000-00007B510000}"/>
    <cellStyle name="계산 2 6 3" xfId="20073" xr:uid="{00000000-0005-0000-0000-00007C510000}"/>
    <cellStyle name="계산 2 6 3 2" xfId="20074" xr:uid="{00000000-0005-0000-0000-00007D510000}"/>
    <cellStyle name="계산 2 6 3 3" xfId="20075" xr:uid="{00000000-0005-0000-0000-00007E510000}"/>
    <cellStyle name="계산 2 6 3 4" xfId="20076" xr:uid="{00000000-0005-0000-0000-00007F510000}"/>
    <cellStyle name="계산 2 6 4" xfId="20077" xr:uid="{00000000-0005-0000-0000-000080510000}"/>
    <cellStyle name="계산 2 6 4 2" xfId="20078" xr:uid="{00000000-0005-0000-0000-000081510000}"/>
    <cellStyle name="계산 2 6 4 3" xfId="20079" xr:uid="{00000000-0005-0000-0000-000082510000}"/>
    <cellStyle name="계산 2 6 4 4" xfId="20080" xr:uid="{00000000-0005-0000-0000-000083510000}"/>
    <cellStyle name="계산 2 6 5" xfId="20081" xr:uid="{00000000-0005-0000-0000-000084510000}"/>
    <cellStyle name="계산 2 6 6" xfId="20082" xr:uid="{00000000-0005-0000-0000-000085510000}"/>
    <cellStyle name="계산 2 6 6 2" xfId="20083" xr:uid="{00000000-0005-0000-0000-000086510000}"/>
    <cellStyle name="계산 2 6 6 3" xfId="20084" xr:uid="{00000000-0005-0000-0000-000087510000}"/>
    <cellStyle name="계산 2 6 7" xfId="20085" xr:uid="{00000000-0005-0000-0000-000088510000}"/>
    <cellStyle name="계산 2 6 8" xfId="20086" xr:uid="{00000000-0005-0000-0000-000089510000}"/>
    <cellStyle name="계산 2 60" xfId="20087" xr:uid="{00000000-0005-0000-0000-00008A510000}"/>
    <cellStyle name="계산 2 61" xfId="20088" xr:uid="{00000000-0005-0000-0000-00008B510000}"/>
    <cellStyle name="계산 2 62" xfId="20089" xr:uid="{00000000-0005-0000-0000-00008C510000}"/>
    <cellStyle name="계산 2 63" xfId="20090" xr:uid="{00000000-0005-0000-0000-00008D510000}"/>
    <cellStyle name="계산 2 64" xfId="20091" xr:uid="{00000000-0005-0000-0000-00008E510000}"/>
    <cellStyle name="계산 2 65" xfId="20092" xr:uid="{00000000-0005-0000-0000-00008F510000}"/>
    <cellStyle name="계산 2 66" xfId="20093" xr:uid="{00000000-0005-0000-0000-000090510000}"/>
    <cellStyle name="계산 2 67" xfId="20094" xr:uid="{00000000-0005-0000-0000-000091510000}"/>
    <cellStyle name="계산 2 68" xfId="20095" xr:uid="{00000000-0005-0000-0000-000092510000}"/>
    <cellStyle name="계산 2 69" xfId="20096" xr:uid="{00000000-0005-0000-0000-000093510000}"/>
    <cellStyle name="계산 2 7" xfId="20097" xr:uid="{00000000-0005-0000-0000-000094510000}"/>
    <cellStyle name="계산 2 7 2" xfId="20098" xr:uid="{00000000-0005-0000-0000-000095510000}"/>
    <cellStyle name="계산 2 7 3" xfId="20099" xr:uid="{00000000-0005-0000-0000-000096510000}"/>
    <cellStyle name="계산 2 7 4" xfId="20100" xr:uid="{00000000-0005-0000-0000-000097510000}"/>
    <cellStyle name="계산 2 70" xfId="20101" xr:uid="{00000000-0005-0000-0000-000098510000}"/>
    <cellStyle name="계산 2 71" xfId="20102" xr:uid="{00000000-0005-0000-0000-000099510000}"/>
    <cellStyle name="계산 2 72" xfId="20103" xr:uid="{00000000-0005-0000-0000-00009A510000}"/>
    <cellStyle name="계산 2 73" xfId="20104" xr:uid="{00000000-0005-0000-0000-00009B510000}"/>
    <cellStyle name="계산 2 74" xfId="20105" xr:uid="{00000000-0005-0000-0000-00009C510000}"/>
    <cellStyle name="계산 2 75" xfId="20106" xr:uid="{00000000-0005-0000-0000-00009D510000}"/>
    <cellStyle name="계산 2 76" xfId="20107" xr:uid="{00000000-0005-0000-0000-00009E510000}"/>
    <cellStyle name="계산 2 77" xfId="20108" xr:uid="{00000000-0005-0000-0000-00009F510000}"/>
    <cellStyle name="계산 2 78" xfId="20109" xr:uid="{00000000-0005-0000-0000-0000A0510000}"/>
    <cellStyle name="계산 2 79" xfId="20110" xr:uid="{00000000-0005-0000-0000-0000A1510000}"/>
    <cellStyle name="계산 2 8" xfId="20111" xr:uid="{00000000-0005-0000-0000-0000A2510000}"/>
    <cellStyle name="계산 2 8 2" xfId="20112" xr:uid="{00000000-0005-0000-0000-0000A3510000}"/>
    <cellStyle name="계산 2 8 3" xfId="20113" xr:uid="{00000000-0005-0000-0000-0000A4510000}"/>
    <cellStyle name="계산 2 8 4" xfId="20114" xr:uid="{00000000-0005-0000-0000-0000A5510000}"/>
    <cellStyle name="계산 2 80" xfId="20115" xr:uid="{00000000-0005-0000-0000-0000A6510000}"/>
    <cellStyle name="계산 2 81" xfId="20116" xr:uid="{00000000-0005-0000-0000-0000A7510000}"/>
    <cellStyle name="계산 2 82" xfId="20117" xr:uid="{00000000-0005-0000-0000-0000A8510000}"/>
    <cellStyle name="계산 2 83" xfId="20118" xr:uid="{00000000-0005-0000-0000-0000A9510000}"/>
    <cellStyle name="계산 2 84" xfId="20119" xr:uid="{00000000-0005-0000-0000-0000AA510000}"/>
    <cellStyle name="계산 2 85" xfId="20120" xr:uid="{00000000-0005-0000-0000-0000AB510000}"/>
    <cellStyle name="계산 2 86" xfId="20121" xr:uid="{00000000-0005-0000-0000-0000AC510000}"/>
    <cellStyle name="계산 2 87" xfId="20122" xr:uid="{00000000-0005-0000-0000-0000AD510000}"/>
    <cellStyle name="계산 2 88" xfId="20123" xr:uid="{00000000-0005-0000-0000-0000AE510000}"/>
    <cellStyle name="계산 2 89" xfId="20124" xr:uid="{00000000-0005-0000-0000-0000AF510000}"/>
    <cellStyle name="계산 2 9" xfId="20125" xr:uid="{00000000-0005-0000-0000-0000B0510000}"/>
    <cellStyle name="계산 2 9 2" xfId="20126" xr:uid="{00000000-0005-0000-0000-0000B1510000}"/>
    <cellStyle name="계산 2 9 3" xfId="20127" xr:uid="{00000000-0005-0000-0000-0000B2510000}"/>
    <cellStyle name="계산 2 9 4" xfId="20128" xr:uid="{00000000-0005-0000-0000-0000B3510000}"/>
    <cellStyle name="계산 2 90" xfId="20129" xr:uid="{00000000-0005-0000-0000-0000B4510000}"/>
    <cellStyle name="계산 2 91" xfId="20130" xr:uid="{00000000-0005-0000-0000-0000B5510000}"/>
    <cellStyle name="계산 2 92" xfId="20131" xr:uid="{00000000-0005-0000-0000-0000B6510000}"/>
    <cellStyle name="계산 2 93" xfId="20132" xr:uid="{00000000-0005-0000-0000-0000B7510000}"/>
    <cellStyle name="계산 2 94" xfId="20133" xr:uid="{00000000-0005-0000-0000-0000B8510000}"/>
    <cellStyle name="계산 2 95" xfId="20134" xr:uid="{00000000-0005-0000-0000-0000B9510000}"/>
    <cellStyle name="계산 2 96" xfId="20135" xr:uid="{00000000-0005-0000-0000-0000BA510000}"/>
    <cellStyle name="계산 2 97" xfId="20136" xr:uid="{00000000-0005-0000-0000-0000BB510000}"/>
    <cellStyle name="계산 2 98" xfId="20137" xr:uid="{00000000-0005-0000-0000-0000BC510000}"/>
    <cellStyle name="계산 2 99" xfId="20138" xr:uid="{00000000-0005-0000-0000-0000BD510000}"/>
    <cellStyle name="계산 2_0602_휴대폰구판재현황(새양식)대리님" xfId="20139" xr:uid="{00000000-0005-0000-0000-0000BE510000}"/>
    <cellStyle name="계산 3" xfId="20140" xr:uid="{00000000-0005-0000-0000-0000BF510000}"/>
    <cellStyle name="計算 3" xfId="20141" xr:uid="{00000000-0005-0000-0000-0000C0510000}"/>
    <cellStyle name="계산 3 10" xfId="20142" xr:uid="{00000000-0005-0000-0000-0000C1510000}"/>
    <cellStyle name="계산 3 11" xfId="20143" xr:uid="{00000000-0005-0000-0000-0000C2510000}"/>
    <cellStyle name="계산 3 11 2" xfId="20144" xr:uid="{00000000-0005-0000-0000-0000C3510000}"/>
    <cellStyle name="계산 3 11 3" xfId="20145" xr:uid="{00000000-0005-0000-0000-0000C4510000}"/>
    <cellStyle name="계산 3 12" xfId="20146" xr:uid="{00000000-0005-0000-0000-0000C5510000}"/>
    <cellStyle name="계산 3 13" xfId="20147" xr:uid="{00000000-0005-0000-0000-0000C6510000}"/>
    <cellStyle name="계산 3 14" xfId="20148" xr:uid="{00000000-0005-0000-0000-0000C7510000}"/>
    <cellStyle name="계산 3 2" xfId="20149" xr:uid="{00000000-0005-0000-0000-0000C8510000}"/>
    <cellStyle name="계산 3 2 2" xfId="20150" xr:uid="{00000000-0005-0000-0000-0000C9510000}"/>
    <cellStyle name="계산 3 2 2 2" xfId="20151" xr:uid="{00000000-0005-0000-0000-0000CA510000}"/>
    <cellStyle name="계산 3 2 2 2 2" xfId="20152" xr:uid="{00000000-0005-0000-0000-0000CB510000}"/>
    <cellStyle name="계산 3 2 2 2 3" xfId="20153" xr:uid="{00000000-0005-0000-0000-0000CC510000}"/>
    <cellStyle name="계산 3 2 2 2 4" xfId="20154" xr:uid="{00000000-0005-0000-0000-0000CD510000}"/>
    <cellStyle name="계산 3 2 2 3" xfId="20155" xr:uid="{00000000-0005-0000-0000-0000CE510000}"/>
    <cellStyle name="계산 3 2 2 3 2" xfId="20156" xr:uid="{00000000-0005-0000-0000-0000CF510000}"/>
    <cellStyle name="계산 3 2 2 3 3" xfId="20157" xr:uid="{00000000-0005-0000-0000-0000D0510000}"/>
    <cellStyle name="계산 3 2 2 3 4" xfId="20158" xr:uid="{00000000-0005-0000-0000-0000D1510000}"/>
    <cellStyle name="계산 3 2 2 4" xfId="20159" xr:uid="{00000000-0005-0000-0000-0000D2510000}"/>
    <cellStyle name="계산 3 2 2 5" xfId="20160" xr:uid="{00000000-0005-0000-0000-0000D3510000}"/>
    <cellStyle name="계산 3 2 2 6" xfId="20161" xr:uid="{00000000-0005-0000-0000-0000D4510000}"/>
    <cellStyle name="계산 3 2 3" xfId="20162" xr:uid="{00000000-0005-0000-0000-0000D5510000}"/>
    <cellStyle name="계산 3 2 3 2" xfId="20163" xr:uid="{00000000-0005-0000-0000-0000D6510000}"/>
    <cellStyle name="계산 3 2 3 2 2" xfId="20164" xr:uid="{00000000-0005-0000-0000-0000D7510000}"/>
    <cellStyle name="계산 3 2 3 2 3" xfId="20165" xr:uid="{00000000-0005-0000-0000-0000D8510000}"/>
    <cellStyle name="계산 3 2 3 2 4" xfId="20166" xr:uid="{00000000-0005-0000-0000-0000D9510000}"/>
    <cellStyle name="계산 3 2 3 3" xfId="20167" xr:uid="{00000000-0005-0000-0000-0000DA510000}"/>
    <cellStyle name="계산 3 2 3 3 2" xfId="20168" xr:uid="{00000000-0005-0000-0000-0000DB510000}"/>
    <cellStyle name="계산 3 2 3 3 3" xfId="20169" xr:uid="{00000000-0005-0000-0000-0000DC510000}"/>
    <cellStyle name="계산 3 2 3 3 4" xfId="20170" xr:uid="{00000000-0005-0000-0000-0000DD510000}"/>
    <cellStyle name="계산 3 2 3 4" xfId="20171" xr:uid="{00000000-0005-0000-0000-0000DE510000}"/>
    <cellStyle name="계산 3 2 3 5" xfId="20172" xr:uid="{00000000-0005-0000-0000-0000DF510000}"/>
    <cellStyle name="계산 3 2 3 6" xfId="20173" xr:uid="{00000000-0005-0000-0000-0000E0510000}"/>
    <cellStyle name="계산 3 2 4" xfId="20174" xr:uid="{00000000-0005-0000-0000-0000E1510000}"/>
    <cellStyle name="계산 3 2 4 2" xfId="20175" xr:uid="{00000000-0005-0000-0000-0000E2510000}"/>
    <cellStyle name="계산 3 2 4 2 2" xfId="20176" xr:uid="{00000000-0005-0000-0000-0000E3510000}"/>
    <cellStyle name="계산 3 2 4 2 3" xfId="20177" xr:uid="{00000000-0005-0000-0000-0000E4510000}"/>
    <cellStyle name="계산 3 2 4 2 4" xfId="20178" xr:uid="{00000000-0005-0000-0000-0000E5510000}"/>
    <cellStyle name="계산 3 2 4 3" xfId="20179" xr:uid="{00000000-0005-0000-0000-0000E6510000}"/>
    <cellStyle name="계산 3 2 4 3 2" xfId="20180" xr:uid="{00000000-0005-0000-0000-0000E7510000}"/>
    <cellStyle name="계산 3 2 4 3 3" xfId="20181" xr:uid="{00000000-0005-0000-0000-0000E8510000}"/>
    <cellStyle name="계산 3 2 4 3 4" xfId="20182" xr:uid="{00000000-0005-0000-0000-0000E9510000}"/>
    <cellStyle name="계산 3 2 4 4" xfId="20183" xr:uid="{00000000-0005-0000-0000-0000EA510000}"/>
    <cellStyle name="계산 3 2 4 5" xfId="20184" xr:uid="{00000000-0005-0000-0000-0000EB510000}"/>
    <cellStyle name="계산 3 2 4 6" xfId="20185" xr:uid="{00000000-0005-0000-0000-0000EC510000}"/>
    <cellStyle name="계산 3 2 5" xfId="20186" xr:uid="{00000000-0005-0000-0000-0000ED510000}"/>
    <cellStyle name="계산 3 2 5 2" xfId="20187" xr:uid="{00000000-0005-0000-0000-0000EE510000}"/>
    <cellStyle name="계산 3 2 5 2 2" xfId="20188" xr:uid="{00000000-0005-0000-0000-0000EF510000}"/>
    <cellStyle name="계산 3 2 5 2 3" xfId="20189" xr:uid="{00000000-0005-0000-0000-0000F0510000}"/>
    <cellStyle name="계산 3 2 5 2 4" xfId="20190" xr:uid="{00000000-0005-0000-0000-0000F1510000}"/>
    <cellStyle name="계산 3 2 5 3" xfId="20191" xr:uid="{00000000-0005-0000-0000-0000F2510000}"/>
    <cellStyle name="계산 3 2 5 3 2" xfId="20192" xr:uid="{00000000-0005-0000-0000-0000F3510000}"/>
    <cellStyle name="계산 3 2 5 3 3" xfId="20193" xr:uid="{00000000-0005-0000-0000-0000F4510000}"/>
    <cellStyle name="계산 3 2 5 3 4" xfId="20194" xr:uid="{00000000-0005-0000-0000-0000F5510000}"/>
    <cellStyle name="계산 3 2 5 4" xfId="20195" xr:uid="{00000000-0005-0000-0000-0000F6510000}"/>
    <cellStyle name="계산 3 2 5 5" xfId="20196" xr:uid="{00000000-0005-0000-0000-0000F7510000}"/>
    <cellStyle name="계산 3 2 5 6" xfId="20197" xr:uid="{00000000-0005-0000-0000-0000F8510000}"/>
    <cellStyle name="계산 3 2 6" xfId="20198" xr:uid="{00000000-0005-0000-0000-0000F9510000}"/>
    <cellStyle name="계산 3 2 6 2" xfId="20199" xr:uid="{00000000-0005-0000-0000-0000FA510000}"/>
    <cellStyle name="계산 3 2 6 3" xfId="20200" xr:uid="{00000000-0005-0000-0000-0000FB510000}"/>
    <cellStyle name="계산 3 2 6 4" xfId="20201" xr:uid="{00000000-0005-0000-0000-0000FC510000}"/>
    <cellStyle name="계산 3 2 7" xfId="20202" xr:uid="{00000000-0005-0000-0000-0000FD510000}"/>
    <cellStyle name="계산 3 2 7 2" xfId="20203" xr:uid="{00000000-0005-0000-0000-0000FE510000}"/>
    <cellStyle name="계산 3 2 7 3" xfId="20204" xr:uid="{00000000-0005-0000-0000-0000FF510000}"/>
    <cellStyle name="계산 3 2 7 4" xfId="20205" xr:uid="{00000000-0005-0000-0000-000000520000}"/>
    <cellStyle name="계산 3 2 8" xfId="20206" xr:uid="{00000000-0005-0000-0000-000001520000}"/>
    <cellStyle name="계산 3 2 8 2" xfId="20207" xr:uid="{00000000-0005-0000-0000-000002520000}"/>
    <cellStyle name="계산 3 2 9" xfId="20208" xr:uid="{00000000-0005-0000-0000-000003520000}"/>
    <cellStyle name="계산 3 3" xfId="20209" xr:uid="{00000000-0005-0000-0000-000004520000}"/>
    <cellStyle name="계산 3 3 2" xfId="20210" xr:uid="{00000000-0005-0000-0000-000005520000}"/>
    <cellStyle name="계산 3 3 2 2" xfId="20211" xr:uid="{00000000-0005-0000-0000-000006520000}"/>
    <cellStyle name="계산 3 3 2 2 2" xfId="20212" xr:uid="{00000000-0005-0000-0000-000007520000}"/>
    <cellStyle name="계산 3 3 2 2 3" xfId="20213" xr:uid="{00000000-0005-0000-0000-000008520000}"/>
    <cellStyle name="계산 3 3 2 2 4" xfId="20214" xr:uid="{00000000-0005-0000-0000-000009520000}"/>
    <cellStyle name="계산 3 3 2 3" xfId="20215" xr:uid="{00000000-0005-0000-0000-00000A520000}"/>
    <cellStyle name="계산 3 3 2 3 2" xfId="20216" xr:uid="{00000000-0005-0000-0000-00000B520000}"/>
    <cellStyle name="계산 3 3 2 3 3" xfId="20217" xr:uid="{00000000-0005-0000-0000-00000C520000}"/>
    <cellStyle name="계산 3 3 2 3 4" xfId="20218" xr:uid="{00000000-0005-0000-0000-00000D520000}"/>
    <cellStyle name="계산 3 3 2 4" xfId="20219" xr:uid="{00000000-0005-0000-0000-00000E520000}"/>
    <cellStyle name="계산 3 3 2 5" xfId="20220" xr:uid="{00000000-0005-0000-0000-00000F520000}"/>
    <cellStyle name="계산 3 3 2 6" xfId="20221" xr:uid="{00000000-0005-0000-0000-000010520000}"/>
    <cellStyle name="계산 3 3 3" xfId="20222" xr:uid="{00000000-0005-0000-0000-000011520000}"/>
    <cellStyle name="계산 3 3 3 2" xfId="20223" xr:uid="{00000000-0005-0000-0000-000012520000}"/>
    <cellStyle name="계산 3 3 3 2 2" xfId="20224" xr:uid="{00000000-0005-0000-0000-000013520000}"/>
    <cellStyle name="계산 3 3 3 2 3" xfId="20225" xr:uid="{00000000-0005-0000-0000-000014520000}"/>
    <cellStyle name="계산 3 3 3 2 4" xfId="20226" xr:uid="{00000000-0005-0000-0000-000015520000}"/>
    <cellStyle name="계산 3 3 3 3" xfId="20227" xr:uid="{00000000-0005-0000-0000-000016520000}"/>
    <cellStyle name="계산 3 3 3 3 2" xfId="20228" xr:uid="{00000000-0005-0000-0000-000017520000}"/>
    <cellStyle name="계산 3 3 3 3 3" xfId="20229" xr:uid="{00000000-0005-0000-0000-000018520000}"/>
    <cellStyle name="계산 3 3 3 3 4" xfId="20230" xr:uid="{00000000-0005-0000-0000-000019520000}"/>
    <cellStyle name="계산 3 3 3 4" xfId="20231" xr:uid="{00000000-0005-0000-0000-00001A520000}"/>
    <cellStyle name="계산 3 3 3 5" xfId="20232" xr:uid="{00000000-0005-0000-0000-00001B520000}"/>
    <cellStyle name="계산 3 3 3 6" xfId="20233" xr:uid="{00000000-0005-0000-0000-00001C520000}"/>
    <cellStyle name="계산 3 3 4" xfId="20234" xr:uid="{00000000-0005-0000-0000-00001D520000}"/>
    <cellStyle name="계산 3 3 4 2" xfId="20235" xr:uid="{00000000-0005-0000-0000-00001E520000}"/>
    <cellStyle name="계산 3 3 4 3" xfId="20236" xr:uid="{00000000-0005-0000-0000-00001F520000}"/>
    <cellStyle name="계산 3 3 4 4" xfId="20237" xr:uid="{00000000-0005-0000-0000-000020520000}"/>
    <cellStyle name="계산 3 3 5" xfId="20238" xr:uid="{00000000-0005-0000-0000-000021520000}"/>
    <cellStyle name="계산 3 3 5 2" xfId="20239" xr:uid="{00000000-0005-0000-0000-000022520000}"/>
    <cellStyle name="계산 3 3 5 3" xfId="20240" xr:uid="{00000000-0005-0000-0000-000023520000}"/>
    <cellStyle name="계산 3 3 5 4" xfId="20241" xr:uid="{00000000-0005-0000-0000-000024520000}"/>
    <cellStyle name="계산 3 3 6" xfId="20242" xr:uid="{00000000-0005-0000-0000-000025520000}"/>
    <cellStyle name="계산 3 3 6 2" xfId="20243" xr:uid="{00000000-0005-0000-0000-000026520000}"/>
    <cellStyle name="계산 3 3 7" xfId="20244" xr:uid="{00000000-0005-0000-0000-000027520000}"/>
    <cellStyle name="계산 3 4" xfId="20245" xr:uid="{00000000-0005-0000-0000-000028520000}"/>
    <cellStyle name="계산 3 4 2" xfId="20246" xr:uid="{00000000-0005-0000-0000-000029520000}"/>
    <cellStyle name="계산 3 4 2 2" xfId="20247" xr:uid="{00000000-0005-0000-0000-00002A520000}"/>
    <cellStyle name="계산 3 4 2 3" xfId="20248" xr:uid="{00000000-0005-0000-0000-00002B520000}"/>
    <cellStyle name="계산 3 4 2 4" xfId="20249" xr:uid="{00000000-0005-0000-0000-00002C520000}"/>
    <cellStyle name="계산 3 4 3" xfId="20250" xr:uid="{00000000-0005-0000-0000-00002D520000}"/>
    <cellStyle name="계산 3 4 3 2" xfId="20251" xr:uid="{00000000-0005-0000-0000-00002E520000}"/>
    <cellStyle name="계산 3 4 3 3" xfId="20252" xr:uid="{00000000-0005-0000-0000-00002F520000}"/>
    <cellStyle name="계산 3 4 3 4" xfId="20253" xr:uid="{00000000-0005-0000-0000-000030520000}"/>
    <cellStyle name="계산 3 4 4" xfId="20254" xr:uid="{00000000-0005-0000-0000-000031520000}"/>
    <cellStyle name="계산 3 4 5" xfId="20255" xr:uid="{00000000-0005-0000-0000-000032520000}"/>
    <cellStyle name="계산 3 4 6" xfId="20256" xr:uid="{00000000-0005-0000-0000-000033520000}"/>
    <cellStyle name="계산 3 5" xfId="20257" xr:uid="{00000000-0005-0000-0000-000034520000}"/>
    <cellStyle name="계산 3 5 2" xfId="20258" xr:uid="{00000000-0005-0000-0000-000035520000}"/>
    <cellStyle name="계산 3 5 2 2" xfId="20259" xr:uid="{00000000-0005-0000-0000-000036520000}"/>
    <cellStyle name="계산 3 5 2 3" xfId="20260" xr:uid="{00000000-0005-0000-0000-000037520000}"/>
    <cellStyle name="계산 3 5 2 4" xfId="20261" xr:uid="{00000000-0005-0000-0000-000038520000}"/>
    <cellStyle name="계산 3 5 3" xfId="20262" xr:uid="{00000000-0005-0000-0000-000039520000}"/>
    <cellStyle name="계산 3 5 3 2" xfId="20263" xr:uid="{00000000-0005-0000-0000-00003A520000}"/>
    <cellStyle name="계산 3 5 3 3" xfId="20264" xr:uid="{00000000-0005-0000-0000-00003B520000}"/>
    <cellStyle name="계산 3 5 3 4" xfId="20265" xr:uid="{00000000-0005-0000-0000-00003C520000}"/>
    <cellStyle name="계산 3 5 4" xfId="20266" xr:uid="{00000000-0005-0000-0000-00003D520000}"/>
    <cellStyle name="계산 3 5 5" xfId="20267" xr:uid="{00000000-0005-0000-0000-00003E520000}"/>
    <cellStyle name="계산 3 5 6" xfId="20268" xr:uid="{00000000-0005-0000-0000-00003F520000}"/>
    <cellStyle name="계산 3 6" xfId="20269" xr:uid="{00000000-0005-0000-0000-000040520000}"/>
    <cellStyle name="계산 3 6 2" xfId="20270" xr:uid="{00000000-0005-0000-0000-000041520000}"/>
    <cellStyle name="계산 3 6 2 2" xfId="20271" xr:uid="{00000000-0005-0000-0000-000042520000}"/>
    <cellStyle name="계산 3 6 2 3" xfId="20272" xr:uid="{00000000-0005-0000-0000-000043520000}"/>
    <cellStyle name="계산 3 6 2 4" xfId="20273" xr:uid="{00000000-0005-0000-0000-000044520000}"/>
    <cellStyle name="계산 3 6 3" xfId="20274" xr:uid="{00000000-0005-0000-0000-000045520000}"/>
    <cellStyle name="계산 3 6 3 2" xfId="20275" xr:uid="{00000000-0005-0000-0000-000046520000}"/>
    <cellStyle name="계산 3 6 3 3" xfId="20276" xr:uid="{00000000-0005-0000-0000-000047520000}"/>
    <cellStyle name="계산 3 6 3 4" xfId="20277" xr:uid="{00000000-0005-0000-0000-000048520000}"/>
    <cellStyle name="계산 3 6 4" xfId="20278" xr:uid="{00000000-0005-0000-0000-000049520000}"/>
    <cellStyle name="계산 3 6 5" xfId="20279" xr:uid="{00000000-0005-0000-0000-00004A520000}"/>
    <cellStyle name="계산 3 6 6" xfId="20280" xr:uid="{00000000-0005-0000-0000-00004B520000}"/>
    <cellStyle name="계산 3 7" xfId="20281" xr:uid="{00000000-0005-0000-0000-00004C520000}"/>
    <cellStyle name="계산 3 7 2" xfId="20282" xr:uid="{00000000-0005-0000-0000-00004D520000}"/>
    <cellStyle name="계산 3 7 3" xfId="20283" xr:uid="{00000000-0005-0000-0000-00004E520000}"/>
    <cellStyle name="계산 3 7 4" xfId="20284" xr:uid="{00000000-0005-0000-0000-00004F520000}"/>
    <cellStyle name="계산 3 8" xfId="20285" xr:uid="{00000000-0005-0000-0000-000050520000}"/>
    <cellStyle name="계산 3 8 2" xfId="20286" xr:uid="{00000000-0005-0000-0000-000051520000}"/>
    <cellStyle name="계산 3 8 3" xfId="20287" xr:uid="{00000000-0005-0000-0000-000052520000}"/>
    <cellStyle name="계산 3 8 4" xfId="20288" xr:uid="{00000000-0005-0000-0000-000053520000}"/>
    <cellStyle name="계산 3 9" xfId="20289" xr:uid="{00000000-0005-0000-0000-000054520000}"/>
    <cellStyle name="계산 3 9 2" xfId="20290" xr:uid="{00000000-0005-0000-0000-000055520000}"/>
    <cellStyle name="계산 3 9 3" xfId="20291" xr:uid="{00000000-0005-0000-0000-000056520000}"/>
    <cellStyle name="계산 3 9 4" xfId="20292" xr:uid="{00000000-0005-0000-0000-000057520000}"/>
    <cellStyle name="계산 3_0602_휴대폰구판재현황(새양식)대리님" xfId="20293" xr:uid="{00000000-0005-0000-0000-000058520000}"/>
    <cellStyle name="계산 4" xfId="20294" xr:uid="{00000000-0005-0000-0000-000059520000}"/>
    <cellStyle name="計算 4" xfId="20295" xr:uid="{00000000-0005-0000-0000-00005A520000}"/>
    <cellStyle name="계산 4 2" xfId="20296" xr:uid="{00000000-0005-0000-0000-00005B520000}"/>
    <cellStyle name="계산 4 2 2" xfId="20297" xr:uid="{00000000-0005-0000-0000-00005C520000}"/>
    <cellStyle name="계산 4 2 2 2" xfId="20298" xr:uid="{00000000-0005-0000-0000-00005D520000}"/>
    <cellStyle name="계산 4 2 3" xfId="20299" xr:uid="{00000000-0005-0000-0000-00005E520000}"/>
    <cellStyle name="계산 4 3" xfId="20300" xr:uid="{00000000-0005-0000-0000-00005F520000}"/>
    <cellStyle name="계산 4 3 2" xfId="20301" xr:uid="{00000000-0005-0000-0000-000060520000}"/>
    <cellStyle name="계산 4 3 3" xfId="20302" xr:uid="{00000000-0005-0000-0000-000061520000}"/>
    <cellStyle name="계산 4 3 4" xfId="20303" xr:uid="{00000000-0005-0000-0000-000062520000}"/>
    <cellStyle name="계산 4 3 5" xfId="20304" xr:uid="{00000000-0005-0000-0000-000063520000}"/>
    <cellStyle name="계산 4 4" xfId="20305" xr:uid="{00000000-0005-0000-0000-000064520000}"/>
    <cellStyle name="계산 4 4 2" xfId="20306" xr:uid="{00000000-0005-0000-0000-000065520000}"/>
    <cellStyle name="계산 4 4 3" xfId="20307" xr:uid="{00000000-0005-0000-0000-000066520000}"/>
    <cellStyle name="계산 4 4 4" xfId="20308" xr:uid="{00000000-0005-0000-0000-000067520000}"/>
    <cellStyle name="계산 4 5" xfId="20309" xr:uid="{00000000-0005-0000-0000-000068520000}"/>
    <cellStyle name="계산 4 5 2" xfId="20310" xr:uid="{00000000-0005-0000-0000-000069520000}"/>
    <cellStyle name="계산 4 5 3" xfId="20311" xr:uid="{00000000-0005-0000-0000-00006A520000}"/>
    <cellStyle name="계산 4 5 4" xfId="20312" xr:uid="{00000000-0005-0000-0000-00006B520000}"/>
    <cellStyle name="계산 4 6" xfId="20313" xr:uid="{00000000-0005-0000-0000-00006C520000}"/>
    <cellStyle name="계산 4 6 2" xfId="20314" xr:uid="{00000000-0005-0000-0000-00006D520000}"/>
    <cellStyle name="계산 4 7" xfId="20315" xr:uid="{00000000-0005-0000-0000-00006E520000}"/>
    <cellStyle name="계산 4 8" xfId="20316" xr:uid="{00000000-0005-0000-0000-00006F520000}"/>
    <cellStyle name="계산 4 8 2" xfId="20317" xr:uid="{00000000-0005-0000-0000-000070520000}"/>
    <cellStyle name="계산 4 8 3" xfId="20318" xr:uid="{00000000-0005-0000-0000-000071520000}"/>
    <cellStyle name="계산 5" xfId="20319" xr:uid="{00000000-0005-0000-0000-000072520000}"/>
    <cellStyle name="計算 5" xfId="20320" xr:uid="{00000000-0005-0000-0000-000073520000}"/>
    <cellStyle name="계산 5 2" xfId="20321" xr:uid="{00000000-0005-0000-0000-000074520000}"/>
    <cellStyle name="계산 5 2 2" xfId="20322" xr:uid="{00000000-0005-0000-0000-000075520000}"/>
    <cellStyle name="계산 5 2 2 2" xfId="20323" xr:uid="{00000000-0005-0000-0000-000076520000}"/>
    <cellStyle name="계산 5 2 3" xfId="20324" xr:uid="{00000000-0005-0000-0000-000077520000}"/>
    <cellStyle name="계산 5 3" xfId="20325" xr:uid="{00000000-0005-0000-0000-000078520000}"/>
    <cellStyle name="계산 5 3 2" xfId="20326" xr:uid="{00000000-0005-0000-0000-000079520000}"/>
    <cellStyle name="계산 5 3 3" xfId="20327" xr:uid="{00000000-0005-0000-0000-00007A520000}"/>
    <cellStyle name="계산 5 3 4" xfId="20328" xr:uid="{00000000-0005-0000-0000-00007B520000}"/>
    <cellStyle name="계산 5 3 5" xfId="20329" xr:uid="{00000000-0005-0000-0000-00007C520000}"/>
    <cellStyle name="계산 5 4" xfId="20330" xr:uid="{00000000-0005-0000-0000-00007D520000}"/>
    <cellStyle name="계산 5 4 2" xfId="20331" xr:uid="{00000000-0005-0000-0000-00007E520000}"/>
    <cellStyle name="계산 5 4 3" xfId="20332" xr:uid="{00000000-0005-0000-0000-00007F520000}"/>
    <cellStyle name="계산 5 4 4" xfId="20333" xr:uid="{00000000-0005-0000-0000-000080520000}"/>
    <cellStyle name="계산 5 5" xfId="20334" xr:uid="{00000000-0005-0000-0000-000081520000}"/>
    <cellStyle name="계산 5 5 2" xfId="20335" xr:uid="{00000000-0005-0000-0000-000082520000}"/>
    <cellStyle name="계산 5 6" xfId="20336" xr:uid="{00000000-0005-0000-0000-000083520000}"/>
    <cellStyle name="계산 6" xfId="20337" xr:uid="{00000000-0005-0000-0000-000084520000}"/>
    <cellStyle name="計算 6" xfId="20338" xr:uid="{00000000-0005-0000-0000-000085520000}"/>
    <cellStyle name="계산 6 2" xfId="20339" xr:uid="{00000000-0005-0000-0000-000086520000}"/>
    <cellStyle name="계산 6 2 2" xfId="20340" xr:uid="{00000000-0005-0000-0000-000087520000}"/>
    <cellStyle name="계산 6 2 3" xfId="20341" xr:uid="{00000000-0005-0000-0000-000088520000}"/>
    <cellStyle name="계산 6 2 4" xfId="20342" xr:uid="{00000000-0005-0000-0000-000089520000}"/>
    <cellStyle name="계산 6 3" xfId="20343" xr:uid="{00000000-0005-0000-0000-00008A520000}"/>
    <cellStyle name="계산 6 3 2" xfId="20344" xr:uid="{00000000-0005-0000-0000-00008B520000}"/>
    <cellStyle name="계산 6 3 3" xfId="20345" xr:uid="{00000000-0005-0000-0000-00008C520000}"/>
    <cellStyle name="계산 6 3 4" xfId="20346" xr:uid="{00000000-0005-0000-0000-00008D520000}"/>
    <cellStyle name="계산 6 4" xfId="20347" xr:uid="{00000000-0005-0000-0000-00008E520000}"/>
    <cellStyle name="계산 6 5" xfId="20348" xr:uid="{00000000-0005-0000-0000-00008F520000}"/>
    <cellStyle name="계산 6 5 2" xfId="20349" xr:uid="{00000000-0005-0000-0000-000090520000}"/>
    <cellStyle name="계산 6 6" xfId="20350" xr:uid="{00000000-0005-0000-0000-000091520000}"/>
    <cellStyle name="계산 7" xfId="20351" xr:uid="{00000000-0005-0000-0000-000092520000}"/>
    <cellStyle name="計算 7" xfId="20352" xr:uid="{00000000-0005-0000-0000-000093520000}"/>
    <cellStyle name="계산 7 2" xfId="20353" xr:uid="{00000000-0005-0000-0000-000094520000}"/>
    <cellStyle name="계산 7 2 2" xfId="20354" xr:uid="{00000000-0005-0000-0000-000095520000}"/>
    <cellStyle name="계산 7 2 3" xfId="20355" xr:uid="{00000000-0005-0000-0000-000096520000}"/>
    <cellStyle name="계산 7 2 4" xfId="20356" xr:uid="{00000000-0005-0000-0000-000097520000}"/>
    <cellStyle name="계산 7 3" xfId="20357" xr:uid="{00000000-0005-0000-0000-000098520000}"/>
    <cellStyle name="계산 7 4" xfId="20358" xr:uid="{00000000-0005-0000-0000-000099520000}"/>
    <cellStyle name="계산 7 5" xfId="20359" xr:uid="{00000000-0005-0000-0000-00009A520000}"/>
    <cellStyle name="계산 8" xfId="20360" xr:uid="{00000000-0005-0000-0000-00009B520000}"/>
    <cellStyle name="計算 8" xfId="20361" xr:uid="{00000000-0005-0000-0000-00009C520000}"/>
    <cellStyle name="계산 8 2" xfId="20362" xr:uid="{00000000-0005-0000-0000-00009D520000}"/>
    <cellStyle name="계산 8 3" xfId="20363" xr:uid="{00000000-0005-0000-0000-00009E520000}"/>
    <cellStyle name="계산 8 4" xfId="20364" xr:uid="{00000000-0005-0000-0000-00009F520000}"/>
    <cellStyle name="계산 9" xfId="20365" xr:uid="{00000000-0005-0000-0000-0000A0520000}"/>
    <cellStyle name="計算 9" xfId="20366" xr:uid="{00000000-0005-0000-0000-0000A1520000}"/>
    <cellStyle name="계산 9 2" xfId="20367" xr:uid="{00000000-0005-0000-0000-0000A2520000}"/>
    <cellStyle name="계산 9 3" xfId="20368" xr:uid="{00000000-0005-0000-0000-0000A3520000}"/>
    <cellStyle name="계산 9 4" xfId="20369" xr:uid="{00000000-0005-0000-0000-0000A4520000}"/>
    <cellStyle name="고정소숫점" xfId="20370" xr:uid="{00000000-0005-0000-0000-0000A5520000}"/>
    <cellStyle name="고정소숫점 2" xfId="20371" xr:uid="{00000000-0005-0000-0000-0000A6520000}"/>
    <cellStyle name="고정출력1" xfId="20372" xr:uid="{00000000-0005-0000-0000-0000A7520000}"/>
    <cellStyle name="고정출력1 2" xfId="20373" xr:uid="{00000000-0005-0000-0000-0000A8520000}"/>
    <cellStyle name="고정출력2" xfId="20374" xr:uid="{00000000-0005-0000-0000-0000A9520000}"/>
    <cellStyle name="고정출력2 2" xfId="20375" xr:uid="{00000000-0005-0000-0000-0000AA520000}"/>
    <cellStyle name="咬訌裝?INCOM1" xfId="20376" xr:uid="{00000000-0005-0000-0000-0000AB520000}"/>
    <cellStyle name="咬訌裝?INCOM1 2" xfId="20377" xr:uid="{00000000-0005-0000-0000-0000AC520000}"/>
    <cellStyle name="咬訌裝?INCOM1 2 2" xfId="20378" xr:uid="{00000000-0005-0000-0000-0000AD520000}"/>
    <cellStyle name="咬訌裝?INCOM1 3" xfId="20379" xr:uid="{00000000-0005-0000-0000-0000AE520000}"/>
    <cellStyle name="咬訌裝?INCOM1 3 2" xfId="20380" xr:uid="{00000000-0005-0000-0000-0000AF520000}"/>
    <cellStyle name="咬訌裝?INCOM1 4" xfId="20381" xr:uid="{00000000-0005-0000-0000-0000B0520000}"/>
    <cellStyle name="咬訌裝?INCOM1 4 2" xfId="20382" xr:uid="{00000000-0005-0000-0000-0000B1520000}"/>
    <cellStyle name="咬訌裝?INCOM1 5" xfId="20383" xr:uid="{00000000-0005-0000-0000-0000B2520000}"/>
    <cellStyle name="咬訌裝?INCOM1_7월 공시용 재무제표 ver.1" xfId="20384" xr:uid="{00000000-0005-0000-0000-0000B3520000}"/>
    <cellStyle name="咬訌裝?INCOM10" xfId="20385" xr:uid="{00000000-0005-0000-0000-0000B4520000}"/>
    <cellStyle name="咬訌裝?INCOM10 2" xfId="20386" xr:uid="{00000000-0005-0000-0000-0000B5520000}"/>
    <cellStyle name="咬訌裝?INCOM10 2 2" xfId="20387" xr:uid="{00000000-0005-0000-0000-0000B6520000}"/>
    <cellStyle name="咬訌裝?INCOM10 3" xfId="20388" xr:uid="{00000000-0005-0000-0000-0000B7520000}"/>
    <cellStyle name="咬訌裝?INCOM10 3 2" xfId="20389" xr:uid="{00000000-0005-0000-0000-0000B8520000}"/>
    <cellStyle name="咬訌裝?INCOM10 4" xfId="20390" xr:uid="{00000000-0005-0000-0000-0000B9520000}"/>
    <cellStyle name="咬訌裝?INCOM10 4 2" xfId="20391" xr:uid="{00000000-0005-0000-0000-0000BA520000}"/>
    <cellStyle name="咬訌裝?INCOM10 5" xfId="20392" xr:uid="{00000000-0005-0000-0000-0000BB520000}"/>
    <cellStyle name="咬訌裝?INCOM10_7월 공시용 재무제표 ver.1" xfId="20393" xr:uid="{00000000-0005-0000-0000-0000BC520000}"/>
    <cellStyle name="咬訌裝?INCOM2" xfId="20394" xr:uid="{00000000-0005-0000-0000-0000BD520000}"/>
    <cellStyle name="咬訌裝?INCOM2 2" xfId="20395" xr:uid="{00000000-0005-0000-0000-0000BE520000}"/>
    <cellStyle name="咬訌裝?INCOM2 2 2" xfId="20396" xr:uid="{00000000-0005-0000-0000-0000BF520000}"/>
    <cellStyle name="咬訌裝?INCOM2 3" xfId="20397" xr:uid="{00000000-0005-0000-0000-0000C0520000}"/>
    <cellStyle name="咬訌裝?INCOM2 3 2" xfId="20398" xr:uid="{00000000-0005-0000-0000-0000C1520000}"/>
    <cellStyle name="咬訌裝?INCOM2 4" xfId="20399" xr:uid="{00000000-0005-0000-0000-0000C2520000}"/>
    <cellStyle name="咬訌裝?INCOM2 4 2" xfId="20400" xr:uid="{00000000-0005-0000-0000-0000C3520000}"/>
    <cellStyle name="咬訌裝?INCOM2 5" xfId="20401" xr:uid="{00000000-0005-0000-0000-0000C4520000}"/>
    <cellStyle name="咬訌裝?INCOM2_7월 공시용 재무제표 ver.1" xfId="20402" xr:uid="{00000000-0005-0000-0000-0000C5520000}"/>
    <cellStyle name="咬訌裝?INCOM3" xfId="20403" xr:uid="{00000000-0005-0000-0000-0000C6520000}"/>
    <cellStyle name="咬訌裝?INCOM3 2" xfId="20404" xr:uid="{00000000-0005-0000-0000-0000C7520000}"/>
    <cellStyle name="咬訌裝?INCOM3 2 2" xfId="20405" xr:uid="{00000000-0005-0000-0000-0000C8520000}"/>
    <cellStyle name="咬訌裝?INCOM3 3" xfId="20406" xr:uid="{00000000-0005-0000-0000-0000C9520000}"/>
    <cellStyle name="咬訌裝?INCOM3 3 2" xfId="20407" xr:uid="{00000000-0005-0000-0000-0000CA520000}"/>
    <cellStyle name="咬訌裝?INCOM3 4" xfId="20408" xr:uid="{00000000-0005-0000-0000-0000CB520000}"/>
    <cellStyle name="咬訌裝?INCOM3 4 2" xfId="20409" xr:uid="{00000000-0005-0000-0000-0000CC520000}"/>
    <cellStyle name="咬訌裝?INCOM3 5" xfId="20410" xr:uid="{00000000-0005-0000-0000-0000CD520000}"/>
    <cellStyle name="咬訌裝?INCOM3_7월 공시용 재무제표 ver.1" xfId="20411" xr:uid="{00000000-0005-0000-0000-0000CE520000}"/>
    <cellStyle name="咬訌裝?INCOM4" xfId="20412" xr:uid="{00000000-0005-0000-0000-0000CF520000}"/>
    <cellStyle name="咬訌裝?INCOM4 2" xfId="20413" xr:uid="{00000000-0005-0000-0000-0000D0520000}"/>
    <cellStyle name="咬訌裝?INCOM4 2 2" xfId="20414" xr:uid="{00000000-0005-0000-0000-0000D1520000}"/>
    <cellStyle name="咬訌裝?INCOM4 3" xfId="20415" xr:uid="{00000000-0005-0000-0000-0000D2520000}"/>
    <cellStyle name="咬訌裝?INCOM4 3 2" xfId="20416" xr:uid="{00000000-0005-0000-0000-0000D3520000}"/>
    <cellStyle name="咬訌裝?INCOM4 4" xfId="20417" xr:uid="{00000000-0005-0000-0000-0000D4520000}"/>
    <cellStyle name="咬訌裝?INCOM4 4 2" xfId="20418" xr:uid="{00000000-0005-0000-0000-0000D5520000}"/>
    <cellStyle name="咬訌裝?INCOM4 5" xfId="20419" xr:uid="{00000000-0005-0000-0000-0000D6520000}"/>
    <cellStyle name="咬訌裝?INCOM4_7월 공시용 재무제표 ver.1" xfId="20420" xr:uid="{00000000-0005-0000-0000-0000D7520000}"/>
    <cellStyle name="咬訌裝?INCOM5" xfId="20421" xr:uid="{00000000-0005-0000-0000-0000D8520000}"/>
    <cellStyle name="咬訌裝?INCOM5 2" xfId="20422" xr:uid="{00000000-0005-0000-0000-0000D9520000}"/>
    <cellStyle name="咬訌裝?INCOM5 2 2" xfId="20423" xr:uid="{00000000-0005-0000-0000-0000DA520000}"/>
    <cellStyle name="咬訌裝?INCOM5 3" xfId="20424" xr:uid="{00000000-0005-0000-0000-0000DB520000}"/>
    <cellStyle name="咬訌裝?INCOM5 3 2" xfId="20425" xr:uid="{00000000-0005-0000-0000-0000DC520000}"/>
    <cellStyle name="咬訌裝?INCOM5 4" xfId="20426" xr:uid="{00000000-0005-0000-0000-0000DD520000}"/>
    <cellStyle name="咬訌裝?INCOM5 4 2" xfId="20427" xr:uid="{00000000-0005-0000-0000-0000DE520000}"/>
    <cellStyle name="咬訌裝?INCOM5 5" xfId="20428" xr:uid="{00000000-0005-0000-0000-0000DF520000}"/>
    <cellStyle name="咬訌裝?INCOM5_7월 공시용 재무제표 ver.1" xfId="20429" xr:uid="{00000000-0005-0000-0000-0000E0520000}"/>
    <cellStyle name="咬訌裝?INCOM6" xfId="20430" xr:uid="{00000000-0005-0000-0000-0000E1520000}"/>
    <cellStyle name="咬訌裝?INCOM6 2" xfId="20431" xr:uid="{00000000-0005-0000-0000-0000E2520000}"/>
    <cellStyle name="咬訌裝?INCOM6 2 2" xfId="20432" xr:uid="{00000000-0005-0000-0000-0000E3520000}"/>
    <cellStyle name="咬訌裝?INCOM6 3" xfId="20433" xr:uid="{00000000-0005-0000-0000-0000E4520000}"/>
    <cellStyle name="咬訌裝?INCOM6 3 2" xfId="20434" xr:uid="{00000000-0005-0000-0000-0000E5520000}"/>
    <cellStyle name="咬訌裝?INCOM6 4" xfId="20435" xr:uid="{00000000-0005-0000-0000-0000E6520000}"/>
    <cellStyle name="咬訌裝?INCOM6 4 2" xfId="20436" xr:uid="{00000000-0005-0000-0000-0000E7520000}"/>
    <cellStyle name="咬訌裝?INCOM6 5" xfId="20437" xr:uid="{00000000-0005-0000-0000-0000E8520000}"/>
    <cellStyle name="咬訌裝?INCOM6_7월 공시용 재무제표 ver.1" xfId="20438" xr:uid="{00000000-0005-0000-0000-0000E9520000}"/>
    <cellStyle name="咬訌裝?INCOM7" xfId="20439" xr:uid="{00000000-0005-0000-0000-0000EA520000}"/>
    <cellStyle name="咬訌裝?INCOM7 2" xfId="20440" xr:uid="{00000000-0005-0000-0000-0000EB520000}"/>
    <cellStyle name="咬訌裝?INCOM7 2 2" xfId="20441" xr:uid="{00000000-0005-0000-0000-0000EC520000}"/>
    <cellStyle name="咬訌裝?INCOM7 3" xfId="20442" xr:uid="{00000000-0005-0000-0000-0000ED520000}"/>
    <cellStyle name="咬訌裝?INCOM7 3 2" xfId="20443" xr:uid="{00000000-0005-0000-0000-0000EE520000}"/>
    <cellStyle name="咬訌裝?INCOM7 4" xfId="20444" xr:uid="{00000000-0005-0000-0000-0000EF520000}"/>
    <cellStyle name="咬訌裝?INCOM7 4 2" xfId="20445" xr:uid="{00000000-0005-0000-0000-0000F0520000}"/>
    <cellStyle name="咬訌裝?INCOM7 5" xfId="20446" xr:uid="{00000000-0005-0000-0000-0000F1520000}"/>
    <cellStyle name="咬訌裝?INCOM7_7월 공시용 재무제표 ver.1" xfId="20447" xr:uid="{00000000-0005-0000-0000-0000F2520000}"/>
    <cellStyle name="咬訌裝?INCOM8" xfId="20448" xr:uid="{00000000-0005-0000-0000-0000F3520000}"/>
    <cellStyle name="咬訌裝?INCOM8 2" xfId="20449" xr:uid="{00000000-0005-0000-0000-0000F4520000}"/>
    <cellStyle name="咬訌裝?INCOM8 2 2" xfId="20450" xr:uid="{00000000-0005-0000-0000-0000F5520000}"/>
    <cellStyle name="咬訌裝?INCOM8 3" xfId="20451" xr:uid="{00000000-0005-0000-0000-0000F6520000}"/>
    <cellStyle name="咬訌裝?INCOM8 3 2" xfId="20452" xr:uid="{00000000-0005-0000-0000-0000F7520000}"/>
    <cellStyle name="咬訌裝?INCOM8 4" xfId="20453" xr:uid="{00000000-0005-0000-0000-0000F8520000}"/>
    <cellStyle name="咬訌裝?INCOM8 4 2" xfId="20454" xr:uid="{00000000-0005-0000-0000-0000F9520000}"/>
    <cellStyle name="咬訌裝?INCOM8 5" xfId="20455" xr:uid="{00000000-0005-0000-0000-0000FA520000}"/>
    <cellStyle name="咬訌裝?INCOM8_7월 공시용 재무제표 ver.1" xfId="20456" xr:uid="{00000000-0005-0000-0000-0000FB520000}"/>
    <cellStyle name="咬訌裝?INCOM9" xfId="20457" xr:uid="{00000000-0005-0000-0000-0000FC520000}"/>
    <cellStyle name="咬訌裝?INCOM9 2" xfId="20458" xr:uid="{00000000-0005-0000-0000-0000FD520000}"/>
    <cellStyle name="咬訌裝?INCOM9 2 2" xfId="20459" xr:uid="{00000000-0005-0000-0000-0000FE520000}"/>
    <cellStyle name="咬訌裝?INCOM9 3" xfId="20460" xr:uid="{00000000-0005-0000-0000-0000FF520000}"/>
    <cellStyle name="咬訌裝?INCOM9 3 2" xfId="20461" xr:uid="{00000000-0005-0000-0000-000000530000}"/>
    <cellStyle name="咬訌裝?INCOM9 4" xfId="20462" xr:uid="{00000000-0005-0000-0000-000001530000}"/>
    <cellStyle name="咬訌裝?INCOM9 4 2" xfId="20463" xr:uid="{00000000-0005-0000-0000-000002530000}"/>
    <cellStyle name="咬訌裝?INCOM9 5" xfId="20464" xr:uid="{00000000-0005-0000-0000-000003530000}"/>
    <cellStyle name="咬訌裝?INCOM9_7월 공시용 재무제표 ver.1" xfId="20465" xr:uid="{00000000-0005-0000-0000-000004530000}"/>
    <cellStyle name="咬訌裝?PRIB11" xfId="20466" xr:uid="{00000000-0005-0000-0000-000005530000}"/>
    <cellStyle name="咬訌裝?PRIB11 2" xfId="20467" xr:uid="{00000000-0005-0000-0000-000006530000}"/>
    <cellStyle name="咬訌裝?PRIB11 2 2" xfId="20468" xr:uid="{00000000-0005-0000-0000-000007530000}"/>
    <cellStyle name="咬訌裝?PRIB11 3" xfId="20469" xr:uid="{00000000-0005-0000-0000-000008530000}"/>
    <cellStyle name="咬訌裝?PRIB11 3 2" xfId="20470" xr:uid="{00000000-0005-0000-0000-000009530000}"/>
    <cellStyle name="咬訌裝?PRIB11 4" xfId="20471" xr:uid="{00000000-0005-0000-0000-00000A530000}"/>
    <cellStyle name="咬訌裝?PRIB11 4 2" xfId="20472" xr:uid="{00000000-0005-0000-0000-00000B530000}"/>
    <cellStyle name="咬訌裝?PRIB11 5" xfId="20473" xr:uid="{00000000-0005-0000-0000-00000C530000}"/>
    <cellStyle name="咬訌裝?PRIB11_7월 공시용 재무제표 ver.1" xfId="20474" xr:uid="{00000000-0005-0000-0000-00000D530000}"/>
    <cellStyle name="咬訌裝?report-2 " xfId="20475" xr:uid="{00000000-0005-0000-0000-00000E530000}"/>
    <cellStyle name="咬訌裝?report-2  2" xfId="20476" xr:uid="{00000000-0005-0000-0000-00000F530000}"/>
    <cellStyle name="금액" xfId="20477" xr:uid="{00000000-0005-0000-0000-000010530000}"/>
    <cellStyle name="금액 2" xfId="20478" xr:uid="{00000000-0005-0000-0000-000011530000}"/>
    <cellStyle name="금액 2 10" xfId="20479" xr:uid="{00000000-0005-0000-0000-000012530000}"/>
    <cellStyle name="금액 2 11" xfId="20480" xr:uid="{00000000-0005-0000-0000-000013530000}"/>
    <cellStyle name="금액 2 12" xfId="20481" xr:uid="{00000000-0005-0000-0000-000014530000}"/>
    <cellStyle name="금액 2 2" xfId="20482" xr:uid="{00000000-0005-0000-0000-000015530000}"/>
    <cellStyle name="금액 2 3" xfId="20483" xr:uid="{00000000-0005-0000-0000-000016530000}"/>
    <cellStyle name="금액 2 4" xfId="20484" xr:uid="{00000000-0005-0000-0000-000017530000}"/>
    <cellStyle name="금액 2 5" xfId="20485" xr:uid="{00000000-0005-0000-0000-000018530000}"/>
    <cellStyle name="금액 2 6" xfId="20486" xr:uid="{00000000-0005-0000-0000-000019530000}"/>
    <cellStyle name="금액 2 7" xfId="20487" xr:uid="{00000000-0005-0000-0000-00001A530000}"/>
    <cellStyle name="금액 2 8" xfId="20488" xr:uid="{00000000-0005-0000-0000-00001B530000}"/>
    <cellStyle name="금액 2 9" xfId="20489" xr:uid="{00000000-0005-0000-0000-00001C530000}"/>
    <cellStyle name="금액 3" xfId="20490" xr:uid="{00000000-0005-0000-0000-00001D530000}"/>
    <cellStyle name="금액 3 10" xfId="20491" xr:uid="{00000000-0005-0000-0000-00001E530000}"/>
    <cellStyle name="금액 3 11" xfId="20492" xr:uid="{00000000-0005-0000-0000-00001F530000}"/>
    <cellStyle name="금액 3 12" xfId="20493" xr:uid="{00000000-0005-0000-0000-000020530000}"/>
    <cellStyle name="금액 3 2" xfId="20494" xr:uid="{00000000-0005-0000-0000-000021530000}"/>
    <cellStyle name="금액 3 3" xfId="20495" xr:uid="{00000000-0005-0000-0000-000022530000}"/>
    <cellStyle name="금액 3 4" xfId="20496" xr:uid="{00000000-0005-0000-0000-000023530000}"/>
    <cellStyle name="금액 3 5" xfId="20497" xr:uid="{00000000-0005-0000-0000-000024530000}"/>
    <cellStyle name="금액 3 6" xfId="20498" xr:uid="{00000000-0005-0000-0000-000025530000}"/>
    <cellStyle name="금액 3 7" xfId="20499" xr:uid="{00000000-0005-0000-0000-000026530000}"/>
    <cellStyle name="금액 3 8" xfId="20500" xr:uid="{00000000-0005-0000-0000-000027530000}"/>
    <cellStyle name="금액 3 9" xfId="20501" xr:uid="{00000000-0005-0000-0000-000028530000}"/>
    <cellStyle name="금액 4" xfId="20502" xr:uid="{00000000-0005-0000-0000-000029530000}"/>
    <cellStyle name="금액 4 10" xfId="20503" xr:uid="{00000000-0005-0000-0000-00002A530000}"/>
    <cellStyle name="금액 4 11" xfId="20504" xr:uid="{00000000-0005-0000-0000-00002B530000}"/>
    <cellStyle name="금액 4 2" xfId="20505" xr:uid="{00000000-0005-0000-0000-00002C530000}"/>
    <cellStyle name="금액 4 3" xfId="20506" xr:uid="{00000000-0005-0000-0000-00002D530000}"/>
    <cellStyle name="금액 4 4" xfId="20507" xr:uid="{00000000-0005-0000-0000-00002E530000}"/>
    <cellStyle name="금액 4 5" xfId="20508" xr:uid="{00000000-0005-0000-0000-00002F530000}"/>
    <cellStyle name="금액 4 6" xfId="20509" xr:uid="{00000000-0005-0000-0000-000030530000}"/>
    <cellStyle name="금액 4 7" xfId="20510" xr:uid="{00000000-0005-0000-0000-000031530000}"/>
    <cellStyle name="금액 4 8" xfId="20511" xr:uid="{00000000-0005-0000-0000-000032530000}"/>
    <cellStyle name="금액 4 9" xfId="20512" xr:uid="{00000000-0005-0000-0000-000033530000}"/>
    <cellStyle name="금액 5" xfId="20513" xr:uid="{00000000-0005-0000-0000-000034530000}"/>
    <cellStyle name="금액 5 10" xfId="20514" xr:uid="{00000000-0005-0000-0000-000035530000}"/>
    <cellStyle name="금액 5 11" xfId="20515" xr:uid="{00000000-0005-0000-0000-000036530000}"/>
    <cellStyle name="금액 5 2" xfId="20516" xr:uid="{00000000-0005-0000-0000-000037530000}"/>
    <cellStyle name="금액 5 3" xfId="20517" xr:uid="{00000000-0005-0000-0000-000038530000}"/>
    <cellStyle name="금액 5 4" xfId="20518" xr:uid="{00000000-0005-0000-0000-000039530000}"/>
    <cellStyle name="금액 5 5" xfId="20519" xr:uid="{00000000-0005-0000-0000-00003A530000}"/>
    <cellStyle name="금액 5 6" xfId="20520" xr:uid="{00000000-0005-0000-0000-00003B530000}"/>
    <cellStyle name="금액 5 7" xfId="20521" xr:uid="{00000000-0005-0000-0000-00003C530000}"/>
    <cellStyle name="금액 5 8" xfId="20522" xr:uid="{00000000-0005-0000-0000-00003D530000}"/>
    <cellStyle name="금액 5 9" xfId="20523" xr:uid="{00000000-0005-0000-0000-00003E530000}"/>
    <cellStyle name="금액 6" xfId="20524" xr:uid="{00000000-0005-0000-0000-00003F530000}"/>
    <cellStyle name="금액 6 10" xfId="20525" xr:uid="{00000000-0005-0000-0000-000040530000}"/>
    <cellStyle name="금액 6 11" xfId="20526" xr:uid="{00000000-0005-0000-0000-000041530000}"/>
    <cellStyle name="금액 6 2" xfId="20527" xr:uid="{00000000-0005-0000-0000-000042530000}"/>
    <cellStyle name="금액 6 3" xfId="20528" xr:uid="{00000000-0005-0000-0000-000043530000}"/>
    <cellStyle name="금액 6 4" xfId="20529" xr:uid="{00000000-0005-0000-0000-000044530000}"/>
    <cellStyle name="금액 6 5" xfId="20530" xr:uid="{00000000-0005-0000-0000-000045530000}"/>
    <cellStyle name="금액 6 6" xfId="20531" xr:uid="{00000000-0005-0000-0000-000046530000}"/>
    <cellStyle name="금액 6 7" xfId="20532" xr:uid="{00000000-0005-0000-0000-000047530000}"/>
    <cellStyle name="금액 6 8" xfId="20533" xr:uid="{00000000-0005-0000-0000-000048530000}"/>
    <cellStyle name="금액 6 9" xfId="20534" xr:uid="{00000000-0005-0000-0000-000049530000}"/>
    <cellStyle name="금액 7" xfId="20535" xr:uid="{00000000-0005-0000-0000-00004A530000}"/>
    <cellStyle name="김호(E4전환)" xfId="20536" xr:uid="{00000000-0005-0000-0000-00004B530000}"/>
    <cellStyle name="김호(E4전환) 2" xfId="20537" xr:uid="{00000000-0005-0000-0000-00004C530000}"/>
    <cellStyle name="김호(E4전환) 3" xfId="20538" xr:uid="{00000000-0005-0000-0000-00004D530000}"/>
    <cellStyle name="나쁨 10" xfId="20539" xr:uid="{00000000-0005-0000-0000-00004E530000}"/>
    <cellStyle name="나쁨 10 2" xfId="20540" xr:uid="{00000000-0005-0000-0000-00004F530000}"/>
    <cellStyle name="나쁨 10 2 2" xfId="20541" xr:uid="{00000000-0005-0000-0000-000050530000}"/>
    <cellStyle name="나쁨 10 3" xfId="20542" xr:uid="{00000000-0005-0000-0000-000051530000}"/>
    <cellStyle name="나쁨 11" xfId="20543" xr:uid="{00000000-0005-0000-0000-000052530000}"/>
    <cellStyle name="나쁨 11 2" xfId="20544" xr:uid="{00000000-0005-0000-0000-000053530000}"/>
    <cellStyle name="나쁨 12" xfId="20545" xr:uid="{00000000-0005-0000-0000-000054530000}"/>
    <cellStyle name="나쁨 12 2" xfId="20546" xr:uid="{00000000-0005-0000-0000-000055530000}"/>
    <cellStyle name="나쁨 13" xfId="20547" xr:uid="{00000000-0005-0000-0000-000056530000}"/>
    <cellStyle name="나쁨 13 2" xfId="20548" xr:uid="{00000000-0005-0000-0000-000057530000}"/>
    <cellStyle name="나쁨 2" xfId="20549" xr:uid="{00000000-0005-0000-0000-000058530000}"/>
    <cellStyle name="나쁨 2 10" xfId="20550" xr:uid="{00000000-0005-0000-0000-000059530000}"/>
    <cellStyle name="나쁨 2 10 2" xfId="20551" xr:uid="{00000000-0005-0000-0000-00005A530000}"/>
    <cellStyle name="나쁨 2 11" xfId="20552" xr:uid="{00000000-0005-0000-0000-00005B530000}"/>
    <cellStyle name="나쁨 2 11 2" xfId="20553" xr:uid="{00000000-0005-0000-0000-00005C530000}"/>
    <cellStyle name="나쁨 2 12" xfId="20554" xr:uid="{00000000-0005-0000-0000-00005D530000}"/>
    <cellStyle name="나쁨 2 2" xfId="20555" xr:uid="{00000000-0005-0000-0000-00005E530000}"/>
    <cellStyle name="나쁨 2 2 2" xfId="20556" xr:uid="{00000000-0005-0000-0000-00005F530000}"/>
    <cellStyle name="나쁨 2 2 2 2" xfId="20557" xr:uid="{00000000-0005-0000-0000-000060530000}"/>
    <cellStyle name="나쁨 2 2 3" xfId="20558" xr:uid="{00000000-0005-0000-0000-000061530000}"/>
    <cellStyle name="나쁨 2 2 3 2" xfId="20559" xr:uid="{00000000-0005-0000-0000-000062530000}"/>
    <cellStyle name="나쁨 2 2 4" xfId="20560" xr:uid="{00000000-0005-0000-0000-000063530000}"/>
    <cellStyle name="나쁨 2 3" xfId="20561" xr:uid="{00000000-0005-0000-0000-000064530000}"/>
    <cellStyle name="나쁨 2 3 2" xfId="20562" xr:uid="{00000000-0005-0000-0000-000065530000}"/>
    <cellStyle name="나쁨 2 3 2 2" xfId="20563" xr:uid="{00000000-0005-0000-0000-000066530000}"/>
    <cellStyle name="나쁨 2 3 3" xfId="20564" xr:uid="{00000000-0005-0000-0000-000067530000}"/>
    <cellStyle name="나쁨 2 3 3 2" xfId="20565" xr:uid="{00000000-0005-0000-0000-000068530000}"/>
    <cellStyle name="나쁨 2 3 4" xfId="20566" xr:uid="{00000000-0005-0000-0000-000069530000}"/>
    <cellStyle name="나쁨 2 4" xfId="20567" xr:uid="{00000000-0005-0000-0000-00006A530000}"/>
    <cellStyle name="나쁨 2 4 2" xfId="20568" xr:uid="{00000000-0005-0000-0000-00006B530000}"/>
    <cellStyle name="나쁨 2 4 2 2" xfId="20569" xr:uid="{00000000-0005-0000-0000-00006C530000}"/>
    <cellStyle name="나쁨 2 4 3" xfId="20570" xr:uid="{00000000-0005-0000-0000-00006D530000}"/>
    <cellStyle name="나쁨 2 4 4" xfId="20571" xr:uid="{00000000-0005-0000-0000-00006E530000}"/>
    <cellStyle name="나쁨 2 5" xfId="20572" xr:uid="{00000000-0005-0000-0000-00006F530000}"/>
    <cellStyle name="나쁨 2 5 2" xfId="20573" xr:uid="{00000000-0005-0000-0000-000070530000}"/>
    <cellStyle name="나쁨 2 5 2 2" xfId="20574" xr:uid="{00000000-0005-0000-0000-000071530000}"/>
    <cellStyle name="나쁨 2 5 3" xfId="20575" xr:uid="{00000000-0005-0000-0000-000072530000}"/>
    <cellStyle name="나쁨 2 6" xfId="20576" xr:uid="{00000000-0005-0000-0000-000073530000}"/>
    <cellStyle name="나쁨 2 6 2" xfId="20577" xr:uid="{00000000-0005-0000-0000-000074530000}"/>
    <cellStyle name="나쁨 2 6 2 2" xfId="20578" xr:uid="{00000000-0005-0000-0000-000075530000}"/>
    <cellStyle name="나쁨 2 6 3" xfId="20579" xr:uid="{00000000-0005-0000-0000-000076530000}"/>
    <cellStyle name="나쁨 2 7" xfId="20580" xr:uid="{00000000-0005-0000-0000-000077530000}"/>
    <cellStyle name="나쁨 2 7 2" xfId="20581" xr:uid="{00000000-0005-0000-0000-000078530000}"/>
    <cellStyle name="나쁨 2 8" xfId="20582" xr:uid="{00000000-0005-0000-0000-000079530000}"/>
    <cellStyle name="나쁨 2 8 2" xfId="20583" xr:uid="{00000000-0005-0000-0000-00007A530000}"/>
    <cellStyle name="나쁨 2 9" xfId="20584" xr:uid="{00000000-0005-0000-0000-00007B530000}"/>
    <cellStyle name="나쁨 2 9 2" xfId="20585" xr:uid="{00000000-0005-0000-0000-00007C530000}"/>
    <cellStyle name="나쁨 3" xfId="20586" xr:uid="{00000000-0005-0000-0000-00007D530000}"/>
    <cellStyle name="나쁨 3 2" xfId="20587" xr:uid="{00000000-0005-0000-0000-00007E530000}"/>
    <cellStyle name="나쁨 3 2 2" xfId="20588" xr:uid="{00000000-0005-0000-0000-00007F530000}"/>
    <cellStyle name="나쁨 3 3" xfId="20589" xr:uid="{00000000-0005-0000-0000-000080530000}"/>
    <cellStyle name="나쁨 3 3 2" xfId="20590" xr:uid="{00000000-0005-0000-0000-000081530000}"/>
    <cellStyle name="나쁨 3 4" xfId="20591" xr:uid="{00000000-0005-0000-0000-000082530000}"/>
    <cellStyle name="나쁨 3 4 2" xfId="20592" xr:uid="{00000000-0005-0000-0000-000083530000}"/>
    <cellStyle name="나쁨 3 5" xfId="20593" xr:uid="{00000000-0005-0000-0000-000084530000}"/>
    <cellStyle name="나쁨 3 6" xfId="20594" xr:uid="{00000000-0005-0000-0000-000085530000}"/>
    <cellStyle name="나쁨 4" xfId="20595" xr:uid="{00000000-0005-0000-0000-000086530000}"/>
    <cellStyle name="나쁨 4 2" xfId="20596" xr:uid="{00000000-0005-0000-0000-000087530000}"/>
    <cellStyle name="나쁨 4 2 2" xfId="20597" xr:uid="{00000000-0005-0000-0000-000088530000}"/>
    <cellStyle name="나쁨 4 2 2 2" xfId="20598" xr:uid="{00000000-0005-0000-0000-000089530000}"/>
    <cellStyle name="나쁨 4 2 3" xfId="20599" xr:uid="{00000000-0005-0000-0000-00008A530000}"/>
    <cellStyle name="나쁨 4 3" xfId="20600" xr:uid="{00000000-0005-0000-0000-00008B530000}"/>
    <cellStyle name="나쁨 4 3 2" xfId="20601" xr:uid="{00000000-0005-0000-0000-00008C530000}"/>
    <cellStyle name="나쁨 4 3 3" xfId="20602" xr:uid="{00000000-0005-0000-0000-00008D530000}"/>
    <cellStyle name="나쁨 4 4" xfId="20603" xr:uid="{00000000-0005-0000-0000-00008E530000}"/>
    <cellStyle name="나쁨 4 4 2" xfId="20604" xr:uid="{00000000-0005-0000-0000-00008F530000}"/>
    <cellStyle name="나쁨 4 5" xfId="20605" xr:uid="{00000000-0005-0000-0000-000090530000}"/>
    <cellStyle name="나쁨 4 5 2" xfId="20606" xr:uid="{00000000-0005-0000-0000-000091530000}"/>
    <cellStyle name="나쁨 4 6" xfId="20607" xr:uid="{00000000-0005-0000-0000-000092530000}"/>
    <cellStyle name="나쁨 4 6 2" xfId="20608" xr:uid="{00000000-0005-0000-0000-000093530000}"/>
    <cellStyle name="나쁨 4 7" xfId="20609" xr:uid="{00000000-0005-0000-0000-000094530000}"/>
    <cellStyle name="나쁨 5" xfId="20610" xr:uid="{00000000-0005-0000-0000-000095530000}"/>
    <cellStyle name="나쁨 5 2" xfId="20611" xr:uid="{00000000-0005-0000-0000-000096530000}"/>
    <cellStyle name="나쁨 5 2 2" xfId="20612" xr:uid="{00000000-0005-0000-0000-000097530000}"/>
    <cellStyle name="나쁨 5 2 2 2" xfId="20613" xr:uid="{00000000-0005-0000-0000-000098530000}"/>
    <cellStyle name="나쁨 5 2 3" xfId="20614" xr:uid="{00000000-0005-0000-0000-000099530000}"/>
    <cellStyle name="나쁨 5 3" xfId="20615" xr:uid="{00000000-0005-0000-0000-00009A530000}"/>
    <cellStyle name="나쁨 5 3 2" xfId="20616" xr:uid="{00000000-0005-0000-0000-00009B530000}"/>
    <cellStyle name="나쁨 5 3 3" xfId="20617" xr:uid="{00000000-0005-0000-0000-00009C530000}"/>
    <cellStyle name="나쁨 5 4" xfId="20618" xr:uid="{00000000-0005-0000-0000-00009D530000}"/>
    <cellStyle name="나쁨 5 4 2" xfId="20619" xr:uid="{00000000-0005-0000-0000-00009E530000}"/>
    <cellStyle name="나쁨 5 5" xfId="20620" xr:uid="{00000000-0005-0000-0000-00009F530000}"/>
    <cellStyle name="나쁨 5 5 2" xfId="20621" xr:uid="{00000000-0005-0000-0000-0000A0530000}"/>
    <cellStyle name="나쁨 5 6" xfId="20622" xr:uid="{00000000-0005-0000-0000-0000A1530000}"/>
    <cellStyle name="나쁨 6" xfId="20623" xr:uid="{00000000-0005-0000-0000-0000A2530000}"/>
    <cellStyle name="나쁨 6 2" xfId="20624" xr:uid="{00000000-0005-0000-0000-0000A3530000}"/>
    <cellStyle name="나쁨 6 2 2" xfId="20625" xr:uid="{00000000-0005-0000-0000-0000A4530000}"/>
    <cellStyle name="나쁨 6 3" xfId="20626" xr:uid="{00000000-0005-0000-0000-0000A5530000}"/>
    <cellStyle name="나쁨 6 3 2" xfId="20627" xr:uid="{00000000-0005-0000-0000-0000A6530000}"/>
    <cellStyle name="나쁨 6 4" xfId="20628" xr:uid="{00000000-0005-0000-0000-0000A7530000}"/>
    <cellStyle name="나쁨 6 5" xfId="20629" xr:uid="{00000000-0005-0000-0000-0000A8530000}"/>
    <cellStyle name="나쁨 6 6" xfId="20630" xr:uid="{00000000-0005-0000-0000-0000A9530000}"/>
    <cellStyle name="나쁨 7" xfId="20631" xr:uid="{00000000-0005-0000-0000-0000AA530000}"/>
    <cellStyle name="나쁨 7 2" xfId="20632" xr:uid="{00000000-0005-0000-0000-0000AB530000}"/>
    <cellStyle name="나쁨 7 2 2" xfId="20633" xr:uid="{00000000-0005-0000-0000-0000AC530000}"/>
    <cellStyle name="나쁨 7 3" xfId="20634" xr:uid="{00000000-0005-0000-0000-0000AD530000}"/>
    <cellStyle name="나쁨 8" xfId="20635" xr:uid="{00000000-0005-0000-0000-0000AE530000}"/>
    <cellStyle name="나쁨 8 2" xfId="20636" xr:uid="{00000000-0005-0000-0000-0000AF530000}"/>
    <cellStyle name="나쁨 9" xfId="20637" xr:uid="{00000000-0005-0000-0000-0000B0530000}"/>
    <cellStyle name="나쁨 9 2" xfId="20638" xr:uid="{00000000-0005-0000-0000-0000B1530000}"/>
    <cellStyle name="날짜" xfId="20639" xr:uid="{00000000-0005-0000-0000-0000B2530000}"/>
    <cellStyle name="날짜 2" xfId="20640" xr:uid="{00000000-0005-0000-0000-0000B3530000}"/>
    <cellStyle name="내역서" xfId="20641" xr:uid="{00000000-0005-0000-0000-0000B4530000}"/>
    <cellStyle name="내역서 2" xfId="20642" xr:uid="{00000000-0005-0000-0000-0000B5530000}"/>
    <cellStyle name="놡" xfId="20643" xr:uid="{00000000-0005-0000-0000-0000B6530000}"/>
    <cellStyle name="달러" xfId="20644" xr:uid="{00000000-0005-0000-0000-0000B7530000}"/>
    <cellStyle name="달러 2" xfId="20645" xr:uid="{00000000-0005-0000-0000-0000B8530000}"/>
    <cellStyle name="돋움체" xfId="20646" xr:uid="{00000000-0005-0000-0000-0000B9530000}"/>
    <cellStyle name="돋움체 2" xfId="20647" xr:uid="{00000000-0005-0000-0000-0000BA530000}"/>
    <cellStyle name="돋움체 3" xfId="20648" xr:uid="{00000000-0005-0000-0000-0000BB530000}"/>
    <cellStyle name="돋움체 4" xfId="20649" xr:uid="{00000000-0005-0000-0000-0000BC530000}"/>
    <cellStyle name="돋움체 5" xfId="20650" xr:uid="{00000000-0005-0000-0000-0000BD530000}"/>
    <cellStyle name="돋움체 6" xfId="20651" xr:uid="{00000000-0005-0000-0000-0000BE530000}"/>
    <cellStyle name="뒤에 오는 하이퍼링크" xfId="20652" xr:uid="{00000000-0005-0000-0000-0000BF530000}"/>
    <cellStyle name="뒤에 오는 하이퍼링크 2" xfId="20653" xr:uid="{00000000-0005-0000-0000-0000C0530000}"/>
    <cellStyle name="뒤에 오는 하이퍼링크 3" xfId="20654" xr:uid="{00000000-0005-0000-0000-0000C1530000}"/>
    <cellStyle name="뒤에 오는 하이퍼링크 4" xfId="20655" xr:uid="{00000000-0005-0000-0000-0000C2530000}"/>
    <cellStyle name="뒤에 오는 하이퍼링크_10월정기이사회" xfId="20656" xr:uid="{00000000-0005-0000-0000-0000C3530000}"/>
    <cellStyle name="똿뗦먛귟 [0.00]_NT Server " xfId="20657" xr:uid="{00000000-0005-0000-0000-0000C4530000}"/>
    <cellStyle name="똿뗦먛귟_NT Server " xfId="20658" xr:uid="{00000000-0005-0000-0000-0000C5530000}"/>
    <cellStyle name="良い" xfId="20659" xr:uid="{00000000-0005-0000-0000-0000C6530000}"/>
    <cellStyle name="메모 10" xfId="20660" xr:uid="{00000000-0005-0000-0000-0000C7530000}"/>
    <cellStyle name="메모 10 10" xfId="20661" xr:uid="{00000000-0005-0000-0000-0000C8530000}"/>
    <cellStyle name="메모 10 11" xfId="20662" xr:uid="{00000000-0005-0000-0000-0000C9530000}"/>
    <cellStyle name="메모 10 12" xfId="20663" xr:uid="{00000000-0005-0000-0000-0000CA530000}"/>
    <cellStyle name="메모 10 2" xfId="20664" xr:uid="{00000000-0005-0000-0000-0000CB530000}"/>
    <cellStyle name="메모 10 2 10" xfId="20665" xr:uid="{00000000-0005-0000-0000-0000CC530000}"/>
    <cellStyle name="메모 10 2 11" xfId="20666" xr:uid="{00000000-0005-0000-0000-0000CD530000}"/>
    <cellStyle name="메모 10 2 2" xfId="20667" xr:uid="{00000000-0005-0000-0000-0000CE530000}"/>
    <cellStyle name="메모 10 2 2 2" xfId="20668" xr:uid="{00000000-0005-0000-0000-0000CF530000}"/>
    <cellStyle name="메모 10 2 2 3" xfId="20669" xr:uid="{00000000-0005-0000-0000-0000D0530000}"/>
    <cellStyle name="메모 10 2 2 4" xfId="20670" xr:uid="{00000000-0005-0000-0000-0000D1530000}"/>
    <cellStyle name="메모 10 2 3" xfId="20671" xr:uid="{00000000-0005-0000-0000-0000D2530000}"/>
    <cellStyle name="메모 10 2 3 2" xfId="20672" xr:uid="{00000000-0005-0000-0000-0000D3530000}"/>
    <cellStyle name="메모 10 2 3 3" xfId="20673" xr:uid="{00000000-0005-0000-0000-0000D4530000}"/>
    <cellStyle name="메모 10 2 3 4" xfId="20674" xr:uid="{00000000-0005-0000-0000-0000D5530000}"/>
    <cellStyle name="메모 10 2 4" xfId="20675" xr:uid="{00000000-0005-0000-0000-0000D6530000}"/>
    <cellStyle name="메모 10 2 4 2" xfId="20676" xr:uid="{00000000-0005-0000-0000-0000D7530000}"/>
    <cellStyle name="메모 10 2 4 3" xfId="20677" xr:uid="{00000000-0005-0000-0000-0000D8530000}"/>
    <cellStyle name="메모 10 2 4 4" xfId="20678" xr:uid="{00000000-0005-0000-0000-0000D9530000}"/>
    <cellStyle name="메모 10 2 5" xfId="20679" xr:uid="{00000000-0005-0000-0000-0000DA530000}"/>
    <cellStyle name="메모 10 2 5 2" xfId="20680" xr:uid="{00000000-0005-0000-0000-0000DB530000}"/>
    <cellStyle name="메모 10 2 5 3" xfId="20681" xr:uid="{00000000-0005-0000-0000-0000DC530000}"/>
    <cellStyle name="메모 10 2 5 4" xfId="20682" xr:uid="{00000000-0005-0000-0000-0000DD530000}"/>
    <cellStyle name="메모 10 2 6" xfId="20683" xr:uid="{00000000-0005-0000-0000-0000DE530000}"/>
    <cellStyle name="메모 10 2 6 2" xfId="20684" xr:uid="{00000000-0005-0000-0000-0000DF530000}"/>
    <cellStyle name="메모 10 2 6 3" xfId="20685" xr:uid="{00000000-0005-0000-0000-0000E0530000}"/>
    <cellStyle name="메모 10 2 6 4" xfId="20686" xr:uid="{00000000-0005-0000-0000-0000E1530000}"/>
    <cellStyle name="메모 10 2 7" xfId="20687" xr:uid="{00000000-0005-0000-0000-0000E2530000}"/>
    <cellStyle name="메모 10 2 7 2" xfId="20688" xr:uid="{00000000-0005-0000-0000-0000E3530000}"/>
    <cellStyle name="메모 10 2 7 3" xfId="20689" xr:uid="{00000000-0005-0000-0000-0000E4530000}"/>
    <cellStyle name="메모 10 2 7 4" xfId="20690" xr:uid="{00000000-0005-0000-0000-0000E5530000}"/>
    <cellStyle name="메모 10 2 8" xfId="20691" xr:uid="{00000000-0005-0000-0000-0000E6530000}"/>
    <cellStyle name="메모 10 2 8 2" xfId="20692" xr:uid="{00000000-0005-0000-0000-0000E7530000}"/>
    <cellStyle name="메모 10 2 8 3" xfId="20693" xr:uid="{00000000-0005-0000-0000-0000E8530000}"/>
    <cellStyle name="메모 10 2 8 4" xfId="20694" xr:uid="{00000000-0005-0000-0000-0000E9530000}"/>
    <cellStyle name="메모 10 2 9" xfId="20695" xr:uid="{00000000-0005-0000-0000-0000EA530000}"/>
    <cellStyle name="메모 10 3" xfId="20696" xr:uid="{00000000-0005-0000-0000-0000EB530000}"/>
    <cellStyle name="메모 10 3 2" xfId="20697" xr:uid="{00000000-0005-0000-0000-0000EC530000}"/>
    <cellStyle name="메모 10 3 3" xfId="20698" xr:uid="{00000000-0005-0000-0000-0000ED530000}"/>
    <cellStyle name="메모 10 3 4" xfId="20699" xr:uid="{00000000-0005-0000-0000-0000EE530000}"/>
    <cellStyle name="메모 10 4" xfId="20700" xr:uid="{00000000-0005-0000-0000-0000EF530000}"/>
    <cellStyle name="메모 10 4 2" xfId="20701" xr:uid="{00000000-0005-0000-0000-0000F0530000}"/>
    <cellStyle name="메모 10 4 3" xfId="20702" xr:uid="{00000000-0005-0000-0000-0000F1530000}"/>
    <cellStyle name="메모 10 4 4" xfId="20703" xr:uid="{00000000-0005-0000-0000-0000F2530000}"/>
    <cellStyle name="메모 10 5" xfId="20704" xr:uid="{00000000-0005-0000-0000-0000F3530000}"/>
    <cellStyle name="메모 10 5 2" xfId="20705" xr:uid="{00000000-0005-0000-0000-0000F4530000}"/>
    <cellStyle name="메모 10 5 3" xfId="20706" xr:uid="{00000000-0005-0000-0000-0000F5530000}"/>
    <cellStyle name="메모 10 5 4" xfId="20707" xr:uid="{00000000-0005-0000-0000-0000F6530000}"/>
    <cellStyle name="메모 10 6" xfId="20708" xr:uid="{00000000-0005-0000-0000-0000F7530000}"/>
    <cellStyle name="메모 10 6 2" xfId="20709" xr:uid="{00000000-0005-0000-0000-0000F8530000}"/>
    <cellStyle name="메모 10 6 3" xfId="20710" xr:uid="{00000000-0005-0000-0000-0000F9530000}"/>
    <cellStyle name="메모 10 6 4" xfId="20711" xr:uid="{00000000-0005-0000-0000-0000FA530000}"/>
    <cellStyle name="메모 10 7" xfId="20712" xr:uid="{00000000-0005-0000-0000-0000FB530000}"/>
    <cellStyle name="메모 10 7 2" xfId="20713" xr:uid="{00000000-0005-0000-0000-0000FC530000}"/>
    <cellStyle name="메모 10 7 3" xfId="20714" xr:uid="{00000000-0005-0000-0000-0000FD530000}"/>
    <cellStyle name="메모 10 7 4" xfId="20715" xr:uid="{00000000-0005-0000-0000-0000FE530000}"/>
    <cellStyle name="메모 10 8" xfId="20716" xr:uid="{00000000-0005-0000-0000-0000FF530000}"/>
    <cellStyle name="메모 10 8 2" xfId="20717" xr:uid="{00000000-0005-0000-0000-000000540000}"/>
    <cellStyle name="메모 10 8 3" xfId="20718" xr:uid="{00000000-0005-0000-0000-000001540000}"/>
    <cellStyle name="메모 10 8 4" xfId="20719" xr:uid="{00000000-0005-0000-0000-000002540000}"/>
    <cellStyle name="메모 10 9" xfId="20720" xr:uid="{00000000-0005-0000-0000-000003540000}"/>
    <cellStyle name="메모 10 9 2" xfId="20721" xr:uid="{00000000-0005-0000-0000-000004540000}"/>
    <cellStyle name="메모 10 9 3" xfId="20722" xr:uid="{00000000-0005-0000-0000-000005540000}"/>
    <cellStyle name="메모 10 9 4" xfId="20723" xr:uid="{00000000-0005-0000-0000-000006540000}"/>
    <cellStyle name="메모 100" xfId="35591" xr:uid="{00000000-0005-0000-0000-000007540000}"/>
    <cellStyle name="메모 101" xfId="35592" xr:uid="{00000000-0005-0000-0000-000008540000}"/>
    <cellStyle name="메모 102" xfId="35593" xr:uid="{00000000-0005-0000-0000-000009540000}"/>
    <cellStyle name="메모 103" xfId="35594" xr:uid="{00000000-0005-0000-0000-00000A540000}"/>
    <cellStyle name="메모 104" xfId="35595" xr:uid="{00000000-0005-0000-0000-00000B540000}"/>
    <cellStyle name="메모 105" xfId="35596" xr:uid="{00000000-0005-0000-0000-00000C540000}"/>
    <cellStyle name="메모 106" xfId="35597" xr:uid="{00000000-0005-0000-0000-00000D540000}"/>
    <cellStyle name="메모 107" xfId="35598" xr:uid="{00000000-0005-0000-0000-00000E540000}"/>
    <cellStyle name="메모 108" xfId="35599" xr:uid="{00000000-0005-0000-0000-00000F540000}"/>
    <cellStyle name="메모 109" xfId="35600" xr:uid="{00000000-0005-0000-0000-000010540000}"/>
    <cellStyle name="메모 11" xfId="20724" xr:uid="{00000000-0005-0000-0000-000011540000}"/>
    <cellStyle name="메모 11 10" xfId="20725" xr:uid="{00000000-0005-0000-0000-000012540000}"/>
    <cellStyle name="메모 11 11" xfId="20726" xr:uid="{00000000-0005-0000-0000-000013540000}"/>
    <cellStyle name="메모 11 2" xfId="20727" xr:uid="{00000000-0005-0000-0000-000014540000}"/>
    <cellStyle name="메모 11 2 2" xfId="20728" xr:uid="{00000000-0005-0000-0000-000015540000}"/>
    <cellStyle name="메모 11 2 3" xfId="20729" xr:uid="{00000000-0005-0000-0000-000016540000}"/>
    <cellStyle name="메모 11 2 4" xfId="20730" xr:uid="{00000000-0005-0000-0000-000017540000}"/>
    <cellStyle name="메모 11 3" xfId="20731" xr:uid="{00000000-0005-0000-0000-000018540000}"/>
    <cellStyle name="메모 11 3 2" xfId="20732" xr:uid="{00000000-0005-0000-0000-000019540000}"/>
    <cellStyle name="메모 11 3 3" xfId="20733" xr:uid="{00000000-0005-0000-0000-00001A540000}"/>
    <cellStyle name="메모 11 3 4" xfId="20734" xr:uid="{00000000-0005-0000-0000-00001B540000}"/>
    <cellStyle name="메모 11 4" xfId="20735" xr:uid="{00000000-0005-0000-0000-00001C540000}"/>
    <cellStyle name="메모 11 4 2" xfId="20736" xr:uid="{00000000-0005-0000-0000-00001D540000}"/>
    <cellStyle name="메모 11 4 3" xfId="20737" xr:uid="{00000000-0005-0000-0000-00001E540000}"/>
    <cellStyle name="메모 11 4 4" xfId="20738" xr:uid="{00000000-0005-0000-0000-00001F540000}"/>
    <cellStyle name="메모 11 5" xfId="20739" xr:uid="{00000000-0005-0000-0000-000020540000}"/>
    <cellStyle name="메모 11 5 2" xfId="20740" xr:uid="{00000000-0005-0000-0000-000021540000}"/>
    <cellStyle name="메모 11 5 3" xfId="20741" xr:uid="{00000000-0005-0000-0000-000022540000}"/>
    <cellStyle name="메모 11 5 4" xfId="20742" xr:uid="{00000000-0005-0000-0000-000023540000}"/>
    <cellStyle name="메모 11 6" xfId="20743" xr:uid="{00000000-0005-0000-0000-000024540000}"/>
    <cellStyle name="메모 11 6 2" xfId="20744" xr:uid="{00000000-0005-0000-0000-000025540000}"/>
    <cellStyle name="메모 11 6 3" xfId="20745" xr:uid="{00000000-0005-0000-0000-000026540000}"/>
    <cellStyle name="메모 11 6 4" xfId="20746" xr:uid="{00000000-0005-0000-0000-000027540000}"/>
    <cellStyle name="메모 11 7" xfId="20747" xr:uid="{00000000-0005-0000-0000-000028540000}"/>
    <cellStyle name="메모 11 7 2" xfId="20748" xr:uid="{00000000-0005-0000-0000-000029540000}"/>
    <cellStyle name="메모 11 7 3" xfId="20749" xr:uid="{00000000-0005-0000-0000-00002A540000}"/>
    <cellStyle name="메모 11 7 4" xfId="20750" xr:uid="{00000000-0005-0000-0000-00002B540000}"/>
    <cellStyle name="메모 11 8" xfId="20751" xr:uid="{00000000-0005-0000-0000-00002C540000}"/>
    <cellStyle name="메모 11 8 2" xfId="20752" xr:uid="{00000000-0005-0000-0000-00002D540000}"/>
    <cellStyle name="메모 11 8 3" xfId="20753" xr:uid="{00000000-0005-0000-0000-00002E540000}"/>
    <cellStyle name="메모 11 8 4" xfId="20754" xr:uid="{00000000-0005-0000-0000-00002F540000}"/>
    <cellStyle name="메모 11 9" xfId="20755" xr:uid="{00000000-0005-0000-0000-000030540000}"/>
    <cellStyle name="메모 12" xfId="20756" xr:uid="{00000000-0005-0000-0000-000031540000}"/>
    <cellStyle name="메모 12 2" xfId="20757" xr:uid="{00000000-0005-0000-0000-000032540000}"/>
    <cellStyle name="메모 12 2 2" xfId="20758" xr:uid="{00000000-0005-0000-0000-000033540000}"/>
    <cellStyle name="메모 12 2 3" xfId="20759" xr:uid="{00000000-0005-0000-0000-000034540000}"/>
    <cellStyle name="메모 12 2 4" xfId="20760" xr:uid="{00000000-0005-0000-0000-000035540000}"/>
    <cellStyle name="메모 12 3" xfId="20761" xr:uid="{00000000-0005-0000-0000-000036540000}"/>
    <cellStyle name="메모 12 4" xfId="20762" xr:uid="{00000000-0005-0000-0000-000037540000}"/>
    <cellStyle name="메모 12 5" xfId="20763" xr:uid="{00000000-0005-0000-0000-000038540000}"/>
    <cellStyle name="메모 13" xfId="20764" xr:uid="{00000000-0005-0000-0000-000039540000}"/>
    <cellStyle name="메모 13 2" xfId="20765" xr:uid="{00000000-0005-0000-0000-00003A540000}"/>
    <cellStyle name="메모 13 2 2" xfId="20766" xr:uid="{00000000-0005-0000-0000-00003B540000}"/>
    <cellStyle name="메모 13 2 3" xfId="20767" xr:uid="{00000000-0005-0000-0000-00003C540000}"/>
    <cellStyle name="메모 13 2 4" xfId="20768" xr:uid="{00000000-0005-0000-0000-00003D540000}"/>
    <cellStyle name="메모 13 3" xfId="20769" xr:uid="{00000000-0005-0000-0000-00003E540000}"/>
    <cellStyle name="메모 13 4" xfId="20770" xr:uid="{00000000-0005-0000-0000-00003F540000}"/>
    <cellStyle name="메모 13 5" xfId="20771" xr:uid="{00000000-0005-0000-0000-000040540000}"/>
    <cellStyle name="메모 14" xfId="20772" xr:uid="{00000000-0005-0000-0000-000041540000}"/>
    <cellStyle name="메모 14 2" xfId="20773" xr:uid="{00000000-0005-0000-0000-000042540000}"/>
    <cellStyle name="메모 14 2 2" xfId="20774" xr:uid="{00000000-0005-0000-0000-000043540000}"/>
    <cellStyle name="메모 14 2 3" xfId="20775" xr:uid="{00000000-0005-0000-0000-000044540000}"/>
    <cellStyle name="메모 14 2 4" xfId="20776" xr:uid="{00000000-0005-0000-0000-000045540000}"/>
    <cellStyle name="메모 14 3" xfId="20777" xr:uid="{00000000-0005-0000-0000-000046540000}"/>
    <cellStyle name="메모 14 4" xfId="20778" xr:uid="{00000000-0005-0000-0000-000047540000}"/>
    <cellStyle name="메모 14 5" xfId="20779" xr:uid="{00000000-0005-0000-0000-000048540000}"/>
    <cellStyle name="메모 15" xfId="20780" xr:uid="{00000000-0005-0000-0000-000049540000}"/>
    <cellStyle name="메모 15 2" xfId="20781" xr:uid="{00000000-0005-0000-0000-00004A540000}"/>
    <cellStyle name="메모 15 2 2" xfId="20782" xr:uid="{00000000-0005-0000-0000-00004B540000}"/>
    <cellStyle name="메모 15 2 3" xfId="20783" xr:uid="{00000000-0005-0000-0000-00004C540000}"/>
    <cellStyle name="메모 15 2 4" xfId="20784" xr:uid="{00000000-0005-0000-0000-00004D540000}"/>
    <cellStyle name="메모 15 3" xfId="20785" xr:uid="{00000000-0005-0000-0000-00004E540000}"/>
    <cellStyle name="메모 15 4" xfId="20786" xr:uid="{00000000-0005-0000-0000-00004F540000}"/>
    <cellStyle name="메모 15 5" xfId="20787" xr:uid="{00000000-0005-0000-0000-000050540000}"/>
    <cellStyle name="메모 16" xfId="20788" xr:uid="{00000000-0005-0000-0000-000051540000}"/>
    <cellStyle name="메모 16 2" xfId="20789" xr:uid="{00000000-0005-0000-0000-000052540000}"/>
    <cellStyle name="메모 16 2 2" xfId="20790" xr:uid="{00000000-0005-0000-0000-000053540000}"/>
    <cellStyle name="메모 16 2 3" xfId="20791" xr:uid="{00000000-0005-0000-0000-000054540000}"/>
    <cellStyle name="메모 16 2 4" xfId="20792" xr:uid="{00000000-0005-0000-0000-000055540000}"/>
    <cellStyle name="메모 16 3" xfId="20793" xr:uid="{00000000-0005-0000-0000-000056540000}"/>
    <cellStyle name="메모 16 4" xfId="20794" xr:uid="{00000000-0005-0000-0000-000057540000}"/>
    <cellStyle name="메모 16 5" xfId="20795" xr:uid="{00000000-0005-0000-0000-000058540000}"/>
    <cellStyle name="메모 17" xfId="20796" xr:uid="{00000000-0005-0000-0000-000059540000}"/>
    <cellStyle name="메모 17 2" xfId="20797" xr:uid="{00000000-0005-0000-0000-00005A540000}"/>
    <cellStyle name="메모 17 2 2" xfId="20798" xr:uid="{00000000-0005-0000-0000-00005B540000}"/>
    <cellStyle name="메모 17 2 3" xfId="20799" xr:uid="{00000000-0005-0000-0000-00005C540000}"/>
    <cellStyle name="메모 17 2 4" xfId="20800" xr:uid="{00000000-0005-0000-0000-00005D540000}"/>
    <cellStyle name="메모 17 3" xfId="20801" xr:uid="{00000000-0005-0000-0000-00005E540000}"/>
    <cellStyle name="메모 17 4" xfId="20802" xr:uid="{00000000-0005-0000-0000-00005F540000}"/>
    <cellStyle name="메모 17 5" xfId="20803" xr:uid="{00000000-0005-0000-0000-000060540000}"/>
    <cellStyle name="메모 18" xfId="20804" xr:uid="{00000000-0005-0000-0000-000061540000}"/>
    <cellStyle name="메모 18 2" xfId="20805" xr:uid="{00000000-0005-0000-0000-000062540000}"/>
    <cellStyle name="메모 18 2 2" xfId="20806" xr:uid="{00000000-0005-0000-0000-000063540000}"/>
    <cellStyle name="메모 18 2 3" xfId="20807" xr:uid="{00000000-0005-0000-0000-000064540000}"/>
    <cellStyle name="메모 18 2 4" xfId="20808" xr:uid="{00000000-0005-0000-0000-000065540000}"/>
    <cellStyle name="메모 18 3" xfId="20809" xr:uid="{00000000-0005-0000-0000-000066540000}"/>
    <cellStyle name="메모 18 4" xfId="20810" xr:uid="{00000000-0005-0000-0000-000067540000}"/>
    <cellStyle name="메모 18 5" xfId="20811" xr:uid="{00000000-0005-0000-0000-000068540000}"/>
    <cellStyle name="메모 19" xfId="20812" xr:uid="{00000000-0005-0000-0000-000069540000}"/>
    <cellStyle name="메모 19 2" xfId="20813" xr:uid="{00000000-0005-0000-0000-00006A540000}"/>
    <cellStyle name="메모 19 2 2" xfId="20814" xr:uid="{00000000-0005-0000-0000-00006B540000}"/>
    <cellStyle name="메모 19 2 3" xfId="20815" xr:uid="{00000000-0005-0000-0000-00006C540000}"/>
    <cellStyle name="메모 19 2 4" xfId="20816" xr:uid="{00000000-0005-0000-0000-00006D540000}"/>
    <cellStyle name="메모 19 3" xfId="20817" xr:uid="{00000000-0005-0000-0000-00006E540000}"/>
    <cellStyle name="메모 19 4" xfId="20818" xr:uid="{00000000-0005-0000-0000-00006F540000}"/>
    <cellStyle name="메모 19 5" xfId="20819" xr:uid="{00000000-0005-0000-0000-000070540000}"/>
    <cellStyle name="메모 2" xfId="20820" xr:uid="{00000000-0005-0000-0000-000071540000}"/>
    <cellStyle name="메모 2 10" xfId="20821" xr:uid="{00000000-0005-0000-0000-000072540000}"/>
    <cellStyle name="메모 2 10 2" xfId="20822" xr:uid="{00000000-0005-0000-0000-000073540000}"/>
    <cellStyle name="메모 2 10 3" xfId="20823" xr:uid="{00000000-0005-0000-0000-000074540000}"/>
    <cellStyle name="메모 2 10 4" xfId="20824" xr:uid="{00000000-0005-0000-0000-000075540000}"/>
    <cellStyle name="메모 2 11" xfId="20825" xr:uid="{00000000-0005-0000-0000-000076540000}"/>
    <cellStyle name="메모 2 11 2" xfId="20826" xr:uid="{00000000-0005-0000-0000-000077540000}"/>
    <cellStyle name="메모 2 11 3" xfId="20827" xr:uid="{00000000-0005-0000-0000-000078540000}"/>
    <cellStyle name="메모 2 11 4" xfId="20828" xr:uid="{00000000-0005-0000-0000-000079540000}"/>
    <cellStyle name="메모 2 12" xfId="20829" xr:uid="{00000000-0005-0000-0000-00007A540000}"/>
    <cellStyle name="메모 2 12 2" xfId="20830" xr:uid="{00000000-0005-0000-0000-00007B540000}"/>
    <cellStyle name="메모 2 12 3" xfId="20831" xr:uid="{00000000-0005-0000-0000-00007C540000}"/>
    <cellStyle name="메모 2 12 4" xfId="20832" xr:uid="{00000000-0005-0000-0000-00007D540000}"/>
    <cellStyle name="메모 2 13" xfId="20833" xr:uid="{00000000-0005-0000-0000-00007E540000}"/>
    <cellStyle name="메모 2 13 2" xfId="20834" xr:uid="{00000000-0005-0000-0000-00007F540000}"/>
    <cellStyle name="메모 2 13 3" xfId="20835" xr:uid="{00000000-0005-0000-0000-000080540000}"/>
    <cellStyle name="메모 2 13 4" xfId="20836" xr:uid="{00000000-0005-0000-0000-000081540000}"/>
    <cellStyle name="메모 2 14" xfId="20837" xr:uid="{00000000-0005-0000-0000-000082540000}"/>
    <cellStyle name="메모 2 14 2" xfId="20838" xr:uid="{00000000-0005-0000-0000-000083540000}"/>
    <cellStyle name="메모 2 14 3" xfId="20839" xr:uid="{00000000-0005-0000-0000-000084540000}"/>
    <cellStyle name="메모 2 14 4" xfId="20840" xr:uid="{00000000-0005-0000-0000-000085540000}"/>
    <cellStyle name="메모 2 15" xfId="20841" xr:uid="{00000000-0005-0000-0000-000086540000}"/>
    <cellStyle name="메모 2 15 2" xfId="20842" xr:uid="{00000000-0005-0000-0000-000087540000}"/>
    <cellStyle name="메모 2 15 3" xfId="20843" xr:uid="{00000000-0005-0000-0000-000088540000}"/>
    <cellStyle name="메모 2 15 4" xfId="20844" xr:uid="{00000000-0005-0000-0000-000089540000}"/>
    <cellStyle name="메모 2 16" xfId="20845" xr:uid="{00000000-0005-0000-0000-00008A540000}"/>
    <cellStyle name="메모 2 16 2" xfId="20846" xr:uid="{00000000-0005-0000-0000-00008B540000}"/>
    <cellStyle name="메모 2 16 3" xfId="20847" xr:uid="{00000000-0005-0000-0000-00008C540000}"/>
    <cellStyle name="메모 2 16 4" xfId="20848" xr:uid="{00000000-0005-0000-0000-00008D540000}"/>
    <cellStyle name="메모 2 17" xfId="20849" xr:uid="{00000000-0005-0000-0000-00008E540000}"/>
    <cellStyle name="메모 2 17 2" xfId="20850" xr:uid="{00000000-0005-0000-0000-00008F540000}"/>
    <cellStyle name="메모 2 17 3" xfId="20851" xr:uid="{00000000-0005-0000-0000-000090540000}"/>
    <cellStyle name="메모 2 17 4" xfId="20852" xr:uid="{00000000-0005-0000-0000-000091540000}"/>
    <cellStyle name="메모 2 18" xfId="20853" xr:uid="{00000000-0005-0000-0000-000092540000}"/>
    <cellStyle name="메모 2 18 2" xfId="20854" xr:uid="{00000000-0005-0000-0000-000093540000}"/>
    <cellStyle name="메모 2 18 3" xfId="20855" xr:uid="{00000000-0005-0000-0000-000094540000}"/>
    <cellStyle name="메모 2 19" xfId="20856" xr:uid="{00000000-0005-0000-0000-000095540000}"/>
    <cellStyle name="메모 2 2" xfId="20857" xr:uid="{00000000-0005-0000-0000-000096540000}"/>
    <cellStyle name="메모 2 2 10" xfId="20858" xr:uid="{00000000-0005-0000-0000-000097540000}"/>
    <cellStyle name="메모 2 2 11" xfId="20859" xr:uid="{00000000-0005-0000-0000-000098540000}"/>
    <cellStyle name="메모 2 2 11 2" xfId="20860" xr:uid="{00000000-0005-0000-0000-000099540000}"/>
    <cellStyle name="메모 2 2 11 3" xfId="20861" xr:uid="{00000000-0005-0000-0000-00009A540000}"/>
    <cellStyle name="메모 2 2 12" xfId="20862" xr:uid="{00000000-0005-0000-0000-00009B540000}"/>
    <cellStyle name="메모 2 2 13" xfId="20863" xr:uid="{00000000-0005-0000-0000-00009C540000}"/>
    <cellStyle name="메모 2 2 14" xfId="20864" xr:uid="{00000000-0005-0000-0000-00009D540000}"/>
    <cellStyle name="메모 2 2 2" xfId="20865" xr:uid="{00000000-0005-0000-0000-00009E540000}"/>
    <cellStyle name="메모 2 2 2 2" xfId="20866" xr:uid="{00000000-0005-0000-0000-00009F540000}"/>
    <cellStyle name="메모 2 2 2 2 2" xfId="20867" xr:uid="{00000000-0005-0000-0000-0000A0540000}"/>
    <cellStyle name="메모 2 2 2 2 3" xfId="20868" xr:uid="{00000000-0005-0000-0000-0000A1540000}"/>
    <cellStyle name="메모 2 2 2 2 3 2" xfId="20869" xr:uid="{00000000-0005-0000-0000-0000A2540000}"/>
    <cellStyle name="메모 2 2 2 2 3 3" xfId="20870" xr:uid="{00000000-0005-0000-0000-0000A3540000}"/>
    <cellStyle name="메모 2 2 2 2 4" xfId="20871" xr:uid="{00000000-0005-0000-0000-0000A4540000}"/>
    <cellStyle name="메모 2 2 2 2 5" xfId="20872" xr:uid="{00000000-0005-0000-0000-0000A5540000}"/>
    <cellStyle name="메모 2 2 2 3" xfId="20873" xr:uid="{00000000-0005-0000-0000-0000A6540000}"/>
    <cellStyle name="메모 2 2 2 3 2" xfId="20874" xr:uid="{00000000-0005-0000-0000-0000A7540000}"/>
    <cellStyle name="메모 2 2 2 3 3" xfId="20875" xr:uid="{00000000-0005-0000-0000-0000A8540000}"/>
    <cellStyle name="메모 2 2 2 3 4" xfId="20876" xr:uid="{00000000-0005-0000-0000-0000A9540000}"/>
    <cellStyle name="메모 2 2 2 4" xfId="20877" xr:uid="{00000000-0005-0000-0000-0000AA540000}"/>
    <cellStyle name="메모 2 2 2 4 2" xfId="20878" xr:uid="{00000000-0005-0000-0000-0000AB540000}"/>
    <cellStyle name="메모 2 2 2 4 3" xfId="20879" xr:uid="{00000000-0005-0000-0000-0000AC540000}"/>
    <cellStyle name="메모 2 2 2 4 4" xfId="20880" xr:uid="{00000000-0005-0000-0000-0000AD540000}"/>
    <cellStyle name="메모 2 2 2 5" xfId="20881" xr:uid="{00000000-0005-0000-0000-0000AE540000}"/>
    <cellStyle name="메모 2 2 2 6" xfId="20882" xr:uid="{00000000-0005-0000-0000-0000AF540000}"/>
    <cellStyle name="메모 2 2 2 6 2" xfId="20883" xr:uid="{00000000-0005-0000-0000-0000B0540000}"/>
    <cellStyle name="메모 2 2 2 6 3" xfId="20884" xr:uid="{00000000-0005-0000-0000-0000B1540000}"/>
    <cellStyle name="메모 2 2 2 7" xfId="20885" xr:uid="{00000000-0005-0000-0000-0000B2540000}"/>
    <cellStyle name="메모 2 2 2 8" xfId="20886" xr:uid="{00000000-0005-0000-0000-0000B3540000}"/>
    <cellStyle name="메모 2 2 3" xfId="20887" xr:uid="{00000000-0005-0000-0000-0000B4540000}"/>
    <cellStyle name="메모 2 2 3 2" xfId="20888" xr:uid="{00000000-0005-0000-0000-0000B5540000}"/>
    <cellStyle name="메모 2 2 3 2 2" xfId="20889" xr:uid="{00000000-0005-0000-0000-0000B6540000}"/>
    <cellStyle name="메모 2 2 3 2 3" xfId="20890" xr:uid="{00000000-0005-0000-0000-0000B7540000}"/>
    <cellStyle name="메모 2 2 3 2 4" xfId="20891" xr:uid="{00000000-0005-0000-0000-0000B8540000}"/>
    <cellStyle name="메모 2 2 3 3" xfId="20892" xr:uid="{00000000-0005-0000-0000-0000B9540000}"/>
    <cellStyle name="메모 2 2 3 3 2" xfId="20893" xr:uid="{00000000-0005-0000-0000-0000BA540000}"/>
    <cellStyle name="메모 2 2 3 3 3" xfId="20894" xr:uid="{00000000-0005-0000-0000-0000BB540000}"/>
    <cellStyle name="메모 2 2 3 3 4" xfId="20895" xr:uid="{00000000-0005-0000-0000-0000BC540000}"/>
    <cellStyle name="메모 2 2 3 4" xfId="20896" xr:uid="{00000000-0005-0000-0000-0000BD540000}"/>
    <cellStyle name="메모 2 2 3 4 2" xfId="20897" xr:uid="{00000000-0005-0000-0000-0000BE540000}"/>
    <cellStyle name="메모 2 2 3 4 3" xfId="20898" xr:uid="{00000000-0005-0000-0000-0000BF540000}"/>
    <cellStyle name="메모 2 2 3 4 4" xfId="20899" xr:uid="{00000000-0005-0000-0000-0000C0540000}"/>
    <cellStyle name="메모 2 2 3 5" xfId="20900" xr:uid="{00000000-0005-0000-0000-0000C1540000}"/>
    <cellStyle name="메모 2 2 3 6" xfId="20901" xr:uid="{00000000-0005-0000-0000-0000C2540000}"/>
    <cellStyle name="메모 2 2 3 6 2" xfId="20902" xr:uid="{00000000-0005-0000-0000-0000C3540000}"/>
    <cellStyle name="메모 2 2 3 6 3" xfId="20903" xr:uid="{00000000-0005-0000-0000-0000C4540000}"/>
    <cellStyle name="메모 2 2 3 7" xfId="20904" xr:uid="{00000000-0005-0000-0000-0000C5540000}"/>
    <cellStyle name="메모 2 2 3 8" xfId="20905" xr:uid="{00000000-0005-0000-0000-0000C6540000}"/>
    <cellStyle name="메모 2 2 4" xfId="20906" xr:uid="{00000000-0005-0000-0000-0000C7540000}"/>
    <cellStyle name="메모 2 2 4 2" xfId="20907" xr:uid="{00000000-0005-0000-0000-0000C8540000}"/>
    <cellStyle name="메모 2 2 4 2 2" xfId="20908" xr:uid="{00000000-0005-0000-0000-0000C9540000}"/>
    <cellStyle name="메모 2 2 4 2 3" xfId="20909" xr:uid="{00000000-0005-0000-0000-0000CA540000}"/>
    <cellStyle name="메모 2 2 4 2 4" xfId="20910" xr:uid="{00000000-0005-0000-0000-0000CB540000}"/>
    <cellStyle name="메모 2 2 4 3" xfId="20911" xr:uid="{00000000-0005-0000-0000-0000CC540000}"/>
    <cellStyle name="메모 2 2 4 3 2" xfId="20912" xr:uid="{00000000-0005-0000-0000-0000CD540000}"/>
    <cellStyle name="메모 2 2 4 3 3" xfId="20913" xr:uid="{00000000-0005-0000-0000-0000CE540000}"/>
    <cellStyle name="메모 2 2 4 3 4" xfId="20914" xr:uid="{00000000-0005-0000-0000-0000CF540000}"/>
    <cellStyle name="메모 2 2 4 4" xfId="20915" xr:uid="{00000000-0005-0000-0000-0000D0540000}"/>
    <cellStyle name="메모 2 2 4 5" xfId="20916" xr:uid="{00000000-0005-0000-0000-0000D1540000}"/>
    <cellStyle name="메모 2 2 4 5 2" xfId="20917" xr:uid="{00000000-0005-0000-0000-0000D2540000}"/>
    <cellStyle name="메모 2 2 4 5 3" xfId="20918" xr:uid="{00000000-0005-0000-0000-0000D3540000}"/>
    <cellStyle name="메모 2 2 4 6" xfId="20919" xr:uid="{00000000-0005-0000-0000-0000D4540000}"/>
    <cellStyle name="메모 2 2 4 7" xfId="20920" xr:uid="{00000000-0005-0000-0000-0000D5540000}"/>
    <cellStyle name="메모 2 2 5" xfId="20921" xr:uid="{00000000-0005-0000-0000-0000D6540000}"/>
    <cellStyle name="메모 2 2 5 2" xfId="20922" xr:uid="{00000000-0005-0000-0000-0000D7540000}"/>
    <cellStyle name="메모 2 2 5 2 2" xfId="20923" xr:uid="{00000000-0005-0000-0000-0000D8540000}"/>
    <cellStyle name="메모 2 2 5 2 3" xfId="20924" xr:uid="{00000000-0005-0000-0000-0000D9540000}"/>
    <cellStyle name="메모 2 2 5 2 4" xfId="20925" xr:uid="{00000000-0005-0000-0000-0000DA540000}"/>
    <cellStyle name="메모 2 2 5 3" xfId="20926" xr:uid="{00000000-0005-0000-0000-0000DB540000}"/>
    <cellStyle name="메모 2 2 5 3 2" xfId="20927" xr:uid="{00000000-0005-0000-0000-0000DC540000}"/>
    <cellStyle name="메모 2 2 5 3 3" xfId="20928" xr:uid="{00000000-0005-0000-0000-0000DD540000}"/>
    <cellStyle name="메모 2 2 5 3 4" xfId="20929" xr:uid="{00000000-0005-0000-0000-0000DE540000}"/>
    <cellStyle name="메모 2 2 5 4" xfId="20930" xr:uid="{00000000-0005-0000-0000-0000DF540000}"/>
    <cellStyle name="메모 2 2 5 5" xfId="20931" xr:uid="{00000000-0005-0000-0000-0000E0540000}"/>
    <cellStyle name="메모 2 2 5 6" xfId="20932" xr:uid="{00000000-0005-0000-0000-0000E1540000}"/>
    <cellStyle name="메모 2 2 6" xfId="20933" xr:uid="{00000000-0005-0000-0000-0000E2540000}"/>
    <cellStyle name="메모 2 2 6 2" xfId="20934" xr:uid="{00000000-0005-0000-0000-0000E3540000}"/>
    <cellStyle name="메모 2 2 6 3" xfId="20935" xr:uid="{00000000-0005-0000-0000-0000E4540000}"/>
    <cellStyle name="메모 2 2 6 4" xfId="20936" xr:uid="{00000000-0005-0000-0000-0000E5540000}"/>
    <cellStyle name="메모 2 2 7" xfId="20937" xr:uid="{00000000-0005-0000-0000-0000E6540000}"/>
    <cellStyle name="메모 2 2 7 2" xfId="20938" xr:uid="{00000000-0005-0000-0000-0000E7540000}"/>
    <cellStyle name="메모 2 2 7 3" xfId="20939" xr:uid="{00000000-0005-0000-0000-0000E8540000}"/>
    <cellStyle name="메모 2 2 7 4" xfId="20940" xr:uid="{00000000-0005-0000-0000-0000E9540000}"/>
    <cellStyle name="메모 2 2 8" xfId="20941" xr:uid="{00000000-0005-0000-0000-0000EA540000}"/>
    <cellStyle name="메모 2 2 8 2" xfId="20942" xr:uid="{00000000-0005-0000-0000-0000EB540000}"/>
    <cellStyle name="메모 2 2 8 3" xfId="20943" xr:uid="{00000000-0005-0000-0000-0000EC540000}"/>
    <cellStyle name="메모 2 2 8 4" xfId="20944" xr:uid="{00000000-0005-0000-0000-0000ED540000}"/>
    <cellStyle name="메모 2 2 9" xfId="20945" xr:uid="{00000000-0005-0000-0000-0000EE540000}"/>
    <cellStyle name="메모 2 2 9 2" xfId="20946" xr:uid="{00000000-0005-0000-0000-0000EF540000}"/>
    <cellStyle name="메모 2 2 9 3" xfId="20947" xr:uid="{00000000-0005-0000-0000-0000F0540000}"/>
    <cellStyle name="메모 2 2 9 4" xfId="20948" xr:uid="{00000000-0005-0000-0000-0000F1540000}"/>
    <cellStyle name="메모 2 20" xfId="20949" xr:uid="{00000000-0005-0000-0000-0000F2540000}"/>
    <cellStyle name="메모 2 20 2" xfId="20950" xr:uid="{00000000-0005-0000-0000-0000F3540000}"/>
    <cellStyle name="메모 2 20 3" xfId="20951" xr:uid="{00000000-0005-0000-0000-0000F4540000}"/>
    <cellStyle name="메모 2 21" xfId="20952" xr:uid="{00000000-0005-0000-0000-0000F5540000}"/>
    <cellStyle name="메모 2 21 2" xfId="20953" xr:uid="{00000000-0005-0000-0000-0000F6540000}"/>
    <cellStyle name="메모 2 22" xfId="20954" xr:uid="{00000000-0005-0000-0000-0000F7540000}"/>
    <cellStyle name="메모 2 23" xfId="20955" xr:uid="{00000000-0005-0000-0000-0000F8540000}"/>
    <cellStyle name="메모 2 24" xfId="20956" xr:uid="{00000000-0005-0000-0000-0000F9540000}"/>
    <cellStyle name="메모 2 25" xfId="20957" xr:uid="{00000000-0005-0000-0000-0000FA540000}"/>
    <cellStyle name="메모 2 26" xfId="20958" xr:uid="{00000000-0005-0000-0000-0000FB540000}"/>
    <cellStyle name="메모 2 27" xfId="20959" xr:uid="{00000000-0005-0000-0000-0000FC540000}"/>
    <cellStyle name="메모 2 28" xfId="20960" xr:uid="{00000000-0005-0000-0000-0000FD540000}"/>
    <cellStyle name="메모 2 29" xfId="20961" xr:uid="{00000000-0005-0000-0000-0000FE540000}"/>
    <cellStyle name="메모 2 3" xfId="20962" xr:uid="{00000000-0005-0000-0000-0000FF540000}"/>
    <cellStyle name="메모 2 3 10" xfId="20963" xr:uid="{00000000-0005-0000-0000-000000550000}"/>
    <cellStyle name="메모 2 3 11" xfId="20964" xr:uid="{00000000-0005-0000-0000-000001550000}"/>
    <cellStyle name="메모 2 3 11 2" xfId="20965" xr:uid="{00000000-0005-0000-0000-000002550000}"/>
    <cellStyle name="메모 2 3 11 3" xfId="20966" xr:uid="{00000000-0005-0000-0000-000003550000}"/>
    <cellStyle name="메모 2 3 12" xfId="20967" xr:uid="{00000000-0005-0000-0000-000004550000}"/>
    <cellStyle name="메모 2 3 13" xfId="20968" xr:uid="{00000000-0005-0000-0000-000005550000}"/>
    <cellStyle name="메모 2 3 14" xfId="20969" xr:uid="{00000000-0005-0000-0000-000006550000}"/>
    <cellStyle name="메모 2 3 2" xfId="20970" xr:uid="{00000000-0005-0000-0000-000007550000}"/>
    <cellStyle name="메모 2 3 2 2" xfId="20971" xr:uid="{00000000-0005-0000-0000-000008550000}"/>
    <cellStyle name="메모 2 3 2 2 2" xfId="20972" xr:uid="{00000000-0005-0000-0000-000009550000}"/>
    <cellStyle name="메모 2 3 2 2 3" xfId="20973" xr:uid="{00000000-0005-0000-0000-00000A550000}"/>
    <cellStyle name="메모 2 3 2 2 4" xfId="20974" xr:uid="{00000000-0005-0000-0000-00000B550000}"/>
    <cellStyle name="메모 2 3 2 3" xfId="20975" xr:uid="{00000000-0005-0000-0000-00000C550000}"/>
    <cellStyle name="메모 2 3 2 3 2" xfId="20976" xr:uid="{00000000-0005-0000-0000-00000D550000}"/>
    <cellStyle name="메모 2 3 2 3 3" xfId="20977" xr:uid="{00000000-0005-0000-0000-00000E550000}"/>
    <cellStyle name="메모 2 3 2 3 4" xfId="20978" xr:uid="{00000000-0005-0000-0000-00000F550000}"/>
    <cellStyle name="메모 2 3 2 4" xfId="20979" xr:uid="{00000000-0005-0000-0000-000010550000}"/>
    <cellStyle name="메모 2 3 2 4 2" xfId="20980" xr:uid="{00000000-0005-0000-0000-000011550000}"/>
    <cellStyle name="메모 2 3 2 4 3" xfId="20981" xr:uid="{00000000-0005-0000-0000-000012550000}"/>
    <cellStyle name="메모 2 3 2 4 4" xfId="20982" xr:uid="{00000000-0005-0000-0000-000013550000}"/>
    <cellStyle name="메모 2 3 2 5" xfId="20983" xr:uid="{00000000-0005-0000-0000-000014550000}"/>
    <cellStyle name="메모 2 3 2 6" xfId="20984" xr:uid="{00000000-0005-0000-0000-000015550000}"/>
    <cellStyle name="메모 2 3 2 6 2" xfId="20985" xr:uid="{00000000-0005-0000-0000-000016550000}"/>
    <cellStyle name="메모 2 3 2 6 3" xfId="20986" xr:uid="{00000000-0005-0000-0000-000017550000}"/>
    <cellStyle name="메모 2 3 2 7" xfId="20987" xr:uid="{00000000-0005-0000-0000-000018550000}"/>
    <cellStyle name="메모 2 3 2 8" xfId="20988" xr:uid="{00000000-0005-0000-0000-000019550000}"/>
    <cellStyle name="메모 2 3 3" xfId="20989" xr:uid="{00000000-0005-0000-0000-00001A550000}"/>
    <cellStyle name="메모 2 3 3 2" xfId="20990" xr:uid="{00000000-0005-0000-0000-00001B550000}"/>
    <cellStyle name="메모 2 3 3 2 2" xfId="20991" xr:uid="{00000000-0005-0000-0000-00001C550000}"/>
    <cellStyle name="메모 2 3 3 2 3" xfId="20992" xr:uid="{00000000-0005-0000-0000-00001D550000}"/>
    <cellStyle name="메모 2 3 3 2 4" xfId="20993" xr:uid="{00000000-0005-0000-0000-00001E550000}"/>
    <cellStyle name="메모 2 3 3 3" xfId="20994" xr:uid="{00000000-0005-0000-0000-00001F550000}"/>
    <cellStyle name="메모 2 3 3 3 2" xfId="20995" xr:uid="{00000000-0005-0000-0000-000020550000}"/>
    <cellStyle name="메모 2 3 3 3 3" xfId="20996" xr:uid="{00000000-0005-0000-0000-000021550000}"/>
    <cellStyle name="메모 2 3 3 3 4" xfId="20997" xr:uid="{00000000-0005-0000-0000-000022550000}"/>
    <cellStyle name="메모 2 3 3 4" xfId="20998" xr:uid="{00000000-0005-0000-0000-000023550000}"/>
    <cellStyle name="메모 2 3 3 5" xfId="20999" xr:uid="{00000000-0005-0000-0000-000024550000}"/>
    <cellStyle name="메모 2 3 3 5 2" xfId="21000" xr:uid="{00000000-0005-0000-0000-000025550000}"/>
    <cellStyle name="메모 2 3 3 5 3" xfId="21001" xr:uid="{00000000-0005-0000-0000-000026550000}"/>
    <cellStyle name="메모 2 3 3 6" xfId="21002" xr:uid="{00000000-0005-0000-0000-000027550000}"/>
    <cellStyle name="메모 2 3 3 7" xfId="21003" xr:uid="{00000000-0005-0000-0000-000028550000}"/>
    <cellStyle name="메모 2 3 4" xfId="21004" xr:uid="{00000000-0005-0000-0000-000029550000}"/>
    <cellStyle name="메모 2 3 4 2" xfId="21005" xr:uid="{00000000-0005-0000-0000-00002A550000}"/>
    <cellStyle name="메모 2 3 4 3" xfId="21006" xr:uid="{00000000-0005-0000-0000-00002B550000}"/>
    <cellStyle name="메모 2 3 4 4" xfId="21007" xr:uid="{00000000-0005-0000-0000-00002C550000}"/>
    <cellStyle name="메모 2 3 5" xfId="21008" xr:uid="{00000000-0005-0000-0000-00002D550000}"/>
    <cellStyle name="메모 2 3 5 2" xfId="21009" xr:uid="{00000000-0005-0000-0000-00002E550000}"/>
    <cellStyle name="메모 2 3 5 3" xfId="21010" xr:uid="{00000000-0005-0000-0000-00002F550000}"/>
    <cellStyle name="메모 2 3 5 4" xfId="21011" xr:uid="{00000000-0005-0000-0000-000030550000}"/>
    <cellStyle name="메모 2 3 6" xfId="21012" xr:uid="{00000000-0005-0000-0000-000031550000}"/>
    <cellStyle name="메모 2 3 6 2" xfId="21013" xr:uid="{00000000-0005-0000-0000-000032550000}"/>
    <cellStyle name="메모 2 3 6 3" xfId="21014" xr:uid="{00000000-0005-0000-0000-000033550000}"/>
    <cellStyle name="메모 2 3 6 4" xfId="21015" xr:uid="{00000000-0005-0000-0000-000034550000}"/>
    <cellStyle name="메모 2 3 7" xfId="21016" xr:uid="{00000000-0005-0000-0000-000035550000}"/>
    <cellStyle name="메모 2 3 7 2" xfId="21017" xr:uid="{00000000-0005-0000-0000-000036550000}"/>
    <cellStyle name="메모 2 3 7 3" xfId="21018" xr:uid="{00000000-0005-0000-0000-000037550000}"/>
    <cellStyle name="메모 2 3 7 4" xfId="21019" xr:uid="{00000000-0005-0000-0000-000038550000}"/>
    <cellStyle name="메모 2 3 8" xfId="21020" xr:uid="{00000000-0005-0000-0000-000039550000}"/>
    <cellStyle name="메모 2 3 8 2" xfId="21021" xr:uid="{00000000-0005-0000-0000-00003A550000}"/>
    <cellStyle name="메모 2 3 8 3" xfId="21022" xr:uid="{00000000-0005-0000-0000-00003B550000}"/>
    <cellStyle name="메모 2 3 8 4" xfId="21023" xr:uid="{00000000-0005-0000-0000-00003C550000}"/>
    <cellStyle name="메모 2 3 9" xfId="21024" xr:uid="{00000000-0005-0000-0000-00003D550000}"/>
    <cellStyle name="메모 2 3 9 2" xfId="21025" xr:uid="{00000000-0005-0000-0000-00003E550000}"/>
    <cellStyle name="메모 2 3 9 3" xfId="21026" xr:uid="{00000000-0005-0000-0000-00003F550000}"/>
    <cellStyle name="메모 2 3 9 4" xfId="21027" xr:uid="{00000000-0005-0000-0000-000040550000}"/>
    <cellStyle name="메모 2 30" xfId="21028" xr:uid="{00000000-0005-0000-0000-000041550000}"/>
    <cellStyle name="메모 2 31" xfId="21029" xr:uid="{00000000-0005-0000-0000-000042550000}"/>
    <cellStyle name="메모 2 32" xfId="21030" xr:uid="{00000000-0005-0000-0000-000043550000}"/>
    <cellStyle name="메모 2 33" xfId="21031" xr:uid="{00000000-0005-0000-0000-000044550000}"/>
    <cellStyle name="메모 2 34" xfId="21032" xr:uid="{00000000-0005-0000-0000-000045550000}"/>
    <cellStyle name="메모 2 35" xfId="21033" xr:uid="{00000000-0005-0000-0000-000046550000}"/>
    <cellStyle name="메모 2 4" xfId="21034" xr:uid="{00000000-0005-0000-0000-000047550000}"/>
    <cellStyle name="메모 2 4 10" xfId="21035" xr:uid="{00000000-0005-0000-0000-000048550000}"/>
    <cellStyle name="메모 2 4 11" xfId="21036" xr:uid="{00000000-0005-0000-0000-000049550000}"/>
    <cellStyle name="메모 2 4 12" xfId="21037" xr:uid="{00000000-0005-0000-0000-00004A550000}"/>
    <cellStyle name="메모 2 4 2" xfId="21038" xr:uid="{00000000-0005-0000-0000-00004B550000}"/>
    <cellStyle name="메모 2 4 2 2" xfId="21039" xr:uid="{00000000-0005-0000-0000-00004C550000}"/>
    <cellStyle name="메모 2 4 2 3" xfId="21040" xr:uid="{00000000-0005-0000-0000-00004D550000}"/>
    <cellStyle name="메모 2 4 2 4" xfId="21041" xr:uid="{00000000-0005-0000-0000-00004E550000}"/>
    <cellStyle name="메모 2 4 2 5" xfId="21042" xr:uid="{00000000-0005-0000-0000-00004F550000}"/>
    <cellStyle name="메모 2 4 3" xfId="21043" xr:uid="{00000000-0005-0000-0000-000050550000}"/>
    <cellStyle name="메모 2 4 3 2" xfId="21044" xr:uid="{00000000-0005-0000-0000-000051550000}"/>
    <cellStyle name="메모 2 4 3 3" xfId="21045" xr:uid="{00000000-0005-0000-0000-000052550000}"/>
    <cellStyle name="메모 2 4 3 4" xfId="21046" xr:uid="{00000000-0005-0000-0000-000053550000}"/>
    <cellStyle name="메모 2 4 4" xfId="21047" xr:uid="{00000000-0005-0000-0000-000054550000}"/>
    <cellStyle name="메모 2 4 4 2" xfId="21048" xr:uid="{00000000-0005-0000-0000-000055550000}"/>
    <cellStyle name="메모 2 4 4 3" xfId="21049" xr:uid="{00000000-0005-0000-0000-000056550000}"/>
    <cellStyle name="메모 2 4 4 4" xfId="21050" xr:uid="{00000000-0005-0000-0000-000057550000}"/>
    <cellStyle name="메모 2 4 5" xfId="21051" xr:uid="{00000000-0005-0000-0000-000058550000}"/>
    <cellStyle name="메모 2 4 5 2" xfId="21052" xr:uid="{00000000-0005-0000-0000-000059550000}"/>
    <cellStyle name="메모 2 4 5 3" xfId="21053" xr:uid="{00000000-0005-0000-0000-00005A550000}"/>
    <cellStyle name="메모 2 4 5 4" xfId="21054" xr:uid="{00000000-0005-0000-0000-00005B550000}"/>
    <cellStyle name="메모 2 4 6" xfId="21055" xr:uid="{00000000-0005-0000-0000-00005C550000}"/>
    <cellStyle name="메모 2 4 6 2" xfId="21056" xr:uid="{00000000-0005-0000-0000-00005D550000}"/>
    <cellStyle name="메모 2 4 6 3" xfId="21057" xr:uid="{00000000-0005-0000-0000-00005E550000}"/>
    <cellStyle name="메모 2 4 6 4" xfId="21058" xr:uid="{00000000-0005-0000-0000-00005F550000}"/>
    <cellStyle name="메모 2 4 7" xfId="21059" xr:uid="{00000000-0005-0000-0000-000060550000}"/>
    <cellStyle name="메모 2 4 7 2" xfId="21060" xr:uid="{00000000-0005-0000-0000-000061550000}"/>
    <cellStyle name="메모 2 4 7 3" xfId="21061" xr:uid="{00000000-0005-0000-0000-000062550000}"/>
    <cellStyle name="메모 2 4 7 4" xfId="21062" xr:uid="{00000000-0005-0000-0000-000063550000}"/>
    <cellStyle name="메모 2 4 8" xfId="21063" xr:uid="{00000000-0005-0000-0000-000064550000}"/>
    <cellStyle name="메모 2 4 8 2" xfId="21064" xr:uid="{00000000-0005-0000-0000-000065550000}"/>
    <cellStyle name="메모 2 4 8 3" xfId="21065" xr:uid="{00000000-0005-0000-0000-000066550000}"/>
    <cellStyle name="메모 2 4 8 4" xfId="21066" xr:uid="{00000000-0005-0000-0000-000067550000}"/>
    <cellStyle name="메모 2 4 9" xfId="21067" xr:uid="{00000000-0005-0000-0000-000068550000}"/>
    <cellStyle name="메모 2 4 9 2" xfId="21068" xr:uid="{00000000-0005-0000-0000-000069550000}"/>
    <cellStyle name="메모 2 5" xfId="21069" xr:uid="{00000000-0005-0000-0000-00006A550000}"/>
    <cellStyle name="메모 2 5 10" xfId="21070" xr:uid="{00000000-0005-0000-0000-00006B550000}"/>
    <cellStyle name="메모 2 5 11" xfId="21071" xr:uid="{00000000-0005-0000-0000-00006C550000}"/>
    <cellStyle name="메모 2 5 2" xfId="21072" xr:uid="{00000000-0005-0000-0000-00006D550000}"/>
    <cellStyle name="메모 2 5 2 2" xfId="21073" xr:uid="{00000000-0005-0000-0000-00006E550000}"/>
    <cellStyle name="메모 2 5 2 3" xfId="21074" xr:uid="{00000000-0005-0000-0000-00006F550000}"/>
    <cellStyle name="메모 2 5 2 4" xfId="21075" xr:uid="{00000000-0005-0000-0000-000070550000}"/>
    <cellStyle name="메모 2 5 3" xfId="21076" xr:uid="{00000000-0005-0000-0000-000071550000}"/>
    <cellStyle name="메모 2 5 3 2" xfId="21077" xr:uid="{00000000-0005-0000-0000-000072550000}"/>
    <cellStyle name="메모 2 5 3 3" xfId="21078" xr:uid="{00000000-0005-0000-0000-000073550000}"/>
    <cellStyle name="메모 2 5 3 4" xfId="21079" xr:uid="{00000000-0005-0000-0000-000074550000}"/>
    <cellStyle name="메모 2 5 4" xfId="21080" xr:uid="{00000000-0005-0000-0000-000075550000}"/>
    <cellStyle name="메모 2 5 4 2" xfId="21081" xr:uid="{00000000-0005-0000-0000-000076550000}"/>
    <cellStyle name="메모 2 5 4 3" xfId="21082" xr:uid="{00000000-0005-0000-0000-000077550000}"/>
    <cellStyle name="메모 2 5 4 4" xfId="21083" xr:uid="{00000000-0005-0000-0000-000078550000}"/>
    <cellStyle name="메모 2 5 5" xfId="21084" xr:uid="{00000000-0005-0000-0000-000079550000}"/>
    <cellStyle name="메모 2 5 5 2" xfId="21085" xr:uid="{00000000-0005-0000-0000-00007A550000}"/>
    <cellStyle name="메모 2 5 5 3" xfId="21086" xr:uid="{00000000-0005-0000-0000-00007B550000}"/>
    <cellStyle name="메모 2 5 5 4" xfId="21087" xr:uid="{00000000-0005-0000-0000-00007C550000}"/>
    <cellStyle name="메모 2 5 6" xfId="21088" xr:uid="{00000000-0005-0000-0000-00007D550000}"/>
    <cellStyle name="메모 2 5 6 2" xfId="21089" xr:uid="{00000000-0005-0000-0000-00007E550000}"/>
    <cellStyle name="메모 2 5 6 3" xfId="21090" xr:uid="{00000000-0005-0000-0000-00007F550000}"/>
    <cellStyle name="메모 2 5 6 4" xfId="21091" xr:uid="{00000000-0005-0000-0000-000080550000}"/>
    <cellStyle name="메모 2 5 7" xfId="21092" xr:uid="{00000000-0005-0000-0000-000081550000}"/>
    <cellStyle name="메모 2 5 7 2" xfId="21093" xr:uid="{00000000-0005-0000-0000-000082550000}"/>
    <cellStyle name="메모 2 5 7 3" xfId="21094" xr:uid="{00000000-0005-0000-0000-000083550000}"/>
    <cellStyle name="메모 2 5 7 4" xfId="21095" xr:uid="{00000000-0005-0000-0000-000084550000}"/>
    <cellStyle name="메모 2 5 8" xfId="21096" xr:uid="{00000000-0005-0000-0000-000085550000}"/>
    <cellStyle name="메모 2 5 8 2" xfId="21097" xr:uid="{00000000-0005-0000-0000-000086550000}"/>
    <cellStyle name="메모 2 5 8 3" xfId="21098" xr:uid="{00000000-0005-0000-0000-000087550000}"/>
    <cellStyle name="메모 2 5 8 4" xfId="21099" xr:uid="{00000000-0005-0000-0000-000088550000}"/>
    <cellStyle name="메모 2 5 9" xfId="21100" xr:uid="{00000000-0005-0000-0000-000089550000}"/>
    <cellStyle name="메모 2 5 9 2" xfId="21101" xr:uid="{00000000-0005-0000-0000-00008A550000}"/>
    <cellStyle name="메모 2 6" xfId="21102" xr:uid="{00000000-0005-0000-0000-00008B550000}"/>
    <cellStyle name="메모 2 6 10" xfId="21103" xr:uid="{00000000-0005-0000-0000-00008C550000}"/>
    <cellStyle name="메모 2 6 11" xfId="21104" xr:uid="{00000000-0005-0000-0000-00008D550000}"/>
    <cellStyle name="메모 2 6 11 2" xfId="21105" xr:uid="{00000000-0005-0000-0000-00008E550000}"/>
    <cellStyle name="메모 2 6 11 3" xfId="21106" xr:uid="{00000000-0005-0000-0000-00008F550000}"/>
    <cellStyle name="메모 2 6 12" xfId="21107" xr:uid="{00000000-0005-0000-0000-000090550000}"/>
    <cellStyle name="메모 2 6 13" xfId="21108" xr:uid="{00000000-0005-0000-0000-000091550000}"/>
    <cellStyle name="메모 2 6 2" xfId="21109" xr:uid="{00000000-0005-0000-0000-000092550000}"/>
    <cellStyle name="메모 2 6 2 2" xfId="21110" xr:uid="{00000000-0005-0000-0000-000093550000}"/>
    <cellStyle name="메모 2 6 2 3" xfId="21111" xr:uid="{00000000-0005-0000-0000-000094550000}"/>
    <cellStyle name="메모 2 6 2 4" xfId="21112" xr:uid="{00000000-0005-0000-0000-000095550000}"/>
    <cellStyle name="메모 2 6 3" xfId="21113" xr:uid="{00000000-0005-0000-0000-000096550000}"/>
    <cellStyle name="메모 2 6 3 2" xfId="21114" xr:uid="{00000000-0005-0000-0000-000097550000}"/>
    <cellStyle name="메모 2 6 3 3" xfId="21115" xr:uid="{00000000-0005-0000-0000-000098550000}"/>
    <cellStyle name="메모 2 6 3 4" xfId="21116" xr:uid="{00000000-0005-0000-0000-000099550000}"/>
    <cellStyle name="메모 2 6 4" xfId="21117" xr:uid="{00000000-0005-0000-0000-00009A550000}"/>
    <cellStyle name="메모 2 6 4 2" xfId="21118" xr:uid="{00000000-0005-0000-0000-00009B550000}"/>
    <cellStyle name="메모 2 6 4 3" xfId="21119" xr:uid="{00000000-0005-0000-0000-00009C550000}"/>
    <cellStyle name="메모 2 6 4 4" xfId="21120" xr:uid="{00000000-0005-0000-0000-00009D550000}"/>
    <cellStyle name="메모 2 6 5" xfId="21121" xr:uid="{00000000-0005-0000-0000-00009E550000}"/>
    <cellStyle name="메모 2 6 5 2" xfId="21122" xr:uid="{00000000-0005-0000-0000-00009F550000}"/>
    <cellStyle name="메모 2 6 5 3" xfId="21123" xr:uid="{00000000-0005-0000-0000-0000A0550000}"/>
    <cellStyle name="메모 2 6 5 4" xfId="21124" xr:uid="{00000000-0005-0000-0000-0000A1550000}"/>
    <cellStyle name="메모 2 6 6" xfId="21125" xr:uid="{00000000-0005-0000-0000-0000A2550000}"/>
    <cellStyle name="메모 2 6 6 2" xfId="21126" xr:uid="{00000000-0005-0000-0000-0000A3550000}"/>
    <cellStyle name="메모 2 6 6 3" xfId="21127" xr:uid="{00000000-0005-0000-0000-0000A4550000}"/>
    <cellStyle name="메모 2 6 6 4" xfId="21128" xr:uid="{00000000-0005-0000-0000-0000A5550000}"/>
    <cellStyle name="메모 2 6 7" xfId="21129" xr:uid="{00000000-0005-0000-0000-0000A6550000}"/>
    <cellStyle name="메모 2 6 7 2" xfId="21130" xr:uid="{00000000-0005-0000-0000-0000A7550000}"/>
    <cellStyle name="메모 2 6 7 3" xfId="21131" xr:uid="{00000000-0005-0000-0000-0000A8550000}"/>
    <cellStyle name="메모 2 6 7 4" xfId="21132" xr:uid="{00000000-0005-0000-0000-0000A9550000}"/>
    <cellStyle name="메모 2 6 8" xfId="21133" xr:uid="{00000000-0005-0000-0000-0000AA550000}"/>
    <cellStyle name="메모 2 6 8 2" xfId="21134" xr:uid="{00000000-0005-0000-0000-0000AB550000}"/>
    <cellStyle name="메모 2 6 8 3" xfId="21135" xr:uid="{00000000-0005-0000-0000-0000AC550000}"/>
    <cellStyle name="메모 2 6 8 4" xfId="21136" xr:uid="{00000000-0005-0000-0000-0000AD550000}"/>
    <cellStyle name="메모 2 6 9" xfId="21137" xr:uid="{00000000-0005-0000-0000-0000AE550000}"/>
    <cellStyle name="메모 2 6 9 2" xfId="21138" xr:uid="{00000000-0005-0000-0000-0000AF550000}"/>
    <cellStyle name="메모 2 6 9 3" xfId="21139" xr:uid="{00000000-0005-0000-0000-0000B0550000}"/>
    <cellStyle name="메모 2 6 9 4" xfId="21140" xr:uid="{00000000-0005-0000-0000-0000B1550000}"/>
    <cellStyle name="메모 2 7" xfId="21141" xr:uid="{00000000-0005-0000-0000-0000B2550000}"/>
    <cellStyle name="메모 2 7 10" xfId="21142" xr:uid="{00000000-0005-0000-0000-0000B3550000}"/>
    <cellStyle name="메모 2 7 11" xfId="21143" xr:uid="{00000000-0005-0000-0000-0000B4550000}"/>
    <cellStyle name="메모 2 7 2" xfId="21144" xr:uid="{00000000-0005-0000-0000-0000B5550000}"/>
    <cellStyle name="메모 2 7 2 2" xfId="21145" xr:uid="{00000000-0005-0000-0000-0000B6550000}"/>
    <cellStyle name="메모 2 7 2 3" xfId="21146" xr:uid="{00000000-0005-0000-0000-0000B7550000}"/>
    <cellStyle name="메모 2 7 2 4" xfId="21147" xr:uid="{00000000-0005-0000-0000-0000B8550000}"/>
    <cellStyle name="메모 2 7 3" xfId="21148" xr:uid="{00000000-0005-0000-0000-0000B9550000}"/>
    <cellStyle name="메모 2 7 3 2" xfId="21149" xr:uid="{00000000-0005-0000-0000-0000BA550000}"/>
    <cellStyle name="메모 2 7 3 3" xfId="21150" xr:uid="{00000000-0005-0000-0000-0000BB550000}"/>
    <cellStyle name="메모 2 7 3 4" xfId="21151" xr:uid="{00000000-0005-0000-0000-0000BC550000}"/>
    <cellStyle name="메모 2 7 4" xfId="21152" xr:uid="{00000000-0005-0000-0000-0000BD550000}"/>
    <cellStyle name="메모 2 7 4 2" xfId="21153" xr:uid="{00000000-0005-0000-0000-0000BE550000}"/>
    <cellStyle name="메모 2 7 4 3" xfId="21154" xr:uid="{00000000-0005-0000-0000-0000BF550000}"/>
    <cellStyle name="메모 2 7 4 4" xfId="21155" xr:uid="{00000000-0005-0000-0000-0000C0550000}"/>
    <cellStyle name="메모 2 7 5" xfId="21156" xr:uid="{00000000-0005-0000-0000-0000C1550000}"/>
    <cellStyle name="메모 2 7 5 2" xfId="21157" xr:uid="{00000000-0005-0000-0000-0000C2550000}"/>
    <cellStyle name="메모 2 7 5 3" xfId="21158" xr:uid="{00000000-0005-0000-0000-0000C3550000}"/>
    <cellStyle name="메모 2 7 5 4" xfId="21159" xr:uid="{00000000-0005-0000-0000-0000C4550000}"/>
    <cellStyle name="메모 2 7 6" xfId="21160" xr:uid="{00000000-0005-0000-0000-0000C5550000}"/>
    <cellStyle name="메모 2 7 6 2" xfId="21161" xr:uid="{00000000-0005-0000-0000-0000C6550000}"/>
    <cellStyle name="메모 2 7 6 3" xfId="21162" xr:uid="{00000000-0005-0000-0000-0000C7550000}"/>
    <cellStyle name="메모 2 7 6 4" xfId="21163" xr:uid="{00000000-0005-0000-0000-0000C8550000}"/>
    <cellStyle name="메모 2 7 7" xfId="21164" xr:uid="{00000000-0005-0000-0000-0000C9550000}"/>
    <cellStyle name="메모 2 7 7 2" xfId="21165" xr:uid="{00000000-0005-0000-0000-0000CA550000}"/>
    <cellStyle name="메모 2 7 7 3" xfId="21166" xr:uid="{00000000-0005-0000-0000-0000CB550000}"/>
    <cellStyle name="메모 2 7 7 4" xfId="21167" xr:uid="{00000000-0005-0000-0000-0000CC550000}"/>
    <cellStyle name="메모 2 7 8" xfId="21168" xr:uid="{00000000-0005-0000-0000-0000CD550000}"/>
    <cellStyle name="메모 2 7 8 2" xfId="21169" xr:uid="{00000000-0005-0000-0000-0000CE550000}"/>
    <cellStyle name="메모 2 7 8 3" xfId="21170" xr:uid="{00000000-0005-0000-0000-0000CF550000}"/>
    <cellStyle name="메모 2 7 8 4" xfId="21171" xr:uid="{00000000-0005-0000-0000-0000D0550000}"/>
    <cellStyle name="메모 2 7 9" xfId="21172" xr:uid="{00000000-0005-0000-0000-0000D1550000}"/>
    <cellStyle name="메모 2 8" xfId="21173" xr:uid="{00000000-0005-0000-0000-0000D2550000}"/>
    <cellStyle name="메모 2 8 10" xfId="21174" xr:uid="{00000000-0005-0000-0000-0000D3550000}"/>
    <cellStyle name="메모 2 8 11" xfId="21175" xr:uid="{00000000-0005-0000-0000-0000D4550000}"/>
    <cellStyle name="메모 2 8 2" xfId="21176" xr:uid="{00000000-0005-0000-0000-0000D5550000}"/>
    <cellStyle name="메모 2 8 2 2" xfId="21177" xr:uid="{00000000-0005-0000-0000-0000D6550000}"/>
    <cellStyle name="메모 2 8 2 3" xfId="21178" xr:uid="{00000000-0005-0000-0000-0000D7550000}"/>
    <cellStyle name="메모 2 8 2 4" xfId="21179" xr:uid="{00000000-0005-0000-0000-0000D8550000}"/>
    <cellStyle name="메모 2 8 3" xfId="21180" xr:uid="{00000000-0005-0000-0000-0000D9550000}"/>
    <cellStyle name="메모 2 8 3 2" xfId="21181" xr:uid="{00000000-0005-0000-0000-0000DA550000}"/>
    <cellStyle name="메모 2 8 3 3" xfId="21182" xr:uid="{00000000-0005-0000-0000-0000DB550000}"/>
    <cellStyle name="메모 2 8 3 4" xfId="21183" xr:uid="{00000000-0005-0000-0000-0000DC550000}"/>
    <cellStyle name="메모 2 8 4" xfId="21184" xr:uid="{00000000-0005-0000-0000-0000DD550000}"/>
    <cellStyle name="메모 2 8 4 2" xfId="21185" xr:uid="{00000000-0005-0000-0000-0000DE550000}"/>
    <cellStyle name="메모 2 8 4 3" xfId="21186" xr:uid="{00000000-0005-0000-0000-0000DF550000}"/>
    <cellStyle name="메모 2 8 4 4" xfId="21187" xr:uid="{00000000-0005-0000-0000-0000E0550000}"/>
    <cellStyle name="메모 2 8 5" xfId="21188" xr:uid="{00000000-0005-0000-0000-0000E1550000}"/>
    <cellStyle name="메모 2 8 5 2" xfId="21189" xr:uid="{00000000-0005-0000-0000-0000E2550000}"/>
    <cellStyle name="메모 2 8 5 3" xfId="21190" xr:uid="{00000000-0005-0000-0000-0000E3550000}"/>
    <cellStyle name="메모 2 8 5 4" xfId="21191" xr:uid="{00000000-0005-0000-0000-0000E4550000}"/>
    <cellStyle name="메모 2 8 6" xfId="21192" xr:uid="{00000000-0005-0000-0000-0000E5550000}"/>
    <cellStyle name="메모 2 8 6 2" xfId="21193" xr:uid="{00000000-0005-0000-0000-0000E6550000}"/>
    <cellStyle name="메모 2 8 6 3" xfId="21194" xr:uid="{00000000-0005-0000-0000-0000E7550000}"/>
    <cellStyle name="메모 2 8 6 4" xfId="21195" xr:uid="{00000000-0005-0000-0000-0000E8550000}"/>
    <cellStyle name="메모 2 8 7" xfId="21196" xr:uid="{00000000-0005-0000-0000-0000E9550000}"/>
    <cellStyle name="메모 2 8 7 2" xfId="21197" xr:uid="{00000000-0005-0000-0000-0000EA550000}"/>
    <cellStyle name="메모 2 8 7 3" xfId="21198" xr:uid="{00000000-0005-0000-0000-0000EB550000}"/>
    <cellStyle name="메모 2 8 7 4" xfId="21199" xr:uid="{00000000-0005-0000-0000-0000EC550000}"/>
    <cellStyle name="메모 2 8 8" xfId="21200" xr:uid="{00000000-0005-0000-0000-0000ED550000}"/>
    <cellStyle name="메모 2 8 8 2" xfId="21201" xr:uid="{00000000-0005-0000-0000-0000EE550000}"/>
    <cellStyle name="메모 2 8 8 3" xfId="21202" xr:uid="{00000000-0005-0000-0000-0000EF550000}"/>
    <cellStyle name="메모 2 8 8 4" xfId="21203" xr:uid="{00000000-0005-0000-0000-0000F0550000}"/>
    <cellStyle name="메모 2 8 9" xfId="21204" xr:uid="{00000000-0005-0000-0000-0000F1550000}"/>
    <cellStyle name="메모 2 9" xfId="21205" xr:uid="{00000000-0005-0000-0000-0000F2550000}"/>
    <cellStyle name="메모 2 9 2" xfId="21206" xr:uid="{00000000-0005-0000-0000-0000F3550000}"/>
    <cellStyle name="메모 2 9 3" xfId="21207" xr:uid="{00000000-0005-0000-0000-0000F4550000}"/>
    <cellStyle name="메모 2 9 4" xfId="21208" xr:uid="{00000000-0005-0000-0000-0000F5550000}"/>
    <cellStyle name="메모 20" xfId="21209" xr:uid="{00000000-0005-0000-0000-0000F6550000}"/>
    <cellStyle name="메모 20 2" xfId="21210" xr:uid="{00000000-0005-0000-0000-0000F7550000}"/>
    <cellStyle name="메모 20 2 2" xfId="21211" xr:uid="{00000000-0005-0000-0000-0000F8550000}"/>
    <cellStyle name="메모 20 2 3" xfId="21212" xr:uid="{00000000-0005-0000-0000-0000F9550000}"/>
    <cellStyle name="메모 20 2 4" xfId="21213" xr:uid="{00000000-0005-0000-0000-0000FA550000}"/>
    <cellStyle name="메모 20 3" xfId="21214" xr:uid="{00000000-0005-0000-0000-0000FB550000}"/>
    <cellStyle name="메모 20 4" xfId="21215" xr:uid="{00000000-0005-0000-0000-0000FC550000}"/>
    <cellStyle name="메모 20 5" xfId="21216" xr:uid="{00000000-0005-0000-0000-0000FD550000}"/>
    <cellStyle name="메모 21" xfId="21217" xr:uid="{00000000-0005-0000-0000-0000FE550000}"/>
    <cellStyle name="메모 21 2" xfId="21218" xr:uid="{00000000-0005-0000-0000-0000FF550000}"/>
    <cellStyle name="메모 21 2 2" xfId="21219" xr:uid="{00000000-0005-0000-0000-000000560000}"/>
    <cellStyle name="메모 21 2 3" xfId="21220" xr:uid="{00000000-0005-0000-0000-000001560000}"/>
    <cellStyle name="메모 21 2 4" xfId="21221" xr:uid="{00000000-0005-0000-0000-000002560000}"/>
    <cellStyle name="메모 21 3" xfId="21222" xr:uid="{00000000-0005-0000-0000-000003560000}"/>
    <cellStyle name="메모 21 4" xfId="21223" xr:uid="{00000000-0005-0000-0000-000004560000}"/>
    <cellStyle name="메모 21 5" xfId="21224" xr:uid="{00000000-0005-0000-0000-000005560000}"/>
    <cellStyle name="메모 22" xfId="21225" xr:uid="{00000000-0005-0000-0000-000006560000}"/>
    <cellStyle name="메모 22 2" xfId="21226" xr:uid="{00000000-0005-0000-0000-000007560000}"/>
    <cellStyle name="메모 22 2 2" xfId="21227" xr:uid="{00000000-0005-0000-0000-000008560000}"/>
    <cellStyle name="메모 22 2 3" xfId="21228" xr:uid="{00000000-0005-0000-0000-000009560000}"/>
    <cellStyle name="메모 22 2 4" xfId="21229" xr:uid="{00000000-0005-0000-0000-00000A560000}"/>
    <cellStyle name="메모 22 3" xfId="21230" xr:uid="{00000000-0005-0000-0000-00000B560000}"/>
    <cellStyle name="메모 22 4" xfId="21231" xr:uid="{00000000-0005-0000-0000-00000C560000}"/>
    <cellStyle name="메모 22 5" xfId="21232" xr:uid="{00000000-0005-0000-0000-00000D560000}"/>
    <cellStyle name="메모 23" xfId="21233" xr:uid="{00000000-0005-0000-0000-00000E560000}"/>
    <cellStyle name="메모 23 2" xfId="21234" xr:uid="{00000000-0005-0000-0000-00000F560000}"/>
    <cellStyle name="메모 23 2 2" xfId="21235" xr:uid="{00000000-0005-0000-0000-000010560000}"/>
    <cellStyle name="메모 23 2 3" xfId="21236" xr:uid="{00000000-0005-0000-0000-000011560000}"/>
    <cellStyle name="메모 23 2 4" xfId="21237" xr:uid="{00000000-0005-0000-0000-000012560000}"/>
    <cellStyle name="메모 23 3" xfId="21238" xr:uid="{00000000-0005-0000-0000-000013560000}"/>
    <cellStyle name="메모 23 4" xfId="21239" xr:uid="{00000000-0005-0000-0000-000014560000}"/>
    <cellStyle name="메모 23 5" xfId="21240" xr:uid="{00000000-0005-0000-0000-000015560000}"/>
    <cellStyle name="메모 24" xfId="21241" xr:uid="{00000000-0005-0000-0000-000016560000}"/>
    <cellStyle name="메모 24 2" xfId="21242" xr:uid="{00000000-0005-0000-0000-000017560000}"/>
    <cellStyle name="메모 24 2 2" xfId="21243" xr:uid="{00000000-0005-0000-0000-000018560000}"/>
    <cellStyle name="메모 24 2 3" xfId="21244" xr:uid="{00000000-0005-0000-0000-000019560000}"/>
    <cellStyle name="메모 24 2 4" xfId="21245" xr:uid="{00000000-0005-0000-0000-00001A560000}"/>
    <cellStyle name="메모 24 3" xfId="21246" xr:uid="{00000000-0005-0000-0000-00001B560000}"/>
    <cellStyle name="메모 24 4" xfId="21247" xr:uid="{00000000-0005-0000-0000-00001C560000}"/>
    <cellStyle name="메모 24 5" xfId="21248" xr:uid="{00000000-0005-0000-0000-00001D560000}"/>
    <cellStyle name="메모 25" xfId="21249" xr:uid="{00000000-0005-0000-0000-00001E560000}"/>
    <cellStyle name="메모 25 2" xfId="21250" xr:uid="{00000000-0005-0000-0000-00001F560000}"/>
    <cellStyle name="메모 25 2 2" xfId="21251" xr:uid="{00000000-0005-0000-0000-000020560000}"/>
    <cellStyle name="메모 25 2 3" xfId="21252" xr:uid="{00000000-0005-0000-0000-000021560000}"/>
    <cellStyle name="메모 25 2 4" xfId="21253" xr:uid="{00000000-0005-0000-0000-000022560000}"/>
    <cellStyle name="메모 25 3" xfId="21254" xr:uid="{00000000-0005-0000-0000-000023560000}"/>
    <cellStyle name="메모 25 4" xfId="21255" xr:uid="{00000000-0005-0000-0000-000024560000}"/>
    <cellStyle name="메모 25 5" xfId="21256" xr:uid="{00000000-0005-0000-0000-000025560000}"/>
    <cellStyle name="메모 26" xfId="21257" xr:uid="{00000000-0005-0000-0000-000026560000}"/>
    <cellStyle name="메모 26 2" xfId="21258" xr:uid="{00000000-0005-0000-0000-000027560000}"/>
    <cellStyle name="메모 26 2 2" xfId="21259" xr:uid="{00000000-0005-0000-0000-000028560000}"/>
    <cellStyle name="메모 26 2 3" xfId="21260" xr:uid="{00000000-0005-0000-0000-000029560000}"/>
    <cellStyle name="메모 26 2 4" xfId="21261" xr:uid="{00000000-0005-0000-0000-00002A560000}"/>
    <cellStyle name="메모 26 3" xfId="21262" xr:uid="{00000000-0005-0000-0000-00002B560000}"/>
    <cellStyle name="메모 26 4" xfId="21263" xr:uid="{00000000-0005-0000-0000-00002C560000}"/>
    <cellStyle name="메모 26 5" xfId="21264" xr:uid="{00000000-0005-0000-0000-00002D560000}"/>
    <cellStyle name="메모 27" xfId="21265" xr:uid="{00000000-0005-0000-0000-00002E560000}"/>
    <cellStyle name="메모 27 2" xfId="21266" xr:uid="{00000000-0005-0000-0000-00002F560000}"/>
    <cellStyle name="메모 27 2 2" xfId="21267" xr:uid="{00000000-0005-0000-0000-000030560000}"/>
    <cellStyle name="메모 27 2 3" xfId="21268" xr:uid="{00000000-0005-0000-0000-000031560000}"/>
    <cellStyle name="메모 27 2 4" xfId="21269" xr:uid="{00000000-0005-0000-0000-000032560000}"/>
    <cellStyle name="메모 27 3" xfId="21270" xr:uid="{00000000-0005-0000-0000-000033560000}"/>
    <cellStyle name="메모 27 4" xfId="21271" xr:uid="{00000000-0005-0000-0000-000034560000}"/>
    <cellStyle name="메모 27 5" xfId="21272" xr:uid="{00000000-0005-0000-0000-000035560000}"/>
    <cellStyle name="메모 28" xfId="21273" xr:uid="{00000000-0005-0000-0000-000036560000}"/>
    <cellStyle name="메모 28 2" xfId="21274" xr:uid="{00000000-0005-0000-0000-000037560000}"/>
    <cellStyle name="메모 28 2 2" xfId="21275" xr:uid="{00000000-0005-0000-0000-000038560000}"/>
    <cellStyle name="메모 28 2 3" xfId="21276" xr:uid="{00000000-0005-0000-0000-000039560000}"/>
    <cellStyle name="메모 28 2 4" xfId="21277" xr:uid="{00000000-0005-0000-0000-00003A560000}"/>
    <cellStyle name="메모 28 3" xfId="21278" xr:uid="{00000000-0005-0000-0000-00003B560000}"/>
    <cellStyle name="메모 28 4" xfId="21279" xr:uid="{00000000-0005-0000-0000-00003C560000}"/>
    <cellStyle name="메모 28 5" xfId="21280" xr:uid="{00000000-0005-0000-0000-00003D560000}"/>
    <cellStyle name="메모 29" xfId="21281" xr:uid="{00000000-0005-0000-0000-00003E560000}"/>
    <cellStyle name="메모 29 2" xfId="21282" xr:uid="{00000000-0005-0000-0000-00003F560000}"/>
    <cellStyle name="메모 29 2 2" xfId="21283" xr:uid="{00000000-0005-0000-0000-000040560000}"/>
    <cellStyle name="메모 29 2 3" xfId="21284" xr:uid="{00000000-0005-0000-0000-000041560000}"/>
    <cellStyle name="메모 29 2 4" xfId="21285" xr:uid="{00000000-0005-0000-0000-000042560000}"/>
    <cellStyle name="메모 29 3" xfId="21286" xr:uid="{00000000-0005-0000-0000-000043560000}"/>
    <cellStyle name="메모 29 4" xfId="21287" xr:uid="{00000000-0005-0000-0000-000044560000}"/>
    <cellStyle name="메모 29 5" xfId="21288" xr:uid="{00000000-0005-0000-0000-000045560000}"/>
    <cellStyle name="메모 3" xfId="21289" xr:uid="{00000000-0005-0000-0000-000046560000}"/>
    <cellStyle name="메모 3 10" xfId="21290" xr:uid="{00000000-0005-0000-0000-000047560000}"/>
    <cellStyle name="메모 3 11" xfId="21291" xr:uid="{00000000-0005-0000-0000-000048560000}"/>
    <cellStyle name="메모 3 11 2" xfId="21292" xr:uid="{00000000-0005-0000-0000-000049560000}"/>
    <cellStyle name="메모 3 11 3" xfId="21293" xr:uid="{00000000-0005-0000-0000-00004A560000}"/>
    <cellStyle name="메모 3 12" xfId="21294" xr:uid="{00000000-0005-0000-0000-00004B560000}"/>
    <cellStyle name="메모 3 13" xfId="21295" xr:uid="{00000000-0005-0000-0000-00004C560000}"/>
    <cellStyle name="메모 3 14" xfId="21296" xr:uid="{00000000-0005-0000-0000-00004D560000}"/>
    <cellStyle name="메모 3 2" xfId="21297" xr:uid="{00000000-0005-0000-0000-00004E560000}"/>
    <cellStyle name="메모 3 2 10" xfId="21298" xr:uid="{00000000-0005-0000-0000-00004F560000}"/>
    <cellStyle name="메모 3 2 2" xfId="21299" xr:uid="{00000000-0005-0000-0000-000050560000}"/>
    <cellStyle name="메모 3 2 2 2" xfId="21300" xr:uid="{00000000-0005-0000-0000-000051560000}"/>
    <cellStyle name="메모 3 2 2 2 2" xfId="21301" xr:uid="{00000000-0005-0000-0000-000052560000}"/>
    <cellStyle name="메모 3 2 2 2 3" xfId="21302" xr:uid="{00000000-0005-0000-0000-000053560000}"/>
    <cellStyle name="메모 3 2 2 2 4" xfId="21303" xr:uid="{00000000-0005-0000-0000-000054560000}"/>
    <cellStyle name="메모 3 2 2 3" xfId="21304" xr:uid="{00000000-0005-0000-0000-000055560000}"/>
    <cellStyle name="메모 3 2 2 3 2" xfId="21305" xr:uid="{00000000-0005-0000-0000-000056560000}"/>
    <cellStyle name="메모 3 2 2 3 3" xfId="21306" xr:uid="{00000000-0005-0000-0000-000057560000}"/>
    <cellStyle name="메모 3 2 2 3 4" xfId="21307" xr:uid="{00000000-0005-0000-0000-000058560000}"/>
    <cellStyle name="메모 3 2 2 4" xfId="21308" xr:uid="{00000000-0005-0000-0000-000059560000}"/>
    <cellStyle name="메모 3 2 2 5" xfId="21309" xr:uid="{00000000-0005-0000-0000-00005A560000}"/>
    <cellStyle name="메모 3 2 2 6" xfId="21310" xr:uid="{00000000-0005-0000-0000-00005B560000}"/>
    <cellStyle name="메모 3 2 3" xfId="21311" xr:uid="{00000000-0005-0000-0000-00005C560000}"/>
    <cellStyle name="메모 3 2 3 2" xfId="21312" xr:uid="{00000000-0005-0000-0000-00005D560000}"/>
    <cellStyle name="메모 3 2 3 2 2" xfId="21313" xr:uid="{00000000-0005-0000-0000-00005E560000}"/>
    <cellStyle name="메모 3 2 3 2 3" xfId="21314" xr:uid="{00000000-0005-0000-0000-00005F560000}"/>
    <cellStyle name="메모 3 2 3 2 4" xfId="21315" xr:uid="{00000000-0005-0000-0000-000060560000}"/>
    <cellStyle name="메모 3 2 3 3" xfId="21316" xr:uid="{00000000-0005-0000-0000-000061560000}"/>
    <cellStyle name="메모 3 2 3 3 2" xfId="21317" xr:uid="{00000000-0005-0000-0000-000062560000}"/>
    <cellStyle name="메모 3 2 3 3 3" xfId="21318" xr:uid="{00000000-0005-0000-0000-000063560000}"/>
    <cellStyle name="메모 3 2 3 3 4" xfId="21319" xr:uid="{00000000-0005-0000-0000-000064560000}"/>
    <cellStyle name="메모 3 2 3 4" xfId="21320" xr:uid="{00000000-0005-0000-0000-000065560000}"/>
    <cellStyle name="메모 3 2 3 5" xfId="21321" xr:uid="{00000000-0005-0000-0000-000066560000}"/>
    <cellStyle name="메모 3 2 3 6" xfId="21322" xr:uid="{00000000-0005-0000-0000-000067560000}"/>
    <cellStyle name="메모 3 2 4" xfId="21323" xr:uid="{00000000-0005-0000-0000-000068560000}"/>
    <cellStyle name="메모 3 2 4 2" xfId="21324" xr:uid="{00000000-0005-0000-0000-000069560000}"/>
    <cellStyle name="메모 3 2 4 2 2" xfId="21325" xr:uid="{00000000-0005-0000-0000-00006A560000}"/>
    <cellStyle name="메모 3 2 4 2 3" xfId="21326" xr:uid="{00000000-0005-0000-0000-00006B560000}"/>
    <cellStyle name="메모 3 2 4 2 4" xfId="21327" xr:uid="{00000000-0005-0000-0000-00006C560000}"/>
    <cellStyle name="메모 3 2 4 3" xfId="21328" xr:uid="{00000000-0005-0000-0000-00006D560000}"/>
    <cellStyle name="메모 3 2 4 3 2" xfId="21329" xr:uid="{00000000-0005-0000-0000-00006E560000}"/>
    <cellStyle name="메모 3 2 4 3 3" xfId="21330" xr:uid="{00000000-0005-0000-0000-00006F560000}"/>
    <cellStyle name="메모 3 2 4 3 4" xfId="21331" xr:uid="{00000000-0005-0000-0000-000070560000}"/>
    <cellStyle name="메모 3 2 4 4" xfId="21332" xr:uid="{00000000-0005-0000-0000-000071560000}"/>
    <cellStyle name="메모 3 2 4 5" xfId="21333" xr:uid="{00000000-0005-0000-0000-000072560000}"/>
    <cellStyle name="메모 3 2 4 6" xfId="21334" xr:uid="{00000000-0005-0000-0000-000073560000}"/>
    <cellStyle name="메모 3 2 5" xfId="21335" xr:uid="{00000000-0005-0000-0000-000074560000}"/>
    <cellStyle name="메모 3 2 5 2" xfId="21336" xr:uid="{00000000-0005-0000-0000-000075560000}"/>
    <cellStyle name="메모 3 2 5 2 2" xfId="21337" xr:uid="{00000000-0005-0000-0000-000076560000}"/>
    <cellStyle name="메모 3 2 5 2 3" xfId="21338" xr:uid="{00000000-0005-0000-0000-000077560000}"/>
    <cellStyle name="메모 3 2 5 2 4" xfId="21339" xr:uid="{00000000-0005-0000-0000-000078560000}"/>
    <cellStyle name="메모 3 2 5 3" xfId="21340" xr:uid="{00000000-0005-0000-0000-000079560000}"/>
    <cellStyle name="메모 3 2 5 3 2" xfId="21341" xr:uid="{00000000-0005-0000-0000-00007A560000}"/>
    <cellStyle name="메모 3 2 5 3 3" xfId="21342" xr:uid="{00000000-0005-0000-0000-00007B560000}"/>
    <cellStyle name="메모 3 2 5 3 4" xfId="21343" xr:uid="{00000000-0005-0000-0000-00007C560000}"/>
    <cellStyle name="메모 3 2 5 4" xfId="21344" xr:uid="{00000000-0005-0000-0000-00007D560000}"/>
    <cellStyle name="메모 3 2 5 5" xfId="21345" xr:uid="{00000000-0005-0000-0000-00007E560000}"/>
    <cellStyle name="메모 3 2 5 6" xfId="21346" xr:uid="{00000000-0005-0000-0000-00007F560000}"/>
    <cellStyle name="메모 3 2 6" xfId="21347" xr:uid="{00000000-0005-0000-0000-000080560000}"/>
    <cellStyle name="메모 3 2 6 2" xfId="21348" xr:uid="{00000000-0005-0000-0000-000081560000}"/>
    <cellStyle name="메모 3 2 6 3" xfId="21349" xr:uid="{00000000-0005-0000-0000-000082560000}"/>
    <cellStyle name="메모 3 2 6 4" xfId="21350" xr:uid="{00000000-0005-0000-0000-000083560000}"/>
    <cellStyle name="메모 3 2 7" xfId="21351" xr:uid="{00000000-0005-0000-0000-000084560000}"/>
    <cellStyle name="메모 3 2 7 2" xfId="21352" xr:uid="{00000000-0005-0000-0000-000085560000}"/>
    <cellStyle name="메모 3 2 7 3" xfId="21353" xr:uid="{00000000-0005-0000-0000-000086560000}"/>
    <cellStyle name="메모 3 2 7 4" xfId="21354" xr:uid="{00000000-0005-0000-0000-000087560000}"/>
    <cellStyle name="메모 3 2 8" xfId="21355" xr:uid="{00000000-0005-0000-0000-000088560000}"/>
    <cellStyle name="메모 3 2 8 2" xfId="21356" xr:uid="{00000000-0005-0000-0000-000089560000}"/>
    <cellStyle name="메모 3 2 9" xfId="21357" xr:uid="{00000000-0005-0000-0000-00008A560000}"/>
    <cellStyle name="메모 3 3" xfId="21358" xr:uid="{00000000-0005-0000-0000-00008B560000}"/>
    <cellStyle name="메모 3 3 2" xfId="21359" xr:uid="{00000000-0005-0000-0000-00008C560000}"/>
    <cellStyle name="메모 3 3 2 2" xfId="21360" xr:uid="{00000000-0005-0000-0000-00008D560000}"/>
    <cellStyle name="메모 3 3 2 2 2" xfId="21361" xr:uid="{00000000-0005-0000-0000-00008E560000}"/>
    <cellStyle name="메모 3 3 2 2 3" xfId="21362" xr:uid="{00000000-0005-0000-0000-00008F560000}"/>
    <cellStyle name="메모 3 3 2 2 4" xfId="21363" xr:uid="{00000000-0005-0000-0000-000090560000}"/>
    <cellStyle name="메모 3 3 2 3" xfId="21364" xr:uid="{00000000-0005-0000-0000-000091560000}"/>
    <cellStyle name="메모 3 3 2 3 2" xfId="21365" xr:uid="{00000000-0005-0000-0000-000092560000}"/>
    <cellStyle name="메모 3 3 2 3 3" xfId="21366" xr:uid="{00000000-0005-0000-0000-000093560000}"/>
    <cellStyle name="메모 3 3 2 3 4" xfId="21367" xr:uid="{00000000-0005-0000-0000-000094560000}"/>
    <cellStyle name="메모 3 3 2 4" xfId="21368" xr:uid="{00000000-0005-0000-0000-000095560000}"/>
    <cellStyle name="메모 3 3 2 5" xfId="21369" xr:uid="{00000000-0005-0000-0000-000096560000}"/>
    <cellStyle name="메모 3 3 2 6" xfId="21370" xr:uid="{00000000-0005-0000-0000-000097560000}"/>
    <cellStyle name="메모 3 3 3" xfId="21371" xr:uid="{00000000-0005-0000-0000-000098560000}"/>
    <cellStyle name="메모 3 3 3 2" xfId="21372" xr:uid="{00000000-0005-0000-0000-000099560000}"/>
    <cellStyle name="메모 3 3 3 2 2" xfId="21373" xr:uid="{00000000-0005-0000-0000-00009A560000}"/>
    <cellStyle name="메모 3 3 3 2 3" xfId="21374" xr:uid="{00000000-0005-0000-0000-00009B560000}"/>
    <cellStyle name="메모 3 3 3 2 4" xfId="21375" xr:uid="{00000000-0005-0000-0000-00009C560000}"/>
    <cellStyle name="메모 3 3 3 3" xfId="21376" xr:uid="{00000000-0005-0000-0000-00009D560000}"/>
    <cellStyle name="메모 3 3 3 3 2" xfId="21377" xr:uid="{00000000-0005-0000-0000-00009E560000}"/>
    <cellStyle name="메모 3 3 3 3 3" xfId="21378" xr:uid="{00000000-0005-0000-0000-00009F560000}"/>
    <cellStyle name="메모 3 3 3 3 4" xfId="21379" xr:uid="{00000000-0005-0000-0000-0000A0560000}"/>
    <cellStyle name="메모 3 3 3 4" xfId="21380" xr:uid="{00000000-0005-0000-0000-0000A1560000}"/>
    <cellStyle name="메모 3 3 3 5" xfId="21381" xr:uid="{00000000-0005-0000-0000-0000A2560000}"/>
    <cellStyle name="메모 3 3 3 6" xfId="21382" xr:uid="{00000000-0005-0000-0000-0000A3560000}"/>
    <cellStyle name="메모 3 3 4" xfId="21383" xr:uid="{00000000-0005-0000-0000-0000A4560000}"/>
    <cellStyle name="메모 3 3 4 2" xfId="21384" xr:uid="{00000000-0005-0000-0000-0000A5560000}"/>
    <cellStyle name="메모 3 3 4 3" xfId="21385" xr:uid="{00000000-0005-0000-0000-0000A6560000}"/>
    <cellStyle name="메모 3 3 4 4" xfId="21386" xr:uid="{00000000-0005-0000-0000-0000A7560000}"/>
    <cellStyle name="메모 3 3 5" xfId="21387" xr:uid="{00000000-0005-0000-0000-0000A8560000}"/>
    <cellStyle name="메모 3 3 5 2" xfId="21388" xr:uid="{00000000-0005-0000-0000-0000A9560000}"/>
    <cellStyle name="메모 3 3 5 3" xfId="21389" xr:uid="{00000000-0005-0000-0000-0000AA560000}"/>
    <cellStyle name="메모 3 3 5 4" xfId="21390" xr:uid="{00000000-0005-0000-0000-0000AB560000}"/>
    <cellStyle name="메모 3 3 6" xfId="21391" xr:uid="{00000000-0005-0000-0000-0000AC560000}"/>
    <cellStyle name="메모 3 3 6 2" xfId="21392" xr:uid="{00000000-0005-0000-0000-0000AD560000}"/>
    <cellStyle name="메모 3 3 7" xfId="21393" xr:uid="{00000000-0005-0000-0000-0000AE560000}"/>
    <cellStyle name="메모 3 3 8" xfId="21394" xr:uid="{00000000-0005-0000-0000-0000AF560000}"/>
    <cellStyle name="메모 3 4" xfId="21395" xr:uid="{00000000-0005-0000-0000-0000B0560000}"/>
    <cellStyle name="메모 3 4 2" xfId="21396" xr:uid="{00000000-0005-0000-0000-0000B1560000}"/>
    <cellStyle name="메모 3 4 2 2" xfId="21397" xr:uid="{00000000-0005-0000-0000-0000B2560000}"/>
    <cellStyle name="메모 3 4 2 3" xfId="21398" xr:uid="{00000000-0005-0000-0000-0000B3560000}"/>
    <cellStyle name="메모 3 4 2 4" xfId="21399" xr:uid="{00000000-0005-0000-0000-0000B4560000}"/>
    <cellStyle name="메모 3 4 3" xfId="21400" xr:uid="{00000000-0005-0000-0000-0000B5560000}"/>
    <cellStyle name="메모 3 4 3 2" xfId="21401" xr:uid="{00000000-0005-0000-0000-0000B6560000}"/>
    <cellStyle name="메모 3 4 3 3" xfId="21402" xr:uid="{00000000-0005-0000-0000-0000B7560000}"/>
    <cellStyle name="메모 3 4 3 4" xfId="21403" xr:uid="{00000000-0005-0000-0000-0000B8560000}"/>
    <cellStyle name="메모 3 4 4" xfId="21404" xr:uid="{00000000-0005-0000-0000-0000B9560000}"/>
    <cellStyle name="메모 3 4 5" xfId="21405" xr:uid="{00000000-0005-0000-0000-0000BA560000}"/>
    <cellStyle name="메모 3 4 6" xfId="21406" xr:uid="{00000000-0005-0000-0000-0000BB560000}"/>
    <cellStyle name="메모 3 5" xfId="21407" xr:uid="{00000000-0005-0000-0000-0000BC560000}"/>
    <cellStyle name="메모 3 5 2" xfId="21408" xr:uid="{00000000-0005-0000-0000-0000BD560000}"/>
    <cellStyle name="메모 3 5 2 2" xfId="21409" xr:uid="{00000000-0005-0000-0000-0000BE560000}"/>
    <cellStyle name="메모 3 5 2 3" xfId="21410" xr:uid="{00000000-0005-0000-0000-0000BF560000}"/>
    <cellStyle name="메모 3 5 2 4" xfId="21411" xr:uid="{00000000-0005-0000-0000-0000C0560000}"/>
    <cellStyle name="메모 3 5 3" xfId="21412" xr:uid="{00000000-0005-0000-0000-0000C1560000}"/>
    <cellStyle name="메모 3 5 3 2" xfId="21413" xr:uid="{00000000-0005-0000-0000-0000C2560000}"/>
    <cellStyle name="메모 3 5 3 3" xfId="21414" xr:uid="{00000000-0005-0000-0000-0000C3560000}"/>
    <cellStyle name="메모 3 5 3 4" xfId="21415" xr:uid="{00000000-0005-0000-0000-0000C4560000}"/>
    <cellStyle name="메모 3 5 4" xfId="21416" xr:uid="{00000000-0005-0000-0000-0000C5560000}"/>
    <cellStyle name="메모 3 5 5" xfId="21417" xr:uid="{00000000-0005-0000-0000-0000C6560000}"/>
    <cellStyle name="메모 3 5 6" xfId="21418" xr:uid="{00000000-0005-0000-0000-0000C7560000}"/>
    <cellStyle name="메모 3 6" xfId="21419" xr:uid="{00000000-0005-0000-0000-0000C8560000}"/>
    <cellStyle name="메모 3 6 2" xfId="21420" xr:uid="{00000000-0005-0000-0000-0000C9560000}"/>
    <cellStyle name="메모 3 6 2 2" xfId="21421" xr:uid="{00000000-0005-0000-0000-0000CA560000}"/>
    <cellStyle name="메모 3 6 2 3" xfId="21422" xr:uid="{00000000-0005-0000-0000-0000CB560000}"/>
    <cellStyle name="메모 3 6 2 4" xfId="21423" xr:uid="{00000000-0005-0000-0000-0000CC560000}"/>
    <cellStyle name="메모 3 6 3" xfId="21424" xr:uid="{00000000-0005-0000-0000-0000CD560000}"/>
    <cellStyle name="메모 3 6 3 2" xfId="21425" xr:uid="{00000000-0005-0000-0000-0000CE560000}"/>
    <cellStyle name="메모 3 6 3 3" xfId="21426" xr:uid="{00000000-0005-0000-0000-0000CF560000}"/>
    <cellStyle name="메모 3 6 3 4" xfId="21427" xr:uid="{00000000-0005-0000-0000-0000D0560000}"/>
    <cellStyle name="메모 3 6 4" xfId="21428" xr:uid="{00000000-0005-0000-0000-0000D1560000}"/>
    <cellStyle name="메모 3 6 5" xfId="21429" xr:uid="{00000000-0005-0000-0000-0000D2560000}"/>
    <cellStyle name="메모 3 6 6" xfId="21430" xr:uid="{00000000-0005-0000-0000-0000D3560000}"/>
    <cellStyle name="메모 3 7" xfId="21431" xr:uid="{00000000-0005-0000-0000-0000D4560000}"/>
    <cellStyle name="메모 3 7 2" xfId="21432" xr:uid="{00000000-0005-0000-0000-0000D5560000}"/>
    <cellStyle name="메모 3 7 3" xfId="21433" xr:uid="{00000000-0005-0000-0000-0000D6560000}"/>
    <cellStyle name="메모 3 7 4" xfId="21434" xr:uid="{00000000-0005-0000-0000-0000D7560000}"/>
    <cellStyle name="메모 3 8" xfId="21435" xr:uid="{00000000-0005-0000-0000-0000D8560000}"/>
    <cellStyle name="메모 3 8 2" xfId="21436" xr:uid="{00000000-0005-0000-0000-0000D9560000}"/>
    <cellStyle name="메모 3 8 3" xfId="21437" xr:uid="{00000000-0005-0000-0000-0000DA560000}"/>
    <cellStyle name="메모 3 8 4" xfId="21438" xr:uid="{00000000-0005-0000-0000-0000DB560000}"/>
    <cellStyle name="메모 3 9" xfId="21439" xr:uid="{00000000-0005-0000-0000-0000DC560000}"/>
    <cellStyle name="메모 3 9 2" xfId="21440" xr:uid="{00000000-0005-0000-0000-0000DD560000}"/>
    <cellStyle name="메모 3 9 3" xfId="21441" xr:uid="{00000000-0005-0000-0000-0000DE560000}"/>
    <cellStyle name="메모 3 9 4" xfId="21442" xr:uid="{00000000-0005-0000-0000-0000DF560000}"/>
    <cellStyle name="메모 30" xfId="21443" xr:uid="{00000000-0005-0000-0000-0000E0560000}"/>
    <cellStyle name="메모 30 2" xfId="21444" xr:uid="{00000000-0005-0000-0000-0000E1560000}"/>
    <cellStyle name="메모 30 2 2" xfId="21445" xr:uid="{00000000-0005-0000-0000-0000E2560000}"/>
    <cellStyle name="메모 30 2 3" xfId="21446" xr:uid="{00000000-0005-0000-0000-0000E3560000}"/>
    <cellStyle name="메모 30 2 4" xfId="21447" xr:uid="{00000000-0005-0000-0000-0000E4560000}"/>
    <cellStyle name="메모 30 3" xfId="21448" xr:uid="{00000000-0005-0000-0000-0000E5560000}"/>
    <cellStyle name="메모 30 4" xfId="21449" xr:uid="{00000000-0005-0000-0000-0000E6560000}"/>
    <cellStyle name="메모 30 5" xfId="21450" xr:uid="{00000000-0005-0000-0000-0000E7560000}"/>
    <cellStyle name="메모 31" xfId="21451" xr:uid="{00000000-0005-0000-0000-0000E8560000}"/>
    <cellStyle name="메모 31 2" xfId="21452" xr:uid="{00000000-0005-0000-0000-0000E9560000}"/>
    <cellStyle name="메모 31 2 2" xfId="21453" xr:uid="{00000000-0005-0000-0000-0000EA560000}"/>
    <cellStyle name="메모 31 2 3" xfId="21454" xr:uid="{00000000-0005-0000-0000-0000EB560000}"/>
    <cellStyle name="메모 31 2 4" xfId="21455" xr:uid="{00000000-0005-0000-0000-0000EC560000}"/>
    <cellStyle name="메모 31 3" xfId="21456" xr:uid="{00000000-0005-0000-0000-0000ED560000}"/>
    <cellStyle name="메모 31 4" xfId="21457" xr:uid="{00000000-0005-0000-0000-0000EE560000}"/>
    <cellStyle name="메모 31 5" xfId="21458" xr:uid="{00000000-0005-0000-0000-0000EF560000}"/>
    <cellStyle name="메모 32" xfId="21459" xr:uid="{00000000-0005-0000-0000-0000F0560000}"/>
    <cellStyle name="메모 32 2" xfId="21460" xr:uid="{00000000-0005-0000-0000-0000F1560000}"/>
    <cellStyle name="메모 32 2 2" xfId="21461" xr:uid="{00000000-0005-0000-0000-0000F2560000}"/>
    <cellStyle name="메모 32 2 3" xfId="21462" xr:uid="{00000000-0005-0000-0000-0000F3560000}"/>
    <cellStyle name="메모 32 2 4" xfId="21463" xr:uid="{00000000-0005-0000-0000-0000F4560000}"/>
    <cellStyle name="메모 32 3" xfId="21464" xr:uid="{00000000-0005-0000-0000-0000F5560000}"/>
    <cellStyle name="메모 32 4" xfId="21465" xr:uid="{00000000-0005-0000-0000-0000F6560000}"/>
    <cellStyle name="메모 32 5" xfId="21466" xr:uid="{00000000-0005-0000-0000-0000F7560000}"/>
    <cellStyle name="메모 33" xfId="21467" xr:uid="{00000000-0005-0000-0000-0000F8560000}"/>
    <cellStyle name="메모 33 2" xfId="21468" xr:uid="{00000000-0005-0000-0000-0000F9560000}"/>
    <cellStyle name="메모 33 2 2" xfId="21469" xr:uid="{00000000-0005-0000-0000-0000FA560000}"/>
    <cellStyle name="메모 33 2 3" xfId="21470" xr:uid="{00000000-0005-0000-0000-0000FB560000}"/>
    <cellStyle name="메모 33 2 4" xfId="21471" xr:uid="{00000000-0005-0000-0000-0000FC560000}"/>
    <cellStyle name="메모 33 3" xfId="21472" xr:uid="{00000000-0005-0000-0000-0000FD560000}"/>
    <cellStyle name="메모 33 4" xfId="21473" xr:uid="{00000000-0005-0000-0000-0000FE560000}"/>
    <cellStyle name="메모 33 5" xfId="21474" xr:uid="{00000000-0005-0000-0000-0000FF560000}"/>
    <cellStyle name="메모 34" xfId="21475" xr:uid="{00000000-0005-0000-0000-000000570000}"/>
    <cellStyle name="메모 34 2" xfId="21476" xr:uid="{00000000-0005-0000-0000-000001570000}"/>
    <cellStyle name="메모 34 3" xfId="21477" xr:uid="{00000000-0005-0000-0000-000002570000}"/>
    <cellStyle name="메모 34 4" xfId="21478" xr:uid="{00000000-0005-0000-0000-000003570000}"/>
    <cellStyle name="메모 35" xfId="21479" xr:uid="{00000000-0005-0000-0000-000004570000}"/>
    <cellStyle name="메모 35 2" xfId="21480" xr:uid="{00000000-0005-0000-0000-000005570000}"/>
    <cellStyle name="메모 35 3" xfId="21481" xr:uid="{00000000-0005-0000-0000-000006570000}"/>
    <cellStyle name="메모 35 4" xfId="21482" xr:uid="{00000000-0005-0000-0000-000007570000}"/>
    <cellStyle name="메모 36" xfId="21483" xr:uid="{00000000-0005-0000-0000-000008570000}"/>
    <cellStyle name="메모 36 2" xfId="21484" xr:uid="{00000000-0005-0000-0000-000009570000}"/>
    <cellStyle name="메모 36 3" xfId="21485" xr:uid="{00000000-0005-0000-0000-00000A570000}"/>
    <cellStyle name="메모 36 4" xfId="21486" xr:uid="{00000000-0005-0000-0000-00000B570000}"/>
    <cellStyle name="메모 37" xfId="21487" xr:uid="{00000000-0005-0000-0000-00000C570000}"/>
    <cellStyle name="메모 37 2" xfId="21488" xr:uid="{00000000-0005-0000-0000-00000D570000}"/>
    <cellStyle name="메모 37 3" xfId="21489" xr:uid="{00000000-0005-0000-0000-00000E570000}"/>
    <cellStyle name="메모 37 4" xfId="21490" xr:uid="{00000000-0005-0000-0000-00000F570000}"/>
    <cellStyle name="메모 38" xfId="21491" xr:uid="{00000000-0005-0000-0000-000010570000}"/>
    <cellStyle name="메모 38 2" xfId="21492" xr:uid="{00000000-0005-0000-0000-000011570000}"/>
    <cellStyle name="메모 38 3" xfId="21493" xr:uid="{00000000-0005-0000-0000-000012570000}"/>
    <cellStyle name="메모 38 4" xfId="21494" xr:uid="{00000000-0005-0000-0000-000013570000}"/>
    <cellStyle name="메모 39" xfId="21495" xr:uid="{00000000-0005-0000-0000-000014570000}"/>
    <cellStyle name="메모 39 2" xfId="21496" xr:uid="{00000000-0005-0000-0000-000015570000}"/>
    <cellStyle name="메모 39 3" xfId="21497" xr:uid="{00000000-0005-0000-0000-000016570000}"/>
    <cellStyle name="메모 39 4" xfId="21498" xr:uid="{00000000-0005-0000-0000-000017570000}"/>
    <cellStyle name="메모 4" xfId="21499" xr:uid="{00000000-0005-0000-0000-000018570000}"/>
    <cellStyle name="메모 4 10" xfId="21500" xr:uid="{00000000-0005-0000-0000-000019570000}"/>
    <cellStyle name="메모 4 10 2" xfId="21501" xr:uid="{00000000-0005-0000-0000-00001A570000}"/>
    <cellStyle name="메모 4 10 3" xfId="21502" xr:uid="{00000000-0005-0000-0000-00001B570000}"/>
    <cellStyle name="메모 4 10 4" xfId="21503" xr:uid="{00000000-0005-0000-0000-00001C570000}"/>
    <cellStyle name="메모 4 11" xfId="21504" xr:uid="{00000000-0005-0000-0000-00001D570000}"/>
    <cellStyle name="메모 4 11 2" xfId="21505" xr:uid="{00000000-0005-0000-0000-00001E570000}"/>
    <cellStyle name="메모 4 11 3" xfId="21506" xr:uid="{00000000-0005-0000-0000-00001F570000}"/>
    <cellStyle name="메모 4 11 4" xfId="21507" xr:uid="{00000000-0005-0000-0000-000020570000}"/>
    <cellStyle name="메모 4 12" xfId="21508" xr:uid="{00000000-0005-0000-0000-000021570000}"/>
    <cellStyle name="메모 4 12 2" xfId="21509" xr:uid="{00000000-0005-0000-0000-000022570000}"/>
    <cellStyle name="메모 4 12 3" xfId="21510" xr:uid="{00000000-0005-0000-0000-000023570000}"/>
    <cellStyle name="메모 4 12 4" xfId="21511" xr:uid="{00000000-0005-0000-0000-000024570000}"/>
    <cellStyle name="메모 4 13" xfId="21512" xr:uid="{00000000-0005-0000-0000-000025570000}"/>
    <cellStyle name="메모 4 13 2" xfId="21513" xr:uid="{00000000-0005-0000-0000-000026570000}"/>
    <cellStyle name="메모 4 14" xfId="21514" xr:uid="{00000000-0005-0000-0000-000027570000}"/>
    <cellStyle name="메모 4 15" xfId="21515" xr:uid="{00000000-0005-0000-0000-000028570000}"/>
    <cellStyle name="메모 4 16" xfId="21516" xr:uid="{00000000-0005-0000-0000-000029570000}"/>
    <cellStyle name="메모 4 16 2" xfId="21517" xr:uid="{00000000-0005-0000-0000-00002A570000}"/>
    <cellStyle name="메모 4 16 3" xfId="21518" xr:uid="{00000000-0005-0000-0000-00002B570000}"/>
    <cellStyle name="메모 4 2" xfId="21519" xr:uid="{00000000-0005-0000-0000-00002C570000}"/>
    <cellStyle name="메모 4 2 10" xfId="21520" xr:uid="{00000000-0005-0000-0000-00002D570000}"/>
    <cellStyle name="메모 4 2 11" xfId="21521" xr:uid="{00000000-0005-0000-0000-00002E570000}"/>
    <cellStyle name="메모 4 2 2" xfId="21522" xr:uid="{00000000-0005-0000-0000-00002F570000}"/>
    <cellStyle name="메모 4 2 2 2" xfId="21523" xr:uid="{00000000-0005-0000-0000-000030570000}"/>
    <cellStyle name="메모 4 2 2 3" xfId="21524" xr:uid="{00000000-0005-0000-0000-000031570000}"/>
    <cellStyle name="메모 4 2 2 4" xfId="21525" xr:uid="{00000000-0005-0000-0000-000032570000}"/>
    <cellStyle name="메모 4 2 3" xfId="21526" xr:uid="{00000000-0005-0000-0000-000033570000}"/>
    <cellStyle name="메모 4 2 3 2" xfId="21527" xr:uid="{00000000-0005-0000-0000-000034570000}"/>
    <cellStyle name="메모 4 2 3 3" xfId="21528" xr:uid="{00000000-0005-0000-0000-000035570000}"/>
    <cellStyle name="메모 4 2 3 4" xfId="21529" xr:uid="{00000000-0005-0000-0000-000036570000}"/>
    <cellStyle name="메모 4 2 4" xfId="21530" xr:uid="{00000000-0005-0000-0000-000037570000}"/>
    <cellStyle name="메모 4 2 4 2" xfId="21531" xr:uid="{00000000-0005-0000-0000-000038570000}"/>
    <cellStyle name="메모 4 2 4 3" xfId="21532" xr:uid="{00000000-0005-0000-0000-000039570000}"/>
    <cellStyle name="메모 4 2 4 4" xfId="21533" xr:uid="{00000000-0005-0000-0000-00003A570000}"/>
    <cellStyle name="메모 4 2 5" xfId="21534" xr:uid="{00000000-0005-0000-0000-00003B570000}"/>
    <cellStyle name="메모 4 2 5 2" xfId="21535" xr:uid="{00000000-0005-0000-0000-00003C570000}"/>
    <cellStyle name="메모 4 2 5 3" xfId="21536" xr:uid="{00000000-0005-0000-0000-00003D570000}"/>
    <cellStyle name="메모 4 2 5 4" xfId="21537" xr:uid="{00000000-0005-0000-0000-00003E570000}"/>
    <cellStyle name="메모 4 2 6" xfId="21538" xr:uid="{00000000-0005-0000-0000-00003F570000}"/>
    <cellStyle name="메모 4 2 6 2" xfId="21539" xr:uid="{00000000-0005-0000-0000-000040570000}"/>
    <cellStyle name="메모 4 2 6 3" xfId="21540" xr:uid="{00000000-0005-0000-0000-000041570000}"/>
    <cellStyle name="메모 4 2 6 4" xfId="21541" xr:uid="{00000000-0005-0000-0000-000042570000}"/>
    <cellStyle name="메모 4 2 7" xfId="21542" xr:uid="{00000000-0005-0000-0000-000043570000}"/>
    <cellStyle name="메모 4 2 7 2" xfId="21543" xr:uid="{00000000-0005-0000-0000-000044570000}"/>
    <cellStyle name="메모 4 2 7 3" xfId="21544" xr:uid="{00000000-0005-0000-0000-000045570000}"/>
    <cellStyle name="메모 4 2 7 4" xfId="21545" xr:uid="{00000000-0005-0000-0000-000046570000}"/>
    <cellStyle name="메모 4 2 8" xfId="21546" xr:uid="{00000000-0005-0000-0000-000047570000}"/>
    <cellStyle name="메모 4 2 8 2" xfId="21547" xr:uid="{00000000-0005-0000-0000-000048570000}"/>
    <cellStyle name="메모 4 2 8 3" xfId="21548" xr:uid="{00000000-0005-0000-0000-000049570000}"/>
    <cellStyle name="메모 4 2 8 4" xfId="21549" xr:uid="{00000000-0005-0000-0000-00004A570000}"/>
    <cellStyle name="메모 4 2 9" xfId="21550" xr:uid="{00000000-0005-0000-0000-00004B570000}"/>
    <cellStyle name="메모 4 2 9 2" xfId="21551" xr:uid="{00000000-0005-0000-0000-00004C570000}"/>
    <cellStyle name="메모 4 3" xfId="21552" xr:uid="{00000000-0005-0000-0000-00004D570000}"/>
    <cellStyle name="메모 4 3 10" xfId="21553" xr:uid="{00000000-0005-0000-0000-00004E570000}"/>
    <cellStyle name="메모 4 3 11" xfId="21554" xr:uid="{00000000-0005-0000-0000-00004F570000}"/>
    <cellStyle name="메모 4 3 12" xfId="21555" xr:uid="{00000000-0005-0000-0000-000050570000}"/>
    <cellStyle name="메모 4 3 2" xfId="21556" xr:uid="{00000000-0005-0000-0000-000051570000}"/>
    <cellStyle name="메모 4 3 2 2" xfId="21557" xr:uid="{00000000-0005-0000-0000-000052570000}"/>
    <cellStyle name="메모 4 3 2 3" xfId="21558" xr:uid="{00000000-0005-0000-0000-000053570000}"/>
    <cellStyle name="메모 4 3 2 4" xfId="21559" xr:uid="{00000000-0005-0000-0000-000054570000}"/>
    <cellStyle name="메모 4 3 3" xfId="21560" xr:uid="{00000000-0005-0000-0000-000055570000}"/>
    <cellStyle name="메모 4 3 3 2" xfId="21561" xr:uid="{00000000-0005-0000-0000-000056570000}"/>
    <cellStyle name="메모 4 3 3 3" xfId="21562" xr:uid="{00000000-0005-0000-0000-000057570000}"/>
    <cellStyle name="메모 4 3 3 4" xfId="21563" xr:uid="{00000000-0005-0000-0000-000058570000}"/>
    <cellStyle name="메모 4 3 4" xfId="21564" xr:uid="{00000000-0005-0000-0000-000059570000}"/>
    <cellStyle name="메모 4 3 4 2" xfId="21565" xr:uid="{00000000-0005-0000-0000-00005A570000}"/>
    <cellStyle name="메모 4 3 4 3" xfId="21566" xr:uid="{00000000-0005-0000-0000-00005B570000}"/>
    <cellStyle name="메모 4 3 4 4" xfId="21567" xr:uid="{00000000-0005-0000-0000-00005C570000}"/>
    <cellStyle name="메모 4 3 5" xfId="21568" xr:uid="{00000000-0005-0000-0000-00005D570000}"/>
    <cellStyle name="메모 4 3 5 2" xfId="21569" xr:uid="{00000000-0005-0000-0000-00005E570000}"/>
    <cellStyle name="메모 4 3 5 3" xfId="21570" xr:uid="{00000000-0005-0000-0000-00005F570000}"/>
    <cellStyle name="메모 4 3 5 4" xfId="21571" xr:uid="{00000000-0005-0000-0000-000060570000}"/>
    <cellStyle name="메모 4 3 6" xfId="21572" xr:uid="{00000000-0005-0000-0000-000061570000}"/>
    <cellStyle name="메모 4 3 6 2" xfId="21573" xr:uid="{00000000-0005-0000-0000-000062570000}"/>
    <cellStyle name="메모 4 3 6 3" xfId="21574" xr:uid="{00000000-0005-0000-0000-000063570000}"/>
    <cellStyle name="메모 4 3 6 4" xfId="21575" xr:uid="{00000000-0005-0000-0000-000064570000}"/>
    <cellStyle name="메모 4 3 7" xfId="21576" xr:uid="{00000000-0005-0000-0000-000065570000}"/>
    <cellStyle name="메모 4 3 7 2" xfId="21577" xr:uid="{00000000-0005-0000-0000-000066570000}"/>
    <cellStyle name="메모 4 3 7 3" xfId="21578" xr:uid="{00000000-0005-0000-0000-000067570000}"/>
    <cellStyle name="메모 4 3 7 4" xfId="21579" xr:uid="{00000000-0005-0000-0000-000068570000}"/>
    <cellStyle name="메모 4 3 8" xfId="21580" xr:uid="{00000000-0005-0000-0000-000069570000}"/>
    <cellStyle name="메모 4 3 8 2" xfId="21581" xr:uid="{00000000-0005-0000-0000-00006A570000}"/>
    <cellStyle name="메모 4 3 8 3" xfId="21582" xr:uid="{00000000-0005-0000-0000-00006B570000}"/>
    <cellStyle name="메모 4 3 8 4" xfId="21583" xr:uid="{00000000-0005-0000-0000-00006C570000}"/>
    <cellStyle name="메모 4 3 9" xfId="21584" xr:uid="{00000000-0005-0000-0000-00006D570000}"/>
    <cellStyle name="메모 4 4" xfId="21585" xr:uid="{00000000-0005-0000-0000-00006E570000}"/>
    <cellStyle name="메모 4 4 10" xfId="21586" xr:uid="{00000000-0005-0000-0000-00006F570000}"/>
    <cellStyle name="메모 4 4 11" xfId="21587" xr:uid="{00000000-0005-0000-0000-000070570000}"/>
    <cellStyle name="메모 4 4 2" xfId="21588" xr:uid="{00000000-0005-0000-0000-000071570000}"/>
    <cellStyle name="메모 4 4 2 2" xfId="21589" xr:uid="{00000000-0005-0000-0000-000072570000}"/>
    <cellStyle name="메모 4 4 2 3" xfId="21590" xr:uid="{00000000-0005-0000-0000-000073570000}"/>
    <cellStyle name="메모 4 4 2 4" xfId="21591" xr:uid="{00000000-0005-0000-0000-000074570000}"/>
    <cellStyle name="메모 4 4 3" xfId="21592" xr:uid="{00000000-0005-0000-0000-000075570000}"/>
    <cellStyle name="메모 4 4 3 2" xfId="21593" xr:uid="{00000000-0005-0000-0000-000076570000}"/>
    <cellStyle name="메모 4 4 3 3" xfId="21594" xr:uid="{00000000-0005-0000-0000-000077570000}"/>
    <cellStyle name="메모 4 4 3 4" xfId="21595" xr:uid="{00000000-0005-0000-0000-000078570000}"/>
    <cellStyle name="메모 4 4 4" xfId="21596" xr:uid="{00000000-0005-0000-0000-000079570000}"/>
    <cellStyle name="메모 4 4 4 2" xfId="21597" xr:uid="{00000000-0005-0000-0000-00007A570000}"/>
    <cellStyle name="메모 4 4 4 3" xfId="21598" xr:uid="{00000000-0005-0000-0000-00007B570000}"/>
    <cellStyle name="메모 4 4 4 4" xfId="21599" xr:uid="{00000000-0005-0000-0000-00007C570000}"/>
    <cellStyle name="메모 4 4 5" xfId="21600" xr:uid="{00000000-0005-0000-0000-00007D570000}"/>
    <cellStyle name="메모 4 4 5 2" xfId="21601" xr:uid="{00000000-0005-0000-0000-00007E570000}"/>
    <cellStyle name="메모 4 4 5 3" xfId="21602" xr:uid="{00000000-0005-0000-0000-00007F570000}"/>
    <cellStyle name="메모 4 4 5 4" xfId="21603" xr:uid="{00000000-0005-0000-0000-000080570000}"/>
    <cellStyle name="메모 4 4 6" xfId="21604" xr:uid="{00000000-0005-0000-0000-000081570000}"/>
    <cellStyle name="메모 4 4 6 2" xfId="21605" xr:uid="{00000000-0005-0000-0000-000082570000}"/>
    <cellStyle name="메모 4 4 6 3" xfId="21606" xr:uid="{00000000-0005-0000-0000-000083570000}"/>
    <cellStyle name="메모 4 4 6 4" xfId="21607" xr:uid="{00000000-0005-0000-0000-000084570000}"/>
    <cellStyle name="메모 4 4 7" xfId="21608" xr:uid="{00000000-0005-0000-0000-000085570000}"/>
    <cellStyle name="메모 4 4 7 2" xfId="21609" xr:uid="{00000000-0005-0000-0000-000086570000}"/>
    <cellStyle name="메모 4 4 7 3" xfId="21610" xr:uid="{00000000-0005-0000-0000-000087570000}"/>
    <cellStyle name="메모 4 4 7 4" xfId="21611" xr:uid="{00000000-0005-0000-0000-000088570000}"/>
    <cellStyle name="메모 4 4 8" xfId="21612" xr:uid="{00000000-0005-0000-0000-000089570000}"/>
    <cellStyle name="메모 4 4 8 2" xfId="21613" xr:uid="{00000000-0005-0000-0000-00008A570000}"/>
    <cellStyle name="메모 4 4 8 3" xfId="21614" xr:uid="{00000000-0005-0000-0000-00008B570000}"/>
    <cellStyle name="메모 4 4 8 4" xfId="21615" xr:uid="{00000000-0005-0000-0000-00008C570000}"/>
    <cellStyle name="메모 4 4 9" xfId="21616" xr:uid="{00000000-0005-0000-0000-00008D570000}"/>
    <cellStyle name="메모 4 5" xfId="21617" xr:uid="{00000000-0005-0000-0000-00008E570000}"/>
    <cellStyle name="메모 4 5 10" xfId="21618" xr:uid="{00000000-0005-0000-0000-00008F570000}"/>
    <cellStyle name="메모 4 5 11" xfId="21619" xr:uid="{00000000-0005-0000-0000-000090570000}"/>
    <cellStyle name="메모 4 5 2" xfId="21620" xr:uid="{00000000-0005-0000-0000-000091570000}"/>
    <cellStyle name="메모 4 5 2 2" xfId="21621" xr:uid="{00000000-0005-0000-0000-000092570000}"/>
    <cellStyle name="메모 4 5 2 3" xfId="21622" xr:uid="{00000000-0005-0000-0000-000093570000}"/>
    <cellStyle name="메모 4 5 2 4" xfId="21623" xr:uid="{00000000-0005-0000-0000-000094570000}"/>
    <cellStyle name="메모 4 5 3" xfId="21624" xr:uid="{00000000-0005-0000-0000-000095570000}"/>
    <cellStyle name="메모 4 5 3 2" xfId="21625" xr:uid="{00000000-0005-0000-0000-000096570000}"/>
    <cellStyle name="메모 4 5 3 3" xfId="21626" xr:uid="{00000000-0005-0000-0000-000097570000}"/>
    <cellStyle name="메모 4 5 3 4" xfId="21627" xr:uid="{00000000-0005-0000-0000-000098570000}"/>
    <cellStyle name="메모 4 5 4" xfId="21628" xr:uid="{00000000-0005-0000-0000-000099570000}"/>
    <cellStyle name="메모 4 5 4 2" xfId="21629" xr:uid="{00000000-0005-0000-0000-00009A570000}"/>
    <cellStyle name="메모 4 5 4 3" xfId="21630" xr:uid="{00000000-0005-0000-0000-00009B570000}"/>
    <cellStyle name="메모 4 5 4 4" xfId="21631" xr:uid="{00000000-0005-0000-0000-00009C570000}"/>
    <cellStyle name="메모 4 5 5" xfId="21632" xr:uid="{00000000-0005-0000-0000-00009D570000}"/>
    <cellStyle name="메모 4 5 5 2" xfId="21633" xr:uid="{00000000-0005-0000-0000-00009E570000}"/>
    <cellStyle name="메모 4 5 5 3" xfId="21634" xr:uid="{00000000-0005-0000-0000-00009F570000}"/>
    <cellStyle name="메모 4 5 5 4" xfId="21635" xr:uid="{00000000-0005-0000-0000-0000A0570000}"/>
    <cellStyle name="메모 4 5 6" xfId="21636" xr:uid="{00000000-0005-0000-0000-0000A1570000}"/>
    <cellStyle name="메모 4 5 6 2" xfId="21637" xr:uid="{00000000-0005-0000-0000-0000A2570000}"/>
    <cellStyle name="메모 4 5 6 3" xfId="21638" xr:uid="{00000000-0005-0000-0000-0000A3570000}"/>
    <cellStyle name="메모 4 5 6 4" xfId="21639" xr:uid="{00000000-0005-0000-0000-0000A4570000}"/>
    <cellStyle name="메모 4 5 7" xfId="21640" xr:uid="{00000000-0005-0000-0000-0000A5570000}"/>
    <cellStyle name="메모 4 5 7 2" xfId="21641" xr:uid="{00000000-0005-0000-0000-0000A6570000}"/>
    <cellStyle name="메모 4 5 7 3" xfId="21642" xr:uid="{00000000-0005-0000-0000-0000A7570000}"/>
    <cellStyle name="메모 4 5 7 4" xfId="21643" xr:uid="{00000000-0005-0000-0000-0000A8570000}"/>
    <cellStyle name="메모 4 5 8" xfId="21644" xr:uid="{00000000-0005-0000-0000-0000A9570000}"/>
    <cellStyle name="메모 4 5 8 2" xfId="21645" xr:uid="{00000000-0005-0000-0000-0000AA570000}"/>
    <cellStyle name="메모 4 5 8 3" xfId="21646" xr:uid="{00000000-0005-0000-0000-0000AB570000}"/>
    <cellStyle name="메모 4 5 8 4" xfId="21647" xr:uid="{00000000-0005-0000-0000-0000AC570000}"/>
    <cellStyle name="메모 4 5 9" xfId="21648" xr:uid="{00000000-0005-0000-0000-0000AD570000}"/>
    <cellStyle name="메모 4 6" xfId="21649" xr:uid="{00000000-0005-0000-0000-0000AE570000}"/>
    <cellStyle name="메모 4 6 2" xfId="21650" xr:uid="{00000000-0005-0000-0000-0000AF570000}"/>
    <cellStyle name="메모 4 6 3" xfId="21651" xr:uid="{00000000-0005-0000-0000-0000B0570000}"/>
    <cellStyle name="메모 4 6 4" xfId="21652" xr:uid="{00000000-0005-0000-0000-0000B1570000}"/>
    <cellStyle name="메모 4 7" xfId="21653" xr:uid="{00000000-0005-0000-0000-0000B2570000}"/>
    <cellStyle name="메모 4 7 2" xfId="21654" xr:uid="{00000000-0005-0000-0000-0000B3570000}"/>
    <cellStyle name="메모 4 7 3" xfId="21655" xr:uid="{00000000-0005-0000-0000-0000B4570000}"/>
    <cellStyle name="메모 4 7 4" xfId="21656" xr:uid="{00000000-0005-0000-0000-0000B5570000}"/>
    <cellStyle name="메모 4 8" xfId="21657" xr:uid="{00000000-0005-0000-0000-0000B6570000}"/>
    <cellStyle name="메모 4 8 2" xfId="21658" xr:uid="{00000000-0005-0000-0000-0000B7570000}"/>
    <cellStyle name="메모 4 8 3" xfId="21659" xr:uid="{00000000-0005-0000-0000-0000B8570000}"/>
    <cellStyle name="메모 4 8 4" xfId="21660" xr:uid="{00000000-0005-0000-0000-0000B9570000}"/>
    <cellStyle name="메모 4 9" xfId="21661" xr:uid="{00000000-0005-0000-0000-0000BA570000}"/>
    <cellStyle name="메모 4 9 2" xfId="21662" xr:uid="{00000000-0005-0000-0000-0000BB570000}"/>
    <cellStyle name="메모 4 9 3" xfId="21663" xr:uid="{00000000-0005-0000-0000-0000BC570000}"/>
    <cellStyle name="메모 4 9 4" xfId="21664" xr:uid="{00000000-0005-0000-0000-0000BD570000}"/>
    <cellStyle name="메모 40" xfId="21665" xr:uid="{00000000-0005-0000-0000-0000BE570000}"/>
    <cellStyle name="메모 40 2" xfId="21666" xr:uid="{00000000-0005-0000-0000-0000BF570000}"/>
    <cellStyle name="메모 40 3" xfId="21667" xr:uid="{00000000-0005-0000-0000-0000C0570000}"/>
    <cellStyle name="메모 40 4" xfId="21668" xr:uid="{00000000-0005-0000-0000-0000C1570000}"/>
    <cellStyle name="메모 41" xfId="21669" xr:uid="{00000000-0005-0000-0000-0000C2570000}"/>
    <cellStyle name="메모 41 2" xfId="21670" xr:uid="{00000000-0005-0000-0000-0000C3570000}"/>
    <cellStyle name="메모 41 3" xfId="21671" xr:uid="{00000000-0005-0000-0000-0000C4570000}"/>
    <cellStyle name="메모 41 4" xfId="21672" xr:uid="{00000000-0005-0000-0000-0000C5570000}"/>
    <cellStyle name="메모 42" xfId="21673" xr:uid="{00000000-0005-0000-0000-0000C6570000}"/>
    <cellStyle name="메모 42 2" xfId="21674" xr:uid="{00000000-0005-0000-0000-0000C7570000}"/>
    <cellStyle name="메모 42 3" xfId="21675" xr:uid="{00000000-0005-0000-0000-0000C8570000}"/>
    <cellStyle name="메모 42 4" xfId="21676" xr:uid="{00000000-0005-0000-0000-0000C9570000}"/>
    <cellStyle name="메모 43" xfId="21677" xr:uid="{00000000-0005-0000-0000-0000CA570000}"/>
    <cellStyle name="메모 43 2" xfId="21678" xr:uid="{00000000-0005-0000-0000-0000CB570000}"/>
    <cellStyle name="메모 43 3" xfId="21679" xr:uid="{00000000-0005-0000-0000-0000CC570000}"/>
    <cellStyle name="메모 43 4" xfId="21680" xr:uid="{00000000-0005-0000-0000-0000CD570000}"/>
    <cellStyle name="메모 44" xfId="21681" xr:uid="{00000000-0005-0000-0000-0000CE570000}"/>
    <cellStyle name="메모 44 2" xfId="21682" xr:uid="{00000000-0005-0000-0000-0000CF570000}"/>
    <cellStyle name="메모 44 3" xfId="21683" xr:uid="{00000000-0005-0000-0000-0000D0570000}"/>
    <cellStyle name="메모 44 4" xfId="21684" xr:uid="{00000000-0005-0000-0000-0000D1570000}"/>
    <cellStyle name="메모 45" xfId="21685" xr:uid="{00000000-0005-0000-0000-0000D2570000}"/>
    <cellStyle name="메모 45 2" xfId="21686" xr:uid="{00000000-0005-0000-0000-0000D3570000}"/>
    <cellStyle name="메모 45 3" xfId="21687" xr:uid="{00000000-0005-0000-0000-0000D4570000}"/>
    <cellStyle name="메모 45 4" xfId="21688" xr:uid="{00000000-0005-0000-0000-0000D5570000}"/>
    <cellStyle name="메모 46" xfId="21689" xr:uid="{00000000-0005-0000-0000-0000D6570000}"/>
    <cellStyle name="메모 46 2" xfId="21690" xr:uid="{00000000-0005-0000-0000-0000D7570000}"/>
    <cellStyle name="메모 46 3" xfId="21691" xr:uid="{00000000-0005-0000-0000-0000D8570000}"/>
    <cellStyle name="메모 46 4" xfId="21692" xr:uid="{00000000-0005-0000-0000-0000D9570000}"/>
    <cellStyle name="메모 47" xfId="21693" xr:uid="{00000000-0005-0000-0000-0000DA570000}"/>
    <cellStyle name="메모 47 2" xfId="21694" xr:uid="{00000000-0005-0000-0000-0000DB570000}"/>
    <cellStyle name="메모 47 3" xfId="21695" xr:uid="{00000000-0005-0000-0000-0000DC570000}"/>
    <cellStyle name="메모 47 4" xfId="21696" xr:uid="{00000000-0005-0000-0000-0000DD570000}"/>
    <cellStyle name="메모 48" xfId="21697" xr:uid="{00000000-0005-0000-0000-0000DE570000}"/>
    <cellStyle name="메모 48 2" xfId="21698" xr:uid="{00000000-0005-0000-0000-0000DF570000}"/>
    <cellStyle name="메모 48 3" xfId="21699" xr:uid="{00000000-0005-0000-0000-0000E0570000}"/>
    <cellStyle name="메모 48 4" xfId="21700" xr:uid="{00000000-0005-0000-0000-0000E1570000}"/>
    <cellStyle name="메모 49" xfId="21701" xr:uid="{00000000-0005-0000-0000-0000E2570000}"/>
    <cellStyle name="메모 49 2" xfId="21702" xr:uid="{00000000-0005-0000-0000-0000E3570000}"/>
    <cellStyle name="메모 49 3" xfId="21703" xr:uid="{00000000-0005-0000-0000-0000E4570000}"/>
    <cellStyle name="메모 49 4" xfId="21704" xr:uid="{00000000-0005-0000-0000-0000E5570000}"/>
    <cellStyle name="메모 5" xfId="21705" xr:uid="{00000000-0005-0000-0000-0000E6570000}"/>
    <cellStyle name="메모 5 10" xfId="21706" xr:uid="{00000000-0005-0000-0000-0000E7570000}"/>
    <cellStyle name="메모 5 10 2" xfId="21707" xr:uid="{00000000-0005-0000-0000-0000E8570000}"/>
    <cellStyle name="메모 5 10 3" xfId="21708" xr:uid="{00000000-0005-0000-0000-0000E9570000}"/>
    <cellStyle name="메모 5 10 4" xfId="21709" xr:uid="{00000000-0005-0000-0000-0000EA570000}"/>
    <cellStyle name="메모 5 11" xfId="21710" xr:uid="{00000000-0005-0000-0000-0000EB570000}"/>
    <cellStyle name="메모 5 11 2" xfId="21711" xr:uid="{00000000-0005-0000-0000-0000EC570000}"/>
    <cellStyle name="메모 5 11 3" xfId="21712" xr:uid="{00000000-0005-0000-0000-0000ED570000}"/>
    <cellStyle name="메모 5 11 4" xfId="21713" xr:uid="{00000000-0005-0000-0000-0000EE570000}"/>
    <cellStyle name="메모 5 12" xfId="21714" xr:uid="{00000000-0005-0000-0000-0000EF570000}"/>
    <cellStyle name="메모 5 12 2" xfId="21715" xr:uid="{00000000-0005-0000-0000-0000F0570000}"/>
    <cellStyle name="메모 5 13" xfId="21716" xr:uid="{00000000-0005-0000-0000-0000F1570000}"/>
    <cellStyle name="메모 5 14" xfId="21717" xr:uid="{00000000-0005-0000-0000-0000F2570000}"/>
    <cellStyle name="메모 5 2" xfId="21718" xr:uid="{00000000-0005-0000-0000-0000F3570000}"/>
    <cellStyle name="메모 5 2 10" xfId="21719" xr:uid="{00000000-0005-0000-0000-0000F4570000}"/>
    <cellStyle name="메모 5 2 11" xfId="21720" xr:uid="{00000000-0005-0000-0000-0000F5570000}"/>
    <cellStyle name="메모 5 2 2" xfId="21721" xr:uid="{00000000-0005-0000-0000-0000F6570000}"/>
    <cellStyle name="메모 5 2 2 2" xfId="21722" xr:uid="{00000000-0005-0000-0000-0000F7570000}"/>
    <cellStyle name="메모 5 2 2 3" xfId="21723" xr:uid="{00000000-0005-0000-0000-0000F8570000}"/>
    <cellStyle name="메모 5 2 2 4" xfId="21724" xr:uid="{00000000-0005-0000-0000-0000F9570000}"/>
    <cellStyle name="메모 5 2 3" xfId="21725" xr:uid="{00000000-0005-0000-0000-0000FA570000}"/>
    <cellStyle name="메모 5 2 3 2" xfId="21726" xr:uid="{00000000-0005-0000-0000-0000FB570000}"/>
    <cellStyle name="메모 5 2 3 3" xfId="21727" xr:uid="{00000000-0005-0000-0000-0000FC570000}"/>
    <cellStyle name="메모 5 2 3 4" xfId="21728" xr:uid="{00000000-0005-0000-0000-0000FD570000}"/>
    <cellStyle name="메모 5 2 4" xfId="21729" xr:uid="{00000000-0005-0000-0000-0000FE570000}"/>
    <cellStyle name="메모 5 2 4 2" xfId="21730" xr:uid="{00000000-0005-0000-0000-0000FF570000}"/>
    <cellStyle name="메모 5 2 4 3" xfId="21731" xr:uid="{00000000-0005-0000-0000-000000580000}"/>
    <cellStyle name="메모 5 2 4 4" xfId="21732" xr:uid="{00000000-0005-0000-0000-000001580000}"/>
    <cellStyle name="메모 5 2 5" xfId="21733" xr:uid="{00000000-0005-0000-0000-000002580000}"/>
    <cellStyle name="메모 5 2 5 2" xfId="21734" xr:uid="{00000000-0005-0000-0000-000003580000}"/>
    <cellStyle name="메모 5 2 5 3" xfId="21735" xr:uid="{00000000-0005-0000-0000-000004580000}"/>
    <cellStyle name="메모 5 2 5 4" xfId="21736" xr:uid="{00000000-0005-0000-0000-000005580000}"/>
    <cellStyle name="메모 5 2 6" xfId="21737" xr:uid="{00000000-0005-0000-0000-000006580000}"/>
    <cellStyle name="메모 5 2 6 2" xfId="21738" xr:uid="{00000000-0005-0000-0000-000007580000}"/>
    <cellStyle name="메모 5 2 6 3" xfId="21739" xr:uid="{00000000-0005-0000-0000-000008580000}"/>
    <cellStyle name="메모 5 2 6 4" xfId="21740" xr:uid="{00000000-0005-0000-0000-000009580000}"/>
    <cellStyle name="메모 5 2 7" xfId="21741" xr:uid="{00000000-0005-0000-0000-00000A580000}"/>
    <cellStyle name="메모 5 2 7 2" xfId="21742" xr:uid="{00000000-0005-0000-0000-00000B580000}"/>
    <cellStyle name="메모 5 2 7 3" xfId="21743" xr:uid="{00000000-0005-0000-0000-00000C580000}"/>
    <cellStyle name="메모 5 2 7 4" xfId="21744" xr:uid="{00000000-0005-0000-0000-00000D580000}"/>
    <cellStyle name="메모 5 2 8" xfId="21745" xr:uid="{00000000-0005-0000-0000-00000E580000}"/>
    <cellStyle name="메모 5 2 8 2" xfId="21746" xr:uid="{00000000-0005-0000-0000-00000F580000}"/>
    <cellStyle name="메모 5 2 8 3" xfId="21747" xr:uid="{00000000-0005-0000-0000-000010580000}"/>
    <cellStyle name="메모 5 2 8 4" xfId="21748" xr:uid="{00000000-0005-0000-0000-000011580000}"/>
    <cellStyle name="메모 5 2 9" xfId="21749" xr:uid="{00000000-0005-0000-0000-000012580000}"/>
    <cellStyle name="메모 5 2 9 2" xfId="21750" xr:uid="{00000000-0005-0000-0000-000013580000}"/>
    <cellStyle name="메모 5 3" xfId="21751" xr:uid="{00000000-0005-0000-0000-000014580000}"/>
    <cellStyle name="메모 5 3 10" xfId="21752" xr:uid="{00000000-0005-0000-0000-000015580000}"/>
    <cellStyle name="메모 5 3 11" xfId="21753" xr:uid="{00000000-0005-0000-0000-000016580000}"/>
    <cellStyle name="메모 5 3 12" xfId="21754" xr:uid="{00000000-0005-0000-0000-000017580000}"/>
    <cellStyle name="메모 5 3 2" xfId="21755" xr:uid="{00000000-0005-0000-0000-000018580000}"/>
    <cellStyle name="메모 5 3 2 2" xfId="21756" xr:uid="{00000000-0005-0000-0000-000019580000}"/>
    <cellStyle name="메모 5 3 2 3" xfId="21757" xr:uid="{00000000-0005-0000-0000-00001A580000}"/>
    <cellStyle name="메모 5 3 2 4" xfId="21758" xr:uid="{00000000-0005-0000-0000-00001B580000}"/>
    <cellStyle name="메모 5 3 3" xfId="21759" xr:uid="{00000000-0005-0000-0000-00001C580000}"/>
    <cellStyle name="메모 5 3 3 2" xfId="21760" xr:uid="{00000000-0005-0000-0000-00001D580000}"/>
    <cellStyle name="메모 5 3 3 3" xfId="21761" xr:uid="{00000000-0005-0000-0000-00001E580000}"/>
    <cellStyle name="메모 5 3 3 4" xfId="21762" xr:uid="{00000000-0005-0000-0000-00001F580000}"/>
    <cellStyle name="메모 5 3 4" xfId="21763" xr:uid="{00000000-0005-0000-0000-000020580000}"/>
    <cellStyle name="메모 5 3 4 2" xfId="21764" xr:uid="{00000000-0005-0000-0000-000021580000}"/>
    <cellStyle name="메모 5 3 4 3" xfId="21765" xr:uid="{00000000-0005-0000-0000-000022580000}"/>
    <cellStyle name="메모 5 3 4 4" xfId="21766" xr:uid="{00000000-0005-0000-0000-000023580000}"/>
    <cellStyle name="메모 5 3 5" xfId="21767" xr:uid="{00000000-0005-0000-0000-000024580000}"/>
    <cellStyle name="메모 5 3 5 2" xfId="21768" xr:uid="{00000000-0005-0000-0000-000025580000}"/>
    <cellStyle name="메모 5 3 5 3" xfId="21769" xr:uid="{00000000-0005-0000-0000-000026580000}"/>
    <cellStyle name="메모 5 3 5 4" xfId="21770" xr:uid="{00000000-0005-0000-0000-000027580000}"/>
    <cellStyle name="메모 5 3 6" xfId="21771" xr:uid="{00000000-0005-0000-0000-000028580000}"/>
    <cellStyle name="메모 5 3 6 2" xfId="21772" xr:uid="{00000000-0005-0000-0000-000029580000}"/>
    <cellStyle name="메모 5 3 6 3" xfId="21773" xr:uid="{00000000-0005-0000-0000-00002A580000}"/>
    <cellStyle name="메모 5 3 6 4" xfId="21774" xr:uid="{00000000-0005-0000-0000-00002B580000}"/>
    <cellStyle name="메모 5 3 7" xfId="21775" xr:uid="{00000000-0005-0000-0000-00002C580000}"/>
    <cellStyle name="메모 5 3 7 2" xfId="21776" xr:uid="{00000000-0005-0000-0000-00002D580000}"/>
    <cellStyle name="메모 5 3 7 3" xfId="21777" xr:uid="{00000000-0005-0000-0000-00002E580000}"/>
    <cellStyle name="메모 5 3 7 4" xfId="21778" xr:uid="{00000000-0005-0000-0000-00002F580000}"/>
    <cellStyle name="메모 5 3 8" xfId="21779" xr:uid="{00000000-0005-0000-0000-000030580000}"/>
    <cellStyle name="메모 5 3 8 2" xfId="21780" xr:uid="{00000000-0005-0000-0000-000031580000}"/>
    <cellStyle name="메모 5 3 8 3" xfId="21781" xr:uid="{00000000-0005-0000-0000-000032580000}"/>
    <cellStyle name="메모 5 3 8 4" xfId="21782" xr:uid="{00000000-0005-0000-0000-000033580000}"/>
    <cellStyle name="메모 5 3 9" xfId="21783" xr:uid="{00000000-0005-0000-0000-000034580000}"/>
    <cellStyle name="메모 5 4" xfId="21784" xr:uid="{00000000-0005-0000-0000-000035580000}"/>
    <cellStyle name="메모 5 4 10" xfId="21785" xr:uid="{00000000-0005-0000-0000-000036580000}"/>
    <cellStyle name="메모 5 4 11" xfId="21786" xr:uid="{00000000-0005-0000-0000-000037580000}"/>
    <cellStyle name="메모 5 4 2" xfId="21787" xr:uid="{00000000-0005-0000-0000-000038580000}"/>
    <cellStyle name="메모 5 4 2 2" xfId="21788" xr:uid="{00000000-0005-0000-0000-000039580000}"/>
    <cellStyle name="메모 5 4 2 3" xfId="21789" xr:uid="{00000000-0005-0000-0000-00003A580000}"/>
    <cellStyle name="메모 5 4 2 4" xfId="21790" xr:uid="{00000000-0005-0000-0000-00003B580000}"/>
    <cellStyle name="메모 5 4 3" xfId="21791" xr:uid="{00000000-0005-0000-0000-00003C580000}"/>
    <cellStyle name="메모 5 4 3 2" xfId="21792" xr:uid="{00000000-0005-0000-0000-00003D580000}"/>
    <cellStyle name="메모 5 4 3 3" xfId="21793" xr:uid="{00000000-0005-0000-0000-00003E580000}"/>
    <cellStyle name="메모 5 4 3 4" xfId="21794" xr:uid="{00000000-0005-0000-0000-00003F580000}"/>
    <cellStyle name="메모 5 4 4" xfId="21795" xr:uid="{00000000-0005-0000-0000-000040580000}"/>
    <cellStyle name="메모 5 4 4 2" xfId="21796" xr:uid="{00000000-0005-0000-0000-000041580000}"/>
    <cellStyle name="메모 5 4 4 3" xfId="21797" xr:uid="{00000000-0005-0000-0000-000042580000}"/>
    <cellStyle name="메모 5 4 4 4" xfId="21798" xr:uid="{00000000-0005-0000-0000-000043580000}"/>
    <cellStyle name="메모 5 4 5" xfId="21799" xr:uid="{00000000-0005-0000-0000-000044580000}"/>
    <cellStyle name="메모 5 4 5 2" xfId="21800" xr:uid="{00000000-0005-0000-0000-000045580000}"/>
    <cellStyle name="메모 5 4 5 3" xfId="21801" xr:uid="{00000000-0005-0000-0000-000046580000}"/>
    <cellStyle name="메모 5 4 5 4" xfId="21802" xr:uid="{00000000-0005-0000-0000-000047580000}"/>
    <cellStyle name="메모 5 4 6" xfId="21803" xr:uid="{00000000-0005-0000-0000-000048580000}"/>
    <cellStyle name="메모 5 4 6 2" xfId="21804" xr:uid="{00000000-0005-0000-0000-000049580000}"/>
    <cellStyle name="메모 5 4 6 3" xfId="21805" xr:uid="{00000000-0005-0000-0000-00004A580000}"/>
    <cellStyle name="메모 5 4 6 4" xfId="21806" xr:uid="{00000000-0005-0000-0000-00004B580000}"/>
    <cellStyle name="메모 5 4 7" xfId="21807" xr:uid="{00000000-0005-0000-0000-00004C580000}"/>
    <cellStyle name="메모 5 4 7 2" xfId="21808" xr:uid="{00000000-0005-0000-0000-00004D580000}"/>
    <cellStyle name="메모 5 4 7 3" xfId="21809" xr:uid="{00000000-0005-0000-0000-00004E580000}"/>
    <cellStyle name="메모 5 4 7 4" xfId="21810" xr:uid="{00000000-0005-0000-0000-00004F580000}"/>
    <cellStyle name="메모 5 4 8" xfId="21811" xr:uid="{00000000-0005-0000-0000-000050580000}"/>
    <cellStyle name="메모 5 4 8 2" xfId="21812" xr:uid="{00000000-0005-0000-0000-000051580000}"/>
    <cellStyle name="메모 5 4 8 3" xfId="21813" xr:uid="{00000000-0005-0000-0000-000052580000}"/>
    <cellStyle name="메모 5 4 8 4" xfId="21814" xr:uid="{00000000-0005-0000-0000-000053580000}"/>
    <cellStyle name="메모 5 4 9" xfId="21815" xr:uid="{00000000-0005-0000-0000-000054580000}"/>
    <cellStyle name="메모 5 5" xfId="21816" xr:uid="{00000000-0005-0000-0000-000055580000}"/>
    <cellStyle name="메모 5 5 2" xfId="21817" xr:uid="{00000000-0005-0000-0000-000056580000}"/>
    <cellStyle name="메모 5 5 3" xfId="21818" xr:uid="{00000000-0005-0000-0000-000057580000}"/>
    <cellStyle name="메모 5 5 4" xfId="21819" xr:uid="{00000000-0005-0000-0000-000058580000}"/>
    <cellStyle name="메모 5 6" xfId="21820" xr:uid="{00000000-0005-0000-0000-000059580000}"/>
    <cellStyle name="메모 5 6 2" xfId="21821" xr:uid="{00000000-0005-0000-0000-00005A580000}"/>
    <cellStyle name="메모 5 6 3" xfId="21822" xr:uid="{00000000-0005-0000-0000-00005B580000}"/>
    <cellStyle name="메모 5 6 4" xfId="21823" xr:uid="{00000000-0005-0000-0000-00005C580000}"/>
    <cellStyle name="메모 5 7" xfId="21824" xr:uid="{00000000-0005-0000-0000-00005D580000}"/>
    <cellStyle name="메모 5 7 2" xfId="21825" xr:uid="{00000000-0005-0000-0000-00005E580000}"/>
    <cellStyle name="메모 5 7 3" xfId="21826" xr:uid="{00000000-0005-0000-0000-00005F580000}"/>
    <cellStyle name="메모 5 7 4" xfId="21827" xr:uid="{00000000-0005-0000-0000-000060580000}"/>
    <cellStyle name="메모 5 8" xfId="21828" xr:uid="{00000000-0005-0000-0000-000061580000}"/>
    <cellStyle name="메모 5 8 2" xfId="21829" xr:uid="{00000000-0005-0000-0000-000062580000}"/>
    <cellStyle name="메모 5 8 3" xfId="21830" xr:uid="{00000000-0005-0000-0000-000063580000}"/>
    <cellStyle name="메모 5 8 4" xfId="21831" xr:uid="{00000000-0005-0000-0000-000064580000}"/>
    <cellStyle name="메모 5 9" xfId="21832" xr:uid="{00000000-0005-0000-0000-000065580000}"/>
    <cellStyle name="메모 5 9 2" xfId="21833" xr:uid="{00000000-0005-0000-0000-000066580000}"/>
    <cellStyle name="메모 5 9 3" xfId="21834" xr:uid="{00000000-0005-0000-0000-000067580000}"/>
    <cellStyle name="메모 5 9 4" xfId="21835" xr:uid="{00000000-0005-0000-0000-000068580000}"/>
    <cellStyle name="메모 50" xfId="21836" xr:uid="{00000000-0005-0000-0000-000069580000}"/>
    <cellStyle name="메모 50 2" xfId="21837" xr:uid="{00000000-0005-0000-0000-00006A580000}"/>
    <cellStyle name="메모 50 3" xfId="21838" xr:uid="{00000000-0005-0000-0000-00006B580000}"/>
    <cellStyle name="메모 50 4" xfId="21839" xr:uid="{00000000-0005-0000-0000-00006C580000}"/>
    <cellStyle name="메모 51" xfId="21840" xr:uid="{00000000-0005-0000-0000-00006D580000}"/>
    <cellStyle name="메모 51 2" xfId="21841" xr:uid="{00000000-0005-0000-0000-00006E580000}"/>
    <cellStyle name="메모 51 3" xfId="21842" xr:uid="{00000000-0005-0000-0000-00006F580000}"/>
    <cellStyle name="메모 51 4" xfId="21843" xr:uid="{00000000-0005-0000-0000-000070580000}"/>
    <cellStyle name="메모 52" xfId="21844" xr:uid="{00000000-0005-0000-0000-000071580000}"/>
    <cellStyle name="메모 52 2" xfId="21845" xr:uid="{00000000-0005-0000-0000-000072580000}"/>
    <cellStyle name="메모 52 3" xfId="21846" xr:uid="{00000000-0005-0000-0000-000073580000}"/>
    <cellStyle name="메모 52 4" xfId="21847" xr:uid="{00000000-0005-0000-0000-000074580000}"/>
    <cellStyle name="메모 53" xfId="21848" xr:uid="{00000000-0005-0000-0000-000075580000}"/>
    <cellStyle name="메모 53 2" xfId="21849" xr:uid="{00000000-0005-0000-0000-000076580000}"/>
    <cellStyle name="메모 53 3" xfId="21850" xr:uid="{00000000-0005-0000-0000-000077580000}"/>
    <cellStyle name="메모 53 4" xfId="21851" xr:uid="{00000000-0005-0000-0000-000078580000}"/>
    <cellStyle name="메모 54" xfId="21852" xr:uid="{00000000-0005-0000-0000-000079580000}"/>
    <cellStyle name="메모 54 2" xfId="21853" xr:uid="{00000000-0005-0000-0000-00007A580000}"/>
    <cellStyle name="메모 54 3" xfId="21854" xr:uid="{00000000-0005-0000-0000-00007B580000}"/>
    <cellStyle name="메모 54 4" xfId="21855" xr:uid="{00000000-0005-0000-0000-00007C580000}"/>
    <cellStyle name="메모 55" xfId="21856" xr:uid="{00000000-0005-0000-0000-00007D580000}"/>
    <cellStyle name="메모 55 2" xfId="21857" xr:uid="{00000000-0005-0000-0000-00007E580000}"/>
    <cellStyle name="메모 55 3" xfId="21858" xr:uid="{00000000-0005-0000-0000-00007F580000}"/>
    <cellStyle name="메모 55 4" xfId="21859" xr:uid="{00000000-0005-0000-0000-000080580000}"/>
    <cellStyle name="메모 56" xfId="21860" xr:uid="{00000000-0005-0000-0000-000081580000}"/>
    <cellStyle name="메모 56 2" xfId="21861" xr:uid="{00000000-0005-0000-0000-000082580000}"/>
    <cellStyle name="메모 56 3" xfId="21862" xr:uid="{00000000-0005-0000-0000-000083580000}"/>
    <cellStyle name="메모 56 4" xfId="21863" xr:uid="{00000000-0005-0000-0000-000084580000}"/>
    <cellStyle name="메모 57" xfId="21864" xr:uid="{00000000-0005-0000-0000-000085580000}"/>
    <cellStyle name="메모 57 2" xfId="21865" xr:uid="{00000000-0005-0000-0000-000086580000}"/>
    <cellStyle name="메모 57 3" xfId="21866" xr:uid="{00000000-0005-0000-0000-000087580000}"/>
    <cellStyle name="메모 57 4" xfId="21867" xr:uid="{00000000-0005-0000-0000-000088580000}"/>
    <cellStyle name="메모 58" xfId="21868" xr:uid="{00000000-0005-0000-0000-000089580000}"/>
    <cellStyle name="메모 58 2" xfId="21869" xr:uid="{00000000-0005-0000-0000-00008A580000}"/>
    <cellStyle name="메모 58 3" xfId="21870" xr:uid="{00000000-0005-0000-0000-00008B580000}"/>
    <cellStyle name="메모 58 4" xfId="21871" xr:uid="{00000000-0005-0000-0000-00008C580000}"/>
    <cellStyle name="메모 59" xfId="21872" xr:uid="{00000000-0005-0000-0000-00008D580000}"/>
    <cellStyle name="메모 59 2" xfId="21873" xr:uid="{00000000-0005-0000-0000-00008E580000}"/>
    <cellStyle name="메모 59 3" xfId="21874" xr:uid="{00000000-0005-0000-0000-00008F580000}"/>
    <cellStyle name="메모 59 4" xfId="21875" xr:uid="{00000000-0005-0000-0000-000090580000}"/>
    <cellStyle name="메모 6" xfId="21876" xr:uid="{00000000-0005-0000-0000-000091580000}"/>
    <cellStyle name="메모 6 10" xfId="21877" xr:uid="{00000000-0005-0000-0000-000092580000}"/>
    <cellStyle name="메모 6 10 2" xfId="21878" xr:uid="{00000000-0005-0000-0000-000093580000}"/>
    <cellStyle name="메모 6 10 3" xfId="21879" xr:uid="{00000000-0005-0000-0000-000094580000}"/>
    <cellStyle name="메모 6 10 4" xfId="21880" xr:uid="{00000000-0005-0000-0000-000095580000}"/>
    <cellStyle name="메모 6 11" xfId="21881" xr:uid="{00000000-0005-0000-0000-000096580000}"/>
    <cellStyle name="메모 6 12" xfId="21882" xr:uid="{00000000-0005-0000-0000-000097580000}"/>
    <cellStyle name="메모 6 12 2" xfId="21883" xr:uid="{00000000-0005-0000-0000-000098580000}"/>
    <cellStyle name="메모 6 13" xfId="21884" xr:uid="{00000000-0005-0000-0000-000099580000}"/>
    <cellStyle name="메모 6 2" xfId="21885" xr:uid="{00000000-0005-0000-0000-00009A580000}"/>
    <cellStyle name="메모 6 2 10" xfId="21886" xr:uid="{00000000-0005-0000-0000-00009B580000}"/>
    <cellStyle name="메모 6 2 11" xfId="21887" xr:uid="{00000000-0005-0000-0000-00009C580000}"/>
    <cellStyle name="메모 6 2 2" xfId="21888" xr:uid="{00000000-0005-0000-0000-00009D580000}"/>
    <cellStyle name="메모 6 2 2 2" xfId="21889" xr:uid="{00000000-0005-0000-0000-00009E580000}"/>
    <cellStyle name="메모 6 2 2 3" xfId="21890" xr:uid="{00000000-0005-0000-0000-00009F580000}"/>
    <cellStyle name="메모 6 2 2 4" xfId="21891" xr:uid="{00000000-0005-0000-0000-0000A0580000}"/>
    <cellStyle name="메모 6 2 3" xfId="21892" xr:uid="{00000000-0005-0000-0000-0000A1580000}"/>
    <cellStyle name="메모 6 2 3 2" xfId="21893" xr:uid="{00000000-0005-0000-0000-0000A2580000}"/>
    <cellStyle name="메모 6 2 3 3" xfId="21894" xr:uid="{00000000-0005-0000-0000-0000A3580000}"/>
    <cellStyle name="메모 6 2 3 4" xfId="21895" xr:uid="{00000000-0005-0000-0000-0000A4580000}"/>
    <cellStyle name="메모 6 2 4" xfId="21896" xr:uid="{00000000-0005-0000-0000-0000A5580000}"/>
    <cellStyle name="메모 6 2 4 2" xfId="21897" xr:uid="{00000000-0005-0000-0000-0000A6580000}"/>
    <cellStyle name="메모 6 2 4 3" xfId="21898" xr:uid="{00000000-0005-0000-0000-0000A7580000}"/>
    <cellStyle name="메모 6 2 4 4" xfId="21899" xr:uid="{00000000-0005-0000-0000-0000A8580000}"/>
    <cellStyle name="메모 6 2 5" xfId="21900" xr:uid="{00000000-0005-0000-0000-0000A9580000}"/>
    <cellStyle name="메모 6 2 5 2" xfId="21901" xr:uid="{00000000-0005-0000-0000-0000AA580000}"/>
    <cellStyle name="메모 6 2 5 3" xfId="21902" xr:uid="{00000000-0005-0000-0000-0000AB580000}"/>
    <cellStyle name="메모 6 2 5 4" xfId="21903" xr:uid="{00000000-0005-0000-0000-0000AC580000}"/>
    <cellStyle name="메모 6 2 6" xfId="21904" xr:uid="{00000000-0005-0000-0000-0000AD580000}"/>
    <cellStyle name="메모 6 2 6 2" xfId="21905" xr:uid="{00000000-0005-0000-0000-0000AE580000}"/>
    <cellStyle name="메모 6 2 6 3" xfId="21906" xr:uid="{00000000-0005-0000-0000-0000AF580000}"/>
    <cellStyle name="메모 6 2 6 4" xfId="21907" xr:uid="{00000000-0005-0000-0000-0000B0580000}"/>
    <cellStyle name="메모 6 2 7" xfId="21908" xr:uid="{00000000-0005-0000-0000-0000B1580000}"/>
    <cellStyle name="메모 6 2 7 2" xfId="21909" xr:uid="{00000000-0005-0000-0000-0000B2580000}"/>
    <cellStyle name="메모 6 2 7 3" xfId="21910" xr:uid="{00000000-0005-0000-0000-0000B3580000}"/>
    <cellStyle name="메모 6 2 7 4" xfId="21911" xr:uid="{00000000-0005-0000-0000-0000B4580000}"/>
    <cellStyle name="메모 6 2 8" xfId="21912" xr:uid="{00000000-0005-0000-0000-0000B5580000}"/>
    <cellStyle name="메모 6 2 8 2" xfId="21913" xr:uid="{00000000-0005-0000-0000-0000B6580000}"/>
    <cellStyle name="메모 6 2 8 3" xfId="21914" xr:uid="{00000000-0005-0000-0000-0000B7580000}"/>
    <cellStyle name="메모 6 2 8 4" xfId="21915" xr:uid="{00000000-0005-0000-0000-0000B8580000}"/>
    <cellStyle name="메모 6 2 9" xfId="21916" xr:uid="{00000000-0005-0000-0000-0000B9580000}"/>
    <cellStyle name="메모 6 3" xfId="21917" xr:uid="{00000000-0005-0000-0000-0000BA580000}"/>
    <cellStyle name="메모 6 3 10" xfId="21918" xr:uid="{00000000-0005-0000-0000-0000BB580000}"/>
    <cellStyle name="메모 6 3 11" xfId="21919" xr:uid="{00000000-0005-0000-0000-0000BC580000}"/>
    <cellStyle name="메모 6 3 2" xfId="21920" xr:uid="{00000000-0005-0000-0000-0000BD580000}"/>
    <cellStyle name="메모 6 3 2 2" xfId="21921" xr:uid="{00000000-0005-0000-0000-0000BE580000}"/>
    <cellStyle name="메모 6 3 2 3" xfId="21922" xr:uid="{00000000-0005-0000-0000-0000BF580000}"/>
    <cellStyle name="메모 6 3 2 4" xfId="21923" xr:uid="{00000000-0005-0000-0000-0000C0580000}"/>
    <cellStyle name="메모 6 3 3" xfId="21924" xr:uid="{00000000-0005-0000-0000-0000C1580000}"/>
    <cellStyle name="메모 6 3 3 2" xfId="21925" xr:uid="{00000000-0005-0000-0000-0000C2580000}"/>
    <cellStyle name="메모 6 3 3 3" xfId="21926" xr:uid="{00000000-0005-0000-0000-0000C3580000}"/>
    <cellStyle name="메모 6 3 3 4" xfId="21927" xr:uid="{00000000-0005-0000-0000-0000C4580000}"/>
    <cellStyle name="메모 6 3 4" xfId="21928" xr:uid="{00000000-0005-0000-0000-0000C5580000}"/>
    <cellStyle name="메모 6 3 4 2" xfId="21929" xr:uid="{00000000-0005-0000-0000-0000C6580000}"/>
    <cellStyle name="메모 6 3 4 3" xfId="21930" xr:uid="{00000000-0005-0000-0000-0000C7580000}"/>
    <cellStyle name="메모 6 3 4 4" xfId="21931" xr:uid="{00000000-0005-0000-0000-0000C8580000}"/>
    <cellStyle name="메모 6 3 5" xfId="21932" xr:uid="{00000000-0005-0000-0000-0000C9580000}"/>
    <cellStyle name="메모 6 3 5 2" xfId="21933" xr:uid="{00000000-0005-0000-0000-0000CA580000}"/>
    <cellStyle name="메모 6 3 5 3" xfId="21934" xr:uid="{00000000-0005-0000-0000-0000CB580000}"/>
    <cellStyle name="메모 6 3 5 4" xfId="21935" xr:uid="{00000000-0005-0000-0000-0000CC580000}"/>
    <cellStyle name="메모 6 3 6" xfId="21936" xr:uid="{00000000-0005-0000-0000-0000CD580000}"/>
    <cellStyle name="메모 6 3 6 2" xfId="21937" xr:uid="{00000000-0005-0000-0000-0000CE580000}"/>
    <cellStyle name="메모 6 3 6 3" xfId="21938" xr:uid="{00000000-0005-0000-0000-0000CF580000}"/>
    <cellStyle name="메모 6 3 6 4" xfId="21939" xr:uid="{00000000-0005-0000-0000-0000D0580000}"/>
    <cellStyle name="메모 6 3 7" xfId="21940" xr:uid="{00000000-0005-0000-0000-0000D1580000}"/>
    <cellStyle name="메모 6 3 7 2" xfId="21941" xr:uid="{00000000-0005-0000-0000-0000D2580000}"/>
    <cellStyle name="메모 6 3 7 3" xfId="21942" xr:uid="{00000000-0005-0000-0000-0000D3580000}"/>
    <cellStyle name="메모 6 3 7 4" xfId="21943" xr:uid="{00000000-0005-0000-0000-0000D4580000}"/>
    <cellStyle name="메모 6 3 8" xfId="21944" xr:uid="{00000000-0005-0000-0000-0000D5580000}"/>
    <cellStyle name="메모 6 3 8 2" xfId="21945" xr:uid="{00000000-0005-0000-0000-0000D6580000}"/>
    <cellStyle name="메모 6 3 8 3" xfId="21946" xr:uid="{00000000-0005-0000-0000-0000D7580000}"/>
    <cellStyle name="메모 6 3 8 4" xfId="21947" xr:uid="{00000000-0005-0000-0000-0000D8580000}"/>
    <cellStyle name="메모 6 3 9" xfId="21948" xr:uid="{00000000-0005-0000-0000-0000D9580000}"/>
    <cellStyle name="메모 6 4" xfId="21949" xr:uid="{00000000-0005-0000-0000-0000DA580000}"/>
    <cellStyle name="메모 6 4 2" xfId="21950" xr:uid="{00000000-0005-0000-0000-0000DB580000}"/>
    <cellStyle name="메모 6 4 3" xfId="21951" xr:uid="{00000000-0005-0000-0000-0000DC580000}"/>
    <cellStyle name="메모 6 4 4" xfId="21952" xr:uid="{00000000-0005-0000-0000-0000DD580000}"/>
    <cellStyle name="메모 6 5" xfId="21953" xr:uid="{00000000-0005-0000-0000-0000DE580000}"/>
    <cellStyle name="메모 6 5 2" xfId="21954" xr:uid="{00000000-0005-0000-0000-0000DF580000}"/>
    <cellStyle name="메모 6 5 3" xfId="21955" xr:uid="{00000000-0005-0000-0000-0000E0580000}"/>
    <cellStyle name="메모 6 5 4" xfId="21956" xr:uid="{00000000-0005-0000-0000-0000E1580000}"/>
    <cellStyle name="메모 6 6" xfId="21957" xr:uid="{00000000-0005-0000-0000-0000E2580000}"/>
    <cellStyle name="메모 6 6 2" xfId="21958" xr:uid="{00000000-0005-0000-0000-0000E3580000}"/>
    <cellStyle name="메모 6 6 3" xfId="21959" xr:uid="{00000000-0005-0000-0000-0000E4580000}"/>
    <cellStyle name="메모 6 6 4" xfId="21960" xr:uid="{00000000-0005-0000-0000-0000E5580000}"/>
    <cellStyle name="메모 6 7" xfId="21961" xr:uid="{00000000-0005-0000-0000-0000E6580000}"/>
    <cellStyle name="메모 6 7 2" xfId="21962" xr:uid="{00000000-0005-0000-0000-0000E7580000}"/>
    <cellStyle name="메모 6 7 3" xfId="21963" xr:uid="{00000000-0005-0000-0000-0000E8580000}"/>
    <cellStyle name="메모 6 7 4" xfId="21964" xr:uid="{00000000-0005-0000-0000-0000E9580000}"/>
    <cellStyle name="메모 6 8" xfId="21965" xr:uid="{00000000-0005-0000-0000-0000EA580000}"/>
    <cellStyle name="메모 6 8 2" xfId="21966" xr:uid="{00000000-0005-0000-0000-0000EB580000}"/>
    <cellStyle name="메모 6 8 3" xfId="21967" xr:uid="{00000000-0005-0000-0000-0000EC580000}"/>
    <cellStyle name="메모 6 8 4" xfId="21968" xr:uid="{00000000-0005-0000-0000-0000ED580000}"/>
    <cellStyle name="메모 6 9" xfId="21969" xr:uid="{00000000-0005-0000-0000-0000EE580000}"/>
    <cellStyle name="메모 6 9 2" xfId="21970" xr:uid="{00000000-0005-0000-0000-0000EF580000}"/>
    <cellStyle name="메모 6 9 3" xfId="21971" xr:uid="{00000000-0005-0000-0000-0000F0580000}"/>
    <cellStyle name="메모 6 9 4" xfId="21972" xr:uid="{00000000-0005-0000-0000-0000F1580000}"/>
    <cellStyle name="메모 60" xfId="21973" xr:uid="{00000000-0005-0000-0000-0000F2580000}"/>
    <cellStyle name="메모 60 2" xfId="21974" xr:uid="{00000000-0005-0000-0000-0000F3580000}"/>
    <cellStyle name="메모 60 3" xfId="21975" xr:uid="{00000000-0005-0000-0000-0000F4580000}"/>
    <cellStyle name="메모 60 4" xfId="21976" xr:uid="{00000000-0005-0000-0000-0000F5580000}"/>
    <cellStyle name="메모 61" xfId="21977" xr:uid="{00000000-0005-0000-0000-0000F6580000}"/>
    <cellStyle name="메모 61 2" xfId="21978" xr:uid="{00000000-0005-0000-0000-0000F7580000}"/>
    <cellStyle name="메모 61 3" xfId="21979" xr:uid="{00000000-0005-0000-0000-0000F8580000}"/>
    <cellStyle name="메모 61 4" xfId="21980" xr:uid="{00000000-0005-0000-0000-0000F9580000}"/>
    <cellStyle name="메모 62" xfId="21981" xr:uid="{00000000-0005-0000-0000-0000FA580000}"/>
    <cellStyle name="메모 62 2" xfId="21982" xr:uid="{00000000-0005-0000-0000-0000FB580000}"/>
    <cellStyle name="메모 62 3" xfId="21983" xr:uid="{00000000-0005-0000-0000-0000FC580000}"/>
    <cellStyle name="메모 62 4" xfId="21984" xr:uid="{00000000-0005-0000-0000-0000FD580000}"/>
    <cellStyle name="메모 63" xfId="21985" xr:uid="{00000000-0005-0000-0000-0000FE580000}"/>
    <cellStyle name="메모 63 2" xfId="21986" xr:uid="{00000000-0005-0000-0000-0000FF580000}"/>
    <cellStyle name="메모 63 3" xfId="21987" xr:uid="{00000000-0005-0000-0000-000000590000}"/>
    <cellStyle name="메모 63 4" xfId="21988" xr:uid="{00000000-0005-0000-0000-000001590000}"/>
    <cellStyle name="메모 64" xfId="21989" xr:uid="{00000000-0005-0000-0000-000002590000}"/>
    <cellStyle name="메모 64 2" xfId="21990" xr:uid="{00000000-0005-0000-0000-000003590000}"/>
    <cellStyle name="메모 64 3" xfId="21991" xr:uid="{00000000-0005-0000-0000-000004590000}"/>
    <cellStyle name="메모 64 4" xfId="21992" xr:uid="{00000000-0005-0000-0000-000005590000}"/>
    <cellStyle name="메모 65" xfId="21993" xr:uid="{00000000-0005-0000-0000-000006590000}"/>
    <cellStyle name="메모 65 2" xfId="21994" xr:uid="{00000000-0005-0000-0000-000007590000}"/>
    <cellStyle name="메모 65 3" xfId="21995" xr:uid="{00000000-0005-0000-0000-000008590000}"/>
    <cellStyle name="메모 65 4" xfId="21996" xr:uid="{00000000-0005-0000-0000-000009590000}"/>
    <cellStyle name="메모 66" xfId="21997" xr:uid="{00000000-0005-0000-0000-00000A590000}"/>
    <cellStyle name="메모 66 2" xfId="21998" xr:uid="{00000000-0005-0000-0000-00000B590000}"/>
    <cellStyle name="메모 66 3" xfId="21999" xr:uid="{00000000-0005-0000-0000-00000C590000}"/>
    <cellStyle name="메모 66 4" xfId="22000" xr:uid="{00000000-0005-0000-0000-00000D590000}"/>
    <cellStyle name="메모 67" xfId="22001" xr:uid="{00000000-0005-0000-0000-00000E590000}"/>
    <cellStyle name="메모 68" xfId="22002" xr:uid="{00000000-0005-0000-0000-00000F590000}"/>
    <cellStyle name="메모 69" xfId="22003" xr:uid="{00000000-0005-0000-0000-000010590000}"/>
    <cellStyle name="메모 7" xfId="22004" xr:uid="{00000000-0005-0000-0000-000011590000}"/>
    <cellStyle name="메모 7 10" xfId="22005" xr:uid="{00000000-0005-0000-0000-000012590000}"/>
    <cellStyle name="메모 7 11" xfId="22006" xr:uid="{00000000-0005-0000-0000-000013590000}"/>
    <cellStyle name="메모 7 12" xfId="22007" xr:uid="{00000000-0005-0000-0000-000014590000}"/>
    <cellStyle name="메모 7 2" xfId="22008" xr:uid="{00000000-0005-0000-0000-000015590000}"/>
    <cellStyle name="메모 7 2 10" xfId="22009" xr:uid="{00000000-0005-0000-0000-000016590000}"/>
    <cellStyle name="메모 7 2 11" xfId="22010" xr:uid="{00000000-0005-0000-0000-000017590000}"/>
    <cellStyle name="메모 7 2 2" xfId="22011" xr:uid="{00000000-0005-0000-0000-000018590000}"/>
    <cellStyle name="메모 7 2 2 2" xfId="22012" xr:uid="{00000000-0005-0000-0000-000019590000}"/>
    <cellStyle name="메모 7 2 2 3" xfId="22013" xr:uid="{00000000-0005-0000-0000-00001A590000}"/>
    <cellStyle name="메모 7 2 2 4" xfId="22014" xr:uid="{00000000-0005-0000-0000-00001B590000}"/>
    <cellStyle name="메모 7 2 3" xfId="22015" xr:uid="{00000000-0005-0000-0000-00001C590000}"/>
    <cellStyle name="메모 7 2 3 2" xfId="22016" xr:uid="{00000000-0005-0000-0000-00001D590000}"/>
    <cellStyle name="메모 7 2 3 3" xfId="22017" xr:uid="{00000000-0005-0000-0000-00001E590000}"/>
    <cellStyle name="메모 7 2 3 4" xfId="22018" xr:uid="{00000000-0005-0000-0000-00001F590000}"/>
    <cellStyle name="메모 7 2 4" xfId="22019" xr:uid="{00000000-0005-0000-0000-000020590000}"/>
    <cellStyle name="메모 7 2 4 2" xfId="22020" xr:uid="{00000000-0005-0000-0000-000021590000}"/>
    <cellStyle name="메모 7 2 4 3" xfId="22021" xr:uid="{00000000-0005-0000-0000-000022590000}"/>
    <cellStyle name="메모 7 2 4 4" xfId="22022" xr:uid="{00000000-0005-0000-0000-000023590000}"/>
    <cellStyle name="메모 7 2 5" xfId="22023" xr:uid="{00000000-0005-0000-0000-000024590000}"/>
    <cellStyle name="메모 7 2 5 2" xfId="22024" xr:uid="{00000000-0005-0000-0000-000025590000}"/>
    <cellStyle name="메모 7 2 5 3" xfId="22025" xr:uid="{00000000-0005-0000-0000-000026590000}"/>
    <cellStyle name="메모 7 2 5 4" xfId="22026" xr:uid="{00000000-0005-0000-0000-000027590000}"/>
    <cellStyle name="메모 7 2 6" xfId="22027" xr:uid="{00000000-0005-0000-0000-000028590000}"/>
    <cellStyle name="메모 7 2 6 2" xfId="22028" xr:uid="{00000000-0005-0000-0000-000029590000}"/>
    <cellStyle name="메모 7 2 6 3" xfId="22029" xr:uid="{00000000-0005-0000-0000-00002A590000}"/>
    <cellStyle name="메모 7 2 6 4" xfId="22030" xr:uid="{00000000-0005-0000-0000-00002B590000}"/>
    <cellStyle name="메모 7 2 7" xfId="22031" xr:uid="{00000000-0005-0000-0000-00002C590000}"/>
    <cellStyle name="메모 7 2 7 2" xfId="22032" xr:uid="{00000000-0005-0000-0000-00002D590000}"/>
    <cellStyle name="메모 7 2 7 3" xfId="22033" xr:uid="{00000000-0005-0000-0000-00002E590000}"/>
    <cellStyle name="메모 7 2 7 4" xfId="22034" xr:uid="{00000000-0005-0000-0000-00002F590000}"/>
    <cellStyle name="메모 7 2 8" xfId="22035" xr:uid="{00000000-0005-0000-0000-000030590000}"/>
    <cellStyle name="메모 7 2 8 2" xfId="22036" xr:uid="{00000000-0005-0000-0000-000031590000}"/>
    <cellStyle name="메모 7 2 8 3" xfId="22037" xr:uid="{00000000-0005-0000-0000-000032590000}"/>
    <cellStyle name="메모 7 2 8 4" xfId="22038" xr:uid="{00000000-0005-0000-0000-000033590000}"/>
    <cellStyle name="메모 7 2 9" xfId="22039" xr:uid="{00000000-0005-0000-0000-000034590000}"/>
    <cellStyle name="메모 7 3" xfId="22040" xr:uid="{00000000-0005-0000-0000-000035590000}"/>
    <cellStyle name="메모 7 3 2" xfId="22041" xr:uid="{00000000-0005-0000-0000-000036590000}"/>
    <cellStyle name="메모 7 3 3" xfId="22042" xr:uid="{00000000-0005-0000-0000-000037590000}"/>
    <cellStyle name="메모 7 3 4" xfId="22043" xr:uid="{00000000-0005-0000-0000-000038590000}"/>
    <cellStyle name="메모 7 4" xfId="22044" xr:uid="{00000000-0005-0000-0000-000039590000}"/>
    <cellStyle name="메모 7 4 2" xfId="22045" xr:uid="{00000000-0005-0000-0000-00003A590000}"/>
    <cellStyle name="메모 7 4 3" xfId="22046" xr:uid="{00000000-0005-0000-0000-00003B590000}"/>
    <cellStyle name="메모 7 4 4" xfId="22047" xr:uid="{00000000-0005-0000-0000-00003C590000}"/>
    <cellStyle name="메모 7 5" xfId="22048" xr:uid="{00000000-0005-0000-0000-00003D590000}"/>
    <cellStyle name="메모 7 5 2" xfId="22049" xr:uid="{00000000-0005-0000-0000-00003E590000}"/>
    <cellStyle name="메모 7 5 3" xfId="22050" xr:uid="{00000000-0005-0000-0000-00003F590000}"/>
    <cellStyle name="메모 7 5 4" xfId="22051" xr:uid="{00000000-0005-0000-0000-000040590000}"/>
    <cellStyle name="메모 7 6" xfId="22052" xr:uid="{00000000-0005-0000-0000-000041590000}"/>
    <cellStyle name="메모 7 6 2" xfId="22053" xr:uid="{00000000-0005-0000-0000-000042590000}"/>
    <cellStyle name="메모 7 6 3" xfId="22054" xr:uid="{00000000-0005-0000-0000-000043590000}"/>
    <cellStyle name="메모 7 6 4" xfId="22055" xr:uid="{00000000-0005-0000-0000-000044590000}"/>
    <cellStyle name="메모 7 7" xfId="22056" xr:uid="{00000000-0005-0000-0000-000045590000}"/>
    <cellStyle name="메모 7 7 2" xfId="22057" xr:uid="{00000000-0005-0000-0000-000046590000}"/>
    <cellStyle name="메모 7 7 3" xfId="22058" xr:uid="{00000000-0005-0000-0000-000047590000}"/>
    <cellStyle name="메모 7 7 4" xfId="22059" xr:uid="{00000000-0005-0000-0000-000048590000}"/>
    <cellStyle name="메모 7 8" xfId="22060" xr:uid="{00000000-0005-0000-0000-000049590000}"/>
    <cellStyle name="메모 7 8 2" xfId="22061" xr:uid="{00000000-0005-0000-0000-00004A590000}"/>
    <cellStyle name="메모 7 8 3" xfId="22062" xr:uid="{00000000-0005-0000-0000-00004B590000}"/>
    <cellStyle name="메모 7 8 4" xfId="22063" xr:uid="{00000000-0005-0000-0000-00004C590000}"/>
    <cellStyle name="메모 7 9" xfId="22064" xr:uid="{00000000-0005-0000-0000-00004D590000}"/>
    <cellStyle name="메모 7 9 2" xfId="22065" xr:uid="{00000000-0005-0000-0000-00004E590000}"/>
    <cellStyle name="메모 7 9 3" xfId="22066" xr:uid="{00000000-0005-0000-0000-00004F590000}"/>
    <cellStyle name="메모 7 9 4" xfId="22067" xr:uid="{00000000-0005-0000-0000-000050590000}"/>
    <cellStyle name="메모 70" xfId="35601" xr:uid="{00000000-0005-0000-0000-000051590000}"/>
    <cellStyle name="메모 71" xfId="35602" xr:uid="{00000000-0005-0000-0000-000052590000}"/>
    <cellStyle name="메모 72" xfId="35603" xr:uid="{00000000-0005-0000-0000-000053590000}"/>
    <cellStyle name="메모 73" xfId="35604" xr:uid="{00000000-0005-0000-0000-000054590000}"/>
    <cellStyle name="메모 74" xfId="35605" xr:uid="{00000000-0005-0000-0000-000055590000}"/>
    <cellStyle name="메모 75" xfId="35606" xr:uid="{00000000-0005-0000-0000-000056590000}"/>
    <cellStyle name="메모 76" xfId="35607" xr:uid="{00000000-0005-0000-0000-000057590000}"/>
    <cellStyle name="메모 77" xfId="35608" xr:uid="{00000000-0005-0000-0000-000058590000}"/>
    <cellStyle name="메모 78" xfId="35609" xr:uid="{00000000-0005-0000-0000-000059590000}"/>
    <cellStyle name="메모 79" xfId="35610" xr:uid="{00000000-0005-0000-0000-00005A590000}"/>
    <cellStyle name="메모 8" xfId="22068" xr:uid="{00000000-0005-0000-0000-00005B590000}"/>
    <cellStyle name="메모 8 10" xfId="22069" xr:uid="{00000000-0005-0000-0000-00005C590000}"/>
    <cellStyle name="메모 8 11" xfId="22070" xr:uid="{00000000-0005-0000-0000-00005D590000}"/>
    <cellStyle name="메모 8 2" xfId="22071" xr:uid="{00000000-0005-0000-0000-00005E590000}"/>
    <cellStyle name="메모 8 2 2" xfId="22072" xr:uid="{00000000-0005-0000-0000-00005F590000}"/>
    <cellStyle name="메모 8 2 3" xfId="22073" xr:uid="{00000000-0005-0000-0000-000060590000}"/>
    <cellStyle name="메모 8 2 4" xfId="22074" xr:uid="{00000000-0005-0000-0000-000061590000}"/>
    <cellStyle name="메모 8 3" xfId="22075" xr:uid="{00000000-0005-0000-0000-000062590000}"/>
    <cellStyle name="메모 8 3 2" xfId="22076" xr:uid="{00000000-0005-0000-0000-000063590000}"/>
    <cellStyle name="메모 8 3 3" xfId="22077" xr:uid="{00000000-0005-0000-0000-000064590000}"/>
    <cellStyle name="메모 8 3 4" xfId="22078" xr:uid="{00000000-0005-0000-0000-000065590000}"/>
    <cellStyle name="메모 8 4" xfId="22079" xr:uid="{00000000-0005-0000-0000-000066590000}"/>
    <cellStyle name="메모 8 4 2" xfId="22080" xr:uid="{00000000-0005-0000-0000-000067590000}"/>
    <cellStyle name="메모 8 4 3" xfId="22081" xr:uid="{00000000-0005-0000-0000-000068590000}"/>
    <cellStyle name="메모 8 4 4" xfId="22082" xr:uid="{00000000-0005-0000-0000-000069590000}"/>
    <cellStyle name="메모 8 5" xfId="22083" xr:uid="{00000000-0005-0000-0000-00006A590000}"/>
    <cellStyle name="메모 8 5 2" xfId="22084" xr:uid="{00000000-0005-0000-0000-00006B590000}"/>
    <cellStyle name="메모 8 5 3" xfId="22085" xr:uid="{00000000-0005-0000-0000-00006C590000}"/>
    <cellStyle name="메모 8 5 4" xfId="22086" xr:uid="{00000000-0005-0000-0000-00006D590000}"/>
    <cellStyle name="메모 8 6" xfId="22087" xr:uid="{00000000-0005-0000-0000-00006E590000}"/>
    <cellStyle name="메모 8 6 2" xfId="22088" xr:uid="{00000000-0005-0000-0000-00006F590000}"/>
    <cellStyle name="메모 8 6 3" xfId="22089" xr:uid="{00000000-0005-0000-0000-000070590000}"/>
    <cellStyle name="메모 8 6 4" xfId="22090" xr:uid="{00000000-0005-0000-0000-000071590000}"/>
    <cellStyle name="메모 8 7" xfId="22091" xr:uid="{00000000-0005-0000-0000-000072590000}"/>
    <cellStyle name="메모 8 7 2" xfId="22092" xr:uid="{00000000-0005-0000-0000-000073590000}"/>
    <cellStyle name="메모 8 7 3" xfId="22093" xr:uid="{00000000-0005-0000-0000-000074590000}"/>
    <cellStyle name="메모 8 7 4" xfId="22094" xr:uid="{00000000-0005-0000-0000-000075590000}"/>
    <cellStyle name="메모 8 8" xfId="22095" xr:uid="{00000000-0005-0000-0000-000076590000}"/>
    <cellStyle name="메모 8 8 2" xfId="22096" xr:uid="{00000000-0005-0000-0000-000077590000}"/>
    <cellStyle name="메모 8 8 3" xfId="22097" xr:uid="{00000000-0005-0000-0000-000078590000}"/>
    <cellStyle name="메모 8 8 4" xfId="22098" xr:uid="{00000000-0005-0000-0000-000079590000}"/>
    <cellStyle name="메모 8 9" xfId="22099" xr:uid="{00000000-0005-0000-0000-00007A590000}"/>
    <cellStyle name="메모 80" xfId="35611" xr:uid="{00000000-0005-0000-0000-00007B590000}"/>
    <cellStyle name="메모 81" xfId="35612" xr:uid="{00000000-0005-0000-0000-00007C590000}"/>
    <cellStyle name="메모 82" xfId="35613" xr:uid="{00000000-0005-0000-0000-00007D590000}"/>
    <cellStyle name="메모 83" xfId="35614" xr:uid="{00000000-0005-0000-0000-00007E590000}"/>
    <cellStyle name="메모 84" xfId="35615" xr:uid="{00000000-0005-0000-0000-00007F590000}"/>
    <cellStyle name="메모 85" xfId="35616" xr:uid="{00000000-0005-0000-0000-000080590000}"/>
    <cellStyle name="메모 86" xfId="35617" xr:uid="{00000000-0005-0000-0000-000081590000}"/>
    <cellStyle name="메모 87" xfId="35618" xr:uid="{00000000-0005-0000-0000-000082590000}"/>
    <cellStyle name="메모 88" xfId="35619" xr:uid="{00000000-0005-0000-0000-000083590000}"/>
    <cellStyle name="메모 89" xfId="35620" xr:uid="{00000000-0005-0000-0000-000084590000}"/>
    <cellStyle name="메모 9" xfId="22100" xr:uid="{00000000-0005-0000-0000-000085590000}"/>
    <cellStyle name="메모 9 10" xfId="22101" xr:uid="{00000000-0005-0000-0000-000086590000}"/>
    <cellStyle name="메모 9 11" xfId="22102" xr:uid="{00000000-0005-0000-0000-000087590000}"/>
    <cellStyle name="메모 9 2" xfId="22103" xr:uid="{00000000-0005-0000-0000-000088590000}"/>
    <cellStyle name="메모 9 2 2" xfId="22104" xr:uid="{00000000-0005-0000-0000-000089590000}"/>
    <cellStyle name="메모 9 2 3" xfId="22105" xr:uid="{00000000-0005-0000-0000-00008A590000}"/>
    <cellStyle name="메모 9 2 4" xfId="22106" xr:uid="{00000000-0005-0000-0000-00008B590000}"/>
    <cellStyle name="메모 9 3" xfId="22107" xr:uid="{00000000-0005-0000-0000-00008C590000}"/>
    <cellStyle name="메모 9 3 2" xfId="22108" xr:uid="{00000000-0005-0000-0000-00008D590000}"/>
    <cellStyle name="메모 9 3 3" xfId="22109" xr:uid="{00000000-0005-0000-0000-00008E590000}"/>
    <cellStyle name="메모 9 3 4" xfId="22110" xr:uid="{00000000-0005-0000-0000-00008F590000}"/>
    <cellStyle name="메모 9 4" xfId="22111" xr:uid="{00000000-0005-0000-0000-000090590000}"/>
    <cellStyle name="메모 9 4 2" xfId="22112" xr:uid="{00000000-0005-0000-0000-000091590000}"/>
    <cellStyle name="메모 9 4 3" xfId="22113" xr:uid="{00000000-0005-0000-0000-000092590000}"/>
    <cellStyle name="메모 9 4 4" xfId="22114" xr:uid="{00000000-0005-0000-0000-000093590000}"/>
    <cellStyle name="메모 9 5" xfId="22115" xr:uid="{00000000-0005-0000-0000-000094590000}"/>
    <cellStyle name="메모 9 5 2" xfId="22116" xr:uid="{00000000-0005-0000-0000-000095590000}"/>
    <cellStyle name="메모 9 5 3" xfId="22117" xr:uid="{00000000-0005-0000-0000-000096590000}"/>
    <cellStyle name="메모 9 5 4" xfId="22118" xr:uid="{00000000-0005-0000-0000-000097590000}"/>
    <cellStyle name="메모 9 6" xfId="22119" xr:uid="{00000000-0005-0000-0000-000098590000}"/>
    <cellStyle name="메모 9 6 2" xfId="22120" xr:uid="{00000000-0005-0000-0000-000099590000}"/>
    <cellStyle name="메모 9 6 3" xfId="22121" xr:uid="{00000000-0005-0000-0000-00009A590000}"/>
    <cellStyle name="메모 9 6 4" xfId="22122" xr:uid="{00000000-0005-0000-0000-00009B590000}"/>
    <cellStyle name="메모 9 7" xfId="22123" xr:uid="{00000000-0005-0000-0000-00009C590000}"/>
    <cellStyle name="메모 9 7 2" xfId="22124" xr:uid="{00000000-0005-0000-0000-00009D590000}"/>
    <cellStyle name="메모 9 7 3" xfId="22125" xr:uid="{00000000-0005-0000-0000-00009E590000}"/>
    <cellStyle name="메모 9 7 4" xfId="22126" xr:uid="{00000000-0005-0000-0000-00009F590000}"/>
    <cellStyle name="메모 9 8" xfId="22127" xr:uid="{00000000-0005-0000-0000-0000A0590000}"/>
    <cellStyle name="메모 9 8 2" xfId="22128" xr:uid="{00000000-0005-0000-0000-0000A1590000}"/>
    <cellStyle name="메모 9 8 3" xfId="22129" xr:uid="{00000000-0005-0000-0000-0000A2590000}"/>
    <cellStyle name="메모 9 8 4" xfId="22130" xr:uid="{00000000-0005-0000-0000-0000A3590000}"/>
    <cellStyle name="메모 9 9" xfId="22131" xr:uid="{00000000-0005-0000-0000-0000A4590000}"/>
    <cellStyle name="메모 90" xfId="35621" xr:uid="{00000000-0005-0000-0000-0000A5590000}"/>
    <cellStyle name="메모 91" xfId="35622" xr:uid="{00000000-0005-0000-0000-0000A6590000}"/>
    <cellStyle name="메모 92" xfId="35623" xr:uid="{00000000-0005-0000-0000-0000A7590000}"/>
    <cellStyle name="메모 93" xfId="35624" xr:uid="{00000000-0005-0000-0000-0000A8590000}"/>
    <cellStyle name="메모 94" xfId="35625" xr:uid="{00000000-0005-0000-0000-0000A9590000}"/>
    <cellStyle name="메모 95" xfId="35626" xr:uid="{00000000-0005-0000-0000-0000AA590000}"/>
    <cellStyle name="메모 96" xfId="35627" xr:uid="{00000000-0005-0000-0000-0000AB590000}"/>
    <cellStyle name="메모 97" xfId="35628" xr:uid="{00000000-0005-0000-0000-0000AC590000}"/>
    <cellStyle name="메모 98" xfId="35629" xr:uid="{00000000-0005-0000-0000-0000AD590000}"/>
    <cellStyle name="메모 99" xfId="35630" xr:uid="{00000000-0005-0000-0000-0000AE590000}"/>
    <cellStyle name="문자열" xfId="22132" xr:uid="{00000000-0005-0000-0000-0000AF590000}"/>
    <cellStyle name="문자열 2" xfId="22133" xr:uid="{00000000-0005-0000-0000-0000B0590000}"/>
    <cellStyle name="믅됞 [0.00]_NT Server " xfId="22134" xr:uid="{00000000-0005-0000-0000-0000B1590000}"/>
    <cellStyle name="믅됞_NT Server " xfId="22135" xr:uid="{00000000-0005-0000-0000-0000B2590000}"/>
    <cellStyle name="백분율 10" xfId="22136" xr:uid="{00000000-0005-0000-0000-0000B3590000}"/>
    <cellStyle name="백분율 10 10" xfId="22137" xr:uid="{00000000-0005-0000-0000-0000B4590000}"/>
    <cellStyle name="백분율 10 11" xfId="22138" xr:uid="{00000000-0005-0000-0000-0000B5590000}"/>
    <cellStyle name="백분율 10 12" xfId="22139" xr:uid="{00000000-0005-0000-0000-0000B6590000}"/>
    <cellStyle name="백분율 10 13" xfId="22140" xr:uid="{00000000-0005-0000-0000-0000B7590000}"/>
    <cellStyle name="백분율 10 14" xfId="22141" xr:uid="{00000000-0005-0000-0000-0000B8590000}"/>
    <cellStyle name="백분율 10 15" xfId="22142" xr:uid="{00000000-0005-0000-0000-0000B9590000}"/>
    <cellStyle name="백분율 10 16" xfId="22143" xr:uid="{00000000-0005-0000-0000-0000BA590000}"/>
    <cellStyle name="백분율 10 17" xfId="22144" xr:uid="{00000000-0005-0000-0000-0000BB590000}"/>
    <cellStyle name="백분율 10 18" xfId="35631" xr:uid="{00000000-0005-0000-0000-0000BC590000}"/>
    <cellStyle name="백분율 10 19" xfId="35632" xr:uid="{00000000-0005-0000-0000-0000BD590000}"/>
    <cellStyle name="백분율 10 2" xfId="22145" xr:uid="{00000000-0005-0000-0000-0000BE590000}"/>
    <cellStyle name="백분율 10 20" xfId="35633" xr:uid="{00000000-0005-0000-0000-0000BF590000}"/>
    <cellStyle name="백분율 10 21" xfId="35634" xr:uid="{00000000-0005-0000-0000-0000C0590000}"/>
    <cellStyle name="백분율 10 22" xfId="35635" xr:uid="{00000000-0005-0000-0000-0000C1590000}"/>
    <cellStyle name="백분율 10 23" xfId="35636" xr:uid="{00000000-0005-0000-0000-0000C2590000}"/>
    <cellStyle name="백분율 10 24" xfId="35637" xr:uid="{00000000-0005-0000-0000-0000C3590000}"/>
    <cellStyle name="백분율 10 25" xfId="35638" xr:uid="{00000000-0005-0000-0000-0000C4590000}"/>
    <cellStyle name="백분율 10 26" xfId="35639" xr:uid="{00000000-0005-0000-0000-0000C5590000}"/>
    <cellStyle name="백분율 10 27" xfId="35640" xr:uid="{00000000-0005-0000-0000-0000C6590000}"/>
    <cellStyle name="백분율 10 28" xfId="35641" xr:uid="{00000000-0005-0000-0000-0000C7590000}"/>
    <cellStyle name="백분율 10 29" xfId="35642" xr:uid="{00000000-0005-0000-0000-0000C8590000}"/>
    <cellStyle name="백분율 10 3" xfId="22146" xr:uid="{00000000-0005-0000-0000-0000C9590000}"/>
    <cellStyle name="백분율 10 30" xfId="35643" xr:uid="{00000000-0005-0000-0000-0000CA590000}"/>
    <cellStyle name="백분율 10 31" xfId="35644" xr:uid="{00000000-0005-0000-0000-0000CB590000}"/>
    <cellStyle name="백분율 10 32" xfId="35645" xr:uid="{00000000-0005-0000-0000-0000CC590000}"/>
    <cellStyle name="백분율 10 33" xfId="35646" xr:uid="{00000000-0005-0000-0000-0000CD590000}"/>
    <cellStyle name="백분율 10 34" xfId="35647" xr:uid="{00000000-0005-0000-0000-0000CE590000}"/>
    <cellStyle name="백분율 10 35" xfId="35648" xr:uid="{00000000-0005-0000-0000-0000CF590000}"/>
    <cellStyle name="백분율 10 36" xfId="35649" xr:uid="{00000000-0005-0000-0000-0000D0590000}"/>
    <cellStyle name="백분율 10 37" xfId="35650" xr:uid="{00000000-0005-0000-0000-0000D1590000}"/>
    <cellStyle name="백분율 10 38" xfId="35651" xr:uid="{00000000-0005-0000-0000-0000D2590000}"/>
    <cellStyle name="백분율 10 39" xfId="35652" xr:uid="{00000000-0005-0000-0000-0000D3590000}"/>
    <cellStyle name="백분율 10 4" xfId="22147" xr:uid="{00000000-0005-0000-0000-0000D4590000}"/>
    <cellStyle name="백분율 10 40" xfId="35653" xr:uid="{00000000-0005-0000-0000-0000D5590000}"/>
    <cellStyle name="백분율 10 41" xfId="35654" xr:uid="{00000000-0005-0000-0000-0000D6590000}"/>
    <cellStyle name="백분율 10 42" xfId="35655" xr:uid="{00000000-0005-0000-0000-0000D7590000}"/>
    <cellStyle name="백분율 10 43" xfId="35656" xr:uid="{00000000-0005-0000-0000-0000D8590000}"/>
    <cellStyle name="백분율 10 5" xfId="22148" xr:uid="{00000000-0005-0000-0000-0000D9590000}"/>
    <cellStyle name="백분율 10 6" xfId="22149" xr:uid="{00000000-0005-0000-0000-0000DA590000}"/>
    <cellStyle name="백분율 10 7" xfId="22150" xr:uid="{00000000-0005-0000-0000-0000DB590000}"/>
    <cellStyle name="백분율 10 8" xfId="22151" xr:uid="{00000000-0005-0000-0000-0000DC590000}"/>
    <cellStyle name="백분율 10 9" xfId="22152" xr:uid="{00000000-0005-0000-0000-0000DD590000}"/>
    <cellStyle name="백분율 11" xfId="22153" xr:uid="{00000000-0005-0000-0000-0000DE590000}"/>
    <cellStyle name="백분율 11 2" xfId="22154" xr:uid="{00000000-0005-0000-0000-0000DF590000}"/>
    <cellStyle name="백분율 11 3" xfId="22155" xr:uid="{00000000-0005-0000-0000-0000E0590000}"/>
    <cellStyle name="백분율 12" xfId="22156" xr:uid="{00000000-0005-0000-0000-0000E1590000}"/>
    <cellStyle name="백분율 13" xfId="22157" xr:uid="{00000000-0005-0000-0000-0000E2590000}"/>
    <cellStyle name="백분율 14" xfId="35657" xr:uid="{00000000-0005-0000-0000-0000E3590000}"/>
    <cellStyle name="백분율 15" xfId="35658" xr:uid="{00000000-0005-0000-0000-0000E4590000}"/>
    <cellStyle name="백분율 16" xfId="35659" xr:uid="{00000000-0005-0000-0000-0000E5590000}"/>
    <cellStyle name="백분율 17" xfId="35660" xr:uid="{00000000-0005-0000-0000-0000E6590000}"/>
    <cellStyle name="백분율 18" xfId="35661" xr:uid="{00000000-0005-0000-0000-0000E7590000}"/>
    <cellStyle name="백분율 19" xfId="35662" xr:uid="{00000000-0005-0000-0000-0000E8590000}"/>
    <cellStyle name="백분율 2" xfId="22158" xr:uid="{00000000-0005-0000-0000-0000E9590000}"/>
    <cellStyle name="백분율 2 10" xfId="22159" xr:uid="{00000000-0005-0000-0000-0000EA590000}"/>
    <cellStyle name="백분율 2 11" xfId="22160" xr:uid="{00000000-0005-0000-0000-0000EB590000}"/>
    <cellStyle name="백분율 2 2" xfId="22161" xr:uid="{00000000-0005-0000-0000-0000EC590000}"/>
    <cellStyle name="백분율 2 2 2" xfId="22162" xr:uid="{00000000-0005-0000-0000-0000ED590000}"/>
    <cellStyle name="백분율 2 2 2 2" xfId="22163" xr:uid="{00000000-0005-0000-0000-0000EE590000}"/>
    <cellStyle name="백분율 2 2 3" xfId="22164" xr:uid="{00000000-0005-0000-0000-0000EF590000}"/>
    <cellStyle name="백분율 2 2 3 2" xfId="22165" xr:uid="{00000000-0005-0000-0000-0000F0590000}"/>
    <cellStyle name="백분율 2 2 4" xfId="22166" xr:uid="{00000000-0005-0000-0000-0000F1590000}"/>
    <cellStyle name="백분율 2 2 4 2" xfId="22167" xr:uid="{00000000-0005-0000-0000-0000F2590000}"/>
    <cellStyle name="백분율 2 2 5" xfId="22168" xr:uid="{00000000-0005-0000-0000-0000F3590000}"/>
    <cellStyle name="백분율 2 2 5 2" xfId="22169" xr:uid="{00000000-0005-0000-0000-0000F4590000}"/>
    <cellStyle name="백분율 2 2 6" xfId="22170" xr:uid="{00000000-0005-0000-0000-0000F5590000}"/>
    <cellStyle name="백분율 2 2 6 2" xfId="22171" xr:uid="{00000000-0005-0000-0000-0000F6590000}"/>
    <cellStyle name="백분율 2 2 7" xfId="22172" xr:uid="{00000000-0005-0000-0000-0000F7590000}"/>
    <cellStyle name="백분율 2 3" xfId="22173" xr:uid="{00000000-0005-0000-0000-0000F8590000}"/>
    <cellStyle name="백분율 2 3 2" xfId="22174" xr:uid="{00000000-0005-0000-0000-0000F9590000}"/>
    <cellStyle name="백분율 2 3 2 2" xfId="22175" xr:uid="{00000000-0005-0000-0000-0000FA590000}"/>
    <cellStyle name="백분율 2 3 3" xfId="22176" xr:uid="{00000000-0005-0000-0000-0000FB590000}"/>
    <cellStyle name="백분율 2 3 3 2" xfId="22177" xr:uid="{00000000-0005-0000-0000-0000FC590000}"/>
    <cellStyle name="백분율 2 3 4" xfId="22178" xr:uid="{00000000-0005-0000-0000-0000FD590000}"/>
    <cellStyle name="백분율 2 3 4 2" xfId="22179" xr:uid="{00000000-0005-0000-0000-0000FE590000}"/>
    <cellStyle name="백분율 2 3 5" xfId="22180" xr:uid="{00000000-0005-0000-0000-0000FF590000}"/>
    <cellStyle name="백분율 2 3 6" xfId="22181" xr:uid="{00000000-0005-0000-0000-0000005A0000}"/>
    <cellStyle name="백분율 2 4" xfId="22182" xr:uid="{00000000-0005-0000-0000-0000015A0000}"/>
    <cellStyle name="백분율 2 4 2" xfId="22183" xr:uid="{00000000-0005-0000-0000-0000025A0000}"/>
    <cellStyle name="백분율 2 4 2 2" xfId="22184" xr:uid="{00000000-0005-0000-0000-0000035A0000}"/>
    <cellStyle name="백분율 2 4 3" xfId="22185" xr:uid="{00000000-0005-0000-0000-0000045A0000}"/>
    <cellStyle name="백분율 2 4 4" xfId="22186" xr:uid="{00000000-0005-0000-0000-0000055A0000}"/>
    <cellStyle name="백분율 2 4 5" xfId="22187" xr:uid="{00000000-0005-0000-0000-0000065A0000}"/>
    <cellStyle name="백분율 2 5" xfId="22188" xr:uid="{00000000-0005-0000-0000-0000075A0000}"/>
    <cellStyle name="백분율 2 5 2" xfId="22189" xr:uid="{00000000-0005-0000-0000-0000085A0000}"/>
    <cellStyle name="백분율 2 5 3" xfId="22190" xr:uid="{00000000-0005-0000-0000-0000095A0000}"/>
    <cellStyle name="백분율 2 6" xfId="22191" xr:uid="{00000000-0005-0000-0000-00000A5A0000}"/>
    <cellStyle name="백분율 2 6 2" xfId="22192" xr:uid="{00000000-0005-0000-0000-00000B5A0000}"/>
    <cellStyle name="백분율 2 7" xfId="22193" xr:uid="{00000000-0005-0000-0000-00000C5A0000}"/>
    <cellStyle name="백분율 2 8" xfId="22194" xr:uid="{00000000-0005-0000-0000-00000D5A0000}"/>
    <cellStyle name="백분율 2 9" xfId="22195" xr:uid="{00000000-0005-0000-0000-00000E5A0000}"/>
    <cellStyle name="백분율 3" xfId="22196" xr:uid="{00000000-0005-0000-0000-00000F5A0000}"/>
    <cellStyle name="백분율 3 2" xfId="22197" xr:uid="{00000000-0005-0000-0000-0000105A0000}"/>
    <cellStyle name="백분율 3 2 2" xfId="22198" xr:uid="{00000000-0005-0000-0000-0000115A0000}"/>
    <cellStyle name="백분율 3 2 2 2" xfId="22199" xr:uid="{00000000-0005-0000-0000-0000125A0000}"/>
    <cellStyle name="백분율 3 2 2 2 2" xfId="22200" xr:uid="{00000000-0005-0000-0000-0000135A0000}"/>
    <cellStyle name="백분율 3 2 2 3" xfId="22201" xr:uid="{00000000-0005-0000-0000-0000145A0000}"/>
    <cellStyle name="백분율 3 2 3" xfId="22202" xr:uid="{00000000-0005-0000-0000-0000155A0000}"/>
    <cellStyle name="백분율 3 2 3 2" xfId="22203" xr:uid="{00000000-0005-0000-0000-0000165A0000}"/>
    <cellStyle name="백분율 3 2 4" xfId="22204" xr:uid="{00000000-0005-0000-0000-0000175A0000}"/>
    <cellStyle name="백분율 3 2 5" xfId="22205" xr:uid="{00000000-0005-0000-0000-0000185A0000}"/>
    <cellStyle name="백분율 3 3" xfId="22206" xr:uid="{00000000-0005-0000-0000-0000195A0000}"/>
    <cellStyle name="백분율 3 3 2" xfId="22207" xr:uid="{00000000-0005-0000-0000-00001A5A0000}"/>
    <cellStyle name="백분율 3 3 2 2" xfId="22208" xr:uid="{00000000-0005-0000-0000-00001B5A0000}"/>
    <cellStyle name="백분율 3 3 3" xfId="22209" xr:uid="{00000000-0005-0000-0000-00001C5A0000}"/>
    <cellStyle name="백분율 3 4" xfId="22210" xr:uid="{00000000-0005-0000-0000-00001D5A0000}"/>
    <cellStyle name="백분율 3 4 2" xfId="22211" xr:uid="{00000000-0005-0000-0000-00001E5A0000}"/>
    <cellStyle name="백분율 3 5" xfId="22212" xr:uid="{00000000-0005-0000-0000-00001F5A0000}"/>
    <cellStyle name="백분율 4" xfId="22213" xr:uid="{00000000-0005-0000-0000-0000205A0000}"/>
    <cellStyle name="백분율 4 2" xfId="22214" xr:uid="{00000000-0005-0000-0000-0000215A0000}"/>
    <cellStyle name="백분율 4 2 2" xfId="22215" xr:uid="{00000000-0005-0000-0000-0000225A0000}"/>
    <cellStyle name="백분율 4 2 2 2" xfId="22216" xr:uid="{00000000-0005-0000-0000-0000235A0000}"/>
    <cellStyle name="백분율 4 2 3" xfId="22217" xr:uid="{00000000-0005-0000-0000-0000245A0000}"/>
    <cellStyle name="백분율 4 3" xfId="22218" xr:uid="{00000000-0005-0000-0000-0000255A0000}"/>
    <cellStyle name="백분율 4 3 2" xfId="22219" xr:uid="{00000000-0005-0000-0000-0000265A0000}"/>
    <cellStyle name="백분율 4 4" xfId="22220" xr:uid="{00000000-0005-0000-0000-0000275A0000}"/>
    <cellStyle name="백분율 5" xfId="22221" xr:uid="{00000000-0005-0000-0000-0000285A0000}"/>
    <cellStyle name="백분율 5 2" xfId="22222" xr:uid="{00000000-0005-0000-0000-0000295A0000}"/>
    <cellStyle name="백분율 5 2 2" xfId="22223" xr:uid="{00000000-0005-0000-0000-00002A5A0000}"/>
    <cellStyle name="백분율 5 3" xfId="22224" xr:uid="{00000000-0005-0000-0000-00002B5A0000}"/>
    <cellStyle name="백분율 5 4" xfId="22225" xr:uid="{00000000-0005-0000-0000-00002C5A0000}"/>
    <cellStyle name="백분율 6" xfId="22226" xr:uid="{00000000-0005-0000-0000-00002D5A0000}"/>
    <cellStyle name="백분율 6 2" xfId="22227" xr:uid="{00000000-0005-0000-0000-00002E5A0000}"/>
    <cellStyle name="백분율 6 2 2" xfId="22228" xr:uid="{00000000-0005-0000-0000-00002F5A0000}"/>
    <cellStyle name="백분율 6 3" xfId="22229" xr:uid="{00000000-0005-0000-0000-0000305A0000}"/>
    <cellStyle name="백분율 6 3 2" xfId="22230" xr:uid="{00000000-0005-0000-0000-0000315A0000}"/>
    <cellStyle name="백분율 6 4" xfId="22231" xr:uid="{00000000-0005-0000-0000-0000325A0000}"/>
    <cellStyle name="백분율 6 5" xfId="22232" xr:uid="{00000000-0005-0000-0000-0000335A0000}"/>
    <cellStyle name="백분율 7" xfId="22233" xr:uid="{00000000-0005-0000-0000-0000345A0000}"/>
    <cellStyle name="백분율 7 2" xfId="22234" xr:uid="{00000000-0005-0000-0000-0000355A0000}"/>
    <cellStyle name="백분율 7 2 2" xfId="22235" xr:uid="{00000000-0005-0000-0000-0000365A0000}"/>
    <cellStyle name="백분율 7 3" xfId="22236" xr:uid="{00000000-0005-0000-0000-0000375A0000}"/>
    <cellStyle name="백분율 7 4" xfId="22237" xr:uid="{00000000-0005-0000-0000-0000385A0000}"/>
    <cellStyle name="백분율 8" xfId="22238" xr:uid="{00000000-0005-0000-0000-0000395A0000}"/>
    <cellStyle name="백분율 8 2" xfId="22239" xr:uid="{00000000-0005-0000-0000-00003A5A0000}"/>
    <cellStyle name="백분율 8 3" xfId="22240" xr:uid="{00000000-0005-0000-0000-00003B5A0000}"/>
    <cellStyle name="백분율 9" xfId="22241" xr:uid="{00000000-0005-0000-0000-00003C5A0000}"/>
    <cellStyle name="백분율 9 2" xfId="22242" xr:uid="{00000000-0005-0000-0000-00003D5A0000}"/>
    <cellStyle name="백분율 9 2 2" xfId="22243" xr:uid="{00000000-0005-0000-0000-00003E5A0000}"/>
    <cellStyle name="백분율 9 3" xfId="22244" xr:uid="{00000000-0005-0000-0000-00003F5A0000}"/>
    <cellStyle name="보통 10" xfId="22245" xr:uid="{00000000-0005-0000-0000-0000405A0000}"/>
    <cellStyle name="보통 10 2" xfId="22246" xr:uid="{00000000-0005-0000-0000-0000415A0000}"/>
    <cellStyle name="보통 10 2 2" xfId="22247" xr:uid="{00000000-0005-0000-0000-0000425A0000}"/>
    <cellStyle name="보통 10 3" xfId="22248" xr:uid="{00000000-0005-0000-0000-0000435A0000}"/>
    <cellStyle name="보통 11" xfId="22249" xr:uid="{00000000-0005-0000-0000-0000445A0000}"/>
    <cellStyle name="보통 11 2" xfId="22250" xr:uid="{00000000-0005-0000-0000-0000455A0000}"/>
    <cellStyle name="보통 12" xfId="22251" xr:uid="{00000000-0005-0000-0000-0000465A0000}"/>
    <cellStyle name="보통 12 2" xfId="22252" xr:uid="{00000000-0005-0000-0000-0000475A0000}"/>
    <cellStyle name="보통 13" xfId="22253" xr:uid="{00000000-0005-0000-0000-0000485A0000}"/>
    <cellStyle name="보통 13 2" xfId="22254" xr:uid="{00000000-0005-0000-0000-0000495A0000}"/>
    <cellStyle name="보통 2" xfId="22255" xr:uid="{00000000-0005-0000-0000-00004A5A0000}"/>
    <cellStyle name="보통 2 10" xfId="22256" xr:uid="{00000000-0005-0000-0000-00004B5A0000}"/>
    <cellStyle name="보통 2 10 2" xfId="22257" xr:uid="{00000000-0005-0000-0000-00004C5A0000}"/>
    <cellStyle name="보통 2 11" xfId="22258" xr:uid="{00000000-0005-0000-0000-00004D5A0000}"/>
    <cellStyle name="보통 2 11 2" xfId="22259" xr:uid="{00000000-0005-0000-0000-00004E5A0000}"/>
    <cellStyle name="보통 2 12" xfId="22260" xr:uid="{00000000-0005-0000-0000-00004F5A0000}"/>
    <cellStyle name="보통 2 13" xfId="22261" xr:uid="{00000000-0005-0000-0000-0000505A0000}"/>
    <cellStyle name="보통 2 2" xfId="22262" xr:uid="{00000000-0005-0000-0000-0000515A0000}"/>
    <cellStyle name="보통 2 2 2" xfId="22263" xr:uid="{00000000-0005-0000-0000-0000525A0000}"/>
    <cellStyle name="보통 2 2 2 2" xfId="22264" xr:uid="{00000000-0005-0000-0000-0000535A0000}"/>
    <cellStyle name="보통 2 2 3" xfId="22265" xr:uid="{00000000-0005-0000-0000-0000545A0000}"/>
    <cellStyle name="보통 2 2 3 2" xfId="22266" xr:uid="{00000000-0005-0000-0000-0000555A0000}"/>
    <cellStyle name="보통 2 2 4" xfId="22267" xr:uid="{00000000-0005-0000-0000-0000565A0000}"/>
    <cellStyle name="보통 2 3" xfId="22268" xr:uid="{00000000-0005-0000-0000-0000575A0000}"/>
    <cellStyle name="보통 2 3 2" xfId="22269" xr:uid="{00000000-0005-0000-0000-0000585A0000}"/>
    <cellStyle name="보통 2 3 2 2" xfId="22270" xr:uid="{00000000-0005-0000-0000-0000595A0000}"/>
    <cellStyle name="보통 2 3 3" xfId="22271" xr:uid="{00000000-0005-0000-0000-00005A5A0000}"/>
    <cellStyle name="보통 2 3 3 2" xfId="22272" xr:uid="{00000000-0005-0000-0000-00005B5A0000}"/>
    <cellStyle name="보통 2 3 4" xfId="22273" xr:uid="{00000000-0005-0000-0000-00005C5A0000}"/>
    <cellStyle name="보통 2 4" xfId="22274" xr:uid="{00000000-0005-0000-0000-00005D5A0000}"/>
    <cellStyle name="보통 2 4 2" xfId="22275" xr:uid="{00000000-0005-0000-0000-00005E5A0000}"/>
    <cellStyle name="보통 2 4 2 2" xfId="22276" xr:uid="{00000000-0005-0000-0000-00005F5A0000}"/>
    <cellStyle name="보통 2 4 3" xfId="22277" xr:uid="{00000000-0005-0000-0000-0000605A0000}"/>
    <cellStyle name="보통 2 4 4" xfId="22278" xr:uid="{00000000-0005-0000-0000-0000615A0000}"/>
    <cellStyle name="보통 2 5" xfId="22279" xr:uid="{00000000-0005-0000-0000-0000625A0000}"/>
    <cellStyle name="보통 2 5 2" xfId="22280" xr:uid="{00000000-0005-0000-0000-0000635A0000}"/>
    <cellStyle name="보통 2 5 2 2" xfId="22281" xr:uid="{00000000-0005-0000-0000-0000645A0000}"/>
    <cellStyle name="보통 2 5 3" xfId="22282" xr:uid="{00000000-0005-0000-0000-0000655A0000}"/>
    <cellStyle name="보통 2 6" xfId="22283" xr:uid="{00000000-0005-0000-0000-0000665A0000}"/>
    <cellStyle name="보통 2 6 2" xfId="22284" xr:uid="{00000000-0005-0000-0000-0000675A0000}"/>
    <cellStyle name="보통 2 6 2 2" xfId="22285" xr:uid="{00000000-0005-0000-0000-0000685A0000}"/>
    <cellStyle name="보통 2 6 3" xfId="22286" xr:uid="{00000000-0005-0000-0000-0000695A0000}"/>
    <cellStyle name="보통 2 7" xfId="22287" xr:uid="{00000000-0005-0000-0000-00006A5A0000}"/>
    <cellStyle name="보통 2 7 2" xfId="22288" xr:uid="{00000000-0005-0000-0000-00006B5A0000}"/>
    <cellStyle name="보통 2 8" xfId="22289" xr:uid="{00000000-0005-0000-0000-00006C5A0000}"/>
    <cellStyle name="보통 2 8 2" xfId="22290" xr:uid="{00000000-0005-0000-0000-00006D5A0000}"/>
    <cellStyle name="보통 2 9" xfId="22291" xr:uid="{00000000-0005-0000-0000-00006E5A0000}"/>
    <cellStyle name="보통 2 9 2" xfId="22292" xr:uid="{00000000-0005-0000-0000-00006F5A0000}"/>
    <cellStyle name="보통 3" xfId="22293" xr:uid="{00000000-0005-0000-0000-0000705A0000}"/>
    <cellStyle name="보통 3 2" xfId="22294" xr:uid="{00000000-0005-0000-0000-0000715A0000}"/>
    <cellStyle name="보통 3 2 2" xfId="22295" xr:uid="{00000000-0005-0000-0000-0000725A0000}"/>
    <cellStyle name="보통 3 3" xfId="22296" xr:uid="{00000000-0005-0000-0000-0000735A0000}"/>
    <cellStyle name="보통 3 3 2" xfId="22297" xr:uid="{00000000-0005-0000-0000-0000745A0000}"/>
    <cellStyle name="보통 3 4" xfId="22298" xr:uid="{00000000-0005-0000-0000-0000755A0000}"/>
    <cellStyle name="보통 3 4 2" xfId="22299" xr:uid="{00000000-0005-0000-0000-0000765A0000}"/>
    <cellStyle name="보통 3 5" xfId="22300" xr:uid="{00000000-0005-0000-0000-0000775A0000}"/>
    <cellStyle name="보통 3 6" xfId="22301" xr:uid="{00000000-0005-0000-0000-0000785A0000}"/>
    <cellStyle name="보통 4" xfId="22302" xr:uid="{00000000-0005-0000-0000-0000795A0000}"/>
    <cellStyle name="보통 4 2" xfId="22303" xr:uid="{00000000-0005-0000-0000-00007A5A0000}"/>
    <cellStyle name="보통 4 2 2" xfId="22304" xr:uid="{00000000-0005-0000-0000-00007B5A0000}"/>
    <cellStyle name="보통 4 2 2 2" xfId="22305" xr:uid="{00000000-0005-0000-0000-00007C5A0000}"/>
    <cellStyle name="보통 4 2 3" xfId="22306" xr:uid="{00000000-0005-0000-0000-00007D5A0000}"/>
    <cellStyle name="보통 4 3" xfId="22307" xr:uid="{00000000-0005-0000-0000-00007E5A0000}"/>
    <cellStyle name="보통 4 3 2" xfId="22308" xr:uid="{00000000-0005-0000-0000-00007F5A0000}"/>
    <cellStyle name="보통 4 3 3" xfId="22309" xr:uid="{00000000-0005-0000-0000-0000805A0000}"/>
    <cellStyle name="보통 4 4" xfId="22310" xr:uid="{00000000-0005-0000-0000-0000815A0000}"/>
    <cellStyle name="보통 4 4 2" xfId="22311" xr:uid="{00000000-0005-0000-0000-0000825A0000}"/>
    <cellStyle name="보통 4 5" xfId="22312" xr:uid="{00000000-0005-0000-0000-0000835A0000}"/>
    <cellStyle name="보통 4 5 2" xfId="22313" xr:uid="{00000000-0005-0000-0000-0000845A0000}"/>
    <cellStyle name="보통 4 6" xfId="22314" xr:uid="{00000000-0005-0000-0000-0000855A0000}"/>
    <cellStyle name="보통 4 6 2" xfId="22315" xr:uid="{00000000-0005-0000-0000-0000865A0000}"/>
    <cellStyle name="보통 4 7" xfId="22316" xr:uid="{00000000-0005-0000-0000-0000875A0000}"/>
    <cellStyle name="보통 5" xfId="22317" xr:uid="{00000000-0005-0000-0000-0000885A0000}"/>
    <cellStyle name="보통 5 2" xfId="22318" xr:uid="{00000000-0005-0000-0000-0000895A0000}"/>
    <cellStyle name="보통 5 2 2" xfId="22319" xr:uid="{00000000-0005-0000-0000-00008A5A0000}"/>
    <cellStyle name="보통 5 2 2 2" xfId="22320" xr:uid="{00000000-0005-0000-0000-00008B5A0000}"/>
    <cellStyle name="보통 5 2 3" xfId="22321" xr:uid="{00000000-0005-0000-0000-00008C5A0000}"/>
    <cellStyle name="보통 5 3" xfId="22322" xr:uid="{00000000-0005-0000-0000-00008D5A0000}"/>
    <cellStyle name="보통 5 3 2" xfId="22323" xr:uid="{00000000-0005-0000-0000-00008E5A0000}"/>
    <cellStyle name="보통 5 3 3" xfId="22324" xr:uid="{00000000-0005-0000-0000-00008F5A0000}"/>
    <cellStyle name="보통 5 4" xfId="22325" xr:uid="{00000000-0005-0000-0000-0000905A0000}"/>
    <cellStyle name="보통 5 4 2" xfId="22326" xr:uid="{00000000-0005-0000-0000-0000915A0000}"/>
    <cellStyle name="보통 5 5" xfId="22327" xr:uid="{00000000-0005-0000-0000-0000925A0000}"/>
    <cellStyle name="보통 5 5 2" xfId="22328" xr:uid="{00000000-0005-0000-0000-0000935A0000}"/>
    <cellStyle name="보통 5 6" xfId="22329" xr:uid="{00000000-0005-0000-0000-0000945A0000}"/>
    <cellStyle name="보통 6" xfId="22330" xr:uid="{00000000-0005-0000-0000-0000955A0000}"/>
    <cellStyle name="보통 6 2" xfId="22331" xr:uid="{00000000-0005-0000-0000-0000965A0000}"/>
    <cellStyle name="보통 6 2 2" xfId="22332" xr:uid="{00000000-0005-0000-0000-0000975A0000}"/>
    <cellStyle name="보통 6 3" xfId="22333" xr:uid="{00000000-0005-0000-0000-0000985A0000}"/>
    <cellStyle name="보통 6 3 2" xfId="22334" xr:uid="{00000000-0005-0000-0000-0000995A0000}"/>
    <cellStyle name="보통 6 4" xfId="22335" xr:uid="{00000000-0005-0000-0000-00009A5A0000}"/>
    <cellStyle name="보통 6 5" xfId="22336" xr:uid="{00000000-0005-0000-0000-00009B5A0000}"/>
    <cellStyle name="보통 6 6" xfId="22337" xr:uid="{00000000-0005-0000-0000-00009C5A0000}"/>
    <cellStyle name="보통 7" xfId="22338" xr:uid="{00000000-0005-0000-0000-00009D5A0000}"/>
    <cellStyle name="보통 7 2" xfId="22339" xr:uid="{00000000-0005-0000-0000-00009E5A0000}"/>
    <cellStyle name="보통 7 2 2" xfId="22340" xr:uid="{00000000-0005-0000-0000-00009F5A0000}"/>
    <cellStyle name="보통 7 3" xfId="22341" xr:uid="{00000000-0005-0000-0000-0000A05A0000}"/>
    <cellStyle name="보통 8" xfId="22342" xr:uid="{00000000-0005-0000-0000-0000A15A0000}"/>
    <cellStyle name="보통 8 2" xfId="22343" xr:uid="{00000000-0005-0000-0000-0000A25A0000}"/>
    <cellStyle name="보통 9" xfId="22344" xr:uid="{00000000-0005-0000-0000-0000A35A0000}"/>
    <cellStyle name="보통 9 2" xfId="22345" xr:uid="{00000000-0005-0000-0000-0000A45A0000}"/>
    <cellStyle name="뷭?" xfId="22346" xr:uid="{00000000-0005-0000-0000-0000A55A0000}"/>
    <cellStyle name="비용" xfId="22347" xr:uid="{00000000-0005-0000-0000-0000A65A0000}"/>
    <cellStyle name="비용 2" xfId="22348" xr:uid="{00000000-0005-0000-0000-0000A75A0000}"/>
    <cellStyle name="사후관리" xfId="22349" xr:uid="{00000000-0005-0000-0000-0000A85A0000}"/>
    <cellStyle name="사후관리 2" xfId="22350" xr:uid="{00000000-0005-0000-0000-0000A95A0000}"/>
    <cellStyle name="常规_2006 Market Share" xfId="22351" xr:uid="{00000000-0005-0000-0000-0000AA5A0000}"/>
    <cellStyle name="새귑[0]_롤痰삠悧 " xfId="22352" xr:uid="{00000000-0005-0000-0000-0000AB5A0000}"/>
    <cellStyle name="새귑_롤痰삠悧 " xfId="22353" xr:uid="{00000000-0005-0000-0000-0000AC5A0000}"/>
    <cellStyle name="선택영역의 가운데로" xfId="22354" xr:uid="{00000000-0005-0000-0000-0000AD5A0000}"/>
    <cellStyle name="선택영역의 가운데로 2" xfId="22355" xr:uid="{00000000-0005-0000-0000-0000AE5A0000}"/>
    <cellStyle name="선택영역의 가운데로 3" xfId="22356" xr:uid="{00000000-0005-0000-0000-0000AF5A0000}"/>
    <cellStyle name="선택영역의 가운데로 3 2" xfId="22357" xr:uid="{00000000-0005-0000-0000-0000B05A0000}"/>
    <cellStyle name="선택영역의 가운데로 4" xfId="22358" xr:uid="{00000000-0005-0000-0000-0000B15A0000}"/>
    <cellStyle name="설명 텍스트 10" xfId="22359" xr:uid="{00000000-0005-0000-0000-0000B25A0000}"/>
    <cellStyle name="설명 텍스트 10 2" xfId="22360" xr:uid="{00000000-0005-0000-0000-0000B35A0000}"/>
    <cellStyle name="설명 텍스트 10 2 2" xfId="22361" xr:uid="{00000000-0005-0000-0000-0000B45A0000}"/>
    <cellStyle name="설명 텍스트 10 3" xfId="22362" xr:uid="{00000000-0005-0000-0000-0000B55A0000}"/>
    <cellStyle name="설명 텍스트 11" xfId="22363" xr:uid="{00000000-0005-0000-0000-0000B65A0000}"/>
    <cellStyle name="설명 텍스트 11 2" xfId="22364" xr:uid="{00000000-0005-0000-0000-0000B75A0000}"/>
    <cellStyle name="설명 텍스트 12" xfId="22365" xr:uid="{00000000-0005-0000-0000-0000B85A0000}"/>
    <cellStyle name="설명 텍스트 12 2" xfId="22366" xr:uid="{00000000-0005-0000-0000-0000B95A0000}"/>
    <cellStyle name="설명 텍스트 13" xfId="22367" xr:uid="{00000000-0005-0000-0000-0000BA5A0000}"/>
    <cellStyle name="설명 텍스트 13 2" xfId="22368" xr:uid="{00000000-0005-0000-0000-0000BB5A0000}"/>
    <cellStyle name="설명 텍스트 2" xfId="22369" xr:uid="{00000000-0005-0000-0000-0000BC5A0000}"/>
    <cellStyle name="설명 텍스트 2 10" xfId="22370" xr:uid="{00000000-0005-0000-0000-0000BD5A0000}"/>
    <cellStyle name="설명 텍스트 2 10 2" xfId="22371" xr:uid="{00000000-0005-0000-0000-0000BE5A0000}"/>
    <cellStyle name="설명 텍스트 2 11" xfId="22372" xr:uid="{00000000-0005-0000-0000-0000BF5A0000}"/>
    <cellStyle name="설명 텍스트 2 12" xfId="22373" xr:uid="{00000000-0005-0000-0000-0000C05A0000}"/>
    <cellStyle name="설명 텍스트 2 2" xfId="22374" xr:uid="{00000000-0005-0000-0000-0000C15A0000}"/>
    <cellStyle name="설명 텍스트 2 2 2" xfId="22375" xr:uid="{00000000-0005-0000-0000-0000C25A0000}"/>
    <cellStyle name="설명 텍스트 2 2 2 2" xfId="22376" xr:uid="{00000000-0005-0000-0000-0000C35A0000}"/>
    <cellStyle name="설명 텍스트 2 2 3" xfId="22377" xr:uid="{00000000-0005-0000-0000-0000C45A0000}"/>
    <cellStyle name="설명 텍스트 2 2 3 2" xfId="22378" xr:uid="{00000000-0005-0000-0000-0000C55A0000}"/>
    <cellStyle name="설명 텍스트 2 2 4" xfId="22379" xr:uid="{00000000-0005-0000-0000-0000C65A0000}"/>
    <cellStyle name="설명 텍스트 2 3" xfId="22380" xr:uid="{00000000-0005-0000-0000-0000C75A0000}"/>
    <cellStyle name="설명 텍스트 2 3 2" xfId="22381" xr:uid="{00000000-0005-0000-0000-0000C85A0000}"/>
    <cellStyle name="설명 텍스트 2 3 2 2" xfId="22382" xr:uid="{00000000-0005-0000-0000-0000C95A0000}"/>
    <cellStyle name="설명 텍스트 2 3 3" xfId="22383" xr:uid="{00000000-0005-0000-0000-0000CA5A0000}"/>
    <cellStyle name="설명 텍스트 2 3 3 2" xfId="22384" xr:uid="{00000000-0005-0000-0000-0000CB5A0000}"/>
    <cellStyle name="설명 텍스트 2 3 4" xfId="22385" xr:uid="{00000000-0005-0000-0000-0000CC5A0000}"/>
    <cellStyle name="설명 텍스트 2 4" xfId="22386" xr:uid="{00000000-0005-0000-0000-0000CD5A0000}"/>
    <cellStyle name="설명 텍스트 2 4 2" xfId="22387" xr:uid="{00000000-0005-0000-0000-0000CE5A0000}"/>
    <cellStyle name="설명 텍스트 2 4 2 2" xfId="22388" xr:uid="{00000000-0005-0000-0000-0000CF5A0000}"/>
    <cellStyle name="설명 텍스트 2 4 3" xfId="22389" xr:uid="{00000000-0005-0000-0000-0000D05A0000}"/>
    <cellStyle name="설명 텍스트 2 5" xfId="22390" xr:uid="{00000000-0005-0000-0000-0000D15A0000}"/>
    <cellStyle name="설명 텍스트 2 5 2" xfId="22391" xr:uid="{00000000-0005-0000-0000-0000D25A0000}"/>
    <cellStyle name="설명 텍스트 2 5 2 2" xfId="22392" xr:uid="{00000000-0005-0000-0000-0000D35A0000}"/>
    <cellStyle name="설명 텍스트 2 5 3" xfId="22393" xr:uid="{00000000-0005-0000-0000-0000D45A0000}"/>
    <cellStyle name="설명 텍스트 2 6" xfId="22394" xr:uid="{00000000-0005-0000-0000-0000D55A0000}"/>
    <cellStyle name="설명 텍스트 2 6 2" xfId="22395" xr:uid="{00000000-0005-0000-0000-0000D65A0000}"/>
    <cellStyle name="설명 텍스트 2 7" xfId="22396" xr:uid="{00000000-0005-0000-0000-0000D75A0000}"/>
    <cellStyle name="설명 텍스트 2 7 2" xfId="22397" xr:uid="{00000000-0005-0000-0000-0000D85A0000}"/>
    <cellStyle name="설명 텍스트 2 8" xfId="22398" xr:uid="{00000000-0005-0000-0000-0000D95A0000}"/>
    <cellStyle name="설명 텍스트 2 8 2" xfId="22399" xr:uid="{00000000-0005-0000-0000-0000DA5A0000}"/>
    <cellStyle name="설명 텍스트 2 9" xfId="22400" xr:uid="{00000000-0005-0000-0000-0000DB5A0000}"/>
    <cellStyle name="설명 텍스트 2 9 2" xfId="22401" xr:uid="{00000000-0005-0000-0000-0000DC5A0000}"/>
    <cellStyle name="설명 텍스트 3" xfId="22402" xr:uid="{00000000-0005-0000-0000-0000DD5A0000}"/>
    <cellStyle name="설명 텍스트 3 2" xfId="22403" xr:uid="{00000000-0005-0000-0000-0000DE5A0000}"/>
    <cellStyle name="설명 텍스트 3 2 2" xfId="22404" xr:uid="{00000000-0005-0000-0000-0000DF5A0000}"/>
    <cellStyle name="설명 텍스트 3 3" xfId="22405" xr:uid="{00000000-0005-0000-0000-0000E05A0000}"/>
    <cellStyle name="설명 텍스트 3 3 2" xfId="22406" xr:uid="{00000000-0005-0000-0000-0000E15A0000}"/>
    <cellStyle name="설명 텍스트 3 4" xfId="22407" xr:uid="{00000000-0005-0000-0000-0000E25A0000}"/>
    <cellStyle name="설명 텍스트 4" xfId="22408" xr:uid="{00000000-0005-0000-0000-0000E35A0000}"/>
    <cellStyle name="설명 텍스트 4 2" xfId="22409" xr:uid="{00000000-0005-0000-0000-0000E45A0000}"/>
    <cellStyle name="설명 텍스트 4 2 2" xfId="22410" xr:uid="{00000000-0005-0000-0000-0000E55A0000}"/>
    <cellStyle name="설명 텍스트 4 2 2 2" xfId="22411" xr:uid="{00000000-0005-0000-0000-0000E65A0000}"/>
    <cellStyle name="설명 텍스트 4 2 3" xfId="22412" xr:uid="{00000000-0005-0000-0000-0000E75A0000}"/>
    <cellStyle name="설명 텍스트 4 3" xfId="22413" xr:uid="{00000000-0005-0000-0000-0000E85A0000}"/>
    <cellStyle name="설명 텍스트 4 3 2" xfId="22414" xr:uid="{00000000-0005-0000-0000-0000E95A0000}"/>
    <cellStyle name="설명 텍스트 4 3 3" xfId="22415" xr:uid="{00000000-0005-0000-0000-0000EA5A0000}"/>
    <cellStyle name="설명 텍스트 4 4" xfId="22416" xr:uid="{00000000-0005-0000-0000-0000EB5A0000}"/>
    <cellStyle name="설명 텍스트 4 4 2" xfId="22417" xr:uid="{00000000-0005-0000-0000-0000EC5A0000}"/>
    <cellStyle name="설명 텍스트 4 5" xfId="22418" xr:uid="{00000000-0005-0000-0000-0000ED5A0000}"/>
    <cellStyle name="설명 텍스트 4 5 2" xfId="22419" xr:uid="{00000000-0005-0000-0000-0000EE5A0000}"/>
    <cellStyle name="설명 텍스트 4 6" xfId="22420" xr:uid="{00000000-0005-0000-0000-0000EF5A0000}"/>
    <cellStyle name="설명 텍스트 4 6 2" xfId="22421" xr:uid="{00000000-0005-0000-0000-0000F05A0000}"/>
    <cellStyle name="설명 텍스트 4 7" xfId="22422" xr:uid="{00000000-0005-0000-0000-0000F15A0000}"/>
    <cellStyle name="설명 텍스트 5" xfId="22423" xr:uid="{00000000-0005-0000-0000-0000F25A0000}"/>
    <cellStyle name="설명 텍스트 5 2" xfId="22424" xr:uid="{00000000-0005-0000-0000-0000F35A0000}"/>
    <cellStyle name="설명 텍스트 5 2 2" xfId="22425" xr:uid="{00000000-0005-0000-0000-0000F45A0000}"/>
    <cellStyle name="설명 텍스트 5 2 2 2" xfId="22426" xr:uid="{00000000-0005-0000-0000-0000F55A0000}"/>
    <cellStyle name="설명 텍스트 5 2 3" xfId="22427" xr:uid="{00000000-0005-0000-0000-0000F65A0000}"/>
    <cellStyle name="설명 텍스트 5 3" xfId="22428" xr:uid="{00000000-0005-0000-0000-0000F75A0000}"/>
    <cellStyle name="설명 텍스트 5 3 2" xfId="22429" xr:uid="{00000000-0005-0000-0000-0000F85A0000}"/>
    <cellStyle name="설명 텍스트 5 3 3" xfId="22430" xr:uid="{00000000-0005-0000-0000-0000F95A0000}"/>
    <cellStyle name="설명 텍스트 5 4" xfId="22431" xr:uid="{00000000-0005-0000-0000-0000FA5A0000}"/>
    <cellStyle name="설명 텍스트 5 4 2" xfId="22432" xr:uid="{00000000-0005-0000-0000-0000FB5A0000}"/>
    <cellStyle name="설명 텍스트 5 5" xfId="22433" xr:uid="{00000000-0005-0000-0000-0000FC5A0000}"/>
    <cellStyle name="설명 텍스트 5 5 2" xfId="22434" xr:uid="{00000000-0005-0000-0000-0000FD5A0000}"/>
    <cellStyle name="설명 텍스트 5 6" xfId="22435" xr:uid="{00000000-0005-0000-0000-0000FE5A0000}"/>
    <cellStyle name="설명 텍스트 6" xfId="22436" xr:uid="{00000000-0005-0000-0000-0000FF5A0000}"/>
    <cellStyle name="설명 텍스트 6 2" xfId="22437" xr:uid="{00000000-0005-0000-0000-0000005B0000}"/>
    <cellStyle name="설명 텍스트 6 2 2" xfId="22438" xr:uid="{00000000-0005-0000-0000-0000015B0000}"/>
    <cellStyle name="설명 텍스트 6 3" xfId="22439" xr:uid="{00000000-0005-0000-0000-0000025B0000}"/>
    <cellStyle name="설명 텍스트 6 3 2" xfId="22440" xr:uid="{00000000-0005-0000-0000-0000035B0000}"/>
    <cellStyle name="설명 텍스트 6 4" xfId="22441" xr:uid="{00000000-0005-0000-0000-0000045B0000}"/>
    <cellStyle name="설명 텍스트 6 5" xfId="22442" xr:uid="{00000000-0005-0000-0000-0000055B0000}"/>
    <cellStyle name="설명 텍스트 6 6" xfId="22443" xr:uid="{00000000-0005-0000-0000-0000065B0000}"/>
    <cellStyle name="설명 텍스트 7" xfId="22444" xr:uid="{00000000-0005-0000-0000-0000075B0000}"/>
    <cellStyle name="설명 텍스트 7 2" xfId="22445" xr:uid="{00000000-0005-0000-0000-0000085B0000}"/>
    <cellStyle name="설명 텍스트 7 2 2" xfId="22446" xr:uid="{00000000-0005-0000-0000-0000095B0000}"/>
    <cellStyle name="설명 텍스트 7 3" xfId="22447" xr:uid="{00000000-0005-0000-0000-00000A5B0000}"/>
    <cellStyle name="설명 텍스트 8" xfId="22448" xr:uid="{00000000-0005-0000-0000-00000B5B0000}"/>
    <cellStyle name="설명 텍스트 8 2" xfId="22449" xr:uid="{00000000-0005-0000-0000-00000C5B0000}"/>
    <cellStyle name="설명 텍스트 9" xfId="22450" xr:uid="{00000000-0005-0000-0000-00000D5B0000}"/>
    <cellStyle name="설명 텍스트 9 2" xfId="22451" xr:uid="{00000000-0005-0000-0000-00000E5B0000}"/>
    <cellStyle name="説明文" xfId="22452" xr:uid="{00000000-0005-0000-0000-00000F5B0000}"/>
    <cellStyle name="셀 확인 10" xfId="22453" xr:uid="{00000000-0005-0000-0000-0000105B0000}"/>
    <cellStyle name="셀 확인 10 2" xfId="22454" xr:uid="{00000000-0005-0000-0000-0000115B0000}"/>
    <cellStyle name="셀 확인 10 2 2" xfId="22455" xr:uid="{00000000-0005-0000-0000-0000125B0000}"/>
    <cellStyle name="셀 확인 10 3" xfId="22456" xr:uid="{00000000-0005-0000-0000-0000135B0000}"/>
    <cellStyle name="셀 확인 11" xfId="22457" xr:uid="{00000000-0005-0000-0000-0000145B0000}"/>
    <cellStyle name="셀 확인 11 2" xfId="22458" xr:uid="{00000000-0005-0000-0000-0000155B0000}"/>
    <cellStyle name="셀 확인 12" xfId="22459" xr:uid="{00000000-0005-0000-0000-0000165B0000}"/>
    <cellStyle name="셀 확인 12 2" xfId="22460" xr:uid="{00000000-0005-0000-0000-0000175B0000}"/>
    <cellStyle name="셀 확인 13" xfId="22461" xr:uid="{00000000-0005-0000-0000-0000185B0000}"/>
    <cellStyle name="셀 확인 13 2" xfId="22462" xr:uid="{00000000-0005-0000-0000-0000195B0000}"/>
    <cellStyle name="셀 확인 2" xfId="22463" xr:uid="{00000000-0005-0000-0000-00001A5B0000}"/>
    <cellStyle name="셀 확인 2 10" xfId="22464" xr:uid="{00000000-0005-0000-0000-00001B5B0000}"/>
    <cellStyle name="셀 확인 2 10 2" xfId="22465" xr:uid="{00000000-0005-0000-0000-00001C5B0000}"/>
    <cellStyle name="셀 확인 2 11" xfId="22466" xr:uid="{00000000-0005-0000-0000-00001D5B0000}"/>
    <cellStyle name="셀 확인 2 12" xfId="22467" xr:uid="{00000000-0005-0000-0000-00001E5B0000}"/>
    <cellStyle name="셀 확인 2 2" xfId="22468" xr:uid="{00000000-0005-0000-0000-00001F5B0000}"/>
    <cellStyle name="셀 확인 2 2 2" xfId="22469" xr:uid="{00000000-0005-0000-0000-0000205B0000}"/>
    <cellStyle name="셀 확인 2 2 2 2" xfId="22470" xr:uid="{00000000-0005-0000-0000-0000215B0000}"/>
    <cellStyle name="셀 확인 2 2 3" xfId="22471" xr:uid="{00000000-0005-0000-0000-0000225B0000}"/>
    <cellStyle name="셀 확인 2 2 3 2" xfId="22472" xr:uid="{00000000-0005-0000-0000-0000235B0000}"/>
    <cellStyle name="셀 확인 2 2 4" xfId="22473" xr:uid="{00000000-0005-0000-0000-0000245B0000}"/>
    <cellStyle name="셀 확인 2 3" xfId="22474" xr:uid="{00000000-0005-0000-0000-0000255B0000}"/>
    <cellStyle name="셀 확인 2 3 2" xfId="22475" xr:uid="{00000000-0005-0000-0000-0000265B0000}"/>
    <cellStyle name="셀 확인 2 3 2 2" xfId="22476" xr:uid="{00000000-0005-0000-0000-0000275B0000}"/>
    <cellStyle name="셀 확인 2 3 3" xfId="22477" xr:uid="{00000000-0005-0000-0000-0000285B0000}"/>
    <cellStyle name="셀 확인 2 3 3 2" xfId="22478" xr:uid="{00000000-0005-0000-0000-0000295B0000}"/>
    <cellStyle name="셀 확인 2 3 4" xfId="22479" xr:uid="{00000000-0005-0000-0000-00002A5B0000}"/>
    <cellStyle name="셀 확인 2 4" xfId="22480" xr:uid="{00000000-0005-0000-0000-00002B5B0000}"/>
    <cellStyle name="셀 확인 2 4 2" xfId="22481" xr:uid="{00000000-0005-0000-0000-00002C5B0000}"/>
    <cellStyle name="셀 확인 2 4 2 2" xfId="22482" xr:uid="{00000000-0005-0000-0000-00002D5B0000}"/>
    <cellStyle name="셀 확인 2 4 3" xfId="22483" xr:uid="{00000000-0005-0000-0000-00002E5B0000}"/>
    <cellStyle name="셀 확인 2 5" xfId="22484" xr:uid="{00000000-0005-0000-0000-00002F5B0000}"/>
    <cellStyle name="셀 확인 2 5 2" xfId="22485" xr:uid="{00000000-0005-0000-0000-0000305B0000}"/>
    <cellStyle name="셀 확인 2 5 2 2" xfId="22486" xr:uid="{00000000-0005-0000-0000-0000315B0000}"/>
    <cellStyle name="셀 확인 2 5 3" xfId="22487" xr:uid="{00000000-0005-0000-0000-0000325B0000}"/>
    <cellStyle name="셀 확인 2 6" xfId="22488" xr:uid="{00000000-0005-0000-0000-0000335B0000}"/>
    <cellStyle name="셀 확인 2 6 2" xfId="22489" xr:uid="{00000000-0005-0000-0000-0000345B0000}"/>
    <cellStyle name="셀 확인 2 7" xfId="22490" xr:uid="{00000000-0005-0000-0000-0000355B0000}"/>
    <cellStyle name="셀 확인 2 7 2" xfId="22491" xr:uid="{00000000-0005-0000-0000-0000365B0000}"/>
    <cellStyle name="셀 확인 2 8" xfId="22492" xr:uid="{00000000-0005-0000-0000-0000375B0000}"/>
    <cellStyle name="셀 확인 2 8 2" xfId="22493" xr:uid="{00000000-0005-0000-0000-0000385B0000}"/>
    <cellStyle name="셀 확인 2 9" xfId="22494" xr:uid="{00000000-0005-0000-0000-0000395B0000}"/>
    <cellStyle name="셀 확인 2 9 2" xfId="22495" xr:uid="{00000000-0005-0000-0000-00003A5B0000}"/>
    <cellStyle name="셀 확인 3" xfId="22496" xr:uid="{00000000-0005-0000-0000-00003B5B0000}"/>
    <cellStyle name="셀 확인 3 2" xfId="22497" xr:uid="{00000000-0005-0000-0000-00003C5B0000}"/>
    <cellStyle name="셀 확인 3 2 2" xfId="22498" xr:uid="{00000000-0005-0000-0000-00003D5B0000}"/>
    <cellStyle name="셀 확인 3 3" xfId="22499" xr:uid="{00000000-0005-0000-0000-00003E5B0000}"/>
    <cellStyle name="셀 확인 3 3 2" xfId="22500" xr:uid="{00000000-0005-0000-0000-00003F5B0000}"/>
    <cellStyle name="셀 확인 3 4" xfId="22501" xr:uid="{00000000-0005-0000-0000-0000405B0000}"/>
    <cellStyle name="셀 확인 4" xfId="22502" xr:uid="{00000000-0005-0000-0000-0000415B0000}"/>
    <cellStyle name="셀 확인 4 2" xfId="22503" xr:uid="{00000000-0005-0000-0000-0000425B0000}"/>
    <cellStyle name="셀 확인 4 2 2" xfId="22504" xr:uid="{00000000-0005-0000-0000-0000435B0000}"/>
    <cellStyle name="셀 확인 4 2 2 2" xfId="22505" xr:uid="{00000000-0005-0000-0000-0000445B0000}"/>
    <cellStyle name="셀 확인 4 2 3" xfId="22506" xr:uid="{00000000-0005-0000-0000-0000455B0000}"/>
    <cellStyle name="셀 확인 4 3" xfId="22507" xr:uid="{00000000-0005-0000-0000-0000465B0000}"/>
    <cellStyle name="셀 확인 4 3 2" xfId="22508" xr:uid="{00000000-0005-0000-0000-0000475B0000}"/>
    <cellStyle name="셀 확인 4 3 3" xfId="22509" xr:uid="{00000000-0005-0000-0000-0000485B0000}"/>
    <cellStyle name="셀 확인 4 4" xfId="22510" xr:uid="{00000000-0005-0000-0000-0000495B0000}"/>
    <cellStyle name="셀 확인 4 4 2" xfId="22511" xr:uid="{00000000-0005-0000-0000-00004A5B0000}"/>
    <cellStyle name="셀 확인 4 5" xfId="22512" xr:uid="{00000000-0005-0000-0000-00004B5B0000}"/>
    <cellStyle name="셀 확인 4 5 2" xfId="22513" xr:uid="{00000000-0005-0000-0000-00004C5B0000}"/>
    <cellStyle name="셀 확인 4 6" xfId="22514" xr:uid="{00000000-0005-0000-0000-00004D5B0000}"/>
    <cellStyle name="셀 확인 4 6 2" xfId="22515" xr:uid="{00000000-0005-0000-0000-00004E5B0000}"/>
    <cellStyle name="셀 확인 4 7" xfId="22516" xr:uid="{00000000-0005-0000-0000-00004F5B0000}"/>
    <cellStyle name="셀 확인 5" xfId="22517" xr:uid="{00000000-0005-0000-0000-0000505B0000}"/>
    <cellStyle name="셀 확인 5 2" xfId="22518" xr:uid="{00000000-0005-0000-0000-0000515B0000}"/>
    <cellStyle name="셀 확인 5 2 2" xfId="22519" xr:uid="{00000000-0005-0000-0000-0000525B0000}"/>
    <cellStyle name="셀 확인 5 2 2 2" xfId="22520" xr:uid="{00000000-0005-0000-0000-0000535B0000}"/>
    <cellStyle name="셀 확인 5 2 3" xfId="22521" xr:uid="{00000000-0005-0000-0000-0000545B0000}"/>
    <cellStyle name="셀 확인 5 3" xfId="22522" xr:uid="{00000000-0005-0000-0000-0000555B0000}"/>
    <cellStyle name="셀 확인 5 3 2" xfId="22523" xr:uid="{00000000-0005-0000-0000-0000565B0000}"/>
    <cellStyle name="셀 확인 5 3 3" xfId="22524" xr:uid="{00000000-0005-0000-0000-0000575B0000}"/>
    <cellStyle name="셀 확인 5 4" xfId="22525" xr:uid="{00000000-0005-0000-0000-0000585B0000}"/>
    <cellStyle name="셀 확인 5 4 2" xfId="22526" xr:uid="{00000000-0005-0000-0000-0000595B0000}"/>
    <cellStyle name="셀 확인 5 5" xfId="22527" xr:uid="{00000000-0005-0000-0000-00005A5B0000}"/>
    <cellStyle name="셀 확인 5 5 2" xfId="22528" xr:uid="{00000000-0005-0000-0000-00005B5B0000}"/>
    <cellStyle name="셀 확인 5 6" xfId="22529" xr:uid="{00000000-0005-0000-0000-00005C5B0000}"/>
    <cellStyle name="셀 확인 6" xfId="22530" xr:uid="{00000000-0005-0000-0000-00005D5B0000}"/>
    <cellStyle name="셀 확인 6 2" xfId="22531" xr:uid="{00000000-0005-0000-0000-00005E5B0000}"/>
    <cellStyle name="셀 확인 6 2 2" xfId="22532" xr:uid="{00000000-0005-0000-0000-00005F5B0000}"/>
    <cellStyle name="셀 확인 6 3" xfId="22533" xr:uid="{00000000-0005-0000-0000-0000605B0000}"/>
    <cellStyle name="셀 확인 6 3 2" xfId="22534" xr:uid="{00000000-0005-0000-0000-0000615B0000}"/>
    <cellStyle name="셀 확인 6 4" xfId="22535" xr:uid="{00000000-0005-0000-0000-0000625B0000}"/>
    <cellStyle name="셀 확인 6 5" xfId="22536" xr:uid="{00000000-0005-0000-0000-0000635B0000}"/>
    <cellStyle name="셀 확인 6 6" xfId="22537" xr:uid="{00000000-0005-0000-0000-0000645B0000}"/>
    <cellStyle name="셀 확인 7" xfId="22538" xr:uid="{00000000-0005-0000-0000-0000655B0000}"/>
    <cellStyle name="셀 확인 7 2" xfId="22539" xr:uid="{00000000-0005-0000-0000-0000665B0000}"/>
    <cellStyle name="셀 확인 7 2 2" xfId="22540" xr:uid="{00000000-0005-0000-0000-0000675B0000}"/>
    <cellStyle name="셀 확인 7 3" xfId="22541" xr:uid="{00000000-0005-0000-0000-0000685B0000}"/>
    <cellStyle name="셀 확인 8" xfId="22542" xr:uid="{00000000-0005-0000-0000-0000695B0000}"/>
    <cellStyle name="셀 확인 8 2" xfId="22543" xr:uid="{00000000-0005-0000-0000-00006A5B0000}"/>
    <cellStyle name="셀 확인 9" xfId="22544" xr:uid="{00000000-0005-0000-0000-00006B5B0000}"/>
    <cellStyle name="셀 확인 9 2" xfId="22545" xr:uid="{00000000-0005-0000-0000-00006C5B0000}"/>
    <cellStyle name="숫자" xfId="22546" xr:uid="{00000000-0005-0000-0000-00006D5B0000}"/>
    <cellStyle name="숫자 2" xfId="22547" xr:uid="{00000000-0005-0000-0000-00006E5B0000}"/>
    <cellStyle name="숫자(R)" xfId="22548" xr:uid="{00000000-0005-0000-0000-00006F5B0000}"/>
    <cellStyle name="숫자(R) 2" xfId="22549" xr:uid="{00000000-0005-0000-0000-0000705B0000}"/>
    <cellStyle name="쉼표 [0]" xfId="36321" builtinId="6"/>
    <cellStyle name="쉼표 [0] 10" xfId="22550" xr:uid="{00000000-0005-0000-0000-0000725B0000}"/>
    <cellStyle name="쉼표 [0] 10 10" xfId="22551" xr:uid="{00000000-0005-0000-0000-0000735B0000}"/>
    <cellStyle name="쉼표 [0] 10 10 2" xfId="22552" xr:uid="{00000000-0005-0000-0000-0000745B0000}"/>
    <cellStyle name="쉼표 [0] 10 11" xfId="22553" xr:uid="{00000000-0005-0000-0000-0000755B0000}"/>
    <cellStyle name="쉼표 [0] 10 11 2" xfId="22554" xr:uid="{00000000-0005-0000-0000-0000765B0000}"/>
    <cellStyle name="쉼표 [0] 10 12" xfId="22555" xr:uid="{00000000-0005-0000-0000-0000775B0000}"/>
    <cellStyle name="쉼표 [0] 10 12 2" xfId="22556" xr:uid="{00000000-0005-0000-0000-0000785B0000}"/>
    <cellStyle name="쉼표 [0] 10 13" xfId="22557" xr:uid="{00000000-0005-0000-0000-0000795B0000}"/>
    <cellStyle name="쉼표 [0] 10 13 2" xfId="22558" xr:uid="{00000000-0005-0000-0000-00007A5B0000}"/>
    <cellStyle name="쉼표 [0] 10 14" xfId="22559" xr:uid="{00000000-0005-0000-0000-00007B5B0000}"/>
    <cellStyle name="쉼표 [0] 10 14 2" xfId="22560" xr:uid="{00000000-0005-0000-0000-00007C5B0000}"/>
    <cellStyle name="쉼표 [0] 10 15" xfId="22561" xr:uid="{00000000-0005-0000-0000-00007D5B0000}"/>
    <cellStyle name="쉼표 [0] 10 15 2" xfId="22562" xr:uid="{00000000-0005-0000-0000-00007E5B0000}"/>
    <cellStyle name="쉼표 [0] 10 16" xfId="22563" xr:uid="{00000000-0005-0000-0000-00007F5B0000}"/>
    <cellStyle name="쉼표 [0] 10 16 2" xfId="22564" xr:uid="{00000000-0005-0000-0000-0000805B0000}"/>
    <cellStyle name="쉼표 [0] 10 17" xfId="22565" xr:uid="{00000000-0005-0000-0000-0000815B0000}"/>
    <cellStyle name="쉼표 [0] 10 17 2" xfId="22566" xr:uid="{00000000-0005-0000-0000-0000825B0000}"/>
    <cellStyle name="쉼표 [0] 10 18" xfId="22567" xr:uid="{00000000-0005-0000-0000-0000835B0000}"/>
    <cellStyle name="쉼표 [0] 10 18 2" xfId="22568" xr:uid="{00000000-0005-0000-0000-0000845B0000}"/>
    <cellStyle name="쉼표 [0] 10 19" xfId="22569" xr:uid="{00000000-0005-0000-0000-0000855B0000}"/>
    <cellStyle name="쉼표 [0] 10 19 2" xfId="22570" xr:uid="{00000000-0005-0000-0000-0000865B0000}"/>
    <cellStyle name="쉼표 [0] 10 2" xfId="22571" xr:uid="{00000000-0005-0000-0000-0000875B0000}"/>
    <cellStyle name="쉼표 [0] 10 2 2" xfId="22572" xr:uid="{00000000-0005-0000-0000-0000885B0000}"/>
    <cellStyle name="쉼표 [0] 10 20" xfId="22573" xr:uid="{00000000-0005-0000-0000-0000895B0000}"/>
    <cellStyle name="쉼표 [0] 10 21" xfId="22574" xr:uid="{00000000-0005-0000-0000-00008A5B0000}"/>
    <cellStyle name="쉼표 [0] 10 3" xfId="22575" xr:uid="{00000000-0005-0000-0000-00008B5B0000}"/>
    <cellStyle name="쉼표 [0] 10 3 2" xfId="22576" xr:uid="{00000000-0005-0000-0000-00008C5B0000}"/>
    <cellStyle name="쉼표 [0] 10 4" xfId="22577" xr:uid="{00000000-0005-0000-0000-00008D5B0000}"/>
    <cellStyle name="쉼표 [0] 10 4 2" xfId="22578" xr:uid="{00000000-0005-0000-0000-00008E5B0000}"/>
    <cellStyle name="쉼표 [0] 10 5" xfId="22579" xr:uid="{00000000-0005-0000-0000-00008F5B0000}"/>
    <cellStyle name="쉼표 [0] 10 5 2" xfId="22580" xr:uid="{00000000-0005-0000-0000-0000905B0000}"/>
    <cellStyle name="쉼표 [0] 10 6" xfId="22581" xr:uid="{00000000-0005-0000-0000-0000915B0000}"/>
    <cellStyle name="쉼표 [0] 10 6 2" xfId="22582" xr:uid="{00000000-0005-0000-0000-0000925B0000}"/>
    <cellStyle name="쉼표 [0] 10 7" xfId="22583" xr:uid="{00000000-0005-0000-0000-0000935B0000}"/>
    <cellStyle name="쉼표 [0] 10 7 2" xfId="22584" xr:uid="{00000000-0005-0000-0000-0000945B0000}"/>
    <cellStyle name="쉼표 [0] 10 8" xfId="22585" xr:uid="{00000000-0005-0000-0000-0000955B0000}"/>
    <cellStyle name="쉼표 [0] 10 8 2" xfId="22586" xr:uid="{00000000-0005-0000-0000-0000965B0000}"/>
    <cellStyle name="쉼표 [0] 10 9" xfId="22587" xr:uid="{00000000-0005-0000-0000-0000975B0000}"/>
    <cellStyle name="쉼표 [0] 10 9 2" xfId="22588" xr:uid="{00000000-0005-0000-0000-0000985B0000}"/>
    <cellStyle name="쉼표 [0] 11" xfId="22589" xr:uid="{00000000-0005-0000-0000-0000995B0000}"/>
    <cellStyle name="쉼표 [0] 11 2" xfId="22590" xr:uid="{00000000-0005-0000-0000-00009A5B0000}"/>
    <cellStyle name="쉼표 [0] 11 2 2" xfId="22591" xr:uid="{00000000-0005-0000-0000-00009B5B0000}"/>
    <cellStyle name="쉼표 [0] 11 3" xfId="22592" xr:uid="{00000000-0005-0000-0000-00009C5B0000}"/>
    <cellStyle name="쉼표 [0] 11 3 2" xfId="22593" xr:uid="{00000000-0005-0000-0000-00009D5B0000}"/>
    <cellStyle name="쉼표 [0] 11 4" xfId="22594" xr:uid="{00000000-0005-0000-0000-00009E5B0000}"/>
    <cellStyle name="쉼표 [0] 11 4 2" xfId="22595" xr:uid="{00000000-0005-0000-0000-00009F5B0000}"/>
    <cellStyle name="쉼표 [0] 11 5" xfId="22596" xr:uid="{00000000-0005-0000-0000-0000A05B0000}"/>
    <cellStyle name="쉼표 [0] 11 5 2" xfId="22597" xr:uid="{00000000-0005-0000-0000-0000A15B0000}"/>
    <cellStyle name="쉼표 [0] 11 6" xfId="22598" xr:uid="{00000000-0005-0000-0000-0000A25B0000}"/>
    <cellStyle name="쉼표 [0] 11 6 2" xfId="22599" xr:uid="{00000000-0005-0000-0000-0000A35B0000}"/>
    <cellStyle name="쉼표 [0] 11 7" xfId="22600" xr:uid="{00000000-0005-0000-0000-0000A45B0000}"/>
    <cellStyle name="쉼표 [0] 11 7 2" xfId="22601" xr:uid="{00000000-0005-0000-0000-0000A55B0000}"/>
    <cellStyle name="쉼표 [0] 11 8" xfId="22602" xr:uid="{00000000-0005-0000-0000-0000A65B0000}"/>
    <cellStyle name="쉼표 [0] 12" xfId="22603" xr:uid="{00000000-0005-0000-0000-0000A75B0000}"/>
    <cellStyle name="쉼표 [0] 12 2" xfId="22604" xr:uid="{00000000-0005-0000-0000-0000A85B0000}"/>
    <cellStyle name="쉼표 [0] 12 3" xfId="22605" xr:uid="{00000000-0005-0000-0000-0000A95B0000}"/>
    <cellStyle name="쉼표 [0] 13" xfId="22606" xr:uid="{00000000-0005-0000-0000-0000AA5B0000}"/>
    <cellStyle name="쉼표 [0] 13 2" xfId="22607" xr:uid="{00000000-0005-0000-0000-0000AB5B0000}"/>
    <cellStyle name="쉼표 [0] 14" xfId="22608" xr:uid="{00000000-0005-0000-0000-0000AC5B0000}"/>
    <cellStyle name="쉼표 [0] 14 2" xfId="22609" xr:uid="{00000000-0005-0000-0000-0000AD5B0000}"/>
    <cellStyle name="쉼표 [0] 15" xfId="22610" xr:uid="{00000000-0005-0000-0000-0000AE5B0000}"/>
    <cellStyle name="쉼표 [0] 15 2" xfId="22611" xr:uid="{00000000-0005-0000-0000-0000AF5B0000}"/>
    <cellStyle name="쉼표 [0] 16" xfId="22612" xr:uid="{00000000-0005-0000-0000-0000B05B0000}"/>
    <cellStyle name="쉼표 [0] 16 2" xfId="22613" xr:uid="{00000000-0005-0000-0000-0000B15B0000}"/>
    <cellStyle name="쉼표 [0] 17" xfId="22614" xr:uid="{00000000-0005-0000-0000-0000B25B0000}"/>
    <cellStyle name="쉼표 [0] 17 2" xfId="22615" xr:uid="{00000000-0005-0000-0000-0000B35B0000}"/>
    <cellStyle name="쉼표 [0] 18" xfId="22616" xr:uid="{00000000-0005-0000-0000-0000B45B0000}"/>
    <cellStyle name="쉼표 [0] 18 2" xfId="22617" xr:uid="{00000000-0005-0000-0000-0000B55B0000}"/>
    <cellStyle name="쉼표 [0] 19" xfId="22618" xr:uid="{00000000-0005-0000-0000-0000B65B0000}"/>
    <cellStyle name="쉼표 [0] 19 2" xfId="22619" xr:uid="{00000000-0005-0000-0000-0000B75B0000}"/>
    <cellStyle name="쉼표 [0] 2" xfId="22620" xr:uid="{00000000-0005-0000-0000-0000B85B0000}"/>
    <cellStyle name="쉼표 [0] 2 10" xfId="22621" xr:uid="{00000000-0005-0000-0000-0000B95B0000}"/>
    <cellStyle name="쉼표 [0] 2 10 2" xfId="22622" xr:uid="{00000000-0005-0000-0000-0000BA5B0000}"/>
    <cellStyle name="쉼표 [0] 2 10 2 2" xfId="22623" xr:uid="{00000000-0005-0000-0000-0000BB5B0000}"/>
    <cellStyle name="쉼표 [0] 2 10 3" xfId="22624" xr:uid="{00000000-0005-0000-0000-0000BC5B0000}"/>
    <cellStyle name="쉼표 [0] 2 10 3 2" xfId="22625" xr:uid="{00000000-0005-0000-0000-0000BD5B0000}"/>
    <cellStyle name="쉼표 [0] 2 10 4" xfId="22626" xr:uid="{00000000-0005-0000-0000-0000BE5B0000}"/>
    <cellStyle name="쉼표 [0] 2 11" xfId="22627" xr:uid="{00000000-0005-0000-0000-0000BF5B0000}"/>
    <cellStyle name="쉼표 [0] 2 11 2" xfId="22628" xr:uid="{00000000-0005-0000-0000-0000C05B0000}"/>
    <cellStyle name="쉼표 [0] 2 11 2 2" xfId="22629" xr:uid="{00000000-0005-0000-0000-0000C15B0000}"/>
    <cellStyle name="쉼표 [0] 2 11 3" xfId="22630" xr:uid="{00000000-0005-0000-0000-0000C25B0000}"/>
    <cellStyle name="쉼표 [0] 2 11 3 2" xfId="22631" xr:uid="{00000000-0005-0000-0000-0000C35B0000}"/>
    <cellStyle name="쉼표 [0] 2 11 4" xfId="22632" xr:uid="{00000000-0005-0000-0000-0000C45B0000}"/>
    <cellStyle name="쉼표 [0] 2 11 4 2" xfId="22633" xr:uid="{00000000-0005-0000-0000-0000C55B0000}"/>
    <cellStyle name="쉼표 [0] 2 11 5" xfId="22634" xr:uid="{00000000-0005-0000-0000-0000C65B0000}"/>
    <cellStyle name="쉼표 [0] 2 11 5 2" xfId="22635" xr:uid="{00000000-0005-0000-0000-0000C75B0000}"/>
    <cellStyle name="쉼표 [0] 2 11 6" xfId="22636" xr:uid="{00000000-0005-0000-0000-0000C85B0000}"/>
    <cellStyle name="쉼표 [0] 2 11 6 2" xfId="22637" xr:uid="{00000000-0005-0000-0000-0000C95B0000}"/>
    <cellStyle name="쉼표 [0] 2 11 7" xfId="22638" xr:uid="{00000000-0005-0000-0000-0000CA5B0000}"/>
    <cellStyle name="쉼표 [0] 2 12" xfId="22639" xr:uid="{00000000-0005-0000-0000-0000CB5B0000}"/>
    <cellStyle name="쉼표 [0] 2 12 2" xfId="22640" xr:uid="{00000000-0005-0000-0000-0000CC5B0000}"/>
    <cellStyle name="쉼표 [0] 2 12 2 2" xfId="22641" xr:uid="{00000000-0005-0000-0000-0000CD5B0000}"/>
    <cellStyle name="쉼표 [0] 2 12 3" xfId="22642" xr:uid="{00000000-0005-0000-0000-0000CE5B0000}"/>
    <cellStyle name="쉼표 [0] 2 12 3 2" xfId="22643" xr:uid="{00000000-0005-0000-0000-0000CF5B0000}"/>
    <cellStyle name="쉼표 [0] 2 12 4" xfId="22644" xr:uid="{00000000-0005-0000-0000-0000D05B0000}"/>
    <cellStyle name="쉼표 [0] 2 12 4 2" xfId="22645" xr:uid="{00000000-0005-0000-0000-0000D15B0000}"/>
    <cellStyle name="쉼표 [0] 2 12 5" xfId="22646" xr:uid="{00000000-0005-0000-0000-0000D25B0000}"/>
    <cellStyle name="쉼표 [0] 2 12 5 2" xfId="22647" xr:uid="{00000000-0005-0000-0000-0000D35B0000}"/>
    <cellStyle name="쉼표 [0] 2 12 6" xfId="22648" xr:uid="{00000000-0005-0000-0000-0000D45B0000}"/>
    <cellStyle name="쉼표 [0] 2 12 6 2" xfId="22649" xr:uid="{00000000-0005-0000-0000-0000D55B0000}"/>
    <cellStyle name="쉼표 [0] 2 12 7" xfId="22650" xr:uid="{00000000-0005-0000-0000-0000D65B0000}"/>
    <cellStyle name="쉼표 [0] 2 13" xfId="22651" xr:uid="{00000000-0005-0000-0000-0000D75B0000}"/>
    <cellStyle name="쉼표 [0] 2 13 2" xfId="22652" xr:uid="{00000000-0005-0000-0000-0000D85B0000}"/>
    <cellStyle name="쉼표 [0] 2 13 2 2" xfId="22653" xr:uid="{00000000-0005-0000-0000-0000D95B0000}"/>
    <cellStyle name="쉼표 [0] 2 13 3" xfId="22654" xr:uid="{00000000-0005-0000-0000-0000DA5B0000}"/>
    <cellStyle name="쉼표 [0] 2 13 3 2" xfId="22655" xr:uid="{00000000-0005-0000-0000-0000DB5B0000}"/>
    <cellStyle name="쉼표 [0] 2 13 4" xfId="22656" xr:uid="{00000000-0005-0000-0000-0000DC5B0000}"/>
    <cellStyle name="쉼표 [0] 2 13 4 2" xfId="22657" xr:uid="{00000000-0005-0000-0000-0000DD5B0000}"/>
    <cellStyle name="쉼표 [0] 2 13 5" xfId="22658" xr:uid="{00000000-0005-0000-0000-0000DE5B0000}"/>
    <cellStyle name="쉼표 [0] 2 13 5 2" xfId="22659" xr:uid="{00000000-0005-0000-0000-0000DF5B0000}"/>
    <cellStyle name="쉼표 [0] 2 13 6" xfId="22660" xr:uid="{00000000-0005-0000-0000-0000E05B0000}"/>
    <cellStyle name="쉼표 [0] 2 13 6 2" xfId="22661" xr:uid="{00000000-0005-0000-0000-0000E15B0000}"/>
    <cellStyle name="쉼표 [0] 2 13 7" xfId="22662" xr:uid="{00000000-0005-0000-0000-0000E25B0000}"/>
    <cellStyle name="쉼표 [0] 2 14" xfId="22663" xr:uid="{00000000-0005-0000-0000-0000E35B0000}"/>
    <cellStyle name="쉼표 [0] 2 14 2" xfId="22664" xr:uid="{00000000-0005-0000-0000-0000E45B0000}"/>
    <cellStyle name="쉼표 [0] 2 15" xfId="22665" xr:uid="{00000000-0005-0000-0000-0000E55B0000}"/>
    <cellStyle name="쉼표 [0] 2 15 2" xfId="22666" xr:uid="{00000000-0005-0000-0000-0000E65B0000}"/>
    <cellStyle name="쉼표 [0] 2 16" xfId="22667" xr:uid="{00000000-0005-0000-0000-0000E75B0000}"/>
    <cellStyle name="쉼표 [0] 2 16 2" xfId="22668" xr:uid="{00000000-0005-0000-0000-0000E85B0000}"/>
    <cellStyle name="쉼표 [0] 2 17" xfId="22669" xr:uid="{00000000-0005-0000-0000-0000E95B0000}"/>
    <cellStyle name="쉼표 [0] 2 17 2" xfId="22670" xr:uid="{00000000-0005-0000-0000-0000EA5B0000}"/>
    <cellStyle name="쉼표 [0] 2 18" xfId="22671" xr:uid="{00000000-0005-0000-0000-0000EB5B0000}"/>
    <cellStyle name="쉼표 [0] 2 18 2" xfId="22672" xr:uid="{00000000-0005-0000-0000-0000EC5B0000}"/>
    <cellStyle name="쉼표 [0] 2 19" xfId="22673" xr:uid="{00000000-0005-0000-0000-0000ED5B0000}"/>
    <cellStyle name="쉼표 [0] 2 19 2" xfId="22674" xr:uid="{00000000-0005-0000-0000-0000EE5B0000}"/>
    <cellStyle name="쉼표 [0] 2 2" xfId="22675" xr:uid="{00000000-0005-0000-0000-0000EF5B0000}"/>
    <cellStyle name="쉼표 [0] 2 2 10" xfId="22676" xr:uid="{00000000-0005-0000-0000-0000F05B0000}"/>
    <cellStyle name="쉼표 [0] 2 2 10 2" xfId="22677" xr:uid="{00000000-0005-0000-0000-0000F15B0000}"/>
    <cellStyle name="쉼표 [0] 2 2 11" xfId="22678" xr:uid="{00000000-0005-0000-0000-0000F25B0000}"/>
    <cellStyle name="쉼표 [0] 2 2 11 2" xfId="22679" xr:uid="{00000000-0005-0000-0000-0000F35B0000}"/>
    <cellStyle name="쉼표 [0] 2 2 12" xfId="22680" xr:uid="{00000000-0005-0000-0000-0000F45B0000}"/>
    <cellStyle name="쉼표 [0] 2 2 12 2" xfId="22681" xr:uid="{00000000-0005-0000-0000-0000F55B0000}"/>
    <cellStyle name="쉼표 [0] 2 2 13" xfId="22682" xr:uid="{00000000-0005-0000-0000-0000F65B0000}"/>
    <cellStyle name="쉼표 [0] 2 2 13 2" xfId="22683" xr:uid="{00000000-0005-0000-0000-0000F75B0000}"/>
    <cellStyle name="쉼표 [0] 2 2 14" xfId="22684" xr:uid="{00000000-0005-0000-0000-0000F85B0000}"/>
    <cellStyle name="쉼표 [0] 2 2 14 2" xfId="22685" xr:uid="{00000000-0005-0000-0000-0000F95B0000}"/>
    <cellStyle name="쉼표 [0] 2 2 15" xfId="22686" xr:uid="{00000000-0005-0000-0000-0000FA5B0000}"/>
    <cellStyle name="쉼표 [0] 2 2 2" xfId="22687" xr:uid="{00000000-0005-0000-0000-0000FB5B0000}"/>
    <cellStyle name="쉼표 [0] 2 2 2 10" xfId="22688" xr:uid="{00000000-0005-0000-0000-0000FC5B0000}"/>
    <cellStyle name="쉼표 [0] 2 2 2 10 2" xfId="22689" xr:uid="{00000000-0005-0000-0000-0000FD5B0000}"/>
    <cellStyle name="쉼표 [0] 2 2 2 11" xfId="22690" xr:uid="{00000000-0005-0000-0000-0000FE5B0000}"/>
    <cellStyle name="쉼표 [0] 2 2 2 11 2" xfId="22691" xr:uid="{00000000-0005-0000-0000-0000FF5B0000}"/>
    <cellStyle name="쉼표 [0] 2 2 2 12" xfId="22692" xr:uid="{00000000-0005-0000-0000-0000005C0000}"/>
    <cellStyle name="쉼표 [0] 2 2 2 12 2" xfId="22693" xr:uid="{00000000-0005-0000-0000-0000015C0000}"/>
    <cellStyle name="쉼표 [0] 2 2 2 13" xfId="22694" xr:uid="{00000000-0005-0000-0000-0000025C0000}"/>
    <cellStyle name="쉼표 [0] 2 2 2 14" xfId="22695" xr:uid="{00000000-0005-0000-0000-0000035C0000}"/>
    <cellStyle name="쉼표 [0] 2 2 2 2" xfId="22696" xr:uid="{00000000-0005-0000-0000-0000045C0000}"/>
    <cellStyle name="쉼표 [0] 2 2 2 2 2" xfId="22697" xr:uid="{00000000-0005-0000-0000-0000055C0000}"/>
    <cellStyle name="쉼표 [0] 2 2 2 2 2 10" xfId="22698" xr:uid="{00000000-0005-0000-0000-0000065C0000}"/>
    <cellStyle name="쉼표 [0] 2 2 2 2 2 10 2" xfId="22699" xr:uid="{00000000-0005-0000-0000-0000075C0000}"/>
    <cellStyle name="쉼표 [0] 2 2 2 2 2 11" xfId="22700" xr:uid="{00000000-0005-0000-0000-0000085C0000}"/>
    <cellStyle name="쉼표 [0] 2 2 2 2 2 11 2" xfId="22701" xr:uid="{00000000-0005-0000-0000-0000095C0000}"/>
    <cellStyle name="쉼표 [0] 2 2 2 2 2 12" xfId="22702" xr:uid="{00000000-0005-0000-0000-00000A5C0000}"/>
    <cellStyle name="쉼표 [0] 2 2 2 2 2 12 2" xfId="22703" xr:uid="{00000000-0005-0000-0000-00000B5C0000}"/>
    <cellStyle name="쉼표 [0] 2 2 2 2 2 13" xfId="22704" xr:uid="{00000000-0005-0000-0000-00000C5C0000}"/>
    <cellStyle name="쉼표 [0] 2 2 2 2 2 2" xfId="22705" xr:uid="{00000000-0005-0000-0000-00000D5C0000}"/>
    <cellStyle name="쉼표 [0] 2 2 2 2 2 2 2" xfId="22706" xr:uid="{00000000-0005-0000-0000-00000E5C0000}"/>
    <cellStyle name="쉼표 [0] 2 2 2 2 2 3" xfId="22707" xr:uid="{00000000-0005-0000-0000-00000F5C0000}"/>
    <cellStyle name="쉼표 [0] 2 2 2 2 2 3 2" xfId="22708" xr:uid="{00000000-0005-0000-0000-0000105C0000}"/>
    <cellStyle name="쉼표 [0] 2 2 2 2 2 4" xfId="22709" xr:uid="{00000000-0005-0000-0000-0000115C0000}"/>
    <cellStyle name="쉼표 [0] 2 2 2 2 2 4 2" xfId="22710" xr:uid="{00000000-0005-0000-0000-0000125C0000}"/>
    <cellStyle name="쉼표 [0] 2 2 2 2 2 5" xfId="22711" xr:uid="{00000000-0005-0000-0000-0000135C0000}"/>
    <cellStyle name="쉼표 [0] 2 2 2 2 2 5 2" xfId="22712" xr:uid="{00000000-0005-0000-0000-0000145C0000}"/>
    <cellStyle name="쉼표 [0] 2 2 2 2 2 6" xfId="22713" xr:uid="{00000000-0005-0000-0000-0000155C0000}"/>
    <cellStyle name="쉼표 [0] 2 2 2 2 2 6 2" xfId="22714" xr:uid="{00000000-0005-0000-0000-0000165C0000}"/>
    <cellStyle name="쉼표 [0] 2 2 2 2 2 7" xfId="22715" xr:uid="{00000000-0005-0000-0000-0000175C0000}"/>
    <cellStyle name="쉼표 [0] 2 2 2 2 2 7 2" xfId="22716" xr:uid="{00000000-0005-0000-0000-0000185C0000}"/>
    <cellStyle name="쉼표 [0] 2 2 2 2 2 8" xfId="22717" xr:uid="{00000000-0005-0000-0000-0000195C0000}"/>
    <cellStyle name="쉼표 [0] 2 2 2 2 2 8 2" xfId="22718" xr:uid="{00000000-0005-0000-0000-00001A5C0000}"/>
    <cellStyle name="쉼표 [0] 2 2 2 2 2 9" xfId="22719" xr:uid="{00000000-0005-0000-0000-00001B5C0000}"/>
    <cellStyle name="쉼표 [0] 2 2 2 2 2 9 2" xfId="22720" xr:uid="{00000000-0005-0000-0000-00001C5C0000}"/>
    <cellStyle name="쉼표 [0] 2 2 2 2 3" xfId="22721" xr:uid="{00000000-0005-0000-0000-00001D5C0000}"/>
    <cellStyle name="쉼표 [0] 2 2 2 2 3 2" xfId="22722" xr:uid="{00000000-0005-0000-0000-00001E5C0000}"/>
    <cellStyle name="쉼표 [0] 2 2 2 2 3 2 2" xfId="22723" xr:uid="{00000000-0005-0000-0000-00001F5C0000}"/>
    <cellStyle name="쉼표 [0] 2 2 2 2 3 3" xfId="22724" xr:uid="{00000000-0005-0000-0000-0000205C0000}"/>
    <cellStyle name="쉼표 [0] 2 2 2 2 3 3 2" xfId="22725" xr:uid="{00000000-0005-0000-0000-0000215C0000}"/>
    <cellStyle name="쉼표 [0] 2 2 2 2 3 4" xfId="22726" xr:uid="{00000000-0005-0000-0000-0000225C0000}"/>
    <cellStyle name="쉼표 [0] 2 2 2 2 3 4 2" xfId="22727" xr:uid="{00000000-0005-0000-0000-0000235C0000}"/>
    <cellStyle name="쉼표 [0] 2 2 2 2 3 5" xfId="22728" xr:uid="{00000000-0005-0000-0000-0000245C0000}"/>
    <cellStyle name="쉼표 [0] 2 2 2 2 3 5 2" xfId="22729" xr:uid="{00000000-0005-0000-0000-0000255C0000}"/>
    <cellStyle name="쉼표 [0] 2 2 2 2 3 6" xfId="22730" xr:uid="{00000000-0005-0000-0000-0000265C0000}"/>
    <cellStyle name="쉼표 [0] 2 2 2 2 3 6 2" xfId="22731" xr:uid="{00000000-0005-0000-0000-0000275C0000}"/>
    <cellStyle name="쉼표 [0] 2 2 2 2 3 7" xfId="22732" xr:uid="{00000000-0005-0000-0000-0000285C0000}"/>
    <cellStyle name="쉼표 [0] 2 2 2 2 4" xfId="22733" xr:uid="{00000000-0005-0000-0000-0000295C0000}"/>
    <cellStyle name="쉼표 [0] 2 2 2 2 4 2" xfId="22734" xr:uid="{00000000-0005-0000-0000-00002A5C0000}"/>
    <cellStyle name="쉼표 [0] 2 2 2 2 4 2 2" xfId="22735" xr:uid="{00000000-0005-0000-0000-00002B5C0000}"/>
    <cellStyle name="쉼표 [0] 2 2 2 2 4 3" xfId="22736" xr:uid="{00000000-0005-0000-0000-00002C5C0000}"/>
    <cellStyle name="쉼표 [0] 2 2 2 2 4 3 2" xfId="22737" xr:uid="{00000000-0005-0000-0000-00002D5C0000}"/>
    <cellStyle name="쉼표 [0] 2 2 2 2 4 4" xfId="22738" xr:uid="{00000000-0005-0000-0000-00002E5C0000}"/>
    <cellStyle name="쉼표 [0] 2 2 2 2 4 4 2" xfId="22739" xr:uid="{00000000-0005-0000-0000-00002F5C0000}"/>
    <cellStyle name="쉼표 [0] 2 2 2 2 4 5" xfId="22740" xr:uid="{00000000-0005-0000-0000-0000305C0000}"/>
    <cellStyle name="쉼표 [0] 2 2 2 2 4 5 2" xfId="22741" xr:uid="{00000000-0005-0000-0000-0000315C0000}"/>
    <cellStyle name="쉼표 [0] 2 2 2 2 4 6" xfId="22742" xr:uid="{00000000-0005-0000-0000-0000325C0000}"/>
    <cellStyle name="쉼표 [0] 2 2 2 2 4 6 2" xfId="22743" xr:uid="{00000000-0005-0000-0000-0000335C0000}"/>
    <cellStyle name="쉼표 [0] 2 2 2 2 4 7" xfId="22744" xr:uid="{00000000-0005-0000-0000-0000345C0000}"/>
    <cellStyle name="쉼표 [0] 2 2 2 2 5" xfId="22745" xr:uid="{00000000-0005-0000-0000-0000355C0000}"/>
    <cellStyle name="쉼표 [0] 2 2 2 2 5 2" xfId="22746" xr:uid="{00000000-0005-0000-0000-0000365C0000}"/>
    <cellStyle name="쉼표 [0] 2 2 2 2 5 2 2" xfId="22747" xr:uid="{00000000-0005-0000-0000-0000375C0000}"/>
    <cellStyle name="쉼표 [0] 2 2 2 2 5 3" xfId="22748" xr:uid="{00000000-0005-0000-0000-0000385C0000}"/>
    <cellStyle name="쉼표 [0] 2 2 2 2 5 3 2" xfId="22749" xr:uid="{00000000-0005-0000-0000-0000395C0000}"/>
    <cellStyle name="쉼표 [0] 2 2 2 2 5 4" xfId="22750" xr:uid="{00000000-0005-0000-0000-00003A5C0000}"/>
    <cellStyle name="쉼표 [0] 2 2 2 2 5 4 2" xfId="22751" xr:uid="{00000000-0005-0000-0000-00003B5C0000}"/>
    <cellStyle name="쉼표 [0] 2 2 2 2 5 5" xfId="22752" xr:uid="{00000000-0005-0000-0000-00003C5C0000}"/>
    <cellStyle name="쉼표 [0] 2 2 2 2 5 5 2" xfId="22753" xr:uid="{00000000-0005-0000-0000-00003D5C0000}"/>
    <cellStyle name="쉼표 [0] 2 2 2 2 5 6" xfId="22754" xr:uid="{00000000-0005-0000-0000-00003E5C0000}"/>
    <cellStyle name="쉼표 [0] 2 2 2 2 5 6 2" xfId="22755" xr:uid="{00000000-0005-0000-0000-00003F5C0000}"/>
    <cellStyle name="쉼표 [0] 2 2 2 2 5 7" xfId="22756" xr:uid="{00000000-0005-0000-0000-0000405C0000}"/>
    <cellStyle name="쉼표 [0] 2 2 2 2 6" xfId="22757" xr:uid="{00000000-0005-0000-0000-0000415C0000}"/>
    <cellStyle name="쉼표 [0] 2 2 2 3" xfId="22758" xr:uid="{00000000-0005-0000-0000-0000425C0000}"/>
    <cellStyle name="쉼표 [0] 2 2 2 3 2" xfId="22759" xr:uid="{00000000-0005-0000-0000-0000435C0000}"/>
    <cellStyle name="쉼표 [0] 2 2 2 4" xfId="22760" xr:uid="{00000000-0005-0000-0000-0000445C0000}"/>
    <cellStyle name="쉼표 [0] 2 2 2 4 2" xfId="22761" xr:uid="{00000000-0005-0000-0000-0000455C0000}"/>
    <cellStyle name="쉼표 [0] 2 2 2 5" xfId="22762" xr:uid="{00000000-0005-0000-0000-0000465C0000}"/>
    <cellStyle name="쉼표 [0] 2 2 2 5 2" xfId="22763" xr:uid="{00000000-0005-0000-0000-0000475C0000}"/>
    <cellStyle name="쉼표 [0] 2 2 2 6" xfId="22764" xr:uid="{00000000-0005-0000-0000-0000485C0000}"/>
    <cellStyle name="쉼표 [0] 2 2 2 6 2" xfId="22765" xr:uid="{00000000-0005-0000-0000-0000495C0000}"/>
    <cellStyle name="쉼표 [0] 2 2 2 7" xfId="22766" xr:uid="{00000000-0005-0000-0000-00004A5C0000}"/>
    <cellStyle name="쉼표 [0] 2 2 2 7 2" xfId="22767" xr:uid="{00000000-0005-0000-0000-00004B5C0000}"/>
    <cellStyle name="쉼표 [0] 2 2 2 8" xfId="22768" xr:uid="{00000000-0005-0000-0000-00004C5C0000}"/>
    <cellStyle name="쉼표 [0] 2 2 2 8 2" xfId="22769" xr:uid="{00000000-0005-0000-0000-00004D5C0000}"/>
    <cellStyle name="쉼표 [0] 2 2 2 9" xfId="22770" xr:uid="{00000000-0005-0000-0000-00004E5C0000}"/>
    <cellStyle name="쉼표 [0] 2 2 2 9 2" xfId="22771" xr:uid="{00000000-0005-0000-0000-00004F5C0000}"/>
    <cellStyle name="쉼표 [0] 2 2 3" xfId="22772" xr:uid="{00000000-0005-0000-0000-0000505C0000}"/>
    <cellStyle name="쉼표 [0] 2 2 3 2" xfId="22773" xr:uid="{00000000-0005-0000-0000-0000515C0000}"/>
    <cellStyle name="쉼표 [0] 2 2 3 2 2" xfId="22774" xr:uid="{00000000-0005-0000-0000-0000525C0000}"/>
    <cellStyle name="쉼표 [0] 2 2 3 3" xfId="22775" xr:uid="{00000000-0005-0000-0000-0000535C0000}"/>
    <cellStyle name="쉼표 [0] 2 2 3 3 2" xfId="22776" xr:uid="{00000000-0005-0000-0000-0000545C0000}"/>
    <cellStyle name="쉼표 [0] 2 2 3 4" xfId="22777" xr:uid="{00000000-0005-0000-0000-0000555C0000}"/>
    <cellStyle name="쉼표 [0] 2 2 3 5" xfId="22778" xr:uid="{00000000-0005-0000-0000-0000565C0000}"/>
    <cellStyle name="쉼표 [0] 2 2 4" xfId="22779" xr:uid="{00000000-0005-0000-0000-0000575C0000}"/>
    <cellStyle name="쉼표 [0] 2 2 4 10" xfId="22780" xr:uid="{00000000-0005-0000-0000-0000585C0000}"/>
    <cellStyle name="쉼표 [0] 2 2 4 2" xfId="22781" xr:uid="{00000000-0005-0000-0000-0000595C0000}"/>
    <cellStyle name="쉼표 [0] 2 2 4 2 2" xfId="22782" xr:uid="{00000000-0005-0000-0000-00005A5C0000}"/>
    <cellStyle name="쉼표 [0] 2 2 4 3" xfId="22783" xr:uid="{00000000-0005-0000-0000-00005B5C0000}"/>
    <cellStyle name="쉼표 [0] 2 2 4 3 2" xfId="22784" xr:uid="{00000000-0005-0000-0000-00005C5C0000}"/>
    <cellStyle name="쉼표 [0] 2 2 4 4" xfId="22785" xr:uid="{00000000-0005-0000-0000-00005D5C0000}"/>
    <cellStyle name="쉼표 [0] 2 2 4 4 2" xfId="22786" xr:uid="{00000000-0005-0000-0000-00005E5C0000}"/>
    <cellStyle name="쉼표 [0] 2 2 4 5" xfId="22787" xr:uid="{00000000-0005-0000-0000-00005F5C0000}"/>
    <cellStyle name="쉼표 [0] 2 2 4 5 2" xfId="22788" xr:uid="{00000000-0005-0000-0000-0000605C0000}"/>
    <cellStyle name="쉼표 [0] 2 2 4 6" xfId="22789" xr:uid="{00000000-0005-0000-0000-0000615C0000}"/>
    <cellStyle name="쉼표 [0] 2 2 4 6 2" xfId="22790" xr:uid="{00000000-0005-0000-0000-0000625C0000}"/>
    <cellStyle name="쉼표 [0] 2 2 4 7" xfId="22791" xr:uid="{00000000-0005-0000-0000-0000635C0000}"/>
    <cellStyle name="쉼표 [0] 2 2 4 7 2" xfId="22792" xr:uid="{00000000-0005-0000-0000-0000645C0000}"/>
    <cellStyle name="쉼표 [0] 2 2 4 8" xfId="22793" xr:uid="{00000000-0005-0000-0000-0000655C0000}"/>
    <cellStyle name="쉼표 [0] 2 2 4 8 2" xfId="22794" xr:uid="{00000000-0005-0000-0000-0000665C0000}"/>
    <cellStyle name="쉼표 [0] 2 2 4 9" xfId="22795" xr:uid="{00000000-0005-0000-0000-0000675C0000}"/>
    <cellStyle name="쉼표 [0] 2 2 4 9 2" xfId="22796" xr:uid="{00000000-0005-0000-0000-0000685C0000}"/>
    <cellStyle name="쉼표 [0] 2 2 5" xfId="22797" xr:uid="{00000000-0005-0000-0000-0000695C0000}"/>
    <cellStyle name="쉼표 [0] 2 2 5 2" xfId="22798" xr:uid="{00000000-0005-0000-0000-00006A5C0000}"/>
    <cellStyle name="쉼표 [0] 2 2 5 2 2" xfId="22799" xr:uid="{00000000-0005-0000-0000-00006B5C0000}"/>
    <cellStyle name="쉼표 [0] 2 2 5 3" xfId="22800" xr:uid="{00000000-0005-0000-0000-00006C5C0000}"/>
    <cellStyle name="쉼표 [0] 2 2 5 3 2" xfId="22801" xr:uid="{00000000-0005-0000-0000-00006D5C0000}"/>
    <cellStyle name="쉼표 [0] 2 2 5 4" xfId="22802" xr:uid="{00000000-0005-0000-0000-00006E5C0000}"/>
    <cellStyle name="쉼표 [0] 2 2 5 4 2" xfId="22803" xr:uid="{00000000-0005-0000-0000-00006F5C0000}"/>
    <cellStyle name="쉼표 [0] 2 2 5 5" xfId="22804" xr:uid="{00000000-0005-0000-0000-0000705C0000}"/>
    <cellStyle name="쉼표 [0] 2 2 5 5 2" xfId="22805" xr:uid="{00000000-0005-0000-0000-0000715C0000}"/>
    <cellStyle name="쉼표 [0] 2 2 5 6" xfId="22806" xr:uid="{00000000-0005-0000-0000-0000725C0000}"/>
    <cellStyle name="쉼표 [0] 2 2 5 6 2" xfId="22807" xr:uid="{00000000-0005-0000-0000-0000735C0000}"/>
    <cellStyle name="쉼표 [0] 2 2 5 7" xfId="22808" xr:uid="{00000000-0005-0000-0000-0000745C0000}"/>
    <cellStyle name="쉼표 [0] 2 2 6" xfId="22809" xr:uid="{00000000-0005-0000-0000-0000755C0000}"/>
    <cellStyle name="쉼표 [0] 2 2 6 2" xfId="22810" xr:uid="{00000000-0005-0000-0000-0000765C0000}"/>
    <cellStyle name="쉼표 [0] 2 2 6 2 2" xfId="22811" xr:uid="{00000000-0005-0000-0000-0000775C0000}"/>
    <cellStyle name="쉼표 [0] 2 2 6 3" xfId="22812" xr:uid="{00000000-0005-0000-0000-0000785C0000}"/>
    <cellStyle name="쉼표 [0] 2 2 6 3 2" xfId="22813" xr:uid="{00000000-0005-0000-0000-0000795C0000}"/>
    <cellStyle name="쉼표 [0] 2 2 6 4" xfId="22814" xr:uid="{00000000-0005-0000-0000-00007A5C0000}"/>
    <cellStyle name="쉼표 [0] 2 2 6 4 2" xfId="22815" xr:uid="{00000000-0005-0000-0000-00007B5C0000}"/>
    <cellStyle name="쉼표 [0] 2 2 6 5" xfId="22816" xr:uid="{00000000-0005-0000-0000-00007C5C0000}"/>
    <cellStyle name="쉼표 [0] 2 2 6 5 2" xfId="22817" xr:uid="{00000000-0005-0000-0000-00007D5C0000}"/>
    <cellStyle name="쉼표 [0] 2 2 6 6" xfId="22818" xr:uid="{00000000-0005-0000-0000-00007E5C0000}"/>
    <cellStyle name="쉼표 [0] 2 2 6 6 2" xfId="22819" xr:uid="{00000000-0005-0000-0000-00007F5C0000}"/>
    <cellStyle name="쉼표 [0] 2 2 6 7" xfId="22820" xr:uid="{00000000-0005-0000-0000-0000805C0000}"/>
    <cellStyle name="쉼표 [0] 2 2 7" xfId="22821" xr:uid="{00000000-0005-0000-0000-0000815C0000}"/>
    <cellStyle name="쉼표 [0] 2 2 7 2" xfId="22822" xr:uid="{00000000-0005-0000-0000-0000825C0000}"/>
    <cellStyle name="쉼표 [0] 2 2 8" xfId="22823" xr:uid="{00000000-0005-0000-0000-0000835C0000}"/>
    <cellStyle name="쉼표 [0] 2 2 8 2" xfId="22824" xr:uid="{00000000-0005-0000-0000-0000845C0000}"/>
    <cellStyle name="쉼표 [0] 2 2 9" xfId="22825" xr:uid="{00000000-0005-0000-0000-0000855C0000}"/>
    <cellStyle name="쉼표 [0] 2 2 9 2" xfId="22826" xr:uid="{00000000-0005-0000-0000-0000865C0000}"/>
    <cellStyle name="쉼표 [0] 2 20" xfId="22827" xr:uid="{00000000-0005-0000-0000-0000875C0000}"/>
    <cellStyle name="쉼표 [0] 2 20 2" xfId="22828" xr:uid="{00000000-0005-0000-0000-0000885C0000}"/>
    <cellStyle name="쉼표 [0] 2 21" xfId="22829" xr:uid="{00000000-0005-0000-0000-0000895C0000}"/>
    <cellStyle name="쉼표 [0] 2 22" xfId="22830" xr:uid="{00000000-0005-0000-0000-00008A5C0000}"/>
    <cellStyle name="쉼표 [0] 2 23" xfId="22831" xr:uid="{00000000-0005-0000-0000-00008B5C0000}"/>
    <cellStyle name="쉼표 [0] 2 3" xfId="22832" xr:uid="{00000000-0005-0000-0000-00008C5C0000}"/>
    <cellStyle name="쉼표 [0] 2 3 10" xfId="22833" xr:uid="{00000000-0005-0000-0000-00008D5C0000}"/>
    <cellStyle name="쉼표 [0] 2 3 10 2" xfId="22834" xr:uid="{00000000-0005-0000-0000-00008E5C0000}"/>
    <cellStyle name="쉼표 [0] 2 3 11" xfId="22835" xr:uid="{00000000-0005-0000-0000-00008F5C0000}"/>
    <cellStyle name="쉼표 [0] 2 3 11 2" xfId="22836" xr:uid="{00000000-0005-0000-0000-0000905C0000}"/>
    <cellStyle name="쉼표 [0] 2 3 12" xfId="22837" xr:uid="{00000000-0005-0000-0000-0000915C0000}"/>
    <cellStyle name="쉼표 [0] 2 3 12 2" xfId="22838" xr:uid="{00000000-0005-0000-0000-0000925C0000}"/>
    <cellStyle name="쉼표 [0] 2 3 13" xfId="22839" xr:uid="{00000000-0005-0000-0000-0000935C0000}"/>
    <cellStyle name="쉼표 [0] 2 3 13 2" xfId="22840" xr:uid="{00000000-0005-0000-0000-0000945C0000}"/>
    <cellStyle name="쉼표 [0] 2 3 14" xfId="22841" xr:uid="{00000000-0005-0000-0000-0000955C0000}"/>
    <cellStyle name="쉼표 [0] 2 3 15" xfId="22842" xr:uid="{00000000-0005-0000-0000-0000965C0000}"/>
    <cellStyle name="쉼표 [0] 2 3 2" xfId="22843" xr:uid="{00000000-0005-0000-0000-0000975C0000}"/>
    <cellStyle name="쉼표 [0] 2 3 2 10" xfId="22844" xr:uid="{00000000-0005-0000-0000-0000985C0000}"/>
    <cellStyle name="쉼표 [0] 2 3 2 10 2" xfId="22845" xr:uid="{00000000-0005-0000-0000-0000995C0000}"/>
    <cellStyle name="쉼표 [0] 2 3 2 11" xfId="22846" xr:uid="{00000000-0005-0000-0000-00009A5C0000}"/>
    <cellStyle name="쉼표 [0] 2 3 2 11 2" xfId="22847" xr:uid="{00000000-0005-0000-0000-00009B5C0000}"/>
    <cellStyle name="쉼표 [0] 2 3 2 12" xfId="22848" xr:uid="{00000000-0005-0000-0000-00009C5C0000}"/>
    <cellStyle name="쉼표 [0] 2 3 2 12 2" xfId="22849" xr:uid="{00000000-0005-0000-0000-00009D5C0000}"/>
    <cellStyle name="쉼표 [0] 2 3 2 13" xfId="22850" xr:uid="{00000000-0005-0000-0000-00009E5C0000}"/>
    <cellStyle name="쉼표 [0] 2 3 2 2" xfId="22851" xr:uid="{00000000-0005-0000-0000-00009F5C0000}"/>
    <cellStyle name="쉼표 [0] 2 3 2 2 2" xfId="22852" xr:uid="{00000000-0005-0000-0000-0000A05C0000}"/>
    <cellStyle name="쉼표 [0] 2 3 2 2 2 10" xfId="22853" xr:uid="{00000000-0005-0000-0000-0000A15C0000}"/>
    <cellStyle name="쉼표 [0] 2 3 2 2 2 10 2" xfId="22854" xr:uid="{00000000-0005-0000-0000-0000A25C0000}"/>
    <cellStyle name="쉼표 [0] 2 3 2 2 2 11" xfId="22855" xr:uid="{00000000-0005-0000-0000-0000A35C0000}"/>
    <cellStyle name="쉼표 [0] 2 3 2 2 2 11 2" xfId="22856" xr:uid="{00000000-0005-0000-0000-0000A45C0000}"/>
    <cellStyle name="쉼표 [0] 2 3 2 2 2 12" xfId="22857" xr:uid="{00000000-0005-0000-0000-0000A55C0000}"/>
    <cellStyle name="쉼표 [0] 2 3 2 2 2 12 2" xfId="22858" xr:uid="{00000000-0005-0000-0000-0000A65C0000}"/>
    <cellStyle name="쉼표 [0] 2 3 2 2 2 13" xfId="22859" xr:uid="{00000000-0005-0000-0000-0000A75C0000}"/>
    <cellStyle name="쉼표 [0] 2 3 2 2 2 2" xfId="22860" xr:uid="{00000000-0005-0000-0000-0000A85C0000}"/>
    <cellStyle name="쉼표 [0] 2 3 2 2 2 2 2" xfId="22861" xr:uid="{00000000-0005-0000-0000-0000A95C0000}"/>
    <cellStyle name="쉼표 [0] 2 3 2 2 2 3" xfId="22862" xr:uid="{00000000-0005-0000-0000-0000AA5C0000}"/>
    <cellStyle name="쉼표 [0] 2 3 2 2 2 3 2" xfId="22863" xr:uid="{00000000-0005-0000-0000-0000AB5C0000}"/>
    <cellStyle name="쉼표 [0] 2 3 2 2 2 4" xfId="22864" xr:uid="{00000000-0005-0000-0000-0000AC5C0000}"/>
    <cellStyle name="쉼표 [0] 2 3 2 2 2 4 2" xfId="22865" xr:uid="{00000000-0005-0000-0000-0000AD5C0000}"/>
    <cellStyle name="쉼표 [0] 2 3 2 2 2 5" xfId="22866" xr:uid="{00000000-0005-0000-0000-0000AE5C0000}"/>
    <cellStyle name="쉼표 [0] 2 3 2 2 2 5 2" xfId="22867" xr:uid="{00000000-0005-0000-0000-0000AF5C0000}"/>
    <cellStyle name="쉼표 [0] 2 3 2 2 2 6" xfId="22868" xr:uid="{00000000-0005-0000-0000-0000B05C0000}"/>
    <cellStyle name="쉼표 [0] 2 3 2 2 2 6 2" xfId="22869" xr:uid="{00000000-0005-0000-0000-0000B15C0000}"/>
    <cellStyle name="쉼표 [0] 2 3 2 2 2 7" xfId="22870" xr:uid="{00000000-0005-0000-0000-0000B25C0000}"/>
    <cellStyle name="쉼표 [0] 2 3 2 2 2 7 2" xfId="22871" xr:uid="{00000000-0005-0000-0000-0000B35C0000}"/>
    <cellStyle name="쉼표 [0] 2 3 2 2 2 8" xfId="22872" xr:uid="{00000000-0005-0000-0000-0000B45C0000}"/>
    <cellStyle name="쉼표 [0] 2 3 2 2 2 8 2" xfId="22873" xr:uid="{00000000-0005-0000-0000-0000B55C0000}"/>
    <cellStyle name="쉼표 [0] 2 3 2 2 2 9" xfId="22874" xr:uid="{00000000-0005-0000-0000-0000B65C0000}"/>
    <cellStyle name="쉼표 [0] 2 3 2 2 2 9 2" xfId="22875" xr:uid="{00000000-0005-0000-0000-0000B75C0000}"/>
    <cellStyle name="쉼표 [0] 2 3 2 2 3" xfId="22876" xr:uid="{00000000-0005-0000-0000-0000B85C0000}"/>
    <cellStyle name="쉼표 [0] 2 3 2 2 3 2" xfId="22877" xr:uid="{00000000-0005-0000-0000-0000B95C0000}"/>
    <cellStyle name="쉼표 [0] 2 3 2 2 3 2 2" xfId="22878" xr:uid="{00000000-0005-0000-0000-0000BA5C0000}"/>
    <cellStyle name="쉼표 [0] 2 3 2 2 3 3" xfId="22879" xr:uid="{00000000-0005-0000-0000-0000BB5C0000}"/>
    <cellStyle name="쉼표 [0] 2 3 2 2 3 3 2" xfId="22880" xr:uid="{00000000-0005-0000-0000-0000BC5C0000}"/>
    <cellStyle name="쉼표 [0] 2 3 2 2 3 4" xfId="22881" xr:uid="{00000000-0005-0000-0000-0000BD5C0000}"/>
    <cellStyle name="쉼표 [0] 2 3 2 2 3 4 2" xfId="22882" xr:uid="{00000000-0005-0000-0000-0000BE5C0000}"/>
    <cellStyle name="쉼표 [0] 2 3 2 2 3 5" xfId="22883" xr:uid="{00000000-0005-0000-0000-0000BF5C0000}"/>
    <cellStyle name="쉼표 [0] 2 3 2 2 3 5 2" xfId="22884" xr:uid="{00000000-0005-0000-0000-0000C05C0000}"/>
    <cellStyle name="쉼표 [0] 2 3 2 2 3 6" xfId="22885" xr:uid="{00000000-0005-0000-0000-0000C15C0000}"/>
    <cellStyle name="쉼표 [0] 2 3 2 2 3 6 2" xfId="22886" xr:uid="{00000000-0005-0000-0000-0000C25C0000}"/>
    <cellStyle name="쉼표 [0] 2 3 2 2 3 7" xfId="22887" xr:uid="{00000000-0005-0000-0000-0000C35C0000}"/>
    <cellStyle name="쉼표 [0] 2 3 2 2 4" xfId="22888" xr:uid="{00000000-0005-0000-0000-0000C45C0000}"/>
    <cellStyle name="쉼표 [0] 2 3 2 2 4 2" xfId="22889" xr:uid="{00000000-0005-0000-0000-0000C55C0000}"/>
    <cellStyle name="쉼표 [0] 2 3 2 2 4 2 2" xfId="22890" xr:uid="{00000000-0005-0000-0000-0000C65C0000}"/>
    <cellStyle name="쉼표 [0] 2 3 2 2 4 3" xfId="22891" xr:uid="{00000000-0005-0000-0000-0000C75C0000}"/>
    <cellStyle name="쉼표 [0] 2 3 2 2 4 3 2" xfId="22892" xr:uid="{00000000-0005-0000-0000-0000C85C0000}"/>
    <cellStyle name="쉼표 [0] 2 3 2 2 4 4" xfId="22893" xr:uid="{00000000-0005-0000-0000-0000C95C0000}"/>
    <cellStyle name="쉼표 [0] 2 3 2 2 4 4 2" xfId="22894" xr:uid="{00000000-0005-0000-0000-0000CA5C0000}"/>
    <cellStyle name="쉼표 [0] 2 3 2 2 4 5" xfId="22895" xr:uid="{00000000-0005-0000-0000-0000CB5C0000}"/>
    <cellStyle name="쉼표 [0] 2 3 2 2 4 5 2" xfId="22896" xr:uid="{00000000-0005-0000-0000-0000CC5C0000}"/>
    <cellStyle name="쉼표 [0] 2 3 2 2 4 6" xfId="22897" xr:uid="{00000000-0005-0000-0000-0000CD5C0000}"/>
    <cellStyle name="쉼표 [0] 2 3 2 2 4 6 2" xfId="22898" xr:uid="{00000000-0005-0000-0000-0000CE5C0000}"/>
    <cellStyle name="쉼표 [0] 2 3 2 2 4 7" xfId="22899" xr:uid="{00000000-0005-0000-0000-0000CF5C0000}"/>
    <cellStyle name="쉼표 [0] 2 3 2 2 5" xfId="22900" xr:uid="{00000000-0005-0000-0000-0000D05C0000}"/>
    <cellStyle name="쉼표 [0] 2 3 2 2 5 2" xfId="22901" xr:uid="{00000000-0005-0000-0000-0000D15C0000}"/>
    <cellStyle name="쉼표 [0] 2 3 2 2 5 2 2" xfId="22902" xr:uid="{00000000-0005-0000-0000-0000D25C0000}"/>
    <cellStyle name="쉼표 [0] 2 3 2 2 5 3" xfId="22903" xr:uid="{00000000-0005-0000-0000-0000D35C0000}"/>
    <cellStyle name="쉼표 [0] 2 3 2 2 5 3 2" xfId="22904" xr:uid="{00000000-0005-0000-0000-0000D45C0000}"/>
    <cellStyle name="쉼표 [0] 2 3 2 2 5 4" xfId="22905" xr:uid="{00000000-0005-0000-0000-0000D55C0000}"/>
    <cellStyle name="쉼표 [0] 2 3 2 2 5 4 2" xfId="22906" xr:uid="{00000000-0005-0000-0000-0000D65C0000}"/>
    <cellStyle name="쉼표 [0] 2 3 2 2 5 5" xfId="22907" xr:uid="{00000000-0005-0000-0000-0000D75C0000}"/>
    <cellStyle name="쉼표 [0] 2 3 2 2 5 5 2" xfId="22908" xr:uid="{00000000-0005-0000-0000-0000D85C0000}"/>
    <cellStyle name="쉼표 [0] 2 3 2 2 5 6" xfId="22909" xr:uid="{00000000-0005-0000-0000-0000D95C0000}"/>
    <cellStyle name="쉼표 [0] 2 3 2 2 5 6 2" xfId="22910" xr:uid="{00000000-0005-0000-0000-0000DA5C0000}"/>
    <cellStyle name="쉼표 [0] 2 3 2 2 5 7" xfId="22911" xr:uid="{00000000-0005-0000-0000-0000DB5C0000}"/>
    <cellStyle name="쉼표 [0] 2 3 2 2 6" xfId="22912" xr:uid="{00000000-0005-0000-0000-0000DC5C0000}"/>
    <cellStyle name="쉼표 [0] 2 3 2 3" xfId="22913" xr:uid="{00000000-0005-0000-0000-0000DD5C0000}"/>
    <cellStyle name="쉼표 [0] 2 3 2 3 2" xfId="22914" xr:uid="{00000000-0005-0000-0000-0000DE5C0000}"/>
    <cellStyle name="쉼표 [0] 2 3 2 4" xfId="22915" xr:uid="{00000000-0005-0000-0000-0000DF5C0000}"/>
    <cellStyle name="쉼표 [0] 2 3 2 4 2" xfId="22916" xr:uid="{00000000-0005-0000-0000-0000E05C0000}"/>
    <cellStyle name="쉼표 [0] 2 3 2 5" xfId="22917" xr:uid="{00000000-0005-0000-0000-0000E15C0000}"/>
    <cellStyle name="쉼표 [0] 2 3 2 5 2" xfId="22918" xr:uid="{00000000-0005-0000-0000-0000E25C0000}"/>
    <cellStyle name="쉼표 [0] 2 3 2 6" xfId="22919" xr:uid="{00000000-0005-0000-0000-0000E35C0000}"/>
    <cellStyle name="쉼표 [0] 2 3 2 6 2" xfId="22920" xr:uid="{00000000-0005-0000-0000-0000E45C0000}"/>
    <cellStyle name="쉼표 [0] 2 3 2 7" xfId="22921" xr:uid="{00000000-0005-0000-0000-0000E55C0000}"/>
    <cellStyle name="쉼표 [0] 2 3 2 7 2" xfId="22922" xr:uid="{00000000-0005-0000-0000-0000E65C0000}"/>
    <cellStyle name="쉼표 [0] 2 3 2 8" xfId="22923" xr:uid="{00000000-0005-0000-0000-0000E75C0000}"/>
    <cellStyle name="쉼표 [0] 2 3 2 8 2" xfId="22924" xr:uid="{00000000-0005-0000-0000-0000E85C0000}"/>
    <cellStyle name="쉼표 [0] 2 3 2 9" xfId="22925" xr:uid="{00000000-0005-0000-0000-0000E95C0000}"/>
    <cellStyle name="쉼표 [0] 2 3 2 9 2" xfId="22926" xr:uid="{00000000-0005-0000-0000-0000EA5C0000}"/>
    <cellStyle name="쉼표 [0] 2 3 3" xfId="22927" xr:uid="{00000000-0005-0000-0000-0000EB5C0000}"/>
    <cellStyle name="쉼표 [0] 2 3 3 2" xfId="22928" xr:uid="{00000000-0005-0000-0000-0000EC5C0000}"/>
    <cellStyle name="쉼표 [0] 2 3 3 2 2" xfId="22929" xr:uid="{00000000-0005-0000-0000-0000ED5C0000}"/>
    <cellStyle name="쉼표 [0] 2 3 3 3" xfId="22930" xr:uid="{00000000-0005-0000-0000-0000EE5C0000}"/>
    <cellStyle name="쉼표 [0] 2 3 3 3 2" xfId="22931" xr:uid="{00000000-0005-0000-0000-0000EF5C0000}"/>
    <cellStyle name="쉼표 [0] 2 3 3 4" xfId="22932" xr:uid="{00000000-0005-0000-0000-0000F05C0000}"/>
    <cellStyle name="쉼표 [0] 2 3 4" xfId="22933" xr:uid="{00000000-0005-0000-0000-0000F15C0000}"/>
    <cellStyle name="쉼표 [0] 2 3 4 2" xfId="22934" xr:uid="{00000000-0005-0000-0000-0000F25C0000}"/>
    <cellStyle name="쉼표 [0] 2 3 4 2 2" xfId="22935" xr:uid="{00000000-0005-0000-0000-0000F35C0000}"/>
    <cellStyle name="쉼표 [0] 2 3 4 3" xfId="22936" xr:uid="{00000000-0005-0000-0000-0000F45C0000}"/>
    <cellStyle name="쉼표 [0] 2 3 4 3 2" xfId="22937" xr:uid="{00000000-0005-0000-0000-0000F55C0000}"/>
    <cellStyle name="쉼표 [0] 2 3 4 4" xfId="22938" xr:uid="{00000000-0005-0000-0000-0000F65C0000}"/>
    <cellStyle name="쉼표 [0] 2 3 4 4 2" xfId="22939" xr:uid="{00000000-0005-0000-0000-0000F75C0000}"/>
    <cellStyle name="쉼표 [0] 2 3 4 5" xfId="22940" xr:uid="{00000000-0005-0000-0000-0000F85C0000}"/>
    <cellStyle name="쉼표 [0] 2 3 4 5 2" xfId="22941" xr:uid="{00000000-0005-0000-0000-0000F95C0000}"/>
    <cellStyle name="쉼표 [0] 2 3 4 6" xfId="22942" xr:uid="{00000000-0005-0000-0000-0000FA5C0000}"/>
    <cellStyle name="쉼표 [0] 2 3 4 6 2" xfId="22943" xr:uid="{00000000-0005-0000-0000-0000FB5C0000}"/>
    <cellStyle name="쉼표 [0] 2 3 4 7" xfId="22944" xr:uid="{00000000-0005-0000-0000-0000FC5C0000}"/>
    <cellStyle name="쉼표 [0] 2 3 4 7 2" xfId="22945" xr:uid="{00000000-0005-0000-0000-0000FD5C0000}"/>
    <cellStyle name="쉼표 [0] 2 3 4 8" xfId="22946" xr:uid="{00000000-0005-0000-0000-0000FE5C0000}"/>
    <cellStyle name="쉼표 [0] 2 3 4 8 2" xfId="22947" xr:uid="{00000000-0005-0000-0000-0000FF5C0000}"/>
    <cellStyle name="쉼표 [0] 2 3 4 9" xfId="22948" xr:uid="{00000000-0005-0000-0000-0000005D0000}"/>
    <cellStyle name="쉼표 [0] 2 3 5" xfId="22949" xr:uid="{00000000-0005-0000-0000-0000015D0000}"/>
    <cellStyle name="쉼표 [0] 2 3 5 2" xfId="22950" xr:uid="{00000000-0005-0000-0000-0000025D0000}"/>
    <cellStyle name="쉼표 [0] 2 3 5 2 2" xfId="22951" xr:uid="{00000000-0005-0000-0000-0000035D0000}"/>
    <cellStyle name="쉼표 [0] 2 3 5 3" xfId="22952" xr:uid="{00000000-0005-0000-0000-0000045D0000}"/>
    <cellStyle name="쉼표 [0] 2 3 5 3 2" xfId="22953" xr:uid="{00000000-0005-0000-0000-0000055D0000}"/>
    <cellStyle name="쉼표 [0] 2 3 5 4" xfId="22954" xr:uid="{00000000-0005-0000-0000-0000065D0000}"/>
    <cellStyle name="쉼표 [0] 2 3 5 4 2" xfId="22955" xr:uid="{00000000-0005-0000-0000-0000075D0000}"/>
    <cellStyle name="쉼표 [0] 2 3 5 5" xfId="22956" xr:uid="{00000000-0005-0000-0000-0000085D0000}"/>
    <cellStyle name="쉼표 [0] 2 3 5 5 2" xfId="22957" xr:uid="{00000000-0005-0000-0000-0000095D0000}"/>
    <cellStyle name="쉼표 [0] 2 3 5 6" xfId="22958" xr:uid="{00000000-0005-0000-0000-00000A5D0000}"/>
    <cellStyle name="쉼표 [0] 2 3 5 6 2" xfId="22959" xr:uid="{00000000-0005-0000-0000-00000B5D0000}"/>
    <cellStyle name="쉼표 [0] 2 3 5 7" xfId="22960" xr:uid="{00000000-0005-0000-0000-00000C5D0000}"/>
    <cellStyle name="쉼표 [0] 2 3 6" xfId="22961" xr:uid="{00000000-0005-0000-0000-00000D5D0000}"/>
    <cellStyle name="쉼표 [0] 2 3 6 2" xfId="22962" xr:uid="{00000000-0005-0000-0000-00000E5D0000}"/>
    <cellStyle name="쉼표 [0] 2 3 6 2 2" xfId="22963" xr:uid="{00000000-0005-0000-0000-00000F5D0000}"/>
    <cellStyle name="쉼표 [0] 2 3 6 3" xfId="22964" xr:uid="{00000000-0005-0000-0000-0000105D0000}"/>
    <cellStyle name="쉼표 [0] 2 3 6 3 2" xfId="22965" xr:uid="{00000000-0005-0000-0000-0000115D0000}"/>
    <cellStyle name="쉼표 [0] 2 3 6 4" xfId="22966" xr:uid="{00000000-0005-0000-0000-0000125D0000}"/>
    <cellStyle name="쉼표 [0] 2 3 6 4 2" xfId="22967" xr:uid="{00000000-0005-0000-0000-0000135D0000}"/>
    <cellStyle name="쉼표 [0] 2 3 6 5" xfId="22968" xr:uid="{00000000-0005-0000-0000-0000145D0000}"/>
    <cellStyle name="쉼표 [0] 2 3 6 5 2" xfId="22969" xr:uid="{00000000-0005-0000-0000-0000155D0000}"/>
    <cellStyle name="쉼표 [0] 2 3 6 6" xfId="22970" xr:uid="{00000000-0005-0000-0000-0000165D0000}"/>
    <cellStyle name="쉼표 [0] 2 3 6 6 2" xfId="22971" xr:uid="{00000000-0005-0000-0000-0000175D0000}"/>
    <cellStyle name="쉼표 [0] 2 3 6 7" xfId="22972" xr:uid="{00000000-0005-0000-0000-0000185D0000}"/>
    <cellStyle name="쉼표 [0] 2 3 7" xfId="22973" xr:uid="{00000000-0005-0000-0000-0000195D0000}"/>
    <cellStyle name="쉼표 [0] 2 3 7 2" xfId="22974" xr:uid="{00000000-0005-0000-0000-00001A5D0000}"/>
    <cellStyle name="쉼표 [0] 2 3 8" xfId="22975" xr:uid="{00000000-0005-0000-0000-00001B5D0000}"/>
    <cellStyle name="쉼표 [0] 2 3 8 2" xfId="22976" xr:uid="{00000000-0005-0000-0000-00001C5D0000}"/>
    <cellStyle name="쉼표 [0] 2 3 9" xfId="22977" xr:uid="{00000000-0005-0000-0000-00001D5D0000}"/>
    <cellStyle name="쉼표 [0] 2 3 9 2" xfId="22978" xr:uid="{00000000-0005-0000-0000-00001E5D0000}"/>
    <cellStyle name="쉼표 [0] 2 4" xfId="22979" xr:uid="{00000000-0005-0000-0000-00001F5D0000}"/>
    <cellStyle name="쉼표 [0] 2 4 10" xfId="22980" xr:uid="{00000000-0005-0000-0000-0000205D0000}"/>
    <cellStyle name="쉼표 [0] 2 4 10 2" xfId="22981" xr:uid="{00000000-0005-0000-0000-0000215D0000}"/>
    <cellStyle name="쉼표 [0] 2 4 11" xfId="22982" xr:uid="{00000000-0005-0000-0000-0000225D0000}"/>
    <cellStyle name="쉼표 [0] 2 4 11 2" xfId="22983" xr:uid="{00000000-0005-0000-0000-0000235D0000}"/>
    <cellStyle name="쉼표 [0] 2 4 12" xfId="22984" xr:uid="{00000000-0005-0000-0000-0000245D0000}"/>
    <cellStyle name="쉼표 [0] 2 4 12 2" xfId="22985" xr:uid="{00000000-0005-0000-0000-0000255D0000}"/>
    <cellStyle name="쉼표 [0] 2 4 13" xfId="22986" xr:uid="{00000000-0005-0000-0000-0000265D0000}"/>
    <cellStyle name="쉼표 [0] 2 4 13 2" xfId="22987" xr:uid="{00000000-0005-0000-0000-0000275D0000}"/>
    <cellStyle name="쉼표 [0] 2 4 14" xfId="22988" xr:uid="{00000000-0005-0000-0000-0000285D0000}"/>
    <cellStyle name="쉼표 [0] 2 4 15" xfId="22989" xr:uid="{00000000-0005-0000-0000-0000295D0000}"/>
    <cellStyle name="쉼표 [0] 2 4 2" xfId="22990" xr:uid="{00000000-0005-0000-0000-00002A5D0000}"/>
    <cellStyle name="쉼표 [0] 2 4 2 10" xfId="22991" xr:uid="{00000000-0005-0000-0000-00002B5D0000}"/>
    <cellStyle name="쉼표 [0] 2 4 2 10 2" xfId="22992" xr:uid="{00000000-0005-0000-0000-00002C5D0000}"/>
    <cellStyle name="쉼표 [0] 2 4 2 11" xfId="22993" xr:uid="{00000000-0005-0000-0000-00002D5D0000}"/>
    <cellStyle name="쉼표 [0] 2 4 2 11 2" xfId="22994" xr:uid="{00000000-0005-0000-0000-00002E5D0000}"/>
    <cellStyle name="쉼표 [0] 2 4 2 12" xfId="22995" xr:uid="{00000000-0005-0000-0000-00002F5D0000}"/>
    <cellStyle name="쉼표 [0] 2 4 2 12 2" xfId="22996" xr:uid="{00000000-0005-0000-0000-0000305D0000}"/>
    <cellStyle name="쉼표 [0] 2 4 2 13" xfId="22997" xr:uid="{00000000-0005-0000-0000-0000315D0000}"/>
    <cellStyle name="쉼표 [0] 2 4 2 2" xfId="22998" xr:uid="{00000000-0005-0000-0000-0000325D0000}"/>
    <cellStyle name="쉼표 [0] 2 4 2 2 2" xfId="22999" xr:uid="{00000000-0005-0000-0000-0000335D0000}"/>
    <cellStyle name="쉼표 [0] 2 4 2 2 2 10" xfId="23000" xr:uid="{00000000-0005-0000-0000-0000345D0000}"/>
    <cellStyle name="쉼표 [0] 2 4 2 2 2 10 2" xfId="23001" xr:uid="{00000000-0005-0000-0000-0000355D0000}"/>
    <cellStyle name="쉼표 [0] 2 4 2 2 2 11" xfId="23002" xr:uid="{00000000-0005-0000-0000-0000365D0000}"/>
    <cellStyle name="쉼표 [0] 2 4 2 2 2 11 2" xfId="23003" xr:uid="{00000000-0005-0000-0000-0000375D0000}"/>
    <cellStyle name="쉼표 [0] 2 4 2 2 2 12" xfId="23004" xr:uid="{00000000-0005-0000-0000-0000385D0000}"/>
    <cellStyle name="쉼표 [0] 2 4 2 2 2 12 2" xfId="23005" xr:uid="{00000000-0005-0000-0000-0000395D0000}"/>
    <cellStyle name="쉼표 [0] 2 4 2 2 2 13" xfId="23006" xr:uid="{00000000-0005-0000-0000-00003A5D0000}"/>
    <cellStyle name="쉼표 [0] 2 4 2 2 2 2" xfId="23007" xr:uid="{00000000-0005-0000-0000-00003B5D0000}"/>
    <cellStyle name="쉼표 [0] 2 4 2 2 2 2 2" xfId="23008" xr:uid="{00000000-0005-0000-0000-00003C5D0000}"/>
    <cellStyle name="쉼표 [0] 2 4 2 2 2 3" xfId="23009" xr:uid="{00000000-0005-0000-0000-00003D5D0000}"/>
    <cellStyle name="쉼표 [0] 2 4 2 2 2 3 2" xfId="23010" xr:uid="{00000000-0005-0000-0000-00003E5D0000}"/>
    <cellStyle name="쉼표 [0] 2 4 2 2 2 4" xfId="23011" xr:uid="{00000000-0005-0000-0000-00003F5D0000}"/>
    <cellStyle name="쉼표 [0] 2 4 2 2 2 4 2" xfId="23012" xr:uid="{00000000-0005-0000-0000-0000405D0000}"/>
    <cellStyle name="쉼표 [0] 2 4 2 2 2 5" xfId="23013" xr:uid="{00000000-0005-0000-0000-0000415D0000}"/>
    <cellStyle name="쉼표 [0] 2 4 2 2 2 5 2" xfId="23014" xr:uid="{00000000-0005-0000-0000-0000425D0000}"/>
    <cellStyle name="쉼표 [0] 2 4 2 2 2 6" xfId="23015" xr:uid="{00000000-0005-0000-0000-0000435D0000}"/>
    <cellStyle name="쉼표 [0] 2 4 2 2 2 6 2" xfId="23016" xr:uid="{00000000-0005-0000-0000-0000445D0000}"/>
    <cellStyle name="쉼표 [0] 2 4 2 2 2 7" xfId="23017" xr:uid="{00000000-0005-0000-0000-0000455D0000}"/>
    <cellStyle name="쉼표 [0] 2 4 2 2 2 7 2" xfId="23018" xr:uid="{00000000-0005-0000-0000-0000465D0000}"/>
    <cellStyle name="쉼표 [0] 2 4 2 2 2 8" xfId="23019" xr:uid="{00000000-0005-0000-0000-0000475D0000}"/>
    <cellStyle name="쉼표 [0] 2 4 2 2 2 8 2" xfId="23020" xr:uid="{00000000-0005-0000-0000-0000485D0000}"/>
    <cellStyle name="쉼표 [0] 2 4 2 2 2 9" xfId="23021" xr:uid="{00000000-0005-0000-0000-0000495D0000}"/>
    <cellStyle name="쉼표 [0] 2 4 2 2 2 9 2" xfId="23022" xr:uid="{00000000-0005-0000-0000-00004A5D0000}"/>
    <cellStyle name="쉼표 [0] 2 4 2 2 3" xfId="23023" xr:uid="{00000000-0005-0000-0000-00004B5D0000}"/>
    <cellStyle name="쉼표 [0] 2 4 2 2 3 2" xfId="23024" xr:uid="{00000000-0005-0000-0000-00004C5D0000}"/>
    <cellStyle name="쉼표 [0] 2 4 2 2 3 2 2" xfId="23025" xr:uid="{00000000-0005-0000-0000-00004D5D0000}"/>
    <cellStyle name="쉼표 [0] 2 4 2 2 3 3" xfId="23026" xr:uid="{00000000-0005-0000-0000-00004E5D0000}"/>
    <cellStyle name="쉼표 [0] 2 4 2 2 3 3 2" xfId="23027" xr:uid="{00000000-0005-0000-0000-00004F5D0000}"/>
    <cellStyle name="쉼표 [0] 2 4 2 2 3 4" xfId="23028" xr:uid="{00000000-0005-0000-0000-0000505D0000}"/>
    <cellStyle name="쉼표 [0] 2 4 2 2 3 4 2" xfId="23029" xr:uid="{00000000-0005-0000-0000-0000515D0000}"/>
    <cellStyle name="쉼표 [0] 2 4 2 2 3 5" xfId="23030" xr:uid="{00000000-0005-0000-0000-0000525D0000}"/>
    <cellStyle name="쉼표 [0] 2 4 2 2 3 5 2" xfId="23031" xr:uid="{00000000-0005-0000-0000-0000535D0000}"/>
    <cellStyle name="쉼표 [0] 2 4 2 2 3 6" xfId="23032" xr:uid="{00000000-0005-0000-0000-0000545D0000}"/>
    <cellStyle name="쉼표 [0] 2 4 2 2 3 6 2" xfId="23033" xr:uid="{00000000-0005-0000-0000-0000555D0000}"/>
    <cellStyle name="쉼표 [0] 2 4 2 2 3 7" xfId="23034" xr:uid="{00000000-0005-0000-0000-0000565D0000}"/>
    <cellStyle name="쉼표 [0] 2 4 2 2 4" xfId="23035" xr:uid="{00000000-0005-0000-0000-0000575D0000}"/>
    <cellStyle name="쉼표 [0] 2 4 2 2 4 2" xfId="23036" xr:uid="{00000000-0005-0000-0000-0000585D0000}"/>
    <cellStyle name="쉼표 [0] 2 4 2 2 4 2 2" xfId="23037" xr:uid="{00000000-0005-0000-0000-0000595D0000}"/>
    <cellStyle name="쉼표 [0] 2 4 2 2 4 3" xfId="23038" xr:uid="{00000000-0005-0000-0000-00005A5D0000}"/>
    <cellStyle name="쉼표 [0] 2 4 2 2 4 3 2" xfId="23039" xr:uid="{00000000-0005-0000-0000-00005B5D0000}"/>
    <cellStyle name="쉼표 [0] 2 4 2 2 4 4" xfId="23040" xr:uid="{00000000-0005-0000-0000-00005C5D0000}"/>
    <cellStyle name="쉼표 [0] 2 4 2 2 4 4 2" xfId="23041" xr:uid="{00000000-0005-0000-0000-00005D5D0000}"/>
    <cellStyle name="쉼표 [0] 2 4 2 2 4 5" xfId="23042" xr:uid="{00000000-0005-0000-0000-00005E5D0000}"/>
    <cellStyle name="쉼표 [0] 2 4 2 2 4 5 2" xfId="23043" xr:uid="{00000000-0005-0000-0000-00005F5D0000}"/>
    <cellStyle name="쉼표 [0] 2 4 2 2 4 6" xfId="23044" xr:uid="{00000000-0005-0000-0000-0000605D0000}"/>
    <cellStyle name="쉼표 [0] 2 4 2 2 4 6 2" xfId="23045" xr:uid="{00000000-0005-0000-0000-0000615D0000}"/>
    <cellStyle name="쉼표 [0] 2 4 2 2 4 7" xfId="23046" xr:uid="{00000000-0005-0000-0000-0000625D0000}"/>
    <cellStyle name="쉼표 [0] 2 4 2 2 5" xfId="23047" xr:uid="{00000000-0005-0000-0000-0000635D0000}"/>
    <cellStyle name="쉼표 [0] 2 4 2 2 5 2" xfId="23048" xr:uid="{00000000-0005-0000-0000-0000645D0000}"/>
    <cellStyle name="쉼표 [0] 2 4 2 2 5 2 2" xfId="23049" xr:uid="{00000000-0005-0000-0000-0000655D0000}"/>
    <cellStyle name="쉼표 [0] 2 4 2 2 5 3" xfId="23050" xr:uid="{00000000-0005-0000-0000-0000665D0000}"/>
    <cellStyle name="쉼표 [0] 2 4 2 2 5 3 2" xfId="23051" xr:uid="{00000000-0005-0000-0000-0000675D0000}"/>
    <cellStyle name="쉼표 [0] 2 4 2 2 5 4" xfId="23052" xr:uid="{00000000-0005-0000-0000-0000685D0000}"/>
    <cellStyle name="쉼표 [0] 2 4 2 2 5 4 2" xfId="23053" xr:uid="{00000000-0005-0000-0000-0000695D0000}"/>
    <cellStyle name="쉼표 [0] 2 4 2 2 5 5" xfId="23054" xr:uid="{00000000-0005-0000-0000-00006A5D0000}"/>
    <cellStyle name="쉼표 [0] 2 4 2 2 5 5 2" xfId="23055" xr:uid="{00000000-0005-0000-0000-00006B5D0000}"/>
    <cellStyle name="쉼표 [0] 2 4 2 2 5 6" xfId="23056" xr:uid="{00000000-0005-0000-0000-00006C5D0000}"/>
    <cellStyle name="쉼표 [0] 2 4 2 2 5 6 2" xfId="23057" xr:uid="{00000000-0005-0000-0000-00006D5D0000}"/>
    <cellStyle name="쉼표 [0] 2 4 2 2 5 7" xfId="23058" xr:uid="{00000000-0005-0000-0000-00006E5D0000}"/>
    <cellStyle name="쉼표 [0] 2 4 2 2 6" xfId="23059" xr:uid="{00000000-0005-0000-0000-00006F5D0000}"/>
    <cellStyle name="쉼표 [0] 2 4 2 3" xfId="23060" xr:uid="{00000000-0005-0000-0000-0000705D0000}"/>
    <cellStyle name="쉼표 [0] 2 4 2 3 2" xfId="23061" xr:uid="{00000000-0005-0000-0000-0000715D0000}"/>
    <cellStyle name="쉼표 [0] 2 4 2 4" xfId="23062" xr:uid="{00000000-0005-0000-0000-0000725D0000}"/>
    <cellStyle name="쉼표 [0] 2 4 2 4 2" xfId="23063" xr:uid="{00000000-0005-0000-0000-0000735D0000}"/>
    <cellStyle name="쉼표 [0] 2 4 2 5" xfId="23064" xr:uid="{00000000-0005-0000-0000-0000745D0000}"/>
    <cellStyle name="쉼표 [0] 2 4 2 5 2" xfId="23065" xr:uid="{00000000-0005-0000-0000-0000755D0000}"/>
    <cellStyle name="쉼표 [0] 2 4 2 6" xfId="23066" xr:uid="{00000000-0005-0000-0000-0000765D0000}"/>
    <cellStyle name="쉼표 [0] 2 4 2 6 2" xfId="23067" xr:uid="{00000000-0005-0000-0000-0000775D0000}"/>
    <cellStyle name="쉼표 [0] 2 4 2 7" xfId="23068" xr:uid="{00000000-0005-0000-0000-0000785D0000}"/>
    <cellStyle name="쉼표 [0] 2 4 2 7 2" xfId="23069" xr:uid="{00000000-0005-0000-0000-0000795D0000}"/>
    <cellStyle name="쉼표 [0] 2 4 2 8" xfId="23070" xr:uid="{00000000-0005-0000-0000-00007A5D0000}"/>
    <cellStyle name="쉼표 [0] 2 4 2 8 2" xfId="23071" xr:uid="{00000000-0005-0000-0000-00007B5D0000}"/>
    <cellStyle name="쉼표 [0] 2 4 2 9" xfId="23072" xr:uid="{00000000-0005-0000-0000-00007C5D0000}"/>
    <cellStyle name="쉼표 [0] 2 4 2 9 2" xfId="23073" xr:uid="{00000000-0005-0000-0000-00007D5D0000}"/>
    <cellStyle name="쉼표 [0] 2 4 3" xfId="23074" xr:uid="{00000000-0005-0000-0000-00007E5D0000}"/>
    <cellStyle name="쉼표 [0] 2 4 3 2" xfId="23075" xr:uid="{00000000-0005-0000-0000-00007F5D0000}"/>
    <cellStyle name="쉼표 [0] 2 4 3 2 2" xfId="23076" xr:uid="{00000000-0005-0000-0000-0000805D0000}"/>
    <cellStyle name="쉼표 [0] 2 4 3 3" xfId="23077" xr:uid="{00000000-0005-0000-0000-0000815D0000}"/>
    <cellStyle name="쉼표 [0] 2 4 3 3 2" xfId="23078" xr:uid="{00000000-0005-0000-0000-0000825D0000}"/>
    <cellStyle name="쉼표 [0] 2 4 3 4" xfId="23079" xr:uid="{00000000-0005-0000-0000-0000835D0000}"/>
    <cellStyle name="쉼표 [0] 2 4 4" xfId="23080" xr:uid="{00000000-0005-0000-0000-0000845D0000}"/>
    <cellStyle name="쉼표 [0] 2 4 4 2" xfId="23081" xr:uid="{00000000-0005-0000-0000-0000855D0000}"/>
    <cellStyle name="쉼표 [0] 2 4 4 2 2" xfId="23082" xr:uid="{00000000-0005-0000-0000-0000865D0000}"/>
    <cellStyle name="쉼표 [0] 2 4 4 3" xfId="23083" xr:uid="{00000000-0005-0000-0000-0000875D0000}"/>
    <cellStyle name="쉼표 [0] 2 4 4 3 2" xfId="23084" xr:uid="{00000000-0005-0000-0000-0000885D0000}"/>
    <cellStyle name="쉼표 [0] 2 4 4 4" xfId="23085" xr:uid="{00000000-0005-0000-0000-0000895D0000}"/>
    <cellStyle name="쉼표 [0] 2 4 4 4 2" xfId="23086" xr:uid="{00000000-0005-0000-0000-00008A5D0000}"/>
    <cellStyle name="쉼표 [0] 2 4 4 5" xfId="23087" xr:uid="{00000000-0005-0000-0000-00008B5D0000}"/>
    <cellStyle name="쉼표 [0] 2 4 4 5 2" xfId="23088" xr:uid="{00000000-0005-0000-0000-00008C5D0000}"/>
    <cellStyle name="쉼표 [0] 2 4 4 6" xfId="23089" xr:uid="{00000000-0005-0000-0000-00008D5D0000}"/>
    <cellStyle name="쉼표 [0] 2 4 4 6 2" xfId="23090" xr:uid="{00000000-0005-0000-0000-00008E5D0000}"/>
    <cellStyle name="쉼표 [0] 2 4 4 7" xfId="23091" xr:uid="{00000000-0005-0000-0000-00008F5D0000}"/>
    <cellStyle name="쉼표 [0] 2 4 4 7 2" xfId="23092" xr:uid="{00000000-0005-0000-0000-0000905D0000}"/>
    <cellStyle name="쉼표 [0] 2 4 4 8" xfId="23093" xr:uid="{00000000-0005-0000-0000-0000915D0000}"/>
    <cellStyle name="쉼표 [0] 2 4 4 8 2" xfId="23094" xr:uid="{00000000-0005-0000-0000-0000925D0000}"/>
    <cellStyle name="쉼표 [0] 2 4 4 9" xfId="23095" xr:uid="{00000000-0005-0000-0000-0000935D0000}"/>
    <cellStyle name="쉼표 [0] 2 4 5" xfId="23096" xr:uid="{00000000-0005-0000-0000-0000945D0000}"/>
    <cellStyle name="쉼표 [0] 2 4 5 2" xfId="23097" xr:uid="{00000000-0005-0000-0000-0000955D0000}"/>
    <cellStyle name="쉼표 [0] 2 4 5 2 2" xfId="23098" xr:uid="{00000000-0005-0000-0000-0000965D0000}"/>
    <cellStyle name="쉼표 [0] 2 4 5 3" xfId="23099" xr:uid="{00000000-0005-0000-0000-0000975D0000}"/>
    <cellStyle name="쉼표 [0] 2 4 5 3 2" xfId="23100" xr:uid="{00000000-0005-0000-0000-0000985D0000}"/>
    <cellStyle name="쉼표 [0] 2 4 5 4" xfId="23101" xr:uid="{00000000-0005-0000-0000-0000995D0000}"/>
    <cellStyle name="쉼표 [0] 2 4 5 4 2" xfId="23102" xr:uid="{00000000-0005-0000-0000-00009A5D0000}"/>
    <cellStyle name="쉼표 [0] 2 4 5 5" xfId="23103" xr:uid="{00000000-0005-0000-0000-00009B5D0000}"/>
    <cellStyle name="쉼표 [0] 2 4 5 5 2" xfId="23104" xr:uid="{00000000-0005-0000-0000-00009C5D0000}"/>
    <cellStyle name="쉼표 [0] 2 4 5 6" xfId="23105" xr:uid="{00000000-0005-0000-0000-00009D5D0000}"/>
    <cellStyle name="쉼표 [0] 2 4 5 6 2" xfId="23106" xr:uid="{00000000-0005-0000-0000-00009E5D0000}"/>
    <cellStyle name="쉼표 [0] 2 4 5 7" xfId="23107" xr:uid="{00000000-0005-0000-0000-00009F5D0000}"/>
    <cellStyle name="쉼표 [0] 2 4 6" xfId="23108" xr:uid="{00000000-0005-0000-0000-0000A05D0000}"/>
    <cellStyle name="쉼표 [0] 2 4 6 2" xfId="23109" xr:uid="{00000000-0005-0000-0000-0000A15D0000}"/>
    <cellStyle name="쉼표 [0] 2 4 6 2 2" xfId="23110" xr:uid="{00000000-0005-0000-0000-0000A25D0000}"/>
    <cellStyle name="쉼표 [0] 2 4 6 3" xfId="23111" xr:uid="{00000000-0005-0000-0000-0000A35D0000}"/>
    <cellStyle name="쉼표 [0] 2 4 6 3 2" xfId="23112" xr:uid="{00000000-0005-0000-0000-0000A45D0000}"/>
    <cellStyle name="쉼표 [0] 2 4 6 4" xfId="23113" xr:uid="{00000000-0005-0000-0000-0000A55D0000}"/>
    <cellStyle name="쉼표 [0] 2 4 6 4 2" xfId="23114" xr:uid="{00000000-0005-0000-0000-0000A65D0000}"/>
    <cellStyle name="쉼표 [0] 2 4 6 5" xfId="23115" xr:uid="{00000000-0005-0000-0000-0000A75D0000}"/>
    <cellStyle name="쉼표 [0] 2 4 6 5 2" xfId="23116" xr:uid="{00000000-0005-0000-0000-0000A85D0000}"/>
    <cellStyle name="쉼표 [0] 2 4 6 6" xfId="23117" xr:uid="{00000000-0005-0000-0000-0000A95D0000}"/>
    <cellStyle name="쉼표 [0] 2 4 6 6 2" xfId="23118" xr:uid="{00000000-0005-0000-0000-0000AA5D0000}"/>
    <cellStyle name="쉼표 [0] 2 4 6 7" xfId="23119" xr:uid="{00000000-0005-0000-0000-0000AB5D0000}"/>
    <cellStyle name="쉼표 [0] 2 4 7" xfId="23120" xr:uid="{00000000-0005-0000-0000-0000AC5D0000}"/>
    <cellStyle name="쉼표 [0] 2 4 7 2" xfId="23121" xr:uid="{00000000-0005-0000-0000-0000AD5D0000}"/>
    <cellStyle name="쉼표 [0] 2 4 8" xfId="23122" xr:uid="{00000000-0005-0000-0000-0000AE5D0000}"/>
    <cellStyle name="쉼표 [0] 2 4 8 2" xfId="23123" xr:uid="{00000000-0005-0000-0000-0000AF5D0000}"/>
    <cellStyle name="쉼표 [0] 2 4 9" xfId="23124" xr:uid="{00000000-0005-0000-0000-0000B05D0000}"/>
    <cellStyle name="쉼표 [0] 2 4 9 2" xfId="23125" xr:uid="{00000000-0005-0000-0000-0000B15D0000}"/>
    <cellStyle name="쉼표 [0] 2 5" xfId="23126" xr:uid="{00000000-0005-0000-0000-0000B25D0000}"/>
    <cellStyle name="쉼표 [0] 2 5 10" xfId="23127" xr:uid="{00000000-0005-0000-0000-0000B35D0000}"/>
    <cellStyle name="쉼표 [0] 2 5 10 2" xfId="23128" xr:uid="{00000000-0005-0000-0000-0000B45D0000}"/>
    <cellStyle name="쉼표 [0] 2 5 11" xfId="23129" xr:uid="{00000000-0005-0000-0000-0000B55D0000}"/>
    <cellStyle name="쉼표 [0] 2 5 11 2" xfId="23130" xr:uid="{00000000-0005-0000-0000-0000B65D0000}"/>
    <cellStyle name="쉼표 [0] 2 5 12" xfId="23131" xr:uid="{00000000-0005-0000-0000-0000B75D0000}"/>
    <cellStyle name="쉼표 [0] 2 5 12 2" xfId="23132" xr:uid="{00000000-0005-0000-0000-0000B85D0000}"/>
    <cellStyle name="쉼표 [0] 2 5 13" xfId="23133" xr:uid="{00000000-0005-0000-0000-0000B95D0000}"/>
    <cellStyle name="쉼표 [0] 2 5 13 2" xfId="23134" xr:uid="{00000000-0005-0000-0000-0000BA5D0000}"/>
    <cellStyle name="쉼표 [0] 2 5 14" xfId="23135" xr:uid="{00000000-0005-0000-0000-0000BB5D0000}"/>
    <cellStyle name="쉼표 [0] 2 5 2" xfId="23136" xr:uid="{00000000-0005-0000-0000-0000BC5D0000}"/>
    <cellStyle name="쉼표 [0] 2 5 2 10" xfId="23137" xr:uid="{00000000-0005-0000-0000-0000BD5D0000}"/>
    <cellStyle name="쉼표 [0] 2 5 2 10 2" xfId="23138" xr:uid="{00000000-0005-0000-0000-0000BE5D0000}"/>
    <cellStyle name="쉼표 [0] 2 5 2 11" xfId="23139" xr:uid="{00000000-0005-0000-0000-0000BF5D0000}"/>
    <cellStyle name="쉼표 [0] 2 5 2 11 2" xfId="23140" xr:uid="{00000000-0005-0000-0000-0000C05D0000}"/>
    <cellStyle name="쉼표 [0] 2 5 2 12" xfId="23141" xr:uid="{00000000-0005-0000-0000-0000C15D0000}"/>
    <cellStyle name="쉼표 [0] 2 5 2 12 2" xfId="23142" xr:uid="{00000000-0005-0000-0000-0000C25D0000}"/>
    <cellStyle name="쉼표 [0] 2 5 2 13" xfId="23143" xr:uid="{00000000-0005-0000-0000-0000C35D0000}"/>
    <cellStyle name="쉼표 [0] 2 5 2 2" xfId="23144" xr:uid="{00000000-0005-0000-0000-0000C45D0000}"/>
    <cellStyle name="쉼표 [0] 2 5 2 2 2" xfId="23145" xr:uid="{00000000-0005-0000-0000-0000C55D0000}"/>
    <cellStyle name="쉼표 [0] 2 5 2 2 2 10" xfId="23146" xr:uid="{00000000-0005-0000-0000-0000C65D0000}"/>
    <cellStyle name="쉼표 [0] 2 5 2 2 2 10 2" xfId="23147" xr:uid="{00000000-0005-0000-0000-0000C75D0000}"/>
    <cellStyle name="쉼표 [0] 2 5 2 2 2 11" xfId="23148" xr:uid="{00000000-0005-0000-0000-0000C85D0000}"/>
    <cellStyle name="쉼표 [0] 2 5 2 2 2 11 2" xfId="23149" xr:uid="{00000000-0005-0000-0000-0000C95D0000}"/>
    <cellStyle name="쉼표 [0] 2 5 2 2 2 12" xfId="23150" xr:uid="{00000000-0005-0000-0000-0000CA5D0000}"/>
    <cellStyle name="쉼표 [0] 2 5 2 2 2 12 2" xfId="23151" xr:uid="{00000000-0005-0000-0000-0000CB5D0000}"/>
    <cellStyle name="쉼표 [0] 2 5 2 2 2 13" xfId="23152" xr:uid="{00000000-0005-0000-0000-0000CC5D0000}"/>
    <cellStyle name="쉼표 [0] 2 5 2 2 2 2" xfId="23153" xr:uid="{00000000-0005-0000-0000-0000CD5D0000}"/>
    <cellStyle name="쉼표 [0] 2 5 2 2 2 2 2" xfId="23154" xr:uid="{00000000-0005-0000-0000-0000CE5D0000}"/>
    <cellStyle name="쉼표 [0] 2 5 2 2 2 3" xfId="23155" xr:uid="{00000000-0005-0000-0000-0000CF5D0000}"/>
    <cellStyle name="쉼표 [0] 2 5 2 2 2 3 2" xfId="23156" xr:uid="{00000000-0005-0000-0000-0000D05D0000}"/>
    <cellStyle name="쉼표 [0] 2 5 2 2 2 4" xfId="23157" xr:uid="{00000000-0005-0000-0000-0000D15D0000}"/>
    <cellStyle name="쉼표 [0] 2 5 2 2 2 4 2" xfId="23158" xr:uid="{00000000-0005-0000-0000-0000D25D0000}"/>
    <cellStyle name="쉼표 [0] 2 5 2 2 2 5" xfId="23159" xr:uid="{00000000-0005-0000-0000-0000D35D0000}"/>
    <cellStyle name="쉼표 [0] 2 5 2 2 2 5 2" xfId="23160" xr:uid="{00000000-0005-0000-0000-0000D45D0000}"/>
    <cellStyle name="쉼표 [0] 2 5 2 2 2 6" xfId="23161" xr:uid="{00000000-0005-0000-0000-0000D55D0000}"/>
    <cellStyle name="쉼표 [0] 2 5 2 2 2 6 2" xfId="23162" xr:uid="{00000000-0005-0000-0000-0000D65D0000}"/>
    <cellStyle name="쉼표 [0] 2 5 2 2 2 7" xfId="23163" xr:uid="{00000000-0005-0000-0000-0000D75D0000}"/>
    <cellStyle name="쉼표 [0] 2 5 2 2 2 7 2" xfId="23164" xr:uid="{00000000-0005-0000-0000-0000D85D0000}"/>
    <cellStyle name="쉼표 [0] 2 5 2 2 2 8" xfId="23165" xr:uid="{00000000-0005-0000-0000-0000D95D0000}"/>
    <cellStyle name="쉼표 [0] 2 5 2 2 2 8 2" xfId="23166" xr:uid="{00000000-0005-0000-0000-0000DA5D0000}"/>
    <cellStyle name="쉼표 [0] 2 5 2 2 2 9" xfId="23167" xr:uid="{00000000-0005-0000-0000-0000DB5D0000}"/>
    <cellStyle name="쉼표 [0] 2 5 2 2 2 9 2" xfId="23168" xr:uid="{00000000-0005-0000-0000-0000DC5D0000}"/>
    <cellStyle name="쉼표 [0] 2 5 2 2 3" xfId="23169" xr:uid="{00000000-0005-0000-0000-0000DD5D0000}"/>
    <cellStyle name="쉼표 [0] 2 5 2 2 3 2" xfId="23170" xr:uid="{00000000-0005-0000-0000-0000DE5D0000}"/>
    <cellStyle name="쉼표 [0] 2 5 2 2 3 2 2" xfId="23171" xr:uid="{00000000-0005-0000-0000-0000DF5D0000}"/>
    <cellStyle name="쉼표 [0] 2 5 2 2 3 3" xfId="23172" xr:uid="{00000000-0005-0000-0000-0000E05D0000}"/>
    <cellStyle name="쉼표 [0] 2 5 2 2 3 3 2" xfId="23173" xr:uid="{00000000-0005-0000-0000-0000E15D0000}"/>
    <cellStyle name="쉼표 [0] 2 5 2 2 3 4" xfId="23174" xr:uid="{00000000-0005-0000-0000-0000E25D0000}"/>
    <cellStyle name="쉼표 [0] 2 5 2 2 3 4 2" xfId="23175" xr:uid="{00000000-0005-0000-0000-0000E35D0000}"/>
    <cellStyle name="쉼표 [0] 2 5 2 2 3 5" xfId="23176" xr:uid="{00000000-0005-0000-0000-0000E45D0000}"/>
    <cellStyle name="쉼표 [0] 2 5 2 2 3 5 2" xfId="23177" xr:uid="{00000000-0005-0000-0000-0000E55D0000}"/>
    <cellStyle name="쉼표 [0] 2 5 2 2 3 6" xfId="23178" xr:uid="{00000000-0005-0000-0000-0000E65D0000}"/>
    <cellStyle name="쉼표 [0] 2 5 2 2 3 6 2" xfId="23179" xr:uid="{00000000-0005-0000-0000-0000E75D0000}"/>
    <cellStyle name="쉼표 [0] 2 5 2 2 3 7" xfId="23180" xr:uid="{00000000-0005-0000-0000-0000E85D0000}"/>
    <cellStyle name="쉼표 [0] 2 5 2 2 4" xfId="23181" xr:uid="{00000000-0005-0000-0000-0000E95D0000}"/>
    <cellStyle name="쉼표 [0] 2 5 2 2 4 2" xfId="23182" xr:uid="{00000000-0005-0000-0000-0000EA5D0000}"/>
    <cellStyle name="쉼표 [0] 2 5 2 2 4 2 2" xfId="23183" xr:uid="{00000000-0005-0000-0000-0000EB5D0000}"/>
    <cellStyle name="쉼표 [0] 2 5 2 2 4 3" xfId="23184" xr:uid="{00000000-0005-0000-0000-0000EC5D0000}"/>
    <cellStyle name="쉼표 [0] 2 5 2 2 4 3 2" xfId="23185" xr:uid="{00000000-0005-0000-0000-0000ED5D0000}"/>
    <cellStyle name="쉼표 [0] 2 5 2 2 4 4" xfId="23186" xr:uid="{00000000-0005-0000-0000-0000EE5D0000}"/>
    <cellStyle name="쉼표 [0] 2 5 2 2 4 4 2" xfId="23187" xr:uid="{00000000-0005-0000-0000-0000EF5D0000}"/>
    <cellStyle name="쉼표 [0] 2 5 2 2 4 5" xfId="23188" xr:uid="{00000000-0005-0000-0000-0000F05D0000}"/>
    <cellStyle name="쉼표 [0] 2 5 2 2 4 5 2" xfId="23189" xr:uid="{00000000-0005-0000-0000-0000F15D0000}"/>
    <cellStyle name="쉼표 [0] 2 5 2 2 4 6" xfId="23190" xr:uid="{00000000-0005-0000-0000-0000F25D0000}"/>
    <cellStyle name="쉼표 [0] 2 5 2 2 4 6 2" xfId="23191" xr:uid="{00000000-0005-0000-0000-0000F35D0000}"/>
    <cellStyle name="쉼표 [0] 2 5 2 2 4 7" xfId="23192" xr:uid="{00000000-0005-0000-0000-0000F45D0000}"/>
    <cellStyle name="쉼표 [0] 2 5 2 2 5" xfId="23193" xr:uid="{00000000-0005-0000-0000-0000F55D0000}"/>
    <cellStyle name="쉼표 [0] 2 5 2 2 5 2" xfId="23194" xr:uid="{00000000-0005-0000-0000-0000F65D0000}"/>
    <cellStyle name="쉼표 [0] 2 5 2 2 5 2 2" xfId="23195" xr:uid="{00000000-0005-0000-0000-0000F75D0000}"/>
    <cellStyle name="쉼표 [0] 2 5 2 2 5 3" xfId="23196" xr:uid="{00000000-0005-0000-0000-0000F85D0000}"/>
    <cellStyle name="쉼표 [0] 2 5 2 2 5 3 2" xfId="23197" xr:uid="{00000000-0005-0000-0000-0000F95D0000}"/>
    <cellStyle name="쉼표 [0] 2 5 2 2 5 4" xfId="23198" xr:uid="{00000000-0005-0000-0000-0000FA5D0000}"/>
    <cellStyle name="쉼표 [0] 2 5 2 2 5 4 2" xfId="23199" xr:uid="{00000000-0005-0000-0000-0000FB5D0000}"/>
    <cellStyle name="쉼표 [0] 2 5 2 2 5 5" xfId="23200" xr:uid="{00000000-0005-0000-0000-0000FC5D0000}"/>
    <cellStyle name="쉼표 [0] 2 5 2 2 5 5 2" xfId="23201" xr:uid="{00000000-0005-0000-0000-0000FD5D0000}"/>
    <cellStyle name="쉼표 [0] 2 5 2 2 5 6" xfId="23202" xr:uid="{00000000-0005-0000-0000-0000FE5D0000}"/>
    <cellStyle name="쉼표 [0] 2 5 2 2 5 6 2" xfId="23203" xr:uid="{00000000-0005-0000-0000-0000FF5D0000}"/>
    <cellStyle name="쉼표 [0] 2 5 2 2 5 7" xfId="23204" xr:uid="{00000000-0005-0000-0000-0000005E0000}"/>
    <cellStyle name="쉼표 [0] 2 5 2 2 6" xfId="23205" xr:uid="{00000000-0005-0000-0000-0000015E0000}"/>
    <cellStyle name="쉼표 [0] 2 5 2 3" xfId="23206" xr:uid="{00000000-0005-0000-0000-0000025E0000}"/>
    <cellStyle name="쉼표 [0] 2 5 2 3 2" xfId="23207" xr:uid="{00000000-0005-0000-0000-0000035E0000}"/>
    <cellStyle name="쉼표 [0] 2 5 2 4" xfId="23208" xr:uid="{00000000-0005-0000-0000-0000045E0000}"/>
    <cellStyle name="쉼표 [0] 2 5 2 4 2" xfId="23209" xr:uid="{00000000-0005-0000-0000-0000055E0000}"/>
    <cellStyle name="쉼표 [0] 2 5 2 5" xfId="23210" xr:uid="{00000000-0005-0000-0000-0000065E0000}"/>
    <cellStyle name="쉼표 [0] 2 5 2 5 2" xfId="23211" xr:uid="{00000000-0005-0000-0000-0000075E0000}"/>
    <cellStyle name="쉼표 [0] 2 5 2 6" xfId="23212" xr:uid="{00000000-0005-0000-0000-0000085E0000}"/>
    <cellStyle name="쉼표 [0] 2 5 2 6 2" xfId="23213" xr:uid="{00000000-0005-0000-0000-0000095E0000}"/>
    <cellStyle name="쉼표 [0] 2 5 2 7" xfId="23214" xr:uid="{00000000-0005-0000-0000-00000A5E0000}"/>
    <cellStyle name="쉼표 [0] 2 5 2 7 2" xfId="23215" xr:uid="{00000000-0005-0000-0000-00000B5E0000}"/>
    <cellStyle name="쉼표 [0] 2 5 2 8" xfId="23216" xr:uid="{00000000-0005-0000-0000-00000C5E0000}"/>
    <cellStyle name="쉼표 [0] 2 5 2 8 2" xfId="23217" xr:uid="{00000000-0005-0000-0000-00000D5E0000}"/>
    <cellStyle name="쉼표 [0] 2 5 2 9" xfId="23218" xr:uid="{00000000-0005-0000-0000-00000E5E0000}"/>
    <cellStyle name="쉼표 [0] 2 5 2 9 2" xfId="23219" xr:uid="{00000000-0005-0000-0000-00000F5E0000}"/>
    <cellStyle name="쉼표 [0] 2 5 3" xfId="23220" xr:uid="{00000000-0005-0000-0000-0000105E0000}"/>
    <cellStyle name="쉼표 [0] 2 5 3 2" xfId="23221" xr:uid="{00000000-0005-0000-0000-0000115E0000}"/>
    <cellStyle name="쉼표 [0] 2 5 3 2 2" xfId="23222" xr:uid="{00000000-0005-0000-0000-0000125E0000}"/>
    <cellStyle name="쉼표 [0] 2 5 3 3" xfId="23223" xr:uid="{00000000-0005-0000-0000-0000135E0000}"/>
    <cellStyle name="쉼표 [0] 2 5 3 3 2" xfId="23224" xr:uid="{00000000-0005-0000-0000-0000145E0000}"/>
    <cellStyle name="쉼표 [0] 2 5 3 4" xfId="23225" xr:uid="{00000000-0005-0000-0000-0000155E0000}"/>
    <cellStyle name="쉼표 [0] 2 5 4" xfId="23226" xr:uid="{00000000-0005-0000-0000-0000165E0000}"/>
    <cellStyle name="쉼표 [0] 2 5 4 2" xfId="23227" xr:uid="{00000000-0005-0000-0000-0000175E0000}"/>
    <cellStyle name="쉼표 [0] 2 5 4 2 2" xfId="23228" xr:uid="{00000000-0005-0000-0000-0000185E0000}"/>
    <cellStyle name="쉼표 [0] 2 5 4 3" xfId="23229" xr:uid="{00000000-0005-0000-0000-0000195E0000}"/>
    <cellStyle name="쉼표 [0] 2 5 4 3 2" xfId="23230" xr:uid="{00000000-0005-0000-0000-00001A5E0000}"/>
    <cellStyle name="쉼표 [0] 2 5 4 4" xfId="23231" xr:uid="{00000000-0005-0000-0000-00001B5E0000}"/>
    <cellStyle name="쉼표 [0] 2 5 4 4 2" xfId="23232" xr:uid="{00000000-0005-0000-0000-00001C5E0000}"/>
    <cellStyle name="쉼표 [0] 2 5 4 5" xfId="23233" xr:uid="{00000000-0005-0000-0000-00001D5E0000}"/>
    <cellStyle name="쉼표 [0] 2 5 4 5 2" xfId="23234" xr:uid="{00000000-0005-0000-0000-00001E5E0000}"/>
    <cellStyle name="쉼표 [0] 2 5 4 6" xfId="23235" xr:uid="{00000000-0005-0000-0000-00001F5E0000}"/>
    <cellStyle name="쉼표 [0] 2 5 4 6 2" xfId="23236" xr:uid="{00000000-0005-0000-0000-0000205E0000}"/>
    <cellStyle name="쉼표 [0] 2 5 4 7" xfId="23237" xr:uid="{00000000-0005-0000-0000-0000215E0000}"/>
    <cellStyle name="쉼표 [0] 2 5 4 7 2" xfId="23238" xr:uid="{00000000-0005-0000-0000-0000225E0000}"/>
    <cellStyle name="쉼표 [0] 2 5 4 8" xfId="23239" xr:uid="{00000000-0005-0000-0000-0000235E0000}"/>
    <cellStyle name="쉼표 [0] 2 5 4 8 2" xfId="23240" xr:uid="{00000000-0005-0000-0000-0000245E0000}"/>
    <cellStyle name="쉼표 [0] 2 5 4 9" xfId="23241" xr:uid="{00000000-0005-0000-0000-0000255E0000}"/>
    <cellStyle name="쉼표 [0] 2 5 5" xfId="23242" xr:uid="{00000000-0005-0000-0000-0000265E0000}"/>
    <cellStyle name="쉼표 [0] 2 5 5 2" xfId="23243" xr:uid="{00000000-0005-0000-0000-0000275E0000}"/>
    <cellStyle name="쉼표 [0] 2 5 5 2 2" xfId="23244" xr:uid="{00000000-0005-0000-0000-0000285E0000}"/>
    <cellStyle name="쉼표 [0] 2 5 5 3" xfId="23245" xr:uid="{00000000-0005-0000-0000-0000295E0000}"/>
    <cellStyle name="쉼표 [0] 2 5 5 3 2" xfId="23246" xr:uid="{00000000-0005-0000-0000-00002A5E0000}"/>
    <cellStyle name="쉼표 [0] 2 5 5 4" xfId="23247" xr:uid="{00000000-0005-0000-0000-00002B5E0000}"/>
    <cellStyle name="쉼표 [0] 2 5 5 4 2" xfId="23248" xr:uid="{00000000-0005-0000-0000-00002C5E0000}"/>
    <cellStyle name="쉼표 [0] 2 5 5 5" xfId="23249" xr:uid="{00000000-0005-0000-0000-00002D5E0000}"/>
    <cellStyle name="쉼표 [0] 2 5 5 5 2" xfId="23250" xr:uid="{00000000-0005-0000-0000-00002E5E0000}"/>
    <cellStyle name="쉼표 [0] 2 5 5 6" xfId="23251" xr:uid="{00000000-0005-0000-0000-00002F5E0000}"/>
    <cellStyle name="쉼표 [0] 2 5 5 6 2" xfId="23252" xr:uid="{00000000-0005-0000-0000-0000305E0000}"/>
    <cellStyle name="쉼표 [0] 2 5 5 7" xfId="23253" xr:uid="{00000000-0005-0000-0000-0000315E0000}"/>
    <cellStyle name="쉼표 [0] 2 5 6" xfId="23254" xr:uid="{00000000-0005-0000-0000-0000325E0000}"/>
    <cellStyle name="쉼표 [0] 2 5 6 2" xfId="23255" xr:uid="{00000000-0005-0000-0000-0000335E0000}"/>
    <cellStyle name="쉼표 [0] 2 5 6 2 2" xfId="23256" xr:uid="{00000000-0005-0000-0000-0000345E0000}"/>
    <cellStyle name="쉼표 [0] 2 5 6 3" xfId="23257" xr:uid="{00000000-0005-0000-0000-0000355E0000}"/>
    <cellStyle name="쉼표 [0] 2 5 6 3 2" xfId="23258" xr:uid="{00000000-0005-0000-0000-0000365E0000}"/>
    <cellStyle name="쉼표 [0] 2 5 6 4" xfId="23259" xr:uid="{00000000-0005-0000-0000-0000375E0000}"/>
    <cellStyle name="쉼표 [0] 2 5 6 4 2" xfId="23260" xr:uid="{00000000-0005-0000-0000-0000385E0000}"/>
    <cellStyle name="쉼표 [0] 2 5 6 5" xfId="23261" xr:uid="{00000000-0005-0000-0000-0000395E0000}"/>
    <cellStyle name="쉼표 [0] 2 5 6 5 2" xfId="23262" xr:uid="{00000000-0005-0000-0000-00003A5E0000}"/>
    <cellStyle name="쉼표 [0] 2 5 6 6" xfId="23263" xr:uid="{00000000-0005-0000-0000-00003B5E0000}"/>
    <cellStyle name="쉼표 [0] 2 5 6 6 2" xfId="23264" xr:uid="{00000000-0005-0000-0000-00003C5E0000}"/>
    <cellStyle name="쉼표 [0] 2 5 6 7" xfId="23265" xr:uid="{00000000-0005-0000-0000-00003D5E0000}"/>
    <cellStyle name="쉼표 [0] 2 5 7" xfId="23266" xr:uid="{00000000-0005-0000-0000-00003E5E0000}"/>
    <cellStyle name="쉼표 [0] 2 5 7 2" xfId="23267" xr:uid="{00000000-0005-0000-0000-00003F5E0000}"/>
    <cellStyle name="쉼표 [0] 2 5 8" xfId="23268" xr:uid="{00000000-0005-0000-0000-0000405E0000}"/>
    <cellStyle name="쉼표 [0] 2 5 8 2" xfId="23269" xr:uid="{00000000-0005-0000-0000-0000415E0000}"/>
    <cellStyle name="쉼표 [0] 2 5 9" xfId="23270" xr:uid="{00000000-0005-0000-0000-0000425E0000}"/>
    <cellStyle name="쉼표 [0] 2 5 9 2" xfId="23271" xr:uid="{00000000-0005-0000-0000-0000435E0000}"/>
    <cellStyle name="쉼표 [0] 2 6" xfId="23272" xr:uid="{00000000-0005-0000-0000-0000445E0000}"/>
    <cellStyle name="쉼표 [0] 2 6 10" xfId="23273" xr:uid="{00000000-0005-0000-0000-0000455E0000}"/>
    <cellStyle name="쉼표 [0] 2 6 10 2" xfId="23274" xr:uid="{00000000-0005-0000-0000-0000465E0000}"/>
    <cellStyle name="쉼표 [0] 2 6 11" xfId="23275" xr:uid="{00000000-0005-0000-0000-0000475E0000}"/>
    <cellStyle name="쉼표 [0] 2 6 11 2" xfId="23276" xr:uid="{00000000-0005-0000-0000-0000485E0000}"/>
    <cellStyle name="쉼표 [0] 2 6 12" xfId="23277" xr:uid="{00000000-0005-0000-0000-0000495E0000}"/>
    <cellStyle name="쉼표 [0] 2 6 12 2" xfId="23278" xr:uid="{00000000-0005-0000-0000-00004A5E0000}"/>
    <cellStyle name="쉼표 [0] 2 6 13" xfId="23279" xr:uid="{00000000-0005-0000-0000-00004B5E0000}"/>
    <cellStyle name="쉼표 [0] 2 6 13 2" xfId="23280" xr:uid="{00000000-0005-0000-0000-00004C5E0000}"/>
    <cellStyle name="쉼표 [0] 2 6 14" xfId="23281" xr:uid="{00000000-0005-0000-0000-00004D5E0000}"/>
    <cellStyle name="쉼표 [0] 2 6 14 2" xfId="23282" xr:uid="{00000000-0005-0000-0000-00004E5E0000}"/>
    <cellStyle name="쉼표 [0] 2 6 15" xfId="23283" xr:uid="{00000000-0005-0000-0000-00004F5E0000}"/>
    <cellStyle name="쉼표 [0] 2 6 2" xfId="23284" xr:uid="{00000000-0005-0000-0000-0000505E0000}"/>
    <cellStyle name="쉼표 [0] 2 6 2 10" xfId="23285" xr:uid="{00000000-0005-0000-0000-0000515E0000}"/>
    <cellStyle name="쉼표 [0] 2 6 2 10 2" xfId="23286" xr:uid="{00000000-0005-0000-0000-0000525E0000}"/>
    <cellStyle name="쉼표 [0] 2 6 2 11" xfId="23287" xr:uid="{00000000-0005-0000-0000-0000535E0000}"/>
    <cellStyle name="쉼표 [0] 2 6 2 11 2" xfId="23288" xr:uid="{00000000-0005-0000-0000-0000545E0000}"/>
    <cellStyle name="쉼표 [0] 2 6 2 12" xfId="23289" xr:uid="{00000000-0005-0000-0000-0000555E0000}"/>
    <cellStyle name="쉼표 [0] 2 6 2 12 2" xfId="23290" xr:uid="{00000000-0005-0000-0000-0000565E0000}"/>
    <cellStyle name="쉼표 [0] 2 6 2 13" xfId="23291" xr:uid="{00000000-0005-0000-0000-0000575E0000}"/>
    <cellStyle name="쉼표 [0] 2 6 2 2" xfId="23292" xr:uid="{00000000-0005-0000-0000-0000585E0000}"/>
    <cellStyle name="쉼표 [0] 2 6 2 2 2" xfId="23293" xr:uid="{00000000-0005-0000-0000-0000595E0000}"/>
    <cellStyle name="쉼표 [0] 2 6 2 2 2 10" xfId="23294" xr:uid="{00000000-0005-0000-0000-00005A5E0000}"/>
    <cellStyle name="쉼표 [0] 2 6 2 2 2 10 2" xfId="23295" xr:uid="{00000000-0005-0000-0000-00005B5E0000}"/>
    <cellStyle name="쉼표 [0] 2 6 2 2 2 11" xfId="23296" xr:uid="{00000000-0005-0000-0000-00005C5E0000}"/>
    <cellStyle name="쉼표 [0] 2 6 2 2 2 11 2" xfId="23297" xr:uid="{00000000-0005-0000-0000-00005D5E0000}"/>
    <cellStyle name="쉼표 [0] 2 6 2 2 2 12" xfId="23298" xr:uid="{00000000-0005-0000-0000-00005E5E0000}"/>
    <cellStyle name="쉼표 [0] 2 6 2 2 2 12 2" xfId="23299" xr:uid="{00000000-0005-0000-0000-00005F5E0000}"/>
    <cellStyle name="쉼표 [0] 2 6 2 2 2 13" xfId="23300" xr:uid="{00000000-0005-0000-0000-0000605E0000}"/>
    <cellStyle name="쉼표 [0] 2 6 2 2 2 2" xfId="23301" xr:uid="{00000000-0005-0000-0000-0000615E0000}"/>
    <cellStyle name="쉼표 [0] 2 6 2 2 2 2 2" xfId="23302" xr:uid="{00000000-0005-0000-0000-0000625E0000}"/>
    <cellStyle name="쉼표 [0] 2 6 2 2 2 3" xfId="23303" xr:uid="{00000000-0005-0000-0000-0000635E0000}"/>
    <cellStyle name="쉼표 [0] 2 6 2 2 2 3 2" xfId="23304" xr:uid="{00000000-0005-0000-0000-0000645E0000}"/>
    <cellStyle name="쉼표 [0] 2 6 2 2 2 4" xfId="23305" xr:uid="{00000000-0005-0000-0000-0000655E0000}"/>
    <cellStyle name="쉼표 [0] 2 6 2 2 2 4 2" xfId="23306" xr:uid="{00000000-0005-0000-0000-0000665E0000}"/>
    <cellStyle name="쉼표 [0] 2 6 2 2 2 5" xfId="23307" xr:uid="{00000000-0005-0000-0000-0000675E0000}"/>
    <cellStyle name="쉼표 [0] 2 6 2 2 2 5 2" xfId="23308" xr:uid="{00000000-0005-0000-0000-0000685E0000}"/>
    <cellStyle name="쉼표 [0] 2 6 2 2 2 6" xfId="23309" xr:uid="{00000000-0005-0000-0000-0000695E0000}"/>
    <cellStyle name="쉼표 [0] 2 6 2 2 2 6 2" xfId="23310" xr:uid="{00000000-0005-0000-0000-00006A5E0000}"/>
    <cellStyle name="쉼표 [0] 2 6 2 2 2 7" xfId="23311" xr:uid="{00000000-0005-0000-0000-00006B5E0000}"/>
    <cellStyle name="쉼표 [0] 2 6 2 2 2 7 2" xfId="23312" xr:uid="{00000000-0005-0000-0000-00006C5E0000}"/>
    <cellStyle name="쉼표 [0] 2 6 2 2 2 8" xfId="23313" xr:uid="{00000000-0005-0000-0000-00006D5E0000}"/>
    <cellStyle name="쉼표 [0] 2 6 2 2 2 8 2" xfId="23314" xr:uid="{00000000-0005-0000-0000-00006E5E0000}"/>
    <cellStyle name="쉼표 [0] 2 6 2 2 2 9" xfId="23315" xr:uid="{00000000-0005-0000-0000-00006F5E0000}"/>
    <cellStyle name="쉼표 [0] 2 6 2 2 2 9 2" xfId="23316" xr:uid="{00000000-0005-0000-0000-0000705E0000}"/>
    <cellStyle name="쉼표 [0] 2 6 2 2 3" xfId="23317" xr:uid="{00000000-0005-0000-0000-0000715E0000}"/>
    <cellStyle name="쉼표 [0] 2 6 2 2 3 2" xfId="23318" xr:uid="{00000000-0005-0000-0000-0000725E0000}"/>
    <cellStyle name="쉼표 [0] 2 6 2 2 3 2 2" xfId="23319" xr:uid="{00000000-0005-0000-0000-0000735E0000}"/>
    <cellStyle name="쉼표 [0] 2 6 2 2 3 3" xfId="23320" xr:uid="{00000000-0005-0000-0000-0000745E0000}"/>
    <cellStyle name="쉼표 [0] 2 6 2 2 3 3 2" xfId="23321" xr:uid="{00000000-0005-0000-0000-0000755E0000}"/>
    <cellStyle name="쉼표 [0] 2 6 2 2 3 4" xfId="23322" xr:uid="{00000000-0005-0000-0000-0000765E0000}"/>
    <cellStyle name="쉼표 [0] 2 6 2 2 3 4 2" xfId="23323" xr:uid="{00000000-0005-0000-0000-0000775E0000}"/>
    <cellStyle name="쉼표 [0] 2 6 2 2 3 5" xfId="23324" xr:uid="{00000000-0005-0000-0000-0000785E0000}"/>
    <cellStyle name="쉼표 [0] 2 6 2 2 3 5 2" xfId="23325" xr:uid="{00000000-0005-0000-0000-0000795E0000}"/>
    <cellStyle name="쉼표 [0] 2 6 2 2 3 6" xfId="23326" xr:uid="{00000000-0005-0000-0000-00007A5E0000}"/>
    <cellStyle name="쉼표 [0] 2 6 2 2 3 6 2" xfId="23327" xr:uid="{00000000-0005-0000-0000-00007B5E0000}"/>
    <cellStyle name="쉼표 [0] 2 6 2 2 3 7" xfId="23328" xr:uid="{00000000-0005-0000-0000-00007C5E0000}"/>
    <cellStyle name="쉼표 [0] 2 6 2 2 4" xfId="23329" xr:uid="{00000000-0005-0000-0000-00007D5E0000}"/>
    <cellStyle name="쉼표 [0] 2 6 2 2 4 2" xfId="23330" xr:uid="{00000000-0005-0000-0000-00007E5E0000}"/>
    <cellStyle name="쉼표 [0] 2 6 2 2 4 2 2" xfId="23331" xr:uid="{00000000-0005-0000-0000-00007F5E0000}"/>
    <cellStyle name="쉼표 [0] 2 6 2 2 4 3" xfId="23332" xr:uid="{00000000-0005-0000-0000-0000805E0000}"/>
    <cellStyle name="쉼표 [0] 2 6 2 2 4 3 2" xfId="23333" xr:uid="{00000000-0005-0000-0000-0000815E0000}"/>
    <cellStyle name="쉼표 [0] 2 6 2 2 4 4" xfId="23334" xr:uid="{00000000-0005-0000-0000-0000825E0000}"/>
    <cellStyle name="쉼표 [0] 2 6 2 2 4 4 2" xfId="23335" xr:uid="{00000000-0005-0000-0000-0000835E0000}"/>
    <cellStyle name="쉼표 [0] 2 6 2 2 4 5" xfId="23336" xr:uid="{00000000-0005-0000-0000-0000845E0000}"/>
    <cellStyle name="쉼표 [0] 2 6 2 2 4 5 2" xfId="23337" xr:uid="{00000000-0005-0000-0000-0000855E0000}"/>
    <cellStyle name="쉼표 [0] 2 6 2 2 4 6" xfId="23338" xr:uid="{00000000-0005-0000-0000-0000865E0000}"/>
    <cellStyle name="쉼표 [0] 2 6 2 2 4 6 2" xfId="23339" xr:uid="{00000000-0005-0000-0000-0000875E0000}"/>
    <cellStyle name="쉼표 [0] 2 6 2 2 4 7" xfId="23340" xr:uid="{00000000-0005-0000-0000-0000885E0000}"/>
    <cellStyle name="쉼표 [0] 2 6 2 2 5" xfId="23341" xr:uid="{00000000-0005-0000-0000-0000895E0000}"/>
    <cellStyle name="쉼표 [0] 2 6 2 2 5 2" xfId="23342" xr:uid="{00000000-0005-0000-0000-00008A5E0000}"/>
    <cellStyle name="쉼표 [0] 2 6 2 2 5 2 2" xfId="23343" xr:uid="{00000000-0005-0000-0000-00008B5E0000}"/>
    <cellStyle name="쉼표 [0] 2 6 2 2 5 3" xfId="23344" xr:uid="{00000000-0005-0000-0000-00008C5E0000}"/>
    <cellStyle name="쉼표 [0] 2 6 2 2 5 3 2" xfId="23345" xr:uid="{00000000-0005-0000-0000-00008D5E0000}"/>
    <cellStyle name="쉼표 [0] 2 6 2 2 5 4" xfId="23346" xr:uid="{00000000-0005-0000-0000-00008E5E0000}"/>
    <cellStyle name="쉼표 [0] 2 6 2 2 5 4 2" xfId="23347" xr:uid="{00000000-0005-0000-0000-00008F5E0000}"/>
    <cellStyle name="쉼표 [0] 2 6 2 2 5 5" xfId="23348" xr:uid="{00000000-0005-0000-0000-0000905E0000}"/>
    <cellStyle name="쉼표 [0] 2 6 2 2 5 5 2" xfId="23349" xr:uid="{00000000-0005-0000-0000-0000915E0000}"/>
    <cellStyle name="쉼표 [0] 2 6 2 2 5 6" xfId="23350" xr:uid="{00000000-0005-0000-0000-0000925E0000}"/>
    <cellStyle name="쉼표 [0] 2 6 2 2 5 6 2" xfId="23351" xr:uid="{00000000-0005-0000-0000-0000935E0000}"/>
    <cellStyle name="쉼표 [0] 2 6 2 2 5 7" xfId="23352" xr:uid="{00000000-0005-0000-0000-0000945E0000}"/>
    <cellStyle name="쉼표 [0] 2 6 2 2 6" xfId="23353" xr:uid="{00000000-0005-0000-0000-0000955E0000}"/>
    <cellStyle name="쉼표 [0] 2 6 2 3" xfId="23354" xr:uid="{00000000-0005-0000-0000-0000965E0000}"/>
    <cellStyle name="쉼표 [0] 2 6 2 3 2" xfId="23355" xr:uid="{00000000-0005-0000-0000-0000975E0000}"/>
    <cellStyle name="쉼표 [0] 2 6 2 4" xfId="23356" xr:uid="{00000000-0005-0000-0000-0000985E0000}"/>
    <cellStyle name="쉼표 [0] 2 6 2 4 2" xfId="23357" xr:uid="{00000000-0005-0000-0000-0000995E0000}"/>
    <cellStyle name="쉼표 [0] 2 6 2 5" xfId="23358" xr:uid="{00000000-0005-0000-0000-00009A5E0000}"/>
    <cellStyle name="쉼표 [0] 2 6 2 5 2" xfId="23359" xr:uid="{00000000-0005-0000-0000-00009B5E0000}"/>
    <cellStyle name="쉼표 [0] 2 6 2 6" xfId="23360" xr:uid="{00000000-0005-0000-0000-00009C5E0000}"/>
    <cellStyle name="쉼표 [0] 2 6 2 6 2" xfId="23361" xr:uid="{00000000-0005-0000-0000-00009D5E0000}"/>
    <cellStyle name="쉼표 [0] 2 6 2 7" xfId="23362" xr:uid="{00000000-0005-0000-0000-00009E5E0000}"/>
    <cellStyle name="쉼표 [0] 2 6 2 7 2" xfId="23363" xr:uid="{00000000-0005-0000-0000-00009F5E0000}"/>
    <cellStyle name="쉼표 [0] 2 6 2 8" xfId="23364" xr:uid="{00000000-0005-0000-0000-0000A05E0000}"/>
    <cellStyle name="쉼표 [0] 2 6 2 8 2" xfId="23365" xr:uid="{00000000-0005-0000-0000-0000A15E0000}"/>
    <cellStyle name="쉼표 [0] 2 6 2 9" xfId="23366" xr:uid="{00000000-0005-0000-0000-0000A25E0000}"/>
    <cellStyle name="쉼표 [0] 2 6 2 9 2" xfId="23367" xr:uid="{00000000-0005-0000-0000-0000A35E0000}"/>
    <cellStyle name="쉼표 [0] 2 6 3" xfId="23368" xr:uid="{00000000-0005-0000-0000-0000A45E0000}"/>
    <cellStyle name="쉼표 [0] 2 6 3 2" xfId="23369" xr:uid="{00000000-0005-0000-0000-0000A55E0000}"/>
    <cellStyle name="쉼표 [0] 2 6 3 2 2" xfId="23370" xr:uid="{00000000-0005-0000-0000-0000A65E0000}"/>
    <cellStyle name="쉼표 [0] 2 6 3 3" xfId="23371" xr:uid="{00000000-0005-0000-0000-0000A75E0000}"/>
    <cellStyle name="쉼표 [0] 2 6 3 3 2" xfId="23372" xr:uid="{00000000-0005-0000-0000-0000A85E0000}"/>
    <cellStyle name="쉼표 [0] 2 6 3 4" xfId="23373" xr:uid="{00000000-0005-0000-0000-0000A95E0000}"/>
    <cellStyle name="쉼표 [0] 2 6 4" xfId="23374" xr:uid="{00000000-0005-0000-0000-0000AA5E0000}"/>
    <cellStyle name="쉼표 [0] 2 6 4 2" xfId="23375" xr:uid="{00000000-0005-0000-0000-0000AB5E0000}"/>
    <cellStyle name="쉼표 [0] 2 6 4 2 2" xfId="23376" xr:uid="{00000000-0005-0000-0000-0000AC5E0000}"/>
    <cellStyle name="쉼표 [0] 2 6 4 3" xfId="23377" xr:uid="{00000000-0005-0000-0000-0000AD5E0000}"/>
    <cellStyle name="쉼표 [0] 2 6 4 3 2" xfId="23378" xr:uid="{00000000-0005-0000-0000-0000AE5E0000}"/>
    <cellStyle name="쉼표 [0] 2 6 4 4" xfId="23379" xr:uid="{00000000-0005-0000-0000-0000AF5E0000}"/>
    <cellStyle name="쉼표 [0] 2 6 4 4 2" xfId="23380" xr:uid="{00000000-0005-0000-0000-0000B05E0000}"/>
    <cellStyle name="쉼표 [0] 2 6 4 5" xfId="23381" xr:uid="{00000000-0005-0000-0000-0000B15E0000}"/>
    <cellStyle name="쉼표 [0] 2 6 4 5 2" xfId="23382" xr:uid="{00000000-0005-0000-0000-0000B25E0000}"/>
    <cellStyle name="쉼표 [0] 2 6 4 6" xfId="23383" xr:uid="{00000000-0005-0000-0000-0000B35E0000}"/>
    <cellStyle name="쉼표 [0] 2 6 4 6 2" xfId="23384" xr:uid="{00000000-0005-0000-0000-0000B45E0000}"/>
    <cellStyle name="쉼표 [0] 2 6 4 7" xfId="23385" xr:uid="{00000000-0005-0000-0000-0000B55E0000}"/>
    <cellStyle name="쉼표 [0] 2 6 4 7 2" xfId="23386" xr:uid="{00000000-0005-0000-0000-0000B65E0000}"/>
    <cellStyle name="쉼표 [0] 2 6 4 8" xfId="23387" xr:uid="{00000000-0005-0000-0000-0000B75E0000}"/>
    <cellStyle name="쉼표 [0] 2 6 4 8 2" xfId="23388" xr:uid="{00000000-0005-0000-0000-0000B85E0000}"/>
    <cellStyle name="쉼표 [0] 2 6 4 9" xfId="23389" xr:uid="{00000000-0005-0000-0000-0000B95E0000}"/>
    <cellStyle name="쉼표 [0] 2 6 5" xfId="23390" xr:uid="{00000000-0005-0000-0000-0000BA5E0000}"/>
    <cellStyle name="쉼표 [0] 2 6 5 2" xfId="23391" xr:uid="{00000000-0005-0000-0000-0000BB5E0000}"/>
    <cellStyle name="쉼표 [0] 2 6 5 2 2" xfId="23392" xr:uid="{00000000-0005-0000-0000-0000BC5E0000}"/>
    <cellStyle name="쉼표 [0] 2 6 5 3" xfId="23393" xr:uid="{00000000-0005-0000-0000-0000BD5E0000}"/>
    <cellStyle name="쉼표 [0] 2 6 5 3 2" xfId="23394" xr:uid="{00000000-0005-0000-0000-0000BE5E0000}"/>
    <cellStyle name="쉼표 [0] 2 6 5 4" xfId="23395" xr:uid="{00000000-0005-0000-0000-0000BF5E0000}"/>
    <cellStyle name="쉼표 [0] 2 6 5 4 2" xfId="23396" xr:uid="{00000000-0005-0000-0000-0000C05E0000}"/>
    <cellStyle name="쉼표 [0] 2 6 5 5" xfId="23397" xr:uid="{00000000-0005-0000-0000-0000C15E0000}"/>
    <cellStyle name="쉼표 [0] 2 6 5 5 2" xfId="23398" xr:uid="{00000000-0005-0000-0000-0000C25E0000}"/>
    <cellStyle name="쉼표 [0] 2 6 5 6" xfId="23399" xr:uid="{00000000-0005-0000-0000-0000C35E0000}"/>
    <cellStyle name="쉼표 [0] 2 6 5 6 2" xfId="23400" xr:uid="{00000000-0005-0000-0000-0000C45E0000}"/>
    <cellStyle name="쉼표 [0] 2 6 5 7" xfId="23401" xr:uid="{00000000-0005-0000-0000-0000C55E0000}"/>
    <cellStyle name="쉼표 [0] 2 6 6" xfId="23402" xr:uid="{00000000-0005-0000-0000-0000C65E0000}"/>
    <cellStyle name="쉼표 [0] 2 6 6 2" xfId="23403" xr:uid="{00000000-0005-0000-0000-0000C75E0000}"/>
    <cellStyle name="쉼표 [0] 2 6 6 2 2" xfId="23404" xr:uid="{00000000-0005-0000-0000-0000C85E0000}"/>
    <cellStyle name="쉼표 [0] 2 6 6 3" xfId="23405" xr:uid="{00000000-0005-0000-0000-0000C95E0000}"/>
    <cellStyle name="쉼표 [0] 2 6 6 3 2" xfId="23406" xr:uid="{00000000-0005-0000-0000-0000CA5E0000}"/>
    <cellStyle name="쉼표 [0] 2 6 6 4" xfId="23407" xr:uid="{00000000-0005-0000-0000-0000CB5E0000}"/>
    <cellStyle name="쉼표 [0] 2 6 6 4 2" xfId="23408" xr:uid="{00000000-0005-0000-0000-0000CC5E0000}"/>
    <cellStyle name="쉼표 [0] 2 6 6 5" xfId="23409" xr:uid="{00000000-0005-0000-0000-0000CD5E0000}"/>
    <cellStyle name="쉼표 [0] 2 6 6 5 2" xfId="23410" xr:uid="{00000000-0005-0000-0000-0000CE5E0000}"/>
    <cellStyle name="쉼표 [0] 2 6 6 6" xfId="23411" xr:uid="{00000000-0005-0000-0000-0000CF5E0000}"/>
    <cellStyle name="쉼표 [0] 2 6 6 6 2" xfId="23412" xr:uid="{00000000-0005-0000-0000-0000D05E0000}"/>
    <cellStyle name="쉼표 [0] 2 6 6 7" xfId="23413" xr:uid="{00000000-0005-0000-0000-0000D15E0000}"/>
    <cellStyle name="쉼표 [0] 2 6 7" xfId="23414" xr:uid="{00000000-0005-0000-0000-0000D25E0000}"/>
    <cellStyle name="쉼표 [0] 2 6 7 2" xfId="23415" xr:uid="{00000000-0005-0000-0000-0000D35E0000}"/>
    <cellStyle name="쉼표 [0] 2 6 8" xfId="23416" xr:uid="{00000000-0005-0000-0000-0000D45E0000}"/>
    <cellStyle name="쉼표 [0] 2 6 8 2" xfId="23417" xr:uid="{00000000-0005-0000-0000-0000D55E0000}"/>
    <cellStyle name="쉼표 [0] 2 6 9" xfId="23418" xr:uid="{00000000-0005-0000-0000-0000D65E0000}"/>
    <cellStyle name="쉼표 [0] 2 6 9 2" xfId="23419" xr:uid="{00000000-0005-0000-0000-0000D75E0000}"/>
    <cellStyle name="쉼표 [0] 2 7" xfId="23420" xr:uid="{00000000-0005-0000-0000-0000D85E0000}"/>
    <cellStyle name="쉼표 [0] 2 7 10" xfId="23421" xr:uid="{00000000-0005-0000-0000-0000D95E0000}"/>
    <cellStyle name="쉼표 [0] 2 7 10 2" xfId="23422" xr:uid="{00000000-0005-0000-0000-0000DA5E0000}"/>
    <cellStyle name="쉼표 [0] 2 7 11" xfId="23423" xr:uid="{00000000-0005-0000-0000-0000DB5E0000}"/>
    <cellStyle name="쉼표 [0] 2 7 11 2" xfId="23424" xr:uid="{00000000-0005-0000-0000-0000DC5E0000}"/>
    <cellStyle name="쉼표 [0] 2 7 12" xfId="23425" xr:uid="{00000000-0005-0000-0000-0000DD5E0000}"/>
    <cellStyle name="쉼표 [0] 2 7 12 2" xfId="23426" xr:uid="{00000000-0005-0000-0000-0000DE5E0000}"/>
    <cellStyle name="쉼표 [0] 2 7 13" xfId="23427" xr:uid="{00000000-0005-0000-0000-0000DF5E0000}"/>
    <cellStyle name="쉼표 [0] 2 7 13 2" xfId="23428" xr:uid="{00000000-0005-0000-0000-0000E05E0000}"/>
    <cellStyle name="쉼표 [0] 2 7 14" xfId="23429" xr:uid="{00000000-0005-0000-0000-0000E15E0000}"/>
    <cellStyle name="쉼표 [0] 2 7 14 2" xfId="23430" xr:uid="{00000000-0005-0000-0000-0000E25E0000}"/>
    <cellStyle name="쉼표 [0] 2 7 15" xfId="23431" xr:uid="{00000000-0005-0000-0000-0000E35E0000}"/>
    <cellStyle name="쉼표 [0] 2 7 2" xfId="23432" xr:uid="{00000000-0005-0000-0000-0000E45E0000}"/>
    <cellStyle name="쉼표 [0] 2 7 2 10" xfId="23433" xr:uid="{00000000-0005-0000-0000-0000E55E0000}"/>
    <cellStyle name="쉼표 [0] 2 7 2 10 2" xfId="23434" xr:uid="{00000000-0005-0000-0000-0000E65E0000}"/>
    <cellStyle name="쉼표 [0] 2 7 2 11" xfId="23435" xr:uid="{00000000-0005-0000-0000-0000E75E0000}"/>
    <cellStyle name="쉼표 [0] 2 7 2 11 2" xfId="23436" xr:uid="{00000000-0005-0000-0000-0000E85E0000}"/>
    <cellStyle name="쉼표 [0] 2 7 2 12" xfId="23437" xr:uid="{00000000-0005-0000-0000-0000E95E0000}"/>
    <cellStyle name="쉼표 [0] 2 7 2 12 2" xfId="23438" xr:uid="{00000000-0005-0000-0000-0000EA5E0000}"/>
    <cellStyle name="쉼표 [0] 2 7 2 13" xfId="23439" xr:uid="{00000000-0005-0000-0000-0000EB5E0000}"/>
    <cellStyle name="쉼표 [0] 2 7 2 2" xfId="23440" xr:uid="{00000000-0005-0000-0000-0000EC5E0000}"/>
    <cellStyle name="쉼표 [0] 2 7 2 2 2" xfId="23441" xr:uid="{00000000-0005-0000-0000-0000ED5E0000}"/>
    <cellStyle name="쉼표 [0] 2 7 2 2 2 10" xfId="23442" xr:uid="{00000000-0005-0000-0000-0000EE5E0000}"/>
    <cellStyle name="쉼표 [0] 2 7 2 2 2 10 2" xfId="23443" xr:uid="{00000000-0005-0000-0000-0000EF5E0000}"/>
    <cellStyle name="쉼표 [0] 2 7 2 2 2 11" xfId="23444" xr:uid="{00000000-0005-0000-0000-0000F05E0000}"/>
    <cellStyle name="쉼표 [0] 2 7 2 2 2 11 2" xfId="23445" xr:uid="{00000000-0005-0000-0000-0000F15E0000}"/>
    <cellStyle name="쉼표 [0] 2 7 2 2 2 12" xfId="23446" xr:uid="{00000000-0005-0000-0000-0000F25E0000}"/>
    <cellStyle name="쉼표 [0] 2 7 2 2 2 12 2" xfId="23447" xr:uid="{00000000-0005-0000-0000-0000F35E0000}"/>
    <cellStyle name="쉼표 [0] 2 7 2 2 2 13" xfId="23448" xr:uid="{00000000-0005-0000-0000-0000F45E0000}"/>
    <cellStyle name="쉼표 [0] 2 7 2 2 2 2" xfId="23449" xr:uid="{00000000-0005-0000-0000-0000F55E0000}"/>
    <cellStyle name="쉼표 [0] 2 7 2 2 2 2 2" xfId="23450" xr:uid="{00000000-0005-0000-0000-0000F65E0000}"/>
    <cellStyle name="쉼표 [0] 2 7 2 2 2 3" xfId="23451" xr:uid="{00000000-0005-0000-0000-0000F75E0000}"/>
    <cellStyle name="쉼표 [0] 2 7 2 2 2 3 2" xfId="23452" xr:uid="{00000000-0005-0000-0000-0000F85E0000}"/>
    <cellStyle name="쉼표 [0] 2 7 2 2 2 4" xfId="23453" xr:uid="{00000000-0005-0000-0000-0000F95E0000}"/>
    <cellStyle name="쉼표 [0] 2 7 2 2 2 4 2" xfId="23454" xr:uid="{00000000-0005-0000-0000-0000FA5E0000}"/>
    <cellStyle name="쉼표 [0] 2 7 2 2 2 5" xfId="23455" xr:uid="{00000000-0005-0000-0000-0000FB5E0000}"/>
    <cellStyle name="쉼표 [0] 2 7 2 2 2 5 2" xfId="23456" xr:uid="{00000000-0005-0000-0000-0000FC5E0000}"/>
    <cellStyle name="쉼표 [0] 2 7 2 2 2 6" xfId="23457" xr:uid="{00000000-0005-0000-0000-0000FD5E0000}"/>
    <cellStyle name="쉼표 [0] 2 7 2 2 2 6 2" xfId="23458" xr:uid="{00000000-0005-0000-0000-0000FE5E0000}"/>
    <cellStyle name="쉼표 [0] 2 7 2 2 2 7" xfId="23459" xr:uid="{00000000-0005-0000-0000-0000FF5E0000}"/>
    <cellStyle name="쉼표 [0] 2 7 2 2 2 7 2" xfId="23460" xr:uid="{00000000-0005-0000-0000-0000005F0000}"/>
    <cellStyle name="쉼표 [0] 2 7 2 2 2 8" xfId="23461" xr:uid="{00000000-0005-0000-0000-0000015F0000}"/>
    <cellStyle name="쉼표 [0] 2 7 2 2 2 8 2" xfId="23462" xr:uid="{00000000-0005-0000-0000-0000025F0000}"/>
    <cellStyle name="쉼표 [0] 2 7 2 2 2 9" xfId="23463" xr:uid="{00000000-0005-0000-0000-0000035F0000}"/>
    <cellStyle name="쉼표 [0] 2 7 2 2 2 9 2" xfId="23464" xr:uid="{00000000-0005-0000-0000-0000045F0000}"/>
    <cellStyle name="쉼표 [0] 2 7 2 2 3" xfId="23465" xr:uid="{00000000-0005-0000-0000-0000055F0000}"/>
    <cellStyle name="쉼표 [0] 2 7 2 2 3 2" xfId="23466" xr:uid="{00000000-0005-0000-0000-0000065F0000}"/>
    <cellStyle name="쉼표 [0] 2 7 2 2 3 2 2" xfId="23467" xr:uid="{00000000-0005-0000-0000-0000075F0000}"/>
    <cellStyle name="쉼표 [0] 2 7 2 2 3 3" xfId="23468" xr:uid="{00000000-0005-0000-0000-0000085F0000}"/>
    <cellStyle name="쉼표 [0] 2 7 2 2 3 3 2" xfId="23469" xr:uid="{00000000-0005-0000-0000-0000095F0000}"/>
    <cellStyle name="쉼표 [0] 2 7 2 2 3 4" xfId="23470" xr:uid="{00000000-0005-0000-0000-00000A5F0000}"/>
    <cellStyle name="쉼표 [0] 2 7 2 2 3 4 2" xfId="23471" xr:uid="{00000000-0005-0000-0000-00000B5F0000}"/>
    <cellStyle name="쉼표 [0] 2 7 2 2 3 5" xfId="23472" xr:uid="{00000000-0005-0000-0000-00000C5F0000}"/>
    <cellStyle name="쉼표 [0] 2 7 2 2 3 5 2" xfId="23473" xr:uid="{00000000-0005-0000-0000-00000D5F0000}"/>
    <cellStyle name="쉼표 [0] 2 7 2 2 3 6" xfId="23474" xr:uid="{00000000-0005-0000-0000-00000E5F0000}"/>
    <cellStyle name="쉼표 [0] 2 7 2 2 3 6 2" xfId="23475" xr:uid="{00000000-0005-0000-0000-00000F5F0000}"/>
    <cellStyle name="쉼표 [0] 2 7 2 2 3 7" xfId="23476" xr:uid="{00000000-0005-0000-0000-0000105F0000}"/>
    <cellStyle name="쉼표 [0] 2 7 2 2 4" xfId="23477" xr:uid="{00000000-0005-0000-0000-0000115F0000}"/>
    <cellStyle name="쉼표 [0] 2 7 2 2 4 2" xfId="23478" xr:uid="{00000000-0005-0000-0000-0000125F0000}"/>
    <cellStyle name="쉼표 [0] 2 7 2 2 4 2 2" xfId="23479" xr:uid="{00000000-0005-0000-0000-0000135F0000}"/>
    <cellStyle name="쉼표 [0] 2 7 2 2 4 3" xfId="23480" xr:uid="{00000000-0005-0000-0000-0000145F0000}"/>
    <cellStyle name="쉼표 [0] 2 7 2 2 4 3 2" xfId="23481" xr:uid="{00000000-0005-0000-0000-0000155F0000}"/>
    <cellStyle name="쉼표 [0] 2 7 2 2 4 4" xfId="23482" xr:uid="{00000000-0005-0000-0000-0000165F0000}"/>
    <cellStyle name="쉼표 [0] 2 7 2 2 4 4 2" xfId="23483" xr:uid="{00000000-0005-0000-0000-0000175F0000}"/>
    <cellStyle name="쉼표 [0] 2 7 2 2 4 5" xfId="23484" xr:uid="{00000000-0005-0000-0000-0000185F0000}"/>
    <cellStyle name="쉼표 [0] 2 7 2 2 4 5 2" xfId="23485" xr:uid="{00000000-0005-0000-0000-0000195F0000}"/>
    <cellStyle name="쉼표 [0] 2 7 2 2 4 6" xfId="23486" xr:uid="{00000000-0005-0000-0000-00001A5F0000}"/>
    <cellStyle name="쉼표 [0] 2 7 2 2 4 6 2" xfId="23487" xr:uid="{00000000-0005-0000-0000-00001B5F0000}"/>
    <cellStyle name="쉼표 [0] 2 7 2 2 4 7" xfId="23488" xr:uid="{00000000-0005-0000-0000-00001C5F0000}"/>
    <cellStyle name="쉼표 [0] 2 7 2 2 5" xfId="23489" xr:uid="{00000000-0005-0000-0000-00001D5F0000}"/>
    <cellStyle name="쉼표 [0] 2 7 2 2 5 2" xfId="23490" xr:uid="{00000000-0005-0000-0000-00001E5F0000}"/>
    <cellStyle name="쉼표 [0] 2 7 2 2 5 2 2" xfId="23491" xr:uid="{00000000-0005-0000-0000-00001F5F0000}"/>
    <cellStyle name="쉼표 [0] 2 7 2 2 5 3" xfId="23492" xr:uid="{00000000-0005-0000-0000-0000205F0000}"/>
    <cellStyle name="쉼표 [0] 2 7 2 2 5 3 2" xfId="23493" xr:uid="{00000000-0005-0000-0000-0000215F0000}"/>
    <cellStyle name="쉼표 [0] 2 7 2 2 5 4" xfId="23494" xr:uid="{00000000-0005-0000-0000-0000225F0000}"/>
    <cellStyle name="쉼표 [0] 2 7 2 2 5 4 2" xfId="23495" xr:uid="{00000000-0005-0000-0000-0000235F0000}"/>
    <cellStyle name="쉼표 [0] 2 7 2 2 5 5" xfId="23496" xr:uid="{00000000-0005-0000-0000-0000245F0000}"/>
    <cellStyle name="쉼표 [0] 2 7 2 2 5 5 2" xfId="23497" xr:uid="{00000000-0005-0000-0000-0000255F0000}"/>
    <cellStyle name="쉼표 [0] 2 7 2 2 5 6" xfId="23498" xr:uid="{00000000-0005-0000-0000-0000265F0000}"/>
    <cellStyle name="쉼표 [0] 2 7 2 2 5 6 2" xfId="23499" xr:uid="{00000000-0005-0000-0000-0000275F0000}"/>
    <cellStyle name="쉼표 [0] 2 7 2 2 5 7" xfId="23500" xr:uid="{00000000-0005-0000-0000-0000285F0000}"/>
    <cellStyle name="쉼표 [0] 2 7 2 2 6" xfId="23501" xr:uid="{00000000-0005-0000-0000-0000295F0000}"/>
    <cellStyle name="쉼표 [0] 2 7 2 3" xfId="23502" xr:uid="{00000000-0005-0000-0000-00002A5F0000}"/>
    <cellStyle name="쉼표 [0] 2 7 2 3 2" xfId="23503" xr:uid="{00000000-0005-0000-0000-00002B5F0000}"/>
    <cellStyle name="쉼표 [0] 2 7 2 4" xfId="23504" xr:uid="{00000000-0005-0000-0000-00002C5F0000}"/>
    <cellStyle name="쉼표 [0] 2 7 2 4 2" xfId="23505" xr:uid="{00000000-0005-0000-0000-00002D5F0000}"/>
    <cellStyle name="쉼표 [0] 2 7 2 5" xfId="23506" xr:uid="{00000000-0005-0000-0000-00002E5F0000}"/>
    <cellStyle name="쉼표 [0] 2 7 2 5 2" xfId="23507" xr:uid="{00000000-0005-0000-0000-00002F5F0000}"/>
    <cellStyle name="쉼표 [0] 2 7 2 6" xfId="23508" xr:uid="{00000000-0005-0000-0000-0000305F0000}"/>
    <cellStyle name="쉼표 [0] 2 7 2 6 2" xfId="23509" xr:uid="{00000000-0005-0000-0000-0000315F0000}"/>
    <cellStyle name="쉼표 [0] 2 7 2 7" xfId="23510" xr:uid="{00000000-0005-0000-0000-0000325F0000}"/>
    <cellStyle name="쉼표 [0] 2 7 2 7 2" xfId="23511" xr:uid="{00000000-0005-0000-0000-0000335F0000}"/>
    <cellStyle name="쉼표 [0] 2 7 2 8" xfId="23512" xr:uid="{00000000-0005-0000-0000-0000345F0000}"/>
    <cellStyle name="쉼표 [0] 2 7 2 8 2" xfId="23513" xr:uid="{00000000-0005-0000-0000-0000355F0000}"/>
    <cellStyle name="쉼표 [0] 2 7 2 9" xfId="23514" xr:uid="{00000000-0005-0000-0000-0000365F0000}"/>
    <cellStyle name="쉼표 [0] 2 7 2 9 2" xfId="23515" xr:uid="{00000000-0005-0000-0000-0000375F0000}"/>
    <cellStyle name="쉼표 [0] 2 7 3" xfId="23516" xr:uid="{00000000-0005-0000-0000-0000385F0000}"/>
    <cellStyle name="쉼표 [0] 2 7 3 2" xfId="23517" xr:uid="{00000000-0005-0000-0000-0000395F0000}"/>
    <cellStyle name="쉼표 [0] 2 7 3 2 2" xfId="23518" xr:uid="{00000000-0005-0000-0000-00003A5F0000}"/>
    <cellStyle name="쉼표 [0] 2 7 3 3" xfId="23519" xr:uid="{00000000-0005-0000-0000-00003B5F0000}"/>
    <cellStyle name="쉼표 [0] 2 7 3 3 2" xfId="23520" xr:uid="{00000000-0005-0000-0000-00003C5F0000}"/>
    <cellStyle name="쉼표 [0] 2 7 3 4" xfId="23521" xr:uid="{00000000-0005-0000-0000-00003D5F0000}"/>
    <cellStyle name="쉼표 [0] 2 7 4" xfId="23522" xr:uid="{00000000-0005-0000-0000-00003E5F0000}"/>
    <cellStyle name="쉼표 [0] 2 7 4 2" xfId="23523" xr:uid="{00000000-0005-0000-0000-00003F5F0000}"/>
    <cellStyle name="쉼표 [0] 2 7 4 2 2" xfId="23524" xr:uid="{00000000-0005-0000-0000-0000405F0000}"/>
    <cellStyle name="쉼표 [0] 2 7 4 3" xfId="23525" xr:uid="{00000000-0005-0000-0000-0000415F0000}"/>
    <cellStyle name="쉼표 [0] 2 7 4 3 2" xfId="23526" xr:uid="{00000000-0005-0000-0000-0000425F0000}"/>
    <cellStyle name="쉼표 [0] 2 7 4 4" xfId="23527" xr:uid="{00000000-0005-0000-0000-0000435F0000}"/>
    <cellStyle name="쉼표 [0] 2 7 4 4 2" xfId="23528" xr:uid="{00000000-0005-0000-0000-0000445F0000}"/>
    <cellStyle name="쉼표 [0] 2 7 4 5" xfId="23529" xr:uid="{00000000-0005-0000-0000-0000455F0000}"/>
    <cellStyle name="쉼표 [0] 2 7 4 5 2" xfId="23530" xr:uid="{00000000-0005-0000-0000-0000465F0000}"/>
    <cellStyle name="쉼표 [0] 2 7 4 6" xfId="23531" xr:uid="{00000000-0005-0000-0000-0000475F0000}"/>
    <cellStyle name="쉼표 [0] 2 7 4 6 2" xfId="23532" xr:uid="{00000000-0005-0000-0000-0000485F0000}"/>
    <cellStyle name="쉼표 [0] 2 7 4 7" xfId="23533" xr:uid="{00000000-0005-0000-0000-0000495F0000}"/>
    <cellStyle name="쉼표 [0] 2 7 4 7 2" xfId="23534" xr:uid="{00000000-0005-0000-0000-00004A5F0000}"/>
    <cellStyle name="쉼표 [0] 2 7 4 8" xfId="23535" xr:uid="{00000000-0005-0000-0000-00004B5F0000}"/>
    <cellStyle name="쉼표 [0] 2 7 4 8 2" xfId="23536" xr:uid="{00000000-0005-0000-0000-00004C5F0000}"/>
    <cellStyle name="쉼표 [0] 2 7 4 9" xfId="23537" xr:uid="{00000000-0005-0000-0000-00004D5F0000}"/>
    <cellStyle name="쉼표 [0] 2 7 5" xfId="23538" xr:uid="{00000000-0005-0000-0000-00004E5F0000}"/>
    <cellStyle name="쉼표 [0] 2 7 5 2" xfId="23539" xr:uid="{00000000-0005-0000-0000-00004F5F0000}"/>
    <cellStyle name="쉼표 [0] 2 7 5 2 2" xfId="23540" xr:uid="{00000000-0005-0000-0000-0000505F0000}"/>
    <cellStyle name="쉼표 [0] 2 7 5 3" xfId="23541" xr:uid="{00000000-0005-0000-0000-0000515F0000}"/>
    <cellStyle name="쉼표 [0] 2 7 5 3 2" xfId="23542" xr:uid="{00000000-0005-0000-0000-0000525F0000}"/>
    <cellStyle name="쉼표 [0] 2 7 5 4" xfId="23543" xr:uid="{00000000-0005-0000-0000-0000535F0000}"/>
    <cellStyle name="쉼표 [0] 2 7 5 4 2" xfId="23544" xr:uid="{00000000-0005-0000-0000-0000545F0000}"/>
    <cellStyle name="쉼표 [0] 2 7 5 5" xfId="23545" xr:uid="{00000000-0005-0000-0000-0000555F0000}"/>
    <cellStyle name="쉼표 [0] 2 7 5 5 2" xfId="23546" xr:uid="{00000000-0005-0000-0000-0000565F0000}"/>
    <cellStyle name="쉼표 [0] 2 7 5 6" xfId="23547" xr:uid="{00000000-0005-0000-0000-0000575F0000}"/>
    <cellStyle name="쉼표 [0] 2 7 5 6 2" xfId="23548" xr:uid="{00000000-0005-0000-0000-0000585F0000}"/>
    <cellStyle name="쉼표 [0] 2 7 5 7" xfId="23549" xr:uid="{00000000-0005-0000-0000-0000595F0000}"/>
    <cellStyle name="쉼표 [0] 2 7 6" xfId="23550" xr:uid="{00000000-0005-0000-0000-00005A5F0000}"/>
    <cellStyle name="쉼표 [0] 2 7 6 2" xfId="23551" xr:uid="{00000000-0005-0000-0000-00005B5F0000}"/>
    <cellStyle name="쉼표 [0] 2 7 6 2 2" xfId="23552" xr:uid="{00000000-0005-0000-0000-00005C5F0000}"/>
    <cellStyle name="쉼표 [0] 2 7 6 3" xfId="23553" xr:uid="{00000000-0005-0000-0000-00005D5F0000}"/>
    <cellStyle name="쉼표 [0] 2 7 6 3 2" xfId="23554" xr:uid="{00000000-0005-0000-0000-00005E5F0000}"/>
    <cellStyle name="쉼표 [0] 2 7 6 4" xfId="23555" xr:uid="{00000000-0005-0000-0000-00005F5F0000}"/>
    <cellStyle name="쉼표 [0] 2 7 6 4 2" xfId="23556" xr:uid="{00000000-0005-0000-0000-0000605F0000}"/>
    <cellStyle name="쉼표 [0] 2 7 6 5" xfId="23557" xr:uid="{00000000-0005-0000-0000-0000615F0000}"/>
    <cellStyle name="쉼표 [0] 2 7 6 5 2" xfId="23558" xr:uid="{00000000-0005-0000-0000-0000625F0000}"/>
    <cellStyle name="쉼표 [0] 2 7 6 6" xfId="23559" xr:uid="{00000000-0005-0000-0000-0000635F0000}"/>
    <cellStyle name="쉼표 [0] 2 7 6 6 2" xfId="23560" xr:uid="{00000000-0005-0000-0000-0000645F0000}"/>
    <cellStyle name="쉼표 [0] 2 7 6 7" xfId="23561" xr:uid="{00000000-0005-0000-0000-0000655F0000}"/>
    <cellStyle name="쉼표 [0] 2 7 7" xfId="23562" xr:uid="{00000000-0005-0000-0000-0000665F0000}"/>
    <cellStyle name="쉼표 [0] 2 7 7 2" xfId="23563" xr:uid="{00000000-0005-0000-0000-0000675F0000}"/>
    <cellStyle name="쉼표 [0] 2 7 8" xfId="23564" xr:uid="{00000000-0005-0000-0000-0000685F0000}"/>
    <cellStyle name="쉼표 [0] 2 7 8 2" xfId="23565" xr:uid="{00000000-0005-0000-0000-0000695F0000}"/>
    <cellStyle name="쉼표 [0] 2 7 9" xfId="23566" xr:uid="{00000000-0005-0000-0000-00006A5F0000}"/>
    <cellStyle name="쉼표 [0] 2 7 9 2" xfId="23567" xr:uid="{00000000-0005-0000-0000-00006B5F0000}"/>
    <cellStyle name="쉼표 [0] 2 8" xfId="23568" xr:uid="{00000000-0005-0000-0000-00006C5F0000}"/>
    <cellStyle name="쉼표 [0] 2 8 10" xfId="23569" xr:uid="{00000000-0005-0000-0000-00006D5F0000}"/>
    <cellStyle name="쉼표 [0] 2 8 10 2" xfId="23570" xr:uid="{00000000-0005-0000-0000-00006E5F0000}"/>
    <cellStyle name="쉼표 [0] 2 8 11" xfId="23571" xr:uid="{00000000-0005-0000-0000-00006F5F0000}"/>
    <cellStyle name="쉼표 [0] 2 8 11 2" xfId="23572" xr:uid="{00000000-0005-0000-0000-0000705F0000}"/>
    <cellStyle name="쉼표 [0] 2 8 12" xfId="23573" xr:uid="{00000000-0005-0000-0000-0000715F0000}"/>
    <cellStyle name="쉼표 [0] 2 8 12 2" xfId="23574" xr:uid="{00000000-0005-0000-0000-0000725F0000}"/>
    <cellStyle name="쉼표 [0] 2 8 13" xfId="23575" xr:uid="{00000000-0005-0000-0000-0000735F0000}"/>
    <cellStyle name="쉼표 [0] 2 8 13 2" xfId="23576" xr:uid="{00000000-0005-0000-0000-0000745F0000}"/>
    <cellStyle name="쉼표 [0] 2 8 14" xfId="23577" xr:uid="{00000000-0005-0000-0000-0000755F0000}"/>
    <cellStyle name="쉼표 [0] 2 8 14 2" xfId="23578" xr:uid="{00000000-0005-0000-0000-0000765F0000}"/>
    <cellStyle name="쉼표 [0] 2 8 15" xfId="23579" xr:uid="{00000000-0005-0000-0000-0000775F0000}"/>
    <cellStyle name="쉼표 [0] 2 8 2" xfId="23580" xr:uid="{00000000-0005-0000-0000-0000785F0000}"/>
    <cellStyle name="쉼표 [0] 2 8 2 10" xfId="23581" xr:uid="{00000000-0005-0000-0000-0000795F0000}"/>
    <cellStyle name="쉼표 [0] 2 8 2 10 2" xfId="23582" xr:uid="{00000000-0005-0000-0000-00007A5F0000}"/>
    <cellStyle name="쉼표 [0] 2 8 2 11" xfId="23583" xr:uid="{00000000-0005-0000-0000-00007B5F0000}"/>
    <cellStyle name="쉼표 [0] 2 8 2 11 2" xfId="23584" xr:uid="{00000000-0005-0000-0000-00007C5F0000}"/>
    <cellStyle name="쉼표 [0] 2 8 2 12" xfId="23585" xr:uid="{00000000-0005-0000-0000-00007D5F0000}"/>
    <cellStyle name="쉼표 [0] 2 8 2 12 2" xfId="23586" xr:uid="{00000000-0005-0000-0000-00007E5F0000}"/>
    <cellStyle name="쉼표 [0] 2 8 2 13" xfId="23587" xr:uid="{00000000-0005-0000-0000-00007F5F0000}"/>
    <cellStyle name="쉼표 [0] 2 8 2 2" xfId="23588" xr:uid="{00000000-0005-0000-0000-0000805F0000}"/>
    <cellStyle name="쉼표 [0] 2 8 2 2 2" xfId="23589" xr:uid="{00000000-0005-0000-0000-0000815F0000}"/>
    <cellStyle name="쉼표 [0] 2 8 2 2 2 10" xfId="23590" xr:uid="{00000000-0005-0000-0000-0000825F0000}"/>
    <cellStyle name="쉼표 [0] 2 8 2 2 2 10 2" xfId="23591" xr:uid="{00000000-0005-0000-0000-0000835F0000}"/>
    <cellStyle name="쉼표 [0] 2 8 2 2 2 11" xfId="23592" xr:uid="{00000000-0005-0000-0000-0000845F0000}"/>
    <cellStyle name="쉼표 [0] 2 8 2 2 2 11 2" xfId="23593" xr:uid="{00000000-0005-0000-0000-0000855F0000}"/>
    <cellStyle name="쉼표 [0] 2 8 2 2 2 12" xfId="23594" xr:uid="{00000000-0005-0000-0000-0000865F0000}"/>
    <cellStyle name="쉼표 [0] 2 8 2 2 2 12 2" xfId="23595" xr:uid="{00000000-0005-0000-0000-0000875F0000}"/>
    <cellStyle name="쉼표 [0] 2 8 2 2 2 13" xfId="23596" xr:uid="{00000000-0005-0000-0000-0000885F0000}"/>
    <cellStyle name="쉼표 [0] 2 8 2 2 2 2" xfId="23597" xr:uid="{00000000-0005-0000-0000-0000895F0000}"/>
    <cellStyle name="쉼표 [0] 2 8 2 2 2 2 2" xfId="23598" xr:uid="{00000000-0005-0000-0000-00008A5F0000}"/>
    <cellStyle name="쉼표 [0] 2 8 2 2 2 3" xfId="23599" xr:uid="{00000000-0005-0000-0000-00008B5F0000}"/>
    <cellStyle name="쉼표 [0] 2 8 2 2 2 3 2" xfId="23600" xr:uid="{00000000-0005-0000-0000-00008C5F0000}"/>
    <cellStyle name="쉼표 [0] 2 8 2 2 2 4" xfId="23601" xr:uid="{00000000-0005-0000-0000-00008D5F0000}"/>
    <cellStyle name="쉼표 [0] 2 8 2 2 2 4 2" xfId="23602" xr:uid="{00000000-0005-0000-0000-00008E5F0000}"/>
    <cellStyle name="쉼표 [0] 2 8 2 2 2 5" xfId="23603" xr:uid="{00000000-0005-0000-0000-00008F5F0000}"/>
    <cellStyle name="쉼표 [0] 2 8 2 2 2 5 2" xfId="23604" xr:uid="{00000000-0005-0000-0000-0000905F0000}"/>
    <cellStyle name="쉼표 [0] 2 8 2 2 2 6" xfId="23605" xr:uid="{00000000-0005-0000-0000-0000915F0000}"/>
    <cellStyle name="쉼표 [0] 2 8 2 2 2 6 2" xfId="23606" xr:uid="{00000000-0005-0000-0000-0000925F0000}"/>
    <cellStyle name="쉼표 [0] 2 8 2 2 2 7" xfId="23607" xr:uid="{00000000-0005-0000-0000-0000935F0000}"/>
    <cellStyle name="쉼표 [0] 2 8 2 2 2 7 2" xfId="23608" xr:uid="{00000000-0005-0000-0000-0000945F0000}"/>
    <cellStyle name="쉼표 [0] 2 8 2 2 2 8" xfId="23609" xr:uid="{00000000-0005-0000-0000-0000955F0000}"/>
    <cellStyle name="쉼표 [0] 2 8 2 2 2 8 2" xfId="23610" xr:uid="{00000000-0005-0000-0000-0000965F0000}"/>
    <cellStyle name="쉼표 [0] 2 8 2 2 2 9" xfId="23611" xr:uid="{00000000-0005-0000-0000-0000975F0000}"/>
    <cellStyle name="쉼표 [0] 2 8 2 2 2 9 2" xfId="23612" xr:uid="{00000000-0005-0000-0000-0000985F0000}"/>
    <cellStyle name="쉼표 [0] 2 8 2 2 3" xfId="23613" xr:uid="{00000000-0005-0000-0000-0000995F0000}"/>
    <cellStyle name="쉼표 [0] 2 8 2 2 3 2" xfId="23614" xr:uid="{00000000-0005-0000-0000-00009A5F0000}"/>
    <cellStyle name="쉼표 [0] 2 8 2 2 3 2 2" xfId="23615" xr:uid="{00000000-0005-0000-0000-00009B5F0000}"/>
    <cellStyle name="쉼표 [0] 2 8 2 2 3 3" xfId="23616" xr:uid="{00000000-0005-0000-0000-00009C5F0000}"/>
    <cellStyle name="쉼표 [0] 2 8 2 2 3 3 2" xfId="23617" xr:uid="{00000000-0005-0000-0000-00009D5F0000}"/>
    <cellStyle name="쉼표 [0] 2 8 2 2 3 4" xfId="23618" xr:uid="{00000000-0005-0000-0000-00009E5F0000}"/>
    <cellStyle name="쉼표 [0] 2 8 2 2 3 4 2" xfId="23619" xr:uid="{00000000-0005-0000-0000-00009F5F0000}"/>
    <cellStyle name="쉼표 [0] 2 8 2 2 3 5" xfId="23620" xr:uid="{00000000-0005-0000-0000-0000A05F0000}"/>
    <cellStyle name="쉼표 [0] 2 8 2 2 3 5 2" xfId="23621" xr:uid="{00000000-0005-0000-0000-0000A15F0000}"/>
    <cellStyle name="쉼표 [0] 2 8 2 2 3 6" xfId="23622" xr:uid="{00000000-0005-0000-0000-0000A25F0000}"/>
    <cellStyle name="쉼표 [0] 2 8 2 2 3 6 2" xfId="23623" xr:uid="{00000000-0005-0000-0000-0000A35F0000}"/>
    <cellStyle name="쉼표 [0] 2 8 2 2 3 7" xfId="23624" xr:uid="{00000000-0005-0000-0000-0000A45F0000}"/>
    <cellStyle name="쉼표 [0] 2 8 2 2 4" xfId="23625" xr:uid="{00000000-0005-0000-0000-0000A55F0000}"/>
    <cellStyle name="쉼표 [0] 2 8 2 2 4 2" xfId="23626" xr:uid="{00000000-0005-0000-0000-0000A65F0000}"/>
    <cellStyle name="쉼표 [0] 2 8 2 2 4 2 2" xfId="23627" xr:uid="{00000000-0005-0000-0000-0000A75F0000}"/>
    <cellStyle name="쉼표 [0] 2 8 2 2 4 3" xfId="23628" xr:uid="{00000000-0005-0000-0000-0000A85F0000}"/>
    <cellStyle name="쉼표 [0] 2 8 2 2 4 3 2" xfId="23629" xr:uid="{00000000-0005-0000-0000-0000A95F0000}"/>
    <cellStyle name="쉼표 [0] 2 8 2 2 4 4" xfId="23630" xr:uid="{00000000-0005-0000-0000-0000AA5F0000}"/>
    <cellStyle name="쉼표 [0] 2 8 2 2 4 4 2" xfId="23631" xr:uid="{00000000-0005-0000-0000-0000AB5F0000}"/>
    <cellStyle name="쉼표 [0] 2 8 2 2 4 5" xfId="23632" xr:uid="{00000000-0005-0000-0000-0000AC5F0000}"/>
    <cellStyle name="쉼표 [0] 2 8 2 2 4 5 2" xfId="23633" xr:uid="{00000000-0005-0000-0000-0000AD5F0000}"/>
    <cellStyle name="쉼표 [0] 2 8 2 2 4 6" xfId="23634" xr:uid="{00000000-0005-0000-0000-0000AE5F0000}"/>
    <cellStyle name="쉼표 [0] 2 8 2 2 4 6 2" xfId="23635" xr:uid="{00000000-0005-0000-0000-0000AF5F0000}"/>
    <cellStyle name="쉼표 [0] 2 8 2 2 4 7" xfId="23636" xr:uid="{00000000-0005-0000-0000-0000B05F0000}"/>
    <cellStyle name="쉼표 [0] 2 8 2 2 5" xfId="23637" xr:uid="{00000000-0005-0000-0000-0000B15F0000}"/>
    <cellStyle name="쉼표 [0] 2 8 2 2 5 2" xfId="23638" xr:uid="{00000000-0005-0000-0000-0000B25F0000}"/>
    <cellStyle name="쉼표 [0] 2 8 2 2 5 2 2" xfId="23639" xr:uid="{00000000-0005-0000-0000-0000B35F0000}"/>
    <cellStyle name="쉼표 [0] 2 8 2 2 5 3" xfId="23640" xr:uid="{00000000-0005-0000-0000-0000B45F0000}"/>
    <cellStyle name="쉼표 [0] 2 8 2 2 5 3 2" xfId="23641" xr:uid="{00000000-0005-0000-0000-0000B55F0000}"/>
    <cellStyle name="쉼표 [0] 2 8 2 2 5 4" xfId="23642" xr:uid="{00000000-0005-0000-0000-0000B65F0000}"/>
    <cellStyle name="쉼표 [0] 2 8 2 2 5 4 2" xfId="23643" xr:uid="{00000000-0005-0000-0000-0000B75F0000}"/>
    <cellStyle name="쉼표 [0] 2 8 2 2 5 5" xfId="23644" xr:uid="{00000000-0005-0000-0000-0000B85F0000}"/>
    <cellStyle name="쉼표 [0] 2 8 2 2 5 5 2" xfId="23645" xr:uid="{00000000-0005-0000-0000-0000B95F0000}"/>
    <cellStyle name="쉼표 [0] 2 8 2 2 5 6" xfId="23646" xr:uid="{00000000-0005-0000-0000-0000BA5F0000}"/>
    <cellStyle name="쉼표 [0] 2 8 2 2 5 6 2" xfId="23647" xr:uid="{00000000-0005-0000-0000-0000BB5F0000}"/>
    <cellStyle name="쉼표 [0] 2 8 2 2 5 7" xfId="23648" xr:uid="{00000000-0005-0000-0000-0000BC5F0000}"/>
    <cellStyle name="쉼표 [0] 2 8 2 2 6" xfId="23649" xr:uid="{00000000-0005-0000-0000-0000BD5F0000}"/>
    <cellStyle name="쉼표 [0] 2 8 2 3" xfId="23650" xr:uid="{00000000-0005-0000-0000-0000BE5F0000}"/>
    <cellStyle name="쉼표 [0] 2 8 2 3 2" xfId="23651" xr:uid="{00000000-0005-0000-0000-0000BF5F0000}"/>
    <cellStyle name="쉼표 [0] 2 8 2 4" xfId="23652" xr:uid="{00000000-0005-0000-0000-0000C05F0000}"/>
    <cellStyle name="쉼표 [0] 2 8 2 4 2" xfId="23653" xr:uid="{00000000-0005-0000-0000-0000C15F0000}"/>
    <cellStyle name="쉼표 [0] 2 8 2 5" xfId="23654" xr:uid="{00000000-0005-0000-0000-0000C25F0000}"/>
    <cellStyle name="쉼표 [0] 2 8 2 5 2" xfId="23655" xr:uid="{00000000-0005-0000-0000-0000C35F0000}"/>
    <cellStyle name="쉼표 [0] 2 8 2 6" xfId="23656" xr:uid="{00000000-0005-0000-0000-0000C45F0000}"/>
    <cellStyle name="쉼표 [0] 2 8 2 6 2" xfId="23657" xr:uid="{00000000-0005-0000-0000-0000C55F0000}"/>
    <cellStyle name="쉼표 [0] 2 8 2 7" xfId="23658" xr:uid="{00000000-0005-0000-0000-0000C65F0000}"/>
    <cellStyle name="쉼표 [0] 2 8 2 7 2" xfId="23659" xr:uid="{00000000-0005-0000-0000-0000C75F0000}"/>
    <cellStyle name="쉼표 [0] 2 8 2 8" xfId="23660" xr:uid="{00000000-0005-0000-0000-0000C85F0000}"/>
    <cellStyle name="쉼표 [0] 2 8 2 8 2" xfId="23661" xr:uid="{00000000-0005-0000-0000-0000C95F0000}"/>
    <cellStyle name="쉼표 [0] 2 8 2 9" xfId="23662" xr:uid="{00000000-0005-0000-0000-0000CA5F0000}"/>
    <cellStyle name="쉼표 [0] 2 8 2 9 2" xfId="23663" xr:uid="{00000000-0005-0000-0000-0000CB5F0000}"/>
    <cellStyle name="쉼표 [0] 2 8 3" xfId="23664" xr:uid="{00000000-0005-0000-0000-0000CC5F0000}"/>
    <cellStyle name="쉼표 [0] 2 8 3 2" xfId="23665" xr:uid="{00000000-0005-0000-0000-0000CD5F0000}"/>
    <cellStyle name="쉼표 [0] 2 8 3 2 2" xfId="23666" xr:uid="{00000000-0005-0000-0000-0000CE5F0000}"/>
    <cellStyle name="쉼표 [0] 2 8 3 3" xfId="23667" xr:uid="{00000000-0005-0000-0000-0000CF5F0000}"/>
    <cellStyle name="쉼표 [0] 2 8 3 3 2" xfId="23668" xr:uid="{00000000-0005-0000-0000-0000D05F0000}"/>
    <cellStyle name="쉼표 [0] 2 8 3 4" xfId="23669" xr:uid="{00000000-0005-0000-0000-0000D15F0000}"/>
    <cellStyle name="쉼표 [0] 2 8 4" xfId="23670" xr:uid="{00000000-0005-0000-0000-0000D25F0000}"/>
    <cellStyle name="쉼표 [0] 2 8 4 2" xfId="23671" xr:uid="{00000000-0005-0000-0000-0000D35F0000}"/>
    <cellStyle name="쉼표 [0] 2 8 4 2 2" xfId="23672" xr:uid="{00000000-0005-0000-0000-0000D45F0000}"/>
    <cellStyle name="쉼표 [0] 2 8 4 3" xfId="23673" xr:uid="{00000000-0005-0000-0000-0000D55F0000}"/>
    <cellStyle name="쉼표 [0] 2 8 4 3 2" xfId="23674" xr:uid="{00000000-0005-0000-0000-0000D65F0000}"/>
    <cellStyle name="쉼표 [0] 2 8 4 4" xfId="23675" xr:uid="{00000000-0005-0000-0000-0000D75F0000}"/>
    <cellStyle name="쉼표 [0] 2 8 4 4 2" xfId="23676" xr:uid="{00000000-0005-0000-0000-0000D85F0000}"/>
    <cellStyle name="쉼표 [0] 2 8 4 5" xfId="23677" xr:uid="{00000000-0005-0000-0000-0000D95F0000}"/>
    <cellStyle name="쉼표 [0] 2 8 4 5 2" xfId="23678" xr:uid="{00000000-0005-0000-0000-0000DA5F0000}"/>
    <cellStyle name="쉼표 [0] 2 8 4 6" xfId="23679" xr:uid="{00000000-0005-0000-0000-0000DB5F0000}"/>
    <cellStyle name="쉼표 [0] 2 8 4 6 2" xfId="23680" xr:uid="{00000000-0005-0000-0000-0000DC5F0000}"/>
    <cellStyle name="쉼표 [0] 2 8 4 7" xfId="23681" xr:uid="{00000000-0005-0000-0000-0000DD5F0000}"/>
    <cellStyle name="쉼표 [0] 2 8 4 7 2" xfId="23682" xr:uid="{00000000-0005-0000-0000-0000DE5F0000}"/>
    <cellStyle name="쉼표 [0] 2 8 4 8" xfId="23683" xr:uid="{00000000-0005-0000-0000-0000DF5F0000}"/>
    <cellStyle name="쉼표 [0] 2 8 4 8 2" xfId="23684" xr:uid="{00000000-0005-0000-0000-0000E05F0000}"/>
    <cellStyle name="쉼표 [0] 2 8 4 9" xfId="23685" xr:uid="{00000000-0005-0000-0000-0000E15F0000}"/>
    <cellStyle name="쉼표 [0] 2 8 5" xfId="23686" xr:uid="{00000000-0005-0000-0000-0000E25F0000}"/>
    <cellStyle name="쉼표 [0] 2 8 5 2" xfId="23687" xr:uid="{00000000-0005-0000-0000-0000E35F0000}"/>
    <cellStyle name="쉼표 [0] 2 8 5 2 2" xfId="23688" xr:uid="{00000000-0005-0000-0000-0000E45F0000}"/>
    <cellStyle name="쉼표 [0] 2 8 5 3" xfId="23689" xr:uid="{00000000-0005-0000-0000-0000E55F0000}"/>
    <cellStyle name="쉼표 [0] 2 8 5 3 2" xfId="23690" xr:uid="{00000000-0005-0000-0000-0000E65F0000}"/>
    <cellStyle name="쉼표 [0] 2 8 5 4" xfId="23691" xr:uid="{00000000-0005-0000-0000-0000E75F0000}"/>
    <cellStyle name="쉼표 [0] 2 8 5 4 2" xfId="23692" xr:uid="{00000000-0005-0000-0000-0000E85F0000}"/>
    <cellStyle name="쉼표 [0] 2 8 5 5" xfId="23693" xr:uid="{00000000-0005-0000-0000-0000E95F0000}"/>
    <cellStyle name="쉼표 [0] 2 8 5 5 2" xfId="23694" xr:uid="{00000000-0005-0000-0000-0000EA5F0000}"/>
    <cellStyle name="쉼표 [0] 2 8 5 6" xfId="23695" xr:uid="{00000000-0005-0000-0000-0000EB5F0000}"/>
    <cellStyle name="쉼표 [0] 2 8 5 6 2" xfId="23696" xr:uid="{00000000-0005-0000-0000-0000EC5F0000}"/>
    <cellStyle name="쉼표 [0] 2 8 5 7" xfId="23697" xr:uid="{00000000-0005-0000-0000-0000ED5F0000}"/>
    <cellStyle name="쉼표 [0] 2 8 6" xfId="23698" xr:uid="{00000000-0005-0000-0000-0000EE5F0000}"/>
    <cellStyle name="쉼표 [0] 2 8 6 2" xfId="23699" xr:uid="{00000000-0005-0000-0000-0000EF5F0000}"/>
    <cellStyle name="쉼표 [0] 2 8 6 2 2" xfId="23700" xr:uid="{00000000-0005-0000-0000-0000F05F0000}"/>
    <cellStyle name="쉼표 [0] 2 8 6 3" xfId="23701" xr:uid="{00000000-0005-0000-0000-0000F15F0000}"/>
    <cellStyle name="쉼표 [0] 2 8 6 3 2" xfId="23702" xr:uid="{00000000-0005-0000-0000-0000F25F0000}"/>
    <cellStyle name="쉼표 [0] 2 8 6 4" xfId="23703" xr:uid="{00000000-0005-0000-0000-0000F35F0000}"/>
    <cellStyle name="쉼표 [0] 2 8 6 4 2" xfId="23704" xr:uid="{00000000-0005-0000-0000-0000F45F0000}"/>
    <cellStyle name="쉼표 [0] 2 8 6 5" xfId="23705" xr:uid="{00000000-0005-0000-0000-0000F55F0000}"/>
    <cellStyle name="쉼표 [0] 2 8 6 5 2" xfId="23706" xr:uid="{00000000-0005-0000-0000-0000F65F0000}"/>
    <cellStyle name="쉼표 [0] 2 8 6 6" xfId="23707" xr:uid="{00000000-0005-0000-0000-0000F75F0000}"/>
    <cellStyle name="쉼표 [0] 2 8 6 6 2" xfId="23708" xr:uid="{00000000-0005-0000-0000-0000F85F0000}"/>
    <cellStyle name="쉼표 [0] 2 8 6 7" xfId="23709" xr:uid="{00000000-0005-0000-0000-0000F95F0000}"/>
    <cellStyle name="쉼표 [0] 2 8 7" xfId="23710" xr:uid="{00000000-0005-0000-0000-0000FA5F0000}"/>
    <cellStyle name="쉼표 [0] 2 8 7 2" xfId="23711" xr:uid="{00000000-0005-0000-0000-0000FB5F0000}"/>
    <cellStyle name="쉼표 [0] 2 8 8" xfId="23712" xr:uid="{00000000-0005-0000-0000-0000FC5F0000}"/>
    <cellStyle name="쉼표 [0] 2 8 8 2" xfId="23713" xr:uid="{00000000-0005-0000-0000-0000FD5F0000}"/>
    <cellStyle name="쉼표 [0] 2 8 9" xfId="23714" xr:uid="{00000000-0005-0000-0000-0000FE5F0000}"/>
    <cellStyle name="쉼표 [0] 2 8 9 2" xfId="23715" xr:uid="{00000000-0005-0000-0000-0000FF5F0000}"/>
    <cellStyle name="쉼표 [0] 2 9" xfId="23716" xr:uid="{00000000-0005-0000-0000-000000600000}"/>
    <cellStyle name="쉼표 [0] 2 9 10" xfId="23717" xr:uid="{00000000-0005-0000-0000-000001600000}"/>
    <cellStyle name="쉼표 [0] 2 9 10 2" xfId="23718" xr:uid="{00000000-0005-0000-0000-000002600000}"/>
    <cellStyle name="쉼표 [0] 2 9 11" xfId="23719" xr:uid="{00000000-0005-0000-0000-000003600000}"/>
    <cellStyle name="쉼표 [0] 2 9 11 2" xfId="23720" xr:uid="{00000000-0005-0000-0000-000004600000}"/>
    <cellStyle name="쉼표 [0] 2 9 12" xfId="23721" xr:uid="{00000000-0005-0000-0000-000005600000}"/>
    <cellStyle name="쉼표 [0] 2 9 12 2" xfId="23722" xr:uid="{00000000-0005-0000-0000-000006600000}"/>
    <cellStyle name="쉼표 [0] 2 9 13" xfId="23723" xr:uid="{00000000-0005-0000-0000-000007600000}"/>
    <cellStyle name="쉼표 [0] 2 9 14" xfId="23724" xr:uid="{00000000-0005-0000-0000-000008600000}"/>
    <cellStyle name="쉼표 [0] 2 9 2" xfId="23725" xr:uid="{00000000-0005-0000-0000-000009600000}"/>
    <cellStyle name="쉼표 [0] 2 9 2 2" xfId="23726" xr:uid="{00000000-0005-0000-0000-00000A600000}"/>
    <cellStyle name="쉼표 [0] 2 9 2 2 10" xfId="23727" xr:uid="{00000000-0005-0000-0000-00000B600000}"/>
    <cellStyle name="쉼표 [0] 2 9 2 2 10 2" xfId="23728" xr:uid="{00000000-0005-0000-0000-00000C600000}"/>
    <cellStyle name="쉼표 [0] 2 9 2 2 11" xfId="23729" xr:uid="{00000000-0005-0000-0000-00000D600000}"/>
    <cellStyle name="쉼표 [0] 2 9 2 2 11 2" xfId="23730" xr:uid="{00000000-0005-0000-0000-00000E600000}"/>
    <cellStyle name="쉼표 [0] 2 9 2 2 12" xfId="23731" xr:uid="{00000000-0005-0000-0000-00000F600000}"/>
    <cellStyle name="쉼표 [0] 2 9 2 2 12 2" xfId="23732" xr:uid="{00000000-0005-0000-0000-000010600000}"/>
    <cellStyle name="쉼표 [0] 2 9 2 2 13" xfId="23733" xr:uid="{00000000-0005-0000-0000-000011600000}"/>
    <cellStyle name="쉼표 [0] 2 9 2 2 2" xfId="23734" xr:uid="{00000000-0005-0000-0000-000012600000}"/>
    <cellStyle name="쉼표 [0] 2 9 2 2 2 2" xfId="23735" xr:uid="{00000000-0005-0000-0000-000013600000}"/>
    <cellStyle name="쉼표 [0] 2 9 2 2 3" xfId="23736" xr:uid="{00000000-0005-0000-0000-000014600000}"/>
    <cellStyle name="쉼표 [0] 2 9 2 2 3 2" xfId="23737" xr:uid="{00000000-0005-0000-0000-000015600000}"/>
    <cellStyle name="쉼표 [0] 2 9 2 2 4" xfId="23738" xr:uid="{00000000-0005-0000-0000-000016600000}"/>
    <cellStyle name="쉼표 [0] 2 9 2 2 4 2" xfId="23739" xr:uid="{00000000-0005-0000-0000-000017600000}"/>
    <cellStyle name="쉼표 [0] 2 9 2 2 5" xfId="23740" xr:uid="{00000000-0005-0000-0000-000018600000}"/>
    <cellStyle name="쉼표 [0] 2 9 2 2 5 2" xfId="23741" xr:uid="{00000000-0005-0000-0000-000019600000}"/>
    <cellStyle name="쉼표 [0] 2 9 2 2 6" xfId="23742" xr:uid="{00000000-0005-0000-0000-00001A600000}"/>
    <cellStyle name="쉼표 [0] 2 9 2 2 6 2" xfId="23743" xr:uid="{00000000-0005-0000-0000-00001B600000}"/>
    <cellStyle name="쉼표 [0] 2 9 2 2 7" xfId="23744" xr:uid="{00000000-0005-0000-0000-00001C600000}"/>
    <cellStyle name="쉼표 [0] 2 9 2 2 7 2" xfId="23745" xr:uid="{00000000-0005-0000-0000-00001D600000}"/>
    <cellStyle name="쉼표 [0] 2 9 2 2 8" xfId="23746" xr:uid="{00000000-0005-0000-0000-00001E600000}"/>
    <cellStyle name="쉼표 [0] 2 9 2 2 8 2" xfId="23747" xr:uid="{00000000-0005-0000-0000-00001F600000}"/>
    <cellStyle name="쉼표 [0] 2 9 2 2 9" xfId="23748" xr:uid="{00000000-0005-0000-0000-000020600000}"/>
    <cellStyle name="쉼표 [0] 2 9 2 2 9 2" xfId="23749" xr:uid="{00000000-0005-0000-0000-000021600000}"/>
    <cellStyle name="쉼표 [0] 2 9 2 3" xfId="23750" xr:uid="{00000000-0005-0000-0000-000022600000}"/>
    <cellStyle name="쉼표 [0] 2 9 2 3 2" xfId="23751" xr:uid="{00000000-0005-0000-0000-000023600000}"/>
    <cellStyle name="쉼표 [0] 2 9 2 3 2 2" xfId="23752" xr:uid="{00000000-0005-0000-0000-000024600000}"/>
    <cellStyle name="쉼표 [0] 2 9 2 3 3" xfId="23753" xr:uid="{00000000-0005-0000-0000-000025600000}"/>
    <cellStyle name="쉼표 [0] 2 9 2 3 3 2" xfId="23754" xr:uid="{00000000-0005-0000-0000-000026600000}"/>
    <cellStyle name="쉼표 [0] 2 9 2 3 4" xfId="23755" xr:uid="{00000000-0005-0000-0000-000027600000}"/>
    <cellStyle name="쉼표 [0] 2 9 2 3 4 2" xfId="23756" xr:uid="{00000000-0005-0000-0000-000028600000}"/>
    <cellStyle name="쉼표 [0] 2 9 2 3 5" xfId="23757" xr:uid="{00000000-0005-0000-0000-000029600000}"/>
    <cellStyle name="쉼표 [0] 2 9 2 3 5 2" xfId="23758" xr:uid="{00000000-0005-0000-0000-00002A600000}"/>
    <cellStyle name="쉼표 [0] 2 9 2 3 6" xfId="23759" xr:uid="{00000000-0005-0000-0000-00002B600000}"/>
    <cellStyle name="쉼표 [0] 2 9 2 3 6 2" xfId="23760" xr:uid="{00000000-0005-0000-0000-00002C600000}"/>
    <cellStyle name="쉼표 [0] 2 9 2 3 7" xfId="23761" xr:uid="{00000000-0005-0000-0000-00002D600000}"/>
    <cellStyle name="쉼표 [0] 2 9 2 4" xfId="23762" xr:uid="{00000000-0005-0000-0000-00002E600000}"/>
    <cellStyle name="쉼표 [0] 2 9 2 4 2" xfId="23763" xr:uid="{00000000-0005-0000-0000-00002F600000}"/>
    <cellStyle name="쉼표 [0] 2 9 2 4 2 2" xfId="23764" xr:uid="{00000000-0005-0000-0000-000030600000}"/>
    <cellStyle name="쉼표 [0] 2 9 2 4 3" xfId="23765" xr:uid="{00000000-0005-0000-0000-000031600000}"/>
    <cellStyle name="쉼표 [0] 2 9 2 4 3 2" xfId="23766" xr:uid="{00000000-0005-0000-0000-000032600000}"/>
    <cellStyle name="쉼표 [0] 2 9 2 4 4" xfId="23767" xr:uid="{00000000-0005-0000-0000-000033600000}"/>
    <cellStyle name="쉼표 [0] 2 9 2 4 4 2" xfId="23768" xr:uid="{00000000-0005-0000-0000-000034600000}"/>
    <cellStyle name="쉼표 [0] 2 9 2 4 5" xfId="23769" xr:uid="{00000000-0005-0000-0000-000035600000}"/>
    <cellStyle name="쉼표 [0] 2 9 2 4 5 2" xfId="23770" xr:uid="{00000000-0005-0000-0000-000036600000}"/>
    <cellStyle name="쉼표 [0] 2 9 2 4 6" xfId="23771" xr:uid="{00000000-0005-0000-0000-000037600000}"/>
    <cellStyle name="쉼표 [0] 2 9 2 4 6 2" xfId="23772" xr:uid="{00000000-0005-0000-0000-000038600000}"/>
    <cellStyle name="쉼표 [0] 2 9 2 4 7" xfId="23773" xr:uid="{00000000-0005-0000-0000-000039600000}"/>
    <cellStyle name="쉼표 [0] 2 9 2 5" xfId="23774" xr:uid="{00000000-0005-0000-0000-00003A600000}"/>
    <cellStyle name="쉼표 [0] 2 9 2 5 2" xfId="23775" xr:uid="{00000000-0005-0000-0000-00003B600000}"/>
    <cellStyle name="쉼표 [0] 2 9 2 5 2 2" xfId="23776" xr:uid="{00000000-0005-0000-0000-00003C600000}"/>
    <cellStyle name="쉼표 [0] 2 9 2 5 3" xfId="23777" xr:uid="{00000000-0005-0000-0000-00003D600000}"/>
    <cellStyle name="쉼표 [0] 2 9 2 5 3 2" xfId="23778" xr:uid="{00000000-0005-0000-0000-00003E600000}"/>
    <cellStyle name="쉼표 [0] 2 9 2 5 4" xfId="23779" xr:uid="{00000000-0005-0000-0000-00003F600000}"/>
    <cellStyle name="쉼표 [0] 2 9 2 5 4 2" xfId="23780" xr:uid="{00000000-0005-0000-0000-000040600000}"/>
    <cellStyle name="쉼표 [0] 2 9 2 5 5" xfId="23781" xr:uid="{00000000-0005-0000-0000-000041600000}"/>
    <cellStyle name="쉼표 [0] 2 9 2 5 5 2" xfId="23782" xr:uid="{00000000-0005-0000-0000-000042600000}"/>
    <cellStyle name="쉼표 [0] 2 9 2 5 6" xfId="23783" xr:uid="{00000000-0005-0000-0000-000043600000}"/>
    <cellStyle name="쉼표 [0] 2 9 2 5 6 2" xfId="23784" xr:uid="{00000000-0005-0000-0000-000044600000}"/>
    <cellStyle name="쉼표 [0] 2 9 2 5 7" xfId="23785" xr:uid="{00000000-0005-0000-0000-000045600000}"/>
    <cellStyle name="쉼표 [0] 2 9 2 6" xfId="23786" xr:uid="{00000000-0005-0000-0000-000046600000}"/>
    <cellStyle name="쉼표 [0] 2 9 3" xfId="23787" xr:uid="{00000000-0005-0000-0000-000047600000}"/>
    <cellStyle name="쉼표 [0] 2 9 3 2" xfId="23788" xr:uid="{00000000-0005-0000-0000-000048600000}"/>
    <cellStyle name="쉼표 [0] 2 9 4" xfId="23789" xr:uid="{00000000-0005-0000-0000-000049600000}"/>
    <cellStyle name="쉼표 [0] 2 9 4 2" xfId="23790" xr:uid="{00000000-0005-0000-0000-00004A600000}"/>
    <cellStyle name="쉼표 [0] 2 9 5" xfId="23791" xr:uid="{00000000-0005-0000-0000-00004B600000}"/>
    <cellStyle name="쉼표 [0] 2 9 5 2" xfId="23792" xr:uid="{00000000-0005-0000-0000-00004C600000}"/>
    <cellStyle name="쉼표 [0] 2 9 6" xfId="23793" xr:uid="{00000000-0005-0000-0000-00004D600000}"/>
    <cellStyle name="쉼표 [0] 2 9 6 2" xfId="23794" xr:uid="{00000000-0005-0000-0000-00004E600000}"/>
    <cellStyle name="쉼표 [0] 2 9 7" xfId="23795" xr:uid="{00000000-0005-0000-0000-00004F600000}"/>
    <cellStyle name="쉼표 [0] 2 9 7 2" xfId="23796" xr:uid="{00000000-0005-0000-0000-000050600000}"/>
    <cellStyle name="쉼표 [0] 2 9 8" xfId="23797" xr:uid="{00000000-0005-0000-0000-000051600000}"/>
    <cellStyle name="쉼표 [0] 2 9 8 2" xfId="23798" xr:uid="{00000000-0005-0000-0000-000052600000}"/>
    <cellStyle name="쉼표 [0] 2 9 9" xfId="23799" xr:uid="{00000000-0005-0000-0000-000053600000}"/>
    <cellStyle name="쉼표 [0] 2 9 9 2" xfId="23800" xr:uid="{00000000-0005-0000-0000-000054600000}"/>
    <cellStyle name="쉼표 [0] 20" xfId="23801" xr:uid="{00000000-0005-0000-0000-000055600000}"/>
    <cellStyle name="쉼표 [0] 21" xfId="23802" xr:uid="{00000000-0005-0000-0000-000056600000}"/>
    <cellStyle name="쉼표 [0] 22" xfId="23803" xr:uid="{00000000-0005-0000-0000-000057600000}"/>
    <cellStyle name="쉼표 [0] 23" xfId="35663" xr:uid="{00000000-0005-0000-0000-000058600000}"/>
    <cellStyle name="쉼표 [0] 26" xfId="23804" xr:uid="{00000000-0005-0000-0000-000059600000}"/>
    <cellStyle name="쉼표 [0] 26 2" xfId="23805" xr:uid="{00000000-0005-0000-0000-00005A600000}"/>
    <cellStyle name="쉼표 [0] 26 2 2" xfId="23806" xr:uid="{00000000-0005-0000-0000-00005B600000}"/>
    <cellStyle name="쉼표 [0] 26 3" xfId="23807" xr:uid="{00000000-0005-0000-0000-00005C600000}"/>
    <cellStyle name="쉼표 [0] 26 3 2" xfId="23808" xr:uid="{00000000-0005-0000-0000-00005D600000}"/>
    <cellStyle name="쉼표 [0] 26 4" xfId="23809" xr:uid="{00000000-0005-0000-0000-00005E600000}"/>
    <cellStyle name="쉼표 [0] 26 4 2" xfId="23810" xr:uid="{00000000-0005-0000-0000-00005F600000}"/>
    <cellStyle name="쉼표 [0] 26 5" xfId="23811" xr:uid="{00000000-0005-0000-0000-000060600000}"/>
    <cellStyle name="쉼표 [0] 26 5 2" xfId="23812" xr:uid="{00000000-0005-0000-0000-000061600000}"/>
    <cellStyle name="쉼표 [0] 26 6" xfId="23813" xr:uid="{00000000-0005-0000-0000-000062600000}"/>
    <cellStyle name="쉼표 [0] 26 6 2" xfId="23814" xr:uid="{00000000-0005-0000-0000-000063600000}"/>
    <cellStyle name="쉼표 [0] 26 7" xfId="23815" xr:uid="{00000000-0005-0000-0000-000064600000}"/>
    <cellStyle name="쉼표 [0] 3" xfId="23816" xr:uid="{00000000-0005-0000-0000-000065600000}"/>
    <cellStyle name="쉼표 [0] 3 10" xfId="23817" xr:uid="{00000000-0005-0000-0000-000066600000}"/>
    <cellStyle name="쉼표 [0] 3 2" xfId="23818" xr:uid="{00000000-0005-0000-0000-000067600000}"/>
    <cellStyle name="쉼표 [0] 3 2 10" xfId="23819" xr:uid="{00000000-0005-0000-0000-000068600000}"/>
    <cellStyle name="쉼표 [0] 3 2 2" xfId="23820" xr:uid="{00000000-0005-0000-0000-000069600000}"/>
    <cellStyle name="쉼표 [0] 3 2 2 2" xfId="23821" xr:uid="{00000000-0005-0000-0000-00006A600000}"/>
    <cellStyle name="쉼표 [0] 3 2 2 2 2" xfId="23822" xr:uid="{00000000-0005-0000-0000-00006B600000}"/>
    <cellStyle name="쉼표 [0] 3 2 2 3" xfId="23823" xr:uid="{00000000-0005-0000-0000-00006C600000}"/>
    <cellStyle name="쉼표 [0] 3 2 2 4" xfId="23824" xr:uid="{00000000-0005-0000-0000-00006D600000}"/>
    <cellStyle name="쉼표 [0] 3 2 3" xfId="23825" xr:uid="{00000000-0005-0000-0000-00006E600000}"/>
    <cellStyle name="쉼표 [0] 3 2 3 2" xfId="23826" xr:uid="{00000000-0005-0000-0000-00006F600000}"/>
    <cellStyle name="쉼표 [0] 3 2 3 3" xfId="23827" xr:uid="{00000000-0005-0000-0000-000070600000}"/>
    <cellStyle name="쉼표 [0] 3 2 4" xfId="23828" xr:uid="{00000000-0005-0000-0000-000071600000}"/>
    <cellStyle name="쉼표 [0] 3 2 4 2" xfId="23829" xr:uid="{00000000-0005-0000-0000-000072600000}"/>
    <cellStyle name="쉼표 [0] 3 2 5" xfId="23830" xr:uid="{00000000-0005-0000-0000-000073600000}"/>
    <cellStyle name="쉼표 [0] 3 2 5 2" xfId="23831" xr:uid="{00000000-0005-0000-0000-000074600000}"/>
    <cellStyle name="쉼표 [0] 3 2 6" xfId="23832" xr:uid="{00000000-0005-0000-0000-000075600000}"/>
    <cellStyle name="쉼표 [0] 3 2 6 2" xfId="23833" xr:uid="{00000000-0005-0000-0000-000076600000}"/>
    <cellStyle name="쉼표 [0] 3 2 7" xfId="23834" xr:uid="{00000000-0005-0000-0000-000077600000}"/>
    <cellStyle name="쉼표 [0] 3 2 7 2" xfId="23835" xr:uid="{00000000-0005-0000-0000-000078600000}"/>
    <cellStyle name="쉼표 [0] 3 2 8" xfId="23836" xr:uid="{00000000-0005-0000-0000-000079600000}"/>
    <cellStyle name="쉼표 [0] 3 2 8 2" xfId="23837" xr:uid="{00000000-0005-0000-0000-00007A600000}"/>
    <cellStyle name="쉼표 [0] 3 2 9" xfId="23838" xr:uid="{00000000-0005-0000-0000-00007B600000}"/>
    <cellStyle name="쉼표 [0] 3 2 9 2" xfId="23839" xr:uid="{00000000-0005-0000-0000-00007C600000}"/>
    <cellStyle name="쉼표 [0] 3 3" xfId="23840" xr:uid="{00000000-0005-0000-0000-00007D600000}"/>
    <cellStyle name="쉼표 [0] 3 3 2" xfId="23841" xr:uid="{00000000-0005-0000-0000-00007E600000}"/>
    <cellStyle name="쉼표 [0] 3 3 2 2" xfId="23842" xr:uid="{00000000-0005-0000-0000-00007F600000}"/>
    <cellStyle name="쉼표 [0] 3 3 3" xfId="23843" xr:uid="{00000000-0005-0000-0000-000080600000}"/>
    <cellStyle name="쉼표 [0] 3 3 3 2" xfId="23844" xr:uid="{00000000-0005-0000-0000-000081600000}"/>
    <cellStyle name="쉼표 [0] 3 3 4" xfId="23845" xr:uid="{00000000-0005-0000-0000-000082600000}"/>
    <cellStyle name="쉼표 [0] 3 3 5" xfId="23846" xr:uid="{00000000-0005-0000-0000-000083600000}"/>
    <cellStyle name="쉼표 [0] 3 4" xfId="23847" xr:uid="{00000000-0005-0000-0000-000084600000}"/>
    <cellStyle name="쉼표 [0] 3 4 2" xfId="23848" xr:uid="{00000000-0005-0000-0000-000085600000}"/>
    <cellStyle name="쉼표 [0] 3 5" xfId="23849" xr:uid="{00000000-0005-0000-0000-000086600000}"/>
    <cellStyle name="쉼표 [0] 3 5 2" xfId="23850" xr:uid="{00000000-0005-0000-0000-000087600000}"/>
    <cellStyle name="쉼표 [0] 3 6" xfId="23851" xr:uid="{00000000-0005-0000-0000-000088600000}"/>
    <cellStyle name="쉼표 [0] 3 6 2" xfId="23852" xr:uid="{00000000-0005-0000-0000-000089600000}"/>
    <cellStyle name="쉼표 [0] 3 7" xfId="23853" xr:uid="{00000000-0005-0000-0000-00008A600000}"/>
    <cellStyle name="쉼표 [0] 3 7 2" xfId="23854" xr:uid="{00000000-0005-0000-0000-00008B600000}"/>
    <cellStyle name="쉼표 [0] 3 8" xfId="23855" xr:uid="{00000000-0005-0000-0000-00008C600000}"/>
    <cellStyle name="쉼표 [0] 3 8 2" xfId="23856" xr:uid="{00000000-0005-0000-0000-00008D600000}"/>
    <cellStyle name="쉼표 [0] 3 9" xfId="23857" xr:uid="{00000000-0005-0000-0000-00008E600000}"/>
    <cellStyle name="쉼표 [0] 3 9 2" xfId="23858" xr:uid="{00000000-0005-0000-0000-00008F600000}"/>
    <cellStyle name="쉼표 [0] 4" xfId="23859" xr:uid="{00000000-0005-0000-0000-000090600000}"/>
    <cellStyle name="쉼표 [0] 4 10" xfId="23860" xr:uid="{00000000-0005-0000-0000-000091600000}"/>
    <cellStyle name="쉼표 [0] 4 11" xfId="23861" xr:uid="{00000000-0005-0000-0000-000092600000}"/>
    <cellStyle name="쉼표 [0] 4 12" xfId="23862" xr:uid="{00000000-0005-0000-0000-000093600000}"/>
    <cellStyle name="쉼표 [0] 4 13" xfId="23863" xr:uid="{00000000-0005-0000-0000-000094600000}"/>
    <cellStyle name="쉼표 [0] 4 14" xfId="23864" xr:uid="{00000000-0005-0000-0000-000095600000}"/>
    <cellStyle name="쉼표 [0] 4 15" xfId="23865" xr:uid="{00000000-0005-0000-0000-000096600000}"/>
    <cellStyle name="쉼표 [0] 4 16" xfId="23866" xr:uid="{00000000-0005-0000-0000-000097600000}"/>
    <cellStyle name="쉼표 [0] 4 17" xfId="23867" xr:uid="{00000000-0005-0000-0000-000098600000}"/>
    <cellStyle name="쉼표 [0] 4 18" xfId="23868" xr:uid="{00000000-0005-0000-0000-000099600000}"/>
    <cellStyle name="쉼표 [0] 4 19" xfId="23869" xr:uid="{00000000-0005-0000-0000-00009A600000}"/>
    <cellStyle name="쉼표 [0] 4 2" xfId="23870" xr:uid="{00000000-0005-0000-0000-00009B600000}"/>
    <cellStyle name="쉼표 [0] 4 2 2" xfId="23871" xr:uid="{00000000-0005-0000-0000-00009C600000}"/>
    <cellStyle name="쉼표 [0] 4 2 2 2" xfId="23872" xr:uid="{00000000-0005-0000-0000-00009D600000}"/>
    <cellStyle name="쉼표 [0] 4 2 3" xfId="23873" xr:uid="{00000000-0005-0000-0000-00009E600000}"/>
    <cellStyle name="쉼표 [0] 4 20" xfId="23874" xr:uid="{00000000-0005-0000-0000-00009F600000}"/>
    <cellStyle name="쉼표 [0] 4 21" xfId="35664" xr:uid="{00000000-0005-0000-0000-0000A0600000}"/>
    <cellStyle name="쉼표 [0] 4 22" xfId="35665" xr:uid="{00000000-0005-0000-0000-0000A1600000}"/>
    <cellStyle name="쉼표 [0] 4 23" xfId="35666" xr:uid="{00000000-0005-0000-0000-0000A2600000}"/>
    <cellStyle name="쉼표 [0] 4 24" xfId="35667" xr:uid="{00000000-0005-0000-0000-0000A3600000}"/>
    <cellStyle name="쉼표 [0] 4 25" xfId="35668" xr:uid="{00000000-0005-0000-0000-0000A4600000}"/>
    <cellStyle name="쉼표 [0] 4 26" xfId="35669" xr:uid="{00000000-0005-0000-0000-0000A5600000}"/>
    <cellStyle name="쉼표 [0] 4 27" xfId="35670" xr:uid="{00000000-0005-0000-0000-0000A6600000}"/>
    <cellStyle name="쉼표 [0] 4 28" xfId="35671" xr:uid="{00000000-0005-0000-0000-0000A7600000}"/>
    <cellStyle name="쉼표 [0] 4 29" xfId="35672" xr:uid="{00000000-0005-0000-0000-0000A8600000}"/>
    <cellStyle name="쉼표 [0] 4 3" xfId="23875" xr:uid="{00000000-0005-0000-0000-0000A9600000}"/>
    <cellStyle name="쉼표 [0] 4 3 2" xfId="23876" xr:uid="{00000000-0005-0000-0000-0000AA600000}"/>
    <cellStyle name="쉼표 [0] 4 30" xfId="35673" xr:uid="{00000000-0005-0000-0000-0000AB600000}"/>
    <cellStyle name="쉼표 [0] 4 31" xfId="35674" xr:uid="{00000000-0005-0000-0000-0000AC600000}"/>
    <cellStyle name="쉼표 [0] 4 32" xfId="35675" xr:uid="{00000000-0005-0000-0000-0000AD600000}"/>
    <cellStyle name="쉼표 [0] 4 33" xfId="35676" xr:uid="{00000000-0005-0000-0000-0000AE600000}"/>
    <cellStyle name="쉼표 [0] 4 34" xfId="35677" xr:uid="{00000000-0005-0000-0000-0000AF600000}"/>
    <cellStyle name="쉼표 [0] 4 35" xfId="35678" xr:uid="{00000000-0005-0000-0000-0000B0600000}"/>
    <cellStyle name="쉼표 [0] 4 36" xfId="35679" xr:uid="{00000000-0005-0000-0000-0000B1600000}"/>
    <cellStyle name="쉼표 [0] 4 37" xfId="35680" xr:uid="{00000000-0005-0000-0000-0000B2600000}"/>
    <cellStyle name="쉼표 [0] 4 38" xfId="35681" xr:uid="{00000000-0005-0000-0000-0000B3600000}"/>
    <cellStyle name="쉼표 [0] 4 39" xfId="35682" xr:uid="{00000000-0005-0000-0000-0000B4600000}"/>
    <cellStyle name="쉼표 [0] 4 4" xfId="23877" xr:uid="{00000000-0005-0000-0000-0000B5600000}"/>
    <cellStyle name="쉼표 [0] 4 4 2" xfId="23878" xr:uid="{00000000-0005-0000-0000-0000B6600000}"/>
    <cellStyle name="쉼표 [0] 4 40" xfId="35683" xr:uid="{00000000-0005-0000-0000-0000B7600000}"/>
    <cellStyle name="쉼표 [0] 4 41" xfId="35684" xr:uid="{00000000-0005-0000-0000-0000B8600000}"/>
    <cellStyle name="쉼표 [0] 4 42" xfId="35685" xr:uid="{00000000-0005-0000-0000-0000B9600000}"/>
    <cellStyle name="쉼표 [0] 4 43" xfId="35686" xr:uid="{00000000-0005-0000-0000-0000BA600000}"/>
    <cellStyle name="쉼표 [0] 4 44" xfId="35687" xr:uid="{00000000-0005-0000-0000-0000BB600000}"/>
    <cellStyle name="쉼표 [0] 4 45" xfId="35688" xr:uid="{00000000-0005-0000-0000-0000BC600000}"/>
    <cellStyle name="쉼표 [0] 4 46" xfId="35689" xr:uid="{00000000-0005-0000-0000-0000BD600000}"/>
    <cellStyle name="쉼표 [0] 4 5" xfId="23879" xr:uid="{00000000-0005-0000-0000-0000BE600000}"/>
    <cellStyle name="쉼표 [0] 4 5 2" xfId="23880" xr:uid="{00000000-0005-0000-0000-0000BF600000}"/>
    <cellStyle name="쉼표 [0] 4 6" xfId="23881" xr:uid="{00000000-0005-0000-0000-0000C0600000}"/>
    <cellStyle name="쉼표 [0] 4 7" xfId="23882" xr:uid="{00000000-0005-0000-0000-0000C1600000}"/>
    <cellStyle name="쉼표 [0] 4 8" xfId="23883" xr:uid="{00000000-0005-0000-0000-0000C2600000}"/>
    <cellStyle name="쉼표 [0] 4 9" xfId="23884" xr:uid="{00000000-0005-0000-0000-0000C3600000}"/>
    <cellStyle name="쉼표 [0] 5" xfId="23885" xr:uid="{00000000-0005-0000-0000-0000C4600000}"/>
    <cellStyle name="쉼표 [0] 5 2" xfId="23886" xr:uid="{00000000-0005-0000-0000-0000C5600000}"/>
    <cellStyle name="쉼표 [0] 5 2 2" xfId="23887" xr:uid="{00000000-0005-0000-0000-0000C6600000}"/>
    <cellStyle name="쉼표 [0] 5 2 3" xfId="23888" xr:uid="{00000000-0005-0000-0000-0000C7600000}"/>
    <cellStyle name="쉼표 [0] 5 3" xfId="23889" xr:uid="{00000000-0005-0000-0000-0000C8600000}"/>
    <cellStyle name="쉼표 [0] 5 3 2" xfId="23890" xr:uid="{00000000-0005-0000-0000-0000C9600000}"/>
    <cellStyle name="쉼표 [0] 5 3 3" xfId="23891" xr:uid="{00000000-0005-0000-0000-0000CA600000}"/>
    <cellStyle name="쉼표 [0] 5 4" xfId="23892" xr:uid="{00000000-0005-0000-0000-0000CB600000}"/>
    <cellStyle name="쉼표 [0] 5 4 2" xfId="23893" xr:uid="{00000000-0005-0000-0000-0000CC600000}"/>
    <cellStyle name="쉼표 [0] 5 5" xfId="23894" xr:uid="{00000000-0005-0000-0000-0000CD600000}"/>
    <cellStyle name="쉼표 [0] 59" xfId="23895" xr:uid="{00000000-0005-0000-0000-0000CE600000}"/>
    <cellStyle name="쉼표 [0] 59 2" xfId="23896" xr:uid="{00000000-0005-0000-0000-0000CF600000}"/>
    <cellStyle name="쉼표 [0] 59 2 2" xfId="23897" xr:uid="{00000000-0005-0000-0000-0000D0600000}"/>
    <cellStyle name="쉼표 [0] 59 3" xfId="23898" xr:uid="{00000000-0005-0000-0000-0000D1600000}"/>
    <cellStyle name="쉼표 [0] 6" xfId="23899" xr:uid="{00000000-0005-0000-0000-0000D2600000}"/>
    <cellStyle name="쉼표 [0] 6 2" xfId="23900" xr:uid="{00000000-0005-0000-0000-0000D3600000}"/>
    <cellStyle name="쉼표 [0] 6 2 2" xfId="23901" xr:uid="{00000000-0005-0000-0000-0000D4600000}"/>
    <cellStyle name="쉼표 [0] 6 2 2 2" xfId="23902" xr:uid="{00000000-0005-0000-0000-0000D5600000}"/>
    <cellStyle name="쉼표 [0] 6 2 3" xfId="23903" xr:uid="{00000000-0005-0000-0000-0000D6600000}"/>
    <cellStyle name="쉼표 [0] 6 2 4" xfId="23904" xr:uid="{00000000-0005-0000-0000-0000D7600000}"/>
    <cellStyle name="쉼표 [0] 6 3" xfId="23905" xr:uid="{00000000-0005-0000-0000-0000D8600000}"/>
    <cellStyle name="쉼표 [0] 6 3 2" xfId="23906" xr:uid="{00000000-0005-0000-0000-0000D9600000}"/>
    <cellStyle name="쉼표 [0] 6 3 3" xfId="23907" xr:uid="{00000000-0005-0000-0000-0000DA600000}"/>
    <cellStyle name="쉼표 [0] 6 4" xfId="23908" xr:uid="{00000000-0005-0000-0000-0000DB600000}"/>
    <cellStyle name="쉼표 [0] 6 4 2" xfId="23909" xr:uid="{00000000-0005-0000-0000-0000DC600000}"/>
    <cellStyle name="쉼표 [0] 6 5" xfId="23910" xr:uid="{00000000-0005-0000-0000-0000DD600000}"/>
    <cellStyle name="쉼표 [0] 6 6" xfId="23911" xr:uid="{00000000-0005-0000-0000-0000DE600000}"/>
    <cellStyle name="쉼표 [0] 60" xfId="23912" xr:uid="{00000000-0005-0000-0000-0000DF600000}"/>
    <cellStyle name="쉼표 [0] 60 2" xfId="23913" xr:uid="{00000000-0005-0000-0000-0000E0600000}"/>
    <cellStyle name="쉼표 [0] 7" xfId="23914" xr:uid="{00000000-0005-0000-0000-0000E1600000}"/>
    <cellStyle name="쉼표 [0] 7 2" xfId="23915" xr:uid="{00000000-0005-0000-0000-0000E2600000}"/>
    <cellStyle name="쉼표 [0] 7 2 2" xfId="23916" xr:uid="{00000000-0005-0000-0000-0000E3600000}"/>
    <cellStyle name="쉼표 [0] 7 2 2 2" xfId="23917" xr:uid="{00000000-0005-0000-0000-0000E4600000}"/>
    <cellStyle name="쉼표 [0] 7 3" xfId="23918" xr:uid="{00000000-0005-0000-0000-0000E5600000}"/>
    <cellStyle name="쉼표 [0] 7 3 2" xfId="23919" xr:uid="{00000000-0005-0000-0000-0000E6600000}"/>
    <cellStyle name="쉼표 [0] 7 4" xfId="23920" xr:uid="{00000000-0005-0000-0000-0000E7600000}"/>
    <cellStyle name="쉼표 [0] 7 4 2" xfId="23921" xr:uid="{00000000-0005-0000-0000-0000E8600000}"/>
    <cellStyle name="쉼표 [0] 7 5" xfId="23922" xr:uid="{00000000-0005-0000-0000-0000E9600000}"/>
    <cellStyle name="쉼표 [0] 8" xfId="23923" xr:uid="{00000000-0005-0000-0000-0000EA600000}"/>
    <cellStyle name="쉼표 [0] 8 2" xfId="23924" xr:uid="{00000000-0005-0000-0000-0000EB600000}"/>
    <cellStyle name="쉼표 [0] 8 2 2" xfId="23925" xr:uid="{00000000-0005-0000-0000-0000EC600000}"/>
    <cellStyle name="쉼표 [0] 8 3" xfId="23926" xr:uid="{00000000-0005-0000-0000-0000ED600000}"/>
    <cellStyle name="쉼표 [0] 8 4" xfId="23927" xr:uid="{00000000-0005-0000-0000-0000EE600000}"/>
    <cellStyle name="쉼표 [0] 9" xfId="23928" xr:uid="{00000000-0005-0000-0000-0000EF600000}"/>
    <cellStyle name="쉼표 [0] 9 2" xfId="23929" xr:uid="{00000000-0005-0000-0000-0000F0600000}"/>
    <cellStyle name="쉼표 [0] 9 3" xfId="23930" xr:uid="{00000000-0005-0000-0000-0000F1600000}"/>
    <cellStyle name="쉼표 [0] 9 4" xfId="23931" xr:uid="{00000000-0005-0000-0000-0000F2600000}"/>
    <cellStyle name="쉼표 [0] 9 5" xfId="23932" xr:uid="{00000000-0005-0000-0000-0000F3600000}"/>
    <cellStyle name="쉼표 2" xfId="23933" xr:uid="{00000000-0005-0000-0000-0000F4600000}"/>
    <cellStyle name="쉼표 2 2" xfId="23934" xr:uid="{00000000-0005-0000-0000-0000F5600000}"/>
    <cellStyle name="스타일 1" xfId="23935" xr:uid="{00000000-0005-0000-0000-0000F6600000}"/>
    <cellStyle name="스타일 1 2" xfId="23936" xr:uid="{00000000-0005-0000-0000-0000F7600000}"/>
    <cellStyle name="스타일 1 2 2" xfId="23937" xr:uid="{00000000-0005-0000-0000-0000F8600000}"/>
    <cellStyle name="스타일 1 2 2 2" xfId="23938" xr:uid="{00000000-0005-0000-0000-0000F9600000}"/>
    <cellStyle name="스타일 1 2 3" xfId="23939" xr:uid="{00000000-0005-0000-0000-0000FA600000}"/>
    <cellStyle name="스타일 1 2 4" xfId="23940" xr:uid="{00000000-0005-0000-0000-0000FB600000}"/>
    <cellStyle name="스타일 1 3" xfId="23941" xr:uid="{00000000-0005-0000-0000-0000FC600000}"/>
    <cellStyle name="스타일 1 3 2" xfId="23942" xr:uid="{00000000-0005-0000-0000-0000FD600000}"/>
    <cellStyle name="스타일 1 4" xfId="23943" xr:uid="{00000000-0005-0000-0000-0000FE600000}"/>
    <cellStyle name="스타일 1 4 2" xfId="23944" xr:uid="{00000000-0005-0000-0000-0000FF600000}"/>
    <cellStyle name="스타일 1 5" xfId="23945" xr:uid="{00000000-0005-0000-0000-000000610000}"/>
    <cellStyle name="스타일 1 5 2" xfId="23946" xr:uid="{00000000-0005-0000-0000-000001610000}"/>
    <cellStyle name="스타일 1 6" xfId="23947" xr:uid="{00000000-0005-0000-0000-000002610000}"/>
    <cellStyle name="스타일 1_(품의서)SKT스마트폰특별판매_10년5월" xfId="23948" xr:uid="{00000000-0005-0000-0000-000003610000}"/>
    <cellStyle name="스타일 10" xfId="23949" xr:uid="{00000000-0005-0000-0000-000004610000}"/>
    <cellStyle name="스타일 11" xfId="23950" xr:uid="{00000000-0005-0000-0000-000005610000}"/>
    <cellStyle name="스타일 12" xfId="23951" xr:uid="{00000000-0005-0000-0000-000006610000}"/>
    <cellStyle name="스타일 13" xfId="23952" xr:uid="{00000000-0005-0000-0000-000007610000}"/>
    <cellStyle name="스타일 14" xfId="23953" xr:uid="{00000000-0005-0000-0000-000008610000}"/>
    <cellStyle name="스타일 15" xfId="23954" xr:uid="{00000000-0005-0000-0000-000009610000}"/>
    <cellStyle name="스타일 16" xfId="23955" xr:uid="{00000000-0005-0000-0000-00000A610000}"/>
    <cellStyle name="스타일 17" xfId="23956" xr:uid="{00000000-0005-0000-0000-00000B610000}"/>
    <cellStyle name="스타일 18" xfId="23957" xr:uid="{00000000-0005-0000-0000-00000C610000}"/>
    <cellStyle name="스타일 19" xfId="23958" xr:uid="{00000000-0005-0000-0000-00000D610000}"/>
    <cellStyle name="스타일 2" xfId="23959" xr:uid="{00000000-0005-0000-0000-00000E610000}"/>
    <cellStyle name="스타일 2 2" xfId="23960" xr:uid="{00000000-0005-0000-0000-00000F610000}"/>
    <cellStyle name="스타일 2 3" xfId="23961" xr:uid="{00000000-0005-0000-0000-000010610000}"/>
    <cellStyle name="스타일 2 4" xfId="23962" xr:uid="{00000000-0005-0000-0000-000011610000}"/>
    <cellStyle name="스타일 20" xfId="23963" xr:uid="{00000000-0005-0000-0000-000012610000}"/>
    <cellStyle name="스타일 21" xfId="23964" xr:uid="{00000000-0005-0000-0000-000013610000}"/>
    <cellStyle name="스타일 22" xfId="23965" xr:uid="{00000000-0005-0000-0000-000014610000}"/>
    <cellStyle name="스타일 23" xfId="23966" xr:uid="{00000000-0005-0000-0000-000015610000}"/>
    <cellStyle name="스타일 24" xfId="23967" xr:uid="{00000000-0005-0000-0000-000016610000}"/>
    <cellStyle name="스타일 25" xfId="23968" xr:uid="{00000000-0005-0000-0000-000017610000}"/>
    <cellStyle name="스타일 26" xfId="23969" xr:uid="{00000000-0005-0000-0000-000018610000}"/>
    <cellStyle name="스타일 27" xfId="23970" xr:uid="{00000000-0005-0000-0000-000019610000}"/>
    <cellStyle name="스타일 28" xfId="23971" xr:uid="{00000000-0005-0000-0000-00001A610000}"/>
    <cellStyle name="스타일 29" xfId="23972" xr:uid="{00000000-0005-0000-0000-00001B610000}"/>
    <cellStyle name="스타일 3" xfId="23973" xr:uid="{00000000-0005-0000-0000-00001C610000}"/>
    <cellStyle name="스타일 3 2" xfId="23974" xr:uid="{00000000-0005-0000-0000-00001D610000}"/>
    <cellStyle name="스타일 3 3" xfId="23975" xr:uid="{00000000-0005-0000-0000-00001E610000}"/>
    <cellStyle name="스타일 30" xfId="23976" xr:uid="{00000000-0005-0000-0000-00001F610000}"/>
    <cellStyle name="스타일 31" xfId="23977" xr:uid="{00000000-0005-0000-0000-000020610000}"/>
    <cellStyle name="스타일 32" xfId="23978" xr:uid="{00000000-0005-0000-0000-000021610000}"/>
    <cellStyle name="스타일 33" xfId="23979" xr:uid="{00000000-0005-0000-0000-000022610000}"/>
    <cellStyle name="스타일 34" xfId="23980" xr:uid="{00000000-0005-0000-0000-000023610000}"/>
    <cellStyle name="스타일 35" xfId="23981" xr:uid="{00000000-0005-0000-0000-000024610000}"/>
    <cellStyle name="스타일 36" xfId="23982" xr:uid="{00000000-0005-0000-0000-000025610000}"/>
    <cellStyle name="스타일 37" xfId="23983" xr:uid="{00000000-0005-0000-0000-000026610000}"/>
    <cellStyle name="스타일 38" xfId="23984" xr:uid="{00000000-0005-0000-0000-000027610000}"/>
    <cellStyle name="스타일 39" xfId="23985" xr:uid="{00000000-0005-0000-0000-000028610000}"/>
    <cellStyle name="스타일 4" xfId="23986" xr:uid="{00000000-0005-0000-0000-000029610000}"/>
    <cellStyle name="스타일 40" xfId="23987" xr:uid="{00000000-0005-0000-0000-00002A610000}"/>
    <cellStyle name="스타일 41" xfId="23988" xr:uid="{00000000-0005-0000-0000-00002B610000}"/>
    <cellStyle name="스타일 42" xfId="23989" xr:uid="{00000000-0005-0000-0000-00002C610000}"/>
    <cellStyle name="스타일 43" xfId="23990" xr:uid="{00000000-0005-0000-0000-00002D610000}"/>
    <cellStyle name="스타일 44" xfId="23991" xr:uid="{00000000-0005-0000-0000-00002E610000}"/>
    <cellStyle name="스타일 45" xfId="23992" xr:uid="{00000000-0005-0000-0000-00002F610000}"/>
    <cellStyle name="스타일 46" xfId="23993" xr:uid="{00000000-0005-0000-0000-000030610000}"/>
    <cellStyle name="스타일 47" xfId="23994" xr:uid="{00000000-0005-0000-0000-000031610000}"/>
    <cellStyle name="스타일 48" xfId="23995" xr:uid="{00000000-0005-0000-0000-000032610000}"/>
    <cellStyle name="스타일 49" xfId="23996" xr:uid="{00000000-0005-0000-0000-000033610000}"/>
    <cellStyle name="스타일 5" xfId="23997" xr:uid="{00000000-0005-0000-0000-000034610000}"/>
    <cellStyle name="스타일 6" xfId="23998" xr:uid="{00000000-0005-0000-0000-000035610000}"/>
    <cellStyle name="스타일 7" xfId="23999" xr:uid="{00000000-0005-0000-0000-000036610000}"/>
    <cellStyle name="스타일 8" xfId="24000" xr:uid="{00000000-0005-0000-0000-000037610000}"/>
    <cellStyle name="스타일 9" xfId="24001" xr:uid="{00000000-0005-0000-0000-000038610000}"/>
    <cellStyle name="시간" xfId="24002" xr:uid="{00000000-0005-0000-0000-000039610000}"/>
    <cellStyle name="시간 2" xfId="24003" xr:uid="{00000000-0005-0000-0000-00003A610000}"/>
    <cellStyle name="悪い" xfId="24004" xr:uid="{00000000-0005-0000-0000-00003B610000}"/>
    <cellStyle name="안건회계법인" xfId="24005" xr:uid="{00000000-0005-0000-0000-00003C610000}"/>
    <cellStyle name="안건회계법인 2" xfId="24006" xr:uid="{00000000-0005-0000-0000-00003D610000}"/>
    <cellStyle name="안건회계법인 3" xfId="24007" xr:uid="{00000000-0005-0000-0000-00003E610000}"/>
    <cellStyle name="연결된 셀 10" xfId="24008" xr:uid="{00000000-0005-0000-0000-00003F610000}"/>
    <cellStyle name="연결된 셀 10 2" xfId="24009" xr:uid="{00000000-0005-0000-0000-000040610000}"/>
    <cellStyle name="연결된 셀 10 2 2" xfId="24010" xr:uid="{00000000-0005-0000-0000-000041610000}"/>
    <cellStyle name="연결된 셀 10 3" xfId="24011" xr:uid="{00000000-0005-0000-0000-000042610000}"/>
    <cellStyle name="연결된 셀 11" xfId="24012" xr:uid="{00000000-0005-0000-0000-000043610000}"/>
    <cellStyle name="연결된 셀 11 2" xfId="24013" xr:uid="{00000000-0005-0000-0000-000044610000}"/>
    <cellStyle name="연결된 셀 12" xfId="24014" xr:uid="{00000000-0005-0000-0000-000045610000}"/>
    <cellStyle name="연결된 셀 12 2" xfId="24015" xr:uid="{00000000-0005-0000-0000-000046610000}"/>
    <cellStyle name="연결된 셀 13" xfId="24016" xr:uid="{00000000-0005-0000-0000-000047610000}"/>
    <cellStyle name="연결된 셀 13 2" xfId="24017" xr:uid="{00000000-0005-0000-0000-000048610000}"/>
    <cellStyle name="연결된 셀 2" xfId="24018" xr:uid="{00000000-0005-0000-0000-000049610000}"/>
    <cellStyle name="연결된 셀 2 10" xfId="24019" xr:uid="{00000000-0005-0000-0000-00004A610000}"/>
    <cellStyle name="연결된 셀 2 10 2" xfId="24020" xr:uid="{00000000-0005-0000-0000-00004B610000}"/>
    <cellStyle name="연결된 셀 2 11" xfId="24021" xr:uid="{00000000-0005-0000-0000-00004C610000}"/>
    <cellStyle name="연결된 셀 2 2" xfId="24022" xr:uid="{00000000-0005-0000-0000-00004D610000}"/>
    <cellStyle name="연결된 셀 2 2 2" xfId="24023" xr:uid="{00000000-0005-0000-0000-00004E610000}"/>
    <cellStyle name="연결된 셀 2 2 2 2" xfId="24024" xr:uid="{00000000-0005-0000-0000-00004F610000}"/>
    <cellStyle name="연결된 셀 2 2 3" xfId="24025" xr:uid="{00000000-0005-0000-0000-000050610000}"/>
    <cellStyle name="연결된 셀 2 2 3 2" xfId="24026" xr:uid="{00000000-0005-0000-0000-000051610000}"/>
    <cellStyle name="연결된 셀 2 2 4" xfId="24027" xr:uid="{00000000-0005-0000-0000-000052610000}"/>
    <cellStyle name="연결된 셀 2 3" xfId="24028" xr:uid="{00000000-0005-0000-0000-000053610000}"/>
    <cellStyle name="연결된 셀 2 3 2" xfId="24029" xr:uid="{00000000-0005-0000-0000-000054610000}"/>
    <cellStyle name="연결된 셀 2 3 2 2" xfId="24030" xr:uid="{00000000-0005-0000-0000-000055610000}"/>
    <cellStyle name="연결된 셀 2 3 3" xfId="24031" xr:uid="{00000000-0005-0000-0000-000056610000}"/>
    <cellStyle name="연결된 셀 2 3 3 2" xfId="24032" xr:uid="{00000000-0005-0000-0000-000057610000}"/>
    <cellStyle name="연결된 셀 2 3 4" xfId="24033" xr:uid="{00000000-0005-0000-0000-000058610000}"/>
    <cellStyle name="연결된 셀 2 4" xfId="24034" xr:uid="{00000000-0005-0000-0000-000059610000}"/>
    <cellStyle name="연결된 셀 2 4 2" xfId="24035" xr:uid="{00000000-0005-0000-0000-00005A610000}"/>
    <cellStyle name="연결된 셀 2 4 2 2" xfId="24036" xr:uid="{00000000-0005-0000-0000-00005B610000}"/>
    <cellStyle name="연결된 셀 2 4 3" xfId="24037" xr:uid="{00000000-0005-0000-0000-00005C610000}"/>
    <cellStyle name="연결된 셀 2 5" xfId="24038" xr:uid="{00000000-0005-0000-0000-00005D610000}"/>
    <cellStyle name="연결된 셀 2 5 2" xfId="24039" xr:uid="{00000000-0005-0000-0000-00005E610000}"/>
    <cellStyle name="연결된 셀 2 5 2 2" xfId="24040" xr:uid="{00000000-0005-0000-0000-00005F610000}"/>
    <cellStyle name="연결된 셀 2 5 3" xfId="24041" xr:uid="{00000000-0005-0000-0000-000060610000}"/>
    <cellStyle name="연결된 셀 2 6" xfId="24042" xr:uid="{00000000-0005-0000-0000-000061610000}"/>
    <cellStyle name="연결된 셀 2 6 2" xfId="24043" xr:uid="{00000000-0005-0000-0000-000062610000}"/>
    <cellStyle name="연결된 셀 2 7" xfId="24044" xr:uid="{00000000-0005-0000-0000-000063610000}"/>
    <cellStyle name="연결된 셀 2 7 2" xfId="24045" xr:uid="{00000000-0005-0000-0000-000064610000}"/>
    <cellStyle name="연결된 셀 2 8" xfId="24046" xr:uid="{00000000-0005-0000-0000-000065610000}"/>
    <cellStyle name="연결된 셀 2 8 2" xfId="24047" xr:uid="{00000000-0005-0000-0000-000066610000}"/>
    <cellStyle name="연결된 셀 2 9" xfId="24048" xr:uid="{00000000-0005-0000-0000-000067610000}"/>
    <cellStyle name="연결된 셀 2 9 2" xfId="24049" xr:uid="{00000000-0005-0000-0000-000068610000}"/>
    <cellStyle name="연결된 셀 3" xfId="24050" xr:uid="{00000000-0005-0000-0000-000069610000}"/>
    <cellStyle name="연결된 셀 3 2" xfId="24051" xr:uid="{00000000-0005-0000-0000-00006A610000}"/>
    <cellStyle name="연결된 셀 3 2 2" xfId="24052" xr:uid="{00000000-0005-0000-0000-00006B610000}"/>
    <cellStyle name="연결된 셀 3 2 2 2" xfId="24053" xr:uid="{00000000-0005-0000-0000-00006C610000}"/>
    <cellStyle name="연결된 셀 3 2 3" xfId="24054" xr:uid="{00000000-0005-0000-0000-00006D610000}"/>
    <cellStyle name="연결된 셀 3 3" xfId="24055" xr:uid="{00000000-0005-0000-0000-00006E610000}"/>
    <cellStyle name="연결된 셀 3 3 2" xfId="24056" xr:uid="{00000000-0005-0000-0000-00006F610000}"/>
    <cellStyle name="연결된 셀 3 3 3" xfId="24057" xr:uid="{00000000-0005-0000-0000-000070610000}"/>
    <cellStyle name="연결된 셀 3 4" xfId="24058" xr:uid="{00000000-0005-0000-0000-000071610000}"/>
    <cellStyle name="연결된 셀 3 4 2" xfId="24059" xr:uid="{00000000-0005-0000-0000-000072610000}"/>
    <cellStyle name="연결된 셀 3 5" xfId="24060" xr:uid="{00000000-0005-0000-0000-000073610000}"/>
    <cellStyle name="연결된 셀 4" xfId="24061" xr:uid="{00000000-0005-0000-0000-000074610000}"/>
    <cellStyle name="연결된 셀 4 2" xfId="24062" xr:uid="{00000000-0005-0000-0000-000075610000}"/>
    <cellStyle name="연결된 셀 4 2 2" xfId="24063" xr:uid="{00000000-0005-0000-0000-000076610000}"/>
    <cellStyle name="연결된 셀 4 2 2 2" xfId="24064" xr:uid="{00000000-0005-0000-0000-000077610000}"/>
    <cellStyle name="연결된 셀 4 2 3" xfId="24065" xr:uid="{00000000-0005-0000-0000-000078610000}"/>
    <cellStyle name="연결된 셀 4 3" xfId="24066" xr:uid="{00000000-0005-0000-0000-000079610000}"/>
    <cellStyle name="연결된 셀 4 3 2" xfId="24067" xr:uid="{00000000-0005-0000-0000-00007A610000}"/>
    <cellStyle name="연결된 셀 4 3 3" xfId="24068" xr:uid="{00000000-0005-0000-0000-00007B610000}"/>
    <cellStyle name="연결된 셀 4 4" xfId="24069" xr:uid="{00000000-0005-0000-0000-00007C610000}"/>
    <cellStyle name="연결된 셀 4 4 2" xfId="24070" xr:uid="{00000000-0005-0000-0000-00007D610000}"/>
    <cellStyle name="연결된 셀 4 5" xfId="24071" xr:uid="{00000000-0005-0000-0000-00007E610000}"/>
    <cellStyle name="연결된 셀 4 5 2" xfId="24072" xr:uid="{00000000-0005-0000-0000-00007F610000}"/>
    <cellStyle name="연결된 셀 4 6" xfId="24073" xr:uid="{00000000-0005-0000-0000-000080610000}"/>
    <cellStyle name="연결된 셀 4 6 2" xfId="24074" xr:uid="{00000000-0005-0000-0000-000081610000}"/>
    <cellStyle name="연결된 셀 4 7" xfId="24075" xr:uid="{00000000-0005-0000-0000-000082610000}"/>
    <cellStyle name="연결된 셀 5" xfId="24076" xr:uid="{00000000-0005-0000-0000-000083610000}"/>
    <cellStyle name="연결된 셀 5 2" xfId="24077" xr:uid="{00000000-0005-0000-0000-000084610000}"/>
    <cellStyle name="연결된 셀 5 2 2" xfId="24078" xr:uid="{00000000-0005-0000-0000-000085610000}"/>
    <cellStyle name="연결된 셀 5 2 2 2" xfId="24079" xr:uid="{00000000-0005-0000-0000-000086610000}"/>
    <cellStyle name="연결된 셀 5 2 3" xfId="24080" xr:uid="{00000000-0005-0000-0000-000087610000}"/>
    <cellStyle name="연결된 셀 5 3" xfId="24081" xr:uid="{00000000-0005-0000-0000-000088610000}"/>
    <cellStyle name="연결된 셀 5 3 2" xfId="24082" xr:uid="{00000000-0005-0000-0000-000089610000}"/>
    <cellStyle name="연결된 셀 5 3 3" xfId="24083" xr:uid="{00000000-0005-0000-0000-00008A610000}"/>
    <cellStyle name="연결된 셀 5 4" xfId="24084" xr:uid="{00000000-0005-0000-0000-00008B610000}"/>
    <cellStyle name="연결된 셀 5 4 2" xfId="24085" xr:uid="{00000000-0005-0000-0000-00008C610000}"/>
    <cellStyle name="연결된 셀 5 5" xfId="24086" xr:uid="{00000000-0005-0000-0000-00008D610000}"/>
    <cellStyle name="연결된 셀 5 5 2" xfId="24087" xr:uid="{00000000-0005-0000-0000-00008E610000}"/>
    <cellStyle name="연결된 셀 5 6" xfId="24088" xr:uid="{00000000-0005-0000-0000-00008F610000}"/>
    <cellStyle name="연결된 셀 6" xfId="24089" xr:uid="{00000000-0005-0000-0000-000090610000}"/>
    <cellStyle name="연결된 셀 6 2" xfId="24090" xr:uid="{00000000-0005-0000-0000-000091610000}"/>
    <cellStyle name="연결된 셀 6 2 2" xfId="24091" xr:uid="{00000000-0005-0000-0000-000092610000}"/>
    <cellStyle name="연결된 셀 6 3" xfId="24092" xr:uid="{00000000-0005-0000-0000-000093610000}"/>
    <cellStyle name="연결된 셀 6 3 2" xfId="24093" xr:uid="{00000000-0005-0000-0000-000094610000}"/>
    <cellStyle name="연결된 셀 6 4" xfId="24094" xr:uid="{00000000-0005-0000-0000-000095610000}"/>
    <cellStyle name="연결된 셀 6 5" xfId="24095" xr:uid="{00000000-0005-0000-0000-000096610000}"/>
    <cellStyle name="연결된 셀 7" xfId="24096" xr:uid="{00000000-0005-0000-0000-000097610000}"/>
    <cellStyle name="연결된 셀 7 2" xfId="24097" xr:uid="{00000000-0005-0000-0000-000098610000}"/>
    <cellStyle name="연결된 셀 7 2 2" xfId="24098" xr:uid="{00000000-0005-0000-0000-000099610000}"/>
    <cellStyle name="연결된 셀 7 3" xfId="24099" xr:uid="{00000000-0005-0000-0000-00009A610000}"/>
    <cellStyle name="연결된 셀 8" xfId="24100" xr:uid="{00000000-0005-0000-0000-00009B610000}"/>
    <cellStyle name="연결된 셀 8 2" xfId="24101" xr:uid="{00000000-0005-0000-0000-00009C610000}"/>
    <cellStyle name="연결된 셀 9" xfId="24102" xr:uid="{00000000-0005-0000-0000-00009D610000}"/>
    <cellStyle name="연결된 셀 9 2" xfId="24103" xr:uid="{00000000-0005-0000-0000-00009E610000}"/>
    <cellStyle name="열어본 하이퍼링크" xfId="24104" xr:uid="{00000000-0005-0000-0000-00009F610000}"/>
    <cellStyle name="열어본 하이퍼링크 2" xfId="24105" xr:uid="{00000000-0005-0000-0000-0000A0610000}"/>
    <cellStyle name="예약일" xfId="24106" xr:uid="{00000000-0005-0000-0000-0000A1610000}"/>
    <cellStyle name="예약일 2" xfId="24107" xr:uid="{00000000-0005-0000-0000-0000A2610000}"/>
    <cellStyle name="요약 10" xfId="24108" xr:uid="{00000000-0005-0000-0000-0000A3610000}"/>
    <cellStyle name="요약 10 2" xfId="24109" xr:uid="{00000000-0005-0000-0000-0000A4610000}"/>
    <cellStyle name="요약 10 2 2" xfId="24110" xr:uid="{00000000-0005-0000-0000-0000A5610000}"/>
    <cellStyle name="요약 10 2 3" xfId="24111" xr:uid="{00000000-0005-0000-0000-0000A6610000}"/>
    <cellStyle name="요약 10 2 4" xfId="24112" xr:uid="{00000000-0005-0000-0000-0000A7610000}"/>
    <cellStyle name="요약 10 3" xfId="24113" xr:uid="{00000000-0005-0000-0000-0000A8610000}"/>
    <cellStyle name="요약 10 4" xfId="24114" xr:uid="{00000000-0005-0000-0000-0000A9610000}"/>
    <cellStyle name="요약 10 5" xfId="24115" xr:uid="{00000000-0005-0000-0000-0000AA610000}"/>
    <cellStyle name="요약 11" xfId="24116" xr:uid="{00000000-0005-0000-0000-0000AB610000}"/>
    <cellStyle name="요약 11 2" xfId="24117" xr:uid="{00000000-0005-0000-0000-0000AC610000}"/>
    <cellStyle name="요약 11 3" xfId="24118" xr:uid="{00000000-0005-0000-0000-0000AD610000}"/>
    <cellStyle name="요약 11 4" xfId="24119" xr:uid="{00000000-0005-0000-0000-0000AE610000}"/>
    <cellStyle name="요약 12" xfId="24120" xr:uid="{00000000-0005-0000-0000-0000AF610000}"/>
    <cellStyle name="요약 12 2" xfId="24121" xr:uid="{00000000-0005-0000-0000-0000B0610000}"/>
    <cellStyle name="요약 12 3" xfId="24122" xr:uid="{00000000-0005-0000-0000-0000B1610000}"/>
    <cellStyle name="요약 12 4" xfId="24123" xr:uid="{00000000-0005-0000-0000-0000B2610000}"/>
    <cellStyle name="요약 13" xfId="24124" xr:uid="{00000000-0005-0000-0000-0000B3610000}"/>
    <cellStyle name="요약 13 2" xfId="24125" xr:uid="{00000000-0005-0000-0000-0000B4610000}"/>
    <cellStyle name="요약 13 3" xfId="24126" xr:uid="{00000000-0005-0000-0000-0000B5610000}"/>
    <cellStyle name="요약 13 4" xfId="24127" xr:uid="{00000000-0005-0000-0000-0000B6610000}"/>
    <cellStyle name="요약 14" xfId="24128" xr:uid="{00000000-0005-0000-0000-0000B7610000}"/>
    <cellStyle name="요약 15" xfId="24129" xr:uid="{00000000-0005-0000-0000-0000B8610000}"/>
    <cellStyle name="요약 2" xfId="24130" xr:uid="{00000000-0005-0000-0000-0000B9610000}"/>
    <cellStyle name="요약 2 10" xfId="24131" xr:uid="{00000000-0005-0000-0000-0000BA610000}"/>
    <cellStyle name="요약 2 10 2" xfId="24132" xr:uid="{00000000-0005-0000-0000-0000BB610000}"/>
    <cellStyle name="요약 2 10 3" xfId="24133" xr:uid="{00000000-0005-0000-0000-0000BC610000}"/>
    <cellStyle name="요약 2 10 4" xfId="24134" xr:uid="{00000000-0005-0000-0000-0000BD610000}"/>
    <cellStyle name="요약 2 11" xfId="24135" xr:uid="{00000000-0005-0000-0000-0000BE610000}"/>
    <cellStyle name="요약 2 11 2" xfId="24136" xr:uid="{00000000-0005-0000-0000-0000BF610000}"/>
    <cellStyle name="요약 2 11 3" xfId="24137" xr:uid="{00000000-0005-0000-0000-0000C0610000}"/>
    <cellStyle name="요약 2 11 4" xfId="24138" xr:uid="{00000000-0005-0000-0000-0000C1610000}"/>
    <cellStyle name="요약 2 12" xfId="24139" xr:uid="{00000000-0005-0000-0000-0000C2610000}"/>
    <cellStyle name="요약 2 13" xfId="24140" xr:uid="{00000000-0005-0000-0000-0000C3610000}"/>
    <cellStyle name="요약 2 13 2" xfId="24141" xr:uid="{00000000-0005-0000-0000-0000C4610000}"/>
    <cellStyle name="요약 2 14" xfId="24142" xr:uid="{00000000-0005-0000-0000-0000C5610000}"/>
    <cellStyle name="요약 2 15" xfId="24143" xr:uid="{00000000-0005-0000-0000-0000C6610000}"/>
    <cellStyle name="요약 2 16" xfId="24144" xr:uid="{00000000-0005-0000-0000-0000C7610000}"/>
    <cellStyle name="요약 2 17" xfId="24145" xr:uid="{00000000-0005-0000-0000-0000C8610000}"/>
    <cellStyle name="요약 2 18" xfId="24146" xr:uid="{00000000-0005-0000-0000-0000C9610000}"/>
    <cellStyle name="요약 2 19" xfId="24147" xr:uid="{00000000-0005-0000-0000-0000CA610000}"/>
    <cellStyle name="요약 2 2" xfId="24148" xr:uid="{00000000-0005-0000-0000-0000CB610000}"/>
    <cellStyle name="요약 2 2 10" xfId="24149" xr:uid="{00000000-0005-0000-0000-0000CC610000}"/>
    <cellStyle name="요약 2 2 10 2" xfId="24150" xr:uid="{00000000-0005-0000-0000-0000CD610000}"/>
    <cellStyle name="요약 2 2 10 3" xfId="24151" xr:uid="{00000000-0005-0000-0000-0000CE610000}"/>
    <cellStyle name="요약 2 2 11" xfId="24152" xr:uid="{00000000-0005-0000-0000-0000CF610000}"/>
    <cellStyle name="요약 2 2 12" xfId="24153" xr:uid="{00000000-0005-0000-0000-0000D0610000}"/>
    <cellStyle name="요약 2 2 13" xfId="24154" xr:uid="{00000000-0005-0000-0000-0000D1610000}"/>
    <cellStyle name="요약 2 2 2" xfId="24155" xr:uid="{00000000-0005-0000-0000-0000D2610000}"/>
    <cellStyle name="요약 2 2 2 2" xfId="24156" xr:uid="{00000000-0005-0000-0000-0000D3610000}"/>
    <cellStyle name="요약 2 2 2 2 2" xfId="24157" xr:uid="{00000000-0005-0000-0000-0000D4610000}"/>
    <cellStyle name="요약 2 2 2 2 3" xfId="24158" xr:uid="{00000000-0005-0000-0000-0000D5610000}"/>
    <cellStyle name="요약 2 2 2 2 4" xfId="24159" xr:uid="{00000000-0005-0000-0000-0000D6610000}"/>
    <cellStyle name="요약 2 2 2 3" xfId="24160" xr:uid="{00000000-0005-0000-0000-0000D7610000}"/>
    <cellStyle name="요약 2 2 2 3 2" xfId="24161" xr:uid="{00000000-0005-0000-0000-0000D8610000}"/>
    <cellStyle name="요약 2 2 2 3 3" xfId="24162" xr:uid="{00000000-0005-0000-0000-0000D9610000}"/>
    <cellStyle name="요약 2 2 2 3 4" xfId="24163" xr:uid="{00000000-0005-0000-0000-0000DA610000}"/>
    <cellStyle name="요약 2 2 2 4" xfId="24164" xr:uid="{00000000-0005-0000-0000-0000DB610000}"/>
    <cellStyle name="요약 2 2 2 4 2" xfId="24165" xr:uid="{00000000-0005-0000-0000-0000DC610000}"/>
    <cellStyle name="요약 2 2 2 4 3" xfId="24166" xr:uid="{00000000-0005-0000-0000-0000DD610000}"/>
    <cellStyle name="요약 2 2 2 4 4" xfId="24167" xr:uid="{00000000-0005-0000-0000-0000DE610000}"/>
    <cellStyle name="요약 2 2 2 5" xfId="24168" xr:uid="{00000000-0005-0000-0000-0000DF610000}"/>
    <cellStyle name="요약 2 2 2 6" xfId="24169" xr:uid="{00000000-0005-0000-0000-0000E0610000}"/>
    <cellStyle name="요약 2 2 2 6 2" xfId="24170" xr:uid="{00000000-0005-0000-0000-0000E1610000}"/>
    <cellStyle name="요약 2 2 2 6 3" xfId="24171" xr:uid="{00000000-0005-0000-0000-0000E2610000}"/>
    <cellStyle name="요약 2 2 2 7" xfId="24172" xr:uid="{00000000-0005-0000-0000-0000E3610000}"/>
    <cellStyle name="요약 2 2 2 8" xfId="24173" xr:uid="{00000000-0005-0000-0000-0000E4610000}"/>
    <cellStyle name="요약 2 2 3" xfId="24174" xr:uid="{00000000-0005-0000-0000-0000E5610000}"/>
    <cellStyle name="요약 2 2 3 2" xfId="24175" xr:uid="{00000000-0005-0000-0000-0000E6610000}"/>
    <cellStyle name="요약 2 2 3 2 2" xfId="24176" xr:uid="{00000000-0005-0000-0000-0000E7610000}"/>
    <cellStyle name="요약 2 2 3 2 3" xfId="24177" xr:uid="{00000000-0005-0000-0000-0000E8610000}"/>
    <cellStyle name="요약 2 2 3 2 4" xfId="24178" xr:uid="{00000000-0005-0000-0000-0000E9610000}"/>
    <cellStyle name="요약 2 2 3 3" xfId="24179" xr:uid="{00000000-0005-0000-0000-0000EA610000}"/>
    <cellStyle name="요약 2 2 3 3 2" xfId="24180" xr:uid="{00000000-0005-0000-0000-0000EB610000}"/>
    <cellStyle name="요약 2 2 3 3 3" xfId="24181" xr:uid="{00000000-0005-0000-0000-0000EC610000}"/>
    <cellStyle name="요약 2 2 3 3 4" xfId="24182" xr:uid="{00000000-0005-0000-0000-0000ED610000}"/>
    <cellStyle name="요약 2 2 3 4" xfId="24183" xr:uid="{00000000-0005-0000-0000-0000EE610000}"/>
    <cellStyle name="요약 2 2 3 5" xfId="24184" xr:uid="{00000000-0005-0000-0000-0000EF610000}"/>
    <cellStyle name="요약 2 2 3 5 2" xfId="24185" xr:uid="{00000000-0005-0000-0000-0000F0610000}"/>
    <cellStyle name="요약 2 2 3 5 3" xfId="24186" xr:uid="{00000000-0005-0000-0000-0000F1610000}"/>
    <cellStyle name="요약 2 2 3 6" xfId="24187" xr:uid="{00000000-0005-0000-0000-0000F2610000}"/>
    <cellStyle name="요약 2 2 3 7" xfId="24188" xr:uid="{00000000-0005-0000-0000-0000F3610000}"/>
    <cellStyle name="요약 2 2 4" xfId="24189" xr:uid="{00000000-0005-0000-0000-0000F4610000}"/>
    <cellStyle name="요약 2 2 4 2" xfId="24190" xr:uid="{00000000-0005-0000-0000-0000F5610000}"/>
    <cellStyle name="요약 2 2 4 2 2" xfId="24191" xr:uid="{00000000-0005-0000-0000-0000F6610000}"/>
    <cellStyle name="요약 2 2 4 2 3" xfId="24192" xr:uid="{00000000-0005-0000-0000-0000F7610000}"/>
    <cellStyle name="요약 2 2 4 2 4" xfId="24193" xr:uid="{00000000-0005-0000-0000-0000F8610000}"/>
    <cellStyle name="요약 2 2 4 3" xfId="24194" xr:uid="{00000000-0005-0000-0000-0000F9610000}"/>
    <cellStyle name="요약 2 2 4 3 2" xfId="24195" xr:uid="{00000000-0005-0000-0000-0000FA610000}"/>
    <cellStyle name="요약 2 2 4 3 3" xfId="24196" xr:uid="{00000000-0005-0000-0000-0000FB610000}"/>
    <cellStyle name="요약 2 2 4 3 4" xfId="24197" xr:uid="{00000000-0005-0000-0000-0000FC610000}"/>
    <cellStyle name="요약 2 2 4 4" xfId="24198" xr:uid="{00000000-0005-0000-0000-0000FD610000}"/>
    <cellStyle name="요약 2 2 4 5" xfId="24199" xr:uid="{00000000-0005-0000-0000-0000FE610000}"/>
    <cellStyle name="요약 2 2 4 6" xfId="24200" xr:uid="{00000000-0005-0000-0000-0000FF610000}"/>
    <cellStyle name="요약 2 2 5" xfId="24201" xr:uid="{00000000-0005-0000-0000-000000620000}"/>
    <cellStyle name="요약 2 2 5 2" xfId="24202" xr:uid="{00000000-0005-0000-0000-000001620000}"/>
    <cellStyle name="요약 2 2 5 2 2" xfId="24203" xr:uid="{00000000-0005-0000-0000-000002620000}"/>
    <cellStyle name="요약 2 2 5 2 3" xfId="24204" xr:uid="{00000000-0005-0000-0000-000003620000}"/>
    <cellStyle name="요약 2 2 5 2 4" xfId="24205" xr:uid="{00000000-0005-0000-0000-000004620000}"/>
    <cellStyle name="요약 2 2 5 3" xfId="24206" xr:uid="{00000000-0005-0000-0000-000005620000}"/>
    <cellStyle name="요약 2 2 5 3 2" xfId="24207" xr:uid="{00000000-0005-0000-0000-000006620000}"/>
    <cellStyle name="요약 2 2 5 3 3" xfId="24208" xr:uid="{00000000-0005-0000-0000-000007620000}"/>
    <cellStyle name="요약 2 2 5 3 4" xfId="24209" xr:uid="{00000000-0005-0000-0000-000008620000}"/>
    <cellStyle name="요약 2 2 5 4" xfId="24210" xr:uid="{00000000-0005-0000-0000-000009620000}"/>
    <cellStyle name="요약 2 2 5 5" xfId="24211" xr:uid="{00000000-0005-0000-0000-00000A620000}"/>
    <cellStyle name="요약 2 2 5 6" xfId="24212" xr:uid="{00000000-0005-0000-0000-00000B620000}"/>
    <cellStyle name="요약 2 2 6" xfId="24213" xr:uid="{00000000-0005-0000-0000-00000C620000}"/>
    <cellStyle name="요약 2 2 6 2" xfId="24214" xr:uid="{00000000-0005-0000-0000-00000D620000}"/>
    <cellStyle name="요약 2 2 6 3" xfId="24215" xr:uid="{00000000-0005-0000-0000-00000E620000}"/>
    <cellStyle name="요약 2 2 6 4" xfId="24216" xr:uid="{00000000-0005-0000-0000-00000F620000}"/>
    <cellStyle name="요약 2 2 7" xfId="24217" xr:uid="{00000000-0005-0000-0000-000010620000}"/>
    <cellStyle name="요약 2 2 7 2" xfId="24218" xr:uid="{00000000-0005-0000-0000-000011620000}"/>
    <cellStyle name="요약 2 2 7 3" xfId="24219" xr:uid="{00000000-0005-0000-0000-000012620000}"/>
    <cellStyle name="요약 2 2 7 4" xfId="24220" xr:uid="{00000000-0005-0000-0000-000013620000}"/>
    <cellStyle name="요약 2 2 8" xfId="24221" xr:uid="{00000000-0005-0000-0000-000014620000}"/>
    <cellStyle name="요약 2 2 8 2" xfId="24222" xr:uid="{00000000-0005-0000-0000-000015620000}"/>
    <cellStyle name="요약 2 2 8 3" xfId="24223" xr:uid="{00000000-0005-0000-0000-000016620000}"/>
    <cellStyle name="요약 2 2 8 4" xfId="24224" xr:uid="{00000000-0005-0000-0000-000017620000}"/>
    <cellStyle name="요약 2 2 9" xfId="24225" xr:uid="{00000000-0005-0000-0000-000018620000}"/>
    <cellStyle name="요약 2 20" xfId="24226" xr:uid="{00000000-0005-0000-0000-000019620000}"/>
    <cellStyle name="요약 2 21" xfId="24227" xr:uid="{00000000-0005-0000-0000-00001A620000}"/>
    <cellStyle name="요약 2 22" xfId="24228" xr:uid="{00000000-0005-0000-0000-00001B620000}"/>
    <cellStyle name="요약 2 23" xfId="24229" xr:uid="{00000000-0005-0000-0000-00001C620000}"/>
    <cellStyle name="요약 2 24" xfId="24230" xr:uid="{00000000-0005-0000-0000-00001D620000}"/>
    <cellStyle name="요약 2 25" xfId="24231" xr:uid="{00000000-0005-0000-0000-00001E620000}"/>
    <cellStyle name="요약 2 26" xfId="24232" xr:uid="{00000000-0005-0000-0000-00001F620000}"/>
    <cellStyle name="요약 2 27" xfId="24233" xr:uid="{00000000-0005-0000-0000-000020620000}"/>
    <cellStyle name="요약 2 28" xfId="24234" xr:uid="{00000000-0005-0000-0000-000021620000}"/>
    <cellStyle name="요약 2 3" xfId="24235" xr:uid="{00000000-0005-0000-0000-000022620000}"/>
    <cellStyle name="요약 2 3 10" xfId="24236" xr:uid="{00000000-0005-0000-0000-000023620000}"/>
    <cellStyle name="요약 2 3 11" xfId="24237" xr:uid="{00000000-0005-0000-0000-000024620000}"/>
    <cellStyle name="요약 2 3 2" xfId="24238" xr:uid="{00000000-0005-0000-0000-000025620000}"/>
    <cellStyle name="요약 2 3 2 2" xfId="24239" xr:uid="{00000000-0005-0000-0000-000026620000}"/>
    <cellStyle name="요약 2 3 2 2 2" xfId="24240" xr:uid="{00000000-0005-0000-0000-000027620000}"/>
    <cellStyle name="요약 2 3 2 2 3" xfId="24241" xr:uid="{00000000-0005-0000-0000-000028620000}"/>
    <cellStyle name="요약 2 3 2 2 4" xfId="24242" xr:uid="{00000000-0005-0000-0000-000029620000}"/>
    <cellStyle name="요약 2 3 2 3" xfId="24243" xr:uid="{00000000-0005-0000-0000-00002A620000}"/>
    <cellStyle name="요약 2 3 2 3 2" xfId="24244" xr:uid="{00000000-0005-0000-0000-00002B620000}"/>
    <cellStyle name="요약 2 3 2 3 3" xfId="24245" xr:uid="{00000000-0005-0000-0000-00002C620000}"/>
    <cellStyle name="요약 2 3 2 3 4" xfId="24246" xr:uid="{00000000-0005-0000-0000-00002D620000}"/>
    <cellStyle name="요약 2 3 2 4" xfId="24247" xr:uid="{00000000-0005-0000-0000-00002E620000}"/>
    <cellStyle name="요약 2 3 2 4 2" xfId="24248" xr:uid="{00000000-0005-0000-0000-00002F620000}"/>
    <cellStyle name="요약 2 3 2 4 3" xfId="24249" xr:uid="{00000000-0005-0000-0000-000030620000}"/>
    <cellStyle name="요약 2 3 2 4 4" xfId="24250" xr:uid="{00000000-0005-0000-0000-000031620000}"/>
    <cellStyle name="요약 2 3 2 5" xfId="24251" xr:uid="{00000000-0005-0000-0000-000032620000}"/>
    <cellStyle name="요약 2 3 2 6" xfId="24252" xr:uid="{00000000-0005-0000-0000-000033620000}"/>
    <cellStyle name="요약 2 3 2 6 2" xfId="24253" xr:uid="{00000000-0005-0000-0000-000034620000}"/>
    <cellStyle name="요약 2 3 2 6 3" xfId="24254" xr:uid="{00000000-0005-0000-0000-000035620000}"/>
    <cellStyle name="요약 2 3 2 7" xfId="24255" xr:uid="{00000000-0005-0000-0000-000036620000}"/>
    <cellStyle name="요약 2 3 2 8" xfId="24256" xr:uid="{00000000-0005-0000-0000-000037620000}"/>
    <cellStyle name="요약 2 3 3" xfId="24257" xr:uid="{00000000-0005-0000-0000-000038620000}"/>
    <cellStyle name="요약 2 3 3 2" xfId="24258" xr:uid="{00000000-0005-0000-0000-000039620000}"/>
    <cellStyle name="요약 2 3 3 2 2" xfId="24259" xr:uid="{00000000-0005-0000-0000-00003A620000}"/>
    <cellStyle name="요약 2 3 3 2 3" xfId="24260" xr:uid="{00000000-0005-0000-0000-00003B620000}"/>
    <cellStyle name="요약 2 3 3 2 4" xfId="24261" xr:uid="{00000000-0005-0000-0000-00003C620000}"/>
    <cellStyle name="요약 2 3 3 3" xfId="24262" xr:uid="{00000000-0005-0000-0000-00003D620000}"/>
    <cellStyle name="요약 2 3 3 3 2" xfId="24263" xr:uid="{00000000-0005-0000-0000-00003E620000}"/>
    <cellStyle name="요약 2 3 3 3 3" xfId="24264" xr:uid="{00000000-0005-0000-0000-00003F620000}"/>
    <cellStyle name="요약 2 3 3 3 4" xfId="24265" xr:uid="{00000000-0005-0000-0000-000040620000}"/>
    <cellStyle name="요약 2 3 3 4" xfId="24266" xr:uid="{00000000-0005-0000-0000-000041620000}"/>
    <cellStyle name="요약 2 3 3 5" xfId="24267" xr:uid="{00000000-0005-0000-0000-000042620000}"/>
    <cellStyle name="요약 2 3 3 5 2" xfId="24268" xr:uid="{00000000-0005-0000-0000-000043620000}"/>
    <cellStyle name="요약 2 3 3 5 3" xfId="24269" xr:uid="{00000000-0005-0000-0000-000044620000}"/>
    <cellStyle name="요약 2 3 3 6" xfId="24270" xr:uid="{00000000-0005-0000-0000-000045620000}"/>
    <cellStyle name="요약 2 3 3 7" xfId="24271" xr:uid="{00000000-0005-0000-0000-000046620000}"/>
    <cellStyle name="요약 2 3 4" xfId="24272" xr:uid="{00000000-0005-0000-0000-000047620000}"/>
    <cellStyle name="요약 2 3 4 2" xfId="24273" xr:uid="{00000000-0005-0000-0000-000048620000}"/>
    <cellStyle name="요약 2 3 4 3" xfId="24274" xr:uid="{00000000-0005-0000-0000-000049620000}"/>
    <cellStyle name="요약 2 3 4 4" xfId="24275" xr:uid="{00000000-0005-0000-0000-00004A620000}"/>
    <cellStyle name="요약 2 3 5" xfId="24276" xr:uid="{00000000-0005-0000-0000-00004B620000}"/>
    <cellStyle name="요약 2 3 5 2" xfId="24277" xr:uid="{00000000-0005-0000-0000-00004C620000}"/>
    <cellStyle name="요약 2 3 5 3" xfId="24278" xr:uid="{00000000-0005-0000-0000-00004D620000}"/>
    <cellStyle name="요약 2 3 5 4" xfId="24279" xr:uid="{00000000-0005-0000-0000-00004E620000}"/>
    <cellStyle name="요약 2 3 6" xfId="24280" xr:uid="{00000000-0005-0000-0000-00004F620000}"/>
    <cellStyle name="요약 2 3 6 2" xfId="24281" xr:uid="{00000000-0005-0000-0000-000050620000}"/>
    <cellStyle name="요약 2 3 6 3" xfId="24282" xr:uid="{00000000-0005-0000-0000-000051620000}"/>
    <cellStyle name="요약 2 3 6 4" xfId="24283" xr:uid="{00000000-0005-0000-0000-000052620000}"/>
    <cellStyle name="요약 2 3 7" xfId="24284" xr:uid="{00000000-0005-0000-0000-000053620000}"/>
    <cellStyle name="요약 2 3 8" xfId="24285" xr:uid="{00000000-0005-0000-0000-000054620000}"/>
    <cellStyle name="요약 2 3 8 2" xfId="24286" xr:uid="{00000000-0005-0000-0000-000055620000}"/>
    <cellStyle name="요약 2 3 8 3" xfId="24287" xr:uid="{00000000-0005-0000-0000-000056620000}"/>
    <cellStyle name="요약 2 3 9" xfId="24288" xr:uid="{00000000-0005-0000-0000-000057620000}"/>
    <cellStyle name="요약 2 4" xfId="24289" xr:uid="{00000000-0005-0000-0000-000058620000}"/>
    <cellStyle name="요약 2 4 2" xfId="24290" xr:uid="{00000000-0005-0000-0000-000059620000}"/>
    <cellStyle name="요약 2 4 2 2" xfId="24291" xr:uid="{00000000-0005-0000-0000-00005A620000}"/>
    <cellStyle name="요약 2 4 2 3" xfId="24292" xr:uid="{00000000-0005-0000-0000-00005B620000}"/>
    <cellStyle name="요약 2 4 2 4" xfId="24293" xr:uid="{00000000-0005-0000-0000-00005C620000}"/>
    <cellStyle name="요약 2 4 3" xfId="24294" xr:uid="{00000000-0005-0000-0000-00005D620000}"/>
    <cellStyle name="요약 2 4 3 2" xfId="24295" xr:uid="{00000000-0005-0000-0000-00005E620000}"/>
    <cellStyle name="요약 2 4 3 3" xfId="24296" xr:uid="{00000000-0005-0000-0000-00005F620000}"/>
    <cellStyle name="요약 2 4 3 4" xfId="24297" xr:uid="{00000000-0005-0000-0000-000060620000}"/>
    <cellStyle name="요약 2 4 4" xfId="24298" xr:uid="{00000000-0005-0000-0000-000061620000}"/>
    <cellStyle name="요약 2 4 4 2" xfId="24299" xr:uid="{00000000-0005-0000-0000-000062620000}"/>
    <cellStyle name="요약 2 4 5" xfId="24300" xr:uid="{00000000-0005-0000-0000-000063620000}"/>
    <cellStyle name="요약 2 5" xfId="24301" xr:uid="{00000000-0005-0000-0000-000064620000}"/>
    <cellStyle name="요약 2 5 2" xfId="24302" xr:uid="{00000000-0005-0000-0000-000065620000}"/>
    <cellStyle name="요약 2 5 2 2" xfId="24303" xr:uid="{00000000-0005-0000-0000-000066620000}"/>
    <cellStyle name="요약 2 5 2 3" xfId="24304" xr:uid="{00000000-0005-0000-0000-000067620000}"/>
    <cellStyle name="요약 2 5 2 4" xfId="24305" xr:uid="{00000000-0005-0000-0000-000068620000}"/>
    <cellStyle name="요약 2 5 3" xfId="24306" xr:uid="{00000000-0005-0000-0000-000069620000}"/>
    <cellStyle name="요약 2 5 3 2" xfId="24307" xr:uid="{00000000-0005-0000-0000-00006A620000}"/>
    <cellStyle name="요약 2 5 3 3" xfId="24308" xr:uid="{00000000-0005-0000-0000-00006B620000}"/>
    <cellStyle name="요약 2 5 3 4" xfId="24309" xr:uid="{00000000-0005-0000-0000-00006C620000}"/>
    <cellStyle name="요약 2 5 4" xfId="24310" xr:uid="{00000000-0005-0000-0000-00006D620000}"/>
    <cellStyle name="요약 2 5 4 2" xfId="24311" xr:uid="{00000000-0005-0000-0000-00006E620000}"/>
    <cellStyle name="요약 2 5 5" xfId="24312" xr:uid="{00000000-0005-0000-0000-00006F620000}"/>
    <cellStyle name="요약 2 6" xfId="24313" xr:uid="{00000000-0005-0000-0000-000070620000}"/>
    <cellStyle name="요약 2 6 2" xfId="24314" xr:uid="{00000000-0005-0000-0000-000071620000}"/>
    <cellStyle name="요약 2 6 2 2" xfId="24315" xr:uid="{00000000-0005-0000-0000-000072620000}"/>
    <cellStyle name="요약 2 6 2 3" xfId="24316" xr:uid="{00000000-0005-0000-0000-000073620000}"/>
    <cellStyle name="요약 2 6 2 4" xfId="24317" xr:uid="{00000000-0005-0000-0000-000074620000}"/>
    <cellStyle name="요약 2 6 3" xfId="24318" xr:uid="{00000000-0005-0000-0000-000075620000}"/>
    <cellStyle name="요약 2 6 3 2" xfId="24319" xr:uid="{00000000-0005-0000-0000-000076620000}"/>
    <cellStyle name="요약 2 6 3 3" xfId="24320" xr:uid="{00000000-0005-0000-0000-000077620000}"/>
    <cellStyle name="요약 2 6 3 4" xfId="24321" xr:uid="{00000000-0005-0000-0000-000078620000}"/>
    <cellStyle name="요약 2 6 4" xfId="24322" xr:uid="{00000000-0005-0000-0000-000079620000}"/>
    <cellStyle name="요약 2 6 5" xfId="24323" xr:uid="{00000000-0005-0000-0000-00007A620000}"/>
    <cellStyle name="요약 2 6 6" xfId="24324" xr:uid="{00000000-0005-0000-0000-00007B620000}"/>
    <cellStyle name="요약 2 7" xfId="24325" xr:uid="{00000000-0005-0000-0000-00007C620000}"/>
    <cellStyle name="요약 2 7 2" xfId="24326" xr:uid="{00000000-0005-0000-0000-00007D620000}"/>
    <cellStyle name="요약 2 7 3" xfId="24327" xr:uid="{00000000-0005-0000-0000-00007E620000}"/>
    <cellStyle name="요약 2 7 4" xfId="24328" xr:uid="{00000000-0005-0000-0000-00007F620000}"/>
    <cellStyle name="요약 2 8" xfId="24329" xr:uid="{00000000-0005-0000-0000-000080620000}"/>
    <cellStyle name="요약 2 8 2" xfId="24330" xr:uid="{00000000-0005-0000-0000-000081620000}"/>
    <cellStyle name="요약 2 8 3" xfId="24331" xr:uid="{00000000-0005-0000-0000-000082620000}"/>
    <cellStyle name="요약 2 8 4" xfId="24332" xr:uid="{00000000-0005-0000-0000-000083620000}"/>
    <cellStyle name="요약 2 9" xfId="24333" xr:uid="{00000000-0005-0000-0000-000084620000}"/>
    <cellStyle name="요약 2 9 2" xfId="24334" xr:uid="{00000000-0005-0000-0000-000085620000}"/>
    <cellStyle name="요약 2 9 3" xfId="24335" xr:uid="{00000000-0005-0000-0000-000086620000}"/>
    <cellStyle name="요약 2 9 4" xfId="24336" xr:uid="{00000000-0005-0000-0000-000087620000}"/>
    <cellStyle name="요약 2_0602_휴대폰구판재현황(새양식)대리님" xfId="24337" xr:uid="{00000000-0005-0000-0000-000088620000}"/>
    <cellStyle name="요약 3" xfId="24338" xr:uid="{00000000-0005-0000-0000-000089620000}"/>
    <cellStyle name="요약 3 10" xfId="24339" xr:uid="{00000000-0005-0000-0000-00008A620000}"/>
    <cellStyle name="요약 3 11" xfId="24340" xr:uid="{00000000-0005-0000-0000-00008B620000}"/>
    <cellStyle name="요약 3 11 2" xfId="24341" xr:uid="{00000000-0005-0000-0000-00008C620000}"/>
    <cellStyle name="요약 3 11 3" xfId="24342" xr:uid="{00000000-0005-0000-0000-00008D620000}"/>
    <cellStyle name="요약 3 2" xfId="24343" xr:uid="{00000000-0005-0000-0000-00008E620000}"/>
    <cellStyle name="요약 3 2 2" xfId="24344" xr:uid="{00000000-0005-0000-0000-00008F620000}"/>
    <cellStyle name="요약 3 2 2 2" xfId="24345" xr:uid="{00000000-0005-0000-0000-000090620000}"/>
    <cellStyle name="요약 3 2 2 2 2" xfId="24346" xr:uid="{00000000-0005-0000-0000-000091620000}"/>
    <cellStyle name="요약 3 2 2 2 3" xfId="24347" xr:uid="{00000000-0005-0000-0000-000092620000}"/>
    <cellStyle name="요약 3 2 2 2 4" xfId="24348" xr:uid="{00000000-0005-0000-0000-000093620000}"/>
    <cellStyle name="요약 3 2 2 3" xfId="24349" xr:uid="{00000000-0005-0000-0000-000094620000}"/>
    <cellStyle name="요약 3 2 2 3 2" xfId="24350" xr:uid="{00000000-0005-0000-0000-000095620000}"/>
    <cellStyle name="요약 3 2 2 3 3" xfId="24351" xr:uid="{00000000-0005-0000-0000-000096620000}"/>
    <cellStyle name="요약 3 2 2 3 4" xfId="24352" xr:uid="{00000000-0005-0000-0000-000097620000}"/>
    <cellStyle name="요약 3 2 2 4" xfId="24353" xr:uid="{00000000-0005-0000-0000-000098620000}"/>
    <cellStyle name="요약 3 2 2 5" xfId="24354" xr:uid="{00000000-0005-0000-0000-000099620000}"/>
    <cellStyle name="요약 3 2 2 6" xfId="24355" xr:uid="{00000000-0005-0000-0000-00009A620000}"/>
    <cellStyle name="요약 3 2 3" xfId="24356" xr:uid="{00000000-0005-0000-0000-00009B620000}"/>
    <cellStyle name="요약 3 2 3 2" xfId="24357" xr:uid="{00000000-0005-0000-0000-00009C620000}"/>
    <cellStyle name="요약 3 2 3 2 2" xfId="24358" xr:uid="{00000000-0005-0000-0000-00009D620000}"/>
    <cellStyle name="요약 3 2 3 2 3" xfId="24359" xr:uid="{00000000-0005-0000-0000-00009E620000}"/>
    <cellStyle name="요약 3 2 3 2 4" xfId="24360" xr:uid="{00000000-0005-0000-0000-00009F620000}"/>
    <cellStyle name="요약 3 2 3 3" xfId="24361" xr:uid="{00000000-0005-0000-0000-0000A0620000}"/>
    <cellStyle name="요약 3 2 3 3 2" xfId="24362" xr:uid="{00000000-0005-0000-0000-0000A1620000}"/>
    <cellStyle name="요약 3 2 3 3 3" xfId="24363" xr:uid="{00000000-0005-0000-0000-0000A2620000}"/>
    <cellStyle name="요약 3 2 3 3 4" xfId="24364" xr:uid="{00000000-0005-0000-0000-0000A3620000}"/>
    <cellStyle name="요약 3 2 3 4" xfId="24365" xr:uid="{00000000-0005-0000-0000-0000A4620000}"/>
    <cellStyle name="요약 3 2 3 5" xfId="24366" xr:uid="{00000000-0005-0000-0000-0000A5620000}"/>
    <cellStyle name="요약 3 2 3 6" xfId="24367" xr:uid="{00000000-0005-0000-0000-0000A6620000}"/>
    <cellStyle name="요약 3 2 4" xfId="24368" xr:uid="{00000000-0005-0000-0000-0000A7620000}"/>
    <cellStyle name="요약 3 2 4 2" xfId="24369" xr:uid="{00000000-0005-0000-0000-0000A8620000}"/>
    <cellStyle name="요약 3 2 4 2 2" xfId="24370" xr:uid="{00000000-0005-0000-0000-0000A9620000}"/>
    <cellStyle name="요약 3 2 4 2 3" xfId="24371" xr:uid="{00000000-0005-0000-0000-0000AA620000}"/>
    <cellStyle name="요약 3 2 4 2 4" xfId="24372" xr:uid="{00000000-0005-0000-0000-0000AB620000}"/>
    <cellStyle name="요약 3 2 4 3" xfId="24373" xr:uid="{00000000-0005-0000-0000-0000AC620000}"/>
    <cellStyle name="요약 3 2 4 3 2" xfId="24374" xr:uid="{00000000-0005-0000-0000-0000AD620000}"/>
    <cellStyle name="요약 3 2 4 3 3" xfId="24375" xr:uid="{00000000-0005-0000-0000-0000AE620000}"/>
    <cellStyle name="요약 3 2 4 3 4" xfId="24376" xr:uid="{00000000-0005-0000-0000-0000AF620000}"/>
    <cellStyle name="요약 3 2 4 4" xfId="24377" xr:uid="{00000000-0005-0000-0000-0000B0620000}"/>
    <cellStyle name="요약 3 2 4 5" xfId="24378" xr:uid="{00000000-0005-0000-0000-0000B1620000}"/>
    <cellStyle name="요약 3 2 4 6" xfId="24379" xr:uid="{00000000-0005-0000-0000-0000B2620000}"/>
    <cellStyle name="요약 3 2 5" xfId="24380" xr:uid="{00000000-0005-0000-0000-0000B3620000}"/>
    <cellStyle name="요약 3 2 5 2" xfId="24381" xr:uid="{00000000-0005-0000-0000-0000B4620000}"/>
    <cellStyle name="요약 3 2 5 2 2" xfId="24382" xr:uid="{00000000-0005-0000-0000-0000B5620000}"/>
    <cellStyle name="요약 3 2 5 2 3" xfId="24383" xr:uid="{00000000-0005-0000-0000-0000B6620000}"/>
    <cellStyle name="요약 3 2 5 2 4" xfId="24384" xr:uid="{00000000-0005-0000-0000-0000B7620000}"/>
    <cellStyle name="요약 3 2 5 3" xfId="24385" xr:uid="{00000000-0005-0000-0000-0000B8620000}"/>
    <cellStyle name="요약 3 2 5 3 2" xfId="24386" xr:uid="{00000000-0005-0000-0000-0000B9620000}"/>
    <cellStyle name="요약 3 2 5 3 3" xfId="24387" xr:uid="{00000000-0005-0000-0000-0000BA620000}"/>
    <cellStyle name="요약 3 2 5 3 4" xfId="24388" xr:uid="{00000000-0005-0000-0000-0000BB620000}"/>
    <cellStyle name="요약 3 2 5 4" xfId="24389" xr:uid="{00000000-0005-0000-0000-0000BC620000}"/>
    <cellStyle name="요약 3 2 5 5" xfId="24390" xr:uid="{00000000-0005-0000-0000-0000BD620000}"/>
    <cellStyle name="요약 3 2 5 6" xfId="24391" xr:uid="{00000000-0005-0000-0000-0000BE620000}"/>
    <cellStyle name="요약 3 2 6" xfId="24392" xr:uid="{00000000-0005-0000-0000-0000BF620000}"/>
    <cellStyle name="요약 3 2 6 2" xfId="24393" xr:uid="{00000000-0005-0000-0000-0000C0620000}"/>
    <cellStyle name="요약 3 2 6 3" xfId="24394" xr:uid="{00000000-0005-0000-0000-0000C1620000}"/>
    <cellStyle name="요약 3 2 6 4" xfId="24395" xr:uid="{00000000-0005-0000-0000-0000C2620000}"/>
    <cellStyle name="요약 3 2 7" xfId="24396" xr:uid="{00000000-0005-0000-0000-0000C3620000}"/>
    <cellStyle name="요약 3 2 7 2" xfId="24397" xr:uid="{00000000-0005-0000-0000-0000C4620000}"/>
    <cellStyle name="요약 3 2 7 3" xfId="24398" xr:uid="{00000000-0005-0000-0000-0000C5620000}"/>
    <cellStyle name="요약 3 2 7 4" xfId="24399" xr:uid="{00000000-0005-0000-0000-0000C6620000}"/>
    <cellStyle name="요약 3 2 8" xfId="24400" xr:uid="{00000000-0005-0000-0000-0000C7620000}"/>
    <cellStyle name="요약 3 2 8 2" xfId="24401" xr:uid="{00000000-0005-0000-0000-0000C8620000}"/>
    <cellStyle name="요약 3 2 9" xfId="24402" xr:uid="{00000000-0005-0000-0000-0000C9620000}"/>
    <cellStyle name="요약 3 3" xfId="24403" xr:uid="{00000000-0005-0000-0000-0000CA620000}"/>
    <cellStyle name="요약 3 3 2" xfId="24404" xr:uid="{00000000-0005-0000-0000-0000CB620000}"/>
    <cellStyle name="요약 3 3 2 2" xfId="24405" xr:uid="{00000000-0005-0000-0000-0000CC620000}"/>
    <cellStyle name="요약 3 3 2 2 2" xfId="24406" xr:uid="{00000000-0005-0000-0000-0000CD620000}"/>
    <cellStyle name="요약 3 3 2 2 3" xfId="24407" xr:uid="{00000000-0005-0000-0000-0000CE620000}"/>
    <cellStyle name="요약 3 3 2 2 4" xfId="24408" xr:uid="{00000000-0005-0000-0000-0000CF620000}"/>
    <cellStyle name="요약 3 3 2 3" xfId="24409" xr:uid="{00000000-0005-0000-0000-0000D0620000}"/>
    <cellStyle name="요약 3 3 2 3 2" xfId="24410" xr:uid="{00000000-0005-0000-0000-0000D1620000}"/>
    <cellStyle name="요약 3 3 2 3 3" xfId="24411" xr:uid="{00000000-0005-0000-0000-0000D2620000}"/>
    <cellStyle name="요약 3 3 2 3 4" xfId="24412" xr:uid="{00000000-0005-0000-0000-0000D3620000}"/>
    <cellStyle name="요약 3 3 2 4" xfId="24413" xr:uid="{00000000-0005-0000-0000-0000D4620000}"/>
    <cellStyle name="요약 3 3 2 5" xfId="24414" xr:uid="{00000000-0005-0000-0000-0000D5620000}"/>
    <cellStyle name="요약 3 3 2 6" xfId="24415" xr:uid="{00000000-0005-0000-0000-0000D6620000}"/>
    <cellStyle name="요약 3 3 3" xfId="24416" xr:uid="{00000000-0005-0000-0000-0000D7620000}"/>
    <cellStyle name="요약 3 3 3 2" xfId="24417" xr:uid="{00000000-0005-0000-0000-0000D8620000}"/>
    <cellStyle name="요약 3 3 3 2 2" xfId="24418" xr:uid="{00000000-0005-0000-0000-0000D9620000}"/>
    <cellStyle name="요약 3 3 3 2 3" xfId="24419" xr:uid="{00000000-0005-0000-0000-0000DA620000}"/>
    <cellStyle name="요약 3 3 3 2 4" xfId="24420" xr:uid="{00000000-0005-0000-0000-0000DB620000}"/>
    <cellStyle name="요약 3 3 3 3" xfId="24421" xr:uid="{00000000-0005-0000-0000-0000DC620000}"/>
    <cellStyle name="요약 3 3 3 3 2" xfId="24422" xr:uid="{00000000-0005-0000-0000-0000DD620000}"/>
    <cellStyle name="요약 3 3 3 3 3" xfId="24423" xr:uid="{00000000-0005-0000-0000-0000DE620000}"/>
    <cellStyle name="요약 3 3 3 3 4" xfId="24424" xr:uid="{00000000-0005-0000-0000-0000DF620000}"/>
    <cellStyle name="요약 3 3 3 4" xfId="24425" xr:uid="{00000000-0005-0000-0000-0000E0620000}"/>
    <cellStyle name="요약 3 3 3 5" xfId="24426" xr:uid="{00000000-0005-0000-0000-0000E1620000}"/>
    <cellStyle name="요약 3 3 3 6" xfId="24427" xr:uid="{00000000-0005-0000-0000-0000E2620000}"/>
    <cellStyle name="요약 3 3 4" xfId="24428" xr:uid="{00000000-0005-0000-0000-0000E3620000}"/>
    <cellStyle name="요약 3 3 4 2" xfId="24429" xr:uid="{00000000-0005-0000-0000-0000E4620000}"/>
    <cellStyle name="요약 3 3 4 3" xfId="24430" xr:uid="{00000000-0005-0000-0000-0000E5620000}"/>
    <cellStyle name="요약 3 3 4 4" xfId="24431" xr:uid="{00000000-0005-0000-0000-0000E6620000}"/>
    <cellStyle name="요약 3 3 5" xfId="24432" xr:uid="{00000000-0005-0000-0000-0000E7620000}"/>
    <cellStyle name="요약 3 3 5 2" xfId="24433" xr:uid="{00000000-0005-0000-0000-0000E8620000}"/>
    <cellStyle name="요약 3 3 5 3" xfId="24434" xr:uid="{00000000-0005-0000-0000-0000E9620000}"/>
    <cellStyle name="요약 3 3 5 4" xfId="24435" xr:uid="{00000000-0005-0000-0000-0000EA620000}"/>
    <cellStyle name="요약 3 3 6" xfId="24436" xr:uid="{00000000-0005-0000-0000-0000EB620000}"/>
    <cellStyle name="요약 3 3 7" xfId="24437" xr:uid="{00000000-0005-0000-0000-0000EC620000}"/>
    <cellStyle name="요약 3 3 8" xfId="24438" xr:uid="{00000000-0005-0000-0000-0000ED620000}"/>
    <cellStyle name="요약 3 3 9" xfId="24439" xr:uid="{00000000-0005-0000-0000-0000EE620000}"/>
    <cellStyle name="요약 3 4" xfId="24440" xr:uid="{00000000-0005-0000-0000-0000EF620000}"/>
    <cellStyle name="요약 3 4 2" xfId="24441" xr:uid="{00000000-0005-0000-0000-0000F0620000}"/>
    <cellStyle name="요약 3 4 2 2" xfId="24442" xr:uid="{00000000-0005-0000-0000-0000F1620000}"/>
    <cellStyle name="요약 3 4 2 3" xfId="24443" xr:uid="{00000000-0005-0000-0000-0000F2620000}"/>
    <cellStyle name="요약 3 4 2 4" xfId="24444" xr:uid="{00000000-0005-0000-0000-0000F3620000}"/>
    <cellStyle name="요약 3 4 3" xfId="24445" xr:uid="{00000000-0005-0000-0000-0000F4620000}"/>
    <cellStyle name="요약 3 4 3 2" xfId="24446" xr:uid="{00000000-0005-0000-0000-0000F5620000}"/>
    <cellStyle name="요약 3 4 3 3" xfId="24447" xr:uid="{00000000-0005-0000-0000-0000F6620000}"/>
    <cellStyle name="요약 3 4 3 4" xfId="24448" xr:uid="{00000000-0005-0000-0000-0000F7620000}"/>
    <cellStyle name="요약 3 4 4" xfId="24449" xr:uid="{00000000-0005-0000-0000-0000F8620000}"/>
    <cellStyle name="요약 3 4 5" xfId="24450" xr:uid="{00000000-0005-0000-0000-0000F9620000}"/>
    <cellStyle name="요약 3 4 6" xfId="24451" xr:uid="{00000000-0005-0000-0000-0000FA620000}"/>
    <cellStyle name="요약 3 5" xfId="24452" xr:uid="{00000000-0005-0000-0000-0000FB620000}"/>
    <cellStyle name="요약 3 5 2" xfId="24453" xr:uid="{00000000-0005-0000-0000-0000FC620000}"/>
    <cellStyle name="요약 3 5 2 2" xfId="24454" xr:uid="{00000000-0005-0000-0000-0000FD620000}"/>
    <cellStyle name="요약 3 5 2 3" xfId="24455" xr:uid="{00000000-0005-0000-0000-0000FE620000}"/>
    <cellStyle name="요약 3 5 2 4" xfId="24456" xr:uid="{00000000-0005-0000-0000-0000FF620000}"/>
    <cellStyle name="요약 3 5 3" xfId="24457" xr:uid="{00000000-0005-0000-0000-000000630000}"/>
    <cellStyle name="요약 3 5 3 2" xfId="24458" xr:uid="{00000000-0005-0000-0000-000001630000}"/>
    <cellStyle name="요약 3 5 3 3" xfId="24459" xr:uid="{00000000-0005-0000-0000-000002630000}"/>
    <cellStyle name="요약 3 5 3 4" xfId="24460" xr:uid="{00000000-0005-0000-0000-000003630000}"/>
    <cellStyle name="요약 3 5 4" xfId="24461" xr:uid="{00000000-0005-0000-0000-000004630000}"/>
    <cellStyle name="요약 3 5 5" xfId="24462" xr:uid="{00000000-0005-0000-0000-000005630000}"/>
    <cellStyle name="요약 3 5 6" xfId="24463" xr:uid="{00000000-0005-0000-0000-000006630000}"/>
    <cellStyle name="요약 3 6" xfId="24464" xr:uid="{00000000-0005-0000-0000-000007630000}"/>
    <cellStyle name="요약 3 6 2" xfId="24465" xr:uid="{00000000-0005-0000-0000-000008630000}"/>
    <cellStyle name="요약 3 6 2 2" xfId="24466" xr:uid="{00000000-0005-0000-0000-000009630000}"/>
    <cellStyle name="요약 3 6 2 3" xfId="24467" xr:uid="{00000000-0005-0000-0000-00000A630000}"/>
    <cellStyle name="요약 3 6 2 4" xfId="24468" xr:uid="{00000000-0005-0000-0000-00000B630000}"/>
    <cellStyle name="요약 3 6 3" xfId="24469" xr:uid="{00000000-0005-0000-0000-00000C630000}"/>
    <cellStyle name="요약 3 6 3 2" xfId="24470" xr:uid="{00000000-0005-0000-0000-00000D630000}"/>
    <cellStyle name="요약 3 6 3 3" xfId="24471" xr:uid="{00000000-0005-0000-0000-00000E630000}"/>
    <cellStyle name="요약 3 6 3 4" xfId="24472" xr:uid="{00000000-0005-0000-0000-00000F630000}"/>
    <cellStyle name="요약 3 6 4" xfId="24473" xr:uid="{00000000-0005-0000-0000-000010630000}"/>
    <cellStyle name="요약 3 6 5" xfId="24474" xr:uid="{00000000-0005-0000-0000-000011630000}"/>
    <cellStyle name="요약 3 6 6" xfId="24475" xr:uid="{00000000-0005-0000-0000-000012630000}"/>
    <cellStyle name="요약 3 7" xfId="24476" xr:uid="{00000000-0005-0000-0000-000013630000}"/>
    <cellStyle name="요약 3 7 2" xfId="24477" xr:uid="{00000000-0005-0000-0000-000014630000}"/>
    <cellStyle name="요약 3 7 3" xfId="24478" xr:uid="{00000000-0005-0000-0000-000015630000}"/>
    <cellStyle name="요약 3 7 4" xfId="24479" xr:uid="{00000000-0005-0000-0000-000016630000}"/>
    <cellStyle name="요약 3 8" xfId="24480" xr:uid="{00000000-0005-0000-0000-000017630000}"/>
    <cellStyle name="요약 3 8 2" xfId="24481" xr:uid="{00000000-0005-0000-0000-000018630000}"/>
    <cellStyle name="요약 3 8 3" xfId="24482" xr:uid="{00000000-0005-0000-0000-000019630000}"/>
    <cellStyle name="요약 3 8 4" xfId="24483" xr:uid="{00000000-0005-0000-0000-00001A630000}"/>
    <cellStyle name="요약 3 9" xfId="24484" xr:uid="{00000000-0005-0000-0000-00001B630000}"/>
    <cellStyle name="요약 3 9 2" xfId="24485" xr:uid="{00000000-0005-0000-0000-00001C630000}"/>
    <cellStyle name="요약 3_0602_휴대폰구판재현황(새양식)대리님" xfId="24486" xr:uid="{00000000-0005-0000-0000-00001D630000}"/>
    <cellStyle name="요약 4" xfId="24487" xr:uid="{00000000-0005-0000-0000-00001E630000}"/>
    <cellStyle name="요약 4 2" xfId="24488" xr:uid="{00000000-0005-0000-0000-00001F630000}"/>
    <cellStyle name="요약 4 2 2" xfId="24489" xr:uid="{00000000-0005-0000-0000-000020630000}"/>
    <cellStyle name="요약 4 2 2 2" xfId="24490" xr:uid="{00000000-0005-0000-0000-000021630000}"/>
    <cellStyle name="요약 4 2 3" xfId="24491" xr:uid="{00000000-0005-0000-0000-000022630000}"/>
    <cellStyle name="요약 4 3" xfId="24492" xr:uid="{00000000-0005-0000-0000-000023630000}"/>
    <cellStyle name="요약 4 3 2" xfId="24493" xr:uid="{00000000-0005-0000-0000-000024630000}"/>
    <cellStyle name="요약 4 3 3" xfId="24494" xr:uid="{00000000-0005-0000-0000-000025630000}"/>
    <cellStyle name="요약 4 3 4" xfId="24495" xr:uid="{00000000-0005-0000-0000-000026630000}"/>
    <cellStyle name="요약 4 3 5" xfId="24496" xr:uid="{00000000-0005-0000-0000-000027630000}"/>
    <cellStyle name="요약 4 4" xfId="24497" xr:uid="{00000000-0005-0000-0000-000028630000}"/>
    <cellStyle name="요약 4 4 2" xfId="24498" xr:uid="{00000000-0005-0000-0000-000029630000}"/>
    <cellStyle name="요약 4 4 3" xfId="24499" xr:uid="{00000000-0005-0000-0000-00002A630000}"/>
    <cellStyle name="요약 4 4 4" xfId="24500" xr:uid="{00000000-0005-0000-0000-00002B630000}"/>
    <cellStyle name="요약 4 5" xfId="24501" xr:uid="{00000000-0005-0000-0000-00002C630000}"/>
    <cellStyle name="요약 4 5 2" xfId="24502" xr:uid="{00000000-0005-0000-0000-00002D630000}"/>
    <cellStyle name="요약 4 5 3" xfId="24503" xr:uid="{00000000-0005-0000-0000-00002E630000}"/>
    <cellStyle name="요약 4 5 4" xfId="24504" xr:uid="{00000000-0005-0000-0000-00002F630000}"/>
    <cellStyle name="요약 4 6" xfId="24505" xr:uid="{00000000-0005-0000-0000-000030630000}"/>
    <cellStyle name="요약 4 6 2" xfId="24506" xr:uid="{00000000-0005-0000-0000-000031630000}"/>
    <cellStyle name="요약 4 7" xfId="24507" xr:uid="{00000000-0005-0000-0000-000032630000}"/>
    <cellStyle name="요약 5" xfId="24508" xr:uid="{00000000-0005-0000-0000-000033630000}"/>
    <cellStyle name="요약 5 2" xfId="24509" xr:uid="{00000000-0005-0000-0000-000034630000}"/>
    <cellStyle name="요약 5 2 2" xfId="24510" xr:uid="{00000000-0005-0000-0000-000035630000}"/>
    <cellStyle name="요약 5 2 2 2" xfId="24511" xr:uid="{00000000-0005-0000-0000-000036630000}"/>
    <cellStyle name="요약 5 2 3" xfId="24512" xr:uid="{00000000-0005-0000-0000-000037630000}"/>
    <cellStyle name="요약 5 3" xfId="24513" xr:uid="{00000000-0005-0000-0000-000038630000}"/>
    <cellStyle name="요약 5 3 2" xfId="24514" xr:uid="{00000000-0005-0000-0000-000039630000}"/>
    <cellStyle name="요약 5 3 3" xfId="24515" xr:uid="{00000000-0005-0000-0000-00003A630000}"/>
    <cellStyle name="요약 5 3 4" xfId="24516" xr:uid="{00000000-0005-0000-0000-00003B630000}"/>
    <cellStyle name="요약 5 3 5" xfId="24517" xr:uid="{00000000-0005-0000-0000-00003C630000}"/>
    <cellStyle name="요약 5 4" xfId="24518" xr:uid="{00000000-0005-0000-0000-00003D630000}"/>
    <cellStyle name="요약 5 4 2" xfId="24519" xr:uid="{00000000-0005-0000-0000-00003E630000}"/>
    <cellStyle name="요약 5 4 3" xfId="24520" xr:uid="{00000000-0005-0000-0000-00003F630000}"/>
    <cellStyle name="요약 5 4 4" xfId="24521" xr:uid="{00000000-0005-0000-0000-000040630000}"/>
    <cellStyle name="요약 5 5" xfId="24522" xr:uid="{00000000-0005-0000-0000-000041630000}"/>
    <cellStyle name="요약 5 5 2" xfId="24523" xr:uid="{00000000-0005-0000-0000-000042630000}"/>
    <cellStyle name="요약 5 6" xfId="24524" xr:uid="{00000000-0005-0000-0000-000043630000}"/>
    <cellStyle name="요약 6" xfId="24525" xr:uid="{00000000-0005-0000-0000-000044630000}"/>
    <cellStyle name="요약 6 2" xfId="24526" xr:uid="{00000000-0005-0000-0000-000045630000}"/>
    <cellStyle name="요약 6 2 2" xfId="24527" xr:uid="{00000000-0005-0000-0000-000046630000}"/>
    <cellStyle name="요약 6 2 3" xfId="24528" xr:uid="{00000000-0005-0000-0000-000047630000}"/>
    <cellStyle name="요약 6 2 4" xfId="24529" xr:uid="{00000000-0005-0000-0000-000048630000}"/>
    <cellStyle name="요약 6 3" xfId="24530" xr:uid="{00000000-0005-0000-0000-000049630000}"/>
    <cellStyle name="요약 6 3 2" xfId="24531" xr:uid="{00000000-0005-0000-0000-00004A630000}"/>
    <cellStyle name="요약 6 3 3" xfId="24532" xr:uid="{00000000-0005-0000-0000-00004B630000}"/>
    <cellStyle name="요약 6 3 4" xfId="24533" xr:uid="{00000000-0005-0000-0000-00004C630000}"/>
    <cellStyle name="요약 6 4" xfId="24534" xr:uid="{00000000-0005-0000-0000-00004D630000}"/>
    <cellStyle name="요약 6 5" xfId="24535" xr:uid="{00000000-0005-0000-0000-00004E630000}"/>
    <cellStyle name="요약 6 5 2" xfId="24536" xr:uid="{00000000-0005-0000-0000-00004F630000}"/>
    <cellStyle name="요약 6 6" xfId="24537" xr:uid="{00000000-0005-0000-0000-000050630000}"/>
    <cellStyle name="요약 7" xfId="24538" xr:uid="{00000000-0005-0000-0000-000051630000}"/>
    <cellStyle name="요약 7 2" xfId="24539" xr:uid="{00000000-0005-0000-0000-000052630000}"/>
    <cellStyle name="요약 7 2 2" xfId="24540" xr:uid="{00000000-0005-0000-0000-000053630000}"/>
    <cellStyle name="요약 7 2 3" xfId="24541" xr:uid="{00000000-0005-0000-0000-000054630000}"/>
    <cellStyle name="요약 7 2 4" xfId="24542" xr:uid="{00000000-0005-0000-0000-000055630000}"/>
    <cellStyle name="요약 7 3" xfId="24543" xr:uid="{00000000-0005-0000-0000-000056630000}"/>
    <cellStyle name="요약 7 4" xfId="24544" xr:uid="{00000000-0005-0000-0000-000057630000}"/>
    <cellStyle name="요약 7 5" xfId="24545" xr:uid="{00000000-0005-0000-0000-000058630000}"/>
    <cellStyle name="요약 8" xfId="24546" xr:uid="{00000000-0005-0000-0000-000059630000}"/>
    <cellStyle name="요약 8 2" xfId="24547" xr:uid="{00000000-0005-0000-0000-00005A630000}"/>
    <cellStyle name="요약 8 3" xfId="24548" xr:uid="{00000000-0005-0000-0000-00005B630000}"/>
    <cellStyle name="요약 8 4" xfId="24549" xr:uid="{00000000-0005-0000-0000-00005C630000}"/>
    <cellStyle name="요약 9" xfId="24550" xr:uid="{00000000-0005-0000-0000-00005D630000}"/>
    <cellStyle name="요약 9 2" xfId="24551" xr:uid="{00000000-0005-0000-0000-00005E630000}"/>
    <cellStyle name="요약 9 3" xfId="24552" xr:uid="{00000000-0005-0000-0000-00005F630000}"/>
    <cellStyle name="요약 9 4" xfId="24553" xr:uid="{00000000-0005-0000-0000-000060630000}"/>
    <cellStyle name="원" xfId="24554" xr:uid="{00000000-0005-0000-0000-000061630000}"/>
    <cellStyle name="원 2" xfId="24555" xr:uid="{00000000-0005-0000-0000-000062630000}"/>
    <cellStyle name="이름표" xfId="24556" xr:uid="{00000000-0005-0000-0000-000063630000}"/>
    <cellStyle name="이름표 2" xfId="24557" xr:uid="{00000000-0005-0000-0000-000064630000}"/>
    <cellStyle name="一般_00Q3902REV.1" xfId="24558" xr:uid="{00000000-0005-0000-0000-000065630000}"/>
    <cellStyle name="入力" xfId="24559" xr:uid="{00000000-0005-0000-0000-000066630000}"/>
    <cellStyle name="입력 10" xfId="24560" xr:uid="{00000000-0005-0000-0000-000067630000}"/>
    <cellStyle name="入力 10" xfId="24561" xr:uid="{00000000-0005-0000-0000-000068630000}"/>
    <cellStyle name="입력 10 2" xfId="24562" xr:uid="{00000000-0005-0000-0000-000069630000}"/>
    <cellStyle name="입력 10 2 2" xfId="24563" xr:uid="{00000000-0005-0000-0000-00006A630000}"/>
    <cellStyle name="입력 10 2 3" xfId="24564" xr:uid="{00000000-0005-0000-0000-00006B630000}"/>
    <cellStyle name="입력 10 2 4" xfId="24565" xr:uid="{00000000-0005-0000-0000-00006C630000}"/>
    <cellStyle name="입력 10 3" xfId="24566" xr:uid="{00000000-0005-0000-0000-00006D630000}"/>
    <cellStyle name="입력 10 4" xfId="24567" xr:uid="{00000000-0005-0000-0000-00006E630000}"/>
    <cellStyle name="입력 10 5" xfId="24568" xr:uid="{00000000-0005-0000-0000-00006F630000}"/>
    <cellStyle name="입력 11" xfId="24569" xr:uid="{00000000-0005-0000-0000-000070630000}"/>
    <cellStyle name="入力 11" xfId="24570" xr:uid="{00000000-0005-0000-0000-000071630000}"/>
    <cellStyle name="입력 11 2" xfId="24571" xr:uid="{00000000-0005-0000-0000-000072630000}"/>
    <cellStyle name="입력 11 3" xfId="24572" xr:uid="{00000000-0005-0000-0000-000073630000}"/>
    <cellStyle name="입력 11 4" xfId="24573" xr:uid="{00000000-0005-0000-0000-000074630000}"/>
    <cellStyle name="입력 12" xfId="24574" xr:uid="{00000000-0005-0000-0000-000075630000}"/>
    <cellStyle name="入力 12" xfId="24575" xr:uid="{00000000-0005-0000-0000-000076630000}"/>
    <cellStyle name="입력 12 2" xfId="24576" xr:uid="{00000000-0005-0000-0000-000077630000}"/>
    <cellStyle name="입력 12 3" xfId="24577" xr:uid="{00000000-0005-0000-0000-000078630000}"/>
    <cellStyle name="입력 12 4" xfId="24578" xr:uid="{00000000-0005-0000-0000-000079630000}"/>
    <cellStyle name="입력 13" xfId="24579" xr:uid="{00000000-0005-0000-0000-00007A630000}"/>
    <cellStyle name="入力 13" xfId="24580" xr:uid="{00000000-0005-0000-0000-00007B630000}"/>
    <cellStyle name="입력 13 2" xfId="24581" xr:uid="{00000000-0005-0000-0000-00007C630000}"/>
    <cellStyle name="입력 13 3" xfId="24582" xr:uid="{00000000-0005-0000-0000-00007D630000}"/>
    <cellStyle name="입력 13 4" xfId="24583" xr:uid="{00000000-0005-0000-0000-00007E630000}"/>
    <cellStyle name="입력 14" xfId="24584" xr:uid="{00000000-0005-0000-0000-00007F630000}"/>
    <cellStyle name="入力 14" xfId="24585" xr:uid="{00000000-0005-0000-0000-000080630000}"/>
    <cellStyle name="입력 15" xfId="24586" xr:uid="{00000000-0005-0000-0000-000081630000}"/>
    <cellStyle name="入力 15" xfId="24587" xr:uid="{00000000-0005-0000-0000-000082630000}"/>
    <cellStyle name="입력 2" xfId="24588" xr:uid="{00000000-0005-0000-0000-000083630000}"/>
    <cellStyle name="入力 2" xfId="24589" xr:uid="{00000000-0005-0000-0000-000084630000}"/>
    <cellStyle name="입력 2 10" xfId="24590" xr:uid="{00000000-0005-0000-0000-000085630000}"/>
    <cellStyle name="입력 2 10 2" xfId="24591" xr:uid="{00000000-0005-0000-0000-000086630000}"/>
    <cellStyle name="입력 2 10 3" xfId="24592" xr:uid="{00000000-0005-0000-0000-000087630000}"/>
    <cellStyle name="입력 2 10 4" xfId="24593" xr:uid="{00000000-0005-0000-0000-000088630000}"/>
    <cellStyle name="입력 2 100" xfId="24594" xr:uid="{00000000-0005-0000-0000-000089630000}"/>
    <cellStyle name="입력 2 101" xfId="24595" xr:uid="{00000000-0005-0000-0000-00008A630000}"/>
    <cellStyle name="입력 2 102" xfId="24596" xr:uid="{00000000-0005-0000-0000-00008B630000}"/>
    <cellStyle name="입력 2 103" xfId="24597" xr:uid="{00000000-0005-0000-0000-00008C630000}"/>
    <cellStyle name="입력 2 104" xfId="24598" xr:uid="{00000000-0005-0000-0000-00008D630000}"/>
    <cellStyle name="입력 2 105" xfId="24599" xr:uid="{00000000-0005-0000-0000-00008E630000}"/>
    <cellStyle name="입력 2 106" xfId="24600" xr:uid="{00000000-0005-0000-0000-00008F630000}"/>
    <cellStyle name="입력 2 107" xfId="24601" xr:uid="{00000000-0005-0000-0000-000090630000}"/>
    <cellStyle name="입력 2 108" xfId="24602" xr:uid="{00000000-0005-0000-0000-000091630000}"/>
    <cellStyle name="입력 2 109" xfId="24603" xr:uid="{00000000-0005-0000-0000-000092630000}"/>
    <cellStyle name="입력 2 11" xfId="24604" xr:uid="{00000000-0005-0000-0000-000093630000}"/>
    <cellStyle name="입력 2 110" xfId="24605" xr:uid="{00000000-0005-0000-0000-000094630000}"/>
    <cellStyle name="입력 2 111" xfId="24606" xr:uid="{00000000-0005-0000-0000-000095630000}"/>
    <cellStyle name="입력 2 112" xfId="24607" xr:uid="{00000000-0005-0000-0000-000096630000}"/>
    <cellStyle name="입력 2 113" xfId="24608" xr:uid="{00000000-0005-0000-0000-000097630000}"/>
    <cellStyle name="입력 2 114" xfId="24609" xr:uid="{00000000-0005-0000-0000-000098630000}"/>
    <cellStyle name="입력 2 115" xfId="24610" xr:uid="{00000000-0005-0000-0000-000099630000}"/>
    <cellStyle name="입력 2 116" xfId="24611" xr:uid="{00000000-0005-0000-0000-00009A630000}"/>
    <cellStyle name="입력 2 117" xfId="24612" xr:uid="{00000000-0005-0000-0000-00009B630000}"/>
    <cellStyle name="입력 2 118" xfId="24613" xr:uid="{00000000-0005-0000-0000-00009C630000}"/>
    <cellStyle name="입력 2 119" xfId="24614" xr:uid="{00000000-0005-0000-0000-00009D630000}"/>
    <cellStyle name="입력 2 12" xfId="24615" xr:uid="{00000000-0005-0000-0000-00009E630000}"/>
    <cellStyle name="입력 2 12 2" xfId="24616" xr:uid="{00000000-0005-0000-0000-00009F630000}"/>
    <cellStyle name="입력 2 12 3" xfId="24617" xr:uid="{00000000-0005-0000-0000-0000A0630000}"/>
    <cellStyle name="입력 2 120" xfId="24618" xr:uid="{00000000-0005-0000-0000-0000A1630000}"/>
    <cellStyle name="입력 2 121" xfId="24619" xr:uid="{00000000-0005-0000-0000-0000A2630000}"/>
    <cellStyle name="입력 2 122" xfId="24620" xr:uid="{00000000-0005-0000-0000-0000A3630000}"/>
    <cellStyle name="입력 2 123" xfId="24621" xr:uid="{00000000-0005-0000-0000-0000A4630000}"/>
    <cellStyle name="입력 2 124" xfId="24622" xr:uid="{00000000-0005-0000-0000-0000A5630000}"/>
    <cellStyle name="입력 2 125" xfId="24623" xr:uid="{00000000-0005-0000-0000-0000A6630000}"/>
    <cellStyle name="입력 2 126" xfId="24624" xr:uid="{00000000-0005-0000-0000-0000A7630000}"/>
    <cellStyle name="입력 2 127" xfId="24625" xr:uid="{00000000-0005-0000-0000-0000A8630000}"/>
    <cellStyle name="입력 2 128" xfId="24626" xr:uid="{00000000-0005-0000-0000-0000A9630000}"/>
    <cellStyle name="입력 2 129" xfId="24627" xr:uid="{00000000-0005-0000-0000-0000AA630000}"/>
    <cellStyle name="입력 2 13" xfId="24628" xr:uid="{00000000-0005-0000-0000-0000AB630000}"/>
    <cellStyle name="입력 2 130" xfId="24629" xr:uid="{00000000-0005-0000-0000-0000AC630000}"/>
    <cellStyle name="입력 2 131" xfId="24630" xr:uid="{00000000-0005-0000-0000-0000AD630000}"/>
    <cellStyle name="입력 2 132" xfId="24631" xr:uid="{00000000-0005-0000-0000-0000AE630000}"/>
    <cellStyle name="입력 2 133" xfId="24632" xr:uid="{00000000-0005-0000-0000-0000AF630000}"/>
    <cellStyle name="입력 2 134" xfId="24633" xr:uid="{00000000-0005-0000-0000-0000B0630000}"/>
    <cellStyle name="입력 2 135" xfId="24634" xr:uid="{00000000-0005-0000-0000-0000B1630000}"/>
    <cellStyle name="입력 2 136" xfId="24635" xr:uid="{00000000-0005-0000-0000-0000B2630000}"/>
    <cellStyle name="입력 2 137" xfId="24636" xr:uid="{00000000-0005-0000-0000-0000B3630000}"/>
    <cellStyle name="입력 2 138" xfId="24637" xr:uid="{00000000-0005-0000-0000-0000B4630000}"/>
    <cellStyle name="입력 2 139" xfId="24638" xr:uid="{00000000-0005-0000-0000-0000B5630000}"/>
    <cellStyle name="입력 2 14" xfId="24639" xr:uid="{00000000-0005-0000-0000-0000B6630000}"/>
    <cellStyle name="입력 2 140" xfId="24640" xr:uid="{00000000-0005-0000-0000-0000B7630000}"/>
    <cellStyle name="입력 2 141" xfId="24641" xr:uid="{00000000-0005-0000-0000-0000B8630000}"/>
    <cellStyle name="입력 2 142" xfId="24642" xr:uid="{00000000-0005-0000-0000-0000B9630000}"/>
    <cellStyle name="입력 2 143" xfId="24643" xr:uid="{00000000-0005-0000-0000-0000BA630000}"/>
    <cellStyle name="입력 2 144" xfId="24644" xr:uid="{00000000-0005-0000-0000-0000BB630000}"/>
    <cellStyle name="입력 2 145" xfId="35690" xr:uid="{00000000-0005-0000-0000-0000BC630000}"/>
    <cellStyle name="입력 2 146" xfId="35691" xr:uid="{00000000-0005-0000-0000-0000BD630000}"/>
    <cellStyle name="입력 2 147" xfId="35692" xr:uid="{00000000-0005-0000-0000-0000BE630000}"/>
    <cellStyle name="입력 2 148" xfId="35693" xr:uid="{00000000-0005-0000-0000-0000BF630000}"/>
    <cellStyle name="입력 2 149" xfId="35694" xr:uid="{00000000-0005-0000-0000-0000C0630000}"/>
    <cellStyle name="입력 2 15" xfId="24645" xr:uid="{00000000-0005-0000-0000-0000C1630000}"/>
    <cellStyle name="입력 2 150" xfId="35695" xr:uid="{00000000-0005-0000-0000-0000C2630000}"/>
    <cellStyle name="입력 2 151" xfId="35696" xr:uid="{00000000-0005-0000-0000-0000C3630000}"/>
    <cellStyle name="입력 2 152" xfId="35697" xr:uid="{00000000-0005-0000-0000-0000C4630000}"/>
    <cellStyle name="입력 2 153" xfId="35698" xr:uid="{00000000-0005-0000-0000-0000C5630000}"/>
    <cellStyle name="입력 2 154" xfId="35699" xr:uid="{00000000-0005-0000-0000-0000C6630000}"/>
    <cellStyle name="입력 2 155" xfId="35700" xr:uid="{00000000-0005-0000-0000-0000C7630000}"/>
    <cellStyle name="입력 2 156" xfId="35701" xr:uid="{00000000-0005-0000-0000-0000C8630000}"/>
    <cellStyle name="입력 2 157" xfId="35702" xr:uid="{00000000-0005-0000-0000-0000C9630000}"/>
    <cellStyle name="입력 2 158" xfId="35703" xr:uid="{00000000-0005-0000-0000-0000CA630000}"/>
    <cellStyle name="입력 2 159" xfId="35704" xr:uid="{00000000-0005-0000-0000-0000CB630000}"/>
    <cellStyle name="입력 2 16" xfId="24646" xr:uid="{00000000-0005-0000-0000-0000CC630000}"/>
    <cellStyle name="입력 2 160" xfId="35705" xr:uid="{00000000-0005-0000-0000-0000CD630000}"/>
    <cellStyle name="입력 2 161" xfId="35706" xr:uid="{00000000-0005-0000-0000-0000CE630000}"/>
    <cellStyle name="입력 2 162" xfId="35707" xr:uid="{00000000-0005-0000-0000-0000CF630000}"/>
    <cellStyle name="입력 2 163" xfId="35708" xr:uid="{00000000-0005-0000-0000-0000D0630000}"/>
    <cellStyle name="입력 2 164" xfId="35709" xr:uid="{00000000-0005-0000-0000-0000D1630000}"/>
    <cellStyle name="입력 2 165" xfId="35710" xr:uid="{00000000-0005-0000-0000-0000D2630000}"/>
    <cellStyle name="입력 2 166" xfId="35711" xr:uid="{00000000-0005-0000-0000-0000D3630000}"/>
    <cellStyle name="입력 2 167" xfId="35712" xr:uid="{00000000-0005-0000-0000-0000D4630000}"/>
    <cellStyle name="입력 2 168" xfId="35713" xr:uid="{00000000-0005-0000-0000-0000D5630000}"/>
    <cellStyle name="입력 2 169" xfId="35714" xr:uid="{00000000-0005-0000-0000-0000D6630000}"/>
    <cellStyle name="입력 2 17" xfId="24647" xr:uid="{00000000-0005-0000-0000-0000D7630000}"/>
    <cellStyle name="입력 2 170" xfId="35715" xr:uid="{00000000-0005-0000-0000-0000D8630000}"/>
    <cellStyle name="입력 2 171" xfId="35716" xr:uid="{00000000-0005-0000-0000-0000D9630000}"/>
    <cellStyle name="입력 2 172" xfId="35717" xr:uid="{00000000-0005-0000-0000-0000DA630000}"/>
    <cellStyle name="입력 2 173" xfId="35718" xr:uid="{00000000-0005-0000-0000-0000DB630000}"/>
    <cellStyle name="입력 2 174" xfId="35719" xr:uid="{00000000-0005-0000-0000-0000DC630000}"/>
    <cellStyle name="입력 2 175" xfId="35720" xr:uid="{00000000-0005-0000-0000-0000DD630000}"/>
    <cellStyle name="입력 2 176" xfId="35721" xr:uid="{00000000-0005-0000-0000-0000DE630000}"/>
    <cellStyle name="입력 2 177" xfId="35722" xr:uid="{00000000-0005-0000-0000-0000DF630000}"/>
    <cellStyle name="입력 2 178" xfId="35723" xr:uid="{00000000-0005-0000-0000-0000E0630000}"/>
    <cellStyle name="입력 2 179" xfId="35724" xr:uid="{00000000-0005-0000-0000-0000E1630000}"/>
    <cellStyle name="입력 2 18" xfId="24648" xr:uid="{00000000-0005-0000-0000-0000E2630000}"/>
    <cellStyle name="입력 2 180" xfId="35725" xr:uid="{00000000-0005-0000-0000-0000E3630000}"/>
    <cellStyle name="입력 2 181" xfId="35726" xr:uid="{00000000-0005-0000-0000-0000E4630000}"/>
    <cellStyle name="입력 2 182" xfId="35727" xr:uid="{00000000-0005-0000-0000-0000E5630000}"/>
    <cellStyle name="입력 2 183" xfId="35728" xr:uid="{00000000-0005-0000-0000-0000E6630000}"/>
    <cellStyle name="입력 2 184" xfId="35729" xr:uid="{00000000-0005-0000-0000-0000E7630000}"/>
    <cellStyle name="입력 2 185" xfId="35730" xr:uid="{00000000-0005-0000-0000-0000E8630000}"/>
    <cellStyle name="입력 2 186" xfId="35731" xr:uid="{00000000-0005-0000-0000-0000E9630000}"/>
    <cellStyle name="입력 2 187" xfId="35732" xr:uid="{00000000-0005-0000-0000-0000EA630000}"/>
    <cellStyle name="입력 2 188" xfId="35733" xr:uid="{00000000-0005-0000-0000-0000EB630000}"/>
    <cellStyle name="입력 2 189" xfId="35734" xr:uid="{00000000-0005-0000-0000-0000EC630000}"/>
    <cellStyle name="입력 2 19" xfId="24649" xr:uid="{00000000-0005-0000-0000-0000ED630000}"/>
    <cellStyle name="입력 2 190" xfId="35735" xr:uid="{00000000-0005-0000-0000-0000EE630000}"/>
    <cellStyle name="입력 2 191" xfId="35736" xr:uid="{00000000-0005-0000-0000-0000EF630000}"/>
    <cellStyle name="입력 2 192" xfId="35737" xr:uid="{00000000-0005-0000-0000-0000F0630000}"/>
    <cellStyle name="입력 2 193" xfId="35738" xr:uid="{00000000-0005-0000-0000-0000F1630000}"/>
    <cellStyle name="입력 2 194" xfId="35739" xr:uid="{00000000-0005-0000-0000-0000F2630000}"/>
    <cellStyle name="입력 2 195" xfId="35740" xr:uid="{00000000-0005-0000-0000-0000F3630000}"/>
    <cellStyle name="입력 2 196" xfId="35741" xr:uid="{00000000-0005-0000-0000-0000F4630000}"/>
    <cellStyle name="입력 2 197" xfId="35742" xr:uid="{00000000-0005-0000-0000-0000F5630000}"/>
    <cellStyle name="입력 2 198" xfId="35743" xr:uid="{00000000-0005-0000-0000-0000F6630000}"/>
    <cellStyle name="입력 2 199" xfId="35744" xr:uid="{00000000-0005-0000-0000-0000F7630000}"/>
    <cellStyle name="입력 2 2" xfId="24650" xr:uid="{00000000-0005-0000-0000-0000F8630000}"/>
    <cellStyle name="입력 2 2 10" xfId="24651" xr:uid="{00000000-0005-0000-0000-0000F9630000}"/>
    <cellStyle name="입력 2 2 10 2" xfId="24652" xr:uid="{00000000-0005-0000-0000-0000FA630000}"/>
    <cellStyle name="입력 2 2 10 3" xfId="24653" xr:uid="{00000000-0005-0000-0000-0000FB630000}"/>
    <cellStyle name="입력 2 2 11" xfId="24654" xr:uid="{00000000-0005-0000-0000-0000FC630000}"/>
    <cellStyle name="입력 2 2 12" xfId="24655" xr:uid="{00000000-0005-0000-0000-0000FD630000}"/>
    <cellStyle name="입력 2 2 13" xfId="24656" xr:uid="{00000000-0005-0000-0000-0000FE630000}"/>
    <cellStyle name="입력 2 2 14" xfId="35745" xr:uid="{00000000-0005-0000-0000-0000FF630000}"/>
    <cellStyle name="입력 2 2 2" xfId="24657" xr:uid="{00000000-0005-0000-0000-000000640000}"/>
    <cellStyle name="입력 2 2 2 2" xfId="24658" xr:uid="{00000000-0005-0000-0000-000001640000}"/>
    <cellStyle name="입력 2 2 2 2 2" xfId="24659" xr:uid="{00000000-0005-0000-0000-000002640000}"/>
    <cellStyle name="입력 2 2 2 2 3" xfId="24660" xr:uid="{00000000-0005-0000-0000-000003640000}"/>
    <cellStyle name="입력 2 2 2 2 4" xfId="24661" xr:uid="{00000000-0005-0000-0000-000004640000}"/>
    <cellStyle name="입력 2 2 2 3" xfId="24662" xr:uid="{00000000-0005-0000-0000-000005640000}"/>
    <cellStyle name="입력 2 2 2 3 2" xfId="24663" xr:uid="{00000000-0005-0000-0000-000006640000}"/>
    <cellStyle name="입력 2 2 2 3 3" xfId="24664" xr:uid="{00000000-0005-0000-0000-000007640000}"/>
    <cellStyle name="입력 2 2 2 3 4" xfId="24665" xr:uid="{00000000-0005-0000-0000-000008640000}"/>
    <cellStyle name="입력 2 2 2 4" xfId="24666" xr:uid="{00000000-0005-0000-0000-000009640000}"/>
    <cellStyle name="입력 2 2 2 4 2" xfId="24667" xr:uid="{00000000-0005-0000-0000-00000A640000}"/>
    <cellStyle name="입력 2 2 2 4 3" xfId="24668" xr:uid="{00000000-0005-0000-0000-00000B640000}"/>
    <cellStyle name="입력 2 2 2 4 4" xfId="24669" xr:uid="{00000000-0005-0000-0000-00000C640000}"/>
    <cellStyle name="입력 2 2 2 5" xfId="24670" xr:uid="{00000000-0005-0000-0000-00000D640000}"/>
    <cellStyle name="입력 2 2 2 6" xfId="24671" xr:uid="{00000000-0005-0000-0000-00000E640000}"/>
    <cellStyle name="입력 2 2 2 6 2" xfId="24672" xr:uid="{00000000-0005-0000-0000-00000F640000}"/>
    <cellStyle name="입력 2 2 2 6 3" xfId="24673" xr:uid="{00000000-0005-0000-0000-000010640000}"/>
    <cellStyle name="입력 2 2 2 7" xfId="24674" xr:uid="{00000000-0005-0000-0000-000011640000}"/>
    <cellStyle name="입력 2 2 2 8" xfId="24675" xr:uid="{00000000-0005-0000-0000-000012640000}"/>
    <cellStyle name="입력 2 2 3" xfId="24676" xr:uid="{00000000-0005-0000-0000-000013640000}"/>
    <cellStyle name="입력 2 2 3 2" xfId="24677" xr:uid="{00000000-0005-0000-0000-000014640000}"/>
    <cellStyle name="입력 2 2 3 2 2" xfId="24678" xr:uid="{00000000-0005-0000-0000-000015640000}"/>
    <cellStyle name="입력 2 2 3 2 3" xfId="24679" xr:uid="{00000000-0005-0000-0000-000016640000}"/>
    <cellStyle name="입력 2 2 3 2 4" xfId="24680" xr:uid="{00000000-0005-0000-0000-000017640000}"/>
    <cellStyle name="입력 2 2 3 3" xfId="24681" xr:uid="{00000000-0005-0000-0000-000018640000}"/>
    <cellStyle name="입력 2 2 3 3 2" xfId="24682" xr:uid="{00000000-0005-0000-0000-000019640000}"/>
    <cellStyle name="입력 2 2 3 3 3" xfId="24683" xr:uid="{00000000-0005-0000-0000-00001A640000}"/>
    <cellStyle name="입력 2 2 3 3 4" xfId="24684" xr:uid="{00000000-0005-0000-0000-00001B640000}"/>
    <cellStyle name="입력 2 2 3 4" xfId="24685" xr:uid="{00000000-0005-0000-0000-00001C640000}"/>
    <cellStyle name="입력 2 2 3 5" xfId="24686" xr:uid="{00000000-0005-0000-0000-00001D640000}"/>
    <cellStyle name="입력 2 2 3 5 2" xfId="24687" xr:uid="{00000000-0005-0000-0000-00001E640000}"/>
    <cellStyle name="입력 2 2 3 5 3" xfId="24688" xr:uid="{00000000-0005-0000-0000-00001F640000}"/>
    <cellStyle name="입력 2 2 3 6" xfId="24689" xr:uid="{00000000-0005-0000-0000-000020640000}"/>
    <cellStyle name="입력 2 2 3 7" xfId="24690" xr:uid="{00000000-0005-0000-0000-000021640000}"/>
    <cellStyle name="입력 2 2 4" xfId="24691" xr:uid="{00000000-0005-0000-0000-000022640000}"/>
    <cellStyle name="입력 2 2 4 2" xfId="24692" xr:uid="{00000000-0005-0000-0000-000023640000}"/>
    <cellStyle name="입력 2 2 4 2 2" xfId="24693" xr:uid="{00000000-0005-0000-0000-000024640000}"/>
    <cellStyle name="입력 2 2 4 2 3" xfId="24694" xr:uid="{00000000-0005-0000-0000-000025640000}"/>
    <cellStyle name="입력 2 2 4 2 4" xfId="24695" xr:uid="{00000000-0005-0000-0000-000026640000}"/>
    <cellStyle name="입력 2 2 4 3" xfId="24696" xr:uid="{00000000-0005-0000-0000-000027640000}"/>
    <cellStyle name="입력 2 2 4 3 2" xfId="24697" xr:uid="{00000000-0005-0000-0000-000028640000}"/>
    <cellStyle name="입력 2 2 4 3 3" xfId="24698" xr:uid="{00000000-0005-0000-0000-000029640000}"/>
    <cellStyle name="입력 2 2 4 3 4" xfId="24699" xr:uid="{00000000-0005-0000-0000-00002A640000}"/>
    <cellStyle name="입력 2 2 4 4" xfId="24700" xr:uid="{00000000-0005-0000-0000-00002B640000}"/>
    <cellStyle name="입력 2 2 4 5" xfId="24701" xr:uid="{00000000-0005-0000-0000-00002C640000}"/>
    <cellStyle name="입력 2 2 4 6" xfId="24702" xr:uid="{00000000-0005-0000-0000-00002D640000}"/>
    <cellStyle name="입력 2 2 5" xfId="24703" xr:uid="{00000000-0005-0000-0000-00002E640000}"/>
    <cellStyle name="입력 2 2 5 2" xfId="24704" xr:uid="{00000000-0005-0000-0000-00002F640000}"/>
    <cellStyle name="입력 2 2 5 2 2" xfId="24705" xr:uid="{00000000-0005-0000-0000-000030640000}"/>
    <cellStyle name="입력 2 2 5 2 3" xfId="24706" xr:uid="{00000000-0005-0000-0000-000031640000}"/>
    <cellStyle name="입력 2 2 5 2 4" xfId="24707" xr:uid="{00000000-0005-0000-0000-000032640000}"/>
    <cellStyle name="입력 2 2 5 3" xfId="24708" xr:uid="{00000000-0005-0000-0000-000033640000}"/>
    <cellStyle name="입력 2 2 5 3 2" xfId="24709" xr:uid="{00000000-0005-0000-0000-000034640000}"/>
    <cellStyle name="입력 2 2 5 3 3" xfId="24710" xr:uid="{00000000-0005-0000-0000-000035640000}"/>
    <cellStyle name="입력 2 2 5 3 4" xfId="24711" xr:uid="{00000000-0005-0000-0000-000036640000}"/>
    <cellStyle name="입력 2 2 5 4" xfId="24712" xr:uid="{00000000-0005-0000-0000-000037640000}"/>
    <cellStyle name="입력 2 2 5 5" xfId="24713" xr:uid="{00000000-0005-0000-0000-000038640000}"/>
    <cellStyle name="입력 2 2 5 6" xfId="24714" xr:uid="{00000000-0005-0000-0000-000039640000}"/>
    <cellStyle name="입력 2 2 6" xfId="24715" xr:uid="{00000000-0005-0000-0000-00003A640000}"/>
    <cellStyle name="입력 2 2 6 2" xfId="24716" xr:uid="{00000000-0005-0000-0000-00003B640000}"/>
    <cellStyle name="입력 2 2 6 3" xfId="24717" xr:uid="{00000000-0005-0000-0000-00003C640000}"/>
    <cellStyle name="입력 2 2 6 4" xfId="24718" xr:uid="{00000000-0005-0000-0000-00003D640000}"/>
    <cellStyle name="입력 2 2 7" xfId="24719" xr:uid="{00000000-0005-0000-0000-00003E640000}"/>
    <cellStyle name="입력 2 2 7 2" xfId="24720" xr:uid="{00000000-0005-0000-0000-00003F640000}"/>
    <cellStyle name="입력 2 2 7 3" xfId="24721" xr:uid="{00000000-0005-0000-0000-000040640000}"/>
    <cellStyle name="입력 2 2 7 4" xfId="24722" xr:uid="{00000000-0005-0000-0000-000041640000}"/>
    <cellStyle name="입력 2 2 8" xfId="24723" xr:uid="{00000000-0005-0000-0000-000042640000}"/>
    <cellStyle name="입력 2 2 8 2" xfId="24724" xr:uid="{00000000-0005-0000-0000-000043640000}"/>
    <cellStyle name="입력 2 2 8 3" xfId="24725" xr:uid="{00000000-0005-0000-0000-000044640000}"/>
    <cellStyle name="입력 2 2 8 4" xfId="24726" xr:uid="{00000000-0005-0000-0000-000045640000}"/>
    <cellStyle name="입력 2 2 9" xfId="24727" xr:uid="{00000000-0005-0000-0000-000046640000}"/>
    <cellStyle name="입력 2 20" xfId="24728" xr:uid="{00000000-0005-0000-0000-000047640000}"/>
    <cellStyle name="입력 2 200" xfId="35746" xr:uid="{00000000-0005-0000-0000-000048640000}"/>
    <cellStyle name="입력 2 201" xfId="35747" xr:uid="{00000000-0005-0000-0000-000049640000}"/>
    <cellStyle name="입력 2 202" xfId="35748" xr:uid="{00000000-0005-0000-0000-00004A640000}"/>
    <cellStyle name="입력 2 203" xfId="35749" xr:uid="{00000000-0005-0000-0000-00004B640000}"/>
    <cellStyle name="입력 2 204" xfId="35750" xr:uid="{00000000-0005-0000-0000-00004C640000}"/>
    <cellStyle name="입력 2 205" xfId="35751" xr:uid="{00000000-0005-0000-0000-00004D640000}"/>
    <cellStyle name="입력 2 206" xfId="35752" xr:uid="{00000000-0005-0000-0000-00004E640000}"/>
    <cellStyle name="입력 2 207" xfId="35753" xr:uid="{00000000-0005-0000-0000-00004F640000}"/>
    <cellStyle name="입력 2 208" xfId="35754" xr:uid="{00000000-0005-0000-0000-000050640000}"/>
    <cellStyle name="입력 2 209" xfId="35755" xr:uid="{00000000-0005-0000-0000-000051640000}"/>
    <cellStyle name="입력 2 21" xfId="24729" xr:uid="{00000000-0005-0000-0000-000052640000}"/>
    <cellStyle name="입력 2 210" xfId="35756" xr:uid="{00000000-0005-0000-0000-000053640000}"/>
    <cellStyle name="입력 2 211" xfId="35757" xr:uid="{00000000-0005-0000-0000-000054640000}"/>
    <cellStyle name="입력 2 212" xfId="35758" xr:uid="{00000000-0005-0000-0000-000055640000}"/>
    <cellStyle name="입력 2 213" xfId="35759" xr:uid="{00000000-0005-0000-0000-000056640000}"/>
    <cellStyle name="입력 2 214" xfId="35760" xr:uid="{00000000-0005-0000-0000-000057640000}"/>
    <cellStyle name="입력 2 215" xfId="35761" xr:uid="{00000000-0005-0000-0000-000058640000}"/>
    <cellStyle name="입력 2 216" xfId="35762" xr:uid="{00000000-0005-0000-0000-000059640000}"/>
    <cellStyle name="입력 2 217" xfId="35763" xr:uid="{00000000-0005-0000-0000-00005A640000}"/>
    <cellStyle name="입력 2 218" xfId="35764" xr:uid="{00000000-0005-0000-0000-00005B640000}"/>
    <cellStyle name="입력 2 219" xfId="35765" xr:uid="{00000000-0005-0000-0000-00005C640000}"/>
    <cellStyle name="입력 2 22" xfId="24730" xr:uid="{00000000-0005-0000-0000-00005D640000}"/>
    <cellStyle name="입력 2 220" xfId="35766" xr:uid="{00000000-0005-0000-0000-00005E640000}"/>
    <cellStyle name="입력 2 221" xfId="35767" xr:uid="{00000000-0005-0000-0000-00005F640000}"/>
    <cellStyle name="입력 2 222" xfId="35768" xr:uid="{00000000-0005-0000-0000-000060640000}"/>
    <cellStyle name="입력 2 223" xfId="35769" xr:uid="{00000000-0005-0000-0000-000061640000}"/>
    <cellStyle name="입력 2 224" xfId="35770" xr:uid="{00000000-0005-0000-0000-000062640000}"/>
    <cellStyle name="입력 2 225" xfId="35771" xr:uid="{00000000-0005-0000-0000-000063640000}"/>
    <cellStyle name="입력 2 226" xfId="35772" xr:uid="{00000000-0005-0000-0000-000064640000}"/>
    <cellStyle name="입력 2 227" xfId="35773" xr:uid="{00000000-0005-0000-0000-000065640000}"/>
    <cellStyle name="입력 2 228" xfId="35774" xr:uid="{00000000-0005-0000-0000-000066640000}"/>
    <cellStyle name="입력 2 229" xfId="35775" xr:uid="{00000000-0005-0000-0000-000067640000}"/>
    <cellStyle name="입력 2 23" xfId="24731" xr:uid="{00000000-0005-0000-0000-000068640000}"/>
    <cellStyle name="입력 2 230" xfId="35776" xr:uid="{00000000-0005-0000-0000-000069640000}"/>
    <cellStyle name="입력 2 231" xfId="35777" xr:uid="{00000000-0005-0000-0000-00006A640000}"/>
    <cellStyle name="입력 2 232" xfId="35778" xr:uid="{00000000-0005-0000-0000-00006B640000}"/>
    <cellStyle name="입력 2 233" xfId="35779" xr:uid="{00000000-0005-0000-0000-00006C640000}"/>
    <cellStyle name="입력 2 234" xfId="35780" xr:uid="{00000000-0005-0000-0000-00006D640000}"/>
    <cellStyle name="입력 2 235" xfId="35781" xr:uid="{00000000-0005-0000-0000-00006E640000}"/>
    <cellStyle name="입력 2 236" xfId="35782" xr:uid="{00000000-0005-0000-0000-00006F640000}"/>
    <cellStyle name="입력 2 237" xfId="35783" xr:uid="{00000000-0005-0000-0000-000070640000}"/>
    <cellStyle name="입력 2 238" xfId="35784" xr:uid="{00000000-0005-0000-0000-000071640000}"/>
    <cellStyle name="입력 2 239" xfId="35785" xr:uid="{00000000-0005-0000-0000-000072640000}"/>
    <cellStyle name="입력 2 24" xfId="24732" xr:uid="{00000000-0005-0000-0000-000073640000}"/>
    <cellStyle name="입력 2 240" xfId="35786" xr:uid="{00000000-0005-0000-0000-000074640000}"/>
    <cellStyle name="입력 2 241" xfId="35787" xr:uid="{00000000-0005-0000-0000-000075640000}"/>
    <cellStyle name="입력 2 242" xfId="35788" xr:uid="{00000000-0005-0000-0000-000076640000}"/>
    <cellStyle name="입력 2 243" xfId="35789" xr:uid="{00000000-0005-0000-0000-000077640000}"/>
    <cellStyle name="입력 2 244" xfId="35790" xr:uid="{00000000-0005-0000-0000-000078640000}"/>
    <cellStyle name="입력 2 245" xfId="35791" xr:uid="{00000000-0005-0000-0000-000079640000}"/>
    <cellStyle name="입력 2 246" xfId="35792" xr:uid="{00000000-0005-0000-0000-00007A640000}"/>
    <cellStyle name="입력 2 247" xfId="35793" xr:uid="{00000000-0005-0000-0000-00007B640000}"/>
    <cellStyle name="입력 2 248" xfId="35794" xr:uid="{00000000-0005-0000-0000-00007C640000}"/>
    <cellStyle name="입력 2 249" xfId="35795" xr:uid="{00000000-0005-0000-0000-00007D640000}"/>
    <cellStyle name="입력 2 25" xfId="24733" xr:uid="{00000000-0005-0000-0000-00007E640000}"/>
    <cellStyle name="입력 2 250" xfId="35796" xr:uid="{00000000-0005-0000-0000-00007F640000}"/>
    <cellStyle name="입력 2 251" xfId="35797" xr:uid="{00000000-0005-0000-0000-000080640000}"/>
    <cellStyle name="입력 2 252" xfId="35798" xr:uid="{00000000-0005-0000-0000-000081640000}"/>
    <cellStyle name="입력 2 253" xfId="35799" xr:uid="{00000000-0005-0000-0000-000082640000}"/>
    <cellStyle name="입력 2 254" xfId="35800" xr:uid="{00000000-0005-0000-0000-000083640000}"/>
    <cellStyle name="입력 2 255" xfId="35801" xr:uid="{00000000-0005-0000-0000-000084640000}"/>
    <cellStyle name="입력 2 256" xfId="35802" xr:uid="{00000000-0005-0000-0000-000085640000}"/>
    <cellStyle name="입력 2 257" xfId="35803" xr:uid="{00000000-0005-0000-0000-000086640000}"/>
    <cellStyle name="입력 2 258" xfId="35804" xr:uid="{00000000-0005-0000-0000-000087640000}"/>
    <cellStyle name="입력 2 259" xfId="35805" xr:uid="{00000000-0005-0000-0000-000088640000}"/>
    <cellStyle name="입력 2 26" xfId="24734" xr:uid="{00000000-0005-0000-0000-000089640000}"/>
    <cellStyle name="입력 2 260" xfId="35806" xr:uid="{00000000-0005-0000-0000-00008A640000}"/>
    <cellStyle name="입력 2 261" xfId="35807" xr:uid="{00000000-0005-0000-0000-00008B640000}"/>
    <cellStyle name="입력 2 262" xfId="35808" xr:uid="{00000000-0005-0000-0000-00008C640000}"/>
    <cellStyle name="입력 2 263" xfId="35809" xr:uid="{00000000-0005-0000-0000-00008D640000}"/>
    <cellStyle name="입력 2 264" xfId="35810" xr:uid="{00000000-0005-0000-0000-00008E640000}"/>
    <cellStyle name="입력 2 265" xfId="35811" xr:uid="{00000000-0005-0000-0000-00008F640000}"/>
    <cellStyle name="입력 2 266" xfId="35812" xr:uid="{00000000-0005-0000-0000-000090640000}"/>
    <cellStyle name="입력 2 267" xfId="35813" xr:uid="{00000000-0005-0000-0000-000091640000}"/>
    <cellStyle name="입력 2 268" xfId="35814" xr:uid="{00000000-0005-0000-0000-000092640000}"/>
    <cellStyle name="입력 2 269" xfId="35815" xr:uid="{00000000-0005-0000-0000-000093640000}"/>
    <cellStyle name="입력 2 27" xfId="24735" xr:uid="{00000000-0005-0000-0000-000094640000}"/>
    <cellStyle name="입력 2 270" xfId="35816" xr:uid="{00000000-0005-0000-0000-000095640000}"/>
    <cellStyle name="입력 2 271" xfId="35817" xr:uid="{00000000-0005-0000-0000-000096640000}"/>
    <cellStyle name="입력 2 272" xfId="35818" xr:uid="{00000000-0005-0000-0000-000097640000}"/>
    <cellStyle name="입력 2 273" xfId="35819" xr:uid="{00000000-0005-0000-0000-000098640000}"/>
    <cellStyle name="입력 2 274" xfId="35820" xr:uid="{00000000-0005-0000-0000-000099640000}"/>
    <cellStyle name="입력 2 275" xfId="35821" xr:uid="{00000000-0005-0000-0000-00009A640000}"/>
    <cellStyle name="입력 2 276" xfId="35822" xr:uid="{00000000-0005-0000-0000-00009B640000}"/>
    <cellStyle name="입력 2 277" xfId="35823" xr:uid="{00000000-0005-0000-0000-00009C640000}"/>
    <cellStyle name="입력 2 278" xfId="35824" xr:uid="{00000000-0005-0000-0000-00009D640000}"/>
    <cellStyle name="입력 2 279" xfId="35825" xr:uid="{00000000-0005-0000-0000-00009E640000}"/>
    <cellStyle name="입력 2 28" xfId="24736" xr:uid="{00000000-0005-0000-0000-00009F640000}"/>
    <cellStyle name="입력 2 280" xfId="35826" xr:uid="{00000000-0005-0000-0000-0000A0640000}"/>
    <cellStyle name="입력 2 281" xfId="35827" xr:uid="{00000000-0005-0000-0000-0000A1640000}"/>
    <cellStyle name="입력 2 282" xfId="35828" xr:uid="{00000000-0005-0000-0000-0000A2640000}"/>
    <cellStyle name="입력 2 283" xfId="35829" xr:uid="{00000000-0005-0000-0000-0000A3640000}"/>
    <cellStyle name="입력 2 284" xfId="35830" xr:uid="{00000000-0005-0000-0000-0000A4640000}"/>
    <cellStyle name="입력 2 285" xfId="35831" xr:uid="{00000000-0005-0000-0000-0000A5640000}"/>
    <cellStyle name="입력 2 286" xfId="35832" xr:uid="{00000000-0005-0000-0000-0000A6640000}"/>
    <cellStyle name="입력 2 287" xfId="35833" xr:uid="{00000000-0005-0000-0000-0000A7640000}"/>
    <cellStyle name="입력 2 288" xfId="35834" xr:uid="{00000000-0005-0000-0000-0000A8640000}"/>
    <cellStyle name="입력 2 289" xfId="35835" xr:uid="{00000000-0005-0000-0000-0000A9640000}"/>
    <cellStyle name="입력 2 29" xfId="24737" xr:uid="{00000000-0005-0000-0000-0000AA640000}"/>
    <cellStyle name="입력 2 290" xfId="35836" xr:uid="{00000000-0005-0000-0000-0000AB640000}"/>
    <cellStyle name="입력 2 291" xfId="35837" xr:uid="{00000000-0005-0000-0000-0000AC640000}"/>
    <cellStyle name="입력 2 292" xfId="35838" xr:uid="{00000000-0005-0000-0000-0000AD640000}"/>
    <cellStyle name="입력 2 293" xfId="35839" xr:uid="{00000000-0005-0000-0000-0000AE640000}"/>
    <cellStyle name="입력 2 294" xfId="35840" xr:uid="{00000000-0005-0000-0000-0000AF640000}"/>
    <cellStyle name="입력 2 295" xfId="35841" xr:uid="{00000000-0005-0000-0000-0000B0640000}"/>
    <cellStyle name="입력 2 296" xfId="35842" xr:uid="{00000000-0005-0000-0000-0000B1640000}"/>
    <cellStyle name="입력 2 297" xfId="35843" xr:uid="{00000000-0005-0000-0000-0000B2640000}"/>
    <cellStyle name="입력 2 298" xfId="35844" xr:uid="{00000000-0005-0000-0000-0000B3640000}"/>
    <cellStyle name="입력 2 299" xfId="35845" xr:uid="{00000000-0005-0000-0000-0000B4640000}"/>
    <cellStyle name="입력 2 3" xfId="24738" xr:uid="{00000000-0005-0000-0000-0000B5640000}"/>
    <cellStyle name="입력 2 3 10" xfId="24739" xr:uid="{00000000-0005-0000-0000-0000B6640000}"/>
    <cellStyle name="입력 2 3 11" xfId="35846" xr:uid="{00000000-0005-0000-0000-0000B7640000}"/>
    <cellStyle name="입력 2 3 2" xfId="24740" xr:uid="{00000000-0005-0000-0000-0000B8640000}"/>
    <cellStyle name="입력 2 3 2 2" xfId="24741" xr:uid="{00000000-0005-0000-0000-0000B9640000}"/>
    <cellStyle name="입력 2 3 2 2 2" xfId="24742" xr:uid="{00000000-0005-0000-0000-0000BA640000}"/>
    <cellStyle name="입력 2 3 2 2 3" xfId="24743" xr:uid="{00000000-0005-0000-0000-0000BB640000}"/>
    <cellStyle name="입력 2 3 2 2 4" xfId="24744" xr:uid="{00000000-0005-0000-0000-0000BC640000}"/>
    <cellStyle name="입력 2 3 2 3" xfId="24745" xr:uid="{00000000-0005-0000-0000-0000BD640000}"/>
    <cellStyle name="입력 2 3 2 3 2" xfId="24746" xr:uid="{00000000-0005-0000-0000-0000BE640000}"/>
    <cellStyle name="입력 2 3 2 3 3" xfId="24747" xr:uid="{00000000-0005-0000-0000-0000BF640000}"/>
    <cellStyle name="입력 2 3 2 3 4" xfId="24748" xr:uid="{00000000-0005-0000-0000-0000C0640000}"/>
    <cellStyle name="입력 2 3 2 4" xfId="24749" xr:uid="{00000000-0005-0000-0000-0000C1640000}"/>
    <cellStyle name="입력 2 3 2 4 2" xfId="24750" xr:uid="{00000000-0005-0000-0000-0000C2640000}"/>
    <cellStyle name="입력 2 3 2 4 3" xfId="24751" xr:uid="{00000000-0005-0000-0000-0000C3640000}"/>
    <cellStyle name="입력 2 3 2 4 4" xfId="24752" xr:uid="{00000000-0005-0000-0000-0000C4640000}"/>
    <cellStyle name="입력 2 3 2 5" xfId="24753" xr:uid="{00000000-0005-0000-0000-0000C5640000}"/>
    <cellStyle name="입력 2 3 2 6" xfId="24754" xr:uid="{00000000-0005-0000-0000-0000C6640000}"/>
    <cellStyle name="입력 2 3 2 6 2" xfId="24755" xr:uid="{00000000-0005-0000-0000-0000C7640000}"/>
    <cellStyle name="입력 2 3 2 6 3" xfId="24756" xr:uid="{00000000-0005-0000-0000-0000C8640000}"/>
    <cellStyle name="입력 2 3 2 7" xfId="24757" xr:uid="{00000000-0005-0000-0000-0000C9640000}"/>
    <cellStyle name="입력 2 3 2 8" xfId="24758" xr:uid="{00000000-0005-0000-0000-0000CA640000}"/>
    <cellStyle name="입력 2 3 3" xfId="24759" xr:uid="{00000000-0005-0000-0000-0000CB640000}"/>
    <cellStyle name="입력 2 3 3 2" xfId="24760" xr:uid="{00000000-0005-0000-0000-0000CC640000}"/>
    <cellStyle name="입력 2 3 3 2 2" xfId="24761" xr:uid="{00000000-0005-0000-0000-0000CD640000}"/>
    <cellStyle name="입력 2 3 3 2 3" xfId="24762" xr:uid="{00000000-0005-0000-0000-0000CE640000}"/>
    <cellStyle name="입력 2 3 3 2 4" xfId="24763" xr:uid="{00000000-0005-0000-0000-0000CF640000}"/>
    <cellStyle name="입력 2 3 3 3" xfId="24764" xr:uid="{00000000-0005-0000-0000-0000D0640000}"/>
    <cellStyle name="입력 2 3 3 3 2" xfId="24765" xr:uid="{00000000-0005-0000-0000-0000D1640000}"/>
    <cellStyle name="입력 2 3 3 3 3" xfId="24766" xr:uid="{00000000-0005-0000-0000-0000D2640000}"/>
    <cellStyle name="입력 2 3 3 3 4" xfId="24767" xr:uid="{00000000-0005-0000-0000-0000D3640000}"/>
    <cellStyle name="입력 2 3 3 4" xfId="24768" xr:uid="{00000000-0005-0000-0000-0000D4640000}"/>
    <cellStyle name="입력 2 3 3 5" xfId="24769" xr:uid="{00000000-0005-0000-0000-0000D5640000}"/>
    <cellStyle name="입력 2 3 3 5 2" xfId="24770" xr:uid="{00000000-0005-0000-0000-0000D6640000}"/>
    <cellStyle name="입력 2 3 3 5 3" xfId="24771" xr:uid="{00000000-0005-0000-0000-0000D7640000}"/>
    <cellStyle name="입력 2 3 3 6" xfId="24772" xr:uid="{00000000-0005-0000-0000-0000D8640000}"/>
    <cellStyle name="입력 2 3 3 7" xfId="24773" xr:uid="{00000000-0005-0000-0000-0000D9640000}"/>
    <cellStyle name="입력 2 3 4" xfId="24774" xr:uid="{00000000-0005-0000-0000-0000DA640000}"/>
    <cellStyle name="입력 2 3 4 2" xfId="24775" xr:uid="{00000000-0005-0000-0000-0000DB640000}"/>
    <cellStyle name="입력 2 3 4 3" xfId="24776" xr:uid="{00000000-0005-0000-0000-0000DC640000}"/>
    <cellStyle name="입력 2 3 4 4" xfId="24777" xr:uid="{00000000-0005-0000-0000-0000DD640000}"/>
    <cellStyle name="입력 2 3 5" xfId="24778" xr:uid="{00000000-0005-0000-0000-0000DE640000}"/>
    <cellStyle name="입력 2 3 5 2" xfId="24779" xr:uid="{00000000-0005-0000-0000-0000DF640000}"/>
    <cellStyle name="입력 2 3 5 3" xfId="24780" xr:uid="{00000000-0005-0000-0000-0000E0640000}"/>
    <cellStyle name="입력 2 3 5 4" xfId="24781" xr:uid="{00000000-0005-0000-0000-0000E1640000}"/>
    <cellStyle name="입력 2 3 6" xfId="24782" xr:uid="{00000000-0005-0000-0000-0000E2640000}"/>
    <cellStyle name="입력 2 3 6 2" xfId="24783" xr:uid="{00000000-0005-0000-0000-0000E3640000}"/>
    <cellStyle name="입력 2 3 6 3" xfId="24784" xr:uid="{00000000-0005-0000-0000-0000E4640000}"/>
    <cellStyle name="입력 2 3 6 4" xfId="24785" xr:uid="{00000000-0005-0000-0000-0000E5640000}"/>
    <cellStyle name="입력 2 3 7" xfId="24786" xr:uid="{00000000-0005-0000-0000-0000E6640000}"/>
    <cellStyle name="입력 2 3 8" xfId="24787" xr:uid="{00000000-0005-0000-0000-0000E7640000}"/>
    <cellStyle name="입력 2 3 8 2" xfId="24788" xr:uid="{00000000-0005-0000-0000-0000E8640000}"/>
    <cellStyle name="입력 2 3 8 3" xfId="24789" xr:uid="{00000000-0005-0000-0000-0000E9640000}"/>
    <cellStyle name="입력 2 3 9" xfId="24790" xr:uid="{00000000-0005-0000-0000-0000EA640000}"/>
    <cellStyle name="입력 2 30" xfId="24791" xr:uid="{00000000-0005-0000-0000-0000EB640000}"/>
    <cellStyle name="입력 2 300" xfId="35847" xr:uid="{00000000-0005-0000-0000-0000EC640000}"/>
    <cellStyle name="입력 2 301" xfId="35848" xr:uid="{00000000-0005-0000-0000-0000ED640000}"/>
    <cellStyle name="입력 2 302" xfId="35849" xr:uid="{00000000-0005-0000-0000-0000EE640000}"/>
    <cellStyle name="입력 2 303" xfId="35850" xr:uid="{00000000-0005-0000-0000-0000EF640000}"/>
    <cellStyle name="입력 2 304" xfId="35851" xr:uid="{00000000-0005-0000-0000-0000F0640000}"/>
    <cellStyle name="입력 2 305" xfId="35852" xr:uid="{00000000-0005-0000-0000-0000F1640000}"/>
    <cellStyle name="입력 2 306" xfId="35853" xr:uid="{00000000-0005-0000-0000-0000F2640000}"/>
    <cellStyle name="입력 2 307" xfId="35854" xr:uid="{00000000-0005-0000-0000-0000F3640000}"/>
    <cellStyle name="입력 2 308" xfId="35855" xr:uid="{00000000-0005-0000-0000-0000F4640000}"/>
    <cellStyle name="입력 2 309" xfId="35856" xr:uid="{00000000-0005-0000-0000-0000F5640000}"/>
    <cellStyle name="입력 2 31" xfId="24792" xr:uid="{00000000-0005-0000-0000-0000F6640000}"/>
    <cellStyle name="입력 2 310" xfId="35857" xr:uid="{00000000-0005-0000-0000-0000F7640000}"/>
    <cellStyle name="입력 2 311" xfId="35858" xr:uid="{00000000-0005-0000-0000-0000F8640000}"/>
    <cellStyle name="입력 2 312" xfId="35859" xr:uid="{00000000-0005-0000-0000-0000F9640000}"/>
    <cellStyle name="입력 2 313" xfId="35860" xr:uid="{00000000-0005-0000-0000-0000FA640000}"/>
    <cellStyle name="입력 2 314" xfId="35861" xr:uid="{00000000-0005-0000-0000-0000FB640000}"/>
    <cellStyle name="입력 2 315" xfId="35862" xr:uid="{00000000-0005-0000-0000-0000FC640000}"/>
    <cellStyle name="입력 2 316" xfId="35863" xr:uid="{00000000-0005-0000-0000-0000FD640000}"/>
    <cellStyle name="입력 2 317" xfId="35864" xr:uid="{00000000-0005-0000-0000-0000FE640000}"/>
    <cellStyle name="입력 2 318" xfId="35865" xr:uid="{00000000-0005-0000-0000-0000FF640000}"/>
    <cellStyle name="입력 2 319" xfId="35866" xr:uid="{00000000-0005-0000-0000-000000650000}"/>
    <cellStyle name="입력 2 32" xfId="24793" xr:uid="{00000000-0005-0000-0000-000001650000}"/>
    <cellStyle name="입력 2 320" xfId="35867" xr:uid="{00000000-0005-0000-0000-000002650000}"/>
    <cellStyle name="입력 2 321" xfId="35868" xr:uid="{00000000-0005-0000-0000-000003650000}"/>
    <cellStyle name="입력 2 322" xfId="35869" xr:uid="{00000000-0005-0000-0000-000004650000}"/>
    <cellStyle name="입력 2 323" xfId="35870" xr:uid="{00000000-0005-0000-0000-000005650000}"/>
    <cellStyle name="입력 2 324" xfId="35871" xr:uid="{00000000-0005-0000-0000-000006650000}"/>
    <cellStyle name="입력 2 325" xfId="35872" xr:uid="{00000000-0005-0000-0000-000007650000}"/>
    <cellStyle name="입력 2 326" xfId="35873" xr:uid="{00000000-0005-0000-0000-000008650000}"/>
    <cellStyle name="입력 2 327" xfId="35874" xr:uid="{00000000-0005-0000-0000-000009650000}"/>
    <cellStyle name="입력 2 328" xfId="35875" xr:uid="{00000000-0005-0000-0000-00000A650000}"/>
    <cellStyle name="입력 2 329" xfId="35876" xr:uid="{00000000-0005-0000-0000-00000B650000}"/>
    <cellStyle name="입력 2 33" xfId="24794" xr:uid="{00000000-0005-0000-0000-00000C650000}"/>
    <cellStyle name="입력 2 330" xfId="35877" xr:uid="{00000000-0005-0000-0000-00000D650000}"/>
    <cellStyle name="입력 2 331" xfId="35878" xr:uid="{00000000-0005-0000-0000-00000E650000}"/>
    <cellStyle name="입력 2 332" xfId="35879" xr:uid="{00000000-0005-0000-0000-00000F650000}"/>
    <cellStyle name="입력 2 333" xfId="35880" xr:uid="{00000000-0005-0000-0000-000010650000}"/>
    <cellStyle name="입력 2 334" xfId="35881" xr:uid="{00000000-0005-0000-0000-000011650000}"/>
    <cellStyle name="입력 2 335" xfId="35882" xr:uid="{00000000-0005-0000-0000-000012650000}"/>
    <cellStyle name="입력 2 336" xfId="35883" xr:uid="{00000000-0005-0000-0000-000013650000}"/>
    <cellStyle name="입력 2 337" xfId="35884" xr:uid="{00000000-0005-0000-0000-000014650000}"/>
    <cellStyle name="입력 2 338" xfId="35885" xr:uid="{00000000-0005-0000-0000-000015650000}"/>
    <cellStyle name="입력 2 339" xfId="35886" xr:uid="{00000000-0005-0000-0000-000016650000}"/>
    <cellStyle name="입력 2 34" xfId="24795" xr:uid="{00000000-0005-0000-0000-000017650000}"/>
    <cellStyle name="입력 2 340" xfId="35887" xr:uid="{00000000-0005-0000-0000-000018650000}"/>
    <cellStyle name="입력 2 341" xfId="35888" xr:uid="{00000000-0005-0000-0000-000019650000}"/>
    <cellStyle name="입력 2 342" xfId="35889" xr:uid="{00000000-0005-0000-0000-00001A650000}"/>
    <cellStyle name="입력 2 343" xfId="35890" xr:uid="{00000000-0005-0000-0000-00001B650000}"/>
    <cellStyle name="입력 2 344" xfId="35891" xr:uid="{00000000-0005-0000-0000-00001C650000}"/>
    <cellStyle name="입력 2 345" xfId="35892" xr:uid="{00000000-0005-0000-0000-00001D650000}"/>
    <cellStyle name="입력 2 346" xfId="35893" xr:uid="{00000000-0005-0000-0000-00001E650000}"/>
    <cellStyle name="입력 2 347" xfId="35894" xr:uid="{00000000-0005-0000-0000-00001F650000}"/>
    <cellStyle name="입력 2 348" xfId="35895" xr:uid="{00000000-0005-0000-0000-000020650000}"/>
    <cellStyle name="입력 2 349" xfId="35896" xr:uid="{00000000-0005-0000-0000-000021650000}"/>
    <cellStyle name="입력 2 35" xfId="24796" xr:uid="{00000000-0005-0000-0000-000022650000}"/>
    <cellStyle name="입력 2 350" xfId="35897" xr:uid="{00000000-0005-0000-0000-000023650000}"/>
    <cellStyle name="입력 2 351" xfId="35898" xr:uid="{00000000-0005-0000-0000-000024650000}"/>
    <cellStyle name="입력 2 352" xfId="35899" xr:uid="{00000000-0005-0000-0000-000025650000}"/>
    <cellStyle name="입력 2 353" xfId="35900" xr:uid="{00000000-0005-0000-0000-000026650000}"/>
    <cellStyle name="입력 2 354" xfId="35901" xr:uid="{00000000-0005-0000-0000-000027650000}"/>
    <cellStyle name="입력 2 355" xfId="35902" xr:uid="{00000000-0005-0000-0000-000028650000}"/>
    <cellStyle name="입력 2 356" xfId="35903" xr:uid="{00000000-0005-0000-0000-000029650000}"/>
    <cellStyle name="입력 2 357" xfId="35904" xr:uid="{00000000-0005-0000-0000-00002A650000}"/>
    <cellStyle name="입력 2 358" xfId="35905" xr:uid="{00000000-0005-0000-0000-00002B650000}"/>
    <cellStyle name="입력 2 359" xfId="35906" xr:uid="{00000000-0005-0000-0000-00002C650000}"/>
    <cellStyle name="입력 2 36" xfId="24797" xr:uid="{00000000-0005-0000-0000-00002D650000}"/>
    <cellStyle name="입력 2 360" xfId="35907" xr:uid="{00000000-0005-0000-0000-00002E650000}"/>
    <cellStyle name="입력 2 361" xfId="35908" xr:uid="{00000000-0005-0000-0000-00002F650000}"/>
    <cellStyle name="입력 2 362" xfId="35909" xr:uid="{00000000-0005-0000-0000-000030650000}"/>
    <cellStyle name="입력 2 363" xfId="35910" xr:uid="{00000000-0005-0000-0000-000031650000}"/>
    <cellStyle name="입력 2 364" xfId="35911" xr:uid="{00000000-0005-0000-0000-000032650000}"/>
    <cellStyle name="입력 2 365" xfId="35912" xr:uid="{00000000-0005-0000-0000-000033650000}"/>
    <cellStyle name="입력 2 366" xfId="35913" xr:uid="{00000000-0005-0000-0000-000034650000}"/>
    <cellStyle name="입력 2 367" xfId="35914" xr:uid="{00000000-0005-0000-0000-000035650000}"/>
    <cellStyle name="입력 2 368" xfId="35915" xr:uid="{00000000-0005-0000-0000-000036650000}"/>
    <cellStyle name="입력 2 369" xfId="35916" xr:uid="{00000000-0005-0000-0000-000037650000}"/>
    <cellStyle name="입력 2 37" xfId="24798" xr:uid="{00000000-0005-0000-0000-000038650000}"/>
    <cellStyle name="입력 2 370" xfId="35917" xr:uid="{00000000-0005-0000-0000-000039650000}"/>
    <cellStyle name="입력 2 371" xfId="35918" xr:uid="{00000000-0005-0000-0000-00003A650000}"/>
    <cellStyle name="입력 2 372" xfId="35919" xr:uid="{00000000-0005-0000-0000-00003B650000}"/>
    <cellStyle name="입력 2 373" xfId="35920" xr:uid="{00000000-0005-0000-0000-00003C650000}"/>
    <cellStyle name="입력 2 374" xfId="35921" xr:uid="{00000000-0005-0000-0000-00003D650000}"/>
    <cellStyle name="입력 2 375" xfId="35922" xr:uid="{00000000-0005-0000-0000-00003E650000}"/>
    <cellStyle name="입력 2 376" xfId="35923" xr:uid="{00000000-0005-0000-0000-00003F650000}"/>
    <cellStyle name="입력 2 377" xfId="35924" xr:uid="{00000000-0005-0000-0000-000040650000}"/>
    <cellStyle name="입력 2 378" xfId="35925" xr:uid="{00000000-0005-0000-0000-000041650000}"/>
    <cellStyle name="입력 2 379" xfId="35926" xr:uid="{00000000-0005-0000-0000-000042650000}"/>
    <cellStyle name="입력 2 38" xfId="24799" xr:uid="{00000000-0005-0000-0000-000043650000}"/>
    <cellStyle name="입력 2 380" xfId="35927" xr:uid="{00000000-0005-0000-0000-000044650000}"/>
    <cellStyle name="입력 2 381" xfId="35928" xr:uid="{00000000-0005-0000-0000-000045650000}"/>
    <cellStyle name="입력 2 382" xfId="35929" xr:uid="{00000000-0005-0000-0000-000046650000}"/>
    <cellStyle name="입력 2 383" xfId="35930" xr:uid="{00000000-0005-0000-0000-000047650000}"/>
    <cellStyle name="입력 2 384" xfId="35931" xr:uid="{00000000-0005-0000-0000-000048650000}"/>
    <cellStyle name="입력 2 385" xfId="35932" xr:uid="{00000000-0005-0000-0000-000049650000}"/>
    <cellStyle name="입력 2 386" xfId="35933" xr:uid="{00000000-0005-0000-0000-00004A650000}"/>
    <cellStyle name="입력 2 387" xfId="35934" xr:uid="{00000000-0005-0000-0000-00004B650000}"/>
    <cellStyle name="입력 2 388" xfId="35935" xr:uid="{00000000-0005-0000-0000-00004C650000}"/>
    <cellStyle name="입력 2 389" xfId="35936" xr:uid="{00000000-0005-0000-0000-00004D650000}"/>
    <cellStyle name="입력 2 39" xfId="24800" xr:uid="{00000000-0005-0000-0000-00004E650000}"/>
    <cellStyle name="입력 2 390" xfId="35937" xr:uid="{00000000-0005-0000-0000-00004F650000}"/>
    <cellStyle name="입력 2 391" xfId="35938" xr:uid="{00000000-0005-0000-0000-000050650000}"/>
    <cellStyle name="입력 2 392" xfId="35939" xr:uid="{00000000-0005-0000-0000-000051650000}"/>
    <cellStyle name="입력 2 393" xfId="35940" xr:uid="{00000000-0005-0000-0000-000052650000}"/>
    <cellStyle name="입력 2 394" xfId="35941" xr:uid="{00000000-0005-0000-0000-000053650000}"/>
    <cellStyle name="입력 2 395" xfId="35942" xr:uid="{00000000-0005-0000-0000-000054650000}"/>
    <cellStyle name="입력 2 396" xfId="35943" xr:uid="{00000000-0005-0000-0000-000055650000}"/>
    <cellStyle name="입력 2 397" xfId="35944" xr:uid="{00000000-0005-0000-0000-000056650000}"/>
    <cellStyle name="입력 2 398" xfId="35945" xr:uid="{00000000-0005-0000-0000-000057650000}"/>
    <cellStyle name="입력 2 399" xfId="35946" xr:uid="{00000000-0005-0000-0000-000058650000}"/>
    <cellStyle name="입력 2 4" xfId="24801" xr:uid="{00000000-0005-0000-0000-000059650000}"/>
    <cellStyle name="입력 2 4 2" xfId="24802" xr:uid="{00000000-0005-0000-0000-00005A650000}"/>
    <cellStyle name="입력 2 4 2 2" xfId="24803" xr:uid="{00000000-0005-0000-0000-00005B650000}"/>
    <cellStyle name="입력 2 4 2 3" xfId="24804" xr:uid="{00000000-0005-0000-0000-00005C650000}"/>
    <cellStyle name="입력 2 4 2 4" xfId="24805" xr:uid="{00000000-0005-0000-0000-00005D650000}"/>
    <cellStyle name="입력 2 4 3" xfId="24806" xr:uid="{00000000-0005-0000-0000-00005E650000}"/>
    <cellStyle name="입력 2 4 3 2" xfId="24807" xr:uid="{00000000-0005-0000-0000-00005F650000}"/>
    <cellStyle name="입력 2 4 3 3" xfId="24808" xr:uid="{00000000-0005-0000-0000-000060650000}"/>
    <cellStyle name="입력 2 4 3 4" xfId="24809" xr:uid="{00000000-0005-0000-0000-000061650000}"/>
    <cellStyle name="입력 2 4 4" xfId="24810" xr:uid="{00000000-0005-0000-0000-000062650000}"/>
    <cellStyle name="입력 2 4 4 2" xfId="24811" xr:uid="{00000000-0005-0000-0000-000063650000}"/>
    <cellStyle name="입력 2 4 5" xfId="24812" xr:uid="{00000000-0005-0000-0000-000064650000}"/>
    <cellStyle name="입력 2 40" xfId="24813" xr:uid="{00000000-0005-0000-0000-000065650000}"/>
    <cellStyle name="입력 2 400" xfId="35947" xr:uid="{00000000-0005-0000-0000-000066650000}"/>
    <cellStyle name="입력 2 401" xfId="35948" xr:uid="{00000000-0005-0000-0000-000067650000}"/>
    <cellStyle name="입력 2 402" xfId="35949" xr:uid="{00000000-0005-0000-0000-000068650000}"/>
    <cellStyle name="입력 2 403" xfId="35950" xr:uid="{00000000-0005-0000-0000-000069650000}"/>
    <cellStyle name="입력 2 404" xfId="35951" xr:uid="{00000000-0005-0000-0000-00006A650000}"/>
    <cellStyle name="입력 2 405" xfId="35952" xr:uid="{00000000-0005-0000-0000-00006B650000}"/>
    <cellStyle name="입력 2 406" xfId="35953" xr:uid="{00000000-0005-0000-0000-00006C650000}"/>
    <cellStyle name="입력 2 407" xfId="35954" xr:uid="{00000000-0005-0000-0000-00006D650000}"/>
    <cellStyle name="입력 2 408" xfId="35955" xr:uid="{00000000-0005-0000-0000-00006E650000}"/>
    <cellStyle name="입력 2 409" xfId="35956" xr:uid="{00000000-0005-0000-0000-00006F650000}"/>
    <cellStyle name="입력 2 41" xfId="24814" xr:uid="{00000000-0005-0000-0000-000070650000}"/>
    <cellStyle name="입력 2 410" xfId="35957" xr:uid="{00000000-0005-0000-0000-000071650000}"/>
    <cellStyle name="입력 2 411" xfId="35958" xr:uid="{00000000-0005-0000-0000-000072650000}"/>
    <cellStyle name="입력 2 412" xfId="35959" xr:uid="{00000000-0005-0000-0000-000073650000}"/>
    <cellStyle name="입력 2 413" xfId="35960" xr:uid="{00000000-0005-0000-0000-000074650000}"/>
    <cellStyle name="입력 2 414" xfId="35961" xr:uid="{00000000-0005-0000-0000-000075650000}"/>
    <cellStyle name="입력 2 415" xfId="35962" xr:uid="{00000000-0005-0000-0000-000076650000}"/>
    <cellStyle name="입력 2 416" xfId="35963" xr:uid="{00000000-0005-0000-0000-000077650000}"/>
    <cellStyle name="입력 2 417" xfId="35964" xr:uid="{00000000-0005-0000-0000-000078650000}"/>
    <cellStyle name="입력 2 418" xfId="35965" xr:uid="{00000000-0005-0000-0000-000079650000}"/>
    <cellStyle name="입력 2 419" xfId="35966" xr:uid="{00000000-0005-0000-0000-00007A650000}"/>
    <cellStyle name="입력 2 42" xfId="24815" xr:uid="{00000000-0005-0000-0000-00007B650000}"/>
    <cellStyle name="입력 2 420" xfId="35967" xr:uid="{00000000-0005-0000-0000-00007C650000}"/>
    <cellStyle name="입력 2 421" xfId="35968" xr:uid="{00000000-0005-0000-0000-00007D650000}"/>
    <cellStyle name="입력 2 422" xfId="35969" xr:uid="{00000000-0005-0000-0000-00007E650000}"/>
    <cellStyle name="입력 2 423" xfId="35970" xr:uid="{00000000-0005-0000-0000-00007F650000}"/>
    <cellStyle name="입력 2 424" xfId="35971" xr:uid="{00000000-0005-0000-0000-000080650000}"/>
    <cellStyle name="입력 2 425" xfId="35972" xr:uid="{00000000-0005-0000-0000-000081650000}"/>
    <cellStyle name="입력 2 426" xfId="35973" xr:uid="{00000000-0005-0000-0000-000082650000}"/>
    <cellStyle name="입력 2 427" xfId="35974" xr:uid="{00000000-0005-0000-0000-000083650000}"/>
    <cellStyle name="입력 2 428" xfId="35975" xr:uid="{00000000-0005-0000-0000-000084650000}"/>
    <cellStyle name="입력 2 429" xfId="35976" xr:uid="{00000000-0005-0000-0000-000085650000}"/>
    <cellStyle name="입력 2 43" xfId="24816" xr:uid="{00000000-0005-0000-0000-000086650000}"/>
    <cellStyle name="입력 2 430" xfId="35977" xr:uid="{00000000-0005-0000-0000-000087650000}"/>
    <cellStyle name="입력 2 431" xfId="35978" xr:uid="{00000000-0005-0000-0000-000088650000}"/>
    <cellStyle name="입력 2 44" xfId="24817" xr:uid="{00000000-0005-0000-0000-000089650000}"/>
    <cellStyle name="입력 2 45" xfId="24818" xr:uid="{00000000-0005-0000-0000-00008A650000}"/>
    <cellStyle name="입력 2 46" xfId="24819" xr:uid="{00000000-0005-0000-0000-00008B650000}"/>
    <cellStyle name="입력 2 47" xfId="24820" xr:uid="{00000000-0005-0000-0000-00008C650000}"/>
    <cellStyle name="입력 2 48" xfId="24821" xr:uid="{00000000-0005-0000-0000-00008D650000}"/>
    <cellStyle name="입력 2 49" xfId="24822" xr:uid="{00000000-0005-0000-0000-00008E650000}"/>
    <cellStyle name="입력 2 5" xfId="24823" xr:uid="{00000000-0005-0000-0000-00008F650000}"/>
    <cellStyle name="입력 2 5 2" xfId="24824" xr:uid="{00000000-0005-0000-0000-000090650000}"/>
    <cellStyle name="입력 2 5 2 2" xfId="24825" xr:uid="{00000000-0005-0000-0000-000091650000}"/>
    <cellStyle name="입력 2 5 2 3" xfId="24826" xr:uid="{00000000-0005-0000-0000-000092650000}"/>
    <cellStyle name="입력 2 5 2 4" xfId="24827" xr:uid="{00000000-0005-0000-0000-000093650000}"/>
    <cellStyle name="입력 2 5 3" xfId="24828" xr:uid="{00000000-0005-0000-0000-000094650000}"/>
    <cellStyle name="입력 2 5 3 2" xfId="24829" xr:uid="{00000000-0005-0000-0000-000095650000}"/>
    <cellStyle name="입력 2 5 3 3" xfId="24830" xr:uid="{00000000-0005-0000-0000-000096650000}"/>
    <cellStyle name="입력 2 5 3 4" xfId="24831" xr:uid="{00000000-0005-0000-0000-000097650000}"/>
    <cellStyle name="입력 2 5 4" xfId="24832" xr:uid="{00000000-0005-0000-0000-000098650000}"/>
    <cellStyle name="입력 2 5 4 2" xfId="24833" xr:uid="{00000000-0005-0000-0000-000099650000}"/>
    <cellStyle name="입력 2 5 5" xfId="24834" xr:uid="{00000000-0005-0000-0000-00009A650000}"/>
    <cellStyle name="입력 2 50" xfId="24835" xr:uid="{00000000-0005-0000-0000-00009B650000}"/>
    <cellStyle name="입력 2 51" xfId="24836" xr:uid="{00000000-0005-0000-0000-00009C650000}"/>
    <cellStyle name="입력 2 52" xfId="24837" xr:uid="{00000000-0005-0000-0000-00009D650000}"/>
    <cellStyle name="입력 2 53" xfId="24838" xr:uid="{00000000-0005-0000-0000-00009E650000}"/>
    <cellStyle name="입력 2 54" xfId="24839" xr:uid="{00000000-0005-0000-0000-00009F650000}"/>
    <cellStyle name="입력 2 55" xfId="24840" xr:uid="{00000000-0005-0000-0000-0000A0650000}"/>
    <cellStyle name="입력 2 56" xfId="24841" xr:uid="{00000000-0005-0000-0000-0000A1650000}"/>
    <cellStyle name="입력 2 57" xfId="24842" xr:uid="{00000000-0005-0000-0000-0000A2650000}"/>
    <cellStyle name="입력 2 58" xfId="24843" xr:uid="{00000000-0005-0000-0000-0000A3650000}"/>
    <cellStyle name="입력 2 59" xfId="24844" xr:uid="{00000000-0005-0000-0000-0000A4650000}"/>
    <cellStyle name="입력 2 6" xfId="24845" xr:uid="{00000000-0005-0000-0000-0000A5650000}"/>
    <cellStyle name="입력 2 6 2" xfId="24846" xr:uid="{00000000-0005-0000-0000-0000A6650000}"/>
    <cellStyle name="입력 2 6 2 2" xfId="24847" xr:uid="{00000000-0005-0000-0000-0000A7650000}"/>
    <cellStyle name="입력 2 6 2 3" xfId="24848" xr:uid="{00000000-0005-0000-0000-0000A8650000}"/>
    <cellStyle name="입력 2 6 2 4" xfId="24849" xr:uid="{00000000-0005-0000-0000-0000A9650000}"/>
    <cellStyle name="입력 2 6 3" xfId="24850" xr:uid="{00000000-0005-0000-0000-0000AA650000}"/>
    <cellStyle name="입력 2 6 3 2" xfId="24851" xr:uid="{00000000-0005-0000-0000-0000AB650000}"/>
    <cellStyle name="입력 2 6 3 3" xfId="24852" xr:uid="{00000000-0005-0000-0000-0000AC650000}"/>
    <cellStyle name="입력 2 6 3 4" xfId="24853" xr:uid="{00000000-0005-0000-0000-0000AD650000}"/>
    <cellStyle name="입력 2 6 4" xfId="24854" xr:uid="{00000000-0005-0000-0000-0000AE650000}"/>
    <cellStyle name="입력 2 6 5" xfId="24855" xr:uid="{00000000-0005-0000-0000-0000AF650000}"/>
    <cellStyle name="입력 2 6 6" xfId="24856" xr:uid="{00000000-0005-0000-0000-0000B0650000}"/>
    <cellStyle name="입력 2 60" xfId="24857" xr:uid="{00000000-0005-0000-0000-0000B1650000}"/>
    <cellStyle name="입력 2 61" xfId="24858" xr:uid="{00000000-0005-0000-0000-0000B2650000}"/>
    <cellStyle name="입력 2 62" xfId="24859" xr:uid="{00000000-0005-0000-0000-0000B3650000}"/>
    <cellStyle name="입력 2 63" xfId="24860" xr:uid="{00000000-0005-0000-0000-0000B4650000}"/>
    <cellStyle name="입력 2 64" xfId="24861" xr:uid="{00000000-0005-0000-0000-0000B5650000}"/>
    <cellStyle name="입력 2 65" xfId="24862" xr:uid="{00000000-0005-0000-0000-0000B6650000}"/>
    <cellStyle name="입력 2 66" xfId="24863" xr:uid="{00000000-0005-0000-0000-0000B7650000}"/>
    <cellStyle name="입력 2 67" xfId="24864" xr:uid="{00000000-0005-0000-0000-0000B8650000}"/>
    <cellStyle name="입력 2 68" xfId="24865" xr:uid="{00000000-0005-0000-0000-0000B9650000}"/>
    <cellStyle name="입력 2 69" xfId="24866" xr:uid="{00000000-0005-0000-0000-0000BA650000}"/>
    <cellStyle name="입력 2 7" xfId="24867" xr:uid="{00000000-0005-0000-0000-0000BB650000}"/>
    <cellStyle name="입력 2 7 2" xfId="24868" xr:uid="{00000000-0005-0000-0000-0000BC650000}"/>
    <cellStyle name="입력 2 7 3" xfId="24869" xr:uid="{00000000-0005-0000-0000-0000BD650000}"/>
    <cellStyle name="입력 2 7 4" xfId="24870" xr:uid="{00000000-0005-0000-0000-0000BE650000}"/>
    <cellStyle name="입력 2 70" xfId="24871" xr:uid="{00000000-0005-0000-0000-0000BF650000}"/>
    <cellStyle name="입력 2 71" xfId="24872" xr:uid="{00000000-0005-0000-0000-0000C0650000}"/>
    <cellStyle name="입력 2 72" xfId="24873" xr:uid="{00000000-0005-0000-0000-0000C1650000}"/>
    <cellStyle name="입력 2 73" xfId="24874" xr:uid="{00000000-0005-0000-0000-0000C2650000}"/>
    <cellStyle name="입력 2 74" xfId="24875" xr:uid="{00000000-0005-0000-0000-0000C3650000}"/>
    <cellStyle name="입력 2 75" xfId="24876" xr:uid="{00000000-0005-0000-0000-0000C4650000}"/>
    <cellStyle name="입력 2 76" xfId="24877" xr:uid="{00000000-0005-0000-0000-0000C5650000}"/>
    <cellStyle name="입력 2 77" xfId="24878" xr:uid="{00000000-0005-0000-0000-0000C6650000}"/>
    <cellStyle name="입력 2 78" xfId="24879" xr:uid="{00000000-0005-0000-0000-0000C7650000}"/>
    <cellStyle name="입력 2 79" xfId="24880" xr:uid="{00000000-0005-0000-0000-0000C8650000}"/>
    <cellStyle name="입력 2 8" xfId="24881" xr:uid="{00000000-0005-0000-0000-0000C9650000}"/>
    <cellStyle name="입력 2 8 2" xfId="24882" xr:uid="{00000000-0005-0000-0000-0000CA650000}"/>
    <cellStyle name="입력 2 8 3" xfId="24883" xr:uid="{00000000-0005-0000-0000-0000CB650000}"/>
    <cellStyle name="입력 2 8 4" xfId="24884" xr:uid="{00000000-0005-0000-0000-0000CC650000}"/>
    <cellStyle name="입력 2 80" xfId="24885" xr:uid="{00000000-0005-0000-0000-0000CD650000}"/>
    <cellStyle name="입력 2 81" xfId="24886" xr:uid="{00000000-0005-0000-0000-0000CE650000}"/>
    <cellStyle name="입력 2 82" xfId="24887" xr:uid="{00000000-0005-0000-0000-0000CF650000}"/>
    <cellStyle name="입력 2 83" xfId="24888" xr:uid="{00000000-0005-0000-0000-0000D0650000}"/>
    <cellStyle name="입력 2 84" xfId="24889" xr:uid="{00000000-0005-0000-0000-0000D1650000}"/>
    <cellStyle name="입력 2 85" xfId="24890" xr:uid="{00000000-0005-0000-0000-0000D2650000}"/>
    <cellStyle name="입력 2 86" xfId="24891" xr:uid="{00000000-0005-0000-0000-0000D3650000}"/>
    <cellStyle name="입력 2 87" xfId="24892" xr:uid="{00000000-0005-0000-0000-0000D4650000}"/>
    <cellStyle name="입력 2 88" xfId="24893" xr:uid="{00000000-0005-0000-0000-0000D5650000}"/>
    <cellStyle name="입력 2 89" xfId="24894" xr:uid="{00000000-0005-0000-0000-0000D6650000}"/>
    <cellStyle name="입력 2 9" xfId="24895" xr:uid="{00000000-0005-0000-0000-0000D7650000}"/>
    <cellStyle name="입력 2 9 2" xfId="24896" xr:uid="{00000000-0005-0000-0000-0000D8650000}"/>
    <cellStyle name="입력 2 9 3" xfId="24897" xr:uid="{00000000-0005-0000-0000-0000D9650000}"/>
    <cellStyle name="입력 2 9 4" xfId="24898" xr:uid="{00000000-0005-0000-0000-0000DA650000}"/>
    <cellStyle name="입력 2 90" xfId="24899" xr:uid="{00000000-0005-0000-0000-0000DB650000}"/>
    <cellStyle name="입력 2 91" xfId="24900" xr:uid="{00000000-0005-0000-0000-0000DC650000}"/>
    <cellStyle name="입력 2 92" xfId="24901" xr:uid="{00000000-0005-0000-0000-0000DD650000}"/>
    <cellStyle name="입력 2 93" xfId="24902" xr:uid="{00000000-0005-0000-0000-0000DE650000}"/>
    <cellStyle name="입력 2 94" xfId="24903" xr:uid="{00000000-0005-0000-0000-0000DF650000}"/>
    <cellStyle name="입력 2 95" xfId="24904" xr:uid="{00000000-0005-0000-0000-0000E0650000}"/>
    <cellStyle name="입력 2 96" xfId="24905" xr:uid="{00000000-0005-0000-0000-0000E1650000}"/>
    <cellStyle name="입력 2 97" xfId="24906" xr:uid="{00000000-0005-0000-0000-0000E2650000}"/>
    <cellStyle name="입력 2 98" xfId="24907" xr:uid="{00000000-0005-0000-0000-0000E3650000}"/>
    <cellStyle name="입력 2 99" xfId="24908" xr:uid="{00000000-0005-0000-0000-0000E4650000}"/>
    <cellStyle name="입력 2_0602_휴대폰구판재현황(새양식)대리님" xfId="24909" xr:uid="{00000000-0005-0000-0000-0000E5650000}"/>
    <cellStyle name="입력 3" xfId="24910" xr:uid="{00000000-0005-0000-0000-0000E6650000}"/>
    <cellStyle name="入力 3" xfId="24911" xr:uid="{00000000-0005-0000-0000-0000E7650000}"/>
    <cellStyle name="입력 3 10" xfId="24912" xr:uid="{00000000-0005-0000-0000-0000E8650000}"/>
    <cellStyle name="입력 3 2" xfId="24913" xr:uid="{00000000-0005-0000-0000-0000E9650000}"/>
    <cellStyle name="입력 3 2 2" xfId="24914" xr:uid="{00000000-0005-0000-0000-0000EA650000}"/>
    <cellStyle name="입력 3 2 2 2" xfId="24915" xr:uid="{00000000-0005-0000-0000-0000EB650000}"/>
    <cellStyle name="입력 3 2 2 2 2" xfId="24916" xr:uid="{00000000-0005-0000-0000-0000EC650000}"/>
    <cellStyle name="입력 3 2 2 2 3" xfId="24917" xr:uid="{00000000-0005-0000-0000-0000ED650000}"/>
    <cellStyle name="입력 3 2 2 2 4" xfId="24918" xr:uid="{00000000-0005-0000-0000-0000EE650000}"/>
    <cellStyle name="입력 3 2 2 3" xfId="24919" xr:uid="{00000000-0005-0000-0000-0000EF650000}"/>
    <cellStyle name="입력 3 2 2 3 2" xfId="24920" xr:uid="{00000000-0005-0000-0000-0000F0650000}"/>
    <cellStyle name="입력 3 2 2 3 3" xfId="24921" xr:uid="{00000000-0005-0000-0000-0000F1650000}"/>
    <cellStyle name="입력 3 2 2 3 4" xfId="24922" xr:uid="{00000000-0005-0000-0000-0000F2650000}"/>
    <cellStyle name="입력 3 2 2 4" xfId="24923" xr:uid="{00000000-0005-0000-0000-0000F3650000}"/>
    <cellStyle name="입력 3 2 2 5" xfId="24924" xr:uid="{00000000-0005-0000-0000-0000F4650000}"/>
    <cellStyle name="입력 3 2 2 6" xfId="24925" xr:uid="{00000000-0005-0000-0000-0000F5650000}"/>
    <cellStyle name="입력 3 2 3" xfId="24926" xr:uid="{00000000-0005-0000-0000-0000F6650000}"/>
    <cellStyle name="입력 3 2 3 2" xfId="24927" xr:uid="{00000000-0005-0000-0000-0000F7650000}"/>
    <cellStyle name="입력 3 2 3 2 2" xfId="24928" xr:uid="{00000000-0005-0000-0000-0000F8650000}"/>
    <cellStyle name="입력 3 2 3 2 3" xfId="24929" xr:uid="{00000000-0005-0000-0000-0000F9650000}"/>
    <cellStyle name="입력 3 2 3 2 4" xfId="24930" xr:uid="{00000000-0005-0000-0000-0000FA650000}"/>
    <cellStyle name="입력 3 2 3 3" xfId="24931" xr:uid="{00000000-0005-0000-0000-0000FB650000}"/>
    <cellStyle name="입력 3 2 3 3 2" xfId="24932" xr:uid="{00000000-0005-0000-0000-0000FC650000}"/>
    <cellStyle name="입력 3 2 3 3 3" xfId="24933" xr:uid="{00000000-0005-0000-0000-0000FD650000}"/>
    <cellStyle name="입력 3 2 3 3 4" xfId="24934" xr:uid="{00000000-0005-0000-0000-0000FE650000}"/>
    <cellStyle name="입력 3 2 3 4" xfId="24935" xr:uid="{00000000-0005-0000-0000-0000FF650000}"/>
    <cellStyle name="입력 3 2 3 5" xfId="24936" xr:uid="{00000000-0005-0000-0000-000000660000}"/>
    <cellStyle name="입력 3 2 3 6" xfId="24937" xr:uid="{00000000-0005-0000-0000-000001660000}"/>
    <cellStyle name="입력 3 2 4" xfId="24938" xr:uid="{00000000-0005-0000-0000-000002660000}"/>
    <cellStyle name="입력 3 2 4 2" xfId="24939" xr:uid="{00000000-0005-0000-0000-000003660000}"/>
    <cellStyle name="입력 3 2 4 2 2" xfId="24940" xr:uid="{00000000-0005-0000-0000-000004660000}"/>
    <cellStyle name="입력 3 2 4 2 3" xfId="24941" xr:uid="{00000000-0005-0000-0000-000005660000}"/>
    <cellStyle name="입력 3 2 4 2 4" xfId="24942" xr:uid="{00000000-0005-0000-0000-000006660000}"/>
    <cellStyle name="입력 3 2 4 3" xfId="24943" xr:uid="{00000000-0005-0000-0000-000007660000}"/>
    <cellStyle name="입력 3 2 4 3 2" xfId="24944" xr:uid="{00000000-0005-0000-0000-000008660000}"/>
    <cellStyle name="입력 3 2 4 3 3" xfId="24945" xr:uid="{00000000-0005-0000-0000-000009660000}"/>
    <cellStyle name="입력 3 2 4 3 4" xfId="24946" xr:uid="{00000000-0005-0000-0000-00000A660000}"/>
    <cellStyle name="입력 3 2 4 4" xfId="24947" xr:uid="{00000000-0005-0000-0000-00000B660000}"/>
    <cellStyle name="입력 3 2 4 5" xfId="24948" xr:uid="{00000000-0005-0000-0000-00000C660000}"/>
    <cellStyle name="입력 3 2 4 6" xfId="24949" xr:uid="{00000000-0005-0000-0000-00000D660000}"/>
    <cellStyle name="입력 3 2 5" xfId="24950" xr:uid="{00000000-0005-0000-0000-00000E660000}"/>
    <cellStyle name="입력 3 2 5 2" xfId="24951" xr:uid="{00000000-0005-0000-0000-00000F660000}"/>
    <cellStyle name="입력 3 2 5 2 2" xfId="24952" xr:uid="{00000000-0005-0000-0000-000010660000}"/>
    <cellStyle name="입력 3 2 5 2 3" xfId="24953" xr:uid="{00000000-0005-0000-0000-000011660000}"/>
    <cellStyle name="입력 3 2 5 2 4" xfId="24954" xr:uid="{00000000-0005-0000-0000-000012660000}"/>
    <cellStyle name="입력 3 2 5 3" xfId="24955" xr:uid="{00000000-0005-0000-0000-000013660000}"/>
    <cellStyle name="입력 3 2 5 3 2" xfId="24956" xr:uid="{00000000-0005-0000-0000-000014660000}"/>
    <cellStyle name="입력 3 2 5 3 3" xfId="24957" xr:uid="{00000000-0005-0000-0000-000015660000}"/>
    <cellStyle name="입력 3 2 5 3 4" xfId="24958" xr:uid="{00000000-0005-0000-0000-000016660000}"/>
    <cellStyle name="입력 3 2 5 4" xfId="24959" xr:uid="{00000000-0005-0000-0000-000017660000}"/>
    <cellStyle name="입력 3 2 5 5" xfId="24960" xr:uid="{00000000-0005-0000-0000-000018660000}"/>
    <cellStyle name="입력 3 2 5 6" xfId="24961" xr:uid="{00000000-0005-0000-0000-000019660000}"/>
    <cellStyle name="입력 3 2 6" xfId="24962" xr:uid="{00000000-0005-0000-0000-00001A660000}"/>
    <cellStyle name="입력 3 2 6 2" xfId="24963" xr:uid="{00000000-0005-0000-0000-00001B660000}"/>
    <cellStyle name="입력 3 2 6 3" xfId="24964" xr:uid="{00000000-0005-0000-0000-00001C660000}"/>
    <cellStyle name="입력 3 2 6 4" xfId="24965" xr:uid="{00000000-0005-0000-0000-00001D660000}"/>
    <cellStyle name="입력 3 2 7" xfId="24966" xr:uid="{00000000-0005-0000-0000-00001E660000}"/>
    <cellStyle name="입력 3 2 7 2" xfId="24967" xr:uid="{00000000-0005-0000-0000-00001F660000}"/>
    <cellStyle name="입력 3 2 7 3" xfId="24968" xr:uid="{00000000-0005-0000-0000-000020660000}"/>
    <cellStyle name="입력 3 2 7 4" xfId="24969" xr:uid="{00000000-0005-0000-0000-000021660000}"/>
    <cellStyle name="입력 3 2 8" xfId="24970" xr:uid="{00000000-0005-0000-0000-000022660000}"/>
    <cellStyle name="입력 3 2 8 2" xfId="24971" xr:uid="{00000000-0005-0000-0000-000023660000}"/>
    <cellStyle name="입력 3 2 9" xfId="24972" xr:uid="{00000000-0005-0000-0000-000024660000}"/>
    <cellStyle name="입력 3 3" xfId="24973" xr:uid="{00000000-0005-0000-0000-000025660000}"/>
    <cellStyle name="입력 3 3 2" xfId="24974" xr:uid="{00000000-0005-0000-0000-000026660000}"/>
    <cellStyle name="입력 3 3 2 2" xfId="24975" xr:uid="{00000000-0005-0000-0000-000027660000}"/>
    <cellStyle name="입력 3 3 2 2 2" xfId="24976" xr:uid="{00000000-0005-0000-0000-000028660000}"/>
    <cellStyle name="입력 3 3 2 2 3" xfId="24977" xr:uid="{00000000-0005-0000-0000-000029660000}"/>
    <cellStyle name="입력 3 3 2 2 4" xfId="24978" xr:uid="{00000000-0005-0000-0000-00002A660000}"/>
    <cellStyle name="입력 3 3 2 3" xfId="24979" xr:uid="{00000000-0005-0000-0000-00002B660000}"/>
    <cellStyle name="입력 3 3 2 3 2" xfId="24980" xr:uid="{00000000-0005-0000-0000-00002C660000}"/>
    <cellStyle name="입력 3 3 2 3 3" xfId="24981" xr:uid="{00000000-0005-0000-0000-00002D660000}"/>
    <cellStyle name="입력 3 3 2 3 4" xfId="24982" xr:uid="{00000000-0005-0000-0000-00002E660000}"/>
    <cellStyle name="입력 3 3 2 4" xfId="24983" xr:uid="{00000000-0005-0000-0000-00002F660000}"/>
    <cellStyle name="입력 3 3 2 5" xfId="24984" xr:uid="{00000000-0005-0000-0000-000030660000}"/>
    <cellStyle name="입력 3 3 2 6" xfId="24985" xr:uid="{00000000-0005-0000-0000-000031660000}"/>
    <cellStyle name="입력 3 3 3" xfId="24986" xr:uid="{00000000-0005-0000-0000-000032660000}"/>
    <cellStyle name="입력 3 3 3 2" xfId="24987" xr:uid="{00000000-0005-0000-0000-000033660000}"/>
    <cellStyle name="입력 3 3 3 2 2" xfId="24988" xr:uid="{00000000-0005-0000-0000-000034660000}"/>
    <cellStyle name="입력 3 3 3 2 3" xfId="24989" xr:uid="{00000000-0005-0000-0000-000035660000}"/>
    <cellStyle name="입력 3 3 3 2 4" xfId="24990" xr:uid="{00000000-0005-0000-0000-000036660000}"/>
    <cellStyle name="입력 3 3 3 3" xfId="24991" xr:uid="{00000000-0005-0000-0000-000037660000}"/>
    <cellStyle name="입력 3 3 3 3 2" xfId="24992" xr:uid="{00000000-0005-0000-0000-000038660000}"/>
    <cellStyle name="입력 3 3 3 3 3" xfId="24993" xr:uid="{00000000-0005-0000-0000-000039660000}"/>
    <cellStyle name="입력 3 3 3 3 4" xfId="24994" xr:uid="{00000000-0005-0000-0000-00003A660000}"/>
    <cellStyle name="입력 3 3 3 4" xfId="24995" xr:uid="{00000000-0005-0000-0000-00003B660000}"/>
    <cellStyle name="입력 3 3 3 5" xfId="24996" xr:uid="{00000000-0005-0000-0000-00003C660000}"/>
    <cellStyle name="입력 3 3 3 6" xfId="24997" xr:uid="{00000000-0005-0000-0000-00003D660000}"/>
    <cellStyle name="입력 3 3 4" xfId="24998" xr:uid="{00000000-0005-0000-0000-00003E660000}"/>
    <cellStyle name="입력 3 3 4 2" xfId="24999" xr:uid="{00000000-0005-0000-0000-00003F660000}"/>
    <cellStyle name="입력 3 3 4 3" xfId="25000" xr:uid="{00000000-0005-0000-0000-000040660000}"/>
    <cellStyle name="입력 3 3 4 4" xfId="25001" xr:uid="{00000000-0005-0000-0000-000041660000}"/>
    <cellStyle name="입력 3 3 5" xfId="25002" xr:uid="{00000000-0005-0000-0000-000042660000}"/>
    <cellStyle name="입력 3 3 5 2" xfId="25003" xr:uid="{00000000-0005-0000-0000-000043660000}"/>
    <cellStyle name="입력 3 3 5 3" xfId="25004" xr:uid="{00000000-0005-0000-0000-000044660000}"/>
    <cellStyle name="입력 3 3 5 4" xfId="25005" xr:uid="{00000000-0005-0000-0000-000045660000}"/>
    <cellStyle name="입력 3 3 6" xfId="25006" xr:uid="{00000000-0005-0000-0000-000046660000}"/>
    <cellStyle name="입력 3 3 7" xfId="25007" xr:uid="{00000000-0005-0000-0000-000047660000}"/>
    <cellStyle name="입력 3 3 8" xfId="25008" xr:uid="{00000000-0005-0000-0000-000048660000}"/>
    <cellStyle name="입력 3 3 9" xfId="25009" xr:uid="{00000000-0005-0000-0000-000049660000}"/>
    <cellStyle name="입력 3 4" xfId="25010" xr:uid="{00000000-0005-0000-0000-00004A660000}"/>
    <cellStyle name="입력 3 4 2" xfId="25011" xr:uid="{00000000-0005-0000-0000-00004B660000}"/>
    <cellStyle name="입력 3 4 2 2" xfId="25012" xr:uid="{00000000-0005-0000-0000-00004C660000}"/>
    <cellStyle name="입력 3 4 2 3" xfId="25013" xr:uid="{00000000-0005-0000-0000-00004D660000}"/>
    <cellStyle name="입력 3 4 2 4" xfId="25014" xr:uid="{00000000-0005-0000-0000-00004E660000}"/>
    <cellStyle name="입력 3 4 3" xfId="25015" xr:uid="{00000000-0005-0000-0000-00004F660000}"/>
    <cellStyle name="입력 3 4 3 2" xfId="25016" xr:uid="{00000000-0005-0000-0000-000050660000}"/>
    <cellStyle name="입력 3 4 3 3" xfId="25017" xr:uid="{00000000-0005-0000-0000-000051660000}"/>
    <cellStyle name="입력 3 4 3 4" xfId="25018" xr:uid="{00000000-0005-0000-0000-000052660000}"/>
    <cellStyle name="입력 3 4 4" xfId="25019" xr:uid="{00000000-0005-0000-0000-000053660000}"/>
    <cellStyle name="입력 3 4 5" xfId="25020" xr:uid="{00000000-0005-0000-0000-000054660000}"/>
    <cellStyle name="입력 3 4 6" xfId="25021" xr:uid="{00000000-0005-0000-0000-000055660000}"/>
    <cellStyle name="입력 3 5" xfId="25022" xr:uid="{00000000-0005-0000-0000-000056660000}"/>
    <cellStyle name="입력 3 5 2" xfId="25023" xr:uid="{00000000-0005-0000-0000-000057660000}"/>
    <cellStyle name="입력 3 5 2 2" xfId="25024" xr:uid="{00000000-0005-0000-0000-000058660000}"/>
    <cellStyle name="입력 3 5 2 3" xfId="25025" xr:uid="{00000000-0005-0000-0000-000059660000}"/>
    <cellStyle name="입력 3 5 2 4" xfId="25026" xr:uid="{00000000-0005-0000-0000-00005A660000}"/>
    <cellStyle name="입력 3 5 3" xfId="25027" xr:uid="{00000000-0005-0000-0000-00005B660000}"/>
    <cellStyle name="입력 3 5 3 2" xfId="25028" xr:uid="{00000000-0005-0000-0000-00005C660000}"/>
    <cellStyle name="입력 3 5 3 3" xfId="25029" xr:uid="{00000000-0005-0000-0000-00005D660000}"/>
    <cellStyle name="입력 3 5 3 4" xfId="25030" xr:uid="{00000000-0005-0000-0000-00005E660000}"/>
    <cellStyle name="입력 3 5 4" xfId="25031" xr:uid="{00000000-0005-0000-0000-00005F660000}"/>
    <cellStyle name="입력 3 5 5" xfId="25032" xr:uid="{00000000-0005-0000-0000-000060660000}"/>
    <cellStyle name="입력 3 5 6" xfId="25033" xr:uid="{00000000-0005-0000-0000-000061660000}"/>
    <cellStyle name="입력 3 6" xfId="25034" xr:uid="{00000000-0005-0000-0000-000062660000}"/>
    <cellStyle name="입력 3 6 2" xfId="25035" xr:uid="{00000000-0005-0000-0000-000063660000}"/>
    <cellStyle name="입력 3 6 2 2" xfId="25036" xr:uid="{00000000-0005-0000-0000-000064660000}"/>
    <cellStyle name="입력 3 6 2 3" xfId="25037" xr:uid="{00000000-0005-0000-0000-000065660000}"/>
    <cellStyle name="입력 3 6 2 4" xfId="25038" xr:uid="{00000000-0005-0000-0000-000066660000}"/>
    <cellStyle name="입력 3 6 3" xfId="25039" xr:uid="{00000000-0005-0000-0000-000067660000}"/>
    <cellStyle name="입력 3 6 3 2" xfId="25040" xr:uid="{00000000-0005-0000-0000-000068660000}"/>
    <cellStyle name="입력 3 6 3 3" xfId="25041" xr:uid="{00000000-0005-0000-0000-000069660000}"/>
    <cellStyle name="입력 3 6 3 4" xfId="25042" xr:uid="{00000000-0005-0000-0000-00006A660000}"/>
    <cellStyle name="입력 3 6 4" xfId="25043" xr:uid="{00000000-0005-0000-0000-00006B660000}"/>
    <cellStyle name="입력 3 6 5" xfId="25044" xr:uid="{00000000-0005-0000-0000-00006C660000}"/>
    <cellStyle name="입력 3 6 6" xfId="25045" xr:uid="{00000000-0005-0000-0000-00006D660000}"/>
    <cellStyle name="입력 3 7" xfId="25046" xr:uid="{00000000-0005-0000-0000-00006E660000}"/>
    <cellStyle name="입력 3 7 2" xfId="25047" xr:uid="{00000000-0005-0000-0000-00006F660000}"/>
    <cellStyle name="입력 3 7 3" xfId="25048" xr:uid="{00000000-0005-0000-0000-000070660000}"/>
    <cellStyle name="입력 3 7 4" xfId="25049" xr:uid="{00000000-0005-0000-0000-000071660000}"/>
    <cellStyle name="입력 3 8" xfId="25050" xr:uid="{00000000-0005-0000-0000-000072660000}"/>
    <cellStyle name="입력 3 8 2" xfId="25051" xr:uid="{00000000-0005-0000-0000-000073660000}"/>
    <cellStyle name="입력 3 8 3" xfId="25052" xr:uid="{00000000-0005-0000-0000-000074660000}"/>
    <cellStyle name="입력 3 8 4" xfId="25053" xr:uid="{00000000-0005-0000-0000-000075660000}"/>
    <cellStyle name="입력 3 9" xfId="25054" xr:uid="{00000000-0005-0000-0000-000076660000}"/>
    <cellStyle name="입력 3 9 2" xfId="25055" xr:uid="{00000000-0005-0000-0000-000077660000}"/>
    <cellStyle name="입력 3_0602_휴대폰구판재현황(새양식)대리님" xfId="25056" xr:uid="{00000000-0005-0000-0000-000078660000}"/>
    <cellStyle name="입력 4" xfId="25057" xr:uid="{00000000-0005-0000-0000-000079660000}"/>
    <cellStyle name="入力 4" xfId="25058" xr:uid="{00000000-0005-0000-0000-00007A660000}"/>
    <cellStyle name="입력 4 2" xfId="25059" xr:uid="{00000000-0005-0000-0000-00007B660000}"/>
    <cellStyle name="입력 4 2 2" xfId="25060" xr:uid="{00000000-0005-0000-0000-00007C660000}"/>
    <cellStyle name="입력 4 2 2 2" xfId="25061" xr:uid="{00000000-0005-0000-0000-00007D660000}"/>
    <cellStyle name="입력 4 2 3" xfId="25062" xr:uid="{00000000-0005-0000-0000-00007E660000}"/>
    <cellStyle name="입력 4 3" xfId="25063" xr:uid="{00000000-0005-0000-0000-00007F660000}"/>
    <cellStyle name="입력 4 3 2" xfId="25064" xr:uid="{00000000-0005-0000-0000-000080660000}"/>
    <cellStyle name="입력 4 3 3" xfId="25065" xr:uid="{00000000-0005-0000-0000-000081660000}"/>
    <cellStyle name="입력 4 3 4" xfId="25066" xr:uid="{00000000-0005-0000-0000-000082660000}"/>
    <cellStyle name="입력 4 3 5" xfId="25067" xr:uid="{00000000-0005-0000-0000-000083660000}"/>
    <cellStyle name="입력 4 4" xfId="25068" xr:uid="{00000000-0005-0000-0000-000084660000}"/>
    <cellStyle name="입력 4 4 2" xfId="25069" xr:uid="{00000000-0005-0000-0000-000085660000}"/>
    <cellStyle name="입력 4 4 3" xfId="25070" xr:uid="{00000000-0005-0000-0000-000086660000}"/>
    <cellStyle name="입력 4 4 4" xfId="25071" xr:uid="{00000000-0005-0000-0000-000087660000}"/>
    <cellStyle name="입력 4 5" xfId="25072" xr:uid="{00000000-0005-0000-0000-000088660000}"/>
    <cellStyle name="입력 4 5 2" xfId="25073" xr:uid="{00000000-0005-0000-0000-000089660000}"/>
    <cellStyle name="입력 4 5 3" xfId="25074" xr:uid="{00000000-0005-0000-0000-00008A660000}"/>
    <cellStyle name="입력 4 5 4" xfId="25075" xr:uid="{00000000-0005-0000-0000-00008B660000}"/>
    <cellStyle name="입력 4 6" xfId="25076" xr:uid="{00000000-0005-0000-0000-00008C660000}"/>
    <cellStyle name="입력 4 6 2" xfId="25077" xr:uid="{00000000-0005-0000-0000-00008D660000}"/>
    <cellStyle name="입력 4 7" xfId="25078" xr:uid="{00000000-0005-0000-0000-00008E660000}"/>
    <cellStyle name="입력 5" xfId="25079" xr:uid="{00000000-0005-0000-0000-00008F660000}"/>
    <cellStyle name="入力 5" xfId="25080" xr:uid="{00000000-0005-0000-0000-000090660000}"/>
    <cellStyle name="입력 5 2" xfId="25081" xr:uid="{00000000-0005-0000-0000-000091660000}"/>
    <cellStyle name="입력 5 2 2" xfId="25082" xr:uid="{00000000-0005-0000-0000-000092660000}"/>
    <cellStyle name="입력 5 2 2 2" xfId="25083" xr:uid="{00000000-0005-0000-0000-000093660000}"/>
    <cellStyle name="입력 5 2 3" xfId="25084" xr:uid="{00000000-0005-0000-0000-000094660000}"/>
    <cellStyle name="입력 5 3" xfId="25085" xr:uid="{00000000-0005-0000-0000-000095660000}"/>
    <cellStyle name="입력 5 3 2" xfId="25086" xr:uid="{00000000-0005-0000-0000-000096660000}"/>
    <cellStyle name="입력 5 3 3" xfId="25087" xr:uid="{00000000-0005-0000-0000-000097660000}"/>
    <cellStyle name="입력 5 3 4" xfId="25088" xr:uid="{00000000-0005-0000-0000-000098660000}"/>
    <cellStyle name="입력 5 3 5" xfId="25089" xr:uid="{00000000-0005-0000-0000-000099660000}"/>
    <cellStyle name="입력 5 4" xfId="25090" xr:uid="{00000000-0005-0000-0000-00009A660000}"/>
    <cellStyle name="입력 5 4 2" xfId="25091" xr:uid="{00000000-0005-0000-0000-00009B660000}"/>
    <cellStyle name="입력 5 4 3" xfId="25092" xr:uid="{00000000-0005-0000-0000-00009C660000}"/>
    <cellStyle name="입력 5 4 4" xfId="25093" xr:uid="{00000000-0005-0000-0000-00009D660000}"/>
    <cellStyle name="입력 5 5" xfId="25094" xr:uid="{00000000-0005-0000-0000-00009E660000}"/>
    <cellStyle name="입력 5 5 2" xfId="25095" xr:uid="{00000000-0005-0000-0000-00009F660000}"/>
    <cellStyle name="입력 5 6" xfId="25096" xr:uid="{00000000-0005-0000-0000-0000A0660000}"/>
    <cellStyle name="입력 6" xfId="25097" xr:uid="{00000000-0005-0000-0000-0000A1660000}"/>
    <cellStyle name="入力 6" xfId="25098" xr:uid="{00000000-0005-0000-0000-0000A2660000}"/>
    <cellStyle name="입력 6 2" xfId="25099" xr:uid="{00000000-0005-0000-0000-0000A3660000}"/>
    <cellStyle name="입력 6 2 2" xfId="25100" xr:uid="{00000000-0005-0000-0000-0000A4660000}"/>
    <cellStyle name="입력 6 2 3" xfId="25101" xr:uid="{00000000-0005-0000-0000-0000A5660000}"/>
    <cellStyle name="입력 6 2 4" xfId="25102" xr:uid="{00000000-0005-0000-0000-0000A6660000}"/>
    <cellStyle name="입력 6 3" xfId="25103" xr:uid="{00000000-0005-0000-0000-0000A7660000}"/>
    <cellStyle name="입력 6 3 2" xfId="25104" xr:uid="{00000000-0005-0000-0000-0000A8660000}"/>
    <cellStyle name="입력 6 3 3" xfId="25105" xr:uid="{00000000-0005-0000-0000-0000A9660000}"/>
    <cellStyle name="입력 6 3 4" xfId="25106" xr:uid="{00000000-0005-0000-0000-0000AA660000}"/>
    <cellStyle name="입력 6 4" xfId="25107" xr:uid="{00000000-0005-0000-0000-0000AB660000}"/>
    <cellStyle name="입력 6 5" xfId="25108" xr:uid="{00000000-0005-0000-0000-0000AC660000}"/>
    <cellStyle name="입력 6 5 2" xfId="25109" xr:uid="{00000000-0005-0000-0000-0000AD660000}"/>
    <cellStyle name="입력 6 6" xfId="25110" xr:uid="{00000000-0005-0000-0000-0000AE660000}"/>
    <cellStyle name="입력 7" xfId="25111" xr:uid="{00000000-0005-0000-0000-0000AF660000}"/>
    <cellStyle name="入力 7" xfId="25112" xr:uid="{00000000-0005-0000-0000-0000B0660000}"/>
    <cellStyle name="입력 7 2" xfId="25113" xr:uid="{00000000-0005-0000-0000-0000B1660000}"/>
    <cellStyle name="입력 7 2 2" xfId="25114" xr:uid="{00000000-0005-0000-0000-0000B2660000}"/>
    <cellStyle name="입력 7 2 3" xfId="25115" xr:uid="{00000000-0005-0000-0000-0000B3660000}"/>
    <cellStyle name="입력 7 2 4" xfId="25116" xr:uid="{00000000-0005-0000-0000-0000B4660000}"/>
    <cellStyle name="입력 7 3" xfId="25117" xr:uid="{00000000-0005-0000-0000-0000B5660000}"/>
    <cellStyle name="입력 7 4" xfId="25118" xr:uid="{00000000-0005-0000-0000-0000B6660000}"/>
    <cellStyle name="입력 7 5" xfId="25119" xr:uid="{00000000-0005-0000-0000-0000B7660000}"/>
    <cellStyle name="입력 8" xfId="25120" xr:uid="{00000000-0005-0000-0000-0000B8660000}"/>
    <cellStyle name="入力 8" xfId="25121" xr:uid="{00000000-0005-0000-0000-0000B9660000}"/>
    <cellStyle name="입력 8 2" xfId="25122" xr:uid="{00000000-0005-0000-0000-0000BA660000}"/>
    <cellStyle name="입력 8 3" xfId="25123" xr:uid="{00000000-0005-0000-0000-0000BB660000}"/>
    <cellStyle name="입력 8 4" xfId="25124" xr:uid="{00000000-0005-0000-0000-0000BC660000}"/>
    <cellStyle name="입력 9" xfId="25125" xr:uid="{00000000-0005-0000-0000-0000BD660000}"/>
    <cellStyle name="入力 9" xfId="25126" xr:uid="{00000000-0005-0000-0000-0000BE660000}"/>
    <cellStyle name="입력 9 2" xfId="25127" xr:uid="{00000000-0005-0000-0000-0000BF660000}"/>
    <cellStyle name="입력 9 3" xfId="25128" xr:uid="{00000000-0005-0000-0000-0000C0660000}"/>
    <cellStyle name="입력 9 4" xfId="25129" xr:uid="{00000000-0005-0000-0000-0000C1660000}"/>
    <cellStyle name="자리수" xfId="25130" xr:uid="{00000000-0005-0000-0000-0000C2660000}"/>
    <cellStyle name="자리수 2" xfId="25131" xr:uid="{00000000-0005-0000-0000-0000C3660000}"/>
    <cellStyle name="자리수 3" xfId="25132" xr:uid="{00000000-0005-0000-0000-0000C4660000}"/>
    <cellStyle name="자리수0" xfId="25133" xr:uid="{00000000-0005-0000-0000-0000C5660000}"/>
    <cellStyle name="자리수0 2" xfId="25134" xr:uid="{00000000-0005-0000-0000-0000C6660000}"/>
    <cellStyle name="자리수0 3" xfId="25135" xr:uid="{00000000-0005-0000-0000-0000C7660000}"/>
    <cellStyle name="제목 1 10" xfId="25136" xr:uid="{00000000-0005-0000-0000-0000C8660000}"/>
    <cellStyle name="제목 1 10 2" xfId="25137" xr:uid="{00000000-0005-0000-0000-0000C9660000}"/>
    <cellStyle name="제목 1 10 2 2" xfId="25138" xr:uid="{00000000-0005-0000-0000-0000CA660000}"/>
    <cellStyle name="제목 1 10 3" xfId="25139" xr:uid="{00000000-0005-0000-0000-0000CB660000}"/>
    <cellStyle name="제목 1 11" xfId="25140" xr:uid="{00000000-0005-0000-0000-0000CC660000}"/>
    <cellStyle name="제목 1 11 2" xfId="25141" xr:uid="{00000000-0005-0000-0000-0000CD660000}"/>
    <cellStyle name="제목 1 12" xfId="25142" xr:uid="{00000000-0005-0000-0000-0000CE660000}"/>
    <cellStyle name="제목 1 12 2" xfId="25143" xr:uid="{00000000-0005-0000-0000-0000CF660000}"/>
    <cellStyle name="제목 1 13" xfId="25144" xr:uid="{00000000-0005-0000-0000-0000D0660000}"/>
    <cellStyle name="제목 1 13 2" xfId="25145" xr:uid="{00000000-0005-0000-0000-0000D1660000}"/>
    <cellStyle name="제목 1 2" xfId="25146" xr:uid="{00000000-0005-0000-0000-0000D2660000}"/>
    <cellStyle name="제목 1 2 10" xfId="25147" xr:uid="{00000000-0005-0000-0000-0000D3660000}"/>
    <cellStyle name="제목 1 2 10 2" xfId="25148" xr:uid="{00000000-0005-0000-0000-0000D4660000}"/>
    <cellStyle name="제목 1 2 11" xfId="25149" xr:uid="{00000000-0005-0000-0000-0000D5660000}"/>
    <cellStyle name="제목 1 2 11 2" xfId="25150" xr:uid="{00000000-0005-0000-0000-0000D6660000}"/>
    <cellStyle name="제목 1 2 12" xfId="25151" xr:uid="{00000000-0005-0000-0000-0000D7660000}"/>
    <cellStyle name="제목 1 2 13" xfId="25152" xr:uid="{00000000-0005-0000-0000-0000D8660000}"/>
    <cellStyle name="제목 1 2 14" xfId="25153" xr:uid="{00000000-0005-0000-0000-0000D9660000}"/>
    <cellStyle name="제목 1 2 2" xfId="25154" xr:uid="{00000000-0005-0000-0000-0000DA660000}"/>
    <cellStyle name="제목 1 2 2 2" xfId="25155" xr:uid="{00000000-0005-0000-0000-0000DB660000}"/>
    <cellStyle name="제목 1 2 2 2 2" xfId="25156" xr:uid="{00000000-0005-0000-0000-0000DC660000}"/>
    <cellStyle name="제목 1 2 2 3" xfId="25157" xr:uid="{00000000-0005-0000-0000-0000DD660000}"/>
    <cellStyle name="제목 1 2 2 3 2" xfId="25158" xr:uid="{00000000-0005-0000-0000-0000DE660000}"/>
    <cellStyle name="제목 1 2 2 4" xfId="25159" xr:uid="{00000000-0005-0000-0000-0000DF660000}"/>
    <cellStyle name="제목 1 2 3" xfId="25160" xr:uid="{00000000-0005-0000-0000-0000E0660000}"/>
    <cellStyle name="제목 1 2 3 2" xfId="25161" xr:uid="{00000000-0005-0000-0000-0000E1660000}"/>
    <cellStyle name="제목 1 2 3 2 2" xfId="25162" xr:uid="{00000000-0005-0000-0000-0000E2660000}"/>
    <cellStyle name="제목 1 2 3 3" xfId="25163" xr:uid="{00000000-0005-0000-0000-0000E3660000}"/>
    <cellStyle name="제목 1 2 3 3 2" xfId="25164" xr:uid="{00000000-0005-0000-0000-0000E4660000}"/>
    <cellStyle name="제목 1 2 3 4" xfId="25165" xr:uid="{00000000-0005-0000-0000-0000E5660000}"/>
    <cellStyle name="제목 1 2 4" xfId="25166" xr:uid="{00000000-0005-0000-0000-0000E6660000}"/>
    <cellStyle name="제목 1 2 4 2" xfId="25167" xr:uid="{00000000-0005-0000-0000-0000E7660000}"/>
    <cellStyle name="제목 1 2 4 2 2" xfId="25168" xr:uid="{00000000-0005-0000-0000-0000E8660000}"/>
    <cellStyle name="제목 1 2 4 3" xfId="25169" xr:uid="{00000000-0005-0000-0000-0000E9660000}"/>
    <cellStyle name="제목 1 2 5" xfId="25170" xr:uid="{00000000-0005-0000-0000-0000EA660000}"/>
    <cellStyle name="제목 1 2 5 2" xfId="25171" xr:uid="{00000000-0005-0000-0000-0000EB660000}"/>
    <cellStyle name="제목 1 2 5 2 2" xfId="25172" xr:uid="{00000000-0005-0000-0000-0000EC660000}"/>
    <cellStyle name="제목 1 2 5 3" xfId="25173" xr:uid="{00000000-0005-0000-0000-0000ED660000}"/>
    <cellStyle name="제목 1 2 6" xfId="25174" xr:uid="{00000000-0005-0000-0000-0000EE660000}"/>
    <cellStyle name="제목 1 2 6 2" xfId="25175" xr:uid="{00000000-0005-0000-0000-0000EF660000}"/>
    <cellStyle name="제목 1 2 7" xfId="25176" xr:uid="{00000000-0005-0000-0000-0000F0660000}"/>
    <cellStyle name="제목 1 2 7 2" xfId="25177" xr:uid="{00000000-0005-0000-0000-0000F1660000}"/>
    <cellStyle name="제목 1 2 8" xfId="25178" xr:uid="{00000000-0005-0000-0000-0000F2660000}"/>
    <cellStyle name="제목 1 2 8 2" xfId="25179" xr:uid="{00000000-0005-0000-0000-0000F3660000}"/>
    <cellStyle name="제목 1 2 9" xfId="25180" xr:uid="{00000000-0005-0000-0000-0000F4660000}"/>
    <cellStyle name="제목 1 2 9 2" xfId="25181" xr:uid="{00000000-0005-0000-0000-0000F5660000}"/>
    <cellStyle name="제목 1 3" xfId="25182" xr:uid="{00000000-0005-0000-0000-0000F6660000}"/>
    <cellStyle name="제목 1 3 2" xfId="25183" xr:uid="{00000000-0005-0000-0000-0000F7660000}"/>
    <cellStyle name="제목 1 3 2 2" xfId="25184" xr:uid="{00000000-0005-0000-0000-0000F8660000}"/>
    <cellStyle name="제목 1 3 3" xfId="25185" xr:uid="{00000000-0005-0000-0000-0000F9660000}"/>
    <cellStyle name="제목 1 3 3 2" xfId="25186" xr:uid="{00000000-0005-0000-0000-0000FA660000}"/>
    <cellStyle name="제목 1 3 4" xfId="25187" xr:uid="{00000000-0005-0000-0000-0000FB660000}"/>
    <cellStyle name="제목 1 3 5" xfId="25188" xr:uid="{00000000-0005-0000-0000-0000FC660000}"/>
    <cellStyle name="제목 1 4" xfId="25189" xr:uid="{00000000-0005-0000-0000-0000FD660000}"/>
    <cellStyle name="제목 1 4 2" xfId="25190" xr:uid="{00000000-0005-0000-0000-0000FE660000}"/>
    <cellStyle name="제목 1 4 2 2" xfId="25191" xr:uid="{00000000-0005-0000-0000-0000FF660000}"/>
    <cellStyle name="제목 1 4 2 2 2" xfId="25192" xr:uid="{00000000-0005-0000-0000-000000670000}"/>
    <cellStyle name="제목 1 4 2 3" xfId="25193" xr:uid="{00000000-0005-0000-0000-000001670000}"/>
    <cellStyle name="제목 1 4 3" xfId="25194" xr:uid="{00000000-0005-0000-0000-000002670000}"/>
    <cellStyle name="제목 1 4 3 2" xfId="25195" xr:uid="{00000000-0005-0000-0000-000003670000}"/>
    <cellStyle name="제목 1 4 3 3" xfId="25196" xr:uid="{00000000-0005-0000-0000-000004670000}"/>
    <cellStyle name="제목 1 4 4" xfId="25197" xr:uid="{00000000-0005-0000-0000-000005670000}"/>
    <cellStyle name="제목 1 4 4 2" xfId="25198" xr:uid="{00000000-0005-0000-0000-000006670000}"/>
    <cellStyle name="제목 1 4 5" xfId="25199" xr:uid="{00000000-0005-0000-0000-000007670000}"/>
    <cellStyle name="제목 1 4 5 2" xfId="25200" xr:uid="{00000000-0005-0000-0000-000008670000}"/>
    <cellStyle name="제목 1 4 6" xfId="25201" xr:uid="{00000000-0005-0000-0000-000009670000}"/>
    <cellStyle name="제목 1 4 6 2" xfId="25202" xr:uid="{00000000-0005-0000-0000-00000A670000}"/>
    <cellStyle name="제목 1 4 7" xfId="25203" xr:uid="{00000000-0005-0000-0000-00000B670000}"/>
    <cellStyle name="제목 1 5" xfId="25204" xr:uid="{00000000-0005-0000-0000-00000C670000}"/>
    <cellStyle name="제목 1 5 2" xfId="25205" xr:uid="{00000000-0005-0000-0000-00000D670000}"/>
    <cellStyle name="제목 1 5 2 2" xfId="25206" xr:uid="{00000000-0005-0000-0000-00000E670000}"/>
    <cellStyle name="제목 1 5 2 2 2" xfId="25207" xr:uid="{00000000-0005-0000-0000-00000F670000}"/>
    <cellStyle name="제목 1 5 2 3" xfId="25208" xr:uid="{00000000-0005-0000-0000-000010670000}"/>
    <cellStyle name="제목 1 5 3" xfId="25209" xr:uid="{00000000-0005-0000-0000-000011670000}"/>
    <cellStyle name="제목 1 5 3 2" xfId="25210" xr:uid="{00000000-0005-0000-0000-000012670000}"/>
    <cellStyle name="제목 1 5 3 3" xfId="25211" xr:uid="{00000000-0005-0000-0000-000013670000}"/>
    <cellStyle name="제목 1 5 4" xfId="25212" xr:uid="{00000000-0005-0000-0000-000014670000}"/>
    <cellStyle name="제목 1 5 4 2" xfId="25213" xr:uid="{00000000-0005-0000-0000-000015670000}"/>
    <cellStyle name="제목 1 5 5" xfId="25214" xr:uid="{00000000-0005-0000-0000-000016670000}"/>
    <cellStyle name="제목 1 5 5 2" xfId="25215" xr:uid="{00000000-0005-0000-0000-000017670000}"/>
    <cellStyle name="제목 1 5 6" xfId="25216" xr:uid="{00000000-0005-0000-0000-000018670000}"/>
    <cellStyle name="제목 1 6" xfId="25217" xr:uid="{00000000-0005-0000-0000-000019670000}"/>
    <cellStyle name="제목 1 6 2" xfId="25218" xr:uid="{00000000-0005-0000-0000-00001A670000}"/>
    <cellStyle name="제목 1 6 2 2" xfId="25219" xr:uid="{00000000-0005-0000-0000-00001B670000}"/>
    <cellStyle name="제목 1 6 3" xfId="25220" xr:uid="{00000000-0005-0000-0000-00001C670000}"/>
    <cellStyle name="제목 1 6 3 2" xfId="25221" xr:uid="{00000000-0005-0000-0000-00001D670000}"/>
    <cellStyle name="제목 1 6 4" xfId="25222" xr:uid="{00000000-0005-0000-0000-00001E670000}"/>
    <cellStyle name="제목 1 6 5" xfId="25223" xr:uid="{00000000-0005-0000-0000-00001F670000}"/>
    <cellStyle name="제목 1 6 6" xfId="25224" xr:uid="{00000000-0005-0000-0000-000020670000}"/>
    <cellStyle name="제목 1 7" xfId="25225" xr:uid="{00000000-0005-0000-0000-000021670000}"/>
    <cellStyle name="제목 1 7 2" xfId="25226" xr:uid="{00000000-0005-0000-0000-000022670000}"/>
    <cellStyle name="제목 1 7 2 2" xfId="25227" xr:uid="{00000000-0005-0000-0000-000023670000}"/>
    <cellStyle name="제목 1 7 3" xfId="25228" xr:uid="{00000000-0005-0000-0000-000024670000}"/>
    <cellStyle name="제목 1 8" xfId="25229" xr:uid="{00000000-0005-0000-0000-000025670000}"/>
    <cellStyle name="제목 1 8 2" xfId="25230" xr:uid="{00000000-0005-0000-0000-000026670000}"/>
    <cellStyle name="제목 1 9" xfId="25231" xr:uid="{00000000-0005-0000-0000-000027670000}"/>
    <cellStyle name="제목 1 9 2" xfId="25232" xr:uid="{00000000-0005-0000-0000-000028670000}"/>
    <cellStyle name="제목 10" xfId="25233" xr:uid="{00000000-0005-0000-0000-000029670000}"/>
    <cellStyle name="제목 10 2" xfId="25234" xr:uid="{00000000-0005-0000-0000-00002A670000}"/>
    <cellStyle name="제목 10 2 2" xfId="25235" xr:uid="{00000000-0005-0000-0000-00002B670000}"/>
    <cellStyle name="제목 10 3" xfId="25236" xr:uid="{00000000-0005-0000-0000-00002C670000}"/>
    <cellStyle name="제목 11" xfId="25237" xr:uid="{00000000-0005-0000-0000-00002D670000}"/>
    <cellStyle name="제목 11 2" xfId="25238" xr:uid="{00000000-0005-0000-0000-00002E670000}"/>
    <cellStyle name="제목 12" xfId="25239" xr:uid="{00000000-0005-0000-0000-00002F670000}"/>
    <cellStyle name="제목 12 2" xfId="25240" xr:uid="{00000000-0005-0000-0000-000030670000}"/>
    <cellStyle name="제목 13" xfId="25241" xr:uid="{00000000-0005-0000-0000-000031670000}"/>
    <cellStyle name="제목 13 2" xfId="25242" xr:uid="{00000000-0005-0000-0000-000032670000}"/>
    <cellStyle name="제목 13 2 2" xfId="25243" xr:uid="{00000000-0005-0000-0000-000033670000}"/>
    <cellStyle name="제목 13 3" xfId="25244" xr:uid="{00000000-0005-0000-0000-000034670000}"/>
    <cellStyle name="제목 14" xfId="25245" xr:uid="{00000000-0005-0000-0000-000035670000}"/>
    <cellStyle name="제목 14 2" xfId="25246" xr:uid="{00000000-0005-0000-0000-000036670000}"/>
    <cellStyle name="제목 15" xfId="25247" xr:uid="{00000000-0005-0000-0000-000037670000}"/>
    <cellStyle name="제목 15 2" xfId="25248" xr:uid="{00000000-0005-0000-0000-000038670000}"/>
    <cellStyle name="제목 16" xfId="25249" xr:uid="{00000000-0005-0000-0000-000039670000}"/>
    <cellStyle name="제목 16 2" xfId="25250" xr:uid="{00000000-0005-0000-0000-00003A670000}"/>
    <cellStyle name="제목 17" xfId="25251" xr:uid="{00000000-0005-0000-0000-00003B670000}"/>
    <cellStyle name="제목 2 10" xfId="25252" xr:uid="{00000000-0005-0000-0000-00003C670000}"/>
    <cellStyle name="제목 2 10 2" xfId="25253" xr:uid="{00000000-0005-0000-0000-00003D670000}"/>
    <cellStyle name="제목 2 10 2 2" xfId="25254" xr:uid="{00000000-0005-0000-0000-00003E670000}"/>
    <cellStyle name="제목 2 10 3" xfId="25255" xr:uid="{00000000-0005-0000-0000-00003F670000}"/>
    <cellStyle name="제목 2 11" xfId="25256" xr:uid="{00000000-0005-0000-0000-000040670000}"/>
    <cellStyle name="제목 2 11 2" xfId="25257" xr:uid="{00000000-0005-0000-0000-000041670000}"/>
    <cellStyle name="제목 2 12" xfId="25258" xr:uid="{00000000-0005-0000-0000-000042670000}"/>
    <cellStyle name="제목 2 12 2" xfId="25259" xr:uid="{00000000-0005-0000-0000-000043670000}"/>
    <cellStyle name="제목 2 13" xfId="25260" xr:uid="{00000000-0005-0000-0000-000044670000}"/>
    <cellStyle name="제목 2 13 2" xfId="25261" xr:uid="{00000000-0005-0000-0000-000045670000}"/>
    <cellStyle name="제목 2 2" xfId="25262" xr:uid="{00000000-0005-0000-0000-000046670000}"/>
    <cellStyle name="제목 2 2 10" xfId="25263" xr:uid="{00000000-0005-0000-0000-000047670000}"/>
    <cellStyle name="제목 2 2 10 2" xfId="25264" xr:uid="{00000000-0005-0000-0000-000048670000}"/>
    <cellStyle name="제목 2 2 11" xfId="25265" xr:uid="{00000000-0005-0000-0000-000049670000}"/>
    <cellStyle name="제목 2 2 11 2" xfId="25266" xr:uid="{00000000-0005-0000-0000-00004A670000}"/>
    <cellStyle name="제목 2 2 12" xfId="25267" xr:uid="{00000000-0005-0000-0000-00004B670000}"/>
    <cellStyle name="제목 2 2 13" xfId="25268" xr:uid="{00000000-0005-0000-0000-00004C670000}"/>
    <cellStyle name="제목 2 2 14" xfId="25269" xr:uid="{00000000-0005-0000-0000-00004D670000}"/>
    <cellStyle name="제목 2 2 2" xfId="25270" xr:uid="{00000000-0005-0000-0000-00004E670000}"/>
    <cellStyle name="제목 2 2 2 2" xfId="25271" xr:uid="{00000000-0005-0000-0000-00004F670000}"/>
    <cellStyle name="제목 2 2 2 2 2" xfId="25272" xr:uid="{00000000-0005-0000-0000-000050670000}"/>
    <cellStyle name="제목 2 2 2 3" xfId="25273" xr:uid="{00000000-0005-0000-0000-000051670000}"/>
    <cellStyle name="제목 2 2 2 3 2" xfId="25274" xr:uid="{00000000-0005-0000-0000-000052670000}"/>
    <cellStyle name="제목 2 2 2 4" xfId="25275" xr:uid="{00000000-0005-0000-0000-000053670000}"/>
    <cellStyle name="제목 2 2 3" xfId="25276" xr:uid="{00000000-0005-0000-0000-000054670000}"/>
    <cellStyle name="제목 2 2 3 2" xfId="25277" xr:uid="{00000000-0005-0000-0000-000055670000}"/>
    <cellStyle name="제목 2 2 3 2 2" xfId="25278" xr:uid="{00000000-0005-0000-0000-000056670000}"/>
    <cellStyle name="제목 2 2 3 3" xfId="25279" xr:uid="{00000000-0005-0000-0000-000057670000}"/>
    <cellStyle name="제목 2 2 3 3 2" xfId="25280" xr:uid="{00000000-0005-0000-0000-000058670000}"/>
    <cellStyle name="제목 2 2 3 4" xfId="25281" xr:uid="{00000000-0005-0000-0000-000059670000}"/>
    <cellStyle name="제목 2 2 4" xfId="25282" xr:uid="{00000000-0005-0000-0000-00005A670000}"/>
    <cellStyle name="제목 2 2 4 2" xfId="25283" xr:uid="{00000000-0005-0000-0000-00005B670000}"/>
    <cellStyle name="제목 2 2 4 2 2" xfId="25284" xr:uid="{00000000-0005-0000-0000-00005C670000}"/>
    <cellStyle name="제목 2 2 4 3" xfId="25285" xr:uid="{00000000-0005-0000-0000-00005D670000}"/>
    <cellStyle name="제목 2 2 5" xfId="25286" xr:uid="{00000000-0005-0000-0000-00005E670000}"/>
    <cellStyle name="제목 2 2 5 2" xfId="25287" xr:uid="{00000000-0005-0000-0000-00005F670000}"/>
    <cellStyle name="제목 2 2 5 2 2" xfId="25288" xr:uid="{00000000-0005-0000-0000-000060670000}"/>
    <cellStyle name="제목 2 2 5 3" xfId="25289" xr:uid="{00000000-0005-0000-0000-000061670000}"/>
    <cellStyle name="제목 2 2 6" xfId="25290" xr:uid="{00000000-0005-0000-0000-000062670000}"/>
    <cellStyle name="제목 2 2 6 2" xfId="25291" xr:uid="{00000000-0005-0000-0000-000063670000}"/>
    <cellStyle name="제목 2 2 7" xfId="25292" xr:uid="{00000000-0005-0000-0000-000064670000}"/>
    <cellStyle name="제목 2 2 7 2" xfId="25293" xr:uid="{00000000-0005-0000-0000-000065670000}"/>
    <cellStyle name="제목 2 2 8" xfId="25294" xr:uid="{00000000-0005-0000-0000-000066670000}"/>
    <cellStyle name="제목 2 2 8 2" xfId="25295" xr:uid="{00000000-0005-0000-0000-000067670000}"/>
    <cellStyle name="제목 2 2 9" xfId="25296" xr:uid="{00000000-0005-0000-0000-000068670000}"/>
    <cellStyle name="제목 2 2 9 2" xfId="25297" xr:uid="{00000000-0005-0000-0000-000069670000}"/>
    <cellStyle name="제목 2 3" xfId="25298" xr:uid="{00000000-0005-0000-0000-00006A670000}"/>
    <cellStyle name="제목 2 3 2" xfId="25299" xr:uid="{00000000-0005-0000-0000-00006B670000}"/>
    <cellStyle name="제목 2 3 2 2" xfId="25300" xr:uid="{00000000-0005-0000-0000-00006C670000}"/>
    <cellStyle name="제목 2 3 3" xfId="25301" xr:uid="{00000000-0005-0000-0000-00006D670000}"/>
    <cellStyle name="제목 2 3 3 2" xfId="25302" xr:uid="{00000000-0005-0000-0000-00006E670000}"/>
    <cellStyle name="제목 2 3 4" xfId="25303" xr:uid="{00000000-0005-0000-0000-00006F670000}"/>
    <cellStyle name="제목 2 3 5" xfId="25304" xr:uid="{00000000-0005-0000-0000-000070670000}"/>
    <cellStyle name="제목 2 4" xfId="25305" xr:uid="{00000000-0005-0000-0000-000071670000}"/>
    <cellStyle name="제목 2 4 2" xfId="25306" xr:uid="{00000000-0005-0000-0000-000072670000}"/>
    <cellStyle name="제목 2 4 2 2" xfId="25307" xr:uid="{00000000-0005-0000-0000-000073670000}"/>
    <cellStyle name="제목 2 4 2 2 2" xfId="25308" xr:uid="{00000000-0005-0000-0000-000074670000}"/>
    <cellStyle name="제목 2 4 2 3" xfId="25309" xr:uid="{00000000-0005-0000-0000-000075670000}"/>
    <cellStyle name="제목 2 4 3" xfId="25310" xr:uid="{00000000-0005-0000-0000-000076670000}"/>
    <cellStyle name="제목 2 4 3 2" xfId="25311" xr:uid="{00000000-0005-0000-0000-000077670000}"/>
    <cellStyle name="제목 2 4 3 3" xfId="25312" xr:uid="{00000000-0005-0000-0000-000078670000}"/>
    <cellStyle name="제목 2 4 4" xfId="25313" xr:uid="{00000000-0005-0000-0000-000079670000}"/>
    <cellStyle name="제목 2 4 4 2" xfId="25314" xr:uid="{00000000-0005-0000-0000-00007A670000}"/>
    <cellStyle name="제목 2 4 5" xfId="25315" xr:uid="{00000000-0005-0000-0000-00007B670000}"/>
    <cellStyle name="제목 2 4 5 2" xfId="25316" xr:uid="{00000000-0005-0000-0000-00007C670000}"/>
    <cellStyle name="제목 2 4 6" xfId="25317" xr:uid="{00000000-0005-0000-0000-00007D670000}"/>
    <cellStyle name="제목 2 4 6 2" xfId="25318" xr:uid="{00000000-0005-0000-0000-00007E670000}"/>
    <cellStyle name="제목 2 4 7" xfId="25319" xr:uid="{00000000-0005-0000-0000-00007F670000}"/>
    <cellStyle name="제목 2 5" xfId="25320" xr:uid="{00000000-0005-0000-0000-000080670000}"/>
    <cellStyle name="제목 2 5 2" xfId="25321" xr:uid="{00000000-0005-0000-0000-000081670000}"/>
    <cellStyle name="제목 2 5 2 2" xfId="25322" xr:uid="{00000000-0005-0000-0000-000082670000}"/>
    <cellStyle name="제목 2 5 2 2 2" xfId="25323" xr:uid="{00000000-0005-0000-0000-000083670000}"/>
    <cellStyle name="제목 2 5 2 3" xfId="25324" xr:uid="{00000000-0005-0000-0000-000084670000}"/>
    <cellStyle name="제목 2 5 3" xfId="25325" xr:uid="{00000000-0005-0000-0000-000085670000}"/>
    <cellStyle name="제목 2 5 3 2" xfId="25326" xr:uid="{00000000-0005-0000-0000-000086670000}"/>
    <cellStyle name="제목 2 5 3 3" xfId="25327" xr:uid="{00000000-0005-0000-0000-000087670000}"/>
    <cellStyle name="제목 2 5 4" xfId="25328" xr:uid="{00000000-0005-0000-0000-000088670000}"/>
    <cellStyle name="제목 2 5 4 2" xfId="25329" xr:uid="{00000000-0005-0000-0000-000089670000}"/>
    <cellStyle name="제목 2 5 5" xfId="25330" xr:uid="{00000000-0005-0000-0000-00008A670000}"/>
    <cellStyle name="제목 2 5 5 2" xfId="25331" xr:uid="{00000000-0005-0000-0000-00008B670000}"/>
    <cellStyle name="제목 2 5 6" xfId="25332" xr:uid="{00000000-0005-0000-0000-00008C670000}"/>
    <cellStyle name="제목 2 6" xfId="25333" xr:uid="{00000000-0005-0000-0000-00008D670000}"/>
    <cellStyle name="제목 2 6 2" xfId="25334" xr:uid="{00000000-0005-0000-0000-00008E670000}"/>
    <cellStyle name="제목 2 6 2 2" xfId="25335" xr:uid="{00000000-0005-0000-0000-00008F670000}"/>
    <cellStyle name="제목 2 6 3" xfId="25336" xr:uid="{00000000-0005-0000-0000-000090670000}"/>
    <cellStyle name="제목 2 6 3 2" xfId="25337" xr:uid="{00000000-0005-0000-0000-000091670000}"/>
    <cellStyle name="제목 2 6 4" xfId="25338" xr:uid="{00000000-0005-0000-0000-000092670000}"/>
    <cellStyle name="제목 2 6 5" xfId="25339" xr:uid="{00000000-0005-0000-0000-000093670000}"/>
    <cellStyle name="제목 2 6 6" xfId="25340" xr:uid="{00000000-0005-0000-0000-000094670000}"/>
    <cellStyle name="제목 2 7" xfId="25341" xr:uid="{00000000-0005-0000-0000-000095670000}"/>
    <cellStyle name="제목 2 7 2" xfId="25342" xr:uid="{00000000-0005-0000-0000-000096670000}"/>
    <cellStyle name="제목 2 7 2 2" xfId="25343" xr:uid="{00000000-0005-0000-0000-000097670000}"/>
    <cellStyle name="제목 2 7 3" xfId="25344" xr:uid="{00000000-0005-0000-0000-000098670000}"/>
    <cellStyle name="제목 2 8" xfId="25345" xr:uid="{00000000-0005-0000-0000-000099670000}"/>
    <cellStyle name="제목 2 8 2" xfId="25346" xr:uid="{00000000-0005-0000-0000-00009A670000}"/>
    <cellStyle name="제목 2 9" xfId="25347" xr:uid="{00000000-0005-0000-0000-00009B670000}"/>
    <cellStyle name="제목 2 9 2" xfId="25348" xr:uid="{00000000-0005-0000-0000-00009C670000}"/>
    <cellStyle name="제목 3 10" xfId="25349" xr:uid="{00000000-0005-0000-0000-00009D670000}"/>
    <cellStyle name="제목 3 10 2" xfId="25350" xr:uid="{00000000-0005-0000-0000-00009E670000}"/>
    <cellStyle name="제목 3 10 2 2" xfId="25351" xr:uid="{00000000-0005-0000-0000-00009F670000}"/>
    <cellStyle name="제목 3 10 3" xfId="25352" xr:uid="{00000000-0005-0000-0000-0000A0670000}"/>
    <cellStyle name="제목 3 11" xfId="25353" xr:uid="{00000000-0005-0000-0000-0000A1670000}"/>
    <cellStyle name="제목 3 11 2" xfId="25354" xr:uid="{00000000-0005-0000-0000-0000A2670000}"/>
    <cellStyle name="제목 3 12" xfId="25355" xr:uid="{00000000-0005-0000-0000-0000A3670000}"/>
    <cellStyle name="제목 3 12 2" xfId="25356" xr:uid="{00000000-0005-0000-0000-0000A4670000}"/>
    <cellStyle name="제목 3 13" xfId="25357" xr:uid="{00000000-0005-0000-0000-0000A5670000}"/>
    <cellStyle name="제목 3 13 2" xfId="25358" xr:uid="{00000000-0005-0000-0000-0000A6670000}"/>
    <cellStyle name="제목 3 2" xfId="25359" xr:uid="{00000000-0005-0000-0000-0000A7670000}"/>
    <cellStyle name="제목 3 2 10" xfId="25360" xr:uid="{00000000-0005-0000-0000-0000A8670000}"/>
    <cellStyle name="제목 3 2 10 2" xfId="25361" xr:uid="{00000000-0005-0000-0000-0000A9670000}"/>
    <cellStyle name="제목 3 2 11" xfId="25362" xr:uid="{00000000-0005-0000-0000-0000AA670000}"/>
    <cellStyle name="제목 3 2 11 2" xfId="25363" xr:uid="{00000000-0005-0000-0000-0000AB670000}"/>
    <cellStyle name="제목 3 2 12" xfId="25364" xr:uid="{00000000-0005-0000-0000-0000AC670000}"/>
    <cellStyle name="제목 3 2 13" xfId="25365" xr:uid="{00000000-0005-0000-0000-0000AD670000}"/>
    <cellStyle name="제목 3 2 14" xfId="25366" xr:uid="{00000000-0005-0000-0000-0000AE670000}"/>
    <cellStyle name="제목 3 2 15" xfId="25367" xr:uid="{00000000-0005-0000-0000-0000AF670000}"/>
    <cellStyle name="제목 3 2 2" xfId="25368" xr:uid="{00000000-0005-0000-0000-0000B0670000}"/>
    <cellStyle name="제목 3 2 2 2" xfId="25369" xr:uid="{00000000-0005-0000-0000-0000B1670000}"/>
    <cellStyle name="제목 3 2 2 2 2" xfId="25370" xr:uid="{00000000-0005-0000-0000-0000B2670000}"/>
    <cellStyle name="제목 3 2 2 2 2 2" xfId="25371" xr:uid="{00000000-0005-0000-0000-0000B3670000}"/>
    <cellStyle name="제목 3 2 2 2 3" xfId="25372" xr:uid="{00000000-0005-0000-0000-0000B4670000}"/>
    <cellStyle name="제목 3 2 2 2 4" xfId="25373" xr:uid="{00000000-0005-0000-0000-0000B5670000}"/>
    <cellStyle name="제목 3 2 2 2 5" xfId="25374" xr:uid="{00000000-0005-0000-0000-0000B6670000}"/>
    <cellStyle name="제목 3 2 2 2 6" xfId="25375" xr:uid="{00000000-0005-0000-0000-0000B7670000}"/>
    <cellStyle name="제목 3 2 2 3" xfId="25376" xr:uid="{00000000-0005-0000-0000-0000B8670000}"/>
    <cellStyle name="제목 3 2 2 3 2" xfId="25377" xr:uid="{00000000-0005-0000-0000-0000B9670000}"/>
    <cellStyle name="제목 3 2 2 4" xfId="25378" xr:uid="{00000000-0005-0000-0000-0000BA670000}"/>
    <cellStyle name="제목 3 2 2 4 2" xfId="25379" xr:uid="{00000000-0005-0000-0000-0000BB670000}"/>
    <cellStyle name="제목 3 2 2 5" xfId="25380" xr:uid="{00000000-0005-0000-0000-0000BC670000}"/>
    <cellStyle name="제목 3 2 2 6" xfId="25381" xr:uid="{00000000-0005-0000-0000-0000BD670000}"/>
    <cellStyle name="제목 3 2 2 7" xfId="25382" xr:uid="{00000000-0005-0000-0000-0000BE670000}"/>
    <cellStyle name="제목 3 2 3" xfId="25383" xr:uid="{00000000-0005-0000-0000-0000BF670000}"/>
    <cellStyle name="제목 3 2 3 2" xfId="25384" xr:uid="{00000000-0005-0000-0000-0000C0670000}"/>
    <cellStyle name="제목 3 2 3 2 2" xfId="25385" xr:uid="{00000000-0005-0000-0000-0000C1670000}"/>
    <cellStyle name="제목 3 2 3 2 2 2" xfId="25386" xr:uid="{00000000-0005-0000-0000-0000C2670000}"/>
    <cellStyle name="제목 3 2 3 2 3" xfId="25387" xr:uid="{00000000-0005-0000-0000-0000C3670000}"/>
    <cellStyle name="제목 3 2 3 2 4" xfId="25388" xr:uid="{00000000-0005-0000-0000-0000C4670000}"/>
    <cellStyle name="제목 3 2 3 2 5" xfId="25389" xr:uid="{00000000-0005-0000-0000-0000C5670000}"/>
    <cellStyle name="제목 3 2 3 2 6" xfId="25390" xr:uid="{00000000-0005-0000-0000-0000C6670000}"/>
    <cellStyle name="제목 3 2 3 3" xfId="25391" xr:uid="{00000000-0005-0000-0000-0000C7670000}"/>
    <cellStyle name="제목 3 2 3 3 2" xfId="25392" xr:uid="{00000000-0005-0000-0000-0000C8670000}"/>
    <cellStyle name="제목 3 2 3 4" xfId="25393" xr:uid="{00000000-0005-0000-0000-0000C9670000}"/>
    <cellStyle name="제목 3 2 3 4 2" xfId="25394" xr:uid="{00000000-0005-0000-0000-0000CA670000}"/>
    <cellStyle name="제목 3 2 3 5" xfId="25395" xr:uid="{00000000-0005-0000-0000-0000CB670000}"/>
    <cellStyle name="제목 3 2 3 6" xfId="25396" xr:uid="{00000000-0005-0000-0000-0000CC670000}"/>
    <cellStyle name="제목 3 2 3 7" xfId="25397" xr:uid="{00000000-0005-0000-0000-0000CD670000}"/>
    <cellStyle name="제목 3 2 4" xfId="25398" xr:uid="{00000000-0005-0000-0000-0000CE670000}"/>
    <cellStyle name="제목 3 2 4 2" xfId="25399" xr:uid="{00000000-0005-0000-0000-0000CF670000}"/>
    <cellStyle name="제목 3 2 4 2 2" xfId="25400" xr:uid="{00000000-0005-0000-0000-0000D0670000}"/>
    <cellStyle name="제목 3 2 4 3" xfId="25401" xr:uid="{00000000-0005-0000-0000-0000D1670000}"/>
    <cellStyle name="제목 3 2 4 4" xfId="25402" xr:uid="{00000000-0005-0000-0000-0000D2670000}"/>
    <cellStyle name="제목 3 2 4 5" xfId="25403" xr:uid="{00000000-0005-0000-0000-0000D3670000}"/>
    <cellStyle name="제목 3 2 5" xfId="25404" xr:uid="{00000000-0005-0000-0000-0000D4670000}"/>
    <cellStyle name="제목 3 2 5 2" xfId="25405" xr:uid="{00000000-0005-0000-0000-0000D5670000}"/>
    <cellStyle name="제목 3 2 5 2 2" xfId="25406" xr:uid="{00000000-0005-0000-0000-0000D6670000}"/>
    <cellStyle name="제목 3 2 5 3" xfId="25407" xr:uid="{00000000-0005-0000-0000-0000D7670000}"/>
    <cellStyle name="제목 3 2 6" xfId="25408" xr:uid="{00000000-0005-0000-0000-0000D8670000}"/>
    <cellStyle name="제목 3 2 6 2" xfId="25409" xr:uid="{00000000-0005-0000-0000-0000D9670000}"/>
    <cellStyle name="제목 3 2 7" xfId="25410" xr:uid="{00000000-0005-0000-0000-0000DA670000}"/>
    <cellStyle name="제목 3 2 7 2" xfId="25411" xr:uid="{00000000-0005-0000-0000-0000DB670000}"/>
    <cellStyle name="제목 3 2 8" xfId="25412" xr:uid="{00000000-0005-0000-0000-0000DC670000}"/>
    <cellStyle name="제목 3 2 8 2" xfId="25413" xr:uid="{00000000-0005-0000-0000-0000DD670000}"/>
    <cellStyle name="제목 3 2 9" xfId="25414" xr:uid="{00000000-0005-0000-0000-0000DE670000}"/>
    <cellStyle name="제목 3 2 9 2" xfId="25415" xr:uid="{00000000-0005-0000-0000-0000DF670000}"/>
    <cellStyle name="제목 3 2_0602_휴대폰구판재현황(새양식)대리님" xfId="25416" xr:uid="{00000000-0005-0000-0000-0000E0670000}"/>
    <cellStyle name="제목 3 3" xfId="25417" xr:uid="{00000000-0005-0000-0000-0000E1670000}"/>
    <cellStyle name="제목 3 3 2" xfId="25418" xr:uid="{00000000-0005-0000-0000-0000E2670000}"/>
    <cellStyle name="제목 3 3 2 2" xfId="25419" xr:uid="{00000000-0005-0000-0000-0000E3670000}"/>
    <cellStyle name="제목 3 3 2 2 2" xfId="25420" xr:uid="{00000000-0005-0000-0000-0000E4670000}"/>
    <cellStyle name="제목 3 3 2 3" xfId="25421" xr:uid="{00000000-0005-0000-0000-0000E5670000}"/>
    <cellStyle name="제목 3 3 2 3 2" xfId="25422" xr:uid="{00000000-0005-0000-0000-0000E6670000}"/>
    <cellStyle name="제목 3 3 2 4" xfId="25423" xr:uid="{00000000-0005-0000-0000-0000E7670000}"/>
    <cellStyle name="제목 3 3 3" xfId="25424" xr:uid="{00000000-0005-0000-0000-0000E8670000}"/>
    <cellStyle name="제목 3 3 3 2" xfId="25425" xr:uid="{00000000-0005-0000-0000-0000E9670000}"/>
    <cellStyle name="제목 3 3 3 2 2" xfId="25426" xr:uid="{00000000-0005-0000-0000-0000EA670000}"/>
    <cellStyle name="제목 3 3 3 3" xfId="25427" xr:uid="{00000000-0005-0000-0000-0000EB670000}"/>
    <cellStyle name="제목 3 3 3 4" xfId="25428" xr:uid="{00000000-0005-0000-0000-0000EC670000}"/>
    <cellStyle name="제목 3 3 4" xfId="25429" xr:uid="{00000000-0005-0000-0000-0000ED670000}"/>
    <cellStyle name="제목 3 3 4 2" xfId="25430" xr:uid="{00000000-0005-0000-0000-0000EE670000}"/>
    <cellStyle name="제목 3 3 5" xfId="25431" xr:uid="{00000000-0005-0000-0000-0000EF670000}"/>
    <cellStyle name="제목 3 3 5 2" xfId="25432" xr:uid="{00000000-0005-0000-0000-0000F0670000}"/>
    <cellStyle name="제목 3 3 6" xfId="25433" xr:uid="{00000000-0005-0000-0000-0000F1670000}"/>
    <cellStyle name="제목 3 3 7" xfId="25434" xr:uid="{00000000-0005-0000-0000-0000F2670000}"/>
    <cellStyle name="제목 3 3_0602_휴대폰구판재현황(새양식)대리님" xfId="25435" xr:uid="{00000000-0005-0000-0000-0000F3670000}"/>
    <cellStyle name="제목 3 4" xfId="25436" xr:uid="{00000000-0005-0000-0000-0000F4670000}"/>
    <cellStyle name="제목 3 4 2" xfId="25437" xr:uid="{00000000-0005-0000-0000-0000F5670000}"/>
    <cellStyle name="제목 3 4 2 2" xfId="25438" xr:uid="{00000000-0005-0000-0000-0000F6670000}"/>
    <cellStyle name="제목 3 4 2 2 2" xfId="25439" xr:uid="{00000000-0005-0000-0000-0000F7670000}"/>
    <cellStyle name="제목 3 4 2 3" xfId="25440" xr:uid="{00000000-0005-0000-0000-0000F8670000}"/>
    <cellStyle name="제목 3 4 3" xfId="25441" xr:uid="{00000000-0005-0000-0000-0000F9670000}"/>
    <cellStyle name="제목 3 4 3 2" xfId="25442" xr:uid="{00000000-0005-0000-0000-0000FA670000}"/>
    <cellStyle name="제목 3 4 3 3" xfId="25443" xr:uid="{00000000-0005-0000-0000-0000FB670000}"/>
    <cellStyle name="제목 3 4 4" xfId="25444" xr:uid="{00000000-0005-0000-0000-0000FC670000}"/>
    <cellStyle name="제목 3 4 4 2" xfId="25445" xr:uid="{00000000-0005-0000-0000-0000FD670000}"/>
    <cellStyle name="제목 3 4 5" xfId="25446" xr:uid="{00000000-0005-0000-0000-0000FE670000}"/>
    <cellStyle name="제목 3 4 5 2" xfId="25447" xr:uid="{00000000-0005-0000-0000-0000FF670000}"/>
    <cellStyle name="제목 3 4 6" xfId="25448" xr:uid="{00000000-0005-0000-0000-000000680000}"/>
    <cellStyle name="제목 3 4 6 2" xfId="25449" xr:uid="{00000000-0005-0000-0000-000001680000}"/>
    <cellStyle name="제목 3 4 7" xfId="25450" xr:uid="{00000000-0005-0000-0000-000002680000}"/>
    <cellStyle name="제목 3 5" xfId="25451" xr:uid="{00000000-0005-0000-0000-000003680000}"/>
    <cellStyle name="제목 3 5 2" xfId="25452" xr:uid="{00000000-0005-0000-0000-000004680000}"/>
    <cellStyle name="제목 3 5 2 2" xfId="25453" xr:uid="{00000000-0005-0000-0000-000005680000}"/>
    <cellStyle name="제목 3 5 2 2 2" xfId="25454" xr:uid="{00000000-0005-0000-0000-000006680000}"/>
    <cellStyle name="제목 3 5 2 3" xfId="25455" xr:uid="{00000000-0005-0000-0000-000007680000}"/>
    <cellStyle name="제목 3 5 3" xfId="25456" xr:uid="{00000000-0005-0000-0000-000008680000}"/>
    <cellStyle name="제목 3 5 3 2" xfId="25457" xr:uid="{00000000-0005-0000-0000-000009680000}"/>
    <cellStyle name="제목 3 5 3 3" xfId="25458" xr:uid="{00000000-0005-0000-0000-00000A680000}"/>
    <cellStyle name="제목 3 5 4" xfId="25459" xr:uid="{00000000-0005-0000-0000-00000B680000}"/>
    <cellStyle name="제목 3 5 4 2" xfId="25460" xr:uid="{00000000-0005-0000-0000-00000C680000}"/>
    <cellStyle name="제목 3 5 5" xfId="25461" xr:uid="{00000000-0005-0000-0000-00000D680000}"/>
    <cellStyle name="제목 3 5 5 2" xfId="25462" xr:uid="{00000000-0005-0000-0000-00000E680000}"/>
    <cellStyle name="제목 3 5 6" xfId="25463" xr:uid="{00000000-0005-0000-0000-00000F680000}"/>
    <cellStyle name="제목 3 6" xfId="25464" xr:uid="{00000000-0005-0000-0000-000010680000}"/>
    <cellStyle name="제목 3 6 2" xfId="25465" xr:uid="{00000000-0005-0000-0000-000011680000}"/>
    <cellStyle name="제목 3 6 2 2" xfId="25466" xr:uid="{00000000-0005-0000-0000-000012680000}"/>
    <cellStyle name="제목 3 6 3" xfId="25467" xr:uid="{00000000-0005-0000-0000-000013680000}"/>
    <cellStyle name="제목 3 6 3 2" xfId="25468" xr:uid="{00000000-0005-0000-0000-000014680000}"/>
    <cellStyle name="제목 3 6 4" xfId="25469" xr:uid="{00000000-0005-0000-0000-000015680000}"/>
    <cellStyle name="제목 3 6 5" xfId="25470" xr:uid="{00000000-0005-0000-0000-000016680000}"/>
    <cellStyle name="제목 3 6 6" xfId="25471" xr:uid="{00000000-0005-0000-0000-000017680000}"/>
    <cellStyle name="제목 3 7" xfId="25472" xr:uid="{00000000-0005-0000-0000-000018680000}"/>
    <cellStyle name="제목 3 7 2" xfId="25473" xr:uid="{00000000-0005-0000-0000-000019680000}"/>
    <cellStyle name="제목 3 7 2 2" xfId="25474" xr:uid="{00000000-0005-0000-0000-00001A680000}"/>
    <cellStyle name="제목 3 7 3" xfId="25475" xr:uid="{00000000-0005-0000-0000-00001B680000}"/>
    <cellStyle name="제목 3 8" xfId="25476" xr:uid="{00000000-0005-0000-0000-00001C680000}"/>
    <cellStyle name="제목 3 8 2" xfId="25477" xr:uid="{00000000-0005-0000-0000-00001D680000}"/>
    <cellStyle name="제목 3 9" xfId="25478" xr:uid="{00000000-0005-0000-0000-00001E680000}"/>
    <cellStyle name="제목 3 9 2" xfId="25479" xr:uid="{00000000-0005-0000-0000-00001F680000}"/>
    <cellStyle name="제목 4 10" xfId="25480" xr:uid="{00000000-0005-0000-0000-000020680000}"/>
    <cellStyle name="제목 4 10 2" xfId="25481" xr:uid="{00000000-0005-0000-0000-000021680000}"/>
    <cellStyle name="제목 4 10 2 2" xfId="25482" xr:uid="{00000000-0005-0000-0000-000022680000}"/>
    <cellStyle name="제목 4 10 3" xfId="25483" xr:uid="{00000000-0005-0000-0000-000023680000}"/>
    <cellStyle name="제목 4 11" xfId="25484" xr:uid="{00000000-0005-0000-0000-000024680000}"/>
    <cellStyle name="제목 4 11 2" xfId="25485" xr:uid="{00000000-0005-0000-0000-000025680000}"/>
    <cellStyle name="제목 4 12" xfId="25486" xr:uid="{00000000-0005-0000-0000-000026680000}"/>
    <cellStyle name="제목 4 12 2" xfId="25487" xr:uid="{00000000-0005-0000-0000-000027680000}"/>
    <cellStyle name="제목 4 13" xfId="25488" xr:uid="{00000000-0005-0000-0000-000028680000}"/>
    <cellStyle name="제목 4 13 2" xfId="25489" xr:uid="{00000000-0005-0000-0000-000029680000}"/>
    <cellStyle name="제목 4 2" xfId="25490" xr:uid="{00000000-0005-0000-0000-00002A680000}"/>
    <cellStyle name="제목 4 2 10" xfId="25491" xr:uid="{00000000-0005-0000-0000-00002B680000}"/>
    <cellStyle name="제목 4 2 10 2" xfId="25492" xr:uid="{00000000-0005-0000-0000-00002C680000}"/>
    <cellStyle name="제목 4 2 11" xfId="25493" xr:uid="{00000000-0005-0000-0000-00002D680000}"/>
    <cellStyle name="제목 4 2 11 2" xfId="25494" xr:uid="{00000000-0005-0000-0000-00002E680000}"/>
    <cellStyle name="제목 4 2 12" xfId="25495" xr:uid="{00000000-0005-0000-0000-00002F680000}"/>
    <cellStyle name="제목 4 2 13" xfId="25496" xr:uid="{00000000-0005-0000-0000-000030680000}"/>
    <cellStyle name="제목 4 2 14" xfId="25497" xr:uid="{00000000-0005-0000-0000-000031680000}"/>
    <cellStyle name="제목 4 2 2" xfId="25498" xr:uid="{00000000-0005-0000-0000-000032680000}"/>
    <cellStyle name="제목 4 2 2 2" xfId="25499" xr:uid="{00000000-0005-0000-0000-000033680000}"/>
    <cellStyle name="제목 4 2 2 2 2" xfId="25500" xr:uid="{00000000-0005-0000-0000-000034680000}"/>
    <cellStyle name="제목 4 2 2 3" xfId="25501" xr:uid="{00000000-0005-0000-0000-000035680000}"/>
    <cellStyle name="제목 4 2 2 3 2" xfId="25502" xr:uid="{00000000-0005-0000-0000-000036680000}"/>
    <cellStyle name="제목 4 2 2 4" xfId="25503" xr:uid="{00000000-0005-0000-0000-000037680000}"/>
    <cellStyle name="제목 4 2 3" xfId="25504" xr:uid="{00000000-0005-0000-0000-000038680000}"/>
    <cellStyle name="제목 4 2 3 2" xfId="25505" xr:uid="{00000000-0005-0000-0000-000039680000}"/>
    <cellStyle name="제목 4 2 3 2 2" xfId="25506" xr:uid="{00000000-0005-0000-0000-00003A680000}"/>
    <cellStyle name="제목 4 2 3 3" xfId="25507" xr:uid="{00000000-0005-0000-0000-00003B680000}"/>
    <cellStyle name="제목 4 2 3 3 2" xfId="25508" xr:uid="{00000000-0005-0000-0000-00003C680000}"/>
    <cellStyle name="제목 4 2 3 4" xfId="25509" xr:uid="{00000000-0005-0000-0000-00003D680000}"/>
    <cellStyle name="제목 4 2 4" xfId="25510" xr:uid="{00000000-0005-0000-0000-00003E680000}"/>
    <cellStyle name="제목 4 2 4 2" xfId="25511" xr:uid="{00000000-0005-0000-0000-00003F680000}"/>
    <cellStyle name="제목 4 2 4 2 2" xfId="25512" xr:uid="{00000000-0005-0000-0000-000040680000}"/>
    <cellStyle name="제목 4 2 4 3" xfId="25513" xr:uid="{00000000-0005-0000-0000-000041680000}"/>
    <cellStyle name="제목 4 2 5" xfId="25514" xr:uid="{00000000-0005-0000-0000-000042680000}"/>
    <cellStyle name="제목 4 2 5 2" xfId="25515" xr:uid="{00000000-0005-0000-0000-000043680000}"/>
    <cellStyle name="제목 4 2 5 2 2" xfId="25516" xr:uid="{00000000-0005-0000-0000-000044680000}"/>
    <cellStyle name="제목 4 2 5 3" xfId="25517" xr:uid="{00000000-0005-0000-0000-000045680000}"/>
    <cellStyle name="제목 4 2 6" xfId="25518" xr:uid="{00000000-0005-0000-0000-000046680000}"/>
    <cellStyle name="제목 4 2 6 2" xfId="25519" xr:uid="{00000000-0005-0000-0000-000047680000}"/>
    <cellStyle name="제목 4 2 7" xfId="25520" xr:uid="{00000000-0005-0000-0000-000048680000}"/>
    <cellStyle name="제목 4 2 7 2" xfId="25521" xr:uid="{00000000-0005-0000-0000-000049680000}"/>
    <cellStyle name="제목 4 2 8" xfId="25522" xr:uid="{00000000-0005-0000-0000-00004A680000}"/>
    <cellStyle name="제목 4 2 8 2" xfId="25523" xr:uid="{00000000-0005-0000-0000-00004B680000}"/>
    <cellStyle name="제목 4 2 9" xfId="25524" xr:uid="{00000000-0005-0000-0000-00004C680000}"/>
    <cellStyle name="제목 4 2 9 2" xfId="25525" xr:uid="{00000000-0005-0000-0000-00004D680000}"/>
    <cellStyle name="제목 4 3" xfId="25526" xr:uid="{00000000-0005-0000-0000-00004E680000}"/>
    <cellStyle name="제목 4 3 2" xfId="25527" xr:uid="{00000000-0005-0000-0000-00004F680000}"/>
    <cellStyle name="제목 4 3 2 2" xfId="25528" xr:uid="{00000000-0005-0000-0000-000050680000}"/>
    <cellStyle name="제목 4 3 3" xfId="25529" xr:uid="{00000000-0005-0000-0000-000051680000}"/>
    <cellStyle name="제목 4 3 3 2" xfId="25530" xr:uid="{00000000-0005-0000-0000-000052680000}"/>
    <cellStyle name="제목 4 3 4" xfId="25531" xr:uid="{00000000-0005-0000-0000-000053680000}"/>
    <cellStyle name="제목 4 3 5" xfId="25532" xr:uid="{00000000-0005-0000-0000-000054680000}"/>
    <cellStyle name="제목 4 4" xfId="25533" xr:uid="{00000000-0005-0000-0000-000055680000}"/>
    <cellStyle name="제목 4 4 2" xfId="25534" xr:uid="{00000000-0005-0000-0000-000056680000}"/>
    <cellStyle name="제목 4 4 2 2" xfId="25535" xr:uid="{00000000-0005-0000-0000-000057680000}"/>
    <cellStyle name="제목 4 4 2 2 2" xfId="25536" xr:uid="{00000000-0005-0000-0000-000058680000}"/>
    <cellStyle name="제목 4 4 2 3" xfId="25537" xr:uid="{00000000-0005-0000-0000-000059680000}"/>
    <cellStyle name="제목 4 4 3" xfId="25538" xr:uid="{00000000-0005-0000-0000-00005A680000}"/>
    <cellStyle name="제목 4 4 3 2" xfId="25539" xr:uid="{00000000-0005-0000-0000-00005B680000}"/>
    <cellStyle name="제목 4 4 3 3" xfId="25540" xr:uid="{00000000-0005-0000-0000-00005C680000}"/>
    <cellStyle name="제목 4 4 4" xfId="25541" xr:uid="{00000000-0005-0000-0000-00005D680000}"/>
    <cellStyle name="제목 4 4 4 2" xfId="25542" xr:uid="{00000000-0005-0000-0000-00005E680000}"/>
    <cellStyle name="제목 4 4 5" xfId="25543" xr:uid="{00000000-0005-0000-0000-00005F680000}"/>
    <cellStyle name="제목 4 4 5 2" xfId="25544" xr:uid="{00000000-0005-0000-0000-000060680000}"/>
    <cellStyle name="제목 4 4 6" xfId="25545" xr:uid="{00000000-0005-0000-0000-000061680000}"/>
    <cellStyle name="제목 4 4 6 2" xfId="25546" xr:uid="{00000000-0005-0000-0000-000062680000}"/>
    <cellStyle name="제목 4 4 7" xfId="25547" xr:uid="{00000000-0005-0000-0000-000063680000}"/>
    <cellStyle name="제목 4 5" xfId="25548" xr:uid="{00000000-0005-0000-0000-000064680000}"/>
    <cellStyle name="제목 4 5 2" xfId="25549" xr:uid="{00000000-0005-0000-0000-000065680000}"/>
    <cellStyle name="제목 4 5 2 2" xfId="25550" xr:uid="{00000000-0005-0000-0000-000066680000}"/>
    <cellStyle name="제목 4 5 2 2 2" xfId="25551" xr:uid="{00000000-0005-0000-0000-000067680000}"/>
    <cellStyle name="제목 4 5 2 3" xfId="25552" xr:uid="{00000000-0005-0000-0000-000068680000}"/>
    <cellStyle name="제목 4 5 3" xfId="25553" xr:uid="{00000000-0005-0000-0000-000069680000}"/>
    <cellStyle name="제목 4 5 3 2" xfId="25554" xr:uid="{00000000-0005-0000-0000-00006A680000}"/>
    <cellStyle name="제목 4 5 3 3" xfId="25555" xr:uid="{00000000-0005-0000-0000-00006B680000}"/>
    <cellStyle name="제목 4 5 4" xfId="25556" xr:uid="{00000000-0005-0000-0000-00006C680000}"/>
    <cellStyle name="제목 4 5 4 2" xfId="25557" xr:uid="{00000000-0005-0000-0000-00006D680000}"/>
    <cellStyle name="제목 4 5 5" xfId="25558" xr:uid="{00000000-0005-0000-0000-00006E680000}"/>
    <cellStyle name="제목 4 5 5 2" xfId="25559" xr:uid="{00000000-0005-0000-0000-00006F680000}"/>
    <cellStyle name="제목 4 5 6" xfId="25560" xr:uid="{00000000-0005-0000-0000-000070680000}"/>
    <cellStyle name="제목 4 6" xfId="25561" xr:uid="{00000000-0005-0000-0000-000071680000}"/>
    <cellStyle name="제목 4 6 2" xfId="25562" xr:uid="{00000000-0005-0000-0000-000072680000}"/>
    <cellStyle name="제목 4 6 2 2" xfId="25563" xr:uid="{00000000-0005-0000-0000-000073680000}"/>
    <cellStyle name="제목 4 6 3" xfId="25564" xr:uid="{00000000-0005-0000-0000-000074680000}"/>
    <cellStyle name="제목 4 6 3 2" xfId="25565" xr:uid="{00000000-0005-0000-0000-000075680000}"/>
    <cellStyle name="제목 4 6 4" xfId="25566" xr:uid="{00000000-0005-0000-0000-000076680000}"/>
    <cellStyle name="제목 4 6 5" xfId="25567" xr:uid="{00000000-0005-0000-0000-000077680000}"/>
    <cellStyle name="제목 4 6 6" xfId="25568" xr:uid="{00000000-0005-0000-0000-000078680000}"/>
    <cellStyle name="제목 4 7" xfId="25569" xr:uid="{00000000-0005-0000-0000-000079680000}"/>
    <cellStyle name="제목 4 7 2" xfId="25570" xr:uid="{00000000-0005-0000-0000-00007A680000}"/>
    <cellStyle name="제목 4 7 2 2" xfId="25571" xr:uid="{00000000-0005-0000-0000-00007B680000}"/>
    <cellStyle name="제목 4 7 3" xfId="25572" xr:uid="{00000000-0005-0000-0000-00007C680000}"/>
    <cellStyle name="제목 4 8" xfId="25573" xr:uid="{00000000-0005-0000-0000-00007D680000}"/>
    <cellStyle name="제목 4 8 2" xfId="25574" xr:uid="{00000000-0005-0000-0000-00007E680000}"/>
    <cellStyle name="제목 4 9" xfId="25575" xr:uid="{00000000-0005-0000-0000-00007F680000}"/>
    <cellStyle name="제목 4 9 2" xfId="25576" xr:uid="{00000000-0005-0000-0000-000080680000}"/>
    <cellStyle name="제목 5" xfId="25577" xr:uid="{00000000-0005-0000-0000-000081680000}"/>
    <cellStyle name="제목 5 10" xfId="25578" xr:uid="{00000000-0005-0000-0000-000082680000}"/>
    <cellStyle name="제목 5 10 2" xfId="25579" xr:uid="{00000000-0005-0000-0000-000083680000}"/>
    <cellStyle name="제목 5 11" xfId="25580" xr:uid="{00000000-0005-0000-0000-000084680000}"/>
    <cellStyle name="제목 5 11 2" xfId="25581" xr:uid="{00000000-0005-0000-0000-000085680000}"/>
    <cellStyle name="제목 5 12" xfId="25582" xr:uid="{00000000-0005-0000-0000-000086680000}"/>
    <cellStyle name="제목 5 13" xfId="25583" xr:uid="{00000000-0005-0000-0000-000087680000}"/>
    <cellStyle name="제목 5 14" xfId="25584" xr:uid="{00000000-0005-0000-0000-000088680000}"/>
    <cellStyle name="제목 5 2" xfId="25585" xr:uid="{00000000-0005-0000-0000-000089680000}"/>
    <cellStyle name="제목 5 2 2" xfId="25586" xr:uid="{00000000-0005-0000-0000-00008A680000}"/>
    <cellStyle name="제목 5 2 2 2" xfId="25587" xr:uid="{00000000-0005-0000-0000-00008B680000}"/>
    <cellStyle name="제목 5 2 3" xfId="25588" xr:uid="{00000000-0005-0000-0000-00008C680000}"/>
    <cellStyle name="제목 5 2 3 2" xfId="25589" xr:uid="{00000000-0005-0000-0000-00008D680000}"/>
    <cellStyle name="제목 5 2 4" xfId="25590" xr:uid="{00000000-0005-0000-0000-00008E680000}"/>
    <cellStyle name="제목 5 3" xfId="25591" xr:uid="{00000000-0005-0000-0000-00008F680000}"/>
    <cellStyle name="제목 5 3 2" xfId="25592" xr:uid="{00000000-0005-0000-0000-000090680000}"/>
    <cellStyle name="제목 5 3 2 2" xfId="25593" xr:uid="{00000000-0005-0000-0000-000091680000}"/>
    <cellStyle name="제목 5 3 3" xfId="25594" xr:uid="{00000000-0005-0000-0000-000092680000}"/>
    <cellStyle name="제목 5 3 3 2" xfId="25595" xr:uid="{00000000-0005-0000-0000-000093680000}"/>
    <cellStyle name="제목 5 3 4" xfId="25596" xr:uid="{00000000-0005-0000-0000-000094680000}"/>
    <cellStyle name="제목 5 4" xfId="25597" xr:uid="{00000000-0005-0000-0000-000095680000}"/>
    <cellStyle name="제목 5 4 2" xfId="25598" xr:uid="{00000000-0005-0000-0000-000096680000}"/>
    <cellStyle name="제목 5 4 2 2" xfId="25599" xr:uid="{00000000-0005-0000-0000-000097680000}"/>
    <cellStyle name="제목 5 4 3" xfId="25600" xr:uid="{00000000-0005-0000-0000-000098680000}"/>
    <cellStyle name="제목 5 5" xfId="25601" xr:uid="{00000000-0005-0000-0000-000099680000}"/>
    <cellStyle name="제목 5 5 2" xfId="25602" xr:uid="{00000000-0005-0000-0000-00009A680000}"/>
    <cellStyle name="제목 5 5 2 2" xfId="25603" xr:uid="{00000000-0005-0000-0000-00009B680000}"/>
    <cellStyle name="제목 5 5 3" xfId="25604" xr:uid="{00000000-0005-0000-0000-00009C680000}"/>
    <cellStyle name="제목 5 6" xfId="25605" xr:uid="{00000000-0005-0000-0000-00009D680000}"/>
    <cellStyle name="제목 5 6 2" xfId="25606" xr:uid="{00000000-0005-0000-0000-00009E680000}"/>
    <cellStyle name="제목 5 7" xfId="25607" xr:uid="{00000000-0005-0000-0000-00009F680000}"/>
    <cellStyle name="제목 5 7 2" xfId="25608" xr:uid="{00000000-0005-0000-0000-0000A0680000}"/>
    <cellStyle name="제목 5 8" xfId="25609" xr:uid="{00000000-0005-0000-0000-0000A1680000}"/>
    <cellStyle name="제목 5 8 2" xfId="25610" xr:uid="{00000000-0005-0000-0000-0000A2680000}"/>
    <cellStyle name="제목 5 9" xfId="25611" xr:uid="{00000000-0005-0000-0000-0000A3680000}"/>
    <cellStyle name="제목 5 9 2" xfId="25612" xr:uid="{00000000-0005-0000-0000-0000A4680000}"/>
    <cellStyle name="제목 6" xfId="25613" xr:uid="{00000000-0005-0000-0000-0000A5680000}"/>
    <cellStyle name="제목 6 2" xfId="25614" xr:uid="{00000000-0005-0000-0000-0000A6680000}"/>
    <cellStyle name="제목 6 2 2" xfId="25615" xr:uid="{00000000-0005-0000-0000-0000A7680000}"/>
    <cellStyle name="제목 6 3" xfId="25616" xr:uid="{00000000-0005-0000-0000-0000A8680000}"/>
    <cellStyle name="제목 6 3 2" xfId="25617" xr:uid="{00000000-0005-0000-0000-0000A9680000}"/>
    <cellStyle name="제목 6 4" xfId="25618" xr:uid="{00000000-0005-0000-0000-0000AA680000}"/>
    <cellStyle name="제목 6 5" xfId="25619" xr:uid="{00000000-0005-0000-0000-0000AB680000}"/>
    <cellStyle name="제목 7" xfId="25620" xr:uid="{00000000-0005-0000-0000-0000AC680000}"/>
    <cellStyle name="제목 7 2" xfId="25621" xr:uid="{00000000-0005-0000-0000-0000AD680000}"/>
    <cellStyle name="제목 7 2 2" xfId="25622" xr:uid="{00000000-0005-0000-0000-0000AE680000}"/>
    <cellStyle name="제목 7 2 2 2" xfId="25623" xr:uid="{00000000-0005-0000-0000-0000AF680000}"/>
    <cellStyle name="제목 7 2 3" xfId="25624" xr:uid="{00000000-0005-0000-0000-0000B0680000}"/>
    <cellStyle name="제목 7 3" xfId="25625" xr:uid="{00000000-0005-0000-0000-0000B1680000}"/>
    <cellStyle name="제목 7 3 2" xfId="25626" xr:uid="{00000000-0005-0000-0000-0000B2680000}"/>
    <cellStyle name="제목 7 3 3" xfId="25627" xr:uid="{00000000-0005-0000-0000-0000B3680000}"/>
    <cellStyle name="제목 7 4" xfId="25628" xr:uid="{00000000-0005-0000-0000-0000B4680000}"/>
    <cellStyle name="제목 7 4 2" xfId="25629" xr:uid="{00000000-0005-0000-0000-0000B5680000}"/>
    <cellStyle name="제목 7 5" xfId="25630" xr:uid="{00000000-0005-0000-0000-0000B6680000}"/>
    <cellStyle name="제목 7 5 2" xfId="25631" xr:uid="{00000000-0005-0000-0000-0000B7680000}"/>
    <cellStyle name="제목 7 6" xfId="25632" xr:uid="{00000000-0005-0000-0000-0000B8680000}"/>
    <cellStyle name="제목 7 6 2" xfId="25633" xr:uid="{00000000-0005-0000-0000-0000B9680000}"/>
    <cellStyle name="제목 7 7" xfId="25634" xr:uid="{00000000-0005-0000-0000-0000BA680000}"/>
    <cellStyle name="제목 8" xfId="25635" xr:uid="{00000000-0005-0000-0000-0000BB680000}"/>
    <cellStyle name="제목 8 2" xfId="25636" xr:uid="{00000000-0005-0000-0000-0000BC680000}"/>
    <cellStyle name="제목 8 2 2" xfId="25637" xr:uid="{00000000-0005-0000-0000-0000BD680000}"/>
    <cellStyle name="제목 8 2 2 2" xfId="25638" xr:uid="{00000000-0005-0000-0000-0000BE680000}"/>
    <cellStyle name="제목 8 2 3" xfId="25639" xr:uid="{00000000-0005-0000-0000-0000BF680000}"/>
    <cellStyle name="제목 8 3" xfId="25640" xr:uid="{00000000-0005-0000-0000-0000C0680000}"/>
    <cellStyle name="제목 8 3 2" xfId="25641" xr:uid="{00000000-0005-0000-0000-0000C1680000}"/>
    <cellStyle name="제목 8 3 3" xfId="25642" xr:uid="{00000000-0005-0000-0000-0000C2680000}"/>
    <cellStyle name="제목 8 4" xfId="25643" xr:uid="{00000000-0005-0000-0000-0000C3680000}"/>
    <cellStyle name="제목 8 4 2" xfId="25644" xr:uid="{00000000-0005-0000-0000-0000C4680000}"/>
    <cellStyle name="제목 8 5" xfId="25645" xr:uid="{00000000-0005-0000-0000-0000C5680000}"/>
    <cellStyle name="제목 8 5 2" xfId="25646" xr:uid="{00000000-0005-0000-0000-0000C6680000}"/>
    <cellStyle name="제목 8 6" xfId="25647" xr:uid="{00000000-0005-0000-0000-0000C7680000}"/>
    <cellStyle name="제목 9" xfId="25648" xr:uid="{00000000-0005-0000-0000-0000C8680000}"/>
    <cellStyle name="제목 9 2" xfId="25649" xr:uid="{00000000-0005-0000-0000-0000C9680000}"/>
    <cellStyle name="제목 9 2 2" xfId="25650" xr:uid="{00000000-0005-0000-0000-0000CA680000}"/>
    <cellStyle name="제목 9 3" xfId="25651" xr:uid="{00000000-0005-0000-0000-0000CB680000}"/>
    <cellStyle name="제목 9 3 2" xfId="25652" xr:uid="{00000000-0005-0000-0000-0000CC680000}"/>
    <cellStyle name="제목 9 4" xfId="25653" xr:uid="{00000000-0005-0000-0000-0000CD680000}"/>
    <cellStyle name="제목 9 5" xfId="25654" xr:uid="{00000000-0005-0000-0000-0000CE680000}"/>
    <cellStyle name="제목 9 6" xfId="25655" xr:uid="{00000000-0005-0000-0000-0000CF680000}"/>
    <cellStyle name="좋음 10" xfId="25656" xr:uid="{00000000-0005-0000-0000-0000D0680000}"/>
    <cellStyle name="좋음 10 2" xfId="25657" xr:uid="{00000000-0005-0000-0000-0000D1680000}"/>
    <cellStyle name="좋음 10 2 2" xfId="25658" xr:uid="{00000000-0005-0000-0000-0000D2680000}"/>
    <cellStyle name="좋음 10 3" xfId="25659" xr:uid="{00000000-0005-0000-0000-0000D3680000}"/>
    <cellStyle name="좋음 11" xfId="25660" xr:uid="{00000000-0005-0000-0000-0000D4680000}"/>
    <cellStyle name="좋음 11 2" xfId="25661" xr:uid="{00000000-0005-0000-0000-0000D5680000}"/>
    <cellStyle name="좋음 12" xfId="25662" xr:uid="{00000000-0005-0000-0000-0000D6680000}"/>
    <cellStyle name="좋음 12 2" xfId="25663" xr:uid="{00000000-0005-0000-0000-0000D7680000}"/>
    <cellStyle name="좋음 13" xfId="25664" xr:uid="{00000000-0005-0000-0000-0000D8680000}"/>
    <cellStyle name="좋음 13 2" xfId="25665" xr:uid="{00000000-0005-0000-0000-0000D9680000}"/>
    <cellStyle name="좋음 2" xfId="25666" xr:uid="{00000000-0005-0000-0000-0000DA680000}"/>
    <cellStyle name="좋음 2 10" xfId="25667" xr:uid="{00000000-0005-0000-0000-0000DB680000}"/>
    <cellStyle name="좋음 2 10 2" xfId="25668" xr:uid="{00000000-0005-0000-0000-0000DC680000}"/>
    <cellStyle name="좋음 2 11" xfId="25669" xr:uid="{00000000-0005-0000-0000-0000DD680000}"/>
    <cellStyle name="좋음 2 11 2" xfId="25670" xr:uid="{00000000-0005-0000-0000-0000DE680000}"/>
    <cellStyle name="좋음 2 12" xfId="25671" xr:uid="{00000000-0005-0000-0000-0000DF680000}"/>
    <cellStyle name="좋음 2 2" xfId="25672" xr:uid="{00000000-0005-0000-0000-0000E0680000}"/>
    <cellStyle name="좋음 2 2 2" xfId="25673" xr:uid="{00000000-0005-0000-0000-0000E1680000}"/>
    <cellStyle name="좋음 2 2 2 2" xfId="25674" xr:uid="{00000000-0005-0000-0000-0000E2680000}"/>
    <cellStyle name="좋음 2 2 3" xfId="25675" xr:uid="{00000000-0005-0000-0000-0000E3680000}"/>
    <cellStyle name="좋음 2 2 3 2" xfId="25676" xr:uid="{00000000-0005-0000-0000-0000E4680000}"/>
    <cellStyle name="좋음 2 2 4" xfId="25677" xr:uid="{00000000-0005-0000-0000-0000E5680000}"/>
    <cellStyle name="좋음 2 3" xfId="25678" xr:uid="{00000000-0005-0000-0000-0000E6680000}"/>
    <cellStyle name="좋음 2 3 2" xfId="25679" xr:uid="{00000000-0005-0000-0000-0000E7680000}"/>
    <cellStyle name="좋음 2 3 2 2" xfId="25680" xr:uid="{00000000-0005-0000-0000-0000E8680000}"/>
    <cellStyle name="좋음 2 3 3" xfId="25681" xr:uid="{00000000-0005-0000-0000-0000E9680000}"/>
    <cellStyle name="좋음 2 3 3 2" xfId="25682" xr:uid="{00000000-0005-0000-0000-0000EA680000}"/>
    <cellStyle name="좋음 2 3 4" xfId="25683" xr:uid="{00000000-0005-0000-0000-0000EB680000}"/>
    <cellStyle name="좋음 2 4" xfId="25684" xr:uid="{00000000-0005-0000-0000-0000EC680000}"/>
    <cellStyle name="좋음 2 4 2" xfId="25685" xr:uid="{00000000-0005-0000-0000-0000ED680000}"/>
    <cellStyle name="좋음 2 4 2 2" xfId="25686" xr:uid="{00000000-0005-0000-0000-0000EE680000}"/>
    <cellStyle name="좋음 2 4 3" xfId="25687" xr:uid="{00000000-0005-0000-0000-0000EF680000}"/>
    <cellStyle name="좋음 2 4 4" xfId="25688" xr:uid="{00000000-0005-0000-0000-0000F0680000}"/>
    <cellStyle name="좋음 2 5" xfId="25689" xr:uid="{00000000-0005-0000-0000-0000F1680000}"/>
    <cellStyle name="좋음 2 5 2" xfId="25690" xr:uid="{00000000-0005-0000-0000-0000F2680000}"/>
    <cellStyle name="좋음 2 5 2 2" xfId="25691" xr:uid="{00000000-0005-0000-0000-0000F3680000}"/>
    <cellStyle name="좋음 2 5 3" xfId="25692" xr:uid="{00000000-0005-0000-0000-0000F4680000}"/>
    <cellStyle name="좋음 2 6" xfId="25693" xr:uid="{00000000-0005-0000-0000-0000F5680000}"/>
    <cellStyle name="좋음 2 6 2" xfId="25694" xr:uid="{00000000-0005-0000-0000-0000F6680000}"/>
    <cellStyle name="좋음 2 6 2 2" xfId="25695" xr:uid="{00000000-0005-0000-0000-0000F7680000}"/>
    <cellStyle name="좋음 2 6 3" xfId="25696" xr:uid="{00000000-0005-0000-0000-0000F8680000}"/>
    <cellStyle name="좋음 2 7" xfId="25697" xr:uid="{00000000-0005-0000-0000-0000F9680000}"/>
    <cellStyle name="좋음 2 7 2" xfId="25698" xr:uid="{00000000-0005-0000-0000-0000FA680000}"/>
    <cellStyle name="좋음 2 8" xfId="25699" xr:uid="{00000000-0005-0000-0000-0000FB680000}"/>
    <cellStyle name="좋음 2 8 2" xfId="25700" xr:uid="{00000000-0005-0000-0000-0000FC680000}"/>
    <cellStyle name="좋음 2 9" xfId="25701" xr:uid="{00000000-0005-0000-0000-0000FD680000}"/>
    <cellStyle name="좋음 2 9 2" xfId="25702" xr:uid="{00000000-0005-0000-0000-0000FE680000}"/>
    <cellStyle name="좋음 3" xfId="25703" xr:uid="{00000000-0005-0000-0000-0000FF680000}"/>
    <cellStyle name="좋음 3 2" xfId="25704" xr:uid="{00000000-0005-0000-0000-000000690000}"/>
    <cellStyle name="좋음 3 2 2" xfId="25705" xr:uid="{00000000-0005-0000-0000-000001690000}"/>
    <cellStyle name="좋음 3 3" xfId="25706" xr:uid="{00000000-0005-0000-0000-000002690000}"/>
    <cellStyle name="좋음 3 3 2" xfId="25707" xr:uid="{00000000-0005-0000-0000-000003690000}"/>
    <cellStyle name="좋음 3 4" xfId="25708" xr:uid="{00000000-0005-0000-0000-000004690000}"/>
    <cellStyle name="좋음 3 4 2" xfId="25709" xr:uid="{00000000-0005-0000-0000-000005690000}"/>
    <cellStyle name="좋음 3 5" xfId="25710" xr:uid="{00000000-0005-0000-0000-000006690000}"/>
    <cellStyle name="좋음 3 6" xfId="25711" xr:uid="{00000000-0005-0000-0000-000007690000}"/>
    <cellStyle name="좋음 4" xfId="25712" xr:uid="{00000000-0005-0000-0000-000008690000}"/>
    <cellStyle name="좋음 4 2" xfId="25713" xr:uid="{00000000-0005-0000-0000-000009690000}"/>
    <cellStyle name="좋음 4 2 2" xfId="25714" xr:uid="{00000000-0005-0000-0000-00000A690000}"/>
    <cellStyle name="좋음 4 2 2 2" xfId="25715" xr:uid="{00000000-0005-0000-0000-00000B690000}"/>
    <cellStyle name="좋음 4 2 3" xfId="25716" xr:uid="{00000000-0005-0000-0000-00000C690000}"/>
    <cellStyle name="좋음 4 3" xfId="25717" xr:uid="{00000000-0005-0000-0000-00000D690000}"/>
    <cellStyle name="좋음 4 3 2" xfId="25718" xr:uid="{00000000-0005-0000-0000-00000E690000}"/>
    <cellStyle name="좋음 4 3 3" xfId="25719" xr:uid="{00000000-0005-0000-0000-00000F690000}"/>
    <cellStyle name="좋음 4 4" xfId="25720" xr:uid="{00000000-0005-0000-0000-000010690000}"/>
    <cellStyle name="좋음 4 4 2" xfId="25721" xr:uid="{00000000-0005-0000-0000-000011690000}"/>
    <cellStyle name="좋음 4 5" xfId="25722" xr:uid="{00000000-0005-0000-0000-000012690000}"/>
    <cellStyle name="좋음 4 5 2" xfId="25723" xr:uid="{00000000-0005-0000-0000-000013690000}"/>
    <cellStyle name="좋음 4 6" xfId="25724" xr:uid="{00000000-0005-0000-0000-000014690000}"/>
    <cellStyle name="좋음 4 6 2" xfId="25725" xr:uid="{00000000-0005-0000-0000-000015690000}"/>
    <cellStyle name="좋음 4 7" xfId="25726" xr:uid="{00000000-0005-0000-0000-000016690000}"/>
    <cellStyle name="좋음 5" xfId="25727" xr:uid="{00000000-0005-0000-0000-000017690000}"/>
    <cellStyle name="좋음 5 2" xfId="25728" xr:uid="{00000000-0005-0000-0000-000018690000}"/>
    <cellStyle name="좋음 5 2 2" xfId="25729" xr:uid="{00000000-0005-0000-0000-000019690000}"/>
    <cellStyle name="좋음 5 2 2 2" xfId="25730" xr:uid="{00000000-0005-0000-0000-00001A690000}"/>
    <cellStyle name="좋음 5 2 3" xfId="25731" xr:uid="{00000000-0005-0000-0000-00001B690000}"/>
    <cellStyle name="좋음 5 3" xfId="25732" xr:uid="{00000000-0005-0000-0000-00001C690000}"/>
    <cellStyle name="좋음 5 3 2" xfId="25733" xr:uid="{00000000-0005-0000-0000-00001D690000}"/>
    <cellStyle name="좋음 5 3 3" xfId="25734" xr:uid="{00000000-0005-0000-0000-00001E690000}"/>
    <cellStyle name="좋음 5 4" xfId="25735" xr:uid="{00000000-0005-0000-0000-00001F690000}"/>
    <cellStyle name="좋음 5 4 2" xfId="25736" xr:uid="{00000000-0005-0000-0000-000020690000}"/>
    <cellStyle name="좋음 5 5" xfId="25737" xr:uid="{00000000-0005-0000-0000-000021690000}"/>
    <cellStyle name="좋음 5 5 2" xfId="25738" xr:uid="{00000000-0005-0000-0000-000022690000}"/>
    <cellStyle name="좋음 5 6" xfId="25739" xr:uid="{00000000-0005-0000-0000-000023690000}"/>
    <cellStyle name="좋음 6" xfId="25740" xr:uid="{00000000-0005-0000-0000-000024690000}"/>
    <cellStyle name="좋음 6 2" xfId="25741" xr:uid="{00000000-0005-0000-0000-000025690000}"/>
    <cellStyle name="좋음 6 2 2" xfId="25742" xr:uid="{00000000-0005-0000-0000-000026690000}"/>
    <cellStyle name="좋음 6 3" xfId="25743" xr:uid="{00000000-0005-0000-0000-000027690000}"/>
    <cellStyle name="좋음 6 3 2" xfId="25744" xr:uid="{00000000-0005-0000-0000-000028690000}"/>
    <cellStyle name="좋음 6 4" xfId="25745" xr:uid="{00000000-0005-0000-0000-000029690000}"/>
    <cellStyle name="좋음 6 5" xfId="25746" xr:uid="{00000000-0005-0000-0000-00002A690000}"/>
    <cellStyle name="좋음 6 6" xfId="25747" xr:uid="{00000000-0005-0000-0000-00002B690000}"/>
    <cellStyle name="좋음 7" xfId="25748" xr:uid="{00000000-0005-0000-0000-00002C690000}"/>
    <cellStyle name="좋음 7 2" xfId="25749" xr:uid="{00000000-0005-0000-0000-00002D690000}"/>
    <cellStyle name="좋음 7 2 2" xfId="25750" xr:uid="{00000000-0005-0000-0000-00002E690000}"/>
    <cellStyle name="좋음 7 3" xfId="25751" xr:uid="{00000000-0005-0000-0000-00002F690000}"/>
    <cellStyle name="좋음 8" xfId="25752" xr:uid="{00000000-0005-0000-0000-000030690000}"/>
    <cellStyle name="좋음 8 2" xfId="25753" xr:uid="{00000000-0005-0000-0000-000031690000}"/>
    <cellStyle name="좋음 9" xfId="25754" xr:uid="{00000000-0005-0000-0000-000032690000}"/>
    <cellStyle name="좋음 9 2" xfId="25755" xr:uid="{00000000-0005-0000-0000-000033690000}"/>
    <cellStyle name="중앙(표준)" xfId="25756" xr:uid="{00000000-0005-0000-0000-000034690000}"/>
    <cellStyle name="중앙(표준) 2" xfId="25757" xr:uid="{00000000-0005-0000-0000-000035690000}"/>
    <cellStyle name="즂" xfId="25758" xr:uid="{00000000-0005-0000-0000-000036690000}"/>
    <cellStyle name="즂 2" xfId="25759" xr:uid="{00000000-0005-0000-0000-000037690000}"/>
    <cellStyle name="지정되지 ᝃ_x0006__O" xfId="25760" xr:uid="{00000000-0005-0000-0000-000038690000}"/>
    <cellStyle name="지정되지 않음" xfId="25761" xr:uid="{00000000-0005-0000-0000-000039690000}"/>
    <cellStyle name="지정되지 않음 2" xfId="25762" xr:uid="{00000000-0005-0000-0000-00003A690000}"/>
    <cellStyle name="지정되지 않음 3" xfId="25763" xr:uid="{00000000-0005-0000-0000-00003B690000}"/>
    <cellStyle name="지정된지 않음_E" xfId="25764" xr:uid="{00000000-0005-0000-0000-00003C690000}"/>
    <cellStyle name="集計" xfId="25765" xr:uid="{00000000-0005-0000-0000-00003D690000}"/>
    <cellStyle name="集計 10" xfId="25766" xr:uid="{00000000-0005-0000-0000-00003E690000}"/>
    <cellStyle name="集計 11" xfId="25767" xr:uid="{00000000-0005-0000-0000-00003F690000}"/>
    <cellStyle name="集計 12" xfId="25768" xr:uid="{00000000-0005-0000-0000-000040690000}"/>
    <cellStyle name="集計 2" xfId="25769" xr:uid="{00000000-0005-0000-0000-000041690000}"/>
    <cellStyle name="集計 3" xfId="25770" xr:uid="{00000000-0005-0000-0000-000042690000}"/>
    <cellStyle name="集計 4" xfId="25771" xr:uid="{00000000-0005-0000-0000-000043690000}"/>
    <cellStyle name="集計 5" xfId="25772" xr:uid="{00000000-0005-0000-0000-000044690000}"/>
    <cellStyle name="集計 6" xfId="25773" xr:uid="{00000000-0005-0000-0000-000045690000}"/>
    <cellStyle name="集計 7" xfId="25774" xr:uid="{00000000-0005-0000-0000-000046690000}"/>
    <cellStyle name="集計 8" xfId="25775" xr:uid="{00000000-0005-0000-0000-000047690000}"/>
    <cellStyle name="集計 9" xfId="25776" xr:uid="{00000000-0005-0000-0000-000048690000}"/>
    <cellStyle name="쬞\?1@" xfId="25777" xr:uid="{00000000-0005-0000-0000-000049690000}"/>
    <cellStyle name="쬞\?1@ 2" xfId="25778" xr:uid="{00000000-0005-0000-0000-00004A690000}"/>
    <cellStyle name="쬞\?1@ 2 2" xfId="25779" xr:uid="{00000000-0005-0000-0000-00004B690000}"/>
    <cellStyle name="쬞\?1@ 2 2 2" xfId="25780" xr:uid="{00000000-0005-0000-0000-00004C690000}"/>
    <cellStyle name="쬞\?1@ 2 3" xfId="25781" xr:uid="{00000000-0005-0000-0000-00004D690000}"/>
    <cellStyle name="쬞\?1@ 2 4" xfId="25782" xr:uid="{00000000-0005-0000-0000-00004E690000}"/>
    <cellStyle name="쬞\?1@ 3" xfId="25783" xr:uid="{00000000-0005-0000-0000-00004F690000}"/>
    <cellStyle name="쬞\?1@ 3 2" xfId="25784" xr:uid="{00000000-0005-0000-0000-000050690000}"/>
    <cellStyle name="千分位[0]_00Q3902REV.1" xfId="25785" xr:uid="{00000000-0005-0000-0000-000051690000}"/>
    <cellStyle name="千分位_00Q3902REV.1" xfId="25786" xr:uid="{00000000-0005-0000-0000-000052690000}"/>
    <cellStyle name="出力" xfId="25787" xr:uid="{00000000-0005-0000-0000-000053690000}"/>
    <cellStyle name="출력 10" xfId="25788" xr:uid="{00000000-0005-0000-0000-000054690000}"/>
    <cellStyle name="出力 10" xfId="25789" xr:uid="{00000000-0005-0000-0000-000055690000}"/>
    <cellStyle name="출력 10 2" xfId="25790" xr:uid="{00000000-0005-0000-0000-000056690000}"/>
    <cellStyle name="출력 10 2 2" xfId="25791" xr:uid="{00000000-0005-0000-0000-000057690000}"/>
    <cellStyle name="출력 10 2 3" xfId="25792" xr:uid="{00000000-0005-0000-0000-000058690000}"/>
    <cellStyle name="출력 10 2 4" xfId="25793" xr:uid="{00000000-0005-0000-0000-000059690000}"/>
    <cellStyle name="출력 10 3" xfId="25794" xr:uid="{00000000-0005-0000-0000-00005A690000}"/>
    <cellStyle name="출력 10 4" xfId="25795" xr:uid="{00000000-0005-0000-0000-00005B690000}"/>
    <cellStyle name="출력 10 5" xfId="25796" xr:uid="{00000000-0005-0000-0000-00005C690000}"/>
    <cellStyle name="출력 11" xfId="25797" xr:uid="{00000000-0005-0000-0000-00005D690000}"/>
    <cellStyle name="出力 11" xfId="25798" xr:uid="{00000000-0005-0000-0000-00005E690000}"/>
    <cellStyle name="출력 11 2" xfId="25799" xr:uid="{00000000-0005-0000-0000-00005F690000}"/>
    <cellStyle name="출력 11 3" xfId="25800" xr:uid="{00000000-0005-0000-0000-000060690000}"/>
    <cellStyle name="출력 11 4" xfId="25801" xr:uid="{00000000-0005-0000-0000-000061690000}"/>
    <cellStyle name="출력 12" xfId="25802" xr:uid="{00000000-0005-0000-0000-000062690000}"/>
    <cellStyle name="出力 12" xfId="25803" xr:uid="{00000000-0005-0000-0000-000063690000}"/>
    <cellStyle name="출력 12 2" xfId="25804" xr:uid="{00000000-0005-0000-0000-000064690000}"/>
    <cellStyle name="출력 12 3" xfId="25805" xr:uid="{00000000-0005-0000-0000-000065690000}"/>
    <cellStyle name="출력 12 4" xfId="25806" xr:uid="{00000000-0005-0000-0000-000066690000}"/>
    <cellStyle name="출력 13" xfId="25807" xr:uid="{00000000-0005-0000-0000-000067690000}"/>
    <cellStyle name="出力 13" xfId="25808" xr:uid="{00000000-0005-0000-0000-000068690000}"/>
    <cellStyle name="출력 13 2" xfId="25809" xr:uid="{00000000-0005-0000-0000-000069690000}"/>
    <cellStyle name="출력 13 3" xfId="25810" xr:uid="{00000000-0005-0000-0000-00006A690000}"/>
    <cellStyle name="출력 13 4" xfId="25811" xr:uid="{00000000-0005-0000-0000-00006B690000}"/>
    <cellStyle name="출력 14" xfId="25812" xr:uid="{00000000-0005-0000-0000-00006C690000}"/>
    <cellStyle name="出力 14" xfId="25813" xr:uid="{00000000-0005-0000-0000-00006D690000}"/>
    <cellStyle name="출력 15" xfId="25814" xr:uid="{00000000-0005-0000-0000-00006E690000}"/>
    <cellStyle name="출력 2" xfId="25815" xr:uid="{00000000-0005-0000-0000-00006F690000}"/>
    <cellStyle name="出力 2" xfId="25816" xr:uid="{00000000-0005-0000-0000-000070690000}"/>
    <cellStyle name="출력 2 10" xfId="25817" xr:uid="{00000000-0005-0000-0000-000071690000}"/>
    <cellStyle name="출력 2 10 2" xfId="25818" xr:uid="{00000000-0005-0000-0000-000072690000}"/>
    <cellStyle name="출력 2 10 3" xfId="25819" xr:uid="{00000000-0005-0000-0000-000073690000}"/>
    <cellStyle name="출력 2 10 4" xfId="25820" xr:uid="{00000000-0005-0000-0000-000074690000}"/>
    <cellStyle name="출력 2 100" xfId="25821" xr:uid="{00000000-0005-0000-0000-000075690000}"/>
    <cellStyle name="출력 2 101" xfId="25822" xr:uid="{00000000-0005-0000-0000-000076690000}"/>
    <cellStyle name="출력 2 102" xfId="25823" xr:uid="{00000000-0005-0000-0000-000077690000}"/>
    <cellStyle name="출력 2 103" xfId="25824" xr:uid="{00000000-0005-0000-0000-000078690000}"/>
    <cellStyle name="출력 2 104" xfId="25825" xr:uid="{00000000-0005-0000-0000-000079690000}"/>
    <cellStyle name="출력 2 105" xfId="25826" xr:uid="{00000000-0005-0000-0000-00007A690000}"/>
    <cellStyle name="출력 2 106" xfId="25827" xr:uid="{00000000-0005-0000-0000-00007B690000}"/>
    <cellStyle name="출력 2 107" xfId="25828" xr:uid="{00000000-0005-0000-0000-00007C690000}"/>
    <cellStyle name="출력 2 108" xfId="25829" xr:uid="{00000000-0005-0000-0000-00007D690000}"/>
    <cellStyle name="출력 2 109" xfId="25830" xr:uid="{00000000-0005-0000-0000-00007E690000}"/>
    <cellStyle name="출력 2 11" xfId="25831" xr:uid="{00000000-0005-0000-0000-00007F690000}"/>
    <cellStyle name="출력 2 11 2" xfId="25832" xr:uid="{00000000-0005-0000-0000-000080690000}"/>
    <cellStyle name="출력 2 11 3" xfId="25833" xr:uid="{00000000-0005-0000-0000-000081690000}"/>
    <cellStyle name="출력 2 11 4" xfId="25834" xr:uid="{00000000-0005-0000-0000-000082690000}"/>
    <cellStyle name="출력 2 110" xfId="25835" xr:uid="{00000000-0005-0000-0000-000083690000}"/>
    <cellStyle name="출력 2 111" xfId="25836" xr:uid="{00000000-0005-0000-0000-000084690000}"/>
    <cellStyle name="출력 2 112" xfId="25837" xr:uid="{00000000-0005-0000-0000-000085690000}"/>
    <cellStyle name="출력 2 113" xfId="25838" xr:uid="{00000000-0005-0000-0000-000086690000}"/>
    <cellStyle name="출력 2 114" xfId="25839" xr:uid="{00000000-0005-0000-0000-000087690000}"/>
    <cellStyle name="출력 2 115" xfId="25840" xr:uid="{00000000-0005-0000-0000-000088690000}"/>
    <cellStyle name="출력 2 116" xfId="25841" xr:uid="{00000000-0005-0000-0000-000089690000}"/>
    <cellStyle name="출력 2 117" xfId="25842" xr:uid="{00000000-0005-0000-0000-00008A690000}"/>
    <cellStyle name="출력 2 118" xfId="25843" xr:uid="{00000000-0005-0000-0000-00008B690000}"/>
    <cellStyle name="출력 2 119" xfId="25844" xr:uid="{00000000-0005-0000-0000-00008C690000}"/>
    <cellStyle name="출력 2 12" xfId="25845" xr:uid="{00000000-0005-0000-0000-00008D690000}"/>
    <cellStyle name="출력 2 120" xfId="25846" xr:uid="{00000000-0005-0000-0000-00008E690000}"/>
    <cellStyle name="출력 2 121" xfId="25847" xr:uid="{00000000-0005-0000-0000-00008F690000}"/>
    <cellStyle name="출력 2 122" xfId="25848" xr:uid="{00000000-0005-0000-0000-000090690000}"/>
    <cellStyle name="출력 2 123" xfId="25849" xr:uid="{00000000-0005-0000-0000-000091690000}"/>
    <cellStyle name="출력 2 124" xfId="25850" xr:uid="{00000000-0005-0000-0000-000092690000}"/>
    <cellStyle name="출력 2 125" xfId="25851" xr:uid="{00000000-0005-0000-0000-000093690000}"/>
    <cellStyle name="출력 2 126" xfId="25852" xr:uid="{00000000-0005-0000-0000-000094690000}"/>
    <cellStyle name="출력 2 127" xfId="25853" xr:uid="{00000000-0005-0000-0000-000095690000}"/>
    <cellStyle name="출력 2 128" xfId="25854" xr:uid="{00000000-0005-0000-0000-000096690000}"/>
    <cellStyle name="출력 2 129" xfId="25855" xr:uid="{00000000-0005-0000-0000-000097690000}"/>
    <cellStyle name="출력 2 13" xfId="25856" xr:uid="{00000000-0005-0000-0000-000098690000}"/>
    <cellStyle name="출력 2 13 2" xfId="25857" xr:uid="{00000000-0005-0000-0000-000099690000}"/>
    <cellStyle name="출력 2 13 3" xfId="25858" xr:uid="{00000000-0005-0000-0000-00009A690000}"/>
    <cellStyle name="출력 2 130" xfId="25859" xr:uid="{00000000-0005-0000-0000-00009B690000}"/>
    <cellStyle name="출력 2 131" xfId="25860" xr:uid="{00000000-0005-0000-0000-00009C690000}"/>
    <cellStyle name="출력 2 132" xfId="25861" xr:uid="{00000000-0005-0000-0000-00009D690000}"/>
    <cellStyle name="출력 2 133" xfId="25862" xr:uid="{00000000-0005-0000-0000-00009E690000}"/>
    <cellStyle name="출력 2 134" xfId="25863" xr:uid="{00000000-0005-0000-0000-00009F690000}"/>
    <cellStyle name="출력 2 135" xfId="25864" xr:uid="{00000000-0005-0000-0000-0000A0690000}"/>
    <cellStyle name="출력 2 136" xfId="25865" xr:uid="{00000000-0005-0000-0000-0000A1690000}"/>
    <cellStyle name="출력 2 137" xfId="25866" xr:uid="{00000000-0005-0000-0000-0000A2690000}"/>
    <cellStyle name="출력 2 138" xfId="25867" xr:uid="{00000000-0005-0000-0000-0000A3690000}"/>
    <cellStyle name="출력 2 139" xfId="25868" xr:uid="{00000000-0005-0000-0000-0000A4690000}"/>
    <cellStyle name="출력 2 14" xfId="25869" xr:uid="{00000000-0005-0000-0000-0000A5690000}"/>
    <cellStyle name="출력 2 140" xfId="25870" xr:uid="{00000000-0005-0000-0000-0000A6690000}"/>
    <cellStyle name="출력 2 141" xfId="25871" xr:uid="{00000000-0005-0000-0000-0000A7690000}"/>
    <cellStyle name="출력 2 142" xfId="25872" xr:uid="{00000000-0005-0000-0000-0000A8690000}"/>
    <cellStyle name="출력 2 143" xfId="25873" xr:uid="{00000000-0005-0000-0000-0000A9690000}"/>
    <cellStyle name="출력 2 144" xfId="25874" xr:uid="{00000000-0005-0000-0000-0000AA690000}"/>
    <cellStyle name="출력 2 145" xfId="35979" xr:uid="{00000000-0005-0000-0000-0000AB690000}"/>
    <cellStyle name="출력 2 146" xfId="35980" xr:uid="{00000000-0005-0000-0000-0000AC690000}"/>
    <cellStyle name="출력 2 147" xfId="35981" xr:uid="{00000000-0005-0000-0000-0000AD690000}"/>
    <cellStyle name="출력 2 148" xfId="35982" xr:uid="{00000000-0005-0000-0000-0000AE690000}"/>
    <cellStyle name="출력 2 149" xfId="35983" xr:uid="{00000000-0005-0000-0000-0000AF690000}"/>
    <cellStyle name="출력 2 15" xfId="25875" xr:uid="{00000000-0005-0000-0000-0000B0690000}"/>
    <cellStyle name="출력 2 150" xfId="35984" xr:uid="{00000000-0005-0000-0000-0000B1690000}"/>
    <cellStyle name="출력 2 151" xfId="35985" xr:uid="{00000000-0005-0000-0000-0000B2690000}"/>
    <cellStyle name="출력 2 152" xfId="35986" xr:uid="{00000000-0005-0000-0000-0000B3690000}"/>
    <cellStyle name="출력 2 153" xfId="35987" xr:uid="{00000000-0005-0000-0000-0000B4690000}"/>
    <cellStyle name="출력 2 154" xfId="35988" xr:uid="{00000000-0005-0000-0000-0000B5690000}"/>
    <cellStyle name="출력 2 155" xfId="35989" xr:uid="{00000000-0005-0000-0000-0000B6690000}"/>
    <cellStyle name="출력 2 156" xfId="35990" xr:uid="{00000000-0005-0000-0000-0000B7690000}"/>
    <cellStyle name="출력 2 157" xfId="35991" xr:uid="{00000000-0005-0000-0000-0000B8690000}"/>
    <cellStyle name="출력 2 158" xfId="35992" xr:uid="{00000000-0005-0000-0000-0000B9690000}"/>
    <cellStyle name="출력 2 159" xfId="35993" xr:uid="{00000000-0005-0000-0000-0000BA690000}"/>
    <cellStyle name="출력 2 16" xfId="25876" xr:uid="{00000000-0005-0000-0000-0000BB690000}"/>
    <cellStyle name="출력 2 160" xfId="35994" xr:uid="{00000000-0005-0000-0000-0000BC690000}"/>
    <cellStyle name="출력 2 161" xfId="35995" xr:uid="{00000000-0005-0000-0000-0000BD690000}"/>
    <cellStyle name="출력 2 162" xfId="35996" xr:uid="{00000000-0005-0000-0000-0000BE690000}"/>
    <cellStyle name="출력 2 163" xfId="35997" xr:uid="{00000000-0005-0000-0000-0000BF690000}"/>
    <cellStyle name="출력 2 164" xfId="35998" xr:uid="{00000000-0005-0000-0000-0000C0690000}"/>
    <cellStyle name="출력 2 165" xfId="35999" xr:uid="{00000000-0005-0000-0000-0000C1690000}"/>
    <cellStyle name="출력 2 166" xfId="36000" xr:uid="{00000000-0005-0000-0000-0000C2690000}"/>
    <cellStyle name="출력 2 167" xfId="36001" xr:uid="{00000000-0005-0000-0000-0000C3690000}"/>
    <cellStyle name="출력 2 168" xfId="36002" xr:uid="{00000000-0005-0000-0000-0000C4690000}"/>
    <cellStyle name="출력 2 169" xfId="36003" xr:uid="{00000000-0005-0000-0000-0000C5690000}"/>
    <cellStyle name="출력 2 17" xfId="25877" xr:uid="{00000000-0005-0000-0000-0000C6690000}"/>
    <cellStyle name="출력 2 170" xfId="36004" xr:uid="{00000000-0005-0000-0000-0000C7690000}"/>
    <cellStyle name="출력 2 171" xfId="36005" xr:uid="{00000000-0005-0000-0000-0000C8690000}"/>
    <cellStyle name="출력 2 172" xfId="36006" xr:uid="{00000000-0005-0000-0000-0000C9690000}"/>
    <cellStyle name="출력 2 173" xfId="36007" xr:uid="{00000000-0005-0000-0000-0000CA690000}"/>
    <cellStyle name="출력 2 174" xfId="36008" xr:uid="{00000000-0005-0000-0000-0000CB690000}"/>
    <cellStyle name="출력 2 175" xfId="36009" xr:uid="{00000000-0005-0000-0000-0000CC690000}"/>
    <cellStyle name="출력 2 176" xfId="36010" xr:uid="{00000000-0005-0000-0000-0000CD690000}"/>
    <cellStyle name="출력 2 177" xfId="36011" xr:uid="{00000000-0005-0000-0000-0000CE690000}"/>
    <cellStyle name="출력 2 178" xfId="36012" xr:uid="{00000000-0005-0000-0000-0000CF690000}"/>
    <cellStyle name="출력 2 179" xfId="36013" xr:uid="{00000000-0005-0000-0000-0000D0690000}"/>
    <cellStyle name="출력 2 18" xfId="25878" xr:uid="{00000000-0005-0000-0000-0000D1690000}"/>
    <cellStyle name="출력 2 180" xfId="36014" xr:uid="{00000000-0005-0000-0000-0000D2690000}"/>
    <cellStyle name="출력 2 181" xfId="36015" xr:uid="{00000000-0005-0000-0000-0000D3690000}"/>
    <cellStyle name="출력 2 182" xfId="36016" xr:uid="{00000000-0005-0000-0000-0000D4690000}"/>
    <cellStyle name="출력 2 183" xfId="36017" xr:uid="{00000000-0005-0000-0000-0000D5690000}"/>
    <cellStyle name="출력 2 184" xfId="36018" xr:uid="{00000000-0005-0000-0000-0000D6690000}"/>
    <cellStyle name="출력 2 185" xfId="36019" xr:uid="{00000000-0005-0000-0000-0000D7690000}"/>
    <cellStyle name="출력 2 186" xfId="36020" xr:uid="{00000000-0005-0000-0000-0000D8690000}"/>
    <cellStyle name="출력 2 187" xfId="36021" xr:uid="{00000000-0005-0000-0000-0000D9690000}"/>
    <cellStyle name="출력 2 188" xfId="36022" xr:uid="{00000000-0005-0000-0000-0000DA690000}"/>
    <cellStyle name="출력 2 189" xfId="36023" xr:uid="{00000000-0005-0000-0000-0000DB690000}"/>
    <cellStyle name="출력 2 19" xfId="25879" xr:uid="{00000000-0005-0000-0000-0000DC690000}"/>
    <cellStyle name="출력 2 190" xfId="36024" xr:uid="{00000000-0005-0000-0000-0000DD690000}"/>
    <cellStyle name="출력 2 191" xfId="36025" xr:uid="{00000000-0005-0000-0000-0000DE690000}"/>
    <cellStyle name="출력 2 192" xfId="36026" xr:uid="{00000000-0005-0000-0000-0000DF690000}"/>
    <cellStyle name="출력 2 193" xfId="36027" xr:uid="{00000000-0005-0000-0000-0000E0690000}"/>
    <cellStyle name="출력 2 194" xfId="36028" xr:uid="{00000000-0005-0000-0000-0000E1690000}"/>
    <cellStyle name="출력 2 195" xfId="36029" xr:uid="{00000000-0005-0000-0000-0000E2690000}"/>
    <cellStyle name="출력 2 196" xfId="36030" xr:uid="{00000000-0005-0000-0000-0000E3690000}"/>
    <cellStyle name="출력 2 197" xfId="36031" xr:uid="{00000000-0005-0000-0000-0000E4690000}"/>
    <cellStyle name="출력 2 198" xfId="36032" xr:uid="{00000000-0005-0000-0000-0000E5690000}"/>
    <cellStyle name="출력 2 199" xfId="36033" xr:uid="{00000000-0005-0000-0000-0000E6690000}"/>
    <cellStyle name="출력 2 2" xfId="25880" xr:uid="{00000000-0005-0000-0000-0000E7690000}"/>
    <cellStyle name="출력 2 2 10" xfId="25881" xr:uid="{00000000-0005-0000-0000-0000E8690000}"/>
    <cellStyle name="출력 2 2 10 2" xfId="25882" xr:uid="{00000000-0005-0000-0000-0000E9690000}"/>
    <cellStyle name="출력 2 2 10 3" xfId="25883" xr:uid="{00000000-0005-0000-0000-0000EA690000}"/>
    <cellStyle name="출력 2 2 11" xfId="25884" xr:uid="{00000000-0005-0000-0000-0000EB690000}"/>
    <cellStyle name="출력 2 2 12" xfId="25885" xr:uid="{00000000-0005-0000-0000-0000EC690000}"/>
    <cellStyle name="출력 2 2 13" xfId="25886" xr:uid="{00000000-0005-0000-0000-0000ED690000}"/>
    <cellStyle name="출력 2 2 2" xfId="25887" xr:uid="{00000000-0005-0000-0000-0000EE690000}"/>
    <cellStyle name="출력 2 2 2 2" xfId="25888" xr:uid="{00000000-0005-0000-0000-0000EF690000}"/>
    <cellStyle name="출력 2 2 2 2 2" xfId="25889" xr:uid="{00000000-0005-0000-0000-0000F0690000}"/>
    <cellStyle name="출력 2 2 2 2 3" xfId="25890" xr:uid="{00000000-0005-0000-0000-0000F1690000}"/>
    <cellStyle name="출력 2 2 2 2 4" xfId="25891" xr:uid="{00000000-0005-0000-0000-0000F2690000}"/>
    <cellStyle name="출력 2 2 2 3" xfId="25892" xr:uid="{00000000-0005-0000-0000-0000F3690000}"/>
    <cellStyle name="출력 2 2 2 3 2" xfId="25893" xr:uid="{00000000-0005-0000-0000-0000F4690000}"/>
    <cellStyle name="출력 2 2 2 3 3" xfId="25894" xr:uid="{00000000-0005-0000-0000-0000F5690000}"/>
    <cellStyle name="출력 2 2 2 3 4" xfId="25895" xr:uid="{00000000-0005-0000-0000-0000F6690000}"/>
    <cellStyle name="출력 2 2 2 4" xfId="25896" xr:uid="{00000000-0005-0000-0000-0000F7690000}"/>
    <cellStyle name="출력 2 2 2 4 2" xfId="25897" xr:uid="{00000000-0005-0000-0000-0000F8690000}"/>
    <cellStyle name="출력 2 2 2 4 3" xfId="25898" xr:uid="{00000000-0005-0000-0000-0000F9690000}"/>
    <cellStyle name="출력 2 2 2 4 4" xfId="25899" xr:uid="{00000000-0005-0000-0000-0000FA690000}"/>
    <cellStyle name="출력 2 2 2 5" xfId="25900" xr:uid="{00000000-0005-0000-0000-0000FB690000}"/>
    <cellStyle name="출력 2 2 2 6" xfId="25901" xr:uid="{00000000-0005-0000-0000-0000FC690000}"/>
    <cellStyle name="출력 2 2 2 6 2" xfId="25902" xr:uid="{00000000-0005-0000-0000-0000FD690000}"/>
    <cellStyle name="출력 2 2 2 6 3" xfId="25903" xr:uid="{00000000-0005-0000-0000-0000FE690000}"/>
    <cellStyle name="출력 2 2 2 7" xfId="25904" xr:uid="{00000000-0005-0000-0000-0000FF690000}"/>
    <cellStyle name="출력 2 2 2 8" xfId="25905" xr:uid="{00000000-0005-0000-0000-0000006A0000}"/>
    <cellStyle name="출력 2 2 3" xfId="25906" xr:uid="{00000000-0005-0000-0000-0000016A0000}"/>
    <cellStyle name="출력 2 2 3 2" xfId="25907" xr:uid="{00000000-0005-0000-0000-0000026A0000}"/>
    <cellStyle name="출력 2 2 3 2 2" xfId="25908" xr:uid="{00000000-0005-0000-0000-0000036A0000}"/>
    <cellStyle name="출력 2 2 3 2 3" xfId="25909" xr:uid="{00000000-0005-0000-0000-0000046A0000}"/>
    <cellStyle name="출력 2 2 3 2 4" xfId="25910" xr:uid="{00000000-0005-0000-0000-0000056A0000}"/>
    <cellStyle name="출력 2 2 3 3" xfId="25911" xr:uid="{00000000-0005-0000-0000-0000066A0000}"/>
    <cellStyle name="출력 2 2 3 3 2" xfId="25912" xr:uid="{00000000-0005-0000-0000-0000076A0000}"/>
    <cellStyle name="출력 2 2 3 3 3" xfId="25913" xr:uid="{00000000-0005-0000-0000-0000086A0000}"/>
    <cellStyle name="출력 2 2 3 3 4" xfId="25914" xr:uid="{00000000-0005-0000-0000-0000096A0000}"/>
    <cellStyle name="출력 2 2 3 4" xfId="25915" xr:uid="{00000000-0005-0000-0000-00000A6A0000}"/>
    <cellStyle name="출력 2 2 3 5" xfId="25916" xr:uid="{00000000-0005-0000-0000-00000B6A0000}"/>
    <cellStyle name="출력 2 2 3 5 2" xfId="25917" xr:uid="{00000000-0005-0000-0000-00000C6A0000}"/>
    <cellStyle name="출력 2 2 3 5 3" xfId="25918" xr:uid="{00000000-0005-0000-0000-00000D6A0000}"/>
    <cellStyle name="출력 2 2 3 6" xfId="25919" xr:uid="{00000000-0005-0000-0000-00000E6A0000}"/>
    <cellStyle name="출력 2 2 3 7" xfId="25920" xr:uid="{00000000-0005-0000-0000-00000F6A0000}"/>
    <cellStyle name="출력 2 2 4" xfId="25921" xr:uid="{00000000-0005-0000-0000-0000106A0000}"/>
    <cellStyle name="출력 2 2 4 2" xfId="25922" xr:uid="{00000000-0005-0000-0000-0000116A0000}"/>
    <cellStyle name="출력 2 2 4 2 2" xfId="25923" xr:uid="{00000000-0005-0000-0000-0000126A0000}"/>
    <cellStyle name="출력 2 2 4 2 3" xfId="25924" xr:uid="{00000000-0005-0000-0000-0000136A0000}"/>
    <cellStyle name="출력 2 2 4 2 4" xfId="25925" xr:uid="{00000000-0005-0000-0000-0000146A0000}"/>
    <cellStyle name="출력 2 2 4 3" xfId="25926" xr:uid="{00000000-0005-0000-0000-0000156A0000}"/>
    <cellStyle name="출력 2 2 4 3 2" xfId="25927" xr:uid="{00000000-0005-0000-0000-0000166A0000}"/>
    <cellStyle name="출력 2 2 4 3 3" xfId="25928" xr:uid="{00000000-0005-0000-0000-0000176A0000}"/>
    <cellStyle name="출력 2 2 4 3 4" xfId="25929" xr:uid="{00000000-0005-0000-0000-0000186A0000}"/>
    <cellStyle name="출력 2 2 4 4" xfId="25930" xr:uid="{00000000-0005-0000-0000-0000196A0000}"/>
    <cellStyle name="출력 2 2 4 5" xfId="25931" xr:uid="{00000000-0005-0000-0000-00001A6A0000}"/>
    <cellStyle name="출력 2 2 4 6" xfId="25932" xr:uid="{00000000-0005-0000-0000-00001B6A0000}"/>
    <cellStyle name="출력 2 2 5" xfId="25933" xr:uid="{00000000-0005-0000-0000-00001C6A0000}"/>
    <cellStyle name="출력 2 2 5 2" xfId="25934" xr:uid="{00000000-0005-0000-0000-00001D6A0000}"/>
    <cellStyle name="출력 2 2 5 2 2" xfId="25935" xr:uid="{00000000-0005-0000-0000-00001E6A0000}"/>
    <cellStyle name="출력 2 2 5 2 3" xfId="25936" xr:uid="{00000000-0005-0000-0000-00001F6A0000}"/>
    <cellStyle name="출력 2 2 5 2 4" xfId="25937" xr:uid="{00000000-0005-0000-0000-0000206A0000}"/>
    <cellStyle name="출력 2 2 5 3" xfId="25938" xr:uid="{00000000-0005-0000-0000-0000216A0000}"/>
    <cellStyle name="출력 2 2 5 3 2" xfId="25939" xr:uid="{00000000-0005-0000-0000-0000226A0000}"/>
    <cellStyle name="출력 2 2 5 3 3" xfId="25940" xr:uid="{00000000-0005-0000-0000-0000236A0000}"/>
    <cellStyle name="출력 2 2 5 3 4" xfId="25941" xr:uid="{00000000-0005-0000-0000-0000246A0000}"/>
    <cellStyle name="출력 2 2 5 4" xfId="25942" xr:uid="{00000000-0005-0000-0000-0000256A0000}"/>
    <cellStyle name="출력 2 2 5 5" xfId="25943" xr:uid="{00000000-0005-0000-0000-0000266A0000}"/>
    <cellStyle name="출력 2 2 5 6" xfId="25944" xr:uid="{00000000-0005-0000-0000-0000276A0000}"/>
    <cellStyle name="출력 2 2 6" xfId="25945" xr:uid="{00000000-0005-0000-0000-0000286A0000}"/>
    <cellStyle name="출력 2 2 6 2" xfId="25946" xr:uid="{00000000-0005-0000-0000-0000296A0000}"/>
    <cellStyle name="출력 2 2 6 3" xfId="25947" xr:uid="{00000000-0005-0000-0000-00002A6A0000}"/>
    <cellStyle name="출력 2 2 6 4" xfId="25948" xr:uid="{00000000-0005-0000-0000-00002B6A0000}"/>
    <cellStyle name="출력 2 2 7" xfId="25949" xr:uid="{00000000-0005-0000-0000-00002C6A0000}"/>
    <cellStyle name="출력 2 2 7 2" xfId="25950" xr:uid="{00000000-0005-0000-0000-00002D6A0000}"/>
    <cellStyle name="출력 2 2 7 3" xfId="25951" xr:uid="{00000000-0005-0000-0000-00002E6A0000}"/>
    <cellStyle name="출력 2 2 7 4" xfId="25952" xr:uid="{00000000-0005-0000-0000-00002F6A0000}"/>
    <cellStyle name="출력 2 2 8" xfId="25953" xr:uid="{00000000-0005-0000-0000-0000306A0000}"/>
    <cellStyle name="출력 2 2 8 2" xfId="25954" xr:uid="{00000000-0005-0000-0000-0000316A0000}"/>
    <cellStyle name="출력 2 2 8 3" xfId="25955" xr:uid="{00000000-0005-0000-0000-0000326A0000}"/>
    <cellStyle name="출력 2 2 8 4" xfId="25956" xr:uid="{00000000-0005-0000-0000-0000336A0000}"/>
    <cellStyle name="출력 2 2 9" xfId="25957" xr:uid="{00000000-0005-0000-0000-0000346A0000}"/>
    <cellStyle name="출력 2 20" xfId="25958" xr:uid="{00000000-0005-0000-0000-0000356A0000}"/>
    <cellStyle name="출력 2 200" xfId="36034" xr:uid="{00000000-0005-0000-0000-0000366A0000}"/>
    <cellStyle name="출력 2 201" xfId="36035" xr:uid="{00000000-0005-0000-0000-0000376A0000}"/>
    <cellStyle name="출력 2 202" xfId="36036" xr:uid="{00000000-0005-0000-0000-0000386A0000}"/>
    <cellStyle name="출력 2 203" xfId="36037" xr:uid="{00000000-0005-0000-0000-0000396A0000}"/>
    <cellStyle name="출력 2 204" xfId="36038" xr:uid="{00000000-0005-0000-0000-00003A6A0000}"/>
    <cellStyle name="출력 2 205" xfId="36039" xr:uid="{00000000-0005-0000-0000-00003B6A0000}"/>
    <cellStyle name="출력 2 206" xfId="36040" xr:uid="{00000000-0005-0000-0000-00003C6A0000}"/>
    <cellStyle name="출력 2 207" xfId="36041" xr:uid="{00000000-0005-0000-0000-00003D6A0000}"/>
    <cellStyle name="출력 2 208" xfId="36042" xr:uid="{00000000-0005-0000-0000-00003E6A0000}"/>
    <cellStyle name="출력 2 209" xfId="36043" xr:uid="{00000000-0005-0000-0000-00003F6A0000}"/>
    <cellStyle name="출력 2 21" xfId="25959" xr:uid="{00000000-0005-0000-0000-0000406A0000}"/>
    <cellStyle name="출력 2 210" xfId="36044" xr:uid="{00000000-0005-0000-0000-0000416A0000}"/>
    <cellStyle name="출력 2 211" xfId="36045" xr:uid="{00000000-0005-0000-0000-0000426A0000}"/>
    <cellStyle name="출력 2 212" xfId="36046" xr:uid="{00000000-0005-0000-0000-0000436A0000}"/>
    <cellStyle name="출력 2 213" xfId="36047" xr:uid="{00000000-0005-0000-0000-0000446A0000}"/>
    <cellStyle name="출력 2 214" xfId="36048" xr:uid="{00000000-0005-0000-0000-0000456A0000}"/>
    <cellStyle name="출력 2 215" xfId="36049" xr:uid="{00000000-0005-0000-0000-0000466A0000}"/>
    <cellStyle name="출력 2 216" xfId="36050" xr:uid="{00000000-0005-0000-0000-0000476A0000}"/>
    <cellStyle name="출력 2 217" xfId="36051" xr:uid="{00000000-0005-0000-0000-0000486A0000}"/>
    <cellStyle name="출력 2 218" xfId="36052" xr:uid="{00000000-0005-0000-0000-0000496A0000}"/>
    <cellStyle name="출력 2 219" xfId="36053" xr:uid="{00000000-0005-0000-0000-00004A6A0000}"/>
    <cellStyle name="출력 2 22" xfId="25960" xr:uid="{00000000-0005-0000-0000-00004B6A0000}"/>
    <cellStyle name="출력 2 220" xfId="36054" xr:uid="{00000000-0005-0000-0000-00004C6A0000}"/>
    <cellStyle name="출력 2 221" xfId="36055" xr:uid="{00000000-0005-0000-0000-00004D6A0000}"/>
    <cellStyle name="출력 2 222" xfId="36056" xr:uid="{00000000-0005-0000-0000-00004E6A0000}"/>
    <cellStyle name="출력 2 223" xfId="36057" xr:uid="{00000000-0005-0000-0000-00004F6A0000}"/>
    <cellStyle name="출력 2 224" xfId="36058" xr:uid="{00000000-0005-0000-0000-0000506A0000}"/>
    <cellStyle name="출력 2 225" xfId="36059" xr:uid="{00000000-0005-0000-0000-0000516A0000}"/>
    <cellStyle name="출력 2 226" xfId="36060" xr:uid="{00000000-0005-0000-0000-0000526A0000}"/>
    <cellStyle name="출력 2 227" xfId="36061" xr:uid="{00000000-0005-0000-0000-0000536A0000}"/>
    <cellStyle name="출력 2 228" xfId="36062" xr:uid="{00000000-0005-0000-0000-0000546A0000}"/>
    <cellStyle name="출력 2 229" xfId="36063" xr:uid="{00000000-0005-0000-0000-0000556A0000}"/>
    <cellStyle name="출력 2 23" xfId="25961" xr:uid="{00000000-0005-0000-0000-0000566A0000}"/>
    <cellStyle name="출력 2 230" xfId="36064" xr:uid="{00000000-0005-0000-0000-0000576A0000}"/>
    <cellStyle name="출력 2 231" xfId="36065" xr:uid="{00000000-0005-0000-0000-0000586A0000}"/>
    <cellStyle name="출력 2 232" xfId="36066" xr:uid="{00000000-0005-0000-0000-0000596A0000}"/>
    <cellStyle name="출력 2 233" xfId="36067" xr:uid="{00000000-0005-0000-0000-00005A6A0000}"/>
    <cellStyle name="출력 2 234" xfId="36068" xr:uid="{00000000-0005-0000-0000-00005B6A0000}"/>
    <cellStyle name="출력 2 235" xfId="36069" xr:uid="{00000000-0005-0000-0000-00005C6A0000}"/>
    <cellStyle name="출력 2 236" xfId="36070" xr:uid="{00000000-0005-0000-0000-00005D6A0000}"/>
    <cellStyle name="출력 2 237" xfId="36071" xr:uid="{00000000-0005-0000-0000-00005E6A0000}"/>
    <cellStyle name="출력 2 238" xfId="36072" xr:uid="{00000000-0005-0000-0000-00005F6A0000}"/>
    <cellStyle name="출력 2 239" xfId="36073" xr:uid="{00000000-0005-0000-0000-0000606A0000}"/>
    <cellStyle name="출력 2 24" xfId="25962" xr:uid="{00000000-0005-0000-0000-0000616A0000}"/>
    <cellStyle name="출력 2 240" xfId="36074" xr:uid="{00000000-0005-0000-0000-0000626A0000}"/>
    <cellStyle name="출력 2 241" xfId="36075" xr:uid="{00000000-0005-0000-0000-0000636A0000}"/>
    <cellStyle name="출력 2 242" xfId="36076" xr:uid="{00000000-0005-0000-0000-0000646A0000}"/>
    <cellStyle name="출력 2 243" xfId="36077" xr:uid="{00000000-0005-0000-0000-0000656A0000}"/>
    <cellStyle name="출력 2 244" xfId="36078" xr:uid="{00000000-0005-0000-0000-0000666A0000}"/>
    <cellStyle name="출력 2 245" xfId="36079" xr:uid="{00000000-0005-0000-0000-0000676A0000}"/>
    <cellStyle name="출력 2 246" xfId="36080" xr:uid="{00000000-0005-0000-0000-0000686A0000}"/>
    <cellStyle name="출력 2 247" xfId="36081" xr:uid="{00000000-0005-0000-0000-0000696A0000}"/>
    <cellStyle name="출력 2 248" xfId="36082" xr:uid="{00000000-0005-0000-0000-00006A6A0000}"/>
    <cellStyle name="출력 2 249" xfId="36083" xr:uid="{00000000-0005-0000-0000-00006B6A0000}"/>
    <cellStyle name="출력 2 25" xfId="25963" xr:uid="{00000000-0005-0000-0000-00006C6A0000}"/>
    <cellStyle name="출력 2 250" xfId="36084" xr:uid="{00000000-0005-0000-0000-00006D6A0000}"/>
    <cellStyle name="출력 2 251" xfId="36085" xr:uid="{00000000-0005-0000-0000-00006E6A0000}"/>
    <cellStyle name="출력 2 252" xfId="36086" xr:uid="{00000000-0005-0000-0000-00006F6A0000}"/>
    <cellStyle name="출력 2 253" xfId="36087" xr:uid="{00000000-0005-0000-0000-0000706A0000}"/>
    <cellStyle name="출력 2 254" xfId="36088" xr:uid="{00000000-0005-0000-0000-0000716A0000}"/>
    <cellStyle name="출력 2 255" xfId="36089" xr:uid="{00000000-0005-0000-0000-0000726A0000}"/>
    <cellStyle name="출력 2 256" xfId="36090" xr:uid="{00000000-0005-0000-0000-0000736A0000}"/>
    <cellStyle name="출력 2 257" xfId="36091" xr:uid="{00000000-0005-0000-0000-0000746A0000}"/>
    <cellStyle name="출력 2 258" xfId="36092" xr:uid="{00000000-0005-0000-0000-0000756A0000}"/>
    <cellStyle name="출력 2 259" xfId="36093" xr:uid="{00000000-0005-0000-0000-0000766A0000}"/>
    <cellStyle name="출력 2 26" xfId="25964" xr:uid="{00000000-0005-0000-0000-0000776A0000}"/>
    <cellStyle name="출력 2 260" xfId="36094" xr:uid="{00000000-0005-0000-0000-0000786A0000}"/>
    <cellStyle name="출력 2 261" xfId="36095" xr:uid="{00000000-0005-0000-0000-0000796A0000}"/>
    <cellStyle name="출력 2 262" xfId="36096" xr:uid="{00000000-0005-0000-0000-00007A6A0000}"/>
    <cellStyle name="출력 2 263" xfId="36097" xr:uid="{00000000-0005-0000-0000-00007B6A0000}"/>
    <cellStyle name="출력 2 264" xfId="36098" xr:uid="{00000000-0005-0000-0000-00007C6A0000}"/>
    <cellStyle name="출력 2 265" xfId="36099" xr:uid="{00000000-0005-0000-0000-00007D6A0000}"/>
    <cellStyle name="출력 2 266" xfId="36100" xr:uid="{00000000-0005-0000-0000-00007E6A0000}"/>
    <cellStyle name="출력 2 267" xfId="36101" xr:uid="{00000000-0005-0000-0000-00007F6A0000}"/>
    <cellStyle name="출력 2 268" xfId="36102" xr:uid="{00000000-0005-0000-0000-0000806A0000}"/>
    <cellStyle name="출력 2 269" xfId="36103" xr:uid="{00000000-0005-0000-0000-0000816A0000}"/>
    <cellStyle name="출력 2 27" xfId="25965" xr:uid="{00000000-0005-0000-0000-0000826A0000}"/>
    <cellStyle name="출력 2 270" xfId="36104" xr:uid="{00000000-0005-0000-0000-0000836A0000}"/>
    <cellStyle name="출력 2 271" xfId="36105" xr:uid="{00000000-0005-0000-0000-0000846A0000}"/>
    <cellStyle name="출력 2 272" xfId="36106" xr:uid="{00000000-0005-0000-0000-0000856A0000}"/>
    <cellStyle name="출력 2 273" xfId="36107" xr:uid="{00000000-0005-0000-0000-0000866A0000}"/>
    <cellStyle name="출력 2 274" xfId="36108" xr:uid="{00000000-0005-0000-0000-0000876A0000}"/>
    <cellStyle name="출력 2 275" xfId="36109" xr:uid="{00000000-0005-0000-0000-0000886A0000}"/>
    <cellStyle name="출력 2 276" xfId="36110" xr:uid="{00000000-0005-0000-0000-0000896A0000}"/>
    <cellStyle name="출력 2 277" xfId="36111" xr:uid="{00000000-0005-0000-0000-00008A6A0000}"/>
    <cellStyle name="출력 2 278" xfId="36112" xr:uid="{00000000-0005-0000-0000-00008B6A0000}"/>
    <cellStyle name="출력 2 279" xfId="36113" xr:uid="{00000000-0005-0000-0000-00008C6A0000}"/>
    <cellStyle name="출력 2 28" xfId="25966" xr:uid="{00000000-0005-0000-0000-00008D6A0000}"/>
    <cellStyle name="출력 2 280" xfId="36114" xr:uid="{00000000-0005-0000-0000-00008E6A0000}"/>
    <cellStyle name="출력 2 281" xfId="36115" xr:uid="{00000000-0005-0000-0000-00008F6A0000}"/>
    <cellStyle name="출력 2 282" xfId="36116" xr:uid="{00000000-0005-0000-0000-0000906A0000}"/>
    <cellStyle name="출력 2 283" xfId="36117" xr:uid="{00000000-0005-0000-0000-0000916A0000}"/>
    <cellStyle name="출력 2 284" xfId="36118" xr:uid="{00000000-0005-0000-0000-0000926A0000}"/>
    <cellStyle name="출력 2 285" xfId="36119" xr:uid="{00000000-0005-0000-0000-0000936A0000}"/>
    <cellStyle name="출력 2 286" xfId="36120" xr:uid="{00000000-0005-0000-0000-0000946A0000}"/>
    <cellStyle name="출력 2 287" xfId="36121" xr:uid="{00000000-0005-0000-0000-0000956A0000}"/>
    <cellStyle name="출력 2 288" xfId="36122" xr:uid="{00000000-0005-0000-0000-0000966A0000}"/>
    <cellStyle name="출력 2 289" xfId="36123" xr:uid="{00000000-0005-0000-0000-0000976A0000}"/>
    <cellStyle name="출력 2 29" xfId="25967" xr:uid="{00000000-0005-0000-0000-0000986A0000}"/>
    <cellStyle name="출력 2 290" xfId="36124" xr:uid="{00000000-0005-0000-0000-0000996A0000}"/>
    <cellStyle name="출력 2 291" xfId="36125" xr:uid="{00000000-0005-0000-0000-00009A6A0000}"/>
    <cellStyle name="출력 2 292" xfId="36126" xr:uid="{00000000-0005-0000-0000-00009B6A0000}"/>
    <cellStyle name="출력 2 293" xfId="36127" xr:uid="{00000000-0005-0000-0000-00009C6A0000}"/>
    <cellStyle name="출력 2 294" xfId="36128" xr:uid="{00000000-0005-0000-0000-00009D6A0000}"/>
    <cellStyle name="출력 2 295" xfId="36129" xr:uid="{00000000-0005-0000-0000-00009E6A0000}"/>
    <cellStyle name="출력 2 296" xfId="36130" xr:uid="{00000000-0005-0000-0000-00009F6A0000}"/>
    <cellStyle name="출력 2 297" xfId="36131" xr:uid="{00000000-0005-0000-0000-0000A06A0000}"/>
    <cellStyle name="출력 2 298" xfId="36132" xr:uid="{00000000-0005-0000-0000-0000A16A0000}"/>
    <cellStyle name="출력 2 299" xfId="36133" xr:uid="{00000000-0005-0000-0000-0000A26A0000}"/>
    <cellStyle name="출력 2 3" xfId="25968" xr:uid="{00000000-0005-0000-0000-0000A36A0000}"/>
    <cellStyle name="출력 2 3 10" xfId="25969" xr:uid="{00000000-0005-0000-0000-0000A46A0000}"/>
    <cellStyle name="출력 2 3 2" xfId="25970" xr:uid="{00000000-0005-0000-0000-0000A56A0000}"/>
    <cellStyle name="출력 2 3 2 2" xfId="25971" xr:uid="{00000000-0005-0000-0000-0000A66A0000}"/>
    <cellStyle name="출력 2 3 2 2 2" xfId="25972" xr:uid="{00000000-0005-0000-0000-0000A76A0000}"/>
    <cellStyle name="출력 2 3 2 2 3" xfId="25973" xr:uid="{00000000-0005-0000-0000-0000A86A0000}"/>
    <cellStyle name="출력 2 3 2 2 4" xfId="25974" xr:uid="{00000000-0005-0000-0000-0000A96A0000}"/>
    <cellStyle name="출력 2 3 2 3" xfId="25975" xr:uid="{00000000-0005-0000-0000-0000AA6A0000}"/>
    <cellStyle name="출력 2 3 2 3 2" xfId="25976" xr:uid="{00000000-0005-0000-0000-0000AB6A0000}"/>
    <cellStyle name="출력 2 3 2 3 3" xfId="25977" xr:uid="{00000000-0005-0000-0000-0000AC6A0000}"/>
    <cellStyle name="출력 2 3 2 3 4" xfId="25978" xr:uid="{00000000-0005-0000-0000-0000AD6A0000}"/>
    <cellStyle name="출력 2 3 2 4" xfId="25979" xr:uid="{00000000-0005-0000-0000-0000AE6A0000}"/>
    <cellStyle name="출력 2 3 2 4 2" xfId="25980" xr:uid="{00000000-0005-0000-0000-0000AF6A0000}"/>
    <cellStyle name="출력 2 3 2 4 3" xfId="25981" xr:uid="{00000000-0005-0000-0000-0000B06A0000}"/>
    <cellStyle name="출력 2 3 2 4 4" xfId="25982" xr:uid="{00000000-0005-0000-0000-0000B16A0000}"/>
    <cellStyle name="출력 2 3 2 5" xfId="25983" xr:uid="{00000000-0005-0000-0000-0000B26A0000}"/>
    <cellStyle name="출력 2 3 2 6" xfId="25984" xr:uid="{00000000-0005-0000-0000-0000B36A0000}"/>
    <cellStyle name="출력 2 3 2 6 2" xfId="25985" xr:uid="{00000000-0005-0000-0000-0000B46A0000}"/>
    <cellStyle name="출력 2 3 2 6 3" xfId="25986" xr:uid="{00000000-0005-0000-0000-0000B56A0000}"/>
    <cellStyle name="출력 2 3 2 7" xfId="25987" xr:uid="{00000000-0005-0000-0000-0000B66A0000}"/>
    <cellStyle name="출력 2 3 2 8" xfId="25988" xr:uid="{00000000-0005-0000-0000-0000B76A0000}"/>
    <cellStyle name="출력 2 3 3" xfId="25989" xr:uid="{00000000-0005-0000-0000-0000B86A0000}"/>
    <cellStyle name="출력 2 3 3 2" xfId="25990" xr:uid="{00000000-0005-0000-0000-0000B96A0000}"/>
    <cellStyle name="출력 2 3 3 3" xfId="25991" xr:uid="{00000000-0005-0000-0000-0000BA6A0000}"/>
    <cellStyle name="출력 2 3 3 3 2" xfId="25992" xr:uid="{00000000-0005-0000-0000-0000BB6A0000}"/>
    <cellStyle name="출력 2 3 3 3 3" xfId="25993" xr:uid="{00000000-0005-0000-0000-0000BC6A0000}"/>
    <cellStyle name="출력 2 3 3 4" xfId="25994" xr:uid="{00000000-0005-0000-0000-0000BD6A0000}"/>
    <cellStyle name="출력 2 3 3 5" xfId="25995" xr:uid="{00000000-0005-0000-0000-0000BE6A0000}"/>
    <cellStyle name="출력 2 3 4" xfId="25996" xr:uid="{00000000-0005-0000-0000-0000BF6A0000}"/>
    <cellStyle name="출력 2 3 4 2" xfId="25997" xr:uid="{00000000-0005-0000-0000-0000C06A0000}"/>
    <cellStyle name="출력 2 3 4 3" xfId="25998" xr:uid="{00000000-0005-0000-0000-0000C16A0000}"/>
    <cellStyle name="출력 2 3 4 4" xfId="25999" xr:uid="{00000000-0005-0000-0000-0000C26A0000}"/>
    <cellStyle name="출력 2 3 5" xfId="26000" xr:uid="{00000000-0005-0000-0000-0000C36A0000}"/>
    <cellStyle name="출력 2 3 5 2" xfId="26001" xr:uid="{00000000-0005-0000-0000-0000C46A0000}"/>
    <cellStyle name="출력 2 3 5 3" xfId="26002" xr:uid="{00000000-0005-0000-0000-0000C56A0000}"/>
    <cellStyle name="출력 2 3 5 4" xfId="26003" xr:uid="{00000000-0005-0000-0000-0000C66A0000}"/>
    <cellStyle name="출력 2 3 6" xfId="26004" xr:uid="{00000000-0005-0000-0000-0000C76A0000}"/>
    <cellStyle name="출력 2 3 7" xfId="26005" xr:uid="{00000000-0005-0000-0000-0000C86A0000}"/>
    <cellStyle name="출력 2 3 7 2" xfId="26006" xr:uid="{00000000-0005-0000-0000-0000C96A0000}"/>
    <cellStyle name="출력 2 3 7 3" xfId="26007" xr:uid="{00000000-0005-0000-0000-0000CA6A0000}"/>
    <cellStyle name="출력 2 3 8" xfId="26008" xr:uid="{00000000-0005-0000-0000-0000CB6A0000}"/>
    <cellStyle name="출력 2 3 9" xfId="26009" xr:uid="{00000000-0005-0000-0000-0000CC6A0000}"/>
    <cellStyle name="출력 2 30" xfId="26010" xr:uid="{00000000-0005-0000-0000-0000CD6A0000}"/>
    <cellStyle name="출력 2 300" xfId="36134" xr:uid="{00000000-0005-0000-0000-0000CE6A0000}"/>
    <cellStyle name="출력 2 301" xfId="36135" xr:uid="{00000000-0005-0000-0000-0000CF6A0000}"/>
    <cellStyle name="출력 2 302" xfId="36136" xr:uid="{00000000-0005-0000-0000-0000D06A0000}"/>
    <cellStyle name="출력 2 303" xfId="36137" xr:uid="{00000000-0005-0000-0000-0000D16A0000}"/>
    <cellStyle name="출력 2 304" xfId="36138" xr:uid="{00000000-0005-0000-0000-0000D26A0000}"/>
    <cellStyle name="출력 2 305" xfId="36139" xr:uid="{00000000-0005-0000-0000-0000D36A0000}"/>
    <cellStyle name="출력 2 306" xfId="36140" xr:uid="{00000000-0005-0000-0000-0000D46A0000}"/>
    <cellStyle name="출력 2 307" xfId="36141" xr:uid="{00000000-0005-0000-0000-0000D56A0000}"/>
    <cellStyle name="출력 2 308" xfId="36142" xr:uid="{00000000-0005-0000-0000-0000D66A0000}"/>
    <cellStyle name="출력 2 309" xfId="36143" xr:uid="{00000000-0005-0000-0000-0000D76A0000}"/>
    <cellStyle name="출력 2 31" xfId="26011" xr:uid="{00000000-0005-0000-0000-0000D86A0000}"/>
    <cellStyle name="출력 2 310" xfId="36144" xr:uid="{00000000-0005-0000-0000-0000D96A0000}"/>
    <cellStyle name="출력 2 311" xfId="36145" xr:uid="{00000000-0005-0000-0000-0000DA6A0000}"/>
    <cellStyle name="출력 2 312" xfId="36146" xr:uid="{00000000-0005-0000-0000-0000DB6A0000}"/>
    <cellStyle name="출력 2 313" xfId="36147" xr:uid="{00000000-0005-0000-0000-0000DC6A0000}"/>
    <cellStyle name="출력 2 314" xfId="36148" xr:uid="{00000000-0005-0000-0000-0000DD6A0000}"/>
    <cellStyle name="출력 2 315" xfId="36149" xr:uid="{00000000-0005-0000-0000-0000DE6A0000}"/>
    <cellStyle name="출력 2 316" xfId="36150" xr:uid="{00000000-0005-0000-0000-0000DF6A0000}"/>
    <cellStyle name="출력 2 317" xfId="36151" xr:uid="{00000000-0005-0000-0000-0000E06A0000}"/>
    <cellStyle name="출력 2 318" xfId="36152" xr:uid="{00000000-0005-0000-0000-0000E16A0000}"/>
    <cellStyle name="출력 2 319" xfId="36153" xr:uid="{00000000-0005-0000-0000-0000E26A0000}"/>
    <cellStyle name="출력 2 32" xfId="26012" xr:uid="{00000000-0005-0000-0000-0000E36A0000}"/>
    <cellStyle name="출력 2 320" xfId="36154" xr:uid="{00000000-0005-0000-0000-0000E46A0000}"/>
    <cellStyle name="출력 2 321" xfId="36155" xr:uid="{00000000-0005-0000-0000-0000E56A0000}"/>
    <cellStyle name="출력 2 322" xfId="36156" xr:uid="{00000000-0005-0000-0000-0000E66A0000}"/>
    <cellStyle name="출력 2 323" xfId="36157" xr:uid="{00000000-0005-0000-0000-0000E76A0000}"/>
    <cellStyle name="출력 2 324" xfId="36158" xr:uid="{00000000-0005-0000-0000-0000E86A0000}"/>
    <cellStyle name="출력 2 325" xfId="36159" xr:uid="{00000000-0005-0000-0000-0000E96A0000}"/>
    <cellStyle name="출력 2 326" xfId="36160" xr:uid="{00000000-0005-0000-0000-0000EA6A0000}"/>
    <cellStyle name="출력 2 327" xfId="36161" xr:uid="{00000000-0005-0000-0000-0000EB6A0000}"/>
    <cellStyle name="출력 2 328" xfId="36162" xr:uid="{00000000-0005-0000-0000-0000EC6A0000}"/>
    <cellStyle name="출력 2 329" xfId="36163" xr:uid="{00000000-0005-0000-0000-0000ED6A0000}"/>
    <cellStyle name="출력 2 33" xfId="26013" xr:uid="{00000000-0005-0000-0000-0000EE6A0000}"/>
    <cellStyle name="출력 2 330" xfId="36164" xr:uid="{00000000-0005-0000-0000-0000EF6A0000}"/>
    <cellStyle name="출력 2 331" xfId="36165" xr:uid="{00000000-0005-0000-0000-0000F06A0000}"/>
    <cellStyle name="출력 2 332" xfId="36166" xr:uid="{00000000-0005-0000-0000-0000F16A0000}"/>
    <cellStyle name="출력 2 333" xfId="36167" xr:uid="{00000000-0005-0000-0000-0000F26A0000}"/>
    <cellStyle name="출력 2 334" xfId="36168" xr:uid="{00000000-0005-0000-0000-0000F36A0000}"/>
    <cellStyle name="출력 2 335" xfId="36169" xr:uid="{00000000-0005-0000-0000-0000F46A0000}"/>
    <cellStyle name="출력 2 336" xfId="36170" xr:uid="{00000000-0005-0000-0000-0000F56A0000}"/>
    <cellStyle name="출력 2 337" xfId="36171" xr:uid="{00000000-0005-0000-0000-0000F66A0000}"/>
    <cellStyle name="출력 2 338" xfId="36172" xr:uid="{00000000-0005-0000-0000-0000F76A0000}"/>
    <cellStyle name="출력 2 339" xfId="36173" xr:uid="{00000000-0005-0000-0000-0000F86A0000}"/>
    <cellStyle name="출력 2 34" xfId="26014" xr:uid="{00000000-0005-0000-0000-0000F96A0000}"/>
    <cellStyle name="출력 2 340" xfId="36174" xr:uid="{00000000-0005-0000-0000-0000FA6A0000}"/>
    <cellStyle name="출력 2 341" xfId="36175" xr:uid="{00000000-0005-0000-0000-0000FB6A0000}"/>
    <cellStyle name="출력 2 342" xfId="36176" xr:uid="{00000000-0005-0000-0000-0000FC6A0000}"/>
    <cellStyle name="출력 2 343" xfId="36177" xr:uid="{00000000-0005-0000-0000-0000FD6A0000}"/>
    <cellStyle name="출력 2 344" xfId="36178" xr:uid="{00000000-0005-0000-0000-0000FE6A0000}"/>
    <cellStyle name="출력 2 345" xfId="36179" xr:uid="{00000000-0005-0000-0000-0000FF6A0000}"/>
    <cellStyle name="출력 2 346" xfId="36180" xr:uid="{00000000-0005-0000-0000-0000006B0000}"/>
    <cellStyle name="출력 2 347" xfId="36181" xr:uid="{00000000-0005-0000-0000-0000016B0000}"/>
    <cellStyle name="출력 2 348" xfId="36182" xr:uid="{00000000-0005-0000-0000-0000026B0000}"/>
    <cellStyle name="출력 2 349" xfId="36183" xr:uid="{00000000-0005-0000-0000-0000036B0000}"/>
    <cellStyle name="출력 2 35" xfId="26015" xr:uid="{00000000-0005-0000-0000-0000046B0000}"/>
    <cellStyle name="출력 2 350" xfId="36184" xr:uid="{00000000-0005-0000-0000-0000056B0000}"/>
    <cellStyle name="출력 2 351" xfId="36185" xr:uid="{00000000-0005-0000-0000-0000066B0000}"/>
    <cellStyle name="출력 2 352" xfId="36186" xr:uid="{00000000-0005-0000-0000-0000076B0000}"/>
    <cellStyle name="출력 2 353" xfId="36187" xr:uid="{00000000-0005-0000-0000-0000086B0000}"/>
    <cellStyle name="출력 2 354" xfId="36188" xr:uid="{00000000-0005-0000-0000-0000096B0000}"/>
    <cellStyle name="출력 2 355" xfId="36189" xr:uid="{00000000-0005-0000-0000-00000A6B0000}"/>
    <cellStyle name="출력 2 356" xfId="36190" xr:uid="{00000000-0005-0000-0000-00000B6B0000}"/>
    <cellStyle name="출력 2 357" xfId="36191" xr:uid="{00000000-0005-0000-0000-00000C6B0000}"/>
    <cellStyle name="출력 2 358" xfId="36192" xr:uid="{00000000-0005-0000-0000-00000D6B0000}"/>
    <cellStyle name="출력 2 359" xfId="36193" xr:uid="{00000000-0005-0000-0000-00000E6B0000}"/>
    <cellStyle name="출력 2 36" xfId="26016" xr:uid="{00000000-0005-0000-0000-00000F6B0000}"/>
    <cellStyle name="출력 2 360" xfId="36194" xr:uid="{00000000-0005-0000-0000-0000106B0000}"/>
    <cellStyle name="출력 2 361" xfId="36195" xr:uid="{00000000-0005-0000-0000-0000116B0000}"/>
    <cellStyle name="출력 2 362" xfId="36196" xr:uid="{00000000-0005-0000-0000-0000126B0000}"/>
    <cellStyle name="출력 2 363" xfId="36197" xr:uid="{00000000-0005-0000-0000-0000136B0000}"/>
    <cellStyle name="출력 2 364" xfId="36198" xr:uid="{00000000-0005-0000-0000-0000146B0000}"/>
    <cellStyle name="출력 2 365" xfId="36199" xr:uid="{00000000-0005-0000-0000-0000156B0000}"/>
    <cellStyle name="출력 2 366" xfId="36200" xr:uid="{00000000-0005-0000-0000-0000166B0000}"/>
    <cellStyle name="출력 2 367" xfId="36201" xr:uid="{00000000-0005-0000-0000-0000176B0000}"/>
    <cellStyle name="출력 2 368" xfId="36202" xr:uid="{00000000-0005-0000-0000-0000186B0000}"/>
    <cellStyle name="출력 2 369" xfId="36203" xr:uid="{00000000-0005-0000-0000-0000196B0000}"/>
    <cellStyle name="출력 2 37" xfId="26017" xr:uid="{00000000-0005-0000-0000-00001A6B0000}"/>
    <cellStyle name="출력 2 370" xfId="36204" xr:uid="{00000000-0005-0000-0000-00001B6B0000}"/>
    <cellStyle name="출력 2 371" xfId="36205" xr:uid="{00000000-0005-0000-0000-00001C6B0000}"/>
    <cellStyle name="출력 2 372" xfId="36206" xr:uid="{00000000-0005-0000-0000-00001D6B0000}"/>
    <cellStyle name="출력 2 373" xfId="36207" xr:uid="{00000000-0005-0000-0000-00001E6B0000}"/>
    <cellStyle name="출력 2 374" xfId="36208" xr:uid="{00000000-0005-0000-0000-00001F6B0000}"/>
    <cellStyle name="출력 2 375" xfId="36209" xr:uid="{00000000-0005-0000-0000-0000206B0000}"/>
    <cellStyle name="출력 2 376" xfId="36210" xr:uid="{00000000-0005-0000-0000-0000216B0000}"/>
    <cellStyle name="출력 2 377" xfId="36211" xr:uid="{00000000-0005-0000-0000-0000226B0000}"/>
    <cellStyle name="출력 2 378" xfId="36212" xr:uid="{00000000-0005-0000-0000-0000236B0000}"/>
    <cellStyle name="출력 2 379" xfId="36213" xr:uid="{00000000-0005-0000-0000-0000246B0000}"/>
    <cellStyle name="출력 2 38" xfId="26018" xr:uid="{00000000-0005-0000-0000-0000256B0000}"/>
    <cellStyle name="출력 2 380" xfId="36214" xr:uid="{00000000-0005-0000-0000-0000266B0000}"/>
    <cellStyle name="출력 2 381" xfId="36215" xr:uid="{00000000-0005-0000-0000-0000276B0000}"/>
    <cellStyle name="출력 2 382" xfId="36216" xr:uid="{00000000-0005-0000-0000-0000286B0000}"/>
    <cellStyle name="출력 2 383" xfId="36217" xr:uid="{00000000-0005-0000-0000-0000296B0000}"/>
    <cellStyle name="출력 2 384" xfId="36218" xr:uid="{00000000-0005-0000-0000-00002A6B0000}"/>
    <cellStyle name="출력 2 385" xfId="36219" xr:uid="{00000000-0005-0000-0000-00002B6B0000}"/>
    <cellStyle name="출력 2 386" xfId="36220" xr:uid="{00000000-0005-0000-0000-00002C6B0000}"/>
    <cellStyle name="출력 2 387" xfId="36221" xr:uid="{00000000-0005-0000-0000-00002D6B0000}"/>
    <cellStyle name="출력 2 388" xfId="36222" xr:uid="{00000000-0005-0000-0000-00002E6B0000}"/>
    <cellStyle name="출력 2 389" xfId="36223" xr:uid="{00000000-0005-0000-0000-00002F6B0000}"/>
    <cellStyle name="출력 2 39" xfId="26019" xr:uid="{00000000-0005-0000-0000-0000306B0000}"/>
    <cellStyle name="출력 2 390" xfId="36224" xr:uid="{00000000-0005-0000-0000-0000316B0000}"/>
    <cellStyle name="출력 2 391" xfId="36225" xr:uid="{00000000-0005-0000-0000-0000326B0000}"/>
    <cellStyle name="출력 2 392" xfId="36226" xr:uid="{00000000-0005-0000-0000-0000336B0000}"/>
    <cellStyle name="출력 2 393" xfId="36227" xr:uid="{00000000-0005-0000-0000-0000346B0000}"/>
    <cellStyle name="출력 2 394" xfId="36228" xr:uid="{00000000-0005-0000-0000-0000356B0000}"/>
    <cellStyle name="출력 2 395" xfId="36229" xr:uid="{00000000-0005-0000-0000-0000366B0000}"/>
    <cellStyle name="출력 2 396" xfId="36230" xr:uid="{00000000-0005-0000-0000-0000376B0000}"/>
    <cellStyle name="출력 2 397" xfId="36231" xr:uid="{00000000-0005-0000-0000-0000386B0000}"/>
    <cellStyle name="출력 2 398" xfId="36232" xr:uid="{00000000-0005-0000-0000-0000396B0000}"/>
    <cellStyle name="출력 2 399" xfId="36233" xr:uid="{00000000-0005-0000-0000-00003A6B0000}"/>
    <cellStyle name="출력 2 4" xfId="26020" xr:uid="{00000000-0005-0000-0000-00003B6B0000}"/>
    <cellStyle name="출력 2 4 2" xfId="26021" xr:uid="{00000000-0005-0000-0000-00003C6B0000}"/>
    <cellStyle name="출력 2 4 2 2" xfId="26022" xr:uid="{00000000-0005-0000-0000-00003D6B0000}"/>
    <cellStyle name="출력 2 4 2 3" xfId="26023" xr:uid="{00000000-0005-0000-0000-00003E6B0000}"/>
    <cellStyle name="출력 2 4 2 4" xfId="26024" xr:uid="{00000000-0005-0000-0000-00003F6B0000}"/>
    <cellStyle name="출력 2 4 3" xfId="26025" xr:uid="{00000000-0005-0000-0000-0000406B0000}"/>
    <cellStyle name="출력 2 4 3 2" xfId="26026" xr:uid="{00000000-0005-0000-0000-0000416B0000}"/>
    <cellStyle name="출력 2 4 3 3" xfId="26027" xr:uid="{00000000-0005-0000-0000-0000426B0000}"/>
    <cellStyle name="출력 2 4 3 4" xfId="26028" xr:uid="{00000000-0005-0000-0000-0000436B0000}"/>
    <cellStyle name="출력 2 4 4" xfId="26029" xr:uid="{00000000-0005-0000-0000-0000446B0000}"/>
    <cellStyle name="출력 2 4 4 2" xfId="26030" xr:uid="{00000000-0005-0000-0000-0000456B0000}"/>
    <cellStyle name="출력 2 4 5" xfId="26031" xr:uid="{00000000-0005-0000-0000-0000466B0000}"/>
    <cellStyle name="출력 2 40" xfId="26032" xr:uid="{00000000-0005-0000-0000-0000476B0000}"/>
    <cellStyle name="출력 2 400" xfId="36234" xr:uid="{00000000-0005-0000-0000-0000486B0000}"/>
    <cellStyle name="출력 2 401" xfId="36235" xr:uid="{00000000-0005-0000-0000-0000496B0000}"/>
    <cellStyle name="출력 2 402" xfId="36236" xr:uid="{00000000-0005-0000-0000-00004A6B0000}"/>
    <cellStyle name="출력 2 403" xfId="36237" xr:uid="{00000000-0005-0000-0000-00004B6B0000}"/>
    <cellStyle name="출력 2 404" xfId="36238" xr:uid="{00000000-0005-0000-0000-00004C6B0000}"/>
    <cellStyle name="출력 2 405" xfId="36239" xr:uid="{00000000-0005-0000-0000-00004D6B0000}"/>
    <cellStyle name="출력 2 406" xfId="36240" xr:uid="{00000000-0005-0000-0000-00004E6B0000}"/>
    <cellStyle name="출력 2 407" xfId="36241" xr:uid="{00000000-0005-0000-0000-00004F6B0000}"/>
    <cellStyle name="출력 2 408" xfId="36242" xr:uid="{00000000-0005-0000-0000-0000506B0000}"/>
    <cellStyle name="출력 2 409" xfId="36243" xr:uid="{00000000-0005-0000-0000-0000516B0000}"/>
    <cellStyle name="출력 2 41" xfId="26033" xr:uid="{00000000-0005-0000-0000-0000526B0000}"/>
    <cellStyle name="출력 2 410" xfId="36244" xr:uid="{00000000-0005-0000-0000-0000536B0000}"/>
    <cellStyle name="출력 2 411" xfId="36245" xr:uid="{00000000-0005-0000-0000-0000546B0000}"/>
    <cellStyle name="출력 2 412" xfId="36246" xr:uid="{00000000-0005-0000-0000-0000556B0000}"/>
    <cellStyle name="출력 2 413" xfId="36247" xr:uid="{00000000-0005-0000-0000-0000566B0000}"/>
    <cellStyle name="출력 2 414" xfId="36248" xr:uid="{00000000-0005-0000-0000-0000576B0000}"/>
    <cellStyle name="출력 2 415" xfId="36249" xr:uid="{00000000-0005-0000-0000-0000586B0000}"/>
    <cellStyle name="출력 2 416" xfId="36250" xr:uid="{00000000-0005-0000-0000-0000596B0000}"/>
    <cellStyle name="출력 2 417" xfId="36251" xr:uid="{00000000-0005-0000-0000-00005A6B0000}"/>
    <cellStyle name="출력 2 418" xfId="36252" xr:uid="{00000000-0005-0000-0000-00005B6B0000}"/>
    <cellStyle name="출력 2 419" xfId="36253" xr:uid="{00000000-0005-0000-0000-00005C6B0000}"/>
    <cellStyle name="출력 2 42" xfId="26034" xr:uid="{00000000-0005-0000-0000-00005D6B0000}"/>
    <cellStyle name="출력 2 420" xfId="36254" xr:uid="{00000000-0005-0000-0000-00005E6B0000}"/>
    <cellStyle name="출력 2 421" xfId="36255" xr:uid="{00000000-0005-0000-0000-00005F6B0000}"/>
    <cellStyle name="출력 2 422" xfId="36256" xr:uid="{00000000-0005-0000-0000-0000606B0000}"/>
    <cellStyle name="출력 2 423" xfId="36257" xr:uid="{00000000-0005-0000-0000-0000616B0000}"/>
    <cellStyle name="출력 2 424" xfId="36258" xr:uid="{00000000-0005-0000-0000-0000626B0000}"/>
    <cellStyle name="출력 2 425" xfId="36259" xr:uid="{00000000-0005-0000-0000-0000636B0000}"/>
    <cellStyle name="출력 2 426" xfId="36260" xr:uid="{00000000-0005-0000-0000-0000646B0000}"/>
    <cellStyle name="출력 2 427" xfId="36261" xr:uid="{00000000-0005-0000-0000-0000656B0000}"/>
    <cellStyle name="출력 2 428" xfId="36262" xr:uid="{00000000-0005-0000-0000-0000666B0000}"/>
    <cellStyle name="출력 2 429" xfId="36263" xr:uid="{00000000-0005-0000-0000-0000676B0000}"/>
    <cellStyle name="출력 2 43" xfId="26035" xr:uid="{00000000-0005-0000-0000-0000686B0000}"/>
    <cellStyle name="출력 2 430" xfId="36264" xr:uid="{00000000-0005-0000-0000-0000696B0000}"/>
    <cellStyle name="출력 2 431" xfId="36265" xr:uid="{00000000-0005-0000-0000-00006A6B0000}"/>
    <cellStyle name="출력 2 44" xfId="26036" xr:uid="{00000000-0005-0000-0000-00006B6B0000}"/>
    <cellStyle name="출력 2 45" xfId="26037" xr:uid="{00000000-0005-0000-0000-00006C6B0000}"/>
    <cellStyle name="출력 2 46" xfId="26038" xr:uid="{00000000-0005-0000-0000-00006D6B0000}"/>
    <cellStyle name="출력 2 47" xfId="26039" xr:uid="{00000000-0005-0000-0000-00006E6B0000}"/>
    <cellStyle name="출력 2 48" xfId="26040" xr:uid="{00000000-0005-0000-0000-00006F6B0000}"/>
    <cellStyle name="출력 2 49" xfId="26041" xr:uid="{00000000-0005-0000-0000-0000706B0000}"/>
    <cellStyle name="출력 2 5" xfId="26042" xr:uid="{00000000-0005-0000-0000-0000716B0000}"/>
    <cellStyle name="출력 2 5 2" xfId="26043" xr:uid="{00000000-0005-0000-0000-0000726B0000}"/>
    <cellStyle name="출력 2 5 2 2" xfId="26044" xr:uid="{00000000-0005-0000-0000-0000736B0000}"/>
    <cellStyle name="출력 2 5 2 3" xfId="26045" xr:uid="{00000000-0005-0000-0000-0000746B0000}"/>
    <cellStyle name="출력 2 5 2 4" xfId="26046" xr:uid="{00000000-0005-0000-0000-0000756B0000}"/>
    <cellStyle name="출력 2 5 3" xfId="26047" xr:uid="{00000000-0005-0000-0000-0000766B0000}"/>
    <cellStyle name="출력 2 5 3 2" xfId="26048" xr:uid="{00000000-0005-0000-0000-0000776B0000}"/>
    <cellStyle name="출력 2 5 3 3" xfId="26049" xr:uid="{00000000-0005-0000-0000-0000786B0000}"/>
    <cellStyle name="출력 2 5 3 4" xfId="26050" xr:uid="{00000000-0005-0000-0000-0000796B0000}"/>
    <cellStyle name="출력 2 5 4" xfId="26051" xr:uid="{00000000-0005-0000-0000-00007A6B0000}"/>
    <cellStyle name="출력 2 5 4 2" xfId="26052" xr:uid="{00000000-0005-0000-0000-00007B6B0000}"/>
    <cellStyle name="출력 2 5 5" xfId="26053" xr:uid="{00000000-0005-0000-0000-00007C6B0000}"/>
    <cellStyle name="출력 2 50" xfId="26054" xr:uid="{00000000-0005-0000-0000-00007D6B0000}"/>
    <cellStyle name="출력 2 51" xfId="26055" xr:uid="{00000000-0005-0000-0000-00007E6B0000}"/>
    <cellStyle name="출력 2 52" xfId="26056" xr:uid="{00000000-0005-0000-0000-00007F6B0000}"/>
    <cellStyle name="출력 2 53" xfId="26057" xr:uid="{00000000-0005-0000-0000-0000806B0000}"/>
    <cellStyle name="출력 2 54" xfId="26058" xr:uid="{00000000-0005-0000-0000-0000816B0000}"/>
    <cellStyle name="출력 2 55" xfId="26059" xr:uid="{00000000-0005-0000-0000-0000826B0000}"/>
    <cellStyle name="출력 2 56" xfId="26060" xr:uid="{00000000-0005-0000-0000-0000836B0000}"/>
    <cellStyle name="출력 2 57" xfId="26061" xr:uid="{00000000-0005-0000-0000-0000846B0000}"/>
    <cellStyle name="출력 2 58" xfId="26062" xr:uid="{00000000-0005-0000-0000-0000856B0000}"/>
    <cellStyle name="출력 2 59" xfId="26063" xr:uid="{00000000-0005-0000-0000-0000866B0000}"/>
    <cellStyle name="출력 2 6" xfId="26064" xr:uid="{00000000-0005-0000-0000-0000876B0000}"/>
    <cellStyle name="출력 2 6 2" xfId="26065" xr:uid="{00000000-0005-0000-0000-0000886B0000}"/>
    <cellStyle name="출력 2 6 2 2" xfId="26066" xr:uid="{00000000-0005-0000-0000-0000896B0000}"/>
    <cellStyle name="출력 2 6 2 3" xfId="26067" xr:uid="{00000000-0005-0000-0000-00008A6B0000}"/>
    <cellStyle name="출력 2 6 2 4" xfId="26068" xr:uid="{00000000-0005-0000-0000-00008B6B0000}"/>
    <cellStyle name="출력 2 6 3" xfId="26069" xr:uid="{00000000-0005-0000-0000-00008C6B0000}"/>
    <cellStyle name="출력 2 6 3 2" xfId="26070" xr:uid="{00000000-0005-0000-0000-00008D6B0000}"/>
    <cellStyle name="출력 2 6 3 3" xfId="26071" xr:uid="{00000000-0005-0000-0000-00008E6B0000}"/>
    <cellStyle name="출력 2 6 3 4" xfId="26072" xr:uid="{00000000-0005-0000-0000-00008F6B0000}"/>
    <cellStyle name="출력 2 6 4" xfId="26073" xr:uid="{00000000-0005-0000-0000-0000906B0000}"/>
    <cellStyle name="출력 2 6 5" xfId="26074" xr:uid="{00000000-0005-0000-0000-0000916B0000}"/>
    <cellStyle name="출력 2 6 6" xfId="26075" xr:uid="{00000000-0005-0000-0000-0000926B0000}"/>
    <cellStyle name="출력 2 60" xfId="26076" xr:uid="{00000000-0005-0000-0000-0000936B0000}"/>
    <cellStyle name="출력 2 61" xfId="26077" xr:uid="{00000000-0005-0000-0000-0000946B0000}"/>
    <cellStyle name="출력 2 62" xfId="26078" xr:uid="{00000000-0005-0000-0000-0000956B0000}"/>
    <cellStyle name="출력 2 63" xfId="26079" xr:uid="{00000000-0005-0000-0000-0000966B0000}"/>
    <cellStyle name="출력 2 64" xfId="26080" xr:uid="{00000000-0005-0000-0000-0000976B0000}"/>
    <cellStyle name="출력 2 65" xfId="26081" xr:uid="{00000000-0005-0000-0000-0000986B0000}"/>
    <cellStyle name="출력 2 66" xfId="26082" xr:uid="{00000000-0005-0000-0000-0000996B0000}"/>
    <cellStyle name="출력 2 67" xfId="26083" xr:uid="{00000000-0005-0000-0000-00009A6B0000}"/>
    <cellStyle name="출력 2 68" xfId="26084" xr:uid="{00000000-0005-0000-0000-00009B6B0000}"/>
    <cellStyle name="출력 2 69" xfId="26085" xr:uid="{00000000-0005-0000-0000-00009C6B0000}"/>
    <cellStyle name="출력 2 7" xfId="26086" xr:uid="{00000000-0005-0000-0000-00009D6B0000}"/>
    <cellStyle name="출력 2 7 2" xfId="26087" xr:uid="{00000000-0005-0000-0000-00009E6B0000}"/>
    <cellStyle name="출력 2 7 3" xfId="26088" xr:uid="{00000000-0005-0000-0000-00009F6B0000}"/>
    <cellStyle name="출력 2 7 4" xfId="26089" xr:uid="{00000000-0005-0000-0000-0000A06B0000}"/>
    <cellStyle name="출력 2 70" xfId="26090" xr:uid="{00000000-0005-0000-0000-0000A16B0000}"/>
    <cellStyle name="출력 2 71" xfId="26091" xr:uid="{00000000-0005-0000-0000-0000A26B0000}"/>
    <cellStyle name="출력 2 72" xfId="26092" xr:uid="{00000000-0005-0000-0000-0000A36B0000}"/>
    <cellStyle name="출력 2 73" xfId="26093" xr:uid="{00000000-0005-0000-0000-0000A46B0000}"/>
    <cellStyle name="출력 2 74" xfId="26094" xr:uid="{00000000-0005-0000-0000-0000A56B0000}"/>
    <cellStyle name="출력 2 75" xfId="26095" xr:uid="{00000000-0005-0000-0000-0000A66B0000}"/>
    <cellStyle name="출력 2 76" xfId="26096" xr:uid="{00000000-0005-0000-0000-0000A76B0000}"/>
    <cellStyle name="출력 2 77" xfId="26097" xr:uid="{00000000-0005-0000-0000-0000A86B0000}"/>
    <cellStyle name="출력 2 78" xfId="26098" xr:uid="{00000000-0005-0000-0000-0000A96B0000}"/>
    <cellStyle name="출력 2 79" xfId="26099" xr:uid="{00000000-0005-0000-0000-0000AA6B0000}"/>
    <cellStyle name="출력 2 8" xfId="26100" xr:uid="{00000000-0005-0000-0000-0000AB6B0000}"/>
    <cellStyle name="출력 2 8 2" xfId="26101" xr:uid="{00000000-0005-0000-0000-0000AC6B0000}"/>
    <cellStyle name="출력 2 8 3" xfId="26102" xr:uid="{00000000-0005-0000-0000-0000AD6B0000}"/>
    <cellStyle name="출력 2 8 4" xfId="26103" xr:uid="{00000000-0005-0000-0000-0000AE6B0000}"/>
    <cellStyle name="출력 2 80" xfId="26104" xr:uid="{00000000-0005-0000-0000-0000AF6B0000}"/>
    <cellStyle name="출력 2 81" xfId="26105" xr:uid="{00000000-0005-0000-0000-0000B06B0000}"/>
    <cellStyle name="출력 2 82" xfId="26106" xr:uid="{00000000-0005-0000-0000-0000B16B0000}"/>
    <cellStyle name="출력 2 83" xfId="26107" xr:uid="{00000000-0005-0000-0000-0000B26B0000}"/>
    <cellStyle name="출력 2 84" xfId="26108" xr:uid="{00000000-0005-0000-0000-0000B36B0000}"/>
    <cellStyle name="출력 2 85" xfId="26109" xr:uid="{00000000-0005-0000-0000-0000B46B0000}"/>
    <cellStyle name="출력 2 86" xfId="26110" xr:uid="{00000000-0005-0000-0000-0000B56B0000}"/>
    <cellStyle name="출력 2 87" xfId="26111" xr:uid="{00000000-0005-0000-0000-0000B66B0000}"/>
    <cellStyle name="출력 2 88" xfId="26112" xr:uid="{00000000-0005-0000-0000-0000B76B0000}"/>
    <cellStyle name="출력 2 89" xfId="26113" xr:uid="{00000000-0005-0000-0000-0000B86B0000}"/>
    <cellStyle name="출력 2 9" xfId="26114" xr:uid="{00000000-0005-0000-0000-0000B96B0000}"/>
    <cellStyle name="출력 2 9 2" xfId="26115" xr:uid="{00000000-0005-0000-0000-0000BA6B0000}"/>
    <cellStyle name="출력 2 9 3" xfId="26116" xr:uid="{00000000-0005-0000-0000-0000BB6B0000}"/>
    <cellStyle name="출력 2 9 4" xfId="26117" xr:uid="{00000000-0005-0000-0000-0000BC6B0000}"/>
    <cellStyle name="출력 2 90" xfId="26118" xr:uid="{00000000-0005-0000-0000-0000BD6B0000}"/>
    <cellStyle name="출력 2 91" xfId="26119" xr:uid="{00000000-0005-0000-0000-0000BE6B0000}"/>
    <cellStyle name="출력 2 92" xfId="26120" xr:uid="{00000000-0005-0000-0000-0000BF6B0000}"/>
    <cellStyle name="출력 2 93" xfId="26121" xr:uid="{00000000-0005-0000-0000-0000C06B0000}"/>
    <cellStyle name="출력 2 94" xfId="26122" xr:uid="{00000000-0005-0000-0000-0000C16B0000}"/>
    <cellStyle name="출력 2 95" xfId="26123" xr:uid="{00000000-0005-0000-0000-0000C26B0000}"/>
    <cellStyle name="출력 2 96" xfId="26124" xr:uid="{00000000-0005-0000-0000-0000C36B0000}"/>
    <cellStyle name="출력 2 97" xfId="26125" xr:uid="{00000000-0005-0000-0000-0000C46B0000}"/>
    <cellStyle name="출력 2 98" xfId="26126" xr:uid="{00000000-0005-0000-0000-0000C56B0000}"/>
    <cellStyle name="출력 2 99" xfId="26127" xr:uid="{00000000-0005-0000-0000-0000C66B0000}"/>
    <cellStyle name="출력 2_0602_휴대폰구판재현황(새양식)대리님" xfId="26128" xr:uid="{00000000-0005-0000-0000-0000C76B0000}"/>
    <cellStyle name="출력 3" xfId="26129" xr:uid="{00000000-0005-0000-0000-0000C86B0000}"/>
    <cellStyle name="出力 3" xfId="26130" xr:uid="{00000000-0005-0000-0000-0000C96B0000}"/>
    <cellStyle name="출력 3 10" xfId="26131" xr:uid="{00000000-0005-0000-0000-0000CA6B0000}"/>
    <cellStyle name="출력 3 11" xfId="26132" xr:uid="{00000000-0005-0000-0000-0000CB6B0000}"/>
    <cellStyle name="출력 3 11 2" xfId="26133" xr:uid="{00000000-0005-0000-0000-0000CC6B0000}"/>
    <cellStyle name="출력 3 11 3" xfId="26134" xr:uid="{00000000-0005-0000-0000-0000CD6B0000}"/>
    <cellStyle name="출력 3 2" xfId="26135" xr:uid="{00000000-0005-0000-0000-0000CE6B0000}"/>
    <cellStyle name="출력 3 2 2" xfId="26136" xr:uid="{00000000-0005-0000-0000-0000CF6B0000}"/>
    <cellStyle name="출력 3 2 2 2" xfId="26137" xr:uid="{00000000-0005-0000-0000-0000D06B0000}"/>
    <cellStyle name="출력 3 2 2 2 2" xfId="26138" xr:uid="{00000000-0005-0000-0000-0000D16B0000}"/>
    <cellStyle name="출력 3 2 2 2 3" xfId="26139" xr:uid="{00000000-0005-0000-0000-0000D26B0000}"/>
    <cellStyle name="출력 3 2 2 2 4" xfId="26140" xr:uid="{00000000-0005-0000-0000-0000D36B0000}"/>
    <cellStyle name="출력 3 2 2 3" xfId="26141" xr:uid="{00000000-0005-0000-0000-0000D46B0000}"/>
    <cellStyle name="출력 3 2 2 3 2" xfId="26142" xr:uid="{00000000-0005-0000-0000-0000D56B0000}"/>
    <cellStyle name="출력 3 2 2 3 3" xfId="26143" xr:uid="{00000000-0005-0000-0000-0000D66B0000}"/>
    <cellStyle name="출력 3 2 2 3 4" xfId="26144" xr:uid="{00000000-0005-0000-0000-0000D76B0000}"/>
    <cellStyle name="출력 3 2 2 4" xfId="26145" xr:uid="{00000000-0005-0000-0000-0000D86B0000}"/>
    <cellStyle name="출력 3 2 2 5" xfId="26146" xr:uid="{00000000-0005-0000-0000-0000D96B0000}"/>
    <cellStyle name="출력 3 2 2 6" xfId="26147" xr:uid="{00000000-0005-0000-0000-0000DA6B0000}"/>
    <cellStyle name="출력 3 2 3" xfId="26148" xr:uid="{00000000-0005-0000-0000-0000DB6B0000}"/>
    <cellStyle name="출력 3 2 3 2" xfId="26149" xr:uid="{00000000-0005-0000-0000-0000DC6B0000}"/>
    <cellStyle name="출력 3 2 3 2 2" xfId="26150" xr:uid="{00000000-0005-0000-0000-0000DD6B0000}"/>
    <cellStyle name="출력 3 2 3 2 3" xfId="26151" xr:uid="{00000000-0005-0000-0000-0000DE6B0000}"/>
    <cellStyle name="출력 3 2 3 2 4" xfId="26152" xr:uid="{00000000-0005-0000-0000-0000DF6B0000}"/>
    <cellStyle name="출력 3 2 3 3" xfId="26153" xr:uid="{00000000-0005-0000-0000-0000E06B0000}"/>
    <cellStyle name="출력 3 2 3 3 2" xfId="26154" xr:uid="{00000000-0005-0000-0000-0000E16B0000}"/>
    <cellStyle name="출력 3 2 3 3 3" xfId="26155" xr:uid="{00000000-0005-0000-0000-0000E26B0000}"/>
    <cellStyle name="출력 3 2 3 3 4" xfId="26156" xr:uid="{00000000-0005-0000-0000-0000E36B0000}"/>
    <cellStyle name="출력 3 2 3 4" xfId="26157" xr:uid="{00000000-0005-0000-0000-0000E46B0000}"/>
    <cellStyle name="출력 3 2 3 5" xfId="26158" xr:uid="{00000000-0005-0000-0000-0000E56B0000}"/>
    <cellStyle name="출력 3 2 3 6" xfId="26159" xr:uid="{00000000-0005-0000-0000-0000E66B0000}"/>
    <cellStyle name="출력 3 2 4" xfId="26160" xr:uid="{00000000-0005-0000-0000-0000E76B0000}"/>
    <cellStyle name="출력 3 2 4 2" xfId="26161" xr:uid="{00000000-0005-0000-0000-0000E86B0000}"/>
    <cellStyle name="출력 3 2 4 2 2" xfId="26162" xr:uid="{00000000-0005-0000-0000-0000E96B0000}"/>
    <cellStyle name="출력 3 2 4 2 3" xfId="26163" xr:uid="{00000000-0005-0000-0000-0000EA6B0000}"/>
    <cellStyle name="출력 3 2 4 2 4" xfId="26164" xr:uid="{00000000-0005-0000-0000-0000EB6B0000}"/>
    <cellStyle name="출력 3 2 4 3" xfId="26165" xr:uid="{00000000-0005-0000-0000-0000EC6B0000}"/>
    <cellStyle name="출력 3 2 4 3 2" xfId="26166" xr:uid="{00000000-0005-0000-0000-0000ED6B0000}"/>
    <cellStyle name="출력 3 2 4 3 3" xfId="26167" xr:uid="{00000000-0005-0000-0000-0000EE6B0000}"/>
    <cellStyle name="출력 3 2 4 3 4" xfId="26168" xr:uid="{00000000-0005-0000-0000-0000EF6B0000}"/>
    <cellStyle name="출력 3 2 4 4" xfId="26169" xr:uid="{00000000-0005-0000-0000-0000F06B0000}"/>
    <cellStyle name="출력 3 2 4 5" xfId="26170" xr:uid="{00000000-0005-0000-0000-0000F16B0000}"/>
    <cellStyle name="출력 3 2 4 6" xfId="26171" xr:uid="{00000000-0005-0000-0000-0000F26B0000}"/>
    <cellStyle name="출력 3 2 5" xfId="26172" xr:uid="{00000000-0005-0000-0000-0000F36B0000}"/>
    <cellStyle name="출력 3 2 5 2" xfId="26173" xr:uid="{00000000-0005-0000-0000-0000F46B0000}"/>
    <cellStyle name="출력 3 2 5 2 2" xfId="26174" xr:uid="{00000000-0005-0000-0000-0000F56B0000}"/>
    <cellStyle name="출력 3 2 5 2 3" xfId="26175" xr:uid="{00000000-0005-0000-0000-0000F66B0000}"/>
    <cellStyle name="출력 3 2 5 2 4" xfId="26176" xr:uid="{00000000-0005-0000-0000-0000F76B0000}"/>
    <cellStyle name="출력 3 2 5 3" xfId="26177" xr:uid="{00000000-0005-0000-0000-0000F86B0000}"/>
    <cellStyle name="출력 3 2 5 3 2" xfId="26178" xr:uid="{00000000-0005-0000-0000-0000F96B0000}"/>
    <cellStyle name="출력 3 2 5 3 3" xfId="26179" xr:uid="{00000000-0005-0000-0000-0000FA6B0000}"/>
    <cellStyle name="출력 3 2 5 3 4" xfId="26180" xr:uid="{00000000-0005-0000-0000-0000FB6B0000}"/>
    <cellStyle name="출력 3 2 5 4" xfId="26181" xr:uid="{00000000-0005-0000-0000-0000FC6B0000}"/>
    <cellStyle name="출력 3 2 5 5" xfId="26182" xr:uid="{00000000-0005-0000-0000-0000FD6B0000}"/>
    <cellStyle name="출력 3 2 5 6" xfId="26183" xr:uid="{00000000-0005-0000-0000-0000FE6B0000}"/>
    <cellStyle name="출력 3 2 6" xfId="26184" xr:uid="{00000000-0005-0000-0000-0000FF6B0000}"/>
    <cellStyle name="출력 3 2 6 2" xfId="26185" xr:uid="{00000000-0005-0000-0000-0000006C0000}"/>
    <cellStyle name="출력 3 2 6 3" xfId="26186" xr:uid="{00000000-0005-0000-0000-0000016C0000}"/>
    <cellStyle name="출력 3 2 6 4" xfId="26187" xr:uid="{00000000-0005-0000-0000-0000026C0000}"/>
    <cellStyle name="출력 3 2 7" xfId="26188" xr:uid="{00000000-0005-0000-0000-0000036C0000}"/>
    <cellStyle name="출력 3 2 7 2" xfId="26189" xr:uid="{00000000-0005-0000-0000-0000046C0000}"/>
    <cellStyle name="출력 3 2 7 3" xfId="26190" xr:uid="{00000000-0005-0000-0000-0000056C0000}"/>
    <cellStyle name="출력 3 2 7 4" xfId="26191" xr:uid="{00000000-0005-0000-0000-0000066C0000}"/>
    <cellStyle name="출력 3 2 8" xfId="26192" xr:uid="{00000000-0005-0000-0000-0000076C0000}"/>
    <cellStyle name="출력 3 2 8 2" xfId="26193" xr:uid="{00000000-0005-0000-0000-0000086C0000}"/>
    <cellStyle name="출력 3 2 9" xfId="26194" xr:uid="{00000000-0005-0000-0000-0000096C0000}"/>
    <cellStyle name="출력 3 3" xfId="26195" xr:uid="{00000000-0005-0000-0000-00000A6C0000}"/>
    <cellStyle name="출력 3 3 2" xfId="26196" xr:uid="{00000000-0005-0000-0000-00000B6C0000}"/>
    <cellStyle name="출력 3 3 2 2" xfId="26197" xr:uid="{00000000-0005-0000-0000-00000C6C0000}"/>
    <cellStyle name="출력 3 3 2 2 2" xfId="26198" xr:uid="{00000000-0005-0000-0000-00000D6C0000}"/>
    <cellStyle name="출력 3 3 2 2 3" xfId="26199" xr:uid="{00000000-0005-0000-0000-00000E6C0000}"/>
    <cellStyle name="출력 3 3 2 2 4" xfId="26200" xr:uid="{00000000-0005-0000-0000-00000F6C0000}"/>
    <cellStyle name="출력 3 3 2 3" xfId="26201" xr:uid="{00000000-0005-0000-0000-0000106C0000}"/>
    <cellStyle name="출력 3 3 2 3 2" xfId="26202" xr:uid="{00000000-0005-0000-0000-0000116C0000}"/>
    <cellStyle name="출력 3 3 2 3 3" xfId="26203" xr:uid="{00000000-0005-0000-0000-0000126C0000}"/>
    <cellStyle name="출력 3 3 2 3 4" xfId="26204" xr:uid="{00000000-0005-0000-0000-0000136C0000}"/>
    <cellStyle name="출력 3 3 2 4" xfId="26205" xr:uid="{00000000-0005-0000-0000-0000146C0000}"/>
    <cellStyle name="출력 3 3 2 5" xfId="26206" xr:uid="{00000000-0005-0000-0000-0000156C0000}"/>
    <cellStyle name="출력 3 3 2 6" xfId="26207" xr:uid="{00000000-0005-0000-0000-0000166C0000}"/>
    <cellStyle name="출력 3 3 3" xfId="26208" xr:uid="{00000000-0005-0000-0000-0000176C0000}"/>
    <cellStyle name="출력 3 3 3 2" xfId="26209" xr:uid="{00000000-0005-0000-0000-0000186C0000}"/>
    <cellStyle name="출력 3 3 3 3" xfId="26210" xr:uid="{00000000-0005-0000-0000-0000196C0000}"/>
    <cellStyle name="출력 3 3 3 4" xfId="26211" xr:uid="{00000000-0005-0000-0000-00001A6C0000}"/>
    <cellStyle name="출력 3 3 4" xfId="26212" xr:uid="{00000000-0005-0000-0000-00001B6C0000}"/>
    <cellStyle name="출력 3 3 4 2" xfId="26213" xr:uid="{00000000-0005-0000-0000-00001C6C0000}"/>
    <cellStyle name="출력 3 3 4 3" xfId="26214" xr:uid="{00000000-0005-0000-0000-00001D6C0000}"/>
    <cellStyle name="출력 3 3 4 4" xfId="26215" xr:uid="{00000000-0005-0000-0000-00001E6C0000}"/>
    <cellStyle name="출력 3 3 5" xfId="26216" xr:uid="{00000000-0005-0000-0000-00001F6C0000}"/>
    <cellStyle name="출력 3 3 6" xfId="26217" xr:uid="{00000000-0005-0000-0000-0000206C0000}"/>
    <cellStyle name="출력 3 3 7" xfId="26218" xr:uid="{00000000-0005-0000-0000-0000216C0000}"/>
    <cellStyle name="출력 3 3 8" xfId="26219" xr:uid="{00000000-0005-0000-0000-0000226C0000}"/>
    <cellStyle name="출력 3 4" xfId="26220" xr:uid="{00000000-0005-0000-0000-0000236C0000}"/>
    <cellStyle name="출력 3 4 2" xfId="26221" xr:uid="{00000000-0005-0000-0000-0000246C0000}"/>
    <cellStyle name="출력 3 4 2 2" xfId="26222" xr:uid="{00000000-0005-0000-0000-0000256C0000}"/>
    <cellStyle name="출력 3 4 2 3" xfId="26223" xr:uid="{00000000-0005-0000-0000-0000266C0000}"/>
    <cellStyle name="출력 3 4 2 4" xfId="26224" xr:uid="{00000000-0005-0000-0000-0000276C0000}"/>
    <cellStyle name="출력 3 4 3" xfId="26225" xr:uid="{00000000-0005-0000-0000-0000286C0000}"/>
    <cellStyle name="출력 3 4 3 2" xfId="26226" xr:uid="{00000000-0005-0000-0000-0000296C0000}"/>
    <cellStyle name="출력 3 4 3 3" xfId="26227" xr:uid="{00000000-0005-0000-0000-00002A6C0000}"/>
    <cellStyle name="출력 3 4 3 4" xfId="26228" xr:uid="{00000000-0005-0000-0000-00002B6C0000}"/>
    <cellStyle name="출력 3 4 4" xfId="26229" xr:uid="{00000000-0005-0000-0000-00002C6C0000}"/>
    <cellStyle name="출력 3 4 5" xfId="26230" xr:uid="{00000000-0005-0000-0000-00002D6C0000}"/>
    <cellStyle name="출력 3 4 6" xfId="26231" xr:uid="{00000000-0005-0000-0000-00002E6C0000}"/>
    <cellStyle name="출력 3 5" xfId="26232" xr:uid="{00000000-0005-0000-0000-00002F6C0000}"/>
    <cellStyle name="출력 3 5 2" xfId="26233" xr:uid="{00000000-0005-0000-0000-0000306C0000}"/>
    <cellStyle name="출력 3 5 2 2" xfId="26234" xr:uid="{00000000-0005-0000-0000-0000316C0000}"/>
    <cellStyle name="출력 3 5 2 3" xfId="26235" xr:uid="{00000000-0005-0000-0000-0000326C0000}"/>
    <cellStyle name="출력 3 5 2 4" xfId="26236" xr:uid="{00000000-0005-0000-0000-0000336C0000}"/>
    <cellStyle name="출력 3 5 3" xfId="26237" xr:uid="{00000000-0005-0000-0000-0000346C0000}"/>
    <cellStyle name="출력 3 5 3 2" xfId="26238" xr:uid="{00000000-0005-0000-0000-0000356C0000}"/>
    <cellStyle name="출력 3 5 3 3" xfId="26239" xr:uid="{00000000-0005-0000-0000-0000366C0000}"/>
    <cellStyle name="출력 3 5 3 4" xfId="26240" xr:uid="{00000000-0005-0000-0000-0000376C0000}"/>
    <cellStyle name="출력 3 5 4" xfId="26241" xr:uid="{00000000-0005-0000-0000-0000386C0000}"/>
    <cellStyle name="출력 3 5 5" xfId="26242" xr:uid="{00000000-0005-0000-0000-0000396C0000}"/>
    <cellStyle name="출력 3 5 6" xfId="26243" xr:uid="{00000000-0005-0000-0000-00003A6C0000}"/>
    <cellStyle name="출력 3 6" xfId="26244" xr:uid="{00000000-0005-0000-0000-00003B6C0000}"/>
    <cellStyle name="출력 3 6 2" xfId="26245" xr:uid="{00000000-0005-0000-0000-00003C6C0000}"/>
    <cellStyle name="출력 3 6 2 2" xfId="26246" xr:uid="{00000000-0005-0000-0000-00003D6C0000}"/>
    <cellStyle name="출력 3 6 2 3" xfId="26247" xr:uid="{00000000-0005-0000-0000-00003E6C0000}"/>
    <cellStyle name="출력 3 6 2 4" xfId="26248" xr:uid="{00000000-0005-0000-0000-00003F6C0000}"/>
    <cellStyle name="출력 3 6 3" xfId="26249" xr:uid="{00000000-0005-0000-0000-0000406C0000}"/>
    <cellStyle name="출력 3 6 3 2" xfId="26250" xr:uid="{00000000-0005-0000-0000-0000416C0000}"/>
    <cellStyle name="출력 3 6 3 3" xfId="26251" xr:uid="{00000000-0005-0000-0000-0000426C0000}"/>
    <cellStyle name="출력 3 6 3 4" xfId="26252" xr:uid="{00000000-0005-0000-0000-0000436C0000}"/>
    <cellStyle name="출력 3 6 4" xfId="26253" xr:uid="{00000000-0005-0000-0000-0000446C0000}"/>
    <cellStyle name="출력 3 6 5" xfId="26254" xr:uid="{00000000-0005-0000-0000-0000456C0000}"/>
    <cellStyle name="출력 3 6 6" xfId="26255" xr:uid="{00000000-0005-0000-0000-0000466C0000}"/>
    <cellStyle name="출력 3 7" xfId="26256" xr:uid="{00000000-0005-0000-0000-0000476C0000}"/>
    <cellStyle name="출력 3 7 2" xfId="26257" xr:uid="{00000000-0005-0000-0000-0000486C0000}"/>
    <cellStyle name="출력 3 7 3" xfId="26258" xr:uid="{00000000-0005-0000-0000-0000496C0000}"/>
    <cellStyle name="출력 3 7 4" xfId="26259" xr:uid="{00000000-0005-0000-0000-00004A6C0000}"/>
    <cellStyle name="출력 3 8" xfId="26260" xr:uid="{00000000-0005-0000-0000-00004B6C0000}"/>
    <cellStyle name="출력 3 8 2" xfId="26261" xr:uid="{00000000-0005-0000-0000-00004C6C0000}"/>
    <cellStyle name="출력 3 8 3" xfId="26262" xr:uid="{00000000-0005-0000-0000-00004D6C0000}"/>
    <cellStyle name="출력 3 8 4" xfId="26263" xr:uid="{00000000-0005-0000-0000-00004E6C0000}"/>
    <cellStyle name="출력 3 9" xfId="26264" xr:uid="{00000000-0005-0000-0000-00004F6C0000}"/>
    <cellStyle name="출력 3 9 2" xfId="26265" xr:uid="{00000000-0005-0000-0000-0000506C0000}"/>
    <cellStyle name="출력 3_0602_휴대폰구판재현황(새양식)대리님" xfId="26266" xr:uid="{00000000-0005-0000-0000-0000516C0000}"/>
    <cellStyle name="출력 4" xfId="26267" xr:uid="{00000000-0005-0000-0000-0000526C0000}"/>
    <cellStyle name="出力 4" xfId="26268" xr:uid="{00000000-0005-0000-0000-0000536C0000}"/>
    <cellStyle name="출력 4 2" xfId="26269" xr:uid="{00000000-0005-0000-0000-0000546C0000}"/>
    <cellStyle name="출력 4 2 2" xfId="26270" xr:uid="{00000000-0005-0000-0000-0000556C0000}"/>
    <cellStyle name="출력 4 2 2 2" xfId="26271" xr:uid="{00000000-0005-0000-0000-0000566C0000}"/>
    <cellStyle name="출력 4 2 3" xfId="26272" xr:uid="{00000000-0005-0000-0000-0000576C0000}"/>
    <cellStyle name="출력 4 3" xfId="26273" xr:uid="{00000000-0005-0000-0000-0000586C0000}"/>
    <cellStyle name="출력 4 3 2" xfId="26274" xr:uid="{00000000-0005-0000-0000-0000596C0000}"/>
    <cellStyle name="출력 4 3 3" xfId="26275" xr:uid="{00000000-0005-0000-0000-00005A6C0000}"/>
    <cellStyle name="출력 4 3 4" xfId="26276" xr:uid="{00000000-0005-0000-0000-00005B6C0000}"/>
    <cellStyle name="출력 4 3 5" xfId="26277" xr:uid="{00000000-0005-0000-0000-00005C6C0000}"/>
    <cellStyle name="출력 4 4" xfId="26278" xr:uid="{00000000-0005-0000-0000-00005D6C0000}"/>
    <cellStyle name="출력 4 4 2" xfId="26279" xr:uid="{00000000-0005-0000-0000-00005E6C0000}"/>
    <cellStyle name="출력 4 4 3" xfId="26280" xr:uid="{00000000-0005-0000-0000-00005F6C0000}"/>
    <cellStyle name="출력 4 4 4" xfId="26281" xr:uid="{00000000-0005-0000-0000-0000606C0000}"/>
    <cellStyle name="출력 4 5" xfId="26282" xr:uid="{00000000-0005-0000-0000-0000616C0000}"/>
    <cellStyle name="출력 4 5 2" xfId="26283" xr:uid="{00000000-0005-0000-0000-0000626C0000}"/>
    <cellStyle name="출력 4 5 3" xfId="26284" xr:uid="{00000000-0005-0000-0000-0000636C0000}"/>
    <cellStyle name="출력 4 5 4" xfId="26285" xr:uid="{00000000-0005-0000-0000-0000646C0000}"/>
    <cellStyle name="출력 4 6" xfId="26286" xr:uid="{00000000-0005-0000-0000-0000656C0000}"/>
    <cellStyle name="출력 4 6 2" xfId="26287" xr:uid="{00000000-0005-0000-0000-0000666C0000}"/>
    <cellStyle name="출력 4 7" xfId="26288" xr:uid="{00000000-0005-0000-0000-0000676C0000}"/>
    <cellStyle name="출력 5" xfId="26289" xr:uid="{00000000-0005-0000-0000-0000686C0000}"/>
    <cellStyle name="出力 5" xfId="26290" xr:uid="{00000000-0005-0000-0000-0000696C0000}"/>
    <cellStyle name="출력 5 2" xfId="26291" xr:uid="{00000000-0005-0000-0000-00006A6C0000}"/>
    <cellStyle name="출력 5 2 2" xfId="26292" xr:uid="{00000000-0005-0000-0000-00006B6C0000}"/>
    <cellStyle name="출력 5 2 2 2" xfId="26293" xr:uid="{00000000-0005-0000-0000-00006C6C0000}"/>
    <cellStyle name="출력 5 2 3" xfId="26294" xr:uid="{00000000-0005-0000-0000-00006D6C0000}"/>
    <cellStyle name="출력 5 3" xfId="26295" xr:uid="{00000000-0005-0000-0000-00006E6C0000}"/>
    <cellStyle name="출력 5 3 2" xfId="26296" xr:uid="{00000000-0005-0000-0000-00006F6C0000}"/>
    <cellStyle name="출력 5 3 3" xfId="26297" xr:uid="{00000000-0005-0000-0000-0000706C0000}"/>
    <cellStyle name="출력 5 3 4" xfId="26298" xr:uid="{00000000-0005-0000-0000-0000716C0000}"/>
    <cellStyle name="출력 5 3 5" xfId="26299" xr:uid="{00000000-0005-0000-0000-0000726C0000}"/>
    <cellStyle name="출력 5 4" xfId="26300" xr:uid="{00000000-0005-0000-0000-0000736C0000}"/>
    <cellStyle name="출력 5 4 2" xfId="26301" xr:uid="{00000000-0005-0000-0000-0000746C0000}"/>
    <cellStyle name="출력 5 4 3" xfId="26302" xr:uid="{00000000-0005-0000-0000-0000756C0000}"/>
    <cellStyle name="출력 5 4 4" xfId="26303" xr:uid="{00000000-0005-0000-0000-0000766C0000}"/>
    <cellStyle name="출력 5 5" xfId="26304" xr:uid="{00000000-0005-0000-0000-0000776C0000}"/>
    <cellStyle name="출력 5 5 2" xfId="26305" xr:uid="{00000000-0005-0000-0000-0000786C0000}"/>
    <cellStyle name="출력 5 6" xfId="26306" xr:uid="{00000000-0005-0000-0000-0000796C0000}"/>
    <cellStyle name="출력 6" xfId="26307" xr:uid="{00000000-0005-0000-0000-00007A6C0000}"/>
    <cellStyle name="出力 6" xfId="26308" xr:uid="{00000000-0005-0000-0000-00007B6C0000}"/>
    <cellStyle name="출력 6 2" xfId="26309" xr:uid="{00000000-0005-0000-0000-00007C6C0000}"/>
    <cellStyle name="출력 6 2 2" xfId="26310" xr:uid="{00000000-0005-0000-0000-00007D6C0000}"/>
    <cellStyle name="출력 6 2 3" xfId="26311" xr:uid="{00000000-0005-0000-0000-00007E6C0000}"/>
    <cellStyle name="출력 6 2 4" xfId="26312" xr:uid="{00000000-0005-0000-0000-00007F6C0000}"/>
    <cellStyle name="출력 6 3" xfId="26313" xr:uid="{00000000-0005-0000-0000-0000806C0000}"/>
    <cellStyle name="출력 6 3 2" xfId="26314" xr:uid="{00000000-0005-0000-0000-0000816C0000}"/>
    <cellStyle name="출력 6 3 3" xfId="26315" xr:uid="{00000000-0005-0000-0000-0000826C0000}"/>
    <cellStyle name="출력 6 3 4" xfId="26316" xr:uid="{00000000-0005-0000-0000-0000836C0000}"/>
    <cellStyle name="출력 6 4" xfId="26317" xr:uid="{00000000-0005-0000-0000-0000846C0000}"/>
    <cellStyle name="출력 6 5" xfId="26318" xr:uid="{00000000-0005-0000-0000-0000856C0000}"/>
    <cellStyle name="출력 6 5 2" xfId="26319" xr:uid="{00000000-0005-0000-0000-0000866C0000}"/>
    <cellStyle name="출력 6 6" xfId="26320" xr:uid="{00000000-0005-0000-0000-0000876C0000}"/>
    <cellStyle name="출력 7" xfId="26321" xr:uid="{00000000-0005-0000-0000-0000886C0000}"/>
    <cellStyle name="出力 7" xfId="26322" xr:uid="{00000000-0005-0000-0000-0000896C0000}"/>
    <cellStyle name="출력 7 2" xfId="26323" xr:uid="{00000000-0005-0000-0000-00008A6C0000}"/>
    <cellStyle name="출력 7 2 2" xfId="26324" xr:uid="{00000000-0005-0000-0000-00008B6C0000}"/>
    <cellStyle name="출력 7 2 3" xfId="26325" xr:uid="{00000000-0005-0000-0000-00008C6C0000}"/>
    <cellStyle name="출력 7 2 4" xfId="26326" xr:uid="{00000000-0005-0000-0000-00008D6C0000}"/>
    <cellStyle name="출력 7 3" xfId="26327" xr:uid="{00000000-0005-0000-0000-00008E6C0000}"/>
    <cellStyle name="출력 7 4" xfId="26328" xr:uid="{00000000-0005-0000-0000-00008F6C0000}"/>
    <cellStyle name="출력 7 5" xfId="26329" xr:uid="{00000000-0005-0000-0000-0000906C0000}"/>
    <cellStyle name="출력 8" xfId="26330" xr:uid="{00000000-0005-0000-0000-0000916C0000}"/>
    <cellStyle name="出力 8" xfId="26331" xr:uid="{00000000-0005-0000-0000-0000926C0000}"/>
    <cellStyle name="출력 8 2" xfId="26332" xr:uid="{00000000-0005-0000-0000-0000936C0000}"/>
    <cellStyle name="출력 8 3" xfId="26333" xr:uid="{00000000-0005-0000-0000-0000946C0000}"/>
    <cellStyle name="출력 8 4" xfId="26334" xr:uid="{00000000-0005-0000-0000-0000956C0000}"/>
    <cellStyle name="출력 9" xfId="26335" xr:uid="{00000000-0005-0000-0000-0000966C0000}"/>
    <cellStyle name="出力 9" xfId="26336" xr:uid="{00000000-0005-0000-0000-0000976C0000}"/>
    <cellStyle name="출력 9 2" xfId="26337" xr:uid="{00000000-0005-0000-0000-0000986C0000}"/>
    <cellStyle name="출력 9 3" xfId="26338" xr:uid="{00000000-0005-0000-0000-0000996C0000}"/>
    <cellStyle name="출력 9 4" xfId="26339" xr:uid="{00000000-0005-0000-0000-00009A6C0000}"/>
    <cellStyle name="콤? [0]" xfId="26340" xr:uid="{00000000-0005-0000-0000-00009B6C0000}"/>
    <cellStyle name="콤마 " xfId="26341" xr:uid="{00000000-0005-0000-0000-00009C6C0000}"/>
    <cellStyle name="콤마 [0]" xfId="26342" xr:uid="{00000000-0005-0000-0000-00009D6C0000}"/>
    <cellStyle name="콤마 [0] 2" xfId="26343" xr:uid="{00000000-0005-0000-0000-00009E6C0000}"/>
    <cellStyle name="콤마 [0] 3" xfId="26344" xr:uid="{00000000-0005-0000-0000-00009F6C0000}"/>
    <cellStyle name="콤마 [0]_  종  합  " xfId="26345" xr:uid="{00000000-0005-0000-0000-0000A06C0000}"/>
    <cellStyle name="콤마 [000]" xfId="26346" xr:uid="{00000000-0005-0000-0000-0000A16C0000}"/>
    <cellStyle name="콤마 [000] 2" xfId="26347" xr:uid="{00000000-0005-0000-0000-0000A26C0000}"/>
    <cellStyle name="콤마[0]" xfId="26348" xr:uid="{00000000-0005-0000-0000-0000A36C0000}"/>
    <cellStyle name="콤마_ " xfId="26349" xr:uid="{00000000-0005-0000-0000-0000A46C0000}"/>
    <cellStyle name="쾰화_증컿요인 (2(_자금운쇌 " xfId="26350" xr:uid="{00000000-0005-0000-0000-0000A56C0000}"/>
    <cellStyle name="통화 [￡]" xfId="26351" xr:uid="{00000000-0005-0000-0000-0000A66C0000}"/>
    <cellStyle name="통화 [￡] 2" xfId="26352" xr:uid="{00000000-0005-0000-0000-0000A76C0000}"/>
    <cellStyle name="통화 [￥]" xfId="26353" xr:uid="{00000000-0005-0000-0000-0000A86C0000}"/>
    <cellStyle name="통화 [￥] 2" xfId="26354" xr:uid="{00000000-0005-0000-0000-0000A96C0000}"/>
    <cellStyle name="통화 [\]" xfId="26355" xr:uid="{00000000-0005-0000-0000-0000AA6C0000}"/>
    <cellStyle name="통화 [\] 2" xfId="26356" xr:uid="{00000000-0005-0000-0000-0000AB6C0000}"/>
    <cellStyle name="통화 [0] 2" xfId="26357" xr:uid="{00000000-0005-0000-0000-0000AC6C0000}"/>
    <cellStyle name="통화 [0] 2 2" xfId="26358" xr:uid="{00000000-0005-0000-0000-0000AD6C0000}"/>
    <cellStyle name="통화 [0] 2 2 2" xfId="26359" xr:uid="{00000000-0005-0000-0000-0000AE6C0000}"/>
    <cellStyle name="통화 [0] 2 3" xfId="26360" xr:uid="{00000000-0005-0000-0000-0000AF6C0000}"/>
    <cellStyle name="통화 [0] 3" xfId="26361" xr:uid="{00000000-0005-0000-0000-0000B06C0000}"/>
    <cellStyle name="통화 [0] 3 2" xfId="26362" xr:uid="{00000000-0005-0000-0000-0000B16C0000}"/>
    <cellStyle name="통화 [U$]" xfId="26363" xr:uid="{00000000-0005-0000-0000-0000B26C0000}"/>
    <cellStyle name="통화 [U$] 2" xfId="26364" xr:uid="{00000000-0005-0000-0000-0000B36C0000}"/>
    <cellStyle name="통화(￥)" xfId="26365" xr:uid="{00000000-0005-0000-0000-0000B46C0000}"/>
    <cellStyle name="통화(￥) 2" xfId="26366" xr:uid="{00000000-0005-0000-0000-0000B56C0000}"/>
    <cellStyle name="통화(￥) 2 2" xfId="26367" xr:uid="{00000000-0005-0000-0000-0000B66C0000}"/>
    <cellStyle name="통화(￥) 2 2 2" xfId="26368" xr:uid="{00000000-0005-0000-0000-0000B76C0000}"/>
    <cellStyle name="통화(￥) 2 3" xfId="26369" xr:uid="{00000000-0005-0000-0000-0000B86C0000}"/>
    <cellStyle name="통화(￥) 3" xfId="26370" xr:uid="{00000000-0005-0000-0000-0000B96C0000}"/>
    <cellStyle name="통화(￥) 4" xfId="26371" xr:uid="{00000000-0005-0000-0000-0000BA6C0000}"/>
    <cellStyle name="통화(DM)" xfId="26372" xr:uid="{00000000-0005-0000-0000-0000BB6C0000}"/>
    <cellStyle name="통화(DM) 2" xfId="26373" xr:uid="{00000000-0005-0000-0000-0000BC6C0000}"/>
    <cellStyle name="통화(DM) 2 2" xfId="26374" xr:uid="{00000000-0005-0000-0000-0000BD6C0000}"/>
    <cellStyle name="통화(DM) 2 2 2" xfId="26375" xr:uid="{00000000-0005-0000-0000-0000BE6C0000}"/>
    <cellStyle name="통화(DM) 2 3" xfId="26376" xr:uid="{00000000-0005-0000-0000-0000BF6C0000}"/>
    <cellStyle name="통화(DM) 3" xfId="26377" xr:uid="{00000000-0005-0000-0000-0000C06C0000}"/>
    <cellStyle name="통화(DM) 4" xfId="26378" xr:uid="{00000000-0005-0000-0000-0000C16C0000}"/>
    <cellStyle name="튡" xfId="26379" xr:uid="{00000000-0005-0000-0000-0000C26C0000}"/>
    <cellStyle name="퍼센트" xfId="26380" xr:uid="{00000000-0005-0000-0000-0000C36C0000}"/>
    <cellStyle name="퍼센트 2" xfId="26381" xr:uid="{00000000-0005-0000-0000-0000C46C0000}"/>
    <cellStyle name="퍼센트 3" xfId="26382" xr:uid="{00000000-0005-0000-0000-0000C56C0000}"/>
    <cellStyle name="퍼센트 4" xfId="26383" xr:uid="{00000000-0005-0000-0000-0000C66C0000}"/>
    <cellStyle name="표서식" xfId="26384" xr:uid="{00000000-0005-0000-0000-0000C76C0000}"/>
    <cellStyle name="표서식 2" xfId="26385" xr:uid="{00000000-0005-0000-0000-0000C86C0000}"/>
    <cellStyle name="표서식 2 2" xfId="26386" xr:uid="{00000000-0005-0000-0000-0000C96C0000}"/>
    <cellStyle name="표서식 2 2 2" xfId="26387" xr:uid="{00000000-0005-0000-0000-0000CA6C0000}"/>
    <cellStyle name="표서식 2 3" xfId="26388" xr:uid="{00000000-0005-0000-0000-0000CB6C0000}"/>
    <cellStyle name="표서식 2 4" xfId="26389" xr:uid="{00000000-0005-0000-0000-0000CC6C0000}"/>
    <cellStyle name="표서식 3" xfId="26390" xr:uid="{00000000-0005-0000-0000-0000CD6C0000}"/>
    <cellStyle name="표서식 3 2" xfId="26391" xr:uid="{00000000-0005-0000-0000-0000CE6C0000}"/>
    <cellStyle name="표서식 3 3" xfId="26392" xr:uid="{00000000-0005-0000-0000-0000CF6C0000}"/>
    <cellStyle name="표서식 4" xfId="26393" xr:uid="{00000000-0005-0000-0000-0000D06C0000}"/>
    <cellStyle name="표서식 4 2" xfId="26394" xr:uid="{00000000-0005-0000-0000-0000D16C0000}"/>
    <cellStyle name="표서식 5" xfId="26395" xr:uid="{00000000-0005-0000-0000-0000D26C0000}"/>
    <cellStyle name="표서식 5 2" xfId="26396" xr:uid="{00000000-0005-0000-0000-0000D36C0000}"/>
    <cellStyle name="표서식 6" xfId="26397" xr:uid="{00000000-0005-0000-0000-0000D46C0000}"/>
    <cellStyle name="표서식 6 2" xfId="26398" xr:uid="{00000000-0005-0000-0000-0000D56C0000}"/>
    <cellStyle name="표서식 7" xfId="26399" xr:uid="{00000000-0005-0000-0000-0000D66C0000}"/>
    <cellStyle name="표준" xfId="0" builtinId="0"/>
    <cellStyle name="표준 10" xfId="1" xr:uid="{00000000-0005-0000-0000-0000D86C0000}"/>
    <cellStyle name="표준 10 10" xfId="26400" xr:uid="{00000000-0005-0000-0000-0000D96C0000}"/>
    <cellStyle name="표준 10 10 2" xfId="26401" xr:uid="{00000000-0005-0000-0000-0000DA6C0000}"/>
    <cellStyle name="표준 10 10 2 2" xfId="26402" xr:uid="{00000000-0005-0000-0000-0000DB6C0000}"/>
    <cellStyle name="표준 10 10 3" xfId="26403" xr:uid="{00000000-0005-0000-0000-0000DC6C0000}"/>
    <cellStyle name="표준 10 10 3 2" xfId="26404" xr:uid="{00000000-0005-0000-0000-0000DD6C0000}"/>
    <cellStyle name="표준 10 10 4" xfId="26405" xr:uid="{00000000-0005-0000-0000-0000DE6C0000}"/>
    <cellStyle name="표준 10 10 4 2" xfId="26406" xr:uid="{00000000-0005-0000-0000-0000DF6C0000}"/>
    <cellStyle name="표준 10 10 5" xfId="26407" xr:uid="{00000000-0005-0000-0000-0000E06C0000}"/>
    <cellStyle name="표준 10 10 5 2" xfId="26408" xr:uid="{00000000-0005-0000-0000-0000E16C0000}"/>
    <cellStyle name="표준 10 10 6" xfId="26409" xr:uid="{00000000-0005-0000-0000-0000E26C0000}"/>
    <cellStyle name="표준 10 10 6 2" xfId="26410" xr:uid="{00000000-0005-0000-0000-0000E36C0000}"/>
    <cellStyle name="표준 10 10 7" xfId="26411" xr:uid="{00000000-0005-0000-0000-0000E46C0000}"/>
    <cellStyle name="표준 10 10 7 2" xfId="26412" xr:uid="{00000000-0005-0000-0000-0000E56C0000}"/>
    <cellStyle name="표준 10 10 8" xfId="26413" xr:uid="{00000000-0005-0000-0000-0000E66C0000}"/>
    <cellStyle name="표준 10 10 8 2" xfId="26414" xr:uid="{00000000-0005-0000-0000-0000E76C0000}"/>
    <cellStyle name="표준 10 10 9" xfId="26415" xr:uid="{00000000-0005-0000-0000-0000E86C0000}"/>
    <cellStyle name="표준 10 11" xfId="26416" xr:uid="{00000000-0005-0000-0000-0000E96C0000}"/>
    <cellStyle name="표준 10 11 2" xfId="26417" xr:uid="{00000000-0005-0000-0000-0000EA6C0000}"/>
    <cellStyle name="표준 10 11 2 2" xfId="26418" xr:uid="{00000000-0005-0000-0000-0000EB6C0000}"/>
    <cellStyle name="표준 10 11 3" xfId="26419" xr:uid="{00000000-0005-0000-0000-0000EC6C0000}"/>
    <cellStyle name="표준 10 11 3 2" xfId="26420" xr:uid="{00000000-0005-0000-0000-0000ED6C0000}"/>
    <cellStyle name="표준 10 11 4" xfId="26421" xr:uid="{00000000-0005-0000-0000-0000EE6C0000}"/>
    <cellStyle name="표준 10 11 4 2" xfId="26422" xr:uid="{00000000-0005-0000-0000-0000EF6C0000}"/>
    <cellStyle name="표준 10 11 5" xfId="26423" xr:uid="{00000000-0005-0000-0000-0000F06C0000}"/>
    <cellStyle name="표준 10 11 5 2" xfId="26424" xr:uid="{00000000-0005-0000-0000-0000F16C0000}"/>
    <cellStyle name="표준 10 11 6" xfId="26425" xr:uid="{00000000-0005-0000-0000-0000F26C0000}"/>
    <cellStyle name="표준 10 11 6 2" xfId="26426" xr:uid="{00000000-0005-0000-0000-0000F36C0000}"/>
    <cellStyle name="표준 10 11 7" xfId="26427" xr:uid="{00000000-0005-0000-0000-0000F46C0000}"/>
    <cellStyle name="표준 10 12" xfId="26428" xr:uid="{00000000-0005-0000-0000-0000F56C0000}"/>
    <cellStyle name="표준 10 12 2" xfId="26429" xr:uid="{00000000-0005-0000-0000-0000F66C0000}"/>
    <cellStyle name="표준 10 12 2 2" xfId="26430" xr:uid="{00000000-0005-0000-0000-0000F76C0000}"/>
    <cellStyle name="표준 10 12 3" xfId="26431" xr:uid="{00000000-0005-0000-0000-0000F86C0000}"/>
    <cellStyle name="표준 10 12 3 2" xfId="26432" xr:uid="{00000000-0005-0000-0000-0000F96C0000}"/>
    <cellStyle name="표준 10 12 4" xfId="26433" xr:uid="{00000000-0005-0000-0000-0000FA6C0000}"/>
    <cellStyle name="표준 10 12 4 2" xfId="26434" xr:uid="{00000000-0005-0000-0000-0000FB6C0000}"/>
    <cellStyle name="표준 10 12 5" xfId="26435" xr:uid="{00000000-0005-0000-0000-0000FC6C0000}"/>
    <cellStyle name="표준 10 12 5 2" xfId="26436" xr:uid="{00000000-0005-0000-0000-0000FD6C0000}"/>
    <cellStyle name="표준 10 12 6" xfId="26437" xr:uid="{00000000-0005-0000-0000-0000FE6C0000}"/>
    <cellStyle name="표준 10 12 6 2" xfId="26438" xr:uid="{00000000-0005-0000-0000-0000FF6C0000}"/>
    <cellStyle name="표준 10 12 7" xfId="26439" xr:uid="{00000000-0005-0000-0000-0000006D0000}"/>
    <cellStyle name="표준 10 13" xfId="26440" xr:uid="{00000000-0005-0000-0000-0000016D0000}"/>
    <cellStyle name="표준 10 13 2" xfId="26441" xr:uid="{00000000-0005-0000-0000-0000026D0000}"/>
    <cellStyle name="표준 10 13 2 2" xfId="26442" xr:uid="{00000000-0005-0000-0000-0000036D0000}"/>
    <cellStyle name="표준 10 13 3" xfId="26443" xr:uid="{00000000-0005-0000-0000-0000046D0000}"/>
    <cellStyle name="표준 10 13 3 2" xfId="26444" xr:uid="{00000000-0005-0000-0000-0000056D0000}"/>
    <cellStyle name="표준 10 13 4" xfId="26445" xr:uid="{00000000-0005-0000-0000-0000066D0000}"/>
    <cellStyle name="표준 10 13 4 2" xfId="26446" xr:uid="{00000000-0005-0000-0000-0000076D0000}"/>
    <cellStyle name="표준 10 13 5" xfId="26447" xr:uid="{00000000-0005-0000-0000-0000086D0000}"/>
    <cellStyle name="표준 10 13 5 2" xfId="26448" xr:uid="{00000000-0005-0000-0000-0000096D0000}"/>
    <cellStyle name="표준 10 13 6" xfId="26449" xr:uid="{00000000-0005-0000-0000-00000A6D0000}"/>
    <cellStyle name="표준 10 13 6 2" xfId="26450" xr:uid="{00000000-0005-0000-0000-00000B6D0000}"/>
    <cellStyle name="표준 10 13 7" xfId="26451" xr:uid="{00000000-0005-0000-0000-00000C6D0000}"/>
    <cellStyle name="표준 10 14" xfId="26452" xr:uid="{00000000-0005-0000-0000-00000D6D0000}"/>
    <cellStyle name="표준 10 14 2" xfId="26453" xr:uid="{00000000-0005-0000-0000-00000E6D0000}"/>
    <cellStyle name="표준 10 14 2 2" xfId="26454" xr:uid="{00000000-0005-0000-0000-00000F6D0000}"/>
    <cellStyle name="표준 10 14 3" xfId="26455" xr:uid="{00000000-0005-0000-0000-0000106D0000}"/>
    <cellStyle name="표준 10 14 3 2" xfId="26456" xr:uid="{00000000-0005-0000-0000-0000116D0000}"/>
    <cellStyle name="표준 10 14 4" xfId="26457" xr:uid="{00000000-0005-0000-0000-0000126D0000}"/>
    <cellStyle name="표준 10 14 4 2" xfId="26458" xr:uid="{00000000-0005-0000-0000-0000136D0000}"/>
    <cellStyle name="표준 10 14 5" xfId="26459" xr:uid="{00000000-0005-0000-0000-0000146D0000}"/>
    <cellStyle name="표준 10 14 5 2" xfId="26460" xr:uid="{00000000-0005-0000-0000-0000156D0000}"/>
    <cellStyle name="표준 10 14 6" xfId="26461" xr:uid="{00000000-0005-0000-0000-0000166D0000}"/>
    <cellStyle name="표준 10 14 6 2" xfId="26462" xr:uid="{00000000-0005-0000-0000-0000176D0000}"/>
    <cellStyle name="표준 10 14 7" xfId="26463" xr:uid="{00000000-0005-0000-0000-0000186D0000}"/>
    <cellStyle name="표준 10 15" xfId="26464" xr:uid="{00000000-0005-0000-0000-0000196D0000}"/>
    <cellStyle name="표준 10 15 2" xfId="26465" xr:uid="{00000000-0005-0000-0000-00001A6D0000}"/>
    <cellStyle name="표준 10 15 2 2" xfId="26466" xr:uid="{00000000-0005-0000-0000-00001B6D0000}"/>
    <cellStyle name="표준 10 15 3" xfId="26467" xr:uid="{00000000-0005-0000-0000-00001C6D0000}"/>
    <cellStyle name="표준 10 15 3 2" xfId="26468" xr:uid="{00000000-0005-0000-0000-00001D6D0000}"/>
    <cellStyle name="표준 10 15 4" xfId="26469" xr:uid="{00000000-0005-0000-0000-00001E6D0000}"/>
    <cellStyle name="표준 10 15 4 2" xfId="26470" xr:uid="{00000000-0005-0000-0000-00001F6D0000}"/>
    <cellStyle name="표준 10 15 5" xfId="26471" xr:uid="{00000000-0005-0000-0000-0000206D0000}"/>
    <cellStyle name="표준 10 15 5 2" xfId="26472" xr:uid="{00000000-0005-0000-0000-0000216D0000}"/>
    <cellStyle name="표준 10 15 6" xfId="26473" xr:uid="{00000000-0005-0000-0000-0000226D0000}"/>
    <cellStyle name="표준 10 15 6 2" xfId="26474" xr:uid="{00000000-0005-0000-0000-0000236D0000}"/>
    <cellStyle name="표준 10 15 7" xfId="26475" xr:uid="{00000000-0005-0000-0000-0000246D0000}"/>
    <cellStyle name="표준 10 16" xfId="26476" xr:uid="{00000000-0005-0000-0000-0000256D0000}"/>
    <cellStyle name="표준 10 16 2" xfId="26477" xr:uid="{00000000-0005-0000-0000-0000266D0000}"/>
    <cellStyle name="표준 10 16 2 2" xfId="26478" xr:uid="{00000000-0005-0000-0000-0000276D0000}"/>
    <cellStyle name="표준 10 16 3" xfId="26479" xr:uid="{00000000-0005-0000-0000-0000286D0000}"/>
    <cellStyle name="표준 10 16 3 2" xfId="26480" xr:uid="{00000000-0005-0000-0000-0000296D0000}"/>
    <cellStyle name="표준 10 16 4" xfId="26481" xr:uid="{00000000-0005-0000-0000-00002A6D0000}"/>
    <cellStyle name="표준 10 16 4 2" xfId="26482" xr:uid="{00000000-0005-0000-0000-00002B6D0000}"/>
    <cellStyle name="표준 10 16 5" xfId="26483" xr:uid="{00000000-0005-0000-0000-00002C6D0000}"/>
    <cellStyle name="표준 10 16 5 2" xfId="26484" xr:uid="{00000000-0005-0000-0000-00002D6D0000}"/>
    <cellStyle name="표준 10 16 6" xfId="26485" xr:uid="{00000000-0005-0000-0000-00002E6D0000}"/>
    <cellStyle name="표준 10 16 6 2" xfId="26486" xr:uid="{00000000-0005-0000-0000-00002F6D0000}"/>
    <cellStyle name="표준 10 16 7" xfId="26487" xr:uid="{00000000-0005-0000-0000-0000306D0000}"/>
    <cellStyle name="표준 10 17" xfId="26488" xr:uid="{00000000-0005-0000-0000-0000316D0000}"/>
    <cellStyle name="표준 10 17 2" xfId="26489" xr:uid="{00000000-0005-0000-0000-0000326D0000}"/>
    <cellStyle name="표준 10 17 2 2" xfId="26490" xr:uid="{00000000-0005-0000-0000-0000336D0000}"/>
    <cellStyle name="표준 10 17 3" xfId="26491" xr:uid="{00000000-0005-0000-0000-0000346D0000}"/>
    <cellStyle name="표준 10 17 3 2" xfId="26492" xr:uid="{00000000-0005-0000-0000-0000356D0000}"/>
    <cellStyle name="표준 10 17 4" xfId="26493" xr:uid="{00000000-0005-0000-0000-0000366D0000}"/>
    <cellStyle name="표준 10 17 4 2" xfId="26494" xr:uid="{00000000-0005-0000-0000-0000376D0000}"/>
    <cellStyle name="표준 10 17 5" xfId="26495" xr:uid="{00000000-0005-0000-0000-0000386D0000}"/>
    <cellStyle name="표준 10 17 5 2" xfId="26496" xr:uid="{00000000-0005-0000-0000-0000396D0000}"/>
    <cellStyle name="표준 10 17 6" xfId="26497" xr:uid="{00000000-0005-0000-0000-00003A6D0000}"/>
    <cellStyle name="표준 10 17 6 2" xfId="26498" xr:uid="{00000000-0005-0000-0000-00003B6D0000}"/>
    <cellStyle name="표준 10 17 7" xfId="26499" xr:uid="{00000000-0005-0000-0000-00003C6D0000}"/>
    <cellStyle name="표준 10 18" xfId="26500" xr:uid="{00000000-0005-0000-0000-00003D6D0000}"/>
    <cellStyle name="표준 10 18 2" xfId="26501" xr:uid="{00000000-0005-0000-0000-00003E6D0000}"/>
    <cellStyle name="표준 10 18 2 2" xfId="26502" xr:uid="{00000000-0005-0000-0000-00003F6D0000}"/>
    <cellStyle name="표준 10 18 3" xfId="26503" xr:uid="{00000000-0005-0000-0000-0000406D0000}"/>
    <cellStyle name="표준 10 18 3 2" xfId="26504" xr:uid="{00000000-0005-0000-0000-0000416D0000}"/>
    <cellStyle name="표준 10 18 4" xfId="26505" xr:uid="{00000000-0005-0000-0000-0000426D0000}"/>
    <cellStyle name="표준 10 18 4 2" xfId="26506" xr:uid="{00000000-0005-0000-0000-0000436D0000}"/>
    <cellStyle name="표준 10 18 5" xfId="26507" xr:uid="{00000000-0005-0000-0000-0000446D0000}"/>
    <cellStyle name="표준 10 18 5 2" xfId="26508" xr:uid="{00000000-0005-0000-0000-0000456D0000}"/>
    <cellStyle name="표준 10 18 6" xfId="26509" xr:uid="{00000000-0005-0000-0000-0000466D0000}"/>
    <cellStyle name="표준 10 18 6 2" xfId="26510" xr:uid="{00000000-0005-0000-0000-0000476D0000}"/>
    <cellStyle name="표준 10 18 7" xfId="26511" xr:uid="{00000000-0005-0000-0000-0000486D0000}"/>
    <cellStyle name="표준 10 19" xfId="26512" xr:uid="{00000000-0005-0000-0000-0000496D0000}"/>
    <cellStyle name="표준 10 19 2" xfId="26513" xr:uid="{00000000-0005-0000-0000-00004A6D0000}"/>
    <cellStyle name="표준 10 19 2 2" xfId="26514" xr:uid="{00000000-0005-0000-0000-00004B6D0000}"/>
    <cellStyle name="표준 10 19 3" xfId="26515" xr:uid="{00000000-0005-0000-0000-00004C6D0000}"/>
    <cellStyle name="표준 10 19 3 2" xfId="26516" xr:uid="{00000000-0005-0000-0000-00004D6D0000}"/>
    <cellStyle name="표준 10 19 4" xfId="26517" xr:uid="{00000000-0005-0000-0000-00004E6D0000}"/>
    <cellStyle name="표준 10 19 4 2" xfId="26518" xr:uid="{00000000-0005-0000-0000-00004F6D0000}"/>
    <cellStyle name="표준 10 19 5" xfId="26519" xr:uid="{00000000-0005-0000-0000-0000506D0000}"/>
    <cellStyle name="표준 10 19 5 2" xfId="26520" xr:uid="{00000000-0005-0000-0000-0000516D0000}"/>
    <cellStyle name="표준 10 19 6" xfId="26521" xr:uid="{00000000-0005-0000-0000-0000526D0000}"/>
    <cellStyle name="표준 10 19 6 2" xfId="26522" xr:uid="{00000000-0005-0000-0000-0000536D0000}"/>
    <cellStyle name="표준 10 19 7" xfId="26523" xr:uid="{00000000-0005-0000-0000-0000546D0000}"/>
    <cellStyle name="표준 10 2" xfId="26524" xr:uid="{00000000-0005-0000-0000-0000556D0000}"/>
    <cellStyle name="표준 10 2 2" xfId="26525" xr:uid="{00000000-0005-0000-0000-0000566D0000}"/>
    <cellStyle name="표준 10 2 2 2" xfId="26526" xr:uid="{00000000-0005-0000-0000-0000576D0000}"/>
    <cellStyle name="표준 10 2 2 2 2" xfId="26527" xr:uid="{00000000-0005-0000-0000-0000586D0000}"/>
    <cellStyle name="표준 10 2 2 2 2 2" xfId="26528" xr:uid="{00000000-0005-0000-0000-0000596D0000}"/>
    <cellStyle name="표준 10 2 2 2 2 2 2" xfId="26529" xr:uid="{00000000-0005-0000-0000-00005A6D0000}"/>
    <cellStyle name="표준 10 2 2 2 2 2 2 2" xfId="26530" xr:uid="{00000000-0005-0000-0000-00005B6D0000}"/>
    <cellStyle name="표준 10 2 2 2 2 2 2 3" xfId="26531" xr:uid="{00000000-0005-0000-0000-00005C6D0000}"/>
    <cellStyle name="표준 10 2 2 2 2 2 3" xfId="26532" xr:uid="{00000000-0005-0000-0000-00005D6D0000}"/>
    <cellStyle name="표준 10 2 2 2 2 2 3 2" xfId="26533" xr:uid="{00000000-0005-0000-0000-00005E6D0000}"/>
    <cellStyle name="표준 10 2 2 2 2 3" xfId="26534" xr:uid="{00000000-0005-0000-0000-00005F6D0000}"/>
    <cellStyle name="표준 10 2 2 2 2 4" xfId="26535" xr:uid="{00000000-0005-0000-0000-0000606D0000}"/>
    <cellStyle name="표준 10 2 2 2 3" xfId="26536" xr:uid="{00000000-0005-0000-0000-0000616D0000}"/>
    <cellStyle name="표준 10 2 2 2 3 2" xfId="26537" xr:uid="{00000000-0005-0000-0000-0000626D0000}"/>
    <cellStyle name="표준 10 2 2 2 3 3" xfId="26538" xr:uid="{00000000-0005-0000-0000-0000636D0000}"/>
    <cellStyle name="표준 10 2 2 2 4" xfId="26539" xr:uid="{00000000-0005-0000-0000-0000646D0000}"/>
    <cellStyle name="표준 10 2 2 2 4 2" xfId="26540" xr:uid="{00000000-0005-0000-0000-0000656D0000}"/>
    <cellStyle name="표준 10 2 2 3" xfId="26541" xr:uid="{00000000-0005-0000-0000-0000666D0000}"/>
    <cellStyle name="표준 10 2 2 3 2" xfId="26542" xr:uid="{00000000-0005-0000-0000-0000676D0000}"/>
    <cellStyle name="표준 10 2 2 3 2 2" xfId="26543" xr:uid="{00000000-0005-0000-0000-0000686D0000}"/>
    <cellStyle name="표준 10 2 2 3 2 3" xfId="26544" xr:uid="{00000000-0005-0000-0000-0000696D0000}"/>
    <cellStyle name="표준 10 2 2 3 3" xfId="26545" xr:uid="{00000000-0005-0000-0000-00006A6D0000}"/>
    <cellStyle name="표준 10 2 2 3 3 2" xfId="26546" xr:uid="{00000000-0005-0000-0000-00006B6D0000}"/>
    <cellStyle name="표준 10 2 2 4" xfId="26547" xr:uid="{00000000-0005-0000-0000-00006C6D0000}"/>
    <cellStyle name="표준 10 2 2 5" xfId="26548" xr:uid="{00000000-0005-0000-0000-00006D6D0000}"/>
    <cellStyle name="표준 10 2 3" xfId="26549" xr:uid="{00000000-0005-0000-0000-00006E6D0000}"/>
    <cellStyle name="표준 10 2 4" xfId="26550" xr:uid="{00000000-0005-0000-0000-00006F6D0000}"/>
    <cellStyle name="표준 10 2 5" xfId="26551" xr:uid="{00000000-0005-0000-0000-0000706D0000}"/>
    <cellStyle name="표준 10 2 5 2" xfId="26552" xr:uid="{00000000-0005-0000-0000-0000716D0000}"/>
    <cellStyle name="표준 10 2 5 2 2" xfId="26553" xr:uid="{00000000-0005-0000-0000-0000726D0000}"/>
    <cellStyle name="표준 10 2 5 2 2 2" xfId="26554" xr:uid="{00000000-0005-0000-0000-0000736D0000}"/>
    <cellStyle name="표준 10 2 5 2 2 3" xfId="26555" xr:uid="{00000000-0005-0000-0000-0000746D0000}"/>
    <cellStyle name="표준 10 2 5 2 3" xfId="26556" xr:uid="{00000000-0005-0000-0000-0000756D0000}"/>
    <cellStyle name="표준 10 2 5 2 3 2" xfId="26557" xr:uid="{00000000-0005-0000-0000-0000766D0000}"/>
    <cellStyle name="표준 10 2 5 3" xfId="26558" xr:uid="{00000000-0005-0000-0000-0000776D0000}"/>
    <cellStyle name="표준 10 2 5 4" xfId="26559" xr:uid="{00000000-0005-0000-0000-0000786D0000}"/>
    <cellStyle name="표준 10 2 6" xfId="26560" xr:uid="{00000000-0005-0000-0000-0000796D0000}"/>
    <cellStyle name="표준 10 2 6 2" xfId="26561" xr:uid="{00000000-0005-0000-0000-00007A6D0000}"/>
    <cellStyle name="표준 10 2 6 3" xfId="26562" xr:uid="{00000000-0005-0000-0000-00007B6D0000}"/>
    <cellStyle name="표준 10 2 7" xfId="26563" xr:uid="{00000000-0005-0000-0000-00007C6D0000}"/>
    <cellStyle name="표준 10 2 7 2" xfId="26564" xr:uid="{00000000-0005-0000-0000-00007D6D0000}"/>
    <cellStyle name="표준 10 2 8" xfId="26565" xr:uid="{00000000-0005-0000-0000-00007E6D0000}"/>
    <cellStyle name="표준 10 2 8 2" xfId="26566" xr:uid="{00000000-0005-0000-0000-00007F6D0000}"/>
    <cellStyle name="표준 10 2 9" xfId="26567" xr:uid="{00000000-0005-0000-0000-0000806D0000}"/>
    <cellStyle name="표준 10 2 9 2" xfId="26568" xr:uid="{00000000-0005-0000-0000-0000816D0000}"/>
    <cellStyle name="표준 10 20" xfId="26569" xr:uid="{00000000-0005-0000-0000-0000826D0000}"/>
    <cellStyle name="표준 10 20 2" xfId="26570" xr:uid="{00000000-0005-0000-0000-0000836D0000}"/>
    <cellStyle name="표준 10 20 2 2" xfId="26571" xr:uid="{00000000-0005-0000-0000-0000846D0000}"/>
    <cellStyle name="표준 10 20 3" xfId="26572" xr:uid="{00000000-0005-0000-0000-0000856D0000}"/>
    <cellStyle name="표준 10 20 3 2" xfId="26573" xr:uid="{00000000-0005-0000-0000-0000866D0000}"/>
    <cellStyle name="표준 10 20 4" xfId="26574" xr:uid="{00000000-0005-0000-0000-0000876D0000}"/>
    <cellStyle name="표준 10 20 4 2" xfId="26575" xr:uid="{00000000-0005-0000-0000-0000886D0000}"/>
    <cellStyle name="표준 10 20 5" xfId="26576" xr:uid="{00000000-0005-0000-0000-0000896D0000}"/>
    <cellStyle name="표준 10 20 5 2" xfId="26577" xr:uid="{00000000-0005-0000-0000-00008A6D0000}"/>
    <cellStyle name="표준 10 20 6" xfId="26578" xr:uid="{00000000-0005-0000-0000-00008B6D0000}"/>
    <cellStyle name="표준 10 20 6 2" xfId="26579" xr:uid="{00000000-0005-0000-0000-00008C6D0000}"/>
    <cellStyle name="표준 10 20 7" xfId="26580" xr:uid="{00000000-0005-0000-0000-00008D6D0000}"/>
    <cellStyle name="표준 10 21" xfId="26581" xr:uid="{00000000-0005-0000-0000-00008E6D0000}"/>
    <cellStyle name="표준 10 21 2" xfId="26582" xr:uid="{00000000-0005-0000-0000-00008F6D0000}"/>
    <cellStyle name="표준 10 21 2 2" xfId="26583" xr:uid="{00000000-0005-0000-0000-0000906D0000}"/>
    <cellStyle name="표준 10 21 3" xfId="26584" xr:uid="{00000000-0005-0000-0000-0000916D0000}"/>
    <cellStyle name="표준 10 21 3 2" xfId="26585" xr:uid="{00000000-0005-0000-0000-0000926D0000}"/>
    <cellStyle name="표준 10 21 4" xfId="26586" xr:uid="{00000000-0005-0000-0000-0000936D0000}"/>
    <cellStyle name="표준 10 21 4 2" xfId="26587" xr:uid="{00000000-0005-0000-0000-0000946D0000}"/>
    <cellStyle name="표준 10 21 5" xfId="26588" xr:uid="{00000000-0005-0000-0000-0000956D0000}"/>
    <cellStyle name="표준 10 21 5 2" xfId="26589" xr:uid="{00000000-0005-0000-0000-0000966D0000}"/>
    <cellStyle name="표준 10 21 6" xfId="26590" xr:uid="{00000000-0005-0000-0000-0000976D0000}"/>
    <cellStyle name="표준 10 21 6 2" xfId="26591" xr:uid="{00000000-0005-0000-0000-0000986D0000}"/>
    <cellStyle name="표준 10 21 7" xfId="26592" xr:uid="{00000000-0005-0000-0000-0000996D0000}"/>
    <cellStyle name="표준 10 22" xfId="26593" xr:uid="{00000000-0005-0000-0000-00009A6D0000}"/>
    <cellStyle name="표준 10 22 2" xfId="26594" xr:uid="{00000000-0005-0000-0000-00009B6D0000}"/>
    <cellStyle name="표준 10 22 2 2" xfId="26595" xr:uid="{00000000-0005-0000-0000-00009C6D0000}"/>
    <cellStyle name="표준 10 22 3" xfId="26596" xr:uid="{00000000-0005-0000-0000-00009D6D0000}"/>
    <cellStyle name="표준 10 22 3 2" xfId="26597" xr:uid="{00000000-0005-0000-0000-00009E6D0000}"/>
    <cellStyle name="표준 10 22 4" xfId="26598" xr:uid="{00000000-0005-0000-0000-00009F6D0000}"/>
    <cellStyle name="표준 10 22 4 2" xfId="26599" xr:uid="{00000000-0005-0000-0000-0000A06D0000}"/>
    <cellStyle name="표준 10 22 5" xfId="26600" xr:uid="{00000000-0005-0000-0000-0000A16D0000}"/>
    <cellStyle name="표준 10 22 5 2" xfId="26601" xr:uid="{00000000-0005-0000-0000-0000A26D0000}"/>
    <cellStyle name="표준 10 22 6" xfId="26602" xr:uid="{00000000-0005-0000-0000-0000A36D0000}"/>
    <cellStyle name="표준 10 22 6 2" xfId="26603" xr:uid="{00000000-0005-0000-0000-0000A46D0000}"/>
    <cellStyle name="표준 10 22 7" xfId="26604" xr:uid="{00000000-0005-0000-0000-0000A56D0000}"/>
    <cellStyle name="표준 10 23" xfId="26605" xr:uid="{00000000-0005-0000-0000-0000A66D0000}"/>
    <cellStyle name="표준 10 23 2" xfId="26606" xr:uid="{00000000-0005-0000-0000-0000A76D0000}"/>
    <cellStyle name="표준 10 23 2 2" xfId="26607" xr:uid="{00000000-0005-0000-0000-0000A86D0000}"/>
    <cellStyle name="표준 10 23 3" xfId="26608" xr:uid="{00000000-0005-0000-0000-0000A96D0000}"/>
    <cellStyle name="표준 10 23 3 2" xfId="26609" xr:uid="{00000000-0005-0000-0000-0000AA6D0000}"/>
    <cellStyle name="표준 10 23 4" xfId="26610" xr:uid="{00000000-0005-0000-0000-0000AB6D0000}"/>
    <cellStyle name="표준 10 23 4 2" xfId="26611" xr:uid="{00000000-0005-0000-0000-0000AC6D0000}"/>
    <cellStyle name="표준 10 23 5" xfId="26612" xr:uid="{00000000-0005-0000-0000-0000AD6D0000}"/>
    <cellStyle name="표준 10 23 5 2" xfId="26613" xr:uid="{00000000-0005-0000-0000-0000AE6D0000}"/>
    <cellStyle name="표준 10 23 6" xfId="26614" xr:uid="{00000000-0005-0000-0000-0000AF6D0000}"/>
    <cellStyle name="표준 10 23 6 2" xfId="26615" xr:uid="{00000000-0005-0000-0000-0000B06D0000}"/>
    <cellStyle name="표준 10 23 7" xfId="26616" xr:uid="{00000000-0005-0000-0000-0000B16D0000}"/>
    <cellStyle name="표준 10 24" xfId="26617" xr:uid="{00000000-0005-0000-0000-0000B26D0000}"/>
    <cellStyle name="표준 10 24 2" xfId="26618" xr:uid="{00000000-0005-0000-0000-0000B36D0000}"/>
    <cellStyle name="표준 10 24 2 2" xfId="26619" xr:uid="{00000000-0005-0000-0000-0000B46D0000}"/>
    <cellStyle name="표준 10 24 3" xfId="26620" xr:uid="{00000000-0005-0000-0000-0000B56D0000}"/>
    <cellStyle name="표준 10 24 3 2" xfId="26621" xr:uid="{00000000-0005-0000-0000-0000B66D0000}"/>
    <cellStyle name="표준 10 24 4" xfId="26622" xr:uid="{00000000-0005-0000-0000-0000B76D0000}"/>
    <cellStyle name="표준 10 24 4 2" xfId="26623" xr:uid="{00000000-0005-0000-0000-0000B86D0000}"/>
    <cellStyle name="표준 10 24 5" xfId="26624" xr:uid="{00000000-0005-0000-0000-0000B96D0000}"/>
    <cellStyle name="표준 10 24 5 2" xfId="26625" xr:uid="{00000000-0005-0000-0000-0000BA6D0000}"/>
    <cellStyle name="표준 10 24 6" xfId="26626" xr:uid="{00000000-0005-0000-0000-0000BB6D0000}"/>
    <cellStyle name="표준 10 24 6 2" xfId="26627" xr:uid="{00000000-0005-0000-0000-0000BC6D0000}"/>
    <cellStyle name="표준 10 24 7" xfId="26628" xr:uid="{00000000-0005-0000-0000-0000BD6D0000}"/>
    <cellStyle name="표준 10 25" xfId="26629" xr:uid="{00000000-0005-0000-0000-0000BE6D0000}"/>
    <cellStyle name="표준 10 25 2" xfId="26630" xr:uid="{00000000-0005-0000-0000-0000BF6D0000}"/>
    <cellStyle name="표준 10 25 2 2" xfId="26631" xr:uid="{00000000-0005-0000-0000-0000C06D0000}"/>
    <cellStyle name="표준 10 25 3" xfId="26632" xr:uid="{00000000-0005-0000-0000-0000C16D0000}"/>
    <cellStyle name="표준 10 25 3 2" xfId="26633" xr:uid="{00000000-0005-0000-0000-0000C26D0000}"/>
    <cellStyle name="표준 10 25 4" xfId="26634" xr:uid="{00000000-0005-0000-0000-0000C36D0000}"/>
    <cellStyle name="표준 10 25 4 2" xfId="26635" xr:uid="{00000000-0005-0000-0000-0000C46D0000}"/>
    <cellStyle name="표준 10 25 5" xfId="26636" xr:uid="{00000000-0005-0000-0000-0000C56D0000}"/>
    <cellStyle name="표준 10 25 5 2" xfId="26637" xr:uid="{00000000-0005-0000-0000-0000C66D0000}"/>
    <cellStyle name="표준 10 25 6" xfId="26638" xr:uid="{00000000-0005-0000-0000-0000C76D0000}"/>
    <cellStyle name="표준 10 25 6 2" xfId="26639" xr:uid="{00000000-0005-0000-0000-0000C86D0000}"/>
    <cellStyle name="표준 10 25 7" xfId="26640" xr:uid="{00000000-0005-0000-0000-0000C96D0000}"/>
    <cellStyle name="표준 10 26" xfId="26641" xr:uid="{00000000-0005-0000-0000-0000CA6D0000}"/>
    <cellStyle name="표준 10 26 2" xfId="26642" xr:uid="{00000000-0005-0000-0000-0000CB6D0000}"/>
    <cellStyle name="표준 10 26 2 2" xfId="26643" xr:uid="{00000000-0005-0000-0000-0000CC6D0000}"/>
    <cellStyle name="표준 10 26 3" xfId="26644" xr:uid="{00000000-0005-0000-0000-0000CD6D0000}"/>
    <cellStyle name="표준 10 26 3 2" xfId="26645" xr:uid="{00000000-0005-0000-0000-0000CE6D0000}"/>
    <cellStyle name="표준 10 26 4" xfId="26646" xr:uid="{00000000-0005-0000-0000-0000CF6D0000}"/>
    <cellStyle name="표준 10 26 4 2" xfId="26647" xr:uid="{00000000-0005-0000-0000-0000D06D0000}"/>
    <cellStyle name="표준 10 26 5" xfId="26648" xr:uid="{00000000-0005-0000-0000-0000D16D0000}"/>
    <cellStyle name="표준 10 26 5 2" xfId="26649" xr:uid="{00000000-0005-0000-0000-0000D26D0000}"/>
    <cellStyle name="표준 10 26 6" xfId="26650" xr:uid="{00000000-0005-0000-0000-0000D36D0000}"/>
    <cellStyle name="표준 10 26 6 2" xfId="26651" xr:uid="{00000000-0005-0000-0000-0000D46D0000}"/>
    <cellStyle name="표준 10 26 7" xfId="26652" xr:uid="{00000000-0005-0000-0000-0000D56D0000}"/>
    <cellStyle name="표준 10 27" xfId="26653" xr:uid="{00000000-0005-0000-0000-0000D66D0000}"/>
    <cellStyle name="표준 10 27 2" xfId="26654" xr:uid="{00000000-0005-0000-0000-0000D76D0000}"/>
    <cellStyle name="표준 10 27 2 2" xfId="26655" xr:uid="{00000000-0005-0000-0000-0000D86D0000}"/>
    <cellStyle name="표준 10 27 3" xfId="26656" xr:uid="{00000000-0005-0000-0000-0000D96D0000}"/>
    <cellStyle name="표준 10 27 3 2" xfId="26657" xr:uid="{00000000-0005-0000-0000-0000DA6D0000}"/>
    <cellStyle name="표준 10 27 4" xfId="26658" xr:uid="{00000000-0005-0000-0000-0000DB6D0000}"/>
    <cellStyle name="표준 10 27 4 2" xfId="26659" xr:uid="{00000000-0005-0000-0000-0000DC6D0000}"/>
    <cellStyle name="표준 10 27 5" xfId="26660" xr:uid="{00000000-0005-0000-0000-0000DD6D0000}"/>
    <cellStyle name="표준 10 27 5 2" xfId="26661" xr:uid="{00000000-0005-0000-0000-0000DE6D0000}"/>
    <cellStyle name="표준 10 27 6" xfId="26662" xr:uid="{00000000-0005-0000-0000-0000DF6D0000}"/>
    <cellStyle name="표준 10 27 6 2" xfId="26663" xr:uid="{00000000-0005-0000-0000-0000E06D0000}"/>
    <cellStyle name="표준 10 27 7" xfId="26664" xr:uid="{00000000-0005-0000-0000-0000E16D0000}"/>
    <cellStyle name="표준 10 28" xfId="26665" xr:uid="{00000000-0005-0000-0000-0000E26D0000}"/>
    <cellStyle name="표준 10 28 2" xfId="26666" xr:uid="{00000000-0005-0000-0000-0000E36D0000}"/>
    <cellStyle name="표준 10 28 2 2" xfId="26667" xr:uid="{00000000-0005-0000-0000-0000E46D0000}"/>
    <cellStyle name="표준 10 28 3" xfId="26668" xr:uid="{00000000-0005-0000-0000-0000E56D0000}"/>
    <cellStyle name="표준 10 28 3 2" xfId="26669" xr:uid="{00000000-0005-0000-0000-0000E66D0000}"/>
    <cellStyle name="표준 10 28 4" xfId="26670" xr:uid="{00000000-0005-0000-0000-0000E76D0000}"/>
    <cellStyle name="표준 10 28 4 2" xfId="26671" xr:uid="{00000000-0005-0000-0000-0000E86D0000}"/>
    <cellStyle name="표준 10 28 5" xfId="26672" xr:uid="{00000000-0005-0000-0000-0000E96D0000}"/>
    <cellStyle name="표준 10 28 5 2" xfId="26673" xr:uid="{00000000-0005-0000-0000-0000EA6D0000}"/>
    <cellStyle name="표준 10 28 6" xfId="26674" xr:uid="{00000000-0005-0000-0000-0000EB6D0000}"/>
    <cellStyle name="표준 10 28 6 2" xfId="26675" xr:uid="{00000000-0005-0000-0000-0000EC6D0000}"/>
    <cellStyle name="표준 10 28 7" xfId="26676" xr:uid="{00000000-0005-0000-0000-0000ED6D0000}"/>
    <cellStyle name="표준 10 29" xfId="26677" xr:uid="{00000000-0005-0000-0000-0000EE6D0000}"/>
    <cellStyle name="표준 10 29 2" xfId="26678" xr:uid="{00000000-0005-0000-0000-0000EF6D0000}"/>
    <cellStyle name="표준 10 29 2 2" xfId="26679" xr:uid="{00000000-0005-0000-0000-0000F06D0000}"/>
    <cellStyle name="표준 10 29 3" xfId="26680" xr:uid="{00000000-0005-0000-0000-0000F16D0000}"/>
    <cellStyle name="표준 10 29 3 2" xfId="26681" xr:uid="{00000000-0005-0000-0000-0000F26D0000}"/>
    <cellStyle name="표준 10 29 4" xfId="26682" xr:uid="{00000000-0005-0000-0000-0000F36D0000}"/>
    <cellStyle name="표준 10 29 4 2" xfId="26683" xr:uid="{00000000-0005-0000-0000-0000F46D0000}"/>
    <cellStyle name="표준 10 29 5" xfId="26684" xr:uid="{00000000-0005-0000-0000-0000F56D0000}"/>
    <cellStyle name="표준 10 29 5 2" xfId="26685" xr:uid="{00000000-0005-0000-0000-0000F66D0000}"/>
    <cellStyle name="표준 10 29 6" xfId="26686" xr:uid="{00000000-0005-0000-0000-0000F76D0000}"/>
    <cellStyle name="표준 10 29 6 2" xfId="26687" xr:uid="{00000000-0005-0000-0000-0000F86D0000}"/>
    <cellStyle name="표준 10 29 7" xfId="26688" xr:uid="{00000000-0005-0000-0000-0000F96D0000}"/>
    <cellStyle name="표준 10 3" xfId="26689" xr:uid="{00000000-0005-0000-0000-0000FA6D0000}"/>
    <cellStyle name="표준 10 3 2" xfId="26690" xr:uid="{00000000-0005-0000-0000-0000FB6D0000}"/>
    <cellStyle name="표준 10 3 2 2" xfId="26691" xr:uid="{00000000-0005-0000-0000-0000FC6D0000}"/>
    <cellStyle name="표준 10 3 2 2 2" xfId="26692" xr:uid="{00000000-0005-0000-0000-0000FD6D0000}"/>
    <cellStyle name="표준 10 3 2 2 2 2" xfId="26693" xr:uid="{00000000-0005-0000-0000-0000FE6D0000}"/>
    <cellStyle name="표준 10 3 2 2 2 2 2" xfId="26694" xr:uid="{00000000-0005-0000-0000-0000FF6D0000}"/>
    <cellStyle name="표준 10 3 2 2 2 2 2 2" xfId="26695" xr:uid="{00000000-0005-0000-0000-0000006E0000}"/>
    <cellStyle name="표준 10 3 2 2 2 2 2 3" xfId="26696" xr:uid="{00000000-0005-0000-0000-0000016E0000}"/>
    <cellStyle name="표준 10 3 2 2 2 2 3" xfId="26697" xr:uid="{00000000-0005-0000-0000-0000026E0000}"/>
    <cellStyle name="표준 10 3 2 2 2 2 3 2" xfId="26698" xr:uid="{00000000-0005-0000-0000-0000036E0000}"/>
    <cellStyle name="표준 10 3 2 2 2 3" xfId="26699" xr:uid="{00000000-0005-0000-0000-0000046E0000}"/>
    <cellStyle name="표준 10 3 2 2 2 4" xfId="26700" xr:uid="{00000000-0005-0000-0000-0000056E0000}"/>
    <cellStyle name="표준 10 3 2 2 3" xfId="26701" xr:uid="{00000000-0005-0000-0000-0000066E0000}"/>
    <cellStyle name="표준 10 3 2 2 3 2" xfId="26702" xr:uid="{00000000-0005-0000-0000-0000076E0000}"/>
    <cellStyle name="표준 10 3 2 2 3 3" xfId="26703" xr:uid="{00000000-0005-0000-0000-0000086E0000}"/>
    <cellStyle name="표준 10 3 2 2 4" xfId="26704" xr:uid="{00000000-0005-0000-0000-0000096E0000}"/>
    <cellStyle name="표준 10 3 2 2 4 2" xfId="26705" xr:uid="{00000000-0005-0000-0000-00000A6E0000}"/>
    <cellStyle name="표준 10 3 2 3" xfId="26706" xr:uid="{00000000-0005-0000-0000-00000B6E0000}"/>
    <cellStyle name="표준 10 3 2 3 2" xfId="26707" xr:uid="{00000000-0005-0000-0000-00000C6E0000}"/>
    <cellStyle name="표준 10 3 2 3 2 2" xfId="26708" xr:uid="{00000000-0005-0000-0000-00000D6E0000}"/>
    <cellStyle name="표준 10 3 2 3 2 3" xfId="26709" xr:uid="{00000000-0005-0000-0000-00000E6E0000}"/>
    <cellStyle name="표준 10 3 2 3 3" xfId="26710" xr:uid="{00000000-0005-0000-0000-00000F6E0000}"/>
    <cellStyle name="표준 10 3 2 3 3 2" xfId="26711" xr:uid="{00000000-0005-0000-0000-0000106E0000}"/>
    <cellStyle name="표준 10 3 2 4" xfId="26712" xr:uid="{00000000-0005-0000-0000-0000116E0000}"/>
    <cellStyle name="표준 10 3 2 5" xfId="26713" xr:uid="{00000000-0005-0000-0000-0000126E0000}"/>
    <cellStyle name="표준 10 3 3" xfId="26714" xr:uid="{00000000-0005-0000-0000-0000136E0000}"/>
    <cellStyle name="표준 10 3 4" xfId="26715" xr:uid="{00000000-0005-0000-0000-0000146E0000}"/>
    <cellStyle name="표준 10 3 5" xfId="26716" xr:uid="{00000000-0005-0000-0000-0000156E0000}"/>
    <cellStyle name="표준 10 3 5 2" xfId="26717" xr:uid="{00000000-0005-0000-0000-0000166E0000}"/>
    <cellStyle name="표준 10 3 5 2 2" xfId="26718" xr:uid="{00000000-0005-0000-0000-0000176E0000}"/>
    <cellStyle name="표준 10 3 5 2 2 2" xfId="26719" xr:uid="{00000000-0005-0000-0000-0000186E0000}"/>
    <cellStyle name="표준 10 3 5 2 2 3" xfId="26720" xr:uid="{00000000-0005-0000-0000-0000196E0000}"/>
    <cellStyle name="표준 10 3 5 2 3" xfId="26721" xr:uid="{00000000-0005-0000-0000-00001A6E0000}"/>
    <cellStyle name="표준 10 3 5 2 3 2" xfId="26722" xr:uid="{00000000-0005-0000-0000-00001B6E0000}"/>
    <cellStyle name="표준 10 3 5 3" xfId="26723" xr:uid="{00000000-0005-0000-0000-00001C6E0000}"/>
    <cellStyle name="표준 10 3 5 4" xfId="26724" xr:uid="{00000000-0005-0000-0000-00001D6E0000}"/>
    <cellStyle name="표준 10 3 6" xfId="26725" xr:uid="{00000000-0005-0000-0000-00001E6E0000}"/>
    <cellStyle name="표준 10 3 6 2" xfId="26726" xr:uid="{00000000-0005-0000-0000-00001F6E0000}"/>
    <cellStyle name="표준 10 3 6 3" xfId="26727" xr:uid="{00000000-0005-0000-0000-0000206E0000}"/>
    <cellStyle name="표준 10 3 7" xfId="26728" xr:uid="{00000000-0005-0000-0000-0000216E0000}"/>
    <cellStyle name="표준 10 3 7 2" xfId="26729" xr:uid="{00000000-0005-0000-0000-0000226E0000}"/>
    <cellStyle name="표준 10 3 8" xfId="26730" xr:uid="{00000000-0005-0000-0000-0000236E0000}"/>
    <cellStyle name="표준 10 3 8 2" xfId="26731" xr:uid="{00000000-0005-0000-0000-0000246E0000}"/>
    <cellStyle name="표준 10 30" xfId="26732" xr:uid="{00000000-0005-0000-0000-0000256E0000}"/>
    <cellStyle name="표준 10 30 2" xfId="26733" xr:uid="{00000000-0005-0000-0000-0000266E0000}"/>
    <cellStyle name="표준 10 30 2 2" xfId="26734" xr:uid="{00000000-0005-0000-0000-0000276E0000}"/>
    <cellStyle name="표준 10 30 3" xfId="26735" xr:uid="{00000000-0005-0000-0000-0000286E0000}"/>
    <cellStyle name="표준 10 30 3 2" xfId="26736" xr:uid="{00000000-0005-0000-0000-0000296E0000}"/>
    <cellStyle name="표준 10 30 4" xfId="26737" xr:uid="{00000000-0005-0000-0000-00002A6E0000}"/>
    <cellStyle name="표준 10 30 4 2" xfId="26738" xr:uid="{00000000-0005-0000-0000-00002B6E0000}"/>
    <cellStyle name="표준 10 30 5" xfId="26739" xr:uid="{00000000-0005-0000-0000-00002C6E0000}"/>
    <cellStyle name="표준 10 30 5 2" xfId="26740" xr:uid="{00000000-0005-0000-0000-00002D6E0000}"/>
    <cellStyle name="표준 10 30 6" xfId="26741" xr:uid="{00000000-0005-0000-0000-00002E6E0000}"/>
    <cellStyle name="표준 10 30 6 2" xfId="26742" xr:uid="{00000000-0005-0000-0000-00002F6E0000}"/>
    <cellStyle name="표준 10 30 7" xfId="26743" xr:uid="{00000000-0005-0000-0000-0000306E0000}"/>
    <cellStyle name="표준 10 31" xfId="26744" xr:uid="{00000000-0005-0000-0000-0000316E0000}"/>
    <cellStyle name="표준 10 31 2" xfId="26745" xr:uid="{00000000-0005-0000-0000-0000326E0000}"/>
    <cellStyle name="표준 10 31 2 2" xfId="26746" xr:uid="{00000000-0005-0000-0000-0000336E0000}"/>
    <cellStyle name="표준 10 31 3" xfId="26747" xr:uid="{00000000-0005-0000-0000-0000346E0000}"/>
    <cellStyle name="표준 10 31 3 2" xfId="26748" xr:uid="{00000000-0005-0000-0000-0000356E0000}"/>
    <cellStyle name="표준 10 31 4" xfId="26749" xr:uid="{00000000-0005-0000-0000-0000366E0000}"/>
    <cellStyle name="표준 10 31 4 2" xfId="26750" xr:uid="{00000000-0005-0000-0000-0000376E0000}"/>
    <cellStyle name="표준 10 31 5" xfId="26751" xr:uid="{00000000-0005-0000-0000-0000386E0000}"/>
    <cellStyle name="표준 10 31 5 2" xfId="26752" xr:uid="{00000000-0005-0000-0000-0000396E0000}"/>
    <cellStyle name="표준 10 31 6" xfId="26753" xr:uid="{00000000-0005-0000-0000-00003A6E0000}"/>
    <cellStyle name="표준 10 31 6 2" xfId="26754" xr:uid="{00000000-0005-0000-0000-00003B6E0000}"/>
    <cellStyle name="표준 10 31 7" xfId="26755" xr:uid="{00000000-0005-0000-0000-00003C6E0000}"/>
    <cellStyle name="표준 10 32" xfId="26756" xr:uid="{00000000-0005-0000-0000-00003D6E0000}"/>
    <cellStyle name="표준 10 32 2" xfId="26757" xr:uid="{00000000-0005-0000-0000-00003E6E0000}"/>
    <cellStyle name="표준 10 32 2 2" xfId="26758" xr:uid="{00000000-0005-0000-0000-00003F6E0000}"/>
    <cellStyle name="표준 10 32 3" xfId="26759" xr:uid="{00000000-0005-0000-0000-0000406E0000}"/>
    <cellStyle name="표준 10 32 3 2" xfId="26760" xr:uid="{00000000-0005-0000-0000-0000416E0000}"/>
    <cellStyle name="표준 10 32 4" xfId="26761" xr:uid="{00000000-0005-0000-0000-0000426E0000}"/>
    <cellStyle name="표준 10 32 4 2" xfId="26762" xr:uid="{00000000-0005-0000-0000-0000436E0000}"/>
    <cellStyle name="표준 10 32 5" xfId="26763" xr:uid="{00000000-0005-0000-0000-0000446E0000}"/>
    <cellStyle name="표준 10 32 5 2" xfId="26764" xr:uid="{00000000-0005-0000-0000-0000456E0000}"/>
    <cellStyle name="표준 10 32 6" xfId="26765" xr:uid="{00000000-0005-0000-0000-0000466E0000}"/>
    <cellStyle name="표준 10 32 6 2" xfId="26766" xr:uid="{00000000-0005-0000-0000-0000476E0000}"/>
    <cellStyle name="표준 10 32 7" xfId="26767" xr:uid="{00000000-0005-0000-0000-0000486E0000}"/>
    <cellStyle name="표준 10 33" xfId="26768" xr:uid="{00000000-0005-0000-0000-0000496E0000}"/>
    <cellStyle name="표준 10 33 2" xfId="26769" xr:uid="{00000000-0005-0000-0000-00004A6E0000}"/>
    <cellStyle name="표준 10 33 2 2" xfId="26770" xr:uid="{00000000-0005-0000-0000-00004B6E0000}"/>
    <cellStyle name="표준 10 33 3" xfId="26771" xr:uid="{00000000-0005-0000-0000-00004C6E0000}"/>
    <cellStyle name="표준 10 33 3 2" xfId="26772" xr:uid="{00000000-0005-0000-0000-00004D6E0000}"/>
    <cellStyle name="표준 10 33 4" xfId="26773" xr:uid="{00000000-0005-0000-0000-00004E6E0000}"/>
    <cellStyle name="표준 10 33 4 2" xfId="26774" xr:uid="{00000000-0005-0000-0000-00004F6E0000}"/>
    <cellStyle name="표준 10 33 5" xfId="26775" xr:uid="{00000000-0005-0000-0000-0000506E0000}"/>
    <cellStyle name="표준 10 33 5 2" xfId="26776" xr:uid="{00000000-0005-0000-0000-0000516E0000}"/>
    <cellStyle name="표준 10 33 6" xfId="26777" xr:uid="{00000000-0005-0000-0000-0000526E0000}"/>
    <cellStyle name="표준 10 33 6 2" xfId="26778" xr:uid="{00000000-0005-0000-0000-0000536E0000}"/>
    <cellStyle name="표준 10 33 7" xfId="26779" xr:uid="{00000000-0005-0000-0000-0000546E0000}"/>
    <cellStyle name="표준 10 34" xfId="26780" xr:uid="{00000000-0005-0000-0000-0000556E0000}"/>
    <cellStyle name="표준 10 34 2" xfId="26781" xr:uid="{00000000-0005-0000-0000-0000566E0000}"/>
    <cellStyle name="표준 10 34 2 2" xfId="26782" xr:uid="{00000000-0005-0000-0000-0000576E0000}"/>
    <cellStyle name="표준 10 34 3" xfId="26783" xr:uid="{00000000-0005-0000-0000-0000586E0000}"/>
    <cellStyle name="표준 10 34 3 2" xfId="26784" xr:uid="{00000000-0005-0000-0000-0000596E0000}"/>
    <cellStyle name="표준 10 34 4" xfId="26785" xr:uid="{00000000-0005-0000-0000-00005A6E0000}"/>
    <cellStyle name="표준 10 34 4 2" xfId="26786" xr:uid="{00000000-0005-0000-0000-00005B6E0000}"/>
    <cellStyle name="표준 10 34 5" xfId="26787" xr:uid="{00000000-0005-0000-0000-00005C6E0000}"/>
    <cellStyle name="표준 10 34 5 2" xfId="26788" xr:uid="{00000000-0005-0000-0000-00005D6E0000}"/>
    <cellStyle name="표준 10 34 6" xfId="26789" xr:uid="{00000000-0005-0000-0000-00005E6E0000}"/>
    <cellStyle name="표준 10 34 6 2" xfId="26790" xr:uid="{00000000-0005-0000-0000-00005F6E0000}"/>
    <cellStyle name="표준 10 34 7" xfId="26791" xr:uid="{00000000-0005-0000-0000-0000606E0000}"/>
    <cellStyle name="표준 10 35" xfId="26792" xr:uid="{00000000-0005-0000-0000-0000616E0000}"/>
    <cellStyle name="표준 10 35 2" xfId="26793" xr:uid="{00000000-0005-0000-0000-0000626E0000}"/>
    <cellStyle name="표준 10 35 2 2" xfId="26794" xr:uid="{00000000-0005-0000-0000-0000636E0000}"/>
    <cellStyle name="표준 10 35 3" xfId="26795" xr:uid="{00000000-0005-0000-0000-0000646E0000}"/>
    <cellStyle name="표준 10 35 3 2" xfId="26796" xr:uid="{00000000-0005-0000-0000-0000656E0000}"/>
    <cellStyle name="표준 10 35 4" xfId="26797" xr:uid="{00000000-0005-0000-0000-0000666E0000}"/>
    <cellStyle name="표준 10 35 4 2" xfId="26798" xr:uid="{00000000-0005-0000-0000-0000676E0000}"/>
    <cellStyle name="표준 10 35 5" xfId="26799" xr:uid="{00000000-0005-0000-0000-0000686E0000}"/>
    <cellStyle name="표준 10 35 5 2" xfId="26800" xr:uid="{00000000-0005-0000-0000-0000696E0000}"/>
    <cellStyle name="표준 10 35 6" xfId="26801" xr:uid="{00000000-0005-0000-0000-00006A6E0000}"/>
    <cellStyle name="표준 10 35 6 2" xfId="26802" xr:uid="{00000000-0005-0000-0000-00006B6E0000}"/>
    <cellStyle name="표준 10 35 7" xfId="26803" xr:uid="{00000000-0005-0000-0000-00006C6E0000}"/>
    <cellStyle name="표준 10 36" xfId="26804" xr:uid="{00000000-0005-0000-0000-00006D6E0000}"/>
    <cellStyle name="표준 10 36 2" xfId="26805" xr:uid="{00000000-0005-0000-0000-00006E6E0000}"/>
    <cellStyle name="표준 10 36 2 2" xfId="26806" xr:uid="{00000000-0005-0000-0000-00006F6E0000}"/>
    <cellStyle name="표준 10 36 3" xfId="26807" xr:uid="{00000000-0005-0000-0000-0000706E0000}"/>
    <cellStyle name="표준 10 36 3 2" xfId="26808" xr:uid="{00000000-0005-0000-0000-0000716E0000}"/>
    <cellStyle name="표준 10 36 4" xfId="26809" xr:uid="{00000000-0005-0000-0000-0000726E0000}"/>
    <cellStyle name="표준 10 36 4 2" xfId="26810" xr:uid="{00000000-0005-0000-0000-0000736E0000}"/>
    <cellStyle name="표준 10 36 5" xfId="26811" xr:uid="{00000000-0005-0000-0000-0000746E0000}"/>
    <cellStyle name="표준 10 36 5 2" xfId="26812" xr:uid="{00000000-0005-0000-0000-0000756E0000}"/>
    <cellStyle name="표준 10 36 6" xfId="26813" xr:uid="{00000000-0005-0000-0000-0000766E0000}"/>
    <cellStyle name="표준 10 36 6 2" xfId="26814" xr:uid="{00000000-0005-0000-0000-0000776E0000}"/>
    <cellStyle name="표준 10 36 7" xfId="26815" xr:uid="{00000000-0005-0000-0000-0000786E0000}"/>
    <cellStyle name="표준 10 37" xfId="26816" xr:uid="{00000000-0005-0000-0000-0000796E0000}"/>
    <cellStyle name="표준 10 37 2" xfId="26817" xr:uid="{00000000-0005-0000-0000-00007A6E0000}"/>
    <cellStyle name="표준 10 37 2 2" xfId="26818" xr:uid="{00000000-0005-0000-0000-00007B6E0000}"/>
    <cellStyle name="표준 10 37 3" xfId="26819" xr:uid="{00000000-0005-0000-0000-00007C6E0000}"/>
    <cellStyle name="표준 10 37 3 2" xfId="26820" xr:uid="{00000000-0005-0000-0000-00007D6E0000}"/>
    <cellStyle name="표준 10 37 4" xfId="26821" xr:uid="{00000000-0005-0000-0000-00007E6E0000}"/>
    <cellStyle name="표준 10 37 4 2" xfId="26822" xr:uid="{00000000-0005-0000-0000-00007F6E0000}"/>
    <cellStyle name="표준 10 37 5" xfId="26823" xr:uid="{00000000-0005-0000-0000-0000806E0000}"/>
    <cellStyle name="표준 10 37 5 2" xfId="26824" xr:uid="{00000000-0005-0000-0000-0000816E0000}"/>
    <cellStyle name="표준 10 37 6" xfId="26825" xr:uid="{00000000-0005-0000-0000-0000826E0000}"/>
    <cellStyle name="표준 10 37 6 2" xfId="26826" xr:uid="{00000000-0005-0000-0000-0000836E0000}"/>
    <cellStyle name="표준 10 37 7" xfId="26827" xr:uid="{00000000-0005-0000-0000-0000846E0000}"/>
    <cellStyle name="표준 10 38" xfId="26828" xr:uid="{00000000-0005-0000-0000-0000856E0000}"/>
    <cellStyle name="표준 10 38 2" xfId="26829" xr:uid="{00000000-0005-0000-0000-0000866E0000}"/>
    <cellStyle name="표준 10 38 2 2" xfId="26830" xr:uid="{00000000-0005-0000-0000-0000876E0000}"/>
    <cellStyle name="표준 10 38 3" xfId="26831" xr:uid="{00000000-0005-0000-0000-0000886E0000}"/>
    <cellStyle name="표준 10 38 3 2" xfId="26832" xr:uid="{00000000-0005-0000-0000-0000896E0000}"/>
    <cellStyle name="표준 10 38 4" xfId="26833" xr:uid="{00000000-0005-0000-0000-00008A6E0000}"/>
    <cellStyle name="표준 10 38 4 2" xfId="26834" xr:uid="{00000000-0005-0000-0000-00008B6E0000}"/>
    <cellStyle name="표준 10 38 5" xfId="26835" xr:uid="{00000000-0005-0000-0000-00008C6E0000}"/>
    <cellStyle name="표준 10 38 5 2" xfId="26836" xr:uid="{00000000-0005-0000-0000-00008D6E0000}"/>
    <cellStyle name="표준 10 38 6" xfId="26837" xr:uid="{00000000-0005-0000-0000-00008E6E0000}"/>
    <cellStyle name="표준 10 38 6 2" xfId="26838" xr:uid="{00000000-0005-0000-0000-00008F6E0000}"/>
    <cellStyle name="표준 10 38 7" xfId="26839" xr:uid="{00000000-0005-0000-0000-0000906E0000}"/>
    <cellStyle name="표준 10 39" xfId="26840" xr:uid="{00000000-0005-0000-0000-0000916E0000}"/>
    <cellStyle name="표준 10 39 2" xfId="26841" xr:uid="{00000000-0005-0000-0000-0000926E0000}"/>
    <cellStyle name="표준 10 39 2 2" xfId="26842" xr:uid="{00000000-0005-0000-0000-0000936E0000}"/>
    <cellStyle name="표준 10 39 3" xfId="26843" xr:uid="{00000000-0005-0000-0000-0000946E0000}"/>
    <cellStyle name="표준 10 39 3 2" xfId="26844" xr:uid="{00000000-0005-0000-0000-0000956E0000}"/>
    <cellStyle name="표준 10 39 4" xfId="26845" xr:uid="{00000000-0005-0000-0000-0000966E0000}"/>
    <cellStyle name="표준 10 39 4 2" xfId="26846" xr:uid="{00000000-0005-0000-0000-0000976E0000}"/>
    <cellStyle name="표준 10 39 5" xfId="26847" xr:uid="{00000000-0005-0000-0000-0000986E0000}"/>
    <cellStyle name="표준 10 39 5 2" xfId="26848" xr:uid="{00000000-0005-0000-0000-0000996E0000}"/>
    <cellStyle name="표준 10 39 6" xfId="26849" xr:uid="{00000000-0005-0000-0000-00009A6E0000}"/>
    <cellStyle name="표준 10 39 6 2" xfId="26850" xr:uid="{00000000-0005-0000-0000-00009B6E0000}"/>
    <cellStyle name="표준 10 39 7" xfId="26851" xr:uid="{00000000-0005-0000-0000-00009C6E0000}"/>
    <cellStyle name="표준 10 4" xfId="26852" xr:uid="{00000000-0005-0000-0000-00009D6E0000}"/>
    <cellStyle name="표준 10 4 2" xfId="26853" xr:uid="{00000000-0005-0000-0000-00009E6E0000}"/>
    <cellStyle name="표준 10 4 2 2" xfId="26854" xr:uid="{00000000-0005-0000-0000-00009F6E0000}"/>
    <cellStyle name="표준 10 4 2 2 2" xfId="26855" xr:uid="{00000000-0005-0000-0000-0000A06E0000}"/>
    <cellStyle name="표준 10 4 2 2 2 2" xfId="26856" xr:uid="{00000000-0005-0000-0000-0000A16E0000}"/>
    <cellStyle name="표준 10 4 2 2 2 2 2" xfId="26857" xr:uid="{00000000-0005-0000-0000-0000A26E0000}"/>
    <cellStyle name="표준 10 4 2 2 2 2 2 2" xfId="26858" xr:uid="{00000000-0005-0000-0000-0000A36E0000}"/>
    <cellStyle name="표준 10 4 2 2 2 2 2 3" xfId="26859" xr:uid="{00000000-0005-0000-0000-0000A46E0000}"/>
    <cellStyle name="표준 10 4 2 2 2 2 3" xfId="26860" xr:uid="{00000000-0005-0000-0000-0000A56E0000}"/>
    <cellStyle name="표준 10 4 2 2 2 2 3 2" xfId="26861" xr:uid="{00000000-0005-0000-0000-0000A66E0000}"/>
    <cellStyle name="표준 10 4 2 2 2 3" xfId="26862" xr:uid="{00000000-0005-0000-0000-0000A76E0000}"/>
    <cellStyle name="표준 10 4 2 2 2 4" xfId="26863" xr:uid="{00000000-0005-0000-0000-0000A86E0000}"/>
    <cellStyle name="표준 10 4 2 2 3" xfId="26864" xr:uid="{00000000-0005-0000-0000-0000A96E0000}"/>
    <cellStyle name="표준 10 4 2 2 3 2" xfId="26865" xr:uid="{00000000-0005-0000-0000-0000AA6E0000}"/>
    <cellStyle name="표준 10 4 2 2 3 3" xfId="26866" xr:uid="{00000000-0005-0000-0000-0000AB6E0000}"/>
    <cellStyle name="표준 10 4 2 2 4" xfId="26867" xr:uid="{00000000-0005-0000-0000-0000AC6E0000}"/>
    <cellStyle name="표준 10 4 2 2 4 2" xfId="26868" xr:uid="{00000000-0005-0000-0000-0000AD6E0000}"/>
    <cellStyle name="표준 10 4 2 3" xfId="26869" xr:uid="{00000000-0005-0000-0000-0000AE6E0000}"/>
    <cellStyle name="표준 10 4 2 3 2" xfId="26870" xr:uid="{00000000-0005-0000-0000-0000AF6E0000}"/>
    <cellStyle name="표준 10 4 2 3 2 2" xfId="26871" xr:uid="{00000000-0005-0000-0000-0000B06E0000}"/>
    <cellStyle name="표준 10 4 2 3 2 3" xfId="26872" xr:uid="{00000000-0005-0000-0000-0000B16E0000}"/>
    <cellStyle name="표준 10 4 2 3 3" xfId="26873" xr:uid="{00000000-0005-0000-0000-0000B26E0000}"/>
    <cellStyle name="표준 10 4 2 3 3 2" xfId="26874" xr:uid="{00000000-0005-0000-0000-0000B36E0000}"/>
    <cellStyle name="표준 10 4 2 4" xfId="26875" xr:uid="{00000000-0005-0000-0000-0000B46E0000}"/>
    <cellStyle name="표준 10 4 2 5" xfId="26876" xr:uid="{00000000-0005-0000-0000-0000B56E0000}"/>
    <cellStyle name="표준 10 4 3" xfId="26877" xr:uid="{00000000-0005-0000-0000-0000B66E0000}"/>
    <cellStyle name="표준 10 4 4" xfId="26878" xr:uid="{00000000-0005-0000-0000-0000B76E0000}"/>
    <cellStyle name="표준 10 4 5" xfId="26879" xr:uid="{00000000-0005-0000-0000-0000B86E0000}"/>
    <cellStyle name="표준 10 4 5 2" xfId="26880" xr:uid="{00000000-0005-0000-0000-0000B96E0000}"/>
    <cellStyle name="표준 10 4 5 2 2" xfId="26881" xr:uid="{00000000-0005-0000-0000-0000BA6E0000}"/>
    <cellStyle name="표준 10 4 5 2 2 2" xfId="26882" xr:uid="{00000000-0005-0000-0000-0000BB6E0000}"/>
    <cellStyle name="표준 10 4 5 2 2 3" xfId="26883" xr:uid="{00000000-0005-0000-0000-0000BC6E0000}"/>
    <cellStyle name="표준 10 4 5 2 3" xfId="26884" xr:uid="{00000000-0005-0000-0000-0000BD6E0000}"/>
    <cellStyle name="표준 10 4 5 2 3 2" xfId="26885" xr:uid="{00000000-0005-0000-0000-0000BE6E0000}"/>
    <cellStyle name="표준 10 4 5 3" xfId="26886" xr:uid="{00000000-0005-0000-0000-0000BF6E0000}"/>
    <cellStyle name="표준 10 4 5 4" xfId="26887" xr:uid="{00000000-0005-0000-0000-0000C06E0000}"/>
    <cellStyle name="표준 10 4 6" xfId="26888" xr:uid="{00000000-0005-0000-0000-0000C16E0000}"/>
    <cellStyle name="표준 10 4 6 2" xfId="26889" xr:uid="{00000000-0005-0000-0000-0000C26E0000}"/>
    <cellStyle name="표준 10 4 6 3" xfId="26890" xr:uid="{00000000-0005-0000-0000-0000C36E0000}"/>
    <cellStyle name="표준 10 4 7" xfId="26891" xr:uid="{00000000-0005-0000-0000-0000C46E0000}"/>
    <cellStyle name="표준 10 4 7 2" xfId="26892" xr:uid="{00000000-0005-0000-0000-0000C56E0000}"/>
    <cellStyle name="표준 10 4 8" xfId="26893" xr:uid="{00000000-0005-0000-0000-0000C66E0000}"/>
    <cellStyle name="표준 10 4 8 2" xfId="26894" xr:uid="{00000000-0005-0000-0000-0000C76E0000}"/>
    <cellStyle name="표준 10 40" xfId="26895" xr:uid="{00000000-0005-0000-0000-0000C86E0000}"/>
    <cellStyle name="표준 10 40 2" xfId="26896" xr:uid="{00000000-0005-0000-0000-0000C96E0000}"/>
    <cellStyle name="표준 10 40 2 2" xfId="26897" xr:uid="{00000000-0005-0000-0000-0000CA6E0000}"/>
    <cellStyle name="표준 10 40 3" xfId="26898" xr:uid="{00000000-0005-0000-0000-0000CB6E0000}"/>
    <cellStyle name="표준 10 40 3 2" xfId="26899" xr:uid="{00000000-0005-0000-0000-0000CC6E0000}"/>
    <cellStyle name="표준 10 40 4" xfId="26900" xr:uid="{00000000-0005-0000-0000-0000CD6E0000}"/>
    <cellStyle name="표준 10 40 4 2" xfId="26901" xr:uid="{00000000-0005-0000-0000-0000CE6E0000}"/>
    <cellStyle name="표준 10 40 5" xfId="26902" xr:uid="{00000000-0005-0000-0000-0000CF6E0000}"/>
    <cellStyle name="표준 10 40 5 2" xfId="26903" xr:uid="{00000000-0005-0000-0000-0000D06E0000}"/>
    <cellStyle name="표준 10 40 6" xfId="26904" xr:uid="{00000000-0005-0000-0000-0000D16E0000}"/>
    <cellStyle name="표준 10 40 6 2" xfId="26905" xr:uid="{00000000-0005-0000-0000-0000D26E0000}"/>
    <cellStyle name="표준 10 40 7" xfId="26906" xr:uid="{00000000-0005-0000-0000-0000D36E0000}"/>
    <cellStyle name="표준 10 41" xfId="26907" xr:uid="{00000000-0005-0000-0000-0000D46E0000}"/>
    <cellStyle name="표준 10 41 2" xfId="26908" xr:uid="{00000000-0005-0000-0000-0000D56E0000}"/>
    <cellStyle name="표준 10 41 2 2" xfId="26909" xr:uid="{00000000-0005-0000-0000-0000D66E0000}"/>
    <cellStyle name="표준 10 41 3" xfId="26910" xr:uid="{00000000-0005-0000-0000-0000D76E0000}"/>
    <cellStyle name="표준 10 41 3 2" xfId="26911" xr:uid="{00000000-0005-0000-0000-0000D86E0000}"/>
    <cellStyle name="표준 10 41 4" xfId="26912" xr:uid="{00000000-0005-0000-0000-0000D96E0000}"/>
    <cellStyle name="표준 10 41 4 2" xfId="26913" xr:uid="{00000000-0005-0000-0000-0000DA6E0000}"/>
    <cellStyle name="표준 10 41 5" xfId="26914" xr:uid="{00000000-0005-0000-0000-0000DB6E0000}"/>
    <cellStyle name="표준 10 41 5 2" xfId="26915" xr:uid="{00000000-0005-0000-0000-0000DC6E0000}"/>
    <cellStyle name="표준 10 41 6" xfId="26916" xr:uid="{00000000-0005-0000-0000-0000DD6E0000}"/>
    <cellStyle name="표준 10 41 6 2" xfId="26917" xr:uid="{00000000-0005-0000-0000-0000DE6E0000}"/>
    <cellStyle name="표준 10 41 7" xfId="26918" xr:uid="{00000000-0005-0000-0000-0000DF6E0000}"/>
    <cellStyle name="표준 10 42" xfId="26919" xr:uid="{00000000-0005-0000-0000-0000E06E0000}"/>
    <cellStyle name="표준 10 42 2" xfId="26920" xr:uid="{00000000-0005-0000-0000-0000E16E0000}"/>
    <cellStyle name="표준 10 42 2 2" xfId="26921" xr:uid="{00000000-0005-0000-0000-0000E26E0000}"/>
    <cellStyle name="표준 10 42 3" xfId="26922" xr:uid="{00000000-0005-0000-0000-0000E36E0000}"/>
    <cellStyle name="표준 10 42 3 2" xfId="26923" xr:uid="{00000000-0005-0000-0000-0000E46E0000}"/>
    <cellStyle name="표준 10 42 4" xfId="26924" xr:uid="{00000000-0005-0000-0000-0000E56E0000}"/>
    <cellStyle name="표준 10 42 4 2" xfId="26925" xr:uid="{00000000-0005-0000-0000-0000E66E0000}"/>
    <cellStyle name="표준 10 42 5" xfId="26926" xr:uid="{00000000-0005-0000-0000-0000E76E0000}"/>
    <cellStyle name="표준 10 42 5 2" xfId="26927" xr:uid="{00000000-0005-0000-0000-0000E86E0000}"/>
    <cellStyle name="표준 10 42 6" xfId="26928" xr:uid="{00000000-0005-0000-0000-0000E96E0000}"/>
    <cellStyle name="표준 10 42 6 2" xfId="26929" xr:uid="{00000000-0005-0000-0000-0000EA6E0000}"/>
    <cellStyle name="표준 10 42 7" xfId="26930" xr:uid="{00000000-0005-0000-0000-0000EB6E0000}"/>
    <cellStyle name="표준 10 43" xfId="26931" xr:uid="{00000000-0005-0000-0000-0000EC6E0000}"/>
    <cellStyle name="표준 10 43 2" xfId="26932" xr:uid="{00000000-0005-0000-0000-0000ED6E0000}"/>
    <cellStyle name="표준 10 43 2 2" xfId="26933" xr:uid="{00000000-0005-0000-0000-0000EE6E0000}"/>
    <cellStyle name="표준 10 43 3" xfId="26934" xr:uid="{00000000-0005-0000-0000-0000EF6E0000}"/>
    <cellStyle name="표준 10 43 3 2" xfId="26935" xr:uid="{00000000-0005-0000-0000-0000F06E0000}"/>
    <cellStyle name="표준 10 43 4" xfId="26936" xr:uid="{00000000-0005-0000-0000-0000F16E0000}"/>
    <cellStyle name="표준 10 43 4 2" xfId="26937" xr:uid="{00000000-0005-0000-0000-0000F26E0000}"/>
    <cellStyle name="표준 10 43 5" xfId="26938" xr:uid="{00000000-0005-0000-0000-0000F36E0000}"/>
    <cellStyle name="표준 10 43 5 2" xfId="26939" xr:uid="{00000000-0005-0000-0000-0000F46E0000}"/>
    <cellStyle name="표준 10 43 6" xfId="26940" xr:uid="{00000000-0005-0000-0000-0000F56E0000}"/>
    <cellStyle name="표준 10 43 6 2" xfId="26941" xr:uid="{00000000-0005-0000-0000-0000F66E0000}"/>
    <cellStyle name="표준 10 43 7" xfId="26942" xr:uid="{00000000-0005-0000-0000-0000F76E0000}"/>
    <cellStyle name="표준 10 44" xfId="26943" xr:uid="{00000000-0005-0000-0000-0000F86E0000}"/>
    <cellStyle name="표준 10 44 2" xfId="26944" xr:uid="{00000000-0005-0000-0000-0000F96E0000}"/>
    <cellStyle name="표준 10 44 2 2" xfId="26945" xr:uid="{00000000-0005-0000-0000-0000FA6E0000}"/>
    <cellStyle name="표준 10 44 3" xfId="26946" xr:uid="{00000000-0005-0000-0000-0000FB6E0000}"/>
    <cellStyle name="표준 10 44 3 2" xfId="26947" xr:uid="{00000000-0005-0000-0000-0000FC6E0000}"/>
    <cellStyle name="표준 10 44 4" xfId="26948" xr:uid="{00000000-0005-0000-0000-0000FD6E0000}"/>
    <cellStyle name="표준 10 44 4 2" xfId="26949" xr:uid="{00000000-0005-0000-0000-0000FE6E0000}"/>
    <cellStyle name="표준 10 44 5" xfId="26950" xr:uid="{00000000-0005-0000-0000-0000FF6E0000}"/>
    <cellStyle name="표준 10 44 5 2" xfId="26951" xr:uid="{00000000-0005-0000-0000-0000006F0000}"/>
    <cellStyle name="표준 10 44 6" xfId="26952" xr:uid="{00000000-0005-0000-0000-0000016F0000}"/>
    <cellStyle name="표준 10 44 6 2" xfId="26953" xr:uid="{00000000-0005-0000-0000-0000026F0000}"/>
    <cellStyle name="표준 10 44 7" xfId="26954" xr:uid="{00000000-0005-0000-0000-0000036F0000}"/>
    <cellStyle name="표준 10 45" xfId="26955" xr:uid="{00000000-0005-0000-0000-0000046F0000}"/>
    <cellStyle name="표준 10 45 2" xfId="26956" xr:uid="{00000000-0005-0000-0000-0000056F0000}"/>
    <cellStyle name="표준 10 45 2 2" xfId="26957" xr:uid="{00000000-0005-0000-0000-0000066F0000}"/>
    <cellStyle name="표준 10 45 3" xfId="26958" xr:uid="{00000000-0005-0000-0000-0000076F0000}"/>
    <cellStyle name="표준 10 45 3 2" xfId="26959" xr:uid="{00000000-0005-0000-0000-0000086F0000}"/>
    <cellStyle name="표준 10 45 4" xfId="26960" xr:uid="{00000000-0005-0000-0000-0000096F0000}"/>
    <cellStyle name="표준 10 45 4 2" xfId="26961" xr:uid="{00000000-0005-0000-0000-00000A6F0000}"/>
    <cellStyle name="표준 10 45 5" xfId="26962" xr:uid="{00000000-0005-0000-0000-00000B6F0000}"/>
    <cellStyle name="표준 10 45 5 2" xfId="26963" xr:uid="{00000000-0005-0000-0000-00000C6F0000}"/>
    <cellStyle name="표준 10 45 6" xfId="26964" xr:uid="{00000000-0005-0000-0000-00000D6F0000}"/>
    <cellStyle name="표준 10 45 6 2" xfId="26965" xr:uid="{00000000-0005-0000-0000-00000E6F0000}"/>
    <cellStyle name="표준 10 45 7" xfId="26966" xr:uid="{00000000-0005-0000-0000-00000F6F0000}"/>
    <cellStyle name="표준 10 46" xfId="26967" xr:uid="{00000000-0005-0000-0000-0000106F0000}"/>
    <cellStyle name="표준 10 46 2" xfId="26968" xr:uid="{00000000-0005-0000-0000-0000116F0000}"/>
    <cellStyle name="표준 10 46 2 2" xfId="26969" xr:uid="{00000000-0005-0000-0000-0000126F0000}"/>
    <cellStyle name="표준 10 46 3" xfId="26970" xr:uid="{00000000-0005-0000-0000-0000136F0000}"/>
    <cellStyle name="표준 10 46 3 2" xfId="26971" xr:uid="{00000000-0005-0000-0000-0000146F0000}"/>
    <cellStyle name="표준 10 46 4" xfId="26972" xr:uid="{00000000-0005-0000-0000-0000156F0000}"/>
    <cellStyle name="표준 10 46 4 2" xfId="26973" xr:uid="{00000000-0005-0000-0000-0000166F0000}"/>
    <cellStyle name="표준 10 46 5" xfId="26974" xr:uid="{00000000-0005-0000-0000-0000176F0000}"/>
    <cellStyle name="표준 10 46 5 2" xfId="26975" xr:uid="{00000000-0005-0000-0000-0000186F0000}"/>
    <cellStyle name="표준 10 46 6" xfId="26976" xr:uid="{00000000-0005-0000-0000-0000196F0000}"/>
    <cellStyle name="표준 10 46 6 2" xfId="26977" xr:uid="{00000000-0005-0000-0000-00001A6F0000}"/>
    <cellStyle name="표준 10 46 7" xfId="26978" xr:uid="{00000000-0005-0000-0000-00001B6F0000}"/>
    <cellStyle name="표준 10 47" xfId="26979" xr:uid="{00000000-0005-0000-0000-00001C6F0000}"/>
    <cellStyle name="표준 10 47 2" xfId="26980" xr:uid="{00000000-0005-0000-0000-00001D6F0000}"/>
    <cellStyle name="표준 10 47 2 2" xfId="26981" xr:uid="{00000000-0005-0000-0000-00001E6F0000}"/>
    <cellStyle name="표준 10 47 3" xfId="26982" xr:uid="{00000000-0005-0000-0000-00001F6F0000}"/>
    <cellStyle name="표준 10 47 3 2" xfId="26983" xr:uid="{00000000-0005-0000-0000-0000206F0000}"/>
    <cellStyle name="표준 10 47 4" xfId="26984" xr:uid="{00000000-0005-0000-0000-0000216F0000}"/>
    <cellStyle name="표준 10 47 4 2" xfId="26985" xr:uid="{00000000-0005-0000-0000-0000226F0000}"/>
    <cellStyle name="표준 10 47 5" xfId="26986" xr:uid="{00000000-0005-0000-0000-0000236F0000}"/>
    <cellStyle name="표준 10 47 5 2" xfId="26987" xr:uid="{00000000-0005-0000-0000-0000246F0000}"/>
    <cellStyle name="표준 10 47 6" xfId="26988" xr:uid="{00000000-0005-0000-0000-0000256F0000}"/>
    <cellStyle name="표준 10 47 6 2" xfId="26989" xr:uid="{00000000-0005-0000-0000-0000266F0000}"/>
    <cellStyle name="표준 10 47 7" xfId="26990" xr:uid="{00000000-0005-0000-0000-0000276F0000}"/>
    <cellStyle name="표준 10 48" xfId="26991" xr:uid="{00000000-0005-0000-0000-0000286F0000}"/>
    <cellStyle name="표준 10 48 2" xfId="26992" xr:uid="{00000000-0005-0000-0000-0000296F0000}"/>
    <cellStyle name="표준 10 49" xfId="36266" xr:uid="{00000000-0005-0000-0000-00002A6F0000}"/>
    <cellStyle name="표준 10 5" xfId="26993" xr:uid="{00000000-0005-0000-0000-00002B6F0000}"/>
    <cellStyle name="표준 10 5 2" xfId="26994" xr:uid="{00000000-0005-0000-0000-00002C6F0000}"/>
    <cellStyle name="표준 10 5 2 2" xfId="26995" xr:uid="{00000000-0005-0000-0000-00002D6F0000}"/>
    <cellStyle name="표준 10 5 2 2 2" xfId="26996" xr:uid="{00000000-0005-0000-0000-00002E6F0000}"/>
    <cellStyle name="표준 10 5 2 2 2 2" xfId="26997" xr:uid="{00000000-0005-0000-0000-00002F6F0000}"/>
    <cellStyle name="표준 10 5 2 2 2 2 2" xfId="26998" xr:uid="{00000000-0005-0000-0000-0000306F0000}"/>
    <cellStyle name="표준 10 5 2 2 2 2 2 2" xfId="26999" xr:uid="{00000000-0005-0000-0000-0000316F0000}"/>
    <cellStyle name="표준 10 5 2 2 2 2 2 3" xfId="27000" xr:uid="{00000000-0005-0000-0000-0000326F0000}"/>
    <cellStyle name="표준 10 5 2 2 2 2 3" xfId="27001" xr:uid="{00000000-0005-0000-0000-0000336F0000}"/>
    <cellStyle name="표준 10 5 2 2 2 2 3 2" xfId="27002" xr:uid="{00000000-0005-0000-0000-0000346F0000}"/>
    <cellStyle name="표준 10 5 2 2 2 3" xfId="27003" xr:uid="{00000000-0005-0000-0000-0000356F0000}"/>
    <cellStyle name="표준 10 5 2 2 2 4" xfId="27004" xr:uid="{00000000-0005-0000-0000-0000366F0000}"/>
    <cellStyle name="표준 10 5 2 2 3" xfId="27005" xr:uid="{00000000-0005-0000-0000-0000376F0000}"/>
    <cellStyle name="표준 10 5 2 2 3 2" xfId="27006" xr:uid="{00000000-0005-0000-0000-0000386F0000}"/>
    <cellStyle name="표준 10 5 2 2 3 3" xfId="27007" xr:uid="{00000000-0005-0000-0000-0000396F0000}"/>
    <cellStyle name="표준 10 5 2 2 4" xfId="27008" xr:uid="{00000000-0005-0000-0000-00003A6F0000}"/>
    <cellStyle name="표준 10 5 2 2 4 2" xfId="27009" xr:uid="{00000000-0005-0000-0000-00003B6F0000}"/>
    <cellStyle name="표준 10 5 2 3" xfId="27010" xr:uid="{00000000-0005-0000-0000-00003C6F0000}"/>
    <cellStyle name="표준 10 5 2 3 2" xfId="27011" xr:uid="{00000000-0005-0000-0000-00003D6F0000}"/>
    <cellStyle name="표준 10 5 2 3 2 2" xfId="27012" xr:uid="{00000000-0005-0000-0000-00003E6F0000}"/>
    <cellStyle name="표준 10 5 2 3 2 3" xfId="27013" xr:uid="{00000000-0005-0000-0000-00003F6F0000}"/>
    <cellStyle name="표준 10 5 2 3 3" xfId="27014" xr:uid="{00000000-0005-0000-0000-0000406F0000}"/>
    <cellStyle name="표준 10 5 2 3 3 2" xfId="27015" xr:uid="{00000000-0005-0000-0000-0000416F0000}"/>
    <cellStyle name="표준 10 5 2 4" xfId="27016" xr:uid="{00000000-0005-0000-0000-0000426F0000}"/>
    <cellStyle name="표준 10 5 2 5" xfId="27017" xr:uid="{00000000-0005-0000-0000-0000436F0000}"/>
    <cellStyle name="표준 10 5 3" xfId="27018" xr:uid="{00000000-0005-0000-0000-0000446F0000}"/>
    <cellStyle name="표준 10 5 4" xfId="27019" xr:uid="{00000000-0005-0000-0000-0000456F0000}"/>
    <cellStyle name="표준 10 5 5" xfId="27020" xr:uid="{00000000-0005-0000-0000-0000466F0000}"/>
    <cellStyle name="표준 10 5 5 2" xfId="27021" xr:uid="{00000000-0005-0000-0000-0000476F0000}"/>
    <cellStyle name="표준 10 5 5 2 2" xfId="27022" xr:uid="{00000000-0005-0000-0000-0000486F0000}"/>
    <cellStyle name="표준 10 5 5 2 2 2" xfId="27023" xr:uid="{00000000-0005-0000-0000-0000496F0000}"/>
    <cellStyle name="표준 10 5 5 2 2 3" xfId="27024" xr:uid="{00000000-0005-0000-0000-00004A6F0000}"/>
    <cellStyle name="표준 10 5 5 2 3" xfId="27025" xr:uid="{00000000-0005-0000-0000-00004B6F0000}"/>
    <cellStyle name="표준 10 5 5 2 3 2" xfId="27026" xr:uid="{00000000-0005-0000-0000-00004C6F0000}"/>
    <cellStyle name="표준 10 5 5 3" xfId="27027" xr:uid="{00000000-0005-0000-0000-00004D6F0000}"/>
    <cellStyle name="표준 10 5 5 4" xfId="27028" xr:uid="{00000000-0005-0000-0000-00004E6F0000}"/>
    <cellStyle name="표준 10 5 6" xfId="27029" xr:uid="{00000000-0005-0000-0000-00004F6F0000}"/>
    <cellStyle name="표준 10 5 6 2" xfId="27030" xr:uid="{00000000-0005-0000-0000-0000506F0000}"/>
    <cellStyle name="표준 10 5 6 3" xfId="27031" xr:uid="{00000000-0005-0000-0000-0000516F0000}"/>
    <cellStyle name="표준 10 5 7" xfId="27032" xr:uid="{00000000-0005-0000-0000-0000526F0000}"/>
    <cellStyle name="표준 10 5 7 2" xfId="27033" xr:uid="{00000000-0005-0000-0000-0000536F0000}"/>
    <cellStyle name="표준 10 5 8" xfId="27034" xr:uid="{00000000-0005-0000-0000-0000546F0000}"/>
    <cellStyle name="표준 10 5 8 2" xfId="27035" xr:uid="{00000000-0005-0000-0000-0000556F0000}"/>
    <cellStyle name="표준 10 6" xfId="27036" xr:uid="{00000000-0005-0000-0000-0000566F0000}"/>
    <cellStyle name="표준 10 7" xfId="27037" xr:uid="{00000000-0005-0000-0000-0000576F0000}"/>
    <cellStyle name="표준 10 7 10" xfId="27038" xr:uid="{00000000-0005-0000-0000-0000586F0000}"/>
    <cellStyle name="표준 10 7 10 2" xfId="27039" xr:uid="{00000000-0005-0000-0000-0000596F0000}"/>
    <cellStyle name="표준 10 7 11" xfId="27040" xr:uid="{00000000-0005-0000-0000-00005A6F0000}"/>
    <cellStyle name="표준 10 7 11 2" xfId="27041" xr:uid="{00000000-0005-0000-0000-00005B6F0000}"/>
    <cellStyle name="표준 10 7 12" xfId="27042" xr:uid="{00000000-0005-0000-0000-00005C6F0000}"/>
    <cellStyle name="표준 10 7 12 2" xfId="27043" xr:uid="{00000000-0005-0000-0000-00005D6F0000}"/>
    <cellStyle name="표준 10 7 13" xfId="27044" xr:uid="{00000000-0005-0000-0000-00005E6F0000}"/>
    <cellStyle name="표준 10 7 2" xfId="27045" xr:uid="{00000000-0005-0000-0000-00005F6F0000}"/>
    <cellStyle name="표준 10 7 2 2" xfId="27046" xr:uid="{00000000-0005-0000-0000-0000606F0000}"/>
    <cellStyle name="표준 10 7 3" xfId="27047" xr:uid="{00000000-0005-0000-0000-0000616F0000}"/>
    <cellStyle name="표준 10 7 3 2" xfId="27048" xr:uid="{00000000-0005-0000-0000-0000626F0000}"/>
    <cellStyle name="표준 10 7 4" xfId="27049" xr:uid="{00000000-0005-0000-0000-0000636F0000}"/>
    <cellStyle name="표준 10 7 4 2" xfId="27050" xr:uid="{00000000-0005-0000-0000-0000646F0000}"/>
    <cellStyle name="표준 10 7 5" xfId="27051" xr:uid="{00000000-0005-0000-0000-0000656F0000}"/>
    <cellStyle name="표준 10 7 5 2" xfId="27052" xr:uid="{00000000-0005-0000-0000-0000666F0000}"/>
    <cellStyle name="표준 10 7 6" xfId="27053" xr:uid="{00000000-0005-0000-0000-0000676F0000}"/>
    <cellStyle name="표준 10 7 6 2" xfId="27054" xr:uid="{00000000-0005-0000-0000-0000686F0000}"/>
    <cellStyle name="표준 10 7 7" xfId="27055" xr:uid="{00000000-0005-0000-0000-0000696F0000}"/>
    <cellStyle name="표준 10 7 7 2" xfId="27056" xr:uid="{00000000-0005-0000-0000-00006A6F0000}"/>
    <cellStyle name="표준 10 7 8" xfId="27057" xr:uid="{00000000-0005-0000-0000-00006B6F0000}"/>
    <cellStyle name="표준 10 7 8 2" xfId="27058" xr:uid="{00000000-0005-0000-0000-00006C6F0000}"/>
    <cellStyle name="표준 10 7 9" xfId="27059" xr:uid="{00000000-0005-0000-0000-00006D6F0000}"/>
    <cellStyle name="표준 10 7 9 2" xfId="27060" xr:uid="{00000000-0005-0000-0000-00006E6F0000}"/>
    <cellStyle name="표준 10 8" xfId="27061" xr:uid="{00000000-0005-0000-0000-00006F6F0000}"/>
    <cellStyle name="표준 10 8 10" xfId="27062" xr:uid="{00000000-0005-0000-0000-0000706F0000}"/>
    <cellStyle name="표준 10 8 10 2" xfId="27063" xr:uid="{00000000-0005-0000-0000-0000716F0000}"/>
    <cellStyle name="표준 10 8 11" xfId="27064" xr:uid="{00000000-0005-0000-0000-0000726F0000}"/>
    <cellStyle name="표준 10 8 11 2" xfId="27065" xr:uid="{00000000-0005-0000-0000-0000736F0000}"/>
    <cellStyle name="표준 10 8 12" xfId="27066" xr:uid="{00000000-0005-0000-0000-0000746F0000}"/>
    <cellStyle name="표준 10 8 12 2" xfId="27067" xr:uid="{00000000-0005-0000-0000-0000756F0000}"/>
    <cellStyle name="표준 10 8 13" xfId="27068" xr:uid="{00000000-0005-0000-0000-0000766F0000}"/>
    <cellStyle name="표준 10 8 2" xfId="27069" xr:uid="{00000000-0005-0000-0000-0000776F0000}"/>
    <cellStyle name="표준 10 8 2 2" xfId="27070" xr:uid="{00000000-0005-0000-0000-0000786F0000}"/>
    <cellStyle name="표준 10 8 3" xfId="27071" xr:uid="{00000000-0005-0000-0000-0000796F0000}"/>
    <cellStyle name="표준 10 8 3 2" xfId="27072" xr:uid="{00000000-0005-0000-0000-00007A6F0000}"/>
    <cellStyle name="표준 10 8 4" xfId="27073" xr:uid="{00000000-0005-0000-0000-00007B6F0000}"/>
    <cellStyle name="표준 10 8 4 2" xfId="27074" xr:uid="{00000000-0005-0000-0000-00007C6F0000}"/>
    <cellStyle name="표준 10 8 5" xfId="27075" xr:uid="{00000000-0005-0000-0000-00007D6F0000}"/>
    <cellStyle name="표준 10 8 5 2" xfId="27076" xr:uid="{00000000-0005-0000-0000-00007E6F0000}"/>
    <cellStyle name="표준 10 8 6" xfId="27077" xr:uid="{00000000-0005-0000-0000-00007F6F0000}"/>
    <cellStyle name="표준 10 8 6 2" xfId="27078" xr:uid="{00000000-0005-0000-0000-0000806F0000}"/>
    <cellStyle name="표준 10 8 7" xfId="27079" xr:uid="{00000000-0005-0000-0000-0000816F0000}"/>
    <cellStyle name="표준 10 8 7 2" xfId="27080" xr:uid="{00000000-0005-0000-0000-0000826F0000}"/>
    <cellStyle name="표준 10 8 8" xfId="27081" xr:uid="{00000000-0005-0000-0000-0000836F0000}"/>
    <cellStyle name="표준 10 8 8 2" xfId="27082" xr:uid="{00000000-0005-0000-0000-0000846F0000}"/>
    <cellStyle name="표준 10 8 9" xfId="27083" xr:uid="{00000000-0005-0000-0000-0000856F0000}"/>
    <cellStyle name="표준 10 8 9 2" xfId="27084" xr:uid="{00000000-0005-0000-0000-0000866F0000}"/>
    <cellStyle name="표준 10 9" xfId="27085" xr:uid="{00000000-0005-0000-0000-0000876F0000}"/>
    <cellStyle name="표준 10 9 10" xfId="27086" xr:uid="{00000000-0005-0000-0000-0000886F0000}"/>
    <cellStyle name="표준 10 9 10 2" xfId="27087" xr:uid="{00000000-0005-0000-0000-0000896F0000}"/>
    <cellStyle name="표준 10 9 11" xfId="27088" xr:uid="{00000000-0005-0000-0000-00008A6F0000}"/>
    <cellStyle name="표준 10 9 11 2" xfId="27089" xr:uid="{00000000-0005-0000-0000-00008B6F0000}"/>
    <cellStyle name="표준 10 9 12" xfId="27090" xr:uid="{00000000-0005-0000-0000-00008C6F0000}"/>
    <cellStyle name="표준 10 9 12 2" xfId="27091" xr:uid="{00000000-0005-0000-0000-00008D6F0000}"/>
    <cellStyle name="표준 10 9 13" xfId="27092" xr:uid="{00000000-0005-0000-0000-00008E6F0000}"/>
    <cellStyle name="표준 10 9 2" xfId="27093" xr:uid="{00000000-0005-0000-0000-00008F6F0000}"/>
    <cellStyle name="표준 10 9 2 2" xfId="27094" xr:uid="{00000000-0005-0000-0000-0000906F0000}"/>
    <cellStyle name="표준 10 9 2 2 2" xfId="27095" xr:uid="{00000000-0005-0000-0000-0000916F0000}"/>
    <cellStyle name="표준 10 9 2 3" xfId="27096" xr:uid="{00000000-0005-0000-0000-0000926F0000}"/>
    <cellStyle name="표준 10 9 2 3 2" xfId="27097" xr:uid="{00000000-0005-0000-0000-0000936F0000}"/>
    <cellStyle name="표준 10 9 2 4" xfId="27098" xr:uid="{00000000-0005-0000-0000-0000946F0000}"/>
    <cellStyle name="표준 10 9 2 4 2" xfId="27099" xr:uid="{00000000-0005-0000-0000-0000956F0000}"/>
    <cellStyle name="표준 10 9 2 5" xfId="27100" xr:uid="{00000000-0005-0000-0000-0000966F0000}"/>
    <cellStyle name="표준 10 9 2 5 2" xfId="27101" xr:uid="{00000000-0005-0000-0000-0000976F0000}"/>
    <cellStyle name="표준 10 9 2 6" xfId="27102" xr:uid="{00000000-0005-0000-0000-0000986F0000}"/>
    <cellStyle name="표준 10 9 2 6 2" xfId="27103" xr:uid="{00000000-0005-0000-0000-0000996F0000}"/>
    <cellStyle name="표준 10 9 2 7" xfId="27104" xr:uid="{00000000-0005-0000-0000-00009A6F0000}"/>
    <cellStyle name="표준 10 9 2 7 2" xfId="27105" xr:uid="{00000000-0005-0000-0000-00009B6F0000}"/>
    <cellStyle name="표준 10 9 2 8" xfId="27106" xr:uid="{00000000-0005-0000-0000-00009C6F0000}"/>
    <cellStyle name="표준 10 9 2 8 2" xfId="27107" xr:uid="{00000000-0005-0000-0000-00009D6F0000}"/>
    <cellStyle name="표준 10 9 2 9" xfId="27108" xr:uid="{00000000-0005-0000-0000-00009E6F0000}"/>
    <cellStyle name="표준 10 9 3" xfId="27109" xr:uid="{00000000-0005-0000-0000-00009F6F0000}"/>
    <cellStyle name="표준 10 9 3 2" xfId="27110" xr:uid="{00000000-0005-0000-0000-0000A06F0000}"/>
    <cellStyle name="표준 10 9 3 2 2" xfId="27111" xr:uid="{00000000-0005-0000-0000-0000A16F0000}"/>
    <cellStyle name="표준 10 9 3 3" xfId="27112" xr:uid="{00000000-0005-0000-0000-0000A26F0000}"/>
    <cellStyle name="표준 10 9 3 3 2" xfId="27113" xr:uid="{00000000-0005-0000-0000-0000A36F0000}"/>
    <cellStyle name="표준 10 9 3 4" xfId="27114" xr:uid="{00000000-0005-0000-0000-0000A46F0000}"/>
    <cellStyle name="표준 10 9 3 4 2" xfId="27115" xr:uid="{00000000-0005-0000-0000-0000A56F0000}"/>
    <cellStyle name="표준 10 9 3 5" xfId="27116" xr:uid="{00000000-0005-0000-0000-0000A66F0000}"/>
    <cellStyle name="표준 10 9 3 5 2" xfId="27117" xr:uid="{00000000-0005-0000-0000-0000A76F0000}"/>
    <cellStyle name="표준 10 9 3 6" xfId="27118" xr:uid="{00000000-0005-0000-0000-0000A86F0000}"/>
    <cellStyle name="표준 10 9 3 6 2" xfId="27119" xr:uid="{00000000-0005-0000-0000-0000A96F0000}"/>
    <cellStyle name="표준 10 9 3 7" xfId="27120" xr:uid="{00000000-0005-0000-0000-0000AA6F0000}"/>
    <cellStyle name="표준 10 9 4" xfId="27121" xr:uid="{00000000-0005-0000-0000-0000AB6F0000}"/>
    <cellStyle name="표준 10 9 4 2" xfId="27122" xr:uid="{00000000-0005-0000-0000-0000AC6F0000}"/>
    <cellStyle name="표준 10 9 4 2 2" xfId="27123" xr:uid="{00000000-0005-0000-0000-0000AD6F0000}"/>
    <cellStyle name="표준 10 9 4 3" xfId="27124" xr:uid="{00000000-0005-0000-0000-0000AE6F0000}"/>
    <cellStyle name="표준 10 9 4 3 2" xfId="27125" xr:uid="{00000000-0005-0000-0000-0000AF6F0000}"/>
    <cellStyle name="표준 10 9 4 4" xfId="27126" xr:uid="{00000000-0005-0000-0000-0000B06F0000}"/>
    <cellStyle name="표준 10 9 4 4 2" xfId="27127" xr:uid="{00000000-0005-0000-0000-0000B16F0000}"/>
    <cellStyle name="표준 10 9 4 5" xfId="27128" xr:uid="{00000000-0005-0000-0000-0000B26F0000}"/>
    <cellStyle name="표준 10 9 4 5 2" xfId="27129" xr:uid="{00000000-0005-0000-0000-0000B36F0000}"/>
    <cellStyle name="표준 10 9 4 6" xfId="27130" xr:uid="{00000000-0005-0000-0000-0000B46F0000}"/>
    <cellStyle name="표준 10 9 4 6 2" xfId="27131" xr:uid="{00000000-0005-0000-0000-0000B56F0000}"/>
    <cellStyle name="표준 10 9 4 7" xfId="27132" xr:uid="{00000000-0005-0000-0000-0000B66F0000}"/>
    <cellStyle name="표준 10 9 5" xfId="27133" xr:uid="{00000000-0005-0000-0000-0000B76F0000}"/>
    <cellStyle name="표준 10 9 5 2" xfId="27134" xr:uid="{00000000-0005-0000-0000-0000B86F0000}"/>
    <cellStyle name="표준 10 9 5 2 2" xfId="27135" xr:uid="{00000000-0005-0000-0000-0000B96F0000}"/>
    <cellStyle name="표준 10 9 5 3" xfId="27136" xr:uid="{00000000-0005-0000-0000-0000BA6F0000}"/>
    <cellStyle name="표준 10 9 5 3 2" xfId="27137" xr:uid="{00000000-0005-0000-0000-0000BB6F0000}"/>
    <cellStyle name="표준 10 9 5 4" xfId="27138" xr:uid="{00000000-0005-0000-0000-0000BC6F0000}"/>
    <cellStyle name="표준 10 9 5 4 2" xfId="27139" xr:uid="{00000000-0005-0000-0000-0000BD6F0000}"/>
    <cellStyle name="표준 10 9 5 5" xfId="27140" xr:uid="{00000000-0005-0000-0000-0000BE6F0000}"/>
    <cellStyle name="표준 10 9 5 5 2" xfId="27141" xr:uid="{00000000-0005-0000-0000-0000BF6F0000}"/>
    <cellStyle name="표준 10 9 5 6" xfId="27142" xr:uid="{00000000-0005-0000-0000-0000C06F0000}"/>
    <cellStyle name="표준 10 9 5 6 2" xfId="27143" xr:uid="{00000000-0005-0000-0000-0000C16F0000}"/>
    <cellStyle name="표준 10 9 5 7" xfId="27144" xr:uid="{00000000-0005-0000-0000-0000C26F0000}"/>
    <cellStyle name="표준 10 9 6" xfId="27145" xr:uid="{00000000-0005-0000-0000-0000C36F0000}"/>
    <cellStyle name="표준 10 9 6 2" xfId="27146" xr:uid="{00000000-0005-0000-0000-0000C46F0000}"/>
    <cellStyle name="표준 10 9 7" xfId="27147" xr:uid="{00000000-0005-0000-0000-0000C56F0000}"/>
    <cellStyle name="표준 10 9 7 2" xfId="27148" xr:uid="{00000000-0005-0000-0000-0000C66F0000}"/>
    <cellStyle name="표준 10 9 8" xfId="27149" xr:uid="{00000000-0005-0000-0000-0000C76F0000}"/>
    <cellStyle name="표준 10 9 8 2" xfId="27150" xr:uid="{00000000-0005-0000-0000-0000C86F0000}"/>
    <cellStyle name="표준 10 9 9" xfId="27151" xr:uid="{00000000-0005-0000-0000-0000C96F0000}"/>
    <cellStyle name="표준 10 9 9 2" xfId="27152" xr:uid="{00000000-0005-0000-0000-0000CA6F0000}"/>
    <cellStyle name="표준 100" xfId="36267" xr:uid="{00000000-0005-0000-0000-0000CB6F0000}"/>
    <cellStyle name="표준 101" xfId="36268" xr:uid="{00000000-0005-0000-0000-0000CC6F0000}"/>
    <cellStyle name="표준 102" xfId="36269" xr:uid="{00000000-0005-0000-0000-0000CD6F0000}"/>
    <cellStyle name="표준 103" xfId="36270" xr:uid="{00000000-0005-0000-0000-0000CE6F0000}"/>
    <cellStyle name="표준 104" xfId="36271" xr:uid="{00000000-0005-0000-0000-0000CF6F0000}"/>
    <cellStyle name="표준 105" xfId="36272" xr:uid="{00000000-0005-0000-0000-0000D06F0000}"/>
    <cellStyle name="표준 106" xfId="36273" xr:uid="{00000000-0005-0000-0000-0000D16F0000}"/>
    <cellStyle name="표준 107" xfId="36274" xr:uid="{00000000-0005-0000-0000-0000D26F0000}"/>
    <cellStyle name="표준 11" xfId="27153" xr:uid="{00000000-0005-0000-0000-0000D36F0000}"/>
    <cellStyle name="표준 11 10" xfId="27154" xr:uid="{00000000-0005-0000-0000-0000D46F0000}"/>
    <cellStyle name="표준 11 10 2" xfId="27155" xr:uid="{00000000-0005-0000-0000-0000D56F0000}"/>
    <cellStyle name="표준 11 10 2 2" xfId="27156" xr:uid="{00000000-0005-0000-0000-0000D66F0000}"/>
    <cellStyle name="표준 11 10 3" xfId="27157" xr:uid="{00000000-0005-0000-0000-0000D76F0000}"/>
    <cellStyle name="표준 11 10 3 2" xfId="27158" xr:uid="{00000000-0005-0000-0000-0000D86F0000}"/>
    <cellStyle name="표준 11 10 4" xfId="27159" xr:uid="{00000000-0005-0000-0000-0000D96F0000}"/>
    <cellStyle name="표준 11 10 4 2" xfId="27160" xr:uid="{00000000-0005-0000-0000-0000DA6F0000}"/>
    <cellStyle name="표준 11 10 5" xfId="27161" xr:uid="{00000000-0005-0000-0000-0000DB6F0000}"/>
    <cellStyle name="표준 11 10 5 2" xfId="27162" xr:uid="{00000000-0005-0000-0000-0000DC6F0000}"/>
    <cellStyle name="표준 11 10 6" xfId="27163" xr:uid="{00000000-0005-0000-0000-0000DD6F0000}"/>
    <cellStyle name="표준 11 10 6 2" xfId="27164" xr:uid="{00000000-0005-0000-0000-0000DE6F0000}"/>
    <cellStyle name="표준 11 10 7" xfId="27165" xr:uid="{00000000-0005-0000-0000-0000DF6F0000}"/>
    <cellStyle name="표준 11 11" xfId="27166" xr:uid="{00000000-0005-0000-0000-0000E06F0000}"/>
    <cellStyle name="표준 11 11 2" xfId="27167" xr:uid="{00000000-0005-0000-0000-0000E16F0000}"/>
    <cellStyle name="표준 11 11 2 2" xfId="27168" xr:uid="{00000000-0005-0000-0000-0000E26F0000}"/>
    <cellStyle name="표준 11 11 3" xfId="27169" xr:uid="{00000000-0005-0000-0000-0000E36F0000}"/>
    <cellStyle name="표준 11 11 3 2" xfId="27170" xr:uid="{00000000-0005-0000-0000-0000E46F0000}"/>
    <cellStyle name="표준 11 11 4" xfId="27171" xr:uid="{00000000-0005-0000-0000-0000E56F0000}"/>
    <cellStyle name="표준 11 11 4 2" xfId="27172" xr:uid="{00000000-0005-0000-0000-0000E66F0000}"/>
    <cellStyle name="표준 11 11 5" xfId="27173" xr:uid="{00000000-0005-0000-0000-0000E76F0000}"/>
    <cellStyle name="표준 11 11 5 2" xfId="27174" xr:uid="{00000000-0005-0000-0000-0000E86F0000}"/>
    <cellStyle name="표준 11 11 6" xfId="27175" xr:uid="{00000000-0005-0000-0000-0000E96F0000}"/>
    <cellStyle name="표준 11 11 6 2" xfId="27176" xr:uid="{00000000-0005-0000-0000-0000EA6F0000}"/>
    <cellStyle name="표준 11 11 7" xfId="27177" xr:uid="{00000000-0005-0000-0000-0000EB6F0000}"/>
    <cellStyle name="표준 11 12" xfId="27178" xr:uid="{00000000-0005-0000-0000-0000EC6F0000}"/>
    <cellStyle name="표준 11 12 2" xfId="27179" xr:uid="{00000000-0005-0000-0000-0000ED6F0000}"/>
    <cellStyle name="표준 11 12 2 2" xfId="27180" xr:uid="{00000000-0005-0000-0000-0000EE6F0000}"/>
    <cellStyle name="표준 11 12 3" xfId="27181" xr:uid="{00000000-0005-0000-0000-0000EF6F0000}"/>
    <cellStyle name="표준 11 12 3 2" xfId="27182" xr:uid="{00000000-0005-0000-0000-0000F06F0000}"/>
    <cellStyle name="표준 11 12 4" xfId="27183" xr:uid="{00000000-0005-0000-0000-0000F16F0000}"/>
    <cellStyle name="표준 11 12 4 2" xfId="27184" xr:uid="{00000000-0005-0000-0000-0000F26F0000}"/>
    <cellStyle name="표준 11 12 5" xfId="27185" xr:uid="{00000000-0005-0000-0000-0000F36F0000}"/>
    <cellStyle name="표준 11 12 5 2" xfId="27186" xr:uid="{00000000-0005-0000-0000-0000F46F0000}"/>
    <cellStyle name="표준 11 12 6" xfId="27187" xr:uid="{00000000-0005-0000-0000-0000F56F0000}"/>
    <cellStyle name="표준 11 12 6 2" xfId="27188" xr:uid="{00000000-0005-0000-0000-0000F66F0000}"/>
    <cellStyle name="표준 11 12 7" xfId="27189" xr:uid="{00000000-0005-0000-0000-0000F76F0000}"/>
    <cellStyle name="표준 11 13" xfId="27190" xr:uid="{00000000-0005-0000-0000-0000F86F0000}"/>
    <cellStyle name="표준 11 13 2" xfId="27191" xr:uid="{00000000-0005-0000-0000-0000F96F0000}"/>
    <cellStyle name="표준 11 13 2 2" xfId="27192" xr:uid="{00000000-0005-0000-0000-0000FA6F0000}"/>
    <cellStyle name="표준 11 13 3" xfId="27193" xr:uid="{00000000-0005-0000-0000-0000FB6F0000}"/>
    <cellStyle name="표준 11 13 3 2" xfId="27194" xr:uid="{00000000-0005-0000-0000-0000FC6F0000}"/>
    <cellStyle name="표준 11 13 4" xfId="27195" xr:uid="{00000000-0005-0000-0000-0000FD6F0000}"/>
    <cellStyle name="표준 11 13 4 2" xfId="27196" xr:uid="{00000000-0005-0000-0000-0000FE6F0000}"/>
    <cellStyle name="표준 11 13 5" xfId="27197" xr:uid="{00000000-0005-0000-0000-0000FF6F0000}"/>
    <cellStyle name="표준 11 13 5 2" xfId="27198" xr:uid="{00000000-0005-0000-0000-000000700000}"/>
    <cellStyle name="표준 11 13 6" xfId="27199" xr:uid="{00000000-0005-0000-0000-000001700000}"/>
    <cellStyle name="표준 11 13 6 2" xfId="27200" xr:uid="{00000000-0005-0000-0000-000002700000}"/>
    <cellStyle name="표준 11 13 7" xfId="27201" xr:uid="{00000000-0005-0000-0000-000003700000}"/>
    <cellStyle name="표준 11 14" xfId="27202" xr:uid="{00000000-0005-0000-0000-000004700000}"/>
    <cellStyle name="표준 11 14 2" xfId="27203" xr:uid="{00000000-0005-0000-0000-000005700000}"/>
    <cellStyle name="표준 11 14 2 2" xfId="27204" xr:uid="{00000000-0005-0000-0000-000006700000}"/>
    <cellStyle name="표준 11 14 3" xfId="27205" xr:uid="{00000000-0005-0000-0000-000007700000}"/>
    <cellStyle name="표준 11 14 3 2" xfId="27206" xr:uid="{00000000-0005-0000-0000-000008700000}"/>
    <cellStyle name="표준 11 14 4" xfId="27207" xr:uid="{00000000-0005-0000-0000-000009700000}"/>
    <cellStyle name="표준 11 14 4 2" xfId="27208" xr:uid="{00000000-0005-0000-0000-00000A700000}"/>
    <cellStyle name="표준 11 14 5" xfId="27209" xr:uid="{00000000-0005-0000-0000-00000B700000}"/>
    <cellStyle name="표준 11 14 5 2" xfId="27210" xr:uid="{00000000-0005-0000-0000-00000C700000}"/>
    <cellStyle name="표준 11 14 6" xfId="27211" xr:uid="{00000000-0005-0000-0000-00000D700000}"/>
    <cellStyle name="표준 11 14 6 2" xfId="27212" xr:uid="{00000000-0005-0000-0000-00000E700000}"/>
    <cellStyle name="표준 11 14 7" xfId="27213" xr:uid="{00000000-0005-0000-0000-00000F700000}"/>
    <cellStyle name="표준 11 15" xfId="27214" xr:uid="{00000000-0005-0000-0000-000010700000}"/>
    <cellStyle name="표준 11 15 2" xfId="27215" xr:uid="{00000000-0005-0000-0000-000011700000}"/>
    <cellStyle name="표준 11 15 2 2" xfId="27216" xr:uid="{00000000-0005-0000-0000-000012700000}"/>
    <cellStyle name="표준 11 15 3" xfId="27217" xr:uid="{00000000-0005-0000-0000-000013700000}"/>
    <cellStyle name="표준 11 15 3 2" xfId="27218" xr:uid="{00000000-0005-0000-0000-000014700000}"/>
    <cellStyle name="표준 11 15 4" xfId="27219" xr:uid="{00000000-0005-0000-0000-000015700000}"/>
    <cellStyle name="표준 11 15 4 2" xfId="27220" xr:uid="{00000000-0005-0000-0000-000016700000}"/>
    <cellStyle name="표준 11 15 5" xfId="27221" xr:uid="{00000000-0005-0000-0000-000017700000}"/>
    <cellStyle name="표준 11 15 5 2" xfId="27222" xr:uid="{00000000-0005-0000-0000-000018700000}"/>
    <cellStyle name="표준 11 15 6" xfId="27223" xr:uid="{00000000-0005-0000-0000-000019700000}"/>
    <cellStyle name="표준 11 15 6 2" xfId="27224" xr:uid="{00000000-0005-0000-0000-00001A700000}"/>
    <cellStyle name="표준 11 15 7" xfId="27225" xr:uid="{00000000-0005-0000-0000-00001B700000}"/>
    <cellStyle name="표준 11 16" xfId="27226" xr:uid="{00000000-0005-0000-0000-00001C700000}"/>
    <cellStyle name="표준 11 16 2" xfId="27227" xr:uid="{00000000-0005-0000-0000-00001D700000}"/>
    <cellStyle name="표준 11 16 2 2" xfId="27228" xr:uid="{00000000-0005-0000-0000-00001E700000}"/>
    <cellStyle name="표준 11 16 3" xfId="27229" xr:uid="{00000000-0005-0000-0000-00001F700000}"/>
    <cellStyle name="표준 11 16 3 2" xfId="27230" xr:uid="{00000000-0005-0000-0000-000020700000}"/>
    <cellStyle name="표준 11 16 4" xfId="27231" xr:uid="{00000000-0005-0000-0000-000021700000}"/>
    <cellStyle name="표준 11 16 4 2" xfId="27232" xr:uid="{00000000-0005-0000-0000-000022700000}"/>
    <cellStyle name="표준 11 16 5" xfId="27233" xr:uid="{00000000-0005-0000-0000-000023700000}"/>
    <cellStyle name="표준 11 16 5 2" xfId="27234" xr:uid="{00000000-0005-0000-0000-000024700000}"/>
    <cellStyle name="표준 11 16 6" xfId="27235" xr:uid="{00000000-0005-0000-0000-000025700000}"/>
    <cellStyle name="표준 11 16 6 2" xfId="27236" xr:uid="{00000000-0005-0000-0000-000026700000}"/>
    <cellStyle name="표준 11 16 7" xfId="27237" xr:uid="{00000000-0005-0000-0000-000027700000}"/>
    <cellStyle name="표준 11 17" xfId="27238" xr:uid="{00000000-0005-0000-0000-000028700000}"/>
    <cellStyle name="표준 11 17 2" xfId="27239" xr:uid="{00000000-0005-0000-0000-000029700000}"/>
    <cellStyle name="표준 11 17 2 2" xfId="27240" xr:uid="{00000000-0005-0000-0000-00002A700000}"/>
    <cellStyle name="표준 11 17 3" xfId="27241" xr:uid="{00000000-0005-0000-0000-00002B700000}"/>
    <cellStyle name="표준 11 17 3 2" xfId="27242" xr:uid="{00000000-0005-0000-0000-00002C700000}"/>
    <cellStyle name="표준 11 17 4" xfId="27243" xr:uid="{00000000-0005-0000-0000-00002D700000}"/>
    <cellStyle name="표준 11 17 4 2" xfId="27244" xr:uid="{00000000-0005-0000-0000-00002E700000}"/>
    <cellStyle name="표준 11 17 5" xfId="27245" xr:uid="{00000000-0005-0000-0000-00002F700000}"/>
    <cellStyle name="표준 11 17 5 2" xfId="27246" xr:uid="{00000000-0005-0000-0000-000030700000}"/>
    <cellStyle name="표준 11 17 6" xfId="27247" xr:uid="{00000000-0005-0000-0000-000031700000}"/>
    <cellStyle name="표준 11 17 6 2" xfId="27248" xr:uid="{00000000-0005-0000-0000-000032700000}"/>
    <cellStyle name="표준 11 17 7" xfId="27249" xr:uid="{00000000-0005-0000-0000-000033700000}"/>
    <cellStyle name="표준 11 18" xfId="27250" xr:uid="{00000000-0005-0000-0000-000034700000}"/>
    <cellStyle name="표준 11 18 2" xfId="27251" xr:uid="{00000000-0005-0000-0000-000035700000}"/>
    <cellStyle name="표준 11 18 2 2" xfId="27252" xr:uid="{00000000-0005-0000-0000-000036700000}"/>
    <cellStyle name="표준 11 18 3" xfId="27253" xr:uid="{00000000-0005-0000-0000-000037700000}"/>
    <cellStyle name="표준 11 18 3 2" xfId="27254" xr:uid="{00000000-0005-0000-0000-000038700000}"/>
    <cellStyle name="표준 11 18 4" xfId="27255" xr:uid="{00000000-0005-0000-0000-000039700000}"/>
    <cellStyle name="표준 11 18 4 2" xfId="27256" xr:uid="{00000000-0005-0000-0000-00003A700000}"/>
    <cellStyle name="표준 11 18 5" xfId="27257" xr:uid="{00000000-0005-0000-0000-00003B700000}"/>
    <cellStyle name="표준 11 18 5 2" xfId="27258" xr:uid="{00000000-0005-0000-0000-00003C700000}"/>
    <cellStyle name="표준 11 18 6" xfId="27259" xr:uid="{00000000-0005-0000-0000-00003D700000}"/>
    <cellStyle name="표준 11 18 6 2" xfId="27260" xr:uid="{00000000-0005-0000-0000-00003E700000}"/>
    <cellStyle name="표준 11 18 7" xfId="27261" xr:uid="{00000000-0005-0000-0000-00003F700000}"/>
    <cellStyle name="표준 11 19" xfId="27262" xr:uid="{00000000-0005-0000-0000-000040700000}"/>
    <cellStyle name="표준 11 19 2" xfId="27263" xr:uid="{00000000-0005-0000-0000-000041700000}"/>
    <cellStyle name="표준 11 19 2 2" xfId="27264" xr:uid="{00000000-0005-0000-0000-000042700000}"/>
    <cellStyle name="표준 11 19 3" xfId="27265" xr:uid="{00000000-0005-0000-0000-000043700000}"/>
    <cellStyle name="표준 11 19 3 2" xfId="27266" xr:uid="{00000000-0005-0000-0000-000044700000}"/>
    <cellStyle name="표준 11 19 4" xfId="27267" xr:uid="{00000000-0005-0000-0000-000045700000}"/>
    <cellStyle name="표준 11 19 4 2" xfId="27268" xr:uid="{00000000-0005-0000-0000-000046700000}"/>
    <cellStyle name="표준 11 19 5" xfId="27269" xr:uid="{00000000-0005-0000-0000-000047700000}"/>
    <cellStyle name="표준 11 19 5 2" xfId="27270" xr:uid="{00000000-0005-0000-0000-000048700000}"/>
    <cellStyle name="표준 11 19 6" xfId="27271" xr:uid="{00000000-0005-0000-0000-000049700000}"/>
    <cellStyle name="표준 11 19 6 2" xfId="27272" xr:uid="{00000000-0005-0000-0000-00004A700000}"/>
    <cellStyle name="표준 11 19 7" xfId="27273" xr:uid="{00000000-0005-0000-0000-00004B700000}"/>
    <cellStyle name="표준 11 2" xfId="27274" xr:uid="{00000000-0005-0000-0000-00004C700000}"/>
    <cellStyle name="표준 11 2 10" xfId="27275" xr:uid="{00000000-0005-0000-0000-00004D700000}"/>
    <cellStyle name="표준 11 2 11" xfId="27276" xr:uid="{00000000-0005-0000-0000-00004E700000}"/>
    <cellStyle name="표준 11 2 12" xfId="27277" xr:uid="{00000000-0005-0000-0000-00004F700000}"/>
    <cellStyle name="표준 11 2 13" xfId="27278" xr:uid="{00000000-0005-0000-0000-000050700000}"/>
    <cellStyle name="표준 11 2 14" xfId="27279" xr:uid="{00000000-0005-0000-0000-000051700000}"/>
    <cellStyle name="표준 11 2 15" xfId="27280" xr:uid="{00000000-0005-0000-0000-000052700000}"/>
    <cellStyle name="표준 11 2 16" xfId="27281" xr:uid="{00000000-0005-0000-0000-000053700000}"/>
    <cellStyle name="표준 11 2 17" xfId="27282" xr:uid="{00000000-0005-0000-0000-000054700000}"/>
    <cellStyle name="표준 11 2 18" xfId="27283" xr:uid="{00000000-0005-0000-0000-000055700000}"/>
    <cellStyle name="표준 11 2 19" xfId="27284" xr:uid="{00000000-0005-0000-0000-000056700000}"/>
    <cellStyle name="표준 11 2 2" xfId="27285" xr:uid="{00000000-0005-0000-0000-000057700000}"/>
    <cellStyle name="표준 11 2 2 2" xfId="27286" xr:uid="{00000000-0005-0000-0000-000058700000}"/>
    <cellStyle name="표준 11 2 2 2 10" xfId="27287" xr:uid="{00000000-0005-0000-0000-000059700000}"/>
    <cellStyle name="표준 11 2 2 2 10 2" xfId="27288" xr:uid="{00000000-0005-0000-0000-00005A700000}"/>
    <cellStyle name="표준 11 2 2 2 11" xfId="27289" xr:uid="{00000000-0005-0000-0000-00005B700000}"/>
    <cellStyle name="표준 11 2 2 2 11 2" xfId="27290" xr:uid="{00000000-0005-0000-0000-00005C700000}"/>
    <cellStyle name="표준 11 2 2 2 12" xfId="27291" xr:uid="{00000000-0005-0000-0000-00005D700000}"/>
    <cellStyle name="표준 11 2 2 2 12 2" xfId="27292" xr:uid="{00000000-0005-0000-0000-00005E700000}"/>
    <cellStyle name="표준 11 2 2 2 2" xfId="27293" xr:uid="{00000000-0005-0000-0000-00005F700000}"/>
    <cellStyle name="표준 11 2 2 2 2 2" xfId="27294" xr:uid="{00000000-0005-0000-0000-000060700000}"/>
    <cellStyle name="표준 11 2 2 2 2 2 10" xfId="27295" xr:uid="{00000000-0005-0000-0000-000061700000}"/>
    <cellStyle name="표준 11 2 2 2 2 2 10 2" xfId="27296" xr:uid="{00000000-0005-0000-0000-000062700000}"/>
    <cellStyle name="표준 11 2 2 2 2 2 11" xfId="27297" xr:uid="{00000000-0005-0000-0000-000063700000}"/>
    <cellStyle name="표준 11 2 2 2 2 2 11 2" xfId="27298" xr:uid="{00000000-0005-0000-0000-000064700000}"/>
    <cellStyle name="표준 11 2 2 2 2 2 12" xfId="27299" xr:uid="{00000000-0005-0000-0000-000065700000}"/>
    <cellStyle name="표준 11 2 2 2 2 2 12 2" xfId="27300" xr:uid="{00000000-0005-0000-0000-000066700000}"/>
    <cellStyle name="표준 11 2 2 2 2 2 2" xfId="27301" xr:uid="{00000000-0005-0000-0000-000067700000}"/>
    <cellStyle name="표준 11 2 2 2 2 2 3" xfId="27302" xr:uid="{00000000-0005-0000-0000-000068700000}"/>
    <cellStyle name="표준 11 2 2 2 2 2 4" xfId="27303" xr:uid="{00000000-0005-0000-0000-000069700000}"/>
    <cellStyle name="표준 11 2 2 2 2 2 5" xfId="27304" xr:uid="{00000000-0005-0000-0000-00006A700000}"/>
    <cellStyle name="표준 11 2 2 2 2 2 6" xfId="27305" xr:uid="{00000000-0005-0000-0000-00006B700000}"/>
    <cellStyle name="표준 11 2 2 2 2 2 6 2" xfId="27306" xr:uid="{00000000-0005-0000-0000-00006C700000}"/>
    <cellStyle name="표준 11 2 2 2 2 2 7" xfId="27307" xr:uid="{00000000-0005-0000-0000-00006D700000}"/>
    <cellStyle name="표준 11 2 2 2 2 2 7 2" xfId="27308" xr:uid="{00000000-0005-0000-0000-00006E700000}"/>
    <cellStyle name="표준 11 2 2 2 2 2 8" xfId="27309" xr:uid="{00000000-0005-0000-0000-00006F700000}"/>
    <cellStyle name="표준 11 2 2 2 2 2 8 2" xfId="27310" xr:uid="{00000000-0005-0000-0000-000070700000}"/>
    <cellStyle name="표준 11 2 2 2 2 2 9" xfId="27311" xr:uid="{00000000-0005-0000-0000-000071700000}"/>
    <cellStyle name="표준 11 2 2 2 2 2 9 2" xfId="27312" xr:uid="{00000000-0005-0000-0000-000072700000}"/>
    <cellStyle name="표준 11 2 2 2 2 3" xfId="27313" xr:uid="{00000000-0005-0000-0000-000073700000}"/>
    <cellStyle name="표준 11 2 2 2 2 3 2" xfId="27314" xr:uid="{00000000-0005-0000-0000-000074700000}"/>
    <cellStyle name="표준 11 2 2 2 2 3 2 2" xfId="27315" xr:uid="{00000000-0005-0000-0000-000075700000}"/>
    <cellStyle name="표준 11 2 2 2 2 3 3" xfId="27316" xr:uid="{00000000-0005-0000-0000-000076700000}"/>
    <cellStyle name="표준 11 2 2 2 2 3 3 2" xfId="27317" xr:uid="{00000000-0005-0000-0000-000077700000}"/>
    <cellStyle name="표준 11 2 2 2 2 3 4" xfId="27318" xr:uid="{00000000-0005-0000-0000-000078700000}"/>
    <cellStyle name="표준 11 2 2 2 2 3 4 2" xfId="27319" xr:uid="{00000000-0005-0000-0000-000079700000}"/>
    <cellStyle name="표준 11 2 2 2 2 3 5" xfId="27320" xr:uid="{00000000-0005-0000-0000-00007A700000}"/>
    <cellStyle name="표준 11 2 2 2 2 3 5 2" xfId="27321" xr:uid="{00000000-0005-0000-0000-00007B700000}"/>
    <cellStyle name="표준 11 2 2 2 2 3 6" xfId="27322" xr:uid="{00000000-0005-0000-0000-00007C700000}"/>
    <cellStyle name="표준 11 2 2 2 2 3 6 2" xfId="27323" xr:uid="{00000000-0005-0000-0000-00007D700000}"/>
    <cellStyle name="표준 11 2 2 2 2 3 7" xfId="27324" xr:uid="{00000000-0005-0000-0000-00007E700000}"/>
    <cellStyle name="표준 11 2 2 2 2 4" xfId="27325" xr:uid="{00000000-0005-0000-0000-00007F700000}"/>
    <cellStyle name="표준 11 2 2 2 2 4 2" xfId="27326" xr:uid="{00000000-0005-0000-0000-000080700000}"/>
    <cellStyle name="표준 11 2 2 2 2 4 2 2" xfId="27327" xr:uid="{00000000-0005-0000-0000-000081700000}"/>
    <cellStyle name="표준 11 2 2 2 2 4 3" xfId="27328" xr:uid="{00000000-0005-0000-0000-000082700000}"/>
    <cellStyle name="표준 11 2 2 2 2 4 3 2" xfId="27329" xr:uid="{00000000-0005-0000-0000-000083700000}"/>
    <cellStyle name="표준 11 2 2 2 2 4 4" xfId="27330" xr:uid="{00000000-0005-0000-0000-000084700000}"/>
    <cellStyle name="표준 11 2 2 2 2 4 4 2" xfId="27331" xr:uid="{00000000-0005-0000-0000-000085700000}"/>
    <cellStyle name="표준 11 2 2 2 2 4 5" xfId="27332" xr:uid="{00000000-0005-0000-0000-000086700000}"/>
    <cellStyle name="표준 11 2 2 2 2 4 5 2" xfId="27333" xr:uid="{00000000-0005-0000-0000-000087700000}"/>
    <cellStyle name="표준 11 2 2 2 2 4 6" xfId="27334" xr:uid="{00000000-0005-0000-0000-000088700000}"/>
    <cellStyle name="표준 11 2 2 2 2 4 6 2" xfId="27335" xr:uid="{00000000-0005-0000-0000-000089700000}"/>
    <cellStyle name="표준 11 2 2 2 2 4 7" xfId="27336" xr:uid="{00000000-0005-0000-0000-00008A700000}"/>
    <cellStyle name="표준 11 2 2 2 2 5" xfId="27337" xr:uid="{00000000-0005-0000-0000-00008B700000}"/>
    <cellStyle name="표준 11 2 2 2 2 5 2" xfId="27338" xr:uid="{00000000-0005-0000-0000-00008C700000}"/>
    <cellStyle name="표준 11 2 2 2 2 5 2 2" xfId="27339" xr:uid="{00000000-0005-0000-0000-00008D700000}"/>
    <cellStyle name="표준 11 2 2 2 2 5 3" xfId="27340" xr:uid="{00000000-0005-0000-0000-00008E700000}"/>
    <cellStyle name="표준 11 2 2 2 2 5 3 2" xfId="27341" xr:uid="{00000000-0005-0000-0000-00008F700000}"/>
    <cellStyle name="표준 11 2 2 2 2 5 4" xfId="27342" xr:uid="{00000000-0005-0000-0000-000090700000}"/>
    <cellStyle name="표준 11 2 2 2 2 5 4 2" xfId="27343" xr:uid="{00000000-0005-0000-0000-000091700000}"/>
    <cellStyle name="표준 11 2 2 2 2 5 5" xfId="27344" xr:uid="{00000000-0005-0000-0000-000092700000}"/>
    <cellStyle name="표준 11 2 2 2 2 5 5 2" xfId="27345" xr:uid="{00000000-0005-0000-0000-000093700000}"/>
    <cellStyle name="표준 11 2 2 2 2 5 6" xfId="27346" xr:uid="{00000000-0005-0000-0000-000094700000}"/>
    <cellStyle name="표준 11 2 2 2 2 5 6 2" xfId="27347" xr:uid="{00000000-0005-0000-0000-000095700000}"/>
    <cellStyle name="표준 11 2 2 2 2 5 7" xfId="27348" xr:uid="{00000000-0005-0000-0000-000096700000}"/>
    <cellStyle name="표준 11 2 2 2 3" xfId="27349" xr:uid="{00000000-0005-0000-0000-000097700000}"/>
    <cellStyle name="표준 11 2 2 2 4" xfId="27350" xr:uid="{00000000-0005-0000-0000-000098700000}"/>
    <cellStyle name="표준 11 2 2 2 5" xfId="27351" xr:uid="{00000000-0005-0000-0000-000099700000}"/>
    <cellStyle name="표준 11 2 2 2 6" xfId="27352" xr:uid="{00000000-0005-0000-0000-00009A700000}"/>
    <cellStyle name="표준 11 2 2 2 6 2" xfId="27353" xr:uid="{00000000-0005-0000-0000-00009B700000}"/>
    <cellStyle name="표준 11 2 2 2 7" xfId="27354" xr:uid="{00000000-0005-0000-0000-00009C700000}"/>
    <cellStyle name="표준 11 2 2 2 7 2" xfId="27355" xr:uid="{00000000-0005-0000-0000-00009D700000}"/>
    <cellStyle name="표준 11 2 2 2 8" xfId="27356" xr:uid="{00000000-0005-0000-0000-00009E700000}"/>
    <cellStyle name="표준 11 2 2 2 8 2" xfId="27357" xr:uid="{00000000-0005-0000-0000-00009F700000}"/>
    <cellStyle name="표준 11 2 2 2 9" xfId="27358" xr:uid="{00000000-0005-0000-0000-0000A0700000}"/>
    <cellStyle name="표준 11 2 2 2 9 2" xfId="27359" xr:uid="{00000000-0005-0000-0000-0000A1700000}"/>
    <cellStyle name="표준 11 2 2 3" xfId="27360" xr:uid="{00000000-0005-0000-0000-0000A2700000}"/>
    <cellStyle name="표준 11 2 2 3 2" xfId="27361" xr:uid="{00000000-0005-0000-0000-0000A3700000}"/>
    <cellStyle name="표준 11 2 2 3 2 2" xfId="27362" xr:uid="{00000000-0005-0000-0000-0000A4700000}"/>
    <cellStyle name="표준 11 2 2 3 2 3" xfId="27363" xr:uid="{00000000-0005-0000-0000-0000A5700000}"/>
    <cellStyle name="표준 11 2 2 3 3" xfId="27364" xr:uid="{00000000-0005-0000-0000-0000A6700000}"/>
    <cellStyle name="표준 11 2 2 3 3 2" xfId="27365" xr:uid="{00000000-0005-0000-0000-0000A7700000}"/>
    <cellStyle name="표준 11 2 2 4" xfId="27366" xr:uid="{00000000-0005-0000-0000-0000A8700000}"/>
    <cellStyle name="표준 11 2 2 4 2" xfId="27367" xr:uid="{00000000-0005-0000-0000-0000A9700000}"/>
    <cellStyle name="표준 11 2 2 4 2 2" xfId="27368" xr:uid="{00000000-0005-0000-0000-0000AA700000}"/>
    <cellStyle name="표준 11 2 2 4 3" xfId="27369" xr:uid="{00000000-0005-0000-0000-0000AB700000}"/>
    <cellStyle name="표준 11 2 2 4 3 2" xfId="27370" xr:uid="{00000000-0005-0000-0000-0000AC700000}"/>
    <cellStyle name="표준 11 2 2 4 4" xfId="27371" xr:uid="{00000000-0005-0000-0000-0000AD700000}"/>
    <cellStyle name="표준 11 2 2 4 4 2" xfId="27372" xr:uid="{00000000-0005-0000-0000-0000AE700000}"/>
    <cellStyle name="표준 11 2 2 4 5" xfId="27373" xr:uid="{00000000-0005-0000-0000-0000AF700000}"/>
    <cellStyle name="표준 11 2 2 4 5 2" xfId="27374" xr:uid="{00000000-0005-0000-0000-0000B0700000}"/>
    <cellStyle name="표준 11 2 2 4 6" xfId="27375" xr:uid="{00000000-0005-0000-0000-0000B1700000}"/>
    <cellStyle name="표준 11 2 2 4 6 2" xfId="27376" xr:uid="{00000000-0005-0000-0000-0000B2700000}"/>
    <cellStyle name="표준 11 2 2 4 7" xfId="27377" xr:uid="{00000000-0005-0000-0000-0000B3700000}"/>
    <cellStyle name="표준 11 2 2 5" xfId="27378" xr:uid="{00000000-0005-0000-0000-0000B4700000}"/>
    <cellStyle name="표준 11 2 2 5 2" xfId="27379" xr:uid="{00000000-0005-0000-0000-0000B5700000}"/>
    <cellStyle name="표준 11 2 2 5 2 2" xfId="27380" xr:uid="{00000000-0005-0000-0000-0000B6700000}"/>
    <cellStyle name="표준 11 2 2 5 3" xfId="27381" xr:uid="{00000000-0005-0000-0000-0000B7700000}"/>
    <cellStyle name="표준 11 2 2 5 3 2" xfId="27382" xr:uid="{00000000-0005-0000-0000-0000B8700000}"/>
    <cellStyle name="표준 11 2 2 5 4" xfId="27383" xr:uid="{00000000-0005-0000-0000-0000B9700000}"/>
    <cellStyle name="표준 11 2 2 5 4 2" xfId="27384" xr:uid="{00000000-0005-0000-0000-0000BA700000}"/>
    <cellStyle name="표준 11 2 2 5 5" xfId="27385" xr:uid="{00000000-0005-0000-0000-0000BB700000}"/>
    <cellStyle name="표준 11 2 2 5 5 2" xfId="27386" xr:uid="{00000000-0005-0000-0000-0000BC700000}"/>
    <cellStyle name="표준 11 2 2 5 6" xfId="27387" xr:uid="{00000000-0005-0000-0000-0000BD700000}"/>
    <cellStyle name="표준 11 2 2 5 6 2" xfId="27388" xr:uid="{00000000-0005-0000-0000-0000BE700000}"/>
    <cellStyle name="표준 11 2 2 5 7" xfId="27389" xr:uid="{00000000-0005-0000-0000-0000BF700000}"/>
    <cellStyle name="표준 11 2 2 6" xfId="27390" xr:uid="{00000000-0005-0000-0000-0000C0700000}"/>
    <cellStyle name="표준 11 2 2 6 2" xfId="27391" xr:uid="{00000000-0005-0000-0000-0000C1700000}"/>
    <cellStyle name="표준 11 2 2 6 2 2" xfId="27392" xr:uid="{00000000-0005-0000-0000-0000C2700000}"/>
    <cellStyle name="표준 11 2 2 6 3" xfId="27393" xr:uid="{00000000-0005-0000-0000-0000C3700000}"/>
    <cellStyle name="표준 11 2 2 6 3 2" xfId="27394" xr:uid="{00000000-0005-0000-0000-0000C4700000}"/>
    <cellStyle name="표준 11 2 2 6 4" xfId="27395" xr:uid="{00000000-0005-0000-0000-0000C5700000}"/>
    <cellStyle name="표준 11 2 2 6 4 2" xfId="27396" xr:uid="{00000000-0005-0000-0000-0000C6700000}"/>
    <cellStyle name="표준 11 2 2 6 5" xfId="27397" xr:uid="{00000000-0005-0000-0000-0000C7700000}"/>
    <cellStyle name="표준 11 2 2 6 5 2" xfId="27398" xr:uid="{00000000-0005-0000-0000-0000C8700000}"/>
    <cellStyle name="표준 11 2 2 6 6" xfId="27399" xr:uid="{00000000-0005-0000-0000-0000C9700000}"/>
    <cellStyle name="표준 11 2 2 6 6 2" xfId="27400" xr:uid="{00000000-0005-0000-0000-0000CA700000}"/>
    <cellStyle name="표준 11 2 2 6 7" xfId="27401" xr:uid="{00000000-0005-0000-0000-0000CB700000}"/>
    <cellStyle name="표준 11 2 20" xfId="27402" xr:uid="{00000000-0005-0000-0000-0000CC700000}"/>
    <cellStyle name="표준 11 2 21" xfId="27403" xr:uid="{00000000-0005-0000-0000-0000CD700000}"/>
    <cellStyle name="표준 11 2 22" xfId="27404" xr:uid="{00000000-0005-0000-0000-0000CE700000}"/>
    <cellStyle name="표준 11 2 23" xfId="27405" xr:uid="{00000000-0005-0000-0000-0000CF700000}"/>
    <cellStyle name="표준 11 2 24" xfId="27406" xr:uid="{00000000-0005-0000-0000-0000D0700000}"/>
    <cellStyle name="표준 11 2 25" xfId="27407" xr:uid="{00000000-0005-0000-0000-0000D1700000}"/>
    <cellStyle name="표준 11 2 26" xfId="27408" xr:uid="{00000000-0005-0000-0000-0000D2700000}"/>
    <cellStyle name="표준 11 2 27" xfId="27409" xr:uid="{00000000-0005-0000-0000-0000D3700000}"/>
    <cellStyle name="표준 11 2 28" xfId="27410" xr:uid="{00000000-0005-0000-0000-0000D4700000}"/>
    <cellStyle name="표준 11 2 29" xfId="27411" xr:uid="{00000000-0005-0000-0000-0000D5700000}"/>
    <cellStyle name="표준 11 2 3" xfId="27412" xr:uid="{00000000-0005-0000-0000-0000D6700000}"/>
    <cellStyle name="표준 11 2 30" xfId="27413" xr:uid="{00000000-0005-0000-0000-0000D7700000}"/>
    <cellStyle name="표준 11 2 31" xfId="27414" xr:uid="{00000000-0005-0000-0000-0000D8700000}"/>
    <cellStyle name="표준 11 2 32" xfId="27415" xr:uid="{00000000-0005-0000-0000-0000D9700000}"/>
    <cellStyle name="표준 11 2 33" xfId="27416" xr:uid="{00000000-0005-0000-0000-0000DA700000}"/>
    <cellStyle name="표준 11 2 34" xfId="27417" xr:uid="{00000000-0005-0000-0000-0000DB700000}"/>
    <cellStyle name="표준 11 2 35" xfId="27418" xr:uid="{00000000-0005-0000-0000-0000DC700000}"/>
    <cellStyle name="표준 11 2 36" xfId="27419" xr:uid="{00000000-0005-0000-0000-0000DD700000}"/>
    <cellStyle name="표준 11 2 37" xfId="27420" xr:uid="{00000000-0005-0000-0000-0000DE700000}"/>
    <cellStyle name="표준 11 2 38" xfId="27421" xr:uid="{00000000-0005-0000-0000-0000DF700000}"/>
    <cellStyle name="표준 11 2 39" xfId="27422" xr:uid="{00000000-0005-0000-0000-0000E0700000}"/>
    <cellStyle name="표준 11 2 4" xfId="27423" xr:uid="{00000000-0005-0000-0000-0000E1700000}"/>
    <cellStyle name="표준 11 2 40" xfId="27424" xr:uid="{00000000-0005-0000-0000-0000E2700000}"/>
    <cellStyle name="표준 11 2 41" xfId="27425" xr:uid="{00000000-0005-0000-0000-0000E3700000}"/>
    <cellStyle name="표준 11 2 42" xfId="27426" xr:uid="{00000000-0005-0000-0000-0000E4700000}"/>
    <cellStyle name="표준 11 2 43" xfId="27427" xr:uid="{00000000-0005-0000-0000-0000E5700000}"/>
    <cellStyle name="표준 11 2 43 2" xfId="27428" xr:uid="{00000000-0005-0000-0000-0000E6700000}"/>
    <cellStyle name="표준 11 2 44" xfId="27429" xr:uid="{00000000-0005-0000-0000-0000E7700000}"/>
    <cellStyle name="표준 11 2 44 2" xfId="27430" xr:uid="{00000000-0005-0000-0000-0000E8700000}"/>
    <cellStyle name="표준 11 2 45" xfId="27431" xr:uid="{00000000-0005-0000-0000-0000E9700000}"/>
    <cellStyle name="표준 11 2 45 2" xfId="27432" xr:uid="{00000000-0005-0000-0000-0000EA700000}"/>
    <cellStyle name="표준 11 2 46" xfId="27433" xr:uid="{00000000-0005-0000-0000-0000EB700000}"/>
    <cellStyle name="표준 11 2 46 2" xfId="27434" xr:uid="{00000000-0005-0000-0000-0000EC700000}"/>
    <cellStyle name="표준 11 2 47" xfId="27435" xr:uid="{00000000-0005-0000-0000-0000ED700000}"/>
    <cellStyle name="표준 11 2 47 2" xfId="27436" xr:uid="{00000000-0005-0000-0000-0000EE700000}"/>
    <cellStyle name="표준 11 2 48" xfId="27437" xr:uid="{00000000-0005-0000-0000-0000EF700000}"/>
    <cellStyle name="표준 11 2 48 2" xfId="27438" xr:uid="{00000000-0005-0000-0000-0000F0700000}"/>
    <cellStyle name="표준 11 2 49" xfId="27439" xr:uid="{00000000-0005-0000-0000-0000F1700000}"/>
    <cellStyle name="표준 11 2 49 2" xfId="27440" xr:uid="{00000000-0005-0000-0000-0000F2700000}"/>
    <cellStyle name="표준 11 2 5" xfId="27441" xr:uid="{00000000-0005-0000-0000-0000F3700000}"/>
    <cellStyle name="표준 11 2 5 2" xfId="27442" xr:uid="{00000000-0005-0000-0000-0000F4700000}"/>
    <cellStyle name="표준 11 2 5 2 10" xfId="27443" xr:uid="{00000000-0005-0000-0000-0000F5700000}"/>
    <cellStyle name="표준 11 2 5 2 10 2" xfId="27444" xr:uid="{00000000-0005-0000-0000-0000F6700000}"/>
    <cellStyle name="표준 11 2 5 2 11" xfId="27445" xr:uid="{00000000-0005-0000-0000-0000F7700000}"/>
    <cellStyle name="표준 11 2 5 2 11 2" xfId="27446" xr:uid="{00000000-0005-0000-0000-0000F8700000}"/>
    <cellStyle name="표준 11 2 5 2 12" xfId="27447" xr:uid="{00000000-0005-0000-0000-0000F9700000}"/>
    <cellStyle name="표준 11 2 5 2 12 2" xfId="27448" xr:uid="{00000000-0005-0000-0000-0000FA700000}"/>
    <cellStyle name="표준 11 2 5 2 2" xfId="27449" xr:uid="{00000000-0005-0000-0000-0000FB700000}"/>
    <cellStyle name="표준 11 2 5 2 3" xfId="27450" xr:uid="{00000000-0005-0000-0000-0000FC700000}"/>
    <cellStyle name="표준 11 2 5 2 4" xfId="27451" xr:uid="{00000000-0005-0000-0000-0000FD700000}"/>
    <cellStyle name="표준 11 2 5 2 5" xfId="27452" xr:uid="{00000000-0005-0000-0000-0000FE700000}"/>
    <cellStyle name="표준 11 2 5 2 6" xfId="27453" xr:uid="{00000000-0005-0000-0000-0000FF700000}"/>
    <cellStyle name="표준 11 2 5 2 6 2" xfId="27454" xr:uid="{00000000-0005-0000-0000-000000710000}"/>
    <cellStyle name="표준 11 2 5 2 7" xfId="27455" xr:uid="{00000000-0005-0000-0000-000001710000}"/>
    <cellStyle name="표준 11 2 5 2 7 2" xfId="27456" xr:uid="{00000000-0005-0000-0000-000002710000}"/>
    <cellStyle name="표준 11 2 5 2 8" xfId="27457" xr:uid="{00000000-0005-0000-0000-000003710000}"/>
    <cellStyle name="표준 11 2 5 2 8 2" xfId="27458" xr:uid="{00000000-0005-0000-0000-000004710000}"/>
    <cellStyle name="표준 11 2 5 2 9" xfId="27459" xr:uid="{00000000-0005-0000-0000-000005710000}"/>
    <cellStyle name="표준 11 2 5 2 9 2" xfId="27460" xr:uid="{00000000-0005-0000-0000-000006710000}"/>
    <cellStyle name="표준 11 2 5 3" xfId="27461" xr:uid="{00000000-0005-0000-0000-000007710000}"/>
    <cellStyle name="표준 11 2 5 3 2" xfId="27462" xr:uid="{00000000-0005-0000-0000-000008710000}"/>
    <cellStyle name="표준 11 2 5 3 2 2" xfId="27463" xr:uid="{00000000-0005-0000-0000-000009710000}"/>
    <cellStyle name="표준 11 2 5 3 3" xfId="27464" xr:uid="{00000000-0005-0000-0000-00000A710000}"/>
    <cellStyle name="표준 11 2 5 3 3 2" xfId="27465" xr:uid="{00000000-0005-0000-0000-00000B710000}"/>
    <cellStyle name="표준 11 2 5 3 4" xfId="27466" xr:uid="{00000000-0005-0000-0000-00000C710000}"/>
    <cellStyle name="표준 11 2 5 3 4 2" xfId="27467" xr:uid="{00000000-0005-0000-0000-00000D710000}"/>
    <cellStyle name="표준 11 2 5 3 5" xfId="27468" xr:uid="{00000000-0005-0000-0000-00000E710000}"/>
    <cellStyle name="표준 11 2 5 3 5 2" xfId="27469" xr:uid="{00000000-0005-0000-0000-00000F710000}"/>
    <cellStyle name="표준 11 2 5 3 6" xfId="27470" xr:uid="{00000000-0005-0000-0000-000010710000}"/>
    <cellStyle name="표준 11 2 5 3 6 2" xfId="27471" xr:uid="{00000000-0005-0000-0000-000011710000}"/>
    <cellStyle name="표준 11 2 5 3 7" xfId="27472" xr:uid="{00000000-0005-0000-0000-000012710000}"/>
    <cellStyle name="표준 11 2 5 4" xfId="27473" xr:uid="{00000000-0005-0000-0000-000013710000}"/>
    <cellStyle name="표준 11 2 5 4 2" xfId="27474" xr:uid="{00000000-0005-0000-0000-000014710000}"/>
    <cellStyle name="표준 11 2 5 4 2 2" xfId="27475" xr:uid="{00000000-0005-0000-0000-000015710000}"/>
    <cellStyle name="표준 11 2 5 4 3" xfId="27476" xr:uid="{00000000-0005-0000-0000-000016710000}"/>
    <cellStyle name="표준 11 2 5 4 3 2" xfId="27477" xr:uid="{00000000-0005-0000-0000-000017710000}"/>
    <cellStyle name="표준 11 2 5 4 4" xfId="27478" xr:uid="{00000000-0005-0000-0000-000018710000}"/>
    <cellStyle name="표준 11 2 5 4 4 2" xfId="27479" xr:uid="{00000000-0005-0000-0000-000019710000}"/>
    <cellStyle name="표준 11 2 5 4 5" xfId="27480" xr:uid="{00000000-0005-0000-0000-00001A710000}"/>
    <cellStyle name="표준 11 2 5 4 5 2" xfId="27481" xr:uid="{00000000-0005-0000-0000-00001B710000}"/>
    <cellStyle name="표준 11 2 5 4 6" xfId="27482" xr:uid="{00000000-0005-0000-0000-00001C710000}"/>
    <cellStyle name="표준 11 2 5 4 6 2" xfId="27483" xr:uid="{00000000-0005-0000-0000-00001D710000}"/>
    <cellStyle name="표준 11 2 5 4 7" xfId="27484" xr:uid="{00000000-0005-0000-0000-00001E710000}"/>
    <cellStyle name="표준 11 2 5 5" xfId="27485" xr:uid="{00000000-0005-0000-0000-00001F710000}"/>
    <cellStyle name="표준 11 2 5 5 2" xfId="27486" xr:uid="{00000000-0005-0000-0000-000020710000}"/>
    <cellStyle name="표준 11 2 5 5 2 2" xfId="27487" xr:uid="{00000000-0005-0000-0000-000021710000}"/>
    <cellStyle name="표준 11 2 5 5 3" xfId="27488" xr:uid="{00000000-0005-0000-0000-000022710000}"/>
    <cellStyle name="표준 11 2 5 5 3 2" xfId="27489" xr:uid="{00000000-0005-0000-0000-000023710000}"/>
    <cellStyle name="표준 11 2 5 5 4" xfId="27490" xr:uid="{00000000-0005-0000-0000-000024710000}"/>
    <cellStyle name="표준 11 2 5 5 4 2" xfId="27491" xr:uid="{00000000-0005-0000-0000-000025710000}"/>
    <cellStyle name="표준 11 2 5 5 5" xfId="27492" xr:uid="{00000000-0005-0000-0000-000026710000}"/>
    <cellStyle name="표준 11 2 5 5 5 2" xfId="27493" xr:uid="{00000000-0005-0000-0000-000027710000}"/>
    <cellStyle name="표준 11 2 5 5 6" xfId="27494" xr:uid="{00000000-0005-0000-0000-000028710000}"/>
    <cellStyle name="표준 11 2 5 5 6 2" xfId="27495" xr:uid="{00000000-0005-0000-0000-000029710000}"/>
    <cellStyle name="표준 11 2 5 5 7" xfId="27496" xr:uid="{00000000-0005-0000-0000-00002A710000}"/>
    <cellStyle name="표준 11 2 50" xfId="27497" xr:uid="{00000000-0005-0000-0000-00002B710000}"/>
    <cellStyle name="표준 11 2 50 2" xfId="27498" xr:uid="{00000000-0005-0000-0000-00002C710000}"/>
    <cellStyle name="표준 11 2 6" xfId="27499" xr:uid="{00000000-0005-0000-0000-00002D710000}"/>
    <cellStyle name="표준 11 2 7" xfId="27500" xr:uid="{00000000-0005-0000-0000-00002E710000}"/>
    <cellStyle name="표준 11 2 8" xfId="27501" xr:uid="{00000000-0005-0000-0000-00002F710000}"/>
    <cellStyle name="표준 11 2 9" xfId="27502" xr:uid="{00000000-0005-0000-0000-000030710000}"/>
    <cellStyle name="표준 11 20" xfId="27503" xr:uid="{00000000-0005-0000-0000-000031710000}"/>
    <cellStyle name="표준 11 20 2" xfId="27504" xr:uid="{00000000-0005-0000-0000-000032710000}"/>
    <cellStyle name="표준 11 20 2 2" xfId="27505" xr:uid="{00000000-0005-0000-0000-000033710000}"/>
    <cellStyle name="표준 11 20 3" xfId="27506" xr:uid="{00000000-0005-0000-0000-000034710000}"/>
    <cellStyle name="표준 11 20 3 2" xfId="27507" xr:uid="{00000000-0005-0000-0000-000035710000}"/>
    <cellStyle name="표준 11 20 4" xfId="27508" xr:uid="{00000000-0005-0000-0000-000036710000}"/>
    <cellStyle name="표준 11 20 4 2" xfId="27509" xr:uid="{00000000-0005-0000-0000-000037710000}"/>
    <cellStyle name="표준 11 20 5" xfId="27510" xr:uid="{00000000-0005-0000-0000-000038710000}"/>
    <cellStyle name="표준 11 20 5 2" xfId="27511" xr:uid="{00000000-0005-0000-0000-000039710000}"/>
    <cellStyle name="표준 11 20 6" xfId="27512" xr:uid="{00000000-0005-0000-0000-00003A710000}"/>
    <cellStyle name="표준 11 20 6 2" xfId="27513" xr:uid="{00000000-0005-0000-0000-00003B710000}"/>
    <cellStyle name="표준 11 20 7" xfId="27514" xr:uid="{00000000-0005-0000-0000-00003C710000}"/>
    <cellStyle name="표준 11 21" xfId="27515" xr:uid="{00000000-0005-0000-0000-00003D710000}"/>
    <cellStyle name="표준 11 21 2" xfId="27516" xr:uid="{00000000-0005-0000-0000-00003E710000}"/>
    <cellStyle name="표준 11 21 2 2" xfId="27517" xr:uid="{00000000-0005-0000-0000-00003F710000}"/>
    <cellStyle name="표준 11 21 3" xfId="27518" xr:uid="{00000000-0005-0000-0000-000040710000}"/>
    <cellStyle name="표준 11 21 3 2" xfId="27519" xr:uid="{00000000-0005-0000-0000-000041710000}"/>
    <cellStyle name="표준 11 21 4" xfId="27520" xr:uid="{00000000-0005-0000-0000-000042710000}"/>
    <cellStyle name="표준 11 21 4 2" xfId="27521" xr:uid="{00000000-0005-0000-0000-000043710000}"/>
    <cellStyle name="표준 11 21 5" xfId="27522" xr:uid="{00000000-0005-0000-0000-000044710000}"/>
    <cellStyle name="표준 11 21 5 2" xfId="27523" xr:uid="{00000000-0005-0000-0000-000045710000}"/>
    <cellStyle name="표준 11 21 6" xfId="27524" xr:uid="{00000000-0005-0000-0000-000046710000}"/>
    <cellStyle name="표준 11 21 6 2" xfId="27525" xr:uid="{00000000-0005-0000-0000-000047710000}"/>
    <cellStyle name="표준 11 21 7" xfId="27526" xr:uid="{00000000-0005-0000-0000-000048710000}"/>
    <cellStyle name="표준 11 22" xfId="27527" xr:uid="{00000000-0005-0000-0000-000049710000}"/>
    <cellStyle name="표준 11 22 2" xfId="27528" xr:uid="{00000000-0005-0000-0000-00004A710000}"/>
    <cellStyle name="표준 11 22 2 2" xfId="27529" xr:uid="{00000000-0005-0000-0000-00004B710000}"/>
    <cellStyle name="표준 11 22 3" xfId="27530" xr:uid="{00000000-0005-0000-0000-00004C710000}"/>
    <cellStyle name="표준 11 22 3 2" xfId="27531" xr:uid="{00000000-0005-0000-0000-00004D710000}"/>
    <cellStyle name="표준 11 22 4" xfId="27532" xr:uid="{00000000-0005-0000-0000-00004E710000}"/>
    <cellStyle name="표준 11 22 4 2" xfId="27533" xr:uid="{00000000-0005-0000-0000-00004F710000}"/>
    <cellStyle name="표준 11 22 5" xfId="27534" xr:uid="{00000000-0005-0000-0000-000050710000}"/>
    <cellStyle name="표준 11 22 5 2" xfId="27535" xr:uid="{00000000-0005-0000-0000-000051710000}"/>
    <cellStyle name="표준 11 22 6" xfId="27536" xr:uid="{00000000-0005-0000-0000-000052710000}"/>
    <cellStyle name="표준 11 22 6 2" xfId="27537" xr:uid="{00000000-0005-0000-0000-000053710000}"/>
    <cellStyle name="표준 11 22 7" xfId="27538" xr:uid="{00000000-0005-0000-0000-000054710000}"/>
    <cellStyle name="표준 11 23" xfId="27539" xr:uid="{00000000-0005-0000-0000-000055710000}"/>
    <cellStyle name="표준 11 23 2" xfId="27540" xr:uid="{00000000-0005-0000-0000-000056710000}"/>
    <cellStyle name="표준 11 23 2 2" xfId="27541" xr:uid="{00000000-0005-0000-0000-000057710000}"/>
    <cellStyle name="표준 11 23 3" xfId="27542" xr:uid="{00000000-0005-0000-0000-000058710000}"/>
    <cellStyle name="표준 11 23 3 2" xfId="27543" xr:uid="{00000000-0005-0000-0000-000059710000}"/>
    <cellStyle name="표준 11 23 4" xfId="27544" xr:uid="{00000000-0005-0000-0000-00005A710000}"/>
    <cellStyle name="표준 11 23 4 2" xfId="27545" xr:uid="{00000000-0005-0000-0000-00005B710000}"/>
    <cellStyle name="표준 11 23 5" xfId="27546" xr:uid="{00000000-0005-0000-0000-00005C710000}"/>
    <cellStyle name="표준 11 23 5 2" xfId="27547" xr:uid="{00000000-0005-0000-0000-00005D710000}"/>
    <cellStyle name="표준 11 23 6" xfId="27548" xr:uid="{00000000-0005-0000-0000-00005E710000}"/>
    <cellStyle name="표준 11 23 6 2" xfId="27549" xr:uid="{00000000-0005-0000-0000-00005F710000}"/>
    <cellStyle name="표준 11 23 7" xfId="27550" xr:uid="{00000000-0005-0000-0000-000060710000}"/>
    <cellStyle name="표준 11 24" xfId="27551" xr:uid="{00000000-0005-0000-0000-000061710000}"/>
    <cellStyle name="표준 11 24 2" xfId="27552" xr:uid="{00000000-0005-0000-0000-000062710000}"/>
    <cellStyle name="표준 11 24 2 2" xfId="27553" xr:uid="{00000000-0005-0000-0000-000063710000}"/>
    <cellStyle name="표준 11 24 3" xfId="27554" xr:uid="{00000000-0005-0000-0000-000064710000}"/>
    <cellStyle name="표준 11 24 3 2" xfId="27555" xr:uid="{00000000-0005-0000-0000-000065710000}"/>
    <cellStyle name="표준 11 24 4" xfId="27556" xr:uid="{00000000-0005-0000-0000-000066710000}"/>
    <cellStyle name="표준 11 24 4 2" xfId="27557" xr:uid="{00000000-0005-0000-0000-000067710000}"/>
    <cellStyle name="표준 11 24 5" xfId="27558" xr:uid="{00000000-0005-0000-0000-000068710000}"/>
    <cellStyle name="표준 11 24 5 2" xfId="27559" xr:uid="{00000000-0005-0000-0000-000069710000}"/>
    <cellStyle name="표준 11 24 6" xfId="27560" xr:uid="{00000000-0005-0000-0000-00006A710000}"/>
    <cellStyle name="표준 11 24 6 2" xfId="27561" xr:uid="{00000000-0005-0000-0000-00006B710000}"/>
    <cellStyle name="표준 11 24 7" xfId="27562" xr:uid="{00000000-0005-0000-0000-00006C710000}"/>
    <cellStyle name="표준 11 25" xfId="27563" xr:uid="{00000000-0005-0000-0000-00006D710000}"/>
    <cellStyle name="표준 11 25 2" xfId="27564" xr:uid="{00000000-0005-0000-0000-00006E710000}"/>
    <cellStyle name="표준 11 25 2 2" xfId="27565" xr:uid="{00000000-0005-0000-0000-00006F710000}"/>
    <cellStyle name="표준 11 25 3" xfId="27566" xr:uid="{00000000-0005-0000-0000-000070710000}"/>
    <cellStyle name="표준 11 25 3 2" xfId="27567" xr:uid="{00000000-0005-0000-0000-000071710000}"/>
    <cellStyle name="표준 11 25 4" xfId="27568" xr:uid="{00000000-0005-0000-0000-000072710000}"/>
    <cellStyle name="표준 11 25 4 2" xfId="27569" xr:uid="{00000000-0005-0000-0000-000073710000}"/>
    <cellStyle name="표준 11 25 5" xfId="27570" xr:uid="{00000000-0005-0000-0000-000074710000}"/>
    <cellStyle name="표준 11 25 5 2" xfId="27571" xr:uid="{00000000-0005-0000-0000-000075710000}"/>
    <cellStyle name="표준 11 25 6" xfId="27572" xr:uid="{00000000-0005-0000-0000-000076710000}"/>
    <cellStyle name="표준 11 25 6 2" xfId="27573" xr:uid="{00000000-0005-0000-0000-000077710000}"/>
    <cellStyle name="표준 11 25 7" xfId="27574" xr:uid="{00000000-0005-0000-0000-000078710000}"/>
    <cellStyle name="표준 11 26" xfId="27575" xr:uid="{00000000-0005-0000-0000-000079710000}"/>
    <cellStyle name="표준 11 26 2" xfId="27576" xr:uid="{00000000-0005-0000-0000-00007A710000}"/>
    <cellStyle name="표준 11 26 2 2" xfId="27577" xr:uid="{00000000-0005-0000-0000-00007B710000}"/>
    <cellStyle name="표준 11 26 3" xfId="27578" xr:uid="{00000000-0005-0000-0000-00007C710000}"/>
    <cellStyle name="표준 11 26 3 2" xfId="27579" xr:uid="{00000000-0005-0000-0000-00007D710000}"/>
    <cellStyle name="표준 11 26 4" xfId="27580" xr:uid="{00000000-0005-0000-0000-00007E710000}"/>
    <cellStyle name="표준 11 26 4 2" xfId="27581" xr:uid="{00000000-0005-0000-0000-00007F710000}"/>
    <cellStyle name="표준 11 26 5" xfId="27582" xr:uid="{00000000-0005-0000-0000-000080710000}"/>
    <cellStyle name="표준 11 26 5 2" xfId="27583" xr:uid="{00000000-0005-0000-0000-000081710000}"/>
    <cellStyle name="표준 11 26 6" xfId="27584" xr:uid="{00000000-0005-0000-0000-000082710000}"/>
    <cellStyle name="표준 11 26 6 2" xfId="27585" xr:uid="{00000000-0005-0000-0000-000083710000}"/>
    <cellStyle name="표준 11 26 7" xfId="27586" xr:uid="{00000000-0005-0000-0000-000084710000}"/>
    <cellStyle name="표준 11 27" xfId="27587" xr:uid="{00000000-0005-0000-0000-000085710000}"/>
    <cellStyle name="표준 11 27 2" xfId="27588" xr:uid="{00000000-0005-0000-0000-000086710000}"/>
    <cellStyle name="표준 11 27 2 2" xfId="27589" xr:uid="{00000000-0005-0000-0000-000087710000}"/>
    <cellStyle name="표준 11 27 3" xfId="27590" xr:uid="{00000000-0005-0000-0000-000088710000}"/>
    <cellStyle name="표준 11 27 3 2" xfId="27591" xr:uid="{00000000-0005-0000-0000-000089710000}"/>
    <cellStyle name="표준 11 27 4" xfId="27592" xr:uid="{00000000-0005-0000-0000-00008A710000}"/>
    <cellStyle name="표준 11 27 4 2" xfId="27593" xr:uid="{00000000-0005-0000-0000-00008B710000}"/>
    <cellStyle name="표준 11 27 5" xfId="27594" xr:uid="{00000000-0005-0000-0000-00008C710000}"/>
    <cellStyle name="표준 11 27 5 2" xfId="27595" xr:uid="{00000000-0005-0000-0000-00008D710000}"/>
    <cellStyle name="표준 11 27 6" xfId="27596" xr:uid="{00000000-0005-0000-0000-00008E710000}"/>
    <cellStyle name="표준 11 27 6 2" xfId="27597" xr:uid="{00000000-0005-0000-0000-00008F710000}"/>
    <cellStyle name="표준 11 27 7" xfId="27598" xr:uid="{00000000-0005-0000-0000-000090710000}"/>
    <cellStyle name="표준 11 28" xfId="27599" xr:uid="{00000000-0005-0000-0000-000091710000}"/>
    <cellStyle name="표준 11 28 2" xfId="27600" xr:uid="{00000000-0005-0000-0000-000092710000}"/>
    <cellStyle name="표준 11 28 2 2" xfId="27601" xr:uid="{00000000-0005-0000-0000-000093710000}"/>
    <cellStyle name="표준 11 28 3" xfId="27602" xr:uid="{00000000-0005-0000-0000-000094710000}"/>
    <cellStyle name="표준 11 28 3 2" xfId="27603" xr:uid="{00000000-0005-0000-0000-000095710000}"/>
    <cellStyle name="표준 11 28 4" xfId="27604" xr:uid="{00000000-0005-0000-0000-000096710000}"/>
    <cellStyle name="표준 11 28 4 2" xfId="27605" xr:uid="{00000000-0005-0000-0000-000097710000}"/>
    <cellStyle name="표준 11 28 5" xfId="27606" xr:uid="{00000000-0005-0000-0000-000098710000}"/>
    <cellStyle name="표준 11 28 5 2" xfId="27607" xr:uid="{00000000-0005-0000-0000-000099710000}"/>
    <cellStyle name="표준 11 28 6" xfId="27608" xr:uid="{00000000-0005-0000-0000-00009A710000}"/>
    <cellStyle name="표준 11 28 6 2" xfId="27609" xr:uid="{00000000-0005-0000-0000-00009B710000}"/>
    <cellStyle name="표준 11 28 7" xfId="27610" xr:uid="{00000000-0005-0000-0000-00009C710000}"/>
    <cellStyle name="표준 11 29" xfId="27611" xr:uid="{00000000-0005-0000-0000-00009D710000}"/>
    <cellStyle name="표준 11 29 2" xfId="27612" xr:uid="{00000000-0005-0000-0000-00009E710000}"/>
    <cellStyle name="표준 11 29 2 2" xfId="27613" xr:uid="{00000000-0005-0000-0000-00009F710000}"/>
    <cellStyle name="표준 11 29 3" xfId="27614" xr:uid="{00000000-0005-0000-0000-0000A0710000}"/>
    <cellStyle name="표준 11 29 3 2" xfId="27615" xr:uid="{00000000-0005-0000-0000-0000A1710000}"/>
    <cellStyle name="표준 11 29 4" xfId="27616" xr:uid="{00000000-0005-0000-0000-0000A2710000}"/>
    <cellStyle name="표준 11 29 4 2" xfId="27617" xr:uid="{00000000-0005-0000-0000-0000A3710000}"/>
    <cellStyle name="표준 11 29 5" xfId="27618" xr:uid="{00000000-0005-0000-0000-0000A4710000}"/>
    <cellStyle name="표준 11 29 5 2" xfId="27619" xr:uid="{00000000-0005-0000-0000-0000A5710000}"/>
    <cellStyle name="표준 11 29 6" xfId="27620" xr:uid="{00000000-0005-0000-0000-0000A6710000}"/>
    <cellStyle name="표준 11 29 6 2" xfId="27621" xr:uid="{00000000-0005-0000-0000-0000A7710000}"/>
    <cellStyle name="표준 11 29 7" xfId="27622" xr:uid="{00000000-0005-0000-0000-0000A8710000}"/>
    <cellStyle name="표준 11 3" xfId="27623" xr:uid="{00000000-0005-0000-0000-0000A9710000}"/>
    <cellStyle name="표준 11 3 2" xfId="27624" xr:uid="{00000000-0005-0000-0000-0000AA710000}"/>
    <cellStyle name="표준 11 3 2 2" xfId="27625" xr:uid="{00000000-0005-0000-0000-0000AB710000}"/>
    <cellStyle name="표준 11 3 3" xfId="27626" xr:uid="{00000000-0005-0000-0000-0000AC710000}"/>
    <cellStyle name="표준 11 3 3 2" xfId="27627" xr:uid="{00000000-0005-0000-0000-0000AD710000}"/>
    <cellStyle name="표준 11 3 4" xfId="27628" xr:uid="{00000000-0005-0000-0000-0000AE710000}"/>
    <cellStyle name="표준 11 3 4 2" xfId="27629" xr:uid="{00000000-0005-0000-0000-0000AF710000}"/>
    <cellStyle name="표준 11 3 5" xfId="27630" xr:uid="{00000000-0005-0000-0000-0000B0710000}"/>
    <cellStyle name="표준 11 3 5 2" xfId="27631" xr:uid="{00000000-0005-0000-0000-0000B1710000}"/>
    <cellStyle name="표준 11 3 6" xfId="27632" xr:uid="{00000000-0005-0000-0000-0000B2710000}"/>
    <cellStyle name="표준 11 3 6 2" xfId="27633" xr:uid="{00000000-0005-0000-0000-0000B3710000}"/>
    <cellStyle name="표준 11 3 7" xfId="27634" xr:uid="{00000000-0005-0000-0000-0000B4710000}"/>
    <cellStyle name="표준 11 3 7 2" xfId="27635" xr:uid="{00000000-0005-0000-0000-0000B5710000}"/>
    <cellStyle name="표준 11 3 8" xfId="27636" xr:uid="{00000000-0005-0000-0000-0000B6710000}"/>
    <cellStyle name="표준 11 3 8 2" xfId="27637" xr:uid="{00000000-0005-0000-0000-0000B7710000}"/>
    <cellStyle name="표준 11 3 9" xfId="27638" xr:uid="{00000000-0005-0000-0000-0000B8710000}"/>
    <cellStyle name="표준 11 30" xfId="27639" xr:uid="{00000000-0005-0000-0000-0000B9710000}"/>
    <cellStyle name="표준 11 30 2" xfId="27640" xr:uid="{00000000-0005-0000-0000-0000BA710000}"/>
    <cellStyle name="표준 11 30 2 2" xfId="27641" xr:uid="{00000000-0005-0000-0000-0000BB710000}"/>
    <cellStyle name="표준 11 30 3" xfId="27642" xr:uid="{00000000-0005-0000-0000-0000BC710000}"/>
    <cellStyle name="표준 11 30 3 2" xfId="27643" xr:uid="{00000000-0005-0000-0000-0000BD710000}"/>
    <cellStyle name="표준 11 30 4" xfId="27644" xr:uid="{00000000-0005-0000-0000-0000BE710000}"/>
    <cellStyle name="표준 11 30 4 2" xfId="27645" xr:uid="{00000000-0005-0000-0000-0000BF710000}"/>
    <cellStyle name="표준 11 30 5" xfId="27646" xr:uid="{00000000-0005-0000-0000-0000C0710000}"/>
    <cellStyle name="표준 11 30 5 2" xfId="27647" xr:uid="{00000000-0005-0000-0000-0000C1710000}"/>
    <cellStyle name="표준 11 30 6" xfId="27648" xr:uid="{00000000-0005-0000-0000-0000C2710000}"/>
    <cellStyle name="표준 11 30 6 2" xfId="27649" xr:uid="{00000000-0005-0000-0000-0000C3710000}"/>
    <cellStyle name="표준 11 30 7" xfId="27650" xr:uid="{00000000-0005-0000-0000-0000C4710000}"/>
    <cellStyle name="표준 11 31" xfId="27651" xr:uid="{00000000-0005-0000-0000-0000C5710000}"/>
    <cellStyle name="표준 11 31 2" xfId="27652" xr:uid="{00000000-0005-0000-0000-0000C6710000}"/>
    <cellStyle name="표준 11 31 2 2" xfId="27653" xr:uid="{00000000-0005-0000-0000-0000C7710000}"/>
    <cellStyle name="표준 11 31 3" xfId="27654" xr:uid="{00000000-0005-0000-0000-0000C8710000}"/>
    <cellStyle name="표준 11 31 3 2" xfId="27655" xr:uid="{00000000-0005-0000-0000-0000C9710000}"/>
    <cellStyle name="표준 11 31 4" xfId="27656" xr:uid="{00000000-0005-0000-0000-0000CA710000}"/>
    <cellStyle name="표준 11 31 4 2" xfId="27657" xr:uid="{00000000-0005-0000-0000-0000CB710000}"/>
    <cellStyle name="표준 11 31 5" xfId="27658" xr:uid="{00000000-0005-0000-0000-0000CC710000}"/>
    <cellStyle name="표준 11 31 5 2" xfId="27659" xr:uid="{00000000-0005-0000-0000-0000CD710000}"/>
    <cellStyle name="표준 11 31 6" xfId="27660" xr:uid="{00000000-0005-0000-0000-0000CE710000}"/>
    <cellStyle name="표준 11 31 6 2" xfId="27661" xr:uid="{00000000-0005-0000-0000-0000CF710000}"/>
    <cellStyle name="표준 11 31 7" xfId="27662" xr:uid="{00000000-0005-0000-0000-0000D0710000}"/>
    <cellStyle name="표준 11 32" xfId="27663" xr:uid="{00000000-0005-0000-0000-0000D1710000}"/>
    <cellStyle name="표준 11 32 2" xfId="27664" xr:uid="{00000000-0005-0000-0000-0000D2710000}"/>
    <cellStyle name="표준 11 32 2 2" xfId="27665" xr:uid="{00000000-0005-0000-0000-0000D3710000}"/>
    <cellStyle name="표준 11 32 3" xfId="27666" xr:uid="{00000000-0005-0000-0000-0000D4710000}"/>
    <cellStyle name="표준 11 32 3 2" xfId="27667" xr:uid="{00000000-0005-0000-0000-0000D5710000}"/>
    <cellStyle name="표준 11 32 4" xfId="27668" xr:uid="{00000000-0005-0000-0000-0000D6710000}"/>
    <cellStyle name="표준 11 32 4 2" xfId="27669" xr:uid="{00000000-0005-0000-0000-0000D7710000}"/>
    <cellStyle name="표준 11 32 5" xfId="27670" xr:uid="{00000000-0005-0000-0000-0000D8710000}"/>
    <cellStyle name="표준 11 32 5 2" xfId="27671" xr:uid="{00000000-0005-0000-0000-0000D9710000}"/>
    <cellStyle name="표준 11 32 6" xfId="27672" xr:uid="{00000000-0005-0000-0000-0000DA710000}"/>
    <cellStyle name="표준 11 32 6 2" xfId="27673" xr:uid="{00000000-0005-0000-0000-0000DB710000}"/>
    <cellStyle name="표준 11 32 7" xfId="27674" xr:uid="{00000000-0005-0000-0000-0000DC710000}"/>
    <cellStyle name="표준 11 33" xfId="27675" xr:uid="{00000000-0005-0000-0000-0000DD710000}"/>
    <cellStyle name="표준 11 33 2" xfId="27676" xr:uid="{00000000-0005-0000-0000-0000DE710000}"/>
    <cellStyle name="표준 11 33 2 2" xfId="27677" xr:uid="{00000000-0005-0000-0000-0000DF710000}"/>
    <cellStyle name="표준 11 33 3" xfId="27678" xr:uid="{00000000-0005-0000-0000-0000E0710000}"/>
    <cellStyle name="표준 11 33 3 2" xfId="27679" xr:uid="{00000000-0005-0000-0000-0000E1710000}"/>
    <cellStyle name="표준 11 33 4" xfId="27680" xr:uid="{00000000-0005-0000-0000-0000E2710000}"/>
    <cellStyle name="표준 11 33 4 2" xfId="27681" xr:uid="{00000000-0005-0000-0000-0000E3710000}"/>
    <cellStyle name="표준 11 33 5" xfId="27682" xr:uid="{00000000-0005-0000-0000-0000E4710000}"/>
    <cellStyle name="표준 11 33 5 2" xfId="27683" xr:uid="{00000000-0005-0000-0000-0000E5710000}"/>
    <cellStyle name="표준 11 33 6" xfId="27684" xr:uid="{00000000-0005-0000-0000-0000E6710000}"/>
    <cellStyle name="표준 11 33 6 2" xfId="27685" xr:uid="{00000000-0005-0000-0000-0000E7710000}"/>
    <cellStyle name="표준 11 33 7" xfId="27686" xr:uid="{00000000-0005-0000-0000-0000E8710000}"/>
    <cellStyle name="표준 11 34" xfId="27687" xr:uid="{00000000-0005-0000-0000-0000E9710000}"/>
    <cellStyle name="표준 11 34 2" xfId="27688" xr:uid="{00000000-0005-0000-0000-0000EA710000}"/>
    <cellStyle name="표준 11 34 2 2" xfId="27689" xr:uid="{00000000-0005-0000-0000-0000EB710000}"/>
    <cellStyle name="표준 11 34 3" xfId="27690" xr:uid="{00000000-0005-0000-0000-0000EC710000}"/>
    <cellStyle name="표준 11 34 3 2" xfId="27691" xr:uid="{00000000-0005-0000-0000-0000ED710000}"/>
    <cellStyle name="표준 11 34 4" xfId="27692" xr:uid="{00000000-0005-0000-0000-0000EE710000}"/>
    <cellStyle name="표준 11 34 4 2" xfId="27693" xr:uid="{00000000-0005-0000-0000-0000EF710000}"/>
    <cellStyle name="표준 11 34 5" xfId="27694" xr:uid="{00000000-0005-0000-0000-0000F0710000}"/>
    <cellStyle name="표준 11 34 5 2" xfId="27695" xr:uid="{00000000-0005-0000-0000-0000F1710000}"/>
    <cellStyle name="표준 11 34 6" xfId="27696" xr:uid="{00000000-0005-0000-0000-0000F2710000}"/>
    <cellStyle name="표준 11 34 6 2" xfId="27697" xr:uid="{00000000-0005-0000-0000-0000F3710000}"/>
    <cellStyle name="표준 11 34 7" xfId="27698" xr:uid="{00000000-0005-0000-0000-0000F4710000}"/>
    <cellStyle name="표준 11 35" xfId="27699" xr:uid="{00000000-0005-0000-0000-0000F5710000}"/>
    <cellStyle name="표준 11 35 2" xfId="27700" xr:uid="{00000000-0005-0000-0000-0000F6710000}"/>
    <cellStyle name="표준 11 35 2 2" xfId="27701" xr:uid="{00000000-0005-0000-0000-0000F7710000}"/>
    <cellStyle name="표준 11 35 3" xfId="27702" xr:uid="{00000000-0005-0000-0000-0000F8710000}"/>
    <cellStyle name="표준 11 35 3 2" xfId="27703" xr:uid="{00000000-0005-0000-0000-0000F9710000}"/>
    <cellStyle name="표준 11 35 4" xfId="27704" xr:uid="{00000000-0005-0000-0000-0000FA710000}"/>
    <cellStyle name="표준 11 35 4 2" xfId="27705" xr:uid="{00000000-0005-0000-0000-0000FB710000}"/>
    <cellStyle name="표준 11 35 5" xfId="27706" xr:uid="{00000000-0005-0000-0000-0000FC710000}"/>
    <cellStyle name="표준 11 35 5 2" xfId="27707" xr:uid="{00000000-0005-0000-0000-0000FD710000}"/>
    <cellStyle name="표준 11 35 6" xfId="27708" xr:uid="{00000000-0005-0000-0000-0000FE710000}"/>
    <cellStyle name="표준 11 35 6 2" xfId="27709" xr:uid="{00000000-0005-0000-0000-0000FF710000}"/>
    <cellStyle name="표준 11 35 7" xfId="27710" xr:uid="{00000000-0005-0000-0000-000000720000}"/>
    <cellStyle name="표준 11 36" xfId="27711" xr:uid="{00000000-0005-0000-0000-000001720000}"/>
    <cellStyle name="표준 11 36 2" xfId="27712" xr:uid="{00000000-0005-0000-0000-000002720000}"/>
    <cellStyle name="표준 11 36 2 2" xfId="27713" xr:uid="{00000000-0005-0000-0000-000003720000}"/>
    <cellStyle name="표준 11 36 3" xfId="27714" xr:uid="{00000000-0005-0000-0000-000004720000}"/>
    <cellStyle name="표준 11 36 3 2" xfId="27715" xr:uid="{00000000-0005-0000-0000-000005720000}"/>
    <cellStyle name="표준 11 36 4" xfId="27716" xr:uid="{00000000-0005-0000-0000-000006720000}"/>
    <cellStyle name="표준 11 36 4 2" xfId="27717" xr:uid="{00000000-0005-0000-0000-000007720000}"/>
    <cellStyle name="표준 11 36 5" xfId="27718" xr:uid="{00000000-0005-0000-0000-000008720000}"/>
    <cellStyle name="표준 11 36 5 2" xfId="27719" xr:uid="{00000000-0005-0000-0000-000009720000}"/>
    <cellStyle name="표준 11 36 6" xfId="27720" xr:uid="{00000000-0005-0000-0000-00000A720000}"/>
    <cellStyle name="표준 11 36 6 2" xfId="27721" xr:uid="{00000000-0005-0000-0000-00000B720000}"/>
    <cellStyle name="표준 11 36 7" xfId="27722" xr:uid="{00000000-0005-0000-0000-00000C720000}"/>
    <cellStyle name="표준 11 37" xfId="27723" xr:uid="{00000000-0005-0000-0000-00000D720000}"/>
    <cellStyle name="표준 11 37 2" xfId="27724" xr:uid="{00000000-0005-0000-0000-00000E720000}"/>
    <cellStyle name="표준 11 37 2 2" xfId="27725" xr:uid="{00000000-0005-0000-0000-00000F720000}"/>
    <cellStyle name="표준 11 37 3" xfId="27726" xr:uid="{00000000-0005-0000-0000-000010720000}"/>
    <cellStyle name="표준 11 37 3 2" xfId="27727" xr:uid="{00000000-0005-0000-0000-000011720000}"/>
    <cellStyle name="표준 11 37 4" xfId="27728" xr:uid="{00000000-0005-0000-0000-000012720000}"/>
    <cellStyle name="표준 11 37 4 2" xfId="27729" xr:uid="{00000000-0005-0000-0000-000013720000}"/>
    <cellStyle name="표준 11 37 5" xfId="27730" xr:uid="{00000000-0005-0000-0000-000014720000}"/>
    <cellStyle name="표준 11 37 5 2" xfId="27731" xr:uid="{00000000-0005-0000-0000-000015720000}"/>
    <cellStyle name="표준 11 37 6" xfId="27732" xr:uid="{00000000-0005-0000-0000-000016720000}"/>
    <cellStyle name="표준 11 37 6 2" xfId="27733" xr:uid="{00000000-0005-0000-0000-000017720000}"/>
    <cellStyle name="표준 11 37 7" xfId="27734" xr:uid="{00000000-0005-0000-0000-000018720000}"/>
    <cellStyle name="표준 11 38" xfId="27735" xr:uid="{00000000-0005-0000-0000-000019720000}"/>
    <cellStyle name="표준 11 38 2" xfId="27736" xr:uid="{00000000-0005-0000-0000-00001A720000}"/>
    <cellStyle name="표준 11 38 2 2" xfId="27737" xr:uid="{00000000-0005-0000-0000-00001B720000}"/>
    <cellStyle name="표준 11 38 3" xfId="27738" xr:uid="{00000000-0005-0000-0000-00001C720000}"/>
    <cellStyle name="표준 11 38 3 2" xfId="27739" xr:uid="{00000000-0005-0000-0000-00001D720000}"/>
    <cellStyle name="표준 11 38 4" xfId="27740" xr:uid="{00000000-0005-0000-0000-00001E720000}"/>
    <cellStyle name="표준 11 38 4 2" xfId="27741" xr:uid="{00000000-0005-0000-0000-00001F720000}"/>
    <cellStyle name="표준 11 38 5" xfId="27742" xr:uid="{00000000-0005-0000-0000-000020720000}"/>
    <cellStyle name="표준 11 38 5 2" xfId="27743" xr:uid="{00000000-0005-0000-0000-000021720000}"/>
    <cellStyle name="표준 11 38 6" xfId="27744" xr:uid="{00000000-0005-0000-0000-000022720000}"/>
    <cellStyle name="표준 11 38 6 2" xfId="27745" xr:uid="{00000000-0005-0000-0000-000023720000}"/>
    <cellStyle name="표준 11 38 7" xfId="27746" xr:uid="{00000000-0005-0000-0000-000024720000}"/>
    <cellStyle name="표준 11 39" xfId="27747" xr:uid="{00000000-0005-0000-0000-000025720000}"/>
    <cellStyle name="표준 11 39 2" xfId="27748" xr:uid="{00000000-0005-0000-0000-000026720000}"/>
    <cellStyle name="표준 11 39 2 2" xfId="27749" xr:uid="{00000000-0005-0000-0000-000027720000}"/>
    <cellStyle name="표준 11 39 3" xfId="27750" xr:uid="{00000000-0005-0000-0000-000028720000}"/>
    <cellStyle name="표준 11 39 3 2" xfId="27751" xr:uid="{00000000-0005-0000-0000-000029720000}"/>
    <cellStyle name="표준 11 39 4" xfId="27752" xr:uid="{00000000-0005-0000-0000-00002A720000}"/>
    <cellStyle name="표준 11 39 4 2" xfId="27753" xr:uid="{00000000-0005-0000-0000-00002B720000}"/>
    <cellStyle name="표준 11 39 5" xfId="27754" xr:uid="{00000000-0005-0000-0000-00002C720000}"/>
    <cellStyle name="표준 11 39 5 2" xfId="27755" xr:uid="{00000000-0005-0000-0000-00002D720000}"/>
    <cellStyle name="표준 11 39 6" xfId="27756" xr:uid="{00000000-0005-0000-0000-00002E720000}"/>
    <cellStyle name="표준 11 39 6 2" xfId="27757" xr:uid="{00000000-0005-0000-0000-00002F720000}"/>
    <cellStyle name="표준 11 39 7" xfId="27758" xr:uid="{00000000-0005-0000-0000-000030720000}"/>
    <cellStyle name="표준 11 4" xfId="27759" xr:uid="{00000000-0005-0000-0000-000031720000}"/>
    <cellStyle name="표준 11 4 2" xfId="27760" xr:uid="{00000000-0005-0000-0000-000032720000}"/>
    <cellStyle name="표준 11 4 2 2" xfId="27761" xr:uid="{00000000-0005-0000-0000-000033720000}"/>
    <cellStyle name="표준 11 4 3" xfId="27762" xr:uid="{00000000-0005-0000-0000-000034720000}"/>
    <cellStyle name="표준 11 4 3 2" xfId="27763" xr:uid="{00000000-0005-0000-0000-000035720000}"/>
    <cellStyle name="표준 11 4 4" xfId="27764" xr:uid="{00000000-0005-0000-0000-000036720000}"/>
    <cellStyle name="표준 11 4 4 2" xfId="27765" xr:uid="{00000000-0005-0000-0000-000037720000}"/>
    <cellStyle name="표준 11 4 5" xfId="27766" xr:uid="{00000000-0005-0000-0000-000038720000}"/>
    <cellStyle name="표준 11 4 5 2" xfId="27767" xr:uid="{00000000-0005-0000-0000-000039720000}"/>
    <cellStyle name="표준 11 4 6" xfId="27768" xr:uid="{00000000-0005-0000-0000-00003A720000}"/>
    <cellStyle name="표준 11 4 6 2" xfId="27769" xr:uid="{00000000-0005-0000-0000-00003B720000}"/>
    <cellStyle name="표준 11 4 7" xfId="27770" xr:uid="{00000000-0005-0000-0000-00003C720000}"/>
    <cellStyle name="표준 11 4 7 2" xfId="27771" xr:uid="{00000000-0005-0000-0000-00003D720000}"/>
    <cellStyle name="표준 11 4 8" xfId="27772" xr:uid="{00000000-0005-0000-0000-00003E720000}"/>
    <cellStyle name="표준 11 4 8 2" xfId="27773" xr:uid="{00000000-0005-0000-0000-00003F720000}"/>
    <cellStyle name="표준 11 4 9" xfId="27774" xr:uid="{00000000-0005-0000-0000-000040720000}"/>
    <cellStyle name="표준 11 40" xfId="27775" xr:uid="{00000000-0005-0000-0000-000041720000}"/>
    <cellStyle name="표준 11 40 2" xfId="27776" xr:uid="{00000000-0005-0000-0000-000042720000}"/>
    <cellStyle name="표준 11 40 2 2" xfId="27777" xr:uid="{00000000-0005-0000-0000-000043720000}"/>
    <cellStyle name="표준 11 40 3" xfId="27778" xr:uid="{00000000-0005-0000-0000-000044720000}"/>
    <cellStyle name="표준 11 40 3 2" xfId="27779" xr:uid="{00000000-0005-0000-0000-000045720000}"/>
    <cellStyle name="표준 11 40 4" xfId="27780" xr:uid="{00000000-0005-0000-0000-000046720000}"/>
    <cellStyle name="표준 11 40 4 2" xfId="27781" xr:uid="{00000000-0005-0000-0000-000047720000}"/>
    <cellStyle name="표준 11 40 5" xfId="27782" xr:uid="{00000000-0005-0000-0000-000048720000}"/>
    <cellStyle name="표준 11 40 5 2" xfId="27783" xr:uid="{00000000-0005-0000-0000-000049720000}"/>
    <cellStyle name="표준 11 40 6" xfId="27784" xr:uid="{00000000-0005-0000-0000-00004A720000}"/>
    <cellStyle name="표준 11 40 6 2" xfId="27785" xr:uid="{00000000-0005-0000-0000-00004B720000}"/>
    <cellStyle name="표준 11 40 7" xfId="27786" xr:uid="{00000000-0005-0000-0000-00004C720000}"/>
    <cellStyle name="표준 11 41" xfId="27787" xr:uid="{00000000-0005-0000-0000-00004D720000}"/>
    <cellStyle name="표준 11 41 2" xfId="27788" xr:uid="{00000000-0005-0000-0000-00004E720000}"/>
    <cellStyle name="표준 11 41 2 2" xfId="27789" xr:uid="{00000000-0005-0000-0000-00004F720000}"/>
    <cellStyle name="표준 11 41 3" xfId="27790" xr:uid="{00000000-0005-0000-0000-000050720000}"/>
    <cellStyle name="표준 11 41 3 2" xfId="27791" xr:uid="{00000000-0005-0000-0000-000051720000}"/>
    <cellStyle name="표준 11 41 4" xfId="27792" xr:uid="{00000000-0005-0000-0000-000052720000}"/>
    <cellStyle name="표준 11 41 4 2" xfId="27793" xr:uid="{00000000-0005-0000-0000-000053720000}"/>
    <cellStyle name="표준 11 41 5" xfId="27794" xr:uid="{00000000-0005-0000-0000-000054720000}"/>
    <cellStyle name="표준 11 41 5 2" xfId="27795" xr:uid="{00000000-0005-0000-0000-000055720000}"/>
    <cellStyle name="표준 11 41 6" xfId="27796" xr:uid="{00000000-0005-0000-0000-000056720000}"/>
    <cellStyle name="표준 11 41 6 2" xfId="27797" xr:uid="{00000000-0005-0000-0000-000057720000}"/>
    <cellStyle name="표준 11 41 7" xfId="27798" xr:uid="{00000000-0005-0000-0000-000058720000}"/>
    <cellStyle name="표준 11 42" xfId="27799" xr:uid="{00000000-0005-0000-0000-000059720000}"/>
    <cellStyle name="표준 11 42 2" xfId="27800" xr:uid="{00000000-0005-0000-0000-00005A720000}"/>
    <cellStyle name="표준 11 42 2 2" xfId="27801" xr:uid="{00000000-0005-0000-0000-00005B720000}"/>
    <cellStyle name="표준 11 42 3" xfId="27802" xr:uid="{00000000-0005-0000-0000-00005C720000}"/>
    <cellStyle name="표준 11 42 3 2" xfId="27803" xr:uid="{00000000-0005-0000-0000-00005D720000}"/>
    <cellStyle name="표준 11 42 4" xfId="27804" xr:uid="{00000000-0005-0000-0000-00005E720000}"/>
    <cellStyle name="표준 11 42 4 2" xfId="27805" xr:uid="{00000000-0005-0000-0000-00005F720000}"/>
    <cellStyle name="표준 11 42 5" xfId="27806" xr:uid="{00000000-0005-0000-0000-000060720000}"/>
    <cellStyle name="표준 11 42 5 2" xfId="27807" xr:uid="{00000000-0005-0000-0000-000061720000}"/>
    <cellStyle name="표준 11 42 6" xfId="27808" xr:uid="{00000000-0005-0000-0000-000062720000}"/>
    <cellStyle name="표준 11 42 6 2" xfId="27809" xr:uid="{00000000-0005-0000-0000-000063720000}"/>
    <cellStyle name="표준 11 42 7" xfId="27810" xr:uid="{00000000-0005-0000-0000-000064720000}"/>
    <cellStyle name="표준 11 43" xfId="27811" xr:uid="{00000000-0005-0000-0000-000065720000}"/>
    <cellStyle name="표준 11 43 2" xfId="27812" xr:uid="{00000000-0005-0000-0000-000066720000}"/>
    <cellStyle name="표준 11 5" xfId="27813" xr:uid="{00000000-0005-0000-0000-000067720000}"/>
    <cellStyle name="표준 11 5 2" xfId="27814" xr:uid="{00000000-0005-0000-0000-000068720000}"/>
    <cellStyle name="표준 11 5 2 2" xfId="27815" xr:uid="{00000000-0005-0000-0000-000069720000}"/>
    <cellStyle name="표준 11 5 3" xfId="27816" xr:uid="{00000000-0005-0000-0000-00006A720000}"/>
    <cellStyle name="표준 11 5 3 2" xfId="27817" xr:uid="{00000000-0005-0000-0000-00006B720000}"/>
    <cellStyle name="표준 11 5 4" xfId="27818" xr:uid="{00000000-0005-0000-0000-00006C720000}"/>
    <cellStyle name="표준 11 5 4 2" xfId="27819" xr:uid="{00000000-0005-0000-0000-00006D720000}"/>
    <cellStyle name="표준 11 5 5" xfId="27820" xr:uid="{00000000-0005-0000-0000-00006E720000}"/>
    <cellStyle name="표준 11 5 5 2" xfId="27821" xr:uid="{00000000-0005-0000-0000-00006F720000}"/>
    <cellStyle name="표준 11 5 6" xfId="27822" xr:uid="{00000000-0005-0000-0000-000070720000}"/>
    <cellStyle name="표준 11 5 6 2" xfId="27823" xr:uid="{00000000-0005-0000-0000-000071720000}"/>
    <cellStyle name="표준 11 5 7" xfId="27824" xr:uid="{00000000-0005-0000-0000-000072720000}"/>
    <cellStyle name="표준 11 5 7 2" xfId="27825" xr:uid="{00000000-0005-0000-0000-000073720000}"/>
    <cellStyle name="표준 11 5 8" xfId="27826" xr:uid="{00000000-0005-0000-0000-000074720000}"/>
    <cellStyle name="표준 11 5 8 2" xfId="27827" xr:uid="{00000000-0005-0000-0000-000075720000}"/>
    <cellStyle name="표준 11 5 9" xfId="27828" xr:uid="{00000000-0005-0000-0000-000076720000}"/>
    <cellStyle name="표준 11 6" xfId="27829" xr:uid="{00000000-0005-0000-0000-000077720000}"/>
    <cellStyle name="표준 11 6 2" xfId="27830" xr:uid="{00000000-0005-0000-0000-000078720000}"/>
    <cellStyle name="표준 11 6 2 2" xfId="27831" xr:uid="{00000000-0005-0000-0000-000079720000}"/>
    <cellStyle name="표준 11 6 3" xfId="27832" xr:uid="{00000000-0005-0000-0000-00007A720000}"/>
    <cellStyle name="표준 11 6 3 2" xfId="27833" xr:uid="{00000000-0005-0000-0000-00007B720000}"/>
    <cellStyle name="표준 11 6 4" xfId="27834" xr:uid="{00000000-0005-0000-0000-00007C720000}"/>
    <cellStyle name="표준 11 6 4 2" xfId="27835" xr:uid="{00000000-0005-0000-0000-00007D720000}"/>
    <cellStyle name="표준 11 6 5" xfId="27836" xr:uid="{00000000-0005-0000-0000-00007E720000}"/>
    <cellStyle name="표준 11 6 5 2" xfId="27837" xr:uid="{00000000-0005-0000-0000-00007F720000}"/>
    <cellStyle name="표준 11 6 6" xfId="27838" xr:uid="{00000000-0005-0000-0000-000080720000}"/>
    <cellStyle name="표준 11 6 6 2" xfId="27839" xr:uid="{00000000-0005-0000-0000-000081720000}"/>
    <cellStyle name="표준 11 6 7" xfId="27840" xr:uid="{00000000-0005-0000-0000-000082720000}"/>
    <cellStyle name="표준 11 6 7 2" xfId="27841" xr:uid="{00000000-0005-0000-0000-000083720000}"/>
    <cellStyle name="표준 11 6 8" xfId="27842" xr:uid="{00000000-0005-0000-0000-000084720000}"/>
    <cellStyle name="표준 11 6 8 2" xfId="27843" xr:uid="{00000000-0005-0000-0000-000085720000}"/>
    <cellStyle name="표준 11 6 9" xfId="27844" xr:uid="{00000000-0005-0000-0000-000086720000}"/>
    <cellStyle name="표준 11 7" xfId="27845" xr:uid="{00000000-0005-0000-0000-000087720000}"/>
    <cellStyle name="표준 11 7 2" xfId="27846" xr:uid="{00000000-0005-0000-0000-000088720000}"/>
    <cellStyle name="표준 11 7 2 2" xfId="27847" xr:uid="{00000000-0005-0000-0000-000089720000}"/>
    <cellStyle name="표준 11 7 3" xfId="27848" xr:uid="{00000000-0005-0000-0000-00008A720000}"/>
    <cellStyle name="표준 11 7 3 2" xfId="27849" xr:uid="{00000000-0005-0000-0000-00008B720000}"/>
    <cellStyle name="표준 11 7 4" xfId="27850" xr:uid="{00000000-0005-0000-0000-00008C720000}"/>
    <cellStyle name="표준 11 7 4 2" xfId="27851" xr:uid="{00000000-0005-0000-0000-00008D720000}"/>
    <cellStyle name="표준 11 7 5" xfId="27852" xr:uid="{00000000-0005-0000-0000-00008E720000}"/>
    <cellStyle name="표준 11 7 5 2" xfId="27853" xr:uid="{00000000-0005-0000-0000-00008F720000}"/>
    <cellStyle name="표준 11 7 6" xfId="27854" xr:uid="{00000000-0005-0000-0000-000090720000}"/>
    <cellStyle name="표준 11 7 6 2" xfId="27855" xr:uid="{00000000-0005-0000-0000-000091720000}"/>
    <cellStyle name="표준 11 7 7" xfId="27856" xr:uid="{00000000-0005-0000-0000-000092720000}"/>
    <cellStyle name="표준 11 7 7 2" xfId="27857" xr:uid="{00000000-0005-0000-0000-000093720000}"/>
    <cellStyle name="표준 11 7 8" xfId="27858" xr:uid="{00000000-0005-0000-0000-000094720000}"/>
    <cellStyle name="표준 11 7 8 2" xfId="27859" xr:uid="{00000000-0005-0000-0000-000095720000}"/>
    <cellStyle name="표준 11 7 9" xfId="27860" xr:uid="{00000000-0005-0000-0000-000096720000}"/>
    <cellStyle name="표준 11 8" xfId="27861" xr:uid="{00000000-0005-0000-0000-000097720000}"/>
    <cellStyle name="표준 11 8 2" xfId="27862" xr:uid="{00000000-0005-0000-0000-000098720000}"/>
    <cellStyle name="표준 11 8 2 2" xfId="27863" xr:uid="{00000000-0005-0000-0000-000099720000}"/>
    <cellStyle name="표준 11 8 3" xfId="27864" xr:uid="{00000000-0005-0000-0000-00009A720000}"/>
    <cellStyle name="표준 11 8 3 2" xfId="27865" xr:uid="{00000000-0005-0000-0000-00009B720000}"/>
    <cellStyle name="표준 11 8 4" xfId="27866" xr:uid="{00000000-0005-0000-0000-00009C720000}"/>
    <cellStyle name="표준 11 8 4 2" xfId="27867" xr:uid="{00000000-0005-0000-0000-00009D720000}"/>
    <cellStyle name="표준 11 8 5" xfId="27868" xr:uid="{00000000-0005-0000-0000-00009E720000}"/>
    <cellStyle name="표준 11 8 5 2" xfId="27869" xr:uid="{00000000-0005-0000-0000-00009F720000}"/>
    <cellStyle name="표준 11 8 6" xfId="27870" xr:uid="{00000000-0005-0000-0000-0000A0720000}"/>
    <cellStyle name="표준 11 8 6 2" xfId="27871" xr:uid="{00000000-0005-0000-0000-0000A1720000}"/>
    <cellStyle name="표준 11 8 7" xfId="27872" xr:uid="{00000000-0005-0000-0000-0000A2720000}"/>
    <cellStyle name="표준 11 8 7 2" xfId="27873" xr:uid="{00000000-0005-0000-0000-0000A3720000}"/>
    <cellStyle name="표준 11 8 8" xfId="27874" xr:uid="{00000000-0005-0000-0000-0000A4720000}"/>
    <cellStyle name="표준 11 8 8 2" xfId="27875" xr:uid="{00000000-0005-0000-0000-0000A5720000}"/>
    <cellStyle name="표준 11 8 9" xfId="27876" xr:uid="{00000000-0005-0000-0000-0000A6720000}"/>
    <cellStyle name="표준 11 9" xfId="27877" xr:uid="{00000000-0005-0000-0000-0000A7720000}"/>
    <cellStyle name="표준 11 9 2" xfId="27878" xr:uid="{00000000-0005-0000-0000-0000A8720000}"/>
    <cellStyle name="표준 11 9 2 2" xfId="27879" xr:uid="{00000000-0005-0000-0000-0000A9720000}"/>
    <cellStyle name="표준 11 9 3" xfId="27880" xr:uid="{00000000-0005-0000-0000-0000AA720000}"/>
    <cellStyle name="표준 11 9 3 2" xfId="27881" xr:uid="{00000000-0005-0000-0000-0000AB720000}"/>
    <cellStyle name="표준 11 9 4" xfId="27882" xr:uid="{00000000-0005-0000-0000-0000AC720000}"/>
    <cellStyle name="표준 11 9 4 2" xfId="27883" xr:uid="{00000000-0005-0000-0000-0000AD720000}"/>
    <cellStyle name="표준 11 9 5" xfId="27884" xr:uid="{00000000-0005-0000-0000-0000AE720000}"/>
    <cellStyle name="표준 11 9 5 2" xfId="27885" xr:uid="{00000000-0005-0000-0000-0000AF720000}"/>
    <cellStyle name="표준 11 9 6" xfId="27886" xr:uid="{00000000-0005-0000-0000-0000B0720000}"/>
    <cellStyle name="표준 11 9 6 2" xfId="27887" xr:uid="{00000000-0005-0000-0000-0000B1720000}"/>
    <cellStyle name="표준 11 9 7" xfId="27888" xr:uid="{00000000-0005-0000-0000-0000B2720000}"/>
    <cellStyle name="표준 11 9 7 2" xfId="27889" xr:uid="{00000000-0005-0000-0000-0000B3720000}"/>
    <cellStyle name="표준 11 9 8" xfId="27890" xr:uid="{00000000-0005-0000-0000-0000B4720000}"/>
    <cellStyle name="표준 11 9 8 2" xfId="27891" xr:uid="{00000000-0005-0000-0000-0000B5720000}"/>
    <cellStyle name="표준 11 9 9" xfId="27892" xr:uid="{00000000-0005-0000-0000-0000B6720000}"/>
    <cellStyle name="표준 12" xfId="27893" xr:uid="{00000000-0005-0000-0000-0000B7720000}"/>
    <cellStyle name="표준 12 10" xfId="27894" xr:uid="{00000000-0005-0000-0000-0000B8720000}"/>
    <cellStyle name="표준 12 11" xfId="27895" xr:uid="{00000000-0005-0000-0000-0000B9720000}"/>
    <cellStyle name="표준 12 12" xfId="27896" xr:uid="{00000000-0005-0000-0000-0000BA720000}"/>
    <cellStyle name="표준 12 13" xfId="27897" xr:uid="{00000000-0005-0000-0000-0000BB720000}"/>
    <cellStyle name="표준 12 14" xfId="27898" xr:uid="{00000000-0005-0000-0000-0000BC720000}"/>
    <cellStyle name="표준 12 15" xfId="27899" xr:uid="{00000000-0005-0000-0000-0000BD720000}"/>
    <cellStyle name="표준 12 16" xfId="27900" xr:uid="{00000000-0005-0000-0000-0000BE720000}"/>
    <cellStyle name="표준 12 17" xfId="27901" xr:uid="{00000000-0005-0000-0000-0000BF720000}"/>
    <cellStyle name="표준 12 18" xfId="27902" xr:uid="{00000000-0005-0000-0000-0000C0720000}"/>
    <cellStyle name="표준 12 19" xfId="27903" xr:uid="{00000000-0005-0000-0000-0000C1720000}"/>
    <cellStyle name="표준 12 2" xfId="27904" xr:uid="{00000000-0005-0000-0000-0000C2720000}"/>
    <cellStyle name="표준 12 2 2" xfId="27905" xr:uid="{00000000-0005-0000-0000-0000C3720000}"/>
    <cellStyle name="표준 12 2 2 2" xfId="27906" xr:uid="{00000000-0005-0000-0000-0000C4720000}"/>
    <cellStyle name="표준 12 2 3" xfId="27907" xr:uid="{00000000-0005-0000-0000-0000C5720000}"/>
    <cellStyle name="표준 12 20" xfId="27908" xr:uid="{00000000-0005-0000-0000-0000C6720000}"/>
    <cellStyle name="표준 12 21" xfId="27909" xr:uid="{00000000-0005-0000-0000-0000C7720000}"/>
    <cellStyle name="표준 12 22" xfId="27910" xr:uid="{00000000-0005-0000-0000-0000C8720000}"/>
    <cellStyle name="표준 12 23" xfId="27911" xr:uid="{00000000-0005-0000-0000-0000C9720000}"/>
    <cellStyle name="표준 12 24" xfId="27912" xr:uid="{00000000-0005-0000-0000-0000CA720000}"/>
    <cellStyle name="표준 12 25" xfId="27913" xr:uid="{00000000-0005-0000-0000-0000CB720000}"/>
    <cellStyle name="표준 12 26" xfId="27914" xr:uid="{00000000-0005-0000-0000-0000CC720000}"/>
    <cellStyle name="표준 12 27" xfId="27915" xr:uid="{00000000-0005-0000-0000-0000CD720000}"/>
    <cellStyle name="표준 12 28" xfId="27916" xr:uid="{00000000-0005-0000-0000-0000CE720000}"/>
    <cellStyle name="표준 12 29" xfId="27917" xr:uid="{00000000-0005-0000-0000-0000CF720000}"/>
    <cellStyle name="표준 12 3" xfId="27918" xr:uid="{00000000-0005-0000-0000-0000D0720000}"/>
    <cellStyle name="표준 12 30" xfId="27919" xr:uid="{00000000-0005-0000-0000-0000D1720000}"/>
    <cellStyle name="표준 12 31" xfId="27920" xr:uid="{00000000-0005-0000-0000-0000D2720000}"/>
    <cellStyle name="표준 12 32" xfId="27921" xr:uid="{00000000-0005-0000-0000-0000D3720000}"/>
    <cellStyle name="표준 12 33" xfId="27922" xr:uid="{00000000-0005-0000-0000-0000D4720000}"/>
    <cellStyle name="표준 12 34" xfId="27923" xr:uid="{00000000-0005-0000-0000-0000D5720000}"/>
    <cellStyle name="표준 12 35" xfId="27924" xr:uid="{00000000-0005-0000-0000-0000D6720000}"/>
    <cellStyle name="표준 12 36" xfId="27925" xr:uid="{00000000-0005-0000-0000-0000D7720000}"/>
    <cellStyle name="표준 12 37" xfId="27926" xr:uid="{00000000-0005-0000-0000-0000D8720000}"/>
    <cellStyle name="표준 12 38" xfId="27927" xr:uid="{00000000-0005-0000-0000-0000D9720000}"/>
    <cellStyle name="표준 12 39" xfId="27928" xr:uid="{00000000-0005-0000-0000-0000DA720000}"/>
    <cellStyle name="표준 12 4" xfId="27929" xr:uid="{00000000-0005-0000-0000-0000DB720000}"/>
    <cellStyle name="표준 12 40" xfId="27930" xr:uid="{00000000-0005-0000-0000-0000DC720000}"/>
    <cellStyle name="표준 12 41" xfId="27931" xr:uid="{00000000-0005-0000-0000-0000DD720000}"/>
    <cellStyle name="표준 12 42" xfId="27932" xr:uid="{00000000-0005-0000-0000-0000DE720000}"/>
    <cellStyle name="표준 12 43" xfId="27933" xr:uid="{00000000-0005-0000-0000-0000DF720000}"/>
    <cellStyle name="표준 12 43 2" xfId="27934" xr:uid="{00000000-0005-0000-0000-0000E0720000}"/>
    <cellStyle name="표준 12 5" xfId="27935" xr:uid="{00000000-0005-0000-0000-0000E1720000}"/>
    <cellStyle name="표준 12 6" xfId="27936" xr:uid="{00000000-0005-0000-0000-0000E2720000}"/>
    <cellStyle name="표준 12 7" xfId="27937" xr:uid="{00000000-0005-0000-0000-0000E3720000}"/>
    <cellStyle name="표준 12 8" xfId="27938" xr:uid="{00000000-0005-0000-0000-0000E4720000}"/>
    <cellStyle name="표준 12 9" xfId="27939" xr:uid="{00000000-0005-0000-0000-0000E5720000}"/>
    <cellStyle name="표준 13" xfId="27940" xr:uid="{00000000-0005-0000-0000-0000E6720000}"/>
    <cellStyle name="표준 13 10" xfId="27941" xr:uid="{00000000-0005-0000-0000-0000E7720000}"/>
    <cellStyle name="표준 13 11" xfId="27942" xr:uid="{00000000-0005-0000-0000-0000E8720000}"/>
    <cellStyle name="표준 13 12" xfId="27943" xr:uid="{00000000-0005-0000-0000-0000E9720000}"/>
    <cellStyle name="표준 13 13" xfId="27944" xr:uid="{00000000-0005-0000-0000-0000EA720000}"/>
    <cellStyle name="표준 13 14" xfId="27945" xr:uid="{00000000-0005-0000-0000-0000EB720000}"/>
    <cellStyle name="표준 13 15" xfId="27946" xr:uid="{00000000-0005-0000-0000-0000EC720000}"/>
    <cellStyle name="표준 13 16" xfId="27947" xr:uid="{00000000-0005-0000-0000-0000ED720000}"/>
    <cellStyle name="표준 13 17" xfId="27948" xr:uid="{00000000-0005-0000-0000-0000EE720000}"/>
    <cellStyle name="표준 13 18" xfId="27949" xr:uid="{00000000-0005-0000-0000-0000EF720000}"/>
    <cellStyle name="표준 13 19" xfId="27950" xr:uid="{00000000-0005-0000-0000-0000F0720000}"/>
    <cellStyle name="표준 13 2" xfId="27951" xr:uid="{00000000-0005-0000-0000-0000F1720000}"/>
    <cellStyle name="표준 13 2 2" xfId="27952" xr:uid="{00000000-0005-0000-0000-0000F2720000}"/>
    <cellStyle name="표준 13 2 2 2" xfId="27953" xr:uid="{00000000-0005-0000-0000-0000F3720000}"/>
    <cellStyle name="표준 13 2 3" xfId="27954" xr:uid="{00000000-0005-0000-0000-0000F4720000}"/>
    <cellStyle name="표준 13 20" xfId="27955" xr:uid="{00000000-0005-0000-0000-0000F5720000}"/>
    <cellStyle name="표준 13 21" xfId="27956" xr:uid="{00000000-0005-0000-0000-0000F6720000}"/>
    <cellStyle name="표준 13 22" xfId="27957" xr:uid="{00000000-0005-0000-0000-0000F7720000}"/>
    <cellStyle name="표준 13 23" xfId="27958" xr:uid="{00000000-0005-0000-0000-0000F8720000}"/>
    <cellStyle name="표준 13 24" xfId="27959" xr:uid="{00000000-0005-0000-0000-0000F9720000}"/>
    <cellStyle name="표준 13 25" xfId="27960" xr:uid="{00000000-0005-0000-0000-0000FA720000}"/>
    <cellStyle name="표준 13 26" xfId="27961" xr:uid="{00000000-0005-0000-0000-0000FB720000}"/>
    <cellStyle name="표준 13 27" xfId="27962" xr:uid="{00000000-0005-0000-0000-0000FC720000}"/>
    <cellStyle name="표준 13 28" xfId="27963" xr:uid="{00000000-0005-0000-0000-0000FD720000}"/>
    <cellStyle name="표준 13 29" xfId="27964" xr:uid="{00000000-0005-0000-0000-0000FE720000}"/>
    <cellStyle name="표준 13 3" xfId="27965" xr:uid="{00000000-0005-0000-0000-0000FF720000}"/>
    <cellStyle name="표준 13 30" xfId="27966" xr:uid="{00000000-0005-0000-0000-000000730000}"/>
    <cellStyle name="표준 13 31" xfId="27967" xr:uid="{00000000-0005-0000-0000-000001730000}"/>
    <cellStyle name="표준 13 32" xfId="27968" xr:uid="{00000000-0005-0000-0000-000002730000}"/>
    <cellStyle name="표준 13 33" xfId="27969" xr:uid="{00000000-0005-0000-0000-000003730000}"/>
    <cellStyle name="표준 13 34" xfId="27970" xr:uid="{00000000-0005-0000-0000-000004730000}"/>
    <cellStyle name="표준 13 35" xfId="27971" xr:uid="{00000000-0005-0000-0000-000005730000}"/>
    <cellStyle name="표준 13 36" xfId="27972" xr:uid="{00000000-0005-0000-0000-000006730000}"/>
    <cellStyle name="표준 13 37" xfId="27973" xr:uid="{00000000-0005-0000-0000-000007730000}"/>
    <cellStyle name="표준 13 38" xfId="27974" xr:uid="{00000000-0005-0000-0000-000008730000}"/>
    <cellStyle name="표준 13 39" xfId="27975" xr:uid="{00000000-0005-0000-0000-000009730000}"/>
    <cellStyle name="표준 13 4" xfId="27976" xr:uid="{00000000-0005-0000-0000-00000A730000}"/>
    <cellStyle name="표준 13 40" xfId="27977" xr:uid="{00000000-0005-0000-0000-00000B730000}"/>
    <cellStyle name="표준 13 41" xfId="27978" xr:uid="{00000000-0005-0000-0000-00000C730000}"/>
    <cellStyle name="표준 13 42" xfId="27979" xr:uid="{00000000-0005-0000-0000-00000D730000}"/>
    <cellStyle name="표준 13 43" xfId="27980" xr:uid="{00000000-0005-0000-0000-00000E730000}"/>
    <cellStyle name="표준 13 43 2" xfId="27981" xr:uid="{00000000-0005-0000-0000-00000F730000}"/>
    <cellStyle name="표준 13 5" xfId="27982" xr:uid="{00000000-0005-0000-0000-000010730000}"/>
    <cellStyle name="표준 13 6" xfId="27983" xr:uid="{00000000-0005-0000-0000-000011730000}"/>
    <cellStyle name="표준 13 7" xfId="27984" xr:uid="{00000000-0005-0000-0000-000012730000}"/>
    <cellStyle name="표준 13 8" xfId="27985" xr:uid="{00000000-0005-0000-0000-000013730000}"/>
    <cellStyle name="표준 13 9" xfId="27986" xr:uid="{00000000-0005-0000-0000-000014730000}"/>
    <cellStyle name="표준 14" xfId="27987" xr:uid="{00000000-0005-0000-0000-000015730000}"/>
    <cellStyle name="표준 14 2" xfId="27988" xr:uid="{00000000-0005-0000-0000-000016730000}"/>
    <cellStyle name="표준 14 2 2" xfId="27989" xr:uid="{00000000-0005-0000-0000-000017730000}"/>
    <cellStyle name="표준 14 2 2 2" xfId="27990" xr:uid="{00000000-0005-0000-0000-000018730000}"/>
    <cellStyle name="표준 14 2 3" xfId="27991" xr:uid="{00000000-0005-0000-0000-000019730000}"/>
    <cellStyle name="표준 14 2 4" xfId="27992" xr:uid="{00000000-0005-0000-0000-00001A730000}"/>
    <cellStyle name="표준 14 3" xfId="27993" xr:uid="{00000000-0005-0000-0000-00001B730000}"/>
    <cellStyle name="표준 14 3 2" xfId="27994" xr:uid="{00000000-0005-0000-0000-00001C730000}"/>
    <cellStyle name="표준 14 3 2 2" xfId="27995" xr:uid="{00000000-0005-0000-0000-00001D730000}"/>
    <cellStyle name="표준 14 3 3" xfId="27996" xr:uid="{00000000-0005-0000-0000-00001E730000}"/>
    <cellStyle name="표준 14 4" xfId="27997" xr:uid="{00000000-0005-0000-0000-00001F730000}"/>
    <cellStyle name="표준 14 4 2" xfId="27998" xr:uid="{00000000-0005-0000-0000-000020730000}"/>
    <cellStyle name="표준 14 4 2 2" xfId="27999" xr:uid="{00000000-0005-0000-0000-000021730000}"/>
    <cellStyle name="표준 14 4 3" xfId="28000" xr:uid="{00000000-0005-0000-0000-000022730000}"/>
    <cellStyle name="표준 14 5" xfId="28001" xr:uid="{00000000-0005-0000-0000-000023730000}"/>
    <cellStyle name="표준 14 5 2" xfId="28002" xr:uid="{00000000-0005-0000-0000-000024730000}"/>
    <cellStyle name="표준 14 6" xfId="28003" xr:uid="{00000000-0005-0000-0000-000025730000}"/>
    <cellStyle name="표준 14 6 2" xfId="28004" xr:uid="{00000000-0005-0000-0000-000026730000}"/>
    <cellStyle name="표준 14 7" xfId="28005" xr:uid="{00000000-0005-0000-0000-000027730000}"/>
    <cellStyle name="표준 15" xfId="28006" xr:uid="{00000000-0005-0000-0000-000028730000}"/>
    <cellStyle name="표준 15 2" xfId="28007" xr:uid="{00000000-0005-0000-0000-000029730000}"/>
    <cellStyle name="표준 15 2 2" xfId="28008" xr:uid="{00000000-0005-0000-0000-00002A730000}"/>
    <cellStyle name="표준 15 2 2 2" xfId="28009" xr:uid="{00000000-0005-0000-0000-00002B730000}"/>
    <cellStyle name="표준 15 2 3" xfId="28010" xr:uid="{00000000-0005-0000-0000-00002C730000}"/>
    <cellStyle name="표준 15 3" xfId="28011" xr:uid="{00000000-0005-0000-0000-00002D730000}"/>
    <cellStyle name="표준 15 3 2" xfId="28012" xr:uid="{00000000-0005-0000-0000-00002E730000}"/>
    <cellStyle name="표준 15 4" xfId="28013" xr:uid="{00000000-0005-0000-0000-00002F730000}"/>
    <cellStyle name="표준 15 4 2" xfId="28014" xr:uid="{00000000-0005-0000-0000-000030730000}"/>
    <cellStyle name="표준 15 5" xfId="28015" xr:uid="{00000000-0005-0000-0000-000031730000}"/>
    <cellStyle name="표준 15 5 2" xfId="28016" xr:uid="{00000000-0005-0000-0000-000032730000}"/>
    <cellStyle name="표준 15 6" xfId="28017" xr:uid="{00000000-0005-0000-0000-000033730000}"/>
    <cellStyle name="표준 15 6 2" xfId="28018" xr:uid="{00000000-0005-0000-0000-000034730000}"/>
    <cellStyle name="표준 15 7" xfId="28019" xr:uid="{00000000-0005-0000-0000-000035730000}"/>
    <cellStyle name="표준 16" xfId="28020" xr:uid="{00000000-0005-0000-0000-000036730000}"/>
    <cellStyle name="표준 16 10" xfId="28021" xr:uid="{00000000-0005-0000-0000-000037730000}"/>
    <cellStyle name="표준 16 10 2" xfId="28022" xr:uid="{00000000-0005-0000-0000-000038730000}"/>
    <cellStyle name="표준 16 11" xfId="28023" xr:uid="{00000000-0005-0000-0000-000039730000}"/>
    <cellStyle name="표준 16 11 2" xfId="28024" xr:uid="{00000000-0005-0000-0000-00003A730000}"/>
    <cellStyle name="표준 16 12" xfId="28025" xr:uid="{00000000-0005-0000-0000-00003B730000}"/>
    <cellStyle name="표준 16 12 2" xfId="28026" xr:uid="{00000000-0005-0000-0000-00003C730000}"/>
    <cellStyle name="표준 16 13" xfId="28027" xr:uid="{00000000-0005-0000-0000-00003D730000}"/>
    <cellStyle name="표준 16 13 2" xfId="28028" xr:uid="{00000000-0005-0000-0000-00003E730000}"/>
    <cellStyle name="표준 16 14" xfId="28029" xr:uid="{00000000-0005-0000-0000-00003F730000}"/>
    <cellStyle name="표준 16 14 2" xfId="28030" xr:uid="{00000000-0005-0000-0000-000040730000}"/>
    <cellStyle name="표준 16 15" xfId="28031" xr:uid="{00000000-0005-0000-0000-000041730000}"/>
    <cellStyle name="표준 16 15 2" xfId="28032" xr:uid="{00000000-0005-0000-0000-000042730000}"/>
    <cellStyle name="표준 16 16" xfId="28033" xr:uid="{00000000-0005-0000-0000-000043730000}"/>
    <cellStyle name="표준 16 16 2" xfId="28034" xr:uid="{00000000-0005-0000-0000-000044730000}"/>
    <cellStyle name="표준 16 17" xfId="28035" xr:uid="{00000000-0005-0000-0000-000045730000}"/>
    <cellStyle name="표준 16 17 2" xfId="28036" xr:uid="{00000000-0005-0000-0000-000046730000}"/>
    <cellStyle name="표준 16 18" xfId="28037" xr:uid="{00000000-0005-0000-0000-000047730000}"/>
    <cellStyle name="표준 16 18 2" xfId="28038" xr:uid="{00000000-0005-0000-0000-000048730000}"/>
    <cellStyle name="표준 16 19" xfId="28039" xr:uid="{00000000-0005-0000-0000-000049730000}"/>
    <cellStyle name="표준 16 19 2" xfId="28040" xr:uid="{00000000-0005-0000-0000-00004A730000}"/>
    <cellStyle name="표준 16 2" xfId="28041" xr:uid="{00000000-0005-0000-0000-00004B730000}"/>
    <cellStyle name="표준 16 2 2" xfId="28042" xr:uid="{00000000-0005-0000-0000-00004C730000}"/>
    <cellStyle name="표준 16 2 2 2" xfId="28043" xr:uid="{00000000-0005-0000-0000-00004D730000}"/>
    <cellStyle name="표준 16 2 3" xfId="28044" xr:uid="{00000000-0005-0000-0000-00004E730000}"/>
    <cellStyle name="표준 16 20" xfId="28045" xr:uid="{00000000-0005-0000-0000-00004F730000}"/>
    <cellStyle name="표준 16 3" xfId="28046" xr:uid="{00000000-0005-0000-0000-000050730000}"/>
    <cellStyle name="표준 16 3 2" xfId="28047" xr:uid="{00000000-0005-0000-0000-000051730000}"/>
    <cellStyle name="표준 16 4" xfId="28048" xr:uid="{00000000-0005-0000-0000-000052730000}"/>
    <cellStyle name="표준 16 4 2" xfId="28049" xr:uid="{00000000-0005-0000-0000-000053730000}"/>
    <cellStyle name="표준 16 5" xfId="28050" xr:uid="{00000000-0005-0000-0000-000054730000}"/>
    <cellStyle name="표준 16 5 2" xfId="28051" xr:uid="{00000000-0005-0000-0000-000055730000}"/>
    <cellStyle name="표준 16 6" xfId="28052" xr:uid="{00000000-0005-0000-0000-000056730000}"/>
    <cellStyle name="표준 16 6 2" xfId="28053" xr:uid="{00000000-0005-0000-0000-000057730000}"/>
    <cellStyle name="표준 16 7" xfId="28054" xr:uid="{00000000-0005-0000-0000-000058730000}"/>
    <cellStyle name="표준 16 7 2" xfId="28055" xr:uid="{00000000-0005-0000-0000-000059730000}"/>
    <cellStyle name="표준 16 8" xfId="28056" xr:uid="{00000000-0005-0000-0000-00005A730000}"/>
    <cellStyle name="표준 16 8 2" xfId="28057" xr:uid="{00000000-0005-0000-0000-00005B730000}"/>
    <cellStyle name="표준 16 9" xfId="28058" xr:uid="{00000000-0005-0000-0000-00005C730000}"/>
    <cellStyle name="표준 16 9 2" xfId="28059" xr:uid="{00000000-0005-0000-0000-00005D730000}"/>
    <cellStyle name="표준 17" xfId="28060" xr:uid="{00000000-0005-0000-0000-00005E730000}"/>
    <cellStyle name="표준 17 2" xfId="28061" xr:uid="{00000000-0005-0000-0000-00005F730000}"/>
    <cellStyle name="표준 17 2 2" xfId="28062" xr:uid="{00000000-0005-0000-0000-000060730000}"/>
    <cellStyle name="표준 17 3" xfId="28063" xr:uid="{00000000-0005-0000-0000-000061730000}"/>
    <cellStyle name="표준 17 3 2" xfId="28064" xr:uid="{00000000-0005-0000-0000-000062730000}"/>
    <cellStyle name="표준 17 4" xfId="28065" xr:uid="{00000000-0005-0000-0000-000063730000}"/>
    <cellStyle name="표준 18" xfId="28066" xr:uid="{00000000-0005-0000-0000-000064730000}"/>
    <cellStyle name="표준 18 2" xfId="28067" xr:uid="{00000000-0005-0000-0000-000065730000}"/>
    <cellStyle name="표준 18 2 2" xfId="28068" xr:uid="{00000000-0005-0000-0000-000066730000}"/>
    <cellStyle name="표준 18 2 2 2" xfId="28069" xr:uid="{00000000-0005-0000-0000-000067730000}"/>
    <cellStyle name="표준 18 2 3" xfId="28070" xr:uid="{00000000-0005-0000-0000-000068730000}"/>
    <cellStyle name="표준 18 2 4" xfId="28071" xr:uid="{00000000-0005-0000-0000-000069730000}"/>
    <cellStyle name="표준 18 3" xfId="28072" xr:uid="{00000000-0005-0000-0000-00006A730000}"/>
    <cellStyle name="표준 18 3 2" xfId="28073" xr:uid="{00000000-0005-0000-0000-00006B730000}"/>
    <cellStyle name="표준 18 4" xfId="28074" xr:uid="{00000000-0005-0000-0000-00006C730000}"/>
    <cellStyle name="표준 18 4 2" xfId="28075" xr:uid="{00000000-0005-0000-0000-00006D730000}"/>
    <cellStyle name="표준 18 5" xfId="28076" xr:uid="{00000000-0005-0000-0000-00006E730000}"/>
    <cellStyle name="표준 18 5 2" xfId="28077" xr:uid="{00000000-0005-0000-0000-00006F730000}"/>
    <cellStyle name="표준 18 6" xfId="28078" xr:uid="{00000000-0005-0000-0000-000070730000}"/>
    <cellStyle name="표준 18 6 2" xfId="28079" xr:uid="{00000000-0005-0000-0000-000071730000}"/>
    <cellStyle name="표준 18 7" xfId="28080" xr:uid="{00000000-0005-0000-0000-000072730000}"/>
    <cellStyle name="표준 18 8" xfId="28081" xr:uid="{00000000-0005-0000-0000-000073730000}"/>
    <cellStyle name="표준 19" xfId="28082" xr:uid="{00000000-0005-0000-0000-000074730000}"/>
    <cellStyle name="표준 19 2" xfId="28083" xr:uid="{00000000-0005-0000-0000-000075730000}"/>
    <cellStyle name="표준 19 2 2" xfId="28084" xr:uid="{00000000-0005-0000-0000-000076730000}"/>
    <cellStyle name="표준 19 2 2 2" xfId="28085" xr:uid="{00000000-0005-0000-0000-000077730000}"/>
    <cellStyle name="표준 19 2 3" xfId="28086" xr:uid="{00000000-0005-0000-0000-000078730000}"/>
    <cellStyle name="표준 19 3" xfId="28087" xr:uid="{00000000-0005-0000-0000-000079730000}"/>
    <cellStyle name="표준 19 3 2" xfId="28088" xr:uid="{00000000-0005-0000-0000-00007A730000}"/>
    <cellStyle name="표준 19 4" xfId="28089" xr:uid="{00000000-0005-0000-0000-00007B730000}"/>
    <cellStyle name="표준 19 4 2" xfId="28090" xr:uid="{00000000-0005-0000-0000-00007C730000}"/>
    <cellStyle name="표준 19 5" xfId="28091" xr:uid="{00000000-0005-0000-0000-00007D730000}"/>
    <cellStyle name="표준 19 5 2" xfId="28092" xr:uid="{00000000-0005-0000-0000-00007E730000}"/>
    <cellStyle name="표준 19 6" xfId="28093" xr:uid="{00000000-0005-0000-0000-00007F730000}"/>
    <cellStyle name="표준 19 6 2" xfId="28094" xr:uid="{00000000-0005-0000-0000-000080730000}"/>
    <cellStyle name="표준 19 7" xfId="28095" xr:uid="{00000000-0005-0000-0000-000081730000}"/>
    <cellStyle name="표준 2" xfId="28096" xr:uid="{00000000-0005-0000-0000-000082730000}"/>
    <cellStyle name="표준 2 10" xfId="28097" xr:uid="{00000000-0005-0000-0000-000083730000}"/>
    <cellStyle name="표준 2 10 2" xfId="28098" xr:uid="{00000000-0005-0000-0000-000084730000}"/>
    <cellStyle name="표준 2 10 2 2" xfId="28099" xr:uid="{00000000-0005-0000-0000-000085730000}"/>
    <cellStyle name="표준 2 10 2 2 2" xfId="28100" xr:uid="{00000000-0005-0000-0000-000086730000}"/>
    <cellStyle name="표준 2 10 2 3" xfId="28101" xr:uid="{00000000-0005-0000-0000-000087730000}"/>
    <cellStyle name="표준 2 10 2 4" xfId="28102" xr:uid="{00000000-0005-0000-0000-000088730000}"/>
    <cellStyle name="표준 2 10 3" xfId="28103" xr:uid="{00000000-0005-0000-0000-000089730000}"/>
    <cellStyle name="표준 2 10 3 2" xfId="28104" xr:uid="{00000000-0005-0000-0000-00008A730000}"/>
    <cellStyle name="표준 2 10 3 2 2" xfId="28105" xr:uid="{00000000-0005-0000-0000-00008B730000}"/>
    <cellStyle name="표준 2 10 3 3" xfId="28106" xr:uid="{00000000-0005-0000-0000-00008C730000}"/>
    <cellStyle name="표준 2 10 4" xfId="28107" xr:uid="{00000000-0005-0000-0000-00008D730000}"/>
    <cellStyle name="표준 2 10 4 2" xfId="28108" xr:uid="{00000000-0005-0000-0000-00008E730000}"/>
    <cellStyle name="표준 2 10 4 2 2" xfId="28109" xr:uid="{00000000-0005-0000-0000-00008F730000}"/>
    <cellStyle name="표준 2 10 4 3" xfId="28110" xr:uid="{00000000-0005-0000-0000-000090730000}"/>
    <cellStyle name="표준 2 10 5" xfId="28111" xr:uid="{00000000-0005-0000-0000-000091730000}"/>
    <cellStyle name="표준 2 10 5 2" xfId="28112" xr:uid="{00000000-0005-0000-0000-000092730000}"/>
    <cellStyle name="표준 2 10 6" xfId="28113" xr:uid="{00000000-0005-0000-0000-000093730000}"/>
    <cellStyle name="표준 2 10 6 2" xfId="28114" xr:uid="{00000000-0005-0000-0000-000094730000}"/>
    <cellStyle name="표준 2 10 7" xfId="28115" xr:uid="{00000000-0005-0000-0000-000095730000}"/>
    <cellStyle name="표준 2 10 7 2" xfId="28116" xr:uid="{00000000-0005-0000-0000-000096730000}"/>
    <cellStyle name="표준 2 10 8" xfId="28117" xr:uid="{00000000-0005-0000-0000-000097730000}"/>
    <cellStyle name="표준 2 100" xfId="28118" xr:uid="{00000000-0005-0000-0000-000098730000}"/>
    <cellStyle name="표준 2 101" xfId="28119" xr:uid="{00000000-0005-0000-0000-000099730000}"/>
    <cellStyle name="표준 2 102" xfId="28120" xr:uid="{00000000-0005-0000-0000-00009A730000}"/>
    <cellStyle name="표준 2 103" xfId="28121" xr:uid="{00000000-0005-0000-0000-00009B730000}"/>
    <cellStyle name="표준 2 104" xfId="36275" xr:uid="{00000000-0005-0000-0000-00009C730000}"/>
    <cellStyle name="표준 2 11" xfId="28122" xr:uid="{00000000-0005-0000-0000-00009D730000}"/>
    <cellStyle name="표준 2 11 2" xfId="28123" xr:uid="{00000000-0005-0000-0000-00009E730000}"/>
    <cellStyle name="표준 2 11 2 2" xfId="28124" xr:uid="{00000000-0005-0000-0000-00009F730000}"/>
    <cellStyle name="표준 2 11 2 2 2" xfId="28125" xr:uid="{00000000-0005-0000-0000-0000A0730000}"/>
    <cellStyle name="표준 2 11 2 3" xfId="28126" xr:uid="{00000000-0005-0000-0000-0000A1730000}"/>
    <cellStyle name="표준 2 11 2 4" xfId="28127" xr:uid="{00000000-0005-0000-0000-0000A2730000}"/>
    <cellStyle name="표준 2 11 3" xfId="28128" xr:uid="{00000000-0005-0000-0000-0000A3730000}"/>
    <cellStyle name="표준 2 11 3 2" xfId="28129" xr:uid="{00000000-0005-0000-0000-0000A4730000}"/>
    <cellStyle name="표준 2 11 3 2 2" xfId="28130" xr:uid="{00000000-0005-0000-0000-0000A5730000}"/>
    <cellStyle name="표준 2 11 3 3" xfId="28131" xr:uid="{00000000-0005-0000-0000-0000A6730000}"/>
    <cellStyle name="표준 2 11 4" xfId="28132" xr:uid="{00000000-0005-0000-0000-0000A7730000}"/>
    <cellStyle name="표준 2 11 4 2" xfId="28133" xr:uid="{00000000-0005-0000-0000-0000A8730000}"/>
    <cellStyle name="표준 2 11 4 2 2" xfId="28134" xr:uid="{00000000-0005-0000-0000-0000A9730000}"/>
    <cellStyle name="표준 2 11 4 3" xfId="28135" xr:uid="{00000000-0005-0000-0000-0000AA730000}"/>
    <cellStyle name="표준 2 11 5" xfId="28136" xr:uid="{00000000-0005-0000-0000-0000AB730000}"/>
    <cellStyle name="표준 2 11 5 2" xfId="28137" xr:uid="{00000000-0005-0000-0000-0000AC730000}"/>
    <cellStyle name="표준 2 11 6" xfId="28138" xr:uid="{00000000-0005-0000-0000-0000AD730000}"/>
    <cellStyle name="표준 2 11 6 2" xfId="28139" xr:uid="{00000000-0005-0000-0000-0000AE730000}"/>
    <cellStyle name="표준 2 11 7" xfId="28140" xr:uid="{00000000-0005-0000-0000-0000AF730000}"/>
    <cellStyle name="표준 2 11 7 2" xfId="28141" xr:uid="{00000000-0005-0000-0000-0000B0730000}"/>
    <cellStyle name="표준 2 11 8" xfId="28142" xr:uid="{00000000-0005-0000-0000-0000B1730000}"/>
    <cellStyle name="표준 2 12" xfId="28143" xr:uid="{00000000-0005-0000-0000-0000B2730000}"/>
    <cellStyle name="표준 2 12 2" xfId="28144" xr:uid="{00000000-0005-0000-0000-0000B3730000}"/>
    <cellStyle name="표준 2 12 2 2" xfId="28145" xr:uid="{00000000-0005-0000-0000-0000B4730000}"/>
    <cellStyle name="표준 2 12 2 2 2" xfId="28146" xr:uid="{00000000-0005-0000-0000-0000B5730000}"/>
    <cellStyle name="표준 2 12 2 3" xfId="28147" xr:uid="{00000000-0005-0000-0000-0000B6730000}"/>
    <cellStyle name="표준 2 12 2 4" xfId="28148" xr:uid="{00000000-0005-0000-0000-0000B7730000}"/>
    <cellStyle name="표준 2 12 3" xfId="28149" xr:uid="{00000000-0005-0000-0000-0000B8730000}"/>
    <cellStyle name="표준 2 12 3 2" xfId="28150" xr:uid="{00000000-0005-0000-0000-0000B9730000}"/>
    <cellStyle name="표준 2 12 3 2 2" xfId="28151" xr:uid="{00000000-0005-0000-0000-0000BA730000}"/>
    <cellStyle name="표준 2 12 3 3" xfId="28152" xr:uid="{00000000-0005-0000-0000-0000BB730000}"/>
    <cellStyle name="표준 2 12 4" xfId="28153" xr:uid="{00000000-0005-0000-0000-0000BC730000}"/>
    <cellStyle name="표준 2 12 4 2" xfId="28154" xr:uid="{00000000-0005-0000-0000-0000BD730000}"/>
    <cellStyle name="표준 2 12 4 2 2" xfId="28155" xr:uid="{00000000-0005-0000-0000-0000BE730000}"/>
    <cellStyle name="표준 2 12 4 3" xfId="28156" xr:uid="{00000000-0005-0000-0000-0000BF730000}"/>
    <cellStyle name="표준 2 12 5" xfId="28157" xr:uid="{00000000-0005-0000-0000-0000C0730000}"/>
    <cellStyle name="표준 2 12 5 2" xfId="28158" xr:uid="{00000000-0005-0000-0000-0000C1730000}"/>
    <cellStyle name="표준 2 12 6" xfId="28159" xr:uid="{00000000-0005-0000-0000-0000C2730000}"/>
    <cellStyle name="표준 2 12 6 2" xfId="28160" xr:uid="{00000000-0005-0000-0000-0000C3730000}"/>
    <cellStyle name="표준 2 12 7" xfId="28161" xr:uid="{00000000-0005-0000-0000-0000C4730000}"/>
    <cellStyle name="표준 2 12 7 2" xfId="28162" xr:uid="{00000000-0005-0000-0000-0000C5730000}"/>
    <cellStyle name="표준 2 12 8" xfId="28163" xr:uid="{00000000-0005-0000-0000-0000C6730000}"/>
    <cellStyle name="표준 2 13" xfId="28164" xr:uid="{00000000-0005-0000-0000-0000C7730000}"/>
    <cellStyle name="표준 2 13 2" xfId="28165" xr:uid="{00000000-0005-0000-0000-0000C8730000}"/>
    <cellStyle name="표준 2 13 2 2" xfId="28166" xr:uid="{00000000-0005-0000-0000-0000C9730000}"/>
    <cellStyle name="표준 2 13 2 2 2" xfId="28167" xr:uid="{00000000-0005-0000-0000-0000CA730000}"/>
    <cellStyle name="표준 2 13 2 3" xfId="28168" xr:uid="{00000000-0005-0000-0000-0000CB730000}"/>
    <cellStyle name="표준 2 13 2 4" xfId="28169" xr:uid="{00000000-0005-0000-0000-0000CC730000}"/>
    <cellStyle name="표준 2 13 3" xfId="28170" xr:uid="{00000000-0005-0000-0000-0000CD730000}"/>
    <cellStyle name="표준 2 13 3 2" xfId="28171" xr:uid="{00000000-0005-0000-0000-0000CE730000}"/>
    <cellStyle name="표준 2 13 3 2 2" xfId="28172" xr:uid="{00000000-0005-0000-0000-0000CF730000}"/>
    <cellStyle name="표준 2 13 3 3" xfId="28173" xr:uid="{00000000-0005-0000-0000-0000D0730000}"/>
    <cellStyle name="표준 2 13 3 4" xfId="28174" xr:uid="{00000000-0005-0000-0000-0000D1730000}"/>
    <cellStyle name="표준 2 13 4" xfId="28175" xr:uid="{00000000-0005-0000-0000-0000D2730000}"/>
    <cellStyle name="표준 2 13 4 2" xfId="28176" xr:uid="{00000000-0005-0000-0000-0000D3730000}"/>
    <cellStyle name="표준 2 13 5" xfId="28177" xr:uid="{00000000-0005-0000-0000-0000D4730000}"/>
    <cellStyle name="표준 2 13 5 2" xfId="28178" xr:uid="{00000000-0005-0000-0000-0000D5730000}"/>
    <cellStyle name="표준 2 13 6" xfId="28179" xr:uid="{00000000-0005-0000-0000-0000D6730000}"/>
    <cellStyle name="표준 2 13 6 2" xfId="28180" xr:uid="{00000000-0005-0000-0000-0000D7730000}"/>
    <cellStyle name="표준 2 13 7" xfId="28181" xr:uid="{00000000-0005-0000-0000-0000D8730000}"/>
    <cellStyle name="표준 2 13 7 2" xfId="28182" xr:uid="{00000000-0005-0000-0000-0000D9730000}"/>
    <cellStyle name="표준 2 13 8" xfId="28183" xr:uid="{00000000-0005-0000-0000-0000DA730000}"/>
    <cellStyle name="표준 2 14" xfId="28184" xr:uid="{00000000-0005-0000-0000-0000DB730000}"/>
    <cellStyle name="표준 2 14 2" xfId="28185" xr:uid="{00000000-0005-0000-0000-0000DC730000}"/>
    <cellStyle name="표준 2 14 2 2" xfId="28186" xr:uid="{00000000-0005-0000-0000-0000DD730000}"/>
    <cellStyle name="표준 2 14 2 2 2" xfId="28187" xr:uid="{00000000-0005-0000-0000-0000DE730000}"/>
    <cellStyle name="표준 2 14 2 3" xfId="28188" xr:uid="{00000000-0005-0000-0000-0000DF730000}"/>
    <cellStyle name="표준 2 14 2 4" xfId="28189" xr:uid="{00000000-0005-0000-0000-0000E0730000}"/>
    <cellStyle name="표준 2 14 3" xfId="28190" xr:uid="{00000000-0005-0000-0000-0000E1730000}"/>
    <cellStyle name="표준 2 14 3 2" xfId="28191" xr:uid="{00000000-0005-0000-0000-0000E2730000}"/>
    <cellStyle name="표준 2 14 3 3" xfId="28192" xr:uid="{00000000-0005-0000-0000-0000E3730000}"/>
    <cellStyle name="표준 2 14 3 4" xfId="28193" xr:uid="{00000000-0005-0000-0000-0000E4730000}"/>
    <cellStyle name="표준 2 14 4" xfId="28194" xr:uid="{00000000-0005-0000-0000-0000E5730000}"/>
    <cellStyle name="표준 2 14 4 2" xfId="28195" xr:uid="{00000000-0005-0000-0000-0000E6730000}"/>
    <cellStyle name="표준 2 14 5" xfId="28196" xr:uid="{00000000-0005-0000-0000-0000E7730000}"/>
    <cellStyle name="표준 2 14 5 2" xfId="28197" xr:uid="{00000000-0005-0000-0000-0000E8730000}"/>
    <cellStyle name="표준 2 14 6" xfId="28198" xr:uid="{00000000-0005-0000-0000-0000E9730000}"/>
    <cellStyle name="표준 2 14 6 2" xfId="28199" xr:uid="{00000000-0005-0000-0000-0000EA730000}"/>
    <cellStyle name="표준 2 14 7" xfId="28200" xr:uid="{00000000-0005-0000-0000-0000EB730000}"/>
    <cellStyle name="표준 2 14 7 2" xfId="28201" xr:uid="{00000000-0005-0000-0000-0000EC730000}"/>
    <cellStyle name="표준 2 14 8" xfId="28202" xr:uid="{00000000-0005-0000-0000-0000ED730000}"/>
    <cellStyle name="표준 2 14 9" xfId="28203" xr:uid="{00000000-0005-0000-0000-0000EE730000}"/>
    <cellStyle name="표준 2 15" xfId="28204" xr:uid="{00000000-0005-0000-0000-0000EF730000}"/>
    <cellStyle name="표준 2 15 2" xfId="28205" xr:uid="{00000000-0005-0000-0000-0000F0730000}"/>
    <cellStyle name="표준 2 15 2 2" xfId="28206" xr:uid="{00000000-0005-0000-0000-0000F1730000}"/>
    <cellStyle name="표준 2 15 2 2 2" xfId="28207" xr:uid="{00000000-0005-0000-0000-0000F2730000}"/>
    <cellStyle name="표준 2 15 2 3" xfId="28208" xr:uid="{00000000-0005-0000-0000-0000F3730000}"/>
    <cellStyle name="표준 2 15 3" xfId="28209" xr:uid="{00000000-0005-0000-0000-0000F4730000}"/>
    <cellStyle name="표준 2 15 3 2" xfId="28210" xr:uid="{00000000-0005-0000-0000-0000F5730000}"/>
    <cellStyle name="표준 2 15 3 3" xfId="28211" xr:uid="{00000000-0005-0000-0000-0000F6730000}"/>
    <cellStyle name="표준 2 15 4" xfId="28212" xr:uid="{00000000-0005-0000-0000-0000F7730000}"/>
    <cellStyle name="표준 2 15 4 2" xfId="28213" xr:uid="{00000000-0005-0000-0000-0000F8730000}"/>
    <cellStyle name="표준 2 15 5" xfId="28214" xr:uid="{00000000-0005-0000-0000-0000F9730000}"/>
    <cellStyle name="표준 2 15 5 2" xfId="28215" xr:uid="{00000000-0005-0000-0000-0000FA730000}"/>
    <cellStyle name="표준 2 15 6" xfId="28216" xr:uid="{00000000-0005-0000-0000-0000FB730000}"/>
    <cellStyle name="표준 2 15 6 2" xfId="28217" xr:uid="{00000000-0005-0000-0000-0000FC730000}"/>
    <cellStyle name="표준 2 15 7" xfId="28218" xr:uid="{00000000-0005-0000-0000-0000FD730000}"/>
    <cellStyle name="표준 2 15 7 2" xfId="28219" xr:uid="{00000000-0005-0000-0000-0000FE730000}"/>
    <cellStyle name="표준 2 15 8" xfId="28220" xr:uid="{00000000-0005-0000-0000-0000FF730000}"/>
    <cellStyle name="표준 2 16" xfId="28221" xr:uid="{00000000-0005-0000-0000-000000740000}"/>
    <cellStyle name="표준 2 16 2" xfId="28222" xr:uid="{00000000-0005-0000-0000-000001740000}"/>
    <cellStyle name="표준 2 16 2 2" xfId="28223" xr:uid="{00000000-0005-0000-0000-000002740000}"/>
    <cellStyle name="표준 2 16 2 2 2" xfId="28224" xr:uid="{00000000-0005-0000-0000-000003740000}"/>
    <cellStyle name="표준 2 16 2 3" xfId="28225" xr:uid="{00000000-0005-0000-0000-000004740000}"/>
    <cellStyle name="표준 2 16 3" xfId="28226" xr:uid="{00000000-0005-0000-0000-000005740000}"/>
    <cellStyle name="표준 2 16 3 2" xfId="28227" xr:uid="{00000000-0005-0000-0000-000006740000}"/>
    <cellStyle name="표준 2 16 3 3" xfId="28228" xr:uid="{00000000-0005-0000-0000-000007740000}"/>
    <cellStyle name="표준 2 16 4" xfId="28229" xr:uid="{00000000-0005-0000-0000-000008740000}"/>
    <cellStyle name="표준 2 16 4 2" xfId="28230" xr:uid="{00000000-0005-0000-0000-000009740000}"/>
    <cellStyle name="표준 2 16 5" xfId="28231" xr:uid="{00000000-0005-0000-0000-00000A740000}"/>
    <cellStyle name="표준 2 16 5 2" xfId="28232" xr:uid="{00000000-0005-0000-0000-00000B740000}"/>
    <cellStyle name="표준 2 16 6" xfId="28233" xr:uid="{00000000-0005-0000-0000-00000C740000}"/>
    <cellStyle name="표준 2 16 6 2" xfId="28234" xr:uid="{00000000-0005-0000-0000-00000D740000}"/>
    <cellStyle name="표준 2 16 7" xfId="28235" xr:uid="{00000000-0005-0000-0000-00000E740000}"/>
    <cellStyle name="표준 2 16 7 2" xfId="28236" xr:uid="{00000000-0005-0000-0000-00000F740000}"/>
    <cellStyle name="표준 2 16 8" xfId="28237" xr:uid="{00000000-0005-0000-0000-000010740000}"/>
    <cellStyle name="표준 2 16 9" xfId="28238" xr:uid="{00000000-0005-0000-0000-000011740000}"/>
    <cellStyle name="표준 2 17" xfId="28239" xr:uid="{00000000-0005-0000-0000-000012740000}"/>
    <cellStyle name="표준 2 17 2" xfId="28240" xr:uid="{00000000-0005-0000-0000-000013740000}"/>
    <cellStyle name="표준 2 17 2 2" xfId="28241" xr:uid="{00000000-0005-0000-0000-000014740000}"/>
    <cellStyle name="표준 2 17 2 2 2" xfId="28242" xr:uid="{00000000-0005-0000-0000-000015740000}"/>
    <cellStyle name="표준 2 17 2 3" xfId="28243" xr:uid="{00000000-0005-0000-0000-000016740000}"/>
    <cellStyle name="표준 2 17 3" xfId="28244" xr:uid="{00000000-0005-0000-0000-000017740000}"/>
    <cellStyle name="표준 2 17 3 2" xfId="28245" xr:uid="{00000000-0005-0000-0000-000018740000}"/>
    <cellStyle name="표준 2 17 3 3" xfId="28246" xr:uid="{00000000-0005-0000-0000-000019740000}"/>
    <cellStyle name="표준 2 17 4" xfId="28247" xr:uid="{00000000-0005-0000-0000-00001A740000}"/>
    <cellStyle name="표준 2 17 4 2" xfId="28248" xr:uid="{00000000-0005-0000-0000-00001B740000}"/>
    <cellStyle name="표준 2 17 5" xfId="28249" xr:uid="{00000000-0005-0000-0000-00001C740000}"/>
    <cellStyle name="표준 2 17 5 2" xfId="28250" xr:uid="{00000000-0005-0000-0000-00001D740000}"/>
    <cellStyle name="표준 2 17 6" xfId="28251" xr:uid="{00000000-0005-0000-0000-00001E740000}"/>
    <cellStyle name="표준 2 17 6 2" xfId="28252" xr:uid="{00000000-0005-0000-0000-00001F740000}"/>
    <cellStyle name="표준 2 17 7" xfId="28253" xr:uid="{00000000-0005-0000-0000-000020740000}"/>
    <cellStyle name="표준 2 17 7 2" xfId="28254" xr:uid="{00000000-0005-0000-0000-000021740000}"/>
    <cellStyle name="표준 2 17 8" xfId="28255" xr:uid="{00000000-0005-0000-0000-000022740000}"/>
    <cellStyle name="표준 2 18" xfId="28256" xr:uid="{00000000-0005-0000-0000-000023740000}"/>
    <cellStyle name="표준 2 18 2" xfId="28257" xr:uid="{00000000-0005-0000-0000-000024740000}"/>
    <cellStyle name="표준 2 18 2 2" xfId="28258" xr:uid="{00000000-0005-0000-0000-000025740000}"/>
    <cellStyle name="표준 2 18 3" xfId="28259" xr:uid="{00000000-0005-0000-0000-000026740000}"/>
    <cellStyle name="표준 2 18 3 2" xfId="28260" xr:uid="{00000000-0005-0000-0000-000027740000}"/>
    <cellStyle name="표준 2 18 3 3" xfId="28261" xr:uid="{00000000-0005-0000-0000-000028740000}"/>
    <cellStyle name="표준 2 18 4" xfId="28262" xr:uid="{00000000-0005-0000-0000-000029740000}"/>
    <cellStyle name="표준 2 18 4 2" xfId="28263" xr:uid="{00000000-0005-0000-0000-00002A740000}"/>
    <cellStyle name="표준 2 18 5" xfId="28264" xr:uid="{00000000-0005-0000-0000-00002B740000}"/>
    <cellStyle name="표준 2 18 5 2" xfId="28265" xr:uid="{00000000-0005-0000-0000-00002C740000}"/>
    <cellStyle name="표준 2 18 6" xfId="28266" xr:uid="{00000000-0005-0000-0000-00002D740000}"/>
    <cellStyle name="표준 2 18 6 2" xfId="28267" xr:uid="{00000000-0005-0000-0000-00002E740000}"/>
    <cellStyle name="표준 2 18 7" xfId="28268" xr:uid="{00000000-0005-0000-0000-00002F740000}"/>
    <cellStyle name="표준 2 18 7 2" xfId="28269" xr:uid="{00000000-0005-0000-0000-000030740000}"/>
    <cellStyle name="표준 2 19" xfId="28270" xr:uid="{00000000-0005-0000-0000-000031740000}"/>
    <cellStyle name="표준 2 19 2" xfId="28271" xr:uid="{00000000-0005-0000-0000-000032740000}"/>
    <cellStyle name="표준 2 19 2 2" xfId="28272" xr:uid="{00000000-0005-0000-0000-000033740000}"/>
    <cellStyle name="표준 2 19 3" xfId="28273" xr:uid="{00000000-0005-0000-0000-000034740000}"/>
    <cellStyle name="표준 2 19 3 2" xfId="28274" xr:uid="{00000000-0005-0000-0000-000035740000}"/>
    <cellStyle name="표준 2 19 4" xfId="28275" xr:uid="{00000000-0005-0000-0000-000036740000}"/>
    <cellStyle name="표준 2 19 4 2" xfId="28276" xr:uid="{00000000-0005-0000-0000-000037740000}"/>
    <cellStyle name="표준 2 19 5" xfId="28277" xr:uid="{00000000-0005-0000-0000-000038740000}"/>
    <cellStyle name="표준 2 19 5 2" xfId="28278" xr:uid="{00000000-0005-0000-0000-000039740000}"/>
    <cellStyle name="표준 2 19 6" xfId="28279" xr:uid="{00000000-0005-0000-0000-00003A740000}"/>
    <cellStyle name="표준 2 19 6 2" xfId="28280" xr:uid="{00000000-0005-0000-0000-00003B740000}"/>
    <cellStyle name="표준 2 19 7" xfId="28281" xr:uid="{00000000-0005-0000-0000-00003C740000}"/>
    <cellStyle name="표준 2 19 7 2" xfId="28282" xr:uid="{00000000-0005-0000-0000-00003D740000}"/>
    <cellStyle name="표준 2 19 8" xfId="28283" xr:uid="{00000000-0005-0000-0000-00003E740000}"/>
    <cellStyle name="표준 2 2" xfId="28284" xr:uid="{00000000-0005-0000-0000-00003F740000}"/>
    <cellStyle name="표준 2 2 10" xfId="28285" xr:uid="{00000000-0005-0000-0000-000040740000}"/>
    <cellStyle name="표준 2 2 10 2" xfId="28286" xr:uid="{00000000-0005-0000-0000-000041740000}"/>
    <cellStyle name="표준 2 2 10 2 2" xfId="28287" xr:uid="{00000000-0005-0000-0000-000042740000}"/>
    <cellStyle name="표준 2 2 10 3" xfId="28288" xr:uid="{00000000-0005-0000-0000-000043740000}"/>
    <cellStyle name="표준 2 2 10 3 2" xfId="28289" xr:uid="{00000000-0005-0000-0000-000044740000}"/>
    <cellStyle name="표준 2 2 10 4" xfId="28290" xr:uid="{00000000-0005-0000-0000-000045740000}"/>
    <cellStyle name="표준 2 2 11" xfId="28291" xr:uid="{00000000-0005-0000-0000-000046740000}"/>
    <cellStyle name="표준 2 2 11 2" xfId="28292" xr:uid="{00000000-0005-0000-0000-000047740000}"/>
    <cellStyle name="표준 2 2 11 2 2" xfId="28293" xr:uid="{00000000-0005-0000-0000-000048740000}"/>
    <cellStyle name="표준 2 2 11 3" xfId="28294" xr:uid="{00000000-0005-0000-0000-000049740000}"/>
    <cellStyle name="표준 2 2 11 4" xfId="28295" xr:uid="{00000000-0005-0000-0000-00004A740000}"/>
    <cellStyle name="표준 2 2 12" xfId="28296" xr:uid="{00000000-0005-0000-0000-00004B740000}"/>
    <cellStyle name="표준 2 2 12 2" xfId="28297" xr:uid="{00000000-0005-0000-0000-00004C740000}"/>
    <cellStyle name="표준 2 2 12 2 2" xfId="28298" xr:uid="{00000000-0005-0000-0000-00004D740000}"/>
    <cellStyle name="표준 2 2 12 3" xfId="28299" xr:uid="{00000000-0005-0000-0000-00004E740000}"/>
    <cellStyle name="표준 2 2 13" xfId="28300" xr:uid="{00000000-0005-0000-0000-00004F740000}"/>
    <cellStyle name="표준 2 2 13 2" xfId="28301" xr:uid="{00000000-0005-0000-0000-000050740000}"/>
    <cellStyle name="표준 2 2 14" xfId="28302" xr:uid="{00000000-0005-0000-0000-000051740000}"/>
    <cellStyle name="표준 2 2 14 2" xfId="28303" xr:uid="{00000000-0005-0000-0000-000052740000}"/>
    <cellStyle name="표준 2 2 15" xfId="28304" xr:uid="{00000000-0005-0000-0000-000053740000}"/>
    <cellStyle name="표준 2 2 2" xfId="28305" xr:uid="{00000000-0005-0000-0000-000054740000}"/>
    <cellStyle name="표준 2 2 2 10" xfId="28306" xr:uid="{00000000-0005-0000-0000-000055740000}"/>
    <cellStyle name="표준 2 2 2 10 2" xfId="28307" xr:uid="{00000000-0005-0000-0000-000056740000}"/>
    <cellStyle name="표준 2 2 2 2" xfId="28308" xr:uid="{00000000-0005-0000-0000-000057740000}"/>
    <cellStyle name="표준 2 2 2 2 2" xfId="28309" xr:uid="{00000000-0005-0000-0000-000058740000}"/>
    <cellStyle name="표준 2 2 2 2 2 2" xfId="28310" xr:uid="{00000000-0005-0000-0000-000059740000}"/>
    <cellStyle name="표준 2 2 2 2 2 2 2" xfId="28311" xr:uid="{00000000-0005-0000-0000-00005A740000}"/>
    <cellStyle name="표준 2 2 2 2 2 2 2 2" xfId="28312" xr:uid="{00000000-0005-0000-0000-00005B740000}"/>
    <cellStyle name="표준 2 2 2 2 2 2 2 2 2" xfId="28313" xr:uid="{00000000-0005-0000-0000-00005C740000}"/>
    <cellStyle name="표준 2 2 2 2 2 2 2 2 2 2" xfId="28314" xr:uid="{00000000-0005-0000-0000-00005D740000}"/>
    <cellStyle name="표준 2 2 2 2 2 2 2 3" xfId="28315" xr:uid="{00000000-0005-0000-0000-00005E740000}"/>
    <cellStyle name="표준 2 2 2 2 2 2 2 4" xfId="28316" xr:uid="{00000000-0005-0000-0000-00005F740000}"/>
    <cellStyle name="표준 2 2 2 2 2 2 2 5" xfId="28317" xr:uid="{00000000-0005-0000-0000-000060740000}"/>
    <cellStyle name="표준 2 2 2 2 2 2 2 6" xfId="28318" xr:uid="{00000000-0005-0000-0000-000061740000}"/>
    <cellStyle name="표준 2 2 2 2 2 2 3" xfId="28319" xr:uid="{00000000-0005-0000-0000-000062740000}"/>
    <cellStyle name="표준 2 2 2 2 2 2 4" xfId="28320" xr:uid="{00000000-0005-0000-0000-000063740000}"/>
    <cellStyle name="표준 2 2 2 2 2 2 5" xfId="28321" xr:uid="{00000000-0005-0000-0000-000064740000}"/>
    <cellStyle name="표준 2 2 2 2 2 2 5 2" xfId="28322" xr:uid="{00000000-0005-0000-0000-000065740000}"/>
    <cellStyle name="표준 2 2 2 2 2 2 6" xfId="28323" xr:uid="{00000000-0005-0000-0000-000066740000}"/>
    <cellStyle name="표준 2 2 2 2 2 2 6 2" xfId="28324" xr:uid="{00000000-0005-0000-0000-000067740000}"/>
    <cellStyle name="표준 2 2 2 2 2 2 7" xfId="28325" xr:uid="{00000000-0005-0000-0000-000068740000}"/>
    <cellStyle name="표준 2 2 2 2 2 2 7 2" xfId="28326" xr:uid="{00000000-0005-0000-0000-000069740000}"/>
    <cellStyle name="표준 2 2 2 2 2 2 8" xfId="28327" xr:uid="{00000000-0005-0000-0000-00006A740000}"/>
    <cellStyle name="표준 2 2 2 2 2 2 8 2" xfId="28328" xr:uid="{00000000-0005-0000-0000-00006B740000}"/>
    <cellStyle name="표준 2 2 2 2 2 3" xfId="28329" xr:uid="{00000000-0005-0000-0000-00006C740000}"/>
    <cellStyle name="표준 2 2 2 2 2 3 2" xfId="28330" xr:uid="{00000000-0005-0000-0000-00006D740000}"/>
    <cellStyle name="표준 2 2 2 2 2 3 2 2" xfId="28331" xr:uid="{00000000-0005-0000-0000-00006E740000}"/>
    <cellStyle name="표준 2 2 2 2 2 3 3" xfId="28332" xr:uid="{00000000-0005-0000-0000-00006F740000}"/>
    <cellStyle name="표준 2 2 2 2 2 3 3 2" xfId="28333" xr:uid="{00000000-0005-0000-0000-000070740000}"/>
    <cellStyle name="표준 2 2 2 2 2 3 4" xfId="28334" xr:uid="{00000000-0005-0000-0000-000071740000}"/>
    <cellStyle name="표준 2 2 2 2 2 3 4 2" xfId="28335" xr:uid="{00000000-0005-0000-0000-000072740000}"/>
    <cellStyle name="표준 2 2 2 2 2 3 5" xfId="28336" xr:uid="{00000000-0005-0000-0000-000073740000}"/>
    <cellStyle name="표준 2 2 2 2 2 3 5 2" xfId="28337" xr:uid="{00000000-0005-0000-0000-000074740000}"/>
    <cellStyle name="표준 2 2 2 2 2 3 6" xfId="28338" xr:uid="{00000000-0005-0000-0000-000075740000}"/>
    <cellStyle name="표준 2 2 2 2 2 3 6 2" xfId="28339" xr:uid="{00000000-0005-0000-0000-000076740000}"/>
    <cellStyle name="표준 2 2 2 2 2 3 7" xfId="28340" xr:uid="{00000000-0005-0000-0000-000077740000}"/>
    <cellStyle name="표준 2 2 2 2 2 3 7 2" xfId="28341" xr:uid="{00000000-0005-0000-0000-000078740000}"/>
    <cellStyle name="표준 2 2 2 2 2 3 8" xfId="28342" xr:uid="{00000000-0005-0000-0000-000079740000}"/>
    <cellStyle name="표준 2 2 2 2 2 3 8 2" xfId="28343" xr:uid="{00000000-0005-0000-0000-00007A740000}"/>
    <cellStyle name="표준 2 2 2 2 2 4" xfId="28344" xr:uid="{00000000-0005-0000-0000-00007B740000}"/>
    <cellStyle name="표준 2 2 2 2 2 4 2" xfId="28345" xr:uid="{00000000-0005-0000-0000-00007C740000}"/>
    <cellStyle name="표준 2 2 2 2 2 5" xfId="28346" xr:uid="{00000000-0005-0000-0000-00007D740000}"/>
    <cellStyle name="표준 2 2 2 2 2 6" xfId="28347" xr:uid="{00000000-0005-0000-0000-00007E740000}"/>
    <cellStyle name="표준 2 2 2 2 2 7" xfId="28348" xr:uid="{00000000-0005-0000-0000-00007F740000}"/>
    <cellStyle name="표준 2 2 2 2 2 8" xfId="28349" xr:uid="{00000000-0005-0000-0000-000080740000}"/>
    <cellStyle name="표준 2 2 2 2 2 9" xfId="28350" xr:uid="{00000000-0005-0000-0000-000081740000}"/>
    <cellStyle name="표준 2 2 2 2 2 9 2" xfId="28351" xr:uid="{00000000-0005-0000-0000-000082740000}"/>
    <cellStyle name="표준 2 2 2 2 3" xfId="28352" xr:uid="{00000000-0005-0000-0000-000083740000}"/>
    <cellStyle name="표준 2 2 2 2 3 2" xfId="28353" xr:uid="{00000000-0005-0000-0000-000084740000}"/>
    <cellStyle name="표준 2 2 2 2 3 3" xfId="28354" xr:uid="{00000000-0005-0000-0000-000085740000}"/>
    <cellStyle name="표준 2 2 2 2 3 4" xfId="28355" xr:uid="{00000000-0005-0000-0000-000086740000}"/>
    <cellStyle name="표준 2 2 2 2 3 5" xfId="28356" xr:uid="{00000000-0005-0000-0000-000087740000}"/>
    <cellStyle name="표준 2 2 2 2 3 6" xfId="28357" xr:uid="{00000000-0005-0000-0000-000088740000}"/>
    <cellStyle name="표준 2 2 2 2 3 7" xfId="28358" xr:uid="{00000000-0005-0000-0000-000089740000}"/>
    <cellStyle name="표준 2 2 2 2 3 8" xfId="28359" xr:uid="{00000000-0005-0000-0000-00008A740000}"/>
    <cellStyle name="표준 2 2 2 2 3 9" xfId="28360" xr:uid="{00000000-0005-0000-0000-00008B740000}"/>
    <cellStyle name="표준 2 2 2 2 4" xfId="28361" xr:uid="{00000000-0005-0000-0000-00008C740000}"/>
    <cellStyle name="표준 2 2 2 2 5" xfId="28362" xr:uid="{00000000-0005-0000-0000-00008D740000}"/>
    <cellStyle name="표준 2 2 2 2 5 2" xfId="28363" xr:uid="{00000000-0005-0000-0000-00008E740000}"/>
    <cellStyle name="표준 2 2 2 2 6" xfId="28364" xr:uid="{00000000-0005-0000-0000-00008F740000}"/>
    <cellStyle name="표준 2 2 2 2 6 2" xfId="28365" xr:uid="{00000000-0005-0000-0000-000090740000}"/>
    <cellStyle name="표준 2 2 2 2 7" xfId="28366" xr:uid="{00000000-0005-0000-0000-000091740000}"/>
    <cellStyle name="표준 2 2 2 2 7 2" xfId="28367" xr:uid="{00000000-0005-0000-0000-000092740000}"/>
    <cellStyle name="표준 2 2 2 2 8" xfId="28368" xr:uid="{00000000-0005-0000-0000-000093740000}"/>
    <cellStyle name="표준 2 2 2 2 8 2" xfId="28369" xr:uid="{00000000-0005-0000-0000-000094740000}"/>
    <cellStyle name="표준 2 2 2 2 9" xfId="28370" xr:uid="{00000000-0005-0000-0000-000095740000}"/>
    <cellStyle name="표준 2 2 2 2 9 2" xfId="28371" xr:uid="{00000000-0005-0000-0000-000096740000}"/>
    <cellStyle name="표준 2 2 2 3" xfId="28372" xr:uid="{00000000-0005-0000-0000-000097740000}"/>
    <cellStyle name="표준 2 2 2 3 2" xfId="28373" xr:uid="{00000000-0005-0000-0000-000098740000}"/>
    <cellStyle name="표준 2 2 2 3 2 2" xfId="28374" xr:uid="{00000000-0005-0000-0000-000099740000}"/>
    <cellStyle name="표준 2 2 2 3 2 3" xfId="28375" xr:uid="{00000000-0005-0000-0000-00009A740000}"/>
    <cellStyle name="표준 2 2 2 3 2 4" xfId="28376" xr:uid="{00000000-0005-0000-0000-00009B740000}"/>
    <cellStyle name="표준 2 2 2 3 2 4 2" xfId="28377" xr:uid="{00000000-0005-0000-0000-00009C740000}"/>
    <cellStyle name="표준 2 2 2 3 3" xfId="28378" xr:uid="{00000000-0005-0000-0000-00009D740000}"/>
    <cellStyle name="표준 2 2 2 3 3 2" xfId="28379" xr:uid="{00000000-0005-0000-0000-00009E740000}"/>
    <cellStyle name="표준 2 2 2 3 3 3" xfId="28380" xr:uid="{00000000-0005-0000-0000-00009F740000}"/>
    <cellStyle name="표준 2 2 2 3 4" xfId="28381" xr:uid="{00000000-0005-0000-0000-0000A0740000}"/>
    <cellStyle name="표준 2 2 2 3 4 2" xfId="28382" xr:uid="{00000000-0005-0000-0000-0000A1740000}"/>
    <cellStyle name="표준 2 2 2 4" xfId="28383" xr:uid="{00000000-0005-0000-0000-0000A2740000}"/>
    <cellStyle name="표준 2 2 2 4 10" xfId="28384" xr:uid="{00000000-0005-0000-0000-0000A3740000}"/>
    <cellStyle name="표준 2 2 2 4 2" xfId="28385" xr:uid="{00000000-0005-0000-0000-0000A4740000}"/>
    <cellStyle name="표준 2 2 2 4 2 2" xfId="28386" xr:uid="{00000000-0005-0000-0000-0000A5740000}"/>
    <cellStyle name="표준 2 2 2 4 3" xfId="28387" xr:uid="{00000000-0005-0000-0000-0000A6740000}"/>
    <cellStyle name="표준 2 2 2 4 3 2" xfId="28388" xr:uid="{00000000-0005-0000-0000-0000A7740000}"/>
    <cellStyle name="표준 2 2 2 4 4" xfId="28389" xr:uid="{00000000-0005-0000-0000-0000A8740000}"/>
    <cellStyle name="표준 2 2 2 4 4 2" xfId="28390" xr:uid="{00000000-0005-0000-0000-0000A9740000}"/>
    <cellStyle name="표준 2 2 2 4 5" xfId="28391" xr:uid="{00000000-0005-0000-0000-0000AA740000}"/>
    <cellStyle name="표준 2 2 2 4 5 2" xfId="28392" xr:uid="{00000000-0005-0000-0000-0000AB740000}"/>
    <cellStyle name="표준 2 2 2 4 6" xfId="28393" xr:uid="{00000000-0005-0000-0000-0000AC740000}"/>
    <cellStyle name="표준 2 2 2 4 6 2" xfId="28394" xr:uid="{00000000-0005-0000-0000-0000AD740000}"/>
    <cellStyle name="표준 2 2 2 4 7" xfId="28395" xr:uid="{00000000-0005-0000-0000-0000AE740000}"/>
    <cellStyle name="표준 2 2 2 4 7 2" xfId="28396" xr:uid="{00000000-0005-0000-0000-0000AF740000}"/>
    <cellStyle name="표준 2 2 2 4 8" xfId="28397" xr:uid="{00000000-0005-0000-0000-0000B0740000}"/>
    <cellStyle name="표준 2 2 2 4 8 2" xfId="28398" xr:uid="{00000000-0005-0000-0000-0000B1740000}"/>
    <cellStyle name="표준 2 2 2 4 9" xfId="28399" xr:uid="{00000000-0005-0000-0000-0000B2740000}"/>
    <cellStyle name="표준 2 2 2 4 9 2" xfId="28400" xr:uid="{00000000-0005-0000-0000-0000B3740000}"/>
    <cellStyle name="표준 2 2 2 5" xfId="28401" xr:uid="{00000000-0005-0000-0000-0000B4740000}"/>
    <cellStyle name="표준 2 2 2 5 2" xfId="28402" xr:uid="{00000000-0005-0000-0000-0000B5740000}"/>
    <cellStyle name="표준 2 2 2 5 3" xfId="28403" xr:uid="{00000000-0005-0000-0000-0000B6740000}"/>
    <cellStyle name="표준 2 2 2 6" xfId="28404" xr:uid="{00000000-0005-0000-0000-0000B7740000}"/>
    <cellStyle name="표준 2 2 2 7" xfId="28405" xr:uid="{00000000-0005-0000-0000-0000B8740000}"/>
    <cellStyle name="표준 2 2 2 8" xfId="28406" xr:uid="{00000000-0005-0000-0000-0000B9740000}"/>
    <cellStyle name="표준 2 2 2 9" xfId="28407" xr:uid="{00000000-0005-0000-0000-0000BA740000}"/>
    <cellStyle name="표준 2 2 3" xfId="28408" xr:uid="{00000000-0005-0000-0000-0000BB740000}"/>
    <cellStyle name="표준 2 2 3 2" xfId="28409" xr:uid="{00000000-0005-0000-0000-0000BC740000}"/>
    <cellStyle name="표준 2 2 3 2 2" xfId="28410" xr:uid="{00000000-0005-0000-0000-0000BD740000}"/>
    <cellStyle name="표준 2 2 3 3" xfId="28411" xr:uid="{00000000-0005-0000-0000-0000BE740000}"/>
    <cellStyle name="표준 2 2 3 3 2" xfId="28412" xr:uid="{00000000-0005-0000-0000-0000BF740000}"/>
    <cellStyle name="표준 2 2 3 4" xfId="28413" xr:uid="{00000000-0005-0000-0000-0000C0740000}"/>
    <cellStyle name="표준 2 2 4" xfId="28414" xr:uid="{00000000-0005-0000-0000-0000C1740000}"/>
    <cellStyle name="표준 2 2 4 2" xfId="28415" xr:uid="{00000000-0005-0000-0000-0000C2740000}"/>
    <cellStyle name="표준 2 2 4 2 2" xfId="28416" xr:uid="{00000000-0005-0000-0000-0000C3740000}"/>
    <cellStyle name="표준 2 2 4 3" xfId="28417" xr:uid="{00000000-0005-0000-0000-0000C4740000}"/>
    <cellStyle name="표준 2 2 4 3 2" xfId="28418" xr:uid="{00000000-0005-0000-0000-0000C5740000}"/>
    <cellStyle name="표준 2 2 4 4" xfId="28419" xr:uid="{00000000-0005-0000-0000-0000C6740000}"/>
    <cellStyle name="표준 2 2 5" xfId="28420" xr:uid="{00000000-0005-0000-0000-0000C7740000}"/>
    <cellStyle name="표준 2 2 5 2" xfId="28421" xr:uid="{00000000-0005-0000-0000-0000C8740000}"/>
    <cellStyle name="표준 2 2 5 2 2" xfId="28422" xr:uid="{00000000-0005-0000-0000-0000C9740000}"/>
    <cellStyle name="표준 2 2 5 2 2 2" xfId="28423" xr:uid="{00000000-0005-0000-0000-0000CA740000}"/>
    <cellStyle name="표준 2 2 5 2 2 3" xfId="28424" xr:uid="{00000000-0005-0000-0000-0000CB740000}"/>
    <cellStyle name="표준 2 2 5 2 3" xfId="28425" xr:uid="{00000000-0005-0000-0000-0000CC740000}"/>
    <cellStyle name="표준 2 2 5 2 3 2" xfId="28426" xr:uid="{00000000-0005-0000-0000-0000CD740000}"/>
    <cellStyle name="표준 2 2 5 2 4" xfId="28427" xr:uid="{00000000-0005-0000-0000-0000CE740000}"/>
    <cellStyle name="표준 2 2 5 2 4 2" xfId="28428" xr:uid="{00000000-0005-0000-0000-0000CF740000}"/>
    <cellStyle name="표준 2 2 5 3" xfId="28429" xr:uid="{00000000-0005-0000-0000-0000D0740000}"/>
    <cellStyle name="표준 2 2 5 3 2" xfId="28430" xr:uid="{00000000-0005-0000-0000-0000D1740000}"/>
    <cellStyle name="표준 2 2 5 4" xfId="28431" xr:uid="{00000000-0005-0000-0000-0000D2740000}"/>
    <cellStyle name="표준 2 2 5 5" xfId="28432" xr:uid="{00000000-0005-0000-0000-0000D3740000}"/>
    <cellStyle name="표준 2 2 5 5 2" xfId="28433" xr:uid="{00000000-0005-0000-0000-0000D4740000}"/>
    <cellStyle name="표준 2 2 6" xfId="28434" xr:uid="{00000000-0005-0000-0000-0000D5740000}"/>
    <cellStyle name="표준 2 2 6 2" xfId="28435" xr:uid="{00000000-0005-0000-0000-0000D6740000}"/>
    <cellStyle name="표준 2 2 6 2 2" xfId="28436" xr:uid="{00000000-0005-0000-0000-0000D7740000}"/>
    <cellStyle name="표준 2 2 6 2 2 2" xfId="28437" xr:uid="{00000000-0005-0000-0000-0000D8740000}"/>
    <cellStyle name="표준 2 2 6 2 3" xfId="28438" xr:uid="{00000000-0005-0000-0000-0000D9740000}"/>
    <cellStyle name="표준 2 2 6 3" xfId="28439" xr:uid="{00000000-0005-0000-0000-0000DA740000}"/>
    <cellStyle name="표준 2 2 6 3 2" xfId="28440" xr:uid="{00000000-0005-0000-0000-0000DB740000}"/>
    <cellStyle name="표준 2 2 6 4" xfId="28441" xr:uid="{00000000-0005-0000-0000-0000DC740000}"/>
    <cellStyle name="표준 2 2 6 5" xfId="28442" xr:uid="{00000000-0005-0000-0000-0000DD740000}"/>
    <cellStyle name="표준 2 2 6 6" xfId="28443" xr:uid="{00000000-0005-0000-0000-0000DE740000}"/>
    <cellStyle name="표준 2 2 6 7" xfId="28444" xr:uid="{00000000-0005-0000-0000-0000DF740000}"/>
    <cellStyle name="표준 2 2 6 8" xfId="28445" xr:uid="{00000000-0005-0000-0000-0000E0740000}"/>
    <cellStyle name="표준 2 2 6 9" xfId="28446" xr:uid="{00000000-0005-0000-0000-0000E1740000}"/>
    <cellStyle name="표준 2 2 6 9 2" xfId="28447" xr:uid="{00000000-0005-0000-0000-0000E2740000}"/>
    <cellStyle name="표준 2 2 7" xfId="28448" xr:uid="{00000000-0005-0000-0000-0000E3740000}"/>
    <cellStyle name="표준 2 2 7 2" xfId="28449" xr:uid="{00000000-0005-0000-0000-0000E4740000}"/>
    <cellStyle name="표준 2 2 7 2 2" xfId="28450" xr:uid="{00000000-0005-0000-0000-0000E5740000}"/>
    <cellStyle name="표준 2 2 7 3" xfId="28451" xr:uid="{00000000-0005-0000-0000-0000E6740000}"/>
    <cellStyle name="표준 2 2 7 3 2" xfId="28452" xr:uid="{00000000-0005-0000-0000-0000E7740000}"/>
    <cellStyle name="표준 2 2 7 4" xfId="28453" xr:uid="{00000000-0005-0000-0000-0000E8740000}"/>
    <cellStyle name="표준 2 2 8" xfId="28454" xr:uid="{00000000-0005-0000-0000-0000E9740000}"/>
    <cellStyle name="표준 2 2 8 2" xfId="28455" xr:uid="{00000000-0005-0000-0000-0000EA740000}"/>
    <cellStyle name="표준 2 2 8 2 2" xfId="28456" xr:uid="{00000000-0005-0000-0000-0000EB740000}"/>
    <cellStyle name="표준 2 2 8 3" xfId="28457" xr:uid="{00000000-0005-0000-0000-0000EC740000}"/>
    <cellStyle name="표준 2 2 8 3 2" xfId="28458" xr:uid="{00000000-0005-0000-0000-0000ED740000}"/>
    <cellStyle name="표준 2 2 8 4" xfId="28459" xr:uid="{00000000-0005-0000-0000-0000EE740000}"/>
    <cellStyle name="표준 2 2 9" xfId="28460" xr:uid="{00000000-0005-0000-0000-0000EF740000}"/>
    <cellStyle name="표준 2 2 9 2" xfId="28461" xr:uid="{00000000-0005-0000-0000-0000F0740000}"/>
    <cellStyle name="표준 2 2 9 3" xfId="28462" xr:uid="{00000000-0005-0000-0000-0000F1740000}"/>
    <cellStyle name="표준 2 2 9 3 2" xfId="28463" xr:uid="{00000000-0005-0000-0000-0000F2740000}"/>
    <cellStyle name="표준 2 2_2009 목표작성(종합)-08마감후업뎃" xfId="28464" xr:uid="{00000000-0005-0000-0000-0000F3740000}"/>
    <cellStyle name="표준 2 20" xfId="28465" xr:uid="{00000000-0005-0000-0000-0000F4740000}"/>
    <cellStyle name="표준 2 20 2" xfId="28466" xr:uid="{00000000-0005-0000-0000-0000F5740000}"/>
    <cellStyle name="표준 2 20 2 2" xfId="28467" xr:uid="{00000000-0005-0000-0000-0000F6740000}"/>
    <cellStyle name="표준 2 20 3" xfId="28468" xr:uid="{00000000-0005-0000-0000-0000F7740000}"/>
    <cellStyle name="표준 2 20 3 2" xfId="28469" xr:uid="{00000000-0005-0000-0000-0000F8740000}"/>
    <cellStyle name="표준 2 20 4" xfId="28470" xr:uid="{00000000-0005-0000-0000-0000F9740000}"/>
    <cellStyle name="표준 2 20 4 2" xfId="28471" xr:uid="{00000000-0005-0000-0000-0000FA740000}"/>
    <cellStyle name="표준 2 20 5" xfId="28472" xr:uid="{00000000-0005-0000-0000-0000FB740000}"/>
    <cellStyle name="표준 2 20 5 2" xfId="28473" xr:uid="{00000000-0005-0000-0000-0000FC740000}"/>
    <cellStyle name="표준 2 20 6" xfId="28474" xr:uid="{00000000-0005-0000-0000-0000FD740000}"/>
    <cellStyle name="표준 2 20 6 2" xfId="28475" xr:uid="{00000000-0005-0000-0000-0000FE740000}"/>
    <cellStyle name="표준 2 20 7" xfId="28476" xr:uid="{00000000-0005-0000-0000-0000FF740000}"/>
    <cellStyle name="표준 2 20 8" xfId="28477" xr:uid="{00000000-0005-0000-0000-000000750000}"/>
    <cellStyle name="표준 2 21" xfId="28478" xr:uid="{00000000-0005-0000-0000-000001750000}"/>
    <cellStyle name="표준 2 21 2" xfId="28479" xr:uid="{00000000-0005-0000-0000-000002750000}"/>
    <cellStyle name="표준 2 21 2 2" xfId="28480" xr:uid="{00000000-0005-0000-0000-000003750000}"/>
    <cellStyle name="표준 2 21 3" xfId="28481" xr:uid="{00000000-0005-0000-0000-000004750000}"/>
    <cellStyle name="표준 2 21 3 2" xfId="28482" xr:uid="{00000000-0005-0000-0000-000005750000}"/>
    <cellStyle name="표준 2 21 4" xfId="28483" xr:uid="{00000000-0005-0000-0000-000006750000}"/>
    <cellStyle name="표준 2 21 4 2" xfId="28484" xr:uid="{00000000-0005-0000-0000-000007750000}"/>
    <cellStyle name="표준 2 21 5" xfId="28485" xr:uid="{00000000-0005-0000-0000-000008750000}"/>
    <cellStyle name="표준 2 21 5 2" xfId="28486" xr:uid="{00000000-0005-0000-0000-000009750000}"/>
    <cellStyle name="표준 2 21 6" xfId="28487" xr:uid="{00000000-0005-0000-0000-00000A750000}"/>
    <cellStyle name="표준 2 21 6 2" xfId="28488" xr:uid="{00000000-0005-0000-0000-00000B750000}"/>
    <cellStyle name="표준 2 21 7" xfId="28489" xr:uid="{00000000-0005-0000-0000-00000C750000}"/>
    <cellStyle name="표준 2 22" xfId="28490" xr:uid="{00000000-0005-0000-0000-00000D750000}"/>
    <cellStyle name="표준 2 22 2" xfId="28491" xr:uid="{00000000-0005-0000-0000-00000E750000}"/>
    <cellStyle name="표준 2 22 2 2" xfId="28492" xr:uid="{00000000-0005-0000-0000-00000F750000}"/>
    <cellStyle name="표준 2 22 3" xfId="28493" xr:uid="{00000000-0005-0000-0000-000010750000}"/>
    <cellStyle name="표준 2 22 3 2" xfId="28494" xr:uid="{00000000-0005-0000-0000-000011750000}"/>
    <cellStyle name="표준 2 22 4" xfId="28495" xr:uid="{00000000-0005-0000-0000-000012750000}"/>
    <cellStyle name="표준 2 22 4 2" xfId="28496" xr:uid="{00000000-0005-0000-0000-000013750000}"/>
    <cellStyle name="표준 2 22 5" xfId="28497" xr:uid="{00000000-0005-0000-0000-000014750000}"/>
    <cellStyle name="표준 2 22 5 2" xfId="28498" xr:uid="{00000000-0005-0000-0000-000015750000}"/>
    <cellStyle name="표준 2 22 6" xfId="28499" xr:uid="{00000000-0005-0000-0000-000016750000}"/>
    <cellStyle name="표준 2 22 6 2" xfId="28500" xr:uid="{00000000-0005-0000-0000-000017750000}"/>
    <cellStyle name="표준 2 22 7" xfId="28501" xr:uid="{00000000-0005-0000-0000-000018750000}"/>
    <cellStyle name="표준 2 23" xfId="28502" xr:uid="{00000000-0005-0000-0000-000019750000}"/>
    <cellStyle name="표준 2 23 2" xfId="28503" xr:uid="{00000000-0005-0000-0000-00001A750000}"/>
    <cellStyle name="표준 2 23 2 2" xfId="28504" xr:uid="{00000000-0005-0000-0000-00001B750000}"/>
    <cellStyle name="표준 2 23 3" xfId="28505" xr:uid="{00000000-0005-0000-0000-00001C750000}"/>
    <cellStyle name="표준 2 23 3 2" xfId="28506" xr:uid="{00000000-0005-0000-0000-00001D750000}"/>
    <cellStyle name="표준 2 23 4" xfId="28507" xr:uid="{00000000-0005-0000-0000-00001E750000}"/>
    <cellStyle name="표준 2 23 4 2" xfId="28508" xr:uid="{00000000-0005-0000-0000-00001F750000}"/>
    <cellStyle name="표준 2 23 5" xfId="28509" xr:uid="{00000000-0005-0000-0000-000020750000}"/>
    <cellStyle name="표준 2 23 5 2" xfId="28510" xr:uid="{00000000-0005-0000-0000-000021750000}"/>
    <cellStyle name="표준 2 23 6" xfId="28511" xr:uid="{00000000-0005-0000-0000-000022750000}"/>
    <cellStyle name="표준 2 23 6 2" xfId="28512" xr:uid="{00000000-0005-0000-0000-000023750000}"/>
    <cellStyle name="표준 2 23 7" xfId="28513" xr:uid="{00000000-0005-0000-0000-000024750000}"/>
    <cellStyle name="표준 2 24" xfId="28514" xr:uid="{00000000-0005-0000-0000-000025750000}"/>
    <cellStyle name="표준 2 24 2" xfId="28515" xr:uid="{00000000-0005-0000-0000-000026750000}"/>
    <cellStyle name="표준 2 24 2 2" xfId="28516" xr:uid="{00000000-0005-0000-0000-000027750000}"/>
    <cellStyle name="표준 2 24 3" xfId="28517" xr:uid="{00000000-0005-0000-0000-000028750000}"/>
    <cellStyle name="표준 2 24 3 2" xfId="28518" xr:uid="{00000000-0005-0000-0000-000029750000}"/>
    <cellStyle name="표준 2 24 4" xfId="28519" xr:uid="{00000000-0005-0000-0000-00002A750000}"/>
    <cellStyle name="표준 2 24 4 2" xfId="28520" xr:uid="{00000000-0005-0000-0000-00002B750000}"/>
    <cellStyle name="표준 2 24 5" xfId="28521" xr:uid="{00000000-0005-0000-0000-00002C750000}"/>
    <cellStyle name="표준 2 24 5 2" xfId="28522" xr:uid="{00000000-0005-0000-0000-00002D750000}"/>
    <cellStyle name="표준 2 24 6" xfId="28523" xr:uid="{00000000-0005-0000-0000-00002E750000}"/>
    <cellStyle name="표준 2 24 6 2" xfId="28524" xr:uid="{00000000-0005-0000-0000-00002F750000}"/>
    <cellStyle name="표준 2 24 7" xfId="28525" xr:uid="{00000000-0005-0000-0000-000030750000}"/>
    <cellStyle name="표준 2 25" xfId="28526" xr:uid="{00000000-0005-0000-0000-000031750000}"/>
    <cellStyle name="표준 2 25 2" xfId="28527" xr:uid="{00000000-0005-0000-0000-000032750000}"/>
    <cellStyle name="표준 2 25 2 2" xfId="28528" xr:uid="{00000000-0005-0000-0000-000033750000}"/>
    <cellStyle name="표준 2 25 3" xfId="28529" xr:uid="{00000000-0005-0000-0000-000034750000}"/>
    <cellStyle name="표준 2 25 3 2" xfId="28530" xr:uid="{00000000-0005-0000-0000-000035750000}"/>
    <cellStyle name="표준 2 25 4" xfId="28531" xr:uid="{00000000-0005-0000-0000-000036750000}"/>
    <cellStyle name="표준 2 25 4 2" xfId="28532" xr:uid="{00000000-0005-0000-0000-000037750000}"/>
    <cellStyle name="표준 2 25 5" xfId="28533" xr:uid="{00000000-0005-0000-0000-000038750000}"/>
    <cellStyle name="표준 2 25 5 2" xfId="28534" xr:uid="{00000000-0005-0000-0000-000039750000}"/>
    <cellStyle name="표준 2 25 6" xfId="28535" xr:uid="{00000000-0005-0000-0000-00003A750000}"/>
    <cellStyle name="표준 2 25 6 2" xfId="28536" xr:uid="{00000000-0005-0000-0000-00003B750000}"/>
    <cellStyle name="표준 2 25 7" xfId="28537" xr:uid="{00000000-0005-0000-0000-00003C750000}"/>
    <cellStyle name="표준 2 26" xfId="28538" xr:uid="{00000000-0005-0000-0000-00003D750000}"/>
    <cellStyle name="표준 2 26 2" xfId="28539" xr:uid="{00000000-0005-0000-0000-00003E750000}"/>
    <cellStyle name="표준 2 26 2 2" xfId="28540" xr:uid="{00000000-0005-0000-0000-00003F750000}"/>
    <cellStyle name="표준 2 26 3" xfId="28541" xr:uid="{00000000-0005-0000-0000-000040750000}"/>
    <cellStyle name="표준 2 26 3 2" xfId="28542" xr:uid="{00000000-0005-0000-0000-000041750000}"/>
    <cellStyle name="표준 2 26 4" xfId="28543" xr:uid="{00000000-0005-0000-0000-000042750000}"/>
    <cellStyle name="표준 2 26 4 2" xfId="28544" xr:uid="{00000000-0005-0000-0000-000043750000}"/>
    <cellStyle name="표준 2 26 5" xfId="28545" xr:uid="{00000000-0005-0000-0000-000044750000}"/>
    <cellStyle name="표준 2 26 5 2" xfId="28546" xr:uid="{00000000-0005-0000-0000-000045750000}"/>
    <cellStyle name="표준 2 26 6" xfId="28547" xr:uid="{00000000-0005-0000-0000-000046750000}"/>
    <cellStyle name="표준 2 26 6 2" xfId="28548" xr:uid="{00000000-0005-0000-0000-000047750000}"/>
    <cellStyle name="표준 2 26 7" xfId="28549" xr:uid="{00000000-0005-0000-0000-000048750000}"/>
    <cellStyle name="표준 2 27" xfId="28550" xr:uid="{00000000-0005-0000-0000-000049750000}"/>
    <cellStyle name="표준 2 27 2" xfId="28551" xr:uid="{00000000-0005-0000-0000-00004A750000}"/>
    <cellStyle name="표준 2 27 2 2" xfId="28552" xr:uid="{00000000-0005-0000-0000-00004B750000}"/>
    <cellStyle name="표준 2 27 3" xfId="28553" xr:uid="{00000000-0005-0000-0000-00004C750000}"/>
    <cellStyle name="표준 2 27 3 2" xfId="28554" xr:uid="{00000000-0005-0000-0000-00004D750000}"/>
    <cellStyle name="표준 2 27 4" xfId="28555" xr:uid="{00000000-0005-0000-0000-00004E750000}"/>
    <cellStyle name="표준 2 27 4 2" xfId="28556" xr:uid="{00000000-0005-0000-0000-00004F750000}"/>
    <cellStyle name="표준 2 27 5" xfId="28557" xr:uid="{00000000-0005-0000-0000-000050750000}"/>
    <cellStyle name="표준 2 27 5 2" xfId="28558" xr:uid="{00000000-0005-0000-0000-000051750000}"/>
    <cellStyle name="표준 2 27 6" xfId="28559" xr:uid="{00000000-0005-0000-0000-000052750000}"/>
    <cellStyle name="표준 2 27 6 2" xfId="28560" xr:uid="{00000000-0005-0000-0000-000053750000}"/>
    <cellStyle name="표준 2 27 7" xfId="28561" xr:uid="{00000000-0005-0000-0000-000054750000}"/>
    <cellStyle name="표준 2 28" xfId="28562" xr:uid="{00000000-0005-0000-0000-000055750000}"/>
    <cellStyle name="표준 2 28 2" xfId="28563" xr:uid="{00000000-0005-0000-0000-000056750000}"/>
    <cellStyle name="표준 2 28 2 2" xfId="28564" xr:uid="{00000000-0005-0000-0000-000057750000}"/>
    <cellStyle name="표준 2 28 3" xfId="28565" xr:uid="{00000000-0005-0000-0000-000058750000}"/>
    <cellStyle name="표준 2 28 3 2" xfId="28566" xr:uid="{00000000-0005-0000-0000-000059750000}"/>
    <cellStyle name="표준 2 28 4" xfId="28567" xr:uid="{00000000-0005-0000-0000-00005A750000}"/>
    <cellStyle name="표준 2 28 4 2" xfId="28568" xr:uid="{00000000-0005-0000-0000-00005B750000}"/>
    <cellStyle name="표준 2 28 5" xfId="28569" xr:uid="{00000000-0005-0000-0000-00005C750000}"/>
    <cellStyle name="표준 2 28 5 2" xfId="28570" xr:uid="{00000000-0005-0000-0000-00005D750000}"/>
    <cellStyle name="표준 2 28 6" xfId="28571" xr:uid="{00000000-0005-0000-0000-00005E750000}"/>
    <cellStyle name="표준 2 28 6 2" xfId="28572" xr:uid="{00000000-0005-0000-0000-00005F750000}"/>
    <cellStyle name="표준 2 28 7" xfId="28573" xr:uid="{00000000-0005-0000-0000-000060750000}"/>
    <cellStyle name="표준 2 29" xfId="28574" xr:uid="{00000000-0005-0000-0000-000061750000}"/>
    <cellStyle name="표준 2 29 2" xfId="28575" xr:uid="{00000000-0005-0000-0000-000062750000}"/>
    <cellStyle name="표준 2 29 2 2" xfId="28576" xr:uid="{00000000-0005-0000-0000-000063750000}"/>
    <cellStyle name="표준 2 29 3" xfId="28577" xr:uid="{00000000-0005-0000-0000-000064750000}"/>
    <cellStyle name="표준 2 29 3 2" xfId="28578" xr:uid="{00000000-0005-0000-0000-000065750000}"/>
    <cellStyle name="표준 2 29 4" xfId="28579" xr:uid="{00000000-0005-0000-0000-000066750000}"/>
    <cellStyle name="표준 2 29 4 2" xfId="28580" xr:uid="{00000000-0005-0000-0000-000067750000}"/>
    <cellStyle name="표준 2 29 5" xfId="28581" xr:uid="{00000000-0005-0000-0000-000068750000}"/>
    <cellStyle name="표준 2 29 5 2" xfId="28582" xr:uid="{00000000-0005-0000-0000-000069750000}"/>
    <cellStyle name="표준 2 29 6" xfId="28583" xr:uid="{00000000-0005-0000-0000-00006A750000}"/>
    <cellStyle name="표준 2 29 6 2" xfId="28584" xr:uid="{00000000-0005-0000-0000-00006B750000}"/>
    <cellStyle name="표준 2 29 7" xfId="28585" xr:uid="{00000000-0005-0000-0000-00006C750000}"/>
    <cellStyle name="표준 2 3" xfId="28586" xr:uid="{00000000-0005-0000-0000-00006D750000}"/>
    <cellStyle name="표준 2 3 10" xfId="28587" xr:uid="{00000000-0005-0000-0000-00006E750000}"/>
    <cellStyle name="표준 2 3 10 2" xfId="28588" xr:uid="{00000000-0005-0000-0000-00006F750000}"/>
    <cellStyle name="표준 2 3 11" xfId="28589" xr:uid="{00000000-0005-0000-0000-000070750000}"/>
    <cellStyle name="표준 2 3 11 2" xfId="28590" xr:uid="{00000000-0005-0000-0000-000071750000}"/>
    <cellStyle name="표준 2 3 12" xfId="28591" xr:uid="{00000000-0005-0000-0000-000072750000}"/>
    <cellStyle name="표준 2 3 12 2" xfId="28592" xr:uid="{00000000-0005-0000-0000-000073750000}"/>
    <cellStyle name="표준 2 3 2" xfId="28593" xr:uid="{00000000-0005-0000-0000-000074750000}"/>
    <cellStyle name="표준 2 3 2 2" xfId="28594" xr:uid="{00000000-0005-0000-0000-000075750000}"/>
    <cellStyle name="표준 2 3 2 2 2" xfId="28595" xr:uid="{00000000-0005-0000-0000-000076750000}"/>
    <cellStyle name="표준 2 3 2 2 2 2" xfId="28596" xr:uid="{00000000-0005-0000-0000-000077750000}"/>
    <cellStyle name="표준 2 3 2 2 2 2 2" xfId="28597" xr:uid="{00000000-0005-0000-0000-000078750000}"/>
    <cellStyle name="표준 2 3 2 2 2 2 2 2" xfId="28598" xr:uid="{00000000-0005-0000-0000-000079750000}"/>
    <cellStyle name="표준 2 3 2 2 2 2 2 3" xfId="28599" xr:uid="{00000000-0005-0000-0000-00007A750000}"/>
    <cellStyle name="표준 2 3 2 2 2 2 3" xfId="28600" xr:uid="{00000000-0005-0000-0000-00007B750000}"/>
    <cellStyle name="표준 2 3 2 2 2 2 3 2" xfId="28601" xr:uid="{00000000-0005-0000-0000-00007C750000}"/>
    <cellStyle name="표준 2 3 2 2 2 3" xfId="28602" xr:uid="{00000000-0005-0000-0000-00007D750000}"/>
    <cellStyle name="표준 2 3 2 2 2 4" xfId="28603" xr:uid="{00000000-0005-0000-0000-00007E750000}"/>
    <cellStyle name="표준 2 3 2 2 3" xfId="28604" xr:uid="{00000000-0005-0000-0000-00007F750000}"/>
    <cellStyle name="표준 2 3 2 2 3 2" xfId="28605" xr:uid="{00000000-0005-0000-0000-000080750000}"/>
    <cellStyle name="표준 2 3 2 2 3 3" xfId="28606" xr:uid="{00000000-0005-0000-0000-000081750000}"/>
    <cellStyle name="표준 2 3 2 2 4" xfId="28607" xr:uid="{00000000-0005-0000-0000-000082750000}"/>
    <cellStyle name="표준 2 3 2 2 4 2" xfId="28608" xr:uid="{00000000-0005-0000-0000-000083750000}"/>
    <cellStyle name="표준 2 3 2 2 5" xfId="28609" xr:uid="{00000000-0005-0000-0000-000084750000}"/>
    <cellStyle name="표준 2 3 2 2 5 2" xfId="28610" xr:uid="{00000000-0005-0000-0000-000085750000}"/>
    <cellStyle name="표준 2 3 2 3" xfId="28611" xr:uid="{00000000-0005-0000-0000-000086750000}"/>
    <cellStyle name="표준 2 3 2 3 2" xfId="28612" xr:uid="{00000000-0005-0000-0000-000087750000}"/>
    <cellStyle name="표준 2 3 2 3 2 2" xfId="28613" xr:uid="{00000000-0005-0000-0000-000088750000}"/>
    <cellStyle name="표준 2 3 2 3 2 3" xfId="28614" xr:uid="{00000000-0005-0000-0000-000089750000}"/>
    <cellStyle name="표준 2 3 2 3 3" xfId="28615" xr:uid="{00000000-0005-0000-0000-00008A750000}"/>
    <cellStyle name="표준 2 3 2 3 3 2" xfId="28616" xr:uid="{00000000-0005-0000-0000-00008B750000}"/>
    <cellStyle name="표준 2 3 2 3 4" xfId="28617" xr:uid="{00000000-0005-0000-0000-00008C750000}"/>
    <cellStyle name="표준 2 3 2 4" xfId="28618" xr:uid="{00000000-0005-0000-0000-00008D750000}"/>
    <cellStyle name="표준 2 3 2 5" xfId="28619" xr:uid="{00000000-0005-0000-0000-00008E750000}"/>
    <cellStyle name="표준 2 3 2 6" xfId="28620" xr:uid="{00000000-0005-0000-0000-00008F750000}"/>
    <cellStyle name="표준 2 3 2 6 2" xfId="28621" xr:uid="{00000000-0005-0000-0000-000090750000}"/>
    <cellStyle name="표준 2 3 3" xfId="28622" xr:uid="{00000000-0005-0000-0000-000091750000}"/>
    <cellStyle name="표준 2 3 3 2" xfId="28623" xr:uid="{00000000-0005-0000-0000-000092750000}"/>
    <cellStyle name="표준 2 3 3 2 2" xfId="28624" xr:uid="{00000000-0005-0000-0000-000093750000}"/>
    <cellStyle name="표준 2 3 3 3" xfId="28625" xr:uid="{00000000-0005-0000-0000-000094750000}"/>
    <cellStyle name="표준 2 3 3 3 2" xfId="28626" xr:uid="{00000000-0005-0000-0000-000095750000}"/>
    <cellStyle name="표준 2 3 3 4" xfId="28627" xr:uid="{00000000-0005-0000-0000-000096750000}"/>
    <cellStyle name="표준 2 3 4" xfId="28628" xr:uid="{00000000-0005-0000-0000-000097750000}"/>
    <cellStyle name="표준 2 3 4 2" xfId="28629" xr:uid="{00000000-0005-0000-0000-000098750000}"/>
    <cellStyle name="표준 2 3 4 2 2" xfId="28630" xr:uid="{00000000-0005-0000-0000-000099750000}"/>
    <cellStyle name="표준 2 3 4 3" xfId="28631" xr:uid="{00000000-0005-0000-0000-00009A750000}"/>
    <cellStyle name="표준 2 3 4 3 2" xfId="28632" xr:uid="{00000000-0005-0000-0000-00009B750000}"/>
    <cellStyle name="표준 2 3 4 4" xfId="28633" xr:uid="{00000000-0005-0000-0000-00009C750000}"/>
    <cellStyle name="표준 2 3 5" xfId="28634" xr:uid="{00000000-0005-0000-0000-00009D750000}"/>
    <cellStyle name="표준 2 3 5 2" xfId="28635" xr:uid="{00000000-0005-0000-0000-00009E750000}"/>
    <cellStyle name="표준 2 3 5 2 2" xfId="28636" xr:uid="{00000000-0005-0000-0000-00009F750000}"/>
    <cellStyle name="표준 2 3 5 2 2 2" xfId="28637" xr:uid="{00000000-0005-0000-0000-0000A0750000}"/>
    <cellStyle name="표준 2 3 5 2 2 3" xfId="28638" xr:uid="{00000000-0005-0000-0000-0000A1750000}"/>
    <cellStyle name="표준 2 3 5 2 3" xfId="28639" xr:uid="{00000000-0005-0000-0000-0000A2750000}"/>
    <cellStyle name="표준 2 3 5 2 3 2" xfId="28640" xr:uid="{00000000-0005-0000-0000-0000A3750000}"/>
    <cellStyle name="표준 2 3 5 2 4" xfId="28641" xr:uid="{00000000-0005-0000-0000-0000A4750000}"/>
    <cellStyle name="표준 2 3 5 2 4 2" xfId="28642" xr:uid="{00000000-0005-0000-0000-0000A5750000}"/>
    <cellStyle name="표준 2 3 5 3" xfId="28643" xr:uid="{00000000-0005-0000-0000-0000A6750000}"/>
    <cellStyle name="표준 2 3 5 3 2" xfId="28644" xr:uid="{00000000-0005-0000-0000-0000A7750000}"/>
    <cellStyle name="표준 2 3 5 4" xfId="28645" xr:uid="{00000000-0005-0000-0000-0000A8750000}"/>
    <cellStyle name="표준 2 3 5 5" xfId="28646" xr:uid="{00000000-0005-0000-0000-0000A9750000}"/>
    <cellStyle name="표준 2 3 5 5 2" xfId="28647" xr:uid="{00000000-0005-0000-0000-0000AA750000}"/>
    <cellStyle name="표준 2 3 6" xfId="28648" xr:uid="{00000000-0005-0000-0000-0000AB750000}"/>
    <cellStyle name="표준 2 3 6 2" xfId="28649" xr:uid="{00000000-0005-0000-0000-0000AC750000}"/>
    <cellStyle name="표준 2 3 6 2 2" xfId="28650" xr:uid="{00000000-0005-0000-0000-0000AD750000}"/>
    <cellStyle name="표준 2 3 6 2 2 2" xfId="28651" xr:uid="{00000000-0005-0000-0000-0000AE750000}"/>
    <cellStyle name="표준 2 3 6 2 3" xfId="28652" xr:uid="{00000000-0005-0000-0000-0000AF750000}"/>
    <cellStyle name="표준 2 3 6 3" xfId="28653" xr:uid="{00000000-0005-0000-0000-0000B0750000}"/>
    <cellStyle name="표준 2 3 6 3 2" xfId="28654" xr:uid="{00000000-0005-0000-0000-0000B1750000}"/>
    <cellStyle name="표준 2 3 6 4" xfId="28655" xr:uid="{00000000-0005-0000-0000-0000B2750000}"/>
    <cellStyle name="표준 2 3 6 4 2" xfId="28656" xr:uid="{00000000-0005-0000-0000-0000B3750000}"/>
    <cellStyle name="표준 2 3 7" xfId="28657" xr:uid="{00000000-0005-0000-0000-0000B4750000}"/>
    <cellStyle name="표준 2 3 7 2" xfId="28658" xr:uid="{00000000-0005-0000-0000-0000B5750000}"/>
    <cellStyle name="표준 2 3 7 2 2" xfId="28659" xr:uid="{00000000-0005-0000-0000-0000B6750000}"/>
    <cellStyle name="표준 2 3 7 3" xfId="28660" xr:uid="{00000000-0005-0000-0000-0000B7750000}"/>
    <cellStyle name="표준 2 3 7 3 2" xfId="28661" xr:uid="{00000000-0005-0000-0000-0000B8750000}"/>
    <cellStyle name="표준 2 3 7 4" xfId="28662" xr:uid="{00000000-0005-0000-0000-0000B9750000}"/>
    <cellStyle name="표준 2 3 8" xfId="28663" xr:uid="{00000000-0005-0000-0000-0000BA750000}"/>
    <cellStyle name="표준 2 3 8 2" xfId="28664" xr:uid="{00000000-0005-0000-0000-0000BB750000}"/>
    <cellStyle name="표준 2 3 8 2 2" xfId="28665" xr:uid="{00000000-0005-0000-0000-0000BC750000}"/>
    <cellStyle name="표준 2 3 8 3" xfId="28666" xr:uid="{00000000-0005-0000-0000-0000BD750000}"/>
    <cellStyle name="표준 2 3 8 3 2" xfId="28667" xr:uid="{00000000-0005-0000-0000-0000BE750000}"/>
    <cellStyle name="표준 2 3 8 4" xfId="28668" xr:uid="{00000000-0005-0000-0000-0000BF750000}"/>
    <cellStyle name="표준 2 3 9" xfId="28669" xr:uid="{00000000-0005-0000-0000-0000C0750000}"/>
    <cellStyle name="표준 2 3 9 2" xfId="28670" xr:uid="{00000000-0005-0000-0000-0000C1750000}"/>
    <cellStyle name="표준 2 3 9 2 2" xfId="28671" xr:uid="{00000000-0005-0000-0000-0000C2750000}"/>
    <cellStyle name="표준 2 3 9 3" xfId="28672" xr:uid="{00000000-0005-0000-0000-0000C3750000}"/>
    <cellStyle name="표준 2 30" xfId="28673" xr:uid="{00000000-0005-0000-0000-0000C4750000}"/>
    <cellStyle name="표준 2 30 2" xfId="28674" xr:uid="{00000000-0005-0000-0000-0000C5750000}"/>
    <cellStyle name="표준 2 30 2 2" xfId="28675" xr:uid="{00000000-0005-0000-0000-0000C6750000}"/>
    <cellStyle name="표준 2 30 3" xfId="28676" xr:uid="{00000000-0005-0000-0000-0000C7750000}"/>
    <cellStyle name="표준 2 30 3 2" xfId="28677" xr:uid="{00000000-0005-0000-0000-0000C8750000}"/>
    <cellStyle name="표준 2 30 4" xfId="28678" xr:uid="{00000000-0005-0000-0000-0000C9750000}"/>
    <cellStyle name="표준 2 30 4 2" xfId="28679" xr:uid="{00000000-0005-0000-0000-0000CA750000}"/>
    <cellStyle name="표준 2 30 5" xfId="28680" xr:uid="{00000000-0005-0000-0000-0000CB750000}"/>
    <cellStyle name="표준 2 30 5 2" xfId="28681" xr:uid="{00000000-0005-0000-0000-0000CC750000}"/>
    <cellStyle name="표준 2 30 6" xfId="28682" xr:uid="{00000000-0005-0000-0000-0000CD750000}"/>
    <cellStyle name="표준 2 30 6 2" xfId="28683" xr:uid="{00000000-0005-0000-0000-0000CE750000}"/>
    <cellStyle name="표준 2 30 7" xfId="28684" xr:uid="{00000000-0005-0000-0000-0000CF750000}"/>
    <cellStyle name="표준 2 31" xfId="28685" xr:uid="{00000000-0005-0000-0000-0000D0750000}"/>
    <cellStyle name="표준 2 31 2" xfId="28686" xr:uid="{00000000-0005-0000-0000-0000D1750000}"/>
    <cellStyle name="표준 2 31 2 2" xfId="28687" xr:uid="{00000000-0005-0000-0000-0000D2750000}"/>
    <cellStyle name="표준 2 31 3" xfId="28688" xr:uid="{00000000-0005-0000-0000-0000D3750000}"/>
    <cellStyle name="표준 2 31 3 2" xfId="28689" xr:uid="{00000000-0005-0000-0000-0000D4750000}"/>
    <cellStyle name="표준 2 31 4" xfId="28690" xr:uid="{00000000-0005-0000-0000-0000D5750000}"/>
    <cellStyle name="표준 2 31 4 2" xfId="28691" xr:uid="{00000000-0005-0000-0000-0000D6750000}"/>
    <cellStyle name="표준 2 31 5" xfId="28692" xr:uid="{00000000-0005-0000-0000-0000D7750000}"/>
    <cellStyle name="표준 2 31 5 2" xfId="28693" xr:uid="{00000000-0005-0000-0000-0000D8750000}"/>
    <cellStyle name="표준 2 31 6" xfId="28694" xr:uid="{00000000-0005-0000-0000-0000D9750000}"/>
    <cellStyle name="표준 2 31 6 2" xfId="28695" xr:uid="{00000000-0005-0000-0000-0000DA750000}"/>
    <cellStyle name="표준 2 31 7" xfId="28696" xr:uid="{00000000-0005-0000-0000-0000DB750000}"/>
    <cellStyle name="표준 2 32" xfId="28697" xr:uid="{00000000-0005-0000-0000-0000DC750000}"/>
    <cellStyle name="표준 2 32 2" xfId="28698" xr:uid="{00000000-0005-0000-0000-0000DD750000}"/>
    <cellStyle name="표준 2 32 2 2" xfId="28699" xr:uid="{00000000-0005-0000-0000-0000DE750000}"/>
    <cellStyle name="표준 2 32 3" xfId="28700" xr:uid="{00000000-0005-0000-0000-0000DF750000}"/>
    <cellStyle name="표준 2 32 3 2" xfId="28701" xr:uid="{00000000-0005-0000-0000-0000E0750000}"/>
    <cellStyle name="표준 2 32 4" xfId="28702" xr:uid="{00000000-0005-0000-0000-0000E1750000}"/>
    <cellStyle name="표준 2 32 4 2" xfId="28703" xr:uid="{00000000-0005-0000-0000-0000E2750000}"/>
    <cellStyle name="표준 2 32 5" xfId="28704" xr:uid="{00000000-0005-0000-0000-0000E3750000}"/>
    <cellStyle name="표준 2 32 5 2" xfId="28705" xr:uid="{00000000-0005-0000-0000-0000E4750000}"/>
    <cellStyle name="표준 2 32 6" xfId="28706" xr:uid="{00000000-0005-0000-0000-0000E5750000}"/>
    <cellStyle name="표준 2 32 6 2" xfId="28707" xr:uid="{00000000-0005-0000-0000-0000E6750000}"/>
    <cellStyle name="표준 2 32 7" xfId="28708" xr:uid="{00000000-0005-0000-0000-0000E7750000}"/>
    <cellStyle name="표준 2 33" xfId="28709" xr:uid="{00000000-0005-0000-0000-0000E8750000}"/>
    <cellStyle name="표준 2 33 2" xfId="28710" xr:uid="{00000000-0005-0000-0000-0000E9750000}"/>
    <cellStyle name="표준 2 33 2 2" xfId="28711" xr:uid="{00000000-0005-0000-0000-0000EA750000}"/>
    <cellStyle name="표준 2 33 3" xfId="28712" xr:uid="{00000000-0005-0000-0000-0000EB750000}"/>
    <cellStyle name="표준 2 33 3 2" xfId="28713" xr:uid="{00000000-0005-0000-0000-0000EC750000}"/>
    <cellStyle name="표준 2 33 4" xfId="28714" xr:uid="{00000000-0005-0000-0000-0000ED750000}"/>
    <cellStyle name="표준 2 33 4 2" xfId="28715" xr:uid="{00000000-0005-0000-0000-0000EE750000}"/>
    <cellStyle name="표준 2 33 5" xfId="28716" xr:uid="{00000000-0005-0000-0000-0000EF750000}"/>
    <cellStyle name="표준 2 33 5 2" xfId="28717" xr:uid="{00000000-0005-0000-0000-0000F0750000}"/>
    <cellStyle name="표준 2 33 6" xfId="28718" xr:uid="{00000000-0005-0000-0000-0000F1750000}"/>
    <cellStyle name="표준 2 33 6 2" xfId="28719" xr:uid="{00000000-0005-0000-0000-0000F2750000}"/>
    <cellStyle name="표준 2 33 7" xfId="28720" xr:uid="{00000000-0005-0000-0000-0000F3750000}"/>
    <cellStyle name="표준 2 34" xfId="28721" xr:uid="{00000000-0005-0000-0000-0000F4750000}"/>
    <cellStyle name="표준 2 34 2" xfId="28722" xr:uid="{00000000-0005-0000-0000-0000F5750000}"/>
    <cellStyle name="표준 2 34 2 2" xfId="28723" xr:uid="{00000000-0005-0000-0000-0000F6750000}"/>
    <cellStyle name="표준 2 34 3" xfId="28724" xr:uid="{00000000-0005-0000-0000-0000F7750000}"/>
    <cellStyle name="표준 2 34 3 2" xfId="28725" xr:uid="{00000000-0005-0000-0000-0000F8750000}"/>
    <cellStyle name="표준 2 34 4" xfId="28726" xr:uid="{00000000-0005-0000-0000-0000F9750000}"/>
    <cellStyle name="표준 2 34 4 2" xfId="28727" xr:uid="{00000000-0005-0000-0000-0000FA750000}"/>
    <cellStyle name="표준 2 34 5" xfId="28728" xr:uid="{00000000-0005-0000-0000-0000FB750000}"/>
    <cellStyle name="표준 2 34 5 2" xfId="28729" xr:uid="{00000000-0005-0000-0000-0000FC750000}"/>
    <cellStyle name="표준 2 34 6" xfId="28730" xr:uid="{00000000-0005-0000-0000-0000FD750000}"/>
    <cellStyle name="표준 2 34 6 2" xfId="28731" xr:uid="{00000000-0005-0000-0000-0000FE750000}"/>
    <cellStyle name="표준 2 34 7" xfId="28732" xr:uid="{00000000-0005-0000-0000-0000FF750000}"/>
    <cellStyle name="표준 2 35" xfId="28733" xr:uid="{00000000-0005-0000-0000-000000760000}"/>
    <cellStyle name="표준 2 35 2" xfId="28734" xr:uid="{00000000-0005-0000-0000-000001760000}"/>
    <cellStyle name="표준 2 35 2 2" xfId="28735" xr:uid="{00000000-0005-0000-0000-000002760000}"/>
    <cellStyle name="표준 2 35 3" xfId="28736" xr:uid="{00000000-0005-0000-0000-000003760000}"/>
    <cellStyle name="표준 2 35 3 2" xfId="28737" xr:uid="{00000000-0005-0000-0000-000004760000}"/>
    <cellStyle name="표준 2 35 4" xfId="28738" xr:uid="{00000000-0005-0000-0000-000005760000}"/>
    <cellStyle name="표준 2 35 4 2" xfId="28739" xr:uid="{00000000-0005-0000-0000-000006760000}"/>
    <cellStyle name="표준 2 35 5" xfId="28740" xr:uid="{00000000-0005-0000-0000-000007760000}"/>
    <cellStyle name="표준 2 35 5 2" xfId="28741" xr:uid="{00000000-0005-0000-0000-000008760000}"/>
    <cellStyle name="표준 2 35 6" xfId="28742" xr:uid="{00000000-0005-0000-0000-000009760000}"/>
    <cellStyle name="표준 2 35 6 2" xfId="28743" xr:uid="{00000000-0005-0000-0000-00000A760000}"/>
    <cellStyle name="표준 2 35 7" xfId="28744" xr:uid="{00000000-0005-0000-0000-00000B760000}"/>
    <cellStyle name="표준 2 36" xfId="28745" xr:uid="{00000000-0005-0000-0000-00000C760000}"/>
    <cellStyle name="표준 2 36 2" xfId="28746" xr:uid="{00000000-0005-0000-0000-00000D760000}"/>
    <cellStyle name="표준 2 36 2 2" xfId="28747" xr:uid="{00000000-0005-0000-0000-00000E760000}"/>
    <cellStyle name="표준 2 36 3" xfId="28748" xr:uid="{00000000-0005-0000-0000-00000F760000}"/>
    <cellStyle name="표준 2 36 3 2" xfId="28749" xr:uid="{00000000-0005-0000-0000-000010760000}"/>
    <cellStyle name="표준 2 36 4" xfId="28750" xr:uid="{00000000-0005-0000-0000-000011760000}"/>
    <cellStyle name="표준 2 36 4 2" xfId="28751" xr:uid="{00000000-0005-0000-0000-000012760000}"/>
    <cellStyle name="표준 2 36 5" xfId="28752" xr:uid="{00000000-0005-0000-0000-000013760000}"/>
    <cellStyle name="표준 2 36 5 2" xfId="28753" xr:uid="{00000000-0005-0000-0000-000014760000}"/>
    <cellStyle name="표준 2 36 6" xfId="28754" xr:uid="{00000000-0005-0000-0000-000015760000}"/>
    <cellStyle name="표준 2 36 6 2" xfId="28755" xr:uid="{00000000-0005-0000-0000-000016760000}"/>
    <cellStyle name="표준 2 36 7" xfId="28756" xr:uid="{00000000-0005-0000-0000-000017760000}"/>
    <cellStyle name="표준 2 37" xfId="28757" xr:uid="{00000000-0005-0000-0000-000018760000}"/>
    <cellStyle name="표준 2 37 2" xfId="28758" xr:uid="{00000000-0005-0000-0000-000019760000}"/>
    <cellStyle name="표준 2 37 2 2" xfId="28759" xr:uid="{00000000-0005-0000-0000-00001A760000}"/>
    <cellStyle name="표준 2 37 3" xfId="28760" xr:uid="{00000000-0005-0000-0000-00001B760000}"/>
    <cellStyle name="표준 2 37 3 2" xfId="28761" xr:uid="{00000000-0005-0000-0000-00001C760000}"/>
    <cellStyle name="표준 2 37 4" xfId="28762" xr:uid="{00000000-0005-0000-0000-00001D760000}"/>
    <cellStyle name="표준 2 37 4 2" xfId="28763" xr:uid="{00000000-0005-0000-0000-00001E760000}"/>
    <cellStyle name="표준 2 37 5" xfId="28764" xr:uid="{00000000-0005-0000-0000-00001F760000}"/>
    <cellStyle name="표준 2 37 5 2" xfId="28765" xr:uid="{00000000-0005-0000-0000-000020760000}"/>
    <cellStyle name="표준 2 37 6" xfId="28766" xr:uid="{00000000-0005-0000-0000-000021760000}"/>
    <cellStyle name="표준 2 37 6 2" xfId="28767" xr:uid="{00000000-0005-0000-0000-000022760000}"/>
    <cellStyle name="표준 2 37 7" xfId="28768" xr:uid="{00000000-0005-0000-0000-000023760000}"/>
    <cellStyle name="표준 2 38" xfId="28769" xr:uid="{00000000-0005-0000-0000-000024760000}"/>
    <cellStyle name="표준 2 38 2" xfId="28770" xr:uid="{00000000-0005-0000-0000-000025760000}"/>
    <cellStyle name="표준 2 38 2 2" xfId="28771" xr:uid="{00000000-0005-0000-0000-000026760000}"/>
    <cellStyle name="표준 2 38 3" xfId="28772" xr:uid="{00000000-0005-0000-0000-000027760000}"/>
    <cellStyle name="표준 2 38 3 2" xfId="28773" xr:uid="{00000000-0005-0000-0000-000028760000}"/>
    <cellStyle name="표준 2 38 4" xfId="28774" xr:uid="{00000000-0005-0000-0000-000029760000}"/>
    <cellStyle name="표준 2 38 4 2" xfId="28775" xr:uid="{00000000-0005-0000-0000-00002A760000}"/>
    <cellStyle name="표준 2 38 5" xfId="28776" xr:uid="{00000000-0005-0000-0000-00002B760000}"/>
    <cellStyle name="표준 2 38 5 2" xfId="28777" xr:uid="{00000000-0005-0000-0000-00002C760000}"/>
    <cellStyle name="표준 2 38 6" xfId="28778" xr:uid="{00000000-0005-0000-0000-00002D760000}"/>
    <cellStyle name="표준 2 38 6 2" xfId="28779" xr:uid="{00000000-0005-0000-0000-00002E760000}"/>
    <cellStyle name="표준 2 38 7" xfId="28780" xr:uid="{00000000-0005-0000-0000-00002F760000}"/>
    <cellStyle name="표준 2 39" xfId="28781" xr:uid="{00000000-0005-0000-0000-000030760000}"/>
    <cellStyle name="표준 2 39 2" xfId="28782" xr:uid="{00000000-0005-0000-0000-000031760000}"/>
    <cellStyle name="표준 2 39 2 2" xfId="28783" xr:uid="{00000000-0005-0000-0000-000032760000}"/>
    <cellStyle name="표준 2 39 3" xfId="28784" xr:uid="{00000000-0005-0000-0000-000033760000}"/>
    <cellStyle name="표준 2 39 3 2" xfId="28785" xr:uid="{00000000-0005-0000-0000-000034760000}"/>
    <cellStyle name="표준 2 39 4" xfId="28786" xr:uid="{00000000-0005-0000-0000-000035760000}"/>
    <cellStyle name="표준 2 39 4 2" xfId="28787" xr:uid="{00000000-0005-0000-0000-000036760000}"/>
    <cellStyle name="표준 2 39 5" xfId="28788" xr:uid="{00000000-0005-0000-0000-000037760000}"/>
    <cellStyle name="표준 2 39 5 2" xfId="28789" xr:uid="{00000000-0005-0000-0000-000038760000}"/>
    <cellStyle name="표준 2 39 6" xfId="28790" xr:uid="{00000000-0005-0000-0000-000039760000}"/>
    <cellStyle name="표준 2 39 6 2" xfId="28791" xr:uid="{00000000-0005-0000-0000-00003A760000}"/>
    <cellStyle name="표준 2 39 7" xfId="28792" xr:uid="{00000000-0005-0000-0000-00003B760000}"/>
    <cellStyle name="표준 2 4" xfId="28793" xr:uid="{00000000-0005-0000-0000-00003C760000}"/>
    <cellStyle name="표준 2 4 10" xfId="28794" xr:uid="{00000000-0005-0000-0000-00003D760000}"/>
    <cellStyle name="표준 2 4 10 2" xfId="28795" xr:uid="{00000000-0005-0000-0000-00003E760000}"/>
    <cellStyle name="표준 2 4 10 2 2" xfId="28796" xr:uid="{00000000-0005-0000-0000-00003F760000}"/>
    <cellStyle name="표준 2 4 10 3" xfId="28797" xr:uid="{00000000-0005-0000-0000-000040760000}"/>
    <cellStyle name="표준 2 4 11" xfId="28798" xr:uid="{00000000-0005-0000-0000-000041760000}"/>
    <cellStyle name="표준 2 4 11 2" xfId="28799" xr:uid="{00000000-0005-0000-0000-000042760000}"/>
    <cellStyle name="표준 2 4 11 2 2" xfId="28800" xr:uid="{00000000-0005-0000-0000-000043760000}"/>
    <cellStyle name="표준 2 4 11 3" xfId="28801" xr:uid="{00000000-0005-0000-0000-000044760000}"/>
    <cellStyle name="표준 2 4 12" xfId="28802" xr:uid="{00000000-0005-0000-0000-000045760000}"/>
    <cellStyle name="표준 2 4 12 2" xfId="28803" xr:uid="{00000000-0005-0000-0000-000046760000}"/>
    <cellStyle name="표준 2 4 13" xfId="28804" xr:uid="{00000000-0005-0000-0000-000047760000}"/>
    <cellStyle name="표준 2 4 13 2" xfId="28805" xr:uid="{00000000-0005-0000-0000-000048760000}"/>
    <cellStyle name="표준 2 4 14" xfId="28806" xr:uid="{00000000-0005-0000-0000-000049760000}"/>
    <cellStyle name="표준 2 4 2" xfId="28807" xr:uid="{00000000-0005-0000-0000-00004A760000}"/>
    <cellStyle name="표준 2 4 2 2" xfId="28808" xr:uid="{00000000-0005-0000-0000-00004B760000}"/>
    <cellStyle name="표준 2 4 2 2 2" xfId="28809" xr:uid="{00000000-0005-0000-0000-00004C760000}"/>
    <cellStyle name="표준 2 4 2 3" xfId="28810" xr:uid="{00000000-0005-0000-0000-00004D760000}"/>
    <cellStyle name="표준 2 4 2 3 2" xfId="28811" xr:uid="{00000000-0005-0000-0000-00004E760000}"/>
    <cellStyle name="표준 2 4 2 4" xfId="28812" xr:uid="{00000000-0005-0000-0000-00004F760000}"/>
    <cellStyle name="표준 2 4 3" xfId="28813" xr:uid="{00000000-0005-0000-0000-000050760000}"/>
    <cellStyle name="표준 2 4 3 2" xfId="28814" xr:uid="{00000000-0005-0000-0000-000051760000}"/>
    <cellStyle name="표준 2 4 3 2 2" xfId="28815" xr:uid="{00000000-0005-0000-0000-000052760000}"/>
    <cellStyle name="표준 2 4 3 3" xfId="28816" xr:uid="{00000000-0005-0000-0000-000053760000}"/>
    <cellStyle name="표준 2 4 3 3 2" xfId="28817" xr:uid="{00000000-0005-0000-0000-000054760000}"/>
    <cellStyle name="표준 2 4 3 4" xfId="28818" xr:uid="{00000000-0005-0000-0000-000055760000}"/>
    <cellStyle name="표준 2 4 4" xfId="28819" xr:uid="{00000000-0005-0000-0000-000056760000}"/>
    <cellStyle name="표준 2 4 4 2" xfId="28820" xr:uid="{00000000-0005-0000-0000-000057760000}"/>
    <cellStyle name="표준 2 4 4 2 2" xfId="28821" xr:uid="{00000000-0005-0000-0000-000058760000}"/>
    <cellStyle name="표준 2 4 4 3" xfId="28822" xr:uid="{00000000-0005-0000-0000-000059760000}"/>
    <cellStyle name="표준 2 4 4 3 2" xfId="28823" xr:uid="{00000000-0005-0000-0000-00005A760000}"/>
    <cellStyle name="표준 2 4 4 4" xfId="28824" xr:uid="{00000000-0005-0000-0000-00005B760000}"/>
    <cellStyle name="표준 2 4 5" xfId="28825" xr:uid="{00000000-0005-0000-0000-00005C760000}"/>
    <cellStyle name="표준 2 4 5 2" xfId="28826" xr:uid="{00000000-0005-0000-0000-00005D760000}"/>
    <cellStyle name="표준 2 4 5 2 2" xfId="28827" xr:uid="{00000000-0005-0000-0000-00005E760000}"/>
    <cellStyle name="표준 2 4 5 3" xfId="28828" xr:uid="{00000000-0005-0000-0000-00005F760000}"/>
    <cellStyle name="표준 2 4 5 3 2" xfId="28829" xr:uid="{00000000-0005-0000-0000-000060760000}"/>
    <cellStyle name="표준 2 4 5 4" xfId="28830" xr:uid="{00000000-0005-0000-0000-000061760000}"/>
    <cellStyle name="표준 2 4 6" xfId="28831" xr:uid="{00000000-0005-0000-0000-000062760000}"/>
    <cellStyle name="표준 2 4 6 2" xfId="28832" xr:uid="{00000000-0005-0000-0000-000063760000}"/>
    <cellStyle name="표준 2 4 6 2 2" xfId="28833" xr:uid="{00000000-0005-0000-0000-000064760000}"/>
    <cellStyle name="표준 2 4 6 3" xfId="28834" xr:uid="{00000000-0005-0000-0000-000065760000}"/>
    <cellStyle name="표준 2 4 6 3 2" xfId="28835" xr:uid="{00000000-0005-0000-0000-000066760000}"/>
    <cellStyle name="표준 2 4 6 4" xfId="28836" xr:uid="{00000000-0005-0000-0000-000067760000}"/>
    <cellStyle name="표준 2 4 7" xfId="28837" xr:uid="{00000000-0005-0000-0000-000068760000}"/>
    <cellStyle name="표준 2 4 7 2" xfId="28838" xr:uid="{00000000-0005-0000-0000-000069760000}"/>
    <cellStyle name="표준 2 4 7 2 2" xfId="28839" xr:uid="{00000000-0005-0000-0000-00006A760000}"/>
    <cellStyle name="표준 2 4 7 3" xfId="28840" xr:uid="{00000000-0005-0000-0000-00006B760000}"/>
    <cellStyle name="표준 2 4 7 3 2" xfId="28841" xr:uid="{00000000-0005-0000-0000-00006C760000}"/>
    <cellStyle name="표준 2 4 7 4" xfId="28842" xr:uid="{00000000-0005-0000-0000-00006D760000}"/>
    <cellStyle name="표준 2 4 8" xfId="28843" xr:uid="{00000000-0005-0000-0000-00006E760000}"/>
    <cellStyle name="표준 2 4 8 2" xfId="28844" xr:uid="{00000000-0005-0000-0000-00006F760000}"/>
    <cellStyle name="표준 2 4 8 2 2" xfId="28845" xr:uid="{00000000-0005-0000-0000-000070760000}"/>
    <cellStyle name="표준 2 4 8 3" xfId="28846" xr:uid="{00000000-0005-0000-0000-000071760000}"/>
    <cellStyle name="표준 2 4 8 3 2" xfId="28847" xr:uid="{00000000-0005-0000-0000-000072760000}"/>
    <cellStyle name="표준 2 4 8 4" xfId="28848" xr:uid="{00000000-0005-0000-0000-000073760000}"/>
    <cellStyle name="표준 2 4 9" xfId="28849" xr:uid="{00000000-0005-0000-0000-000074760000}"/>
    <cellStyle name="표준 2 4 9 2" xfId="28850" xr:uid="{00000000-0005-0000-0000-000075760000}"/>
    <cellStyle name="표준 2 4 9 2 2" xfId="28851" xr:uid="{00000000-0005-0000-0000-000076760000}"/>
    <cellStyle name="표준 2 4 9 3" xfId="28852" xr:uid="{00000000-0005-0000-0000-000077760000}"/>
    <cellStyle name="표준 2 4 9 4" xfId="28853" xr:uid="{00000000-0005-0000-0000-000078760000}"/>
    <cellStyle name="표준 2 40" xfId="28854" xr:uid="{00000000-0005-0000-0000-000079760000}"/>
    <cellStyle name="표준 2 40 2" xfId="28855" xr:uid="{00000000-0005-0000-0000-00007A760000}"/>
    <cellStyle name="표준 2 40 2 2" xfId="28856" xr:uid="{00000000-0005-0000-0000-00007B760000}"/>
    <cellStyle name="표준 2 40 3" xfId="28857" xr:uid="{00000000-0005-0000-0000-00007C760000}"/>
    <cellStyle name="표준 2 40 3 2" xfId="28858" xr:uid="{00000000-0005-0000-0000-00007D760000}"/>
    <cellStyle name="표준 2 40 4" xfId="28859" xr:uid="{00000000-0005-0000-0000-00007E760000}"/>
    <cellStyle name="표준 2 40 4 2" xfId="28860" xr:uid="{00000000-0005-0000-0000-00007F760000}"/>
    <cellStyle name="표준 2 40 5" xfId="28861" xr:uid="{00000000-0005-0000-0000-000080760000}"/>
    <cellStyle name="표준 2 40 5 2" xfId="28862" xr:uid="{00000000-0005-0000-0000-000081760000}"/>
    <cellStyle name="표준 2 40 6" xfId="28863" xr:uid="{00000000-0005-0000-0000-000082760000}"/>
    <cellStyle name="표준 2 40 6 2" xfId="28864" xr:uid="{00000000-0005-0000-0000-000083760000}"/>
    <cellStyle name="표준 2 40 7" xfId="28865" xr:uid="{00000000-0005-0000-0000-000084760000}"/>
    <cellStyle name="표준 2 41" xfId="28866" xr:uid="{00000000-0005-0000-0000-000085760000}"/>
    <cellStyle name="표준 2 41 2" xfId="28867" xr:uid="{00000000-0005-0000-0000-000086760000}"/>
    <cellStyle name="표준 2 41 2 2" xfId="28868" xr:uid="{00000000-0005-0000-0000-000087760000}"/>
    <cellStyle name="표준 2 41 3" xfId="28869" xr:uid="{00000000-0005-0000-0000-000088760000}"/>
    <cellStyle name="표준 2 41 3 2" xfId="28870" xr:uid="{00000000-0005-0000-0000-000089760000}"/>
    <cellStyle name="표준 2 41 4" xfId="28871" xr:uid="{00000000-0005-0000-0000-00008A760000}"/>
    <cellStyle name="표준 2 41 4 2" xfId="28872" xr:uid="{00000000-0005-0000-0000-00008B760000}"/>
    <cellStyle name="표준 2 41 5" xfId="28873" xr:uid="{00000000-0005-0000-0000-00008C760000}"/>
    <cellStyle name="표준 2 41 5 2" xfId="28874" xr:uid="{00000000-0005-0000-0000-00008D760000}"/>
    <cellStyle name="표준 2 41 6" xfId="28875" xr:uid="{00000000-0005-0000-0000-00008E760000}"/>
    <cellStyle name="표준 2 41 6 2" xfId="28876" xr:uid="{00000000-0005-0000-0000-00008F760000}"/>
    <cellStyle name="표준 2 41 7" xfId="28877" xr:uid="{00000000-0005-0000-0000-000090760000}"/>
    <cellStyle name="표준 2 42" xfId="28878" xr:uid="{00000000-0005-0000-0000-000091760000}"/>
    <cellStyle name="표준 2 42 2" xfId="28879" xr:uid="{00000000-0005-0000-0000-000092760000}"/>
    <cellStyle name="표준 2 42 2 2" xfId="28880" xr:uid="{00000000-0005-0000-0000-000093760000}"/>
    <cellStyle name="표준 2 42 3" xfId="28881" xr:uid="{00000000-0005-0000-0000-000094760000}"/>
    <cellStyle name="표준 2 42 3 2" xfId="28882" xr:uid="{00000000-0005-0000-0000-000095760000}"/>
    <cellStyle name="표준 2 42 4" xfId="28883" xr:uid="{00000000-0005-0000-0000-000096760000}"/>
    <cellStyle name="표준 2 42 4 2" xfId="28884" xr:uid="{00000000-0005-0000-0000-000097760000}"/>
    <cellStyle name="표준 2 42 5" xfId="28885" xr:uid="{00000000-0005-0000-0000-000098760000}"/>
    <cellStyle name="표준 2 42 5 2" xfId="28886" xr:uid="{00000000-0005-0000-0000-000099760000}"/>
    <cellStyle name="표준 2 42 6" xfId="28887" xr:uid="{00000000-0005-0000-0000-00009A760000}"/>
    <cellStyle name="표준 2 42 6 2" xfId="28888" xr:uid="{00000000-0005-0000-0000-00009B760000}"/>
    <cellStyle name="표준 2 42 7" xfId="28889" xr:uid="{00000000-0005-0000-0000-00009C760000}"/>
    <cellStyle name="표준 2 43" xfId="28890" xr:uid="{00000000-0005-0000-0000-00009D760000}"/>
    <cellStyle name="표준 2 43 2" xfId="28891" xr:uid="{00000000-0005-0000-0000-00009E760000}"/>
    <cellStyle name="표준 2 43 2 2" xfId="28892" xr:uid="{00000000-0005-0000-0000-00009F760000}"/>
    <cellStyle name="표준 2 43 3" xfId="28893" xr:uid="{00000000-0005-0000-0000-0000A0760000}"/>
    <cellStyle name="표준 2 43 3 2" xfId="28894" xr:uid="{00000000-0005-0000-0000-0000A1760000}"/>
    <cellStyle name="표준 2 43 4" xfId="28895" xr:uid="{00000000-0005-0000-0000-0000A2760000}"/>
    <cellStyle name="표준 2 43 4 2" xfId="28896" xr:uid="{00000000-0005-0000-0000-0000A3760000}"/>
    <cellStyle name="표준 2 43 5" xfId="28897" xr:uid="{00000000-0005-0000-0000-0000A4760000}"/>
    <cellStyle name="표준 2 43 5 2" xfId="28898" xr:uid="{00000000-0005-0000-0000-0000A5760000}"/>
    <cellStyle name="표준 2 43 6" xfId="28899" xr:uid="{00000000-0005-0000-0000-0000A6760000}"/>
    <cellStyle name="표준 2 43 6 2" xfId="28900" xr:uid="{00000000-0005-0000-0000-0000A7760000}"/>
    <cellStyle name="표준 2 43 7" xfId="28901" xr:uid="{00000000-0005-0000-0000-0000A8760000}"/>
    <cellStyle name="표준 2 44" xfId="28902" xr:uid="{00000000-0005-0000-0000-0000A9760000}"/>
    <cellStyle name="표준 2 44 2" xfId="28903" xr:uid="{00000000-0005-0000-0000-0000AA760000}"/>
    <cellStyle name="표준 2 44 2 2" xfId="28904" xr:uid="{00000000-0005-0000-0000-0000AB760000}"/>
    <cellStyle name="표준 2 44 3" xfId="28905" xr:uid="{00000000-0005-0000-0000-0000AC760000}"/>
    <cellStyle name="표준 2 44 3 2" xfId="28906" xr:uid="{00000000-0005-0000-0000-0000AD760000}"/>
    <cellStyle name="표준 2 44 4" xfId="28907" xr:uid="{00000000-0005-0000-0000-0000AE760000}"/>
    <cellStyle name="표준 2 44 4 2" xfId="28908" xr:uid="{00000000-0005-0000-0000-0000AF760000}"/>
    <cellStyle name="표준 2 44 5" xfId="28909" xr:uid="{00000000-0005-0000-0000-0000B0760000}"/>
    <cellStyle name="표준 2 44 5 2" xfId="28910" xr:uid="{00000000-0005-0000-0000-0000B1760000}"/>
    <cellStyle name="표준 2 44 6" xfId="28911" xr:uid="{00000000-0005-0000-0000-0000B2760000}"/>
    <cellStyle name="표준 2 44 6 2" xfId="28912" xr:uid="{00000000-0005-0000-0000-0000B3760000}"/>
    <cellStyle name="표준 2 44 7" xfId="28913" xr:uid="{00000000-0005-0000-0000-0000B4760000}"/>
    <cellStyle name="표준 2 45" xfId="28914" xr:uid="{00000000-0005-0000-0000-0000B5760000}"/>
    <cellStyle name="표준 2 46" xfId="28915" xr:uid="{00000000-0005-0000-0000-0000B6760000}"/>
    <cellStyle name="표준 2 47" xfId="28916" xr:uid="{00000000-0005-0000-0000-0000B7760000}"/>
    <cellStyle name="표준 2 47 2" xfId="28917" xr:uid="{00000000-0005-0000-0000-0000B8760000}"/>
    <cellStyle name="표준 2 48" xfId="28918" xr:uid="{00000000-0005-0000-0000-0000B9760000}"/>
    <cellStyle name="표준 2 48 2" xfId="28919" xr:uid="{00000000-0005-0000-0000-0000BA760000}"/>
    <cellStyle name="표준 2 49" xfId="28920" xr:uid="{00000000-0005-0000-0000-0000BB760000}"/>
    <cellStyle name="표준 2 49 2" xfId="28921" xr:uid="{00000000-0005-0000-0000-0000BC760000}"/>
    <cellStyle name="표준 2 5" xfId="28922" xr:uid="{00000000-0005-0000-0000-0000BD760000}"/>
    <cellStyle name="표준 2 5 10" xfId="28923" xr:uid="{00000000-0005-0000-0000-0000BE760000}"/>
    <cellStyle name="표준 2 5 10 2" xfId="28924" xr:uid="{00000000-0005-0000-0000-0000BF760000}"/>
    <cellStyle name="표준 2 5 11" xfId="28925" xr:uid="{00000000-0005-0000-0000-0000C0760000}"/>
    <cellStyle name="표준 2 5 11 2" xfId="28926" xr:uid="{00000000-0005-0000-0000-0000C1760000}"/>
    <cellStyle name="표준 2 5 12" xfId="28927" xr:uid="{00000000-0005-0000-0000-0000C2760000}"/>
    <cellStyle name="표준 2 5 12 2" xfId="28928" xr:uid="{00000000-0005-0000-0000-0000C3760000}"/>
    <cellStyle name="표준 2 5 13" xfId="28929" xr:uid="{00000000-0005-0000-0000-0000C4760000}"/>
    <cellStyle name="표준 2 5 13 2" xfId="28930" xr:uid="{00000000-0005-0000-0000-0000C5760000}"/>
    <cellStyle name="표준 2 5 14" xfId="28931" xr:uid="{00000000-0005-0000-0000-0000C6760000}"/>
    <cellStyle name="표준 2 5 2" xfId="28932" xr:uid="{00000000-0005-0000-0000-0000C7760000}"/>
    <cellStyle name="표준 2 5 2 2" xfId="28933" xr:uid="{00000000-0005-0000-0000-0000C8760000}"/>
    <cellStyle name="표준 2 5 2 2 2" xfId="28934" xr:uid="{00000000-0005-0000-0000-0000C9760000}"/>
    <cellStyle name="표준 2 5 2 3" xfId="28935" xr:uid="{00000000-0005-0000-0000-0000CA760000}"/>
    <cellStyle name="표준 2 5 2 4" xfId="28936" xr:uid="{00000000-0005-0000-0000-0000CB760000}"/>
    <cellStyle name="표준 2 5 3" xfId="28937" xr:uid="{00000000-0005-0000-0000-0000CC760000}"/>
    <cellStyle name="표준 2 5 3 2" xfId="28938" xr:uid="{00000000-0005-0000-0000-0000CD760000}"/>
    <cellStyle name="표준 2 5 3 2 2" xfId="28939" xr:uid="{00000000-0005-0000-0000-0000CE760000}"/>
    <cellStyle name="표준 2 5 3 3" xfId="28940" xr:uid="{00000000-0005-0000-0000-0000CF760000}"/>
    <cellStyle name="표준 2 5 4" xfId="28941" xr:uid="{00000000-0005-0000-0000-0000D0760000}"/>
    <cellStyle name="표준 2 5 4 2" xfId="28942" xr:uid="{00000000-0005-0000-0000-0000D1760000}"/>
    <cellStyle name="표준 2 5 4 2 2" xfId="28943" xr:uid="{00000000-0005-0000-0000-0000D2760000}"/>
    <cellStyle name="표준 2 5 4 3" xfId="28944" xr:uid="{00000000-0005-0000-0000-0000D3760000}"/>
    <cellStyle name="표준 2 5 5" xfId="28945" xr:uid="{00000000-0005-0000-0000-0000D4760000}"/>
    <cellStyle name="표준 2 5 5 2" xfId="28946" xr:uid="{00000000-0005-0000-0000-0000D5760000}"/>
    <cellStyle name="표준 2 5 6" xfId="28947" xr:uid="{00000000-0005-0000-0000-0000D6760000}"/>
    <cellStyle name="표준 2 5 6 2" xfId="28948" xr:uid="{00000000-0005-0000-0000-0000D7760000}"/>
    <cellStyle name="표준 2 5 7" xfId="28949" xr:uid="{00000000-0005-0000-0000-0000D8760000}"/>
    <cellStyle name="표준 2 5 7 2" xfId="28950" xr:uid="{00000000-0005-0000-0000-0000D9760000}"/>
    <cellStyle name="표준 2 5 8" xfId="28951" xr:uid="{00000000-0005-0000-0000-0000DA760000}"/>
    <cellStyle name="표준 2 5 8 2" xfId="28952" xr:uid="{00000000-0005-0000-0000-0000DB760000}"/>
    <cellStyle name="표준 2 5 9" xfId="28953" xr:uid="{00000000-0005-0000-0000-0000DC760000}"/>
    <cellStyle name="표준 2 5 9 2" xfId="28954" xr:uid="{00000000-0005-0000-0000-0000DD760000}"/>
    <cellStyle name="표준 2 50" xfId="28955" xr:uid="{00000000-0005-0000-0000-0000DE760000}"/>
    <cellStyle name="표준 2 51" xfId="28956" xr:uid="{00000000-0005-0000-0000-0000DF760000}"/>
    <cellStyle name="표준 2 52" xfId="28957" xr:uid="{00000000-0005-0000-0000-0000E0760000}"/>
    <cellStyle name="표준 2 53" xfId="28958" xr:uid="{00000000-0005-0000-0000-0000E1760000}"/>
    <cellStyle name="표준 2 54" xfId="28959" xr:uid="{00000000-0005-0000-0000-0000E2760000}"/>
    <cellStyle name="표준 2 55" xfId="28960" xr:uid="{00000000-0005-0000-0000-0000E3760000}"/>
    <cellStyle name="표준 2 56" xfId="28961" xr:uid="{00000000-0005-0000-0000-0000E4760000}"/>
    <cellStyle name="표준 2 57" xfId="28962" xr:uid="{00000000-0005-0000-0000-0000E5760000}"/>
    <cellStyle name="표준 2 58" xfId="28963" xr:uid="{00000000-0005-0000-0000-0000E6760000}"/>
    <cellStyle name="표준 2 59" xfId="28964" xr:uid="{00000000-0005-0000-0000-0000E7760000}"/>
    <cellStyle name="표준 2 6" xfId="28965" xr:uid="{00000000-0005-0000-0000-0000E8760000}"/>
    <cellStyle name="표준 2 6 10" xfId="28966" xr:uid="{00000000-0005-0000-0000-0000E9760000}"/>
    <cellStyle name="표준 2 6 10 2" xfId="28967" xr:uid="{00000000-0005-0000-0000-0000EA760000}"/>
    <cellStyle name="표준 2 6 11" xfId="28968" xr:uid="{00000000-0005-0000-0000-0000EB760000}"/>
    <cellStyle name="표준 2 6 11 2" xfId="28969" xr:uid="{00000000-0005-0000-0000-0000EC760000}"/>
    <cellStyle name="표준 2 6 12" xfId="28970" xr:uid="{00000000-0005-0000-0000-0000ED760000}"/>
    <cellStyle name="표준 2 6 12 2" xfId="28971" xr:uid="{00000000-0005-0000-0000-0000EE760000}"/>
    <cellStyle name="표준 2 6 13" xfId="28972" xr:uid="{00000000-0005-0000-0000-0000EF760000}"/>
    <cellStyle name="표준 2 6 13 2" xfId="28973" xr:uid="{00000000-0005-0000-0000-0000F0760000}"/>
    <cellStyle name="표준 2 6 14" xfId="28974" xr:uid="{00000000-0005-0000-0000-0000F1760000}"/>
    <cellStyle name="표준 2 6 2" xfId="28975" xr:uid="{00000000-0005-0000-0000-0000F2760000}"/>
    <cellStyle name="표준 2 6 2 2" xfId="28976" xr:uid="{00000000-0005-0000-0000-0000F3760000}"/>
    <cellStyle name="표준 2 6 2 2 2" xfId="28977" xr:uid="{00000000-0005-0000-0000-0000F4760000}"/>
    <cellStyle name="표준 2 6 2 3" xfId="28978" xr:uid="{00000000-0005-0000-0000-0000F5760000}"/>
    <cellStyle name="표준 2 6 2 4" xfId="28979" xr:uid="{00000000-0005-0000-0000-0000F6760000}"/>
    <cellStyle name="표준 2 6 3" xfId="28980" xr:uid="{00000000-0005-0000-0000-0000F7760000}"/>
    <cellStyle name="표준 2 6 3 2" xfId="28981" xr:uid="{00000000-0005-0000-0000-0000F8760000}"/>
    <cellStyle name="표준 2 6 3 2 2" xfId="28982" xr:uid="{00000000-0005-0000-0000-0000F9760000}"/>
    <cellStyle name="표준 2 6 3 3" xfId="28983" xr:uid="{00000000-0005-0000-0000-0000FA760000}"/>
    <cellStyle name="표준 2 6 4" xfId="28984" xr:uid="{00000000-0005-0000-0000-0000FB760000}"/>
    <cellStyle name="표준 2 6 4 2" xfId="28985" xr:uid="{00000000-0005-0000-0000-0000FC760000}"/>
    <cellStyle name="표준 2 6 4 2 2" xfId="28986" xr:uid="{00000000-0005-0000-0000-0000FD760000}"/>
    <cellStyle name="표준 2 6 4 3" xfId="28987" xr:uid="{00000000-0005-0000-0000-0000FE760000}"/>
    <cellStyle name="표준 2 6 5" xfId="28988" xr:uid="{00000000-0005-0000-0000-0000FF760000}"/>
    <cellStyle name="표준 2 6 5 2" xfId="28989" xr:uid="{00000000-0005-0000-0000-000000770000}"/>
    <cellStyle name="표준 2 6 6" xfId="28990" xr:uid="{00000000-0005-0000-0000-000001770000}"/>
    <cellStyle name="표준 2 6 6 2" xfId="28991" xr:uid="{00000000-0005-0000-0000-000002770000}"/>
    <cellStyle name="표준 2 6 7" xfId="28992" xr:uid="{00000000-0005-0000-0000-000003770000}"/>
    <cellStyle name="표준 2 6 7 2" xfId="28993" xr:uid="{00000000-0005-0000-0000-000004770000}"/>
    <cellStyle name="표준 2 6 8" xfId="28994" xr:uid="{00000000-0005-0000-0000-000005770000}"/>
    <cellStyle name="표준 2 6 8 2" xfId="28995" xr:uid="{00000000-0005-0000-0000-000006770000}"/>
    <cellStyle name="표준 2 6 9" xfId="28996" xr:uid="{00000000-0005-0000-0000-000007770000}"/>
    <cellStyle name="표준 2 6 9 2" xfId="28997" xr:uid="{00000000-0005-0000-0000-000008770000}"/>
    <cellStyle name="표준 2 60" xfId="28998" xr:uid="{00000000-0005-0000-0000-000009770000}"/>
    <cellStyle name="표준 2 61" xfId="28999" xr:uid="{00000000-0005-0000-0000-00000A770000}"/>
    <cellStyle name="표준 2 62" xfId="29000" xr:uid="{00000000-0005-0000-0000-00000B770000}"/>
    <cellStyle name="표준 2 63" xfId="29001" xr:uid="{00000000-0005-0000-0000-00000C770000}"/>
    <cellStyle name="표준 2 64" xfId="29002" xr:uid="{00000000-0005-0000-0000-00000D770000}"/>
    <cellStyle name="표준 2 65" xfId="29003" xr:uid="{00000000-0005-0000-0000-00000E770000}"/>
    <cellStyle name="표준 2 66" xfId="29004" xr:uid="{00000000-0005-0000-0000-00000F770000}"/>
    <cellStyle name="표준 2 67" xfId="29005" xr:uid="{00000000-0005-0000-0000-000010770000}"/>
    <cellStyle name="표준 2 68" xfId="29006" xr:uid="{00000000-0005-0000-0000-000011770000}"/>
    <cellStyle name="표준 2 69" xfId="29007" xr:uid="{00000000-0005-0000-0000-000012770000}"/>
    <cellStyle name="표준 2 7" xfId="29008" xr:uid="{00000000-0005-0000-0000-000013770000}"/>
    <cellStyle name="표준 2 7 10" xfId="29009" xr:uid="{00000000-0005-0000-0000-000014770000}"/>
    <cellStyle name="표준 2 7 10 2" xfId="29010" xr:uid="{00000000-0005-0000-0000-000015770000}"/>
    <cellStyle name="표준 2 7 11" xfId="29011" xr:uid="{00000000-0005-0000-0000-000016770000}"/>
    <cellStyle name="표준 2 7 11 2" xfId="29012" xr:uid="{00000000-0005-0000-0000-000017770000}"/>
    <cellStyle name="표준 2 7 12" xfId="29013" xr:uid="{00000000-0005-0000-0000-000018770000}"/>
    <cellStyle name="표준 2 7 12 2" xfId="29014" xr:uid="{00000000-0005-0000-0000-000019770000}"/>
    <cellStyle name="표준 2 7 13" xfId="29015" xr:uid="{00000000-0005-0000-0000-00001A770000}"/>
    <cellStyle name="표준 2 7 13 2" xfId="29016" xr:uid="{00000000-0005-0000-0000-00001B770000}"/>
    <cellStyle name="표준 2 7 14" xfId="29017" xr:uid="{00000000-0005-0000-0000-00001C770000}"/>
    <cellStyle name="표준 2 7 2" xfId="29018" xr:uid="{00000000-0005-0000-0000-00001D770000}"/>
    <cellStyle name="표준 2 7 2 2" xfId="29019" xr:uid="{00000000-0005-0000-0000-00001E770000}"/>
    <cellStyle name="표준 2 7 2 2 2" xfId="29020" xr:uid="{00000000-0005-0000-0000-00001F770000}"/>
    <cellStyle name="표준 2 7 2 3" xfId="29021" xr:uid="{00000000-0005-0000-0000-000020770000}"/>
    <cellStyle name="표준 2 7 2 4" xfId="29022" xr:uid="{00000000-0005-0000-0000-000021770000}"/>
    <cellStyle name="표준 2 7 3" xfId="29023" xr:uid="{00000000-0005-0000-0000-000022770000}"/>
    <cellStyle name="표준 2 7 3 2" xfId="29024" xr:uid="{00000000-0005-0000-0000-000023770000}"/>
    <cellStyle name="표준 2 7 3 2 2" xfId="29025" xr:uid="{00000000-0005-0000-0000-000024770000}"/>
    <cellStyle name="표준 2 7 3 3" xfId="29026" xr:uid="{00000000-0005-0000-0000-000025770000}"/>
    <cellStyle name="표준 2 7 4" xfId="29027" xr:uid="{00000000-0005-0000-0000-000026770000}"/>
    <cellStyle name="표준 2 7 4 2" xfId="29028" xr:uid="{00000000-0005-0000-0000-000027770000}"/>
    <cellStyle name="표준 2 7 4 2 2" xfId="29029" xr:uid="{00000000-0005-0000-0000-000028770000}"/>
    <cellStyle name="표준 2 7 4 3" xfId="29030" xr:uid="{00000000-0005-0000-0000-000029770000}"/>
    <cellStyle name="표준 2 7 5" xfId="29031" xr:uid="{00000000-0005-0000-0000-00002A770000}"/>
    <cellStyle name="표준 2 7 5 2" xfId="29032" xr:uid="{00000000-0005-0000-0000-00002B770000}"/>
    <cellStyle name="표준 2 7 6" xfId="29033" xr:uid="{00000000-0005-0000-0000-00002C770000}"/>
    <cellStyle name="표준 2 7 6 2" xfId="29034" xr:uid="{00000000-0005-0000-0000-00002D770000}"/>
    <cellStyle name="표준 2 7 7" xfId="29035" xr:uid="{00000000-0005-0000-0000-00002E770000}"/>
    <cellStyle name="표준 2 7 7 2" xfId="29036" xr:uid="{00000000-0005-0000-0000-00002F770000}"/>
    <cellStyle name="표준 2 7 8" xfId="29037" xr:uid="{00000000-0005-0000-0000-000030770000}"/>
    <cellStyle name="표준 2 7 8 2" xfId="29038" xr:uid="{00000000-0005-0000-0000-000031770000}"/>
    <cellStyle name="표준 2 7 9" xfId="29039" xr:uid="{00000000-0005-0000-0000-000032770000}"/>
    <cellStyle name="표준 2 7 9 2" xfId="29040" xr:uid="{00000000-0005-0000-0000-000033770000}"/>
    <cellStyle name="표준 2 70" xfId="29041" xr:uid="{00000000-0005-0000-0000-000034770000}"/>
    <cellStyle name="표준 2 71" xfId="29042" xr:uid="{00000000-0005-0000-0000-000035770000}"/>
    <cellStyle name="표준 2 72" xfId="29043" xr:uid="{00000000-0005-0000-0000-000036770000}"/>
    <cellStyle name="표준 2 73" xfId="29044" xr:uid="{00000000-0005-0000-0000-000037770000}"/>
    <cellStyle name="표준 2 74" xfId="29045" xr:uid="{00000000-0005-0000-0000-000038770000}"/>
    <cellStyle name="표준 2 75" xfId="29046" xr:uid="{00000000-0005-0000-0000-000039770000}"/>
    <cellStyle name="표준 2 76" xfId="29047" xr:uid="{00000000-0005-0000-0000-00003A770000}"/>
    <cellStyle name="표준 2 77" xfId="29048" xr:uid="{00000000-0005-0000-0000-00003B770000}"/>
    <cellStyle name="표준 2 78" xfId="29049" xr:uid="{00000000-0005-0000-0000-00003C770000}"/>
    <cellStyle name="표준 2 79" xfId="29050" xr:uid="{00000000-0005-0000-0000-00003D770000}"/>
    <cellStyle name="표준 2 8" xfId="29051" xr:uid="{00000000-0005-0000-0000-00003E770000}"/>
    <cellStyle name="표준 2 8 10" xfId="29052" xr:uid="{00000000-0005-0000-0000-00003F770000}"/>
    <cellStyle name="표준 2 8 10 2" xfId="29053" xr:uid="{00000000-0005-0000-0000-000040770000}"/>
    <cellStyle name="표준 2 8 11" xfId="29054" xr:uid="{00000000-0005-0000-0000-000041770000}"/>
    <cellStyle name="표준 2 8 11 2" xfId="29055" xr:uid="{00000000-0005-0000-0000-000042770000}"/>
    <cellStyle name="표준 2 8 12" xfId="29056" xr:uid="{00000000-0005-0000-0000-000043770000}"/>
    <cellStyle name="표준 2 8 12 2" xfId="29057" xr:uid="{00000000-0005-0000-0000-000044770000}"/>
    <cellStyle name="표준 2 8 13" xfId="29058" xr:uid="{00000000-0005-0000-0000-000045770000}"/>
    <cellStyle name="표준 2 8 13 2" xfId="29059" xr:uid="{00000000-0005-0000-0000-000046770000}"/>
    <cellStyle name="표준 2 8 14" xfId="29060" xr:uid="{00000000-0005-0000-0000-000047770000}"/>
    <cellStyle name="표준 2 8 2" xfId="29061" xr:uid="{00000000-0005-0000-0000-000048770000}"/>
    <cellStyle name="표준 2 8 2 10" xfId="29062" xr:uid="{00000000-0005-0000-0000-000049770000}"/>
    <cellStyle name="표준 2 8 2 11" xfId="29063" xr:uid="{00000000-0005-0000-0000-00004A770000}"/>
    <cellStyle name="표준 2 8 2 2" xfId="29064" xr:uid="{00000000-0005-0000-0000-00004B770000}"/>
    <cellStyle name="표준 2 8 2 2 2" xfId="29065" xr:uid="{00000000-0005-0000-0000-00004C770000}"/>
    <cellStyle name="표준 2 8 2 2 3" xfId="29066" xr:uid="{00000000-0005-0000-0000-00004D770000}"/>
    <cellStyle name="표준 2 8 2 3" xfId="29067" xr:uid="{00000000-0005-0000-0000-00004E770000}"/>
    <cellStyle name="표준 2 8 2 3 2" xfId="29068" xr:uid="{00000000-0005-0000-0000-00004F770000}"/>
    <cellStyle name="표준 2 8 2 4" xfId="29069" xr:uid="{00000000-0005-0000-0000-000050770000}"/>
    <cellStyle name="표준 2 8 2 4 2" xfId="29070" xr:uid="{00000000-0005-0000-0000-000051770000}"/>
    <cellStyle name="표준 2 8 2 5" xfId="29071" xr:uid="{00000000-0005-0000-0000-000052770000}"/>
    <cellStyle name="표준 2 8 2 5 2" xfId="29072" xr:uid="{00000000-0005-0000-0000-000053770000}"/>
    <cellStyle name="표준 2 8 2 6" xfId="29073" xr:uid="{00000000-0005-0000-0000-000054770000}"/>
    <cellStyle name="표준 2 8 2 6 2" xfId="29074" xr:uid="{00000000-0005-0000-0000-000055770000}"/>
    <cellStyle name="표준 2 8 2 7" xfId="29075" xr:uid="{00000000-0005-0000-0000-000056770000}"/>
    <cellStyle name="표준 2 8 2 7 2" xfId="29076" xr:uid="{00000000-0005-0000-0000-000057770000}"/>
    <cellStyle name="표준 2 8 2 8" xfId="29077" xr:uid="{00000000-0005-0000-0000-000058770000}"/>
    <cellStyle name="표준 2 8 2 8 2" xfId="29078" xr:uid="{00000000-0005-0000-0000-000059770000}"/>
    <cellStyle name="표준 2 8 2 9" xfId="29079" xr:uid="{00000000-0005-0000-0000-00005A770000}"/>
    <cellStyle name="표준 2 8 2 9 2" xfId="29080" xr:uid="{00000000-0005-0000-0000-00005B770000}"/>
    <cellStyle name="표준 2 8 3" xfId="29081" xr:uid="{00000000-0005-0000-0000-00005C770000}"/>
    <cellStyle name="표준 2 8 3 2" xfId="29082" xr:uid="{00000000-0005-0000-0000-00005D770000}"/>
    <cellStyle name="표준 2 8 3 2 2" xfId="29083" xr:uid="{00000000-0005-0000-0000-00005E770000}"/>
    <cellStyle name="표준 2 8 3 3" xfId="29084" xr:uid="{00000000-0005-0000-0000-00005F770000}"/>
    <cellStyle name="표준 2 8 3 3 2" xfId="29085" xr:uid="{00000000-0005-0000-0000-000060770000}"/>
    <cellStyle name="표준 2 8 3 4" xfId="29086" xr:uid="{00000000-0005-0000-0000-000061770000}"/>
    <cellStyle name="표준 2 8 3 4 2" xfId="29087" xr:uid="{00000000-0005-0000-0000-000062770000}"/>
    <cellStyle name="표준 2 8 3 5" xfId="29088" xr:uid="{00000000-0005-0000-0000-000063770000}"/>
    <cellStyle name="표준 2 8 3 5 2" xfId="29089" xr:uid="{00000000-0005-0000-0000-000064770000}"/>
    <cellStyle name="표준 2 8 3 6" xfId="29090" xr:uid="{00000000-0005-0000-0000-000065770000}"/>
    <cellStyle name="표준 2 8 3 6 2" xfId="29091" xr:uid="{00000000-0005-0000-0000-000066770000}"/>
    <cellStyle name="표준 2 8 3 7" xfId="29092" xr:uid="{00000000-0005-0000-0000-000067770000}"/>
    <cellStyle name="표준 2 8 3 7 2" xfId="29093" xr:uid="{00000000-0005-0000-0000-000068770000}"/>
    <cellStyle name="표준 2 8 3 8" xfId="29094" xr:uid="{00000000-0005-0000-0000-000069770000}"/>
    <cellStyle name="표준 2 8 4" xfId="29095" xr:uid="{00000000-0005-0000-0000-00006A770000}"/>
    <cellStyle name="표준 2 8 4 2" xfId="29096" xr:uid="{00000000-0005-0000-0000-00006B770000}"/>
    <cellStyle name="표준 2 8 4 2 2" xfId="29097" xr:uid="{00000000-0005-0000-0000-00006C770000}"/>
    <cellStyle name="표준 2 8 4 3" xfId="29098" xr:uid="{00000000-0005-0000-0000-00006D770000}"/>
    <cellStyle name="표준 2 8 4 3 2" xfId="29099" xr:uid="{00000000-0005-0000-0000-00006E770000}"/>
    <cellStyle name="표준 2 8 4 4" xfId="29100" xr:uid="{00000000-0005-0000-0000-00006F770000}"/>
    <cellStyle name="표준 2 8 4 4 2" xfId="29101" xr:uid="{00000000-0005-0000-0000-000070770000}"/>
    <cellStyle name="표준 2 8 4 5" xfId="29102" xr:uid="{00000000-0005-0000-0000-000071770000}"/>
    <cellStyle name="표준 2 8 4 5 2" xfId="29103" xr:uid="{00000000-0005-0000-0000-000072770000}"/>
    <cellStyle name="표준 2 8 4 6" xfId="29104" xr:uid="{00000000-0005-0000-0000-000073770000}"/>
    <cellStyle name="표준 2 8 4 6 2" xfId="29105" xr:uid="{00000000-0005-0000-0000-000074770000}"/>
    <cellStyle name="표준 2 8 4 7" xfId="29106" xr:uid="{00000000-0005-0000-0000-000075770000}"/>
    <cellStyle name="표준 2 8 4 7 2" xfId="29107" xr:uid="{00000000-0005-0000-0000-000076770000}"/>
    <cellStyle name="표준 2 8 4 8" xfId="29108" xr:uid="{00000000-0005-0000-0000-000077770000}"/>
    <cellStyle name="표준 2 8 5" xfId="29109" xr:uid="{00000000-0005-0000-0000-000078770000}"/>
    <cellStyle name="표준 2 8 5 2" xfId="29110" xr:uid="{00000000-0005-0000-0000-000079770000}"/>
    <cellStyle name="표준 2 8 5 2 2" xfId="29111" xr:uid="{00000000-0005-0000-0000-00007A770000}"/>
    <cellStyle name="표준 2 8 5 3" xfId="29112" xr:uid="{00000000-0005-0000-0000-00007B770000}"/>
    <cellStyle name="표준 2 8 5 3 2" xfId="29113" xr:uid="{00000000-0005-0000-0000-00007C770000}"/>
    <cellStyle name="표준 2 8 5 4" xfId="29114" xr:uid="{00000000-0005-0000-0000-00007D770000}"/>
    <cellStyle name="표준 2 8 5 4 2" xfId="29115" xr:uid="{00000000-0005-0000-0000-00007E770000}"/>
    <cellStyle name="표준 2 8 5 5" xfId="29116" xr:uid="{00000000-0005-0000-0000-00007F770000}"/>
    <cellStyle name="표준 2 8 5 5 2" xfId="29117" xr:uid="{00000000-0005-0000-0000-000080770000}"/>
    <cellStyle name="표준 2 8 5 6" xfId="29118" xr:uid="{00000000-0005-0000-0000-000081770000}"/>
    <cellStyle name="표준 2 8 5 6 2" xfId="29119" xr:uid="{00000000-0005-0000-0000-000082770000}"/>
    <cellStyle name="표준 2 8 5 7" xfId="29120" xr:uid="{00000000-0005-0000-0000-000083770000}"/>
    <cellStyle name="표준 2 8 6" xfId="29121" xr:uid="{00000000-0005-0000-0000-000084770000}"/>
    <cellStyle name="표준 2 8 6 2" xfId="29122" xr:uid="{00000000-0005-0000-0000-000085770000}"/>
    <cellStyle name="표준 2 8 7" xfId="29123" xr:uid="{00000000-0005-0000-0000-000086770000}"/>
    <cellStyle name="표준 2 8 7 2" xfId="29124" xr:uid="{00000000-0005-0000-0000-000087770000}"/>
    <cellStyle name="표준 2 8 8" xfId="29125" xr:uid="{00000000-0005-0000-0000-000088770000}"/>
    <cellStyle name="표준 2 8 8 2" xfId="29126" xr:uid="{00000000-0005-0000-0000-000089770000}"/>
    <cellStyle name="표준 2 8 9" xfId="29127" xr:uid="{00000000-0005-0000-0000-00008A770000}"/>
    <cellStyle name="표준 2 8 9 2" xfId="29128" xr:uid="{00000000-0005-0000-0000-00008B770000}"/>
    <cellStyle name="표준 2 80" xfId="29129" xr:uid="{00000000-0005-0000-0000-00008C770000}"/>
    <cellStyle name="표준 2 81" xfId="29130" xr:uid="{00000000-0005-0000-0000-00008D770000}"/>
    <cellStyle name="표준 2 82" xfId="29131" xr:uid="{00000000-0005-0000-0000-00008E770000}"/>
    <cellStyle name="표준 2 83" xfId="29132" xr:uid="{00000000-0005-0000-0000-00008F770000}"/>
    <cellStyle name="표준 2 84" xfId="29133" xr:uid="{00000000-0005-0000-0000-000090770000}"/>
    <cellStyle name="표준 2 85" xfId="29134" xr:uid="{00000000-0005-0000-0000-000091770000}"/>
    <cellStyle name="표준 2 86" xfId="29135" xr:uid="{00000000-0005-0000-0000-000092770000}"/>
    <cellStyle name="표준 2 87" xfId="29136" xr:uid="{00000000-0005-0000-0000-000093770000}"/>
    <cellStyle name="표준 2 88" xfId="29137" xr:uid="{00000000-0005-0000-0000-000094770000}"/>
    <cellStyle name="표준 2 89" xfId="29138" xr:uid="{00000000-0005-0000-0000-000095770000}"/>
    <cellStyle name="표준 2 9" xfId="29139" xr:uid="{00000000-0005-0000-0000-000096770000}"/>
    <cellStyle name="표준 2 9 10" xfId="29140" xr:uid="{00000000-0005-0000-0000-000097770000}"/>
    <cellStyle name="표준 2 9 2" xfId="29141" xr:uid="{00000000-0005-0000-0000-000098770000}"/>
    <cellStyle name="표준 2 9 2 2" xfId="29142" xr:uid="{00000000-0005-0000-0000-000099770000}"/>
    <cellStyle name="표준 2 9 2 2 2" xfId="29143" xr:uid="{00000000-0005-0000-0000-00009A770000}"/>
    <cellStyle name="표준 2 9 2 3" xfId="29144" xr:uid="{00000000-0005-0000-0000-00009B770000}"/>
    <cellStyle name="표준 2 9 2 4" xfId="29145" xr:uid="{00000000-0005-0000-0000-00009C770000}"/>
    <cellStyle name="표준 2 9 3" xfId="29146" xr:uid="{00000000-0005-0000-0000-00009D770000}"/>
    <cellStyle name="표준 2 9 3 2" xfId="29147" xr:uid="{00000000-0005-0000-0000-00009E770000}"/>
    <cellStyle name="표준 2 9 3 2 2" xfId="29148" xr:uid="{00000000-0005-0000-0000-00009F770000}"/>
    <cellStyle name="표준 2 9 3 3" xfId="29149" xr:uid="{00000000-0005-0000-0000-0000A0770000}"/>
    <cellStyle name="표준 2 9 4" xfId="29150" xr:uid="{00000000-0005-0000-0000-0000A1770000}"/>
    <cellStyle name="표준 2 9 4 2" xfId="29151" xr:uid="{00000000-0005-0000-0000-0000A2770000}"/>
    <cellStyle name="표준 2 9 4 2 2" xfId="29152" xr:uid="{00000000-0005-0000-0000-0000A3770000}"/>
    <cellStyle name="표준 2 9 4 3" xfId="29153" xr:uid="{00000000-0005-0000-0000-0000A4770000}"/>
    <cellStyle name="표준 2 9 5" xfId="29154" xr:uid="{00000000-0005-0000-0000-0000A5770000}"/>
    <cellStyle name="표준 2 9 5 2" xfId="29155" xr:uid="{00000000-0005-0000-0000-0000A6770000}"/>
    <cellStyle name="표준 2 9 6" xfId="29156" xr:uid="{00000000-0005-0000-0000-0000A7770000}"/>
    <cellStyle name="표준 2 9 6 2" xfId="29157" xr:uid="{00000000-0005-0000-0000-0000A8770000}"/>
    <cellStyle name="표준 2 9 7" xfId="29158" xr:uid="{00000000-0005-0000-0000-0000A9770000}"/>
    <cellStyle name="표준 2 9 7 2" xfId="29159" xr:uid="{00000000-0005-0000-0000-0000AA770000}"/>
    <cellStyle name="표준 2 9 8" xfId="29160" xr:uid="{00000000-0005-0000-0000-0000AB770000}"/>
    <cellStyle name="표준 2 9 8 2" xfId="29161" xr:uid="{00000000-0005-0000-0000-0000AC770000}"/>
    <cellStyle name="표준 2 9 9" xfId="29162" xr:uid="{00000000-0005-0000-0000-0000AD770000}"/>
    <cellStyle name="표준 2 9 9 2" xfId="29163" xr:uid="{00000000-0005-0000-0000-0000AE770000}"/>
    <cellStyle name="표준 2 90" xfId="29164" xr:uid="{00000000-0005-0000-0000-0000AF770000}"/>
    <cellStyle name="표준 2 91" xfId="29165" xr:uid="{00000000-0005-0000-0000-0000B0770000}"/>
    <cellStyle name="표준 2 92" xfId="29166" xr:uid="{00000000-0005-0000-0000-0000B1770000}"/>
    <cellStyle name="표준 2 93" xfId="29167" xr:uid="{00000000-0005-0000-0000-0000B2770000}"/>
    <cellStyle name="표준 2 94" xfId="29168" xr:uid="{00000000-0005-0000-0000-0000B3770000}"/>
    <cellStyle name="표준 2 95" xfId="29169" xr:uid="{00000000-0005-0000-0000-0000B4770000}"/>
    <cellStyle name="표준 2 96" xfId="29170" xr:uid="{00000000-0005-0000-0000-0000B5770000}"/>
    <cellStyle name="표준 2 97" xfId="29171" xr:uid="{00000000-0005-0000-0000-0000B6770000}"/>
    <cellStyle name="표준 2 98" xfId="29172" xr:uid="{00000000-0005-0000-0000-0000B7770000}"/>
    <cellStyle name="표준 2 99" xfId="29173" xr:uid="{00000000-0005-0000-0000-0000B8770000}"/>
    <cellStyle name="표준 2_(2009년)사업계획(경영기획송부)" xfId="29174" xr:uid="{00000000-0005-0000-0000-0000B9770000}"/>
    <cellStyle name="표준 20" xfId="29175" xr:uid="{00000000-0005-0000-0000-0000BA770000}"/>
    <cellStyle name="표준 20 10" xfId="29176" xr:uid="{00000000-0005-0000-0000-0000BB770000}"/>
    <cellStyle name="표준 20 10 2" xfId="29177" xr:uid="{00000000-0005-0000-0000-0000BC770000}"/>
    <cellStyle name="표준 20 11" xfId="29178" xr:uid="{00000000-0005-0000-0000-0000BD770000}"/>
    <cellStyle name="표준 20 11 2" xfId="29179" xr:uid="{00000000-0005-0000-0000-0000BE770000}"/>
    <cellStyle name="표준 20 12" xfId="29180" xr:uid="{00000000-0005-0000-0000-0000BF770000}"/>
    <cellStyle name="표준 20 12 2" xfId="29181" xr:uid="{00000000-0005-0000-0000-0000C0770000}"/>
    <cellStyle name="표준 20 13" xfId="29182" xr:uid="{00000000-0005-0000-0000-0000C1770000}"/>
    <cellStyle name="표준 20 13 2" xfId="29183" xr:uid="{00000000-0005-0000-0000-0000C2770000}"/>
    <cellStyle name="표준 20 14" xfId="29184" xr:uid="{00000000-0005-0000-0000-0000C3770000}"/>
    <cellStyle name="표준 20 14 2" xfId="29185" xr:uid="{00000000-0005-0000-0000-0000C4770000}"/>
    <cellStyle name="표준 20 15" xfId="29186" xr:uid="{00000000-0005-0000-0000-0000C5770000}"/>
    <cellStyle name="표준 20 15 2" xfId="29187" xr:uid="{00000000-0005-0000-0000-0000C6770000}"/>
    <cellStyle name="표준 20 16" xfId="29188" xr:uid="{00000000-0005-0000-0000-0000C7770000}"/>
    <cellStyle name="표준 20 16 2" xfId="29189" xr:uid="{00000000-0005-0000-0000-0000C8770000}"/>
    <cellStyle name="표준 20 17" xfId="29190" xr:uid="{00000000-0005-0000-0000-0000C9770000}"/>
    <cellStyle name="표준 20 17 2" xfId="29191" xr:uid="{00000000-0005-0000-0000-0000CA770000}"/>
    <cellStyle name="표준 20 18" xfId="29192" xr:uid="{00000000-0005-0000-0000-0000CB770000}"/>
    <cellStyle name="표준 20 18 2" xfId="29193" xr:uid="{00000000-0005-0000-0000-0000CC770000}"/>
    <cellStyle name="표준 20 19" xfId="29194" xr:uid="{00000000-0005-0000-0000-0000CD770000}"/>
    <cellStyle name="표준 20 19 2" xfId="29195" xr:uid="{00000000-0005-0000-0000-0000CE770000}"/>
    <cellStyle name="표준 20 2" xfId="29196" xr:uid="{00000000-0005-0000-0000-0000CF770000}"/>
    <cellStyle name="표준 20 2 2" xfId="29197" xr:uid="{00000000-0005-0000-0000-0000D0770000}"/>
    <cellStyle name="표준 20 2 2 2" xfId="29198" xr:uid="{00000000-0005-0000-0000-0000D1770000}"/>
    <cellStyle name="표준 20 2 3" xfId="29199" xr:uid="{00000000-0005-0000-0000-0000D2770000}"/>
    <cellStyle name="표준 20 20" xfId="29200" xr:uid="{00000000-0005-0000-0000-0000D3770000}"/>
    <cellStyle name="표준 20 3" xfId="29201" xr:uid="{00000000-0005-0000-0000-0000D4770000}"/>
    <cellStyle name="표준 20 3 2" xfId="29202" xr:uid="{00000000-0005-0000-0000-0000D5770000}"/>
    <cellStyle name="표준 20 4" xfId="29203" xr:uid="{00000000-0005-0000-0000-0000D6770000}"/>
    <cellStyle name="표준 20 4 2" xfId="29204" xr:uid="{00000000-0005-0000-0000-0000D7770000}"/>
    <cellStyle name="표준 20 5" xfId="29205" xr:uid="{00000000-0005-0000-0000-0000D8770000}"/>
    <cellStyle name="표준 20 5 2" xfId="29206" xr:uid="{00000000-0005-0000-0000-0000D9770000}"/>
    <cellStyle name="표준 20 6" xfId="29207" xr:uid="{00000000-0005-0000-0000-0000DA770000}"/>
    <cellStyle name="표준 20 6 2" xfId="29208" xr:uid="{00000000-0005-0000-0000-0000DB770000}"/>
    <cellStyle name="표준 20 7" xfId="29209" xr:uid="{00000000-0005-0000-0000-0000DC770000}"/>
    <cellStyle name="표준 20 7 2" xfId="29210" xr:uid="{00000000-0005-0000-0000-0000DD770000}"/>
    <cellStyle name="표준 20 8" xfId="29211" xr:uid="{00000000-0005-0000-0000-0000DE770000}"/>
    <cellStyle name="표준 20 8 2" xfId="29212" xr:uid="{00000000-0005-0000-0000-0000DF770000}"/>
    <cellStyle name="표준 20 9" xfId="29213" xr:uid="{00000000-0005-0000-0000-0000E0770000}"/>
    <cellStyle name="표준 20 9 2" xfId="29214" xr:uid="{00000000-0005-0000-0000-0000E1770000}"/>
    <cellStyle name="표준 21" xfId="29215" xr:uid="{00000000-0005-0000-0000-0000E2770000}"/>
    <cellStyle name="표준 21 2" xfId="29216" xr:uid="{00000000-0005-0000-0000-0000E3770000}"/>
    <cellStyle name="표준 21 2 2" xfId="29217" xr:uid="{00000000-0005-0000-0000-0000E4770000}"/>
    <cellStyle name="표준 21 2 2 2" xfId="29218" xr:uid="{00000000-0005-0000-0000-0000E5770000}"/>
    <cellStyle name="표준 21 2 3" xfId="29219" xr:uid="{00000000-0005-0000-0000-0000E6770000}"/>
    <cellStyle name="표준 21 2 4" xfId="29220" xr:uid="{00000000-0005-0000-0000-0000E7770000}"/>
    <cellStyle name="표준 21 3" xfId="29221" xr:uid="{00000000-0005-0000-0000-0000E8770000}"/>
    <cellStyle name="표준 21 3 2" xfId="29222" xr:uid="{00000000-0005-0000-0000-0000E9770000}"/>
    <cellStyle name="표준 21 4" xfId="29223" xr:uid="{00000000-0005-0000-0000-0000EA770000}"/>
    <cellStyle name="표준 21 4 2" xfId="29224" xr:uid="{00000000-0005-0000-0000-0000EB770000}"/>
    <cellStyle name="표준 21 5" xfId="29225" xr:uid="{00000000-0005-0000-0000-0000EC770000}"/>
    <cellStyle name="표준 21 5 2" xfId="29226" xr:uid="{00000000-0005-0000-0000-0000ED770000}"/>
    <cellStyle name="표준 21 6" xfId="29227" xr:uid="{00000000-0005-0000-0000-0000EE770000}"/>
    <cellStyle name="표준 21 6 2" xfId="29228" xr:uid="{00000000-0005-0000-0000-0000EF770000}"/>
    <cellStyle name="표준 21 7" xfId="29229" xr:uid="{00000000-0005-0000-0000-0000F0770000}"/>
    <cellStyle name="표준 22" xfId="29230" xr:uid="{00000000-0005-0000-0000-0000F1770000}"/>
    <cellStyle name="표준 22 2" xfId="29231" xr:uid="{00000000-0005-0000-0000-0000F2770000}"/>
    <cellStyle name="표준 22 2 2" xfId="29232" xr:uid="{00000000-0005-0000-0000-0000F3770000}"/>
    <cellStyle name="표준 22 2 2 2" xfId="29233" xr:uid="{00000000-0005-0000-0000-0000F4770000}"/>
    <cellStyle name="표준 22 2 3" xfId="29234" xr:uid="{00000000-0005-0000-0000-0000F5770000}"/>
    <cellStyle name="표준 22 3" xfId="29235" xr:uid="{00000000-0005-0000-0000-0000F6770000}"/>
    <cellStyle name="표준 22 3 2" xfId="29236" xr:uid="{00000000-0005-0000-0000-0000F7770000}"/>
    <cellStyle name="표준 22 4" xfId="29237" xr:uid="{00000000-0005-0000-0000-0000F8770000}"/>
    <cellStyle name="표준 22 4 2" xfId="29238" xr:uid="{00000000-0005-0000-0000-0000F9770000}"/>
    <cellStyle name="표준 22 5" xfId="29239" xr:uid="{00000000-0005-0000-0000-0000FA770000}"/>
    <cellStyle name="표준 22 5 2" xfId="29240" xr:uid="{00000000-0005-0000-0000-0000FB770000}"/>
    <cellStyle name="표준 22 6" xfId="29241" xr:uid="{00000000-0005-0000-0000-0000FC770000}"/>
    <cellStyle name="표준 22 6 2" xfId="29242" xr:uid="{00000000-0005-0000-0000-0000FD770000}"/>
    <cellStyle name="표준 22 7" xfId="29243" xr:uid="{00000000-0005-0000-0000-0000FE770000}"/>
    <cellStyle name="표준 23" xfId="29244" xr:uid="{00000000-0005-0000-0000-0000FF770000}"/>
    <cellStyle name="표준 23 2" xfId="29245" xr:uid="{00000000-0005-0000-0000-000000780000}"/>
    <cellStyle name="표준 23 2 2" xfId="29246" xr:uid="{00000000-0005-0000-0000-000001780000}"/>
    <cellStyle name="표준 23 2 2 2" xfId="29247" xr:uid="{00000000-0005-0000-0000-000002780000}"/>
    <cellStyle name="표준 23 2 3" xfId="29248" xr:uid="{00000000-0005-0000-0000-000003780000}"/>
    <cellStyle name="표준 23 3" xfId="29249" xr:uid="{00000000-0005-0000-0000-000004780000}"/>
    <cellStyle name="표준 23 3 2" xfId="29250" xr:uid="{00000000-0005-0000-0000-000005780000}"/>
    <cellStyle name="표준 23 4" xfId="29251" xr:uid="{00000000-0005-0000-0000-000006780000}"/>
    <cellStyle name="표준 23 4 2" xfId="29252" xr:uid="{00000000-0005-0000-0000-000007780000}"/>
    <cellStyle name="표준 23 5" xfId="29253" xr:uid="{00000000-0005-0000-0000-000008780000}"/>
    <cellStyle name="표준 23 5 2" xfId="29254" xr:uid="{00000000-0005-0000-0000-000009780000}"/>
    <cellStyle name="표준 23 6" xfId="29255" xr:uid="{00000000-0005-0000-0000-00000A780000}"/>
    <cellStyle name="표준 24" xfId="29256" xr:uid="{00000000-0005-0000-0000-00000B780000}"/>
    <cellStyle name="표준 24 2" xfId="29257" xr:uid="{00000000-0005-0000-0000-00000C780000}"/>
    <cellStyle name="표준 24 3" xfId="29258" xr:uid="{00000000-0005-0000-0000-00000D780000}"/>
    <cellStyle name="표준 24 4" xfId="29259" xr:uid="{00000000-0005-0000-0000-00000E780000}"/>
    <cellStyle name="표준 24 5" xfId="29260" xr:uid="{00000000-0005-0000-0000-00000F780000}"/>
    <cellStyle name="표준 25" xfId="29261" xr:uid="{00000000-0005-0000-0000-000010780000}"/>
    <cellStyle name="표준 25 2" xfId="29262" xr:uid="{00000000-0005-0000-0000-000011780000}"/>
    <cellStyle name="표준 25 2 10" xfId="29263" xr:uid="{00000000-0005-0000-0000-000012780000}"/>
    <cellStyle name="표준 25 2 2" xfId="29264" xr:uid="{00000000-0005-0000-0000-000013780000}"/>
    <cellStyle name="표준 25 2 2 2" xfId="29265" xr:uid="{00000000-0005-0000-0000-000014780000}"/>
    <cellStyle name="표준 25 2 3" xfId="29266" xr:uid="{00000000-0005-0000-0000-000015780000}"/>
    <cellStyle name="표준 25 2 3 2" xfId="29267" xr:uid="{00000000-0005-0000-0000-000016780000}"/>
    <cellStyle name="표준 25 2 4" xfId="29268" xr:uid="{00000000-0005-0000-0000-000017780000}"/>
    <cellStyle name="표준 25 2 4 2" xfId="29269" xr:uid="{00000000-0005-0000-0000-000018780000}"/>
    <cellStyle name="표준 25 2 5" xfId="29270" xr:uid="{00000000-0005-0000-0000-000019780000}"/>
    <cellStyle name="표준 25 2 5 2" xfId="29271" xr:uid="{00000000-0005-0000-0000-00001A780000}"/>
    <cellStyle name="표준 25 2 6" xfId="29272" xr:uid="{00000000-0005-0000-0000-00001B780000}"/>
    <cellStyle name="표준 25 2 6 2" xfId="29273" xr:uid="{00000000-0005-0000-0000-00001C780000}"/>
    <cellStyle name="표준 25 2 7" xfId="29274" xr:uid="{00000000-0005-0000-0000-00001D780000}"/>
    <cellStyle name="표준 25 2 7 2" xfId="29275" xr:uid="{00000000-0005-0000-0000-00001E780000}"/>
    <cellStyle name="표준 25 2 8" xfId="29276" xr:uid="{00000000-0005-0000-0000-00001F780000}"/>
    <cellStyle name="표준 25 2 8 2" xfId="29277" xr:uid="{00000000-0005-0000-0000-000020780000}"/>
    <cellStyle name="표준 25 2 9" xfId="29278" xr:uid="{00000000-0005-0000-0000-000021780000}"/>
    <cellStyle name="표준 25 3" xfId="29279" xr:uid="{00000000-0005-0000-0000-000022780000}"/>
    <cellStyle name="표준 25 3 10" xfId="29280" xr:uid="{00000000-0005-0000-0000-000023780000}"/>
    <cellStyle name="표준 25 3 2" xfId="29281" xr:uid="{00000000-0005-0000-0000-000024780000}"/>
    <cellStyle name="표준 25 3 2 2" xfId="29282" xr:uid="{00000000-0005-0000-0000-000025780000}"/>
    <cellStyle name="표준 25 3 3" xfId="29283" xr:uid="{00000000-0005-0000-0000-000026780000}"/>
    <cellStyle name="표준 25 3 3 2" xfId="29284" xr:uid="{00000000-0005-0000-0000-000027780000}"/>
    <cellStyle name="표준 25 3 4" xfId="29285" xr:uid="{00000000-0005-0000-0000-000028780000}"/>
    <cellStyle name="표준 25 3 4 2" xfId="29286" xr:uid="{00000000-0005-0000-0000-000029780000}"/>
    <cellStyle name="표준 25 3 5" xfId="29287" xr:uid="{00000000-0005-0000-0000-00002A780000}"/>
    <cellStyle name="표준 25 3 5 2" xfId="29288" xr:uid="{00000000-0005-0000-0000-00002B780000}"/>
    <cellStyle name="표준 25 3 6" xfId="29289" xr:uid="{00000000-0005-0000-0000-00002C780000}"/>
    <cellStyle name="표준 25 3 6 2" xfId="29290" xr:uid="{00000000-0005-0000-0000-00002D780000}"/>
    <cellStyle name="표준 25 3 7" xfId="29291" xr:uid="{00000000-0005-0000-0000-00002E780000}"/>
    <cellStyle name="표준 25 3 7 2" xfId="29292" xr:uid="{00000000-0005-0000-0000-00002F780000}"/>
    <cellStyle name="표준 25 3 8" xfId="29293" xr:uid="{00000000-0005-0000-0000-000030780000}"/>
    <cellStyle name="표준 25 3 8 2" xfId="29294" xr:uid="{00000000-0005-0000-0000-000031780000}"/>
    <cellStyle name="표준 25 3 9" xfId="29295" xr:uid="{00000000-0005-0000-0000-000032780000}"/>
    <cellStyle name="표준 25 4" xfId="29296" xr:uid="{00000000-0005-0000-0000-000033780000}"/>
    <cellStyle name="표준 25 4 2" xfId="29297" xr:uid="{00000000-0005-0000-0000-000034780000}"/>
    <cellStyle name="표준 25 4 2 2" xfId="29298" xr:uid="{00000000-0005-0000-0000-000035780000}"/>
    <cellStyle name="표준 25 4 3" xfId="29299" xr:uid="{00000000-0005-0000-0000-000036780000}"/>
    <cellStyle name="표준 25 4 3 2" xfId="29300" xr:uid="{00000000-0005-0000-0000-000037780000}"/>
    <cellStyle name="표준 25 4 4" xfId="29301" xr:uid="{00000000-0005-0000-0000-000038780000}"/>
    <cellStyle name="표준 25 4 4 2" xfId="29302" xr:uid="{00000000-0005-0000-0000-000039780000}"/>
    <cellStyle name="표준 25 4 5" xfId="29303" xr:uid="{00000000-0005-0000-0000-00003A780000}"/>
    <cellStyle name="표준 25 4 5 2" xfId="29304" xr:uid="{00000000-0005-0000-0000-00003B780000}"/>
    <cellStyle name="표준 25 4 6" xfId="29305" xr:uid="{00000000-0005-0000-0000-00003C780000}"/>
    <cellStyle name="표준 25 4 6 2" xfId="29306" xr:uid="{00000000-0005-0000-0000-00003D780000}"/>
    <cellStyle name="표준 25 4 7" xfId="29307" xr:uid="{00000000-0005-0000-0000-00003E780000}"/>
    <cellStyle name="표준 25 5" xfId="29308" xr:uid="{00000000-0005-0000-0000-00003F780000}"/>
    <cellStyle name="표준 25 5 2" xfId="29309" xr:uid="{00000000-0005-0000-0000-000040780000}"/>
    <cellStyle name="표준 25 5 2 2" xfId="29310" xr:uid="{00000000-0005-0000-0000-000041780000}"/>
    <cellStyle name="표준 25 5 3" xfId="29311" xr:uid="{00000000-0005-0000-0000-000042780000}"/>
    <cellStyle name="표준 25 5 3 2" xfId="29312" xr:uid="{00000000-0005-0000-0000-000043780000}"/>
    <cellStyle name="표준 25 5 4" xfId="29313" xr:uid="{00000000-0005-0000-0000-000044780000}"/>
    <cellStyle name="표준 25 5 4 2" xfId="29314" xr:uid="{00000000-0005-0000-0000-000045780000}"/>
    <cellStyle name="표준 25 5 5" xfId="29315" xr:uid="{00000000-0005-0000-0000-000046780000}"/>
    <cellStyle name="표준 25 5 5 2" xfId="29316" xr:uid="{00000000-0005-0000-0000-000047780000}"/>
    <cellStyle name="표준 25 5 6" xfId="29317" xr:uid="{00000000-0005-0000-0000-000048780000}"/>
    <cellStyle name="표준 25 5 6 2" xfId="29318" xr:uid="{00000000-0005-0000-0000-000049780000}"/>
    <cellStyle name="표준 25 5 7" xfId="29319" xr:uid="{00000000-0005-0000-0000-00004A780000}"/>
    <cellStyle name="표준 25 6" xfId="29320" xr:uid="{00000000-0005-0000-0000-00004B780000}"/>
    <cellStyle name="표준 25 6 2" xfId="29321" xr:uid="{00000000-0005-0000-0000-00004C780000}"/>
    <cellStyle name="표준 25 7" xfId="29322" xr:uid="{00000000-0005-0000-0000-00004D780000}"/>
    <cellStyle name="표준 25 8" xfId="29323" xr:uid="{00000000-0005-0000-0000-00004E780000}"/>
    <cellStyle name="표준 26" xfId="29324" xr:uid="{00000000-0005-0000-0000-00004F780000}"/>
    <cellStyle name="표준 26 2" xfId="29325" xr:uid="{00000000-0005-0000-0000-000050780000}"/>
    <cellStyle name="표준 26 2 2" xfId="29326" xr:uid="{00000000-0005-0000-0000-000051780000}"/>
    <cellStyle name="표준 26 2 2 2" xfId="29327" xr:uid="{00000000-0005-0000-0000-000052780000}"/>
    <cellStyle name="표준 26 2 3" xfId="29328" xr:uid="{00000000-0005-0000-0000-000053780000}"/>
    <cellStyle name="표준 26 2 3 2" xfId="29329" xr:uid="{00000000-0005-0000-0000-000054780000}"/>
    <cellStyle name="표준 26 2 4" xfId="29330" xr:uid="{00000000-0005-0000-0000-000055780000}"/>
    <cellStyle name="표준 26 2 4 2" xfId="29331" xr:uid="{00000000-0005-0000-0000-000056780000}"/>
    <cellStyle name="표준 26 2 5" xfId="29332" xr:uid="{00000000-0005-0000-0000-000057780000}"/>
    <cellStyle name="표준 26 2 5 2" xfId="29333" xr:uid="{00000000-0005-0000-0000-000058780000}"/>
    <cellStyle name="표준 26 2 6" xfId="29334" xr:uid="{00000000-0005-0000-0000-000059780000}"/>
    <cellStyle name="표준 26 2 6 2" xfId="29335" xr:uid="{00000000-0005-0000-0000-00005A780000}"/>
    <cellStyle name="표준 26 2 7" xfId="29336" xr:uid="{00000000-0005-0000-0000-00005B780000}"/>
    <cellStyle name="표준 26 2 7 2" xfId="29337" xr:uid="{00000000-0005-0000-0000-00005C780000}"/>
    <cellStyle name="표준 26 2 8" xfId="29338" xr:uid="{00000000-0005-0000-0000-00005D780000}"/>
    <cellStyle name="표준 26 2 8 2" xfId="29339" xr:uid="{00000000-0005-0000-0000-00005E780000}"/>
    <cellStyle name="표준 26 2 9" xfId="29340" xr:uid="{00000000-0005-0000-0000-00005F780000}"/>
    <cellStyle name="표준 26 3" xfId="29341" xr:uid="{00000000-0005-0000-0000-000060780000}"/>
    <cellStyle name="표준 26 3 2" xfId="29342" xr:uid="{00000000-0005-0000-0000-000061780000}"/>
    <cellStyle name="표준 26 3 2 2" xfId="29343" xr:uid="{00000000-0005-0000-0000-000062780000}"/>
    <cellStyle name="표준 26 3 3" xfId="29344" xr:uid="{00000000-0005-0000-0000-000063780000}"/>
    <cellStyle name="표준 26 3 3 2" xfId="29345" xr:uid="{00000000-0005-0000-0000-000064780000}"/>
    <cellStyle name="표준 26 3 4" xfId="29346" xr:uid="{00000000-0005-0000-0000-000065780000}"/>
    <cellStyle name="표준 26 3 4 2" xfId="29347" xr:uid="{00000000-0005-0000-0000-000066780000}"/>
    <cellStyle name="표준 26 3 5" xfId="29348" xr:uid="{00000000-0005-0000-0000-000067780000}"/>
    <cellStyle name="표준 26 3 5 2" xfId="29349" xr:uid="{00000000-0005-0000-0000-000068780000}"/>
    <cellStyle name="표준 26 3 6" xfId="29350" xr:uid="{00000000-0005-0000-0000-000069780000}"/>
    <cellStyle name="표준 26 3 6 2" xfId="29351" xr:uid="{00000000-0005-0000-0000-00006A780000}"/>
    <cellStyle name="표준 26 3 7" xfId="29352" xr:uid="{00000000-0005-0000-0000-00006B780000}"/>
    <cellStyle name="표준 26 4" xfId="29353" xr:uid="{00000000-0005-0000-0000-00006C780000}"/>
    <cellStyle name="표준 26 4 2" xfId="29354" xr:uid="{00000000-0005-0000-0000-00006D780000}"/>
    <cellStyle name="표준 26 4 2 2" xfId="29355" xr:uid="{00000000-0005-0000-0000-00006E780000}"/>
    <cellStyle name="표준 26 4 3" xfId="29356" xr:uid="{00000000-0005-0000-0000-00006F780000}"/>
    <cellStyle name="표준 26 4 3 2" xfId="29357" xr:uid="{00000000-0005-0000-0000-000070780000}"/>
    <cellStyle name="표준 26 4 4" xfId="29358" xr:uid="{00000000-0005-0000-0000-000071780000}"/>
    <cellStyle name="표준 26 4 4 2" xfId="29359" xr:uid="{00000000-0005-0000-0000-000072780000}"/>
    <cellStyle name="표준 26 4 5" xfId="29360" xr:uid="{00000000-0005-0000-0000-000073780000}"/>
    <cellStyle name="표준 26 4 5 2" xfId="29361" xr:uid="{00000000-0005-0000-0000-000074780000}"/>
    <cellStyle name="표준 26 4 6" xfId="29362" xr:uid="{00000000-0005-0000-0000-000075780000}"/>
    <cellStyle name="표준 26 4 6 2" xfId="29363" xr:uid="{00000000-0005-0000-0000-000076780000}"/>
    <cellStyle name="표준 26 4 7" xfId="29364" xr:uid="{00000000-0005-0000-0000-000077780000}"/>
    <cellStyle name="표준 26 5" xfId="29365" xr:uid="{00000000-0005-0000-0000-000078780000}"/>
    <cellStyle name="표준 26 5 2" xfId="29366" xr:uid="{00000000-0005-0000-0000-000079780000}"/>
    <cellStyle name="표준 26 5 2 2" xfId="29367" xr:uid="{00000000-0005-0000-0000-00007A780000}"/>
    <cellStyle name="표준 26 5 3" xfId="29368" xr:uid="{00000000-0005-0000-0000-00007B780000}"/>
    <cellStyle name="표준 26 5 3 2" xfId="29369" xr:uid="{00000000-0005-0000-0000-00007C780000}"/>
    <cellStyle name="표준 26 5 4" xfId="29370" xr:uid="{00000000-0005-0000-0000-00007D780000}"/>
    <cellStyle name="표준 26 5 4 2" xfId="29371" xr:uid="{00000000-0005-0000-0000-00007E780000}"/>
    <cellStyle name="표준 26 5 5" xfId="29372" xr:uid="{00000000-0005-0000-0000-00007F780000}"/>
    <cellStyle name="표준 26 5 5 2" xfId="29373" xr:uid="{00000000-0005-0000-0000-000080780000}"/>
    <cellStyle name="표준 26 5 6" xfId="29374" xr:uid="{00000000-0005-0000-0000-000081780000}"/>
    <cellStyle name="표준 26 5 6 2" xfId="29375" xr:uid="{00000000-0005-0000-0000-000082780000}"/>
    <cellStyle name="표준 26 5 7" xfId="29376" xr:uid="{00000000-0005-0000-0000-000083780000}"/>
    <cellStyle name="표준 26 6" xfId="29377" xr:uid="{00000000-0005-0000-0000-000084780000}"/>
    <cellStyle name="표준 27" xfId="29378" xr:uid="{00000000-0005-0000-0000-000085780000}"/>
    <cellStyle name="표준 27 2" xfId="29379" xr:uid="{00000000-0005-0000-0000-000086780000}"/>
    <cellStyle name="표준 28" xfId="29380" xr:uid="{00000000-0005-0000-0000-000087780000}"/>
    <cellStyle name="표준 28 2" xfId="29381" xr:uid="{00000000-0005-0000-0000-000088780000}"/>
    <cellStyle name="표준 29" xfId="29382" xr:uid="{00000000-0005-0000-0000-000089780000}"/>
    <cellStyle name="표준 29 2" xfId="29383" xr:uid="{00000000-0005-0000-0000-00008A780000}"/>
    <cellStyle name="표준 3" xfId="29384" xr:uid="{00000000-0005-0000-0000-00008B780000}"/>
    <cellStyle name="표준 3 10" xfId="29385" xr:uid="{00000000-0005-0000-0000-00008C780000}"/>
    <cellStyle name="표준 3 11" xfId="29386" xr:uid="{00000000-0005-0000-0000-00008D780000}"/>
    <cellStyle name="표준 3 12" xfId="29387" xr:uid="{00000000-0005-0000-0000-00008E780000}"/>
    <cellStyle name="표준 3 12 10" xfId="29388" xr:uid="{00000000-0005-0000-0000-00008F780000}"/>
    <cellStyle name="표준 3 12 10 2" xfId="29389" xr:uid="{00000000-0005-0000-0000-000090780000}"/>
    <cellStyle name="표준 3 12 11" xfId="29390" xr:uid="{00000000-0005-0000-0000-000091780000}"/>
    <cellStyle name="표준 3 12 11 2" xfId="29391" xr:uid="{00000000-0005-0000-0000-000092780000}"/>
    <cellStyle name="표준 3 12 12" xfId="29392" xr:uid="{00000000-0005-0000-0000-000093780000}"/>
    <cellStyle name="표준 3 12 12 2" xfId="29393" xr:uid="{00000000-0005-0000-0000-000094780000}"/>
    <cellStyle name="표준 3 12 13" xfId="29394" xr:uid="{00000000-0005-0000-0000-000095780000}"/>
    <cellStyle name="표준 3 12 13 2" xfId="29395" xr:uid="{00000000-0005-0000-0000-000096780000}"/>
    <cellStyle name="표준 3 12 2" xfId="29396" xr:uid="{00000000-0005-0000-0000-000097780000}"/>
    <cellStyle name="표준 3 12 2 2" xfId="29397" xr:uid="{00000000-0005-0000-0000-000098780000}"/>
    <cellStyle name="표준 3 12 2 2 2" xfId="29398" xr:uid="{00000000-0005-0000-0000-000099780000}"/>
    <cellStyle name="표준 3 12 2 2 2 2" xfId="29399" xr:uid="{00000000-0005-0000-0000-00009A780000}"/>
    <cellStyle name="표준 3 12 2 2 2 2 2" xfId="29400" xr:uid="{00000000-0005-0000-0000-00009B780000}"/>
    <cellStyle name="표준 3 12 2 2 2 3" xfId="29401" xr:uid="{00000000-0005-0000-0000-00009C780000}"/>
    <cellStyle name="표준 3 12 2 2 2 3 2" xfId="29402" xr:uid="{00000000-0005-0000-0000-00009D780000}"/>
    <cellStyle name="표준 3 12 2 2 2 4" xfId="29403" xr:uid="{00000000-0005-0000-0000-00009E780000}"/>
    <cellStyle name="표준 3 12 2 2 2 4 2" xfId="29404" xr:uid="{00000000-0005-0000-0000-00009F780000}"/>
    <cellStyle name="표준 3 12 2 2 2 5" xfId="29405" xr:uid="{00000000-0005-0000-0000-0000A0780000}"/>
    <cellStyle name="표준 3 12 2 2 2 5 2" xfId="29406" xr:uid="{00000000-0005-0000-0000-0000A1780000}"/>
    <cellStyle name="표준 3 12 2 2 3" xfId="29407" xr:uid="{00000000-0005-0000-0000-0000A2780000}"/>
    <cellStyle name="표준 3 12 2 2 4" xfId="29408" xr:uid="{00000000-0005-0000-0000-0000A3780000}"/>
    <cellStyle name="표준 3 12 2 2 5" xfId="29409" xr:uid="{00000000-0005-0000-0000-0000A4780000}"/>
    <cellStyle name="표준 3 12 2 3" xfId="29410" xr:uid="{00000000-0005-0000-0000-0000A5780000}"/>
    <cellStyle name="표준 3 12 2 3 2" xfId="29411" xr:uid="{00000000-0005-0000-0000-0000A6780000}"/>
    <cellStyle name="표준 3 12 2 4" xfId="29412" xr:uid="{00000000-0005-0000-0000-0000A7780000}"/>
    <cellStyle name="표준 3 12 2 4 2" xfId="29413" xr:uid="{00000000-0005-0000-0000-0000A8780000}"/>
    <cellStyle name="표준 3 12 2 5" xfId="29414" xr:uid="{00000000-0005-0000-0000-0000A9780000}"/>
    <cellStyle name="표준 3 12 2 5 2" xfId="29415" xr:uid="{00000000-0005-0000-0000-0000AA780000}"/>
    <cellStyle name="표준 3 12 3" xfId="29416" xr:uid="{00000000-0005-0000-0000-0000AB780000}"/>
    <cellStyle name="표준 3 12 3 2" xfId="29417" xr:uid="{00000000-0005-0000-0000-0000AC780000}"/>
    <cellStyle name="표준 3 12 3 2 2" xfId="29418" xr:uid="{00000000-0005-0000-0000-0000AD780000}"/>
    <cellStyle name="표준 3 12 3 2 2 2" xfId="29419" xr:uid="{00000000-0005-0000-0000-0000AE780000}"/>
    <cellStyle name="표준 3 12 3 2 3" xfId="29420" xr:uid="{00000000-0005-0000-0000-0000AF780000}"/>
    <cellStyle name="표준 3 12 3 2 3 2" xfId="29421" xr:uid="{00000000-0005-0000-0000-0000B0780000}"/>
    <cellStyle name="표준 3 12 3 3" xfId="29422" xr:uid="{00000000-0005-0000-0000-0000B1780000}"/>
    <cellStyle name="표준 3 12 4" xfId="29423" xr:uid="{00000000-0005-0000-0000-0000B2780000}"/>
    <cellStyle name="표준 3 12 4 2" xfId="29424" xr:uid="{00000000-0005-0000-0000-0000B3780000}"/>
    <cellStyle name="표준 3 12 4 2 2" xfId="29425" xr:uid="{00000000-0005-0000-0000-0000B4780000}"/>
    <cellStyle name="표준 3 12 4 3" xfId="29426" xr:uid="{00000000-0005-0000-0000-0000B5780000}"/>
    <cellStyle name="표준 3 12 4 3 2" xfId="29427" xr:uid="{00000000-0005-0000-0000-0000B6780000}"/>
    <cellStyle name="표준 3 12 5" xfId="29428" xr:uid="{00000000-0005-0000-0000-0000B7780000}"/>
    <cellStyle name="표준 3 12 6" xfId="29429" xr:uid="{00000000-0005-0000-0000-0000B8780000}"/>
    <cellStyle name="표준 3 12 7" xfId="29430" xr:uid="{00000000-0005-0000-0000-0000B9780000}"/>
    <cellStyle name="표준 3 12 7 2" xfId="29431" xr:uid="{00000000-0005-0000-0000-0000BA780000}"/>
    <cellStyle name="표준 3 12 8" xfId="29432" xr:uid="{00000000-0005-0000-0000-0000BB780000}"/>
    <cellStyle name="표준 3 12 8 2" xfId="29433" xr:uid="{00000000-0005-0000-0000-0000BC780000}"/>
    <cellStyle name="표준 3 12 9" xfId="29434" xr:uid="{00000000-0005-0000-0000-0000BD780000}"/>
    <cellStyle name="표준 3 12 9 2" xfId="29435" xr:uid="{00000000-0005-0000-0000-0000BE780000}"/>
    <cellStyle name="표준 3 13" xfId="29436" xr:uid="{00000000-0005-0000-0000-0000BF780000}"/>
    <cellStyle name="표준 3 13 10" xfId="29437" xr:uid="{00000000-0005-0000-0000-0000C0780000}"/>
    <cellStyle name="표준 3 13 10 2" xfId="29438" xr:uid="{00000000-0005-0000-0000-0000C1780000}"/>
    <cellStyle name="표준 3 13 11" xfId="29439" xr:uid="{00000000-0005-0000-0000-0000C2780000}"/>
    <cellStyle name="표준 3 13 11 2" xfId="29440" xr:uid="{00000000-0005-0000-0000-0000C3780000}"/>
    <cellStyle name="표준 3 13 12" xfId="29441" xr:uid="{00000000-0005-0000-0000-0000C4780000}"/>
    <cellStyle name="표준 3 13 12 2" xfId="29442" xr:uid="{00000000-0005-0000-0000-0000C5780000}"/>
    <cellStyle name="표준 3 13 13" xfId="29443" xr:uid="{00000000-0005-0000-0000-0000C6780000}"/>
    <cellStyle name="표준 3 13 2" xfId="29444" xr:uid="{00000000-0005-0000-0000-0000C7780000}"/>
    <cellStyle name="표준 3 13 2 2" xfId="29445" xr:uid="{00000000-0005-0000-0000-0000C8780000}"/>
    <cellStyle name="표준 3 13 3" xfId="29446" xr:uid="{00000000-0005-0000-0000-0000C9780000}"/>
    <cellStyle name="표준 3 13 3 2" xfId="29447" xr:uid="{00000000-0005-0000-0000-0000CA780000}"/>
    <cellStyle name="표준 3 13 4" xfId="29448" xr:uid="{00000000-0005-0000-0000-0000CB780000}"/>
    <cellStyle name="표준 3 13 4 2" xfId="29449" xr:uid="{00000000-0005-0000-0000-0000CC780000}"/>
    <cellStyle name="표준 3 13 5" xfId="29450" xr:uid="{00000000-0005-0000-0000-0000CD780000}"/>
    <cellStyle name="표준 3 13 5 2" xfId="29451" xr:uid="{00000000-0005-0000-0000-0000CE780000}"/>
    <cellStyle name="표준 3 13 6" xfId="29452" xr:uid="{00000000-0005-0000-0000-0000CF780000}"/>
    <cellStyle name="표준 3 13 6 2" xfId="29453" xr:uid="{00000000-0005-0000-0000-0000D0780000}"/>
    <cellStyle name="표준 3 13 7" xfId="29454" xr:uid="{00000000-0005-0000-0000-0000D1780000}"/>
    <cellStyle name="표준 3 13 7 2" xfId="29455" xr:uid="{00000000-0005-0000-0000-0000D2780000}"/>
    <cellStyle name="표준 3 13 8" xfId="29456" xr:uid="{00000000-0005-0000-0000-0000D3780000}"/>
    <cellStyle name="표준 3 13 8 2" xfId="29457" xr:uid="{00000000-0005-0000-0000-0000D4780000}"/>
    <cellStyle name="표준 3 13 9" xfId="29458" xr:uid="{00000000-0005-0000-0000-0000D5780000}"/>
    <cellStyle name="표준 3 13 9 2" xfId="29459" xr:uid="{00000000-0005-0000-0000-0000D6780000}"/>
    <cellStyle name="표준 3 14" xfId="29460" xr:uid="{00000000-0005-0000-0000-0000D7780000}"/>
    <cellStyle name="표준 3 14 10" xfId="29461" xr:uid="{00000000-0005-0000-0000-0000D8780000}"/>
    <cellStyle name="표준 3 14 10 2" xfId="29462" xr:uid="{00000000-0005-0000-0000-0000D9780000}"/>
    <cellStyle name="표준 3 14 11" xfId="29463" xr:uid="{00000000-0005-0000-0000-0000DA780000}"/>
    <cellStyle name="표준 3 14 11 2" xfId="29464" xr:uid="{00000000-0005-0000-0000-0000DB780000}"/>
    <cellStyle name="표준 3 14 12" xfId="29465" xr:uid="{00000000-0005-0000-0000-0000DC780000}"/>
    <cellStyle name="표준 3 14 12 2" xfId="29466" xr:uid="{00000000-0005-0000-0000-0000DD780000}"/>
    <cellStyle name="표준 3 14 2" xfId="29467" xr:uid="{00000000-0005-0000-0000-0000DE780000}"/>
    <cellStyle name="표준 3 14 2 2" xfId="29468" xr:uid="{00000000-0005-0000-0000-0000DF780000}"/>
    <cellStyle name="표준 3 14 2 2 2" xfId="29469" xr:uid="{00000000-0005-0000-0000-0000E0780000}"/>
    <cellStyle name="표준 3 14 2 2 2 2" xfId="29470" xr:uid="{00000000-0005-0000-0000-0000E1780000}"/>
    <cellStyle name="표준 3 14 2 2 3" xfId="29471" xr:uid="{00000000-0005-0000-0000-0000E2780000}"/>
    <cellStyle name="표준 3 14 2 2 3 2" xfId="29472" xr:uid="{00000000-0005-0000-0000-0000E3780000}"/>
    <cellStyle name="표준 3 14 2 2 4" xfId="29473" xr:uid="{00000000-0005-0000-0000-0000E4780000}"/>
    <cellStyle name="표준 3 14 2 2 4 2" xfId="29474" xr:uid="{00000000-0005-0000-0000-0000E5780000}"/>
    <cellStyle name="표준 3 14 2 2 5" xfId="29475" xr:uid="{00000000-0005-0000-0000-0000E6780000}"/>
    <cellStyle name="표준 3 14 2 2 5 2" xfId="29476" xr:uid="{00000000-0005-0000-0000-0000E7780000}"/>
    <cellStyle name="표준 3 14 2 2 6" xfId="29477" xr:uid="{00000000-0005-0000-0000-0000E8780000}"/>
    <cellStyle name="표준 3 14 2 2 6 2" xfId="29478" xr:uid="{00000000-0005-0000-0000-0000E9780000}"/>
    <cellStyle name="표준 3 14 2 2 7" xfId="29479" xr:uid="{00000000-0005-0000-0000-0000EA780000}"/>
    <cellStyle name="표준 3 14 2 2 7 2" xfId="29480" xr:uid="{00000000-0005-0000-0000-0000EB780000}"/>
    <cellStyle name="표준 3 14 2 2 8" xfId="29481" xr:uid="{00000000-0005-0000-0000-0000EC780000}"/>
    <cellStyle name="표준 3 14 2 2 8 2" xfId="29482" xr:uid="{00000000-0005-0000-0000-0000ED780000}"/>
    <cellStyle name="표준 3 14 2 2 9" xfId="29483" xr:uid="{00000000-0005-0000-0000-0000EE780000}"/>
    <cellStyle name="표준 3 14 2 3" xfId="29484" xr:uid="{00000000-0005-0000-0000-0000EF780000}"/>
    <cellStyle name="표준 3 14 2 3 2" xfId="29485" xr:uid="{00000000-0005-0000-0000-0000F0780000}"/>
    <cellStyle name="표준 3 14 2 3 2 2" xfId="29486" xr:uid="{00000000-0005-0000-0000-0000F1780000}"/>
    <cellStyle name="표준 3 14 2 3 3" xfId="29487" xr:uid="{00000000-0005-0000-0000-0000F2780000}"/>
    <cellStyle name="표준 3 14 2 3 3 2" xfId="29488" xr:uid="{00000000-0005-0000-0000-0000F3780000}"/>
    <cellStyle name="표준 3 14 2 3 4" xfId="29489" xr:uid="{00000000-0005-0000-0000-0000F4780000}"/>
    <cellStyle name="표준 3 14 2 3 4 2" xfId="29490" xr:uid="{00000000-0005-0000-0000-0000F5780000}"/>
    <cellStyle name="표준 3 14 2 3 5" xfId="29491" xr:uid="{00000000-0005-0000-0000-0000F6780000}"/>
    <cellStyle name="표준 3 14 2 3 5 2" xfId="29492" xr:uid="{00000000-0005-0000-0000-0000F7780000}"/>
    <cellStyle name="표준 3 14 2 3 6" xfId="29493" xr:uid="{00000000-0005-0000-0000-0000F8780000}"/>
    <cellStyle name="표준 3 14 2 3 6 2" xfId="29494" xr:uid="{00000000-0005-0000-0000-0000F9780000}"/>
    <cellStyle name="표준 3 14 2 3 7" xfId="29495" xr:uid="{00000000-0005-0000-0000-0000FA780000}"/>
    <cellStyle name="표준 3 14 2 4" xfId="29496" xr:uid="{00000000-0005-0000-0000-0000FB780000}"/>
    <cellStyle name="표준 3 14 2 4 2" xfId="29497" xr:uid="{00000000-0005-0000-0000-0000FC780000}"/>
    <cellStyle name="표준 3 14 2 4 2 2" xfId="29498" xr:uid="{00000000-0005-0000-0000-0000FD780000}"/>
    <cellStyle name="표준 3 14 2 4 3" xfId="29499" xr:uid="{00000000-0005-0000-0000-0000FE780000}"/>
    <cellStyle name="표준 3 14 2 4 3 2" xfId="29500" xr:uid="{00000000-0005-0000-0000-0000FF780000}"/>
    <cellStyle name="표준 3 14 2 4 4" xfId="29501" xr:uid="{00000000-0005-0000-0000-000000790000}"/>
    <cellStyle name="표준 3 14 2 4 4 2" xfId="29502" xr:uid="{00000000-0005-0000-0000-000001790000}"/>
    <cellStyle name="표준 3 14 2 4 5" xfId="29503" xr:uid="{00000000-0005-0000-0000-000002790000}"/>
    <cellStyle name="표준 3 14 2 4 5 2" xfId="29504" xr:uid="{00000000-0005-0000-0000-000003790000}"/>
    <cellStyle name="표준 3 14 2 4 6" xfId="29505" xr:uid="{00000000-0005-0000-0000-000004790000}"/>
    <cellStyle name="표준 3 14 2 4 6 2" xfId="29506" xr:uid="{00000000-0005-0000-0000-000005790000}"/>
    <cellStyle name="표준 3 14 2 4 7" xfId="29507" xr:uid="{00000000-0005-0000-0000-000006790000}"/>
    <cellStyle name="표준 3 14 2 5" xfId="29508" xr:uid="{00000000-0005-0000-0000-000007790000}"/>
    <cellStyle name="표준 3 14 2 5 2" xfId="29509" xr:uid="{00000000-0005-0000-0000-000008790000}"/>
    <cellStyle name="표준 3 14 2 5 2 2" xfId="29510" xr:uid="{00000000-0005-0000-0000-000009790000}"/>
    <cellStyle name="표준 3 14 2 5 3" xfId="29511" xr:uid="{00000000-0005-0000-0000-00000A790000}"/>
    <cellStyle name="표준 3 14 2 5 3 2" xfId="29512" xr:uid="{00000000-0005-0000-0000-00000B790000}"/>
    <cellStyle name="표준 3 14 2 5 4" xfId="29513" xr:uid="{00000000-0005-0000-0000-00000C790000}"/>
    <cellStyle name="표준 3 14 2 5 4 2" xfId="29514" xr:uid="{00000000-0005-0000-0000-00000D790000}"/>
    <cellStyle name="표준 3 14 2 5 5" xfId="29515" xr:uid="{00000000-0005-0000-0000-00000E790000}"/>
    <cellStyle name="표준 3 14 2 5 5 2" xfId="29516" xr:uid="{00000000-0005-0000-0000-00000F790000}"/>
    <cellStyle name="표준 3 14 2 5 6" xfId="29517" xr:uid="{00000000-0005-0000-0000-000010790000}"/>
    <cellStyle name="표준 3 14 2 5 6 2" xfId="29518" xr:uid="{00000000-0005-0000-0000-000011790000}"/>
    <cellStyle name="표준 3 14 2 5 7" xfId="29519" xr:uid="{00000000-0005-0000-0000-000012790000}"/>
    <cellStyle name="표준 3 14 3" xfId="29520" xr:uid="{00000000-0005-0000-0000-000013790000}"/>
    <cellStyle name="표준 3 14 3 2" xfId="29521" xr:uid="{00000000-0005-0000-0000-000014790000}"/>
    <cellStyle name="표준 3 14 3 2 2" xfId="29522" xr:uid="{00000000-0005-0000-0000-000015790000}"/>
    <cellStyle name="표준 3 14 3 3" xfId="29523" xr:uid="{00000000-0005-0000-0000-000016790000}"/>
    <cellStyle name="표준 3 14 3 3 2" xfId="29524" xr:uid="{00000000-0005-0000-0000-000017790000}"/>
    <cellStyle name="표준 3 14 4" xfId="29525" xr:uid="{00000000-0005-0000-0000-000018790000}"/>
    <cellStyle name="표준 3 14 5" xfId="29526" xr:uid="{00000000-0005-0000-0000-000019790000}"/>
    <cellStyle name="표준 3 14 6" xfId="29527" xr:uid="{00000000-0005-0000-0000-00001A790000}"/>
    <cellStyle name="표준 3 14 6 2" xfId="29528" xr:uid="{00000000-0005-0000-0000-00001B790000}"/>
    <cellStyle name="표준 3 14 7" xfId="29529" xr:uid="{00000000-0005-0000-0000-00001C790000}"/>
    <cellStyle name="표준 3 14 7 2" xfId="29530" xr:uid="{00000000-0005-0000-0000-00001D790000}"/>
    <cellStyle name="표준 3 14 8" xfId="29531" xr:uid="{00000000-0005-0000-0000-00001E790000}"/>
    <cellStyle name="표준 3 14 8 2" xfId="29532" xr:uid="{00000000-0005-0000-0000-00001F790000}"/>
    <cellStyle name="표준 3 14 9" xfId="29533" xr:uid="{00000000-0005-0000-0000-000020790000}"/>
    <cellStyle name="표준 3 14 9 2" xfId="29534" xr:uid="{00000000-0005-0000-0000-000021790000}"/>
    <cellStyle name="표준 3 15" xfId="29535" xr:uid="{00000000-0005-0000-0000-000022790000}"/>
    <cellStyle name="표준 3 15 2" xfId="29536" xr:uid="{00000000-0005-0000-0000-000023790000}"/>
    <cellStyle name="표준 3 15 2 2" xfId="29537" xr:uid="{00000000-0005-0000-0000-000024790000}"/>
    <cellStyle name="표준 3 15 3" xfId="29538" xr:uid="{00000000-0005-0000-0000-000025790000}"/>
    <cellStyle name="표준 3 15 3 2" xfId="29539" xr:uid="{00000000-0005-0000-0000-000026790000}"/>
    <cellStyle name="표준 3 15 4" xfId="29540" xr:uid="{00000000-0005-0000-0000-000027790000}"/>
    <cellStyle name="표준 3 15 4 2" xfId="29541" xr:uid="{00000000-0005-0000-0000-000028790000}"/>
    <cellStyle name="표준 3 15 5" xfId="29542" xr:uid="{00000000-0005-0000-0000-000029790000}"/>
    <cellStyle name="표준 3 15 5 2" xfId="29543" xr:uid="{00000000-0005-0000-0000-00002A790000}"/>
    <cellStyle name="표준 3 15 6" xfId="29544" xr:uid="{00000000-0005-0000-0000-00002B790000}"/>
    <cellStyle name="표준 3 15 6 2" xfId="29545" xr:uid="{00000000-0005-0000-0000-00002C790000}"/>
    <cellStyle name="표준 3 15 7" xfId="29546" xr:uid="{00000000-0005-0000-0000-00002D790000}"/>
    <cellStyle name="표준 3 15 7 2" xfId="29547" xr:uid="{00000000-0005-0000-0000-00002E790000}"/>
    <cellStyle name="표준 3 15 8" xfId="29548" xr:uid="{00000000-0005-0000-0000-00002F790000}"/>
    <cellStyle name="표준 3 15 8 2" xfId="29549" xr:uid="{00000000-0005-0000-0000-000030790000}"/>
    <cellStyle name="표준 3 15 9" xfId="29550" xr:uid="{00000000-0005-0000-0000-000031790000}"/>
    <cellStyle name="표준 3 16" xfId="29551" xr:uid="{00000000-0005-0000-0000-000032790000}"/>
    <cellStyle name="표준 3 16 2" xfId="29552" xr:uid="{00000000-0005-0000-0000-000033790000}"/>
    <cellStyle name="표준 3 16 2 2" xfId="29553" xr:uid="{00000000-0005-0000-0000-000034790000}"/>
    <cellStyle name="표준 3 16 3" xfId="29554" xr:uid="{00000000-0005-0000-0000-000035790000}"/>
    <cellStyle name="표준 3 16 3 2" xfId="29555" xr:uid="{00000000-0005-0000-0000-000036790000}"/>
    <cellStyle name="표준 3 16 4" xfId="29556" xr:uid="{00000000-0005-0000-0000-000037790000}"/>
    <cellStyle name="표준 3 16 4 2" xfId="29557" xr:uid="{00000000-0005-0000-0000-000038790000}"/>
    <cellStyle name="표준 3 16 5" xfId="29558" xr:uid="{00000000-0005-0000-0000-000039790000}"/>
    <cellStyle name="표준 3 16 5 2" xfId="29559" xr:uid="{00000000-0005-0000-0000-00003A790000}"/>
    <cellStyle name="표준 3 16 6" xfId="29560" xr:uid="{00000000-0005-0000-0000-00003B790000}"/>
    <cellStyle name="표준 3 16 6 2" xfId="29561" xr:uid="{00000000-0005-0000-0000-00003C790000}"/>
    <cellStyle name="표준 3 16 7" xfId="29562" xr:uid="{00000000-0005-0000-0000-00003D790000}"/>
    <cellStyle name="표준 3 17" xfId="29563" xr:uid="{00000000-0005-0000-0000-00003E790000}"/>
    <cellStyle name="표준 3 17 2" xfId="29564" xr:uid="{00000000-0005-0000-0000-00003F790000}"/>
    <cellStyle name="표준 3 17 2 2" xfId="29565" xr:uid="{00000000-0005-0000-0000-000040790000}"/>
    <cellStyle name="표준 3 17 3" xfId="29566" xr:uid="{00000000-0005-0000-0000-000041790000}"/>
    <cellStyle name="표준 3 17 3 2" xfId="29567" xr:uid="{00000000-0005-0000-0000-000042790000}"/>
    <cellStyle name="표준 3 17 4" xfId="29568" xr:uid="{00000000-0005-0000-0000-000043790000}"/>
    <cellStyle name="표준 3 17 4 2" xfId="29569" xr:uid="{00000000-0005-0000-0000-000044790000}"/>
    <cellStyle name="표준 3 17 5" xfId="29570" xr:uid="{00000000-0005-0000-0000-000045790000}"/>
    <cellStyle name="표준 3 17 5 2" xfId="29571" xr:uid="{00000000-0005-0000-0000-000046790000}"/>
    <cellStyle name="표준 3 17 6" xfId="29572" xr:uid="{00000000-0005-0000-0000-000047790000}"/>
    <cellStyle name="표준 3 17 6 2" xfId="29573" xr:uid="{00000000-0005-0000-0000-000048790000}"/>
    <cellStyle name="표준 3 17 7" xfId="29574" xr:uid="{00000000-0005-0000-0000-000049790000}"/>
    <cellStyle name="표준 3 18" xfId="29575" xr:uid="{00000000-0005-0000-0000-00004A790000}"/>
    <cellStyle name="표준 3 18 2" xfId="29576" xr:uid="{00000000-0005-0000-0000-00004B790000}"/>
    <cellStyle name="표준 3 18 2 2" xfId="29577" xr:uid="{00000000-0005-0000-0000-00004C790000}"/>
    <cellStyle name="표준 3 18 3" xfId="29578" xr:uid="{00000000-0005-0000-0000-00004D790000}"/>
    <cellStyle name="표준 3 18 3 2" xfId="29579" xr:uid="{00000000-0005-0000-0000-00004E790000}"/>
    <cellStyle name="표준 3 18 4" xfId="29580" xr:uid="{00000000-0005-0000-0000-00004F790000}"/>
    <cellStyle name="표준 3 18 4 2" xfId="29581" xr:uid="{00000000-0005-0000-0000-000050790000}"/>
    <cellStyle name="표준 3 18 5" xfId="29582" xr:uid="{00000000-0005-0000-0000-000051790000}"/>
    <cellStyle name="표준 3 18 5 2" xfId="29583" xr:uid="{00000000-0005-0000-0000-000052790000}"/>
    <cellStyle name="표준 3 18 6" xfId="29584" xr:uid="{00000000-0005-0000-0000-000053790000}"/>
    <cellStyle name="표준 3 18 6 2" xfId="29585" xr:uid="{00000000-0005-0000-0000-000054790000}"/>
    <cellStyle name="표준 3 18 7" xfId="29586" xr:uid="{00000000-0005-0000-0000-000055790000}"/>
    <cellStyle name="표준 3 19" xfId="29587" xr:uid="{00000000-0005-0000-0000-000056790000}"/>
    <cellStyle name="표준 3 19 2" xfId="29588" xr:uid="{00000000-0005-0000-0000-000057790000}"/>
    <cellStyle name="표준 3 19 2 2" xfId="29589" xr:uid="{00000000-0005-0000-0000-000058790000}"/>
    <cellStyle name="표준 3 19 3" xfId="29590" xr:uid="{00000000-0005-0000-0000-000059790000}"/>
    <cellStyle name="표준 3 19 3 2" xfId="29591" xr:uid="{00000000-0005-0000-0000-00005A790000}"/>
    <cellStyle name="표준 3 19 4" xfId="29592" xr:uid="{00000000-0005-0000-0000-00005B790000}"/>
    <cellStyle name="표준 3 19 4 2" xfId="29593" xr:uid="{00000000-0005-0000-0000-00005C790000}"/>
    <cellStyle name="표준 3 19 5" xfId="29594" xr:uid="{00000000-0005-0000-0000-00005D790000}"/>
    <cellStyle name="표준 3 19 5 2" xfId="29595" xr:uid="{00000000-0005-0000-0000-00005E790000}"/>
    <cellStyle name="표준 3 19 6" xfId="29596" xr:uid="{00000000-0005-0000-0000-00005F790000}"/>
    <cellStyle name="표준 3 19 6 2" xfId="29597" xr:uid="{00000000-0005-0000-0000-000060790000}"/>
    <cellStyle name="표준 3 19 7" xfId="29598" xr:uid="{00000000-0005-0000-0000-000061790000}"/>
    <cellStyle name="표준 3 2" xfId="29599" xr:uid="{00000000-0005-0000-0000-000062790000}"/>
    <cellStyle name="표준 3 2 10" xfId="29600" xr:uid="{00000000-0005-0000-0000-000063790000}"/>
    <cellStyle name="표준 3 2 11" xfId="29601" xr:uid="{00000000-0005-0000-0000-000064790000}"/>
    <cellStyle name="표준 3 2 11 2" xfId="29602" xr:uid="{00000000-0005-0000-0000-000065790000}"/>
    <cellStyle name="표준 3 2 2" xfId="29603" xr:uid="{00000000-0005-0000-0000-000066790000}"/>
    <cellStyle name="표준 3 2 2 2" xfId="29604" xr:uid="{00000000-0005-0000-0000-000067790000}"/>
    <cellStyle name="표준 3 2 2 2 2" xfId="29605" xr:uid="{00000000-0005-0000-0000-000068790000}"/>
    <cellStyle name="표준 3 2 2 2 2 2" xfId="29606" xr:uid="{00000000-0005-0000-0000-000069790000}"/>
    <cellStyle name="표준 3 2 2 2 2 2 2" xfId="29607" xr:uid="{00000000-0005-0000-0000-00006A790000}"/>
    <cellStyle name="표준 3 2 2 2 2 2 2 2" xfId="29608" xr:uid="{00000000-0005-0000-0000-00006B790000}"/>
    <cellStyle name="표준 3 2 2 2 2 2 2 2 2" xfId="29609" xr:uid="{00000000-0005-0000-0000-00006C790000}"/>
    <cellStyle name="표준 3 2 2 2 2 2 2 2 2 2" xfId="29610" xr:uid="{00000000-0005-0000-0000-00006D790000}"/>
    <cellStyle name="표준 3 2 2 2 2 2 3" xfId="29611" xr:uid="{00000000-0005-0000-0000-00006E790000}"/>
    <cellStyle name="표준 3 2 2 2 2 3" xfId="29612" xr:uid="{00000000-0005-0000-0000-00006F790000}"/>
    <cellStyle name="표준 3 2 2 2 2 3 2" xfId="29613" xr:uid="{00000000-0005-0000-0000-000070790000}"/>
    <cellStyle name="표준 3 2 2 2 3" xfId="29614" xr:uid="{00000000-0005-0000-0000-000071790000}"/>
    <cellStyle name="표준 3 2 2 2 4" xfId="29615" xr:uid="{00000000-0005-0000-0000-000072790000}"/>
    <cellStyle name="표준 3 2 2 2 5" xfId="29616" xr:uid="{00000000-0005-0000-0000-000073790000}"/>
    <cellStyle name="표준 3 2 2 3" xfId="29617" xr:uid="{00000000-0005-0000-0000-000074790000}"/>
    <cellStyle name="표준 3 2 2 3 2" xfId="29618" xr:uid="{00000000-0005-0000-0000-000075790000}"/>
    <cellStyle name="표준 3 2 2 3 2 2" xfId="29619" xr:uid="{00000000-0005-0000-0000-000076790000}"/>
    <cellStyle name="표준 3 2 2 3 2 3" xfId="29620" xr:uid="{00000000-0005-0000-0000-000077790000}"/>
    <cellStyle name="표준 3 2 2 3 3" xfId="29621" xr:uid="{00000000-0005-0000-0000-000078790000}"/>
    <cellStyle name="표준 3 2 2 3 3 2" xfId="29622" xr:uid="{00000000-0005-0000-0000-000079790000}"/>
    <cellStyle name="표준 3 2 2 4" xfId="29623" xr:uid="{00000000-0005-0000-0000-00007A790000}"/>
    <cellStyle name="표준 3 2 2 4 2" xfId="29624" xr:uid="{00000000-0005-0000-0000-00007B790000}"/>
    <cellStyle name="표준 3 2 2 5" xfId="29625" xr:uid="{00000000-0005-0000-0000-00007C790000}"/>
    <cellStyle name="표준 3 2 2 5 2" xfId="29626" xr:uid="{00000000-0005-0000-0000-00007D790000}"/>
    <cellStyle name="표준 3 2 2 6" xfId="29627" xr:uid="{00000000-0005-0000-0000-00007E790000}"/>
    <cellStyle name="표준 3 2 3" xfId="29628" xr:uid="{00000000-0005-0000-0000-00007F790000}"/>
    <cellStyle name="표준 3 2 3 2" xfId="29629" xr:uid="{00000000-0005-0000-0000-000080790000}"/>
    <cellStyle name="표준 3 2 3 2 2" xfId="29630" xr:uid="{00000000-0005-0000-0000-000081790000}"/>
    <cellStyle name="표준 3 2 3 3" xfId="29631" xr:uid="{00000000-0005-0000-0000-000082790000}"/>
    <cellStyle name="표준 3 2 4" xfId="29632" xr:uid="{00000000-0005-0000-0000-000083790000}"/>
    <cellStyle name="표준 3 2 4 2" xfId="29633" xr:uid="{00000000-0005-0000-0000-000084790000}"/>
    <cellStyle name="표준 3 2 4 2 2" xfId="29634" xr:uid="{00000000-0005-0000-0000-000085790000}"/>
    <cellStyle name="표준 3 2 4 3" xfId="29635" xr:uid="{00000000-0005-0000-0000-000086790000}"/>
    <cellStyle name="표준 3 2 5" xfId="29636" xr:uid="{00000000-0005-0000-0000-000087790000}"/>
    <cellStyle name="표준 3 2 6" xfId="29637" xr:uid="{00000000-0005-0000-0000-000088790000}"/>
    <cellStyle name="표준 3 2 7" xfId="29638" xr:uid="{00000000-0005-0000-0000-000089790000}"/>
    <cellStyle name="표준 3 2 8" xfId="29639" xr:uid="{00000000-0005-0000-0000-00008A790000}"/>
    <cellStyle name="표준 3 2 8 2" xfId="29640" xr:uid="{00000000-0005-0000-0000-00008B790000}"/>
    <cellStyle name="표준 3 2 8 2 2" xfId="29641" xr:uid="{00000000-0005-0000-0000-00008C790000}"/>
    <cellStyle name="표준 3 2 8 2 2 2" xfId="29642" xr:uid="{00000000-0005-0000-0000-00008D790000}"/>
    <cellStyle name="표준 3 2 8 2 2 3" xfId="29643" xr:uid="{00000000-0005-0000-0000-00008E790000}"/>
    <cellStyle name="표준 3 2 8 2 3" xfId="29644" xr:uid="{00000000-0005-0000-0000-00008F790000}"/>
    <cellStyle name="표준 3 2 8 2 3 2" xfId="29645" xr:uid="{00000000-0005-0000-0000-000090790000}"/>
    <cellStyle name="표준 3 2 8 3" xfId="29646" xr:uid="{00000000-0005-0000-0000-000091790000}"/>
    <cellStyle name="표준 3 2 8 4" xfId="29647" xr:uid="{00000000-0005-0000-0000-000092790000}"/>
    <cellStyle name="표준 3 2 9" xfId="29648" xr:uid="{00000000-0005-0000-0000-000093790000}"/>
    <cellStyle name="표준 3 20" xfId="29649" xr:uid="{00000000-0005-0000-0000-000094790000}"/>
    <cellStyle name="표준 3 20 2" xfId="29650" xr:uid="{00000000-0005-0000-0000-000095790000}"/>
    <cellStyle name="표준 3 20 2 2" xfId="29651" xr:uid="{00000000-0005-0000-0000-000096790000}"/>
    <cellStyle name="표준 3 20 3" xfId="29652" xr:uid="{00000000-0005-0000-0000-000097790000}"/>
    <cellStyle name="표준 3 20 3 2" xfId="29653" xr:uid="{00000000-0005-0000-0000-000098790000}"/>
    <cellStyle name="표준 3 20 4" xfId="29654" xr:uid="{00000000-0005-0000-0000-000099790000}"/>
    <cellStyle name="표준 3 20 4 2" xfId="29655" xr:uid="{00000000-0005-0000-0000-00009A790000}"/>
    <cellStyle name="표준 3 20 5" xfId="29656" xr:uid="{00000000-0005-0000-0000-00009B790000}"/>
    <cellStyle name="표준 3 20 5 2" xfId="29657" xr:uid="{00000000-0005-0000-0000-00009C790000}"/>
    <cellStyle name="표준 3 20 6" xfId="29658" xr:uid="{00000000-0005-0000-0000-00009D790000}"/>
    <cellStyle name="표준 3 20 6 2" xfId="29659" xr:uid="{00000000-0005-0000-0000-00009E790000}"/>
    <cellStyle name="표준 3 20 7" xfId="29660" xr:uid="{00000000-0005-0000-0000-00009F790000}"/>
    <cellStyle name="표준 3 21" xfId="29661" xr:uid="{00000000-0005-0000-0000-0000A0790000}"/>
    <cellStyle name="표준 3 21 2" xfId="29662" xr:uid="{00000000-0005-0000-0000-0000A1790000}"/>
    <cellStyle name="표준 3 21 2 2" xfId="29663" xr:uid="{00000000-0005-0000-0000-0000A2790000}"/>
    <cellStyle name="표준 3 21 3" xfId="29664" xr:uid="{00000000-0005-0000-0000-0000A3790000}"/>
    <cellStyle name="표준 3 21 3 2" xfId="29665" xr:uid="{00000000-0005-0000-0000-0000A4790000}"/>
    <cellStyle name="표준 3 21 4" xfId="29666" xr:uid="{00000000-0005-0000-0000-0000A5790000}"/>
    <cellStyle name="표준 3 21 4 2" xfId="29667" xr:uid="{00000000-0005-0000-0000-0000A6790000}"/>
    <cellStyle name="표준 3 21 5" xfId="29668" xr:uid="{00000000-0005-0000-0000-0000A7790000}"/>
    <cellStyle name="표준 3 21 5 2" xfId="29669" xr:uid="{00000000-0005-0000-0000-0000A8790000}"/>
    <cellStyle name="표준 3 21 6" xfId="29670" xr:uid="{00000000-0005-0000-0000-0000A9790000}"/>
    <cellStyle name="표준 3 21 6 2" xfId="29671" xr:uid="{00000000-0005-0000-0000-0000AA790000}"/>
    <cellStyle name="표준 3 21 7" xfId="29672" xr:uid="{00000000-0005-0000-0000-0000AB790000}"/>
    <cellStyle name="표준 3 22" xfId="29673" xr:uid="{00000000-0005-0000-0000-0000AC790000}"/>
    <cellStyle name="표준 3 22 2" xfId="29674" xr:uid="{00000000-0005-0000-0000-0000AD790000}"/>
    <cellStyle name="표준 3 22 2 2" xfId="29675" xr:uid="{00000000-0005-0000-0000-0000AE790000}"/>
    <cellStyle name="표준 3 22 3" xfId="29676" xr:uid="{00000000-0005-0000-0000-0000AF790000}"/>
    <cellStyle name="표준 3 22 3 2" xfId="29677" xr:uid="{00000000-0005-0000-0000-0000B0790000}"/>
    <cellStyle name="표준 3 22 4" xfId="29678" xr:uid="{00000000-0005-0000-0000-0000B1790000}"/>
    <cellStyle name="표준 3 22 4 2" xfId="29679" xr:uid="{00000000-0005-0000-0000-0000B2790000}"/>
    <cellStyle name="표준 3 22 5" xfId="29680" xr:uid="{00000000-0005-0000-0000-0000B3790000}"/>
    <cellStyle name="표준 3 22 5 2" xfId="29681" xr:uid="{00000000-0005-0000-0000-0000B4790000}"/>
    <cellStyle name="표준 3 22 6" xfId="29682" xr:uid="{00000000-0005-0000-0000-0000B5790000}"/>
    <cellStyle name="표준 3 22 6 2" xfId="29683" xr:uid="{00000000-0005-0000-0000-0000B6790000}"/>
    <cellStyle name="표준 3 22 7" xfId="29684" xr:uid="{00000000-0005-0000-0000-0000B7790000}"/>
    <cellStyle name="표준 3 23" xfId="29685" xr:uid="{00000000-0005-0000-0000-0000B8790000}"/>
    <cellStyle name="표준 3 23 2" xfId="29686" xr:uid="{00000000-0005-0000-0000-0000B9790000}"/>
    <cellStyle name="표준 3 23 2 2" xfId="29687" xr:uid="{00000000-0005-0000-0000-0000BA790000}"/>
    <cellStyle name="표준 3 23 3" xfId="29688" xr:uid="{00000000-0005-0000-0000-0000BB790000}"/>
    <cellStyle name="표준 3 23 3 2" xfId="29689" xr:uid="{00000000-0005-0000-0000-0000BC790000}"/>
    <cellStyle name="표준 3 23 4" xfId="29690" xr:uid="{00000000-0005-0000-0000-0000BD790000}"/>
    <cellStyle name="표준 3 23 4 2" xfId="29691" xr:uid="{00000000-0005-0000-0000-0000BE790000}"/>
    <cellStyle name="표준 3 23 5" xfId="29692" xr:uid="{00000000-0005-0000-0000-0000BF790000}"/>
    <cellStyle name="표준 3 23 5 2" xfId="29693" xr:uid="{00000000-0005-0000-0000-0000C0790000}"/>
    <cellStyle name="표준 3 23 6" xfId="29694" xr:uid="{00000000-0005-0000-0000-0000C1790000}"/>
    <cellStyle name="표준 3 23 6 2" xfId="29695" xr:uid="{00000000-0005-0000-0000-0000C2790000}"/>
    <cellStyle name="표준 3 23 7" xfId="29696" xr:uid="{00000000-0005-0000-0000-0000C3790000}"/>
    <cellStyle name="표준 3 24" xfId="29697" xr:uid="{00000000-0005-0000-0000-0000C4790000}"/>
    <cellStyle name="표준 3 24 2" xfId="29698" xr:uid="{00000000-0005-0000-0000-0000C5790000}"/>
    <cellStyle name="표준 3 24 2 2" xfId="29699" xr:uid="{00000000-0005-0000-0000-0000C6790000}"/>
    <cellStyle name="표준 3 24 3" xfId="29700" xr:uid="{00000000-0005-0000-0000-0000C7790000}"/>
    <cellStyle name="표준 3 24 3 2" xfId="29701" xr:uid="{00000000-0005-0000-0000-0000C8790000}"/>
    <cellStyle name="표준 3 24 4" xfId="29702" xr:uid="{00000000-0005-0000-0000-0000C9790000}"/>
    <cellStyle name="표준 3 24 4 2" xfId="29703" xr:uid="{00000000-0005-0000-0000-0000CA790000}"/>
    <cellStyle name="표준 3 24 5" xfId="29704" xr:uid="{00000000-0005-0000-0000-0000CB790000}"/>
    <cellStyle name="표준 3 24 5 2" xfId="29705" xr:uid="{00000000-0005-0000-0000-0000CC790000}"/>
    <cellStyle name="표준 3 24 6" xfId="29706" xr:uid="{00000000-0005-0000-0000-0000CD790000}"/>
    <cellStyle name="표준 3 24 6 2" xfId="29707" xr:uid="{00000000-0005-0000-0000-0000CE790000}"/>
    <cellStyle name="표준 3 24 7" xfId="29708" xr:uid="{00000000-0005-0000-0000-0000CF790000}"/>
    <cellStyle name="표준 3 25" xfId="29709" xr:uid="{00000000-0005-0000-0000-0000D0790000}"/>
    <cellStyle name="표준 3 25 2" xfId="29710" xr:uid="{00000000-0005-0000-0000-0000D1790000}"/>
    <cellStyle name="표준 3 25 2 2" xfId="29711" xr:uid="{00000000-0005-0000-0000-0000D2790000}"/>
    <cellStyle name="표준 3 25 3" xfId="29712" xr:uid="{00000000-0005-0000-0000-0000D3790000}"/>
    <cellStyle name="표준 3 25 3 2" xfId="29713" xr:uid="{00000000-0005-0000-0000-0000D4790000}"/>
    <cellStyle name="표준 3 25 4" xfId="29714" xr:uid="{00000000-0005-0000-0000-0000D5790000}"/>
    <cellStyle name="표준 3 25 4 2" xfId="29715" xr:uid="{00000000-0005-0000-0000-0000D6790000}"/>
    <cellStyle name="표준 3 25 5" xfId="29716" xr:uid="{00000000-0005-0000-0000-0000D7790000}"/>
    <cellStyle name="표준 3 25 5 2" xfId="29717" xr:uid="{00000000-0005-0000-0000-0000D8790000}"/>
    <cellStyle name="표준 3 25 6" xfId="29718" xr:uid="{00000000-0005-0000-0000-0000D9790000}"/>
    <cellStyle name="표준 3 25 6 2" xfId="29719" xr:uid="{00000000-0005-0000-0000-0000DA790000}"/>
    <cellStyle name="표준 3 25 7" xfId="29720" xr:uid="{00000000-0005-0000-0000-0000DB790000}"/>
    <cellStyle name="표준 3 26" xfId="29721" xr:uid="{00000000-0005-0000-0000-0000DC790000}"/>
    <cellStyle name="표준 3 26 2" xfId="29722" xr:uid="{00000000-0005-0000-0000-0000DD790000}"/>
    <cellStyle name="표준 3 26 2 2" xfId="29723" xr:uid="{00000000-0005-0000-0000-0000DE790000}"/>
    <cellStyle name="표준 3 26 3" xfId="29724" xr:uid="{00000000-0005-0000-0000-0000DF790000}"/>
    <cellStyle name="표준 3 26 3 2" xfId="29725" xr:uid="{00000000-0005-0000-0000-0000E0790000}"/>
    <cellStyle name="표준 3 26 4" xfId="29726" xr:uid="{00000000-0005-0000-0000-0000E1790000}"/>
    <cellStyle name="표준 3 26 4 2" xfId="29727" xr:uid="{00000000-0005-0000-0000-0000E2790000}"/>
    <cellStyle name="표준 3 26 5" xfId="29728" xr:uid="{00000000-0005-0000-0000-0000E3790000}"/>
    <cellStyle name="표준 3 26 5 2" xfId="29729" xr:uid="{00000000-0005-0000-0000-0000E4790000}"/>
    <cellStyle name="표준 3 26 6" xfId="29730" xr:uid="{00000000-0005-0000-0000-0000E5790000}"/>
    <cellStyle name="표준 3 26 6 2" xfId="29731" xr:uid="{00000000-0005-0000-0000-0000E6790000}"/>
    <cellStyle name="표준 3 26 7" xfId="29732" xr:uid="{00000000-0005-0000-0000-0000E7790000}"/>
    <cellStyle name="표준 3 27" xfId="29733" xr:uid="{00000000-0005-0000-0000-0000E8790000}"/>
    <cellStyle name="표준 3 27 2" xfId="29734" xr:uid="{00000000-0005-0000-0000-0000E9790000}"/>
    <cellStyle name="표준 3 27 2 2" xfId="29735" xr:uid="{00000000-0005-0000-0000-0000EA790000}"/>
    <cellStyle name="표준 3 27 3" xfId="29736" xr:uid="{00000000-0005-0000-0000-0000EB790000}"/>
    <cellStyle name="표준 3 27 3 2" xfId="29737" xr:uid="{00000000-0005-0000-0000-0000EC790000}"/>
    <cellStyle name="표준 3 27 4" xfId="29738" xr:uid="{00000000-0005-0000-0000-0000ED790000}"/>
    <cellStyle name="표준 3 27 4 2" xfId="29739" xr:uid="{00000000-0005-0000-0000-0000EE790000}"/>
    <cellStyle name="표준 3 27 5" xfId="29740" xr:uid="{00000000-0005-0000-0000-0000EF790000}"/>
    <cellStyle name="표준 3 27 5 2" xfId="29741" xr:uid="{00000000-0005-0000-0000-0000F0790000}"/>
    <cellStyle name="표준 3 27 6" xfId="29742" xr:uid="{00000000-0005-0000-0000-0000F1790000}"/>
    <cellStyle name="표준 3 27 6 2" xfId="29743" xr:uid="{00000000-0005-0000-0000-0000F2790000}"/>
    <cellStyle name="표준 3 27 7" xfId="29744" xr:uid="{00000000-0005-0000-0000-0000F3790000}"/>
    <cellStyle name="표준 3 28" xfId="29745" xr:uid="{00000000-0005-0000-0000-0000F4790000}"/>
    <cellStyle name="표준 3 28 2" xfId="29746" xr:uid="{00000000-0005-0000-0000-0000F5790000}"/>
    <cellStyle name="표준 3 28 2 2" xfId="29747" xr:uid="{00000000-0005-0000-0000-0000F6790000}"/>
    <cellStyle name="표준 3 28 3" xfId="29748" xr:uid="{00000000-0005-0000-0000-0000F7790000}"/>
    <cellStyle name="표준 3 28 3 2" xfId="29749" xr:uid="{00000000-0005-0000-0000-0000F8790000}"/>
    <cellStyle name="표준 3 28 4" xfId="29750" xr:uid="{00000000-0005-0000-0000-0000F9790000}"/>
    <cellStyle name="표준 3 28 4 2" xfId="29751" xr:uid="{00000000-0005-0000-0000-0000FA790000}"/>
    <cellStyle name="표준 3 28 5" xfId="29752" xr:uid="{00000000-0005-0000-0000-0000FB790000}"/>
    <cellStyle name="표준 3 28 5 2" xfId="29753" xr:uid="{00000000-0005-0000-0000-0000FC790000}"/>
    <cellStyle name="표준 3 28 6" xfId="29754" xr:uid="{00000000-0005-0000-0000-0000FD790000}"/>
    <cellStyle name="표준 3 28 6 2" xfId="29755" xr:uid="{00000000-0005-0000-0000-0000FE790000}"/>
    <cellStyle name="표준 3 28 7" xfId="29756" xr:uid="{00000000-0005-0000-0000-0000FF790000}"/>
    <cellStyle name="표준 3 29" xfId="29757" xr:uid="{00000000-0005-0000-0000-0000007A0000}"/>
    <cellStyle name="표준 3 29 2" xfId="29758" xr:uid="{00000000-0005-0000-0000-0000017A0000}"/>
    <cellStyle name="표준 3 29 2 2" xfId="29759" xr:uid="{00000000-0005-0000-0000-0000027A0000}"/>
    <cellStyle name="표준 3 29 3" xfId="29760" xr:uid="{00000000-0005-0000-0000-0000037A0000}"/>
    <cellStyle name="표준 3 29 3 2" xfId="29761" xr:uid="{00000000-0005-0000-0000-0000047A0000}"/>
    <cellStyle name="표준 3 29 4" xfId="29762" xr:uid="{00000000-0005-0000-0000-0000057A0000}"/>
    <cellStyle name="표준 3 29 4 2" xfId="29763" xr:uid="{00000000-0005-0000-0000-0000067A0000}"/>
    <cellStyle name="표준 3 29 5" xfId="29764" xr:uid="{00000000-0005-0000-0000-0000077A0000}"/>
    <cellStyle name="표준 3 29 5 2" xfId="29765" xr:uid="{00000000-0005-0000-0000-0000087A0000}"/>
    <cellStyle name="표준 3 29 6" xfId="29766" xr:uid="{00000000-0005-0000-0000-0000097A0000}"/>
    <cellStyle name="표준 3 29 6 2" xfId="29767" xr:uid="{00000000-0005-0000-0000-00000A7A0000}"/>
    <cellStyle name="표준 3 29 7" xfId="29768" xr:uid="{00000000-0005-0000-0000-00000B7A0000}"/>
    <cellStyle name="표준 3 3" xfId="29769" xr:uid="{00000000-0005-0000-0000-00000C7A0000}"/>
    <cellStyle name="표준 3 3 2" xfId="29770" xr:uid="{00000000-0005-0000-0000-00000D7A0000}"/>
    <cellStyle name="표준 3 3 2 2" xfId="29771" xr:uid="{00000000-0005-0000-0000-00000E7A0000}"/>
    <cellStyle name="표준 3 3 2 2 2" xfId="29772" xr:uid="{00000000-0005-0000-0000-00000F7A0000}"/>
    <cellStyle name="표준 3 3 2 2 2 2" xfId="29773" xr:uid="{00000000-0005-0000-0000-0000107A0000}"/>
    <cellStyle name="표준 3 3 2 2 2 2 2" xfId="29774" xr:uid="{00000000-0005-0000-0000-0000117A0000}"/>
    <cellStyle name="표준 3 3 2 2 2 2 2 2" xfId="29775" xr:uid="{00000000-0005-0000-0000-0000127A0000}"/>
    <cellStyle name="표준 3 3 2 2 2 2 2 3" xfId="29776" xr:uid="{00000000-0005-0000-0000-0000137A0000}"/>
    <cellStyle name="표준 3 3 2 2 2 2 3" xfId="29777" xr:uid="{00000000-0005-0000-0000-0000147A0000}"/>
    <cellStyle name="표준 3 3 2 2 2 2 3 2" xfId="29778" xr:uid="{00000000-0005-0000-0000-0000157A0000}"/>
    <cellStyle name="표준 3 3 2 2 2 3" xfId="29779" xr:uid="{00000000-0005-0000-0000-0000167A0000}"/>
    <cellStyle name="표준 3 3 2 2 2 4" xfId="29780" xr:uid="{00000000-0005-0000-0000-0000177A0000}"/>
    <cellStyle name="표준 3 3 2 2 3" xfId="29781" xr:uid="{00000000-0005-0000-0000-0000187A0000}"/>
    <cellStyle name="표준 3 3 2 2 3 2" xfId="29782" xr:uid="{00000000-0005-0000-0000-0000197A0000}"/>
    <cellStyle name="표준 3 3 2 2 3 3" xfId="29783" xr:uid="{00000000-0005-0000-0000-00001A7A0000}"/>
    <cellStyle name="표준 3 3 2 2 4" xfId="29784" xr:uid="{00000000-0005-0000-0000-00001B7A0000}"/>
    <cellStyle name="표준 3 3 2 2 4 2" xfId="29785" xr:uid="{00000000-0005-0000-0000-00001C7A0000}"/>
    <cellStyle name="표준 3 3 2 3" xfId="29786" xr:uid="{00000000-0005-0000-0000-00001D7A0000}"/>
    <cellStyle name="표준 3 3 2 3 2" xfId="29787" xr:uid="{00000000-0005-0000-0000-00001E7A0000}"/>
    <cellStyle name="표준 3 3 2 3 2 2" xfId="29788" xr:uid="{00000000-0005-0000-0000-00001F7A0000}"/>
    <cellStyle name="표준 3 3 2 3 2 3" xfId="29789" xr:uid="{00000000-0005-0000-0000-0000207A0000}"/>
    <cellStyle name="표준 3 3 2 3 3" xfId="29790" xr:uid="{00000000-0005-0000-0000-0000217A0000}"/>
    <cellStyle name="표준 3 3 2 3 3 2" xfId="29791" xr:uid="{00000000-0005-0000-0000-0000227A0000}"/>
    <cellStyle name="표준 3 3 2 4" xfId="29792" xr:uid="{00000000-0005-0000-0000-0000237A0000}"/>
    <cellStyle name="표준 3 3 2 5" xfId="29793" xr:uid="{00000000-0005-0000-0000-0000247A0000}"/>
    <cellStyle name="표준 3 3 2 6" xfId="29794" xr:uid="{00000000-0005-0000-0000-0000257A0000}"/>
    <cellStyle name="표준 3 3 2 6 2" xfId="29795" xr:uid="{00000000-0005-0000-0000-0000267A0000}"/>
    <cellStyle name="표준 3 3 3" xfId="29796" xr:uid="{00000000-0005-0000-0000-0000277A0000}"/>
    <cellStyle name="표준 3 3 3 2" xfId="29797" xr:uid="{00000000-0005-0000-0000-0000287A0000}"/>
    <cellStyle name="표준 3 3 3 2 2" xfId="29798" xr:uid="{00000000-0005-0000-0000-0000297A0000}"/>
    <cellStyle name="표준 3 3 3 3" xfId="29799" xr:uid="{00000000-0005-0000-0000-00002A7A0000}"/>
    <cellStyle name="표준 3 3 4" xfId="29800" xr:uid="{00000000-0005-0000-0000-00002B7A0000}"/>
    <cellStyle name="표준 3 3 5" xfId="29801" xr:uid="{00000000-0005-0000-0000-00002C7A0000}"/>
    <cellStyle name="표준 3 3 5 2" xfId="29802" xr:uid="{00000000-0005-0000-0000-00002D7A0000}"/>
    <cellStyle name="표준 3 3 5 2 2" xfId="29803" xr:uid="{00000000-0005-0000-0000-00002E7A0000}"/>
    <cellStyle name="표준 3 3 5 2 2 2" xfId="29804" xr:uid="{00000000-0005-0000-0000-00002F7A0000}"/>
    <cellStyle name="표준 3 3 5 2 2 3" xfId="29805" xr:uid="{00000000-0005-0000-0000-0000307A0000}"/>
    <cellStyle name="표준 3 3 5 2 3" xfId="29806" xr:uid="{00000000-0005-0000-0000-0000317A0000}"/>
    <cellStyle name="표준 3 3 5 2 3 2" xfId="29807" xr:uid="{00000000-0005-0000-0000-0000327A0000}"/>
    <cellStyle name="표준 3 3 5 3" xfId="29808" xr:uid="{00000000-0005-0000-0000-0000337A0000}"/>
    <cellStyle name="표준 3 3 5 4" xfId="29809" xr:uid="{00000000-0005-0000-0000-0000347A0000}"/>
    <cellStyle name="표준 3 3 6" xfId="29810" xr:uid="{00000000-0005-0000-0000-0000357A0000}"/>
    <cellStyle name="표준 3 3 6 2" xfId="29811" xr:uid="{00000000-0005-0000-0000-0000367A0000}"/>
    <cellStyle name="표준 3 3 6 3" xfId="29812" xr:uid="{00000000-0005-0000-0000-0000377A0000}"/>
    <cellStyle name="표준 3 3 7" xfId="29813" xr:uid="{00000000-0005-0000-0000-0000387A0000}"/>
    <cellStyle name="표준 3 3 7 2" xfId="29814" xr:uid="{00000000-0005-0000-0000-0000397A0000}"/>
    <cellStyle name="표준 3 3 8" xfId="29815" xr:uid="{00000000-0005-0000-0000-00003A7A0000}"/>
    <cellStyle name="표준 3 3 8 2" xfId="29816" xr:uid="{00000000-0005-0000-0000-00003B7A0000}"/>
    <cellStyle name="표준 3 3 9" xfId="29817" xr:uid="{00000000-0005-0000-0000-00003C7A0000}"/>
    <cellStyle name="표준 3 3 9 2" xfId="29818" xr:uid="{00000000-0005-0000-0000-00003D7A0000}"/>
    <cellStyle name="표준 3 30" xfId="29819" xr:uid="{00000000-0005-0000-0000-00003E7A0000}"/>
    <cellStyle name="표준 3 30 2" xfId="29820" xr:uid="{00000000-0005-0000-0000-00003F7A0000}"/>
    <cellStyle name="표준 3 30 2 2" xfId="29821" xr:uid="{00000000-0005-0000-0000-0000407A0000}"/>
    <cellStyle name="표준 3 30 3" xfId="29822" xr:uid="{00000000-0005-0000-0000-0000417A0000}"/>
    <cellStyle name="표준 3 30 3 2" xfId="29823" xr:uid="{00000000-0005-0000-0000-0000427A0000}"/>
    <cellStyle name="표준 3 30 4" xfId="29824" xr:uid="{00000000-0005-0000-0000-0000437A0000}"/>
    <cellStyle name="표준 3 30 4 2" xfId="29825" xr:uid="{00000000-0005-0000-0000-0000447A0000}"/>
    <cellStyle name="표준 3 30 5" xfId="29826" xr:uid="{00000000-0005-0000-0000-0000457A0000}"/>
    <cellStyle name="표준 3 30 5 2" xfId="29827" xr:uid="{00000000-0005-0000-0000-0000467A0000}"/>
    <cellStyle name="표준 3 30 6" xfId="29828" xr:uid="{00000000-0005-0000-0000-0000477A0000}"/>
    <cellStyle name="표준 3 30 6 2" xfId="29829" xr:uid="{00000000-0005-0000-0000-0000487A0000}"/>
    <cellStyle name="표준 3 30 7" xfId="29830" xr:uid="{00000000-0005-0000-0000-0000497A0000}"/>
    <cellStyle name="표준 3 31" xfId="29831" xr:uid="{00000000-0005-0000-0000-00004A7A0000}"/>
    <cellStyle name="표준 3 31 2" xfId="29832" xr:uid="{00000000-0005-0000-0000-00004B7A0000}"/>
    <cellStyle name="표준 3 31 2 2" xfId="29833" xr:uid="{00000000-0005-0000-0000-00004C7A0000}"/>
    <cellStyle name="표준 3 31 3" xfId="29834" xr:uid="{00000000-0005-0000-0000-00004D7A0000}"/>
    <cellStyle name="표준 3 31 3 2" xfId="29835" xr:uid="{00000000-0005-0000-0000-00004E7A0000}"/>
    <cellStyle name="표준 3 31 4" xfId="29836" xr:uid="{00000000-0005-0000-0000-00004F7A0000}"/>
    <cellStyle name="표준 3 31 4 2" xfId="29837" xr:uid="{00000000-0005-0000-0000-0000507A0000}"/>
    <cellStyle name="표준 3 31 5" xfId="29838" xr:uid="{00000000-0005-0000-0000-0000517A0000}"/>
    <cellStyle name="표준 3 31 5 2" xfId="29839" xr:uid="{00000000-0005-0000-0000-0000527A0000}"/>
    <cellStyle name="표준 3 31 6" xfId="29840" xr:uid="{00000000-0005-0000-0000-0000537A0000}"/>
    <cellStyle name="표준 3 31 6 2" xfId="29841" xr:uid="{00000000-0005-0000-0000-0000547A0000}"/>
    <cellStyle name="표준 3 31 7" xfId="29842" xr:uid="{00000000-0005-0000-0000-0000557A0000}"/>
    <cellStyle name="표준 3 32" xfId="29843" xr:uid="{00000000-0005-0000-0000-0000567A0000}"/>
    <cellStyle name="표준 3 32 2" xfId="29844" xr:uid="{00000000-0005-0000-0000-0000577A0000}"/>
    <cellStyle name="표준 3 32 2 2" xfId="29845" xr:uid="{00000000-0005-0000-0000-0000587A0000}"/>
    <cellStyle name="표준 3 32 3" xfId="29846" xr:uid="{00000000-0005-0000-0000-0000597A0000}"/>
    <cellStyle name="표준 3 32 3 2" xfId="29847" xr:uid="{00000000-0005-0000-0000-00005A7A0000}"/>
    <cellStyle name="표준 3 32 4" xfId="29848" xr:uid="{00000000-0005-0000-0000-00005B7A0000}"/>
    <cellStyle name="표준 3 32 4 2" xfId="29849" xr:uid="{00000000-0005-0000-0000-00005C7A0000}"/>
    <cellStyle name="표준 3 32 5" xfId="29850" xr:uid="{00000000-0005-0000-0000-00005D7A0000}"/>
    <cellStyle name="표준 3 32 5 2" xfId="29851" xr:uid="{00000000-0005-0000-0000-00005E7A0000}"/>
    <cellStyle name="표준 3 32 6" xfId="29852" xr:uid="{00000000-0005-0000-0000-00005F7A0000}"/>
    <cellStyle name="표준 3 32 6 2" xfId="29853" xr:uid="{00000000-0005-0000-0000-0000607A0000}"/>
    <cellStyle name="표준 3 32 7" xfId="29854" xr:uid="{00000000-0005-0000-0000-0000617A0000}"/>
    <cellStyle name="표준 3 33" xfId="29855" xr:uid="{00000000-0005-0000-0000-0000627A0000}"/>
    <cellStyle name="표준 3 33 2" xfId="29856" xr:uid="{00000000-0005-0000-0000-0000637A0000}"/>
    <cellStyle name="표준 3 33 2 2" xfId="29857" xr:uid="{00000000-0005-0000-0000-0000647A0000}"/>
    <cellStyle name="표준 3 33 3" xfId="29858" xr:uid="{00000000-0005-0000-0000-0000657A0000}"/>
    <cellStyle name="표준 3 33 3 2" xfId="29859" xr:uid="{00000000-0005-0000-0000-0000667A0000}"/>
    <cellStyle name="표준 3 33 4" xfId="29860" xr:uid="{00000000-0005-0000-0000-0000677A0000}"/>
    <cellStyle name="표준 3 33 4 2" xfId="29861" xr:uid="{00000000-0005-0000-0000-0000687A0000}"/>
    <cellStyle name="표준 3 33 5" xfId="29862" xr:uid="{00000000-0005-0000-0000-0000697A0000}"/>
    <cellStyle name="표준 3 33 5 2" xfId="29863" xr:uid="{00000000-0005-0000-0000-00006A7A0000}"/>
    <cellStyle name="표준 3 33 6" xfId="29864" xr:uid="{00000000-0005-0000-0000-00006B7A0000}"/>
    <cellStyle name="표준 3 33 6 2" xfId="29865" xr:uid="{00000000-0005-0000-0000-00006C7A0000}"/>
    <cellStyle name="표준 3 33 7" xfId="29866" xr:uid="{00000000-0005-0000-0000-00006D7A0000}"/>
    <cellStyle name="표준 3 34" xfId="29867" xr:uid="{00000000-0005-0000-0000-00006E7A0000}"/>
    <cellStyle name="표준 3 34 2" xfId="29868" xr:uid="{00000000-0005-0000-0000-00006F7A0000}"/>
    <cellStyle name="표준 3 34 2 2" xfId="29869" xr:uid="{00000000-0005-0000-0000-0000707A0000}"/>
    <cellStyle name="표준 3 34 3" xfId="29870" xr:uid="{00000000-0005-0000-0000-0000717A0000}"/>
    <cellStyle name="표준 3 34 3 2" xfId="29871" xr:uid="{00000000-0005-0000-0000-0000727A0000}"/>
    <cellStyle name="표준 3 34 4" xfId="29872" xr:uid="{00000000-0005-0000-0000-0000737A0000}"/>
    <cellStyle name="표준 3 34 4 2" xfId="29873" xr:uid="{00000000-0005-0000-0000-0000747A0000}"/>
    <cellStyle name="표준 3 34 5" xfId="29874" xr:uid="{00000000-0005-0000-0000-0000757A0000}"/>
    <cellStyle name="표준 3 34 5 2" xfId="29875" xr:uid="{00000000-0005-0000-0000-0000767A0000}"/>
    <cellStyle name="표준 3 34 6" xfId="29876" xr:uid="{00000000-0005-0000-0000-0000777A0000}"/>
    <cellStyle name="표준 3 34 6 2" xfId="29877" xr:uid="{00000000-0005-0000-0000-0000787A0000}"/>
    <cellStyle name="표준 3 34 7" xfId="29878" xr:uid="{00000000-0005-0000-0000-0000797A0000}"/>
    <cellStyle name="표준 3 35" xfId="29879" xr:uid="{00000000-0005-0000-0000-00007A7A0000}"/>
    <cellStyle name="표준 3 35 2" xfId="29880" xr:uid="{00000000-0005-0000-0000-00007B7A0000}"/>
    <cellStyle name="표준 3 35 2 2" xfId="29881" xr:uid="{00000000-0005-0000-0000-00007C7A0000}"/>
    <cellStyle name="표준 3 35 3" xfId="29882" xr:uid="{00000000-0005-0000-0000-00007D7A0000}"/>
    <cellStyle name="표준 3 35 3 2" xfId="29883" xr:uid="{00000000-0005-0000-0000-00007E7A0000}"/>
    <cellStyle name="표준 3 35 4" xfId="29884" xr:uid="{00000000-0005-0000-0000-00007F7A0000}"/>
    <cellStyle name="표준 3 35 4 2" xfId="29885" xr:uid="{00000000-0005-0000-0000-0000807A0000}"/>
    <cellStyle name="표준 3 35 5" xfId="29886" xr:uid="{00000000-0005-0000-0000-0000817A0000}"/>
    <cellStyle name="표준 3 35 5 2" xfId="29887" xr:uid="{00000000-0005-0000-0000-0000827A0000}"/>
    <cellStyle name="표준 3 35 6" xfId="29888" xr:uid="{00000000-0005-0000-0000-0000837A0000}"/>
    <cellStyle name="표준 3 35 6 2" xfId="29889" xr:uid="{00000000-0005-0000-0000-0000847A0000}"/>
    <cellStyle name="표준 3 35 7" xfId="29890" xr:uid="{00000000-0005-0000-0000-0000857A0000}"/>
    <cellStyle name="표준 3 36" xfId="29891" xr:uid="{00000000-0005-0000-0000-0000867A0000}"/>
    <cellStyle name="표준 3 36 2" xfId="29892" xr:uid="{00000000-0005-0000-0000-0000877A0000}"/>
    <cellStyle name="표준 3 36 2 2" xfId="29893" xr:uid="{00000000-0005-0000-0000-0000887A0000}"/>
    <cellStyle name="표준 3 36 3" xfId="29894" xr:uid="{00000000-0005-0000-0000-0000897A0000}"/>
    <cellStyle name="표준 3 36 3 2" xfId="29895" xr:uid="{00000000-0005-0000-0000-00008A7A0000}"/>
    <cellStyle name="표준 3 36 4" xfId="29896" xr:uid="{00000000-0005-0000-0000-00008B7A0000}"/>
    <cellStyle name="표준 3 36 4 2" xfId="29897" xr:uid="{00000000-0005-0000-0000-00008C7A0000}"/>
    <cellStyle name="표준 3 36 5" xfId="29898" xr:uid="{00000000-0005-0000-0000-00008D7A0000}"/>
    <cellStyle name="표준 3 36 5 2" xfId="29899" xr:uid="{00000000-0005-0000-0000-00008E7A0000}"/>
    <cellStyle name="표준 3 36 6" xfId="29900" xr:uid="{00000000-0005-0000-0000-00008F7A0000}"/>
    <cellStyle name="표준 3 36 6 2" xfId="29901" xr:uid="{00000000-0005-0000-0000-0000907A0000}"/>
    <cellStyle name="표준 3 36 7" xfId="29902" xr:uid="{00000000-0005-0000-0000-0000917A0000}"/>
    <cellStyle name="표준 3 37" xfId="29903" xr:uid="{00000000-0005-0000-0000-0000927A0000}"/>
    <cellStyle name="표준 3 37 2" xfId="29904" xr:uid="{00000000-0005-0000-0000-0000937A0000}"/>
    <cellStyle name="표준 3 37 2 2" xfId="29905" xr:uid="{00000000-0005-0000-0000-0000947A0000}"/>
    <cellStyle name="표준 3 37 3" xfId="29906" xr:uid="{00000000-0005-0000-0000-0000957A0000}"/>
    <cellStyle name="표준 3 37 3 2" xfId="29907" xr:uid="{00000000-0005-0000-0000-0000967A0000}"/>
    <cellStyle name="표준 3 37 4" xfId="29908" xr:uid="{00000000-0005-0000-0000-0000977A0000}"/>
    <cellStyle name="표준 3 37 4 2" xfId="29909" xr:uid="{00000000-0005-0000-0000-0000987A0000}"/>
    <cellStyle name="표준 3 37 5" xfId="29910" xr:uid="{00000000-0005-0000-0000-0000997A0000}"/>
    <cellStyle name="표준 3 37 5 2" xfId="29911" xr:uid="{00000000-0005-0000-0000-00009A7A0000}"/>
    <cellStyle name="표준 3 37 6" xfId="29912" xr:uid="{00000000-0005-0000-0000-00009B7A0000}"/>
    <cellStyle name="표준 3 37 6 2" xfId="29913" xr:uid="{00000000-0005-0000-0000-00009C7A0000}"/>
    <cellStyle name="표준 3 37 7" xfId="29914" xr:uid="{00000000-0005-0000-0000-00009D7A0000}"/>
    <cellStyle name="표준 3 38" xfId="29915" xr:uid="{00000000-0005-0000-0000-00009E7A0000}"/>
    <cellStyle name="표준 3 38 2" xfId="29916" xr:uid="{00000000-0005-0000-0000-00009F7A0000}"/>
    <cellStyle name="표준 3 38 2 2" xfId="29917" xr:uid="{00000000-0005-0000-0000-0000A07A0000}"/>
    <cellStyle name="표준 3 38 3" xfId="29918" xr:uid="{00000000-0005-0000-0000-0000A17A0000}"/>
    <cellStyle name="표준 3 38 3 2" xfId="29919" xr:uid="{00000000-0005-0000-0000-0000A27A0000}"/>
    <cellStyle name="표준 3 38 4" xfId="29920" xr:uid="{00000000-0005-0000-0000-0000A37A0000}"/>
    <cellStyle name="표준 3 38 4 2" xfId="29921" xr:uid="{00000000-0005-0000-0000-0000A47A0000}"/>
    <cellStyle name="표준 3 38 5" xfId="29922" xr:uid="{00000000-0005-0000-0000-0000A57A0000}"/>
    <cellStyle name="표준 3 38 5 2" xfId="29923" xr:uid="{00000000-0005-0000-0000-0000A67A0000}"/>
    <cellStyle name="표준 3 38 6" xfId="29924" xr:uid="{00000000-0005-0000-0000-0000A77A0000}"/>
    <cellStyle name="표준 3 38 6 2" xfId="29925" xr:uid="{00000000-0005-0000-0000-0000A87A0000}"/>
    <cellStyle name="표준 3 38 7" xfId="29926" xr:uid="{00000000-0005-0000-0000-0000A97A0000}"/>
    <cellStyle name="표준 3 39" xfId="29927" xr:uid="{00000000-0005-0000-0000-0000AA7A0000}"/>
    <cellStyle name="표준 3 39 2" xfId="29928" xr:uid="{00000000-0005-0000-0000-0000AB7A0000}"/>
    <cellStyle name="표준 3 39 2 2" xfId="29929" xr:uid="{00000000-0005-0000-0000-0000AC7A0000}"/>
    <cellStyle name="표준 3 39 3" xfId="29930" xr:uid="{00000000-0005-0000-0000-0000AD7A0000}"/>
    <cellStyle name="표준 3 39 3 2" xfId="29931" xr:uid="{00000000-0005-0000-0000-0000AE7A0000}"/>
    <cellStyle name="표준 3 39 4" xfId="29932" xr:uid="{00000000-0005-0000-0000-0000AF7A0000}"/>
    <cellStyle name="표준 3 39 4 2" xfId="29933" xr:uid="{00000000-0005-0000-0000-0000B07A0000}"/>
    <cellStyle name="표준 3 39 5" xfId="29934" xr:uid="{00000000-0005-0000-0000-0000B17A0000}"/>
    <cellStyle name="표준 3 39 5 2" xfId="29935" xr:uid="{00000000-0005-0000-0000-0000B27A0000}"/>
    <cellStyle name="표준 3 39 6" xfId="29936" xr:uid="{00000000-0005-0000-0000-0000B37A0000}"/>
    <cellStyle name="표준 3 39 6 2" xfId="29937" xr:uid="{00000000-0005-0000-0000-0000B47A0000}"/>
    <cellStyle name="표준 3 39 7" xfId="29938" xr:uid="{00000000-0005-0000-0000-0000B57A0000}"/>
    <cellStyle name="표준 3 4" xfId="29939" xr:uid="{00000000-0005-0000-0000-0000B67A0000}"/>
    <cellStyle name="표준 3 4 10" xfId="29940" xr:uid="{00000000-0005-0000-0000-0000B77A0000}"/>
    <cellStyle name="표준 3 4 11" xfId="29941" xr:uid="{00000000-0005-0000-0000-0000B87A0000}"/>
    <cellStyle name="표준 3 4 12" xfId="29942" xr:uid="{00000000-0005-0000-0000-0000B97A0000}"/>
    <cellStyle name="표준 3 4 13" xfId="29943" xr:uid="{00000000-0005-0000-0000-0000BA7A0000}"/>
    <cellStyle name="표준 3 4 14" xfId="29944" xr:uid="{00000000-0005-0000-0000-0000BB7A0000}"/>
    <cellStyle name="표준 3 4 15" xfId="29945" xr:uid="{00000000-0005-0000-0000-0000BC7A0000}"/>
    <cellStyle name="표준 3 4 16" xfId="29946" xr:uid="{00000000-0005-0000-0000-0000BD7A0000}"/>
    <cellStyle name="표준 3 4 17" xfId="29947" xr:uid="{00000000-0005-0000-0000-0000BE7A0000}"/>
    <cellStyle name="표준 3 4 18" xfId="29948" xr:uid="{00000000-0005-0000-0000-0000BF7A0000}"/>
    <cellStyle name="표준 3 4 19" xfId="29949" xr:uid="{00000000-0005-0000-0000-0000C07A0000}"/>
    <cellStyle name="표준 3 4 2" xfId="29950" xr:uid="{00000000-0005-0000-0000-0000C17A0000}"/>
    <cellStyle name="표준 3 4 2 2" xfId="29951" xr:uid="{00000000-0005-0000-0000-0000C27A0000}"/>
    <cellStyle name="표준 3 4 2 2 2" xfId="29952" xr:uid="{00000000-0005-0000-0000-0000C37A0000}"/>
    <cellStyle name="표준 3 4 2 2 2 2" xfId="29953" xr:uid="{00000000-0005-0000-0000-0000C47A0000}"/>
    <cellStyle name="표준 3 4 2 2 2 2 2" xfId="29954" xr:uid="{00000000-0005-0000-0000-0000C57A0000}"/>
    <cellStyle name="표준 3 4 2 2 2 2 2 2" xfId="29955" xr:uid="{00000000-0005-0000-0000-0000C67A0000}"/>
    <cellStyle name="표준 3 4 2 2 2 2 2 3" xfId="29956" xr:uid="{00000000-0005-0000-0000-0000C77A0000}"/>
    <cellStyle name="표준 3 4 2 2 2 2 3" xfId="29957" xr:uid="{00000000-0005-0000-0000-0000C87A0000}"/>
    <cellStyle name="표준 3 4 2 2 2 2 3 2" xfId="29958" xr:uid="{00000000-0005-0000-0000-0000C97A0000}"/>
    <cellStyle name="표준 3 4 2 2 2 3" xfId="29959" xr:uid="{00000000-0005-0000-0000-0000CA7A0000}"/>
    <cellStyle name="표준 3 4 2 2 2 4" xfId="29960" xr:uid="{00000000-0005-0000-0000-0000CB7A0000}"/>
    <cellStyle name="표준 3 4 2 2 3" xfId="29961" xr:uid="{00000000-0005-0000-0000-0000CC7A0000}"/>
    <cellStyle name="표준 3 4 2 2 3 2" xfId="29962" xr:uid="{00000000-0005-0000-0000-0000CD7A0000}"/>
    <cellStyle name="표준 3 4 2 2 3 3" xfId="29963" xr:uid="{00000000-0005-0000-0000-0000CE7A0000}"/>
    <cellStyle name="표준 3 4 2 2 4" xfId="29964" xr:uid="{00000000-0005-0000-0000-0000CF7A0000}"/>
    <cellStyle name="표준 3 4 2 2 4 2" xfId="29965" xr:uid="{00000000-0005-0000-0000-0000D07A0000}"/>
    <cellStyle name="표준 3 4 2 3" xfId="29966" xr:uid="{00000000-0005-0000-0000-0000D17A0000}"/>
    <cellStyle name="표준 3 4 2 3 2" xfId="29967" xr:uid="{00000000-0005-0000-0000-0000D27A0000}"/>
    <cellStyle name="표준 3 4 2 3 2 2" xfId="29968" xr:uid="{00000000-0005-0000-0000-0000D37A0000}"/>
    <cellStyle name="표준 3 4 2 3 2 3" xfId="29969" xr:uid="{00000000-0005-0000-0000-0000D47A0000}"/>
    <cellStyle name="표준 3 4 2 3 3" xfId="29970" xr:uid="{00000000-0005-0000-0000-0000D57A0000}"/>
    <cellStyle name="표준 3 4 2 3 3 2" xfId="29971" xr:uid="{00000000-0005-0000-0000-0000D67A0000}"/>
    <cellStyle name="표준 3 4 2 4" xfId="29972" xr:uid="{00000000-0005-0000-0000-0000D77A0000}"/>
    <cellStyle name="표준 3 4 2 5" xfId="29973" xr:uid="{00000000-0005-0000-0000-0000D87A0000}"/>
    <cellStyle name="표준 3 4 2 6" xfId="29974" xr:uid="{00000000-0005-0000-0000-0000D97A0000}"/>
    <cellStyle name="표준 3 4 2 6 2" xfId="29975" xr:uid="{00000000-0005-0000-0000-0000DA7A0000}"/>
    <cellStyle name="표준 3 4 20" xfId="29976" xr:uid="{00000000-0005-0000-0000-0000DB7A0000}"/>
    <cellStyle name="표준 3 4 21" xfId="29977" xr:uid="{00000000-0005-0000-0000-0000DC7A0000}"/>
    <cellStyle name="표준 3 4 22" xfId="29978" xr:uid="{00000000-0005-0000-0000-0000DD7A0000}"/>
    <cellStyle name="표준 3 4 23" xfId="29979" xr:uid="{00000000-0005-0000-0000-0000DE7A0000}"/>
    <cellStyle name="표준 3 4 24" xfId="29980" xr:uid="{00000000-0005-0000-0000-0000DF7A0000}"/>
    <cellStyle name="표준 3 4 25" xfId="36276" xr:uid="{00000000-0005-0000-0000-0000E07A0000}"/>
    <cellStyle name="표준 3 4 26" xfId="36277" xr:uid="{00000000-0005-0000-0000-0000E17A0000}"/>
    <cellStyle name="표준 3 4 27" xfId="36278" xr:uid="{00000000-0005-0000-0000-0000E27A0000}"/>
    <cellStyle name="표준 3 4 28" xfId="36279" xr:uid="{00000000-0005-0000-0000-0000E37A0000}"/>
    <cellStyle name="표준 3 4 29" xfId="36280" xr:uid="{00000000-0005-0000-0000-0000E47A0000}"/>
    <cellStyle name="표준 3 4 3" xfId="29981" xr:uid="{00000000-0005-0000-0000-0000E57A0000}"/>
    <cellStyle name="표준 3 4 3 2" xfId="29982" xr:uid="{00000000-0005-0000-0000-0000E67A0000}"/>
    <cellStyle name="표준 3 4 30" xfId="36281" xr:uid="{00000000-0005-0000-0000-0000E77A0000}"/>
    <cellStyle name="표준 3 4 31" xfId="36282" xr:uid="{00000000-0005-0000-0000-0000E87A0000}"/>
    <cellStyle name="표준 3 4 32" xfId="36283" xr:uid="{00000000-0005-0000-0000-0000E97A0000}"/>
    <cellStyle name="표준 3 4 33" xfId="36284" xr:uid="{00000000-0005-0000-0000-0000EA7A0000}"/>
    <cellStyle name="표준 3 4 34" xfId="36285" xr:uid="{00000000-0005-0000-0000-0000EB7A0000}"/>
    <cellStyle name="표준 3 4 35" xfId="36286" xr:uid="{00000000-0005-0000-0000-0000EC7A0000}"/>
    <cellStyle name="표준 3 4 36" xfId="36287" xr:uid="{00000000-0005-0000-0000-0000ED7A0000}"/>
    <cellStyle name="표준 3 4 37" xfId="36288" xr:uid="{00000000-0005-0000-0000-0000EE7A0000}"/>
    <cellStyle name="표준 3 4 38" xfId="36289" xr:uid="{00000000-0005-0000-0000-0000EF7A0000}"/>
    <cellStyle name="표준 3 4 39" xfId="36290" xr:uid="{00000000-0005-0000-0000-0000F07A0000}"/>
    <cellStyle name="표준 3 4 4" xfId="29983" xr:uid="{00000000-0005-0000-0000-0000F17A0000}"/>
    <cellStyle name="표준 3 4 40" xfId="36291" xr:uid="{00000000-0005-0000-0000-0000F27A0000}"/>
    <cellStyle name="표준 3 4 41" xfId="36292" xr:uid="{00000000-0005-0000-0000-0000F37A0000}"/>
    <cellStyle name="표준 3 4 42" xfId="36293" xr:uid="{00000000-0005-0000-0000-0000F47A0000}"/>
    <cellStyle name="표준 3 4 43" xfId="36294" xr:uid="{00000000-0005-0000-0000-0000F57A0000}"/>
    <cellStyle name="표준 3 4 44" xfId="36295" xr:uid="{00000000-0005-0000-0000-0000F67A0000}"/>
    <cellStyle name="표준 3 4 45" xfId="36296" xr:uid="{00000000-0005-0000-0000-0000F77A0000}"/>
    <cellStyle name="표준 3 4 46" xfId="36297" xr:uid="{00000000-0005-0000-0000-0000F87A0000}"/>
    <cellStyle name="표준 3 4 47" xfId="36298" xr:uid="{00000000-0005-0000-0000-0000F97A0000}"/>
    <cellStyle name="표준 3 4 48" xfId="36299" xr:uid="{00000000-0005-0000-0000-0000FA7A0000}"/>
    <cellStyle name="표준 3 4 49" xfId="36300" xr:uid="{00000000-0005-0000-0000-0000FB7A0000}"/>
    <cellStyle name="표준 3 4 5" xfId="29984" xr:uid="{00000000-0005-0000-0000-0000FC7A0000}"/>
    <cellStyle name="표준 3 4 5 2" xfId="29985" xr:uid="{00000000-0005-0000-0000-0000FD7A0000}"/>
    <cellStyle name="표준 3 4 5 2 2" xfId="29986" xr:uid="{00000000-0005-0000-0000-0000FE7A0000}"/>
    <cellStyle name="표준 3 4 5 2 2 2" xfId="29987" xr:uid="{00000000-0005-0000-0000-0000FF7A0000}"/>
    <cellStyle name="표준 3 4 5 2 2 3" xfId="29988" xr:uid="{00000000-0005-0000-0000-0000007B0000}"/>
    <cellStyle name="표준 3 4 5 2 3" xfId="29989" xr:uid="{00000000-0005-0000-0000-0000017B0000}"/>
    <cellStyle name="표준 3 4 5 2 3 2" xfId="29990" xr:uid="{00000000-0005-0000-0000-0000027B0000}"/>
    <cellStyle name="표준 3 4 5 3" xfId="29991" xr:uid="{00000000-0005-0000-0000-0000037B0000}"/>
    <cellStyle name="표준 3 4 5 4" xfId="29992" xr:uid="{00000000-0005-0000-0000-0000047B0000}"/>
    <cellStyle name="표준 3 4 50" xfId="36301" xr:uid="{00000000-0005-0000-0000-0000057B0000}"/>
    <cellStyle name="표준 3 4 6" xfId="29993" xr:uid="{00000000-0005-0000-0000-0000067B0000}"/>
    <cellStyle name="표준 3 4 6 2" xfId="29994" xr:uid="{00000000-0005-0000-0000-0000077B0000}"/>
    <cellStyle name="표준 3 4 6 3" xfId="29995" xr:uid="{00000000-0005-0000-0000-0000087B0000}"/>
    <cellStyle name="표준 3 4 7" xfId="29996" xr:uid="{00000000-0005-0000-0000-0000097B0000}"/>
    <cellStyle name="표준 3 4 7 2" xfId="29997" xr:uid="{00000000-0005-0000-0000-00000A7B0000}"/>
    <cellStyle name="표준 3 4 8" xfId="29998" xr:uid="{00000000-0005-0000-0000-00000B7B0000}"/>
    <cellStyle name="표준 3 4 8 2" xfId="29999" xr:uid="{00000000-0005-0000-0000-00000C7B0000}"/>
    <cellStyle name="표준 3 4 9" xfId="30000" xr:uid="{00000000-0005-0000-0000-00000D7B0000}"/>
    <cellStyle name="표준 3 4 9 2" xfId="30001" xr:uid="{00000000-0005-0000-0000-00000E7B0000}"/>
    <cellStyle name="표준 3 40" xfId="30002" xr:uid="{00000000-0005-0000-0000-00000F7B0000}"/>
    <cellStyle name="표준 3 40 2" xfId="30003" xr:uid="{00000000-0005-0000-0000-0000107B0000}"/>
    <cellStyle name="표준 3 40 2 2" xfId="30004" xr:uid="{00000000-0005-0000-0000-0000117B0000}"/>
    <cellStyle name="표준 3 40 3" xfId="30005" xr:uid="{00000000-0005-0000-0000-0000127B0000}"/>
    <cellStyle name="표준 3 40 3 2" xfId="30006" xr:uid="{00000000-0005-0000-0000-0000137B0000}"/>
    <cellStyle name="표준 3 40 4" xfId="30007" xr:uid="{00000000-0005-0000-0000-0000147B0000}"/>
    <cellStyle name="표준 3 40 4 2" xfId="30008" xr:uid="{00000000-0005-0000-0000-0000157B0000}"/>
    <cellStyle name="표준 3 40 5" xfId="30009" xr:uid="{00000000-0005-0000-0000-0000167B0000}"/>
    <cellStyle name="표준 3 40 5 2" xfId="30010" xr:uid="{00000000-0005-0000-0000-0000177B0000}"/>
    <cellStyle name="표준 3 40 6" xfId="30011" xr:uid="{00000000-0005-0000-0000-0000187B0000}"/>
    <cellStyle name="표준 3 40 6 2" xfId="30012" xr:uid="{00000000-0005-0000-0000-0000197B0000}"/>
    <cellStyle name="표준 3 40 7" xfId="30013" xr:uid="{00000000-0005-0000-0000-00001A7B0000}"/>
    <cellStyle name="표준 3 41" xfId="30014" xr:uid="{00000000-0005-0000-0000-00001B7B0000}"/>
    <cellStyle name="표준 3 41 2" xfId="30015" xr:uid="{00000000-0005-0000-0000-00001C7B0000}"/>
    <cellStyle name="표준 3 41 2 2" xfId="30016" xr:uid="{00000000-0005-0000-0000-00001D7B0000}"/>
    <cellStyle name="표준 3 41 3" xfId="30017" xr:uid="{00000000-0005-0000-0000-00001E7B0000}"/>
    <cellStyle name="표준 3 41 3 2" xfId="30018" xr:uid="{00000000-0005-0000-0000-00001F7B0000}"/>
    <cellStyle name="표준 3 41 4" xfId="30019" xr:uid="{00000000-0005-0000-0000-0000207B0000}"/>
    <cellStyle name="표준 3 41 4 2" xfId="30020" xr:uid="{00000000-0005-0000-0000-0000217B0000}"/>
    <cellStyle name="표준 3 41 5" xfId="30021" xr:uid="{00000000-0005-0000-0000-0000227B0000}"/>
    <cellStyle name="표준 3 41 5 2" xfId="30022" xr:uid="{00000000-0005-0000-0000-0000237B0000}"/>
    <cellStyle name="표준 3 41 6" xfId="30023" xr:uid="{00000000-0005-0000-0000-0000247B0000}"/>
    <cellStyle name="표준 3 41 6 2" xfId="30024" xr:uid="{00000000-0005-0000-0000-0000257B0000}"/>
    <cellStyle name="표준 3 41 7" xfId="30025" xr:uid="{00000000-0005-0000-0000-0000267B0000}"/>
    <cellStyle name="표준 3 42" xfId="30026" xr:uid="{00000000-0005-0000-0000-0000277B0000}"/>
    <cellStyle name="표준 3 42 2" xfId="30027" xr:uid="{00000000-0005-0000-0000-0000287B0000}"/>
    <cellStyle name="표준 3 42 2 2" xfId="30028" xr:uid="{00000000-0005-0000-0000-0000297B0000}"/>
    <cellStyle name="표준 3 42 3" xfId="30029" xr:uid="{00000000-0005-0000-0000-00002A7B0000}"/>
    <cellStyle name="표준 3 42 3 2" xfId="30030" xr:uid="{00000000-0005-0000-0000-00002B7B0000}"/>
    <cellStyle name="표준 3 42 4" xfId="30031" xr:uid="{00000000-0005-0000-0000-00002C7B0000}"/>
    <cellStyle name="표준 3 42 4 2" xfId="30032" xr:uid="{00000000-0005-0000-0000-00002D7B0000}"/>
    <cellStyle name="표준 3 42 5" xfId="30033" xr:uid="{00000000-0005-0000-0000-00002E7B0000}"/>
    <cellStyle name="표준 3 42 5 2" xfId="30034" xr:uid="{00000000-0005-0000-0000-00002F7B0000}"/>
    <cellStyle name="표준 3 42 6" xfId="30035" xr:uid="{00000000-0005-0000-0000-0000307B0000}"/>
    <cellStyle name="표준 3 42 6 2" xfId="30036" xr:uid="{00000000-0005-0000-0000-0000317B0000}"/>
    <cellStyle name="표준 3 42 7" xfId="30037" xr:uid="{00000000-0005-0000-0000-0000327B0000}"/>
    <cellStyle name="표준 3 43" xfId="30038" xr:uid="{00000000-0005-0000-0000-0000337B0000}"/>
    <cellStyle name="표준 3 43 2" xfId="30039" xr:uid="{00000000-0005-0000-0000-0000347B0000}"/>
    <cellStyle name="표준 3 43 2 2" xfId="30040" xr:uid="{00000000-0005-0000-0000-0000357B0000}"/>
    <cellStyle name="표준 3 43 3" xfId="30041" xr:uid="{00000000-0005-0000-0000-0000367B0000}"/>
    <cellStyle name="표준 3 43 3 2" xfId="30042" xr:uid="{00000000-0005-0000-0000-0000377B0000}"/>
    <cellStyle name="표준 3 43 4" xfId="30043" xr:uid="{00000000-0005-0000-0000-0000387B0000}"/>
    <cellStyle name="표준 3 43 4 2" xfId="30044" xr:uid="{00000000-0005-0000-0000-0000397B0000}"/>
    <cellStyle name="표준 3 43 5" xfId="30045" xr:uid="{00000000-0005-0000-0000-00003A7B0000}"/>
    <cellStyle name="표준 3 43 5 2" xfId="30046" xr:uid="{00000000-0005-0000-0000-00003B7B0000}"/>
    <cellStyle name="표준 3 43 6" xfId="30047" xr:uid="{00000000-0005-0000-0000-00003C7B0000}"/>
    <cellStyle name="표준 3 43 6 2" xfId="30048" xr:uid="{00000000-0005-0000-0000-00003D7B0000}"/>
    <cellStyle name="표준 3 43 7" xfId="30049" xr:uid="{00000000-0005-0000-0000-00003E7B0000}"/>
    <cellStyle name="표준 3 44" xfId="30050" xr:uid="{00000000-0005-0000-0000-00003F7B0000}"/>
    <cellStyle name="표준 3 44 2" xfId="30051" xr:uid="{00000000-0005-0000-0000-0000407B0000}"/>
    <cellStyle name="표준 3 44 2 2" xfId="30052" xr:uid="{00000000-0005-0000-0000-0000417B0000}"/>
    <cellStyle name="표준 3 44 3" xfId="30053" xr:uid="{00000000-0005-0000-0000-0000427B0000}"/>
    <cellStyle name="표준 3 44 3 2" xfId="30054" xr:uid="{00000000-0005-0000-0000-0000437B0000}"/>
    <cellStyle name="표준 3 44 4" xfId="30055" xr:uid="{00000000-0005-0000-0000-0000447B0000}"/>
    <cellStyle name="표준 3 44 4 2" xfId="30056" xr:uid="{00000000-0005-0000-0000-0000457B0000}"/>
    <cellStyle name="표준 3 44 5" xfId="30057" xr:uid="{00000000-0005-0000-0000-0000467B0000}"/>
    <cellStyle name="표준 3 44 5 2" xfId="30058" xr:uid="{00000000-0005-0000-0000-0000477B0000}"/>
    <cellStyle name="표준 3 44 6" xfId="30059" xr:uid="{00000000-0005-0000-0000-0000487B0000}"/>
    <cellStyle name="표준 3 44 6 2" xfId="30060" xr:uid="{00000000-0005-0000-0000-0000497B0000}"/>
    <cellStyle name="표준 3 44 7" xfId="30061" xr:uid="{00000000-0005-0000-0000-00004A7B0000}"/>
    <cellStyle name="표준 3 45" xfId="30062" xr:uid="{00000000-0005-0000-0000-00004B7B0000}"/>
    <cellStyle name="표준 3 45 2" xfId="30063" xr:uid="{00000000-0005-0000-0000-00004C7B0000}"/>
    <cellStyle name="표준 3 45 2 2" xfId="30064" xr:uid="{00000000-0005-0000-0000-00004D7B0000}"/>
    <cellStyle name="표준 3 45 3" xfId="30065" xr:uid="{00000000-0005-0000-0000-00004E7B0000}"/>
    <cellStyle name="표준 3 45 3 2" xfId="30066" xr:uid="{00000000-0005-0000-0000-00004F7B0000}"/>
    <cellStyle name="표준 3 45 4" xfId="30067" xr:uid="{00000000-0005-0000-0000-0000507B0000}"/>
    <cellStyle name="표준 3 45 4 2" xfId="30068" xr:uid="{00000000-0005-0000-0000-0000517B0000}"/>
    <cellStyle name="표준 3 45 5" xfId="30069" xr:uid="{00000000-0005-0000-0000-0000527B0000}"/>
    <cellStyle name="표준 3 45 5 2" xfId="30070" xr:uid="{00000000-0005-0000-0000-0000537B0000}"/>
    <cellStyle name="표준 3 45 6" xfId="30071" xr:uid="{00000000-0005-0000-0000-0000547B0000}"/>
    <cellStyle name="표준 3 45 6 2" xfId="30072" xr:uid="{00000000-0005-0000-0000-0000557B0000}"/>
    <cellStyle name="표준 3 45 7" xfId="30073" xr:uid="{00000000-0005-0000-0000-0000567B0000}"/>
    <cellStyle name="표준 3 46" xfId="30074" xr:uid="{00000000-0005-0000-0000-0000577B0000}"/>
    <cellStyle name="표준 3 46 2" xfId="30075" xr:uid="{00000000-0005-0000-0000-0000587B0000}"/>
    <cellStyle name="표준 3 46 2 2" xfId="30076" xr:uid="{00000000-0005-0000-0000-0000597B0000}"/>
    <cellStyle name="표준 3 46 3" xfId="30077" xr:uid="{00000000-0005-0000-0000-00005A7B0000}"/>
    <cellStyle name="표준 3 46 3 2" xfId="30078" xr:uid="{00000000-0005-0000-0000-00005B7B0000}"/>
    <cellStyle name="표준 3 46 4" xfId="30079" xr:uid="{00000000-0005-0000-0000-00005C7B0000}"/>
    <cellStyle name="표준 3 46 4 2" xfId="30080" xr:uid="{00000000-0005-0000-0000-00005D7B0000}"/>
    <cellStyle name="표준 3 46 5" xfId="30081" xr:uid="{00000000-0005-0000-0000-00005E7B0000}"/>
    <cellStyle name="표준 3 46 5 2" xfId="30082" xr:uid="{00000000-0005-0000-0000-00005F7B0000}"/>
    <cellStyle name="표준 3 46 6" xfId="30083" xr:uid="{00000000-0005-0000-0000-0000607B0000}"/>
    <cellStyle name="표준 3 46 6 2" xfId="30084" xr:uid="{00000000-0005-0000-0000-0000617B0000}"/>
    <cellStyle name="표준 3 46 7" xfId="30085" xr:uid="{00000000-0005-0000-0000-0000627B0000}"/>
    <cellStyle name="표준 3 47" xfId="30086" xr:uid="{00000000-0005-0000-0000-0000637B0000}"/>
    <cellStyle name="표준 3 47 2" xfId="30087" xr:uid="{00000000-0005-0000-0000-0000647B0000}"/>
    <cellStyle name="표준 3 47 2 2" xfId="30088" xr:uid="{00000000-0005-0000-0000-0000657B0000}"/>
    <cellStyle name="표준 3 47 3" xfId="30089" xr:uid="{00000000-0005-0000-0000-0000667B0000}"/>
    <cellStyle name="표준 3 47 3 2" xfId="30090" xr:uid="{00000000-0005-0000-0000-0000677B0000}"/>
    <cellStyle name="표준 3 47 4" xfId="30091" xr:uid="{00000000-0005-0000-0000-0000687B0000}"/>
    <cellStyle name="표준 3 47 4 2" xfId="30092" xr:uid="{00000000-0005-0000-0000-0000697B0000}"/>
    <cellStyle name="표준 3 47 5" xfId="30093" xr:uid="{00000000-0005-0000-0000-00006A7B0000}"/>
    <cellStyle name="표준 3 47 5 2" xfId="30094" xr:uid="{00000000-0005-0000-0000-00006B7B0000}"/>
    <cellStyle name="표준 3 47 6" xfId="30095" xr:uid="{00000000-0005-0000-0000-00006C7B0000}"/>
    <cellStyle name="표준 3 47 6 2" xfId="30096" xr:uid="{00000000-0005-0000-0000-00006D7B0000}"/>
    <cellStyle name="표준 3 47 7" xfId="30097" xr:uid="{00000000-0005-0000-0000-00006E7B0000}"/>
    <cellStyle name="표준 3 48" xfId="30098" xr:uid="{00000000-0005-0000-0000-00006F7B0000}"/>
    <cellStyle name="표준 3 48 2" xfId="30099" xr:uid="{00000000-0005-0000-0000-0000707B0000}"/>
    <cellStyle name="표준 3 48 2 2" xfId="30100" xr:uid="{00000000-0005-0000-0000-0000717B0000}"/>
    <cellStyle name="표준 3 48 3" xfId="30101" xr:uid="{00000000-0005-0000-0000-0000727B0000}"/>
    <cellStyle name="표준 3 48 3 2" xfId="30102" xr:uid="{00000000-0005-0000-0000-0000737B0000}"/>
    <cellStyle name="표준 3 48 4" xfId="30103" xr:uid="{00000000-0005-0000-0000-0000747B0000}"/>
    <cellStyle name="표준 3 48 4 2" xfId="30104" xr:uid="{00000000-0005-0000-0000-0000757B0000}"/>
    <cellStyle name="표준 3 48 5" xfId="30105" xr:uid="{00000000-0005-0000-0000-0000767B0000}"/>
    <cellStyle name="표준 3 48 5 2" xfId="30106" xr:uid="{00000000-0005-0000-0000-0000777B0000}"/>
    <cellStyle name="표준 3 48 6" xfId="30107" xr:uid="{00000000-0005-0000-0000-0000787B0000}"/>
    <cellStyle name="표준 3 48 6 2" xfId="30108" xr:uid="{00000000-0005-0000-0000-0000797B0000}"/>
    <cellStyle name="표준 3 48 7" xfId="30109" xr:uid="{00000000-0005-0000-0000-00007A7B0000}"/>
    <cellStyle name="표준 3 49" xfId="30110" xr:uid="{00000000-0005-0000-0000-00007B7B0000}"/>
    <cellStyle name="표준 3 49 2" xfId="30111" xr:uid="{00000000-0005-0000-0000-00007C7B0000}"/>
    <cellStyle name="표준 3 49 2 2" xfId="30112" xr:uid="{00000000-0005-0000-0000-00007D7B0000}"/>
    <cellStyle name="표준 3 49 3" xfId="30113" xr:uid="{00000000-0005-0000-0000-00007E7B0000}"/>
    <cellStyle name="표준 3 49 3 2" xfId="30114" xr:uid="{00000000-0005-0000-0000-00007F7B0000}"/>
    <cellStyle name="표준 3 49 4" xfId="30115" xr:uid="{00000000-0005-0000-0000-0000807B0000}"/>
    <cellStyle name="표준 3 49 4 2" xfId="30116" xr:uid="{00000000-0005-0000-0000-0000817B0000}"/>
    <cellStyle name="표준 3 49 5" xfId="30117" xr:uid="{00000000-0005-0000-0000-0000827B0000}"/>
    <cellStyle name="표준 3 49 5 2" xfId="30118" xr:uid="{00000000-0005-0000-0000-0000837B0000}"/>
    <cellStyle name="표준 3 49 6" xfId="30119" xr:uid="{00000000-0005-0000-0000-0000847B0000}"/>
    <cellStyle name="표준 3 49 6 2" xfId="30120" xr:uid="{00000000-0005-0000-0000-0000857B0000}"/>
    <cellStyle name="표준 3 49 7" xfId="30121" xr:uid="{00000000-0005-0000-0000-0000867B0000}"/>
    <cellStyle name="표준 3 5" xfId="30122" xr:uid="{00000000-0005-0000-0000-0000877B0000}"/>
    <cellStyle name="표준 3 5 10" xfId="30123" xr:uid="{00000000-0005-0000-0000-0000887B0000}"/>
    <cellStyle name="표준 3 5 2" xfId="30124" xr:uid="{00000000-0005-0000-0000-0000897B0000}"/>
    <cellStyle name="표준 3 5 2 2" xfId="30125" xr:uid="{00000000-0005-0000-0000-00008A7B0000}"/>
    <cellStyle name="표준 3 5 2 2 2" xfId="30126" xr:uid="{00000000-0005-0000-0000-00008B7B0000}"/>
    <cellStyle name="표준 3 5 2 2 2 2" xfId="30127" xr:uid="{00000000-0005-0000-0000-00008C7B0000}"/>
    <cellStyle name="표준 3 5 2 2 2 2 2" xfId="30128" xr:uid="{00000000-0005-0000-0000-00008D7B0000}"/>
    <cellStyle name="표준 3 5 2 2 2 2 2 2" xfId="30129" xr:uid="{00000000-0005-0000-0000-00008E7B0000}"/>
    <cellStyle name="표준 3 5 2 2 2 2 2 3" xfId="30130" xr:uid="{00000000-0005-0000-0000-00008F7B0000}"/>
    <cellStyle name="표준 3 5 2 2 2 2 3" xfId="30131" xr:uid="{00000000-0005-0000-0000-0000907B0000}"/>
    <cellStyle name="표준 3 5 2 2 2 2 3 2" xfId="30132" xr:uid="{00000000-0005-0000-0000-0000917B0000}"/>
    <cellStyle name="표준 3 5 2 2 2 3" xfId="30133" xr:uid="{00000000-0005-0000-0000-0000927B0000}"/>
    <cellStyle name="표준 3 5 2 2 2 4" xfId="30134" xr:uid="{00000000-0005-0000-0000-0000937B0000}"/>
    <cellStyle name="표준 3 5 2 2 3" xfId="30135" xr:uid="{00000000-0005-0000-0000-0000947B0000}"/>
    <cellStyle name="표준 3 5 2 2 3 2" xfId="30136" xr:uid="{00000000-0005-0000-0000-0000957B0000}"/>
    <cellStyle name="표준 3 5 2 2 3 3" xfId="30137" xr:uid="{00000000-0005-0000-0000-0000967B0000}"/>
    <cellStyle name="표준 3 5 2 2 4" xfId="30138" xr:uid="{00000000-0005-0000-0000-0000977B0000}"/>
    <cellStyle name="표준 3 5 2 2 4 2" xfId="30139" xr:uid="{00000000-0005-0000-0000-0000987B0000}"/>
    <cellStyle name="표준 3 5 2 3" xfId="30140" xr:uid="{00000000-0005-0000-0000-0000997B0000}"/>
    <cellStyle name="표준 3 5 2 3 2" xfId="30141" xr:uid="{00000000-0005-0000-0000-00009A7B0000}"/>
    <cellStyle name="표준 3 5 2 3 2 2" xfId="30142" xr:uid="{00000000-0005-0000-0000-00009B7B0000}"/>
    <cellStyle name="표준 3 5 2 3 2 3" xfId="30143" xr:uid="{00000000-0005-0000-0000-00009C7B0000}"/>
    <cellStyle name="표준 3 5 2 3 3" xfId="30144" xr:uid="{00000000-0005-0000-0000-00009D7B0000}"/>
    <cellStyle name="표준 3 5 2 3 3 2" xfId="30145" xr:uid="{00000000-0005-0000-0000-00009E7B0000}"/>
    <cellStyle name="표준 3 5 2 4" xfId="30146" xr:uid="{00000000-0005-0000-0000-00009F7B0000}"/>
    <cellStyle name="표준 3 5 2 5" xfId="30147" xr:uid="{00000000-0005-0000-0000-0000A07B0000}"/>
    <cellStyle name="표준 3 5 3" xfId="30148" xr:uid="{00000000-0005-0000-0000-0000A17B0000}"/>
    <cellStyle name="표준 3 5 4" xfId="30149" xr:uid="{00000000-0005-0000-0000-0000A27B0000}"/>
    <cellStyle name="표준 3 5 5" xfId="30150" xr:uid="{00000000-0005-0000-0000-0000A37B0000}"/>
    <cellStyle name="표준 3 5 5 2" xfId="30151" xr:uid="{00000000-0005-0000-0000-0000A47B0000}"/>
    <cellStyle name="표준 3 5 5 2 2" xfId="30152" xr:uid="{00000000-0005-0000-0000-0000A57B0000}"/>
    <cellStyle name="표준 3 5 5 2 2 2" xfId="30153" xr:uid="{00000000-0005-0000-0000-0000A67B0000}"/>
    <cellStyle name="표준 3 5 5 2 2 3" xfId="30154" xr:uid="{00000000-0005-0000-0000-0000A77B0000}"/>
    <cellStyle name="표준 3 5 5 2 3" xfId="30155" xr:uid="{00000000-0005-0000-0000-0000A87B0000}"/>
    <cellStyle name="표준 3 5 5 2 3 2" xfId="30156" xr:uid="{00000000-0005-0000-0000-0000A97B0000}"/>
    <cellStyle name="표준 3 5 5 3" xfId="30157" xr:uid="{00000000-0005-0000-0000-0000AA7B0000}"/>
    <cellStyle name="표준 3 5 5 4" xfId="30158" xr:uid="{00000000-0005-0000-0000-0000AB7B0000}"/>
    <cellStyle name="표준 3 5 6" xfId="30159" xr:uid="{00000000-0005-0000-0000-0000AC7B0000}"/>
    <cellStyle name="표준 3 5 6 2" xfId="30160" xr:uid="{00000000-0005-0000-0000-0000AD7B0000}"/>
    <cellStyle name="표준 3 5 6 3" xfId="30161" xr:uid="{00000000-0005-0000-0000-0000AE7B0000}"/>
    <cellStyle name="표준 3 5 7" xfId="30162" xr:uid="{00000000-0005-0000-0000-0000AF7B0000}"/>
    <cellStyle name="표준 3 5 7 2" xfId="30163" xr:uid="{00000000-0005-0000-0000-0000B07B0000}"/>
    <cellStyle name="표준 3 5 8" xfId="30164" xr:uid="{00000000-0005-0000-0000-0000B17B0000}"/>
    <cellStyle name="표준 3 5 8 2" xfId="30165" xr:uid="{00000000-0005-0000-0000-0000B27B0000}"/>
    <cellStyle name="표준 3 5 9" xfId="30166" xr:uid="{00000000-0005-0000-0000-0000B37B0000}"/>
    <cellStyle name="표준 3 5 9 2" xfId="30167" xr:uid="{00000000-0005-0000-0000-0000B47B0000}"/>
    <cellStyle name="표준 3 50" xfId="30168" xr:uid="{00000000-0005-0000-0000-0000B57B0000}"/>
    <cellStyle name="표준 3 50 2" xfId="30169" xr:uid="{00000000-0005-0000-0000-0000B67B0000}"/>
    <cellStyle name="표준 3 50 2 2" xfId="30170" xr:uid="{00000000-0005-0000-0000-0000B77B0000}"/>
    <cellStyle name="표준 3 50 3" xfId="30171" xr:uid="{00000000-0005-0000-0000-0000B87B0000}"/>
    <cellStyle name="표준 3 50 3 2" xfId="30172" xr:uid="{00000000-0005-0000-0000-0000B97B0000}"/>
    <cellStyle name="표준 3 50 4" xfId="30173" xr:uid="{00000000-0005-0000-0000-0000BA7B0000}"/>
    <cellStyle name="표준 3 50 4 2" xfId="30174" xr:uid="{00000000-0005-0000-0000-0000BB7B0000}"/>
    <cellStyle name="표준 3 50 5" xfId="30175" xr:uid="{00000000-0005-0000-0000-0000BC7B0000}"/>
    <cellStyle name="표준 3 50 5 2" xfId="30176" xr:uid="{00000000-0005-0000-0000-0000BD7B0000}"/>
    <cellStyle name="표준 3 50 6" xfId="30177" xr:uid="{00000000-0005-0000-0000-0000BE7B0000}"/>
    <cellStyle name="표준 3 50 6 2" xfId="30178" xr:uid="{00000000-0005-0000-0000-0000BF7B0000}"/>
    <cellStyle name="표준 3 50 7" xfId="30179" xr:uid="{00000000-0005-0000-0000-0000C07B0000}"/>
    <cellStyle name="표준 3 51" xfId="30180" xr:uid="{00000000-0005-0000-0000-0000C17B0000}"/>
    <cellStyle name="표준 3 51 2" xfId="30181" xr:uid="{00000000-0005-0000-0000-0000C27B0000}"/>
    <cellStyle name="표준 3 51 2 2" xfId="30182" xr:uid="{00000000-0005-0000-0000-0000C37B0000}"/>
    <cellStyle name="표준 3 51 3" xfId="30183" xr:uid="{00000000-0005-0000-0000-0000C47B0000}"/>
    <cellStyle name="표준 3 51 3 2" xfId="30184" xr:uid="{00000000-0005-0000-0000-0000C57B0000}"/>
    <cellStyle name="표준 3 51 4" xfId="30185" xr:uid="{00000000-0005-0000-0000-0000C67B0000}"/>
    <cellStyle name="표준 3 51 4 2" xfId="30186" xr:uid="{00000000-0005-0000-0000-0000C77B0000}"/>
    <cellStyle name="표준 3 51 5" xfId="30187" xr:uid="{00000000-0005-0000-0000-0000C87B0000}"/>
    <cellStyle name="표준 3 51 5 2" xfId="30188" xr:uid="{00000000-0005-0000-0000-0000C97B0000}"/>
    <cellStyle name="표준 3 51 6" xfId="30189" xr:uid="{00000000-0005-0000-0000-0000CA7B0000}"/>
    <cellStyle name="표준 3 51 6 2" xfId="30190" xr:uid="{00000000-0005-0000-0000-0000CB7B0000}"/>
    <cellStyle name="표준 3 51 7" xfId="30191" xr:uid="{00000000-0005-0000-0000-0000CC7B0000}"/>
    <cellStyle name="표준 3 52" xfId="30192" xr:uid="{00000000-0005-0000-0000-0000CD7B0000}"/>
    <cellStyle name="표준 3 52 2" xfId="30193" xr:uid="{00000000-0005-0000-0000-0000CE7B0000}"/>
    <cellStyle name="표준 3 52 2 2" xfId="30194" xr:uid="{00000000-0005-0000-0000-0000CF7B0000}"/>
    <cellStyle name="표준 3 52 3" xfId="30195" xr:uid="{00000000-0005-0000-0000-0000D07B0000}"/>
    <cellStyle name="표준 3 52 3 2" xfId="30196" xr:uid="{00000000-0005-0000-0000-0000D17B0000}"/>
    <cellStyle name="표준 3 52 4" xfId="30197" xr:uid="{00000000-0005-0000-0000-0000D27B0000}"/>
    <cellStyle name="표준 3 52 4 2" xfId="30198" xr:uid="{00000000-0005-0000-0000-0000D37B0000}"/>
    <cellStyle name="표준 3 52 5" xfId="30199" xr:uid="{00000000-0005-0000-0000-0000D47B0000}"/>
    <cellStyle name="표준 3 52 5 2" xfId="30200" xr:uid="{00000000-0005-0000-0000-0000D57B0000}"/>
    <cellStyle name="표준 3 52 6" xfId="30201" xr:uid="{00000000-0005-0000-0000-0000D67B0000}"/>
    <cellStyle name="표준 3 52 6 2" xfId="30202" xr:uid="{00000000-0005-0000-0000-0000D77B0000}"/>
    <cellStyle name="표준 3 52 7" xfId="30203" xr:uid="{00000000-0005-0000-0000-0000D87B0000}"/>
    <cellStyle name="표준 3 53" xfId="30204" xr:uid="{00000000-0005-0000-0000-0000D97B0000}"/>
    <cellStyle name="표준 3 54" xfId="30205" xr:uid="{00000000-0005-0000-0000-0000DA7B0000}"/>
    <cellStyle name="표준 3 55" xfId="30206" xr:uid="{00000000-0005-0000-0000-0000DB7B0000}"/>
    <cellStyle name="표준 3 56" xfId="30207" xr:uid="{00000000-0005-0000-0000-0000DC7B0000}"/>
    <cellStyle name="표준 3 57" xfId="30208" xr:uid="{00000000-0005-0000-0000-0000DD7B0000}"/>
    <cellStyle name="표준 3 58" xfId="30209" xr:uid="{00000000-0005-0000-0000-0000DE7B0000}"/>
    <cellStyle name="표준 3 58 2" xfId="30210" xr:uid="{00000000-0005-0000-0000-0000DF7B0000}"/>
    <cellStyle name="표준 3 59" xfId="30211" xr:uid="{00000000-0005-0000-0000-0000E07B0000}"/>
    <cellStyle name="표준 3 59 2" xfId="30212" xr:uid="{00000000-0005-0000-0000-0000E17B0000}"/>
    <cellStyle name="표준 3 6" xfId="30213" xr:uid="{00000000-0005-0000-0000-0000E27B0000}"/>
    <cellStyle name="표준 3 6 2" xfId="30214" xr:uid="{00000000-0005-0000-0000-0000E37B0000}"/>
    <cellStyle name="표준 3 60" xfId="30215" xr:uid="{00000000-0005-0000-0000-0000E47B0000}"/>
    <cellStyle name="표준 3 60 2" xfId="30216" xr:uid="{00000000-0005-0000-0000-0000E57B0000}"/>
    <cellStyle name="표준 3 61" xfId="30217" xr:uid="{00000000-0005-0000-0000-0000E67B0000}"/>
    <cellStyle name="표준 3 7" xfId="30218" xr:uid="{00000000-0005-0000-0000-0000E77B0000}"/>
    <cellStyle name="표준 3 7 2" xfId="30219" xr:uid="{00000000-0005-0000-0000-0000E87B0000}"/>
    <cellStyle name="표준 3 8" xfId="30220" xr:uid="{00000000-0005-0000-0000-0000E97B0000}"/>
    <cellStyle name="표준 3 9" xfId="30221" xr:uid="{00000000-0005-0000-0000-0000EA7B0000}"/>
    <cellStyle name="표준 3 9 2" xfId="30222" xr:uid="{00000000-0005-0000-0000-0000EB7B0000}"/>
    <cellStyle name="표준 3_0602_휴대폰구판재현황(새양식)대리님" xfId="30223" xr:uid="{00000000-0005-0000-0000-0000EC7B0000}"/>
    <cellStyle name="표준 30" xfId="30224" xr:uid="{00000000-0005-0000-0000-0000ED7B0000}"/>
    <cellStyle name="표준 30 2" xfId="30225" xr:uid="{00000000-0005-0000-0000-0000EE7B0000}"/>
    <cellStyle name="표준 30 2 2" xfId="30226" xr:uid="{00000000-0005-0000-0000-0000EF7B0000}"/>
    <cellStyle name="표준 30 3" xfId="30227" xr:uid="{00000000-0005-0000-0000-0000F07B0000}"/>
    <cellStyle name="표준 30 4" xfId="30228" xr:uid="{00000000-0005-0000-0000-0000F17B0000}"/>
    <cellStyle name="표준 31" xfId="30229" xr:uid="{00000000-0005-0000-0000-0000F27B0000}"/>
    <cellStyle name="표준 31 2" xfId="30230" xr:uid="{00000000-0005-0000-0000-0000F37B0000}"/>
    <cellStyle name="표준 31 2 2" xfId="30231" xr:uid="{00000000-0005-0000-0000-0000F47B0000}"/>
    <cellStyle name="표준 31 3" xfId="30232" xr:uid="{00000000-0005-0000-0000-0000F57B0000}"/>
    <cellStyle name="표준 31 4" xfId="30233" xr:uid="{00000000-0005-0000-0000-0000F67B0000}"/>
    <cellStyle name="표준 32" xfId="30234" xr:uid="{00000000-0005-0000-0000-0000F77B0000}"/>
    <cellStyle name="표준 32 2" xfId="30235" xr:uid="{00000000-0005-0000-0000-0000F87B0000}"/>
    <cellStyle name="표준 32 3" xfId="30236" xr:uid="{00000000-0005-0000-0000-0000F97B0000}"/>
    <cellStyle name="표준 33" xfId="30237" xr:uid="{00000000-0005-0000-0000-0000FA7B0000}"/>
    <cellStyle name="표준 33 2" xfId="30238" xr:uid="{00000000-0005-0000-0000-0000FB7B0000}"/>
    <cellStyle name="표준 33 2 2" xfId="30239" xr:uid="{00000000-0005-0000-0000-0000FC7B0000}"/>
    <cellStyle name="표준 33 3" xfId="30240" xr:uid="{00000000-0005-0000-0000-0000FD7B0000}"/>
    <cellStyle name="표준 33 4" xfId="30241" xr:uid="{00000000-0005-0000-0000-0000FE7B0000}"/>
    <cellStyle name="표준 34" xfId="30242" xr:uid="{00000000-0005-0000-0000-0000FF7B0000}"/>
    <cellStyle name="표준 34 2" xfId="30243" xr:uid="{00000000-0005-0000-0000-0000007C0000}"/>
    <cellStyle name="표준 34 3" xfId="30244" xr:uid="{00000000-0005-0000-0000-0000017C0000}"/>
    <cellStyle name="표준 34 4" xfId="30245" xr:uid="{00000000-0005-0000-0000-0000027C0000}"/>
    <cellStyle name="표준 35" xfId="30246" xr:uid="{00000000-0005-0000-0000-0000037C0000}"/>
    <cellStyle name="표준 35 2" xfId="30247" xr:uid="{00000000-0005-0000-0000-0000047C0000}"/>
    <cellStyle name="표준 35 3" xfId="30248" xr:uid="{00000000-0005-0000-0000-0000057C0000}"/>
    <cellStyle name="표준 35 4" xfId="30249" xr:uid="{00000000-0005-0000-0000-0000067C0000}"/>
    <cellStyle name="표준 36" xfId="30250" xr:uid="{00000000-0005-0000-0000-0000077C0000}"/>
    <cellStyle name="표준 36 2" xfId="30251" xr:uid="{00000000-0005-0000-0000-0000087C0000}"/>
    <cellStyle name="표준 36 3" xfId="30252" xr:uid="{00000000-0005-0000-0000-0000097C0000}"/>
    <cellStyle name="표준 36 4" xfId="30253" xr:uid="{00000000-0005-0000-0000-00000A7C0000}"/>
    <cellStyle name="표준 37" xfId="30254" xr:uid="{00000000-0005-0000-0000-00000B7C0000}"/>
    <cellStyle name="표준 37 2" xfId="30255" xr:uid="{00000000-0005-0000-0000-00000C7C0000}"/>
    <cellStyle name="표준 37 3" xfId="30256" xr:uid="{00000000-0005-0000-0000-00000D7C0000}"/>
    <cellStyle name="표준 37 4" xfId="30257" xr:uid="{00000000-0005-0000-0000-00000E7C0000}"/>
    <cellStyle name="표준 38" xfId="30258" xr:uid="{00000000-0005-0000-0000-00000F7C0000}"/>
    <cellStyle name="표준 38 2" xfId="30259" xr:uid="{00000000-0005-0000-0000-0000107C0000}"/>
    <cellStyle name="표준 38 3" xfId="30260" xr:uid="{00000000-0005-0000-0000-0000117C0000}"/>
    <cellStyle name="표준 38 4" xfId="30261" xr:uid="{00000000-0005-0000-0000-0000127C0000}"/>
    <cellStyle name="표준 39" xfId="30262" xr:uid="{00000000-0005-0000-0000-0000137C0000}"/>
    <cellStyle name="표준 39 2" xfId="30263" xr:uid="{00000000-0005-0000-0000-0000147C0000}"/>
    <cellStyle name="표준 39 3" xfId="30264" xr:uid="{00000000-0005-0000-0000-0000157C0000}"/>
    <cellStyle name="표준 39 4" xfId="30265" xr:uid="{00000000-0005-0000-0000-0000167C0000}"/>
    <cellStyle name="표준 4" xfId="30266" xr:uid="{00000000-0005-0000-0000-0000177C0000}"/>
    <cellStyle name="표준 4 10" xfId="30267" xr:uid="{00000000-0005-0000-0000-0000187C0000}"/>
    <cellStyle name="표준 4 10 10" xfId="30268" xr:uid="{00000000-0005-0000-0000-0000197C0000}"/>
    <cellStyle name="표준 4 10 10 2" xfId="30269" xr:uid="{00000000-0005-0000-0000-00001A7C0000}"/>
    <cellStyle name="표준 4 10 11" xfId="30270" xr:uid="{00000000-0005-0000-0000-00001B7C0000}"/>
    <cellStyle name="표준 4 10 11 2" xfId="30271" xr:uid="{00000000-0005-0000-0000-00001C7C0000}"/>
    <cellStyle name="표준 4 10 12" xfId="30272" xr:uid="{00000000-0005-0000-0000-00001D7C0000}"/>
    <cellStyle name="표준 4 10 12 2" xfId="30273" xr:uid="{00000000-0005-0000-0000-00001E7C0000}"/>
    <cellStyle name="표준 4 10 13" xfId="30274" xr:uid="{00000000-0005-0000-0000-00001F7C0000}"/>
    <cellStyle name="표준 4 10 13 2" xfId="30275" xr:uid="{00000000-0005-0000-0000-0000207C0000}"/>
    <cellStyle name="표준 4 10 14" xfId="30276" xr:uid="{00000000-0005-0000-0000-0000217C0000}"/>
    <cellStyle name="표준 4 10 2" xfId="30277" xr:uid="{00000000-0005-0000-0000-0000227C0000}"/>
    <cellStyle name="표준 4 10 2 2" xfId="30278" xr:uid="{00000000-0005-0000-0000-0000237C0000}"/>
    <cellStyle name="표준 4 10 2 2 2" xfId="30279" xr:uid="{00000000-0005-0000-0000-0000247C0000}"/>
    <cellStyle name="표준 4 10 2 3" xfId="30280" xr:uid="{00000000-0005-0000-0000-0000257C0000}"/>
    <cellStyle name="표준 4 10 3" xfId="30281" xr:uid="{00000000-0005-0000-0000-0000267C0000}"/>
    <cellStyle name="표준 4 10 3 2" xfId="30282" xr:uid="{00000000-0005-0000-0000-0000277C0000}"/>
    <cellStyle name="표준 4 10 3 3" xfId="30283" xr:uid="{00000000-0005-0000-0000-0000287C0000}"/>
    <cellStyle name="표준 4 10 4" xfId="30284" xr:uid="{00000000-0005-0000-0000-0000297C0000}"/>
    <cellStyle name="표준 4 10 4 2" xfId="30285" xr:uid="{00000000-0005-0000-0000-00002A7C0000}"/>
    <cellStyle name="표준 4 10 5" xfId="30286" xr:uid="{00000000-0005-0000-0000-00002B7C0000}"/>
    <cellStyle name="표준 4 10 5 2" xfId="30287" xr:uid="{00000000-0005-0000-0000-00002C7C0000}"/>
    <cellStyle name="표준 4 10 6" xfId="30288" xr:uid="{00000000-0005-0000-0000-00002D7C0000}"/>
    <cellStyle name="표준 4 10 6 2" xfId="30289" xr:uid="{00000000-0005-0000-0000-00002E7C0000}"/>
    <cellStyle name="표준 4 10 7" xfId="30290" xr:uid="{00000000-0005-0000-0000-00002F7C0000}"/>
    <cellStyle name="표준 4 10 7 2" xfId="30291" xr:uid="{00000000-0005-0000-0000-0000307C0000}"/>
    <cellStyle name="표준 4 10 8" xfId="30292" xr:uid="{00000000-0005-0000-0000-0000317C0000}"/>
    <cellStyle name="표준 4 10 8 2" xfId="30293" xr:uid="{00000000-0005-0000-0000-0000327C0000}"/>
    <cellStyle name="표준 4 10 9" xfId="30294" xr:uid="{00000000-0005-0000-0000-0000337C0000}"/>
    <cellStyle name="표준 4 10 9 2" xfId="30295" xr:uid="{00000000-0005-0000-0000-0000347C0000}"/>
    <cellStyle name="표준 4 11" xfId="30296" xr:uid="{00000000-0005-0000-0000-0000357C0000}"/>
    <cellStyle name="표준 4 11 10" xfId="30297" xr:uid="{00000000-0005-0000-0000-0000367C0000}"/>
    <cellStyle name="표준 4 11 10 2" xfId="30298" xr:uid="{00000000-0005-0000-0000-0000377C0000}"/>
    <cellStyle name="표준 4 11 11" xfId="30299" xr:uid="{00000000-0005-0000-0000-0000387C0000}"/>
    <cellStyle name="표준 4 11 11 2" xfId="30300" xr:uid="{00000000-0005-0000-0000-0000397C0000}"/>
    <cellStyle name="표준 4 11 12" xfId="30301" xr:uid="{00000000-0005-0000-0000-00003A7C0000}"/>
    <cellStyle name="표준 4 11 12 2" xfId="30302" xr:uid="{00000000-0005-0000-0000-00003B7C0000}"/>
    <cellStyle name="표준 4 11 13" xfId="30303" xr:uid="{00000000-0005-0000-0000-00003C7C0000}"/>
    <cellStyle name="표준 4 11 13 2" xfId="30304" xr:uid="{00000000-0005-0000-0000-00003D7C0000}"/>
    <cellStyle name="표준 4 11 14" xfId="30305" xr:uid="{00000000-0005-0000-0000-00003E7C0000}"/>
    <cellStyle name="표준 4 11 2" xfId="30306" xr:uid="{00000000-0005-0000-0000-00003F7C0000}"/>
    <cellStyle name="표준 4 11 2 2" xfId="30307" xr:uid="{00000000-0005-0000-0000-0000407C0000}"/>
    <cellStyle name="표준 4 11 3" xfId="30308" xr:uid="{00000000-0005-0000-0000-0000417C0000}"/>
    <cellStyle name="표준 4 11 3 2" xfId="30309" xr:uid="{00000000-0005-0000-0000-0000427C0000}"/>
    <cellStyle name="표준 4 11 4" xfId="30310" xr:uid="{00000000-0005-0000-0000-0000437C0000}"/>
    <cellStyle name="표준 4 11 4 2" xfId="30311" xr:uid="{00000000-0005-0000-0000-0000447C0000}"/>
    <cellStyle name="표준 4 11 5" xfId="30312" xr:uid="{00000000-0005-0000-0000-0000457C0000}"/>
    <cellStyle name="표준 4 11 5 2" xfId="30313" xr:uid="{00000000-0005-0000-0000-0000467C0000}"/>
    <cellStyle name="표준 4 11 6" xfId="30314" xr:uid="{00000000-0005-0000-0000-0000477C0000}"/>
    <cellStyle name="표준 4 11 6 2" xfId="30315" xr:uid="{00000000-0005-0000-0000-0000487C0000}"/>
    <cellStyle name="표준 4 11 7" xfId="30316" xr:uid="{00000000-0005-0000-0000-0000497C0000}"/>
    <cellStyle name="표준 4 11 7 2" xfId="30317" xr:uid="{00000000-0005-0000-0000-00004A7C0000}"/>
    <cellStyle name="표준 4 11 8" xfId="30318" xr:uid="{00000000-0005-0000-0000-00004B7C0000}"/>
    <cellStyle name="표준 4 11 8 2" xfId="30319" xr:uid="{00000000-0005-0000-0000-00004C7C0000}"/>
    <cellStyle name="표준 4 11 9" xfId="30320" xr:uid="{00000000-0005-0000-0000-00004D7C0000}"/>
    <cellStyle name="표준 4 11 9 2" xfId="30321" xr:uid="{00000000-0005-0000-0000-00004E7C0000}"/>
    <cellStyle name="표준 4 12" xfId="30322" xr:uid="{00000000-0005-0000-0000-00004F7C0000}"/>
    <cellStyle name="표준 4 12 10" xfId="30323" xr:uid="{00000000-0005-0000-0000-0000507C0000}"/>
    <cellStyle name="표준 4 12 10 2" xfId="30324" xr:uid="{00000000-0005-0000-0000-0000517C0000}"/>
    <cellStyle name="표준 4 12 11" xfId="30325" xr:uid="{00000000-0005-0000-0000-0000527C0000}"/>
    <cellStyle name="표준 4 12 11 2" xfId="30326" xr:uid="{00000000-0005-0000-0000-0000537C0000}"/>
    <cellStyle name="표준 4 12 12" xfId="30327" xr:uid="{00000000-0005-0000-0000-0000547C0000}"/>
    <cellStyle name="표준 4 12 12 2" xfId="30328" xr:uid="{00000000-0005-0000-0000-0000557C0000}"/>
    <cellStyle name="표준 4 12 13" xfId="30329" xr:uid="{00000000-0005-0000-0000-0000567C0000}"/>
    <cellStyle name="표준 4 12 2" xfId="30330" xr:uid="{00000000-0005-0000-0000-0000577C0000}"/>
    <cellStyle name="표준 4 12 2 2" xfId="30331" xr:uid="{00000000-0005-0000-0000-0000587C0000}"/>
    <cellStyle name="표준 4 12 3" xfId="30332" xr:uid="{00000000-0005-0000-0000-0000597C0000}"/>
    <cellStyle name="표준 4 12 3 2" xfId="30333" xr:uid="{00000000-0005-0000-0000-00005A7C0000}"/>
    <cellStyle name="표준 4 12 4" xfId="30334" xr:uid="{00000000-0005-0000-0000-00005B7C0000}"/>
    <cellStyle name="표준 4 12 4 2" xfId="30335" xr:uid="{00000000-0005-0000-0000-00005C7C0000}"/>
    <cellStyle name="표준 4 12 5" xfId="30336" xr:uid="{00000000-0005-0000-0000-00005D7C0000}"/>
    <cellStyle name="표준 4 12 5 2" xfId="30337" xr:uid="{00000000-0005-0000-0000-00005E7C0000}"/>
    <cellStyle name="표준 4 12 6" xfId="30338" xr:uid="{00000000-0005-0000-0000-00005F7C0000}"/>
    <cellStyle name="표준 4 12 6 2" xfId="30339" xr:uid="{00000000-0005-0000-0000-0000607C0000}"/>
    <cellStyle name="표준 4 12 7" xfId="30340" xr:uid="{00000000-0005-0000-0000-0000617C0000}"/>
    <cellStyle name="표준 4 12 7 2" xfId="30341" xr:uid="{00000000-0005-0000-0000-0000627C0000}"/>
    <cellStyle name="표준 4 12 8" xfId="30342" xr:uid="{00000000-0005-0000-0000-0000637C0000}"/>
    <cellStyle name="표준 4 12 8 2" xfId="30343" xr:uid="{00000000-0005-0000-0000-0000647C0000}"/>
    <cellStyle name="표준 4 12 9" xfId="30344" xr:uid="{00000000-0005-0000-0000-0000657C0000}"/>
    <cellStyle name="표준 4 12 9 2" xfId="30345" xr:uid="{00000000-0005-0000-0000-0000667C0000}"/>
    <cellStyle name="표준 4 13" xfId="30346" xr:uid="{00000000-0005-0000-0000-0000677C0000}"/>
    <cellStyle name="표준 4 13 10" xfId="30347" xr:uid="{00000000-0005-0000-0000-0000687C0000}"/>
    <cellStyle name="표준 4 13 10 2" xfId="30348" xr:uid="{00000000-0005-0000-0000-0000697C0000}"/>
    <cellStyle name="표준 4 13 11" xfId="30349" xr:uid="{00000000-0005-0000-0000-00006A7C0000}"/>
    <cellStyle name="표준 4 13 11 2" xfId="30350" xr:uid="{00000000-0005-0000-0000-00006B7C0000}"/>
    <cellStyle name="표준 4 13 12" xfId="30351" xr:uid="{00000000-0005-0000-0000-00006C7C0000}"/>
    <cellStyle name="표준 4 13 12 2" xfId="30352" xr:uid="{00000000-0005-0000-0000-00006D7C0000}"/>
    <cellStyle name="표준 4 13 13" xfId="30353" xr:uid="{00000000-0005-0000-0000-00006E7C0000}"/>
    <cellStyle name="표준 4 13 2" xfId="30354" xr:uid="{00000000-0005-0000-0000-00006F7C0000}"/>
    <cellStyle name="표준 4 13 2 2" xfId="30355" xr:uid="{00000000-0005-0000-0000-0000707C0000}"/>
    <cellStyle name="표준 4 13 3" xfId="30356" xr:uid="{00000000-0005-0000-0000-0000717C0000}"/>
    <cellStyle name="표준 4 13 3 2" xfId="30357" xr:uid="{00000000-0005-0000-0000-0000727C0000}"/>
    <cellStyle name="표준 4 13 4" xfId="30358" xr:uid="{00000000-0005-0000-0000-0000737C0000}"/>
    <cellStyle name="표준 4 13 4 2" xfId="30359" xr:uid="{00000000-0005-0000-0000-0000747C0000}"/>
    <cellStyle name="표준 4 13 5" xfId="30360" xr:uid="{00000000-0005-0000-0000-0000757C0000}"/>
    <cellStyle name="표준 4 13 5 2" xfId="30361" xr:uid="{00000000-0005-0000-0000-0000767C0000}"/>
    <cellStyle name="표준 4 13 6" xfId="30362" xr:uid="{00000000-0005-0000-0000-0000777C0000}"/>
    <cellStyle name="표준 4 13 6 2" xfId="30363" xr:uid="{00000000-0005-0000-0000-0000787C0000}"/>
    <cellStyle name="표준 4 13 7" xfId="30364" xr:uid="{00000000-0005-0000-0000-0000797C0000}"/>
    <cellStyle name="표준 4 13 7 2" xfId="30365" xr:uid="{00000000-0005-0000-0000-00007A7C0000}"/>
    <cellStyle name="표준 4 13 8" xfId="30366" xr:uid="{00000000-0005-0000-0000-00007B7C0000}"/>
    <cellStyle name="표준 4 13 8 2" xfId="30367" xr:uid="{00000000-0005-0000-0000-00007C7C0000}"/>
    <cellStyle name="표준 4 13 9" xfId="30368" xr:uid="{00000000-0005-0000-0000-00007D7C0000}"/>
    <cellStyle name="표준 4 13 9 2" xfId="30369" xr:uid="{00000000-0005-0000-0000-00007E7C0000}"/>
    <cellStyle name="표준 4 14" xfId="30370" xr:uid="{00000000-0005-0000-0000-00007F7C0000}"/>
    <cellStyle name="표준 4 14 10" xfId="30371" xr:uid="{00000000-0005-0000-0000-0000807C0000}"/>
    <cellStyle name="표준 4 14 10 2" xfId="30372" xr:uid="{00000000-0005-0000-0000-0000817C0000}"/>
    <cellStyle name="표준 4 14 11" xfId="30373" xr:uid="{00000000-0005-0000-0000-0000827C0000}"/>
    <cellStyle name="표준 4 14 11 2" xfId="30374" xr:uid="{00000000-0005-0000-0000-0000837C0000}"/>
    <cellStyle name="표준 4 14 12" xfId="30375" xr:uid="{00000000-0005-0000-0000-0000847C0000}"/>
    <cellStyle name="표준 4 14 12 2" xfId="30376" xr:uid="{00000000-0005-0000-0000-0000857C0000}"/>
    <cellStyle name="표준 4 14 13" xfId="30377" xr:uid="{00000000-0005-0000-0000-0000867C0000}"/>
    <cellStyle name="표준 4 14 2" xfId="30378" xr:uid="{00000000-0005-0000-0000-0000877C0000}"/>
    <cellStyle name="표준 4 14 2 2" xfId="30379" xr:uid="{00000000-0005-0000-0000-0000887C0000}"/>
    <cellStyle name="표준 4 14 2 2 2" xfId="30380" xr:uid="{00000000-0005-0000-0000-0000897C0000}"/>
    <cellStyle name="표준 4 14 2 3" xfId="30381" xr:uid="{00000000-0005-0000-0000-00008A7C0000}"/>
    <cellStyle name="표준 4 14 2 3 2" xfId="30382" xr:uid="{00000000-0005-0000-0000-00008B7C0000}"/>
    <cellStyle name="표준 4 14 2 4" xfId="30383" xr:uid="{00000000-0005-0000-0000-00008C7C0000}"/>
    <cellStyle name="표준 4 14 2 4 2" xfId="30384" xr:uid="{00000000-0005-0000-0000-00008D7C0000}"/>
    <cellStyle name="표준 4 14 2 5" xfId="30385" xr:uid="{00000000-0005-0000-0000-00008E7C0000}"/>
    <cellStyle name="표준 4 14 2 5 2" xfId="30386" xr:uid="{00000000-0005-0000-0000-00008F7C0000}"/>
    <cellStyle name="표준 4 14 2 6" xfId="30387" xr:uid="{00000000-0005-0000-0000-0000907C0000}"/>
    <cellStyle name="표준 4 14 2 6 2" xfId="30388" xr:uid="{00000000-0005-0000-0000-0000917C0000}"/>
    <cellStyle name="표준 4 14 2 7" xfId="30389" xr:uid="{00000000-0005-0000-0000-0000927C0000}"/>
    <cellStyle name="표준 4 14 2 7 2" xfId="30390" xr:uid="{00000000-0005-0000-0000-0000937C0000}"/>
    <cellStyle name="표준 4 14 2 8" xfId="30391" xr:uid="{00000000-0005-0000-0000-0000947C0000}"/>
    <cellStyle name="표준 4 14 2 8 2" xfId="30392" xr:uid="{00000000-0005-0000-0000-0000957C0000}"/>
    <cellStyle name="표준 4 14 2 9" xfId="30393" xr:uid="{00000000-0005-0000-0000-0000967C0000}"/>
    <cellStyle name="표준 4 14 3" xfId="30394" xr:uid="{00000000-0005-0000-0000-0000977C0000}"/>
    <cellStyle name="표준 4 14 3 2" xfId="30395" xr:uid="{00000000-0005-0000-0000-0000987C0000}"/>
    <cellStyle name="표준 4 14 3 2 2" xfId="30396" xr:uid="{00000000-0005-0000-0000-0000997C0000}"/>
    <cellStyle name="표준 4 14 3 3" xfId="30397" xr:uid="{00000000-0005-0000-0000-00009A7C0000}"/>
    <cellStyle name="표준 4 14 3 3 2" xfId="30398" xr:uid="{00000000-0005-0000-0000-00009B7C0000}"/>
    <cellStyle name="표준 4 14 3 4" xfId="30399" xr:uid="{00000000-0005-0000-0000-00009C7C0000}"/>
    <cellStyle name="표준 4 14 3 4 2" xfId="30400" xr:uid="{00000000-0005-0000-0000-00009D7C0000}"/>
    <cellStyle name="표준 4 14 3 5" xfId="30401" xr:uid="{00000000-0005-0000-0000-00009E7C0000}"/>
    <cellStyle name="표준 4 14 3 5 2" xfId="30402" xr:uid="{00000000-0005-0000-0000-00009F7C0000}"/>
    <cellStyle name="표준 4 14 3 6" xfId="30403" xr:uid="{00000000-0005-0000-0000-0000A07C0000}"/>
    <cellStyle name="표준 4 14 3 6 2" xfId="30404" xr:uid="{00000000-0005-0000-0000-0000A17C0000}"/>
    <cellStyle name="표준 4 14 3 7" xfId="30405" xr:uid="{00000000-0005-0000-0000-0000A27C0000}"/>
    <cellStyle name="표준 4 14 4" xfId="30406" xr:uid="{00000000-0005-0000-0000-0000A37C0000}"/>
    <cellStyle name="표준 4 14 4 2" xfId="30407" xr:uid="{00000000-0005-0000-0000-0000A47C0000}"/>
    <cellStyle name="표준 4 14 4 2 2" xfId="30408" xr:uid="{00000000-0005-0000-0000-0000A57C0000}"/>
    <cellStyle name="표준 4 14 4 3" xfId="30409" xr:uid="{00000000-0005-0000-0000-0000A67C0000}"/>
    <cellStyle name="표준 4 14 4 3 2" xfId="30410" xr:uid="{00000000-0005-0000-0000-0000A77C0000}"/>
    <cellStyle name="표준 4 14 4 4" xfId="30411" xr:uid="{00000000-0005-0000-0000-0000A87C0000}"/>
    <cellStyle name="표준 4 14 4 4 2" xfId="30412" xr:uid="{00000000-0005-0000-0000-0000A97C0000}"/>
    <cellStyle name="표준 4 14 4 5" xfId="30413" xr:uid="{00000000-0005-0000-0000-0000AA7C0000}"/>
    <cellStyle name="표준 4 14 4 5 2" xfId="30414" xr:uid="{00000000-0005-0000-0000-0000AB7C0000}"/>
    <cellStyle name="표준 4 14 4 6" xfId="30415" xr:uid="{00000000-0005-0000-0000-0000AC7C0000}"/>
    <cellStyle name="표준 4 14 4 6 2" xfId="30416" xr:uid="{00000000-0005-0000-0000-0000AD7C0000}"/>
    <cellStyle name="표준 4 14 4 7" xfId="30417" xr:uid="{00000000-0005-0000-0000-0000AE7C0000}"/>
    <cellStyle name="표준 4 14 5" xfId="30418" xr:uid="{00000000-0005-0000-0000-0000AF7C0000}"/>
    <cellStyle name="표준 4 14 5 2" xfId="30419" xr:uid="{00000000-0005-0000-0000-0000B07C0000}"/>
    <cellStyle name="표준 4 14 5 2 2" xfId="30420" xr:uid="{00000000-0005-0000-0000-0000B17C0000}"/>
    <cellStyle name="표준 4 14 5 3" xfId="30421" xr:uid="{00000000-0005-0000-0000-0000B27C0000}"/>
    <cellStyle name="표준 4 14 5 3 2" xfId="30422" xr:uid="{00000000-0005-0000-0000-0000B37C0000}"/>
    <cellStyle name="표준 4 14 5 4" xfId="30423" xr:uid="{00000000-0005-0000-0000-0000B47C0000}"/>
    <cellStyle name="표준 4 14 5 4 2" xfId="30424" xr:uid="{00000000-0005-0000-0000-0000B57C0000}"/>
    <cellStyle name="표준 4 14 5 5" xfId="30425" xr:uid="{00000000-0005-0000-0000-0000B67C0000}"/>
    <cellStyle name="표준 4 14 5 5 2" xfId="30426" xr:uid="{00000000-0005-0000-0000-0000B77C0000}"/>
    <cellStyle name="표준 4 14 5 6" xfId="30427" xr:uid="{00000000-0005-0000-0000-0000B87C0000}"/>
    <cellStyle name="표준 4 14 5 6 2" xfId="30428" xr:uid="{00000000-0005-0000-0000-0000B97C0000}"/>
    <cellStyle name="표준 4 14 5 7" xfId="30429" xr:uid="{00000000-0005-0000-0000-0000BA7C0000}"/>
    <cellStyle name="표준 4 14 6" xfId="30430" xr:uid="{00000000-0005-0000-0000-0000BB7C0000}"/>
    <cellStyle name="표준 4 14 6 2" xfId="30431" xr:uid="{00000000-0005-0000-0000-0000BC7C0000}"/>
    <cellStyle name="표준 4 14 7" xfId="30432" xr:uid="{00000000-0005-0000-0000-0000BD7C0000}"/>
    <cellStyle name="표준 4 14 7 2" xfId="30433" xr:uid="{00000000-0005-0000-0000-0000BE7C0000}"/>
    <cellStyle name="표준 4 14 8" xfId="30434" xr:uid="{00000000-0005-0000-0000-0000BF7C0000}"/>
    <cellStyle name="표준 4 14 8 2" xfId="30435" xr:uid="{00000000-0005-0000-0000-0000C07C0000}"/>
    <cellStyle name="표준 4 14 9" xfId="30436" xr:uid="{00000000-0005-0000-0000-0000C17C0000}"/>
    <cellStyle name="표준 4 14 9 2" xfId="30437" xr:uid="{00000000-0005-0000-0000-0000C27C0000}"/>
    <cellStyle name="표준 4 15" xfId="30438" xr:uid="{00000000-0005-0000-0000-0000C37C0000}"/>
    <cellStyle name="표준 4 15 2" xfId="30439" xr:uid="{00000000-0005-0000-0000-0000C47C0000}"/>
    <cellStyle name="표준 4 15 2 2" xfId="30440" xr:uid="{00000000-0005-0000-0000-0000C57C0000}"/>
    <cellStyle name="표준 4 15 3" xfId="30441" xr:uid="{00000000-0005-0000-0000-0000C67C0000}"/>
    <cellStyle name="표준 4 15 3 2" xfId="30442" xr:uid="{00000000-0005-0000-0000-0000C77C0000}"/>
    <cellStyle name="표준 4 15 4" xfId="30443" xr:uid="{00000000-0005-0000-0000-0000C87C0000}"/>
    <cellStyle name="표준 4 15 4 2" xfId="30444" xr:uid="{00000000-0005-0000-0000-0000C97C0000}"/>
    <cellStyle name="표준 4 15 5" xfId="30445" xr:uid="{00000000-0005-0000-0000-0000CA7C0000}"/>
    <cellStyle name="표준 4 15 5 2" xfId="30446" xr:uid="{00000000-0005-0000-0000-0000CB7C0000}"/>
    <cellStyle name="표준 4 15 6" xfId="30447" xr:uid="{00000000-0005-0000-0000-0000CC7C0000}"/>
    <cellStyle name="표준 4 15 6 2" xfId="30448" xr:uid="{00000000-0005-0000-0000-0000CD7C0000}"/>
    <cellStyle name="표준 4 15 7" xfId="30449" xr:uid="{00000000-0005-0000-0000-0000CE7C0000}"/>
    <cellStyle name="표준 4 15 7 2" xfId="30450" xr:uid="{00000000-0005-0000-0000-0000CF7C0000}"/>
    <cellStyle name="표준 4 15 8" xfId="30451" xr:uid="{00000000-0005-0000-0000-0000D07C0000}"/>
    <cellStyle name="표준 4 15 8 2" xfId="30452" xr:uid="{00000000-0005-0000-0000-0000D17C0000}"/>
    <cellStyle name="표준 4 15 9" xfId="30453" xr:uid="{00000000-0005-0000-0000-0000D27C0000}"/>
    <cellStyle name="표준 4 16" xfId="30454" xr:uid="{00000000-0005-0000-0000-0000D37C0000}"/>
    <cellStyle name="표준 4 16 2" xfId="30455" xr:uid="{00000000-0005-0000-0000-0000D47C0000}"/>
    <cellStyle name="표준 4 16 2 2" xfId="30456" xr:uid="{00000000-0005-0000-0000-0000D57C0000}"/>
    <cellStyle name="표준 4 16 3" xfId="30457" xr:uid="{00000000-0005-0000-0000-0000D67C0000}"/>
    <cellStyle name="표준 4 16 3 2" xfId="30458" xr:uid="{00000000-0005-0000-0000-0000D77C0000}"/>
    <cellStyle name="표준 4 16 4" xfId="30459" xr:uid="{00000000-0005-0000-0000-0000D87C0000}"/>
    <cellStyle name="표준 4 16 4 2" xfId="30460" xr:uid="{00000000-0005-0000-0000-0000D97C0000}"/>
    <cellStyle name="표준 4 16 5" xfId="30461" xr:uid="{00000000-0005-0000-0000-0000DA7C0000}"/>
    <cellStyle name="표준 4 16 5 2" xfId="30462" xr:uid="{00000000-0005-0000-0000-0000DB7C0000}"/>
    <cellStyle name="표준 4 16 6" xfId="30463" xr:uid="{00000000-0005-0000-0000-0000DC7C0000}"/>
    <cellStyle name="표준 4 16 6 2" xfId="30464" xr:uid="{00000000-0005-0000-0000-0000DD7C0000}"/>
    <cellStyle name="표준 4 16 7" xfId="30465" xr:uid="{00000000-0005-0000-0000-0000DE7C0000}"/>
    <cellStyle name="표준 4 16 7 2" xfId="30466" xr:uid="{00000000-0005-0000-0000-0000DF7C0000}"/>
    <cellStyle name="표준 4 16 8" xfId="30467" xr:uid="{00000000-0005-0000-0000-0000E07C0000}"/>
    <cellStyle name="표준 4 16 8 2" xfId="30468" xr:uid="{00000000-0005-0000-0000-0000E17C0000}"/>
    <cellStyle name="표준 4 16 9" xfId="30469" xr:uid="{00000000-0005-0000-0000-0000E27C0000}"/>
    <cellStyle name="표준 4 17" xfId="30470" xr:uid="{00000000-0005-0000-0000-0000E37C0000}"/>
    <cellStyle name="표준 4 17 2" xfId="30471" xr:uid="{00000000-0005-0000-0000-0000E47C0000}"/>
    <cellStyle name="표준 4 17 2 2" xfId="30472" xr:uid="{00000000-0005-0000-0000-0000E57C0000}"/>
    <cellStyle name="표준 4 17 3" xfId="30473" xr:uid="{00000000-0005-0000-0000-0000E67C0000}"/>
    <cellStyle name="표준 4 17 3 2" xfId="30474" xr:uid="{00000000-0005-0000-0000-0000E77C0000}"/>
    <cellStyle name="표준 4 17 4" xfId="30475" xr:uid="{00000000-0005-0000-0000-0000E87C0000}"/>
    <cellStyle name="표준 4 17 4 2" xfId="30476" xr:uid="{00000000-0005-0000-0000-0000E97C0000}"/>
    <cellStyle name="표준 4 17 5" xfId="30477" xr:uid="{00000000-0005-0000-0000-0000EA7C0000}"/>
    <cellStyle name="표준 4 17 5 2" xfId="30478" xr:uid="{00000000-0005-0000-0000-0000EB7C0000}"/>
    <cellStyle name="표준 4 17 6" xfId="30479" xr:uid="{00000000-0005-0000-0000-0000EC7C0000}"/>
    <cellStyle name="표준 4 17 6 2" xfId="30480" xr:uid="{00000000-0005-0000-0000-0000ED7C0000}"/>
    <cellStyle name="표준 4 17 7" xfId="30481" xr:uid="{00000000-0005-0000-0000-0000EE7C0000}"/>
    <cellStyle name="표준 4 18" xfId="30482" xr:uid="{00000000-0005-0000-0000-0000EF7C0000}"/>
    <cellStyle name="표준 4 18 2" xfId="30483" xr:uid="{00000000-0005-0000-0000-0000F07C0000}"/>
    <cellStyle name="표준 4 18 2 2" xfId="30484" xr:uid="{00000000-0005-0000-0000-0000F17C0000}"/>
    <cellStyle name="표준 4 18 3" xfId="30485" xr:uid="{00000000-0005-0000-0000-0000F27C0000}"/>
    <cellStyle name="표준 4 18 3 2" xfId="30486" xr:uid="{00000000-0005-0000-0000-0000F37C0000}"/>
    <cellStyle name="표준 4 18 4" xfId="30487" xr:uid="{00000000-0005-0000-0000-0000F47C0000}"/>
    <cellStyle name="표준 4 18 4 2" xfId="30488" xr:uid="{00000000-0005-0000-0000-0000F57C0000}"/>
    <cellStyle name="표준 4 18 5" xfId="30489" xr:uid="{00000000-0005-0000-0000-0000F67C0000}"/>
    <cellStyle name="표준 4 18 5 2" xfId="30490" xr:uid="{00000000-0005-0000-0000-0000F77C0000}"/>
    <cellStyle name="표준 4 18 6" xfId="30491" xr:uid="{00000000-0005-0000-0000-0000F87C0000}"/>
    <cellStyle name="표준 4 18 6 2" xfId="30492" xr:uid="{00000000-0005-0000-0000-0000F97C0000}"/>
    <cellStyle name="표준 4 18 7" xfId="30493" xr:uid="{00000000-0005-0000-0000-0000FA7C0000}"/>
    <cellStyle name="표준 4 19" xfId="30494" xr:uid="{00000000-0005-0000-0000-0000FB7C0000}"/>
    <cellStyle name="표준 4 19 2" xfId="30495" xr:uid="{00000000-0005-0000-0000-0000FC7C0000}"/>
    <cellStyle name="표준 4 19 2 2" xfId="30496" xr:uid="{00000000-0005-0000-0000-0000FD7C0000}"/>
    <cellStyle name="표준 4 19 3" xfId="30497" xr:uid="{00000000-0005-0000-0000-0000FE7C0000}"/>
    <cellStyle name="표준 4 19 3 2" xfId="30498" xr:uid="{00000000-0005-0000-0000-0000FF7C0000}"/>
    <cellStyle name="표준 4 19 4" xfId="30499" xr:uid="{00000000-0005-0000-0000-0000007D0000}"/>
    <cellStyle name="표준 4 19 4 2" xfId="30500" xr:uid="{00000000-0005-0000-0000-0000017D0000}"/>
    <cellStyle name="표준 4 19 5" xfId="30501" xr:uid="{00000000-0005-0000-0000-0000027D0000}"/>
    <cellStyle name="표준 4 19 5 2" xfId="30502" xr:uid="{00000000-0005-0000-0000-0000037D0000}"/>
    <cellStyle name="표준 4 19 6" xfId="30503" xr:uid="{00000000-0005-0000-0000-0000047D0000}"/>
    <cellStyle name="표준 4 19 6 2" xfId="30504" xr:uid="{00000000-0005-0000-0000-0000057D0000}"/>
    <cellStyle name="표준 4 19 7" xfId="30505" xr:uid="{00000000-0005-0000-0000-0000067D0000}"/>
    <cellStyle name="표준 4 2" xfId="30506" xr:uid="{00000000-0005-0000-0000-0000077D0000}"/>
    <cellStyle name="표준 4 2 10" xfId="30507" xr:uid="{00000000-0005-0000-0000-0000087D0000}"/>
    <cellStyle name="표준 4 2 10 2" xfId="30508" xr:uid="{00000000-0005-0000-0000-0000097D0000}"/>
    <cellStyle name="표준 4 2 11" xfId="30509" xr:uid="{00000000-0005-0000-0000-00000A7D0000}"/>
    <cellStyle name="표준 4 2 11 2" xfId="30510" xr:uid="{00000000-0005-0000-0000-00000B7D0000}"/>
    <cellStyle name="표준 4 2 12" xfId="30511" xr:uid="{00000000-0005-0000-0000-00000C7D0000}"/>
    <cellStyle name="표준 4 2 12 2" xfId="30512" xr:uid="{00000000-0005-0000-0000-00000D7D0000}"/>
    <cellStyle name="표준 4 2 13" xfId="30513" xr:uid="{00000000-0005-0000-0000-00000E7D0000}"/>
    <cellStyle name="표준 4 2 2" xfId="30514" xr:uid="{00000000-0005-0000-0000-00000F7D0000}"/>
    <cellStyle name="표준 4 2 2 10" xfId="30515" xr:uid="{00000000-0005-0000-0000-0000107D0000}"/>
    <cellStyle name="표준 4 2 2 10 2" xfId="30516" xr:uid="{00000000-0005-0000-0000-0000117D0000}"/>
    <cellStyle name="표준 4 2 2 11" xfId="30517" xr:uid="{00000000-0005-0000-0000-0000127D0000}"/>
    <cellStyle name="표준 4 2 2 2" xfId="30518" xr:uid="{00000000-0005-0000-0000-0000137D0000}"/>
    <cellStyle name="표준 4 2 2 2 2" xfId="30519" xr:uid="{00000000-0005-0000-0000-0000147D0000}"/>
    <cellStyle name="표준 4 2 2 2 2 2" xfId="30520" xr:uid="{00000000-0005-0000-0000-0000157D0000}"/>
    <cellStyle name="표준 4 2 2 2 3" xfId="30521" xr:uid="{00000000-0005-0000-0000-0000167D0000}"/>
    <cellStyle name="표준 4 2 2 2 3 2" xfId="30522" xr:uid="{00000000-0005-0000-0000-0000177D0000}"/>
    <cellStyle name="표준 4 2 2 3" xfId="30523" xr:uid="{00000000-0005-0000-0000-0000187D0000}"/>
    <cellStyle name="표준 4 2 2 3 2" xfId="30524" xr:uid="{00000000-0005-0000-0000-0000197D0000}"/>
    <cellStyle name="표준 4 2 2 3 2 2" xfId="30525" xr:uid="{00000000-0005-0000-0000-00001A7D0000}"/>
    <cellStyle name="표준 4 2 2 3 3" xfId="30526" xr:uid="{00000000-0005-0000-0000-00001B7D0000}"/>
    <cellStyle name="표준 4 2 2 3 3 2" xfId="30527" xr:uid="{00000000-0005-0000-0000-00001C7D0000}"/>
    <cellStyle name="표준 4 2 2 4" xfId="30528" xr:uid="{00000000-0005-0000-0000-00001D7D0000}"/>
    <cellStyle name="표준 4 2 2 4 2" xfId="30529" xr:uid="{00000000-0005-0000-0000-00001E7D0000}"/>
    <cellStyle name="표준 4 2 2 4 2 2" xfId="30530" xr:uid="{00000000-0005-0000-0000-00001F7D0000}"/>
    <cellStyle name="표준 4 2 2 4 3" xfId="30531" xr:uid="{00000000-0005-0000-0000-0000207D0000}"/>
    <cellStyle name="표준 4 2 2 4 3 2" xfId="30532" xr:uid="{00000000-0005-0000-0000-0000217D0000}"/>
    <cellStyle name="표준 4 2 2 5" xfId="30533" xr:uid="{00000000-0005-0000-0000-0000227D0000}"/>
    <cellStyle name="표준 4 2 2 5 2" xfId="30534" xr:uid="{00000000-0005-0000-0000-0000237D0000}"/>
    <cellStyle name="표준 4 2 2 5 2 2" xfId="30535" xr:uid="{00000000-0005-0000-0000-0000247D0000}"/>
    <cellStyle name="표준 4 2 2 5 3" xfId="30536" xr:uid="{00000000-0005-0000-0000-0000257D0000}"/>
    <cellStyle name="표준 4 2 2 5 3 2" xfId="30537" xr:uid="{00000000-0005-0000-0000-0000267D0000}"/>
    <cellStyle name="표준 4 2 2 6" xfId="30538" xr:uid="{00000000-0005-0000-0000-0000277D0000}"/>
    <cellStyle name="표준 4 2 2 6 2" xfId="30539" xr:uid="{00000000-0005-0000-0000-0000287D0000}"/>
    <cellStyle name="표준 4 2 2 6 2 2" xfId="30540" xr:uid="{00000000-0005-0000-0000-0000297D0000}"/>
    <cellStyle name="표준 4 2 2 6 3" xfId="30541" xr:uid="{00000000-0005-0000-0000-00002A7D0000}"/>
    <cellStyle name="표준 4 2 2 6 3 2" xfId="30542" xr:uid="{00000000-0005-0000-0000-00002B7D0000}"/>
    <cellStyle name="표준 4 2 2 7" xfId="30543" xr:uid="{00000000-0005-0000-0000-00002C7D0000}"/>
    <cellStyle name="표준 4 2 2 7 2" xfId="30544" xr:uid="{00000000-0005-0000-0000-00002D7D0000}"/>
    <cellStyle name="표준 4 2 2 7 2 2" xfId="30545" xr:uid="{00000000-0005-0000-0000-00002E7D0000}"/>
    <cellStyle name="표준 4 2 2 7 3" xfId="30546" xr:uid="{00000000-0005-0000-0000-00002F7D0000}"/>
    <cellStyle name="표준 4 2 2 7 3 2" xfId="30547" xr:uid="{00000000-0005-0000-0000-0000307D0000}"/>
    <cellStyle name="표준 4 2 2 8" xfId="30548" xr:uid="{00000000-0005-0000-0000-0000317D0000}"/>
    <cellStyle name="표준 4 2 2 8 2" xfId="30549" xr:uid="{00000000-0005-0000-0000-0000327D0000}"/>
    <cellStyle name="표준 4 2 2 8 2 2" xfId="30550" xr:uid="{00000000-0005-0000-0000-0000337D0000}"/>
    <cellStyle name="표준 4 2 2 8 3" xfId="30551" xr:uid="{00000000-0005-0000-0000-0000347D0000}"/>
    <cellStyle name="표준 4 2 2 8 3 2" xfId="30552" xr:uid="{00000000-0005-0000-0000-0000357D0000}"/>
    <cellStyle name="표준 4 2 2 9" xfId="30553" xr:uid="{00000000-0005-0000-0000-0000367D0000}"/>
    <cellStyle name="표준 4 2 2 9 2" xfId="30554" xr:uid="{00000000-0005-0000-0000-0000377D0000}"/>
    <cellStyle name="표준 4 2 3" xfId="30555" xr:uid="{00000000-0005-0000-0000-0000387D0000}"/>
    <cellStyle name="표준 4 2 3 2" xfId="30556" xr:uid="{00000000-0005-0000-0000-0000397D0000}"/>
    <cellStyle name="표준 4 2 3 2 2" xfId="30557" xr:uid="{00000000-0005-0000-0000-00003A7D0000}"/>
    <cellStyle name="표준 4 2 3 3" xfId="30558" xr:uid="{00000000-0005-0000-0000-00003B7D0000}"/>
    <cellStyle name="표준 4 2 3 3 2" xfId="30559" xr:uid="{00000000-0005-0000-0000-00003C7D0000}"/>
    <cellStyle name="표준 4 2 4" xfId="30560" xr:uid="{00000000-0005-0000-0000-00003D7D0000}"/>
    <cellStyle name="표준 4 2 4 2" xfId="30561" xr:uid="{00000000-0005-0000-0000-00003E7D0000}"/>
    <cellStyle name="표준 4 2 4 2 2" xfId="30562" xr:uid="{00000000-0005-0000-0000-00003F7D0000}"/>
    <cellStyle name="표준 4 2 4 3" xfId="30563" xr:uid="{00000000-0005-0000-0000-0000407D0000}"/>
    <cellStyle name="표준 4 2 4 3 2" xfId="30564" xr:uid="{00000000-0005-0000-0000-0000417D0000}"/>
    <cellStyle name="표준 4 2 5" xfId="30565" xr:uid="{00000000-0005-0000-0000-0000427D0000}"/>
    <cellStyle name="표준 4 2 5 2" xfId="30566" xr:uid="{00000000-0005-0000-0000-0000437D0000}"/>
    <cellStyle name="표준 4 2 5 2 2" xfId="30567" xr:uid="{00000000-0005-0000-0000-0000447D0000}"/>
    <cellStyle name="표준 4 2 5 3" xfId="30568" xr:uid="{00000000-0005-0000-0000-0000457D0000}"/>
    <cellStyle name="표준 4 2 5 3 2" xfId="30569" xr:uid="{00000000-0005-0000-0000-0000467D0000}"/>
    <cellStyle name="표준 4 2 6" xfId="30570" xr:uid="{00000000-0005-0000-0000-0000477D0000}"/>
    <cellStyle name="표준 4 2 6 2" xfId="30571" xr:uid="{00000000-0005-0000-0000-0000487D0000}"/>
    <cellStyle name="표준 4 2 6 2 2" xfId="30572" xr:uid="{00000000-0005-0000-0000-0000497D0000}"/>
    <cellStyle name="표준 4 2 6 3" xfId="30573" xr:uid="{00000000-0005-0000-0000-00004A7D0000}"/>
    <cellStyle name="표준 4 2 6 3 2" xfId="30574" xr:uid="{00000000-0005-0000-0000-00004B7D0000}"/>
    <cellStyle name="표준 4 2 7" xfId="30575" xr:uid="{00000000-0005-0000-0000-00004C7D0000}"/>
    <cellStyle name="표준 4 2 7 2" xfId="30576" xr:uid="{00000000-0005-0000-0000-00004D7D0000}"/>
    <cellStyle name="표준 4 2 7 2 2" xfId="30577" xr:uid="{00000000-0005-0000-0000-00004E7D0000}"/>
    <cellStyle name="표준 4 2 7 3" xfId="30578" xr:uid="{00000000-0005-0000-0000-00004F7D0000}"/>
    <cellStyle name="표준 4 2 7 3 2" xfId="30579" xr:uid="{00000000-0005-0000-0000-0000507D0000}"/>
    <cellStyle name="표준 4 2 8" xfId="30580" xr:uid="{00000000-0005-0000-0000-0000517D0000}"/>
    <cellStyle name="표준 4 2 8 2" xfId="30581" xr:uid="{00000000-0005-0000-0000-0000527D0000}"/>
    <cellStyle name="표준 4 2 8 2 2" xfId="30582" xr:uid="{00000000-0005-0000-0000-0000537D0000}"/>
    <cellStyle name="표준 4 2 8 3" xfId="30583" xr:uid="{00000000-0005-0000-0000-0000547D0000}"/>
    <cellStyle name="표준 4 2 8 3 2" xfId="30584" xr:uid="{00000000-0005-0000-0000-0000557D0000}"/>
    <cellStyle name="표준 4 2 9" xfId="30585" xr:uid="{00000000-0005-0000-0000-0000567D0000}"/>
    <cellStyle name="표준 4 2 9 2" xfId="30586" xr:uid="{00000000-0005-0000-0000-0000577D0000}"/>
    <cellStyle name="표준 4 2 9 2 2" xfId="30587" xr:uid="{00000000-0005-0000-0000-0000587D0000}"/>
    <cellStyle name="표준 4 2 9 3" xfId="30588" xr:uid="{00000000-0005-0000-0000-0000597D0000}"/>
    <cellStyle name="표준 4 2 9 3 2" xfId="30589" xr:uid="{00000000-0005-0000-0000-00005A7D0000}"/>
    <cellStyle name="표준 4 20" xfId="30590" xr:uid="{00000000-0005-0000-0000-00005B7D0000}"/>
    <cellStyle name="표준 4 20 2" xfId="30591" xr:uid="{00000000-0005-0000-0000-00005C7D0000}"/>
    <cellStyle name="표준 4 20 2 2" xfId="30592" xr:uid="{00000000-0005-0000-0000-00005D7D0000}"/>
    <cellStyle name="표준 4 20 3" xfId="30593" xr:uid="{00000000-0005-0000-0000-00005E7D0000}"/>
    <cellStyle name="표준 4 20 3 2" xfId="30594" xr:uid="{00000000-0005-0000-0000-00005F7D0000}"/>
    <cellStyle name="표준 4 20 4" xfId="30595" xr:uid="{00000000-0005-0000-0000-0000607D0000}"/>
    <cellStyle name="표준 4 20 4 2" xfId="30596" xr:uid="{00000000-0005-0000-0000-0000617D0000}"/>
    <cellStyle name="표준 4 20 5" xfId="30597" xr:uid="{00000000-0005-0000-0000-0000627D0000}"/>
    <cellStyle name="표준 4 20 5 2" xfId="30598" xr:uid="{00000000-0005-0000-0000-0000637D0000}"/>
    <cellStyle name="표준 4 20 6" xfId="30599" xr:uid="{00000000-0005-0000-0000-0000647D0000}"/>
    <cellStyle name="표준 4 20 6 2" xfId="30600" xr:uid="{00000000-0005-0000-0000-0000657D0000}"/>
    <cellStyle name="표준 4 20 7" xfId="30601" xr:uid="{00000000-0005-0000-0000-0000667D0000}"/>
    <cellStyle name="표준 4 21" xfId="30602" xr:uid="{00000000-0005-0000-0000-0000677D0000}"/>
    <cellStyle name="표준 4 21 2" xfId="30603" xr:uid="{00000000-0005-0000-0000-0000687D0000}"/>
    <cellStyle name="표준 4 21 2 2" xfId="30604" xr:uid="{00000000-0005-0000-0000-0000697D0000}"/>
    <cellStyle name="표준 4 21 3" xfId="30605" xr:uid="{00000000-0005-0000-0000-00006A7D0000}"/>
    <cellStyle name="표준 4 21 3 2" xfId="30606" xr:uid="{00000000-0005-0000-0000-00006B7D0000}"/>
    <cellStyle name="표준 4 21 4" xfId="30607" xr:uid="{00000000-0005-0000-0000-00006C7D0000}"/>
    <cellStyle name="표준 4 21 4 2" xfId="30608" xr:uid="{00000000-0005-0000-0000-00006D7D0000}"/>
    <cellStyle name="표준 4 21 5" xfId="30609" xr:uid="{00000000-0005-0000-0000-00006E7D0000}"/>
    <cellStyle name="표준 4 21 5 2" xfId="30610" xr:uid="{00000000-0005-0000-0000-00006F7D0000}"/>
    <cellStyle name="표준 4 21 6" xfId="30611" xr:uid="{00000000-0005-0000-0000-0000707D0000}"/>
    <cellStyle name="표준 4 21 6 2" xfId="30612" xr:uid="{00000000-0005-0000-0000-0000717D0000}"/>
    <cellStyle name="표준 4 21 7" xfId="30613" xr:uid="{00000000-0005-0000-0000-0000727D0000}"/>
    <cellStyle name="표준 4 22" xfId="30614" xr:uid="{00000000-0005-0000-0000-0000737D0000}"/>
    <cellStyle name="표준 4 22 2" xfId="30615" xr:uid="{00000000-0005-0000-0000-0000747D0000}"/>
    <cellStyle name="표준 4 22 2 2" xfId="30616" xr:uid="{00000000-0005-0000-0000-0000757D0000}"/>
    <cellStyle name="표준 4 22 3" xfId="30617" xr:uid="{00000000-0005-0000-0000-0000767D0000}"/>
    <cellStyle name="표준 4 22 3 2" xfId="30618" xr:uid="{00000000-0005-0000-0000-0000777D0000}"/>
    <cellStyle name="표준 4 22 4" xfId="30619" xr:uid="{00000000-0005-0000-0000-0000787D0000}"/>
    <cellStyle name="표준 4 22 4 2" xfId="30620" xr:uid="{00000000-0005-0000-0000-0000797D0000}"/>
    <cellStyle name="표준 4 22 5" xfId="30621" xr:uid="{00000000-0005-0000-0000-00007A7D0000}"/>
    <cellStyle name="표준 4 22 5 2" xfId="30622" xr:uid="{00000000-0005-0000-0000-00007B7D0000}"/>
    <cellStyle name="표준 4 22 6" xfId="30623" xr:uid="{00000000-0005-0000-0000-00007C7D0000}"/>
    <cellStyle name="표준 4 22 6 2" xfId="30624" xr:uid="{00000000-0005-0000-0000-00007D7D0000}"/>
    <cellStyle name="표준 4 22 7" xfId="30625" xr:uid="{00000000-0005-0000-0000-00007E7D0000}"/>
    <cellStyle name="표준 4 23" xfId="30626" xr:uid="{00000000-0005-0000-0000-00007F7D0000}"/>
    <cellStyle name="표준 4 23 2" xfId="30627" xr:uid="{00000000-0005-0000-0000-0000807D0000}"/>
    <cellStyle name="표준 4 23 2 2" xfId="30628" xr:uid="{00000000-0005-0000-0000-0000817D0000}"/>
    <cellStyle name="표준 4 23 3" xfId="30629" xr:uid="{00000000-0005-0000-0000-0000827D0000}"/>
    <cellStyle name="표준 4 23 3 2" xfId="30630" xr:uid="{00000000-0005-0000-0000-0000837D0000}"/>
    <cellStyle name="표준 4 23 4" xfId="30631" xr:uid="{00000000-0005-0000-0000-0000847D0000}"/>
    <cellStyle name="표준 4 23 4 2" xfId="30632" xr:uid="{00000000-0005-0000-0000-0000857D0000}"/>
    <cellStyle name="표준 4 23 5" xfId="30633" xr:uid="{00000000-0005-0000-0000-0000867D0000}"/>
    <cellStyle name="표준 4 23 5 2" xfId="30634" xr:uid="{00000000-0005-0000-0000-0000877D0000}"/>
    <cellStyle name="표준 4 23 6" xfId="30635" xr:uid="{00000000-0005-0000-0000-0000887D0000}"/>
    <cellStyle name="표준 4 23 6 2" xfId="30636" xr:uid="{00000000-0005-0000-0000-0000897D0000}"/>
    <cellStyle name="표준 4 23 7" xfId="30637" xr:uid="{00000000-0005-0000-0000-00008A7D0000}"/>
    <cellStyle name="표준 4 24" xfId="30638" xr:uid="{00000000-0005-0000-0000-00008B7D0000}"/>
    <cellStyle name="표준 4 24 2" xfId="30639" xr:uid="{00000000-0005-0000-0000-00008C7D0000}"/>
    <cellStyle name="표준 4 24 2 2" xfId="30640" xr:uid="{00000000-0005-0000-0000-00008D7D0000}"/>
    <cellStyle name="표준 4 24 3" xfId="30641" xr:uid="{00000000-0005-0000-0000-00008E7D0000}"/>
    <cellStyle name="표준 4 24 3 2" xfId="30642" xr:uid="{00000000-0005-0000-0000-00008F7D0000}"/>
    <cellStyle name="표준 4 24 4" xfId="30643" xr:uid="{00000000-0005-0000-0000-0000907D0000}"/>
    <cellStyle name="표준 4 24 4 2" xfId="30644" xr:uid="{00000000-0005-0000-0000-0000917D0000}"/>
    <cellStyle name="표준 4 24 5" xfId="30645" xr:uid="{00000000-0005-0000-0000-0000927D0000}"/>
    <cellStyle name="표준 4 24 5 2" xfId="30646" xr:uid="{00000000-0005-0000-0000-0000937D0000}"/>
    <cellStyle name="표준 4 24 6" xfId="30647" xr:uid="{00000000-0005-0000-0000-0000947D0000}"/>
    <cellStyle name="표준 4 24 6 2" xfId="30648" xr:uid="{00000000-0005-0000-0000-0000957D0000}"/>
    <cellStyle name="표준 4 24 7" xfId="30649" xr:uid="{00000000-0005-0000-0000-0000967D0000}"/>
    <cellStyle name="표준 4 25" xfId="30650" xr:uid="{00000000-0005-0000-0000-0000977D0000}"/>
    <cellStyle name="표준 4 25 2" xfId="30651" xr:uid="{00000000-0005-0000-0000-0000987D0000}"/>
    <cellStyle name="표준 4 25 2 2" xfId="30652" xr:uid="{00000000-0005-0000-0000-0000997D0000}"/>
    <cellStyle name="표준 4 25 3" xfId="30653" xr:uid="{00000000-0005-0000-0000-00009A7D0000}"/>
    <cellStyle name="표준 4 25 3 2" xfId="30654" xr:uid="{00000000-0005-0000-0000-00009B7D0000}"/>
    <cellStyle name="표준 4 25 4" xfId="30655" xr:uid="{00000000-0005-0000-0000-00009C7D0000}"/>
    <cellStyle name="표준 4 25 4 2" xfId="30656" xr:uid="{00000000-0005-0000-0000-00009D7D0000}"/>
    <cellStyle name="표준 4 25 5" xfId="30657" xr:uid="{00000000-0005-0000-0000-00009E7D0000}"/>
    <cellStyle name="표준 4 25 5 2" xfId="30658" xr:uid="{00000000-0005-0000-0000-00009F7D0000}"/>
    <cellStyle name="표준 4 25 6" xfId="30659" xr:uid="{00000000-0005-0000-0000-0000A07D0000}"/>
    <cellStyle name="표준 4 25 6 2" xfId="30660" xr:uid="{00000000-0005-0000-0000-0000A17D0000}"/>
    <cellStyle name="표준 4 25 7" xfId="30661" xr:uid="{00000000-0005-0000-0000-0000A27D0000}"/>
    <cellStyle name="표준 4 26" xfId="30662" xr:uid="{00000000-0005-0000-0000-0000A37D0000}"/>
    <cellStyle name="표준 4 26 2" xfId="30663" xr:uid="{00000000-0005-0000-0000-0000A47D0000}"/>
    <cellStyle name="표준 4 26 2 2" xfId="30664" xr:uid="{00000000-0005-0000-0000-0000A57D0000}"/>
    <cellStyle name="표준 4 26 3" xfId="30665" xr:uid="{00000000-0005-0000-0000-0000A67D0000}"/>
    <cellStyle name="표준 4 26 3 2" xfId="30666" xr:uid="{00000000-0005-0000-0000-0000A77D0000}"/>
    <cellStyle name="표준 4 26 4" xfId="30667" xr:uid="{00000000-0005-0000-0000-0000A87D0000}"/>
    <cellStyle name="표준 4 26 4 2" xfId="30668" xr:uid="{00000000-0005-0000-0000-0000A97D0000}"/>
    <cellStyle name="표준 4 26 5" xfId="30669" xr:uid="{00000000-0005-0000-0000-0000AA7D0000}"/>
    <cellStyle name="표준 4 26 5 2" xfId="30670" xr:uid="{00000000-0005-0000-0000-0000AB7D0000}"/>
    <cellStyle name="표준 4 26 6" xfId="30671" xr:uid="{00000000-0005-0000-0000-0000AC7D0000}"/>
    <cellStyle name="표준 4 26 6 2" xfId="30672" xr:uid="{00000000-0005-0000-0000-0000AD7D0000}"/>
    <cellStyle name="표준 4 26 7" xfId="30673" xr:uid="{00000000-0005-0000-0000-0000AE7D0000}"/>
    <cellStyle name="표준 4 27" xfId="30674" xr:uid="{00000000-0005-0000-0000-0000AF7D0000}"/>
    <cellStyle name="표준 4 27 2" xfId="30675" xr:uid="{00000000-0005-0000-0000-0000B07D0000}"/>
    <cellStyle name="표준 4 27 2 2" xfId="30676" xr:uid="{00000000-0005-0000-0000-0000B17D0000}"/>
    <cellStyle name="표준 4 27 3" xfId="30677" xr:uid="{00000000-0005-0000-0000-0000B27D0000}"/>
    <cellStyle name="표준 4 27 3 2" xfId="30678" xr:uid="{00000000-0005-0000-0000-0000B37D0000}"/>
    <cellStyle name="표준 4 27 4" xfId="30679" xr:uid="{00000000-0005-0000-0000-0000B47D0000}"/>
    <cellStyle name="표준 4 27 4 2" xfId="30680" xr:uid="{00000000-0005-0000-0000-0000B57D0000}"/>
    <cellStyle name="표준 4 27 5" xfId="30681" xr:uid="{00000000-0005-0000-0000-0000B67D0000}"/>
    <cellStyle name="표준 4 27 5 2" xfId="30682" xr:uid="{00000000-0005-0000-0000-0000B77D0000}"/>
    <cellStyle name="표준 4 27 6" xfId="30683" xr:uid="{00000000-0005-0000-0000-0000B87D0000}"/>
    <cellStyle name="표준 4 27 6 2" xfId="30684" xr:uid="{00000000-0005-0000-0000-0000B97D0000}"/>
    <cellStyle name="표준 4 27 7" xfId="30685" xr:uid="{00000000-0005-0000-0000-0000BA7D0000}"/>
    <cellStyle name="표준 4 28" xfId="30686" xr:uid="{00000000-0005-0000-0000-0000BB7D0000}"/>
    <cellStyle name="표준 4 28 2" xfId="30687" xr:uid="{00000000-0005-0000-0000-0000BC7D0000}"/>
    <cellStyle name="표준 4 28 2 2" xfId="30688" xr:uid="{00000000-0005-0000-0000-0000BD7D0000}"/>
    <cellStyle name="표준 4 28 3" xfId="30689" xr:uid="{00000000-0005-0000-0000-0000BE7D0000}"/>
    <cellStyle name="표준 4 28 3 2" xfId="30690" xr:uid="{00000000-0005-0000-0000-0000BF7D0000}"/>
    <cellStyle name="표준 4 28 4" xfId="30691" xr:uid="{00000000-0005-0000-0000-0000C07D0000}"/>
    <cellStyle name="표준 4 28 4 2" xfId="30692" xr:uid="{00000000-0005-0000-0000-0000C17D0000}"/>
    <cellStyle name="표준 4 28 5" xfId="30693" xr:uid="{00000000-0005-0000-0000-0000C27D0000}"/>
    <cellStyle name="표준 4 28 5 2" xfId="30694" xr:uid="{00000000-0005-0000-0000-0000C37D0000}"/>
    <cellStyle name="표준 4 28 6" xfId="30695" xr:uid="{00000000-0005-0000-0000-0000C47D0000}"/>
    <cellStyle name="표준 4 28 6 2" xfId="30696" xr:uid="{00000000-0005-0000-0000-0000C57D0000}"/>
    <cellStyle name="표준 4 28 7" xfId="30697" xr:uid="{00000000-0005-0000-0000-0000C67D0000}"/>
    <cellStyle name="표준 4 29" xfId="30698" xr:uid="{00000000-0005-0000-0000-0000C77D0000}"/>
    <cellStyle name="표준 4 29 2" xfId="30699" xr:uid="{00000000-0005-0000-0000-0000C87D0000}"/>
    <cellStyle name="표준 4 29 2 2" xfId="30700" xr:uid="{00000000-0005-0000-0000-0000C97D0000}"/>
    <cellStyle name="표준 4 29 3" xfId="30701" xr:uid="{00000000-0005-0000-0000-0000CA7D0000}"/>
    <cellStyle name="표준 4 29 3 2" xfId="30702" xr:uid="{00000000-0005-0000-0000-0000CB7D0000}"/>
    <cellStyle name="표준 4 29 4" xfId="30703" xr:uid="{00000000-0005-0000-0000-0000CC7D0000}"/>
    <cellStyle name="표준 4 29 4 2" xfId="30704" xr:uid="{00000000-0005-0000-0000-0000CD7D0000}"/>
    <cellStyle name="표준 4 29 5" xfId="30705" xr:uid="{00000000-0005-0000-0000-0000CE7D0000}"/>
    <cellStyle name="표준 4 29 5 2" xfId="30706" xr:uid="{00000000-0005-0000-0000-0000CF7D0000}"/>
    <cellStyle name="표준 4 29 6" xfId="30707" xr:uid="{00000000-0005-0000-0000-0000D07D0000}"/>
    <cellStyle name="표준 4 29 6 2" xfId="30708" xr:uid="{00000000-0005-0000-0000-0000D17D0000}"/>
    <cellStyle name="표준 4 29 7" xfId="30709" xr:uid="{00000000-0005-0000-0000-0000D27D0000}"/>
    <cellStyle name="표준 4 3" xfId="30710" xr:uid="{00000000-0005-0000-0000-0000D37D0000}"/>
    <cellStyle name="표준 4 3 2" xfId="30711" xr:uid="{00000000-0005-0000-0000-0000D47D0000}"/>
    <cellStyle name="표준 4 3 2 2" xfId="30712" xr:uid="{00000000-0005-0000-0000-0000D57D0000}"/>
    <cellStyle name="표준 4 3 3" xfId="30713" xr:uid="{00000000-0005-0000-0000-0000D67D0000}"/>
    <cellStyle name="표준 4 3 3 2" xfId="30714" xr:uid="{00000000-0005-0000-0000-0000D77D0000}"/>
    <cellStyle name="표준 4 3 4" xfId="30715" xr:uid="{00000000-0005-0000-0000-0000D87D0000}"/>
    <cellStyle name="표준 4 3 5" xfId="30716" xr:uid="{00000000-0005-0000-0000-0000D97D0000}"/>
    <cellStyle name="표준 4 30" xfId="30717" xr:uid="{00000000-0005-0000-0000-0000DA7D0000}"/>
    <cellStyle name="표준 4 30 2" xfId="30718" xr:uid="{00000000-0005-0000-0000-0000DB7D0000}"/>
    <cellStyle name="표준 4 30 2 2" xfId="30719" xr:uid="{00000000-0005-0000-0000-0000DC7D0000}"/>
    <cellStyle name="표준 4 30 3" xfId="30720" xr:uid="{00000000-0005-0000-0000-0000DD7D0000}"/>
    <cellStyle name="표준 4 30 3 2" xfId="30721" xr:uid="{00000000-0005-0000-0000-0000DE7D0000}"/>
    <cellStyle name="표준 4 30 4" xfId="30722" xr:uid="{00000000-0005-0000-0000-0000DF7D0000}"/>
    <cellStyle name="표준 4 30 4 2" xfId="30723" xr:uid="{00000000-0005-0000-0000-0000E07D0000}"/>
    <cellStyle name="표준 4 30 5" xfId="30724" xr:uid="{00000000-0005-0000-0000-0000E17D0000}"/>
    <cellStyle name="표준 4 30 5 2" xfId="30725" xr:uid="{00000000-0005-0000-0000-0000E27D0000}"/>
    <cellStyle name="표준 4 30 6" xfId="30726" xr:uid="{00000000-0005-0000-0000-0000E37D0000}"/>
    <cellStyle name="표준 4 30 6 2" xfId="30727" xr:uid="{00000000-0005-0000-0000-0000E47D0000}"/>
    <cellStyle name="표준 4 30 7" xfId="30728" xr:uid="{00000000-0005-0000-0000-0000E57D0000}"/>
    <cellStyle name="표준 4 31" xfId="30729" xr:uid="{00000000-0005-0000-0000-0000E67D0000}"/>
    <cellStyle name="표준 4 31 2" xfId="30730" xr:uid="{00000000-0005-0000-0000-0000E77D0000}"/>
    <cellStyle name="표준 4 31 2 2" xfId="30731" xr:uid="{00000000-0005-0000-0000-0000E87D0000}"/>
    <cellStyle name="표준 4 31 3" xfId="30732" xr:uid="{00000000-0005-0000-0000-0000E97D0000}"/>
    <cellStyle name="표준 4 31 3 2" xfId="30733" xr:uid="{00000000-0005-0000-0000-0000EA7D0000}"/>
    <cellStyle name="표준 4 31 4" xfId="30734" xr:uid="{00000000-0005-0000-0000-0000EB7D0000}"/>
    <cellStyle name="표준 4 31 4 2" xfId="30735" xr:uid="{00000000-0005-0000-0000-0000EC7D0000}"/>
    <cellStyle name="표준 4 31 5" xfId="30736" xr:uid="{00000000-0005-0000-0000-0000ED7D0000}"/>
    <cellStyle name="표준 4 31 5 2" xfId="30737" xr:uid="{00000000-0005-0000-0000-0000EE7D0000}"/>
    <cellStyle name="표준 4 31 6" xfId="30738" xr:uid="{00000000-0005-0000-0000-0000EF7D0000}"/>
    <cellStyle name="표준 4 31 6 2" xfId="30739" xr:uid="{00000000-0005-0000-0000-0000F07D0000}"/>
    <cellStyle name="표준 4 31 7" xfId="30740" xr:uid="{00000000-0005-0000-0000-0000F17D0000}"/>
    <cellStyle name="표준 4 32" xfId="30741" xr:uid="{00000000-0005-0000-0000-0000F27D0000}"/>
    <cellStyle name="표준 4 32 2" xfId="30742" xr:uid="{00000000-0005-0000-0000-0000F37D0000}"/>
    <cellStyle name="표준 4 32 2 2" xfId="30743" xr:uid="{00000000-0005-0000-0000-0000F47D0000}"/>
    <cellStyle name="표준 4 32 3" xfId="30744" xr:uid="{00000000-0005-0000-0000-0000F57D0000}"/>
    <cellStyle name="표준 4 32 3 2" xfId="30745" xr:uid="{00000000-0005-0000-0000-0000F67D0000}"/>
    <cellStyle name="표준 4 32 4" xfId="30746" xr:uid="{00000000-0005-0000-0000-0000F77D0000}"/>
    <cellStyle name="표준 4 32 4 2" xfId="30747" xr:uid="{00000000-0005-0000-0000-0000F87D0000}"/>
    <cellStyle name="표준 4 32 5" xfId="30748" xr:uid="{00000000-0005-0000-0000-0000F97D0000}"/>
    <cellStyle name="표준 4 32 5 2" xfId="30749" xr:uid="{00000000-0005-0000-0000-0000FA7D0000}"/>
    <cellStyle name="표준 4 32 6" xfId="30750" xr:uid="{00000000-0005-0000-0000-0000FB7D0000}"/>
    <cellStyle name="표준 4 32 6 2" xfId="30751" xr:uid="{00000000-0005-0000-0000-0000FC7D0000}"/>
    <cellStyle name="표준 4 32 7" xfId="30752" xr:uid="{00000000-0005-0000-0000-0000FD7D0000}"/>
    <cellStyle name="표준 4 33" xfId="30753" xr:uid="{00000000-0005-0000-0000-0000FE7D0000}"/>
    <cellStyle name="표준 4 33 2" xfId="30754" xr:uid="{00000000-0005-0000-0000-0000FF7D0000}"/>
    <cellStyle name="표준 4 33 2 2" xfId="30755" xr:uid="{00000000-0005-0000-0000-0000007E0000}"/>
    <cellStyle name="표준 4 33 3" xfId="30756" xr:uid="{00000000-0005-0000-0000-0000017E0000}"/>
    <cellStyle name="표준 4 33 3 2" xfId="30757" xr:uid="{00000000-0005-0000-0000-0000027E0000}"/>
    <cellStyle name="표준 4 33 4" xfId="30758" xr:uid="{00000000-0005-0000-0000-0000037E0000}"/>
    <cellStyle name="표준 4 33 4 2" xfId="30759" xr:uid="{00000000-0005-0000-0000-0000047E0000}"/>
    <cellStyle name="표준 4 33 5" xfId="30760" xr:uid="{00000000-0005-0000-0000-0000057E0000}"/>
    <cellStyle name="표준 4 33 5 2" xfId="30761" xr:uid="{00000000-0005-0000-0000-0000067E0000}"/>
    <cellStyle name="표준 4 33 6" xfId="30762" xr:uid="{00000000-0005-0000-0000-0000077E0000}"/>
    <cellStyle name="표준 4 33 6 2" xfId="30763" xr:uid="{00000000-0005-0000-0000-0000087E0000}"/>
    <cellStyle name="표준 4 33 7" xfId="30764" xr:uid="{00000000-0005-0000-0000-0000097E0000}"/>
    <cellStyle name="표준 4 34" xfId="30765" xr:uid="{00000000-0005-0000-0000-00000A7E0000}"/>
    <cellStyle name="표준 4 34 2" xfId="30766" xr:uid="{00000000-0005-0000-0000-00000B7E0000}"/>
    <cellStyle name="표준 4 34 2 2" xfId="30767" xr:uid="{00000000-0005-0000-0000-00000C7E0000}"/>
    <cellStyle name="표준 4 34 3" xfId="30768" xr:uid="{00000000-0005-0000-0000-00000D7E0000}"/>
    <cellStyle name="표준 4 34 3 2" xfId="30769" xr:uid="{00000000-0005-0000-0000-00000E7E0000}"/>
    <cellStyle name="표준 4 34 4" xfId="30770" xr:uid="{00000000-0005-0000-0000-00000F7E0000}"/>
    <cellStyle name="표준 4 34 4 2" xfId="30771" xr:uid="{00000000-0005-0000-0000-0000107E0000}"/>
    <cellStyle name="표준 4 34 5" xfId="30772" xr:uid="{00000000-0005-0000-0000-0000117E0000}"/>
    <cellStyle name="표준 4 34 5 2" xfId="30773" xr:uid="{00000000-0005-0000-0000-0000127E0000}"/>
    <cellStyle name="표준 4 34 6" xfId="30774" xr:uid="{00000000-0005-0000-0000-0000137E0000}"/>
    <cellStyle name="표준 4 34 6 2" xfId="30775" xr:uid="{00000000-0005-0000-0000-0000147E0000}"/>
    <cellStyle name="표준 4 34 7" xfId="30776" xr:uid="{00000000-0005-0000-0000-0000157E0000}"/>
    <cellStyle name="표준 4 35" xfId="30777" xr:uid="{00000000-0005-0000-0000-0000167E0000}"/>
    <cellStyle name="표준 4 35 2" xfId="30778" xr:uid="{00000000-0005-0000-0000-0000177E0000}"/>
    <cellStyle name="표준 4 35 2 2" xfId="30779" xr:uid="{00000000-0005-0000-0000-0000187E0000}"/>
    <cellStyle name="표준 4 35 3" xfId="30780" xr:uid="{00000000-0005-0000-0000-0000197E0000}"/>
    <cellStyle name="표준 4 35 3 2" xfId="30781" xr:uid="{00000000-0005-0000-0000-00001A7E0000}"/>
    <cellStyle name="표준 4 35 4" xfId="30782" xr:uid="{00000000-0005-0000-0000-00001B7E0000}"/>
    <cellStyle name="표준 4 35 4 2" xfId="30783" xr:uid="{00000000-0005-0000-0000-00001C7E0000}"/>
    <cellStyle name="표준 4 35 5" xfId="30784" xr:uid="{00000000-0005-0000-0000-00001D7E0000}"/>
    <cellStyle name="표준 4 35 5 2" xfId="30785" xr:uid="{00000000-0005-0000-0000-00001E7E0000}"/>
    <cellStyle name="표준 4 35 6" xfId="30786" xr:uid="{00000000-0005-0000-0000-00001F7E0000}"/>
    <cellStyle name="표준 4 35 6 2" xfId="30787" xr:uid="{00000000-0005-0000-0000-0000207E0000}"/>
    <cellStyle name="표준 4 35 7" xfId="30788" xr:uid="{00000000-0005-0000-0000-0000217E0000}"/>
    <cellStyle name="표준 4 36" xfId="30789" xr:uid="{00000000-0005-0000-0000-0000227E0000}"/>
    <cellStyle name="표준 4 36 2" xfId="30790" xr:uid="{00000000-0005-0000-0000-0000237E0000}"/>
    <cellStyle name="표준 4 36 2 2" xfId="30791" xr:uid="{00000000-0005-0000-0000-0000247E0000}"/>
    <cellStyle name="표준 4 36 3" xfId="30792" xr:uid="{00000000-0005-0000-0000-0000257E0000}"/>
    <cellStyle name="표준 4 36 3 2" xfId="30793" xr:uid="{00000000-0005-0000-0000-0000267E0000}"/>
    <cellStyle name="표준 4 36 4" xfId="30794" xr:uid="{00000000-0005-0000-0000-0000277E0000}"/>
    <cellStyle name="표준 4 36 4 2" xfId="30795" xr:uid="{00000000-0005-0000-0000-0000287E0000}"/>
    <cellStyle name="표준 4 36 5" xfId="30796" xr:uid="{00000000-0005-0000-0000-0000297E0000}"/>
    <cellStyle name="표준 4 36 5 2" xfId="30797" xr:uid="{00000000-0005-0000-0000-00002A7E0000}"/>
    <cellStyle name="표준 4 36 6" xfId="30798" xr:uid="{00000000-0005-0000-0000-00002B7E0000}"/>
    <cellStyle name="표준 4 36 6 2" xfId="30799" xr:uid="{00000000-0005-0000-0000-00002C7E0000}"/>
    <cellStyle name="표준 4 36 7" xfId="30800" xr:uid="{00000000-0005-0000-0000-00002D7E0000}"/>
    <cellStyle name="표준 4 37" xfId="30801" xr:uid="{00000000-0005-0000-0000-00002E7E0000}"/>
    <cellStyle name="표준 4 37 2" xfId="30802" xr:uid="{00000000-0005-0000-0000-00002F7E0000}"/>
    <cellStyle name="표준 4 37 2 2" xfId="30803" xr:uid="{00000000-0005-0000-0000-0000307E0000}"/>
    <cellStyle name="표준 4 37 3" xfId="30804" xr:uid="{00000000-0005-0000-0000-0000317E0000}"/>
    <cellStyle name="표준 4 37 3 2" xfId="30805" xr:uid="{00000000-0005-0000-0000-0000327E0000}"/>
    <cellStyle name="표준 4 37 4" xfId="30806" xr:uid="{00000000-0005-0000-0000-0000337E0000}"/>
    <cellStyle name="표준 4 37 4 2" xfId="30807" xr:uid="{00000000-0005-0000-0000-0000347E0000}"/>
    <cellStyle name="표준 4 37 5" xfId="30808" xr:uid="{00000000-0005-0000-0000-0000357E0000}"/>
    <cellStyle name="표준 4 37 5 2" xfId="30809" xr:uid="{00000000-0005-0000-0000-0000367E0000}"/>
    <cellStyle name="표준 4 37 6" xfId="30810" xr:uid="{00000000-0005-0000-0000-0000377E0000}"/>
    <cellStyle name="표준 4 37 6 2" xfId="30811" xr:uid="{00000000-0005-0000-0000-0000387E0000}"/>
    <cellStyle name="표준 4 37 7" xfId="30812" xr:uid="{00000000-0005-0000-0000-0000397E0000}"/>
    <cellStyle name="표준 4 38" xfId="30813" xr:uid="{00000000-0005-0000-0000-00003A7E0000}"/>
    <cellStyle name="표준 4 38 2" xfId="30814" xr:uid="{00000000-0005-0000-0000-00003B7E0000}"/>
    <cellStyle name="표준 4 38 2 2" xfId="30815" xr:uid="{00000000-0005-0000-0000-00003C7E0000}"/>
    <cellStyle name="표준 4 38 3" xfId="30816" xr:uid="{00000000-0005-0000-0000-00003D7E0000}"/>
    <cellStyle name="표준 4 38 3 2" xfId="30817" xr:uid="{00000000-0005-0000-0000-00003E7E0000}"/>
    <cellStyle name="표준 4 38 4" xfId="30818" xr:uid="{00000000-0005-0000-0000-00003F7E0000}"/>
    <cellStyle name="표준 4 38 4 2" xfId="30819" xr:uid="{00000000-0005-0000-0000-0000407E0000}"/>
    <cellStyle name="표준 4 38 5" xfId="30820" xr:uid="{00000000-0005-0000-0000-0000417E0000}"/>
    <cellStyle name="표준 4 38 5 2" xfId="30821" xr:uid="{00000000-0005-0000-0000-0000427E0000}"/>
    <cellStyle name="표준 4 38 6" xfId="30822" xr:uid="{00000000-0005-0000-0000-0000437E0000}"/>
    <cellStyle name="표준 4 38 6 2" xfId="30823" xr:uid="{00000000-0005-0000-0000-0000447E0000}"/>
    <cellStyle name="표준 4 38 7" xfId="30824" xr:uid="{00000000-0005-0000-0000-0000457E0000}"/>
    <cellStyle name="표준 4 39" xfId="30825" xr:uid="{00000000-0005-0000-0000-0000467E0000}"/>
    <cellStyle name="표준 4 39 2" xfId="30826" xr:uid="{00000000-0005-0000-0000-0000477E0000}"/>
    <cellStyle name="표준 4 39 2 2" xfId="30827" xr:uid="{00000000-0005-0000-0000-0000487E0000}"/>
    <cellStyle name="표준 4 39 3" xfId="30828" xr:uid="{00000000-0005-0000-0000-0000497E0000}"/>
    <cellStyle name="표준 4 39 3 2" xfId="30829" xr:uid="{00000000-0005-0000-0000-00004A7E0000}"/>
    <cellStyle name="표준 4 39 4" xfId="30830" xr:uid="{00000000-0005-0000-0000-00004B7E0000}"/>
    <cellStyle name="표준 4 39 4 2" xfId="30831" xr:uid="{00000000-0005-0000-0000-00004C7E0000}"/>
    <cellStyle name="표준 4 39 5" xfId="30832" xr:uid="{00000000-0005-0000-0000-00004D7E0000}"/>
    <cellStyle name="표준 4 39 5 2" xfId="30833" xr:uid="{00000000-0005-0000-0000-00004E7E0000}"/>
    <cellStyle name="표준 4 39 6" xfId="30834" xr:uid="{00000000-0005-0000-0000-00004F7E0000}"/>
    <cellStyle name="표준 4 39 6 2" xfId="30835" xr:uid="{00000000-0005-0000-0000-0000507E0000}"/>
    <cellStyle name="표준 4 39 7" xfId="30836" xr:uid="{00000000-0005-0000-0000-0000517E0000}"/>
    <cellStyle name="표준 4 4" xfId="30837" xr:uid="{00000000-0005-0000-0000-0000527E0000}"/>
    <cellStyle name="표준 4 4 2" xfId="30838" xr:uid="{00000000-0005-0000-0000-0000537E0000}"/>
    <cellStyle name="표준 4 4 2 2" xfId="30839" xr:uid="{00000000-0005-0000-0000-0000547E0000}"/>
    <cellStyle name="표준 4 4 3" xfId="30840" xr:uid="{00000000-0005-0000-0000-0000557E0000}"/>
    <cellStyle name="표준 4 4 3 2" xfId="30841" xr:uid="{00000000-0005-0000-0000-0000567E0000}"/>
    <cellStyle name="표준 4 4 4" xfId="30842" xr:uid="{00000000-0005-0000-0000-0000577E0000}"/>
    <cellStyle name="표준 4 40" xfId="30843" xr:uid="{00000000-0005-0000-0000-0000587E0000}"/>
    <cellStyle name="표준 4 40 2" xfId="30844" xr:uid="{00000000-0005-0000-0000-0000597E0000}"/>
    <cellStyle name="표준 4 40 2 2" xfId="30845" xr:uid="{00000000-0005-0000-0000-00005A7E0000}"/>
    <cellStyle name="표준 4 40 3" xfId="30846" xr:uid="{00000000-0005-0000-0000-00005B7E0000}"/>
    <cellStyle name="표준 4 40 3 2" xfId="30847" xr:uid="{00000000-0005-0000-0000-00005C7E0000}"/>
    <cellStyle name="표준 4 40 4" xfId="30848" xr:uid="{00000000-0005-0000-0000-00005D7E0000}"/>
    <cellStyle name="표준 4 40 4 2" xfId="30849" xr:uid="{00000000-0005-0000-0000-00005E7E0000}"/>
    <cellStyle name="표준 4 40 5" xfId="30850" xr:uid="{00000000-0005-0000-0000-00005F7E0000}"/>
    <cellStyle name="표준 4 40 5 2" xfId="30851" xr:uid="{00000000-0005-0000-0000-0000607E0000}"/>
    <cellStyle name="표준 4 40 6" xfId="30852" xr:uid="{00000000-0005-0000-0000-0000617E0000}"/>
    <cellStyle name="표준 4 40 6 2" xfId="30853" xr:uid="{00000000-0005-0000-0000-0000627E0000}"/>
    <cellStyle name="표준 4 40 7" xfId="30854" xr:uid="{00000000-0005-0000-0000-0000637E0000}"/>
    <cellStyle name="표준 4 41" xfId="30855" xr:uid="{00000000-0005-0000-0000-0000647E0000}"/>
    <cellStyle name="표준 4 41 2" xfId="30856" xr:uid="{00000000-0005-0000-0000-0000657E0000}"/>
    <cellStyle name="표준 4 41 2 2" xfId="30857" xr:uid="{00000000-0005-0000-0000-0000667E0000}"/>
    <cellStyle name="표준 4 41 3" xfId="30858" xr:uid="{00000000-0005-0000-0000-0000677E0000}"/>
    <cellStyle name="표준 4 41 3 2" xfId="30859" xr:uid="{00000000-0005-0000-0000-0000687E0000}"/>
    <cellStyle name="표준 4 41 4" xfId="30860" xr:uid="{00000000-0005-0000-0000-0000697E0000}"/>
    <cellStyle name="표준 4 41 4 2" xfId="30861" xr:uid="{00000000-0005-0000-0000-00006A7E0000}"/>
    <cellStyle name="표준 4 41 5" xfId="30862" xr:uid="{00000000-0005-0000-0000-00006B7E0000}"/>
    <cellStyle name="표준 4 41 5 2" xfId="30863" xr:uid="{00000000-0005-0000-0000-00006C7E0000}"/>
    <cellStyle name="표준 4 41 6" xfId="30864" xr:uid="{00000000-0005-0000-0000-00006D7E0000}"/>
    <cellStyle name="표준 4 41 6 2" xfId="30865" xr:uid="{00000000-0005-0000-0000-00006E7E0000}"/>
    <cellStyle name="표준 4 41 7" xfId="30866" xr:uid="{00000000-0005-0000-0000-00006F7E0000}"/>
    <cellStyle name="표준 4 42" xfId="30867" xr:uid="{00000000-0005-0000-0000-0000707E0000}"/>
    <cellStyle name="표준 4 42 2" xfId="30868" xr:uid="{00000000-0005-0000-0000-0000717E0000}"/>
    <cellStyle name="표준 4 42 2 2" xfId="30869" xr:uid="{00000000-0005-0000-0000-0000727E0000}"/>
    <cellStyle name="표준 4 42 3" xfId="30870" xr:uid="{00000000-0005-0000-0000-0000737E0000}"/>
    <cellStyle name="표준 4 42 3 2" xfId="30871" xr:uid="{00000000-0005-0000-0000-0000747E0000}"/>
    <cellStyle name="표준 4 42 4" xfId="30872" xr:uid="{00000000-0005-0000-0000-0000757E0000}"/>
    <cellStyle name="표준 4 42 4 2" xfId="30873" xr:uid="{00000000-0005-0000-0000-0000767E0000}"/>
    <cellStyle name="표준 4 42 5" xfId="30874" xr:uid="{00000000-0005-0000-0000-0000777E0000}"/>
    <cellStyle name="표준 4 42 5 2" xfId="30875" xr:uid="{00000000-0005-0000-0000-0000787E0000}"/>
    <cellStyle name="표준 4 42 6" xfId="30876" xr:uid="{00000000-0005-0000-0000-0000797E0000}"/>
    <cellStyle name="표준 4 42 6 2" xfId="30877" xr:uid="{00000000-0005-0000-0000-00007A7E0000}"/>
    <cellStyle name="표준 4 42 7" xfId="30878" xr:uid="{00000000-0005-0000-0000-00007B7E0000}"/>
    <cellStyle name="표준 4 43" xfId="30879" xr:uid="{00000000-0005-0000-0000-00007C7E0000}"/>
    <cellStyle name="표준 4 43 2" xfId="30880" xr:uid="{00000000-0005-0000-0000-00007D7E0000}"/>
    <cellStyle name="표준 4 43 2 2" xfId="30881" xr:uid="{00000000-0005-0000-0000-00007E7E0000}"/>
    <cellStyle name="표준 4 43 3" xfId="30882" xr:uid="{00000000-0005-0000-0000-00007F7E0000}"/>
    <cellStyle name="표준 4 43 3 2" xfId="30883" xr:uid="{00000000-0005-0000-0000-0000807E0000}"/>
    <cellStyle name="표준 4 43 4" xfId="30884" xr:uid="{00000000-0005-0000-0000-0000817E0000}"/>
    <cellStyle name="표준 4 43 4 2" xfId="30885" xr:uid="{00000000-0005-0000-0000-0000827E0000}"/>
    <cellStyle name="표준 4 43 5" xfId="30886" xr:uid="{00000000-0005-0000-0000-0000837E0000}"/>
    <cellStyle name="표준 4 43 5 2" xfId="30887" xr:uid="{00000000-0005-0000-0000-0000847E0000}"/>
    <cellStyle name="표준 4 43 6" xfId="30888" xr:uid="{00000000-0005-0000-0000-0000857E0000}"/>
    <cellStyle name="표준 4 43 6 2" xfId="30889" xr:uid="{00000000-0005-0000-0000-0000867E0000}"/>
    <cellStyle name="표준 4 43 7" xfId="30890" xr:uid="{00000000-0005-0000-0000-0000877E0000}"/>
    <cellStyle name="표준 4 44" xfId="30891" xr:uid="{00000000-0005-0000-0000-0000887E0000}"/>
    <cellStyle name="표준 4 44 2" xfId="30892" xr:uid="{00000000-0005-0000-0000-0000897E0000}"/>
    <cellStyle name="표준 4 44 2 2" xfId="30893" xr:uid="{00000000-0005-0000-0000-00008A7E0000}"/>
    <cellStyle name="표준 4 44 3" xfId="30894" xr:uid="{00000000-0005-0000-0000-00008B7E0000}"/>
    <cellStyle name="표준 4 44 3 2" xfId="30895" xr:uid="{00000000-0005-0000-0000-00008C7E0000}"/>
    <cellStyle name="표준 4 44 4" xfId="30896" xr:uid="{00000000-0005-0000-0000-00008D7E0000}"/>
    <cellStyle name="표준 4 44 4 2" xfId="30897" xr:uid="{00000000-0005-0000-0000-00008E7E0000}"/>
    <cellStyle name="표준 4 44 5" xfId="30898" xr:uid="{00000000-0005-0000-0000-00008F7E0000}"/>
    <cellStyle name="표준 4 44 5 2" xfId="30899" xr:uid="{00000000-0005-0000-0000-0000907E0000}"/>
    <cellStyle name="표준 4 44 6" xfId="30900" xr:uid="{00000000-0005-0000-0000-0000917E0000}"/>
    <cellStyle name="표준 4 44 6 2" xfId="30901" xr:uid="{00000000-0005-0000-0000-0000927E0000}"/>
    <cellStyle name="표준 4 44 7" xfId="30902" xr:uid="{00000000-0005-0000-0000-0000937E0000}"/>
    <cellStyle name="표준 4 45" xfId="30903" xr:uid="{00000000-0005-0000-0000-0000947E0000}"/>
    <cellStyle name="표준 4 45 2" xfId="30904" xr:uid="{00000000-0005-0000-0000-0000957E0000}"/>
    <cellStyle name="표준 4 45 2 2" xfId="30905" xr:uid="{00000000-0005-0000-0000-0000967E0000}"/>
    <cellStyle name="표준 4 45 3" xfId="30906" xr:uid="{00000000-0005-0000-0000-0000977E0000}"/>
    <cellStyle name="표준 4 45 3 2" xfId="30907" xr:uid="{00000000-0005-0000-0000-0000987E0000}"/>
    <cellStyle name="표준 4 45 4" xfId="30908" xr:uid="{00000000-0005-0000-0000-0000997E0000}"/>
    <cellStyle name="표준 4 45 4 2" xfId="30909" xr:uid="{00000000-0005-0000-0000-00009A7E0000}"/>
    <cellStyle name="표준 4 45 5" xfId="30910" xr:uid="{00000000-0005-0000-0000-00009B7E0000}"/>
    <cellStyle name="표준 4 45 5 2" xfId="30911" xr:uid="{00000000-0005-0000-0000-00009C7E0000}"/>
    <cellStyle name="표준 4 45 6" xfId="30912" xr:uid="{00000000-0005-0000-0000-00009D7E0000}"/>
    <cellStyle name="표준 4 45 6 2" xfId="30913" xr:uid="{00000000-0005-0000-0000-00009E7E0000}"/>
    <cellStyle name="표준 4 45 7" xfId="30914" xr:uid="{00000000-0005-0000-0000-00009F7E0000}"/>
    <cellStyle name="표준 4 46" xfId="30915" xr:uid="{00000000-0005-0000-0000-0000A07E0000}"/>
    <cellStyle name="표준 4 46 2" xfId="30916" xr:uid="{00000000-0005-0000-0000-0000A17E0000}"/>
    <cellStyle name="표준 4 46 2 2" xfId="30917" xr:uid="{00000000-0005-0000-0000-0000A27E0000}"/>
    <cellStyle name="표준 4 46 3" xfId="30918" xr:uid="{00000000-0005-0000-0000-0000A37E0000}"/>
    <cellStyle name="표준 4 46 3 2" xfId="30919" xr:uid="{00000000-0005-0000-0000-0000A47E0000}"/>
    <cellStyle name="표준 4 46 4" xfId="30920" xr:uid="{00000000-0005-0000-0000-0000A57E0000}"/>
    <cellStyle name="표준 4 46 4 2" xfId="30921" xr:uid="{00000000-0005-0000-0000-0000A67E0000}"/>
    <cellStyle name="표준 4 46 5" xfId="30922" xr:uid="{00000000-0005-0000-0000-0000A77E0000}"/>
    <cellStyle name="표준 4 46 5 2" xfId="30923" xr:uid="{00000000-0005-0000-0000-0000A87E0000}"/>
    <cellStyle name="표준 4 46 6" xfId="30924" xr:uid="{00000000-0005-0000-0000-0000A97E0000}"/>
    <cellStyle name="표준 4 46 6 2" xfId="30925" xr:uid="{00000000-0005-0000-0000-0000AA7E0000}"/>
    <cellStyle name="표준 4 46 7" xfId="30926" xr:uid="{00000000-0005-0000-0000-0000AB7E0000}"/>
    <cellStyle name="표준 4 47" xfId="30927" xr:uid="{00000000-0005-0000-0000-0000AC7E0000}"/>
    <cellStyle name="표준 4 47 2" xfId="30928" xr:uid="{00000000-0005-0000-0000-0000AD7E0000}"/>
    <cellStyle name="표준 4 47 2 2" xfId="30929" xr:uid="{00000000-0005-0000-0000-0000AE7E0000}"/>
    <cellStyle name="표준 4 47 3" xfId="30930" xr:uid="{00000000-0005-0000-0000-0000AF7E0000}"/>
    <cellStyle name="표준 4 47 3 2" xfId="30931" xr:uid="{00000000-0005-0000-0000-0000B07E0000}"/>
    <cellStyle name="표준 4 47 4" xfId="30932" xr:uid="{00000000-0005-0000-0000-0000B17E0000}"/>
    <cellStyle name="표준 4 47 4 2" xfId="30933" xr:uid="{00000000-0005-0000-0000-0000B27E0000}"/>
    <cellStyle name="표준 4 47 5" xfId="30934" xr:uid="{00000000-0005-0000-0000-0000B37E0000}"/>
    <cellStyle name="표준 4 47 5 2" xfId="30935" xr:uid="{00000000-0005-0000-0000-0000B47E0000}"/>
    <cellStyle name="표준 4 47 6" xfId="30936" xr:uid="{00000000-0005-0000-0000-0000B57E0000}"/>
    <cellStyle name="표준 4 47 6 2" xfId="30937" xr:uid="{00000000-0005-0000-0000-0000B67E0000}"/>
    <cellStyle name="표준 4 47 7" xfId="30938" xr:uid="{00000000-0005-0000-0000-0000B77E0000}"/>
    <cellStyle name="표준 4 48" xfId="30939" xr:uid="{00000000-0005-0000-0000-0000B87E0000}"/>
    <cellStyle name="표준 4 48 2" xfId="30940" xr:uid="{00000000-0005-0000-0000-0000B97E0000}"/>
    <cellStyle name="표준 4 48 2 2" xfId="30941" xr:uid="{00000000-0005-0000-0000-0000BA7E0000}"/>
    <cellStyle name="표준 4 48 3" xfId="30942" xr:uid="{00000000-0005-0000-0000-0000BB7E0000}"/>
    <cellStyle name="표준 4 48 3 2" xfId="30943" xr:uid="{00000000-0005-0000-0000-0000BC7E0000}"/>
    <cellStyle name="표준 4 48 4" xfId="30944" xr:uid="{00000000-0005-0000-0000-0000BD7E0000}"/>
    <cellStyle name="표준 4 48 4 2" xfId="30945" xr:uid="{00000000-0005-0000-0000-0000BE7E0000}"/>
    <cellStyle name="표준 4 48 5" xfId="30946" xr:uid="{00000000-0005-0000-0000-0000BF7E0000}"/>
    <cellStyle name="표준 4 48 5 2" xfId="30947" xr:uid="{00000000-0005-0000-0000-0000C07E0000}"/>
    <cellStyle name="표준 4 48 6" xfId="30948" xr:uid="{00000000-0005-0000-0000-0000C17E0000}"/>
    <cellStyle name="표준 4 48 6 2" xfId="30949" xr:uid="{00000000-0005-0000-0000-0000C27E0000}"/>
    <cellStyle name="표준 4 48 7" xfId="30950" xr:uid="{00000000-0005-0000-0000-0000C37E0000}"/>
    <cellStyle name="표준 4 49" xfId="30951" xr:uid="{00000000-0005-0000-0000-0000C47E0000}"/>
    <cellStyle name="표준 4 5" xfId="30952" xr:uid="{00000000-0005-0000-0000-0000C57E0000}"/>
    <cellStyle name="표준 4 5 2" xfId="30953" xr:uid="{00000000-0005-0000-0000-0000C67E0000}"/>
    <cellStyle name="표준 4 5 2 2" xfId="30954" xr:uid="{00000000-0005-0000-0000-0000C77E0000}"/>
    <cellStyle name="표준 4 5 3" xfId="30955" xr:uid="{00000000-0005-0000-0000-0000C87E0000}"/>
    <cellStyle name="표준 4 5 3 2" xfId="30956" xr:uid="{00000000-0005-0000-0000-0000C97E0000}"/>
    <cellStyle name="표준 4 5 4" xfId="30957" xr:uid="{00000000-0005-0000-0000-0000CA7E0000}"/>
    <cellStyle name="표준 4 6" xfId="30958" xr:uid="{00000000-0005-0000-0000-0000CB7E0000}"/>
    <cellStyle name="표준 4 6 2" xfId="30959" xr:uid="{00000000-0005-0000-0000-0000CC7E0000}"/>
    <cellStyle name="표준 4 6 2 2" xfId="30960" xr:uid="{00000000-0005-0000-0000-0000CD7E0000}"/>
    <cellStyle name="표준 4 6 3" xfId="30961" xr:uid="{00000000-0005-0000-0000-0000CE7E0000}"/>
    <cellStyle name="표준 4 6 3 2" xfId="30962" xr:uid="{00000000-0005-0000-0000-0000CF7E0000}"/>
    <cellStyle name="표준 4 6 4" xfId="30963" xr:uid="{00000000-0005-0000-0000-0000D07E0000}"/>
    <cellStyle name="표준 4 7" xfId="30964" xr:uid="{00000000-0005-0000-0000-0000D17E0000}"/>
    <cellStyle name="표준 4 7 2" xfId="30965" xr:uid="{00000000-0005-0000-0000-0000D27E0000}"/>
    <cellStyle name="표준 4 7 2 2" xfId="30966" xr:uid="{00000000-0005-0000-0000-0000D37E0000}"/>
    <cellStyle name="표준 4 7 3" xfId="30967" xr:uid="{00000000-0005-0000-0000-0000D47E0000}"/>
    <cellStyle name="표준 4 7 3 2" xfId="30968" xr:uid="{00000000-0005-0000-0000-0000D57E0000}"/>
    <cellStyle name="표준 4 7 4" xfId="30969" xr:uid="{00000000-0005-0000-0000-0000D67E0000}"/>
    <cellStyle name="표준 4 8" xfId="30970" xr:uid="{00000000-0005-0000-0000-0000D77E0000}"/>
    <cellStyle name="표준 4 8 10" xfId="30971" xr:uid="{00000000-0005-0000-0000-0000D87E0000}"/>
    <cellStyle name="표준 4 8 10 2" xfId="30972" xr:uid="{00000000-0005-0000-0000-0000D97E0000}"/>
    <cellStyle name="표준 4 8 11" xfId="30973" xr:uid="{00000000-0005-0000-0000-0000DA7E0000}"/>
    <cellStyle name="표준 4 8 11 2" xfId="30974" xr:uid="{00000000-0005-0000-0000-0000DB7E0000}"/>
    <cellStyle name="표준 4 8 12" xfId="30975" xr:uid="{00000000-0005-0000-0000-0000DC7E0000}"/>
    <cellStyle name="표준 4 8 12 2" xfId="30976" xr:uid="{00000000-0005-0000-0000-0000DD7E0000}"/>
    <cellStyle name="표준 4 8 13" xfId="30977" xr:uid="{00000000-0005-0000-0000-0000DE7E0000}"/>
    <cellStyle name="표준 4 8 13 2" xfId="30978" xr:uid="{00000000-0005-0000-0000-0000DF7E0000}"/>
    <cellStyle name="표준 4 8 14" xfId="30979" xr:uid="{00000000-0005-0000-0000-0000E07E0000}"/>
    <cellStyle name="표준 4 8 2" xfId="30980" xr:uid="{00000000-0005-0000-0000-0000E17E0000}"/>
    <cellStyle name="표준 4 8 2 2" xfId="30981" xr:uid="{00000000-0005-0000-0000-0000E27E0000}"/>
    <cellStyle name="표준 4 8 2 2 2" xfId="30982" xr:uid="{00000000-0005-0000-0000-0000E37E0000}"/>
    <cellStyle name="표준 4 8 2 3" xfId="30983" xr:uid="{00000000-0005-0000-0000-0000E47E0000}"/>
    <cellStyle name="표준 4 8 3" xfId="30984" xr:uid="{00000000-0005-0000-0000-0000E57E0000}"/>
    <cellStyle name="표준 4 8 3 2" xfId="30985" xr:uid="{00000000-0005-0000-0000-0000E67E0000}"/>
    <cellStyle name="표준 4 8 3 3" xfId="30986" xr:uid="{00000000-0005-0000-0000-0000E77E0000}"/>
    <cellStyle name="표준 4 8 4" xfId="30987" xr:uid="{00000000-0005-0000-0000-0000E87E0000}"/>
    <cellStyle name="표준 4 8 4 2" xfId="30988" xr:uid="{00000000-0005-0000-0000-0000E97E0000}"/>
    <cellStyle name="표준 4 8 5" xfId="30989" xr:uid="{00000000-0005-0000-0000-0000EA7E0000}"/>
    <cellStyle name="표준 4 8 5 2" xfId="30990" xr:uid="{00000000-0005-0000-0000-0000EB7E0000}"/>
    <cellStyle name="표준 4 8 6" xfId="30991" xr:uid="{00000000-0005-0000-0000-0000EC7E0000}"/>
    <cellStyle name="표준 4 8 6 2" xfId="30992" xr:uid="{00000000-0005-0000-0000-0000ED7E0000}"/>
    <cellStyle name="표준 4 8 7" xfId="30993" xr:uid="{00000000-0005-0000-0000-0000EE7E0000}"/>
    <cellStyle name="표준 4 8 7 2" xfId="30994" xr:uid="{00000000-0005-0000-0000-0000EF7E0000}"/>
    <cellStyle name="표준 4 8 8" xfId="30995" xr:uid="{00000000-0005-0000-0000-0000F07E0000}"/>
    <cellStyle name="표준 4 8 8 2" xfId="30996" xr:uid="{00000000-0005-0000-0000-0000F17E0000}"/>
    <cellStyle name="표준 4 8 9" xfId="30997" xr:uid="{00000000-0005-0000-0000-0000F27E0000}"/>
    <cellStyle name="표준 4 8 9 2" xfId="30998" xr:uid="{00000000-0005-0000-0000-0000F37E0000}"/>
    <cellStyle name="표준 4 9" xfId="30999" xr:uid="{00000000-0005-0000-0000-0000F47E0000}"/>
    <cellStyle name="표준 4 9 10" xfId="31000" xr:uid="{00000000-0005-0000-0000-0000F57E0000}"/>
    <cellStyle name="표준 4 9 10 2" xfId="31001" xr:uid="{00000000-0005-0000-0000-0000F67E0000}"/>
    <cellStyle name="표준 4 9 11" xfId="31002" xr:uid="{00000000-0005-0000-0000-0000F77E0000}"/>
    <cellStyle name="표준 4 9 11 2" xfId="31003" xr:uid="{00000000-0005-0000-0000-0000F87E0000}"/>
    <cellStyle name="표준 4 9 12" xfId="31004" xr:uid="{00000000-0005-0000-0000-0000F97E0000}"/>
    <cellStyle name="표준 4 9 12 2" xfId="31005" xr:uid="{00000000-0005-0000-0000-0000FA7E0000}"/>
    <cellStyle name="표준 4 9 13" xfId="31006" xr:uid="{00000000-0005-0000-0000-0000FB7E0000}"/>
    <cellStyle name="표준 4 9 13 2" xfId="31007" xr:uid="{00000000-0005-0000-0000-0000FC7E0000}"/>
    <cellStyle name="표준 4 9 14" xfId="31008" xr:uid="{00000000-0005-0000-0000-0000FD7E0000}"/>
    <cellStyle name="표준 4 9 2" xfId="31009" xr:uid="{00000000-0005-0000-0000-0000FE7E0000}"/>
    <cellStyle name="표준 4 9 2 2" xfId="31010" xr:uid="{00000000-0005-0000-0000-0000FF7E0000}"/>
    <cellStyle name="표준 4 9 2 2 2" xfId="31011" xr:uid="{00000000-0005-0000-0000-0000007F0000}"/>
    <cellStyle name="표준 4 9 2 3" xfId="31012" xr:uid="{00000000-0005-0000-0000-0000017F0000}"/>
    <cellStyle name="표준 4 9 3" xfId="31013" xr:uid="{00000000-0005-0000-0000-0000027F0000}"/>
    <cellStyle name="표준 4 9 3 2" xfId="31014" xr:uid="{00000000-0005-0000-0000-0000037F0000}"/>
    <cellStyle name="표준 4 9 3 3" xfId="31015" xr:uid="{00000000-0005-0000-0000-0000047F0000}"/>
    <cellStyle name="표준 4 9 4" xfId="31016" xr:uid="{00000000-0005-0000-0000-0000057F0000}"/>
    <cellStyle name="표준 4 9 4 2" xfId="31017" xr:uid="{00000000-0005-0000-0000-0000067F0000}"/>
    <cellStyle name="표준 4 9 5" xfId="31018" xr:uid="{00000000-0005-0000-0000-0000077F0000}"/>
    <cellStyle name="표준 4 9 5 2" xfId="31019" xr:uid="{00000000-0005-0000-0000-0000087F0000}"/>
    <cellStyle name="표준 4 9 6" xfId="31020" xr:uid="{00000000-0005-0000-0000-0000097F0000}"/>
    <cellStyle name="표준 4 9 6 2" xfId="31021" xr:uid="{00000000-0005-0000-0000-00000A7F0000}"/>
    <cellStyle name="표준 4 9 7" xfId="31022" xr:uid="{00000000-0005-0000-0000-00000B7F0000}"/>
    <cellStyle name="표준 4 9 7 2" xfId="31023" xr:uid="{00000000-0005-0000-0000-00000C7F0000}"/>
    <cellStyle name="표준 4 9 8" xfId="31024" xr:uid="{00000000-0005-0000-0000-00000D7F0000}"/>
    <cellStyle name="표준 4 9 8 2" xfId="31025" xr:uid="{00000000-0005-0000-0000-00000E7F0000}"/>
    <cellStyle name="표준 4 9 9" xfId="31026" xr:uid="{00000000-0005-0000-0000-00000F7F0000}"/>
    <cellStyle name="표준 4 9 9 2" xfId="31027" xr:uid="{00000000-0005-0000-0000-0000107F0000}"/>
    <cellStyle name="표준 4_0610_휴대폰구판재현황(새양식)과장님" xfId="31028" xr:uid="{00000000-0005-0000-0000-0000117F0000}"/>
    <cellStyle name="표준 40" xfId="31029" xr:uid="{00000000-0005-0000-0000-0000127F0000}"/>
    <cellStyle name="표준 40 2" xfId="31030" xr:uid="{00000000-0005-0000-0000-0000137F0000}"/>
    <cellStyle name="표준 40 3" xfId="31031" xr:uid="{00000000-0005-0000-0000-0000147F0000}"/>
    <cellStyle name="표준 40 4" xfId="31032" xr:uid="{00000000-0005-0000-0000-0000157F0000}"/>
    <cellStyle name="표준 41" xfId="31033" xr:uid="{00000000-0005-0000-0000-0000167F0000}"/>
    <cellStyle name="표준 41 2" xfId="31034" xr:uid="{00000000-0005-0000-0000-0000177F0000}"/>
    <cellStyle name="표준 41 3" xfId="31035" xr:uid="{00000000-0005-0000-0000-0000187F0000}"/>
    <cellStyle name="표준 42" xfId="31036" xr:uid="{00000000-0005-0000-0000-0000197F0000}"/>
    <cellStyle name="표준 42 2" xfId="31037" xr:uid="{00000000-0005-0000-0000-00001A7F0000}"/>
    <cellStyle name="표준 42 3" xfId="31038" xr:uid="{00000000-0005-0000-0000-00001B7F0000}"/>
    <cellStyle name="표준 43" xfId="31039" xr:uid="{00000000-0005-0000-0000-00001C7F0000}"/>
    <cellStyle name="표준 43 2" xfId="31040" xr:uid="{00000000-0005-0000-0000-00001D7F0000}"/>
    <cellStyle name="표준 43 3" xfId="31041" xr:uid="{00000000-0005-0000-0000-00001E7F0000}"/>
    <cellStyle name="표준 44" xfId="31042" xr:uid="{00000000-0005-0000-0000-00001F7F0000}"/>
    <cellStyle name="표준 44 2" xfId="31043" xr:uid="{00000000-0005-0000-0000-0000207F0000}"/>
    <cellStyle name="표준 44 3" xfId="31044" xr:uid="{00000000-0005-0000-0000-0000217F0000}"/>
    <cellStyle name="표준 45" xfId="31045" xr:uid="{00000000-0005-0000-0000-0000227F0000}"/>
    <cellStyle name="표준 45 2" xfId="31046" xr:uid="{00000000-0005-0000-0000-0000237F0000}"/>
    <cellStyle name="표준 45 3" xfId="31047" xr:uid="{00000000-0005-0000-0000-0000247F0000}"/>
    <cellStyle name="표준 46" xfId="31048" xr:uid="{00000000-0005-0000-0000-0000257F0000}"/>
    <cellStyle name="표준 46 2" xfId="31049" xr:uid="{00000000-0005-0000-0000-0000267F0000}"/>
    <cellStyle name="표준 46 3" xfId="31050" xr:uid="{00000000-0005-0000-0000-0000277F0000}"/>
    <cellStyle name="표준 47" xfId="31051" xr:uid="{00000000-0005-0000-0000-0000287F0000}"/>
    <cellStyle name="표준 47 2" xfId="31052" xr:uid="{00000000-0005-0000-0000-0000297F0000}"/>
    <cellStyle name="표준 47 3" xfId="31053" xr:uid="{00000000-0005-0000-0000-00002A7F0000}"/>
    <cellStyle name="표준 48" xfId="31054" xr:uid="{00000000-0005-0000-0000-00002B7F0000}"/>
    <cellStyle name="표준 48 2" xfId="31055" xr:uid="{00000000-0005-0000-0000-00002C7F0000}"/>
    <cellStyle name="표준 48 3" xfId="31056" xr:uid="{00000000-0005-0000-0000-00002D7F0000}"/>
    <cellStyle name="표준 49" xfId="31057" xr:uid="{00000000-0005-0000-0000-00002E7F0000}"/>
    <cellStyle name="표준 49 2" xfId="31058" xr:uid="{00000000-0005-0000-0000-00002F7F0000}"/>
    <cellStyle name="표준 49 3" xfId="31059" xr:uid="{00000000-0005-0000-0000-0000307F0000}"/>
    <cellStyle name="표준 5" xfId="31060" xr:uid="{00000000-0005-0000-0000-0000317F0000}"/>
    <cellStyle name="표준 5 10" xfId="31061" xr:uid="{00000000-0005-0000-0000-0000327F0000}"/>
    <cellStyle name="표준 5 10 2" xfId="31062" xr:uid="{00000000-0005-0000-0000-0000337F0000}"/>
    <cellStyle name="표준 5 11" xfId="31063" xr:uid="{00000000-0005-0000-0000-0000347F0000}"/>
    <cellStyle name="표준 5 11 2" xfId="31064" xr:uid="{00000000-0005-0000-0000-0000357F0000}"/>
    <cellStyle name="표준 5 12" xfId="31065" xr:uid="{00000000-0005-0000-0000-0000367F0000}"/>
    <cellStyle name="표준 5 12 10" xfId="31066" xr:uid="{00000000-0005-0000-0000-0000377F0000}"/>
    <cellStyle name="표준 5 12 10 2" xfId="31067" xr:uid="{00000000-0005-0000-0000-0000387F0000}"/>
    <cellStyle name="표준 5 12 11" xfId="31068" xr:uid="{00000000-0005-0000-0000-0000397F0000}"/>
    <cellStyle name="표준 5 12 11 2" xfId="31069" xr:uid="{00000000-0005-0000-0000-00003A7F0000}"/>
    <cellStyle name="표준 5 12 12" xfId="31070" xr:uid="{00000000-0005-0000-0000-00003B7F0000}"/>
    <cellStyle name="표준 5 12 12 2" xfId="31071" xr:uid="{00000000-0005-0000-0000-00003C7F0000}"/>
    <cellStyle name="표준 5 12 13" xfId="31072" xr:uid="{00000000-0005-0000-0000-00003D7F0000}"/>
    <cellStyle name="표준 5 12 13 2" xfId="31073" xr:uid="{00000000-0005-0000-0000-00003E7F0000}"/>
    <cellStyle name="표준 5 12 14" xfId="31074" xr:uid="{00000000-0005-0000-0000-00003F7F0000}"/>
    <cellStyle name="표준 5 12 2" xfId="31075" xr:uid="{00000000-0005-0000-0000-0000407F0000}"/>
    <cellStyle name="표준 5 12 2 2" xfId="31076" xr:uid="{00000000-0005-0000-0000-0000417F0000}"/>
    <cellStyle name="표준 5 12 2 2 2" xfId="31077" xr:uid="{00000000-0005-0000-0000-0000427F0000}"/>
    <cellStyle name="표준 5 12 2 2 2 2" xfId="31078" xr:uid="{00000000-0005-0000-0000-0000437F0000}"/>
    <cellStyle name="표준 5 12 2 2 2 2 2" xfId="31079" xr:uid="{00000000-0005-0000-0000-0000447F0000}"/>
    <cellStyle name="표준 5 12 2 2 2 3" xfId="31080" xr:uid="{00000000-0005-0000-0000-0000457F0000}"/>
    <cellStyle name="표준 5 12 2 2 2 3 2" xfId="31081" xr:uid="{00000000-0005-0000-0000-0000467F0000}"/>
    <cellStyle name="표준 5 12 2 2 2 4" xfId="31082" xr:uid="{00000000-0005-0000-0000-0000477F0000}"/>
    <cellStyle name="표준 5 12 2 2 2 4 2" xfId="31083" xr:uid="{00000000-0005-0000-0000-0000487F0000}"/>
    <cellStyle name="표준 5 12 2 2 2 5" xfId="31084" xr:uid="{00000000-0005-0000-0000-0000497F0000}"/>
    <cellStyle name="표준 5 12 2 2 2 5 2" xfId="31085" xr:uid="{00000000-0005-0000-0000-00004A7F0000}"/>
    <cellStyle name="표준 5 12 2 2 2 6" xfId="31086" xr:uid="{00000000-0005-0000-0000-00004B7F0000}"/>
    <cellStyle name="표준 5 12 2 2 3" xfId="31087" xr:uid="{00000000-0005-0000-0000-00004C7F0000}"/>
    <cellStyle name="표준 5 12 2 2 3 2" xfId="31088" xr:uid="{00000000-0005-0000-0000-00004D7F0000}"/>
    <cellStyle name="표준 5 12 2 2 4" xfId="31089" xr:uid="{00000000-0005-0000-0000-00004E7F0000}"/>
    <cellStyle name="표준 5 12 2 2 4 2" xfId="31090" xr:uid="{00000000-0005-0000-0000-00004F7F0000}"/>
    <cellStyle name="표준 5 12 2 2 5" xfId="31091" xr:uid="{00000000-0005-0000-0000-0000507F0000}"/>
    <cellStyle name="표준 5 12 2 2 5 2" xfId="31092" xr:uid="{00000000-0005-0000-0000-0000517F0000}"/>
    <cellStyle name="표준 5 12 2 2 6" xfId="31093" xr:uid="{00000000-0005-0000-0000-0000527F0000}"/>
    <cellStyle name="표준 5 12 2 3" xfId="31094" xr:uid="{00000000-0005-0000-0000-0000537F0000}"/>
    <cellStyle name="표준 5 12 2 3 2" xfId="31095" xr:uid="{00000000-0005-0000-0000-0000547F0000}"/>
    <cellStyle name="표준 5 12 2 4" xfId="31096" xr:uid="{00000000-0005-0000-0000-0000557F0000}"/>
    <cellStyle name="표준 5 12 2 4 2" xfId="31097" xr:uid="{00000000-0005-0000-0000-0000567F0000}"/>
    <cellStyle name="표준 5 12 2 5" xfId="31098" xr:uid="{00000000-0005-0000-0000-0000577F0000}"/>
    <cellStyle name="표준 5 12 2 5 2" xfId="31099" xr:uid="{00000000-0005-0000-0000-0000587F0000}"/>
    <cellStyle name="표준 5 12 2 6" xfId="31100" xr:uid="{00000000-0005-0000-0000-0000597F0000}"/>
    <cellStyle name="표준 5 12 3" xfId="31101" xr:uid="{00000000-0005-0000-0000-00005A7F0000}"/>
    <cellStyle name="표준 5 12 3 2" xfId="31102" xr:uid="{00000000-0005-0000-0000-00005B7F0000}"/>
    <cellStyle name="표준 5 12 3 2 2" xfId="31103" xr:uid="{00000000-0005-0000-0000-00005C7F0000}"/>
    <cellStyle name="표준 5 12 3 2 2 2" xfId="31104" xr:uid="{00000000-0005-0000-0000-00005D7F0000}"/>
    <cellStyle name="표준 5 12 3 2 3" xfId="31105" xr:uid="{00000000-0005-0000-0000-00005E7F0000}"/>
    <cellStyle name="표준 5 12 3 2 3 2" xfId="31106" xr:uid="{00000000-0005-0000-0000-00005F7F0000}"/>
    <cellStyle name="표준 5 12 3 2 4" xfId="31107" xr:uid="{00000000-0005-0000-0000-0000607F0000}"/>
    <cellStyle name="표준 5 12 3 3" xfId="31108" xr:uid="{00000000-0005-0000-0000-0000617F0000}"/>
    <cellStyle name="표준 5 12 3 3 2" xfId="31109" xr:uid="{00000000-0005-0000-0000-0000627F0000}"/>
    <cellStyle name="표준 5 12 3 4" xfId="31110" xr:uid="{00000000-0005-0000-0000-0000637F0000}"/>
    <cellStyle name="표준 5 12 4" xfId="31111" xr:uid="{00000000-0005-0000-0000-0000647F0000}"/>
    <cellStyle name="표준 5 12 4 2" xfId="31112" xr:uid="{00000000-0005-0000-0000-0000657F0000}"/>
    <cellStyle name="표준 5 12 4 2 2" xfId="31113" xr:uid="{00000000-0005-0000-0000-0000667F0000}"/>
    <cellStyle name="표준 5 12 4 3" xfId="31114" xr:uid="{00000000-0005-0000-0000-0000677F0000}"/>
    <cellStyle name="표준 5 12 4 3 2" xfId="31115" xr:uid="{00000000-0005-0000-0000-0000687F0000}"/>
    <cellStyle name="표준 5 12 4 4" xfId="31116" xr:uid="{00000000-0005-0000-0000-0000697F0000}"/>
    <cellStyle name="표준 5 12 5" xfId="31117" xr:uid="{00000000-0005-0000-0000-00006A7F0000}"/>
    <cellStyle name="표준 5 12 5 2" xfId="31118" xr:uid="{00000000-0005-0000-0000-00006B7F0000}"/>
    <cellStyle name="표준 5 12 6" xfId="31119" xr:uid="{00000000-0005-0000-0000-00006C7F0000}"/>
    <cellStyle name="표준 5 12 6 2" xfId="31120" xr:uid="{00000000-0005-0000-0000-00006D7F0000}"/>
    <cellStyle name="표준 5 12 7" xfId="31121" xr:uid="{00000000-0005-0000-0000-00006E7F0000}"/>
    <cellStyle name="표준 5 12 7 2" xfId="31122" xr:uid="{00000000-0005-0000-0000-00006F7F0000}"/>
    <cellStyle name="표준 5 12 8" xfId="31123" xr:uid="{00000000-0005-0000-0000-0000707F0000}"/>
    <cellStyle name="표준 5 12 8 2" xfId="31124" xr:uid="{00000000-0005-0000-0000-0000717F0000}"/>
    <cellStyle name="표준 5 12 9" xfId="31125" xr:uid="{00000000-0005-0000-0000-0000727F0000}"/>
    <cellStyle name="표준 5 12 9 2" xfId="31126" xr:uid="{00000000-0005-0000-0000-0000737F0000}"/>
    <cellStyle name="표준 5 13" xfId="31127" xr:uid="{00000000-0005-0000-0000-0000747F0000}"/>
    <cellStyle name="표준 5 13 10" xfId="31128" xr:uid="{00000000-0005-0000-0000-0000757F0000}"/>
    <cellStyle name="표준 5 13 10 2" xfId="31129" xr:uid="{00000000-0005-0000-0000-0000767F0000}"/>
    <cellStyle name="표준 5 13 11" xfId="31130" xr:uid="{00000000-0005-0000-0000-0000777F0000}"/>
    <cellStyle name="표준 5 13 11 2" xfId="31131" xr:uid="{00000000-0005-0000-0000-0000787F0000}"/>
    <cellStyle name="표준 5 13 12" xfId="31132" xr:uid="{00000000-0005-0000-0000-0000797F0000}"/>
    <cellStyle name="표준 5 13 12 2" xfId="31133" xr:uid="{00000000-0005-0000-0000-00007A7F0000}"/>
    <cellStyle name="표준 5 13 13" xfId="31134" xr:uid="{00000000-0005-0000-0000-00007B7F0000}"/>
    <cellStyle name="표준 5 13 2" xfId="31135" xr:uid="{00000000-0005-0000-0000-00007C7F0000}"/>
    <cellStyle name="표준 5 13 2 2" xfId="31136" xr:uid="{00000000-0005-0000-0000-00007D7F0000}"/>
    <cellStyle name="표준 5 13 3" xfId="31137" xr:uid="{00000000-0005-0000-0000-00007E7F0000}"/>
    <cellStyle name="표준 5 13 3 2" xfId="31138" xr:uid="{00000000-0005-0000-0000-00007F7F0000}"/>
    <cellStyle name="표준 5 13 4" xfId="31139" xr:uid="{00000000-0005-0000-0000-0000807F0000}"/>
    <cellStyle name="표준 5 13 4 2" xfId="31140" xr:uid="{00000000-0005-0000-0000-0000817F0000}"/>
    <cellStyle name="표준 5 13 5" xfId="31141" xr:uid="{00000000-0005-0000-0000-0000827F0000}"/>
    <cellStyle name="표준 5 13 5 2" xfId="31142" xr:uid="{00000000-0005-0000-0000-0000837F0000}"/>
    <cellStyle name="표준 5 13 6" xfId="31143" xr:uid="{00000000-0005-0000-0000-0000847F0000}"/>
    <cellStyle name="표준 5 13 6 2" xfId="31144" xr:uid="{00000000-0005-0000-0000-0000857F0000}"/>
    <cellStyle name="표준 5 13 7" xfId="31145" xr:uid="{00000000-0005-0000-0000-0000867F0000}"/>
    <cellStyle name="표준 5 13 7 2" xfId="31146" xr:uid="{00000000-0005-0000-0000-0000877F0000}"/>
    <cellStyle name="표준 5 13 8" xfId="31147" xr:uid="{00000000-0005-0000-0000-0000887F0000}"/>
    <cellStyle name="표준 5 13 8 2" xfId="31148" xr:uid="{00000000-0005-0000-0000-0000897F0000}"/>
    <cellStyle name="표준 5 13 9" xfId="31149" xr:uid="{00000000-0005-0000-0000-00008A7F0000}"/>
    <cellStyle name="표준 5 13 9 2" xfId="31150" xr:uid="{00000000-0005-0000-0000-00008B7F0000}"/>
    <cellStyle name="표준 5 14" xfId="31151" xr:uid="{00000000-0005-0000-0000-00008C7F0000}"/>
    <cellStyle name="표준 5 14 10" xfId="31152" xr:uid="{00000000-0005-0000-0000-00008D7F0000}"/>
    <cellStyle name="표준 5 14 10 2" xfId="31153" xr:uid="{00000000-0005-0000-0000-00008E7F0000}"/>
    <cellStyle name="표준 5 14 11" xfId="31154" xr:uid="{00000000-0005-0000-0000-00008F7F0000}"/>
    <cellStyle name="표준 5 14 11 2" xfId="31155" xr:uid="{00000000-0005-0000-0000-0000907F0000}"/>
    <cellStyle name="표준 5 14 12" xfId="31156" xr:uid="{00000000-0005-0000-0000-0000917F0000}"/>
    <cellStyle name="표준 5 14 12 2" xfId="31157" xr:uid="{00000000-0005-0000-0000-0000927F0000}"/>
    <cellStyle name="표준 5 14 13" xfId="31158" xr:uid="{00000000-0005-0000-0000-0000937F0000}"/>
    <cellStyle name="표준 5 14 2" xfId="31159" xr:uid="{00000000-0005-0000-0000-0000947F0000}"/>
    <cellStyle name="표준 5 14 2 2" xfId="31160" xr:uid="{00000000-0005-0000-0000-0000957F0000}"/>
    <cellStyle name="표준 5 14 2 2 2" xfId="31161" xr:uid="{00000000-0005-0000-0000-0000967F0000}"/>
    <cellStyle name="표준 5 14 2 2 2 2" xfId="31162" xr:uid="{00000000-0005-0000-0000-0000977F0000}"/>
    <cellStyle name="표준 5 14 2 2 3" xfId="31163" xr:uid="{00000000-0005-0000-0000-0000987F0000}"/>
    <cellStyle name="표준 5 14 2 2 3 2" xfId="31164" xr:uid="{00000000-0005-0000-0000-0000997F0000}"/>
    <cellStyle name="표준 5 14 2 2 4" xfId="31165" xr:uid="{00000000-0005-0000-0000-00009A7F0000}"/>
    <cellStyle name="표준 5 14 2 2 4 2" xfId="31166" xr:uid="{00000000-0005-0000-0000-00009B7F0000}"/>
    <cellStyle name="표준 5 14 2 2 5" xfId="31167" xr:uid="{00000000-0005-0000-0000-00009C7F0000}"/>
    <cellStyle name="표준 5 14 2 2 5 2" xfId="31168" xr:uid="{00000000-0005-0000-0000-00009D7F0000}"/>
    <cellStyle name="표준 5 14 2 2 6" xfId="31169" xr:uid="{00000000-0005-0000-0000-00009E7F0000}"/>
    <cellStyle name="표준 5 14 2 2 6 2" xfId="31170" xr:uid="{00000000-0005-0000-0000-00009F7F0000}"/>
    <cellStyle name="표준 5 14 2 2 7" xfId="31171" xr:uid="{00000000-0005-0000-0000-0000A07F0000}"/>
    <cellStyle name="표준 5 14 2 2 7 2" xfId="31172" xr:uid="{00000000-0005-0000-0000-0000A17F0000}"/>
    <cellStyle name="표준 5 14 2 2 8" xfId="31173" xr:uid="{00000000-0005-0000-0000-0000A27F0000}"/>
    <cellStyle name="표준 5 14 2 2 8 2" xfId="31174" xr:uid="{00000000-0005-0000-0000-0000A37F0000}"/>
    <cellStyle name="표준 5 14 2 2 9" xfId="31175" xr:uid="{00000000-0005-0000-0000-0000A47F0000}"/>
    <cellStyle name="표준 5 14 2 3" xfId="31176" xr:uid="{00000000-0005-0000-0000-0000A57F0000}"/>
    <cellStyle name="표준 5 14 2 3 2" xfId="31177" xr:uid="{00000000-0005-0000-0000-0000A67F0000}"/>
    <cellStyle name="표준 5 14 2 3 2 2" xfId="31178" xr:uid="{00000000-0005-0000-0000-0000A77F0000}"/>
    <cellStyle name="표준 5 14 2 3 3" xfId="31179" xr:uid="{00000000-0005-0000-0000-0000A87F0000}"/>
    <cellStyle name="표준 5 14 2 3 3 2" xfId="31180" xr:uid="{00000000-0005-0000-0000-0000A97F0000}"/>
    <cellStyle name="표준 5 14 2 3 4" xfId="31181" xr:uid="{00000000-0005-0000-0000-0000AA7F0000}"/>
    <cellStyle name="표준 5 14 2 3 4 2" xfId="31182" xr:uid="{00000000-0005-0000-0000-0000AB7F0000}"/>
    <cellStyle name="표준 5 14 2 3 5" xfId="31183" xr:uid="{00000000-0005-0000-0000-0000AC7F0000}"/>
    <cellStyle name="표준 5 14 2 3 5 2" xfId="31184" xr:uid="{00000000-0005-0000-0000-0000AD7F0000}"/>
    <cellStyle name="표준 5 14 2 3 6" xfId="31185" xr:uid="{00000000-0005-0000-0000-0000AE7F0000}"/>
    <cellStyle name="표준 5 14 2 3 6 2" xfId="31186" xr:uid="{00000000-0005-0000-0000-0000AF7F0000}"/>
    <cellStyle name="표준 5 14 2 3 7" xfId="31187" xr:uid="{00000000-0005-0000-0000-0000B07F0000}"/>
    <cellStyle name="표준 5 14 2 4" xfId="31188" xr:uid="{00000000-0005-0000-0000-0000B17F0000}"/>
    <cellStyle name="표준 5 14 2 4 2" xfId="31189" xr:uid="{00000000-0005-0000-0000-0000B27F0000}"/>
    <cellStyle name="표준 5 14 2 4 2 2" xfId="31190" xr:uid="{00000000-0005-0000-0000-0000B37F0000}"/>
    <cellStyle name="표준 5 14 2 4 3" xfId="31191" xr:uid="{00000000-0005-0000-0000-0000B47F0000}"/>
    <cellStyle name="표준 5 14 2 4 3 2" xfId="31192" xr:uid="{00000000-0005-0000-0000-0000B57F0000}"/>
    <cellStyle name="표준 5 14 2 4 4" xfId="31193" xr:uid="{00000000-0005-0000-0000-0000B67F0000}"/>
    <cellStyle name="표준 5 14 2 4 4 2" xfId="31194" xr:uid="{00000000-0005-0000-0000-0000B77F0000}"/>
    <cellStyle name="표준 5 14 2 4 5" xfId="31195" xr:uid="{00000000-0005-0000-0000-0000B87F0000}"/>
    <cellStyle name="표준 5 14 2 4 5 2" xfId="31196" xr:uid="{00000000-0005-0000-0000-0000B97F0000}"/>
    <cellStyle name="표준 5 14 2 4 6" xfId="31197" xr:uid="{00000000-0005-0000-0000-0000BA7F0000}"/>
    <cellStyle name="표준 5 14 2 4 6 2" xfId="31198" xr:uid="{00000000-0005-0000-0000-0000BB7F0000}"/>
    <cellStyle name="표준 5 14 2 4 7" xfId="31199" xr:uid="{00000000-0005-0000-0000-0000BC7F0000}"/>
    <cellStyle name="표준 5 14 2 5" xfId="31200" xr:uid="{00000000-0005-0000-0000-0000BD7F0000}"/>
    <cellStyle name="표준 5 14 2 5 2" xfId="31201" xr:uid="{00000000-0005-0000-0000-0000BE7F0000}"/>
    <cellStyle name="표준 5 14 2 5 2 2" xfId="31202" xr:uid="{00000000-0005-0000-0000-0000BF7F0000}"/>
    <cellStyle name="표준 5 14 2 5 3" xfId="31203" xr:uid="{00000000-0005-0000-0000-0000C07F0000}"/>
    <cellStyle name="표준 5 14 2 5 3 2" xfId="31204" xr:uid="{00000000-0005-0000-0000-0000C17F0000}"/>
    <cellStyle name="표준 5 14 2 5 4" xfId="31205" xr:uid="{00000000-0005-0000-0000-0000C27F0000}"/>
    <cellStyle name="표준 5 14 2 5 4 2" xfId="31206" xr:uid="{00000000-0005-0000-0000-0000C37F0000}"/>
    <cellStyle name="표준 5 14 2 5 5" xfId="31207" xr:uid="{00000000-0005-0000-0000-0000C47F0000}"/>
    <cellStyle name="표준 5 14 2 5 5 2" xfId="31208" xr:uid="{00000000-0005-0000-0000-0000C57F0000}"/>
    <cellStyle name="표준 5 14 2 5 6" xfId="31209" xr:uid="{00000000-0005-0000-0000-0000C67F0000}"/>
    <cellStyle name="표준 5 14 2 5 6 2" xfId="31210" xr:uid="{00000000-0005-0000-0000-0000C77F0000}"/>
    <cellStyle name="표준 5 14 2 5 7" xfId="31211" xr:uid="{00000000-0005-0000-0000-0000C87F0000}"/>
    <cellStyle name="표준 5 14 2 6" xfId="31212" xr:uid="{00000000-0005-0000-0000-0000C97F0000}"/>
    <cellStyle name="표준 5 14 3" xfId="31213" xr:uid="{00000000-0005-0000-0000-0000CA7F0000}"/>
    <cellStyle name="표준 5 14 3 2" xfId="31214" xr:uid="{00000000-0005-0000-0000-0000CB7F0000}"/>
    <cellStyle name="표준 5 14 3 2 2" xfId="31215" xr:uid="{00000000-0005-0000-0000-0000CC7F0000}"/>
    <cellStyle name="표준 5 14 3 3" xfId="31216" xr:uid="{00000000-0005-0000-0000-0000CD7F0000}"/>
    <cellStyle name="표준 5 14 3 3 2" xfId="31217" xr:uid="{00000000-0005-0000-0000-0000CE7F0000}"/>
    <cellStyle name="표준 5 14 3 4" xfId="31218" xr:uid="{00000000-0005-0000-0000-0000CF7F0000}"/>
    <cellStyle name="표준 5 14 4" xfId="31219" xr:uid="{00000000-0005-0000-0000-0000D07F0000}"/>
    <cellStyle name="표준 5 14 4 2" xfId="31220" xr:uid="{00000000-0005-0000-0000-0000D17F0000}"/>
    <cellStyle name="표준 5 14 5" xfId="31221" xr:uid="{00000000-0005-0000-0000-0000D27F0000}"/>
    <cellStyle name="표준 5 14 5 2" xfId="31222" xr:uid="{00000000-0005-0000-0000-0000D37F0000}"/>
    <cellStyle name="표준 5 14 6" xfId="31223" xr:uid="{00000000-0005-0000-0000-0000D47F0000}"/>
    <cellStyle name="표준 5 14 6 2" xfId="31224" xr:uid="{00000000-0005-0000-0000-0000D57F0000}"/>
    <cellStyle name="표준 5 14 7" xfId="31225" xr:uid="{00000000-0005-0000-0000-0000D67F0000}"/>
    <cellStyle name="표준 5 14 7 2" xfId="31226" xr:uid="{00000000-0005-0000-0000-0000D77F0000}"/>
    <cellStyle name="표준 5 14 8" xfId="31227" xr:uid="{00000000-0005-0000-0000-0000D87F0000}"/>
    <cellStyle name="표준 5 14 8 2" xfId="31228" xr:uid="{00000000-0005-0000-0000-0000D97F0000}"/>
    <cellStyle name="표준 5 14 9" xfId="31229" xr:uid="{00000000-0005-0000-0000-0000DA7F0000}"/>
    <cellStyle name="표준 5 14 9 2" xfId="31230" xr:uid="{00000000-0005-0000-0000-0000DB7F0000}"/>
    <cellStyle name="표준 5 15" xfId="31231" xr:uid="{00000000-0005-0000-0000-0000DC7F0000}"/>
    <cellStyle name="표준 5 15 2" xfId="31232" xr:uid="{00000000-0005-0000-0000-0000DD7F0000}"/>
    <cellStyle name="표준 5 15 2 2" xfId="31233" xr:uid="{00000000-0005-0000-0000-0000DE7F0000}"/>
    <cellStyle name="표준 5 15 3" xfId="31234" xr:uid="{00000000-0005-0000-0000-0000DF7F0000}"/>
    <cellStyle name="표준 5 15 3 2" xfId="31235" xr:uid="{00000000-0005-0000-0000-0000E07F0000}"/>
    <cellStyle name="표준 5 15 4" xfId="31236" xr:uid="{00000000-0005-0000-0000-0000E17F0000}"/>
    <cellStyle name="표준 5 15 4 2" xfId="31237" xr:uid="{00000000-0005-0000-0000-0000E27F0000}"/>
    <cellStyle name="표준 5 15 5" xfId="31238" xr:uid="{00000000-0005-0000-0000-0000E37F0000}"/>
    <cellStyle name="표준 5 15 5 2" xfId="31239" xr:uid="{00000000-0005-0000-0000-0000E47F0000}"/>
    <cellStyle name="표준 5 15 6" xfId="31240" xr:uid="{00000000-0005-0000-0000-0000E57F0000}"/>
    <cellStyle name="표준 5 15 6 2" xfId="31241" xr:uid="{00000000-0005-0000-0000-0000E67F0000}"/>
    <cellStyle name="표준 5 15 7" xfId="31242" xr:uid="{00000000-0005-0000-0000-0000E77F0000}"/>
    <cellStyle name="표준 5 15 7 2" xfId="31243" xr:uid="{00000000-0005-0000-0000-0000E87F0000}"/>
    <cellStyle name="표준 5 15 8" xfId="31244" xr:uid="{00000000-0005-0000-0000-0000E97F0000}"/>
    <cellStyle name="표준 5 15 8 2" xfId="31245" xr:uid="{00000000-0005-0000-0000-0000EA7F0000}"/>
    <cellStyle name="표준 5 15 9" xfId="31246" xr:uid="{00000000-0005-0000-0000-0000EB7F0000}"/>
    <cellStyle name="표준 5 16" xfId="31247" xr:uid="{00000000-0005-0000-0000-0000EC7F0000}"/>
    <cellStyle name="표준 5 16 2" xfId="31248" xr:uid="{00000000-0005-0000-0000-0000ED7F0000}"/>
    <cellStyle name="표준 5 16 2 2" xfId="31249" xr:uid="{00000000-0005-0000-0000-0000EE7F0000}"/>
    <cellStyle name="표준 5 16 3" xfId="31250" xr:uid="{00000000-0005-0000-0000-0000EF7F0000}"/>
    <cellStyle name="표준 5 16 3 2" xfId="31251" xr:uid="{00000000-0005-0000-0000-0000F07F0000}"/>
    <cellStyle name="표준 5 16 4" xfId="31252" xr:uid="{00000000-0005-0000-0000-0000F17F0000}"/>
    <cellStyle name="표준 5 16 4 2" xfId="31253" xr:uid="{00000000-0005-0000-0000-0000F27F0000}"/>
    <cellStyle name="표준 5 16 5" xfId="31254" xr:uid="{00000000-0005-0000-0000-0000F37F0000}"/>
    <cellStyle name="표준 5 16 5 2" xfId="31255" xr:uid="{00000000-0005-0000-0000-0000F47F0000}"/>
    <cellStyle name="표준 5 16 6" xfId="31256" xr:uid="{00000000-0005-0000-0000-0000F57F0000}"/>
    <cellStyle name="표준 5 16 6 2" xfId="31257" xr:uid="{00000000-0005-0000-0000-0000F67F0000}"/>
    <cellStyle name="표준 5 16 7" xfId="31258" xr:uid="{00000000-0005-0000-0000-0000F77F0000}"/>
    <cellStyle name="표준 5 17" xfId="31259" xr:uid="{00000000-0005-0000-0000-0000F87F0000}"/>
    <cellStyle name="표준 5 17 2" xfId="31260" xr:uid="{00000000-0005-0000-0000-0000F97F0000}"/>
    <cellStyle name="표준 5 17 2 2" xfId="31261" xr:uid="{00000000-0005-0000-0000-0000FA7F0000}"/>
    <cellStyle name="표준 5 17 3" xfId="31262" xr:uid="{00000000-0005-0000-0000-0000FB7F0000}"/>
    <cellStyle name="표준 5 17 3 2" xfId="31263" xr:uid="{00000000-0005-0000-0000-0000FC7F0000}"/>
    <cellStyle name="표준 5 17 4" xfId="31264" xr:uid="{00000000-0005-0000-0000-0000FD7F0000}"/>
    <cellStyle name="표준 5 17 4 2" xfId="31265" xr:uid="{00000000-0005-0000-0000-0000FE7F0000}"/>
    <cellStyle name="표준 5 17 5" xfId="31266" xr:uid="{00000000-0005-0000-0000-0000FF7F0000}"/>
    <cellStyle name="표준 5 17 5 2" xfId="31267" xr:uid="{00000000-0005-0000-0000-000000800000}"/>
    <cellStyle name="표준 5 17 6" xfId="31268" xr:uid="{00000000-0005-0000-0000-000001800000}"/>
    <cellStyle name="표준 5 17 6 2" xfId="31269" xr:uid="{00000000-0005-0000-0000-000002800000}"/>
    <cellStyle name="표준 5 17 7" xfId="31270" xr:uid="{00000000-0005-0000-0000-000003800000}"/>
    <cellStyle name="표준 5 18" xfId="31271" xr:uid="{00000000-0005-0000-0000-000004800000}"/>
    <cellStyle name="표준 5 18 2" xfId="31272" xr:uid="{00000000-0005-0000-0000-000005800000}"/>
    <cellStyle name="표준 5 18 2 2" xfId="31273" xr:uid="{00000000-0005-0000-0000-000006800000}"/>
    <cellStyle name="표준 5 18 3" xfId="31274" xr:uid="{00000000-0005-0000-0000-000007800000}"/>
    <cellStyle name="표준 5 18 3 2" xfId="31275" xr:uid="{00000000-0005-0000-0000-000008800000}"/>
    <cellStyle name="표준 5 18 4" xfId="31276" xr:uid="{00000000-0005-0000-0000-000009800000}"/>
    <cellStyle name="표준 5 18 4 2" xfId="31277" xr:uid="{00000000-0005-0000-0000-00000A800000}"/>
    <cellStyle name="표준 5 18 5" xfId="31278" xr:uid="{00000000-0005-0000-0000-00000B800000}"/>
    <cellStyle name="표준 5 18 5 2" xfId="31279" xr:uid="{00000000-0005-0000-0000-00000C800000}"/>
    <cellStyle name="표준 5 18 6" xfId="31280" xr:uid="{00000000-0005-0000-0000-00000D800000}"/>
    <cellStyle name="표준 5 18 6 2" xfId="31281" xr:uid="{00000000-0005-0000-0000-00000E800000}"/>
    <cellStyle name="표준 5 18 7" xfId="31282" xr:uid="{00000000-0005-0000-0000-00000F800000}"/>
    <cellStyle name="표준 5 19" xfId="31283" xr:uid="{00000000-0005-0000-0000-000010800000}"/>
    <cellStyle name="표준 5 19 2" xfId="31284" xr:uid="{00000000-0005-0000-0000-000011800000}"/>
    <cellStyle name="표준 5 19 2 2" xfId="31285" xr:uid="{00000000-0005-0000-0000-000012800000}"/>
    <cellStyle name="표준 5 19 3" xfId="31286" xr:uid="{00000000-0005-0000-0000-000013800000}"/>
    <cellStyle name="표준 5 19 3 2" xfId="31287" xr:uid="{00000000-0005-0000-0000-000014800000}"/>
    <cellStyle name="표준 5 19 4" xfId="31288" xr:uid="{00000000-0005-0000-0000-000015800000}"/>
    <cellStyle name="표준 5 19 4 2" xfId="31289" xr:uid="{00000000-0005-0000-0000-000016800000}"/>
    <cellStyle name="표준 5 19 5" xfId="31290" xr:uid="{00000000-0005-0000-0000-000017800000}"/>
    <cellStyle name="표준 5 19 5 2" xfId="31291" xr:uid="{00000000-0005-0000-0000-000018800000}"/>
    <cellStyle name="표준 5 19 6" xfId="31292" xr:uid="{00000000-0005-0000-0000-000019800000}"/>
    <cellStyle name="표준 5 19 6 2" xfId="31293" xr:uid="{00000000-0005-0000-0000-00001A800000}"/>
    <cellStyle name="표준 5 19 7" xfId="31294" xr:uid="{00000000-0005-0000-0000-00001B800000}"/>
    <cellStyle name="표준 5 2" xfId="31295" xr:uid="{00000000-0005-0000-0000-00001C800000}"/>
    <cellStyle name="표준 5 2 10" xfId="31296" xr:uid="{00000000-0005-0000-0000-00001D800000}"/>
    <cellStyle name="표준 5 2 10 2" xfId="31297" xr:uid="{00000000-0005-0000-0000-00001E800000}"/>
    <cellStyle name="표준 5 2 11" xfId="31298" xr:uid="{00000000-0005-0000-0000-00001F800000}"/>
    <cellStyle name="표준 5 2 11 2" xfId="31299" xr:uid="{00000000-0005-0000-0000-000020800000}"/>
    <cellStyle name="표준 5 2 12" xfId="31300" xr:uid="{00000000-0005-0000-0000-000021800000}"/>
    <cellStyle name="표준 5 2 12 2" xfId="31301" xr:uid="{00000000-0005-0000-0000-000022800000}"/>
    <cellStyle name="표준 5 2 13" xfId="31302" xr:uid="{00000000-0005-0000-0000-000023800000}"/>
    <cellStyle name="표준 5 2 2" xfId="31303" xr:uid="{00000000-0005-0000-0000-000024800000}"/>
    <cellStyle name="표준 5 2 2 2" xfId="31304" xr:uid="{00000000-0005-0000-0000-000025800000}"/>
    <cellStyle name="표준 5 2 2 2 2" xfId="31305" xr:uid="{00000000-0005-0000-0000-000026800000}"/>
    <cellStyle name="표준 5 2 2 2 2 2" xfId="31306" xr:uid="{00000000-0005-0000-0000-000027800000}"/>
    <cellStyle name="표준 5 2 2 2 2 2 2" xfId="31307" xr:uid="{00000000-0005-0000-0000-000028800000}"/>
    <cellStyle name="표준 5 2 2 2 2 2 2 2" xfId="31308" xr:uid="{00000000-0005-0000-0000-000029800000}"/>
    <cellStyle name="표준 5 2 2 2 2 2 2 2 2" xfId="31309" xr:uid="{00000000-0005-0000-0000-00002A800000}"/>
    <cellStyle name="표준 5 2 2 2 2 2 2 2 2 2" xfId="31310" xr:uid="{00000000-0005-0000-0000-00002B800000}"/>
    <cellStyle name="표준 5 2 2 2 2 2 2 2 3" xfId="31311" xr:uid="{00000000-0005-0000-0000-00002C800000}"/>
    <cellStyle name="표준 5 2 2 2 2 2 2 3" xfId="31312" xr:uid="{00000000-0005-0000-0000-00002D800000}"/>
    <cellStyle name="표준 5 2 2 2 2 2 2 3 2" xfId="31313" xr:uid="{00000000-0005-0000-0000-00002E800000}"/>
    <cellStyle name="표준 5 2 2 2 2 2 2 4" xfId="31314" xr:uid="{00000000-0005-0000-0000-00002F800000}"/>
    <cellStyle name="표준 5 2 2 2 2 2 3" xfId="31315" xr:uid="{00000000-0005-0000-0000-000030800000}"/>
    <cellStyle name="표준 5 2 2 2 2 2 3 2" xfId="31316" xr:uid="{00000000-0005-0000-0000-000031800000}"/>
    <cellStyle name="표준 5 2 2 2 2 2 4" xfId="31317" xr:uid="{00000000-0005-0000-0000-000032800000}"/>
    <cellStyle name="표준 5 2 2 2 2 3" xfId="31318" xr:uid="{00000000-0005-0000-0000-000033800000}"/>
    <cellStyle name="표준 5 2 2 2 2 3 2" xfId="31319" xr:uid="{00000000-0005-0000-0000-000034800000}"/>
    <cellStyle name="표준 5 2 2 2 2 4" xfId="31320" xr:uid="{00000000-0005-0000-0000-000035800000}"/>
    <cellStyle name="표준 5 2 2 2 2 4 2" xfId="31321" xr:uid="{00000000-0005-0000-0000-000036800000}"/>
    <cellStyle name="표준 5 2 2 2 2 5" xfId="31322" xr:uid="{00000000-0005-0000-0000-000037800000}"/>
    <cellStyle name="표준 5 2 2 2 3" xfId="31323" xr:uid="{00000000-0005-0000-0000-000038800000}"/>
    <cellStyle name="표준 5 2 2 2 3 2" xfId="31324" xr:uid="{00000000-0005-0000-0000-000039800000}"/>
    <cellStyle name="표준 5 2 2 2 3 2 2" xfId="31325" xr:uid="{00000000-0005-0000-0000-00003A800000}"/>
    <cellStyle name="표준 5 2 2 2 3 3" xfId="31326" xr:uid="{00000000-0005-0000-0000-00003B800000}"/>
    <cellStyle name="표준 5 2 2 2 3 3 2" xfId="31327" xr:uid="{00000000-0005-0000-0000-00003C800000}"/>
    <cellStyle name="표준 5 2 2 2 3 4" xfId="31328" xr:uid="{00000000-0005-0000-0000-00003D800000}"/>
    <cellStyle name="표준 5 2 2 2 4" xfId="31329" xr:uid="{00000000-0005-0000-0000-00003E800000}"/>
    <cellStyle name="표준 5 2 2 2 4 2" xfId="31330" xr:uid="{00000000-0005-0000-0000-00003F800000}"/>
    <cellStyle name="표준 5 2 2 2 5" xfId="31331" xr:uid="{00000000-0005-0000-0000-000040800000}"/>
    <cellStyle name="표준 5 2 2 3" xfId="31332" xr:uid="{00000000-0005-0000-0000-000041800000}"/>
    <cellStyle name="표준 5 2 2 3 2" xfId="31333" xr:uid="{00000000-0005-0000-0000-000042800000}"/>
    <cellStyle name="표준 5 2 2 3 2 2" xfId="31334" xr:uid="{00000000-0005-0000-0000-000043800000}"/>
    <cellStyle name="표준 5 2 2 3 2 2 2" xfId="31335" xr:uid="{00000000-0005-0000-0000-000044800000}"/>
    <cellStyle name="표준 5 2 2 3 2 3" xfId="31336" xr:uid="{00000000-0005-0000-0000-000045800000}"/>
    <cellStyle name="표준 5 2 2 3 2 3 2" xfId="31337" xr:uid="{00000000-0005-0000-0000-000046800000}"/>
    <cellStyle name="표준 5 2 2 3 2 4" xfId="31338" xr:uid="{00000000-0005-0000-0000-000047800000}"/>
    <cellStyle name="표준 5 2 2 3 3" xfId="31339" xr:uid="{00000000-0005-0000-0000-000048800000}"/>
    <cellStyle name="표준 5 2 2 3 3 2" xfId="31340" xr:uid="{00000000-0005-0000-0000-000049800000}"/>
    <cellStyle name="표준 5 2 2 3 4" xfId="31341" xr:uid="{00000000-0005-0000-0000-00004A800000}"/>
    <cellStyle name="표준 5 2 2 4" xfId="31342" xr:uid="{00000000-0005-0000-0000-00004B800000}"/>
    <cellStyle name="표준 5 2 2 4 2" xfId="31343" xr:uid="{00000000-0005-0000-0000-00004C800000}"/>
    <cellStyle name="표준 5 2 2 5" xfId="31344" xr:uid="{00000000-0005-0000-0000-00004D800000}"/>
    <cellStyle name="표준 5 2 2 5 2" xfId="31345" xr:uid="{00000000-0005-0000-0000-00004E800000}"/>
    <cellStyle name="표준 5 2 2 6" xfId="31346" xr:uid="{00000000-0005-0000-0000-00004F800000}"/>
    <cellStyle name="표준 5 2 2 6 2" xfId="31347" xr:uid="{00000000-0005-0000-0000-000050800000}"/>
    <cellStyle name="표준 5 2 2 7" xfId="31348" xr:uid="{00000000-0005-0000-0000-000051800000}"/>
    <cellStyle name="표준 5 2 3" xfId="31349" xr:uid="{00000000-0005-0000-0000-000052800000}"/>
    <cellStyle name="표준 5 2 3 2" xfId="31350" xr:uid="{00000000-0005-0000-0000-000053800000}"/>
    <cellStyle name="표준 5 2 3 2 2" xfId="31351" xr:uid="{00000000-0005-0000-0000-000054800000}"/>
    <cellStyle name="표준 5 2 3 3" xfId="31352" xr:uid="{00000000-0005-0000-0000-000055800000}"/>
    <cellStyle name="표준 5 2 4" xfId="31353" xr:uid="{00000000-0005-0000-0000-000056800000}"/>
    <cellStyle name="표준 5 2 4 2" xfId="31354" xr:uid="{00000000-0005-0000-0000-000057800000}"/>
    <cellStyle name="표준 5 2 5" xfId="31355" xr:uid="{00000000-0005-0000-0000-000058800000}"/>
    <cellStyle name="표준 5 2 5 2" xfId="31356" xr:uid="{00000000-0005-0000-0000-000059800000}"/>
    <cellStyle name="표준 5 2 6" xfId="31357" xr:uid="{00000000-0005-0000-0000-00005A800000}"/>
    <cellStyle name="표준 5 2 6 2" xfId="31358" xr:uid="{00000000-0005-0000-0000-00005B800000}"/>
    <cellStyle name="표준 5 2 7" xfId="31359" xr:uid="{00000000-0005-0000-0000-00005C800000}"/>
    <cellStyle name="표준 5 2 7 2" xfId="31360" xr:uid="{00000000-0005-0000-0000-00005D800000}"/>
    <cellStyle name="표준 5 2 8" xfId="31361" xr:uid="{00000000-0005-0000-0000-00005E800000}"/>
    <cellStyle name="표준 5 2 8 2" xfId="31362" xr:uid="{00000000-0005-0000-0000-00005F800000}"/>
    <cellStyle name="표준 5 2 8 2 2" xfId="31363" xr:uid="{00000000-0005-0000-0000-000060800000}"/>
    <cellStyle name="표준 5 2 8 2 2 2" xfId="31364" xr:uid="{00000000-0005-0000-0000-000061800000}"/>
    <cellStyle name="표준 5 2 8 2 2 2 2" xfId="31365" xr:uid="{00000000-0005-0000-0000-000062800000}"/>
    <cellStyle name="표준 5 2 8 2 2 3" xfId="31366" xr:uid="{00000000-0005-0000-0000-000063800000}"/>
    <cellStyle name="표준 5 2 8 2 2 3 2" xfId="31367" xr:uid="{00000000-0005-0000-0000-000064800000}"/>
    <cellStyle name="표준 5 2 8 2 2 4" xfId="31368" xr:uid="{00000000-0005-0000-0000-000065800000}"/>
    <cellStyle name="표준 5 2 8 2 3" xfId="31369" xr:uid="{00000000-0005-0000-0000-000066800000}"/>
    <cellStyle name="표준 5 2 8 2 3 2" xfId="31370" xr:uid="{00000000-0005-0000-0000-000067800000}"/>
    <cellStyle name="표준 5 2 8 2 4" xfId="31371" xr:uid="{00000000-0005-0000-0000-000068800000}"/>
    <cellStyle name="표준 5 2 8 3" xfId="31372" xr:uid="{00000000-0005-0000-0000-000069800000}"/>
    <cellStyle name="표준 5 2 8 3 2" xfId="31373" xr:uid="{00000000-0005-0000-0000-00006A800000}"/>
    <cellStyle name="표준 5 2 8 4" xfId="31374" xr:uid="{00000000-0005-0000-0000-00006B800000}"/>
    <cellStyle name="표준 5 2 8 4 2" xfId="31375" xr:uid="{00000000-0005-0000-0000-00006C800000}"/>
    <cellStyle name="표준 5 2 8 5" xfId="31376" xr:uid="{00000000-0005-0000-0000-00006D800000}"/>
    <cellStyle name="표준 5 2 9" xfId="31377" xr:uid="{00000000-0005-0000-0000-00006E800000}"/>
    <cellStyle name="표준 5 2 9 2" xfId="31378" xr:uid="{00000000-0005-0000-0000-00006F800000}"/>
    <cellStyle name="표준 5 2 9 2 2" xfId="31379" xr:uid="{00000000-0005-0000-0000-000070800000}"/>
    <cellStyle name="표준 5 2 9 3" xfId="31380" xr:uid="{00000000-0005-0000-0000-000071800000}"/>
    <cellStyle name="표준 5 2 9 3 2" xfId="31381" xr:uid="{00000000-0005-0000-0000-000072800000}"/>
    <cellStyle name="표준 5 2 9 4" xfId="31382" xr:uid="{00000000-0005-0000-0000-000073800000}"/>
    <cellStyle name="표준 5 20" xfId="31383" xr:uid="{00000000-0005-0000-0000-000074800000}"/>
    <cellStyle name="표준 5 20 2" xfId="31384" xr:uid="{00000000-0005-0000-0000-000075800000}"/>
    <cellStyle name="표준 5 20 2 2" xfId="31385" xr:uid="{00000000-0005-0000-0000-000076800000}"/>
    <cellStyle name="표준 5 20 3" xfId="31386" xr:uid="{00000000-0005-0000-0000-000077800000}"/>
    <cellStyle name="표준 5 20 3 2" xfId="31387" xr:uid="{00000000-0005-0000-0000-000078800000}"/>
    <cellStyle name="표준 5 20 4" xfId="31388" xr:uid="{00000000-0005-0000-0000-000079800000}"/>
    <cellStyle name="표준 5 20 4 2" xfId="31389" xr:uid="{00000000-0005-0000-0000-00007A800000}"/>
    <cellStyle name="표준 5 20 5" xfId="31390" xr:uid="{00000000-0005-0000-0000-00007B800000}"/>
    <cellStyle name="표준 5 20 5 2" xfId="31391" xr:uid="{00000000-0005-0000-0000-00007C800000}"/>
    <cellStyle name="표준 5 20 6" xfId="31392" xr:uid="{00000000-0005-0000-0000-00007D800000}"/>
    <cellStyle name="표준 5 20 6 2" xfId="31393" xr:uid="{00000000-0005-0000-0000-00007E800000}"/>
    <cellStyle name="표준 5 20 7" xfId="31394" xr:uid="{00000000-0005-0000-0000-00007F800000}"/>
    <cellStyle name="표준 5 21" xfId="31395" xr:uid="{00000000-0005-0000-0000-000080800000}"/>
    <cellStyle name="표준 5 21 2" xfId="31396" xr:uid="{00000000-0005-0000-0000-000081800000}"/>
    <cellStyle name="표준 5 21 2 2" xfId="31397" xr:uid="{00000000-0005-0000-0000-000082800000}"/>
    <cellStyle name="표준 5 21 3" xfId="31398" xr:uid="{00000000-0005-0000-0000-000083800000}"/>
    <cellStyle name="표준 5 21 3 2" xfId="31399" xr:uid="{00000000-0005-0000-0000-000084800000}"/>
    <cellStyle name="표준 5 21 4" xfId="31400" xr:uid="{00000000-0005-0000-0000-000085800000}"/>
    <cellStyle name="표준 5 21 4 2" xfId="31401" xr:uid="{00000000-0005-0000-0000-000086800000}"/>
    <cellStyle name="표준 5 21 5" xfId="31402" xr:uid="{00000000-0005-0000-0000-000087800000}"/>
    <cellStyle name="표준 5 21 5 2" xfId="31403" xr:uid="{00000000-0005-0000-0000-000088800000}"/>
    <cellStyle name="표준 5 21 6" xfId="31404" xr:uid="{00000000-0005-0000-0000-000089800000}"/>
    <cellStyle name="표준 5 21 6 2" xfId="31405" xr:uid="{00000000-0005-0000-0000-00008A800000}"/>
    <cellStyle name="표준 5 21 7" xfId="31406" xr:uid="{00000000-0005-0000-0000-00008B800000}"/>
    <cellStyle name="표준 5 22" xfId="31407" xr:uid="{00000000-0005-0000-0000-00008C800000}"/>
    <cellStyle name="표준 5 22 2" xfId="31408" xr:uid="{00000000-0005-0000-0000-00008D800000}"/>
    <cellStyle name="표준 5 22 2 2" xfId="31409" xr:uid="{00000000-0005-0000-0000-00008E800000}"/>
    <cellStyle name="표준 5 22 3" xfId="31410" xr:uid="{00000000-0005-0000-0000-00008F800000}"/>
    <cellStyle name="표준 5 22 3 2" xfId="31411" xr:uid="{00000000-0005-0000-0000-000090800000}"/>
    <cellStyle name="표준 5 22 4" xfId="31412" xr:uid="{00000000-0005-0000-0000-000091800000}"/>
    <cellStyle name="표준 5 22 4 2" xfId="31413" xr:uid="{00000000-0005-0000-0000-000092800000}"/>
    <cellStyle name="표준 5 22 5" xfId="31414" xr:uid="{00000000-0005-0000-0000-000093800000}"/>
    <cellStyle name="표준 5 22 5 2" xfId="31415" xr:uid="{00000000-0005-0000-0000-000094800000}"/>
    <cellStyle name="표준 5 22 6" xfId="31416" xr:uid="{00000000-0005-0000-0000-000095800000}"/>
    <cellStyle name="표준 5 22 6 2" xfId="31417" xr:uid="{00000000-0005-0000-0000-000096800000}"/>
    <cellStyle name="표준 5 22 7" xfId="31418" xr:uid="{00000000-0005-0000-0000-000097800000}"/>
    <cellStyle name="표준 5 23" xfId="31419" xr:uid="{00000000-0005-0000-0000-000098800000}"/>
    <cellStyle name="표준 5 23 2" xfId="31420" xr:uid="{00000000-0005-0000-0000-000099800000}"/>
    <cellStyle name="표준 5 23 2 2" xfId="31421" xr:uid="{00000000-0005-0000-0000-00009A800000}"/>
    <cellStyle name="표준 5 23 3" xfId="31422" xr:uid="{00000000-0005-0000-0000-00009B800000}"/>
    <cellStyle name="표준 5 23 3 2" xfId="31423" xr:uid="{00000000-0005-0000-0000-00009C800000}"/>
    <cellStyle name="표준 5 23 4" xfId="31424" xr:uid="{00000000-0005-0000-0000-00009D800000}"/>
    <cellStyle name="표준 5 23 4 2" xfId="31425" xr:uid="{00000000-0005-0000-0000-00009E800000}"/>
    <cellStyle name="표준 5 23 5" xfId="31426" xr:uid="{00000000-0005-0000-0000-00009F800000}"/>
    <cellStyle name="표준 5 23 5 2" xfId="31427" xr:uid="{00000000-0005-0000-0000-0000A0800000}"/>
    <cellStyle name="표준 5 23 6" xfId="31428" xr:uid="{00000000-0005-0000-0000-0000A1800000}"/>
    <cellStyle name="표준 5 23 6 2" xfId="31429" xr:uid="{00000000-0005-0000-0000-0000A2800000}"/>
    <cellStyle name="표준 5 23 7" xfId="31430" xr:uid="{00000000-0005-0000-0000-0000A3800000}"/>
    <cellStyle name="표준 5 24" xfId="31431" xr:uid="{00000000-0005-0000-0000-0000A4800000}"/>
    <cellStyle name="표준 5 24 2" xfId="31432" xr:uid="{00000000-0005-0000-0000-0000A5800000}"/>
    <cellStyle name="표준 5 24 2 2" xfId="31433" xr:uid="{00000000-0005-0000-0000-0000A6800000}"/>
    <cellStyle name="표준 5 24 3" xfId="31434" xr:uid="{00000000-0005-0000-0000-0000A7800000}"/>
    <cellStyle name="표준 5 24 3 2" xfId="31435" xr:uid="{00000000-0005-0000-0000-0000A8800000}"/>
    <cellStyle name="표준 5 24 4" xfId="31436" xr:uid="{00000000-0005-0000-0000-0000A9800000}"/>
    <cellStyle name="표준 5 24 4 2" xfId="31437" xr:uid="{00000000-0005-0000-0000-0000AA800000}"/>
    <cellStyle name="표준 5 24 5" xfId="31438" xr:uid="{00000000-0005-0000-0000-0000AB800000}"/>
    <cellStyle name="표준 5 24 5 2" xfId="31439" xr:uid="{00000000-0005-0000-0000-0000AC800000}"/>
    <cellStyle name="표준 5 24 6" xfId="31440" xr:uid="{00000000-0005-0000-0000-0000AD800000}"/>
    <cellStyle name="표준 5 24 6 2" xfId="31441" xr:uid="{00000000-0005-0000-0000-0000AE800000}"/>
    <cellStyle name="표준 5 24 7" xfId="31442" xr:uid="{00000000-0005-0000-0000-0000AF800000}"/>
    <cellStyle name="표준 5 25" xfId="31443" xr:uid="{00000000-0005-0000-0000-0000B0800000}"/>
    <cellStyle name="표준 5 25 2" xfId="31444" xr:uid="{00000000-0005-0000-0000-0000B1800000}"/>
    <cellStyle name="표준 5 25 2 2" xfId="31445" xr:uid="{00000000-0005-0000-0000-0000B2800000}"/>
    <cellStyle name="표준 5 25 3" xfId="31446" xr:uid="{00000000-0005-0000-0000-0000B3800000}"/>
    <cellStyle name="표준 5 25 3 2" xfId="31447" xr:uid="{00000000-0005-0000-0000-0000B4800000}"/>
    <cellStyle name="표준 5 25 4" xfId="31448" xr:uid="{00000000-0005-0000-0000-0000B5800000}"/>
    <cellStyle name="표준 5 25 4 2" xfId="31449" xr:uid="{00000000-0005-0000-0000-0000B6800000}"/>
    <cellStyle name="표준 5 25 5" xfId="31450" xr:uid="{00000000-0005-0000-0000-0000B7800000}"/>
    <cellStyle name="표준 5 25 5 2" xfId="31451" xr:uid="{00000000-0005-0000-0000-0000B8800000}"/>
    <cellStyle name="표준 5 25 6" xfId="31452" xr:uid="{00000000-0005-0000-0000-0000B9800000}"/>
    <cellStyle name="표준 5 25 6 2" xfId="31453" xr:uid="{00000000-0005-0000-0000-0000BA800000}"/>
    <cellStyle name="표준 5 25 7" xfId="31454" xr:uid="{00000000-0005-0000-0000-0000BB800000}"/>
    <cellStyle name="표준 5 26" xfId="31455" xr:uid="{00000000-0005-0000-0000-0000BC800000}"/>
    <cellStyle name="표준 5 26 2" xfId="31456" xr:uid="{00000000-0005-0000-0000-0000BD800000}"/>
    <cellStyle name="표준 5 26 2 2" xfId="31457" xr:uid="{00000000-0005-0000-0000-0000BE800000}"/>
    <cellStyle name="표준 5 26 3" xfId="31458" xr:uid="{00000000-0005-0000-0000-0000BF800000}"/>
    <cellStyle name="표준 5 26 3 2" xfId="31459" xr:uid="{00000000-0005-0000-0000-0000C0800000}"/>
    <cellStyle name="표준 5 26 4" xfId="31460" xr:uid="{00000000-0005-0000-0000-0000C1800000}"/>
    <cellStyle name="표준 5 26 4 2" xfId="31461" xr:uid="{00000000-0005-0000-0000-0000C2800000}"/>
    <cellStyle name="표준 5 26 5" xfId="31462" xr:uid="{00000000-0005-0000-0000-0000C3800000}"/>
    <cellStyle name="표준 5 26 5 2" xfId="31463" xr:uid="{00000000-0005-0000-0000-0000C4800000}"/>
    <cellStyle name="표준 5 26 6" xfId="31464" xr:uid="{00000000-0005-0000-0000-0000C5800000}"/>
    <cellStyle name="표준 5 26 6 2" xfId="31465" xr:uid="{00000000-0005-0000-0000-0000C6800000}"/>
    <cellStyle name="표준 5 26 7" xfId="31466" xr:uid="{00000000-0005-0000-0000-0000C7800000}"/>
    <cellStyle name="표준 5 27" xfId="31467" xr:uid="{00000000-0005-0000-0000-0000C8800000}"/>
    <cellStyle name="표준 5 27 2" xfId="31468" xr:uid="{00000000-0005-0000-0000-0000C9800000}"/>
    <cellStyle name="표준 5 27 2 2" xfId="31469" xr:uid="{00000000-0005-0000-0000-0000CA800000}"/>
    <cellStyle name="표준 5 27 3" xfId="31470" xr:uid="{00000000-0005-0000-0000-0000CB800000}"/>
    <cellStyle name="표준 5 27 3 2" xfId="31471" xr:uid="{00000000-0005-0000-0000-0000CC800000}"/>
    <cellStyle name="표준 5 27 4" xfId="31472" xr:uid="{00000000-0005-0000-0000-0000CD800000}"/>
    <cellStyle name="표준 5 27 4 2" xfId="31473" xr:uid="{00000000-0005-0000-0000-0000CE800000}"/>
    <cellStyle name="표준 5 27 5" xfId="31474" xr:uid="{00000000-0005-0000-0000-0000CF800000}"/>
    <cellStyle name="표준 5 27 5 2" xfId="31475" xr:uid="{00000000-0005-0000-0000-0000D0800000}"/>
    <cellStyle name="표준 5 27 6" xfId="31476" xr:uid="{00000000-0005-0000-0000-0000D1800000}"/>
    <cellStyle name="표준 5 27 6 2" xfId="31477" xr:uid="{00000000-0005-0000-0000-0000D2800000}"/>
    <cellStyle name="표준 5 27 7" xfId="31478" xr:uid="{00000000-0005-0000-0000-0000D3800000}"/>
    <cellStyle name="표준 5 28" xfId="31479" xr:uid="{00000000-0005-0000-0000-0000D4800000}"/>
    <cellStyle name="표준 5 28 2" xfId="31480" xr:uid="{00000000-0005-0000-0000-0000D5800000}"/>
    <cellStyle name="표준 5 28 2 2" xfId="31481" xr:uid="{00000000-0005-0000-0000-0000D6800000}"/>
    <cellStyle name="표준 5 28 3" xfId="31482" xr:uid="{00000000-0005-0000-0000-0000D7800000}"/>
    <cellStyle name="표준 5 28 3 2" xfId="31483" xr:uid="{00000000-0005-0000-0000-0000D8800000}"/>
    <cellStyle name="표준 5 28 4" xfId="31484" xr:uid="{00000000-0005-0000-0000-0000D9800000}"/>
    <cellStyle name="표준 5 28 4 2" xfId="31485" xr:uid="{00000000-0005-0000-0000-0000DA800000}"/>
    <cellStyle name="표준 5 28 5" xfId="31486" xr:uid="{00000000-0005-0000-0000-0000DB800000}"/>
    <cellStyle name="표준 5 28 5 2" xfId="31487" xr:uid="{00000000-0005-0000-0000-0000DC800000}"/>
    <cellStyle name="표준 5 28 6" xfId="31488" xr:uid="{00000000-0005-0000-0000-0000DD800000}"/>
    <cellStyle name="표준 5 28 6 2" xfId="31489" xr:uid="{00000000-0005-0000-0000-0000DE800000}"/>
    <cellStyle name="표준 5 28 7" xfId="31490" xr:uid="{00000000-0005-0000-0000-0000DF800000}"/>
    <cellStyle name="표준 5 29" xfId="31491" xr:uid="{00000000-0005-0000-0000-0000E0800000}"/>
    <cellStyle name="표준 5 29 2" xfId="31492" xr:uid="{00000000-0005-0000-0000-0000E1800000}"/>
    <cellStyle name="표준 5 29 2 2" xfId="31493" xr:uid="{00000000-0005-0000-0000-0000E2800000}"/>
    <cellStyle name="표준 5 29 3" xfId="31494" xr:uid="{00000000-0005-0000-0000-0000E3800000}"/>
    <cellStyle name="표준 5 29 3 2" xfId="31495" xr:uid="{00000000-0005-0000-0000-0000E4800000}"/>
    <cellStyle name="표준 5 29 4" xfId="31496" xr:uid="{00000000-0005-0000-0000-0000E5800000}"/>
    <cellStyle name="표준 5 29 4 2" xfId="31497" xr:uid="{00000000-0005-0000-0000-0000E6800000}"/>
    <cellStyle name="표준 5 29 5" xfId="31498" xr:uid="{00000000-0005-0000-0000-0000E7800000}"/>
    <cellStyle name="표준 5 29 5 2" xfId="31499" xr:uid="{00000000-0005-0000-0000-0000E8800000}"/>
    <cellStyle name="표준 5 29 6" xfId="31500" xr:uid="{00000000-0005-0000-0000-0000E9800000}"/>
    <cellStyle name="표준 5 29 6 2" xfId="31501" xr:uid="{00000000-0005-0000-0000-0000EA800000}"/>
    <cellStyle name="표준 5 29 7" xfId="31502" xr:uid="{00000000-0005-0000-0000-0000EB800000}"/>
    <cellStyle name="표준 5 3" xfId="31503" xr:uid="{00000000-0005-0000-0000-0000EC800000}"/>
    <cellStyle name="표준 5 3 10" xfId="31504" xr:uid="{00000000-0005-0000-0000-0000ED800000}"/>
    <cellStyle name="표준 5 3 11" xfId="31505" xr:uid="{00000000-0005-0000-0000-0000EE800000}"/>
    <cellStyle name="표준 5 3 2" xfId="31506" xr:uid="{00000000-0005-0000-0000-0000EF800000}"/>
    <cellStyle name="표준 5 3 2 2" xfId="31507" xr:uid="{00000000-0005-0000-0000-0000F0800000}"/>
    <cellStyle name="표준 5 3 2 2 2" xfId="31508" xr:uid="{00000000-0005-0000-0000-0000F1800000}"/>
    <cellStyle name="표준 5 3 2 2 2 2" xfId="31509" xr:uid="{00000000-0005-0000-0000-0000F2800000}"/>
    <cellStyle name="표준 5 3 2 2 2 2 2" xfId="31510" xr:uid="{00000000-0005-0000-0000-0000F3800000}"/>
    <cellStyle name="표준 5 3 2 2 2 2 2 2" xfId="31511" xr:uid="{00000000-0005-0000-0000-0000F4800000}"/>
    <cellStyle name="표준 5 3 2 2 2 2 2 2 2" xfId="31512" xr:uid="{00000000-0005-0000-0000-0000F5800000}"/>
    <cellStyle name="표준 5 3 2 2 2 2 2 3" xfId="31513" xr:uid="{00000000-0005-0000-0000-0000F6800000}"/>
    <cellStyle name="표준 5 3 2 2 2 2 2 3 2" xfId="31514" xr:uid="{00000000-0005-0000-0000-0000F7800000}"/>
    <cellStyle name="표준 5 3 2 2 2 2 2 4" xfId="31515" xr:uid="{00000000-0005-0000-0000-0000F8800000}"/>
    <cellStyle name="표준 5 3 2 2 2 2 3" xfId="31516" xr:uid="{00000000-0005-0000-0000-0000F9800000}"/>
    <cellStyle name="표준 5 3 2 2 2 2 3 2" xfId="31517" xr:uid="{00000000-0005-0000-0000-0000FA800000}"/>
    <cellStyle name="표준 5 3 2 2 2 2 4" xfId="31518" xr:uid="{00000000-0005-0000-0000-0000FB800000}"/>
    <cellStyle name="표준 5 3 2 2 2 3" xfId="31519" xr:uid="{00000000-0005-0000-0000-0000FC800000}"/>
    <cellStyle name="표준 5 3 2 2 2 3 2" xfId="31520" xr:uid="{00000000-0005-0000-0000-0000FD800000}"/>
    <cellStyle name="표준 5 3 2 2 2 4" xfId="31521" xr:uid="{00000000-0005-0000-0000-0000FE800000}"/>
    <cellStyle name="표준 5 3 2 2 2 4 2" xfId="31522" xr:uid="{00000000-0005-0000-0000-0000FF800000}"/>
    <cellStyle name="표준 5 3 2 2 2 5" xfId="31523" xr:uid="{00000000-0005-0000-0000-000000810000}"/>
    <cellStyle name="표준 5 3 2 2 3" xfId="31524" xr:uid="{00000000-0005-0000-0000-000001810000}"/>
    <cellStyle name="표준 5 3 2 2 3 2" xfId="31525" xr:uid="{00000000-0005-0000-0000-000002810000}"/>
    <cellStyle name="표준 5 3 2 2 3 2 2" xfId="31526" xr:uid="{00000000-0005-0000-0000-000003810000}"/>
    <cellStyle name="표준 5 3 2 2 3 3" xfId="31527" xr:uid="{00000000-0005-0000-0000-000004810000}"/>
    <cellStyle name="표준 5 3 2 2 3 3 2" xfId="31528" xr:uid="{00000000-0005-0000-0000-000005810000}"/>
    <cellStyle name="표준 5 3 2 2 3 4" xfId="31529" xr:uid="{00000000-0005-0000-0000-000006810000}"/>
    <cellStyle name="표준 5 3 2 2 4" xfId="31530" xr:uid="{00000000-0005-0000-0000-000007810000}"/>
    <cellStyle name="표준 5 3 2 2 4 2" xfId="31531" xr:uid="{00000000-0005-0000-0000-000008810000}"/>
    <cellStyle name="표준 5 3 2 2 5" xfId="31532" xr:uid="{00000000-0005-0000-0000-000009810000}"/>
    <cellStyle name="표준 5 3 2 3" xfId="31533" xr:uid="{00000000-0005-0000-0000-00000A810000}"/>
    <cellStyle name="표준 5 3 2 3 2" xfId="31534" xr:uid="{00000000-0005-0000-0000-00000B810000}"/>
    <cellStyle name="표준 5 3 2 3 2 2" xfId="31535" xr:uid="{00000000-0005-0000-0000-00000C810000}"/>
    <cellStyle name="표준 5 3 2 3 2 2 2" xfId="31536" xr:uid="{00000000-0005-0000-0000-00000D810000}"/>
    <cellStyle name="표준 5 3 2 3 2 3" xfId="31537" xr:uid="{00000000-0005-0000-0000-00000E810000}"/>
    <cellStyle name="표준 5 3 2 3 2 3 2" xfId="31538" xr:uid="{00000000-0005-0000-0000-00000F810000}"/>
    <cellStyle name="표준 5 3 2 3 2 4" xfId="31539" xr:uid="{00000000-0005-0000-0000-000010810000}"/>
    <cellStyle name="표준 5 3 2 3 3" xfId="31540" xr:uid="{00000000-0005-0000-0000-000011810000}"/>
    <cellStyle name="표준 5 3 2 3 3 2" xfId="31541" xr:uid="{00000000-0005-0000-0000-000012810000}"/>
    <cellStyle name="표준 5 3 2 3 4" xfId="31542" xr:uid="{00000000-0005-0000-0000-000013810000}"/>
    <cellStyle name="표준 5 3 2 4" xfId="31543" xr:uid="{00000000-0005-0000-0000-000014810000}"/>
    <cellStyle name="표준 5 3 2 4 2" xfId="31544" xr:uid="{00000000-0005-0000-0000-000015810000}"/>
    <cellStyle name="표준 5 3 2 5" xfId="31545" xr:uid="{00000000-0005-0000-0000-000016810000}"/>
    <cellStyle name="표준 5 3 2 5 2" xfId="31546" xr:uid="{00000000-0005-0000-0000-000017810000}"/>
    <cellStyle name="표준 5 3 2 6" xfId="31547" xr:uid="{00000000-0005-0000-0000-000018810000}"/>
    <cellStyle name="표준 5 3 2 6 2" xfId="31548" xr:uid="{00000000-0005-0000-0000-000019810000}"/>
    <cellStyle name="표준 5 3 2 7" xfId="31549" xr:uid="{00000000-0005-0000-0000-00001A810000}"/>
    <cellStyle name="표준 5 3 3" xfId="31550" xr:uid="{00000000-0005-0000-0000-00001B810000}"/>
    <cellStyle name="표준 5 3 3 2" xfId="31551" xr:uid="{00000000-0005-0000-0000-00001C810000}"/>
    <cellStyle name="표준 5 3 3 3" xfId="31552" xr:uid="{00000000-0005-0000-0000-00001D810000}"/>
    <cellStyle name="표준 5 3 4" xfId="31553" xr:uid="{00000000-0005-0000-0000-00001E810000}"/>
    <cellStyle name="표준 5 3 4 2" xfId="31554" xr:uid="{00000000-0005-0000-0000-00001F810000}"/>
    <cellStyle name="표준 5 3 5" xfId="31555" xr:uid="{00000000-0005-0000-0000-000020810000}"/>
    <cellStyle name="표준 5 3 5 2" xfId="31556" xr:uid="{00000000-0005-0000-0000-000021810000}"/>
    <cellStyle name="표준 5 3 5 2 2" xfId="31557" xr:uid="{00000000-0005-0000-0000-000022810000}"/>
    <cellStyle name="표준 5 3 5 2 2 2" xfId="31558" xr:uid="{00000000-0005-0000-0000-000023810000}"/>
    <cellStyle name="표준 5 3 5 2 2 2 2" xfId="31559" xr:uid="{00000000-0005-0000-0000-000024810000}"/>
    <cellStyle name="표준 5 3 5 2 2 3" xfId="31560" xr:uid="{00000000-0005-0000-0000-000025810000}"/>
    <cellStyle name="표준 5 3 5 2 2 3 2" xfId="31561" xr:uid="{00000000-0005-0000-0000-000026810000}"/>
    <cellStyle name="표준 5 3 5 2 2 4" xfId="31562" xr:uid="{00000000-0005-0000-0000-000027810000}"/>
    <cellStyle name="표준 5 3 5 2 3" xfId="31563" xr:uid="{00000000-0005-0000-0000-000028810000}"/>
    <cellStyle name="표준 5 3 5 2 3 2" xfId="31564" xr:uid="{00000000-0005-0000-0000-000029810000}"/>
    <cellStyle name="표준 5 3 5 2 4" xfId="31565" xr:uid="{00000000-0005-0000-0000-00002A810000}"/>
    <cellStyle name="표준 5 3 5 3" xfId="31566" xr:uid="{00000000-0005-0000-0000-00002B810000}"/>
    <cellStyle name="표준 5 3 5 3 2" xfId="31567" xr:uid="{00000000-0005-0000-0000-00002C810000}"/>
    <cellStyle name="표준 5 3 5 4" xfId="31568" xr:uid="{00000000-0005-0000-0000-00002D810000}"/>
    <cellStyle name="표준 5 3 5 4 2" xfId="31569" xr:uid="{00000000-0005-0000-0000-00002E810000}"/>
    <cellStyle name="표준 5 3 5 5" xfId="31570" xr:uid="{00000000-0005-0000-0000-00002F810000}"/>
    <cellStyle name="표준 5 3 6" xfId="31571" xr:uid="{00000000-0005-0000-0000-000030810000}"/>
    <cellStyle name="표준 5 3 6 2" xfId="31572" xr:uid="{00000000-0005-0000-0000-000031810000}"/>
    <cellStyle name="표준 5 3 6 2 2" xfId="31573" xr:uid="{00000000-0005-0000-0000-000032810000}"/>
    <cellStyle name="표준 5 3 6 3" xfId="31574" xr:uid="{00000000-0005-0000-0000-000033810000}"/>
    <cellStyle name="표준 5 3 6 3 2" xfId="31575" xr:uid="{00000000-0005-0000-0000-000034810000}"/>
    <cellStyle name="표준 5 3 6 4" xfId="31576" xr:uid="{00000000-0005-0000-0000-000035810000}"/>
    <cellStyle name="표준 5 3 7" xfId="31577" xr:uid="{00000000-0005-0000-0000-000036810000}"/>
    <cellStyle name="표준 5 3 7 2" xfId="31578" xr:uid="{00000000-0005-0000-0000-000037810000}"/>
    <cellStyle name="표준 5 3 8" xfId="31579" xr:uid="{00000000-0005-0000-0000-000038810000}"/>
    <cellStyle name="표준 5 3 8 2" xfId="31580" xr:uid="{00000000-0005-0000-0000-000039810000}"/>
    <cellStyle name="표준 5 3 9" xfId="31581" xr:uid="{00000000-0005-0000-0000-00003A810000}"/>
    <cellStyle name="표준 5 3 9 2" xfId="31582" xr:uid="{00000000-0005-0000-0000-00003B810000}"/>
    <cellStyle name="표준 5 30" xfId="31583" xr:uid="{00000000-0005-0000-0000-00003C810000}"/>
    <cellStyle name="표준 5 30 2" xfId="31584" xr:uid="{00000000-0005-0000-0000-00003D810000}"/>
    <cellStyle name="표준 5 30 2 2" xfId="31585" xr:uid="{00000000-0005-0000-0000-00003E810000}"/>
    <cellStyle name="표준 5 30 3" xfId="31586" xr:uid="{00000000-0005-0000-0000-00003F810000}"/>
    <cellStyle name="표준 5 30 3 2" xfId="31587" xr:uid="{00000000-0005-0000-0000-000040810000}"/>
    <cellStyle name="표준 5 30 4" xfId="31588" xr:uid="{00000000-0005-0000-0000-000041810000}"/>
    <cellStyle name="표준 5 30 4 2" xfId="31589" xr:uid="{00000000-0005-0000-0000-000042810000}"/>
    <cellStyle name="표준 5 30 5" xfId="31590" xr:uid="{00000000-0005-0000-0000-000043810000}"/>
    <cellStyle name="표준 5 30 5 2" xfId="31591" xr:uid="{00000000-0005-0000-0000-000044810000}"/>
    <cellStyle name="표준 5 30 6" xfId="31592" xr:uid="{00000000-0005-0000-0000-000045810000}"/>
    <cellStyle name="표준 5 30 6 2" xfId="31593" xr:uid="{00000000-0005-0000-0000-000046810000}"/>
    <cellStyle name="표준 5 30 7" xfId="31594" xr:uid="{00000000-0005-0000-0000-000047810000}"/>
    <cellStyle name="표준 5 31" xfId="31595" xr:uid="{00000000-0005-0000-0000-000048810000}"/>
    <cellStyle name="표준 5 31 2" xfId="31596" xr:uid="{00000000-0005-0000-0000-000049810000}"/>
    <cellStyle name="표준 5 31 2 2" xfId="31597" xr:uid="{00000000-0005-0000-0000-00004A810000}"/>
    <cellStyle name="표준 5 31 3" xfId="31598" xr:uid="{00000000-0005-0000-0000-00004B810000}"/>
    <cellStyle name="표준 5 31 3 2" xfId="31599" xr:uid="{00000000-0005-0000-0000-00004C810000}"/>
    <cellStyle name="표준 5 31 4" xfId="31600" xr:uid="{00000000-0005-0000-0000-00004D810000}"/>
    <cellStyle name="표준 5 31 4 2" xfId="31601" xr:uid="{00000000-0005-0000-0000-00004E810000}"/>
    <cellStyle name="표준 5 31 5" xfId="31602" xr:uid="{00000000-0005-0000-0000-00004F810000}"/>
    <cellStyle name="표준 5 31 5 2" xfId="31603" xr:uid="{00000000-0005-0000-0000-000050810000}"/>
    <cellStyle name="표준 5 31 6" xfId="31604" xr:uid="{00000000-0005-0000-0000-000051810000}"/>
    <cellStyle name="표준 5 31 6 2" xfId="31605" xr:uid="{00000000-0005-0000-0000-000052810000}"/>
    <cellStyle name="표준 5 31 7" xfId="31606" xr:uid="{00000000-0005-0000-0000-000053810000}"/>
    <cellStyle name="표준 5 32" xfId="31607" xr:uid="{00000000-0005-0000-0000-000054810000}"/>
    <cellStyle name="표준 5 32 2" xfId="31608" xr:uid="{00000000-0005-0000-0000-000055810000}"/>
    <cellStyle name="표준 5 32 2 2" xfId="31609" xr:uid="{00000000-0005-0000-0000-000056810000}"/>
    <cellStyle name="표준 5 32 3" xfId="31610" xr:uid="{00000000-0005-0000-0000-000057810000}"/>
    <cellStyle name="표준 5 32 3 2" xfId="31611" xr:uid="{00000000-0005-0000-0000-000058810000}"/>
    <cellStyle name="표준 5 32 4" xfId="31612" xr:uid="{00000000-0005-0000-0000-000059810000}"/>
    <cellStyle name="표준 5 32 4 2" xfId="31613" xr:uid="{00000000-0005-0000-0000-00005A810000}"/>
    <cellStyle name="표준 5 32 5" xfId="31614" xr:uid="{00000000-0005-0000-0000-00005B810000}"/>
    <cellStyle name="표준 5 32 5 2" xfId="31615" xr:uid="{00000000-0005-0000-0000-00005C810000}"/>
    <cellStyle name="표준 5 32 6" xfId="31616" xr:uid="{00000000-0005-0000-0000-00005D810000}"/>
    <cellStyle name="표준 5 32 6 2" xfId="31617" xr:uid="{00000000-0005-0000-0000-00005E810000}"/>
    <cellStyle name="표준 5 32 7" xfId="31618" xr:uid="{00000000-0005-0000-0000-00005F810000}"/>
    <cellStyle name="표준 5 33" xfId="31619" xr:uid="{00000000-0005-0000-0000-000060810000}"/>
    <cellStyle name="표준 5 33 2" xfId="31620" xr:uid="{00000000-0005-0000-0000-000061810000}"/>
    <cellStyle name="표준 5 33 2 2" xfId="31621" xr:uid="{00000000-0005-0000-0000-000062810000}"/>
    <cellStyle name="표준 5 33 3" xfId="31622" xr:uid="{00000000-0005-0000-0000-000063810000}"/>
    <cellStyle name="표준 5 33 3 2" xfId="31623" xr:uid="{00000000-0005-0000-0000-000064810000}"/>
    <cellStyle name="표준 5 33 4" xfId="31624" xr:uid="{00000000-0005-0000-0000-000065810000}"/>
    <cellStyle name="표준 5 33 4 2" xfId="31625" xr:uid="{00000000-0005-0000-0000-000066810000}"/>
    <cellStyle name="표준 5 33 5" xfId="31626" xr:uid="{00000000-0005-0000-0000-000067810000}"/>
    <cellStyle name="표준 5 33 5 2" xfId="31627" xr:uid="{00000000-0005-0000-0000-000068810000}"/>
    <cellStyle name="표준 5 33 6" xfId="31628" xr:uid="{00000000-0005-0000-0000-000069810000}"/>
    <cellStyle name="표준 5 33 6 2" xfId="31629" xr:uid="{00000000-0005-0000-0000-00006A810000}"/>
    <cellStyle name="표준 5 33 7" xfId="31630" xr:uid="{00000000-0005-0000-0000-00006B810000}"/>
    <cellStyle name="표준 5 34" xfId="31631" xr:uid="{00000000-0005-0000-0000-00006C810000}"/>
    <cellStyle name="표준 5 34 2" xfId="31632" xr:uid="{00000000-0005-0000-0000-00006D810000}"/>
    <cellStyle name="표준 5 34 2 2" xfId="31633" xr:uid="{00000000-0005-0000-0000-00006E810000}"/>
    <cellStyle name="표준 5 34 3" xfId="31634" xr:uid="{00000000-0005-0000-0000-00006F810000}"/>
    <cellStyle name="표준 5 34 3 2" xfId="31635" xr:uid="{00000000-0005-0000-0000-000070810000}"/>
    <cellStyle name="표준 5 34 4" xfId="31636" xr:uid="{00000000-0005-0000-0000-000071810000}"/>
    <cellStyle name="표준 5 34 4 2" xfId="31637" xr:uid="{00000000-0005-0000-0000-000072810000}"/>
    <cellStyle name="표준 5 34 5" xfId="31638" xr:uid="{00000000-0005-0000-0000-000073810000}"/>
    <cellStyle name="표준 5 34 5 2" xfId="31639" xr:uid="{00000000-0005-0000-0000-000074810000}"/>
    <cellStyle name="표준 5 34 6" xfId="31640" xr:uid="{00000000-0005-0000-0000-000075810000}"/>
    <cellStyle name="표준 5 34 6 2" xfId="31641" xr:uid="{00000000-0005-0000-0000-000076810000}"/>
    <cellStyle name="표준 5 34 7" xfId="31642" xr:uid="{00000000-0005-0000-0000-000077810000}"/>
    <cellStyle name="표준 5 35" xfId="31643" xr:uid="{00000000-0005-0000-0000-000078810000}"/>
    <cellStyle name="표준 5 35 2" xfId="31644" xr:uid="{00000000-0005-0000-0000-000079810000}"/>
    <cellStyle name="표준 5 35 2 2" xfId="31645" xr:uid="{00000000-0005-0000-0000-00007A810000}"/>
    <cellStyle name="표준 5 35 3" xfId="31646" xr:uid="{00000000-0005-0000-0000-00007B810000}"/>
    <cellStyle name="표준 5 35 3 2" xfId="31647" xr:uid="{00000000-0005-0000-0000-00007C810000}"/>
    <cellStyle name="표준 5 35 4" xfId="31648" xr:uid="{00000000-0005-0000-0000-00007D810000}"/>
    <cellStyle name="표준 5 35 4 2" xfId="31649" xr:uid="{00000000-0005-0000-0000-00007E810000}"/>
    <cellStyle name="표준 5 35 5" xfId="31650" xr:uid="{00000000-0005-0000-0000-00007F810000}"/>
    <cellStyle name="표준 5 35 5 2" xfId="31651" xr:uid="{00000000-0005-0000-0000-000080810000}"/>
    <cellStyle name="표준 5 35 6" xfId="31652" xr:uid="{00000000-0005-0000-0000-000081810000}"/>
    <cellStyle name="표준 5 35 6 2" xfId="31653" xr:uid="{00000000-0005-0000-0000-000082810000}"/>
    <cellStyle name="표준 5 35 7" xfId="31654" xr:uid="{00000000-0005-0000-0000-000083810000}"/>
    <cellStyle name="표준 5 36" xfId="31655" xr:uid="{00000000-0005-0000-0000-000084810000}"/>
    <cellStyle name="표준 5 36 2" xfId="31656" xr:uid="{00000000-0005-0000-0000-000085810000}"/>
    <cellStyle name="표준 5 36 2 2" xfId="31657" xr:uid="{00000000-0005-0000-0000-000086810000}"/>
    <cellStyle name="표준 5 36 3" xfId="31658" xr:uid="{00000000-0005-0000-0000-000087810000}"/>
    <cellStyle name="표준 5 36 3 2" xfId="31659" xr:uid="{00000000-0005-0000-0000-000088810000}"/>
    <cellStyle name="표준 5 36 4" xfId="31660" xr:uid="{00000000-0005-0000-0000-000089810000}"/>
    <cellStyle name="표준 5 36 4 2" xfId="31661" xr:uid="{00000000-0005-0000-0000-00008A810000}"/>
    <cellStyle name="표준 5 36 5" xfId="31662" xr:uid="{00000000-0005-0000-0000-00008B810000}"/>
    <cellStyle name="표준 5 36 5 2" xfId="31663" xr:uid="{00000000-0005-0000-0000-00008C810000}"/>
    <cellStyle name="표준 5 36 6" xfId="31664" xr:uid="{00000000-0005-0000-0000-00008D810000}"/>
    <cellStyle name="표준 5 36 6 2" xfId="31665" xr:uid="{00000000-0005-0000-0000-00008E810000}"/>
    <cellStyle name="표준 5 36 7" xfId="31666" xr:uid="{00000000-0005-0000-0000-00008F810000}"/>
    <cellStyle name="표준 5 37" xfId="31667" xr:uid="{00000000-0005-0000-0000-000090810000}"/>
    <cellStyle name="표준 5 37 2" xfId="31668" xr:uid="{00000000-0005-0000-0000-000091810000}"/>
    <cellStyle name="표준 5 37 2 2" xfId="31669" xr:uid="{00000000-0005-0000-0000-000092810000}"/>
    <cellStyle name="표준 5 37 3" xfId="31670" xr:uid="{00000000-0005-0000-0000-000093810000}"/>
    <cellStyle name="표준 5 37 3 2" xfId="31671" xr:uid="{00000000-0005-0000-0000-000094810000}"/>
    <cellStyle name="표준 5 37 4" xfId="31672" xr:uid="{00000000-0005-0000-0000-000095810000}"/>
    <cellStyle name="표준 5 37 4 2" xfId="31673" xr:uid="{00000000-0005-0000-0000-000096810000}"/>
    <cellStyle name="표준 5 37 5" xfId="31674" xr:uid="{00000000-0005-0000-0000-000097810000}"/>
    <cellStyle name="표준 5 37 5 2" xfId="31675" xr:uid="{00000000-0005-0000-0000-000098810000}"/>
    <cellStyle name="표준 5 37 6" xfId="31676" xr:uid="{00000000-0005-0000-0000-000099810000}"/>
    <cellStyle name="표준 5 37 6 2" xfId="31677" xr:uid="{00000000-0005-0000-0000-00009A810000}"/>
    <cellStyle name="표준 5 37 7" xfId="31678" xr:uid="{00000000-0005-0000-0000-00009B810000}"/>
    <cellStyle name="표준 5 38" xfId="31679" xr:uid="{00000000-0005-0000-0000-00009C810000}"/>
    <cellStyle name="표준 5 38 2" xfId="31680" xr:uid="{00000000-0005-0000-0000-00009D810000}"/>
    <cellStyle name="표준 5 38 2 2" xfId="31681" xr:uid="{00000000-0005-0000-0000-00009E810000}"/>
    <cellStyle name="표준 5 38 3" xfId="31682" xr:uid="{00000000-0005-0000-0000-00009F810000}"/>
    <cellStyle name="표준 5 38 3 2" xfId="31683" xr:uid="{00000000-0005-0000-0000-0000A0810000}"/>
    <cellStyle name="표준 5 38 4" xfId="31684" xr:uid="{00000000-0005-0000-0000-0000A1810000}"/>
    <cellStyle name="표준 5 38 4 2" xfId="31685" xr:uid="{00000000-0005-0000-0000-0000A2810000}"/>
    <cellStyle name="표준 5 38 5" xfId="31686" xr:uid="{00000000-0005-0000-0000-0000A3810000}"/>
    <cellStyle name="표준 5 38 5 2" xfId="31687" xr:uid="{00000000-0005-0000-0000-0000A4810000}"/>
    <cellStyle name="표준 5 38 6" xfId="31688" xr:uid="{00000000-0005-0000-0000-0000A5810000}"/>
    <cellStyle name="표준 5 38 6 2" xfId="31689" xr:uid="{00000000-0005-0000-0000-0000A6810000}"/>
    <cellStyle name="표준 5 38 7" xfId="31690" xr:uid="{00000000-0005-0000-0000-0000A7810000}"/>
    <cellStyle name="표준 5 39" xfId="31691" xr:uid="{00000000-0005-0000-0000-0000A8810000}"/>
    <cellStyle name="표준 5 39 2" xfId="31692" xr:uid="{00000000-0005-0000-0000-0000A9810000}"/>
    <cellStyle name="표준 5 39 2 2" xfId="31693" xr:uid="{00000000-0005-0000-0000-0000AA810000}"/>
    <cellStyle name="표준 5 39 3" xfId="31694" xr:uid="{00000000-0005-0000-0000-0000AB810000}"/>
    <cellStyle name="표준 5 39 3 2" xfId="31695" xr:uid="{00000000-0005-0000-0000-0000AC810000}"/>
    <cellStyle name="표준 5 39 4" xfId="31696" xr:uid="{00000000-0005-0000-0000-0000AD810000}"/>
    <cellStyle name="표준 5 39 4 2" xfId="31697" xr:uid="{00000000-0005-0000-0000-0000AE810000}"/>
    <cellStyle name="표준 5 39 5" xfId="31698" xr:uid="{00000000-0005-0000-0000-0000AF810000}"/>
    <cellStyle name="표준 5 39 5 2" xfId="31699" xr:uid="{00000000-0005-0000-0000-0000B0810000}"/>
    <cellStyle name="표준 5 39 6" xfId="31700" xr:uid="{00000000-0005-0000-0000-0000B1810000}"/>
    <cellStyle name="표준 5 39 6 2" xfId="31701" xr:uid="{00000000-0005-0000-0000-0000B2810000}"/>
    <cellStyle name="표준 5 39 7" xfId="31702" xr:uid="{00000000-0005-0000-0000-0000B3810000}"/>
    <cellStyle name="표준 5 4" xfId="31703" xr:uid="{00000000-0005-0000-0000-0000B4810000}"/>
    <cellStyle name="표준 5 4 10" xfId="31704" xr:uid="{00000000-0005-0000-0000-0000B5810000}"/>
    <cellStyle name="표준 5 4 2" xfId="31705" xr:uid="{00000000-0005-0000-0000-0000B6810000}"/>
    <cellStyle name="표준 5 4 2 2" xfId="31706" xr:uid="{00000000-0005-0000-0000-0000B7810000}"/>
    <cellStyle name="표준 5 4 2 2 2" xfId="31707" xr:uid="{00000000-0005-0000-0000-0000B8810000}"/>
    <cellStyle name="표준 5 4 2 2 2 2" xfId="31708" xr:uid="{00000000-0005-0000-0000-0000B9810000}"/>
    <cellStyle name="표준 5 4 2 2 2 2 2" xfId="31709" xr:uid="{00000000-0005-0000-0000-0000BA810000}"/>
    <cellStyle name="표준 5 4 2 2 2 2 2 2" xfId="31710" xr:uid="{00000000-0005-0000-0000-0000BB810000}"/>
    <cellStyle name="표준 5 4 2 2 2 2 2 2 2" xfId="31711" xr:uid="{00000000-0005-0000-0000-0000BC810000}"/>
    <cellStyle name="표준 5 4 2 2 2 2 2 3" xfId="31712" xr:uid="{00000000-0005-0000-0000-0000BD810000}"/>
    <cellStyle name="표준 5 4 2 2 2 2 2 3 2" xfId="31713" xr:uid="{00000000-0005-0000-0000-0000BE810000}"/>
    <cellStyle name="표준 5 4 2 2 2 2 2 4" xfId="31714" xr:uid="{00000000-0005-0000-0000-0000BF810000}"/>
    <cellStyle name="표준 5 4 2 2 2 2 3" xfId="31715" xr:uid="{00000000-0005-0000-0000-0000C0810000}"/>
    <cellStyle name="표준 5 4 2 2 2 2 3 2" xfId="31716" xr:uid="{00000000-0005-0000-0000-0000C1810000}"/>
    <cellStyle name="표준 5 4 2 2 2 2 4" xfId="31717" xr:uid="{00000000-0005-0000-0000-0000C2810000}"/>
    <cellStyle name="표준 5 4 2 2 2 3" xfId="31718" xr:uid="{00000000-0005-0000-0000-0000C3810000}"/>
    <cellStyle name="표준 5 4 2 2 2 3 2" xfId="31719" xr:uid="{00000000-0005-0000-0000-0000C4810000}"/>
    <cellStyle name="표준 5 4 2 2 2 4" xfId="31720" xr:uid="{00000000-0005-0000-0000-0000C5810000}"/>
    <cellStyle name="표준 5 4 2 2 2 4 2" xfId="31721" xr:uid="{00000000-0005-0000-0000-0000C6810000}"/>
    <cellStyle name="표준 5 4 2 2 2 5" xfId="31722" xr:uid="{00000000-0005-0000-0000-0000C7810000}"/>
    <cellStyle name="표준 5 4 2 2 3" xfId="31723" xr:uid="{00000000-0005-0000-0000-0000C8810000}"/>
    <cellStyle name="표준 5 4 2 2 3 2" xfId="31724" xr:uid="{00000000-0005-0000-0000-0000C9810000}"/>
    <cellStyle name="표준 5 4 2 2 3 2 2" xfId="31725" xr:uid="{00000000-0005-0000-0000-0000CA810000}"/>
    <cellStyle name="표준 5 4 2 2 3 3" xfId="31726" xr:uid="{00000000-0005-0000-0000-0000CB810000}"/>
    <cellStyle name="표준 5 4 2 2 3 3 2" xfId="31727" xr:uid="{00000000-0005-0000-0000-0000CC810000}"/>
    <cellStyle name="표준 5 4 2 2 3 4" xfId="31728" xr:uid="{00000000-0005-0000-0000-0000CD810000}"/>
    <cellStyle name="표준 5 4 2 2 4" xfId="31729" xr:uid="{00000000-0005-0000-0000-0000CE810000}"/>
    <cellStyle name="표준 5 4 2 2 4 2" xfId="31730" xr:uid="{00000000-0005-0000-0000-0000CF810000}"/>
    <cellStyle name="표준 5 4 2 2 5" xfId="31731" xr:uid="{00000000-0005-0000-0000-0000D0810000}"/>
    <cellStyle name="표준 5 4 2 3" xfId="31732" xr:uid="{00000000-0005-0000-0000-0000D1810000}"/>
    <cellStyle name="표준 5 4 2 3 2" xfId="31733" xr:uid="{00000000-0005-0000-0000-0000D2810000}"/>
    <cellStyle name="표준 5 4 2 3 2 2" xfId="31734" xr:uid="{00000000-0005-0000-0000-0000D3810000}"/>
    <cellStyle name="표준 5 4 2 3 2 2 2" xfId="31735" xr:uid="{00000000-0005-0000-0000-0000D4810000}"/>
    <cellStyle name="표준 5 4 2 3 2 3" xfId="31736" xr:uid="{00000000-0005-0000-0000-0000D5810000}"/>
    <cellStyle name="표준 5 4 2 3 2 3 2" xfId="31737" xr:uid="{00000000-0005-0000-0000-0000D6810000}"/>
    <cellStyle name="표준 5 4 2 3 2 4" xfId="31738" xr:uid="{00000000-0005-0000-0000-0000D7810000}"/>
    <cellStyle name="표준 5 4 2 3 3" xfId="31739" xr:uid="{00000000-0005-0000-0000-0000D8810000}"/>
    <cellStyle name="표준 5 4 2 3 3 2" xfId="31740" xr:uid="{00000000-0005-0000-0000-0000D9810000}"/>
    <cellStyle name="표준 5 4 2 3 4" xfId="31741" xr:uid="{00000000-0005-0000-0000-0000DA810000}"/>
    <cellStyle name="표준 5 4 2 4" xfId="31742" xr:uid="{00000000-0005-0000-0000-0000DB810000}"/>
    <cellStyle name="표준 5 4 2 4 2" xfId="31743" xr:uid="{00000000-0005-0000-0000-0000DC810000}"/>
    <cellStyle name="표준 5 4 2 5" xfId="31744" xr:uid="{00000000-0005-0000-0000-0000DD810000}"/>
    <cellStyle name="표준 5 4 2 5 2" xfId="31745" xr:uid="{00000000-0005-0000-0000-0000DE810000}"/>
    <cellStyle name="표준 5 4 2 6" xfId="31746" xr:uid="{00000000-0005-0000-0000-0000DF810000}"/>
    <cellStyle name="표준 5 4 3" xfId="31747" xr:uid="{00000000-0005-0000-0000-0000E0810000}"/>
    <cellStyle name="표준 5 4 3 2" xfId="31748" xr:uid="{00000000-0005-0000-0000-0000E1810000}"/>
    <cellStyle name="표준 5 4 4" xfId="31749" xr:uid="{00000000-0005-0000-0000-0000E2810000}"/>
    <cellStyle name="표준 5 4 4 2" xfId="31750" xr:uid="{00000000-0005-0000-0000-0000E3810000}"/>
    <cellStyle name="표준 5 4 5" xfId="31751" xr:uid="{00000000-0005-0000-0000-0000E4810000}"/>
    <cellStyle name="표준 5 4 5 2" xfId="31752" xr:uid="{00000000-0005-0000-0000-0000E5810000}"/>
    <cellStyle name="표준 5 4 5 2 2" xfId="31753" xr:uid="{00000000-0005-0000-0000-0000E6810000}"/>
    <cellStyle name="표준 5 4 5 2 2 2" xfId="31754" xr:uid="{00000000-0005-0000-0000-0000E7810000}"/>
    <cellStyle name="표준 5 4 5 2 2 2 2" xfId="31755" xr:uid="{00000000-0005-0000-0000-0000E8810000}"/>
    <cellStyle name="표준 5 4 5 2 2 3" xfId="31756" xr:uid="{00000000-0005-0000-0000-0000E9810000}"/>
    <cellStyle name="표준 5 4 5 2 2 3 2" xfId="31757" xr:uid="{00000000-0005-0000-0000-0000EA810000}"/>
    <cellStyle name="표준 5 4 5 2 2 4" xfId="31758" xr:uid="{00000000-0005-0000-0000-0000EB810000}"/>
    <cellStyle name="표준 5 4 5 2 3" xfId="31759" xr:uid="{00000000-0005-0000-0000-0000EC810000}"/>
    <cellStyle name="표준 5 4 5 2 3 2" xfId="31760" xr:uid="{00000000-0005-0000-0000-0000ED810000}"/>
    <cellStyle name="표준 5 4 5 2 4" xfId="31761" xr:uid="{00000000-0005-0000-0000-0000EE810000}"/>
    <cellStyle name="표준 5 4 5 3" xfId="31762" xr:uid="{00000000-0005-0000-0000-0000EF810000}"/>
    <cellStyle name="표준 5 4 5 3 2" xfId="31763" xr:uid="{00000000-0005-0000-0000-0000F0810000}"/>
    <cellStyle name="표준 5 4 5 4" xfId="31764" xr:uid="{00000000-0005-0000-0000-0000F1810000}"/>
    <cellStyle name="표준 5 4 5 4 2" xfId="31765" xr:uid="{00000000-0005-0000-0000-0000F2810000}"/>
    <cellStyle name="표준 5 4 5 5" xfId="31766" xr:uid="{00000000-0005-0000-0000-0000F3810000}"/>
    <cellStyle name="표준 5 4 6" xfId="31767" xr:uid="{00000000-0005-0000-0000-0000F4810000}"/>
    <cellStyle name="표준 5 4 6 2" xfId="31768" xr:uid="{00000000-0005-0000-0000-0000F5810000}"/>
    <cellStyle name="표준 5 4 6 2 2" xfId="31769" xr:uid="{00000000-0005-0000-0000-0000F6810000}"/>
    <cellStyle name="표준 5 4 6 3" xfId="31770" xr:uid="{00000000-0005-0000-0000-0000F7810000}"/>
    <cellStyle name="표준 5 4 6 3 2" xfId="31771" xr:uid="{00000000-0005-0000-0000-0000F8810000}"/>
    <cellStyle name="표준 5 4 6 4" xfId="31772" xr:uid="{00000000-0005-0000-0000-0000F9810000}"/>
    <cellStyle name="표준 5 4 7" xfId="31773" xr:uid="{00000000-0005-0000-0000-0000FA810000}"/>
    <cellStyle name="표준 5 4 7 2" xfId="31774" xr:uid="{00000000-0005-0000-0000-0000FB810000}"/>
    <cellStyle name="표준 5 4 8" xfId="31775" xr:uid="{00000000-0005-0000-0000-0000FC810000}"/>
    <cellStyle name="표준 5 4 8 2" xfId="31776" xr:uid="{00000000-0005-0000-0000-0000FD810000}"/>
    <cellStyle name="표준 5 4 9" xfId="31777" xr:uid="{00000000-0005-0000-0000-0000FE810000}"/>
    <cellStyle name="표준 5 4 9 2" xfId="31778" xr:uid="{00000000-0005-0000-0000-0000FF810000}"/>
    <cellStyle name="표준 5 40" xfId="31779" xr:uid="{00000000-0005-0000-0000-000000820000}"/>
    <cellStyle name="표준 5 40 2" xfId="31780" xr:uid="{00000000-0005-0000-0000-000001820000}"/>
    <cellStyle name="표준 5 40 2 2" xfId="31781" xr:uid="{00000000-0005-0000-0000-000002820000}"/>
    <cellStyle name="표준 5 40 3" xfId="31782" xr:uid="{00000000-0005-0000-0000-000003820000}"/>
    <cellStyle name="표준 5 40 3 2" xfId="31783" xr:uid="{00000000-0005-0000-0000-000004820000}"/>
    <cellStyle name="표준 5 40 4" xfId="31784" xr:uid="{00000000-0005-0000-0000-000005820000}"/>
    <cellStyle name="표준 5 40 4 2" xfId="31785" xr:uid="{00000000-0005-0000-0000-000006820000}"/>
    <cellStyle name="표준 5 40 5" xfId="31786" xr:uid="{00000000-0005-0000-0000-000007820000}"/>
    <cellStyle name="표준 5 40 5 2" xfId="31787" xr:uid="{00000000-0005-0000-0000-000008820000}"/>
    <cellStyle name="표준 5 40 6" xfId="31788" xr:uid="{00000000-0005-0000-0000-000009820000}"/>
    <cellStyle name="표준 5 40 6 2" xfId="31789" xr:uid="{00000000-0005-0000-0000-00000A820000}"/>
    <cellStyle name="표준 5 40 7" xfId="31790" xr:uid="{00000000-0005-0000-0000-00000B820000}"/>
    <cellStyle name="표준 5 41" xfId="31791" xr:uid="{00000000-0005-0000-0000-00000C820000}"/>
    <cellStyle name="표준 5 41 2" xfId="31792" xr:uid="{00000000-0005-0000-0000-00000D820000}"/>
    <cellStyle name="표준 5 41 2 2" xfId="31793" xr:uid="{00000000-0005-0000-0000-00000E820000}"/>
    <cellStyle name="표준 5 41 3" xfId="31794" xr:uid="{00000000-0005-0000-0000-00000F820000}"/>
    <cellStyle name="표준 5 41 3 2" xfId="31795" xr:uid="{00000000-0005-0000-0000-000010820000}"/>
    <cellStyle name="표준 5 41 4" xfId="31796" xr:uid="{00000000-0005-0000-0000-000011820000}"/>
    <cellStyle name="표준 5 41 4 2" xfId="31797" xr:uid="{00000000-0005-0000-0000-000012820000}"/>
    <cellStyle name="표준 5 41 5" xfId="31798" xr:uid="{00000000-0005-0000-0000-000013820000}"/>
    <cellStyle name="표준 5 41 5 2" xfId="31799" xr:uid="{00000000-0005-0000-0000-000014820000}"/>
    <cellStyle name="표준 5 41 6" xfId="31800" xr:uid="{00000000-0005-0000-0000-000015820000}"/>
    <cellStyle name="표준 5 41 6 2" xfId="31801" xr:uid="{00000000-0005-0000-0000-000016820000}"/>
    <cellStyle name="표준 5 41 7" xfId="31802" xr:uid="{00000000-0005-0000-0000-000017820000}"/>
    <cellStyle name="표준 5 42" xfId="31803" xr:uid="{00000000-0005-0000-0000-000018820000}"/>
    <cellStyle name="표준 5 42 2" xfId="31804" xr:uid="{00000000-0005-0000-0000-000019820000}"/>
    <cellStyle name="표준 5 42 2 2" xfId="31805" xr:uid="{00000000-0005-0000-0000-00001A820000}"/>
    <cellStyle name="표준 5 42 3" xfId="31806" xr:uid="{00000000-0005-0000-0000-00001B820000}"/>
    <cellStyle name="표준 5 42 3 2" xfId="31807" xr:uid="{00000000-0005-0000-0000-00001C820000}"/>
    <cellStyle name="표준 5 42 4" xfId="31808" xr:uid="{00000000-0005-0000-0000-00001D820000}"/>
    <cellStyle name="표준 5 42 4 2" xfId="31809" xr:uid="{00000000-0005-0000-0000-00001E820000}"/>
    <cellStyle name="표준 5 42 5" xfId="31810" xr:uid="{00000000-0005-0000-0000-00001F820000}"/>
    <cellStyle name="표준 5 42 5 2" xfId="31811" xr:uid="{00000000-0005-0000-0000-000020820000}"/>
    <cellStyle name="표준 5 42 6" xfId="31812" xr:uid="{00000000-0005-0000-0000-000021820000}"/>
    <cellStyle name="표준 5 42 6 2" xfId="31813" xr:uid="{00000000-0005-0000-0000-000022820000}"/>
    <cellStyle name="표준 5 42 7" xfId="31814" xr:uid="{00000000-0005-0000-0000-000023820000}"/>
    <cellStyle name="표준 5 43" xfId="31815" xr:uid="{00000000-0005-0000-0000-000024820000}"/>
    <cellStyle name="표준 5 43 2" xfId="31816" xr:uid="{00000000-0005-0000-0000-000025820000}"/>
    <cellStyle name="표준 5 43 2 2" xfId="31817" xr:uid="{00000000-0005-0000-0000-000026820000}"/>
    <cellStyle name="표준 5 43 3" xfId="31818" xr:uid="{00000000-0005-0000-0000-000027820000}"/>
    <cellStyle name="표준 5 43 3 2" xfId="31819" xr:uid="{00000000-0005-0000-0000-000028820000}"/>
    <cellStyle name="표준 5 43 4" xfId="31820" xr:uid="{00000000-0005-0000-0000-000029820000}"/>
    <cellStyle name="표준 5 43 4 2" xfId="31821" xr:uid="{00000000-0005-0000-0000-00002A820000}"/>
    <cellStyle name="표준 5 43 5" xfId="31822" xr:uid="{00000000-0005-0000-0000-00002B820000}"/>
    <cellStyle name="표준 5 43 5 2" xfId="31823" xr:uid="{00000000-0005-0000-0000-00002C820000}"/>
    <cellStyle name="표준 5 43 6" xfId="31824" xr:uid="{00000000-0005-0000-0000-00002D820000}"/>
    <cellStyle name="표준 5 43 6 2" xfId="31825" xr:uid="{00000000-0005-0000-0000-00002E820000}"/>
    <cellStyle name="표준 5 43 7" xfId="31826" xr:uid="{00000000-0005-0000-0000-00002F820000}"/>
    <cellStyle name="표준 5 44" xfId="31827" xr:uid="{00000000-0005-0000-0000-000030820000}"/>
    <cellStyle name="표준 5 44 2" xfId="31828" xr:uid="{00000000-0005-0000-0000-000031820000}"/>
    <cellStyle name="표준 5 44 2 2" xfId="31829" xr:uid="{00000000-0005-0000-0000-000032820000}"/>
    <cellStyle name="표준 5 44 3" xfId="31830" xr:uid="{00000000-0005-0000-0000-000033820000}"/>
    <cellStyle name="표준 5 44 3 2" xfId="31831" xr:uid="{00000000-0005-0000-0000-000034820000}"/>
    <cellStyle name="표준 5 44 4" xfId="31832" xr:uid="{00000000-0005-0000-0000-000035820000}"/>
    <cellStyle name="표준 5 44 4 2" xfId="31833" xr:uid="{00000000-0005-0000-0000-000036820000}"/>
    <cellStyle name="표준 5 44 5" xfId="31834" xr:uid="{00000000-0005-0000-0000-000037820000}"/>
    <cellStyle name="표준 5 44 5 2" xfId="31835" xr:uid="{00000000-0005-0000-0000-000038820000}"/>
    <cellStyle name="표준 5 44 6" xfId="31836" xr:uid="{00000000-0005-0000-0000-000039820000}"/>
    <cellStyle name="표준 5 44 6 2" xfId="31837" xr:uid="{00000000-0005-0000-0000-00003A820000}"/>
    <cellStyle name="표준 5 44 7" xfId="31838" xr:uid="{00000000-0005-0000-0000-00003B820000}"/>
    <cellStyle name="표준 5 45" xfId="31839" xr:uid="{00000000-0005-0000-0000-00003C820000}"/>
    <cellStyle name="표준 5 45 2" xfId="31840" xr:uid="{00000000-0005-0000-0000-00003D820000}"/>
    <cellStyle name="표준 5 45 2 2" xfId="31841" xr:uid="{00000000-0005-0000-0000-00003E820000}"/>
    <cellStyle name="표준 5 45 3" xfId="31842" xr:uid="{00000000-0005-0000-0000-00003F820000}"/>
    <cellStyle name="표준 5 45 3 2" xfId="31843" xr:uid="{00000000-0005-0000-0000-000040820000}"/>
    <cellStyle name="표준 5 45 4" xfId="31844" xr:uid="{00000000-0005-0000-0000-000041820000}"/>
    <cellStyle name="표준 5 45 4 2" xfId="31845" xr:uid="{00000000-0005-0000-0000-000042820000}"/>
    <cellStyle name="표준 5 45 5" xfId="31846" xr:uid="{00000000-0005-0000-0000-000043820000}"/>
    <cellStyle name="표준 5 45 5 2" xfId="31847" xr:uid="{00000000-0005-0000-0000-000044820000}"/>
    <cellStyle name="표준 5 45 6" xfId="31848" xr:uid="{00000000-0005-0000-0000-000045820000}"/>
    <cellStyle name="표준 5 45 6 2" xfId="31849" xr:uid="{00000000-0005-0000-0000-000046820000}"/>
    <cellStyle name="표준 5 45 7" xfId="31850" xr:uid="{00000000-0005-0000-0000-000047820000}"/>
    <cellStyle name="표준 5 46" xfId="31851" xr:uid="{00000000-0005-0000-0000-000048820000}"/>
    <cellStyle name="표준 5 46 2" xfId="31852" xr:uid="{00000000-0005-0000-0000-000049820000}"/>
    <cellStyle name="표준 5 46 2 2" xfId="31853" xr:uid="{00000000-0005-0000-0000-00004A820000}"/>
    <cellStyle name="표준 5 46 3" xfId="31854" xr:uid="{00000000-0005-0000-0000-00004B820000}"/>
    <cellStyle name="표준 5 46 3 2" xfId="31855" xr:uid="{00000000-0005-0000-0000-00004C820000}"/>
    <cellStyle name="표준 5 46 4" xfId="31856" xr:uid="{00000000-0005-0000-0000-00004D820000}"/>
    <cellStyle name="표준 5 46 4 2" xfId="31857" xr:uid="{00000000-0005-0000-0000-00004E820000}"/>
    <cellStyle name="표준 5 46 5" xfId="31858" xr:uid="{00000000-0005-0000-0000-00004F820000}"/>
    <cellStyle name="표준 5 46 5 2" xfId="31859" xr:uid="{00000000-0005-0000-0000-000050820000}"/>
    <cellStyle name="표준 5 46 6" xfId="31860" xr:uid="{00000000-0005-0000-0000-000051820000}"/>
    <cellStyle name="표준 5 46 6 2" xfId="31861" xr:uid="{00000000-0005-0000-0000-000052820000}"/>
    <cellStyle name="표준 5 46 7" xfId="31862" xr:uid="{00000000-0005-0000-0000-000053820000}"/>
    <cellStyle name="표준 5 47" xfId="31863" xr:uid="{00000000-0005-0000-0000-000054820000}"/>
    <cellStyle name="표준 5 47 2" xfId="31864" xr:uid="{00000000-0005-0000-0000-000055820000}"/>
    <cellStyle name="표준 5 47 2 2" xfId="31865" xr:uid="{00000000-0005-0000-0000-000056820000}"/>
    <cellStyle name="표준 5 47 3" xfId="31866" xr:uid="{00000000-0005-0000-0000-000057820000}"/>
    <cellStyle name="표준 5 47 3 2" xfId="31867" xr:uid="{00000000-0005-0000-0000-000058820000}"/>
    <cellStyle name="표준 5 47 4" xfId="31868" xr:uid="{00000000-0005-0000-0000-000059820000}"/>
    <cellStyle name="표준 5 47 4 2" xfId="31869" xr:uid="{00000000-0005-0000-0000-00005A820000}"/>
    <cellStyle name="표준 5 47 5" xfId="31870" xr:uid="{00000000-0005-0000-0000-00005B820000}"/>
    <cellStyle name="표준 5 47 5 2" xfId="31871" xr:uid="{00000000-0005-0000-0000-00005C820000}"/>
    <cellStyle name="표준 5 47 6" xfId="31872" xr:uid="{00000000-0005-0000-0000-00005D820000}"/>
    <cellStyle name="표준 5 47 6 2" xfId="31873" xr:uid="{00000000-0005-0000-0000-00005E820000}"/>
    <cellStyle name="표준 5 47 7" xfId="31874" xr:uid="{00000000-0005-0000-0000-00005F820000}"/>
    <cellStyle name="표준 5 48" xfId="31875" xr:uid="{00000000-0005-0000-0000-000060820000}"/>
    <cellStyle name="표준 5 48 2" xfId="31876" xr:uid="{00000000-0005-0000-0000-000061820000}"/>
    <cellStyle name="표준 5 48 2 2" xfId="31877" xr:uid="{00000000-0005-0000-0000-000062820000}"/>
    <cellStyle name="표준 5 48 3" xfId="31878" xr:uid="{00000000-0005-0000-0000-000063820000}"/>
    <cellStyle name="표준 5 48 3 2" xfId="31879" xr:uid="{00000000-0005-0000-0000-000064820000}"/>
    <cellStyle name="표준 5 48 4" xfId="31880" xr:uid="{00000000-0005-0000-0000-000065820000}"/>
    <cellStyle name="표준 5 48 4 2" xfId="31881" xr:uid="{00000000-0005-0000-0000-000066820000}"/>
    <cellStyle name="표준 5 48 5" xfId="31882" xr:uid="{00000000-0005-0000-0000-000067820000}"/>
    <cellStyle name="표준 5 48 5 2" xfId="31883" xr:uid="{00000000-0005-0000-0000-000068820000}"/>
    <cellStyle name="표준 5 48 6" xfId="31884" xr:uid="{00000000-0005-0000-0000-000069820000}"/>
    <cellStyle name="표준 5 48 6 2" xfId="31885" xr:uid="{00000000-0005-0000-0000-00006A820000}"/>
    <cellStyle name="표준 5 48 7" xfId="31886" xr:uid="{00000000-0005-0000-0000-00006B820000}"/>
    <cellStyle name="표준 5 49" xfId="31887" xr:uid="{00000000-0005-0000-0000-00006C820000}"/>
    <cellStyle name="표준 5 49 2" xfId="31888" xr:uid="{00000000-0005-0000-0000-00006D820000}"/>
    <cellStyle name="표준 5 49 2 2" xfId="31889" xr:uid="{00000000-0005-0000-0000-00006E820000}"/>
    <cellStyle name="표준 5 49 3" xfId="31890" xr:uid="{00000000-0005-0000-0000-00006F820000}"/>
    <cellStyle name="표준 5 49 3 2" xfId="31891" xr:uid="{00000000-0005-0000-0000-000070820000}"/>
    <cellStyle name="표준 5 49 4" xfId="31892" xr:uid="{00000000-0005-0000-0000-000071820000}"/>
    <cellStyle name="표준 5 49 4 2" xfId="31893" xr:uid="{00000000-0005-0000-0000-000072820000}"/>
    <cellStyle name="표준 5 49 5" xfId="31894" xr:uid="{00000000-0005-0000-0000-000073820000}"/>
    <cellStyle name="표준 5 49 5 2" xfId="31895" xr:uid="{00000000-0005-0000-0000-000074820000}"/>
    <cellStyle name="표준 5 49 6" xfId="31896" xr:uid="{00000000-0005-0000-0000-000075820000}"/>
    <cellStyle name="표준 5 49 6 2" xfId="31897" xr:uid="{00000000-0005-0000-0000-000076820000}"/>
    <cellStyle name="표준 5 49 7" xfId="31898" xr:uid="{00000000-0005-0000-0000-000077820000}"/>
    <cellStyle name="표준 5 5" xfId="31899" xr:uid="{00000000-0005-0000-0000-000078820000}"/>
    <cellStyle name="표준 5 5 2" xfId="31900" xr:uid="{00000000-0005-0000-0000-000079820000}"/>
    <cellStyle name="표준 5 5 2 2" xfId="31901" xr:uid="{00000000-0005-0000-0000-00007A820000}"/>
    <cellStyle name="표준 5 5 2 2 2" xfId="31902" xr:uid="{00000000-0005-0000-0000-00007B820000}"/>
    <cellStyle name="표준 5 5 2 2 2 2" xfId="31903" xr:uid="{00000000-0005-0000-0000-00007C820000}"/>
    <cellStyle name="표준 5 5 2 2 2 2 2" xfId="31904" xr:uid="{00000000-0005-0000-0000-00007D820000}"/>
    <cellStyle name="표준 5 5 2 2 2 2 2 2" xfId="31905" xr:uid="{00000000-0005-0000-0000-00007E820000}"/>
    <cellStyle name="표준 5 5 2 2 2 2 2 2 2" xfId="31906" xr:uid="{00000000-0005-0000-0000-00007F820000}"/>
    <cellStyle name="표준 5 5 2 2 2 2 2 3" xfId="31907" xr:uid="{00000000-0005-0000-0000-000080820000}"/>
    <cellStyle name="표준 5 5 2 2 2 2 2 3 2" xfId="31908" xr:uid="{00000000-0005-0000-0000-000081820000}"/>
    <cellStyle name="표준 5 5 2 2 2 2 2 4" xfId="31909" xr:uid="{00000000-0005-0000-0000-000082820000}"/>
    <cellStyle name="표준 5 5 2 2 2 2 3" xfId="31910" xr:uid="{00000000-0005-0000-0000-000083820000}"/>
    <cellStyle name="표준 5 5 2 2 2 2 3 2" xfId="31911" xr:uid="{00000000-0005-0000-0000-000084820000}"/>
    <cellStyle name="표준 5 5 2 2 2 2 4" xfId="31912" xr:uid="{00000000-0005-0000-0000-000085820000}"/>
    <cellStyle name="표준 5 5 2 2 2 3" xfId="31913" xr:uid="{00000000-0005-0000-0000-000086820000}"/>
    <cellStyle name="표준 5 5 2 2 2 3 2" xfId="31914" xr:uid="{00000000-0005-0000-0000-000087820000}"/>
    <cellStyle name="표준 5 5 2 2 2 4" xfId="31915" xr:uid="{00000000-0005-0000-0000-000088820000}"/>
    <cellStyle name="표준 5 5 2 2 2 4 2" xfId="31916" xr:uid="{00000000-0005-0000-0000-000089820000}"/>
    <cellStyle name="표준 5 5 2 2 2 5" xfId="31917" xr:uid="{00000000-0005-0000-0000-00008A820000}"/>
    <cellStyle name="표준 5 5 2 2 3" xfId="31918" xr:uid="{00000000-0005-0000-0000-00008B820000}"/>
    <cellStyle name="표준 5 5 2 2 3 2" xfId="31919" xr:uid="{00000000-0005-0000-0000-00008C820000}"/>
    <cellStyle name="표준 5 5 2 2 3 2 2" xfId="31920" xr:uid="{00000000-0005-0000-0000-00008D820000}"/>
    <cellStyle name="표준 5 5 2 2 3 3" xfId="31921" xr:uid="{00000000-0005-0000-0000-00008E820000}"/>
    <cellStyle name="표준 5 5 2 2 3 3 2" xfId="31922" xr:uid="{00000000-0005-0000-0000-00008F820000}"/>
    <cellStyle name="표준 5 5 2 2 3 4" xfId="31923" xr:uid="{00000000-0005-0000-0000-000090820000}"/>
    <cellStyle name="표준 5 5 2 2 4" xfId="31924" xr:uid="{00000000-0005-0000-0000-000091820000}"/>
    <cellStyle name="표준 5 5 2 2 4 2" xfId="31925" xr:uid="{00000000-0005-0000-0000-000092820000}"/>
    <cellStyle name="표준 5 5 2 2 5" xfId="31926" xr:uid="{00000000-0005-0000-0000-000093820000}"/>
    <cellStyle name="표준 5 5 2 3" xfId="31927" xr:uid="{00000000-0005-0000-0000-000094820000}"/>
    <cellStyle name="표준 5 5 2 3 2" xfId="31928" xr:uid="{00000000-0005-0000-0000-000095820000}"/>
    <cellStyle name="표준 5 5 2 3 2 2" xfId="31929" xr:uid="{00000000-0005-0000-0000-000096820000}"/>
    <cellStyle name="표준 5 5 2 3 2 2 2" xfId="31930" xr:uid="{00000000-0005-0000-0000-000097820000}"/>
    <cellStyle name="표준 5 5 2 3 2 3" xfId="31931" xr:uid="{00000000-0005-0000-0000-000098820000}"/>
    <cellStyle name="표준 5 5 2 3 2 3 2" xfId="31932" xr:uid="{00000000-0005-0000-0000-000099820000}"/>
    <cellStyle name="표준 5 5 2 3 2 4" xfId="31933" xr:uid="{00000000-0005-0000-0000-00009A820000}"/>
    <cellStyle name="표준 5 5 2 3 3" xfId="31934" xr:uid="{00000000-0005-0000-0000-00009B820000}"/>
    <cellStyle name="표준 5 5 2 3 3 2" xfId="31935" xr:uid="{00000000-0005-0000-0000-00009C820000}"/>
    <cellStyle name="표준 5 5 2 3 4" xfId="31936" xr:uid="{00000000-0005-0000-0000-00009D820000}"/>
    <cellStyle name="표준 5 5 2 4" xfId="31937" xr:uid="{00000000-0005-0000-0000-00009E820000}"/>
    <cellStyle name="표준 5 5 2 4 2" xfId="31938" xr:uid="{00000000-0005-0000-0000-00009F820000}"/>
    <cellStyle name="표준 5 5 2 5" xfId="31939" xr:uid="{00000000-0005-0000-0000-0000A0820000}"/>
    <cellStyle name="표준 5 5 2 5 2" xfId="31940" xr:uid="{00000000-0005-0000-0000-0000A1820000}"/>
    <cellStyle name="표준 5 5 2 6" xfId="31941" xr:uid="{00000000-0005-0000-0000-0000A2820000}"/>
    <cellStyle name="표준 5 5 3" xfId="31942" xr:uid="{00000000-0005-0000-0000-0000A3820000}"/>
    <cellStyle name="표준 5 5 3 2" xfId="31943" xr:uid="{00000000-0005-0000-0000-0000A4820000}"/>
    <cellStyle name="표준 5 5 4" xfId="31944" xr:uid="{00000000-0005-0000-0000-0000A5820000}"/>
    <cellStyle name="표준 5 5 4 2" xfId="31945" xr:uid="{00000000-0005-0000-0000-0000A6820000}"/>
    <cellStyle name="표준 5 5 5" xfId="31946" xr:uid="{00000000-0005-0000-0000-0000A7820000}"/>
    <cellStyle name="표준 5 5 5 2" xfId="31947" xr:uid="{00000000-0005-0000-0000-0000A8820000}"/>
    <cellStyle name="표준 5 5 5 2 2" xfId="31948" xr:uid="{00000000-0005-0000-0000-0000A9820000}"/>
    <cellStyle name="표준 5 5 5 2 2 2" xfId="31949" xr:uid="{00000000-0005-0000-0000-0000AA820000}"/>
    <cellStyle name="표준 5 5 5 2 2 2 2" xfId="31950" xr:uid="{00000000-0005-0000-0000-0000AB820000}"/>
    <cellStyle name="표준 5 5 5 2 2 3" xfId="31951" xr:uid="{00000000-0005-0000-0000-0000AC820000}"/>
    <cellStyle name="표준 5 5 5 2 2 3 2" xfId="31952" xr:uid="{00000000-0005-0000-0000-0000AD820000}"/>
    <cellStyle name="표준 5 5 5 2 2 4" xfId="31953" xr:uid="{00000000-0005-0000-0000-0000AE820000}"/>
    <cellStyle name="표준 5 5 5 2 3" xfId="31954" xr:uid="{00000000-0005-0000-0000-0000AF820000}"/>
    <cellStyle name="표준 5 5 5 2 3 2" xfId="31955" xr:uid="{00000000-0005-0000-0000-0000B0820000}"/>
    <cellStyle name="표준 5 5 5 2 4" xfId="31956" xr:uid="{00000000-0005-0000-0000-0000B1820000}"/>
    <cellStyle name="표준 5 5 5 3" xfId="31957" xr:uid="{00000000-0005-0000-0000-0000B2820000}"/>
    <cellStyle name="표준 5 5 5 3 2" xfId="31958" xr:uid="{00000000-0005-0000-0000-0000B3820000}"/>
    <cellStyle name="표준 5 5 5 4" xfId="31959" xr:uid="{00000000-0005-0000-0000-0000B4820000}"/>
    <cellStyle name="표준 5 5 5 4 2" xfId="31960" xr:uid="{00000000-0005-0000-0000-0000B5820000}"/>
    <cellStyle name="표준 5 5 5 5" xfId="31961" xr:uid="{00000000-0005-0000-0000-0000B6820000}"/>
    <cellStyle name="표준 5 5 6" xfId="31962" xr:uid="{00000000-0005-0000-0000-0000B7820000}"/>
    <cellStyle name="표준 5 5 6 2" xfId="31963" xr:uid="{00000000-0005-0000-0000-0000B8820000}"/>
    <cellStyle name="표준 5 5 6 2 2" xfId="31964" xr:uid="{00000000-0005-0000-0000-0000B9820000}"/>
    <cellStyle name="표준 5 5 6 3" xfId="31965" xr:uid="{00000000-0005-0000-0000-0000BA820000}"/>
    <cellStyle name="표준 5 5 6 3 2" xfId="31966" xr:uid="{00000000-0005-0000-0000-0000BB820000}"/>
    <cellStyle name="표준 5 5 6 4" xfId="31967" xr:uid="{00000000-0005-0000-0000-0000BC820000}"/>
    <cellStyle name="표준 5 5 7" xfId="31968" xr:uid="{00000000-0005-0000-0000-0000BD820000}"/>
    <cellStyle name="표준 5 5 7 2" xfId="31969" xr:uid="{00000000-0005-0000-0000-0000BE820000}"/>
    <cellStyle name="표준 5 5 8" xfId="31970" xr:uid="{00000000-0005-0000-0000-0000BF820000}"/>
    <cellStyle name="표준 5 5 8 2" xfId="31971" xr:uid="{00000000-0005-0000-0000-0000C0820000}"/>
    <cellStyle name="표준 5 5 9" xfId="31972" xr:uid="{00000000-0005-0000-0000-0000C1820000}"/>
    <cellStyle name="표준 5 50" xfId="31973" xr:uid="{00000000-0005-0000-0000-0000C2820000}"/>
    <cellStyle name="표준 5 50 2" xfId="31974" xr:uid="{00000000-0005-0000-0000-0000C3820000}"/>
    <cellStyle name="표준 5 50 2 2" xfId="31975" xr:uid="{00000000-0005-0000-0000-0000C4820000}"/>
    <cellStyle name="표준 5 50 3" xfId="31976" xr:uid="{00000000-0005-0000-0000-0000C5820000}"/>
    <cellStyle name="표준 5 50 3 2" xfId="31977" xr:uid="{00000000-0005-0000-0000-0000C6820000}"/>
    <cellStyle name="표준 5 50 4" xfId="31978" xr:uid="{00000000-0005-0000-0000-0000C7820000}"/>
    <cellStyle name="표준 5 50 4 2" xfId="31979" xr:uid="{00000000-0005-0000-0000-0000C8820000}"/>
    <cellStyle name="표준 5 50 5" xfId="31980" xr:uid="{00000000-0005-0000-0000-0000C9820000}"/>
    <cellStyle name="표준 5 50 5 2" xfId="31981" xr:uid="{00000000-0005-0000-0000-0000CA820000}"/>
    <cellStyle name="표준 5 50 6" xfId="31982" xr:uid="{00000000-0005-0000-0000-0000CB820000}"/>
    <cellStyle name="표준 5 50 6 2" xfId="31983" xr:uid="{00000000-0005-0000-0000-0000CC820000}"/>
    <cellStyle name="표준 5 50 7" xfId="31984" xr:uid="{00000000-0005-0000-0000-0000CD820000}"/>
    <cellStyle name="표준 5 51" xfId="31985" xr:uid="{00000000-0005-0000-0000-0000CE820000}"/>
    <cellStyle name="표준 5 51 2" xfId="31986" xr:uid="{00000000-0005-0000-0000-0000CF820000}"/>
    <cellStyle name="표준 5 51 2 2" xfId="31987" xr:uid="{00000000-0005-0000-0000-0000D0820000}"/>
    <cellStyle name="표준 5 51 3" xfId="31988" xr:uid="{00000000-0005-0000-0000-0000D1820000}"/>
    <cellStyle name="표준 5 51 3 2" xfId="31989" xr:uid="{00000000-0005-0000-0000-0000D2820000}"/>
    <cellStyle name="표준 5 51 4" xfId="31990" xr:uid="{00000000-0005-0000-0000-0000D3820000}"/>
    <cellStyle name="표준 5 51 4 2" xfId="31991" xr:uid="{00000000-0005-0000-0000-0000D4820000}"/>
    <cellStyle name="표준 5 51 5" xfId="31992" xr:uid="{00000000-0005-0000-0000-0000D5820000}"/>
    <cellStyle name="표준 5 51 5 2" xfId="31993" xr:uid="{00000000-0005-0000-0000-0000D6820000}"/>
    <cellStyle name="표준 5 51 6" xfId="31994" xr:uid="{00000000-0005-0000-0000-0000D7820000}"/>
    <cellStyle name="표준 5 51 6 2" xfId="31995" xr:uid="{00000000-0005-0000-0000-0000D8820000}"/>
    <cellStyle name="표준 5 51 7" xfId="31996" xr:uid="{00000000-0005-0000-0000-0000D9820000}"/>
    <cellStyle name="표준 5 52" xfId="31997" xr:uid="{00000000-0005-0000-0000-0000DA820000}"/>
    <cellStyle name="표준 5 52 2" xfId="31998" xr:uid="{00000000-0005-0000-0000-0000DB820000}"/>
    <cellStyle name="표준 5 52 2 2" xfId="31999" xr:uid="{00000000-0005-0000-0000-0000DC820000}"/>
    <cellStyle name="표준 5 52 3" xfId="32000" xr:uid="{00000000-0005-0000-0000-0000DD820000}"/>
    <cellStyle name="표준 5 52 3 2" xfId="32001" xr:uid="{00000000-0005-0000-0000-0000DE820000}"/>
    <cellStyle name="표준 5 52 4" xfId="32002" xr:uid="{00000000-0005-0000-0000-0000DF820000}"/>
    <cellStyle name="표준 5 52 4 2" xfId="32003" xr:uid="{00000000-0005-0000-0000-0000E0820000}"/>
    <cellStyle name="표준 5 52 5" xfId="32004" xr:uid="{00000000-0005-0000-0000-0000E1820000}"/>
    <cellStyle name="표준 5 52 5 2" xfId="32005" xr:uid="{00000000-0005-0000-0000-0000E2820000}"/>
    <cellStyle name="표준 5 52 6" xfId="32006" xr:uid="{00000000-0005-0000-0000-0000E3820000}"/>
    <cellStyle name="표준 5 52 6 2" xfId="32007" xr:uid="{00000000-0005-0000-0000-0000E4820000}"/>
    <cellStyle name="표준 5 52 7" xfId="32008" xr:uid="{00000000-0005-0000-0000-0000E5820000}"/>
    <cellStyle name="표준 5 53" xfId="32009" xr:uid="{00000000-0005-0000-0000-0000E6820000}"/>
    <cellStyle name="표준 5 53 2" xfId="32010" xr:uid="{00000000-0005-0000-0000-0000E7820000}"/>
    <cellStyle name="표준 5 54" xfId="32011" xr:uid="{00000000-0005-0000-0000-0000E8820000}"/>
    <cellStyle name="표준 5 54 2" xfId="32012" xr:uid="{00000000-0005-0000-0000-0000E9820000}"/>
    <cellStyle name="표준 5 55" xfId="32013" xr:uid="{00000000-0005-0000-0000-0000EA820000}"/>
    <cellStyle name="표준 5 55 2" xfId="32014" xr:uid="{00000000-0005-0000-0000-0000EB820000}"/>
    <cellStyle name="표준 5 56" xfId="32015" xr:uid="{00000000-0005-0000-0000-0000EC820000}"/>
    <cellStyle name="표준 5 6" xfId="32016" xr:uid="{00000000-0005-0000-0000-0000ED820000}"/>
    <cellStyle name="표준 5 6 2" xfId="32017" xr:uid="{00000000-0005-0000-0000-0000EE820000}"/>
    <cellStyle name="표준 5 7" xfId="32018" xr:uid="{00000000-0005-0000-0000-0000EF820000}"/>
    <cellStyle name="표준 5 7 2" xfId="32019" xr:uid="{00000000-0005-0000-0000-0000F0820000}"/>
    <cellStyle name="표준 5 8" xfId="32020" xr:uid="{00000000-0005-0000-0000-0000F1820000}"/>
    <cellStyle name="표준 5 8 2" xfId="32021" xr:uid="{00000000-0005-0000-0000-0000F2820000}"/>
    <cellStyle name="표준 5 9" xfId="32022" xr:uid="{00000000-0005-0000-0000-0000F3820000}"/>
    <cellStyle name="표준 5 9 2" xfId="32023" xr:uid="{00000000-0005-0000-0000-0000F4820000}"/>
    <cellStyle name="표준 50" xfId="32024" xr:uid="{00000000-0005-0000-0000-0000F5820000}"/>
    <cellStyle name="표준 50 2" xfId="32025" xr:uid="{00000000-0005-0000-0000-0000F6820000}"/>
    <cellStyle name="표준 50 3" xfId="32026" xr:uid="{00000000-0005-0000-0000-0000F7820000}"/>
    <cellStyle name="표준 51" xfId="32027" xr:uid="{00000000-0005-0000-0000-0000F8820000}"/>
    <cellStyle name="표준 51 2" xfId="32028" xr:uid="{00000000-0005-0000-0000-0000F9820000}"/>
    <cellStyle name="표준 51 3" xfId="32029" xr:uid="{00000000-0005-0000-0000-0000FA820000}"/>
    <cellStyle name="표준 52" xfId="32030" xr:uid="{00000000-0005-0000-0000-0000FB820000}"/>
    <cellStyle name="표준 52 2" xfId="32031" xr:uid="{00000000-0005-0000-0000-0000FC820000}"/>
    <cellStyle name="표준 52 3" xfId="32032" xr:uid="{00000000-0005-0000-0000-0000FD820000}"/>
    <cellStyle name="표준 53" xfId="32033" xr:uid="{00000000-0005-0000-0000-0000FE820000}"/>
    <cellStyle name="표준 53 2" xfId="32034" xr:uid="{00000000-0005-0000-0000-0000FF820000}"/>
    <cellStyle name="표준 53 3" xfId="32035" xr:uid="{00000000-0005-0000-0000-000000830000}"/>
    <cellStyle name="표준 54" xfId="32036" xr:uid="{00000000-0005-0000-0000-000001830000}"/>
    <cellStyle name="표준 54 2" xfId="32037" xr:uid="{00000000-0005-0000-0000-000002830000}"/>
    <cellStyle name="표준 54 3" xfId="32038" xr:uid="{00000000-0005-0000-0000-000003830000}"/>
    <cellStyle name="표준 55" xfId="32039" xr:uid="{00000000-0005-0000-0000-000004830000}"/>
    <cellStyle name="표준 55 2" xfId="32040" xr:uid="{00000000-0005-0000-0000-000005830000}"/>
    <cellStyle name="표준 56" xfId="32041" xr:uid="{00000000-0005-0000-0000-000006830000}"/>
    <cellStyle name="표준 56 2" xfId="32042" xr:uid="{00000000-0005-0000-0000-000007830000}"/>
    <cellStyle name="표준 57" xfId="32043" xr:uid="{00000000-0005-0000-0000-000008830000}"/>
    <cellStyle name="표준 57 2" xfId="32044" xr:uid="{00000000-0005-0000-0000-000009830000}"/>
    <cellStyle name="표준 58" xfId="32045" xr:uid="{00000000-0005-0000-0000-00000A830000}"/>
    <cellStyle name="표준 58 2" xfId="32046" xr:uid="{00000000-0005-0000-0000-00000B830000}"/>
    <cellStyle name="표준 59" xfId="32047" xr:uid="{00000000-0005-0000-0000-00000C830000}"/>
    <cellStyle name="표준 59 2" xfId="32048" xr:uid="{00000000-0005-0000-0000-00000D830000}"/>
    <cellStyle name="표준 6" xfId="32049" xr:uid="{00000000-0005-0000-0000-00000E830000}"/>
    <cellStyle name="표준 6 10" xfId="32050" xr:uid="{00000000-0005-0000-0000-00000F830000}"/>
    <cellStyle name="표준 6 10 2" xfId="32051" xr:uid="{00000000-0005-0000-0000-000010830000}"/>
    <cellStyle name="표준 6 10 2 2" xfId="32052" xr:uid="{00000000-0005-0000-0000-000011830000}"/>
    <cellStyle name="표준 6 10 3" xfId="32053" xr:uid="{00000000-0005-0000-0000-000012830000}"/>
    <cellStyle name="표준 6 10 3 2" xfId="32054" xr:uid="{00000000-0005-0000-0000-000013830000}"/>
    <cellStyle name="표준 6 10 4" xfId="32055" xr:uid="{00000000-0005-0000-0000-000014830000}"/>
    <cellStyle name="표준 6 10 4 2" xfId="32056" xr:uid="{00000000-0005-0000-0000-000015830000}"/>
    <cellStyle name="표준 6 10 5" xfId="32057" xr:uid="{00000000-0005-0000-0000-000016830000}"/>
    <cellStyle name="표준 6 10 5 2" xfId="32058" xr:uid="{00000000-0005-0000-0000-000017830000}"/>
    <cellStyle name="표준 6 10 6" xfId="32059" xr:uid="{00000000-0005-0000-0000-000018830000}"/>
    <cellStyle name="표준 6 10 6 2" xfId="32060" xr:uid="{00000000-0005-0000-0000-000019830000}"/>
    <cellStyle name="표준 6 10 7" xfId="32061" xr:uid="{00000000-0005-0000-0000-00001A830000}"/>
    <cellStyle name="표준 6 11" xfId="32062" xr:uid="{00000000-0005-0000-0000-00001B830000}"/>
    <cellStyle name="표준 6 11 2" xfId="32063" xr:uid="{00000000-0005-0000-0000-00001C830000}"/>
    <cellStyle name="표준 6 11 2 2" xfId="32064" xr:uid="{00000000-0005-0000-0000-00001D830000}"/>
    <cellStyle name="표준 6 11 3" xfId="32065" xr:uid="{00000000-0005-0000-0000-00001E830000}"/>
    <cellStyle name="표준 6 11 3 2" xfId="32066" xr:uid="{00000000-0005-0000-0000-00001F830000}"/>
    <cellStyle name="표준 6 11 4" xfId="32067" xr:uid="{00000000-0005-0000-0000-000020830000}"/>
    <cellStyle name="표준 6 11 4 2" xfId="32068" xr:uid="{00000000-0005-0000-0000-000021830000}"/>
    <cellStyle name="표준 6 11 5" xfId="32069" xr:uid="{00000000-0005-0000-0000-000022830000}"/>
    <cellStyle name="표준 6 11 5 2" xfId="32070" xr:uid="{00000000-0005-0000-0000-000023830000}"/>
    <cellStyle name="표준 6 11 6" xfId="32071" xr:uid="{00000000-0005-0000-0000-000024830000}"/>
    <cellStyle name="표준 6 11 6 2" xfId="32072" xr:uid="{00000000-0005-0000-0000-000025830000}"/>
    <cellStyle name="표준 6 11 7" xfId="32073" xr:uid="{00000000-0005-0000-0000-000026830000}"/>
    <cellStyle name="표준 6 12" xfId="32074" xr:uid="{00000000-0005-0000-0000-000027830000}"/>
    <cellStyle name="표준 6 12 2" xfId="32075" xr:uid="{00000000-0005-0000-0000-000028830000}"/>
    <cellStyle name="표준 6 12 2 2" xfId="32076" xr:uid="{00000000-0005-0000-0000-000029830000}"/>
    <cellStyle name="표준 6 12 3" xfId="32077" xr:uid="{00000000-0005-0000-0000-00002A830000}"/>
    <cellStyle name="표준 6 12 3 2" xfId="32078" xr:uid="{00000000-0005-0000-0000-00002B830000}"/>
    <cellStyle name="표준 6 12 4" xfId="32079" xr:uid="{00000000-0005-0000-0000-00002C830000}"/>
    <cellStyle name="표준 6 12 4 2" xfId="32080" xr:uid="{00000000-0005-0000-0000-00002D830000}"/>
    <cellStyle name="표준 6 12 5" xfId="32081" xr:uid="{00000000-0005-0000-0000-00002E830000}"/>
    <cellStyle name="표준 6 12 5 2" xfId="32082" xr:uid="{00000000-0005-0000-0000-00002F830000}"/>
    <cellStyle name="표준 6 12 6" xfId="32083" xr:uid="{00000000-0005-0000-0000-000030830000}"/>
    <cellStyle name="표준 6 12 6 2" xfId="32084" xr:uid="{00000000-0005-0000-0000-000031830000}"/>
    <cellStyle name="표준 6 12 7" xfId="32085" xr:uid="{00000000-0005-0000-0000-000032830000}"/>
    <cellStyle name="표준 6 13" xfId="32086" xr:uid="{00000000-0005-0000-0000-000033830000}"/>
    <cellStyle name="표준 6 13 2" xfId="32087" xr:uid="{00000000-0005-0000-0000-000034830000}"/>
    <cellStyle name="표준 6 13 2 2" xfId="32088" xr:uid="{00000000-0005-0000-0000-000035830000}"/>
    <cellStyle name="표준 6 13 3" xfId="32089" xr:uid="{00000000-0005-0000-0000-000036830000}"/>
    <cellStyle name="표준 6 13 3 2" xfId="32090" xr:uid="{00000000-0005-0000-0000-000037830000}"/>
    <cellStyle name="표준 6 13 4" xfId="32091" xr:uid="{00000000-0005-0000-0000-000038830000}"/>
    <cellStyle name="표준 6 13 4 2" xfId="32092" xr:uid="{00000000-0005-0000-0000-000039830000}"/>
    <cellStyle name="표준 6 13 5" xfId="32093" xr:uid="{00000000-0005-0000-0000-00003A830000}"/>
    <cellStyle name="표준 6 13 5 2" xfId="32094" xr:uid="{00000000-0005-0000-0000-00003B830000}"/>
    <cellStyle name="표준 6 13 6" xfId="32095" xr:uid="{00000000-0005-0000-0000-00003C830000}"/>
    <cellStyle name="표준 6 13 6 2" xfId="32096" xr:uid="{00000000-0005-0000-0000-00003D830000}"/>
    <cellStyle name="표준 6 13 7" xfId="32097" xr:uid="{00000000-0005-0000-0000-00003E830000}"/>
    <cellStyle name="표준 6 14" xfId="32098" xr:uid="{00000000-0005-0000-0000-00003F830000}"/>
    <cellStyle name="표준 6 14 2" xfId="32099" xr:uid="{00000000-0005-0000-0000-000040830000}"/>
    <cellStyle name="표준 6 14 2 2" xfId="32100" xr:uid="{00000000-0005-0000-0000-000041830000}"/>
    <cellStyle name="표준 6 14 3" xfId="32101" xr:uid="{00000000-0005-0000-0000-000042830000}"/>
    <cellStyle name="표준 6 14 3 2" xfId="32102" xr:uid="{00000000-0005-0000-0000-000043830000}"/>
    <cellStyle name="표준 6 14 4" xfId="32103" xr:uid="{00000000-0005-0000-0000-000044830000}"/>
    <cellStyle name="표준 6 14 4 2" xfId="32104" xr:uid="{00000000-0005-0000-0000-000045830000}"/>
    <cellStyle name="표준 6 14 5" xfId="32105" xr:uid="{00000000-0005-0000-0000-000046830000}"/>
    <cellStyle name="표준 6 14 5 2" xfId="32106" xr:uid="{00000000-0005-0000-0000-000047830000}"/>
    <cellStyle name="표준 6 14 6" xfId="32107" xr:uid="{00000000-0005-0000-0000-000048830000}"/>
    <cellStyle name="표준 6 14 6 2" xfId="32108" xr:uid="{00000000-0005-0000-0000-000049830000}"/>
    <cellStyle name="표준 6 14 7" xfId="32109" xr:uid="{00000000-0005-0000-0000-00004A830000}"/>
    <cellStyle name="표준 6 15" xfId="32110" xr:uid="{00000000-0005-0000-0000-00004B830000}"/>
    <cellStyle name="표준 6 15 2" xfId="32111" xr:uid="{00000000-0005-0000-0000-00004C830000}"/>
    <cellStyle name="표준 6 15 2 2" xfId="32112" xr:uid="{00000000-0005-0000-0000-00004D830000}"/>
    <cellStyle name="표준 6 15 3" xfId="32113" xr:uid="{00000000-0005-0000-0000-00004E830000}"/>
    <cellStyle name="표준 6 15 3 2" xfId="32114" xr:uid="{00000000-0005-0000-0000-00004F830000}"/>
    <cellStyle name="표준 6 15 4" xfId="32115" xr:uid="{00000000-0005-0000-0000-000050830000}"/>
    <cellStyle name="표준 6 15 4 2" xfId="32116" xr:uid="{00000000-0005-0000-0000-000051830000}"/>
    <cellStyle name="표준 6 15 5" xfId="32117" xr:uid="{00000000-0005-0000-0000-000052830000}"/>
    <cellStyle name="표준 6 15 5 2" xfId="32118" xr:uid="{00000000-0005-0000-0000-000053830000}"/>
    <cellStyle name="표준 6 15 6" xfId="32119" xr:uid="{00000000-0005-0000-0000-000054830000}"/>
    <cellStyle name="표준 6 15 6 2" xfId="32120" xr:uid="{00000000-0005-0000-0000-000055830000}"/>
    <cellStyle name="표준 6 15 7" xfId="32121" xr:uid="{00000000-0005-0000-0000-000056830000}"/>
    <cellStyle name="표준 6 16" xfId="32122" xr:uid="{00000000-0005-0000-0000-000057830000}"/>
    <cellStyle name="표준 6 16 2" xfId="32123" xr:uid="{00000000-0005-0000-0000-000058830000}"/>
    <cellStyle name="표준 6 16 2 2" xfId="32124" xr:uid="{00000000-0005-0000-0000-000059830000}"/>
    <cellStyle name="표준 6 16 3" xfId="32125" xr:uid="{00000000-0005-0000-0000-00005A830000}"/>
    <cellStyle name="표준 6 16 3 2" xfId="32126" xr:uid="{00000000-0005-0000-0000-00005B830000}"/>
    <cellStyle name="표준 6 16 4" xfId="32127" xr:uid="{00000000-0005-0000-0000-00005C830000}"/>
    <cellStyle name="표준 6 16 4 2" xfId="32128" xr:uid="{00000000-0005-0000-0000-00005D830000}"/>
    <cellStyle name="표준 6 16 5" xfId="32129" xr:uid="{00000000-0005-0000-0000-00005E830000}"/>
    <cellStyle name="표준 6 16 5 2" xfId="32130" xr:uid="{00000000-0005-0000-0000-00005F830000}"/>
    <cellStyle name="표준 6 16 6" xfId="32131" xr:uid="{00000000-0005-0000-0000-000060830000}"/>
    <cellStyle name="표준 6 16 6 2" xfId="32132" xr:uid="{00000000-0005-0000-0000-000061830000}"/>
    <cellStyle name="표준 6 16 7" xfId="32133" xr:uid="{00000000-0005-0000-0000-000062830000}"/>
    <cellStyle name="표준 6 17" xfId="32134" xr:uid="{00000000-0005-0000-0000-000063830000}"/>
    <cellStyle name="표준 6 17 2" xfId="32135" xr:uid="{00000000-0005-0000-0000-000064830000}"/>
    <cellStyle name="표준 6 17 2 2" xfId="32136" xr:uid="{00000000-0005-0000-0000-000065830000}"/>
    <cellStyle name="표준 6 17 3" xfId="32137" xr:uid="{00000000-0005-0000-0000-000066830000}"/>
    <cellStyle name="표준 6 17 3 2" xfId="32138" xr:uid="{00000000-0005-0000-0000-000067830000}"/>
    <cellStyle name="표준 6 17 4" xfId="32139" xr:uid="{00000000-0005-0000-0000-000068830000}"/>
    <cellStyle name="표준 6 17 4 2" xfId="32140" xr:uid="{00000000-0005-0000-0000-000069830000}"/>
    <cellStyle name="표준 6 17 5" xfId="32141" xr:uid="{00000000-0005-0000-0000-00006A830000}"/>
    <cellStyle name="표준 6 17 5 2" xfId="32142" xr:uid="{00000000-0005-0000-0000-00006B830000}"/>
    <cellStyle name="표준 6 17 6" xfId="32143" xr:uid="{00000000-0005-0000-0000-00006C830000}"/>
    <cellStyle name="표준 6 17 6 2" xfId="32144" xr:uid="{00000000-0005-0000-0000-00006D830000}"/>
    <cellStyle name="표준 6 17 7" xfId="32145" xr:uid="{00000000-0005-0000-0000-00006E830000}"/>
    <cellStyle name="표준 6 18" xfId="32146" xr:uid="{00000000-0005-0000-0000-00006F830000}"/>
    <cellStyle name="표준 6 18 2" xfId="32147" xr:uid="{00000000-0005-0000-0000-000070830000}"/>
    <cellStyle name="표준 6 18 2 2" xfId="32148" xr:uid="{00000000-0005-0000-0000-000071830000}"/>
    <cellStyle name="표준 6 18 3" xfId="32149" xr:uid="{00000000-0005-0000-0000-000072830000}"/>
    <cellStyle name="표준 6 18 3 2" xfId="32150" xr:uid="{00000000-0005-0000-0000-000073830000}"/>
    <cellStyle name="표준 6 18 4" xfId="32151" xr:uid="{00000000-0005-0000-0000-000074830000}"/>
    <cellStyle name="표준 6 18 4 2" xfId="32152" xr:uid="{00000000-0005-0000-0000-000075830000}"/>
    <cellStyle name="표준 6 18 5" xfId="32153" xr:uid="{00000000-0005-0000-0000-000076830000}"/>
    <cellStyle name="표준 6 18 5 2" xfId="32154" xr:uid="{00000000-0005-0000-0000-000077830000}"/>
    <cellStyle name="표준 6 18 6" xfId="32155" xr:uid="{00000000-0005-0000-0000-000078830000}"/>
    <cellStyle name="표준 6 18 6 2" xfId="32156" xr:uid="{00000000-0005-0000-0000-000079830000}"/>
    <cellStyle name="표준 6 18 7" xfId="32157" xr:uid="{00000000-0005-0000-0000-00007A830000}"/>
    <cellStyle name="표준 6 19" xfId="32158" xr:uid="{00000000-0005-0000-0000-00007B830000}"/>
    <cellStyle name="표준 6 19 2" xfId="32159" xr:uid="{00000000-0005-0000-0000-00007C830000}"/>
    <cellStyle name="표준 6 19 2 2" xfId="32160" xr:uid="{00000000-0005-0000-0000-00007D830000}"/>
    <cellStyle name="표준 6 19 3" xfId="32161" xr:uid="{00000000-0005-0000-0000-00007E830000}"/>
    <cellStyle name="표준 6 19 3 2" xfId="32162" xr:uid="{00000000-0005-0000-0000-00007F830000}"/>
    <cellStyle name="표준 6 19 4" xfId="32163" xr:uid="{00000000-0005-0000-0000-000080830000}"/>
    <cellStyle name="표준 6 19 4 2" xfId="32164" xr:uid="{00000000-0005-0000-0000-000081830000}"/>
    <cellStyle name="표준 6 19 5" xfId="32165" xr:uid="{00000000-0005-0000-0000-000082830000}"/>
    <cellStyle name="표준 6 19 5 2" xfId="32166" xr:uid="{00000000-0005-0000-0000-000083830000}"/>
    <cellStyle name="표준 6 19 6" xfId="32167" xr:uid="{00000000-0005-0000-0000-000084830000}"/>
    <cellStyle name="표준 6 19 6 2" xfId="32168" xr:uid="{00000000-0005-0000-0000-000085830000}"/>
    <cellStyle name="표준 6 19 7" xfId="32169" xr:uid="{00000000-0005-0000-0000-000086830000}"/>
    <cellStyle name="표준 6 2" xfId="32170" xr:uid="{00000000-0005-0000-0000-000087830000}"/>
    <cellStyle name="표준 6 2 10" xfId="32171" xr:uid="{00000000-0005-0000-0000-000088830000}"/>
    <cellStyle name="표준 6 2 10 2" xfId="32172" xr:uid="{00000000-0005-0000-0000-000089830000}"/>
    <cellStyle name="표준 6 2 11" xfId="32173" xr:uid="{00000000-0005-0000-0000-00008A830000}"/>
    <cellStyle name="표준 6 2 11 2" xfId="32174" xr:uid="{00000000-0005-0000-0000-00008B830000}"/>
    <cellStyle name="표준 6 2 12" xfId="32175" xr:uid="{00000000-0005-0000-0000-00008C830000}"/>
    <cellStyle name="표준 6 2 12 2" xfId="32176" xr:uid="{00000000-0005-0000-0000-00008D830000}"/>
    <cellStyle name="표준 6 2 13" xfId="32177" xr:uid="{00000000-0005-0000-0000-00008E830000}"/>
    <cellStyle name="표준 6 2 13 2" xfId="32178" xr:uid="{00000000-0005-0000-0000-00008F830000}"/>
    <cellStyle name="표준 6 2 14" xfId="32179" xr:uid="{00000000-0005-0000-0000-000090830000}"/>
    <cellStyle name="표준 6 2 2" xfId="32180" xr:uid="{00000000-0005-0000-0000-000091830000}"/>
    <cellStyle name="표준 6 2 2 2" xfId="32181" xr:uid="{00000000-0005-0000-0000-000092830000}"/>
    <cellStyle name="표준 6 2 2 3" xfId="32182" xr:uid="{00000000-0005-0000-0000-000093830000}"/>
    <cellStyle name="표준 6 2 3" xfId="32183" xr:uid="{00000000-0005-0000-0000-000094830000}"/>
    <cellStyle name="표준 6 2 3 2" xfId="32184" xr:uid="{00000000-0005-0000-0000-000095830000}"/>
    <cellStyle name="표준 6 2 4" xfId="32185" xr:uid="{00000000-0005-0000-0000-000096830000}"/>
    <cellStyle name="표준 6 2 4 2" xfId="32186" xr:uid="{00000000-0005-0000-0000-000097830000}"/>
    <cellStyle name="표준 6 2 5" xfId="32187" xr:uid="{00000000-0005-0000-0000-000098830000}"/>
    <cellStyle name="표준 6 2 5 2" xfId="32188" xr:uid="{00000000-0005-0000-0000-000099830000}"/>
    <cellStyle name="표준 6 2 6" xfId="32189" xr:uid="{00000000-0005-0000-0000-00009A830000}"/>
    <cellStyle name="표준 6 2 6 2" xfId="32190" xr:uid="{00000000-0005-0000-0000-00009B830000}"/>
    <cellStyle name="표준 6 2 7" xfId="32191" xr:uid="{00000000-0005-0000-0000-00009C830000}"/>
    <cellStyle name="표준 6 2 7 2" xfId="32192" xr:uid="{00000000-0005-0000-0000-00009D830000}"/>
    <cellStyle name="표준 6 2 8" xfId="32193" xr:uid="{00000000-0005-0000-0000-00009E830000}"/>
    <cellStyle name="표준 6 2 8 2" xfId="32194" xr:uid="{00000000-0005-0000-0000-00009F830000}"/>
    <cellStyle name="표준 6 2 9" xfId="32195" xr:uid="{00000000-0005-0000-0000-0000A0830000}"/>
    <cellStyle name="표준 6 2 9 2" xfId="32196" xr:uid="{00000000-0005-0000-0000-0000A1830000}"/>
    <cellStyle name="표준 6 20" xfId="32197" xr:uid="{00000000-0005-0000-0000-0000A2830000}"/>
    <cellStyle name="표준 6 20 2" xfId="32198" xr:uid="{00000000-0005-0000-0000-0000A3830000}"/>
    <cellStyle name="표준 6 20 2 2" xfId="32199" xr:uid="{00000000-0005-0000-0000-0000A4830000}"/>
    <cellStyle name="표준 6 20 3" xfId="32200" xr:uid="{00000000-0005-0000-0000-0000A5830000}"/>
    <cellStyle name="표준 6 20 3 2" xfId="32201" xr:uid="{00000000-0005-0000-0000-0000A6830000}"/>
    <cellStyle name="표준 6 20 4" xfId="32202" xr:uid="{00000000-0005-0000-0000-0000A7830000}"/>
    <cellStyle name="표준 6 20 4 2" xfId="32203" xr:uid="{00000000-0005-0000-0000-0000A8830000}"/>
    <cellStyle name="표준 6 20 5" xfId="32204" xr:uid="{00000000-0005-0000-0000-0000A9830000}"/>
    <cellStyle name="표준 6 20 5 2" xfId="32205" xr:uid="{00000000-0005-0000-0000-0000AA830000}"/>
    <cellStyle name="표준 6 20 6" xfId="32206" xr:uid="{00000000-0005-0000-0000-0000AB830000}"/>
    <cellStyle name="표준 6 20 6 2" xfId="32207" xr:uid="{00000000-0005-0000-0000-0000AC830000}"/>
    <cellStyle name="표준 6 20 7" xfId="32208" xr:uid="{00000000-0005-0000-0000-0000AD830000}"/>
    <cellStyle name="표준 6 21" xfId="32209" xr:uid="{00000000-0005-0000-0000-0000AE830000}"/>
    <cellStyle name="표준 6 21 2" xfId="32210" xr:uid="{00000000-0005-0000-0000-0000AF830000}"/>
    <cellStyle name="표준 6 21 2 2" xfId="32211" xr:uid="{00000000-0005-0000-0000-0000B0830000}"/>
    <cellStyle name="표준 6 21 3" xfId="32212" xr:uid="{00000000-0005-0000-0000-0000B1830000}"/>
    <cellStyle name="표준 6 21 3 2" xfId="32213" xr:uid="{00000000-0005-0000-0000-0000B2830000}"/>
    <cellStyle name="표준 6 21 4" xfId="32214" xr:uid="{00000000-0005-0000-0000-0000B3830000}"/>
    <cellStyle name="표준 6 21 4 2" xfId="32215" xr:uid="{00000000-0005-0000-0000-0000B4830000}"/>
    <cellStyle name="표준 6 21 5" xfId="32216" xr:uid="{00000000-0005-0000-0000-0000B5830000}"/>
    <cellStyle name="표준 6 21 5 2" xfId="32217" xr:uid="{00000000-0005-0000-0000-0000B6830000}"/>
    <cellStyle name="표준 6 21 6" xfId="32218" xr:uid="{00000000-0005-0000-0000-0000B7830000}"/>
    <cellStyle name="표준 6 21 6 2" xfId="32219" xr:uid="{00000000-0005-0000-0000-0000B8830000}"/>
    <cellStyle name="표준 6 21 7" xfId="32220" xr:uid="{00000000-0005-0000-0000-0000B9830000}"/>
    <cellStyle name="표준 6 22" xfId="32221" xr:uid="{00000000-0005-0000-0000-0000BA830000}"/>
    <cellStyle name="표준 6 22 2" xfId="32222" xr:uid="{00000000-0005-0000-0000-0000BB830000}"/>
    <cellStyle name="표준 6 22 2 2" xfId="32223" xr:uid="{00000000-0005-0000-0000-0000BC830000}"/>
    <cellStyle name="표준 6 22 3" xfId="32224" xr:uid="{00000000-0005-0000-0000-0000BD830000}"/>
    <cellStyle name="표준 6 22 3 2" xfId="32225" xr:uid="{00000000-0005-0000-0000-0000BE830000}"/>
    <cellStyle name="표준 6 22 4" xfId="32226" xr:uid="{00000000-0005-0000-0000-0000BF830000}"/>
    <cellStyle name="표준 6 22 4 2" xfId="32227" xr:uid="{00000000-0005-0000-0000-0000C0830000}"/>
    <cellStyle name="표준 6 22 5" xfId="32228" xr:uid="{00000000-0005-0000-0000-0000C1830000}"/>
    <cellStyle name="표준 6 22 5 2" xfId="32229" xr:uid="{00000000-0005-0000-0000-0000C2830000}"/>
    <cellStyle name="표준 6 22 6" xfId="32230" xr:uid="{00000000-0005-0000-0000-0000C3830000}"/>
    <cellStyle name="표준 6 22 6 2" xfId="32231" xr:uid="{00000000-0005-0000-0000-0000C4830000}"/>
    <cellStyle name="표준 6 22 7" xfId="32232" xr:uid="{00000000-0005-0000-0000-0000C5830000}"/>
    <cellStyle name="표준 6 23" xfId="32233" xr:uid="{00000000-0005-0000-0000-0000C6830000}"/>
    <cellStyle name="표준 6 23 2" xfId="32234" xr:uid="{00000000-0005-0000-0000-0000C7830000}"/>
    <cellStyle name="표준 6 23 2 2" xfId="32235" xr:uid="{00000000-0005-0000-0000-0000C8830000}"/>
    <cellStyle name="표준 6 23 3" xfId="32236" xr:uid="{00000000-0005-0000-0000-0000C9830000}"/>
    <cellStyle name="표준 6 23 3 2" xfId="32237" xr:uid="{00000000-0005-0000-0000-0000CA830000}"/>
    <cellStyle name="표준 6 23 4" xfId="32238" xr:uid="{00000000-0005-0000-0000-0000CB830000}"/>
    <cellStyle name="표준 6 23 4 2" xfId="32239" xr:uid="{00000000-0005-0000-0000-0000CC830000}"/>
    <cellStyle name="표준 6 23 5" xfId="32240" xr:uid="{00000000-0005-0000-0000-0000CD830000}"/>
    <cellStyle name="표준 6 23 5 2" xfId="32241" xr:uid="{00000000-0005-0000-0000-0000CE830000}"/>
    <cellStyle name="표준 6 23 6" xfId="32242" xr:uid="{00000000-0005-0000-0000-0000CF830000}"/>
    <cellStyle name="표준 6 23 6 2" xfId="32243" xr:uid="{00000000-0005-0000-0000-0000D0830000}"/>
    <cellStyle name="표준 6 23 7" xfId="32244" xr:uid="{00000000-0005-0000-0000-0000D1830000}"/>
    <cellStyle name="표준 6 24" xfId="32245" xr:uid="{00000000-0005-0000-0000-0000D2830000}"/>
    <cellStyle name="표준 6 24 2" xfId="32246" xr:uid="{00000000-0005-0000-0000-0000D3830000}"/>
    <cellStyle name="표준 6 24 2 2" xfId="32247" xr:uid="{00000000-0005-0000-0000-0000D4830000}"/>
    <cellStyle name="표준 6 24 3" xfId="32248" xr:uid="{00000000-0005-0000-0000-0000D5830000}"/>
    <cellStyle name="표준 6 24 3 2" xfId="32249" xr:uid="{00000000-0005-0000-0000-0000D6830000}"/>
    <cellStyle name="표준 6 24 4" xfId="32250" xr:uid="{00000000-0005-0000-0000-0000D7830000}"/>
    <cellStyle name="표준 6 24 4 2" xfId="32251" xr:uid="{00000000-0005-0000-0000-0000D8830000}"/>
    <cellStyle name="표준 6 24 5" xfId="32252" xr:uid="{00000000-0005-0000-0000-0000D9830000}"/>
    <cellStyle name="표준 6 24 5 2" xfId="32253" xr:uid="{00000000-0005-0000-0000-0000DA830000}"/>
    <cellStyle name="표준 6 24 6" xfId="32254" xr:uid="{00000000-0005-0000-0000-0000DB830000}"/>
    <cellStyle name="표준 6 24 6 2" xfId="32255" xr:uid="{00000000-0005-0000-0000-0000DC830000}"/>
    <cellStyle name="표준 6 24 7" xfId="32256" xr:uid="{00000000-0005-0000-0000-0000DD830000}"/>
    <cellStyle name="표준 6 25" xfId="32257" xr:uid="{00000000-0005-0000-0000-0000DE830000}"/>
    <cellStyle name="표준 6 25 2" xfId="32258" xr:uid="{00000000-0005-0000-0000-0000DF830000}"/>
    <cellStyle name="표준 6 25 2 2" xfId="32259" xr:uid="{00000000-0005-0000-0000-0000E0830000}"/>
    <cellStyle name="표준 6 25 3" xfId="32260" xr:uid="{00000000-0005-0000-0000-0000E1830000}"/>
    <cellStyle name="표준 6 25 3 2" xfId="32261" xr:uid="{00000000-0005-0000-0000-0000E2830000}"/>
    <cellStyle name="표준 6 25 4" xfId="32262" xr:uid="{00000000-0005-0000-0000-0000E3830000}"/>
    <cellStyle name="표준 6 25 4 2" xfId="32263" xr:uid="{00000000-0005-0000-0000-0000E4830000}"/>
    <cellStyle name="표준 6 25 5" xfId="32264" xr:uid="{00000000-0005-0000-0000-0000E5830000}"/>
    <cellStyle name="표준 6 25 5 2" xfId="32265" xr:uid="{00000000-0005-0000-0000-0000E6830000}"/>
    <cellStyle name="표준 6 25 6" xfId="32266" xr:uid="{00000000-0005-0000-0000-0000E7830000}"/>
    <cellStyle name="표준 6 25 6 2" xfId="32267" xr:uid="{00000000-0005-0000-0000-0000E8830000}"/>
    <cellStyle name="표준 6 25 7" xfId="32268" xr:uid="{00000000-0005-0000-0000-0000E9830000}"/>
    <cellStyle name="표준 6 26" xfId="32269" xr:uid="{00000000-0005-0000-0000-0000EA830000}"/>
    <cellStyle name="표준 6 26 2" xfId="32270" xr:uid="{00000000-0005-0000-0000-0000EB830000}"/>
    <cellStyle name="표준 6 26 2 2" xfId="32271" xr:uid="{00000000-0005-0000-0000-0000EC830000}"/>
    <cellStyle name="표준 6 26 3" xfId="32272" xr:uid="{00000000-0005-0000-0000-0000ED830000}"/>
    <cellStyle name="표준 6 26 3 2" xfId="32273" xr:uid="{00000000-0005-0000-0000-0000EE830000}"/>
    <cellStyle name="표준 6 26 4" xfId="32274" xr:uid="{00000000-0005-0000-0000-0000EF830000}"/>
    <cellStyle name="표준 6 26 4 2" xfId="32275" xr:uid="{00000000-0005-0000-0000-0000F0830000}"/>
    <cellStyle name="표준 6 26 5" xfId="32276" xr:uid="{00000000-0005-0000-0000-0000F1830000}"/>
    <cellStyle name="표준 6 26 5 2" xfId="32277" xr:uid="{00000000-0005-0000-0000-0000F2830000}"/>
    <cellStyle name="표준 6 26 6" xfId="32278" xr:uid="{00000000-0005-0000-0000-0000F3830000}"/>
    <cellStyle name="표준 6 26 6 2" xfId="32279" xr:uid="{00000000-0005-0000-0000-0000F4830000}"/>
    <cellStyle name="표준 6 26 7" xfId="32280" xr:uid="{00000000-0005-0000-0000-0000F5830000}"/>
    <cellStyle name="표준 6 27" xfId="32281" xr:uid="{00000000-0005-0000-0000-0000F6830000}"/>
    <cellStyle name="표준 6 27 2" xfId="32282" xr:uid="{00000000-0005-0000-0000-0000F7830000}"/>
    <cellStyle name="표준 6 27 2 2" xfId="32283" xr:uid="{00000000-0005-0000-0000-0000F8830000}"/>
    <cellStyle name="표준 6 27 3" xfId="32284" xr:uid="{00000000-0005-0000-0000-0000F9830000}"/>
    <cellStyle name="표준 6 27 3 2" xfId="32285" xr:uid="{00000000-0005-0000-0000-0000FA830000}"/>
    <cellStyle name="표준 6 27 4" xfId="32286" xr:uid="{00000000-0005-0000-0000-0000FB830000}"/>
    <cellStyle name="표준 6 27 4 2" xfId="32287" xr:uid="{00000000-0005-0000-0000-0000FC830000}"/>
    <cellStyle name="표준 6 27 5" xfId="32288" xr:uid="{00000000-0005-0000-0000-0000FD830000}"/>
    <cellStyle name="표준 6 27 5 2" xfId="32289" xr:uid="{00000000-0005-0000-0000-0000FE830000}"/>
    <cellStyle name="표준 6 27 6" xfId="32290" xr:uid="{00000000-0005-0000-0000-0000FF830000}"/>
    <cellStyle name="표준 6 27 6 2" xfId="32291" xr:uid="{00000000-0005-0000-0000-000000840000}"/>
    <cellStyle name="표준 6 27 7" xfId="32292" xr:uid="{00000000-0005-0000-0000-000001840000}"/>
    <cellStyle name="표준 6 28" xfId="32293" xr:uid="{00000000-0005-0000-0000-000002840000}"/>
    <cellStyle name="표준 6 28 2" xfId="32294" xr:uid="{00000000-0005-0000-0000-000003840000}"/>
    <cellStyle name="표준 6 28 2 2" xfId="32295" xr:uid="{00000000-0005-0000-0000-000004840000}"/>
    <cellStyle name="표준 6 28 3" xfId="32296" xr:uid="{00000000-0005-0000-0000-000005840000}"/>
    <cellStyle name="표준 6 28 3 2" xfId="32297" xr:uid="{00000000-0005-0000-0000-000006840000}"/>
    <cellStyle name="표준 6 28 4" xfId="32298" xr:uid="{00000000-0005-0000-0000-000007840000}"/>
    <cellStyle name="표준 6 28 4 2" xfId="32299" xr:uid="{00000000-0005-0000-0000-000008840000}"/>
    <cellStyle name="표준 6 28 5" xfId="32300" xr:uid="{00000000-0005-0000-0000-000009840000}"/>
    <cellStyle name="표준 6 28 5 2" xfId="32301" xr:uid="{00000000-0005-0000-0000-00000A840000}"/>
    <cellStyle name="표준 6 28 6" xfId="32302" xr:uid="{00000000-0005-0000-0000-00000B840000}"/>
    <cellStyle name="표준 6 28 6 2" xfId="32303" xr:uid="{00000000-0005-0000-0000-00000C840000}"/>
    <cellStyle name="표준 6 28 7" xfId="32304" xr:uid="{00000000-0005-0000-0000-00000D840000}"/>
    <cellStyle name="표준 6 29" xfId="32305" xr:uid="{00000000-0005-0000-0000-00000E840000}"/>
    <cellStyle name="표준 6 29 2" xfId="32306" xr:uid="{00000000-0005-0000-0000-00000F840000}"/>
    <cellStyle name="표준 6 29 2 2" xfId="32307" xr:uid="{00000000-0005-0000-0000-000010840000}"/>
    <cellStyle name="표준 6 29 3" xfId="32308" xr:uid="{00000000-0005-0000-0000-000011840000}"/>
    <cellStyle name="표준 6 29 3 2" xfId="32309" xr:uid="{00000000-0005-0000-0000-000012840000}"/>
    <cellStyle name="표준 6 29 4" xfId="32310" xr:uid="{00000000-0005-0000-0000-000013840000}"/>
    <cellStyle name="표준 6 29 4 2" xfId="32311" xr:uid="{00000000-0005-0000-0000-000014840000}"/>
    <cellStyle name="표준 6 29 5" xfId="32312" xr:uid="{00000000-0005-0000-0000-000015840000}"/>
    <cellStyle name="표준 6 29 5 2" xfId="32313" xr:uid="{00000000-0005-0000-0000-000016840000}"/>
    <cellStyle name="표준 6 29 6" xfId="32314" xr:uid="{00000000-0005-0000-0000-000017840000}"/>
    <cellStyle name="표준 6 29 6 2" xfId="32315" xr:uid="{00000000-0005-0000-0000-000018840000}"/>
    <cellStyle name="표준 6 29 7" xfId="32316" xr:uid="{00000000-0005-0000-0000-000019840000}"/>
    <cellStyle name="표준 6 3" xfId="32317" xr:uid="{00000000-0005-0000-0000-00001A840000}"/>
    <cellStyle name="표준 6 3 10" xfId="32318" xr:uid="{00000000-0005-0000-0000-00001B840000}"/>
    <cellStyle name="표준 6 3 10 2" xfId="32319" xr:uid="{00000000-0005-0000-0000-00001C840000}"/>
    <cellStyle name="표준 6 3 11" xfId="32320" xr:uid="{00000000-0005-0000-0000-00001D840000}"/>
    <cellStyle name="표준 6 3 11 2" xfId="32321" xr:uid="{00000000-0005-0000-0000-00001E840000}"/>
    <cellStyle name="표준 6 3 12" xfId="32322" xr:uid="{00000000-0005-0000-0000-00001F840000}"/>
    <cellStyle name="표준 6 3 12 2" xfId="32323" xr:uid="{00000000-0005-0000-0000-000020840000}"/>
    <cellStyle name="표준 6 3 13" xfId="32324" xr:uid="{00000000-0005-0000-0000-000021840000}"/>
    <cellStyle name="표준 6 3 13 2" xfId="32325" xr:uid="{00000000-0005-0000-0000-000022840000}"/>
    <cellStyle name="표준 6 3 14" xfId="32326" xr:uid="{00000000-0005-0000-0000-000023840000}"/>
    <cellStyle name="표준 6 3 2" xfId="32327" xr:uid="{00000000-0005-0000-0000-000024840000}"/>
    <cellStyle name="표준 6 3 2 2" xfId="32328" xr:uid="{00000000-0005-0000-0000-000025840000}"/>
    <cellStyle name="표준 6 3 3" xfId="32329" xr:uid="{00000000-0005-0000-0000-000026840000}"/>
    <cellStyle name="표준 6 3 3 2" xfId="32330" xr:uid="{00000000-0005-0000-0000-000027840000}"/>
    <cellStyle name="표준 6 3 4" xfId="32331" xr:uid="{00000000-0005-0000-0000-000028840000}"/>
    <cellStyle name="표준 6 3 4 2" xfId="32332" xr:uid="{00000000-0005-0000-0000-000029840000}"/>
    <cellStyle name="표준 6 3 5" xfId="32333" xr:uid="{00000000-0005-0000-0000-00002A840000}"/>
    <cellStyle name="표준 6 3 5 2" xfId="32334" xr:uid="{00000000-0005-0000-0000-00002B840000}"/>
    <cellStyle name="표준 6 3 6" xfId="32335" xr:uid="{00000000-0005-0000-0000-00002C840000}"/>
    <cellStyle name="표준 6 3 6 2" xfId="32336" xr:uid="{00000000-0005-0000-0000-00002D840000}"/>
    <cellStyle name="표준 6 3 7" xfId="32337" xr:uid="{00000000-0005-0000-0000-00002E840000}"/>
    <cellStyle name="표준 6 3 7 2" xfId="32338" xr:uid="{00000000-0005-0000-0000-00002F840000}"/>
    <cellStyle name="표준 6 3 8" xfId="32339" xr:uid="{00000000-0005-0000-0000-000030840000}"/>
    <cellStyle name="표준 6 3 8 2" xfId="32340" xr:uid="{00000000-0005-0000-0000-000031840000}"/>
    <cellStyle name="표준 6 3 9" xfId="32341" xr:uid="{00000000-0005-0000-0000-000032840000}"/>
    <cellStyle name="표준 6 3 9 2" xfId="32342" xr:uid="{00000000-0005-0000-0000-000033840000}"/>
    <cellStyle name="표준 6 30" xfId="32343" xr:uid="{00000000-0005-0000-0000-000034840000}"/>
    <cellStyle name="표준 6 30 2" xfId="32344" xr:uid="{00000000-0005-0000-0000-000035840000}"/>
    <cellStyle name="표준 6 30 2 2" xfId="32345" xr:uid="{00000000-0005-0000-0000-000036840000}"/>
    <cellStyle name="표준 6 30 3" xfId="32346" xr:uid="{00000000-0005-0000-0000-000037840000}"/>
    <cellStyle name="표준 6 30 3 2" xfId="32347" xr:uid="{00000000-0005-0000-0000-000038840000}"/>
    <cellStyle name="표준 6 30 4" xfId="32348" xr:uid="{00000000-0005-0000-0000-000039840000}"/>
    <cellStyle name="표준 6 30 4 2" xfId="32349" xr:uid="{00000000-0005-0000-0000-00003A840000}"/>
    <cellStyle name="표준 6 30 5" xfId="32350" xr:uid="{00000000-0005-0000-0000-00003B840000}"/>
    <cellStyle name="표준 6 30 5 2" xfId="32351" xr:uid="{00000000-0005-0000-0000-00003C840000}"/>
    <cellStyle name="표준 6 30 6" xfId="32352" xr:uid="{00000000-0005-0000-0000-00003D840000}"/>
    <cellStyle name="표준 6 30 6 2" xfId="32353" xr:uid="{00000000-0005-0000-0000-00003E840000}"/>
    <cellStyle name="표준 6 30 7" xfId="32354" xr:uid="{00000000-0005-0000-0000-00003F840000}"/>
    <cellStyle name="표준 6 31" xfId="32355" xr:uid="{00000000-0005-0000-0000-000040840000}"/>
    <cellStyle name="표준 6 31 2" xfId="32356" xr:uid="{00000000-0005-0000-0000-000041840000}"/>
    <cellStyle name="표준 6 31 2 2" xfId="32357" xr:uid="{00000000-0005-0000-0000-000042840000}"/>
    <cellStyle name="표준 6 31 3" xfId="32358" xr:uid="{00000000-0005-0000-0000-000043840000}"/>
    <cellStyle name="표준 6 31 3 2" xfId="32359" xr:uid="{00000000-0005-0000-0000-000044840000}"/>
    <cellStyle name="표준 6 31 4" xfId="32360" xr:uid="{00000000-0005-0000-0000-000045840000}"/>
    <cellStyle name="표준 6 31 4 2" xfId="32361" xr:uid="{00000000-0005-0000-0000-000046840000}"/>
    <cellStyle name="표준 6 31 5" xfId="32362" xr:uid="{00000000-0005-0000-0000-000047840000}"/>
    <cellStyle name="표준 6 31 5 2" xfId="32363" xr:uid="{00000000-0005-0000-0000-000048840000}"/>
    <cellStyle name="표준 6 31 6" xfId="32364" xr:uid="{00000000-0005-0000-0000-000049840000}"/>
    <cellStyle name="표준 6 31 6 2" xfId="32365" xr:uid="{00000000-0005-0000-0000-00004A840000}"/>
    <cellStyle name="표준 6 31 7" xfId="32366" xr:uid="{00000000-0005-0000-0000-00004B840000}"/>
    <cellStyle name="표준 6 32" xfId="32367" xr:uid="{00000000-0005-0000-0000-00004C840000}"/>
    <cellStyle name="표준 6 32 2" xfId="32368" xr:uid="{00000000-0005-0000-0000-00004D840000}"/>
    <cellStyle name="표준 6 32 2 2" xfId="32369" xr:uid="{00000000-0005-0000-0000-00004E840000}"/>
    <cellStyle name="표준 6 32 3" xfId="32370" xr:uid="{00000000-0005-0000-0000-00004F840000}"/>
    <cellStyle name="표준 6 32 3 2" xfId="32371" xr:uid="{00000000-0005-0000-0000-000050840000}"/>
    <cellStyle name="표준 6 32 4" xfId="32372" xr:uid="{00000000-0005-0000-0000-000051840000}"/>
    <cellStyle name="표준 6 32 4 2" xfId="32373" xr:uid="{00000000-0005-0000-0000-000052840000}"/>
    <cellStyle name="표준 6 32 5" xfId="32374" xr:uid="{00000000-0005-0000-0000-000053840000}"/>
    <cellStyle name="표준 6 32 5 2" xfId="32375" xr:uid="{00000000-0005-0000-0000-000054840000}"/>
    <cellStyle name="표준 6 32 6" xfId="32376" xr:uid="{00000000-0005-0000-0000-000055840000}"/>
    <cellStyle name="표준 6 32 6 2" xfId="32377" xr:uid="{00000000-0005-0000-0000-000056840000}"/>
    <cellStyle name="표준 6 32 7" xfId="32378" xr:uid="{00000000-0005-0000-0000-000057840000}"/>
    <cellStyle name="표준 6 33" xfId="32379" xr:uid="{00000000-0005-0000-0000-000058840000}"/>
    <cellStyle name="표준 6 33 2" xfId="32380" xr:uid="{00000000-0005-0000-0000-000059840000}"/>
    <cellStyle name="표준 6 33 2 2" xfId="32381" xr:uid="{00000000-0005-0000-0000-00005A840000}"/>
    <cellStyle name="표준 6 33 3" xfId="32382" xr:uid="{00000000-0005-0000-0000-00005B840000}"/>
    <cellStyle name="표준 6 33 3 2" xfId="32383" xr:uid="{00000000-0005-0000-0000-00005C840000}"/>
    <cellStyle name="표준 6 33 4" xfId="32384" xr:uid="{00000000-0005-0000-0000-00005D840000}"/>
    <cellStyle name="표준 6 33 4 2" xfId="32385" xr:uid="{00000000-0005-0000-0000-00005E840000}"/>
    <cellStyle name="표준 6 33 5" xfId="32386" xr:uid="{00000000-0005-0000-0000-00005F840000}"/>
    <cellStyle name="표준 6 33 5 2" xfId="32387" xr:uid="{00000000-0005-0000-0000-000060840000}"/>
    <cellStyle name="표준 6 33 6" xfId="32388" xr:uid="{00000000-0005-0000-0000-000061840000}"/>
    <cellStyle name="표준 6 33 6 2" xfId="32389" xr:uid="{00000000-0005-0000-0000-000062840000}"/>
    <cellStyle name="표준 6 33 7" xfId="32390" xr:uid="{00000000-0005-0000-0000-000063840000}"/>
    <cellStyle name="표준 6 34" xfId="32391" xr:uid="{00000000-0005-0000-0000-000064840000}"/>
    <cellStyle name="표준 6 34 2" xfId="32392" xr:uid="{00000000-0005-0000-0000-000065840000}"/>
    <cellStyle name="표준 6 34 2 2" xfId="32393" xr:uid="{00000000-0005-0000-0000-000066840000}"/>
    <cellStyle name="표준 6 34 3" xfId="32394" xr:uid="{00000000-0005-0000-0000-000067840000}"/>
    <cellStyle name="표준 6 34 3 2" xfId="32395" xr:uid="{00000000-0005-0000-0000-000068840000}"/>
    <cellStyle name="표준 6 34 4" xfId="32396" xr:uid="{00000000-0005-0000-0000-000069840000}"/>
    <cellStyle name="표준 6 34 4 2" xfId="32397" xr:uid="{00000000-0005-0000-0000-00006A840000}"/>
    <cellStyle name="표준 6 34 5" xfId="32398" xr:uid="{00000000-0005-0000-0000-00006B840000}"/>
    <cellStyle name="표준 6 34 5 2" xfId="32399" xr:uid="{00000000-0005-0000-0000-00006C840000}"/>
    <cellStyle name="표준 6 34 6" xfId="32400" xr:uid="{00000000-0005-0000-0000-00006D840000}"/>
    <cellStyle name="표준 6 34 6 2" xfId="32401" xr:uid="{00000000-0005-0000-0000-00006E840000}"/>
    <cellStyle name="표준 6 34 7" xfId="32402" xr:uid="{00000000-0005-0000-0000-00006F840000}"/>
    <cellStyle name="표준 6 35" xfId="32403" xr:uid="{00000000-0005-0000-0000-000070840000}"/>
    <cellStyle name="표준 6 35 2" xfId="32404" xr:uid="{00000000-0005-0000-0000-000071840000}"/>
    <cellStyle name="표준 6 35 2 2" xfId="32405" xr:uid="{00000000-0005-0000-0000-000072840000}"/>
    <cellStyle name="표준 6 35 3" xfId="32406" xr:uid="{00000000-0005-0000-0000-000073840000}"/>
    <cellStyle name="표준 6 35 3 2" xfId="32407" xr:uid="{00000000-0005-0000-0000-000074840000}"/>
    <cellStyle name="표준 6 35 4" xfId="32408" xr:uid="{00000000-0005-0000-0000-000075840000}"/>
    <cellStyle name="표준 6 35 4 2" xfId="32409" xr:uid="{00000000-0005-0000-0000-000076840000}"/>
    <cellStyle name="표준 6 35 5" xfId="32410" xr:uid="{00000000-0005-0000-0000-000077840000}"/>
    <cellStyle name="표준 6 35 5 2" xfId="32411" xr:uid="{00000000-0005-0000-0000-000078840000}"/>
    <cellStyle name="표준 6 35 6" xfId="32412" xr:uid="{00000000-0005-0000-0000-000079840000}"/>
    <cellStyle name="표준 6 35 6 2" xfId="32413" xr:uid="{00000000-0005-0000-0000-00007A840000}"/>
    <cellStyle name="표준 6 35 7" xfId="32414" xr:uid="{00000000-0005-0000-0000-00007B840000}"/>
    <cellStyle name="표준 6 36" xfId="32415" xr:uid="{00000000-0005-0000-0000-00007C840000}"/>
    <cellStyle name="표준 6 36 2" xfId="32416" xr:uid="{00000000-0005-0000-0000-00007D840000}"/>
    <cellStyle name="표준 6 36 2 2" xfId="32417" xr:uid="{00000000-0005-0000-0000-00007E840000}"/>
    <cellStyle name="표준 6 36 3" xfId="32418" xr:uid="{00000000-0005-0000-0000-00007F840000}"/>
    <cellStyle name="표준 6 36 3 2" xfId="32419" xr:uid="{00000000-0005-0000-0000-000080840000}"/>
    <cellStyle name="표준 6 36 4" xfId="32420" xr:uid="{00000000-0005-0000-0000-000081840000}"/>
    <cellStyle name="표준 6 36 4 2" xfId="32421" xr:uid="{00000000-0005-0000-0000-000082840000}"/>
    <cellStyle name="표준 6 36 5" xfId="32422" xr:uid="{00000000-0005-0000-0000-000083840000}"/>
    <cellStyle name="표준 6 36 5 2" xfId="32423" xr:uid="{00000000-0005-0000-0000-000084840000}"/>
    <cellStyle name="표준 6 36 6" xfId="32424" xr:uid="{00000000-0005-0000-0000-000085840000}"/>
    <cellStyle name="표준 6 36 6 2" xfId="32425" xr:uid="{00000000-0005-0000-0000-000086840000}"/>
    <cellStyle name="표준 6 36 7" xfId="32426" xr:uid="{00000000-0005-0000-0000-000087840000}"/>
    <cellStyle name="표준 6 37" xfId="32427" xr:uid="{00000000-0005-0000-0000-000088840000}"/>
    <cellStyle name="표준 6 37 2" xfId="32428" xr:uid="{00000000-0005-0000-0000-000089840000}"/>
    <cellStyle name="표준 6 37 2 2" xfId="32429" xr:uid="{00000000-0005-0000-0000-00008A840000}"/>
    <cellStyle name="표준 6 37 3" xfId="32430" xr:uid="{00000000-0005-0000-0000-00008B840000}"/>
    <cellStyle name="표준 6 37 3 2" xfId="32431" xr:uid="{00000000-0005-0000-0000-00008C840000}"/>
    <cellStyle name="표준 6 37 4" xfId="32432" xr:uid="{00000000-0005-0000-0000-00008D840000}"/>
    <cellStyle name="표준 6 37 4 2" xfId="32433" xr:uid="{00000000-0005-0000-0000-00008E840000}"/>
    <cellStyle name="표준 6 37 5" xfId="32434" xr:uid="{00000000-0005-0000-0000-00008F840000}"/>
    <cellStyle name="표준 6 37 5 2" xfId="32435" xr:uid="{00000000-0005-0000-0000-000090840000}"/>
    <cellStyle name="표준 6 37 6" xfId="32436" xr:uid="{00000000-0005-0000-0000-000091840000}"/>
    <cellStyle name="표준 6 37 6 2" xfId="32437" xr:uid="{00000000-0005-0000-0000-000092840000}"/>
    <cellStyle name="표준 6 37 7" xfId="32438" xr:uid="{00000000-0005-0000-0000-000093840000}"/>
    <cellStyle name="표준 6 38" xfId="32439" xr:uid="{00000000-0005-0000-0000-000094840000}"/>
    <cellStyle name="표준 6 38 2" xfId="32440" xr:uid="{00000000-0005-0000-0000-000095840000}"/>
    <cellStyle name="표준 6 38 2 2" xfId="32441" xr:uid="{00000000-0005-0000-0000-000096840000}"/>
    <cellStyle name="표준 6 38 3" xfId="32442" xr:uid="{00000000-0005-0000-0000-000097840000}"/>
    <cellStyle name="표준 6 38 3 2" xfId="32443" xr:uid="{00000000-0005-0000-0000-000098840000}"/>
    <cellStyle name="표준 6 38 4" xfId="32444" xr:uid="{00000000-0005-0000-0000-000099840000}"/>
    <cellStyle name="표준 6 38 4 2" xfId="32445" xr:uid="{00000000-0005-0000-0000-00009A840000}"/>
    <cellStyle name="표준 6 38 5" xfId="32446" xr:uid="{00000000-0005-0000-0000-00009B840000}"/>
    <cellStyle name="표준 6 38 5 2" xfId="32447" xr:uid="{00000000-0005-0000-0000-00009C840000}"/>
    <cellStyle name="표준 6 38 6" xfId="32448" xr:uid="{00000000-0005-0000-0000-00009D840000}"/>
    <cellStyle name="표준 6 38 6 2" xfId="32449" xr:uid="{00000000-0005-0000-0000-00009E840000}"/>
    <cellStyle name="표준 6 38 7" xfId="32450" xr:uid="{00000000-0005-0000-0000-00009F840000}"/>
    <cellStyle name="표준 6 39" xfId="32451" xr:uid="{00000000-0005-0000-0000-0000A0840000}"/>
    <cellStyle name="표준 6 39 2" xfId="32452" xr:uid="{00000000-0005-0000-0000-0000A1840000}"/>
    <cellStyle name="표준 6 39 2 2" xfId="32453" xr:uid="{00000000-0005-0000-0000-0000A2840000}"/>
    <cellStyle name="표준 6 39 3" xfId="32454" xr:uid="{00000000-0005-0000-0000-0000A3840000}"/>
    <cellStyle name="표준 6 39 3 2" xfId="32455" xr:uid="{00000000-0005-0000-0000-0000A4840000}"/>
    <cellStyle name="표준 6 39 4" xfId="32456" xr:uid="{00000000-0005-0000-0000-0000A5840000}"/>
    <cellStyle name="표준 6 39 4 2" xfId="32457" xr:uid="{00000000-0005-0000-0000-0000A6840000}"/>
    <cellStyle name="표준 6 39 5" xfId="32458" xr:uid="{00000000-0005-0000-0000-0000A7840000}"/>
    <cellStyle name="표준 6 39 5 2" xfId="32459" xr:uid="{00000000-0005-0000-0000-0000A8840000}"/>
    <cellStyle name="표준 6 39 6" xfId="32460" xr:uid="{00000000-0005-0000-0000-0000A9840000}"/>
    <cellStyle name="표준 6 39 6 2" xfId="32461" xr:uid="{00000000-0005-0000-0000-0000AA840000}"/>
    <cellStyle name="표준 6 39 7" xfId="32462" xr:uid="{00000000-0005-0000-0000-0000AB840000}"/>
    <cellStyle name="표준 6 4" xfId="32463" xr:uid="{00000000-0005-0000-0000-0000AC840000}"/>
    <cellStyle name="표준 6 4 10" xfId="32464" xr:uid="{00000000-0005-0000-0000-0000AD840000}"/>
    <cellStyle name="표준 6 4 10 2" xfId="32465" xr:uid="{00000000-0005-0000-0000-0000AE840000}"/>
    <cellStyle name="표준 6 4 11" xfId="32466" xr:uid="{00000000-0005-0000-0000-0000AF840000}"/>
    <cellStyle name="표준 6 4 11 2" xfId="32467" xr:uid="{00000000-0005-0000-0000-0000B0840000}"/>
    <cellStyle name="표준 6 4 12" xfId="32468" xr:uid="{00000000-0005-0000-0000-0000B1840000}"/>
    <cellStyle name="표준 6 4 12 2" xfId="32469" xr:uid="{00000000-0005-0000-0000-0000B2840000}"/>
    <cellStyle name="표준 6 4 13" xfId="32470" xr:uid="{00000000-0005-0000-0000-0000B3840000}"/>
    <cellStyle name="표준 6 4 2" xfId="32471" xr:uid="{00000000-0005-0000-0000-0000B4840000}"/>
    <cellStyle name="표준 6 4 2 2" xfId="32472" xr:uid="{00000000-0005-0000-0000-0000B5840000}"/>
    <cellStyle name="표준 6 4 3" xfId="32473" xr:uid="{00000000-0005-0000-0000-0000B6840000}"/>
    <cellStyle name="표준 6 4 3 2" xfId="32474" xr:uid="{00000000-0005-0000-0000-0000B7840000}"/>
    <cellStyle name="표준 6 4 4" xfId="32475" xr:uid="{00000000-0005-0000-0000-0000B8840000}"/>
    <cellStyle name="표준 6 4 4 2" xfId="32476" xr:uid="{00000000-0005-0000-0000-0000B9840000}"/>
    <cellStyle name="표준 6 4 5" xfId="32477" xr:uid="{00000000-0005-0000-0000-0000BA840000}"/>
    <cellStyle name="표준 6 4 5 2" xfId="32478" xr:uid="{00000000-0005-0000-0000-0000BB840000}"/>
    <cellStyle name="표준 6 4 6" xfId="32479" xr:uid="{00000000-0005-0000-0000-0000BC840000}"/>
    <cellStyle name="표준 6 4 6 2" xfId="32480" xr:uid="{00000000-0005-0000-0000-0000BD840000}"/>
    <cellStyle name="표준 6 4 7" xfId="32481" xr:uid="{00000000-0005-0000-0000-0000BE840000}"/>
    <cellStyle name="표준 6 4 7 2" xfId="32482" xr:uid="{00000000-0005-0000-0000-0000BF840000}"/>
    <cellStyle name="표준 6 4 8" xfId="32483" xr:uid="{00000000-0005-0000-0000-0000C0840000}"/>
    <cellStyle name="표준 6 4 8 2" xfId="32484" xr:uid="{00000000-0005-0000-0000-0000C1840000}"/>
    <cellStyle name="표준 6 4 9" xfId="32485" xr:uid="{00000000-0005-0000-0000-0000C2840000}"/>
    <cellStyle name="표준 6 4 9 2" xfId="32486" xr:uid="{00000000-0005-0000-0000-0000C3840000}"/>
    <cellStyle name="표준 6 40" xfId="32487" xr:uid="{00000000-0005-0000-0000-0000C4840000}"/>
    <cellStyle name="표준 6 40 2" xfId="32488" xr:uid="{00000000-0005-0000-0000-0000C5840000}"/>
    <cellStyle name="표준 6 40 2 2" xfId="32489" xr:uid="{00000000-0005-0000-0000-0000C6840000}"/>
    <cellStyle name="표준 6 40 3" xfId="32490" xr:uid="{00000000-0005-0000-0000-0000C7840000}"/>
    <cellStyle name="표준 6 40 3 2" xfId="32491" xr:uid="{00000000-0005-0000-0000-0000C8840000}"/>
    <cellStyle name="표준 6 40 4" xfId="32492" xr:uid="{00000000-0005-0000-0000-0000C9840000}"/>
    <cellStyle name="표준 6 40 4 2" xfId="32493" xr:uid="{00000000-0005-0000-0000-0000CA840000}"/>
    <cellStyle name="표준 6 40 5" xfId="32494" xr:uid="{00000000-0005-0000-0000-0000CB840000}"/>
    <cellStyle name="표준 6 40 5 2" xfId="32495" xr:uid="{00000000-0005-0000-0000-0000CC840000}"/>
    <cellStyle name="표준 6 40 6" xfId="32496" xr:uid="{00000000-0005-0000-0000-0000CD840000}"/>
    <cellStyle name="표준 6 40 6 2" xfId="32497" xr:uid="{00000000-0005-0000-0000-0000CE840000}"/>
    <cellStyle name="표준 6 40 7" xfId="32498" xr:uid="{00000000-0005-0000-0000-0000CF840000}"/>
    <cellStyle name="표준 6 41" xfId="32499" xr:uid="{00000000-0005-0000-0000-0000D0840000}"/>
    <cellStyle name="표준 6 41 2" xfId="32500" xr:uid="{00000000-0005-0000-0000-0000D1840000}"/>
    <cellStyle name="표준 6 41 2 2" xfId="32501" xr:uid="{00000000-0005-0000-0000-0000D2840000}"/>
    <cellStyle name="표준 6 41 3" xfId="32502" xr:uid="{00000000-0005-0000-0000-0000D3840000}"/>
    <cellStyle name="표준 6 41 3 2" xfId="32503" xr:uid="{00000000-0005-0000-0000-0000D4840000}"/>
    <cellStyle name="표준 6 41 4" xfId="32504" xr:uid="{00000000-0005-0000-0000-0000D5840000}"/>
    <cellStyle name="표준 6 41 4 2" xfId="32505" xr:uid="{00000000-0005-0000-0000-0000D6840000}"/>
    <cellStyle name="표준 6 41 5" xfId="32506" xr:uid="{00000000-0005-0000-0000-0000D7840000}"/>
    <cellStyle name="표준 6 41 5 2" xfId="32507" xr:uid="{00000000-0005-0000-0000-0000D8840000}"/>
    <cellStyle name="표준 6 41 6" xfId="32508" xr:uid="{00000000-0005-0000-0000-0000D9840000}"/>
    <cellStyle name="표준 6 41 6 2" xfId="32509" xr:uid="{00000000-0005-0000-0000-0000DA840000}"/>
    <cellStyle name="표준 6 41 7" xfId="32510" xr:uid="{00000000-0005-0000-0000-0000DB840000}"/>
    <cellStyle name="표준 6 42" xfId="32511" xr:uid="{00000000-0005-0000-0000-0000DC840000}"/>
    <cellStyle name="표준 6 42 2" xfId="32512" xr:uid="{00000000-0005-0000-0000-0000DD840000}"/>
    <cellStyle name="표준 6 42 2 2" xfId="32513" xr:uid="{00000000-0005-0000-0000-0000DE840000}"/>
    <cellStyle name="표준 6 42 3" xfId="32514" xr:uid="{00000000-0005-0000-0000-0000DF840000}"/>
    <cellStyle name="표준 6 42 3 2" xfId="32515" xr:uid="{00000000-0005-0000-0000-0000E0840000}"/>
    <cellStyle name="표준 6 42 4" xfId="32516" xr:uid="{00000000-0005-0000-0000-0000E1840000}"/>
    <cellStyle name="표준 6 42 4 2" xfId="32517" xr:uid="{00000000-0005-0000-0000-0000E2840000}"/>
    <cellStyle name="표준 6 42 5" xfId="32518" xr:uid="{00000000-0005-0000-0000-0000E3840000}"/>
    <cellStyle name="표준 6 42 5 2" xfId="32519" xr:uid="{00000000-0005-0000-0000-0000E4840000}"/>
    <cellStyle name="표준 6 42 6" xfId="32520" xr:uid="{00000000-0005-0000-0000-0000E5840000}"/>
    <cellStyle name="표준 6 42 6 2" xfId="32521" xr:uid="{00000000-0005-0000-0000-0000E6840000}"/>
    <cellStyle name="표준 6 42 7" xfId="32522" xr:uid="{00000000-0005-0000-0000-0000E7840000}"/>
    <cellStyle name="표준 6 43" xfId="32523" xr:uid="{00000000-0005-0000-0000-0000E8840000}"/>
    <cellStyle name="표준 6 43 2" xfId="32524" xr:uid="{00000000-0005-0000-0000-0000E9840000}"/>
    <cellStyle name="표준 6 44" xfId="32525" xr:uid="{00000000-0005-0000-0000-0000EA840000}"/>
    <cellStyle name="표준 6 44 2" xfId="32526" xr:uid="{00000000-0005-0000-0000-0000EB840000}"/>
    <cellStyle name="표준 6 45" xfId="32527" xr:uid="{00000000-0005-0000-0000-0000EC840000}"/>
    <cellStyle name="표준 6 5" xfId="32528" xr:uid="{00000000-0005-0000-0000-0000ED840000}"/>
    <cellStyle name="표준 6 5 10" xfId="32529" xr:uid="{00000000-0005-0000-0000-0000EE840000}"/>
    <cellStyle name="표준 6 5 10 2" xfId="32530" xr:uid="{00000000-0005-0000-0000-0000EF840000}"/>
    <cellStyle name="표준 6 5 11" xfId="32531" xr:uid="{00000000-0005-0000-0000-0000F0840000}"/>
    <cellStyle name="표준 6 5 11 2" xfId="32532" xr:uid="{00000000-0005-0000-0000-0000F1840000}"/>
    <cellStyle name="표준 6 5 12" xfId="32533" xr:uid="{00000000-0005-0000-0000-0000F2840000}"/>
    <cellStyle name="표준 6 5 12 2" xfId="32534" xr:uid="{00000000-0005-0000-0000-0000F3840000}"/>
    <cellStyle name="표준 6 5 13" xfId="32535" xr:uid="{00000000-0005-0000-0000-0000F4840000}"/>
    <cellStyle name="표준 6 5 2" xfId="32536" xr:uid="{00000000-0005-0000-0000-0000F5840000}"/>
    <cellStyle name="표준 6 5 2 2" xfId="32537" xr:uid="{00000000-0005-0000-0000-0000F6840000}"/>
    <cellStyle name="표준 6 5 3" xfId="32538" xr:uid="{00000000-0005-0000-0000-0000F7840000}"/>
    <cellStyle name="표준 6 5 3 2" xfId="32539" xr:uid="{00000000-0005-0000-0000-0000F8840000}"/>
    <cellStyle name="표준 6 5 4" xfId="32540" xr:uid="{00000000-0005-0000-0000-0000F9840000}"/>
    <cellStyle name="표준 6 5 4 2" xfId="32541" xr:uid="{00000000-0005-0000-0000-0000FA840000}"/>
    <cellStyle name="표준 6 5 5" xfId="32542" xr:uid="{00000000-0005-0000-0000-0000FB840000}"/>
    <cellStyle name="표준 6 5 5 2" xfId="32543" xr:uid="{00000000-0005-0000-0000-0000FC840000}"/>
    <cellStyle name="표준 6 5 6" xfId="32544" xr:uid="{00000000-0005-0000-0000-0000FD840000}"/>
    <cellStyle name="표준 6 5 6 2" xfId="32545" xr:uid="{00000000-0005-0000-0000-0000FE840000}"/>
    <cellStyle name="표준 6 5 7" xfId="32546" xr:uid="{00000000-0005-0000-0000-0000FF840000}"/>
    <cellStyle name="표준 6 5 7 2" xfId="32547" xr:uid="{00000000-0005-0000-0000-000000850000}"/>
    <cellStyle name="표준 6 5 8" xfId="32548" xr:uid="{00000000-0005-0000-0000-000001850000}"/>
    <cellStyle name="표준 6 5 8 2" xfId="32549" xr:uid="{00000000-0005-0000-0000-000002850000}"/>
    <cellStyle name="표준 6 5 9" xfId="32550" xr:uid="{00000000-0005-0000-0000-000003850000}"/>
    <cellStyle name="표준 6 5 9 2" xfId="32551" xr:uid="{00000000-0005-0000-0000-000004850000}"/>
    <cellStyle name="표준 6 6" xfId="32552" xr:uid="{00000000-0005-0000-0000-000005850000}"/>
    <cellStyle name="표준 6 6 10" xfId="32553" xr:uid="{00000000-0005-0000-0000-000006850000}"/>
    <cellStyle name="표준 6 6 10 2" xfId="32554" xr:uid="{00000000-0005-0000-0000-000007850000}"/>
    <cellStyle name="표준 6 6 11" xfId="32555" xr:uid="{00000000-0005-0000-0000-000008850000}"/>
    <cellStyle name="표준 6 6 11 2" xfId="32556" xr:uid="{00000000-0005-0000-0000-000009850000}"/>
    <cellStyle name="표준 6 6 12" xfId="32557" xr:uid="{00000000-0005-0000-0000-00000A850000}"/>
    <cellStyle name="표준 6 6 12 2" xfId="32558" xr:uid="{00000000-0005-0000-0000-00000B850000}"/>
    <cellStyle name="표준 6 6 13" xfId="32559" xr:uid="{00000000-0005-0000-0000-00000C850000}"/>
    <cellStyle name="표준 6 6 2" xfId="32560" xr:uid="{00000000-0005-0000-0000-00000D850000}"/>
    <cellStyle name="표준 6 6 2 2" xfId="32561" xr:uid="{00000000-0005-0000-0000-00000E850000}"/>
    <cellStyle name="표준 6 6 3" xfId="32562" xr:uid="{00000000-0005-0000-0000-00000F850000}"/>
    <cellStyle name="표준 6 6 3 2" xfId="32563" xr:uid="{00000000-0005-0000-0000-000010850000}"/>
    <cellStyle name="표준 6 6 4" xfId="32564" xr:uid="{00000000-0005-0000-0000-000011850000}"/>
    <cellStyle name="표준 6 6 4 2" xfId="32565" xr:uid="{00000000-0005-0000-0000-000012850000}"/>
    <cellStyle name="표준 6 6 5" xfId="32566" xr:uid="{00000000-0005-0000-0000-000013850000}"/>
    <cellStyle name="표준 6 6 5 2" xfId="32567" xr:uid="{00000000-0005-0000-0000-000014850000}"/>
    <cellStyle name="표준 6 6 6" xfId="32568" xr:uid="{00000000-0005-0000-0000-000015850000}"/>
    <cellStyle name="표준 6 6 6 2" xfId="32569" xr:uid="{00000000-0005-0000-0000-000016850000}"/>
    <cellStyle name="표준 6 6 7" xfId="32570" xr:uid="{00000000-0005-0000-0000-000017850000}"/>
    <cellStyle name="표준 6 6 7 2" xfId="32571" xr:uid="{00000000-0005-0000-0000-000018850000}"/>
    <cellStyle name="표준 6 6 8" xfId="32572" xr:uid="{00000000-0005-0000-0000-000019850000}"/>
    <cellStyle name="표준 6 6 8 2" xfId="32573" xr:uid="{00000000-0005-0000-0000-00001A850000}"/>
    <cellStyle name="표준 6 6 9" xfId="32574" xr:uid="{00000000-0005-0000-0000-00001B850000}"/>
    <cellStyle name="표준 6 6 9 2" xfId="32575" xr:uid="{00000000-0005-0000-0000-00001C850000}"/>
    <cellStyle name="표준 6 7" xfId="32576" xr:uid="{00000000-0005-0000-0000-00001D850000}"/>
    <cellStyle name="표준 6 7 10" xfId="32577" xr:uid="{00000000-0005-0000-0000-00001E850000}"/>
    <cellStyle name="표준 6 7 10 2" xfId="32578" xr:uid="{00000000-0005-0000-0000-00001F850000}"/>
    <cellStyle name="표준 6 7 11" xfId="32579" xr:uid="{00000000-0005-0000-0000-000020850000}"/>
    <cellStyle name="표준 6 7 11 2" xfId="32580" xr:uid="{00000000-0005-0000-0000-000021850000}"/>
    <cellStyle name="표준 6 7 12" xfId="32581" xr:uid="{00000000-0005-0000-0000-000022850000}"/>
    <cellStyle name="표준 6 7 12 2" xfId="32582" xr:uid="{00000000-0005-0000-0000-000023850000}"/>
    <cellStyle name="표준 6 7 13" xfId="32583" xr:uid="{00000000-0005-0000-0000-000024850000}"/>
    <cellStyle name="표준 6 7 2" xfId="32584" xr:uid="{00000000-0005-0000-0000-000025850000}"/>
    <cellStyle name="표준 6 7 2 2" xfId="32585" xr:uid="{00000000-0005-0000-0000-000026850000}"/>
    <cellStyle name="표준 6 7 3" xfId="32586" xr:uid="{00000000-0005-0000-0000-000027850000}"/>
    <cellStyle name="표준 6 7 3 2" xfId="32587" xr:uid="{00000000-0005-0000-0000-000028850000}"/>
    <cellStyle name="표준 6 7 4" xfId="32588" xr:uid="{00000000-0005-0000-0000-000029850000}"/>
    <cellStyle name="표준 6 7 4 2" xfId="32589" xr:uid="{00000000-0005-0000-0000-00002A850000}"/>
    <cellStyle name="표준 6 7 5" xfId="32590" xr:uid="{00000000-0005-0000-0000-00002B850000}"/>
    <cellStyle name="표준 6 7 5 2" xfId="32591" xr:uid="{00000000-0005-0000-0000-00002C850000}"/>
    <cellStyle name="표준 6 7 6" xfId="32592" xr:uid="{00000000-0005-0000-0000-00002D850000}"/>
    <cellStyle name="표준 6 7 6 2" xfId="32593" xr:uid="{00000000-0005-0000-0000-00002E850000}"/>
    <cellStyle name="표준 6 7 7" xfId="32594" xr:uid="{00000000-0005-0000-0000-00002F850000}"/>
    <cellStyle name="표준 6 7 7 2" xfId="32595" xr:uid="{00000000-0005-0000-0000-000030850000}"/>
    <cellStyle name="표준 6 7 8" xfId="32596" xr:uid="{00000000-0005-0000-0000-000031850000}"/>
    <cellStyle name="표준 6 7 8 2" xfId="32597" xr:uid="{00000000-0005-0000-0000-000032850000}"/>
    <cellStyle name="표준 6 7 9" xfId="32598" xr:uid="{00000000-0005-0000-0000-000033850000}"/>
    <cellStyle name="표준 6 7 9 2" xfId="32599" xr:uid="{00000000-0005-0000-0000-000034850000}"/>
    <cellStyle name="표준 6 8" xfId="32600" xr:uid="{00000000-0005-0000-0000-000035850000}"/>
    <cellStyle name="표준 6 8 10" xfId="32601" xr:uid="{00000000-0005-0000-0000-000036850000}"/>
    <cellStyle name="표준 6 8 10 2" xfId="32602" xr:uid="{00000000-0005-0000-0000-000037850000}"/>
    <cellStyle name="표준 6 8 11" xfId="32603" xr:uid="{00000000-0005-0000-0000-000038850000}"/>
    <cellStyle name="표준 6 8 11 2" xfId="32604" xr:uid="{00000000-0005-0000-0000-000039850000}"/>
    <cellStyle name="표준 6 8 12" xfId="32605" xr:uid="{00000000-0005-0000-0000-00003A850000}"/>
    <cellStyle name="표준 6 8 12 2" xfId="32606" xr:uid="{00000000-0005-0000-0000-00003B850000}"/>
    <cellStyle name="표준 6 8 13" xfId="32607" xr:uid="{00000000-0005-0000-0000-00003C850000}"/>
    <cellStyle name="표준 6 8 2" xfId="32608" xr:uid="{00000000-0005-0000-0000-00003D850000}"/>
    <cellStyle name="표준 6 8 2 2" xfId="32609" xr:uid="{00000000-0005-0000-0000-00003E850000}"/>
    <cellStyle name="표준 6 8 2 2 2" xfId="32610" xr:uid="{00000000-0005-0000-0000-00003F850000}"/>
    <cellStyle name="표준 6 8 2 3" xfId="32611" xr:uid="{00000000-0005-0000-0000-000040850000}"/>
    <cellStyle name="표준 6 8 2 3 2" xfId="32612" xr:uid="{00000000-0005-0000-0000-000041850000}"/>
    <cellStyle name="표준 6 8 2 4" xfId="32613" xr:uid="{00000000-0005-0000-0000-000042850000}"/>
    <cellStyle name="표준 6 8 2 4 2" xfId="32614" xr:uid="{00000000-0005-0000-0000-000043850000}"/>
    <cellStyle name="표준 6 8 2 5" xfId="32615" xr:uid="{00000000-0005-0000-0000-000044850000}"/>
    <cellStyle name="표준 6 8 2 5 2" xfId="32616" xr:uid="{00000000-0005-0000-0000-000045850000}"/>
    <cellStyle name="표준 6 8 2 6" xfId="32617" xr:uid="{00000000-0005-0000-0000-000046850000}"/>
    <cellStyle name="표준 6 8 2 6 2" xfId="32618" xr:uid="{00000000-0005-0000-0000-000047850000}"/>
    <cellStyle name="표준 6 8 2 7" xfId="32619" xr:uid="{00000000-0005-0000-0000-000048850000}"/>
    <cellStyle name="표준 6 8 2 7 2" xfId="32620" xr:uid="{00000000-0005-0000-0000-000049850000}"/>
    <cellStyle name="표준 6 8 2 8" xfId="32621" xr:uid="{00000000-0005-0000-0000-00004A850000}"/>
    <cellStyle name="표준 6 8 2 8 2" xfId="32622" xr:uid="{00000000-0005-0000-0000-00004B850000}"/>
    <cellStyle name="표준 6 8 2 9" xfId="32623" xr:uid="{00000000-0005-0000-0000-00004C850000}"/>
    <cellStyle name="표준 6 8 3" xfId="32624" xr:uid="{00000000-0005-0000-0000-00004D850000}"/>
    <cellStyle name="표준 6 8 3 2" xfId="32625" xr:uid="{00000000-0005-0000-0000-00004E850000}"/>
    <cellStyle name="표준 6 8 3 2 2" xfId="32626" xr:uid="{00000000-0005-0000-0000-00004F850000}"/>
    <cellStyle name="표준 6 8 3 3" xfId="32627" xr:uid="{00000000-0005-0000-0000-000050850000}"/>
    <cellStyle name="표준 6 8 3 3 2" xfId="32628" xr:uid="{00000000-0005-0000-0000-000051850000}"/>
    <cellStyle name="표준 6 8 3 4" xfId="32629" xr:uid="{00000000-0005-0000-0000-000052850000}"/>
    <cellStyle name="표준 6 8 3 4 2" xfId="32630" xr:uid="{00000000-0005-0000-0000-000053850000}"/>
    <cellStyle name="표준 6 8 3 5" xfId="32631" xr:uid="{00000000-0005-0000-0000-000054850000}"/>
    <cellStyle name="표준 6 8 3 5 2" xfId="32632" xr:uid="{00000000-0005-0000-0000-000055850000}"/>
    <cellStyle name="표준 6 8 3 6" xfId="32633" xr:uid="{00000000-0005-0000-0000-000056850000}"/>
    <cellStyle name="표준 6 8 3 6 2" xfId="32634" xr:uid="{00000000-0005-0000-0000-000057850000}"/>
    <cellStyle name="표준 6 8 3 7" xfId="32635" xr:uid="{00000000-0005-0000-0000-000058850000}"/>
    <cellStyle name="표준 6 8 4" xfId="32636" xr:uid="{00000000-0005-0000-0000-000059850000}"/>
    <cellStyle name="표준 6 8 4 2" xfId="32637" xr:uid="{00000000-0005-0000-0000-00005A850000}"/>
    <cellStyle name="표준 6 8 4 2 2" xfId="32638" xr:uid="{00000000-0005-0000-0000-00005B850000}"/>
    <cellStyle name="표준 6 8 4 3" xfId="32639" xr:uid="{00000000-0005-0000-0000-00005C850000}"/>
    <cellStyle name="표준 6 8 4 3 2" xfId="32640" xr:uid="{00000000-0005-0000-0000-00005D850000}"/>
    <cellStyle name="표준 6 8 4 4" xfId="32641" xr:uid="{00000000-0005-0000-0000-00005E850000}"/>
    <cellStyle name="표준 6 8 4 4 2" xfId="32642" xr:uid="{00000000-0005-0000-0000-00005F850000}"/>
    <cellStyle name="표준 6 8 4 5" xfId="32643" xr:uid="{00000000-0005-0000-0000-000060850000}"/>
    <cellStyle name="표준 6 8 4 5 2" xfId="32644" xr:uid="{00000000-0005-0000-0000-000061850000}"/>
    <cellStyle name="표준 6 8 4 6" xfId="32645" xr:uid="{00000000-0005-0000-0000-000062850000}"/>
    <cellStyle name="표준 6 8 4 6 2" xfId="32646" xr:uid="{00000000-0005-0000-0000-000063850000}"/>
    <cellStyle name="표준 6 8 4 7" xfId="32647" xr:uid="{00000000-0005-0000-0000-000064850000}"/>
    <cellStyle name="표준 6 8 5" xfId="32648" xr:uid="{00000000-0005-0000-0000-000065850000}"/>
    <cellStyle name="표준 6 8 5 2" xfId="32649" xr:uid="{00000000-0005-0000-0000-000066850000}"/>
    <cellStyle name="표준 6 8 5 2 2" xfId="32650" xr:uid="{00000000-0005-0000-0000-000067850000}"/>
    <cellStyle name="표준 6 8 5 3" xfId="32651" xr:uid="{00000000-0005-0000-0000-000068850000}"/>
    <cellStyle name="표준 6 8 5 3 2" xfId="32652" xr:uid="{00000000-0005-0000-0000-000069850000}"/>
    <cellStyle name="표준 6 8 5 4" xfId="32653" xr:uid="{00000000-0005-0000-0000-00006A850000}"/>
    <cellStyle name="표준 6 8 5 4 2" xfId="32654" xr:uid="{00000000-0005-0000-0000-00006B850000}"/>
    <cellStyle name="표준 6 8 5 5" xfId="32655" xr:uid="{00000000-0005-0000-0000-00006C850000}"/>
    <cellStyle name="표준 6 8 5 5 2" xfId="32656" xr:uid="{00000000-0005-0000-0000-00006D850000}"/>
    <cellStyle name="표준 6 8 5 6" xfId="32657" xr:uid="{00000000-0005-0000-0000-00006E850000}"/>
    <cellStyle name="표준 6 8 5 6 2" xfId="32658" xr:uid="{00000000-0005-0000-0000-00006F850000}"/>
    <cellStyle name="표준 6 8 5 7" xfId="32659" xr:uid="{00000000-0005-0000-0000-000070850000}"/>
    <cellStyle name="표준 6 8 6" xfId="32660" xr:uid="{00000000-0005-0000-0000-000071850000}"/>
    <cellStyle name="표준 6 8 6 2" xfId="32661" xr:uid="{00000000-0005-0000-0000-000072850000}"/>
    <cellStyle name="표준 6 8 7" xfId="32662" xr:uid="{00000000-0005-0000-0000-000073850000}"/>
    <cellStyle name="표준 6 8 7 2" xfId="32663" xr:uid="{00000000-0005-0000-0000-000074850000}"/>
    <cellStyle name="표준 6 8 8" xfId="32664" xr:uid="{00000000-0005-0000-0000-000075850000}"/>
    <cellStyle name="표준 6 8 8 2" xfId="32665" xr:uid="{00000000-0005-0000-0000-000076850000}"/>
    <cellStyle name="표준 6 8 9" xfId="32666" xr:uid="{00000000-0005-0000-0000-000077850000}"/>
    <cellStyle name="표준 6 8 9 2" xfId="32667" xr:uid="{00000000-0005-0000-0000-000078850000}"/>
    <cellStyle name="표준 6 9" xfId="32668" xr:uid="{00000000-0005-0000-0000-000079850000}"/>
    <cellStyle name="표준 6 9 2" xfId="32669" xr:uid="{00000000-0005-0000-0000-00007A850000}"/>
    <cellStyle name="표준 6 9 2 2" xfId="32670" xr:uid="{00000000-0005-0000-0000-00007B850000}"/>
    <cellStyle name="표준 6 9 3" xfId="32671" xr:uid="{00000000-0005-0000-0000-00007C850000}"/>
    <cellStyle name="표준 6 9 3 2" xfId="32672" xr:uid="{00000000-0005-0000-0000-00007D850000}"/>
    <cellStyle name="표준 6 9 4" xfId="32673" xr:uid="{00000000-0005-0000-0000-00007E850000}"/>
    <cellStyle name="표준 6 9 4 2" xfId="32674" xr:uid="{00000000-0005-0000-0000-00007F850000}"/>
    <cellStyle name="표준 6 9 5" xfId="32675" xr:uid="{00000000-0005-0000-0000-000080850000}"/>
    <cellStyle name="표준 6 9 5 2" xfId="32676" xr:uid="{00000000-0005-0000-0000-000081850000}"/>
    <cellStyle name="표준 6 9 6" xfId="32677" xr:uid="{00000000-0005-0000-0000-000082850000}"/>
    <cellStyle name="표준 6 9 6 2" xfId="32678" xr:uid="{00000000-0005-0000-0000-000083850000}"/>
    <cellStyle name="표준 6 9 7" xfId="32679" xr:uid="{00000000-0005-0000-0000-000084850000}"/>
    <cellStyle name="표준 6 9 7 2" xfId="32680" xr:uid="{00000000-0005-0000-0000-000085850000}"/>
    <cellStyle name="표준 6 9 8" xfId="32681" xr:uid="{00000000-0005-0000-0000-000086850000}"/>
    <cellStyle name="표준 6 9 8 2" xfId="32682" xr:uid="{00000000-0005-0000-0000-000087850000}"/>
    <cellStyle name="표준 6 9 9" xfId="32683" xr:uid="{00000000-0005-0000-0000-000088850000}"/>
    <cellStyle name="표준 60" xfId="32684" xr:uid="{00000000-0005-0000-0000-000089850000}"/>
    <cellStyle name="표준 60 2" xfId="32685" xr:uid="{00000000-0005-0000-0000-00008A850000}"/>
    <cellStyle name="표준 60 2 2" xfId="32686" xr:uid="{00000000-0005-0000-0000-00008B850000}"/>
    <cellStyle name="표준 60 3" xfId="32687" xr:uid="{00000000-0005-0000-0000-00008C850000}"/>
    <cellStyle name="표준 61" xfId="32688" xr:uid="{00000000-0005-0000-0000-00008D850000}"/>
    <cellStyle name="표준 61 2" xfId="32689" xr:uid="{00000000-0005-0000-0000-00008E850000}"/>
    <cellStyle name="표준 62" xfId="32690" xr:uid="{00000000-0005-0000-0000-00008F850000}"/>
    <cellStyle name="표준 62 2" xfId="32691" xr:uid="{00000000-0005-0000-0000-000090850000}"/>
    <cellStyle name="표준 63" xfId="32692" xr:uid="{00000000-0005-0000-0000-000091850000}"/>
    <cellStyle name="표준 63 2" xfId="32693" xr:uid="{00000000-0005-0000-0000-000092850000}"/>
    <cellStyle name="표준 64" xfId="32694" xr:uid="{00000000-0005-0000-0000-000093850000}"/>
    <cellStyle name="표준 64 2" xfId="32695" xr:uid="{00000000-0005-0000-0000-000094850000}"/>
    <cellStyle name="표준 65" xfId="32696" xr:uid="{00000000-0005-0000-0000-000095850000}"/>
    <cellStyle name="표준 65 2" xfId="32697" xr:uid="{00000000-0005-0000-0000-000096850000}"/>
    <cellStyle name="표준 66" xfId="32698" xr:uid="{00000000-0005-0000-0000-000097850000}"/>
    <cellStyle name="표준 66 2" xfId="32699" xr:uid="{00000000-0005-0000-0000-000098850000}"/>
    <cellStyle name="표준 67" xfId="32700" xr:uid="{00000000-0005-0000-0000-000099850000}"/>
    <cellStyle name="표준 67 2" xfId="32701" xr:uid="{00000000-0005-0000-0000-00009A850000}"/>
    <cellStyle name="표준 68" xfId="32702" xr:uid="{00000000-0005-0000-0000-00009B850000}"/>
    <cellStyle name="표준 68 2" xfId="32703" xr:uid="{00000000-0005-0000-0000-00009C850000}"/>
    <cellStyle name="표준 69" xfId="32704" xr:uid="{00000000-0005-0000-0000-00009D850000}"/>
    <cellStyle name="표준 69 2" xfId="32705" xr:uid="{00000000-0005-0000-0000-00009E850000}"/>
    <cellStyle name="표준 7" xfId="32706" xr:uid="{00000000-0005-0000-0000-00009F850000}"/>
    <cellStyle name="표준 7 10" xfId="32707" xr:uid="{00000000-0005-0000-0000-0000A0850000}"/>
    <cellStyle name="표준 7 10 2" xfId="32708" xr:uid="{00000000-0005-0000-0000-0000A1850000}"/>
    <cellStyle name="표준 7 10 2 2" xfId="32709" xr:uid="{00000000-0005-0000-0000-0000A2850000}"/>
    <cellStyle name="표준 7 10 3" xfId="32710" xr:uid="{00000000-0005-0000-0000-0000A3850000}"/>
    <cellStyle name="표준 7 10 3 2" xfId="32711" xr:uid="{00000000-0005-0000-0000-0000A4850000}"/>
    <cellStyle name="표준 7 10 4" xfId="32712" xr:uid="{00000000-0005-0000-0000-0000A5850000}"/>
    <cellStyle name="표준 7 10 4 2" xfId="32713" xr:uid="{00000000-0005-0000-0000-0000A6850000}"/>
    <cellStyle name="표준 7 10 5" xfId="32714" xr:uid="{00000000-0005-0000-0000-0000A7850000}"/>
    <cellStyle name="표준 7 10 5 2" xfId="32715" xr:uid="{00000000-0005-0000-0000-0000A8850000}"/>
    <cellStyle name="표준 7 10 6" xfId="32716" xr:uid="{00000000-0005-0000-0000-0000A9850000}"/>
    <cellStyle name="표준 7 10 6 2" xfId="32717" xr:uid="{00000000-0005-0000-0000-0000AA850000}"/>
    <cellStyle name="표준 7 10 7" xfId="32718" xr:uid="{00000000-0005-0000-0000-0000AB850000}"/>
    <cellStyle name="표준 7 10 7 2" xfId="32719" xr:uid="{00000000-0005-0000-0000-0000AC850000}"/>
    <cellStyle name="표준 7 10 8" xfId="32720" xr:uid="{00000000-0005-0000-0000-0000AD850000}"/>
    <cellStyle name="표준 7 11" xfId="32721" xr:uid="{00000000-0005-0000-0000-0000AE850000}"/>
    <cellStyle name="표준 7 11 2" xfId="32722" xr:uid="{00000000-0005-0000-0000-0000AF850000}"/>
    <cellStyle name="표준 7 11 2 2" xfId="32723" xr:uid="{00000000-0005-0000-0000-0000B0850000}"/>
    <cellStyle name="표준 7 11 3" xfId="32724" xr:uid="{00000000-0005-0000-0000-0000B1850000}"/>
    <cellStyle name="표준 7 11 3 2" xfId="32725" xr:uid="{00000000-0005-0000-0000-0000B2850000}"/>
    <cellStyle name="표준 7 11 4" xfId="32726" xr:uid="{00000000-0005-0000-0000-0000B3850000}"/>
    <cellStyle name="표준 7 11 4 2" xfId="32727" xr:uid="{00000000-0005-0000-0000-0000B4850000}"/>
    <cellStyle name="표준 7 11 5" xfId="32728" xr:uid="{00000000-0005-0000-0000-0000B5850000}"/>
    <cellStyle name="표준 7 11 5 2" xfId="32729" xr:uid="{00000000-0005-0000-0000-0000B6850000}"/>
    <cellStyle name="표준 7 11 6" xfId="32730" xr:uid="{00000000-0005-0000-0000-0000B7850000}"/>
    <cellStyle name="표준 7 11 6 2" xfId="32731" xr:uid="{00000000-0005-0000-0000-0000B8850000}"/>
    <cellStyle name="표준 7 11 7" xfId="32732" xr:uid="{00000000-0005-0000-0000-0000B9850000}"/>
    <cellStyle name="표준 7 12" xfId="32733" xr:uid="{00000000-0005-0000-0000-0000BA850000}"/>
    <cellStyle name="표준 7 12 2" xfId="32734" xr:uid="{00000000-0005-0000-0000-0000BB850000}"/>
    <cellStyle name="표준 7 12 2 2" xfId="32735" xr:uid="{00000000-0005-0000-0000-0000BC850000}"/>
    <cellStyle name="표준 7 12 3" xfId="32736" xr:uid="{00000000-0005-0000-0000-0000BD850000}"/>
    <cellStyle name="표준 7 12 3 2" xfId="32737" xr:uid="{00000000-0005-0000-0000-0000BE850000}"/>
    <cellStyle name="표준 7 12 4" xfId="32738" xr:uid="{00000000-0005-0000-0000-0000BF850000}"/>
    <cellStyle name="표준 7 12 4 2" xfId="32739" xr:uid="{00000000-0005-0000-0000-0000C0850000}"/>
    <cellStyle name="표준 7 12 5" xfId="32740" xr:uid="{00000000-0005-0000-0000-0000C1850000}"/>
    <cellStyle name="표준 7 12 5 2" xfId="32741" xr:uid="{00000000-0005-0000-0000-0000C2850000}"/>
    <cellStyle name="표준 7 12 6" xfId="32742" xr:uid="{00000000-0005-0000-0000-0000C3850000}"/>
    <cellStyle name="표준 7 12 6 2" xfId="32743" xr:uid="{00000000-0005-0000-0000-0000C4850000}"/>
    <cellStyle name="표준 7 12 7" xfId="32744" xr:uid="{00000000-0005-0000-0000-0000C5850000}"/>
    <cellStyle name="표준 7 13" xfId="32745" xr:uid="{00000000-0005-0000-0000-0000C6850000}"/>
    <cellStyle name="표준 7 13 2" xfId="32746" xr:uid="{00000000-0005-0000-0000-0000C7850000}"/>
    <cellStyle name="표준 7 13 2 2" xfId="32747" xr:uid="{00000000-0005-0000-0000-0000C8850000}"/>
    <cellStyle name="표준 7 13 3" xfId="32748" xr:uid="{00000000-0005-0000-0000-0000C9850000}"/>
    <cellStyle name="표준 7 13 3 2" xfId="32749" xr:uid="{00000000-0005-0000-0000-0000CA850000}"/>
    <cellStyle name="표준 7 13 4" xfId="32750" xr:uid="{00000000-0005-0000-0000-0000CB850000}"/>
    <cellStyle name="표준 7 13 4 2" xfId="32751" xr:uid="{00000000-0005-0000-0000-0000CC850000}"/>
    <cellStyle name="표준 7 13 5" xfId="32752" xr:uid="{00000000-0005-0000-0000-0000CD850000}"/>
    <cellStyle name="표준 7 13 5 2" xfId="32753" xr:uid="{00000000-0005-0000-0000-0000CE850000}"/>
    <cellStyle name="표준 7 13 6" xfId="32754" xr:uid="{00000000-0005-0000-0000-0000CF850000}"/>
    <cellStyle name="표준 7 13 6 2" xfId="32755" xr:uid="{00000000-0005-0000-0000-0000D0850000}"/>
    <cellStyle name="표준 7 13 7" xfId="32756" xr:uid="{00000000-0005-0000-0000-0000D1850000}"/>
    <cellStyle name="표준 7 14" xfId="32757" xr:uid="{00000000-0005-0000-0000-0000D2850000}"/>
    <cellStyle name="표준 7 14 2" xfId="32758" xr:uid="{00000000-0005-0000-0000-0000D3850000}"/>
    <cellStyle name="표준 7 14 2 2" xfId="32759" xr:uid="{00000000-0005-0000-0000-0000D4850000}"/>
    <cellStyle name="표준 7 14 3" xfId="32760" xr:uid="{00000000-0005-0000-0000-0000D5850000}"/>
    <cellStyle name="표준 7 14 3 2" xfId="32761" xr:uid="{00000000-0005-0000-0000-0000D6850000}"/>
    <cellStyle name="표준 7 14 4" xfId="32762" xr:uid="{00000000-0005-0000-0000-0000D7850000}"/>
    <cellStyle name="표준 7 14 4 2" xfId="32763" xr:uid="{00000000-0005-0000-0000-0000D8850000}"/>
    <cellStyle name="표준 7 14 5" xfId="32764" xr:uid="{00000000-0005-0000-0000-0000D9850000}"/>
    <cellStyle name="표준 7 14 5 2" xfId="32765" xr:uid="{00000000-0005-0000-0000-0000DA850000}"/>
    <cellStyle name="표준 7 14 6" xfId="32766" xr:uid="{00000000-0005-0000-0000-0000DB850000}"/>
    <cellStyle name="표준 7 14 6 2" xfId="32767" xr:uid="{00000000-0005-0000-0000-0000DC850000}"/>
    <cellStyle name="표준 7 14 7" xfId="32768" xr:uid="{00000000-0005-0000-0000-0000DD850000}"/>
    <cellStyle name="표준 7 15" xfId="32769" xr:uid="{00000000-0005-0000-0000-0000DE850000}"/>
    <cellStyle name="표준 7 15 2" xfId="32770" xr:uid="{00000000-0005-0000-0000-0000DF850000}"/>
    <cellStyle name="표준 7 15 2 2" xfId="32771" xr:uid="{00000000-0005-0000-0000-0000E0850000}"/>
    <cellStyle name="표준 7 15 3" xfId="32772" xr:uid="{00000000-0005-0000-0000-0000E1850000}"/>
    <cellStyle name="표준 7 15 3 2" xfId="32773" xr:uid="{00000000-0005-0000-0000-0000E2850000}"/>
    <cellStyle name="표준 7 15 4" xfId="32774" xr:uid="{00000000-0005-0000-0000-0000E3850000}"/>
    <cellStyle name="표준 7 15 4 2" xfId="32775" xr:uid="{00000000-0005-0000-0000-0000E4850000}"/>
    <cellStyle name="표준 7 15 5" xfId="32776" xr:uid="{00000000-0005-0000-0000-0000E5850000}"/>
    <cellStyle name="표준 7 15 5 2" xfId="32777" xr:uid="{00000000-0005-0000-0000-0000E6850000}"/>
    <cellStyle name="표준 7 15 6" xfId="32778" xr:uid="{00000000-0005-0000-0000-0000E7850000}"/>
    <cellStyle name="표준 7 15 6 2" xfId="32779" xr:uid="{00000000-0005-0000-0000-0000E8850000}"/>
    <cellStyle name="표준 7 15 7" xfId="32780" xr:uid="{00000000-0005-0000-0000-0000E9850000}"/>
    <cellStyle name="표준 7 16" xfId="32781" xr:uid="{00000000-0005-0000-0000-0000EA850000}"/>
    <cellStyle name="표준 7 16 2" xfId="32782" xr:uid="{00000000-0005-0000-0000-0000EB850000}"/>
    <cellStyle name="표준 7 16 2 2" xfId="32783" xr:uid="{00000000-0005-0000-0000-0000EC850000}"/>
    <cellStyle name="표준 7 16 3" xfId="32784" xr:uid="{00000000-0005-0000-0000-0000ED850000}"/>
    <cellStyle name="표준 7 16 3 2" xfId="32785" xr:uid="{00000000-0005-0000-0000-0000EE850000}"/>
    <cellStyle name="표준 7 16 4" xfId="32786" xr:uid="{00000000-0005-0000-0000-0000EF850000}"/>
    <cellStyle name="표준 7 16 4 2" xfId="32787" xr:uid="{00000000-0005-0000-0000-0000F0850000}"/>
    <cellStyle name="표준 7 16 5" xfId="32788" xr:uid="{00000000-0005-0000-0000-0000F1850000}"/>
    <cellStyle name="표준 7 16 5 2" xfId="32789" xr:uid="{00000000-0005-0000-0000-0000F2850000}"/>
    <cellStyle name="표준 7 16 6" xfId="32790" xr:uid="{00000000-0005-0000-0000-0000F3850000}"/>
    <cellStyle name="표준 7 16 6 2" xfId="32791" xr:uid="{00000000-0005-0000-0000-0000F4850000}"/>
    <cellStyle name="표준 7 16 7" xfId="32792" xr:uid="{00000000-0005-0000-0000-0000F5850000}"/>
    <cellStyle name="표준 7 17" xfId="32793" xr:uid="{00000000-0005-0000-0000-0000F6850000}"/>
    <cellStyle name="표준 7 17 2" xfId="32794" xr:uid="{00000000-0005-0000-0000-0000F7850000}"/>
    <cellStyle name="표준 7 17 2 2" xfId="32795" xr:uid="{00000000-0005-0000-0000-0000F8850000}"/>
    <cellStyle name="표준 7 17 3" xfId="32796" xr:uid="{00000000-0005-0000-0000-0000F9850000}"/>
    <cellStyle name="표준 7 17 3 2" xfId="32797" xr:uid="{00000000-0005-0000-0000-0000FA850000}"/>
    <cellStyle name="표준 7 17 4" xfId="32798" xr:uid="{00000000-0005-0000-0000-0000FB850000}"/>
    <cellStyle name="표준 7 17 4 2" xfId="32799" xr:uid="{00000000-0005-0000-0000-0000FC850000}"/>
    <cellStyle name="표준 7 17 5" xfId="32800" xr:uid="{00000000-0005-0000-0000-0000FD850000}"/>
    <cellStyle name="표준 7 17 5 2" xfId="32801" xr:uid="{00000000-0005-0000-0000-0000FE850000}"/>
    <cellStyle name="표준 7 17 6" xfId="32802" xr:uid="{00000000-0005-0000-0000-0000FF850000}"/>
    <cellStyle name="표준 7 17 6 2" xfId="32803" xr:uid="{00000000-0005-0000-0000-000000860000}"/>
    <cellStyle name="표준 7 17 7" xfId="32804" xr:uid="{00000000-0005-0000-0000-000001860000}"/>
    <cellStyle name="표준 7 18" xfId="32805" xr:uid="{00000000-0005-0000-0000-000002860000}"/>
    <cellStyle name="표준 7 18 2" xfId="32806" xr:uid="{00000000-0005-0000-0000-000003860000}"/>
    <cellStyle name="표준 7 18 2 2" xfId="32807" xr:uid="{00000000-0005-0000-0000-000004860000}"/>
    <cellStyle name="표준 7 18 3" xfId="32808" xr:uid="{00000000-0005-0000-0000-000005860000}"/>
    <cellStyle name="표준 7 18 3 2" xfId="32809" xr:uid="{00000000-0005-0000-0000-000006860000}"/>
    <cellStyle name="표준 7 18 4" xfId="32810" xr:uid="{00000000-0005-0000-0000-000007860000}"/>
    <cellStyle name="표준 7 18 4 2" xfId="32811" xr:uid="{00000000-0005-0000-0000-000008860000}"/>
    <cellStyle name="표준 7 18 5" xfId="32812" xr:uid="{00000000-0005-0000-0000-000009860000}"/>
    <cellStyle name="표준 7 18 5 2" xfId="32813" xr:uid="{00000000-0005-0000-0000-00000A860000}"/>
    <cellStyle name="표준 7 18 6" xfId="32814" xr:uid="{00000000-0005-0000-0000-00000B860000}"/>
    <cellStyle name="표준 7 18 6 2" xfId="32815" xr:uid="{00000000-0005-0000-0000-00000C860000}"/>
    <cellStyle name="표준 7 18 7" xfId="32816" xr:uid="{00000000-0005-0000-0000-00000D860000}"/>
    <cellStyle name="표준 7 19" xfId="32817" xr:uid="{00000000-0005-0000-0000-00000E860000}"/>
    <cellStyle name="표준 7 19 2" xfId="32818" xr:uid="{00000000-0005-0000-0000-00000F860000}"/>
    <cellStyle name="표준 7 19 2 2" xfId="32819" xr:uid="{00000000-0005-0000-0000-000010860000}"/>
    <cellStyle name="표준 7 19 3" xfId="32820" xr:uid="{00000000-0005-0000-0000-000011860000}"/>
    <cellStyle name="표준 7 19 3 2" xfId="32821" xr:uid="{00000000-0005-0000-0000-000012860000}"/>
    <cellStyle name="표준 7 19 4" xfId="32822" xr:uid="{00000000-0005-0000-0000-000013860000}"/>
    <cellStyle name="표준 7 19 4 2" xfId="32823" xr:uid="{00000000-0005-0000-0000-000014860000}"/>
    <cellStyle name="표준 7 19 5" xfId="32824" xr:uid="{00000000-0005-0000-0000-000015860000}"/>
    <cellStyle name="표준 7 19 5 2" xfId="32825" xr:uid="{00000000-0005-0000-0000-000016860000}"/>
    <cellStyle name="표준 7 19 6" xfId="32826" xr:uid="{00000000-0005-0000-0000-000017860000}"/>
    <cellStyle name="표준 7 19 6 2" xfId="32827" xr:uid="{00000000-0005-0000-0000-000018860000}"/>
    <cellStyle name="표준 7 19 7" xfId="32828" xr:uid="{00000000-0005-0000-0000-000019860000}"/>
    <cellStyle name="표준 7 2" xfId="32829" xr:uid="{00000000-0005-0000-0000-00001A860000}"/>
    <cellStyle name="표준 7 2 10" xfId="32830" xr:uid="{00000000-0005-0000-0000-00001B860000}"/>
    <cellStyle name="표준 7 2 10 2" xfId="32831" xr:uid="{00000000-0005-0000-0000-00001C860000}"/>
    <cellStyle name="표준 7 2 11" xfId="32832" xr:uid="{00000000-0005-0000-0000-00001D860000}"/>
    <cellStyle name="표준 7 2 11 2" xfId="32833" xr:uid="{00000000-0005-0000-0000-00001E860000}"/>
    <cellStyle name="표준 7 2 12" xfId="32834" xr:uid="{00000000-0005-0000-0000-00001F860000}"/>
    <cellStyle name="표준 7 2 12 2" xfId="32835" xr:uid="{00000000-0005-0000-0000-000020860000}"/>
    <cellStyle name="표준 7 2 13" xfId="32836" xr:uid="{00000000-0005-0000-0000-000021860000}"/>
    <cellStyle name="표준 7 2 13 2" xfId="32837" xr:uid="{00000000-0005-0000-0000-000022860000}"/>
    <cellStyle name="표준 7 2 14" xfId="32838" xr:uid="{00000000-0005-0000-0000-000023860000}"/>
    <cellStyle name="표준 7 2 2" xfId="32839" xr:uid="{00000000-0005-0000-0000-000024860000}"/>
    <cellStyle name="표준 7 2 2 2" xfId="32840" xr:uid="{00000000-0005-0000-0000-000025860000}"/>
    <cellStyle name="표준 7 2 2 2 2" xfId="32841" xr:uid="{00000000-0005-0000-0000-000026860000}"/>
    <cellStyle name="표준 7 2 2 3" xfId="32842" xr:uid="{00000000-0005-0000-0000-000027860000}"/>
    <cellStyle name="표준 7 2 3" xfId="32843" xr:uid="{00000000-0005-0000-0000-000028860000}"/>
    <cellStyle name="표준 7 2 3 2" xfId="32844" xr:uid="{00000000-0005-0000-0000-000029860000}"/>
    <cellStyle name="표준 7 2 3 3" xfId="32845" xr:uid="{00000000-0005-0000-0000-00002A860000}"/>
    <cellStyle name="표준 7 2 4" xfId="32846" xr:uid="{00000000-0005-0000-0000-00002B860000}"/>
    <cellStyle name="표준 7 2 4 2" xfId="32847" xr:uid="{00000000-0005-0000-0000-00002C860000}"/>
    <cellStyle name="표준 7 2 5" xfId="32848" xr:uid="{00000000-0005-0000-0000-00002D860000}"/>
    <cellStyle name="표준 7 2 5 2" xfId="32849" xr:uid="{00000000-0005-0000-0000-00002E860000}"/>
    <cellStyle name="표준 7 2 6" xfId="32850" xr:uid="{00000000-0005-0000-0000-00002F860000}"/>
    <cellStyle name="표준 7 2 6 2" xfId="32851" xr:uid="{00000000-0005-0000-0000-000030860000}"/>
    <cellStyle name="표준 7 2 7" xfId="32852" xr:uid="{00000000-0005-0000-0000-000031860000}"/>
    <cellStyle name="표준 7 2 7 2" xfId="32853" xr:uid="{00000000-0005-0000-0000-000032860000}"/>
    <cellStyle name="표준 7 2 8" xfId="32854" xr:uid="{00000000-0005-0000-0000-000033860000}"/>
    <cellStyle name="표준 7 2 8 2" xfId="32855" xr:uid="{00000000-0005-0000-0000-000034860000}"/>
    <cellStyle name="표준 7 2 9" xfId="32856" xr:uid="{00000000-0005-0000-0000-000035860000}"/>
    <cellStyle name="표준 7 2 9 2" xfId="32857" xr:uid="{00000000-0005-0000-0000-000036860000}"/>
    <cellStyle name="표준 7 20" xfId="32858" xr:uid="{00000000-0005-0000-0000-000037860000}"/>
    <cellStyle name="표준 7 20 2" xfId="32859" xr:uid="{00000000-0005-0000-0000-000038860000}"/>
    <cellStyle name="표준 7 20 2 2" xfId="32860" xr:uid="{00000000-0005-0000-0000-000039860000}"/>
    <cellStyle name="표준 7 20 3" xfId="32861" xr:uid="{00000000-0005-0000-0000-00003A860000}"/>
    <cellStyle name="표준 7 20 3 2" xfId="32862" xr:uid="{00000000-0005-0000-0000-00003B860000}"/>
    <cellStyle name="표준 7 20 4" xfId="32863" xr:uid="{00000000-0005-0000-0000-00003C860000}"/>
    <cellStyle name="표준 7 20 4 2" xfId="32864" xr:uid="{00000000-0005-0000-0000-00003D860000}"/>
    <cellStyle name="표준 7 20 5" xfId="32865" xr:uid="{00000000-0005-0000-0000-00003E860000}"/>
    <cellStyle name="표준 7 20 5 2" xfId="32866" xr:uid="{00000000-0005-0000-0000-00003F860000}"/>
    <cellStyle name="표준 7 20 6" xfId="32867" xr:uid="{00000000-0005-0000-0000-000040860000}"/>
    <cellStyle name="표준 7 20 6 2" xfId="32868" xr:uid="{00000000-0005-0000-0000-000041860000}"/>
    <cellStyle name="표준 7 20 7" xfId="32869" xr:uid="{00000000-0005-0000-0000-000042860000}"/>
    <cellStyle name="표준 7 21" xfId="32870" xr:uid="{00000000-0005-0000-0000-000043860000}"/>
    <cellStyle name="표준 7 21 2" xfId="32871" xr:uid="{00000000-0005-0000-0000-000044860000}"/>
    <cellStyle name="표준 7 21 2 2" xfId="32872" xr:uid="{00000000-0005-0000-0000-000045860000}"/>
    <cellStyle name="표준 7 21 3" xfId="32873" xr:uid="{00000000-0005-0000-0000-000046860000}"/>
    <cellStyle name="표준 7 21 3 2" xfId="32874" xr:uid="{00000000-0005-0000-0000-000047860000}"/>
    <cellStyle name="표준 7 21 4" xfId="32875" xr:uid="{00000000-0005-0000-0000-000048860000}"/>
    <cellStyle name="표준 7 21 4 2" xfId="32876" xr:uid="{00000000-0005-0000-0000-000049860000}"/>
    <cellStyle name="표준 7 21 5" xfId="32877" xr:uid="{00000000-0005-0000-0000-00004A860000}"/>
    <cellStyle name="표준 7 21 5 2" xfId="32878" xr:uid="{00000000-0005-0000-0000-00004B860000}"/>
    <cellStyle name="표준 7 21 6" xfId="32879" xr:uid="{00000000-0005-0000-0000-00004C860000}"/>
    <cellStyle name="표준 7 21 6 2" xfId="32880" xr:uid="{00000000-0005-0000-0000-00004D860000}"/>
    <cellStyle name="표준 7 21 7" xfId="32881" xr:uid="{00000000-0005-0000-0000-00004E860000}"/>
    <cellStyle name="표준 7 22" xfId="32882" xr:uid="{00000000-0005-0000-0000-00004F860000}"/>
    <cellStyle name="표준 7 22 2" xfId="32883" xr:uid="{00000000-0005-0000-0000-000050860000}"/>
    <cellStyle name="표준 7 22 2 2" xfId="32884" xr:uid="{00000000-0005-0000-0000-000051860000}"/>
    <cellStyle name="표준 7 22 3" xfId="32885" xr:uid="{00000000-0005-0000-0000-000052860000}"/>
    <cellStyle name="표준 7 22 3 2" xfId="32886" xr:uid="{00000000-0005-0000-0000-000053860000}"/>
    <cellStyle name="표준 7 22 4" xfId="32887" xr:uid="{00000000-0005-0000-0000-000054860000}"/>
    <cellStyle name="표준 7 22 4 2" xfId="32888" xr:uid="{00000000-0005-0000-0000-000055860000}"/>
    <cellStyle name="표준 7 22 5" xfId="32889" xr:uid="{00000000-0005-0000-0000-000056860000}"/>
    <cellStyle name="표준 7 22 5 2" xfId="32890" xr:uid="{00000000-0005-0000-0000-000057860000}"/>
    <cellStyle name="표준 7 22 6" xfId="32891" xr:uid="{00000000-0005-0000-0000-000058860000}"/>
    <cellStyle name="표준 7 22 6 2" xfId="32892" xr:uid="{00000000-0005-0000-0000-000059860000}"/>
    <cellStyle name="표준 7 22 7" xfId="32893" xr:uid="{00000000-0005-0000-0000-00005A860000}"/>
    <cellStyle name="표준 7 23" xfId="32894" xr:uid="{00000000-0005-0000-0000-00005B860000}"/>
    <cellStyle name="표준 7 23 2" xfId="32895" xr:uid="{00000000-0005-0000-0000-00005C860000}"/>
    <cellStyle name="표준 7 23 2 2" xfId="32896" xr:uid="{00000000-0005-0000-0000-00005D860000}"/>
    <cellStyle name="표준 7 23 3" xfId="32897" xr:uid="{00000000-0005-0000-0000-00005E860000}"/>
    <cellStyle name="표준 7 23 3 2" xfId="32898" xr:uid="{00000000-0005-0000-0000-00005F860000}"/>
    <cellStyle name="표준 7 23 4" xfId="32899" xr:uid="{00000000-0005-0000-0000-000060860000}"/>
    <cellStyle name="표준 7 23 4 2" xfId="32900" xr:uid="{00000000-0005-0000-0000-000061860000}"/>
    <cellStyle name="표준 7 23 5" xfId="32901" xr:uid="{00000000-0005-0000-0000-000062860000}"/>
    <cellStyle name="표준 7 23 5 2" xfId="32902" xr:uid="{00000000-0005-0000-0000-000063860000}"/>
    <cellStyle name="표준 7 23 6" xfId="32903" xr:uid="{00000000-0005-0000-0000-000064860000}"/>
    <cellStyle name="표준 7 23 6 2" xfId="32904" xr:uid="{00000000-0005-0000-0000-000065860000}"/>
    <cellStyle name="표준 7 23 7" xfId="32905" xr:uid="{00000000-0005-0000-0000-000066860000}"/>
    <cellStyle name="표준 7 24" xfId="32906" xr:uid="{00000000-0005-0000-0000-000067860000}"/>
    <cellStyle name="표준 7 24 2" xfId="32907" xr:uid="{00000000-0005-0000-0000-000068860000}"/>
    <cellStyle name="표준 7 24 2 2" xfId="32908" xr:uid="{00000000-0005-0000-0000-000069860000}"/>
    <cellStyle name="표준 7 24 3" xfId="32909" xr:uid="{00000000-0005-0000-0000-00006A860000}"/>
    <cellStyle name="표준 7 24 3 2" xfId="32910" xr:uid="{00000000-0005-0000-0000-00006B860000}"/>
    <cellStyle name="표준 7 24 4" xfId="32911" xr:uid="{00000000-0005-0000-0000-00006C860000}"/>
    <cellStyle name="표준 7 24 4 2" xfId="32912" xr:uid="{00000000-0005-0000-0000-00006D860000}"/>
    <cellStyle name="표준 7 24 5" xfId="32913" xr:uid="{00000000-0005-0000-0000-00006E860000}"/>
    <cellStyle name="표준 7 24 5 2" xfId="32914" xr:uid="{00000000-0005-0000-0000-00006F860000}"/>
    <cellStyle name="표준 7 24 6" xfId="32915" xr:uid="{00000000-0005-0000-0000-000070860000}"/>
    <cellStyle name="표준 7 24 6 2" xfId="32916" xr:uid="{00000000-0005-0000-0000-000071860000}"/>
    <cellStyle name="표준 7 24 7" xfId="32917" xr:uid="{00000000-0005-0000-0000-000072860000}"/>
    <cellStyle name="표준 7 25" xfId="32918" xr:uid="{00000000-0005-0000-0000-000073860000}"/>
    <cellStyle name="표준 7 25 2" xfId="32919" xr:uid="{00000000-0005-0000-0000-000074860000}"/>
    <cellStyle name="표준 7 25 2 2" xfId="32920" xr:uid="{00000000-0005-0000-0000-000075860000}"/>
    <cellStyle name="표준 7 25 3" xfId="32921" xr:uid="{00000000-0005-0000-0000-000076860000}"/>
    <cellStyle name="표준 7 25 3 2" xfId="32922" xr:uid="{00000000-0005-0000-0000-000077860000}"/>
    <cellStyle name="표준 7 25 4" xfId="32923" xr:uid="{00000000-0005-0000-0000-000078860000}"/>
    <cellStyle name="표준 7 25 4 2" xfId="32924" xr:uid="{00000000-0005-0000-0000-000079860000}"/>
    <cellStyle name="표준 7 25 5" xfId="32925" xr:uid="{00000000-0005-0000-0000-00007A860000}"/>
    <cellStyle name="표준 7 25 5 2" xfId="32926" xr:uid="{00000000-0005-0000-0000-00007B860000}"/>
    <cellStyle name="표준 7 25 6" xfId="32927" xr:uid="{00000000-0005-0000-0000-00007C860000}"/>
    <cellStyle name="표준 7 25 6 2" xfId="32928" xr:uid="{00000000-0005-0000-0000-00007D860000}"/>
    <cellStyle name="표준 7 25 7" xfId="32929" xr:uid="{00000000-0005-0000-0000-00007E860000}"/>
    <cellStyle name="표준 7 26" xfId="32930" xr:uid="{00000000-0005-0000-0000-00007F860000}"/>
    <cellStyle name="표준 7 26 2" xfId="32931" xr:uid="{00000000-0005-0000-0000-000080860000}"/>
    <cellStyle name="표준 7 26 2 2" xfId="32932" xr:uid="{00000000-0005-0000-0000-000081860000}"/>
    <cellStyle name="표준 7 26 3" xfId="32933" xr:uid="{00000000-0005-0000-0000-000082860000}"/>
    <cellStyle name="표준 7 26 3 2" xfId="32934" xr:uid="{00000000-0005-0000-0000-000083860000}"/>
    <cellStyle name="표준 7 26 4" xfId="32935" xr:uid="{00000000-0005-0000-0000-000084860000}"/>
    <cellStyle name="표준 7 26 4 2" xfId="32936" xr:uid="{00000000-0005-0000-0000-000085860000}"/>
    <cellStyle name="표준 7 26 5" xfId="32937" xr:uid="{00000000-0005-0000-0000-000086860000}"/>
    <cellStyle name="표준 7 26 5 2" xfId="32938" xr:uid="{00000000-0005-0000-0000-000087860000}"/>
    <cellStyle name="표준 7 26 6" xfId="32939" xr:uid="{00000000-0005-0000-0000-000088860000}"/>
    <cellStyle name="표준 7 26 6 2" xfId="32940" xr:uid="{00000000-0005-0000-0000-000089860000}"/>
    <cellStyle name="표준 7 26 7" xfId="32941" xr:uid="{00000000-0005-0000-0000-00008A860000}"/>
    <cellStyle name="표준 7 27" xfId="32942" xr:uid="{00000000-0005-0000-0000-00008B860000}"/>
    <cellStyle name="표준 7 27 2" xfId="32943" xr:uid="{00000000-0005-0000-0000-00008C860000}"/>
    <cellStyle name="표준 7 27 2 2" xfId="32944" xr:uid="{00000000-0005-0000-0000-00008D860000}"/>
    <cellStyle name="표준 7 27 3" xfId="32945" xr:uid="{00000000-0005-0000-0000-00008E860000}"/>
    <cellStyle name="표준 7 27 3 2" xfId="32946" xr:uid="{00000000-0005-0000-0000-00008F860000}"/>
    <cellStyle name="표준 7 27 4" xfId="32947" xr:uid="{00000000-0005-0000-0000-000090860000}"/>
    <cellStyle name="표준 7 27 4 2" xfId="32948" xr:uid="{00000000-0005-0000-0000-000091860000}"/>
    <cellStyle name="표준 7 27 5" xfId="32949" xr:uid="{00000000-0005-0000-0000-000092860000}"/>
    <cellStyle name="표준 7 27 5 2" xfId="32950" xr:uid="{00000000-0005-0000-0000-000093860000}"/>
    <cellStyle name="표준 7 27 6" xfId="32951" xr:uid="{00000000-0005-0000-0000-000094860000}"/>
    <cellStyle name="표준 7 27 6 2" xfId="32952" xr:uid="{00000000-0005-0000-0000-000095860000}"/>
    <cellStyle name="표준 7 27 7" xfId="32953" xr:uid="{00000000-0005-0000-0000-000096860000}"/>
    <cellStyle name="표준 7 28" xfId="32954" xr:uid="{00000000-0005-0000-0000-000097860000}"/>
    <cellStyle name="표준 7 28 2" xfId="32955" xr:uid="{00000000-0005-0000-0000-000098860000}"/>
    <cellStyle name="표준 7 28 2 2" xfId="32956" xr:uid="{00000000-0005-0000-0000-000099860000}"/>
    <cellStyle name="표준 7 28 3" xfId="32957" xr:uid="{00000000-0005-0000-0000-00009A860000}"/>
    <cellStyle name="표준 7 28 3 2" xfId="32958" xr:uid="{00000000-0005-0000-0000-00009B860000}"/>
    <cellStyle name="표준 7 28 4" xfId="32959" xr:uid="{00000000-0005-0000-0000-00009C860000}"/>
    <cellStyle name="표준 7 28 4 2" xfId="32960" xr:uid="{00000000-0005-0000-0000-00009D860000}"/>
    <cellStyle name="표준 7 28 5" xfId="32961" xr:uid="{00000000-0005-0000-0000-00009E860000}"/>
    <cellStyle name="표준 7 28 5 2" xfId="32962" xr:uid="{00000000-0005-0000-0000-00009F860000}"/>
    <cellStyle name="표준 7 28 6" xfId="32963" xr:uid="{00000000-0005-0000-0000-0000A0860000}"/>
    <cellStyle name="표준 7 28 6 2" xfId="32964" xr:uid="{00000000-0005-0000-0000-0000A1860000}"/>
    <cellStyle name="표준 7 28 7" xfId="32965" xr:uid="{00000000-0005-0000-0000-0000A2860000}"/>
    <cellStyle name="표준 7 29" xfId="32966" xr:uid="{00000000-0005-0000-0000-0000A3860000}"/>
    <cellStyle name="표준 7 29 2" xfId="32967" xr:uid="{00000000-0005-0000-0000-0000A4860000}"/>
    <cellStyle name="표준 7 29 2 2" xfId="32968" xr:uid="{00000000-0005-0000-0000-0000A5860000}"/>
    <cellStyle name="표준 7 29 3" xfId="32969" xr:uid="{00000000-0005-0000-0000-0000A6860000}"/>
    <cellStyle name="표준 7 29 3 2" xfId="32970" xr:uid="{00000000-0005-0000-0000-0000A7860000}"/>
    <cellStyle name="표준 7 29 4" xfId="32971" xr:uid="{00000000-0005-0000-0000-0000A8860000}"/>
    <cellStyle name="표준 7 29 4 2" xfId="32972" xr:uid="{00000000-0005-0000-0000-0000A9860000}"/>
    <cellStyle name="표준 7 29 5" xfId="32973" xr:uid="{00000000-0005-0000-0000-0000AA860000}"/>
    <cellStyle name="표준 7 29 5 2" xfId="32974" xr:uid="{00000000-0005-0000-0000-0000AB860000}"/>
    <cellStyle name="표준 7 29 6" xfId="32975" xr:uid="{00000000-0005-0000-0000-0000AC860000}"/>
    <cellStyle name="표준 7 29 6 2" xfId="32976" xr:uid="{00000000-0005-0000-0000-0000AD860000}"/>
    <cellStyle name="표준 7 29 7" xfId="32977" xr:uid="{00000000-0005-0000-0000-0000AE860000}"/>
    <cellStyle name="표준 7 3" xfId="32978" xr:uid="{00000000-0005-0000-0000-0000AF860000}"/>
    <cellStyle name="표준 7 3 10" xfId="32979" xr:uid="{00000000-0005-0000-0000-0000B0860000}"/>
    <cellStyle name="표준 7 3 10 2" xfId="32980" xr:uid="{00000000-0005-0000-0000-0000B1860000}"/>
    <cellStyle name="표준 7 3 11" xfId="32981" xr:uid="{00000000-0005-0000-0000-0000B2860000}"/>
    <cellStyle name="표준 7 3 11 2" xfId="32982" xr:uid="{00000000-0005-0000-0000-0000B3860000}"/>
    <cellStyle name="표준 7 3 12" xfId="32983" xr:uid="{00000000-0005-0000-0000-0000B4860000}"/>
    <cellStyle name="표준 7 3 12 2" xfId="32984" xr:uid="{00000000-0005-0000-0000-0000B5860000}"/>
    <cellStyle name="표준 7 3 13" xfId="32985" xr:uid="{00000000-0005-0000-0000-0000B6860000}"/>
    <cellStyle name="표준 7 3 13 2" xfId="32986" xr:uid="{00000000-0005-0000-0000-0000B7860000}"/>
    <cellStyle name="표준 7 3 14" xfId="32987" xr:uid="{00000000-0005-0000-0000-0000B8860000}"/>
    <cellStyle name="표준 7 3 2" xfId="32988" xr:uid="{00000000-0005-0000-0000-0000B9860000}"/>
    <cellStyle name="표준 7 3 2 2" xfId="32989" xr:uid="{00000000-0005-0000-0000-0000BA860000}"/>
    <cellStyle name="표준 7 3 2 2 2" xfId="32990" xr:uid="{00000000-0005-0000-0000-0000BB860000}"/>
    <cellStyle name="표준 7 3 2 3" xfId="32991" xr:uid="{00000000-0005-0000-0000-0000BC860000}"/>
    <cellStyle name="표준 7 3 3" xfId="32992" xr:uid="{00000000-0005-0000-0000-0000BD860000}"/>
    <cellStyle name="표준 7 3 3 2" xfId="32993" xr:uid="{00000000-0005-0000-0000-0000BE860000}"/>
    <cellStyle name="표준 7 3 3 3" xfId="32994" xr:uid="{00000000-0005-0000-0000-0000BF860000}"/>
    <cellStyle name="표준 7 3 4" xfId="32995" xr:uid="{00000000-0005-0000-0000-0000C0860000}"/>
    <cellStyle name="표준 7 3 4 2" xfId="32996" xr:uid="{00000000-0005-0000-0000-0000C1860000}"/>
    <cellStyle name="표준 7 3 5" xfId="32997" xr:uid="{00000000-0005-0000-0000-0000C2860000}"/>
    <cellStyle name="표준 7 3 5 2" xfId="32998" xr:uid="{00000000-0005-0000-0000-0000C3860000}"/>
    <cellStyle name="표준 7 3 6" xfId="32999" xr:uid="{00000000-0005-0000-0000-0000C4860000}"/>
    <cellStyle name="표준 7 3 6 2" xfId="33000" xr:uid="{00000000-0005-0000-0000-0000C5860000}"/>
    <cellStyle name="표준 7 3 7" xfId="33001" xr:uid="{00000000-0005-0000-0000-0000C6860000}"/>
    <cellStyle name="표준 7 3 7 2" xfId="33002" xr:uid="{00000000-0005-0000-0000-0000C7860000}"/>
    <cellStyle name="표준 7 3 8" xfId="33003" xr:uid="{00000000-0005-0000-0000-0000C8860000}"/>
    <cellStyle name="표준 7 3 8 2" xfId="33004" xr:uid="{00000000-0005-0000-0000-0000C9860000}"/>
    <cellStyle name="표준 7 3 9" xfId="33005" xr:uid="{00000000-0005-0000-0000-0000CA860000}"/>
    <cellStyle name="표준 7 3 9 2" xfId="33006" xr:uid="{00000000-0005-0000-0000-0000CB860000}"/>
    <cellStyle name="표준 7 30" xfId="33007" xr:uid="{00000000-0005-0000-0000-0000CC860000}"/>
    <cellStyle name="표준 7 30 2" xfId="33008" xr:uid="{00000000-0005-0000-0000-0000CD860000}"/>
    <cellStyle name="표준 7 30 2 2" xfId="33009" xr:uid="{00000000-0005-0000-0000-0000CE860000}"/>
    <cellStyle name="표준 7 30 3" xfId="33010" xr:uid="{00000000-0005-0000-0000-0000CF860000}"/>
    <cellStyle name="표준 7 30 3 2" xfId="33011" xr:uid="{00000000-0005-0000-0000-0000D0860000}"/>
    <cellStyle name="표준 7 30 4" xfId="33012" xr:uid="{00000000-0005-0000-0000-0000D1860000}"/>
    <cellStyle name="표준 7 30 4 2" xfId="33013" xr:uid="{00000000-0005-0000-0000-0000D2860000}"/>
    <cellStyle name="표준 7 30 5" xfId="33014" xr:uid="{00000000-0005-0000-0000-0000D3860000}"/>
    <cellStyle name="표준 7 30 5 2" xfId="33015" xr:uid="{00000000-0005-0000-0000-0000D4860000}"/>
    <cellStyle name="표준 7 30 6" xfId="33016" xr:uid="{00000000-0005-0000-0000-0000D5860000}"/>
    <cellStyle name="표준 7 30 6 2" xfId="33017" xr:uid="{00000000-0005-0000-0000-0000D6860000}"/>
    <cellStyle name="표준 7 30 7" xfId="33018" xr:uid="{00000000-0005-0000-0000-0000D7860000}"/>
    <cellStyle name="표준 7 31" xfId="33019" xr:uid="{00000000-0005-0000-0000-0000D8860000}"/>
    <cellStyle name="표준 7 31 2" xfId="33020" xr:uid="{00000000-0005-0000-0000-0000D9860000}"/>
    <cellStyle name="표준 7 31 2 2" xfId="33021" xr:uid="{00000000-0005-0000-0000-0000DA860000}"/>
    <cellStyle name="표준 7 31 3" xfId="33022" xr:uid="{00000000-0005-0000-0000-0000DB860000}"/>
    <cellStyle name="표준 7 31 3 2" xfId="33023" xr:uid="{00000000-0005-0000-0000-0000DC860000}"/>
    <cellStyle name="표준 7 31 4" xfId="33024" xr:uid="{00000000-0005-0000-0000-0000DD860000}"/>
    <cellStyle name="표준 7 31 4 2" xfId="33025" xr:uid="{00000000-0005-0000-0000-0000DE860000}"/>
    <cellStyle name="표준 7 31 5" xfId="33026" xr:uid="{00000000-0005-0000-0000-0000DF860000}"/>
    <cellStyle name="표준 7 31 5 2" xfId="33027" xr:uid="{00000000-0005-0000-0000-0000E0860000}"/>
    <cellStyle name="표준 7 31 6" xfId="33028" xr:uid="{00000000-0005-0000-0000-0000E1860000}"/>
    <cellStyle name="표준 7 31 6 2" xfId="33029" xr:uid="{00000000-0005-0000-0000-0000E2860000}"/>
    <cellStyle name="표준 7 31 7" xfId="33030" xr:uid="{00000000-0005-0000-0000-0000E3860000}"/>
    <cellStyle name="표준 7 32" xfId="33031" xr:uid="{00000000-0005-0000-0000-0000E4860000}"/>
    <cellStyle name="표준 7 32 2" xfId="33032" xr:uid="{00000000-0005-0000-0000-0000E5860000}"/>
    <cellStyle name="표준 7 32 2 2" xfId="33033" xr:uid="{00000000-0005-0000-0000-0000E6860000}"/>
    <cellStyle name="표준 7 32 3" xfId="33034" xr:uid="{00000000-0005-0000-0000-0000E7860000}"/>
    <cellStyle name="표준 7 32 3 2" xfId="33035" xr:uid="{00000000-0005-0000-0000-0000E8860000}"/>
    <cellStyle name="표준 7 32 4" xfId="33036" xr:uid="{00000000-0005-0000-0000-0000E9860000}"/>
    <cellStyle name="표준 7 32 4 2" xfId="33037" xr:uid="{00000000-0005-0000-0000-0000EA860000}"/>
    <cellStyle name="표준 7 32 5" xfId="33038" xr:uid="{00000000-0005-0000-0000-0000EB860000}"/>
    <cellStyle name="표준 7 32 5 2" xfId="33039" xr:uid="{00000000-0005-0000-0000-0000EC860000}"/>
    <cellStyle name="표준 7 32 6" xfId="33040" xr:uid="{00000000-0005-0000-0000-0000ED860000}"/>
    <cellStyle name="표준 7 32 6 2" xfId="33041" xr:uid="{00000000-0005-0000-0000-0000EE860000}"/>
    <cellStyle name="표준 7 32 7" xfId="33042" xr:uid="{00000000-0005-0000-0000-0000EF860000}"/>
    <cellStyle name="표준 7 33" xfId="33043" xr:uid="{00000000-0005-0000-0000-0000F0860000}"/>
    <cellStyle name="표준 7 33 2" xfId="33044" xr:uid="{00000000-0005-0000-0000-0000F1860000}"/>
    <cellStyle name="표준 7 33 2 2" xfId="33045" xr:uid="{00000000-0005-0000-0000-0000F2860000}"/>
    <cellStyle name="표준 7 33 3" xfId="33046" xr:uid="{00000000-0005-0000-0000-0000F3860000}"/>
    <cellStyle name="표준 7 33 3 2" xfId="33047" xr:uid="{00000000-0005-0000-0000-0000F4860000}"/>
    <cellStyle name="표준 7 33 4" xfId="33048" xr:uid="{00000000-0005-0000-0000-0000F5860000}"/>
    <cellStyle name="표준 7 33 4 2" xfId="33049" xr:uid="{00000000-0005-0000-0000-0000F6860000}"/>
    <cellStyle name="표준 7 33 5" xfId="33050" xr:uid="{00000000-0005-0000-0000-0000F7860000}"/>
    <cellStyle name="표준 7 33 5 2" xfId="33051" xr:uid="{00000000-0005-0000-0000-0000F8860000}"/>
    <cellStyle name="표준 7 33 6" xfId="33052" xr:uid="{00000000-0005-0000-0000-0000F9860000}"/>
    <cellStyle name="표준 7 33 6 2" xfId="33053" xr:uid="{00000000-0005-0000-0000-0000FA860000}"/>
    <cellStyle name="표준 7 33 7" xfId="33054" xr:uid="{00000000-0005-0000-0000-0000FB860000}"/>
    <cellStyle name="표준 7 34" xfId="33055" xr:uid="{00000000-0005-0000-0000-0000FC860000}"/>
    <cellStyle name="표준 7 34 2" xfId="33056" xr:uid="{00000000-0005-0000-0000-0000FD860000}"/>
    <cellStyle name="표준 7 34 2 2" xfId="33057" xr:uid="{00000000-0005-0000-0000-0000FE860000}"/>
    <cellStyle name="표준 7 34 3" xfId="33058" xr:uid="{00000000-0005-0000-0000-0000FF860000}"/>
    <cellStyle name="표준 7 34 3 2" xfId="33059" xr:uid="{00000000-0005-0000-0000-000000870000}"/>
    <cellStyle name="표준 7 34 4" xfId="33060" xr:uid="{00000000-0005-0000-0000-000001870000}"/>
    <cellStyle name="표준 7 34 4 2" xfId="33061" xr:uid="{00000000-0005-0000-0000-000002870000}"/>
    <cellStyle name="표준 7 34 5" xfId="33062" xr:uid="{00000000-0005-0000-0000-000003870000}"/>
    <cellStyle name="표준 7 34 5 2" xfId="33063" xr:uid="{00000000-0005-0000-0000-000004870000}"/>
    <cellStyle name="표준 7 34 6" xfId="33064" xr:uid="{00000000-0005-0000-0000-000005870000}"/>
    <cellStyle name="표준 7 34 6 2" xfId="33065" xr:uid="{00000000-0005-0000-0000-000006870000}"/>
    <cellStyle name="표준 7 34 7" xfId="33066" xr:uid="{00000000-0005-0000-0000-000007870000}"/>
    <cellStyle name="표준 7 35" xfId="33067" xr:uid="{00000000-0005-0000-0000-000008870000}"/>
    <cellStyle name="표준 7 35 2" xfId="33068" xr:uid="{00000000-0005-0000-0000-000009870000}"/>
    <cellStyle name="표준 7 35 2 2" xfId="33069" xr:uid="{00000000-0005-0000-0000-00000A870000}"/>
    <cellStyle name="표준 7 35 3" xfId="33070" xr:uid="{00000000-0005-0000-0000-00000B870000}"/>
    <cellStyle name="표준 7 35 3 2" xfId="33071" xr:uid="{00000000-0005-0000-0000-00000C870000}"/>
    <cellStyle name="표준 7 35 4" xfId="33072" xr:uid="{00000000-0005-0000-0000-00000D870000}"/>
    <cellStyle name="표준 7 35 4 2" xfId="33073" xr:uid="{00000000-0005-0000-0000-00000E870000}"/>
    <cellStyle name="표준 7 35 5" xfId="33074" xr:uid="{00000000-0005-0000-0000-00000F870000}"/>
    <cellStyle name="표준 7 35 5 2" xfId="33075" xr:uid="{00000000-0005-0000-0000-000010870000}"/>
    <cellStyle name="표준 7 35 6" xfId="33076" xr:uid="{00000000-0005-0000-0000-000011870000}"/>
    <cellStyle name="표준 7 35 6 2" xfId="33077" xr:uid="{00000000-0005-0000-0000-000012870000}"/>
    <cellStyle name="표준 7 35 7" xfId="33078" xr:uid="{00000000-0005-0000-0000-000013870000}"/>
    <cellStyle name="표준 7 36" xfId="33079" xr:uid="{00000000-0005-0000-0000-000014870000}"/>
    <cellStyle name="표준 7 36 2" xfId="33080" xr:uid="{00000000-0005-0000-0000-000015870000}"/>
    <cellStyle name="표준 7 36 2 2" xfId="33081" xr:uid="{00000000-0005-0000-0000-000016870000}"/>
    <cellStyle name="표준 7 36 3" xfId="33082" xr:uid="{00000000-0005-0000-0000-000017870000}"/>
    <cellStyle name="표준 7 36 3 2" xfId="33083" xr:uid="{00000000-0005-0000-0000-000018870000}"/>
    <cellStyle name="표준 7 36 4" xfId="33084" xr:uid="{00000000-0005-0000-0000-000019870000}"/>
    <cellStyle name="표준 7 36 4 2" xfId="33085" xr:uid="{00000000-0005-0000-0000-00001A870000}"/>
    <cellStyle name="표준 7 36 5" xfId="33086" xr:uid="{00000000-0005-0000-0000-00001B870000}"/>
    <cellStyle name="표준 7 36 5 2" xfId="33087" xr:uid="{00000000-0005-0000-0000-00001C870000}"/>
    <cellStyle name="표준 7 36 6" xfId="33088" xr:uid="{00000000-0005-0000-0000-00001D870000}"/>
    <cellStyle name="표준 7 36 6 2" xfId="33089" xr:uid="{00000000-0005-0000-0000-00001E870000}"/>
    <cellStyle name="표준 7 36 7" xfId="33090" xr:uid="{00000000-0005-0000-0000-00001F870000}"/>
    <cellStyle name="표준 7 37" xfId="33091" xr:uid="{00000000-0005-0000-0000-000020870000}"/>
    <cellStyle name="표준 7 37 2" xfId="33092" xr:uid="{00000000-0005-0000-0000-000021870000}"/>
    <cellStyle name="표준 7 37 2 2" xfId="33093" xr:uid="{00000000-0005-0000-0000-000022870000}"/>
    <cellStyle name="표준 7 37 3" xfId="33094" xr:uid="{00000000-0005-0000-0000-000023870000}"/>
    <cellStyle name="표준 7 37 3 2" xfId="33095" xr:uid="{00000000-0005-0000-0000-000024870000}"/>
    <cellStyle name="표준 7 37 4" xfId="33096" xr:uid="{00000000-0005-0000-0000-000025870000}"/>
    <cellStyle name="표준 7 37 4 2" xfId="33097" xr:uid="{00000000-0005-0000-0000-000026870000}"/>
    <cellStyle name="표준 7 37 5" xfId="33098" xr:uid="{00000000-0005-0000-0000-000027870000}"/>
    <cellStyle name="표준 7 37 5 2" xfId="33099" xr:uid="{00000000-0005-0000-0000-000028870000}"/>
    <cellStyle name="표준 7 37 6" xfId="33100" xr:uid="{00000000-0005-0000-0000-000029870000}"/>
    <cellStyle name="표준 7 37 6 2" xfId="33101" xr:uid="{00000000-0005-0000-0000-00002A870000}"/>
    <cellStyle name="표준 7 37 7" xfId="33102" xr:uid="{00000000-0005-0000-0000-00002B870000}"/>
    <cellStyle name="표준 7 38" xfId="33103" xr:uid="{00000000-0005-0000-0000-00002C870000}"/>
    <cellStyle name="표준 7 38 2" xfId="33104" xr:uid="{00000000-0005-0000-0000-00002D870000}"/>
    <cellStyle name="표준 7 38 2 2" xfId="33105" xr:uid="{00000000-0005-0000-0000-00002E870000}"/>
    <cellStyle name="표준 7 38 3" xfId="33106" xr:uid="{00000000-0005-0000-0000-00002F870000}"/>
    <cellStyle name="표준 7 38 3 2" xfId="33107" xr:uid="{00000000-0005-0000-0000-000030870000}"/>
    <cellStyle name="표준 7 38 4" xfId="33108" xr:uid="{00000000-0005-0000-0000-000031870000}"/>
    <cellStyle name="표준 7 38 4 2" xfId="33109" xr:uid="{00000000-0005-0000-0000-000032870000}"/>
    <cellStyle name="표준 7 38 5" xfId="33110" xr:uid="{00000000-0005-0000-0000-000033870000}"/>
    <cellStyle name="표준 7 38 5 2" xfId="33111" xr:uid="{00000000-0005-0000-0000-000034870000}"/>
    <cellStyle name="표준 7 38 6" xfId="33112" xr:uid="{00000000-0005-0000-0000-000035870000}"/>
    <cellStyle name="표준 7 38 6 2" xfId="33113" xr:uid="{00000000-0005-0000-0000-000036870000}"/>
    <cellStyle name="표준 7 38 7" xfId="33114" xr:uid="{00000000-0005-0000-0000-000037870000}"/>
    <cellStyle name="표준 7 39" xfId="33115" xr:uid="{00000000-0005-0000-0000-000038870000}"/>
    <cellStyle name="표준 7 39 2" xfId="33116" xr:uid="{00000000-0005-0000-0000-000039870000}"/>
    <cellStyle name="표준 7 39 2 2" xfId="33117" xr:uid="{00000000-0005-0000-0000-00003A870000}"/>
    <cellStyle name="표준 7 39 3" xfId="33118" xr:uid="{00000000-0005-0000-0000-00003B870000}"/>
    <cellStyle name="표준 7 39 3 2" xfId="33119" xr:uid="{00000000-0005-0000-0000-00003C870000}"/>
    <cellStyle name="표준 7 39 4" xfId="33120" xr:uid="{00000000-0005-0000-0000-00003D870000}"/>
    <cellStyle name="표준 7 39 4 2" xfId="33121" xr:uid="{00000000-0005-0000-0000-00003E870000}"/>
    <cellStyle name="표준 7 39 5" xfId="33122" xr:uid="{00000000-0005-0000-0000-00003F870000}"/>
    <cellStyle name="표준 7 39 5 2" xfId="33123" xr:uid="{00000000-0005-0000-0000-000040870000}"/>
    <cellStyle name="표준 7 39 6" xfId="33124" xr:uid="{00000000-0005-0000-0000-000041870000}"/>
    <cellStyle name="표준 7 39 6 2" xfId="33125" xr:uid="{00000000-0005-0000-0000-000042870000}"/>
    <cellStyle name="표준 7 39 7" xfId="33126" xr:uid="{00000000-0005-0000-0000-000043870000}"/>
    <cellStyle name="표준 7 4" xfId="33127" xr:uid="{00000000-0005-0000-0000-000044870000}"/>
    <cellStyle name="표준 7 4 10" xfId="33128" xr:uid="{00000000-0005-0000-0000-000045870000}"/>
    <cellStyle name="표준 7 4 10 2" xfId="33129" xr:uid="{00000000-0005-0000-0000-000046870000}"/>
    <cellStyle name="표준 7 4 11" xfId="33130" xr:uid="{00000000-0005-0000-0000-000047870000}"/>
    <cellStyle name="표준 7 4 11 2" xfId="33131" xr:uid="{00000000-0005-0000-0000-000048870000}"/>
    <cellStyle name="표준 7 4 12" xfId="33132" xr:uid="{00000000-0005-0000-0000-000049870000}"/>
    <cellStyle name="표준 7 4 12 2" xfId="33133" xr:uid="{00000000-0005-0000-0000-00004A870000}"/>
    <cellStyle name="표준 7 4 13" xfId="33134" xr:uid="{00000000-0005-0000-0000-00004B870000}"/>
    <cellStyle name="표준 7 4 13 2" xfId="33135" xr:uid="{00000000-0005-0000-0000-00004C870000}"/>
    <cellStyle name="표준 7 4 14" xfId="33136" xr:uid="{00000000-0005-0000-0000-00004D870000}"/>
    <cellStyle name="표준 7 4 2" xfId="33137" xr:uid="{00000000-0005-0000-0000-00004E870000}"/>
    <cellStyle name="표준 7 4 2 2" xfId="33138" xr:uid="{00000000-0005-0000-0000-00004F870000}"/>
    <cellStyle name="표준 7 4 2 2 2" xfId="33139" xr:uid="{00000000-0005-0000-0000-000050870000}"/>
    <cellStyle name="표준 7 4 2 3" xfId="33140" xr:uid="{00000000-0005-0000-0000-000051870000}"/>
    <cellStyle name="표준 7 4 3" xfId="33141" xr:uid="{00000000-0005-0000-0000-000052870000}"/>
    <cellStyle name="표준 7 4 3 2" xfId="33142" xr:uid="{00000000-0005-0000-0000-000053870000}"/>
    <cellStyle name="표준 7 4 3 3" xfId="33143" xr:uid="{00000000-0005-0000-0000-000054870000}"/>
    <cellStyle name="표준 7 4 4" xfId="33144" xr:uid="{00000000-0005-0000-0000-000055870000}"/>
    <cellStyle name="표준 7 4 4 2" xfId="33145" xr:uid="{00000000-0005-0000-0000-000056870000}"/>
    <cellStyle name="표준 7 4 5" xfId="33146" xr:uid="{00000000-0005-0000-0000-000057870000}"/>
    <cellStyle name="표준 7 4 5 2" xfId="33147" xr:uid="{00000000-0005-0000-0000-000058870000}"/>
    <cellStyle name="표준 7 4 6" xfId="33148" xr:uid="{00000000-0005-0000-0000-000059870000}"/>
    <cellStyle name="표준 7 4 6 2" xfId="33149" xr:uid="{00000000-0005-0000-0000-00005A870000}"/>
    <cellStyle name="표준 7 4 7" xfId="33150" xr:uid="{00000000-0005-0000-0000-00005B870000}"/>
    <cellStyle name="표준 7 4 7 2" xfId="33151" xr:uid="{00000000-0005-0000-0000-00005C870000}"/>
    <cellStyle name="표준 7 4 8" xfId="33152" xr:uid="{00000000-0005-0000-0000-00005D870000}"/>
    <cellStyle name="표준 7 4 8 2" xfId="33153" xr:uid="{00000000-0005-0000-0000-00005E870000}"/>
    <cellStyle name="표준 7 4 9" xfId="33154" xr:uid="{00000000-0005-0000-0000-00005F870000}"/>
    <cellStyle name="표준 7 4 9 2" xfId="33155" xr:uid="{00000000-0005-0000-0000-000060870000}"/>
    <cellStyle name="표준 7 40" xfId="33156" xr:uid="{00000000-0005-0000-0000-000061870000}"/>
    <cellStyle name="표준 7 40 2" xfId="33157" xr:uid="{00000000-0005-0000-0000-000062870000}"/>
    <cellStyle name="표준 7 40 2 2" xfId="33158" xr:uid="{00000000-0005-0000-0000-000063870000}"/>
    <cellStyle name="표준 7 40 3" xfId="33159" xr:uid="{00000000-0005-0000-0000-000064870000}"/>
    <cellStyle name="표준 7 40 3 2" xfId="33160" xr:uid="{00000000-0005-0000-0000-000065870000}"/>
    <cellStyle name="표준 7 40 4" xfId="33161" xr:uid="{00000000-0005-0000-0000-000066870000}"/>
    <cellStyle name="표준 7 40 4 2" xfId="33162" xr:uid="{00000000-0005-0000-0000-000067870000}"/>
    <cellStyle name="표준 7 40 5" xfId="33163" xr:uid="{00000000-0005-0000-0000-000068870000}"/>
    <cellStyle name="표준 7 40 5 2" xfId="33164" xr:uid="{00000000-0005-0000-0000-000069870000}"/>
    <cellStyle name="표준 7 40 6" xfId="33165" xr:uid="{00000000-0005-0000-0000-00006A870000}"/>
    <cellStyle name="표준 7 40 6 2" xfId="33166" xr:uid="{00000000-0005-0000-0000-00006B870000}"/>
    <cellStyle name="표준 7 40 7" xfId="33167" xr:uid="{00000000-0005-0000-0000-00006C870000}"/>
    <cellStyle name="표준 7 41" xfId="33168" xr:uid="{00000000-0005-0000-0000-00006D870000}"/>
    <cellStyle name="표준 7 41 2" xfId="33169" xr:uid="{00000000-0005-0000-0000-00006E870000}"/>
    <cellStyle name="표준 7 41 2 2" xfId="33170" xr:uid="{00000000-0005-0000-0000-00006F870000}"/>
    <cellStyle name="표준 7 41 3" xfId="33171" xr:uid="{00000000-0005-0000-0000-000070870000}"/>
    <cellStyle name="표준 7 41 3 2" xfId="33172" xr:uid="{00000000-0005-0000-0000-000071870000}"/>
    <cellStyle name="표준 7 41 4" xfId="33173" xr:uid="{00000000-0005-0000-0000-000072870000}"/>
    <cellStyle name="표준 7 41 4 2" xfId="33174" xr:uid="{00000000-0005-0000-0000-000073870000}"/>
    <cellStyle name="표준 7 41 5" xfId="33175" xr:uid="{00000000-0005-0000-0000-000074870000}"/>
    <cellStyle name="표준 7 41 5 2" xfId="33176" xr:uid="{00000000-0005-0000-0000-000075870000}"/>
    <cellStyle name="표준 7 41 6" xfId="33177" xr:uid="{00000000-0005-0000-0000-000076870000}"/>
    <cellStyle name="표준 7 41 6 2" xfId="33178" xr:uid="{00000000-0005-0000-0000-000077870000}"/>
    <cellStyle name="표준 7 41 7" xfId="33179" xr:uid="{00000000-0005-0000-0000-000078870000}"/>
    <cellStyle name="표준 7 42" xfId="33180" xr:uid="{00000000-0005-0000-0000-000079870000}"/>
    <cellStyle name="표준 7 42 2" xfId="33181" xr:uid="{00000000-0005-0000-0000-00007A870000}"/>
    <cellStyle name="표준 7 42 2 2" xfId="33182" xr:uid="{00000000-0005-0000-0000-00007B870000}"/>
    <cellStyle name="표준 7 42 3" xfId="33183" xr:uid="{00000000-0005-0000-0000-00007C870000}"/>
    <cellStyle name="표준 7 42 3 2" xfId="33184" xr:uid="{00000000-0005-0000-0000-00007D870000}"/>
    <cellStyle name="표준 7 42 4" xfId="33185" xr:uid="{00000000-0005-0000-0000-00007E870000}"/>
    <cellStyle name="표준 7 42 4 2" xfId="33186" xr:uid="{00000000-0005-0000-0000-00007F870000}"/>
    <cellStyle name="표준 7 42 5" xfId="33187" xr:uid="{00000000-0005-0000-0000-000080870000}"/>
    <cellStyle name="표준 7 42 5 2" xfId="33188" xr:uid="{00000000-0005-0000-0000-000081870000}"/>
    <cellStyle name="표준 7 42 6" xfId="33189" xr:uid="{00000000-0005-0000-0000-000082870000}"/>
    <cellStyle name="표준 7 42 6 2" xfId="33190" xr:uid="{00000000-0005-0000-0000-000083870000}"/>
    <cellStyle name="표준 7 42 7" xfId="33191" xr:uid="{00000000-0005-0000-0000-000084870000}"/>
    <cellStyle name="표준 7 43" xfId="33192" xr:uid="{00000000-0005-0000-0000-000085870000}"/>
    <cellStyle name="표준 7 43 2" xfId="33193" xr:uid="{00000000-0005-0000-0000-000086870000}"/>
    <cellStyle name="표준 7 44" xfId="33194" xr:uid="{00000000-0005-0000-0000-000087870000}"/>
    <cellStyle name="표준 7 5" xfId="33195" xr:uid="{00000000-0005-0000-0000-000088870000}"/>
    <cellStyle name="표준 7 5 10" xfId="33196" xr:uid="{00000000-0005-0000-0000-000089870000}"/>
    <cellStyle name="표준 7 5 10 2" xfId="33197" xr:uid="{00000000-0005-0000-0000-00008A870000}"/>
    <cellStyle name="표준 7 5 11" xfId="33198" xr:uid="{00000000-0005-0000-0000-00008B870000}"/>
    <cellStyle name="표준 7 5 11 2" xfId="33199" xr:uid="{00000000-0005-0000-0000-00008C870000}"/>
    <cellStyle name="표준 7 5 12" xfId="33200" xr:uid="{00000000-0005-0000-0000-00008D870000}"/>
    <cellStyle name="표준 7 5 12 2" xfId="33201" xr:uid="{00000000-0005-0000-0000-00008E870000}"/>
    <cellStyle name="표준 7 5 13" xfId="33202" xr:uid="{00000000-0005-0000-0000-00008F870000}"/>
    <cellStyle name="표준 7 5 13 2" xfId="33203" xr:uid="{00000000-0005-0000-0000-000090870000}"/>
    <cellStyle name="표준 7 5 14" xfId="33204" xr:uid="{00000000-0005-0000-0000-000091870000}"/>
    <cellStyle name="표준 7 5 2" xfId="33205" xr:uid="{00000000-0005-0000-0000-000092870000}"/>
    <cellStyle name="표준 7 5 2 2" xfId="33206" xr:uid="{00000000-0005-0000-0000-000093870000}"/>
    <cellStyle name="표준 7 5 2 2 2" xfId="33207" xr:uid="{00000000-0005-0000-0000-000094870000}"/>
    <cellStyle name="표준 7 5 2 3" xfId="33208" xr:uid="{00000000-0005-0000-0000-000095870000}"/>
    <cellStyle name="표준 7 5 3" xfId="33209" xr:uid="{00000000-0005-0000-0000-000096870000}"/>
    <cellStyle name="표준 7 5 3 2" xfId="33210" xr:uid="{00000000-0005-0000-0000-000097870000}"/>
    <cellStyle name="표준 7 5 3 3" xfId="33211" xr:uid="{00000000-0005-0000-0000-000098870000}"/>
    <cellStyle name="표준 7 5 4" xfId="33212" xr:uid="{00000000-0005-0000-0000-000099870000}"/>
    <cellStyle name="표준 7 5 4 2" xfId="33213" xr:uid="{00000000-0005-0000-0000-00009A870000}"/>
    <cellStyle name="표준 7 5 5" xfId="33214" xr:uid="{00000000-0005-0000-0000-00009B870000}"/>
    <cellStyle name="표준 7 5 5 2" xfId="33215" xr:uid="{00000000-0005-0000-0000-00009C870000}"/>
    <cellStyle name="표준 7 5 6" xfId="33216" xr:uid="{00000000-0005-0000-0000-00009D870000}"/>
    <cellStyle name="표준 7 5 6 2" xfId="33217" xr:uid="{00000000-0005-0000-0000-00009E870000}"/>
    <cellStyle name="표준 7 5 7" xfId="33218" xr:uid="{00000000-0005-0000-0000-00009F870000}"/>
    <cellStyle name="표준 7 5 7 2" xfId="33219" xr:uid="{00000000-0005-0000-0000-0000A0870000}"/>
    <cellStyle name="표준 7 5 8" xfId="33220" xr:uid="{00000000-0005-0000-0000-0000A1870000}"/>
    <cellStyle name="표준 7 5 8 2" xfId="33221" xr:uid="{00000000-0005-0000-0000-0000A2870000}"/>
    <cellStyle name="표준 7 5 9" xfId="33222" xr:uid="{00000000-0005-0000-0000-0000A3870000}"/>
    <cellStyle name="표준 7 5 9 2" xfId="33223" xr:uid="{00000000-0005-0000-0000-0000A4870000}"/>
    <cellStyle name="표준 7 6" xfId="33224" xr:uid="{00000000-0005-0000-0000-0000A5870000}"/>
    <cellStyle name="표준 7 6 10" xfId="33225" xr:uid="{00000000-0005-0000-0000-0000A6870000}"/>
    <cellStyle name="표준 7 6 10 2" xfId="33226" xr:uid="{00000000-0005-0000-0000-0000A7870000}"/>
    <cellStyle name="표준 7 6 11" xfId="33227" xr:uid="{00000000-0005-0000-0000-0000A8870000}"/>
    <cellStyle name="표준 7 6 11 2" xfId="33228" xr:uid="{00000000-0005-0000-0000-0000A9870000}"/>
    <cellStyle name="표준 7 6 12" xfId="33229" xr:uid="{00000000-0005-0000-0000-0000AA870000}"/>
    <cellStyle name="표준 7 6 12 2" xfId="33230" xr:uid="{00000000-0005-0000-0000-0000AB870000}"/>
    <cellStyle name="표준 7 6 13" xfId="33231" xr:uid="{00000000-0005-0000-0000-0000AC870000}"/>
    <cellStyle name="표준 7 6 13 2" xfId="33232" xr:uid="{00000000-0005-0000-0000-0000AD870000}"/>
    <cellStyle name="표준 7 6 14" xfId="33233" xr:uid="{00000000-0005-0000-0000-0000AE870000}"/>
    <cellStyle name="표준 7 6 2" xfId="33234" xr:uid="{00000000-0005-0000-0000-0000AF870000}"/>
    <cellStyle name="표준 7 6 2 2" xfId="33235" xr:uid="{00000000-0005-0000-0000-0000B0870000}"/>
    <cellStyle name="표준 7 6 2 2 2" xfId="33236" xr:uid="{00000000-0005-0000-0000-0000B1870000}"/>
    <cellStyle name="표준 7 6 2 3" xfId="33237" xr:uid="{00000000-0005-0000-0000-0000B2870000}"/>
    <cellStyle name="표준 7 6 3" xfId="33238" xr:uid="{00000000-0005-0000-0000-0000B3870000}"/>
    <cellStyle name="표준 7 6 3 2" xfId="33239" xr:uid="{00000000-0005-0000-0000-0000B4870000}"/>
    <cellStyle name="표준 7 6 3 3" xfId="33240" xr:uid="{00000000-0005-0000-0000-0000B5870000}"/>
    <cellStyle name="표준 7 6 4" xfId="33241" xr:uid="{00000000-0005-0000-0000-0000B6870000}"/>
    <cellStyle name="표준 7 6 4 2" xfId="33242" xr:uid="{00000000-0005-0000-0000-0000B7870000}"/>
    <cellStyle name="표준 7 6 5" xfId="33243" xr:uid="{00000000-0005-0000-0000-0000B8870000}"/>
    <cellStyle name="표준 7 6 5 2" xfId="33244" xr:uid="{00000000-0005-0000-0000-0000B9870000}"/>
    <cellStyle name="표준 7 6 6" xfId="33245" xr:uid="{00000000-0005-0000-0000-0000BA870000}"/>
    <cellStyle name="표준 7 6 6 2" xfId="33246" xr:uid="{00000000-0005-0000-0000-0000BB870000}"/>
    <cellStyle name="표준 7 6 7" xfId="33247" xr:uid="{00000000-0005-0000-0000-0000BC870000}"/>
    <cellStyle name="표준 7 6 7 2" xfId="33248" xr:uid="{00000000-0005-0000-0000-0000BD870000}"/>
    <cellStyle name="표준 7 6 8" xfId="33249" xr:uid="{00000000-0005-0000-0000-0000BE870000}"/>
    <cellStyle name="표준 7 6 8 2" xfId="33250" xr:uid="{00000000-0005-0000-0000-0000BF870000}"/>
    <cellStyle name="표준 7 6 9" xfId="33251" xr:uid="{00000000-0005-0000-0000-0000C0870000}"/>
    <cellStyle name="표준 7 6 9 2" xfId="33252" xr:uid="{00000000-0005-0000-0000-0000C1870000}"/>
    <cellStyle name="표준 7 7" xfId="33253" xr:uid="{00000000-0005-0000-0000-0000C2870000}"/>
    <cellStyle name="표준 7 7 10" xfId="33254" xr:uid="{00000000-0005-0000-0000-0000C3870000}"/>
    <cellStyle name="표준 7 7 10 2" xfId="33255" xr:uid="{00000000-0005-0000-0000-0000C4870000}"/>
    <cellStyle name="표준 7 7 11" xfId="33256" xr:uid="{00000000-0005-0000-0000-0000C5870000}"/>
    <cellStyle name="표준 7 7 11 2" xfId="33257" xr:uid="{00000000-0005-0000-0000-0000C6870000}"/>
    <cellStyle name="표준 7 7 12" xfId="33258" xr:uid="{00000000-0005-0000-0000-0000C7870000}"/>
    <cellStyle name="표준 7 7 12 2" xfId="33259" xr:uid="{00000000-0005-0000-0000-0000C8870000}"/>
    <cellStyle name="표준 7 7 13" xfId="33260" xr:uid="{00000000-0005-0000-0000-0000C9870000}"/>
    <cellStyle name="표준 7 7 13 2" xfId="33261" xr:uid="{00000000-0005-0000-0000-0000CA870000}"/>
    <cellStyle name="표준 7 7 14" xfId="33262" xr:uid="{00000000-0005-0000-0000-0000CB870000}"/>
    <cellStyle name="표준 7 7 2" xfId="33263" xr:uid="{00000000-0005-0000-0000-0000CC870000}"/>
    <cellStyle name="표준 7 7 2 2" xfId="33264" xr:uid="{00000000-0005-0000-0000-0000CD870000}"/>
    <cellStyle name="표준 7 7 2 2 2" xfId="33265" xr:uid="{00000000-0005-0000-0000-0000CE870000}"/>
    <cellStyle name="표준 7 7 2 3" xfId="33266" xr:uid="{00000000-0005-0000-0000-0000CF870000}"/>
    <cellStyle name="표준 7 7 3" xfId="33267" xr:uid="{00000000-0005-0000-0000-0000D0870000}"/>
    <cellStyle name="표준 7 7 3 2" xfId="33268" xr:uid="{00000000-0005-0000-0000-0000D1870000}"/>
    <cellStyle name="표준 7 7 3 3" xfId="33269" xr:uid="{00000000-0005-0000-0000-0000D2870000}"/>
    <cellStyle name="표준 7 7 4" xfId="33270" xr:uid="{00000000-0005-0000-0000-0000D3870000}"/>
    <cellStyle name="표준 7 7 4 2" xfId="33271" xr:uid="{00000000-0005-0000-0000-0000D4870000}"/>
    <cellStyle name="표준 7 7 5" xfId="33272" xr:uid="{00000000-0005-0000-0000-0000D5870000}"/>
    <cellStyle name="표준 7 7 5 2" xfId="33273" xr:uid="{00000000-0005-0000-0000-0000D6870000}"/>
    <cellStyle name="표준 7 7 6" xfId="33274" xr:uid="{00000000-0005-0000-0000-0000D7870000}"/>
    <cellStyle name="표준 7 7 6 2" xfId="33275" xr:uid="{00000000-0005-0000-0000-0000D8870000}"/>
    <cellStyle name="표준 7 7 7" xfId="33276" xr:uid="{00000000-0005-0000-0000-0000D9870000}"/>
    <cellStyle name="표준 7 7 7 2" xfId="33277" xr:uid="{00000000-0005-0000-0000-0000DA870000}"/>
    <cellStyle name="표준 7 7 8" xfId="33278" xr:uid="{00000000-0005-0000-0000-0000DB870000}"/>
    <cellStyle name="표준 7 7 8 2" xfId="33279" xr:uid="{00000000-0005-0000-0000-0000DC870000}"/>
    <cellStyle name="표준 7 7 9" xfId="33280" xr:uid="{00000000-0005-0000-0000-0000DD870000}"/>
    <cellStyle name="표준 7 7 9 2" xfId="33281" xr:uid="{00000000-0005-0000-0000-0000DE870000}"/>
    <cellStyle name="표준 7 8" xfId="33282" xr:uid="{00000000-0005-0000-0000-0000DF870000}"/>
    <cellStyle name="표준 7 8 10" xfId="33283" xr:uid="{00000000-0005-0000-0000-0000E0870000}"/>
    <cellStyle name="표준 7 8 10 2" xfId="33284" xr:uid="{00000000-0005-0000-0000-0000E1870000}"/>
    <cellStyle name="표준 7 8 11" xfId="33285" xr:uid="{00000000-0005-0000-0000-0000E2870000}"/>
    <cellStyle name="표준 7 8 11 2" xfId="33286" xr:uid="{00000000-0005-0000-0000-0000E3870000}"/>
    <cellStyle name="표준 7 8 12" xfId="33287" xr:uid="{00000000-0005-0000-0000-0000E4870000}"/>
    <cellStyle name="표준 7 8 12 2" xfId="33288" xr:uid="{00000000-0005-0000-0000-0000E5870000}"/>
    <cellStyle name="표준 7 8 13" xfId="33289" xr:uid="{00000000-0005-0000-0000-0000E6870000}"/>
    <cellStyle name="표준 7 8 13 2" xfId="33290" xr:uid="{00000000-0005-0000-0000-0000E7870000}"/>
    <cellStyle name="표준 7 8 14" xfId="33291" xr:uid="{00000000-0005-0000-0000-0000E8870000}"/>
    <cellStyle name="표준 7 8 2" xfId="33292" xr:uid="{00000000-0005-0000-0000-0000E9870000}"/>
    <cellStyle name="표준 7 8 2 10" xfId="33293" xr:uid="{00000000-0005-0000-0000-0000EA870000}"/>
    <cellStyle name="표준 7 8 2 2" xfId="33294" xr:uid="{00000000-0005-0000-0000-0000EB870000}"/>
    <cellStyle name="표준 7 8 2 2 2" xfId="33295" xr:uid="{00000000-0005-0000-0000-0000EC870000}"/>
    <cellStyle name="표준 7 8 2 3" xfId="33296" xr:uid="{00000000-0005-0000-0000-0000ED870000}"/>
    <cellStyle name="표준 7 8 2 3 2" xfId="33297" xr:uid="{00000000-0005-0000-0000-0000EE870000}"/>
    <cellStyle name="표준 7 8 2 4" xfId="33298" xr:uid="{00000000-0005-0000-0000-0000EF870000}"/>
    <cellStyle name="표준 7 8 2 4 2" xfId="33299" xr:uid="{00000000-0005-0000-0000-0000F0870000}"/>
    <cellStyle name="표준 7 8 2 5" xfId="33300" xr:uid="{00000000-0005-0000-0000-0000F1870000}"/>
    <cellStyle name="표준 7 8 2 5 2" xfId="33301" xr:uid="{00000000-0005-0000-0000-0000F2870000}"/>
    <cellStyle name="표준 7 8 2 6" xfId="33302" xr:uid="{00000000-0005-0000-0000-0000F3870000}"/>
    <cellStyle name="표준 7 8 2 6 2" xfId="33303" xr:uid="{00000000-0005-0000-0000-0000F4870000}"/>
    <cellStyle name="표준 7 8 2 7" xfId="33304" xr:uid="{00000000-0005-0000-0000-0000F5870000}"/>
    <cellStyle name="표준 7 8 2 7 2" xfId="33305" xr:uid="{00000000-0005-0000-0000-0000F6870000}"/>
    <cellStyle name="표준 7 8 2 8" xfId="33306" xr:uid="{00000000-0005-0000-0000-0000F7870000}"/>
    <cellStyle name="표준 7 8 2 8 2" xfId="33307" xr:uid="{00000000-0005-0000-0000-0000F8870000}"/>
    <cellStyle name="표준 7 8 2 9" xfId="33308" xr:uid="{00000000-0005-0000-0000-0000F9870000}"/>
    <cellStyle name="표준 7 8 2 9 2" xfId="33309" xr:uid="{00000000-0005-0000-0000-0000FA870000}"/>
    <cellStyle name="표준 7 8 3" xfId="33310" xr:uid="{00000000-0005-0000-0000-0000FB870000}"/>
    <cellStyle name="표준 7 8 3 2" xfId="33311" xr:uid="{00000000-0005-0000-0000-0000FC870000}"/>
    <cellStyle name="표준 7 8 3 2 2" xfId="33312" xr:uid="{00000000-0005-0000-0000-0000FD870000}"/>
    <cellStyle name="표준 7 8 3 3" xfId="33313" xr:uid="{00000000-0005-0000-0000-0000FE870000}"/>
    <cellStyle name="표준 7 8 3 3 2" xfId="33314" xr:uid="{00000000-0005-0000-0000-0000FF870000}"/>
    <cellStyle name="표준 7 8 3 4" xfId="33315" xr:uid="{00000000-0005-0000-0000-000000880000}"/>
    <cellStyle name="표준 7 8 3 4 2" xfId="33316" xr:uid="{00000000-0005-0000-0000-000001880000}"/>
    <cellStyle name="표준 7 8 3 5" xfId="33317" xr:uid="{00000000-0005-0000-0000-000002880000}"/>
    <cellStyle name="표준 7 8 3 5 2" xfId="33318" xr:uid="{00000000-0005-0000-0000-000003880000}"/>
    <cellStyle name="표준 7 8 3 6" xfId="33319" xr:uid="{00000000-0005-0000-0000-000004880000}"/>
    <cellStyle name="표준 7 8 3 6 2" xfId="33320" xr:uid="{00000000-0005-0000-0000-000005880000}"/>
    <cellStyle name="표준 7 8 3 7" xfId="33321" xr:uid="{00000000-0005-0000-0000-000006880000}"/>
    <cellStyle name="표준 7 8 3 8" xfId="33322" xr:uid="{00000000-0005-0000-0000-000007880000}"/>
    <cellStyle name="표준 7 8 4" xfId="33323" xr:uid="{00000000-0005-0000-0000-000008880000}"/>
    <cellStyle name="표준 7 8 4 2" xfId="33324" xr:uid="{00000000-0005-0000-0000-000009880000}"/>
    <cellStyle name="표준 7 8 4 2 2" xfId="33325" xr:uid="{00000000-0005-0000-0000-00000A880000}"/>
    <cellStyle name="표준 7 8 4 3" xfId="33326" xr:uid="{00000000-0005-0000-0000-00000B880000}"/>
    <cellStyle name="표준 7 8 4 3 2" xfId="33327" xr:uid="{00000000-0005-0000-0000-00000C880000}"/>
    <cellStyle name="표준 7 8 4 4" xfId="33328" xr:uid="{00000000-0005-0000-0000-00000D880000}"/>
    <cellStyle name="표준 7 8 4 4 2" xfId="33329" xr:uid="{00000000-0005-0000-0000-00000E880000}"/>
    <cellStyle name="표준 7 8 4 5" xfId="33330" xr:uid="{00000000-0005-0000-0000-00000F880000}"/>
    <cellStyle name="표준 7 8 4 5 2" xfId="33331" xr:uid="{00000000-0005-0000-0000-000010880000}"/>
    <cellStyle name="표준 7 8 4 6" xfId="33332" xr:uid="{00000000-0005-0000-0000-000011880000}"/>
    <cellStyle name="표준 7 8 4 6 2" xfId="33333" xr:uid="{00000000-0005-0000-0000-000012880000}"/>
    <cellStyle name="표준 7 8 4 7" xfId="33334" xr:uid="{00000000-0005-0000-0000-000013880000}"/>
    <cellStyle name="표준 7 8 5" xfId="33335" xr:uid="{00000000-0005-0000-0000-000014880000}"/>
    <cellStyle name="표준 7 8 5 2" xfId="33336" xr:uid="{00000000-0005-0000-0000-000015880000}"/>
    <cellStyle name="표준 7 8 5 2 2" xfId="33337" xr:uid="{00000000-0005-0000-0000-000016880000}"/>
    <cellStyle name="표준 7 8 5 3" xfId="33338" xr:uid="{00000000-0005-0000-0000-000017880000}"/>
    <cellStyle name="표준 7 8 5 3 2" xfId="33339" xr:uid="{00000000-0005-0000-0000-000018880000}"/>
    <cellStyle name="표준 7 8 5 4" xfId="33340" xr:uid="{00000000-0005-0000-0000-000019880000}"/>
    <cellStyle name="표준 7 8 5 4 2" xfId="33341" xr:uid="{00000000-0005-0000-0000-00001A880000}"/>
    <cellStyle name="표준 7 8 5 5" xfId="33342" xr:uid="{00000000-0005-0000-0000-00001B880000}"/>
    <cellStyle name="표준 7 8 5 5 2" xfId="33343" xr:uid="{00000000-0005-0000-0000-00001C880000}"/>
    <cellStyle name="표준 7 8 5 6" xfId="33344" xr:uid="{00000000-0005-0000-0000-00001D880000}"/>
    <cellStyle name="표준 7 8 5 6 2" xfId="33345" xr:uid="{00000000-0005-0000-0000-00001E880000}"/>
    <cellStyle name="표준 7 8 5 7" xfId="33346" xr:uid="{00000000-0005-0000-0000-00001F880000}"/>
    <cellStyle name="표준 7 8 6" xfId="33347" xr:uid="{00000000-0005-0000-0000-000020880000}"/>
    <cellStyle name="표준 7 8 6 2" xfId="33348" xr:uid="{00000000-0005-0000-0000-000021880000}"/>
    <cellStyle name="표준 7 8 7" xfId="33349" xr:uid="{00000000-0005-0000-0000-000022880000}"/>
    <cellStyle name="표준 7 8 7 2" xfId="33350" xr:uid="{00000000-0005-0000-0000-000023880000}"/>
    <cellStyle name="표준 7 8 8" xfId="33351" xr:uid="{00000000-0005-0000-0000-000024880000}"/>
    <cellStyle name="표준 7 8 8 2" xfId="33352" xr:uid="{00000000-0005-0000-0000-000025880000}"/>
    <cellStyle name="표준 7 8 9" xfId="33353" xr:uid="{00000000-0005-0000-0000-000026880000}"/>
    <cellStyle name="표준 7 8 9 2" xfId="33354" xr:uid="{00000000-0005-0000-0000-000027880000}"/>
    <cellStyle name="표준 7 9" xfId="33355" xr:uid="{00000000-0005-0000-0000-000028880000}"/>
    <cellStyle name="표준 7 9 10" xfId="33356" xr:uid="{00000000-0005-0000-0000-000029880000}"/>
    <cellStyle name="표준 7 9 2" xfId="33357" xr:uid="{00000000-0005-0000-0000-00002A880000}"/>
    <cellStyle name="표준 7 9 2 2" xfId="33358" xr:uid="{00000000-0005-0000-0000-00002B880000}"/>
    <cellStyle name="표준 7 9 3" xfId="33359" xr:uid="{00000000-0005-0000-0000-00002C880000}"/>
    <cellStyle name="표준 7 9 3 2" xfId="33360" xr:uid="{00000000-0005-0000-0000-00002D880000}"/>
    <cellStyle name="표준 7 9 4" xfId="33361" xr:uid="{00000000-0005-0000-0000-00002E880000}"/>
    <cellStyle name="표준 7 9 4 2" xfId="33362" xr:uid="{00000000-0005-0000-0000-00002F880000}"/>
    <cellStyle name="표준 7 9 5" xfId="33363" xr:uid="{00000000-0005-0000-0000-000030880000}"/>
    <cellStyle name="표준 7 9 5 2" xfId="33364" xr:uid="{00000000-0005-0000-0000-000031880000}"/>
    <cellStyle name="표준 7 9 6" xfId="33365" xr:uid="{00000000-0005-0000-0000-000032880000}"/>
    <cellStyle name="표준 7 9 6 2" xfId="33366" xr:uid="{00000000-0005-0000-0000-000033880000}"/>
    <cellStyle name="표준 7 9 7" xfId="33367" xr:uid="{00000000-0005-0000-0000-000034880000}"/>
    <cellStyle name="표준 7 9 7 2" xfId="33368" xr:uid="{00000000-0005-0000-0000-000035880000}"/>
    <cellStyle name="표준 7 9 8" xfId="33369" xr:uid="{00000000-0005-0000-0000-000036880000}"/>
    <cellStyle name="표준 7 9 8 2" xfId="33370" xr:uid="{00000000-0005-0000-0000-000037880000}"/>
    <cellStyle name="표준 7 9 9" xfId="33371" xr:uid="{00000000-0005-0000-0000-000038880000}"/>
    <cellStyle name="표준 7 9 9 2" xfId="33372" xr:uid="{00000000-0005-0000-0000-000039880000}"/>
    <cellStyle name="표준 70" xfId="33373" xr:uid="{00000000-0005-0000-0000-00003A880000}"/>
    <cellStyle name="표준 70 2" xfId="33374" xr:uid="{00000000-0005-0000-0000-00003B880000}"/>
    <cellStyle name="표준 71" xfId="33375" xr:uid="{00000000-0005-0000-0000-00003C880000}"/>
    <cellStyle name="표준 72" xfId="33376" xr:uid="{00000000-0005-0000-0000-00003D880000}"/>
    <cellStyle name="표준 73" xfId="33377" xr:uid="{00000000-0005-0000-0000-00003E880000}"/>
    <cellStyle name="표준 73 2" xfId="33378" xr:uid="{00000000-0005-0000-0000-00003F880000}"/>
    <cellStyle name="표준 74" xfId="33379" xr:uid="{00000000-0005-0000-0000-000040880000}"/>
    <cellStyle name="표준 74 2" xfId="33380" xr:uid="{00000000-0005-0000-0000-000041880000}"/>
    <cellStyle name="표준 75" xfId="33381" xr:uid="{00000000-0005-0000-0000-000042880000}"/>
    <cellStyle name="표준 76" xfId="33382" xr:uid="{00000000-0005-0000-0000-000043880000}"/>
    <cellStyle name="표준 76 2" xfId="33383" xr:uid="{00000000-0005-0000-0000-000044880000}"/>
    <cellStyle name="표준 76 2 2" xfId="33384" xr:uid="{00000000-0005-0000-0000-000045880000}"/>
    <cellStyle name="표준 76 3" xfId="33385" xr:uid="{00000000-0005-0000-0000-000046880000}"/>
    <cellStyle name="표준 76 3 2" xfId="33386" xr:uid="{00000000-0005-0000-0000-000047880000}"/>
    <cellStyle name="표준 77" xfId="33387" xr:uid="{00000000-0005-0000-0000-000048880000}"/>
    <cellStyle name="표준 78" xfId="33388" xr:uid="{00000000-0005-0000-0000-000049880000}"/>
    <cellStyle name="표준 78 2" xfId="33389" xr:uid="{00000000-0005-0000-0000-00004A880000}"/>
    <cellStyle name="표준 78 2 2" xfId="33390" xr:uid="{00000000-0005-0000-0000-00004B880000}"/>
    <cellStyle name="표준 79" xfId="33391" xr:uid="{00000000-0005-0000-0000-00004C880000}"/>
    <cellStyle name="표준 79 2" xfId="36319" xr:uid="{00000000-0005-0000-0000-00004D880000}"/>
    <cellStyle name="표준 8" xfId="33392" xr:uid="{00000000-0005-0000-0000-00004E880000}"/>
    <cellStyle name="표준 8 10" xfId="33393" xr:uid="{00000000-0005-0000-0000-00004F880000}"/>
    <cellStyle name="표준 8 10 2" xfId="33394" xr:uid="{00000000-0005-0000-0000-000050880000}"/>
    <cellStyle name="표준 8 10 2 2" xfId="33395" xr:uid="{00000000-0005-0000-0000-000051880000}"/>
    <cellStyle name="표준 8 10 3" xfId="33396" xr:uid="{00000000-0005-0000-0000-000052880000}"/>
    <cellStyle name="표준 8 10 3 2" xfId="33397" xr:uid="{00000000-0005-0000-0000-000053880000}"/>
    <cellStyle name="표준 8 10 4" xfId="33398" xr:uid="{00000000-0005-0000-0000-000054880000}"/>
    <cellStyle name="표준 8 10 4 2" xfId="33399" xr:uid="{00000000-0005-0000-0000-000055880000}"/>
    <cellStyle name="표준 8 10 5" xfId="33400" xr:uid="{00000000-0005-0000-0000-000056880000}"/>
    <cellStyle name="표준 8 10 5 2" xfId="33401" xr:uid="{00000000-0005-0000-0000-000057880000}"/>
    <cellStyle name="표준 8 10 6" xfId="33402" xr:uid="{00000000-0005-0000-0000-000058880000}"/>
    <cellStyle name="표준 8 10 6 2" xfId="33403" xr:uid="{00000000-0005-0000-0000-000059880000}"/>
    <cellStyle name="표준 8 10 7" xfId="33404" xr:uid="{00000000-0005-0000-0000-00005A880000}"/>
    <cellStyle name="표준 8 11" xfId="33405" xr:uid="{00000000-0005-0000-0000-00005B880000}"/>
    <cellStyle name="표준 8 11 2" xfId="33406" xr:uid="{00000000-0005-0000-0000-00005C880000}"/>
    <cellStyle name="표준 8 11 2 2" xfId="33407" xr:uid="{00000000-0005-0000-0000-00005D880000}"/>
    <cellStyle name="표준 8 11 3" xfId="33408" xr:uid="{00000000-0005-0000-0000-00005E880000}"/>
    <cellStyle name="표준 8 11 3 2" xfId="33409" xr:uid="{00000000-0005-0000-0000-00005F880000}"/>
    <cellStyle name="표준 8 11 4" xfId="33410" xr:uid="{00000000-0005-0000-0000-000060880000}"/>
    <cellStyle name="표준 8 11 4 2" xfId="33411" xr:uid="{00000000-0005-0000-0000-000061880000}"/>
    <cellStyle name="표준 8 11 5" xfId="33412" xr:uid="{00000000-0005-0000-0000-000062880000}"/>
    <cellStyle name="표준 8 11 5 2" xfId="33413" xr:uid="{00000000-0005-0000-0000-000063880000}"/>
    <cellStyle name="표준 8 11 6" xfId="33414" xr:uid="{00000000-0005-0000-0000-000064880000}"/>
    <cellStyle name="표준 8 11 6 2" xfId="33415" xr:uid="{00000000-0005-0000-0000-000065880000}"/>
    <cellStyle name="표준 8 11 7" xfId="33416" xr:uid="{00000000-0005-0000-0000-000066880000}"/>
    <cellStyle name="표준 8 12" xfId="33417" xr:uid="{00000000-0005-0000-0000-000067880000}"/>
    <cellStyle name="표준 8 12 2" xfId="33418" xr:uid="{00000000-0005-0000-0000-000068880000}"/>
    <cellStyle name="표준 8 12 2 2" xfId="33419" xr:uid="{00000000-0005-0000-0000-000069880000}"/>
    <cellStyle name="표준 8 12 3" xfId="33420" xr:uid="{00000000-0005-0000-0000-00006A880000}"/>
    <cellStyle name="표준 8 12 3 2" xfId="33421" xr:uid="{00000000-0005-0000-0000-00006B880000}"/>
    <cellStyle name="표준 8 12 4" xfId="33422" xr:uid="{00000000-0005-0000-0000-00006C880000}"/>
    <cellStyle name="표준 8 12 4 2" xfId="33423" xr:uid="{00000000-0005-0000-0000-00006D880000}"/>
    <cellStyle name="표준 8 12 5" xfId="33424" xr:uid="{00000000-0005-0000-0000-00006E880000}"/>
    <cellStyle name="표준 8 12 5 2" xfId="33425" xr:uid="{00000000-0005-0000-0000-00006F880000}"/>
    <cellStyle name="표준 8 12 6" xfId="33426" xr:uid="{00000000-0005-0000-0000-000070880000}"/>
    <cellStyle name="표준 8 12 6 2" xfId="33427" xr:uid="{00000000-0005-0000-0000-000071880000}"/>
    <cellStyle name="표준 8 12 7" xfId="33428" xr:uid="{00000000-0005-0000-0000-000072880000}"/>
    <cellStyle name="표준 8 13" xfId="33429" xr:uid="{00000000-0005-0000-0000-000073880000}"/>
    <cellStyle name="표준 8 13 2" xfId="33430" xr:uid="{00000000-0005-0000-0000-000074880000}"/>
    <cellStyle name="표준 8 13 2 2" xfId="33431" xr:uid="{00000000-0005-0000-0000-000075880000}"/>
    <cellStyle name="표준 8 13 3" xfId="33432" xr:uid="{00000000-0005-0000-0000-000076880000}"/>
    <cellStyle name="표준 8 13 3 2" xfId="33433" xr:uid="{00000000-0005-0000-0000-000077880000}"/>
    <cellStyle name="표준 8 13 4" xfId="33434" xr:uid="{00000000-0005-0000-0000-000078880000}"/>
    <cellStyle name="표준 8 13 4 2" xfId="33435" xr:uid="{00000000-0005-0000-0000-000079880000}"/>
    <cellStyle name="표준 8 13 5" xfId="33436" xr:uid="{00000000-0005-0000-0000-00007A880000}"/>
    <cellStyle name="표준 8 13 5 2" xfId="33437" xr:uid="{00000000-0005-0000-0000-00007B880000}"/>
    <cellStyle name="표준 8 13 6" xfId="33438" xr:uid="{00000000-0005-0000-0000-00007C880000}"/>
    <cellStyle name="표준 8 13 6 2" xfId="33439" xr:uid="{00000000-0005-0000-0000-00007D880000}"/>
    <cellStyle name="표준 8 13 7" xfId="33440" xr:uid="{00000000-0005-0000-0000-00007E880000}"/>
    <cellStyle name="표준 8 14" xfId="33441" xr:uid="{00000000-0005-0000-0000-00007F880000}"/>
    <cellStyle name="표준 8 14 2" xfId="33442" xr:uid="{00000000-0005-0000-0000-000080880000}"/>
    <cellStyle name="표준 8 14 2 2" xfId="33443" xr:uid="{00000000-0005-0000-0000-000081880000}"/>
    <cellStyle name="표준 8 14 3" xfId="33444" xr:uid="{00000000-0005-0000-0000-000082880000}"/>
    <cellStyle name="표준 8 14 3 2" xfId="33445" xr:uid="{00000000-0005-0000-0000-000083880000}"/>
    <cellStyle name="표준 8 14 4" xfId="33446" xr:uid="{00000000-0005-0000-0000-000084880000}"/>
    <cellStyle name="표준 8 14 4 2" xfId="33447" xr:uid="{00000000-0005-0000-0000-000085880000}"/>
    <cellStyle name="표준 8 14 5" xfId="33448" xr:uid="{00000000-0005-0000-0000-000086880000}"/>
    <cellStyle name="표준 8 14 5 2" xfId="33449" xr:uid="{00000000-0005-0000-0000-000087880000}"/>
    <cellStyle name="표준 8 14 6" xfId="33450" xr:uid="{00000000-0005-0000-0000-000088880000}"/>
    <cellStyle name="표준 8 14 6 2" xfId="33451" xr:uid="{00000000-0005-0000-0000-000089880000}"/>
    <cellStyle name="표준 8 14 7" xfId="33452" xr:uid="{00000000-0005-0000-0000-00008A880000}"/>
    <cellStyle name="표준 8 15" xfId="33453" xr:uid="{00000000-0005-0000-0000-00008B880000}"/>
    <cellStyle name="표준 8 15 2" xfId="33454" xr:uid="{00000000-0005-0000-0000-00008C880000}"/>
    <cellStyle name="표준 8 15 2 2" xfId="33455" xr:uid="{00000000-0005-0000-0000-00008D880000}"/>
    <cellStyle name="표준 8 15 3" xfId="33456" xr:uid="{00000000-0005-0000-0000-00008E880000}"/>
    <cellStyle name="표준 8 15 3 2" xfId="33457" xr:uid="{00000000-0005-0000-0000-00008F880000}"/>
    <cellStyle name="표준 8 15 4" xfId="33458" xr:uid="{00000000-0005-0000-0000-000090880000}"/>
    <cellStyle name="표준 8 15 4 2" xfId="33459" xr:uid="{00000000-0005-0000-0000-000091880000}"/>
    <cellStyle name="표준 8 15 5" xfId="33460" xr:uid="{00000000-0005-0000-0000-000092880000}"/>
    <cellStyle name="표준 8 15 5 2" xfId="33461" xr:uid="{00000000-0005-0000-0000-000093880000}"/>
    <cellStyle name="표준 8 15 6" xfId="33462" xr:uid="{00000000-0005-0000-0000-000094880000}"/>
    <cellStyle name="표준 8 15 6 2" xfId="33463" xr:uid="{00000000-0005-0000-0000-000095880000}"/>
    <cellStyle name="표준 8 15 7" xfId="33464" xr:uid="{00000000-0005-0000-0000-000096880000}"/>
    <cellStyle name="표준 8 16" xfId="33465" xr:uid="{00000000-0005-0000-0000-000097880000}"/>
    <cellStyle name="표준 8 16 2" xfId="33466" xr:uid="{00000000-0005-0000-0000-000098880000}"/>
    <cellStyle name="표준 8 16 2 2" xfId="33467" xr:uid="{00000000-0005-0000-0000-000099880000}"/>
    <cellStyle name="표준 8 16 3" xfId="33468" xr:uid="{00000000-0005-0000-0000-00009A880000}"/>
    <cellStyle name="표준 8 16 3 2" xfId="33469" xr:uid="{00000000-0005-0000-0000-00009B880000}"/>
    <cellStyle name="표준 8 16 4" xfId="33470" xr:uid="{00000000-0005-0000-0000-00009C880000}"/>
    <cellStyle name="표준 8 16 4 2" xfId="33471" xr:uid="{00000000-0005-0000-0000-00009D880000}"/>
    <cellStyle name="표준 8 16 5" xfId="33472" xr:uid="{00000000-0005-0000-0000-00009E880000}"/>
    <cellStyle name="표준 8 16 5 2" xfId="33473" xr:uid="{00000000-0005-0000-0000-00009F880000}"/>
    <cellStyle name="표준 8 16 6" xfId="33474" xr:uid="{00000000-0005-0000-0000-0000A0880000}"/>
    <cellStyle name="표준 8 16 6 2" xfId="33475" xr:uid="{00000000-0005-0000-0000-0000A1880000}"/>
    <cellStyle name="표준 8 16 7" xfId="33476" xr:uid="{00000000-0005-0000-0000-0000A2880000}"/>
    <cellStyle name="표준 8 17" xfId="33477" xr:uid="{00000000-0005-0000-0000-0000A3880000}"/>
    <cellStyle name="표준 8 17 2" xfId="33478" xr:uid="{00000000-0005-0000-0000-0000A4880000}"/>
    <cellStyle name="표준 8 17 2 2" xfId="33479" xr:uid="{00000000-0005-0000-0000-0000A5880000}"/>
    <cellStyle name="표준 8 17 3" xfId="33480" xr:uid="{00000000-0005-0000-0000-0000A6880000}"/>
    <cellStyle name="표준 8 17 3 2" xfId="33481" xr:uid="{00000000-0005-0000-0000-0000A7880000}"/>
    <cellStyle name="표준 8 17 4" xfId="33482" xr:uid="{00000000-0005-0000-0000-0000A8880000}"/>
    <cellStyle name="표준 8 17 4 2" xfId="33483" xr:uid="{00000000-0005-0000-0000-0000A9880000}"/>
    <cellStyle name="표준 8 17 5" xfId="33484" xr:uid="{00000000-0005-0000-0000-0000AA880000}"/>
    <cellStyle name="표준 8 17 5 2" xfId="33485" xr:uid="{00000000-0005-0000-0000-0000AB880000}"/>
    <cellStyle name="표준 8 17 6" xfId="33486" xr:uid="{00000000-0005-0000-0000-0000AC880000}"/>
    <cellStyle name="표준 8 17 6 2" xfId="33487" xr:uid="{00000000-0005-0000-0000-0000AD880000}"/>
    <cellStyle name="표준 8 17 7" xfId="33488" xr:uid="{00000000-0005-0000-0000-0000AE880000}"/>
    <cellStyle name="표준 8 18" xfId="33489" xr:uid="{00000000-0005-0000-0000-0000AF880000}"/>
    <cellStyle name="표준 8 18 2" xfId="33490" xr:uid="{00000000-0005-0000-0000-0000B0880000}"/>
    <cellStyle name="표준 8 18 2 2" xfId="33491" xr:uid="{00000000-0005-0000-0000-0000B1880000}"/>
    <cellStyle name="표준 8 18 3" xfId="33492" xr:uid="{00000000-0005-0000-0000-0000B2880000}"/>
    <cellStyle name="표준 8 18 3 2" xfId="33493" xr:uid="{00000000-0005-0000-0000-0000B3880000}"/>
    <cellStyle name="표준 8 18 4" xfId="33494" xr:uid="{00000000-0005-0000-0000-0000B4880000}"/>
    <cellStyle name="표준 8 18 4 2" xfId="33495" xr:uid="{00000000-0005-0000-0000-0000B5880000}"/>
    <cellStyle name="표준 8 18 5" xfId="33496" xr:uid="{00000000-0005-0000-0000-0000B6880000}"/>
    <cellStyle name="표준 8 18 5 2" xfId="33497" xr:uid="{00000000-0005-0000-0000-0000B7880000}"/>
    <cellStyle name="표준 8 18 6" xfId="33498" xr:uid="{00000000-0005-0000-0000-0000B8880000}"/>
    <cellStyle name="표준 8 18 6 2" xfId="33499" xr:uid="{00000000-0005-0000-0000-0000B9880000}"/>
    <cellStyle name="표준 8 18 7" xfId="33500" xr:uid="{00000000-0005-0000-0000-0000BA880000}"/>
    <cellStyle name="표준 8 19" xfId="33501" xr:uid="{00000000-0005-0000-0000-0000BB880000}"/>
    <cellStyle name="표준 8 19 2" xfId="33502" xr:uid="{00000000-0005-0000-0000-0000BC880000}"/>
    <cellStyle name="표준 8 19 2 2" xfId="33503" xr:uid="{00000000-0005-0000-0000-0000BD880000}"/>
    <cellStyle name="표준 8 19 3" xfId="33504" xr:uid="{00000000-0005-0000-0000-0000BE880000}"/>
    <cellStyle name="표준 8 19 3 2" xfId="33505" xr:uid="{00000000-0005-0000-0000-0000BF880000}"/>
    <cellStyle name="표준 8 19 4" xfId="33506" xr:uid="{00000000-0005-0000-0000-0000C0880000}"/>
    <cellStyle name="표준 8 19 4 2" xfId="33507" xr:uid="{00000000-0005-0000-0000-0000C1880000}"/>
    <cellStyle name="표준 8 19 5" xfId="33508" xr:uid="{00000000-0005-0000-0000-0000C2880000}"/>
    <cellStyle name="표준 8 19 5 2" xfId="33509" xr:uid="{00000000-0005-0000-0000-0000C3880000}"/>
    <cellStyle name="표준 8 19 6" xfId="33510" xr:uid="{00000000-0005-0000-0000-0000C4880000}"/>
    <cellStyle name="표준 8 19 6 2" xfId="33511" xr:uid="{00000000-0005-0000-0000-0000C5880000}"/>
    <cellStyle name="표준 8 19 7" xfId="33512" xr:uid="{00000000-0005-0000-0000-0000C6880000}"/>
    <cellStyle name="표준 8 2" xfId="33513" xr:uid="{00000000-0005-0000-0000-0000C7880000}"/>
    <cellStyle name="표준 8 2 10" xfId="33514" xr:uid="{00000000-0005-0000-0000-0000C8880000}"/>
    <cellStyle name="표준 8 2 10 2" xfId="33515" xr:uid="{00000000-0005-0000-0000-0000C9880000}"/>
    <cellStyle name="표준 8 2 11" xfId="33516" xr:uid="{00000000-0005-0000-0000-0000CA880000}"/>
    <cellStyle name="표준 8 2 11 2" xfId="33517" xr:uid="{00000000-0005-0000-0000-0000CB880000}"/>
    <cellStyle name="표준 8 2 12" xfId="33518" xr:uid="{00000000-0005-0000-0000-0000CC880000}"/>
    <cellStyle name="표준 8 2 12 2" xfId="33519" xr:uid="{00000000-0005-0000-0000-0000CD880000}"/>
    <cellStyle name="표준 8 2 13" xfId="33520" xr:uid="{00000000-0005-0000-0000-0000CE880000}"/>
    <cellStyle name="표준 8 2 13 2" xfId="33521" xr:uid="{00000000-0005-0000-0000-0000CF880000}"/>
    <cellStyle name="표준 8 2 14" xfId="33522" xr:uid="{00000000-0005-0000-0000-0000D0880000}"/>
    <cellStyle name="표준 8 2 2" xfId="33523" xr:uid="{00000000-0005-0000-0000-0000D1880000}"/>
    <cellStyle name="표준 8 2 2 2" xfId="33524" xr:uid="{00000000-0005-0000-0000-0000D2880000}"/>
    <cellStyle name="표준 8 2 2 2 2" xfId="33525" xr:uid="{00000000-0005-0000-0000-0000D3880000}"/>
    <cellStyle name="표준 8 2 2 3" xfId="33526" xr:uid="{00000000-0005-0000-0000-0000D4880000}"/>
    <cellStyle name="표준 8 2 3" xfId="33527" xr:uid="{00000000-0005-0000-0000-0000D5880000}"/>
    <cellStyle name="표준 8 2 3 2" xfId="33528" xr:uid="{00000000-0005-0000-0000-0000D6880000}"/>
    <cellStyle name="표준 8 2 3 3" xfId="33529" xr:uid="{00000000-0005-0000-0000-0000D7880000}"/>
    <cellStyle name="표준 8 2 4" xfId="33530" xr:uid="{00000000-0005-0000-0000-0000D8880000}"/>
    <cellStyle name="표준 8 2 4 2" xfId="33531" xr:uid="{00000000-0005-0000-0000-0000D9880000}"/>
    <cellStyle name="표준 8 2 5" xfId="33532" xr:uid="{00000000-0005-0000-0000-0000DA880000}"/>
    <cellStyle name="표준 8 2 5 2" xfId="33533" xr:uid="{00000000-0005-0000-0000-0000DB880000}"/>
    <cellStyle name="표준 8 2 6" xfId="33534" xr:uid="{00000000-0005-0000-0000-0000DC880000}"/>
    <cellStyle name="표준 8 2 6 2" xfId="33535" xr:uid="{00000000-0005-0000-0000-0000DD880000}"/>
    <cellStyle name="표준 8 2 7" xfId="33536" xr:uid="{00000000-0005-0000-0000-0000DE880000}"/>
    <cellStyle name="표준 8 2 7 2" xfId="33537" xr:uid="{00000000-0005-0000-0000-0000DF880000}"/>
    <cellStyle name="표준 8 2 8" xfId="33538" xr:uid="{00000000-0005-0000-0000-0000E0880000}"/>
    <cellStyle name="표준 8 2 8 2" xfId="33539" xr:uid="{00000000-0005-0000-0000-0000E1880000}"/>
    <cellStyle name="표준 8 2 9" xfId="33540" xr:uid="{00000000-0005-0000-0000-0000E2880000}"/>
    <cellStyle name="표준 8 2 9 2" xfId="33541" xr:uid="{00000000-0005-0000-0000-0000E3880000}"/>
    <cellStyle name="표준 8 20" xfId="33542" xr:uid="{00000000-0005-0000-0000-0000E4880000}"/>
    <cellStyle name="표준 8 20 2" xfId="33543" xr:uid="{00000000-0005-0000-0000-0000E5880000}"/>
    <cellStyle name="표준 8 20 2 2" xfId="33544" xr:uid="{00000000-0005-0000-0000-0000E6880000}"/>
    <cellStyle name="표준 8 20 3" xfId="33545" xr:uid="{00000000-0005-0000-0000-0000E7880000}"/>
    <cellStyle name="표준 8 20 3 2" xfId="33546" xr:uid="{00000000-0005-0000-0000-0000E8880000}"/>
    <cellStyle name="표준 8 20 4" xfId="33547" xr:uid="{00000000-0005-0000-0000-0000E9880000}"/>
    <cellStyle name="표준 8 20 4 2" xfId="33548" xr:uid="{00000000-0005-0000-0000-0000EA880000}"/>
    <cellStyle name="표준 8 20 5" xfId="33549" xr:uid="{00000000-0005-0000-0000-0000EB880000}"/>
    <cellStyle name="표준 8 20 5 2" xfId="33550" xr:uid="{00000000-0005-0000-0000-0000EC880000}"/>
    <cellStyle name="표준 8 20 6" xfId="33551" xr:uid="{00000000-0005-0000-0000-0000ED880000}"/>
    <cellStyle name="표준 8 20 6 2" xfId="33552" xr:uid="{00000000-0005-0000-0000-0000EE880000}"/>
    <cellStyle name="표준 8 20 7" xfId="33553" xr:uid="{00000000-0005-0000-0000-0000EF880000}"/>
    <cellStyle name="표준 8 21" xfId="33554" xr:uid="{00000000-0005-0000-0000-0000F0880000}"/>
    <cellStyle name="표준 8 21 2" xfId="33555" xr:uid="{00000000-0005-0000-0000-0000F1880000}"/>
    <cellStyle name="표준 8 21 2 2" xfId="33556" xr:uid="{00000000-0005-0000-0000-0000F2880000}"/>
    <cellStyle name="표준 8 21 3" xfId="33557" xr:uid="{00000000-0005-0000-0000-0000F3880000}"/>
    <cellStyle name="표준 8 21 3 2" xfId="33558" xr:uid="{00000000-0005-0000-0000-0000F4880000}"/>
    <cellStyle name="표준 8 21 4" xfId="33559" xr:uid="{00000000-0005-0000-0000-0000F5880000}"/>
    <cellStyle name="표준 8 21 4 2" xfId="33560" xr:uid="{00000000-0005-0000-0000-0000F6880000}"/>
    <cellStyle name="표준 8 21 5" xfId="33561" xr:uid="{00000000-0005-0000-0000-0000F7880000}"/>
    <cellStyle name="표준 8 21 5 2" xfId="33562" xr:uid="{00000000-0005-0000-0000-0000F8880000}"/>
    <cellStyle name="표준 8 21 6" xfId="33563" xr:uid="{00000000-0005-0000-0000-0000F9880000}"/>
    <cellStyle name="표준 8 21 6 2" xfId="33564" xr:uid="{00000000-0005-0000-0000-0000FA880000}"/>
    <cellStyle name="표준 8 21 7" xfId="33565" xr:uid="{00000000-0005-0000-0000-0000FB880000}"/>
    <cellStyle name="표준 8 22" xfId="33566" xr:uid="{00000000-0005-0000-0000-0000FC880000}"/>
    <cellStyle name="표준 8 22 2" xfId="33567" xr:uid="{00000000-0005-0000-0000-0000FD880000}"/>
    <cellStyle name="표준 8 22 2 2" xfId="33568" xr:uid="{00000000-0005-0000-0000-0000FE880000}"/>
    <cellStyle name="표준 8 22 3" xfId="33569" xr:uid="{00000000-0005-0000-0000-0000FF880000}"/>
    <cellStyle name="표준 8 22 3 2" xfId="33570" xr:uid="{00000000-0005-0000-0000-000000890000}"/>
    <cellStyle name="표준 8 22 4" xfId="33571" xr:uid="{00000000-0005-0000-0000-000001890000}"/>
    <cellStyle name="표준 8 22 4 2" xfId="33572" xr:uid="{00000000-0005-0000-0000-000002890000}"/>
    <cellStyle name="표준 8 22 5" xfId="33573" xr:uid="{00000000-0005-0000-0000-000003890000}"/>
    <cellStyle name="표준 8 22 5 2" xfId="33574" xr:uid="{00000000-0005-0000-0000-000004890000}"/>
    <cellStyle name="표준 8 22 6" xfId="33575" xr:uid="{00000000-0005-0000-0000-000005890000}"/>
    <cellStyle name="표준 8 22 6 2" xfId="33576" xr:uid="{00000000-0005-0000-0000-000006890000}"/>
    <cellStyle name="표준 8 22 7" xfId="33577" xr:uid="{00000000-0005-0000-0000-000007890000}"/>
    <cellStyle name="표준 8 23" xfId="33578" xr:uid="{00000000-0005-0000-0000-000008890000}"/>
    <cellStyle name="표준 8 23 2" xfId="33579" xr:uid="{00000000-0005-0000-0000-000009890000}"/>
    <cellStyle name="표준 8 23 2 2" xfId="33580" xr:uid="{00000000-0005-0000-0000-00000A890000}"/>
    <cellStyle name="표준 8 23 3" xfId="33581" xr:uid="{00000000-0005-0000-0000-00000B890000}"/>
    <cellStyle name="표준 8 23 3 2" xfId="33582" xr:uid="{00000000-0005-0000-0000-00000C890000}"/>
    <cellStyle name="표준 8 23 4" xfId="33583" xr:uid="{00000000-0005-0000-0000-00000D890000}"/>
    <cellStyle name="표준 8 23 4 2" xfId="33584" xr:uid="{00000000-0005-0000-0000-00000E890000}"/>
    <cellStyle name="표준 8 23 5" xfId="33585" xr:uid="{00000000-0005-0000-0000-00000F890000}"/>
    <cellStyle name="표준 8 23 5 2" xfId="33586" xr:uid="{00000000-0005-0000-0000-000010890000}"/>
    <cellStyle name="표준 8 23 6" xfId="33587" xr:uid="{00000000-0005-0000-0000-000011890000}"/>
    <cellStyle name="표준 8 23 6 2" xfId="33588" xr:uid="{00000000-0005-0000-0000-000012890000}"/>
    <cellStyle name="표준 8 23 7" xfId="33589" xr:uid="{00000000-0005-0000-0000-000013890000}"/>
    <cellStyle name="표준 8 24" xfId="33590" xr:uid="{00000000-0005-0000-0000-000014890000}"/>
    <cellStyle name="표준 8 24 2" xfId="33591" xr:uid="{00000000-0005-0000-0000-000015890000}"/>
    <cellStyle name="표준 8 24 2 2" xfId="33592" xr:uid="{00000000-0005-0000-0000-000016890000}"/>
    <cellStyle name="표준 8 24 3" xfId="33593" xr:uid="{00000000-0005-0000-0000-000017890000}"/>
    <cellStyle name="표준 8 24 3 2" xfId="33594" xr:uid="{00000000-0005-0000-0000-000018890000}"/>
    <cellStyle name="표준 8 24 4" xfId="33595" xr:uid="{00000000-0005-0000-0000-000019890000}"/>
    <cellStyle name="표준 8 24 4 2" xfId="33596" xr:uid="{00000000-0005-0000-0000-00001A890000}"/>
    <cellStyle name="표준 8 24 5" xfId="33597" xr:uid="{00000000-0005-0000-0000-00001B890000}"/>
    <cellStyle name="표준 8 24 5 2" xfId="33598" xr:uid="{00000000-0005-0000-0000-00001C890000}"/>
    <cellStyle name="표준 8 24 6" xfId="33599" xr:uid="{00000000-0005-0000-0000-00001D890000}"/>
    <cellStyle name="표준 8 24 6 2" xfId="33600" xr:uid="{00000000-0005-0000-0000-00001E890000}"/>
    <cellStyle name="표준 8 24 7" xfId="33601" xr:uid="{00000000-0005-0000-0000-00001F890000}"/>
    <cellStyle name="표준 8 25" xfId="33602" xr:uid="{00000000-0005-0000-0000-000020890000}"/>
    <cellStyle name="표준 8 25 2" xfId="33603" xr:uid="{00000000-0005-0000-0000-000021890000}"/>
    <cellStyle name="표준 8 25 2 2" xfId="33604" xr:uid="{00000000-0005-0000-0000-000022890000}"/>
    <cellStyle name="표준 8 25 3" xfId="33605" xr:uid="{00000000-0005-0000-0000-000023890000}"/>
    <cellStyle name="표준 8 25 3 2" xfId="33606" xr:uid="{00000000-0005-0000-0000-000024890000}"/>
    <cellStyle name="표준 8 25 4" xfId="33607" xr:uid="{00000000-0005-0000-0000-000025890000}"/>
    <cellStyle name="표준 8 25 4 2" xfId="33608" xr:uid="{00000000-0005-0000-0000-000026890000}"/>
    <cellStyle name="표준 8 25 5" xfId="33609" xr:uid="{00000000-0005-0000-0000-000027890000}"/>
    <cellStyle name="표준 8 25 5 2" xfId="33610" xr:uid="{00000000-0005-0000-0000-000028890000}"/>
    <cellStyle name="표준 8 25 6" xfId="33611" xr:uid="{00000000-0005-0000-0000-000029890000}"/>
    <cellStyle name="표준 8 25 6 2" xfId="33612" xr:uid="{00000000-0005-0000-0000-00002A890000}"/>
    <cellStyle name="표준 8 25 7" xfId="33613" xr:uid="{00000000-0005-0000-0000-00002B890000}"/>
    <cellStyle name="표준 8 26" xfId="33614" xr:uid="{00000000-0005-0000-0000-00002C890000}"/>
    <cellStyle name="표준 8 26 2" xfId="33615" xr:uid="{00000000-0005-0000-0000-00002D890000}"/>
    <cellStyle name="표준 8 26 2 2" xfId="33616" xr:uid="{00000000-0005-0000-0000-00002E890000}"/>
    <cellStyle name="표준 8 26 3" xfId="33617" xr:uid="{00000000-0005-0000-0000-00002F890000}"/>
    <cellStyle name="표준 8 26 3 2" xfId="33618" xr:uid="{00000000-0005-0000-0000-000030890000}"/>
    <cellStyle name="표준 8 26 4" xfId="33619" xr:uid="{00000000-0005-0000-0000-000031890000}"/>
    <cellStyle name="표준 8 26 4 2" xfId="33620" xr:uid="{00000000-0005-0000-0000-000032890000}"/>
    <cellStyle name="표준 8 26 5" xfId="33621" xr:uid="{00000000-0005-0000-0000-000033890000}"/>
    <cellStyle name="표준 8 26 5 2" xfId="33622" xr:uid="{00000000-0005-0000-0000-000034890000}"/>
    <cellStyle name="표준 8 26 6" xfId="33623" xr:uid="{00000000-0005-0000-0000-000035890000}"/>
    <cellStyle name="표준 8 26 6 2" xfId="33624" xr:uid="{00000000-0005-0000-0000-000036890000}"/>
    <cellStyle name="표준 8 26 7" xfId="33625" xr:uid="{00000000-0005-0000-0000-000037890000}"/>
    <cellStyle name="표준 8 27" xfId="33626" xr:uid="{00000000-0005-0000-0000-000038890000}"/>
    <cellStyle name="표준 8 27 2" xfId="33627" xr:uid="{00000000-0005-0000-0000-000039890000}"/>
    <cellStyle name="표준 8 27 2 2" xfId="33628" xr:uid="{00000000-0005-0000-0000-00003A890000}"/>
    <cellStyle name="표준 8 27 3" xfId="33629" xr:uid="{00000000-0005-0000-0000-00003B890000}"/>
    <cellStyle name="표준 8 27 3 2" xfId="33630" xr:uid="{00000000-0005-0000-0000-00003C890000}"/>
    <cellStyle name="표준 8 27 4" xfId="33631" xr:uid="{00000000-0005-0000-0000-00003D890000}"/>
    <cellStyle name="표준 8 27 4 2" xfId="33632" xr:uid="{00000000-0005-0000-0000-00003E890000}"/>
    <cellStyle name="표준 8 27 5" xfId="33633" xr:uid="{00000000-0005-0000-0000-00003F890000}"/>
    <cellStyle name="표준 8 27 5 2" xfId="33634" xr:uid="{00000000-0005-0000-0000-000040890000}"/>
    <cellStyle name="표준 8 27 6" xfId="33635" xr:uid="{00000000-0005-0000-0000-000041890000}"/>
    <cellStyle name="표준 8 27 6 2" xfId="33636" xr:uid="{00000000-0005-0000-0000-000042890000}"/>
    <cellStyle name="표준 8 27 7" xfId="33637" xr:uid="{00000000-0005-0000-0000-000043890000}"/>
    <cellStyle name="표준 8 28" xfId="33638" xr:uid="{00000000-0005-0000-0000-000044890000}"/>
    <cellStyle name="표준 8 28 2" xfId="33639" xr:uid="{00000000-0005-0000-0000-000045890000}"/>
    <cellStyle name="표준 8 28 2 2" xfId="33640" xr:uid="{00000000-0005-0000-0000-000046890000}"/>
    <cellStyle name="표준 8 28 3" xfId="33641" xr:uid="{00000000-0005-0000-0000-000047890000}"/>
    <cellStyle name="표준 8 28 3 2" xfId="33642" xr:uid="{00000000-0005-0000-0000-000048890000}"/>
    <cellStyle name="표준 8 28 4" xfId="33643" xr:uid="{00000000-0005-0000-0000-000049890000}"/>
    <cellStyle name="표준 8 28 4 2" xfId="33644" xr:uid="{00000000-0005-0000-0000-00004A890000}"/>
    <cellStyle name="표준 8 28 5" xfId="33645" xr:uid="{00000000-0005-0000-0000-00004B890000}"/>
    <cellStyle name="표준 8 28 5 2" xfId="33646" xr:uid="{00000000-0005-0000-0000-00004C890000}"/>
    <cellStyle name="표준 8 28 6" xfId="33647" xr:uid="{00000000-0005-0000-0000-00004D890000}"/>
    <cellStyle name="표준 8 28 6 2" xfId="33648" xr:uid="{00000000-0005-0000-0000-00004E890000}"/>
    <cellStyle name="표준 8 28 7" xfId="33649" xr:uid="{00000000-0005-0000-0000-00004F890000}"/>
    <cellStyle name="표준 8 29" xfId="33650" xr:uid="{00000000-0005-0000-0000-000050890000}"/>
    <cellStyle name="표준 8 29 2" xfId="33651" xr:uid="{00000000-0005-0000-0000-000051890000}"/>
    <cellStyle name="표준 8 29 2 2" xfId="33652" xr:uid="{00000000-0005-0000-0000-000052890000}"/>
    <cellStyle name="표준 8 29 3" xfId="33653" xr:uid="{00000000-0005-0000-0000-000053890000}"/>
    <cellStyle name="표준 8 29 3 2" xfId="33654" xr:uid="{00000000-0005-0000-0000-000054890000}"/>
    <cellStyle name="표준 8 29 4" xfId="33655" xr:uid="{00000000-0005-0000-0000-000055890000}"/>
    <cellStyle name="표준 8 29 4 2" xfId="33656" xr:uid="{00000000-0005-0000-0000-000056890000}"/>
    <cellStyle name="표준 8 29 5" xfId="33657" xr:uid="{00000000-0005-0000-0000-000057890000}"/>
    <cellStyle name="표준 8 29 5 2" xfId="33658" xr:uid="{00000000-0005-0000-0000-000058890000}"/>
    <cellStyle name="표준 8 29 6" xfId="33659" xr:uid="{00000000-0005-0000-0000-000059890000}"/>
    <cellStyle name="표준 8 29 6 2" xfId="33660" xr:uid="{00000000-0005-0000-0000-00005A890000}"/>
    <cellStyle name="표준 8 29 7" xfId="33661" xr:uid="{00000000-0005-0000-0000-00005B890000}"/>
    <cellStyle name="표준 8 3" xfId="33662" xr:uid="{00000000-0005-0000-0000-00005C890000}"/>
    <cellStyle name="표준 8 3 10" xfId="33663" xr:uid="{00000000-0005-0000-0000-00005D890000}"/>
    <cellStyle name="표준 8 3 10 2" xfId="33664" xr:uid="{00000000-0005-0000-0000-00005E890000}"/>
    <cellStyle name="표준 8 3 11" xfId="33665" xr:uid="{00000000-0005-0000-0000-00005F890000}"/>
    <cellStyle name="표준 8 3 11 2" xfId="33666" xr:uid="{00000000-0005-0000-0000-000060890000}"/>
    <cellStyle name="표준 8 3 12" xfId="33667" xr:uid="{00000000-0005-0000-0000-000061890000}"/>
    <cellStyle name="표준 8 3 12 2" xfId="33668" xr:uid="{00000000-0005-0000-0000-000062890000}"/>
    <cellStyle name="표준 8 3 13" xfId="33669" xr:uid="{00000000-0005-0000-0000-000063890000}"/>
    <cellStyle name="표준 8 3 13 2" xfId="33670" xr:uid="{00000000-0005-0000-0000-000064890000}"/>
    <cellStyle name="표준 8 3 14" xfId="33671" xr:uid="{00000000-0005-0000-0000-000065890000}"/>
    <cellStyle name="표준 8 3 2" xfId="33672" xr:uid="{00000000-0005-0000-0000-000066890000}"/>
    <cellStyle name="표준 8 3 2 2" xfId="33673" xr:uid="{00000000-0005-0000-0000-000067890000}"/>
    <cellStyle name="표준 8 3 2 2 2" xfId="33674" xr:uid="{00000000-0005-0000-0000-000068890000}"/>
    <cellStyle name="표준 8 3 2 3" xfId="33675" xr:uid="{00000000-0005-0000-0000-000069890000}"/>
    <cellStyle name="표준 8 3 3" xfId="33676" xr:uid="{00000000-0005-0000-0000-00006A890000}"/>
    <cellStyle name="표준 8 3 3 2" xfId="33677" xr:uid="{00000000-0005-0000-0000-00006B890000}"/>
    <cellStyle name="표준 8 3 3 3" xfId="33678" xr:uid="{00000000-0005-0000-0000-00006C890000}"/>
    <cellStyle name="표준 8 3 4" xfId="33679" xr:uid="{00000000-0005-0000-0000-00006D890000}"/>
    <cellStyle name="표준 8 3 4 2" xfId="33680" xr:uid="{00000000-0005-0000-0000-00006E890000}"/>
    <cellStyle name="표준 8 3 5" xfId="33681" xr:uid="{00000000-0005-0000-0000-00006F890000}"/>
    <cellStyle name="표준 8 3 5 2" xfId="33682" xr:uid="{00000000-0005-0000-0000-000070890000}"/>
    <cellStyle name="표준 8 3 6" xfId="33683" xr:uid="{00000000-0005-0000-0000-000071890000}"/>
    <cellStyle name="표준 8 3 6 2" xfId="33684" xr:uid="{00000000-0005-0000-0000-000072890000}"/>
    <cellStyle name="표준 8 3 7" xfId="33685" xr:uid="{00000000-0005-0000-0000-000073890000}"/>
    <cellStyle name="표준 8 3 7 2" xfId="33686" xr:uid="{00000000-0005-0000-0000-000074890000}"/>
    <cellStyle name="표준 8 3 8" xfId="33687" xr:uid="{00000000-0005-0000-0000-000075890000}"/>
    <cellStyle name="표준 8 3 8 2" xfId="33688" xr:uid="{00000000-0005-0000-0000-000076890000}"/>
    <cellStyle name="표준 8 3 9" xfId="33689" xr:uid="{00000000-0005-0000-0000-000077890000}"/>
    <cellStyle name="표준 8 3 9 2" xfId="33690" xr:uid="{00000000-0005-0000-0000-000078890000}"/>
    <cellStyle name="표준 8 30" xfId="33691" xr:uid="{00000000-0005-0000-0000-000079890000}"/>
    <cellStyle name="표준 8 30 2" xfId="33692" xr:uid="{00000000-0005-0000-0000-00007A890000}"/>
    <cellStyle name="표준 8 30 2 2" xfId="33693" xr:uid="{00000000-0005-0000-0000-00007B890000}"/>
    <cellStyle name="표준 8 30 3" xfId="33694" xr:uid="{00000000-0005-0000-0000-00007C890000}"/>
    <cellStyle name="표준 8 30 3 2" xfId="33695" xr:uid="{00000000-0005-0000-0000-00007D890000}"/>
    <cellStyle name="표준 8 30 4" xfId="33696" xr:uid="{00000000-0005-0000-0000-00007E890000}"/>
    <cellStyle name="표준 8 30 4 2" xfId="33697" xr:uid="{00000000-0005-0000-0000-00007F890000}"/>
    <cellStyle name="표준 8 30 5" xfId="33698" xr:uid="{00000000-0005-0000-0000-000080890000}"/>
    <cellStyle name="표준 8 30 5 2" xfId="33699" xr:uid="{00000000-0005-0000-0000-000081890000}"/>
    <cellStyle name="표준 8 30 6" xfId="33700" xr:uid="{00000000-0005-0000-0000-000082890000}"/>
    <cellStyle name="표준 8 30 6 2" xfId="33701" xr:uid="{00000000-0005-0000-0000-000083890000}"/>
    <cellStyle name="표준 8 30 7" xfId="33702" xr:uid="{00000000-0005-0000-0000-000084890000}"/>
    <cellStyle name="표준 8 31" xfId="33703" xr:uid="{00000000-0005-0000-0000-000085890000}"/>
    <cellStyle name="표준 8 31 2" xfId="33704" xr:uid="{00000000-0005-0000-0000-000086890000}"/>
    <cellStyle name="표준 8 31 2 2" xfId="33705" xr:uid="{00000000-0005-0000-0000-000087890000}"/>
    <cellStyle name="표준 8 31 3" xfId="33706" xr:uid="{00000000-0005-0000-0000-000088890000}"/>
    <cellStyle name="표준 8 31 3 2" xfId="33707" xr:uid="{00000000-0005-0000-0000-000089890000}"/>
    <cellStyle name="표준 8 31 4" xfId="33708" xr:uid="{00000000-0005-0000-0000-00008A890000}"/>
    <cellStyle name="표준 8 31 4 2" xfId="33709" xr:uid="{00000000-0005-0000-0000-00008B890000}"/>
    <cellStyle name="표준 8 31 5" xfId="33710" xr:uid="{00000000-0005-0000-0000-00008C890000}"/>
    <cellStyle name="표준 8 31 5 2" xfId="33711" xr:uid="{00000000-0005-0000-0000-00008D890000}"/>
    <cellStyle name="표준 8 31 6" xfId="33712" xr:uid="{00000000-0005-0000-0000-00008E890000}"/>
    <cellStyle name="표준 8 31 6 2" xfId="33713" xr:uid="{00000000-0005-0000-0000-00008F890000}"/>
    <cellStyle name="표준 8 31 7" xfId="33714" xr:uid="{00000000-0005-0000-0000-000090890000}"/>
    <cellStyle name="표준 8 32" xfId="33715" xr:uid="{00000000-0005-0000-0000-000091890000}"/>
    <cellStyle name="표준 8 32 2" xfId="33716" xr:uid="{00000000-0005-0000-0000-000092890000}"/>
    <cellStyle name="표준 8 32 2 2" xfId="33717" xr:uid="{00000000-0005-0000-0000-000093890000}"/>
    <cellStyle name="표준 8 32 3" xfId="33718" xr:uid="{00000000-0005-0000-0000-000094890000}"/>
    <cellStyle name="표준 8 32 3 2" xfId="33719" xr:uid="{00000000-0005-0000-0000-000095890000}"/>
    <cellStyle name="표준 8 32 4" xfId="33720" xr:uid="{00000000-0005-0000-0000-000096890000}"/>
    <cellStyle name="표준 8 32 4 2" xfId="33721" xr:uid="{00000000-0005-0000-0000-000097890000}"/>
    <cellStyle name="표준 8 32 5" xfId="33722" xr:uid="{00000000-0005-0000-0000-000098890000}"/>
    <cellStyle name="표준 8 32 5 2" xfId="33723" xr:uid="{00000000-0005-0000-0000-000099890000}"/>
    <cellStyle name="표준 8 32 6" xfId="33724" xr:uid="{00000000-0005-0000-0000-00009A890000}"/>
    <cellStyle name="표준 8 32 6 2" xfId="33725" xr:uid="{00000000-0005-0000-0000-00009B890000}"/>
    <cellStyle name="표준 8 32 7" xfId="33726" xr:uid="{00000000-0005-0000-0000-00009C890000}"/>
    <cellStyle name="표준 8 33" xfId="33727" xr:uid="{00000000-0005-0000-0000-00009D890000}"/>
    <cellStyle name="표준 8 33 2" xfId="33728" xr:uid="{00000000-0005-0000-0000-00009E890000}"/>
    <cellStyle name="표준 8 33 2 2" xfId="33729" xr:uid="{00000000-0005-0000-0000-00009F890000}"/>
    <cellStyle name="표준 8 33 3" xfId="33730" xr:uid="{00000000-0005-0000-0000-0000A0890000}"/>
    <cellStyle name="표준 8 33 3 2" xfId="33731" xr:uid="{00000000-0005-0000-0000-0000A1890000}"/>
    <cellStyle name="표준 8 33 4" xfId="33732" xr:uid="{00000000-0005-0000-0000-0000A2890000}"/>
    <cellStyle name="표준 8 33 4 2" xfId="33733" xr:uid="{00000000-0005-0000-0000-0000A3890000}"/>
    <cellStyle name="표준 8 33 5" xfId="33734" xr:uid="{00000000-0005-0000-0000-0000A4890000}"/>
    <cellStyle name="표준 8 33 5 2" xfId="33735" xr:uid="{00000000-0005-0000-0000-0000A5890000}"/>
    <cellStyle name="표준 8 33 6" xfId="33736" xr:uid="{00000000-0005-0000-0000-0000A6890000}"/>
    <cellStyle name="표준 8 33 6 2" xfId="33737" xr:uid="{00000000-0005-0000-0000-0000A7890000}"/>
    <cellStyle name="표준 8 33 7" xfId="33738" xr:uid="{00000000-0005-0000-0000-0000A8890000}"/>
    <cellStyle name="표준 8 34" xfId="33739" xr:uid="{00000000-0005-0000-0000-0000A9890000}"/>
    <cellStyle name="표준 8 34 2" xfId="33740" xr:uid="{00000000-0005-0000-0000-0000AA890000}"/>
    <cellStyle name="표준 8 34 2 2" xfId="33741" xr:uid="{00000000-0005-0000-0000-0000AB890000}"/>
    <cellStyle name="표준 8 34 3" xfId="33742" xr:uid="{00000000-0005-0000-0000-0000AC890000}"/>
    <cellStyle name="표준 8 34 3 2" xfId="33743" xr:uid="{00000000-0005-0000-0000-0000AD890000}"/>
    <cellStyle name="표준 8 34 4" xfId="33744" xr:uid="{00000000-0005-0000-0000-0000AE890000}"/>
    <cellStyle name="표준 8 34 4 2" xfId="33745" xr:uid="{00000000-0005-0000-0000-0000AF890000}"/>
    <cellStyle name="표준 8 34 5" xfId="33746" xr:uid="{00000000-0005-0000-0000-0000B0890000}"/>
    <cellStyle name="표준 8 34 5 2" xfId="33747" xr:uid="{00000000-0005-0000-0000-0000B1890000}"/>
    <cellStyle name="표준 8 34 6" xfId="33748" xr:uid="{00000000-0005-0000-0000-0000B2890000}"/>
    <cellStyle name="표준 8 34 6 2" xfId="33749" xr:uid="{00000000-0005-0000-0000-0000B3890000}"/>
    <cellStyle name="표준 8 34 7" xfId="33750" xr:uid="{00000000-0005-0000-0000-0000B4890000}"/>
    <cellStyle name="표준 8 35" xfId="33751" xr:uid="{00000000-0005-0000-0000-0000B5890000}"/>
    <cellStyle name="표준 8 35 2" xfId="33752" xr:uid="{00000000-0005-0000-0000-0000B6890000}"/>
    <cellStyle name="표준 8 35 2 2" xfId="33753" xr:uid="{00000000-0005-0000-0000-0000B7890000}"/>
    <cellStyle name="표준 8 35 3" xfId="33754" xr:uid="{00000000-0005-0000-0000-0000B8890000}"/>
    <cellStyle name="표준 8 35 3 2" xfId="33755" xr:uid="{00000000-0005-0000-0000-0000B9890000}"/>
    <cellStyle name="표준 8 35 4" xfId="33756" xr:uid="{00000000-0005-0000-0000-0000BA890000}"/>
    <cellStyle name="표준 8 35 4 2" xfId="33757" xr:uid="{00000000-0005-0000-0000-0000BB890000}"/>
    <cellStyle name="표준 8 35 5" xfId="33758" xr:uid="{00000000-0005-0000-0000-0000BC890000}"/>
    <cellStyle name="표준 8 35 5 2" xfId="33759" xr:uid="{00000000-0005-0000-0000-0000BD890000}"/>
    <cellStyle name="표준 8 35 6" xfId="33760" xr:uid="{00000000-0005-0000-0000-0000BE890000}"/>
    <cellStyle name="표준 8 35 6 2" xfId="33761" xr:uid="{00000000-0005-0000-0000-0000BF890000}"/>
    <cellStyle name="표준 8 35 7" xfId="33762" xr:uid="{00000000-0005-0000-0000-0000C0890000}"/>
    <cellStyle name="표준 8 36" xfId="33763" xr:uid="{00000000-0005-0000-0000-0000C1890000}"/>
    <cellStyle name="표준 8 36 2" xfId="33764" xr:uid="{00000000-0005-0000-0000-0000C2890000}"/>
    <cellStyle name="표준 8 36 2 2" xfId="33765" xr:uid="{00000000-0005-0000-0000-0000C3890000}"/>
    <cellStyle name="표준 8 36 3" xfId="33766" xr:uid="{00000000-0005-0000-0000-0000C4890000}"/>
    <cellStyle name="표준 8 36 3 2" xfId="33767" xr:uid="{00000000-0005-0000-0000-0000C5890000}"/>
    <cellStyle name="표준 8 36 4" xfId="33768" xr:uid="{00000000-0005-0000-0000-0000C6890000}"/>
    <cellStyle name="표준 8 36 4 2" xfId="33769" xr:uid="{00000000-0005-0000-0000-0000C7890000}"/>
    <cellStyle name="표준 8 36 5" xfId="33770" xr:uid="{00000000-0005-0000-0000-0000C8890000}"/>
    <cellStyle name="표준 8 36 5 2" xfId="33771" xr:uid="{00000000-0005-0000-0000-0000C9890000}"/>
    <cellStyle name="표준 8 36 6" xfId="33772" xr:uid="{00000000-0005-0000-0000-0000CA890000}"/>
    <cellStyle name="표준 8 36 6 2" xfId="33773" xr:uid="{00000000-0005-0000-0000-0000CB890000}"/>
    <cellStyle name="표준 8 36 7" xfId="33774" xr:uid="{00000000-0005-0000-0000-0000CC890000}"/>
    <cellStyle name="표준 8 37" xfId="33775" xr:uid="{00000000-0005-0000-0000-0000CD890000}"/>
    <cellStyle name="표준 8 37 2" xfId="33776" xr:uid="{00000000-0005-0000-0000-0000CE890000}"/>
    <cellStyle name="표준 8 37 2 2" xfId="33777" xr:uid="{00000000-0005-0000-0000-0000CF890000}"/>
    <cellStyle name="표준 8 37 3" xfId="33778" xr:uid="{00000000-0005-0000-0000-0000D0890000}"/>
    <cellStyle name="표준 8 37 3 2" xfId="33779" xr:uid="{00000000-0005-0000-0000-0000D1890000}"/>
    <cellStyle name="표준 8 37 4" xfId="33780" xr:uid="{00000000-0005-0000-0000-0000D2890000}"/>
    <cellStyle name="표준 8 37 4 2" xfId="33781" xr:uid="{00000000-0005-0000-0000-0000D3890000}"/>
    <cellStyle name="표준 8 37 5" xfId="33782" xr:uid="{00000000-0005-0000-0000-0000D4890000}"/>
    <cellStyle name="표준 8 37 5 2" xfId="33783" xr:uid="{00000000-0005-0000-0000-0000D5890000}"/>
    <cellStyle name="표준 8 37 6" xfId="33784" xr:uid="{00000000-0005-0000-0000-0000D6890000}"/>
    <cellStyle name="표준 8 37 6 2" xfId="33785" xr:uid="{00000000-0005-0000-0000-0000D7890000}"/>
    <cellStyle name="표준 8 37 7" xfId="33786" xr:uid="{00000000-0005-0000-0000-0000D8890000}"/>
    <cellStyle name="표준 8 38" xfId="33787" xr:uid="{00000000-0005-0000-0000-0000D9890000}"/>
    <cellStyle name="표준 8 38 2" xfId="33788" xr:uid="{00000000-0005-0000-0000-0000DA890000}"/>
    <cellStyle name="표준 8 38 2 2" xfId="33789" xr:uid="{00000000-0005-0000-0000-0000DB890000}"/>
    <cellStyle name="표준 8 38 3" xfId="33790" xr:uid="{00000000-0005-0000-0000-0000DC890000}"/>
    <cellStyle name="표준 8 38 3 2" xfId="33791" xr:uid="{00000000-0005-0000-0000-0000DD890000}"/>
    <cellStyle name="표준 8 38 4" xfId="33792" xr:uid="{00000000-0005-0000-0000-0000DE890000}"/>
    <cellStyle name="표준 8 38 4 2" xfId="33793" xr:uid="{00000000-0005-0000-0000-0000DF890000}"/>
    <cellStyle name="표준 8 38 5" xfId="33794" xr:uid="{00000000-0005-0000-0000-0000E0890000}"/>
    <cellStyle name="표준 8 38 5 2" xfId="33795" xr:uid="{00000000-0005-0000-0000-0000E1890000}"/>
    <cellStyle name="표준 8 38 6" xfId="33796" xr:uid="{00000000-0005-0000-0000-0000E2890000}"/>
    <cellStyle name="표준 8 38 6 2" xfId="33797" xr:uid="{00000000-0005-0000-0000-0000E3890000}"/>
    <cellStyle name="표준 8 38 7" xfId="33798" xr:uid="{00000000-0005-0000-0000-0000E4890000}"/>
    <cellStyle name="표준 8 39" xfId="33799" xr:uid="{00000000-0005-0000-0000-0000E5890000}"/>
    <cellStyle name="표준 8 39 2" xfId="33800" xr:uid="{00000000-0005-0000-0000-0000E6890000}"/>
    <cellStyle name="표준 8 39 2 2" xfId="33801" xr:uid="{00000000-0005-0000-0000-0000E7890000}"/>
    <cellStyle name="표준 8 39 3" xfId="33802" xr:uid="{00000000-0005-0000-0000-0000E8890000}"/>
    <cellStyle name="표준 8 39 3 2" xfId="33803" xr:uid="{00000000-0005-0000-0000-0000E9890000}"/>
    <cellStyle name="표준 8 39 4" xfId="33804" xr:uid="{00000000-0005-0000-0000-0000EA890000}"/>
    <cellStyle name="표준 8 39 4 2" xfId="33805" xr:uid="{00000000-0005-0000-0000-0000EB890000}"/>
    <cellStyle name="표준 8 39 5" xfId="33806" xr:uid="{00000000-0005-0000-0000-0000EC890000}"/>
    <cellStyle name="표준 8 39 5 2" xfId="33807" xr:uid="{00000000-0005-0000-0000-0000ED890000}"/>
    <cellStyle name="표준 8 39 6" xfId="33808" xr:uid="{00000000-0005-0000-0000-0000EE890000}"/>
    <cellStyle name="표준 8 39 6 2" xfId="33809" xr:uid="{00000000-0005-0000-0000-0000EF890000}"/>
    <cellStyle name="표준 8 39 7" xfId="33810" xr:uid="{00000000-0005-0000-0000-0000F0890000}"/>
    <cellStyle name="표준 8 4" xfId="33811" xr:uid="{00000000-0005-0000-0000-0000F1890000}"/>
    <cellStyle name="표준 8 4 10" xfId="33812" xr:uid="{00000000-0005-0000-0000-0000F2890000}"/>
    <cellStyle name="표준 8 4 10 2" xfId="33813" xr:uid="{00000000-0005-0000-0000-0000F3890000}"/>
    <cellStyle name="표준 8 4 11" xfId="33814" xr:uid="{00000000-0005-0000-0000-0000F4890000}"/>
    <cellStyle name="표준 8 4 11 2" xfId="33815" xr:uid="{00000000-0005-0000-0000-0000F5890000}"/>
    <cellStyle name="표준 8 4 12" xfId="33816" xr:uid="{00000000-0005-0000-0000-0000F6890000}"/>
    <cellStyle name="표준 8 4 12 2" xfId="33817" xr:uid="{00000000-0005-0000-0000-0000F7890000}"/>
    <cellStyle name="표준 8 4 13" xfId="33818" xr:uid="{00000000-0005-0000-0000-0000F8890000}"/>
    <cellStyle name="표준 8 4 13 2" xfId="33819" xr:uid="{00000000-0005-0000-0000-0000F9890000}"/>
    <cellStyle name="표준 8 4 14" xfId="33820" xr:uid="{00000000-0005-0000-0000-0000FA890000}"/>
    <cellStyle name="표준 8 4 2" xfId="33821" xr:uid="{00000000-0005-0000-0000-0000FB890000}"/>
    <cellStyle name="표준 8 4 2 2" xfId="33822" xr:uid="{00000000-0005-0000-0000-0000FC890000}"/>
    <cellStyle name="표준 8 4 2 2 2" xfId="33823" xr:uid="{00000000-0005-0000-0000-0000FD890000}"/>
    <cellStyle name="표준 8 4 2 3" xfId="33824" xr:uid="{00000000-0005-0000-0000-0000FE890000}"/>
    <cellStyle name="표준 8 4 3" xfId="33825" xr:uid="{00000000-0005-0000-0000-0000FF890000}"/>
    <cellStyle name="표준 8 4 3 2" xfId="33826" xr:uid="{00000000-0005-0000-0000-0000008A0000}"/>
    <cellStyle name="표준 8 4 3 3" xfId="33827" xr:uid="{00000000-0005-0000-0000-0000018A0000}"/>
    <cellStyle name="표준 8 4 4" xfId="33828" xr:uid="{00000000-0005-0000-0000-0000028A0000}"/>
    <cellStyle name="표준 8 4 4 2" xfId="33829" xr:uid="{00000000-0005-0000-0000-0000038A0000}"/>
    <cellStyle name="표준 8 4 5" xfId="33830" xr:uid="{00000000-0005-0000-0000-0000048A0000}"/>
    <cellStyle name="표준 8 4 5 2" xfId="33831" xr:uid="{00000000-0005-0000-0000-0000058A0000}"/>
    <cellStyle name="표준 8 4 6" xfId="33832" xr:uid="{00000000-0005-0000-0000-0000068A0000}"/>
    <cellStyle name="표준 8 4 6 2" xfId="33833" xr:uid="{00000000-0005-0000-0000-0000078A0000}"/>
    <cellStyle name="표준 8 4 7" xfId="33834" xr:uid="{00000000-0005-0000-0000-0000088A0000}"/>
    <cellStyle name="표준 8 4 7 2" xfId="33835" xr:uid="{00000000-0005-0000-0000-0000098A0000}"/>
    <cellStyle name="표준 8 4 8" xfId="33836" xr:uid="{00000000-0005-0000-0000-00000A8A0000}"/>
    <cellStyle name="표준 8 4 8 2" xfId="33837" xr:uid="{00000000-0005-0000-0000-00000B8A0000}"/>
    <cellStyle name="표준 8 4 9" xfId="33838" xr:uid="{00000000-0005-0000-0000-00000C8A0000}"/>
    <cellStyle name="표준 8 4 9 2" xfId="33839" xr:uid="{00000000-0005-0000-0000-00000D8A0000}"/>
    <cellStyle name="표준 8 40" xfId="33840" xr:uid="{00000000-0005-0000-0000-00000E8A0000}"/>
    <cellStyle name="표준 8 40 2" xfId="33841" xr:uid="{00000000-0005-0000-0000-00000F8A0000}"/>
    <cellStyle name="표준 8 40 2 2" xfId="33842" xr:uid="{00000000-0005-0000-0000-0000108A0000}"/>
    <cellStyle name="표준 8 40 3" xfId="33843" xr:uid="{00000000-0005-0000-0000-0000118A0000}"/>
    <cellStyle name="표준 8 40 3 2" xfId="33844" xr:uid="{00000000-0005-0000-0000-0000128A0000}"/>
    <cellStyle name="표준 8 40 4" xfId="33845" xr:uid="{00000000-0005-0000-0000-0000138A0000}"/>
    <cellStyle name="표준 8 40 4 2" xfId="33846" xr:uid="{00000000-0005-0000-0000-0000148A0000}"/>
    <cellStyle name="표준 8 40 5" xfId="33847" xr:uid="{00000000-0005-0000-0000-0000158A0000}"/>
    <cellStyle name="표준 8 40 5 2" xfId="33848" xr:uid="{00000000-0005-0000-0000-0000168A0000}"/>
    <cellStyle name="표준 8 40 6" xfId="33849" xr:uid="{00000000-0005-0000-0000-0000178A0000}"/>
    <cellStyle name="표준 8 40 6 2" xfId="33850" xr:uid="{00000000-0005-0000-0000-0000188A0000}"/>
    <cellStyle name="표준 8 40 7" xfId="33851" xr:uid="{00000000-0005-0000-0000-0000198A0000}"/>
    <cellStyle name="표준 8 41" xfId="33852" xr:uid="{00000000-0005-0000-0000-00001A8A0000}"/>
    <cellStyle name="표준 8 41 2" xfId="33853" xr:uid="{00000000-0005-0000-0000-00001B8A0000}"/>
    <cellStyle name="표준 8 41 2 2" xfId="33854" xr:uid="{00000000-0005-0000-0000-00001C8A0000}"/>
    <cellStyle name="표준 8 41 3" xfId="33855" xr:uid="{00000000-0005-0000-0000-00001D8A0000}"/>
    <cellStyle name="표준 8 41 3 2" xfId="33856" xr:uid="{00000000-0005-0000-0000-00001E8A0000}"/>
    <cellStyle name="표준 8 41 4" xfId="33857" xr:uid="{00000000-0005-0000-0000-00001F8A0000}"/>
    <cellStyle name="표준 8 41 4 2" xfId="33858" xr:uid="{00000000-0005-0000-0000-0000208A0000}"/>
    <cellStyle name="표준 8 41 5" xfId="33859" xr:uid="{00000000-0005-0000-0000-0000218A0000}"/>
    <cellStyle name="표준 8 41 5 2" xfId="33860" xr:uid="{00000000-0005-0000-0000-0000228A0000}"/>
    <cellStyle name="표준 8 41 6" xfId="33861" xr:uid="{00000000-0005-0000-0000-0000238A0000}"/>
    <cellStyle name="표준 8 41 6 2" xfId="33862" xr:uid="{00000000-0005-0000-0000-0000248A0000}"/>
    <cellStyle name="표준 8 41 7" xfId="33863" xr:uid="{00000000-0005-0000-0000-0000258A0000}"/>
    <cellStyle name="표준 8 42" xfId="33864" xr:uid="{00000000-0005-0000-0000-0000268A0000}"/>
    <cellStyle name="표준 8 42 2" xfId="33865" xr:uid="{00000000-0005-0000-0000-0000278A0000}"/>
    <cellStyle name="표준 8 42 2 2" xfId="33866" xr:uid="{00000000-0005-0000-0000-0000288A0000}"/>
    <cellStyle name="표준 8 42 3" xfId="33867" xr:uid="{00000000-0005-0000-0000-0000298A0000}"/>
    <cellStyle name="표준 8 42 3 2" xfId="33868" xr:uid="{00000000-0005-0000-0000-00002A8A0000}"/>
    <cellStyle name="표준 8 42 4" xfId="33869" xr:uid="{00000000-0005-0000-0000-00002B8A0000}"/>
    <cellStyle name="표준 8 42 4 2" xfId="33870" xr:uid="{00000000-0005-0000-0000-00002C8A0000}"/>
    <cellStyle name="표준 8 42 5" xfId="33871" xr:uid="{00000000-0005-0000-0000-00002D8A0000}"/>
    <cellStyle name="표준 8 42 5 2" xfId="33872" xr:uid="{00000000-0005-0000-0000-00002E8A0000}"/>
    <cellStyle name="표준 8 42 6" xfId="33873" xr:uid="{00000000-0005-0000-0000-00002F8A0000}"/>
    <cellStyle name="표준 8 42 6 2" xfId="33874" xr:uid="{00000000-0005-0000-0000-0000308A0000}"/>
    <cellStyle name="표준 8 42 7" xfId="33875" xr:uid="{00000000-0005-0000-0000-0000318A0000}"/>
    <cellStyle name="표준 8 43" xfId="33876" xr:uid="{00000000-0005-0000-0000-0000328A0000}"/>
    <cellStyle name="표준 8 43 2" xfId="33877" xr:uid="{00000000-0005-0000-0000-0000338A0000}"/>
    <cellStyle name="표준 8 44" xfId="33878" xr:uid="{00000000-0005-0000-0000-0000348A0000}"/>
    <cellStyle name="표준 8 5" xfId="33879" xr:uid="{00000000-0005-0000-0000-0000358A0000}"/>
    <cellStyle name="표준 8 5 10" xfId="33880" xr:uid="{00000000-0005-0000-0000-0000368A0000}"/>
    <cellStyle name="표준 8 5 10 2" xfId="33881" xr:uid="{00000000-0005-0000-0000-0000378A0000}"/>
    <cellStyle name="표준 8 5 11" xfId="33882" xr:uid="{00000000-0005-0000-0000-0000388A0000}"/>
    <cellStyle name="표준 8 5 11 2" xfId="33883" xr:uid="{00000000-0005-0000-0000-0000398A0000}"/>
    <cellStyle name="표준 8 5 12" xfId="33884" xr:uid="{00000000-0005-0000-0000-00003A8A0000}"/>
    <cellStyle name="표준 8 5 12 2" xfId="33885" xr:uid="{00000000-0005-0000-0000-00003B8A0000}"/>
    <cellStyle name="표준 8 5 13" xfId="33886" xr:uid="{00000000-0005-0000-0000-00003C8A0000}"/>
    <cellStyle name="표준 8 5 13 2" xfId="33887" xr:uid="{00000000-0005-0000-0000-00003D8A0000}"/>
    <cellStyle name="표준 8 5 14" xfId="33888" xr:uid="{00000000-0005-0000-0000-00003E8A0000}"/>
    <cellStyle name="표준 8 5 2" xfId="33889" xr:uid="{00000000-0005-0000-0000-00003F8A0000}"/>
    <cellStyle name="표준 8 5 2 2" xfId="33890" xr:uid="{00000000-0005-0000-0000-0000408A0000}"/>
    <cellStyle name="표준 8 5 2 2 2" xfId="33891" xr:uid="{00000000-0005-0000-0000-0000418A0000}"/>
    <cellStyle name="표준 8 5 2 3" xfId="33892" xr:uid="{00000000-0005-0000-0000-0000428A0000}"/>
    <cellStyle name="표준 8 5 3" xfId="33893" xr:uid="{00000000-0005-0000-0000-0000438A0000}"/>
    <cellStyle name="표준 8 5 3 2" xfId="33894" xr:uid="{00000000-0005-0000-0000-0000448A0000}"/>
    <cellStyle name="표준 8 5 3 3" xfId="33895" xr:uid="{00000000-0005-0000-0000-0000458A0000}"/>
    <cellStyle name="표준 8 5 4" xfId="33896" xr:uid="{00000000-0005-0000-0000-0000468A0000}"/>
    <cellStyle name="표준 8 5 4 2" xfId="33897" xr:uid="{00000000-0005-0000-0000-0000478A0000}"/>
    <cellStyle name="표준 8 5 5" xfId="33898" xr:uid="{00000000-0005-0000-0000-0000488A0000}"/>
    <cellStyle name="표준 8 5 5 2" xfId="33899" xr:uid="{00000000-0005-0000-0000-0000498A0000}"/>
    <cellStyle name="표준 8 5 6" xfId="33900" xr:uid="{00000000-0005-0000-0000-00004A8A0000}"/>
    <cellStyle name="표준 8 5 6 2" xfId="33901" xr:uid="{00000000-0005-0000-0000-00004B8A0000}"/>
    <cellStyle name="표준 8 5 7" xfId="33902" xr:uid="{00000000-0005-0000-0000-00004C8A0000}"/>
    <cellStyle name="표준 8 5 7 2" xfId="33903" xr:uid="{00000000-0005-0000-0000-00004D8A0000}"/>
    <cellStyle name="표준 8 5 8" xfId="33904" xr:uid="{00000000-0005-0000-0000-00004E8A0000}"/>
    <cellStyle name="표준 8 5 8 2" xfId="33905" xr:uid="{00000000-0005-0000-0000-00004F8A0000}"/>
    <cellStyle name="표준 8 5 9" xfId="33906" xr:uid="{00000000-0005-0000-0000-0000508A0000}"/>
    <cellStyle name="표준 8 5 9 2" xfId="33907" xr:uid="{00000000-0005-0000-0000-0000518A0000}"/>
    <cellStyle name="표준 8 6" xfId="33908" xr:uid="{00000000-0005-0000-0000-0000528A0000}"/>
    <cellStyle name="표준 8 6 10" xfId="33909" xr:uid="{00000000-0005-0000-0000-0000538A0000}"/>
    <cellStyle name="표준 8 6 10 2" xfId="33910" xr:uid="{00000000-0005-0000-0000-0000548A0000}"/>
    <cellStyle name="표준 8 6 11" xfId="33911" xr:uid="{00000000-0005-0000-0000-0000558A0000}"/>
    <cellStyle name="표준 8 6 11 2" xfId="33912" xr:uid="{00000000-0005-0000-0000-0000568A0000}"/>
    <cellStyle name="표준 8 6 12" xfId="33913" xr:uid="{00000000-0005-0000-0000-0000578A0000}"/>
    <cellStyle name="표준 8 6 12 2" xfId="33914" xr:uid="{00000000-0005-0000-0000-0000588A0000}"/>
    <cellStyle name="표준 8 6 13" xfId="33915" xr:uid="{00000000-0005-0000-0000-0000598A0000}"/>
    <cellStyle name="표준 8 6 13 2" xfId="33916" xr:uid="{00000000-0005-0000-0000-00005A8A0000}"/>
    <cellStyle name="표준 8 6 14" xfId="33917" xr:uid="{00000000-0005-0000-0000-00005B8A0000}"/>
    <cellStyle name="표준 8 6 2" xfId="33918" xr:uid="{00000000-0005-0000-0000-00005C8A0000}"/>
    <cellStyle name="표준 8 6 2 2" xfId="33919" xr:uid="{00000000-0005-0000-0000-00005D8A0000}"/>
    <cellStyle name="표준 8 6 2 2 2" xfId="33920" xr:uid="{00000000-0005-0000-0000-00005E8A0000}"/>
    <cellStyle name="표준 8 6 2 3" xfId="33921" xr:uid="{00000000-0005-0000-0000-00005F8A0000}"/>
    <cellStyle name="표준 8 6 3" xfId="33922" xr:uid="{00000000-0005-0000-0000-0000608A0000}"/>
    <cellStyle name="표준 8 6 3 2" xfId="33923" xr:uid="{00000000-0005-0000-0000-0000618A0000}"/>
    <cellStyle name="표준 8 6 3 3" xfId="33924" xr:uid="{00000000-0005-0000-0000-0000628A0000}"/>
    <cellStyle name="표준 8 6 4" xfId="33925" xr:uid="{00000000-0005-0000-0000-0000638A0000}"/>
    <cellStyle name="표준 8 6 4 2" xfId="33926" xr:uid="{00000000-0005-0000-0000-0000648A0000}"/>
    <cellStyle name="표준 8 6 5" xfId="33927" xr:uid="{00000000-0005-0000-0000-0000658A0000}"/>
    <cellStyle name="표준 8 6 5 2" xfId="33928" xr:uid="{00000000-0005-0000-0000-0000668A0000}"/>
    <cellStyle name="표준 8 6 6" xfId="33929" xr:uid="{00000000-0005-0000-0000-0000678A0000}"/>
    <cellStyle name="표준 8 6 6 2" xfId="33930" xr:uid="{00000000-0005-0000-0000-0000688A0000}"/>
    <cellStyle name="표준 8 6 7" xfId="33931" xr:uid="{00000000-0005-0000-0000-0000698A0000}"/>
    <cellStyle name="표준 8 6 7 2" xfId="33932" xr:uid="{00000000-0005-0000-0000-00006A8A0000}"/>
    <cellStyle name="표준 8 6 8" xfId="33933" xr:uid="{00000000-0005-0000-0000-00006B8A0000}"/>
    <cellStyle name="표준 8 6 8 2" xfId="33934" xr:uid="{00000000-0005-0000-0000-00006C8A0000}"/>
    <cellStyle name="표준 8 6 9" xfId="33935" xr:uid="{00000000-0005-0000-0000-00006D8A0000}"/>
    <cellStyle name="표준 8 6 9 2" xfId="33936" xr:uid="{00000000-0005-0000-0000-00006E8A0000}"/>
    <cellStyle name="표준 8 7" xfId="33937" xr:uid="{00000000-0005-0000-0000-00006F8A0000}"/>
    <cellStyle name="표준 8 7 10" xfId="33938" xr:uid="{00000000-0005-0000-0000-0000708A0000}"/>
    <cellStyle name="표준 8 7 10 2" xfId="33939" xr:uid="{00000000-0005-0000-0000-0000718A0000}"/>
    <cellStyle name="표준 8 7 11" xfId="33940" xr:uid="{00000000-0005-0000-0000-0000728A0000}"/>
    <cellStyle name="표준 8 7 11 2" xfId="33941" xr:uid="{00000000-0005-0000-0000-0000738A0000}"/>
    <cellStyle name="표준 8 7 12" xfId="33942" xr:uid="{00000000-0005-0000-0000-0000748A0000}"/>
    <cellStyle name="표준 8 7 12 2" xfId="33943" xr:uid="{00000000-0005-0000-0000-0000758A0000}"/>
    <cellStyle name="표준 8 7 13" xfId="33944" xr:uid="{00000000-0005-0000-0000-0000768A0000}"/>
    <cellStyle name="표준 8 7 13 2" xfId="33945" xr:uid="{00000000-0005-0000-0000-0000778A0000}"/>
    <cellStyle name="표준 8 7 14" xfId="33946" xr:uid="{00000000-0005-0000-0000-0000788A0000}"/>
    <cellStyle name="표준 8 7 2" xfId="33947" xr:uid="{00000000-0005-0000-0000-0000798A0000}"/>
    <cellStyle name="표준 8 7 2 2" xfId="33948" xr:uid="{00000000-0005-0000-0000-00007A8A0000}"/>
    <cellStyle name="표준 8 7 2 2 2" xfId="33949" xr:uid="{00000000-0005-0000-0000-00007B8A0000}"/>
    <cellStyle name="표준 8 7 2 3" xfId="33950" xr:uid="{00000000-0005-0000-0000-00007C8A0000}"/>
    <cellStyle name="표준 8 7 3" xfId="33951" xr:uid="{00000000-0005-0000-0000-00007D8A0000}"/>
    <cellStyle name="표준 8 7 3 2" xfId="33952" xr:uid="{00000000-0005-0000-0000-00007E8A0000}"/>
    <cellStyle name="표준 8 7 3 3" xfId="33953" xr:uid="{00000000-0005-0000-0000-00007F8A0000}"/>
    <cellStyle name="표준 8 7 4" xfId="33954" xr:uid="{00000000-0005-0000-0000-0000808A0000}"/>
    <cellStyle name="표준 8 7 4 2" xfId="33955" xr:uid="{00000000-0005-0000-0000-0000818A0000}"/>
    <cellStyle name="표준 8 7 5" xfId="33956" xr:uid="{00000000-0005-0000-0000-0000828A0000}"/>
    <cellStyle name="표준 8 7 5 2" xfId="33957" xr:uid="{00000000-0005-0000-0000-0000838A0000}"/>
    <cellStyle name="표준 8 7 6" xfId="33958" xr:uid="{00000000-0005-0000-0000-0000848A0000}"/>
    <cellStyle name="표준 8 7 6 2" xfId="33959" xr:uid="{00000000-0005-0000-0000-0000858A0000}"/>
    <cellStyle name="표준 8 7 7" xfId="33960" xr:uid="{00000000-0005-0000-0000-0000868A0000}"/>
    <cellStyle name="표준 8 7 7 2" xfId="33961" xr:uid="{00000000-0005-0000-0000-0000878A0000}"/>
    <cellStyle name="표준 8 7 8" xfId="33962" xr:uid="{00000000-0005-0000-0000-0000888A0000}"/>
    <cellStyle name="표준 8 7 8 2" xfId="33963" xr:uid="{00000000-0005-0000-0000-0000898A0000}"/>
    <cellStyle name="표준 8 7 9" xfId="33964" xr:uid="{00000000-0005-0000-0000-00008A8A0000}"/>
    <cellStyle name="표준 8 7 9 2" xfId="33965" xr:uid="{00000000-0005-0000-0000-00008B8A0000}"/>
    <cellStyle name="표준 8 8" xfId="33966" xr:uid="{00000000-0005-0000-0000-00008C8A0000}"/>
    <cellStyle name="표준 8 8 10" xfId="33967" xr:uid="{00000000-0005-0000-0000-00008D8A0000}"/>
    <cellStyle name="표준 8 8 10 2" xfId="33968" xr:uid="{00000000-0005-0000-0000-00008E8A0000}"/>
    <cellStyle name="표준 8 8 11" xfId="33969" xr:uid="{00000000-0005-0000-0000-00008F8A0000}"/>
    <cellStyle name="표준 8 8 11 2" xfId="33970" xr:uid="{00000000-0005-0000-0000-0000908A0000}"/>
    <cellStyle name="표준 8 8 12" xfId="33971" xr:uid="{00000000-0005-0000-0000-0000918A0000}"/>
    <cellStyle name="표준 8 8 12 2" xfId="33972" xr:uid="{00000000-0005-0000-0000-0000928A0000}"/>
    <cellStyle name="표준 8 8 13" xfId="33973" xr:uid="{00000000-0005-0000-0000-0000938A0000}"/>
    <cellStyle name="표준 8 8 13 2" xfId="33974" xr:uid="{00000000-0005-0000-0000-0000948A0000}"/>
    <cellStyle name="표준 8 8 14" xfId="33975" xr:uid="{00000000-0005-0000-0000-0000958A0000}"/>
    <cellStyle name="표준 8 8 2" xfId="33976" xr:uid="{00000000-0005-0000-0000-0000968A0000}"/>
    <cellStyle name="표준 8 8 2 10" xfId="33977" xr:uid="{00000000-0005-0000-0000-0000978A0000}"/>
    <cellStyle name="표준 8 8 2 2" xfId="33978" xr:uid="{00000000-0005-0000-0000-0000988A0000}"/>
    <cellStyle name="표준 8 8 2 2 2" xfId="33979" xr:uid="{00000000-0005-0000-0000-0000998A0000}"/>
    <cellStyle name="표준 8 8 2 3" xfId="33980" xr:uid="{00000000-0005-0000-0000-00009A8A0000}"/>
    <cellStyle name="표준 8 8 2 3 2" xfId="33981" xr:uid="{00000000-0005-0000-0000-00009B8A0000}"/>
    <cellStyle name="표준 8 8 2 4" xfId="33982" xr:uid="{00000000-0005-0000-0000-00009C8A0000}"/>
    <cellStyle name="표준 8 8 2 4 2" xfId="33983" xr:uid="{00000000-0005-0000-0000-00009D8A0000}"/>
    <cellStyle name="표준 8 8 2 5" xfId="33984" xr:uid="{00000000-0005-0000-0000-00009E8A0000}"/>
    <cellStyle name="표준 8 8 2 5 2" xfId="33985" xr:uid="{00000000-0005-0000-0000-00009F8A0000}"/>
    <cellStyle name="표준 8 8 2 6" xfId="33986" xr:uid="{00000000-0005-0000-0000-0000A08A0000}"/>
    <cellStyle name="표준 8 8 2 6 2" xfId="33987" xr:uid="{00000000-0005-0000-0000-0000A18A0000}"/>
    <cellStyle name="표준 8 8 2 7" xfId="33988" xr:uid="{00000000-0005-0000-0000-0000A28A0000}"/>
    <cellStyle name="표준 8 8 2 7 2" xfId="33989" xr:uid="{00000000-0005-0000-0000-0000A38A0000}"/>
    <cellStyle name="표준 8 8 2 8" xfId="33990" xr:uid="{00000000-0005-0000-0000-0000A48A0000}"/>
    <cellStyle name="표준 8 8 2 8 2" xfId="33991" xr:uid="{00000000-0005-0000-0000-0000A58A0000}"/>
    <cellStyle name="표준 8 8 2 9" xfId="33992" xr:uid="{00000000-0005-0000-0000-0000A68A0000}"/>
    <cellStyle name="표준 8 8 2 9 2" xfId="33993" xr:uid="{00000000-0005-0000-0000-0000A78A0000}"/>
    <cellStyle name="표준 8 8 3" xfId="33994" xr:uid="{00000000-0005-0000-0000-0000A88A0000}"/>
    <cellStyle name="표준 8 8 3 2" xfId="33995" xr:uid="{00000000-0005-0000-0000-0000A98A0000}"/>
    <cellStyle name="표준 8 8 3 2 2" xfId="33996" xr:uid="{00000000-0005-0000-0000-0000AA8A0000}"/>
    <cellStyle name="표준 8 8 3 3" xfId="33997" xr:uid="{00000000-0005-0000-0000-0000AB8A0000}"/>
    <cellStyle name="표준 8 8 3 3 2" xfId="33998" xr:uid="{00000000-0005-0000-0000-0000AC8A0000}"/>
    <cellStyle name="표준 8 8 3 4" xfId="33999" xr:uid="{00000000-0005-0000-0000-0000AD8A0000}"/>
    <cellStyle name="표준 8 8 3 4 2" xfId="34000" xr:uid="{00000000-0005-0000-0000-0000AE8A0000}"/>
    <cellStyle name="표준 8 8 3 5" xfId="34001" xr:uid="{00000000-0005-0000-0000-0000AF8A0000}"/>
    <cellStyle name="표준 8 8 3 5 2" xfId="34002" xr:uid="{00000000-0005-0000-0000-0000B08A0000}"/>
    <cellStyle name="표준 8 8 3 6" xfId="34003" xr:uid="{00000000-0005-0000-0000-0000B18A0000}"/>
    <cellStyle name="표준 8 8 3 6 2" xfId="34004" xr:uid="{00000000-0005-0000-0000-0000B28A0000}"/>
    <cellStyle name="표준 8 8 3 7" xfId="34005" xr:uid="{00000000-0005-0000-0000-0000B38A0000}"/>
    <cellStyle name="표준 8 8 3 8" xfId="34006" xr:uid="{00000000-0005-0000-0000-0000B48A0000}"/>
    <cellStyle name="표준 8 8 4" xfId="34007" xr:uid="{00000000-0005-0000-0000-0000B58A0000}"/>
    <cellStyle name="표준 8 8 4 2" xfId="34008" xr:uid="{00000000-0005-0000-0000-0000B68A0000}"/>
    <cellStyle name="표준 8 8 4 2 2" xfId="34009" xr:uid="{00000000-0005-0000-0000-0000B78A0000}"/>
    <cellStyle name="표준 8 8 4 3" xfId="34010" xr:uid="{00000000-0005-0000-0000-0000B88A0000}"/>
    <cellStyle name="표준 8 8 4 3 2" xfId="34011" xr:uid="{00000000-0005-0000-0000-0000B98A0000}"/>
    <cellStyle name="표준 8 8 4 4" xfId="34012" xr:uid="{00000000-0005-0000-0000-0000BA8A0000}"/>
    <cellStyle name="표준 8 8 4 4 2" xfId="34013" xr:uid="{00000000-0005-0000-0000-0000BB8A0000}"/>
    <cellStyle name="표준 8 8 4 5" xfId="34014" xr:uid="{00000000-0005-0000-0000-0000BC8A0000}"/>
    <cellStyle name="표준 8 8 4 5 2" xfId="34015" xr:uid="{00000000-0005-0000-0000-0000BD8A0000}"/>
    <cellStyle name="표준 8 8 4 6" xfId="34016" xr:uid="{00000000-0005-0000-0000-0000BE8A0000}"/>
    <cellStyle name="표준 8 8 4 6 2" xfId="34017" xr:uid="{00000000-0005-0000-0000-0000BF8A0000}"/>
    <cellStyle name="표준 8 8 4 7" xfId="34018" xr:uid="{00000000-0005-0000-0000-0000C08A0000}"/>
    <cellStyle name="표준 8 8 5" xfId="34019" xr:uid="{00000000-0005-0000-0000-0000C18A0000}"/>
    <cellStyle name="표준 8 8 5 2" xfId="34020" xr:uid="{00000000-0005-0000-0000-0000C28A0000}"/>
    <cellStyle name="표준 8 8 5 2 2" xfId="34021" xr:uid="{00000000-0005-0000-0000-0000C38A0000}"/>
    <cellStyle name="표준 8 8 5 3" xfId="34022" xr:uid="{00000000-0005-0000-0000-0000C48A0000}"/>
    <cellStyle name="표준 8 8 5 3 2" xfId="34023" xr:uid="{00000000-0005-0000-0000-0000C58A0000}"/>
    <cellStyle name="표준 8 8 5 4" xfId="34024" xr:uid="{00000000-0005-0000-0000-0000C68A0000}"/>
    <cellStyle name="표준 8 8 5 4 2" xfId="34025" xr:uid="{00000000-0005-0000-0000-0000C78A0000}"/>
    <cellStyle name="표준 8 8 5 5" xfId="34026" xr:uid="{00000000-0005-0000-0000-0000C88A0000}"/>
    <cellStyle name="표준 8 8 5 5 2" xfId="34027" xr:uid="{00000000-0005-0000-0000-0000C98A0000}"/>
    <cellStyle name="표준 8 8 5 6" xfId="34028" xr:uid="{00000000-0005-0000-0000-0000CA8A0000}"/>
    <cellStyle name="표준 8 8 5 6 2" xfId="34029" xr:uid="{00000000-0005-0000-0000-0000CB8A0000}"/>
    <cellStyle name="표준 8 8 5 7" xfId="34030" xr:uid="{00000000-0005-0000-0000-0000CC8A0000}"/>
    <cellStyle name="표준 8 8 6" xfId="34031" xr:uid="{00000000-0005-0000-0000-0000CD8A0000}"/>
    <cellStyle name="표준 8 8 6 2" xfId="34032" xr:uid="{00000000-0005-0000-0000-0000CE8A0000}"/>
    <cellStyle name="표준 8 8 7" xfId="34033" xr:uid="{00000000-0005-0000-0000-0000CF8A0000}"/>
    <cellStyle name="표준 8 8 7 2" xfId="34034" xr:uid="{00000000-0005-0000-0000-0000D08A0000}"/>
    <cellStyle name="표준 8 8 8" xfId="34035" xr:uid="{00000000-0005-0000-0000-0000D18A0000}"/>
    <cellStyle name="표준 8 8 8 2" xfId="34036" xr:uid="{00000000-0005-0000-0000-0000D28A0000}"/>
    <cellStyle name="표준 8 8 9" xfId="34037" xr:uid="{00000000-0005-0000-0000-0000D38A0000}"/>
    <cellStyle name="표준 8 8 9 2" xfId="34038" xr:uid="{00000000-0005-0000-0000-0000D48A0000}"/>
    <cellStyle name="표준 8 9" xfId="34039" xr:uid="{00000000-0005-0000-0000-0000D58A0000}"/>
    <cellStyle name="표준 8 9 10" xfId="34040" xr:uid="{00000000-0005-0000-0000-0000D68A0000}"/>
    <cellStyle name="표준 8 9 2" xfId="34041" xr:uid="{00000000-0005-0000-0000-0000D78A0000}"/>
    <cellStyle name="표준 8 9 2 2" xfId="34042" xr:uid="{00000000-0005-0000-0000-0000D88A0000}"/>
    <cellStyle name="표준 8 9 3" xfId="34043" xr:uid="{00000000-0005-0000-0000-0000D98A0000}"/>
    <cellStyle name="표준 8 9 3 2" xfId="34044" xr:uid="{00000000-0005-0000-0000-0000DA8A0000}"/>
    <cellStyle name="표준 8 9 4" xfId="34045" xr:uid="{00000000-0005-0000-0000-0000DB8A0000}"/>
    <cellStyle name="표준 8 9 4 2" xfId="34046" xr:uid="{00000000-0005-0000-0000-0000DC8A0000}"/>
    <cellStyle name="표준 8 9 5" xfId="34047" xr:uid="{00000000-0005-0000-0000-0000DD8A0000}"/>
    <cellStyle name="표준 8 9 5 2" xfId="34048" xr:uid="{00000000-0005-0000-0000-0000DE8A0000}"/>
    <cellStyle name="표준 8 9 6" xfId="34049" xr:uid="{00000000-0005-0000-0000-0000DF8A0000}"/>
    <cellStyle name="표준 8 9 6 2" xfId="34050" xr:uid="{00000000-0005-0000-0000-0000E08A0000}"/>
    <cellStyle name="표준 8 9 7" xfId="34051" xr:uid="{00000000-0005-0000-0000-0000E18A0000}"/>
    <cellStyle name="표준 8 9 7 2" xfId="34052" xr:uid="{00000000-0005-0000-0000-0000E28A0000}"/>
    <cellStyle name="표준 8 9 8" xfId="34053" xr:uid="{00000000-0005-0000-0000-0000E38A0000}"/>
    <cellStyle name="표준 8 9 8 2" xfId="34054" xr:uid="{00000000-0005-0000-0000-0000E48A0000}"/>
    <cellStyle name="표준 8 9 9" xfId="34055" xr:uid="{00000000-0005-0000-0000-0000E58A0000}"/>
    <cellStyle name="표준 8 9 9 2" xfId="34056" xr:uid="{00000000-0005-0000-0000-0000E68A0000}"/>
    <cellStyle name="표준 80" xfId="36302" xr:uid="{00000000-0005-0000-0000-0000E78A0000}"/>
    <cellStyle name="표준 81" xfId="36303" xr:uid="{00000000-0005-0000-0000-0000E88A0000}"/>
    <cellStyle name="표준 81 2" xfId="34057" xr:uid="{00000000-0005-0000-0000-0000E98A0000}"/>
    <cellStyle name="표준 81 2 2" xfId="34058" xr:uid="{00000000-0005-0000-0000-0000EA8A0000}"/>
    <cellStyle name="표준 82" xfId="36304" xr:uid="{00000000-0005-0000-0000-0000EB8A0000}"/>
    <cellStyle name="표준 83" xfId="34059" xr:uid="{00000000-0005-0000-0000-0000EC8A0000}"/>
    <cellStyle name="표준 84" xfId="34060" xr:uid="{00000000-0005-0000-0000-0000ED8A0000}"/>
    <cellStyle name="표준 85" xfId="36305" xr:uid="{00000000-0005-0000-0000-0000EE8A0000}"/>
    <cellStyle name="표준 86" xfId="36306" xr:uid="{00000000-0005-0000-0000-0000EF8A0000}"/>
    <cellStyle name="표준 87" xfId="36307" xr:uid="{00000000-0005-0000-0000-0000F08A0000}"/>
    <cellStyle name="표준 88" xfId="36308" xr:uid="{00000000-0005-0000-0000-0000F18A0000}"/>
    <cellStyle name="표준 89" xfId="34061" xr:uid="{00000000-0005-0000-0000-0000F28A0000}"/>
    <cellStyle name="표준 89 2" xfId="34062" xr:uid="{00000000-0005-0000-0000-0000F38A0000}"/>
    <cellStyle name="표준 89 2 2" xfId="34063" xr:uid="{00000000-0005-0000-0000-0000F48A0000}"/>
    <cellStyle name="표준 89 3" xfId="34064" xr:uid="{00000000-0005-0000-0000-0000F58A0000}"/>
    <cellStyle name="표준 89 3 2" xfId="34065" xr:uid="{00000000-0005-0000-0000-0000F68A0000}"/>
    <cellStyle name="표준 89 4" xfId="34066" xr:uid="{00000000-0005-0000-0000-0000F78A0000}"/>
    <cellStyle name="표준 89 4 2" xfId="34067" xr:uid="{00000000-0005-0000-0000-0000F88A0000}"/>
    <cellStyle name="표준 89 5" xfId="34068" xr:uid="{00000000-0005-0000-0000-0000F98A0000}"/>
    <cellStyle name="표준 89 5 2" xfId="34069" xr:uid="{00000000-0005-0000-0000-0000FA8A0000}"/>
    <cellStyle name="표준 89 6" xfId="34070" xr:uid="{00000000-0005-0000-0000-0000FB8A0000}"/>
    <cellStyle name="표준 89 6 2" xfId="34071" xr:uid="{00000000-0005-0000-0000-0000FC8A0000}"/>
    <cellStyle name="표준 89 7" xfId="34072" xr:uid="{00000000-0005-0000-0000-0000FD8A0000}"/>
    <cellStyle name="표준 9" xfId="34073" xr:uid="{00000000-0005-0000-0000-0000FE8A0000}"/>
    <cellStyle name="표준 9 10" xfId="34074" xr:uid="{00000000-0005-0000-0000-0000FF8A0000}"/>
    <cellStyle name="표준 9 10 2" xfId="34075" xr:uid="{00000000-0005-0000-0000-0000008B0000}"/>
    <cellStyle name="표준 9 10 2 2" xfId="34076" xr:uid="{00000000-0005-0000-0000-0000018B0000}"/>
    <cellStyle name="표준 9 10 3" xfId="34077" xr:uid="{00000000-0005-0000-0000-0000028B0000}"/>
    <cellStyle name="표준 9 10 3 2" xfId="34078" xr:uid="{00000000-0005-0000-0000-0000038B0000}"/>
    <cellStyle name="표준 9 10 4" xfId="34079" xr:uid="{00000000-0005-0000-0000-0000048B0000}"/>
    <cellStyle name="표준 9 10 4 2" xfId="34080" xr:uid="{00000000-0005-0000-0000-0000058B0000}"/>
    <cellStyle name="표준 9 10 5" xfId="34081" xr:uid="{00000000-0005-0000-0000-0000068B0000}"/>
    <cellStyle name="표준 9 10 5 2" xfId="34082" xr:uid="{00000000-0005-0000-0000-0000078B0000}"/>
    <cellStyle name="표준 9 10 6" xfId="34083" xr:uid="{00000000-0005-0000-0000-0000088B0000}"/>
    <cellStyle name="표준 9 10 6 2" xfId="34084" xr:uid="{00000000-0005-0000-0000-0000098B0000}"/>
    <cellStyle name="표준 9 10 7" xfId="34085" xr:uid="{00000000-0005-0000-0000-00000A8B0000}"/>
    <cellStyle name="표준 9 11" xfId="34086" xr:uid="{00000000-0005-0000-0000-00000B8B0000}"/>
    <cellStyle name="표준 9 11 2" xfId="34087" xr:uid="{00000000-0005-0000-0000-00000C8B0000}"/>
    <cellStyle name="표준 9 11 2 2" xfId="34088" xr:uid="{00000000-0005-0000-0000-00000D8B0000}"/>
    <cellStyle name="표준 9 11 3" xfId="34089" xr:uid="{00000000-0005-0000-0000-00000E8B0000}"/>
    <cellStyle name="표준 9 11 3 2" xfId="34090" xr:uid="{00000000-0005-0000-0000-00000F8B0000}"/>
    <cellStyle name="표준 9 11 4" xfId="34091" xr:uid="{00000000-0005-0000-0000-0000108B0000}"/>
    <cellStyle name="표준 9 11 4 2" xfId="34092" xr:uid="{00000000-0005-0000-0000-0000118B0000}"/>
    <cellStyle name="표준 9 11 5" xfId="34093" xr:uid="{00000000-0005-0000-0000-0000128B0000}"/>
    <cellStyle name="표준 9 11 5 2" xfId="34094" xr:uid="{00000000-0005-0000-0000-0000138B0000}"/>
    <cellStyle name="표준 9 11 6" xfId="34095" xr:uid="{00000000-0005-0000-0000-0000148B0000}"/>
    <cellStyle name="표준 9 11 6 2" xfId="34096" xr:uid="{00000000-0005-0000-0000-0000158B0000}"/>
    <cellStyle name="표준 9 11 7" xfId="34097" xr:uid="{00000000-0005-0000-0000-0000168B0000}"/>
    <cellStyle name="표준 9 12" xfId="34098" xr:uid="{00000000-0005-0000-0000-0000178B0000}"/>
    <cellStyle name="표준 9 12 2" xfId="34099" xr:uid="{00000000-0005-0000-0000-0000188B0000}"/>
    <cellStyle name="표준 9 12 2 2" xfId="34100" xr:uid="{00000000-0005-0000-0000-0000198B0000}"/>
    <cellStyle name="표준 9 12 3" xfId="34101" xr:uid="{00000000-0005-0000-0000-00001A8B0000}"/>
    <cellStyle name="표준 9 12 3 2" xfId="34102" xr:uid="{00000000-0005-0000-0000-00001B8B0000}"/>
    <cellStyle name="표준 9 12 4" xfId="34103" xr:uid="{00000000-0005-0000-0000-00001C8B0000}"/>
    <cellStyle name="표준 9 12 4 2" xfId="34104" xr:uid="{00000000-0005-0000-0000-00001D8B0000}"/>
    <cellStyle name="표준 9 12 5" xfId="34105" xr:uid="{00000000-0005-0000-0000-00001E8B0000}"/>
    <cellStyle name="표준 9 12 5 2" xfId="34106" xr:uid="{00000000-0005-0000-0000-00001F8B0000}"/>
    <cellStyle name="표준 9 12 6" xfId="34107" xr:uid="{00000000-0005-0000-0000-0000208B0000}"/>
    <cellStyle name="표준 9 12 6 2" xfId="34108" xr:uid="{00000000-0005-0000-0000-0000218B0000}"/>
    <cellStyle name="표준 9 12 7" xfId="34109" xr:uid="{00000000-0005-0000-0000-0000228B0000}"/>
    <cellStyle name="표준 9 13" xfId="34110" xr:uid="{00000000-0005-0000-0000-0000238B0000}"/>
    <cellStyle name="표준 9 13 2" xfId="34111" xr:uid="{00000000-0005-0000-0000-0000248B0000}"/>
    <cellStyle name="표준 9 13 2 2" xfId="34112" xr:uid="{00000000-0005-0000-0000-0000258B0000}"/>
    <cellStyle name="표준 9 13 3" xfId="34113" xr:uid="{00000000-0005-0000-0000-0000268B0000}"/>
    <cellStyle name="표준 9 13 3 2" xfId="34114" xr:uid="{00000000-0005-0000-0000-0000278B0000}"/>
    <cellStyle name="표준 9 13 4" xfId="34115" xr:uid="{00000000-0005-0000-0000-0000288B0000}"/>
    <cellStyle name="표준 9 13 4 2" xfId="34116" xr:uid="{00000000-0005-0000-0000-0000298B0000}"/>
    <cellStyle name="표준 9 13 5" xfId="34117" xr:uid="{00000000-0005-0000-0000-00002A8B0000}"/>
    <cellStyle name="표준 9 13 5 2" xfId="34118" xr:uid="{00000000-0005-0000-0000-00002B8B0000}"/>
    <cellStyle name="표준 9 13 6" xfId="34119" xr:uid="{00000000-0005-0000-0000-00002C8B0000}"/>
    <cellStyle name="표준 9 13 6 2" xfId="34120" xr:uid="{00000000-0005-0000-0000-00002D8B0000}"/>
    <cellStyle name="표준 9 13 7" xfId="34121" xr:uid="{00000000-0005-0000-0000-00002E8B0000}"/>
    <cellStyle name="표준 9 14" xfId="34122" xr:uid="{00000000-0005-0000-0000-00002F8B0000}"/>
    <cellStyle name="표준 9 14 2" xfId="34123" xr:uid="{00000000-0005-0000-0000-0000308B0000}"/>
    <cellStyle name="표준 9 14 2 2" xfId="34124" xr:uid="{00000000-0005-0000-0000-0000318B0000}"/>
    <cellStyle name="표준 9 14 3" xfId="34125" xr:uid="{00000000-0005-0000-0000-0000328B0000}"/>
    <cellStyle name="표준 9 14 3 2" xfId="34126" xr:uid="{00000000-0005-0000-0000-0000338B0000}"/>
    <cellStyle name="표준 9 14 4" xfId="34127" xr:uid="{00000000-0005-0000-0000-0000348B0000}"/>
    <cellStyle name="표준 9 14 4 2" xfId="34128" xr:uid="{00000000-0005-0000-0000-0000358B0000}"/>
    <cellStyle name="표준 9 14 5" xfId="34129" xr:uid="{00000000-0005-0000-0000-0000368B0000}"/>
    <cellStyle name="표준 9 14 5 2" xfId="34130" xr:uid="{00000000-0005-0000-0000-0000378B0000}"/>
    <cellStyle name="표준 9 14 6" xfId="34131" xr:uid="{00000000-0005-0000-0000-0000388B0000}"/>
    <cellStyle name="표준 9 14 6 2" xfId="34132" xr:uid="{00000000-0005-0000-0000-0000398B0000}"/>
    <cellStyle name="표준 9 14 7" xfId="34133" xr:uid="{00000000-0005-0000-0000-00003A8B0000}"/>
    <cellStyle name="표준 9 15" xfId="34134" xr:uid="{00000000-0005-0000-0000-00003B8B0000}"/>
    <cellStyle name="표준 9 15 2" xfId="34135" xr:uid="{00000000-0005-0000-0000-00003C8B0000}"/>
    <cellStyle name="표준 9 15 2 2" xfId="34136" xr:uid="{00000000-0005-0000-0000-00003D8B0000}"/>
    <cellStyle name="표준 9 15 3" xfId="34137" xr:uid="{00000000-0005-0000-0000-00003E8B0000}"/>
    <cellStyle name="표준 9 15 3 2" xfId="34138" xr:uid="{00000000-0005-0000-0000-00003F8B0000}"/>
    <cellStyle name="표준 9 15 4" xfId="34139" xr:uid="{00000000-0005-0000-0000-0000408B0000}"/>
    <cellStyle name="표준 9 15 4 2" xfId="34140" xr:uid="{00000000-0005-0000-0000-0000418B0000}"/>
    <cellStyle name="표준 9 15 5" xfId="34141" xr:uid="{00000000-0005-0000-0000-0000428B0000}"/>
    <cellStyle name="표준 9 15 5 2" xfId="34142" xr:uid="{00000000-0005-0000-0000-0000438B0000}"/>
    <cellStyle name="표준 9 15 6" xfId="34143" xr:uid="{00000000-0005-0000-0000-0000448B0000}"/>
    <cellStyle name="표준 9 15 6 2" xfId="34144" xr:uid="{00000000-0005-0000-0000-0000458B0000}"/>
    <cellStyle name="표준 9 15 7" xfId="34145" xr:uid="{00000000-0005-0000-0000-0000468B0000}"/>
    <cellStyle name="표준 9 16" xfId="34146" xr:uid="{00000000-0005-0000-0000-0000478B0000}"/>
    <cellStyle name="표준 9 16 2" xfId="34147" xr:uid="{00000000-0005-0000-0000-0000488B0000}"/>
    <cellStyle name="표준 9 16 2 2" xfId="34148" xr:uid="{00000000-0005-0000-0000-0000498B0000}"/>
    <cellStyle name="표준 9 16 3" xfId="34149" xr:uid="{00000000-0005-0000-0000-00004A8B0000}"/>
    <cellStyle name="표준 9 16 3 2" xfId="34150" xr:uid="{00000000-0005-0000-0000-00004B8B0000}"/>
    <cellStyle name="표준 9 16 4" xfId="34151" xr:uid="{00000000-0005-0000-0000-00004C8B0000}"/>
    <cellStyle name="표준 9 16 4 2" xfId="34152" xr:uid="{00000000-0005-0000-0000-00004D8B0000}"/>
    <cellStyle name="표준 9 16 5" xfId="34153" xr:uid="{00000000-0005-0000-0000-00004E8B0000}"/>
    <cellStyle name="표준 9 16 5 2" xfId="34154" xr:uid="{00000000-0005-0000-0000-00004F8B0000}"/>
    <cellStyle name="표준 9 16 6" xfId="34155" xr:uid="{00000000-0005-0000-0000-0000508B0000}"/>
    <cellStyle name="표준 9 16 6 2" xfId="34156" xr:uid="{00000000-0005-0000-0000-0000518B0000}"/>
    <cellStyle name="표준 9 16 7" xfId="34157" xr:uid="{00000000-0005-0000-0000-0000528B0000}"/>
    <cellStyle name="표준 9 17" xfId="34158" xr:uid="{00000000-0005-0000-0000-0000538B0000}"/>
    <cellStyle name="표준 9 17 2" xfId="34159" xr:uid="{00000000-0005-0000-0000-0000548B0000}"/>
    <cellStyle name="표준 9 17 2 2" xfId="34160" xr:uid="{00000000-0005-0000-0000-0000558B0000}"/>
    <cellStyle name="표준 9 17 3" xfId="34161" xr:uid="{00000000-0005-0000-0000-0000568B0000}"/>
    <cellStyle name="표준 9 17 3 2" xfId="34162" xr:uid="{00000000-0005-0000-0000-0000578B0000}"/>
    <cellStyle name="표준 9 17 4" xfId="34163" xr:uid="{00000000-0005-0000-0000-0000588B0000}"/>
    <cellStyle name="표준 9 17 4 2" xfId="34164" xr:uid="{00000000-0005-0000-0000-0000598B0000}"/>
    <cellStyle name="표준 9 17 5" xfId="34165" xr:uid="{00000000-0005-0000-0000-00005A8B0000}"/>
    <cellStyle name="표준 9 17 5 2" xfId="34166" xr:uid="{00000000-0005-0000-0000-00005B8B0000}"/>
    <cellStyle name="표준 9 17 6" xfId="34167" xr:uid="{00000000-0005-0000-0000-00005C8B0000}"/>
    <cellStyle name="표준 9 17 6 2" xfId="34168" xr:uid="{00000000-0005-0000-0000-00005D8B0000}"/>
    <cellStyle name="표준 9 17 7" xfId="34169" xr:uid="{00000000-0005-0000-0000-00005E8B0000}"/>
    <cellStyle name="표준 9 18" xfId="34170" xr:uid="{00000000-0005-0000-0000-00005F8B0000}"/>
    <cellStyle name="표준 9 18 2" xfId="34171" xr:uid="{00000000-0005-0000-0000-0000608B0000}"/>
    <cellStyle name="표준 9 18 2 2" xfId="34172" xr:uid="{00000000-0005-0000-0000-0000618B0000}"/>
    <cellStyle name="표준 9 18 3" xfId="34173" xr:uid="{00000000-0005-0000-0000-0000628B0000}"/>
    <cellStyle name="표준 9 18 3 2" xfId="34174" xr:uid="{00000000-0005-0000-0000-0000638B0000}"/>
    <cellStyle name="표준 9 18 4" xfId="34175" xr:uid="{00000000-0005-0000-0000-0000648B0000}"/>
    <cellStyle name="표준 9 18 4 2" xfId="34176" xr:uid="{00000000-0005-0000-0000-0000658B0000}"/>
    <cellStyle name="표준 9 18 5" xfId="34177" xr:uid="{00000000-0005-0000-0000-0000668B0000}"/>
    <cellStyle name="표준 9 18 5 2" xfId="34178" xr:uid="{00000000-0005-0000-0000-0000678B0000}"/>
    <cellStyle name="표준 9 18 6" xfId="34179" xr:uid="{00000000-0005-0000-0000-0000688B0000}"/>
    <cellStyle name="표준 9 18 6 2" xfId="34180" xr:uid="{00000000-0005-0000-0000-0000698B0000}"/>
    <cellStyle name="표준 9 18 7" xfId="34181" xr:uid="{00000000-0005-0000-0000-00006A8B0000}"/>
    <cellStyle name="표준 9 19" xfId="34182" xr:uid="{00000000-0005-0000-0000-00006B8B0000}"/>
    <cellStyle name="표준 9 19 2" xfId="34183" xr:uid="{00000000-0005-0000-0000-00006C8B0000}"/>
    <cellStyle name="표준 9 19 2 2" xfId="34184" xr:uid="{00000000-0005-0000-0000-00006D8B0000}"/>
    <cellStyle name="표준 9 19 3" xfId="34185" xr:uid="{00000000-0005-0000-0000-00006E8B0000}"/>
    <cellStyle name="표준 9 19 3 2" xfId="34186" xr:uid="{00000000-0005-0000-0000-00006F8B0000}"/>
    <cellStyle name="표준 9 19 4" xfId="34187" xr:uid="{00000000-0005-0000-0000-0000708B0000}"/>
    <cellStyle name="표준 9 19 4 2" xfId="34188" xr:uid="{00000000-0005-0000-0000-0000718B0000}"/>
    <cellStyle name="표준 9 19 5" xfId="34189" xr:uid="{00000000-0005-0000-0000-0000728B0000}"/>
    <cellStyle name="표준 9 19 5 2" xfId="34190" xr:uid="{00000000-0005-0000-0000-0000738B0000}"/>
    <cellStyle name="표준 9 19 6" xfId="34191" xr:uid="{00000000-0005-0000-0000-0000748B0000}"/>
    <cellStyle name="표준 9 19 6 2" xfId="34192" xr:uid="{00000000-0005-0000-0000-0000758B0000}"/>
    <cellStyle name="표준 9 19 7" xfId="34193" xr:uid="{00000000-0005-0000-0000-0000768B0000}"/>
    <cellStyle name="표준 9 2" xfId="34194" xr:uid="{00000000-0005-0000-0000-0000778B0000}"/>
    <cellStyle name="표준 9 2 10" xfId="34195" xr:uid="{00000000-0005-0000-0000-0000788B0000}"/>
    <cellStyle name="표준 9 2 10 2" xfId="34196" xr:uid="{00000000-0005-0000-0000-0000798B0000}"/>
    <cellStyle name="표준 9 2 11" xfId="34197" xr:uid="{00000000-0005-0000-0000-00007A8B0000}"/>
    <cellStyle name="표준 9 2 11 2" xfId="34198" xr:uid="{00000000-0005-0000-0000-00007B8B0000}"/>
    <cellStyle name="표준 9 2 12" xfId="34199" xr:uid="{00000000-0005-0000-0000-00007C8B0000}"/>
    <cellStyle name="표준 9 2 12 2" xfId="34200" xr:uid="{00000000-0005-0000-0000-00007D8B0000}"/>
    <cellStyle name="표준 9 2 13" xfId="34201" xr:uid="{00000000-0005-0000-0000-00007E8B0000}"/>
    <cellStyle name="표준 9 2 13 2" xfId="34202" xr:uid="{00000000-0005-0000-0000-00007F8B0000}"/>
    <cellStyle name="표준 9 2 14" xfId="34203" xr:uid="{00000000-0005-0000-0000-0000808B0000}"/>
    <cellStyle name="표준 9 2 2" xfId="34204" xr:uid="{00000000-0005-0000-0000-0000818B0000}"/>
    <cellStyle name="표준 9 2 2 2" xfId="34205" xr:uid="{00000000-0005-0000-0000-0000828B0000}"/>
    <cellStyle name="표준 9 2 2 2 2" xfId="34206" xr:uid="{00000000-0005-0000-0000-0000838B0000}"/>
    <cellStyle name="표준 9 2 2 3" xfId="34207" xr:uid="{00000000-0005-0000-0000-0000848B0000}"/>
    <cellStyle name="표준 9 2 3" xfId="34208" xr:uid="{00000000-0005-0000-0000-0000858B0000}"/>
    <cellStyle name="표준 9 2 3 2" xfId="34209" xr:uid="{00000000-0005-0000-0000-0000868B0000}"/>
    <cellStyle name="표준 9 2 3 3" xfId="34210" xr:uid="{00000000-0005-0000-0000-0000878B0000}"/>
    <cellStyle name="표준 9 2 4" xfId="34211" xr:uid="{00000000-0005-0000-0000-0000888B0000}"/>
    <cellStyle name="표준 9 2 4 2" xfId="34212" xr:uid="{00000000-0005-0000-0000-0000898B0000}"/>
    <cellStyle name="표준 9 2 5" xfId="34213" xr:uid="{00000000-0005-0000-0000-00008A8B0000}"/>
    <cellStyle name="표준 9 2 5 2" xfId="34214" xr:uid="{00000000-0005-0000-0000-00008B8B0000}"/>
    <cellStyle name="표준 9 2 6" xfId="34215" xr:uid="{00000000-0005-0000-0000-00008C8B0000}"/>
    <cellStyle name="표준 9 2 6 2" xfId="34216" xr:uid="{00000000-0005-0000-0000-00008D8B0000}"/>
    <cellStyle name="표준 9 2 7" xfId="34217" xr:uid="{00000000-0005-0000-0000-00008E8B0000}"/>
    <cellStyle name="표준 9 2 7 2" xfId="34218" xr:uid="{00000000-0005-0000-0000-00008F8B0000}"/>
    <cellStyle name="표준 9 2 8" xfId="34219" xr:uid="{00000000-0005-0000-0000-0000908B0000}"/>
    <cellStyle name="표준 9 2 8 2" xfId="34220" xr:uid="{00000000-0005-0000-0000-0000918B0000}"/>
    <cellStyle name="표준 9 2 9" xfId="34221" xr:uid="{00000000-0005-0000-0000-0000928B0000}"/>
    <cellStyle name="표준 9 2 9 2" xfId="34222" xr:uid="{00000000-0005-0000-0000-0000938B0000}"/>
    <cellStyle name="표준 9 20" xfId="34223" xr:uid="{00000000-0005-0000-0000-0000948B0000}"/>
    <cellStyle name="표준 9 20 2" xfId="34224" xr:uid="{00000000-0005-0000-0000-0000958B0000}"/>
    <cellStyle name="표준 9 20 2 2" xfId="34225" xr:uid="{00000000-0005-0000-0000-0000968B0000}"/>
    <cellStyle name="표준 9 20 3" xfId="34226" xr:uid="{00000000-0005-0000-0000-0000978B0000}"/>
    <cellStyle name="표준 9 20 3 2" xfId="34227" xr:uid="{00000000-0005-0000-0000-0000988B0000}"/>
    <cellStyle name="표준 9 20 4" xfId="34228" xr:uid="{00000000-0005-0000-0000-0000998B0000}"/>
    <cellStyle name="표준 9 20 4 2" xfId="34229" xr:uid="{00000000-0005-0000-0000-00009A8B0000}"/>
    <cellStyle name="표준 9 20 5" xfId="34230" xr:uid="{00000000-0005-0000-0000-00009B8B0000}"/>
    <cellStyle name="표준 9 20 5 2" xfId="34231" xr:uid="{00000000-0005-0000-0000-00009C8B0000}"/>
    <cellStyle name="표준 9 20 6" xfId="34232" xr:uid="{00000000-0005-0000-0000-00009D8B0000}"/>
    <cellStyle name="표준 9 20 6 2" xfId="34233" xr:uid="{00000000-0005-0000-0000-00009E8B0000}"/>
    <cellStyle name="표준 9 20 7" xfId="34234" xr:uid="{00000000-0005-0000-0000-00009F8B0000}"/>
    <cellStyle name="표준 9 21" xfId="34235" xr:uid="{00000000-0005-0000-0000-0000A08B0000}"/>
    <cellStyle name="표준 9 21 2" xfId="34236" xr:uid="{00000000-0005-0000-0000-0000A18B0000}"/>
    <cellStyle name="표준 9 21 2 2" xfId="34237" xr:uid="{00000000-0005-0000-0000-0000A28B0000}"/>
    <cellStyle name="표준 9 21 3" xfId="34238" xr:uid="{00000000-0005-0000-0000-0000A38B0000}"/>
    <cellStyle name="표준 9 21 3 2" xfId="34239" xr:uid="{00000000-0005-0000-0000-0000A48B0000}"/>
    <cellStyle name="표준 9 21 4" xfId="34240" xr:uid="{00000000-0005-0000-0000-0000A58B0000}"/>
    <cellStyle name="표준 9 21 4 2" xfId="34241" xr:uid="{00000000-0005-0000-0000-0000A68B0000}"/>
    <cellStyle name="표준 9 21 5" xfId="34242" xr:uid="{00000000-0005-0000-0000-0000A78B0000}"/>
    <cellStyle name="표준 9 21 5 2" xfId="34243" xr:uid="{00000000-0005-0000-0000-0000A88B0000}"/>
    <cellStyle name="표준 9 21 6" xfId="34244" xr:uid="{00000000-0005-0000-0000-0000A98B0000}"/>
    <cellStyle name="표준 9 21 6 2" xfId="34245" xr:uid="{00000000-0005-0000-0000-0000AA8B0000}"/>
    <cellStyle name="표준 9 21 7" xfId="34246" xr:uid="{00000000-0005-0000-0000-0000AB8B0000}"/>
    <cellStyle name="표준 9 22" xfId="34247" xr:uid="{00000000-0005-0000-0000-0000AC8B0000}"/>
    <cellStyle name="표준 9 22 2" xfId="34248" xr:uid="{00000000-0005-0000-0000-0000AD8B0000}"/>
    <cellStyle name="표준 9 22 2 2" xfId="34249" xr:uid="{00000000-0005-0000-0000-0000AE8B0000}"/>
    <cellStyle name="표준 9 22 3" xfId="34250" xr:uid="{00000000-0005-0000-0000-0000AF8B0000}"/>
    <cellStyle name="표준 9 22 3 2" xfId="34251" xr:uid="{00000000-0005-0000-0000-0000B08B0000}"/>
    <cellStyle name="표준 9 22 4" xfId="34252" xr:uid="{00000000-0005-0000-0000-0000B18B0000}"/>
    <cellStyle name="표준 9 22 4 2" xfId="34253" xr:uid="{00000000-0005-0000-0000-0000B28B0000}"/>
    <cellStyle name="표준 9 22 5" xfId="34254" xr:uid="{00000000-0005-0000-0000-0000B38B0000}"/>
    <cellStyle name="표준 9 22 5 2" xfId="34255" xr:uid="{00000000-0005-0000-0000-0000B48B0000}"/>
    <cellStyle name="표준 9 22 6" xfId="34256" xr:uid="{00000000-0005-0000-0000-0000B58B0000}"/>
    <cellStyle name="표준 9 22 6 2" xfId="34257" xr:uid="{00000000-0005-0000-0000-0000B68B0000}"/>
    <cellStyle name="표준 9 22 7" xfId="34258" xr:uid="{00000000-0005-0000-0000-0000B78B0000}"/>
    <cellStyle name="표준 9 23" xfId="34259" xr:uid="{00000000-0005-0000-0000-0000B88B0000}"/>
    <cellStyle name="표준 9 23 2" xfId="34260" xr:uid="{00000000-0005-0000-0000-0000B98B0000}"/>
    <cellStyle name="표준 9 23 2 2" xfId="34261" xr:uid="{00000000-0005-0000-0000-0000BA8B0000}"/>
    <cellStyle name="표준 9 23 3" xfId="34262" xr:uid="{00000000-0005-0000-0000-0000BB8B0000}"/>
    <cellStyle name="표준 9 23 3 2" xfId="34263" xr:uid="{00000000-0005-0000-0000-0000BC8B0000}"/>
    <cellStyle name="표준 9 23 4" xfId="34264" xr:uid="{00000000-0005-0000-0000-0000BD8B0000}"/>
    <cellStyle name="표준 9 23 4 2" xfId="34265" xr:uid="{00000000-0005-0000-0000-0000BE8B0000}"/>
    <cellStyle name="표준 9 23 5" xfId="34266" xr:uid="{00000000-0005-0000-0000-0000BF8B0000}"/>
    <cellStyle name="표준 9 23 5 2" xfId="34267" xr:uid="{00000000-0005-0000-0000-0000C08B0000}"/>
    <cellStyle name="표준 9 23 6" xfId="34268" xr:uid="{00000000-0005-0000-0000-0000C18B0000}"/>
    <cellStyle name="표준 9 23 6 2" xfId="34269" xr:uid="{00000000-0005-0000-0000-0000C28B0000}"/>
    <cellStyle name="표준 9 23 7" xfId="34270" xr:uid="{00000000-0005-0000-0000-0000C38B0000}"/>
    <cellStyle name="표준 9 24" xfId="34271" xr:uid="{00000000-0005-0000-0000-0000C48B0000}"/>
    <cellStyle name="표준 9 24 2" xfId="34272" xr:uid="{00000000-0005-0000-0000-0000C58B0000}"/>
    <cellStyle name="표준 9 24 2 2" xfId="34273" xr:uid="{00000000-0005-0000-0000-0000C68B0000}"/>
    <cellStyle name="표준 9 24 3" xfId="34274" xr:uid="{00000000-0005-0000-0000-0000C78B0000}"/>
    <cellStyle name="표준 9 24 3 2" xfId="34275" xr:uid="{00000000-0005-0000-0000-0000C88B0000}"/>
    <cellStyle name="표준 9 24 4" xfId="34276" xr:uid="{00000000-0005-0000-0000-0000C98B0000}"/>
    <cellStyle name="표준 9 24 4 2" xfId="34277" xr:uid="{00000000-0005-0000-0000-0000CA8B0000}"/>
    <cellStyle name="표준 9 24 5" xfId="34278" xr:uid="{00000000-0005-0000-0000-0000CB8B0000}"/>
    <cellStyle name="표준 9 24 5 2" xfId="34279" xr:uid="{00000000-0005-0000-0000-0000CC8B0000}"/>
    <cellStyle name="표준 9 24 6" xfId="34280" xr:uid="{00000000-0005-0000-0000-0000CD8B0000}"/>
    <cellStyle name="표준 9 24 6 2" xfId="34281" xr:uid="{00000000-0005-0000-0000-0000CE8B0000}"/>
    <cellStyle name="표준 9 24 7" xfId="34282" xr:uid="{00000000-0005-0000-0000-0000CF8B0000}"/>
    <cellStyle name="표준 9 25" xfId="34283" xr:uid="{00000000-0005-0000-0000-0000D08B0000}"/>
    <cellStyle name="표준 9 25 2" xfId="34284" xr:uid="{00000000-0005-0000-0000-0000D18B0000}"/>
    <cellStyle name="표준 9 25 2 2" xfId="34285" xr:uid="{00000000-0005-0000-0000-0000D28B0000}"/>
    <cellStyle name="표준 9 25 3" xfId="34286" xr:uid="{00000000-0005-0000-0000-0000D38B0000}"/>
    <cellStyle name="표준 9 25 3 2" xfId="34287" xr:uid="{00000000-0005-0000-0000-0000D48B0000}"/>
    <cellStyle name="표준 9 25 4" xfId="34288" xr:uid="{00000000-0005-0000-0000-0000D58B0000}"/>
    <cellStyle name="표준 9 25 4 2" xfId="34289" xr:uid="{00000000-0005-0000-0000-0000D68B0000}"/>
    <cellStyle name="표준 9 25 5" xfId="34290" xr:uid="{00000000-0005-0000-0000-0000D78B0000}"/>
    <cellStyle name="표준 9 25 5 2" xfId="34291" xr:uid="{00000000-0005-0000-0000-0000D88B0000}"/>
    <cellStyle name="표준 9 25 6" xfId="34292" xr:uid="{00000000-0005-0000-0000-0000D98B0000}"/>
    <cellStyle name="표준 9 25 6 2" xfId="34293" xr:uid="{00000000-0005-0000-0000-0000DA8B0000}"/>
    <cellStyle name="표준 9 25 7" xfId="34294" xr:uid="{00000000-0005-0000-0000-0000DB8B0000}"/>
    <cellStyle name="표준 9 26" xfId="34295" xr:uid="{00000000-0005-0000-0000-0000DC8B0000}"/>
    <cellStyle name="표준 9 26 2" xfId="34296" xr:uid="{00000000-0005-0000-0000-0000DD8B0000}"/>
    <cellStyle name="표준 9 26 2 2" xfId="34297" xr:uid="{00000000-0005-0000-0000-0000DE8B0000}"/>
    <cellStyle name="표준 9 26 3" xfId="34298" xr:uid="{00000000-0005-0000-0000-0000DF8B0000}"/>
    <cellStyle name="표준 9 26 3 2" xfId="34299" xr:uid="{00000000-0005-0000-0000-0000E08B0000}"/>
    <cellStyle name="표준 9 26 4" xfId="34300" xr:uid="{00000000-0005-0000-0000-0000E18B0000}"/>
    <cellStyle name="표준 9 26 4 2" xfId="34301" xr:uid="{00000000-0005-0000-0000-0000E28B0000}"/>
    <cellStyle name="표준 9 26 5" xfId="34302" xr:uid="{00000000-0005-0000-0000-0000E38B0000}"/>
    <cellStyle name="표준 9 26 5 2" xfId="34303" xr:uid="{00000000-0005-0000-0000-0000E48B0000}"/>
    <cellStyle name="표준 9 26 6" xfId="34304" xr:uid="{00000000-0005-0000-0000-0000E58B0000}"/>
    <cellStyle name="표준 9 26 6 2" xfId="34305" xr:uid="{00000000-0005-0000-0000-0000E68B0000}"/>
    <cellStyle name="표준 9 26 7" xfId="34306" xr:uid="{00000000-0005-0000-0000-0000E78B0000}"/>
    <cellStyle name="표준 9 27" xfId="34307" xr:uid="{00000000-0005-0000-0000-0000E88B0000}"/>
    <cellStyle name="표준 9 27 2" xfId="34308" xr:uid="{00000000-0005-0000-0000-0000E98B0000}"/>
    <cellStyle name="표준 9 27 2 2" xfId="34309" xr:uid="{00000000-0005-0000-0000-0000EA8B0000}"/>
    <cellStyle name="표준 9 27 3" xfId="34310" xr:uid="{00000000-0005-0000-0000-0000EB8B0000}"/>
    <cellStyle name="표준 9 27 3 2" xfId="34311" xr:uid="{00000000-0005-0000-0000-0000EC8B0000}"/>
    <cellStyle name="표준 9 27 4" xfId="34312" xr:uid="{00000000-0005-0000-0000-0000ED8B0000}"/>
    <cellStyle name="표준 9 27 4 2" xfId="34313" xr:uid="{00000000-0005-0000-0000-0000EE8B0000}"/>
    <cellStyle name="표준 9 27 5" xfId="34314" xr:uid="{00000000-0005-0000-0000-0000EF8B0000}"/>
    <cellStyle name="표준 9 27 5 2" xfId="34315" xr:uid="{00000000-0005-0000-0000-0000F08B0000}"/>
    <cellStyle name="표준 9 27 6" xfId="34316" xr:uid="{00000000-0005-0000-0000-0000F18B0000}"/>
    <cellStyle name="표준 9 27 6 2" xfId="34317" xr:uid="{00000000-0005-0000-0000-0000F28B0000}"/>
    <cellStyle name="표준 9 27 7" xfId="34318" xr:uid="{00000000-0005-0000-0000-0000F38B0000}"/>
    <cellStyle name="표준 9 28" xfId="34319" xr:uid="{00000000-0005-0000-0000-0000F48B0000}"/>
    <cellStyle name="표준 9 28 2" xfId="34320" xr:uid="{00000000-0005-0000-0000-0000F58B0000}"/>
    <cellStyle name="표준 9 28 2 2" xfId="34321" xr:uid="{00000000-0005-0000-0000-0000F68B0000}"/>
    <cellStyle name="표준 9 28 3" xfId="34322" xr:uid="{00000000-0005-0000-0000-0000F78B0000}"/>
    <cellStyle name="표준 9 28 3 2" xfId="34323" xr:uid="{00000000-0005-0000-0000-0000F88B0000}"/>
    <cellStyle name="표준 9 28 4" xfId="34324" xr:uid="{00000000-0005-0000-0000-0000F98B0000}"/>
    <cellStyle name="표준 9 28 4 2" xfId="34325" xr:uid="{00000000-0005-0000-0000-0000FA8B0000}"/>
    <cellStyle name="표준 9 28 5" xfId="34326" xr:uid="{00000000-0005-0000-0000-0000FB8B0000}"/>
    <cellStyle name="표준 9 28 5 2" xfId="34327" xr:uid="{00000000-0005-0000-0000-0000FC8B0000}"/>
    <cellStyle name="표준 9 28 6" xfId="34328" xr:uid="{00000000-0005-0000-0000-0000FD8B0000}"/>
    <cellStyle name="표준 9 28 6 2" xfId="34329" xr:uid="{00000000-0005-0000-0000-0000FE8B0000}"/>
    <cellStyle name="표준 9 28 7" xfId="34330" xr:uid="{00000000-0005-0000-0000-0000FF8B0000}"/>
    <cellStyle name="표준 9 29" xfId="34331" xr:uid="{00000000-0005-0000-0000-0000008C0000}"/>
    <cellStyle name="표준 9 29 2" xfId="34332" xr:uid="{00000000-0005-0000-0000-0000018C0000}"/>
    <cellStyle name="표준 9 29 2 2" xfId="34333" xr:uid="{00000000-0005-0000-0000-0000028C0000}"/>
    <cellStyle name="표준 9 29 3" xfId="34334" xr:uid="{00000000-0005-0000-0000-0000038C0000}"/>
    <cellStyle name="표준 9 29 3 2" xfId="34335" xr:uid="{00000000-0005-0000-0000-0000048C0000}"/>
    <cellStyle name="표준 9 29 4" xfId="34336" xr:uid="{00000000-0005-0000-0000-0000058C0000}"/>
    <cellStyle name="표준 9 29 4 2" xfId="34337" xr:uid="{00000000-0005-0000-0000-0000068C0000}"/>
    <cellStyle name="표준 9 29 5" xfId="34338" xr:uid="{00000000-0005-0000-0000-0000078C0000}"/>
    <cellStyle name="표준 9 29 5 2" xfId="34339" xr:uid="{00000000-0005-0000-0000-0000088C0000}"/>
    <cellStyle name="표준 9 29 6" xfId="34340" xr:uid="{00000000-0005-0000-0000-0000098C0000}"/>
    <cellStyle name="표준 9 29 6 2" xfId="34341" xr:uid="{00000000-0005-0000-0000-00000A8C0000}"/>
    <cellStyle name="표준 9 29 7" xfId="34342" xr:uid="{00000000-0005-0000-0000-00000B8C0000}"/>
    <cellStyle name="표준 9 3" xfId="34343" xr:uid="{00000000-0005-0000-0000-00000C8C0000}"/>
    <cellStyle name="표준 9 3 10" xfId="34344" xr:uid="{00000000-0005-0000-0000-00000D8C0000}"/>
    <cellStyle name="표준 9 3 10 2" xfId="34345" xr:uid="{00000000-0005-0000-0000-00000E8C0000}"/>
    <cellStyle name="표준 9 3 11" xfId="34346" xr:uid="{00000000-0005-0000-0000-00000F8C0000}"/>
    <cellStyle name="표준 9 3 11 2" xfId="34347" xr:uid="{00000000-0005-0000-0000-0000108C0000}"/>
    <cellStyle name="표준 9 3 12" xfId="34348" xr:uid="{00000000-0005-0000-0000-0000118C0000}"/>
    <cellStyle name="표준 9 3 12 2" xfId="34349" xr:uid="{00000000-0005-0000-0000-0000128C0000}"/>
    <cellStyle name="표준 9 3 13" xfId="34350" xr:uid="{00000000-0005-0000-0000-0000138C0000}"/>
    <cellStyle name="표준 9 3 13 2" xfId="34351" xr:uid="{00000000-0005-0000-0000-0000148C0000}"/>
    <cellStyle name="표준 9 3 14" xfId="34352" xr:uid="{00000000-0005-0000-0000-0000158C0000}"/>
    <cellStyle name="표준 9 3 2" xfId="34353" xr:uid="{00000000-0005-0000-0000-0000168C0000}"/>
    <cellStyle name="표준 9 3 2 2" xfId="34354" xr:uid="{00000000-0005-0000-0000-0000178C0000}"/>
    <cellStyle name="표준 9 3 2 2 2" xfId="34355" xr:uid="{00000000-0005-0000-0000-0000188C0000}"/>
    <cellStyle name="표준 9 3 2 3" xfId="34356" xr:uid="{00000000-0005-0000-0000-0000198C0000}"/>
    <cellStyle name="표준 9 3 3" xfId="34357" xr:uid="{00000000-0005-0000-0000-00001A8C0000}"/>
    <cellStyle name="표준 9 3 3 2" xfId="34358" xr:uid="{00000000-0005-0000-0000-00001B8C0000}"/>
    <cellStyle name="표준 9 3 3 3" xfId="34359" xr:uid="{00000000-0005-0000-0000-00001C8C0000}"/>
    <cellStyle name="표준 9 3 4" xfId="34360" xr:uid="{00000000-0005-0000-0000-00001D8C0000}"/>
    <cellStyle name="표준 9 3 4 2" xfId="34361" xr:uid="{00000000-0005-0000-0000-00001E8C0000}"/>
    <cellStyle name="표준 9 3 5" xfId="34362" xr:uid="{00000000-0005-0000-0000-00001F8C0000}"/>
    <cellStyle name="표준 9 3 5 2" xfId="34363" xr:uid="{00000000-0005-0000-0000-0000208C0000}"/>
    <cellStyle name="표준 9 3 6" xfId="34364" xr:uid="{00000000-0005-0000-0000-0000218C0000}"/>
    <cellStyle name="표준 9 3 6 2" xfId="34365" xr:uid="{00000000-0005-0000-0000-0000228C0000}"/>
    <cellStyle name="표준 9 3 7" xfId="34366" xr:uid="{00000000-0005-0000-0000-0000238C0000}"/>
    <cellStyle name="표준 9 3 7 2" xfId="34367" xr:uid="{00000000-0005-0000-0000-0000248C0000}"/>
    <cellStyle name="표준 9 3 8" xfId="34368" xr:uid="{00000000-0005-0000-0000-0000258C0000}"/>
    <cellStyle name="표준 9 3 8 2" xfId="34369" xr:uid="{00000000-0005-0000-0000-0000268C0000}"/>
    <cellStyle name="표준 9 3 9" xfId="34370" xr:uid="{00000000-0005-0000-0000-0000278C0000}"/>
    <cellStyle name="표준 9 3 9 2" xfId="34371" xr:uid="{00000000-0005-0000-0000-0000288C0000}"/>
    <cellStyle name="표준 9 30" xfId="34372" xr:uid="{00000000-0005-0000-0000-0000298C0000}"/>
    <cellStyle name="표준 9 30 2" xfId="34373" xr:uid="{00000000-0005-0000-0000-00002A8C0000}"/>
    <cellStyle name="표준 9 30 2 2" xfId="34374" xr:uid="{00000000-0005-0000-0000-00002B8C0000}"/>
    <cellStyle name="표준 9 30 3" xfId="34375" xr:uid="{00000000-0005-0000-0000-00002C8C0000}"/>
    <cellStyle name="표준 9 30 3 2" xfId="34376" xr:uid="{00000000-0005-0000-0000-00002D8C0000}"/>
    <cellStyle name="표준 9 30 4" xfId="34377" xr:uid="{00000000-0005-0000-0000-00002E8C0000}"/>
    <cellStyle name="표준 9 30 4 2" xfId="34378" xr:uid="{00000000-0005-0000-0000-00002F8C0000}"/>
    <cellStyle name="표준 9 30 5" xfId="34379" xr:uid="{00000000-0005-0000-0000-0000308C0000}"/>
    <cellStyle name="표준 9 30 5 2" xfId="34380" xr:uid="{00000000-0005-0000-0000-0000318C0000}"/>
    <cellStyle name="표준 9 30 6" xfId="34381" xr:uid="{00000000-0005-0000-0000-0000328C0000}"/>
    <cellStyle name="표준 9 30 6 2" xfId="34382" xr:uid="{00000000-0005-0000-0000-0000338C0000}"/>
    <cellStyle name="표준 9 30 7" xfId="34383" xr:uid="{00000000-0005-0000-0000-0000348C0000}"/>
    <cellStyle name="표준 9 31" xfId="34384" xr:uid="{00000000-0005-0000-0000-0000358C0000}"/>
    <cellStyle name="표준 9 31 2" xfId="34385" xr:uid="{00000000-0005-0000-0000-0000368C0000}"/>
    <cellStyle name="표준 9 31 2 2" xfId="34386" xr:uid="{00000000-0005-0000-0000-0000378C0000}"/>
    <cellStyle name="표준 9 31 3" xfId="34387" xr:uid="{00000000-0005-0000-0000-0000388C0000}"/>
    <cellStyle name="표준 9 31 3 2" xfId="34388" xr:uid="{00000000-0005-0000-0000-0000398C0000}"/>
    <cellStyle name="표준 9 31 4" xfId="34389" xr:uid="{00000000-0005-0000-0000-00003A8C0000}"/>
    <cellStyle name="표준 9 31 4 2" xfId="34390" xr:uid="{00000000-0005-0000-0000-00003B8C0000}"/>
    <cellStyle name="표준 9 31 5" xfId="34391" xr:uid="{00000000-0005-0000-0000-00003C8C0000}"/>
    <cellStyle name="표준 9 31 5 2" xfId="34392" xr:uid="{00000000-0005-0000-0000-00003D8C0000}"/>
    <cellStyle name="표준 9 31 6" xfId="34393" xr:uid="{00000000-0005-0000-0000-00003E8C0000}"/>
    <cellStyle name="표준 9 31 6 2" xfId="34394" xr:uid="{00000000-0005-0000-0000-00003F8C0000}"/>
    <cellStyle name="표준 9 31 7" xfId="34395" xr:uid="{00000000-0005-0000-0000-0000408C0000}"/>
    <cellStyle name="표준 9 32" xfId="34396" xr:uid="{00000000-0005-0000-0000-0000418C0000}"/>
    <cellStyle name="표준 9 32 2" xfId="34397" xr:uid="{00000000-0005-0000-0000-0000428C0000}"/>
    <cellStyle name="표준 9 32 2 2" xfId="34398" xr:uid="{00000000-0005-0000-0000-0000438C0000}"/>
    <cellStyle name="표준 9 32 3" xfId="34399" xr:uid="{00000000-0005-0000-0000-0000448C0000}"/>
    <cellStyle name="표준 9 32 3 2" xfId="34400" xr:uid="{00000000-0005-0000-0000-0000458C0000}"/>
    <cellStyle name="표준 9 32 4" xfId="34401" xr:uid="{00000000-0005-0000-0000-0000468C0000}"/>
    <cellStyle name="표준 9 32 4 2" xfId="34402" xr:uid="{00000000-0005-0000-0000-0000478C0000}"/>
    <cellStyle name="표준 9 32 5" xfId="34403" xr:uid="{00000000-0005-0000-0000-0000488C0000}"/>
    <cellStyle name="표준 9 32 5 2" xfId="34404" xr:uid="{00000000-0005-0000-0000-0000498C0000}"/>
    <cellStyle name="표준 9 32 6" xfId="34405" xr:uid="{00000000-0005-0000-0000-00004A8C0000}"/>
    <cellStyle name="표준 9 32 6 2" xfId="34406" xr:uid="{00000000-0005-0000-0000-00004B8C0000}"/>
    <cellStyle name="표준 9 32 7" xfId="34407" xr:uid="{00000000-0005-0000-0000-00004C8C0000}"/>
    <cellStyle name="표준 9 33" xfId="34408" xr:uid="{00000000-0005-0000-0000-00004D8C0000}"/>
    <cellStyle name="표준 9 33 2" xfId="34409" xr:uid="{00000000-0005-0000-0000-00004E8C0000}"/>
    <cellStyle name="표준 9 33 2 2" xfId="34410" xr:uid="{00000000-0005-0000-0000-00004F8C0000}"/>
    <cellStyle name="표준 9 33 3" xfId="34411" xr:uid="{00000000-0005-0000-0000-0000508C0000}"/>
    <cellStyle name="표준 9 33 3 2" xfId="34412" xr:uid="{00000000-0005-0000-0000-0000518C0000}"/>
    <cellStyle name="표준 9 33 4" xfId="34413" xr:uid="{00000000-0005-0000-0000-0000528C0000}"/>
    <cellStyle name="표준 9 33 4 2" xfId="34414" xr:uid="{00000000-0005-0000-0000-0000538C0000}"/>
    <cellStyle name="표준 9 33 5" xfId="34415" xr:uid="{00000000-0005-0000-0000-0000548C0000}"/>
    <cellStyle name="표준 9 33 5 2" xfId="34416" xr:uid="{00000000-0005-0000-0000-0000558C0000}"/>
    <cellStyle name="표준 9 33 6" xfId="34417" xr:uid="{00000000-0005-0000-0000-0000568C0000}"/>
    <cellStyle name="표준 9 33 6 2" xfId="34418" xr:uid="{00000000-0005-0000-0000-0000578C0000}"/>
    <cellStyle name="표준 9 33 7" xfId="34419" xr:uid="{00000000-0005-0000-0000-0000588C0000}"/>
    <cellStyle name="표준 9 34" xfId="34420" xr:uid="{00000000-0005-0000-0000-0000598C0000}"/>
    <cellStyle name="표준 9 34 2" xfId="34421" xr:uid="{00000000-0005-0000-0000-00005A8C0000}"/>
    <cellStyle name="표준 9 34 2 2" xfId="34422" xr:uid="{00000000-0005-0000-0000-00005B8C0000}"/>
    <cellStyle name="표준 9 34 3" xfId="34423" xr:uid="{00000000-0005-0000-0000-00005C8C0000}"/>
    <cellStyle name="표준 9 34 3 2" xfId="34424" xr:uid="{00000000-0005-0000-0000-00005D8C0000}"/>
    <cellStyle name="표준 9 34 4" xfId="34425" xr:uid="{00000000-0005-0000-0000-00005E8C0000}"/>
    <cellStyle name="표준 9 34 4 2" xfId="34426" xr:uid="{00000000-0005-0000-0000-00005F8C0000}"/>
    <cellStyle name="표준 9 34 5" xfId="34427" xr:uid="{00000000-0005-0000-0000-0000608C0000}"/>
    <cellStyle name="표준 9 34 5 2" xfId="34428" xr:uid="{00000000-0005-0000-0000-0000618C0000}"/>
    <cellStyle name="표준 9 34 6" xfId="34429" xr:uid="{00000000-0005-0000-0000-0000628C0000}"/>
    <cellStyle name="표준 9 34 6 2" xfId="34430" xr:uid="{00000000-0005-0000-0000-0000638C0000}"/>
    <cellStyle name="표준 9 34 7" xfId="34431" xr:uid="{00000000-0005-0000-0000-0000648C0000}"/>
    <cellStyle name="표준 9 35" xfId="34432" xr:uid="{00000000-0005-0000-0000-0000658C0000}"/>
    <cellStyle name="표준 9 35 2" xfId="34433" xr:uid="{00000000-0005-0000-0000-0000668C0000}"/>
    <cellStyle name="표준 9 35 2 2" xfId="34434" xr:uid="{00000000-0005-0000-0000-0000678C0000}"/>
    <cellStyle name="표준 9 35 3" xfId="34435" xr:uid="{00000000-0005-0000-0000-0000688C0000}"/>
    <cellStyle name="표준 9 35 3 2" xfId="34436" xr:uid="{00000000-0005-0000-0000-0000698C0000}"/>
    <cellStyle name="표준 9 35 4" xfId="34437" xr:uid="{00000000-0005-0000-0000-00006A8C0000}"/>
    <cellStyle name="표준 9 35 4 2" xfId="34438" xr:uid="{00000000-0005-0000-0000-00006B8C0000}"/>
    <cellStyle name="표준 9 35 5" xfId="34439" xr:uid="{00000000-0005-0000-0000-00006C8C0000}"/>
    <cellStyle name="표준 9 35 5 2" xfId="34440" xr:uid="{00000000-0005-0000-0000-00006D8C0000}"/>
    <cellStyle name="표준 9 35 6" xfId="34441" xr:uid="{00000000-0005-0000-0000-00006E8C0000}"/>
    <cellStyle name="표준 9 35 6 2" xfId="34442" xr:uid="{00000000-0005-0000-0000-00006F8C0000}"/>
    <cellStyle name="표준 9 35 7" xfId="34443" xr:uid="{00000000-0005-0000-0000-0000708C0000}"/>
    <cellStyle name="표준 9 36" xfId="34444" xr:uid="{00000000-0005-0000-0000-0000718C0000}"/>
    <cellStyle name="표준 9 36 2" xfId="34445" xr:uid="{00000000-0005-0000-0000-0000728C0000}"/>
    <cellStyle name="표준 9 36 2 2" xfId="34446" xr:uid="{00000000-0005-0000-0000-0000738C0000}"/>
    <cellStyle name="표준 9 36 3" xfId="34447" xr:uid="{00000000-0005-0000-0000-0000748C0000}"/>
    <cellStyle name="표준 9 36 3 2" xfId="34448" xr:uid="{00000000-0005-0000-0000-0000758C0000}"/>
    <cellStyle name="표준 9 36 4" xfId="34449" xr:uid="{00000000-0005-0000-0000-0000768C0000}"/>
    <cellStyle name="표준 9 36 4 2" xfId="34450" xr:uid="{00000000-0005-0000-0000-0000778C0000}"/>
    <cellStyle name="표준 9 36 5" xfId="34451" xr:uid="{00000000-0005-0000-0000-0000788C0000}"/>
    <cellStyle name="표준 9 36 5 2" xfId="34452" xr:uid="{00000000-0005-0000-0000-0000798C0000}"/>
    <cellStyle name="표준 9 36 6" xfId="34453" xr:uid="{00000000-0005-0000-0000-00007A8C0000}"/>
    <cellStyle name="표준 9 36 6 2" xfId="34454" xr:uid="{00000000-0005-0000-0000-00007B8C0000}"/>
    <cellStyle name="표준 9 36 7" xfId="34455" xr:uid="{00000000-0005-0000-0000-00007C8C0000}"/>
    <cellStyle name="표준 9 37" xfId="34456" xr:uid="{00000000-0005-0000-0000-00007D8C0000}"/>
    <cellStyle name="표준 9 37 2" xfId="34457" xr:uid="{00000000-0005-0000-0000-00007E8C0000}"/>
    <cellStyle name="표준 9 37 2 2" xfId="34458" xr:uid="{00000000-0005-0000-0000-00007F8C0000}"/>
    <cellStyle name="표준 9 37 3" xfId="34459" xr:uid="{00000000-0005-0000-0000-0000808C0000}"/>
    <cellStyle name="표준 9 37 3 2" xfId="34460" xr:uid="{00000000-0005-0000-0000-0000818C0000}"/>
    <cellStyle name="표준 9 37 4" xfId="34461" xr:uid="{00000000-0005-0000-0000-0000828C0000}"/>
    <cellStyle name="표준 9 37 4 2" xfId="34462" xr:uid="{00000000-0005-0000-0000-0000838C0000}"/>
    <cellStyle name="표준 9 37 5" xfId="34463" xr:uid="{00000000-0005-0000-0000-0000848C0000}"/>
    <cellStyle name="표준 9 37 5 2" xfId="34464" xr:uid="{00000000-0005-0000-0000-0000858C0000}"/>
    <cellStyle name="표준 9 37 6" xfId="34465" xr:uid="{00000000-0005-0000-0000-0000868C0000}"/>
    <cellStyle name="표준 9 37 6 2" xfId="34466" xr:uid="{00000000-0005-0000-0000-0000878C0000}"/>
    <cellStyle name="표준 9 37 7" xfId="34467" xr:uid="{00000000-0005-0000-0000-0000888C0000}"/>
    <cellStyle name="표준 9 38" xfId="34468" xr:uid="{00000000-0005-0000-0000-0000898C0000}"/>
    <cellStyle name="표준 9 38 2" xfId="34469" xr:uid="{00000000-0005-0000-0000-00008A8C0000}"/>
    <cellStyle name="표준 9 38 2 2" xfId="34470" xr:uid="{00000000-0005-0000-0000-00008B8C0000}"/>
    <cellStyle name="표준 9 38 3" xfId="34471" xr:uid="{00000000-0005-0000-0000-00008C8C0000}"/>
    <cellStyle name="표준 9 38 3 2" xfId="34472" xr:uid="{00000000-0005-0000-0000-00008D8C0000}"/>
    <cellStyle name="표준 9 38 4" xfId="34473" xr:uid="{00000000-0005-0000-0000-00008E8C0000}"/>
    <cellStyle name="표준 9 38 4 2" xfId="34474" xr:uid="{00000000-0005-0000-0000-00008F8C0000}"/>
    <cellStyle name="표준 9 38 5" xfId="34475" xr:uid="{00000000-0005-0000-0000-0000908C0000}"/>
    <cellStyle name="표준 9 38 5 2" xfId="34476" xr:uid="{00000000-0005-0000-0000-0000918C0000}"/>
    <cellStyle name="표준 9 38 6" xfId="34477" xr:uid="{00000000-0005-0000-0000-0000928C0000}"/>
    <cellStyle name="표준 9 38 6 2" xfId="34478" xr:uid="{00000000-0005-0000-0000-0000938C0000}"/>
    <cellStyle name="표준 9 38 7" xfId="34479" xr:uid="{00000000-0005-0000-0000-0000948C0000}"/>
    <cellStyle name="표준 9 39" xfId="34480" xr:uid="{00000000-0005-0000-0000-0000958C0000}"/>
    <cellStyle name="표준 9 39 2" xfId="34481" xr:uid="{00000000-0005-0000-0000-0000968C0000}"/>
    <cellStyle name="표준 9 39 2 2" xfId="34482" xr:uid="{00000000-0005-0000-0000-0000978C0000}"/>
    <cellStyle name="표준 9 39 3" xfId="34483" xr:uid="{00000000-0005-0000-0000-0000988C0000}"/>
    <cellStyle name="표준 9 39 3 2" xfId="34484" xr:uid="{00000000-0005-0000-0000-0000998C0000}"/>
    <cellStyle name="표준 9 39 4" xfId="34485" xr:uid="{00000000-0005-0000-0000-00009A8C0000}"/>
    <cellStyle name="표준 9 39 4 2" xfId="34486" xr:uid="{00000000-0005-0000-0000-00009B8C0000}"/>
    <cellStyle name="표준 9 39 5" xfId="34487" xr:uid="{00000000-0005-0000-0000-00009C8C0000}"/>
    <cellStyle name="표준 9 39 5 2" xfId="34488" xr:uid="{00000000-0005-0000-0000-00009D8C0000}"/>
    <cellStyle name="표준 9 39 6" xfId="34489" xr:uid="{00000000-0005-0000-0000-00009E8C0000}"/>
    <cellStyle name="표준 9 39 6 2" xfId="34490" xr:uid="{00000000-0005-0000-0000-00009F8C0000}"/>
    <cellStyle name="표준 9 39 7" xfId="34491" xr:uid="{00000000-0005-0000-0000-0000A08C0000}"/>
    <cellStyle name="표준 9 4" xfId="34492" xr:uid="{00000000-0005-0000-0000-0000A18C0000}"/>
    <cellStyle name="표준 9 4 10" xfId="34493" xr:uid="{00000000-0005-0000-0000-0000A28C0000}"/>
    <cellStyle name="표준 9 4 10 2" xfId="34494" xr:uid="{00000000-0005-0000-0000-0000A38C0000}"/>
    <cellStyle name="표준 9 4 11" xfId="34495" xr:uid="{00000000-0005-0000-0000-0000A48C0000}"/>
    <cellStyle name="표준 9 4 11 2" xfId="34496" xr:uid="{00000000-0005-0000-0000-0000A58C0000}"/>
    <cellStyle name="표준 9 4 12" xfId="34497" xr:uid="{00000000-0005-0000-0000-0000A68C0000}"/>
    <cellStyle name="표준 9 4 12 2" xfId="34498" xr:uid="{00000000-0005-0000-0000-0000A78C0000}"/>
    <cellStyle name="표준 9 4 13" xfId="34499" xr:uid="{00000000-0005-0000-0000-0000A88C0000}"/>
    <cellStyle name="표준 9 4 13 2" xfId="34500" xr:uid="{00000000-0005-0000-0000-0000A98C0000}"/>
    <cellStyle name="표준 9 4 14" xfId="34501" xr:uid="{00000000-0005-0000-0000-0000AA8C0000}"/>
    <cellStyle name="표준 9 4 2" xfId="34502" xr:uid="{00000000-0005-0000-0000-0000AB8C0000}"/>
    <cellStyle name="표준 9 4 2 2" xfId="34503" xr:uid="{00000000-0005-0000-0000-0000AC8C0000}"/>
    <cellStyle name="표준 9 4 2 2 2" xfId="34504" xr:uid="{00000000-0005-0000-0000-0000AD8C0000}"/>
    <cellStyle name="표준 9 4 2 3" xfId="34505" xr:uid="{00000000-0005-0000-0000-0000AE8C0000}"/>
    <cellStyle name="표준 9 4 3" xfId="34506" xr:uid="{00000000-0005-0000-0000-0000AF8C0000}"/>
    <cellStyle name="표준 9 4 3 2" xfId="34507" xr:uid="{00000000-0005-0000-0000-0000B08C0000}"/>
    <cellStyle name="표준 9 4 3 3" xfId="34508" xr:uid="{00000000-0005-0000-0000-0000B18C0000}"/>
    <cellStyle name="표준 9 4 4" xfId="34509" xr:uid="{00000000-0005-0000-0000-0000B28C0000}"/>
    <cellStyle name="표준 9 4 4 2" xfId="34510" xr:uid="{00000000-0005-0000-0000-0000B38C0000}"/>
    <cellStyle name="표준 9 4 5" xfId="34511" xr:uid="{00000000-0005-0000-0000-0000B48C0000}"/>
    <cellStyle name="표준 9 4 5 2" xfId="34512" xr:uid="{00000000-0005-0000-0000-0000B58C0000}"/>
    <cellStyle name="표준 9 4 6" xfId="34513" xr:uid="{00000000-0005-0000-0000-0000B68C0000}"/>
    <cellStyle name="표준 9 4 6 2" xfId="34514" xr:uid="{00000000-0005-0000-0000-0000B78C0000}"/>
    <cellStyle name="표준 9 4 7" xfId="34515" xr:uid="{00000000-0005-0000-0000-0000B88C0000}"/>
    <cellStyle name="표준 9 4 7 2" xfId="34516" xr:uid="{00000000-0005-0000-0000-0000B98C0000}"/>
    <cellStyle name="표준 9 4 8" xfId="34517" xr:uid="{00000000-0005-0000-0000-0000BA8C0000}"/>
    <cellStyle name="표준 9 4 8 2" xfId="34518" xr:uid="{00000000-0005-0000-0000-0000BB8C0000}"/>
    <cellStyle name="표준 9 4 9" xfId="34519" xr:uid="{00000000-0005-0000-0000-0000BC8C0000}"/>
    <cellStyle name="표준 9 4 9 2" xfId="34520" xr:uid="{00000000-0005-0000-0000-0000BD8C0000}"/>
    <cellStyle name="표준 9 40" xfId="34521" xr:uid="{00000000-0005-0000-0000-0000BE8C0000}"/>
    <cellStyle name="표준 9 40 2" xfId="34522" xr:uid="{00000000-0005-0000-0000-0000BF8C0000}"/>
    <cellStyle name="표준 9 40 2 2" xfId="34523" xr:uid="{00000000-0005-0000-0000-0000C08C0000}"/>
    <cellStyle name="표준 9 40 3" xfId="34524" xr:uid="{00000000-0005-0000-0000-0000C18C0000}"/>
    <cellStyle name="표준 9 40 3 2" xfId="34525" xr:uid="{00000000-0005-0000-0000-0000C28C0000}"/>
    <cellStyle name="표준 9 40 4" xfId="34526" xr:uid="{00000000-0005-0000-0000-0000C38C0000}"/>
    <cellStyle name="표준 9 40 4 2" xfId="34527" xr:uid="{00000000-0005-0000-0000-0000C48C0000}"/>
    <cellStyle name="표준 9 40 5" xfId="34528" xr:uid="{00000000-0005-0000-0000-0000C58C0000}"/>
    <cellStyle name="표준 9 40 5 2" xfId="34529" xr:uid="{00000000-0005-0000-0000-0000C68C0000}"/>
    <cellStyle name="표준 9 40 6" xfId="34530" xr:uid="{00000000-0005-0000-0000-0000C78C0000}"/>
    <cellStyle name="표준 9 40 6 2" xfId="34531" xr:uid="{00000000-0005-0000-0000-0000C88C0000}"/>
    <cellStyle name="표준 9 40 7" xfId="34532" xr:uid="{00000000-0005-0000-0000-0000C98C0000}"/>
    <cellStyle name="표준 9 41" xfId="34533" xr:uid="{00000000-0005-0000-0000-0000CA8C0000}"/>
    <cellStyle name="표준 9 41 2" xfId="34534" xr:uid="{00000000-0005-0000-0000-0000CB8C0000}"/>
    <cellStyle name="표준 9 41 2 2" xfId="34535" xr:uid="{00000000-0005-0000-0000-0000CC8C0000}"/>
    <cellStyle name="표준 9 41 3" xfId="34536" xr:uid="{00000000-0005-0000-0000-0000CD8C0000}"/>
    <cellStyle name="표준 9 41 3 2" xfId="34537" xr:uid="{00000000-0005-0000-0000-0000CE8C0000}"/>
    <cellStyle name="표준 9 41 4" xfId="34538" xr:uid="{00000000-0005-0000-0000-0000CF8C0000}"/>
    <cellStyle name="표준 9 41 4 2" xfId="34539" xr:uid="{00000000-0005-0000-0000-0000D08C0000}"/>
    <cellStyle name="표준 9 41 5" xfId="34540" xr:uid="{00000000-0005-0000-0000-0000D18C0000}"/>
    <cellStyle name="표준 9 41 5 2" xfId="34541" xr:uid="{00000000-0005-0000-0000-0000D28C0000}"/>
    <cellStyle name="표준 9 41 6" xfId="34542" xr:uid="{00000000-0005-0000-0000-0000D38C0000}"/>
    <cellStyle name="표준 9 41 6 2" xfId="34543" xr:uid="{00000000-0005-0000-0000-0000D48C0000}"/>
    <cellStyle name="표준 9 41 7" xfId="34544" xr:uid="{00000000-0005-0000-0000-0000D58C0000}"/>
    <cellStyle name="표준 9 42" xfId="34545" xr:uid="{00000000-0005-0000-0000-0000D68C0000}"/>
    <cellStyle name="표준 9 42 2" xfId="34546" xr:uid="{00000000-0005-0000-0000-0000D78C0000}"/>
    <cellStyle name="표준 9 42 2 2" xfId="34547" xr:uid="{00000000-0005-0000-0000-0000D88C0000}"/>
    <cellStyle name="표준 9 42 3" xfId="34548" xr:uid="{00000000-0005-0000-0000-0000D98C0000}"/>
    <cellStyle name="표준 9 42 3 2" xfId="34549" xr:uid="{00000000-0005-0000-0000-0000DA8C0000}"/>
    <cellStyle name="표준 9 42 4" xfId="34550" xr:uid="{00000000-0005-0000-0000-0000DB8C0000}"/>
    <cellStyle name="표준 9 42 4 2" xfId="34551" xr:uid="{00000000-0005-0000-0000-0000DC8C0000}"/>
    <cellStyle name="표준 9 42 5" xfId="34552" xr:uid="{00000000-0005-0000-0000-0000DD8C0000}"/>
    <cellStyle name="표준 9 42 5 2" xfId="34553" xr:uid="{00000000-0005-0000-0000-0000DE8C0000}"/>
    <cellStyle name="표준 9 42 6" xfId="34554" xr:uid="{00000000-0005-0000-0000-0000DF8C0000}"/>
    <cellStyle name="표준 9 42 6 2" xfId="34555" xr:uid="{00000000-0005-0000-0000-0000E08C0000}"/>
    <cellStyle name="표준 9 42 7" xfId="34556" xr:uid="{00000000-0005-0000-0000-0000E18C0000}"/>
    <cellStyle name="표준 9 43" xfId="34557" xr:uid="{00000000-0005-0000-0000-0000E28C0000}"/>
    <cellStyle name="표준 9 43 2" xfId="34558" xr:uid="{00000000-0005-0000-0000-0000E38C0000}"/>
    <cellStyle name="표준 9 44" xfId="34559" xr:uid="{00000000-0005-0000-0000-0000E48C0000}"/>
    <cellStyle name="표준 9 5" xfId="34560" xr:uid="{00000000-0005-0000-0000-0000E58C0000}"/>
    <cellStyle name="표준 9 5 10" xfId="34561" xr:uid="{00000000-0005-0000-0000-0000E68C0000}"/>
    <cellStyle name="표준 9 5 10 2" xfId="34562" xr:uid="{00000000-0005-0000-0000-0000E78C0000}"/>
    <cellStyle name="표준 9 5 11" xfId="34563" xr:uid="{00000000-0005-0000-0000-0000E88C0000}"/>
    <cellStyle name="표준 9 5 11 2" xfId="34564" xr:uid="{00000000-0005-0000-0000-0000E98C0000}"/>
    <cellStyle name="표준 9 5 12" xfId="34565" xr:uid="{00000000-0005-0000-0000-0000EA8C0000}"/>
    <cellStyle name="표준 9 5 12 2" xfId="34566" xr:uid="{00000000-0005-0000-0000-0000EB8C0000}"/>
    <cellStyle name="표준 9 5 13" xfId="34567" xr:uid="{00000000-0005-0000-0000-0000EC8C0000}"/>
    <cellStyle name="표준 9 5 13 2" xfId="34568" xr:uid="{00000000-0005-0000-0000-0000ED8C0000}"/>
    <cellStyle name="표준 9 5 14" xfId="34569" xr:uid="{00000000-0005-0000-0000-0000EE8C0000}"/>
    <cellStyle name="표준 9 5 2" xfId="34570" xr:uid="{00000000-0005-0000-0000-0000EF8C0000}"/>
    <cellStyle name="표준 9 5 2 2" xfId="34571" xr:uid="{00000000-0005-0000-0000-0000F08C0000}"/>
    <cellStyle name="표준 9 5 2 2 2" xfId="34572" xr:uid="{00000000-0005-0000-0000-0000F18C0000}"/>
    <cellStyle name="표준 9 5 2 3" xfId="34573" xr:uid="{00000000-0005-0000-0000-0000F28C0000}"/>
    <cellStyle name="표준 9 5 3" xfId="34574" xr:uid="{00000000-0005-0000-0000-0000F38C0000}"/>
    <cellStyle name="표준 9 5 3 2" xfId="34575" xr:uid="{00000000-0005-0000-0000-0000F48C0000}"/>
    <cellStyle name="표준 9 5 3 3" xfId="34576" xr:uid="{00000000-0005-0000-0000-0000F58C0000}"/>
    <cellStyle name="표준 9 5 4" xfId="34577" xr:uid="{00000000-0005-0000-0000-0000F68C0000}"/>
    <cellStyle name="표준 9 5 4 2" xfId="34578" xr:uid="{00000000-0005-0000-0000-0000F78C0000}"/>
    <cellStyle name="표준 9 5 5" xfId="34579" xr:uid="{00000000-0005-0000-0000-0000F88C0000}"/>
    <cellStyle name="표준 9 5 5 2" xfId="34580" xr:uid="{00000000-0005-0000-0000-0000F98C0000}"/>
    <cellStyle name="표준 9 5 6" xfId="34581" xr:uid="{00000000-0005-0000-0000-0000FA8C0000}"/>
    <cellStyle name="표준 9 5 6 2" xfId="34582" xr:uid="{00000000-0005-0000-0000-0000FB8C0000}"/>
    <cellStyle name="표준 9 5 7" xfId="34583" xr:uid="{00000000-0005-0000-0000-0000FC8C0000}"/>
    <cellStyle name="표준 9 5 7 2" xfId="34584" xr:uid="{00000000-0005-0000-0000-0000FD8C0000}"/>
    <cellStyle name="표준 9 5 8" xfId="34585" xr:uid="{00000000-0005-0000-0000-0000FE8C0000}"/>
    <cellStyle name="표준 9 5 8 2" xfId="34586" xr:uid="{00000000-0005-0000-0000-0000FF8C0000}"/>
    <cellStyle name="표준 9 5 9" xfId="34587" xr:uid="{00000000-0005-0000-0000-0000008D0000}"/>
    <cellStyle name="표준 9 5 9 2" xfId="34588" xr:uid="{00000000-0005-0000-0000-0000018D0000}"/>
    <cellStyle name="표준 9 6" xfId="34589" xr:uid="{00000000-0005-0000-0000-0000028D0000}"/>
    <cellStyle name="표준 9 6 10" xfId="34590" xr:uid="{00000000-0005-0000-0000-0000038D0000}"/>
    <cellStyle name="표준 9 6 10 2" xfId="34591" xr:uid="{00000000-0005-0000-0000-0000048D0000}"/>
    <cellStyle name="표준 9 6 11" xfId="34592" xr:uid="{00000000-0005-0000-0000-0000058D0000}"/>
    <cellStyle name="표준 9 6 11 2" xfId="34593" xr:uid="{00000000-0005-0000-0000-0000068D0000}"/>
    <cellStyle name="표준 9 6 12" xfId="34594" xr:uid="{00000000-0005-0000-0000-0000078D0000}"/>
    <cellStyle name="표준 9 6 12 2" xfId="34595" xr:uid="{00000000-0005-0000-0000-0000088D0000}"/>
    <cellStyle name="표준 9 6 13" xfId="34596" xr:uid="{00000000-0005-0000-0000-0000098D0000}"/>
    <cellStyle name="표준 9 6 13 2" xfId="34597" xr:uid="{00000000-0005-0000-0000-00000A8D0000}"/>
    <cellStyle name="표준 9 6 14" xfId="34598" xr:uid="{00000000-0005-0000-0000-00000B8D0000}"/>
    <cellStyle name="표준 9 6 2" xfId="34599" xr:uid="{00000000-0005-0000-0000-00000C8D0000}"/>
    <cellStyle name="표준 9 6 2 2" xfId="34600" xr:uid="{00000000-0005-0000-0000-00000D8D0000}"/>
    <cellStyle name="표준 9 6 2 2 2" xfId="34601" xr:uid="{00000000-0005-0000-0000-00000E8D0000}"/>
    <cellStyle name="표준 9 6 2 3" xfId="34602" xr:uid="{00000000-0005-0000-0000-00000F8D0000}"/>
    <cellStyle name="표준 9 6 3" xfId="34603" xr:uid="{00000000-0005-0000-0000-0000108D0000}"/>
    <cellStyle name="표준 9 6 3 2" xfId="34604" xr:uid="{00000000-0005-0000-0000-0000118D0000}"/>
    <cellStyle name="표준 9 6 3 3" xfId="34605" xr:uid="{00000000-0005-0000-0000-0000128D0000}"/>
    <cellStyle name="표준 9 6 4" xfId="34606" xr:uid="{00000000-0005-0000-0000-0000138D0000}"/>
    <cellStyle name="표준 9 6 4 2" xfId="34607" xr:uid="{00000000-0005-0000-0000-0000148D0000}"/>
    <cellStyle name="표준 9 6 5" xfId="34608" xr:uid="{00000000-0005-0000-0000-0000158D0000}"/>
    <cellStyle name="표준 9 6 5 2" xfId="34609" xr:uid="{00000000-0005-0000-0000-0000168D0000}"/>
    <cellStyle name="표준 9 6 6" xfId="34610" xr:uid="{00000000-0005-0000-0000-0000178D0000}"/>
    <cellStyle name="표준 9 6 6 2" xfId="34611" xr:uid="{00000000-0005-0000-0000-0000188D0000}"/>
    <cellStyle name="표준 9 6 7" xfId="34612" xr:uid="{00000000-0005-0000-0000-0000198D0000}"/>
    <cellStyle name="표준 9 6 7 2" xfId="34613" xr:uid="{00000000-0005-0000-0000-00001A8D0000}"/>
    <cellStyle name="표준 9 6 8" xfId="34614" xr:uid="{00000000-0005-0000-0000-00001B8D0000}"/>
    <cellStyle name="표준 9 6 8 2" xfId="34615" xr:uid="{00000000-0005-0000-0000-00001C8D0000}"/>
    <cellStyle name="표준 9 6 9" xfId="34616" xr:uid="{00000000-0005-0000-0000-00001D8D0000}"/>
    <cellStyle name="표준 9 6 9 2" xfId="34617" xr:uid="{00000000-0005-0000-0000-00001E8D0000}"/>
    <cellStyle name="표준 9 7" xfId="34618" xr:uid="{00000000-0005-0000-0000-00001F8D0000}"/>
    <cellStyle name="표준 9 7 10" xfId="34619" xr:uid="{00000000-0005-0000-0000-0000208D0000}"/>
    <cellStyle name="표준 9 7 10 2" xfId="34620" xr:uid="{00000000-0005-0000-0000-0000218D0000}"/>
    <cellStyle name="표준 9 7 11" xfId="34621" xr:uid="{00000000-0005-0000-0000-0000228D0000}"/>
    <cellStyle name="표준 9 7 11 2" xfId="34622" xr:uid="{00000000-0005-0000-0000-0000238D0000}"/>
    <cellStyle name="표준 9 7 12" xfId="34623" xr:uid="{00000000-0005-0000-0000-0000248D0000}"/>
    <cellStyle name="표준 9 7 12 2" xfId="34624" xr:uid="{00000000-0005-0000-0000-0000258D0000}"/>
    <cellStyle name="표준 9 7 13" xfId="34625" xr:uid="{00000000-0005-0000-0000-0000268D0000}"/>
    <cellStyle name="표준 9 7 13 2" xfId="34626" xr:uid="{00000000-0005-0000-0000-0000278D0000}"/>
    <cellStyle name="표준 9 7 14" xfId="34627" xr:uid="{00000000-0005-0000-0000-0000288D0000}"/>
    <cellStyle name="표준 9 7 2" xfId="34628" xr:uid="{00000000-0005-0000-0000-0000298D0000}"/>
    <cellStyle name="표준 9 7 2 2" xfId="34629" xr:uid="{00000000-0005-0000-0000-00002A8D0000}"/>
    <cellStyle name="표준 9 7 2 2 2" xfId="34630" xr:uid="{00000000-0005-0000-0000-00002B8D0000}"/>
    <cellStyle name="표준 9 7 2 3" xfId="34631" xr:uid="{00000000-0005-0000-0000-00002C8D0000}"/>
    <cellStyle name="표준 9 7 3" xfId="34632" xr:uid="{00000000-0005-0000-0000-00002D8D0000}"/>
    <cellStyle name="표준 9 7 3 2" xfId="34633" xr:uid="{00000000-0005-0000-0000-00002E8D0000}"/>
    <cellStyle name="표준 9 7 3 3" xfId="34634" xr:uid="{00000000-0005-0000-0000-00002F8D0000}"/>
    <cellStyle name="표준 9 7 4" xfId="34635" xr:uid="{00000000-0005-0000-0000-0000308D0000}"/>
    <cellStyle name="표준 9 7 4 2" xfId="34636" xr:uid="{00000000-0005-0000-0000-0000318D0000}"/>
    <cellStyle name="표준 9 7 5" xfId="34637" xr:uid="{00000000-0005-0000-0000-0000328D0000}"/>
    <cellStyle name="표준 9 7 5 2" xfId="34638" xr:uid="{00000000-0005-0000-0000-0000338D0000}"/>
    <cellStyle name="표준 9 7 6" xfId="34639" xr:uid="{00000000-0005-0000-0000-0000348D0000}"/>
    <cellStyle name="표준 9 7 6 2" xfId="34640" xr:uid="{00000000-0005-0000-0000-0000358D0000}"/>
    <cellStyle name="표준 9 7 7" xfId="34641" xr:uid="{00000000-0005-0000-0000-0000368D0000}"/>
    <cellStyle name="표준 9 7 7 2" xfId="34642" xr:uid="{00000000-0005-0000-0000-0000378D0000}"/>
    <cellStyle name="표준 9 7 8" xfId="34643" xr:uid="{00000000-0005-0000-0000-0000388D0000}"/>
    <cellStyle name="표준 9 7 8 2" xfId="34644" xr:uid="{00000000-0005-0000-0000-0000398D0000}"/>
    <cellStyle name="표준 9 7 9" xfId="34645" xr:uid="{00000000-0005-0000-0000-00003A8D0000}"/>
    <cellStyle name="표준 9 7 9 2" xfId="34646" xr:uid="{00000000-0005-0000-0000-00003B8D0000}"/>
    <cellStyle name="표준 9 8" xfId="34647" xr:uid="{00000000-0005-0000-0000-00003C8D0000}"/>
    <cellStyle name="표준 9 8 10" xfId="34648" xr:uid="{00000000-0005-0000-0000-00003D8D0000}"/>
    <cellStyle name="표준 9 8 10 2" xfId="34649" xr:uid="{00000000-0005-0000-0000-00003E8D0000}"/>
    <cellStyle name="표준 9 8 11" xfId="34650" xr:uid="{00000000-0005-0000-0000-00003F8D0000}"/>
    <cellStyle name="표준 9 8 11 2" xfId="34651" xr:uid="{00000000-0005-0000-0000-0000408D0000}"/>
    <cellStyle name="표준 9 8 12" xfId="34652" xr:uid="{00000000-0005-0000-0000-0000418D0000}"/>
    <cellStyle name="표준 9 8 12 2" xfId="34653" xr:uid="{00000000-0005-0000-0000-0000428D0000}"/>
    <cellStyle name="표준 9 8 13" xfId="34654" xr:uid="{00000000-0005-0000-0000-0000438D0000}"/>
    <cellStyle name="표준 9 8 13 2" xfId="34655" xr:uid="{00000000-0005-0000-0000-0000448D0000}"/>
    <cellStyle name="표준 9 8 14" xfId="34656" xr:uid="{00000000-0005-0000-0000-0000458D0000}"/>
    <cellStyle name="표준 9 8 2" xfId="34657" xr:uid="{00000000-0005-0000-0000-0000468D0000}"/>
    <cellStyle name="표준 9 8 2 10" xfId="34658" xr:uid="{00000000-0005-0000-0000-0000478D0000}"/>
    <cellStyle name="표준 9 8 2 2" xfId="34659" xr:uid="{00000000-0005-0000-0000-0000488D0000}"/>
    <cellStyle name="표준 9 8 2 2 2" xfId="34660" xr:uid="{00000000-0005-0000-0000-0000498D0000}"/>
    <cellStyle name="표준 9 8 2 3" xfId="34661" xr:uid="{00000000-0005-0000-0000-00004A8D0000}"/>
    <cellStyle name="표준 9 8 2 3 2" xfId="34662" xr:uid="{00000000-0005-0000-0000-00004B8D0000}"/>
    <cellStyle name="표준 9 8 2 4" xfId="34663" xr:uid="{00000000-0005-0000-0000-00004C8D0000}"/>
    <cellStyle name="표준 9 8 2 4 2" xfId="34664" xr:uid="{00000000-0005-0000-0000-00004D8D0000}"/>
    <cellStyle name="표준 9 8 2 5" xfId="34665" xr:uid="{00000000-0005-0000-0000-00004E8D0000}"/>
    <cellStyle name="표준 9 8 2 5 2" xfId="34666" xr:uid="{00000000-0005-0000-0000-00004F8D0000}"/>
    <cellStyle name="표준 9 8 2 6" xfId="34667" xr:uid="{00000000-0005-0000-0000-0000508D0000}"/>
    <cellStyle name="표준 9 8 2 6 2" xfId="34668" xr:uid="{00000000-0005-0000-0000-0000518D0000}"/>
    <cellStyle name="표준 9 8 2 7" xfId="34669" xr:uid="{00000000-0005-0000-0000-0000528D0000}"/>
    <cellStyle name="표준 9 8 2 7 2" xfId="34670" xr:uid="{00000000-0005-0000-0000-0000538D0000}"/>
    <cellStyle name="표준 9 8 2 8" xfId="34671" xr:uid="{00000000-0005-0000-0000-0000548D0000}"/>
    <cellStyle name="표준 9 8 2 8 2" xfId="34672" xr:uid="{00000000-0005-0000-0000-0000558D0000}"/>
    <cellStyle name="표준 9 8 2 9" xfId="34673" xr:uid="{00000000-0005-0000-0000-0000568D0000}"/>
    <cellStyle name="표준 9 8 2 9 2" xfId="34674" xr:uid="{00000000-0005-0000-0000-0000578D0000}"/>
    <cellStyle name="표준 9 8 3" xfId="34675" xr:uid="{00000000-0005-0000-0000-0000588D0000}"/>
    <cellStyle name="표준 9 8 3 2" xfId="34676" xr:uid="{00000000-0005-0000-0000-0000598D0000}"/>
    <cellStyle name="표준 9 8 3 2 2" xfId="34677" xr:uid="{00000000-0005-0000-0000-00005A8D0000}"/>
    <cellStyle name="표준 9 8 3 3" xfId="34678" xr:uid="{00000000-0005-0000-0000-00005B8D0000}"/>
    <cellStyle name="표준 9 8 3 3 2" xfId="34679" xr:uid="{00000000-0005-0000-0000-00005C8D0000}"/>
    <cellStyle name="표준 9 8 3 4" xfId="34680" xr:uid="{00000000-0005-0000-0000-00005D8D0000}"/>
    <cellStyle name="표준 9 8 3 4 2" xfId="34681" xr:uid="{00000000-0005-0000-0000-00005E8D0000}"/>
    <cellStyle name="표준 9 8 3 5" xfId="34682" xr:uid="{00000000-0005-0000-0000-00005F8D0000}"/>
    <cellStyle name="표준 9 8 3 5 2" xfId="34683" xr:uid="{00000000-0005-0000-0000-0000608D0000}"/>
    <cellStyle name="표준 9 8 3 6" xfId="34684" xr:uid="{00000000-0005-0000-0000-0000618D0000}"/>
    <cellStyle name="표준 9 8 3 6 2" xfId="34685" xr:uid="{00000000-0005-0000-0000-0000628D0000}"/>
    <cellStyle name="표준 9 8 3 7" xfId="34686" xr:uid="{00000000-0005-0000-0000-0000638D0000}"/>
    <cellStyle name="표준 9 8 3 8" xfId="34687" xr:uid="{00000000-0005-0000-0000-0000648D0000}"/>
    <cellStyle name="표준 9 8 4" xfId="34688" xr:uid="{00000000-0005-0000-0000-0000658D0000}"/>
    <cellStyle name="표준 9 8 4 2" xfId="34689" xr:uid="{00000000-0005-0000-0000-0000668D0000}"/>
    <cellStyle name="표준 9 8 4 2 2" xfId="34690" xr:uid="{00000000-0005-0000-0000-0000678D0000}"/>
    <cellStyle name="표준 9 8 4 3" xfId="34691" xr:uid="{00000000-0005-0000-0000-0000688D0000}"/>
    <cellStyle name="표준 9 8 4 3 2" xfId="34692" xr:uid="{00000000-0005-0000-0000-0000698D0000}"/>
    <cellStyle name="표준 9 8 4 4" xfId="34693" xr:uid="{00000000-0005-0000-0000-00006A8D0000}"/>
    <cellStyle name="표준 9 8 4 4 2" xfId="34694" xr:uid="{00000000-0005-0000-0000-00006B8D0000}"/>
    <cellStyle name="표준 9 8 4 5" xfId="34695" xr:uid="{00000000-0005-0000-0000-00006C8D0000}"/>
    <cellStyle name="표준 9 8 4 5 2" xfId="34696" xr:uid="{00000000-0005-0000-0000-00006D8D0000}"/>
    <cellStyle name="표준 9 8 4 6" xfId="34697" xr:uid="{00000000-0005-0000-0000-00006E8D0000}"/>
    <cellStyle name="표준 9 8 4 6 2" xfId="34698" xr:uid="{00000000-0005-0000-0000-00006F8D0000}"/>
    <cellStyle name="표준 9 8 4 7" xfId="34699" xr:uid="{00000000-0005-0000-0000-0000708D0000}"/>
    <cellStyle name="표준 9 8 5" xfId="34700" xr:uid="{00000000-0005-0000-0000-0000718D0000}"/>
    <cellStyle name="표준 9 8 5 2" xfId="34701" xr:uid="{00000000-0005-0000-0000-0000728D0000}"/>
    <cellStyle name="표준 9 8 5 2 2" xfId="34702" xr:uid="{00000000-0005-0000-0000-0000738D0000}"/>
    <cellStyle name="표준 9 8 5 3" xfId="34703" xr:uid="{00000000-0005-0000-0000-0000748D0000}"/>
    <cellStyle name="표준 9 8 5 3 2" xfId="34704" xr:uid="{00000000-0005-0000-0000-0000758D0000}"/>
    <cellStyle name="표준 9 8 5 4" xfId="34705" xr:uid="{00000000-0005-0000-0000-0000768D0000}"/>
    <cellStyle name="표준 9 8 5 4 2" xfId="34706" xr:uid="{00000000-0005-0000-0000-0000778D0000}"/>
    <cellStyle name="표준 9 8 5 5" xfId="34707" xr:uid="{00000000-0005-0000-0000-0000788D0000}"/>
    <cellStyle name="표준 9 8 5 5 2" xfId="34708" xr:uid="{00000000-0005-0000-0000-0000798D0000}"/>
    <cellStyle name="표준 9 8 5 6" xfId="34709" xr:uid="{00000000-0005-0000-0000-00007A8D0000}"/>
    <cellStyle name="표준 9 8 5 6 2" xfId="34710" xr:uid="{00000000-0005-0000-0000-00007B8D0000}"/>
    <cellStyle name="표준 9 8 5 7" xfId="34711" xr:uid="{00000000-0005-0000-0000-00007C8D0000}"/>
    <cellStyle name="표준 9 8 6" xfId="34712" xr:uid="{00000000-0005-0000-0000-00007D8D0000}"/>
    <cellStyle name="표준 9 8 6 2" xfId="34713" xr:uid="{00000000-0005-0000-0000-00007E8D0000}"/>
    <cellStyle name="표준 9 8 7" xfId="34714" xr:uid="{00000000-0005-0000-0000-00007F8D0000}"/>
    <cellStyle name="표준 9 8 7 2" xfId="34715" xr:uid="{00000000-0005-0000-0000-0000808D0000}"/>
    <cellStyle name="표준 9 8 8" xfId="34716" xr:uid="{00000000-0005-0000-0000-0000818D0000}"/>
    <cellStyle name="표준 9 8 8 2" xfId="34717" xr:uid="{00000000-0005-0000-0000-0000828D0000}"/>
    <cellStyle name="표준 9 8 9" xfId="34718" xr:uid="{00000000-0005-0000-0000-0000838D0000}"/>
    <cellStyle name="표준 9 8 9 2" xfId="34719" xr:uid="{00000000-0005-0000-0000-0000848D0000}"/>
    <cellStyle name="표준 9 9" xfId="34720" xr:uid="{00000000-0005-0000-0000-0000858D0000}"/>
    <cellStyle name="표준 9 9 10" xfId="34721" xr:uid="{00000000-0005-0000-0000-0000868D0000}"/>
    <cellStyle name="표준 9 9 2" xfId="34722" xr:uid="{00000000-0005-0000-0000-0000878D0000}"/>
    <cellStyle name="표준 9 9 2 2" xfId="34723" xr:uid="{00000000-0005-0000-0000-0000888D0000}"/>
    <cellStyle name="표준 9 9 3" xfId="34724" xr:uid="{00000000-0005-0000-0000-0000898D0000}"/>
    <cellStyle name="표준 9 9 3 2" xfId="34725" xr:uid="{00000000-0005-0000-0000-00008A8D0000}"/>
    <cellStyle name="표준 9 9 4" xfId="34726" xr:uid="{00000000-0005-0000-0000-00008B8D0000}"/>
    <cellStyle name="표준 9 9 4 2" xfId="34727" xr:uid="{00000000-0005-0000-0000-00008C8D0000}"/>
    <cellStyle name="표준 9 9 5" xfId="34728" xr:uid="{00000000-0005-0000-0000-00008D8D0000}"/>
    <cellStyle name="표준 9 9 5 2" xfId="34729" xr:uid="{00000000-0005-0000-0000-00008E8D0000}"/>
    <cellStyle name="표준 9 9 6" xfId="34730" xr:uid="{00000000-0005-0000-0000-00008F8D0000}"/>
    <cellStyle name="표준 9 9 6 2" xfId="34731" xr:uid="{00000000-0005-0000-0000-0000908D0000}"/>
    <cellStyle name="표준 9 9 7" xfId="34732" xr:uid="{00000000-0005-0000-0000-0000918D0000}"/>
    <cellStyle name="표준 9 9 7 2" xfId="34733" xr:uid="{00000000-0005-0000-0000-0000928D0000}"/>
    <cellStyle name="표준 9 9 8" xfId="34734" xr:uid="{00000000-0005-0000-0000-0000938D0000}"/>
    <cellStyle name="표준 9 9 8 2" xfId="34735" xr:uid="{00000000-0005-0000-0000-0000948D0000}"/>
    <cellStyle name="표준 9 9 9" xfId="34736" xr:uid="{00000000-0005-0000-0000-0000958D0000}"/>
    <cellStyle name="표준 9 9 9 2" xfId="34737" xr:uid="{00000000-0005-0000-0000-0000968D0000}"/>
    <cellStyle name="표준 90" xfId="36309" xr:uid="{00000000-0005-0000-0000-0000978D0000}"/>
    <cellStyle name="표준 91" xfId="36310" xr:uid="{00000000-0005-0000-0000-0000988D0000}"/>
    <cellStyle name="표준 92" xfId="36311" xr:uid="{00000000-0005-0000-0000-0000998D0000}"/>
    <cellStyle name="표준 93" xfId="36312" xr:uid="{00000000-0005-0000-0000-00009A8D0000}"/>
    <cellStyle name="표준 94" xfId="34738" xr:uid="{00000000-0005-0000-0000-00009B8D0000}"/>
    <cellStyle name="표준 94 2" xfId="34739" xr:uid="{00000000-0005-0000-0000-00009C8D0000}"/>
    <cellStyle name="표준 95" xfId="36313" xr:uid="{00000000-0005-0000-0000-00009D8D0000}"/>
    <cellStyle name="표준 96" xfId="36314" xr:uid="{00000000-0005-0000-0000-00009E8D0000}"/>
    <cellStyle name="표준 97" xfId="36315" xr:uid="{00000000-0005-0000-0000-00009F8D0000}"/>
    <cellStyle name="표준 98" xfId="36316" xr:uid="{00000000-0005-0000-0000-0000A08D0000}"/>
    <cellStyle name="표준 99" xfId="36317" xr:uid="{00000000-0005-0000-0000-0000A18D0000}"/>
    <cellStyle name="표준(중앙)" xfId="34740" xr:uid="{00000000-0005-0000-0000-0000A28D0000}"/>
    <cellStyle name="표준(중앙) 2" xfId="34741" xr:uid="{00000000-0005-0000-0000-0000A38D0000}"/>
    <cellStyle name="標準_061106新増設プラント計画(タイ＆マレーシア）" xfId="34742" xr:uid="{00000000-0005-0000-0000-0000A48D0000}"/>
    <cellStyle name="표준_Book3" xfId="2" xr:uid="{00000000-0005-0000-0000-0000A58D0000}"/>
    <cellStyle name="표준_Template_AlphaZoneStrategy_LongShort_StockPicking" xfId="36318" xr:uid="{00000000-0005-0000-0000-0000A68D0000}"/>
    <cellStyle name="표줠_Sheet1_1_총괄표 (수출입) (2)" xfId="34743" xr:uid="{00000000-0005-0000-0000-0000A78D0000}"/>
    <cellStyle name="하이퍼링쁬" xfId="34744" xr:uid="{00000000-0005-0000-0000-0000A88D0000}"/>
    <cellStyle name="하이퍼링쁬 2" xfId="34745" xr:uid="{00000000-0005-0000-0000-0000A98D0000}"/>
    <cellStyle name="하이퍼링쁬 2 2" xfId="34746" xr:uid="{00000000-0005-0000-0000-0000AA8D0000}"/>
    <cellStyle name="하이퍼링쁬 3" xfId="34747" xr:uid="{00000000-0005-0000-0000-0000AB8D0000}"/>
    <cellStyle name="하이퍼링크" xfId="36320" builtinId="8"/>
    <cellStyle name="하이퍼링크 2" xfId="34748" xr:uid="{00000000-0005-0000-0000-0000AD8D0000}"/>
    <cellStyle name="하이퍼링크 2 2" xfId="34749" xr:uid="{00000000-0005-0000-0000-0000AE8D0000}"/>
    <cellStyle name="하이퍼링크 2 2 2" xfId="34750" xr:uid="{00000000-0005-0000-0000-0000AF8D0000}"/>
    <cellStyle name="하이퍼링크 2 2 2 2" xfId="34751" xr:uid="{00000000-0005-0000-0000-0000B08D0000}"/>
    <cellStyle name="하이퍼링크 2 2 2 3" xfId="34752" xr:uid="{00000000-0005-0000-0000-0000B18D0000}"/>
    <cellStyle name="하이퍼링크 2 2 3" xfId="34753" xr:uid="{00000000-0005-0000-0000-0000B28D0000}"/>
    <cellStyle name="하이퍼링크 2 2 3 2" xfId="34754" xr:uid="{00000000-0005-0000-0000-0000B38D0000}"/>
    <cellStyle name="하이퍼링크 2 2 4" xfId="34755" xr:uid="{00000000-0005-0000-0000-0000B48D0000}"/>
    <cellStyle name="하이퍼링크 2 2 5" xfId="34756" xr:uid="{00000000-0005-0000-0000-0000B58D0000}"/>
    <cellStyle name="하이퍼링크 2 3" xfId="34757" xr:uid="{00000000-0005-0000-0000-0000B68D0000}"/>
    <cellStyle name="하이퍼링크 2 3 2" xfId="34758" xr:uid="{00000000-0005-0000-0000-0000B78D0000}"/>
    <cellStyle name="하이퍼링크 2 3 3" xfId="34759" xr:uid="{00000000-0005-0000-0000-0000B88D0000}"/>
    <cellStyle name="하이퍼링크 2 4" xfId="34760" xr:uid="{00000000-0005-0000-0000-0000B98D0000}"/>
    <cellStyle name="하이퍼링크 2 4 2" xfId="34761" xr:uid="{00000000-0005-0000-0000-0000BA8D0000}"/>
    <cellStyle name="하이퍼링크 2 5" xfId="34762" xr:uid="{00000000-0005-0000-0000-0000BB8D0000}"/>
    <cellStyle name="하이퍼링크 3" xfId="34763" xr:uid="{00000000-0005-0000-0000-0000BC8D0000}"/>
    <cellStyle name="하이퍼링크 3 2" xfId="34764" xr:uid="{00000000-0005-0000-0000-0000BD8D0000}"/>
    <cellStyle name="하이퍼링크 3 2 2" xfId="34765" xr:uid="{00000000-0005-0000-0000-0000BE8D0000}"/>
    <cellStyle name="하이퍼링크 3 3" xfId="34766" xr:uid="{00000000-0005-0000-0000-0000BF8D0000}"/>
    <cellStyle name="하이퍼링크 4" xfId="34767" xr:uid="{00000000-0005-0000-0000-0000C08D0000}"/>
    <cellStyle name="하이퍼링크 4 2" xfId="34768" xr:uid="{00000000-0005-0000-0000-0000C18D0000}"/>
    <cellStyle name="하이퍼링크 4 2 2" xfId="34769" xr:uid="{00000000-0005-0000-0000-0000C28D0000}"/>
    <cellStyle name="하이퍼링크 4 2 3" xfId="34770" xr:uid="{00000000-0005-0000-0000-0000C38D0000}"/>
    <cellStyle name="하이퍼링크 4 3" xfId="34771" xr:uid="{00000000-0005-0000-0000-0000C48D0000}"/>
    <cellStyle name="하이퍼링크 4 3 2" xfId="34772" xr:uid="{00000000-0005-0000-0000-0000C58D0000}"/>
    <cellStyle name="하이퍼링크 4 4" xfId="34773" xr:uid="{00000000-0005-0000-0000-0000C68D0000}"/>
    <cellStyle name="하이퍼링크 5" xfId="34774" xr:uid="{00000000-0005-0000-0000-0000C78D0000}"/>
    <cellStyle name="하이퍼링크 6" xfId="34775" xr:uid="{00000000-0005-0000-0000-0000C88D0000}"/>
    <cellStyle name="하이퍼링크 7" xfId="34776" xr:uid="{00000000-0005-0000-0000-0000C98D0000}"/>
    <cellStyle name="하이퍼링크 8" xfId="34777" xr:uid="{00000000-0005-0000-0000-0000CA8D0000}"/>
    <cellStyle name="합산" xfId="34778" xr:uid="{00000000-0005-0000-0000-0000CB8D0000}"/>
    <cellStyle name="합산 2" xfId="34779" xr:uid="{00000000-0005-0000-0000-0000CC8D0000}"/>
    <cellStyle name="桁?切り_OCN Feature List Revised" xfId="34780" xr:uid="{00000000-0005-0000-0000-0000CD8D0000}"/>
    <cellStyle name="貨幣 [0]_00Q3902REV.1" xfId="34781" xr:uid="{00000000-0005-0000-0000-0000CE8D0000}"/>
    <cellStyle name="貨幣[0]_BRE" xfId="34782" xr:uid="{00000000-0005-0000-0000-0000CF8D0000}"/>
    <cellStyle name="貨幣_00Q3902REV.1" xfId="34783" xr:uid="{00000000-0005-0000-0000-0000D08D0000}"/>
    <cellStyle name="화폐기호" xfId="34784" xr:uid="{00000000-0005-0000-0000-0000D18D0000}"/>
    <cellStyle name="화폐기호 2" xfId="34785" xr:uid="{00000000-0005-0000-0000-0000D28D0000}"/>
    <cellStyle name="화폐기호 3" xfId="34786" xr:uid="{00000000-0005-0000-0000-0000D38D0000}"/>
    <cellStyle name="화폐기호0" xfId="34787" xr:uid="{00000000-0005-0000-0000-0000D48D0000}"/>
    <cellStyle name="화폐기호0 2" xfId="34788" xr:uid="{00000000-0005-0000-0000-0000D58D0000}"/>
    <cellStyle name="화폐기호0 3" xfId="34789" xr:uid="{00000000-0005-0000-0000-0000D68D0000}"/>
    <cellStyle name="황대호" xfId="34790" xr:uid="{00000000-0005-0000-0000-0000D78D0000}"/>
    <cellStyle name="황대호 2" xfId="34791" xr:uid="{00000000-0005-0000-0000-0000D88D0000}"/>
    <cellStyle name="황대호 2 2" xfId="34792" xr:uid="{00000000-0005-0000-0000-0000D98D0000}"/>
    <cellStyle name="황대호 3" xfId="34793" xr:uid="{00000000-0005-0000-0000-0000DA8D0000}"/>
    <cellStyle name="황대호 3 2" xfId="34794" xr:uid="{00000000-0005-0000-0000-0000DB8D0000}"/>
    <cellStyle name="황대호 3 3" xfId="34795" xr:uid="{00000000-0005-0000-0000-0000DC8D0000}"/>
    <cellStyle name="황대호 4" xfId="34796" xr:uid="{00000000-0005-0000-0000-0000DD8D0000}"/>
    <cellStyle name="황대호 4 2" xfId="34797" xr:uid="{00000000-0005-0000-0000-0000DE8D0000}"/>
    <cellStyle name="황대호 4 3" xfId="34798" xr:uid="{00000000-0005-0000-0000-0000DF8D0000}"/>
    <cellStyle name="황대호 5" xfId="34799" xr:uid="{00000000-0005-0000-0000-0000E08D0000}"/>
    <cellStyle name="황대호 6" xfId="34800" xr:uid="{00000000-0005-0000-0000-0000E18D0000}"/>
  </cellStyles>
  <dxfs count="8"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E178"/>
  <sheetViews>
    <sheetView showGridLines="0" tabSelected="1" zoomScale="85" zoomScaleNormal="85" zoomScaleSheetLayoutView="100" workbookViewId="0">
      <pane xSplit="4" ySplit="10" topLeftCell="E11" activePane="bottomRight" state="frozen"/>
      <selection activeCell="H96" sqref="H96"/>
      <selection pane="topRight" activeCell="H96" sqref="H96"/>
      <selection pane="bottomLeft" activeCell="H96" sqref="H96"/>
      <selection pane="bottomRight" activeCell="H17" sqref="H17"/>
    </sheetView>
  </sheetViews>
  <sheetFormatPr defaultRowHeight="13.2"/>
  <cols>
    <col min="1" max="1" width="1" style="22" customWidth="1"/>
    <col min="2" max="2" width="4.19921875" style="22" customWidth="1"/>
    <col min="3" max="3" width="6.5" style="22" customWidth="1"/>
    <col min="4" max="4" width="11" style="22" customWidth="1"/>
    <col min="5" max="5" width="4.19921875" style="22" customWidth="1"/>
    <col min="6" max="6" width="7.69921875" style="22" customWidth="1"/>
    <col min="7" max="7" width="12" style="22" bestFit="1" customWidth="1"/>
    <col min="8" max="8" width="10" style="22" customWidth="1"/>
    <col min="9" max="12" width="10.5" style="22" bestFit="1" customWidth="1"/>
    <col min="13" max="13" width="7.09765625" style="22" customWidth="1"/>
    <col min="14" max="14" width="8" style="22" customWidth="1"/>
    <col min="15" max="15" width="5.5" style="22" customWidth="1"/>
    <col min="16" max="16" width="8.69921875" style="22" customWidth="1"/>
    <col min="17" max="18" width="8" style="34" customWidth="1"/>
    <col min="19" max="20" width="6.19921875" style="22" customWidth="1"/>
    <col min="21" max="21" width="2" style="22" customWidth="1"/>
    <col min="22" max="23" width="9" style="22"/>
    <col min="24" max="26" width="7" style="22" hidden="1" customWidth="1"/>
    <col min="27" max="256" width="9" style="22"/>
    <col min="257" max="257" width="1" style="22" customWidth="1"/>
    <col min="258" max="258" width="4.19921875" style="22" customWidth="1"/>
    <col min="259" max="259" width="6.5" style="22" customWidth="1"/>
    <col min="260" max="260" width="11" style="22" customWidth="1"/>
    <col min="261" max="261" width="4.19921875" style="22" customWidth="1"/>
    <col min="262" max="262" width="7.69921875" style="22" customWidth="1"/>
    <col min="263" max="263" width="8.69921875" style="22" customWidth="1"/>
    <col min="264" max="264" width="7.19921875" style="22" customWidth="1"/>
    <col min="265" max="268" width="8" style="22" customWidth="1"/>
    <col min="269" max="269" width="7.09765625" style="22" customWidth="1"/>
    <col min="270" max="270" width="8" style="22" customWidth="1"/>
    <col min="271" max="271" width="5.5" style="22" customWidth="1"/>
    <col min="272" max="272" width="8.69921875" style="22" customWidth="1"/>
    <col min="273" max="274" width="8" style="22" customWidth="1"/>
    <col min="275" max="276" width="6.19921875" style="22" customWidth="1"/>
    <col min="277" max="277" width="2" style="22" customWidth="1"/>
    <col min="278" max="279" width="9" style="22"/>
    <col min="280" max="282" width="0" style="22" hidden="1" customWidth="1"/>
    <col min="283" max="512" width="9" style="22"/>
    <col min="513" max="513" width="1" style="22" customWidth="1"/>
    <col min="514" max="514" width="4.19921875" style="22" customWidth="1"/>
    <col min="515" max="515" width="6.5" style="22" customWidth="1"/>
    <col min="516" max="516" width="11" style="22" customWidth="1"/>
    <col min="517" max="517" width="4.19921875" style="22" customWidth="1"/>
    <col min="518" max="518" width="7.69921875" style="22" customWidth="1"/>
    <col min="519" max="519" width="8.69921875" style="22" customWidth="1"/>
    <col min="520" max="520" width="7.19921875" style="22" customWidth="1"/>
    <col min="521" max="524" width="8" style="22" customWidth="1"/>
    <col min="525" max="525" width="7.09765625" style="22" customWidth="1"/>
    <col min="526" max="526" width="8" style="22" customWidth="1"/>
    <col min="527" max="527" width="5.5" style="22" customWidth="1"/>
    <col min="528" max="528" width="8.69921875" style="22" customWidth="1"/>
    <col min="529" max="530" width="8" style="22" customWidth="1"/>
    <col min="531" max="532" width="6.19921875" style="22" customWidth="1"/>
    <col min="533" max="533" width="2" style="22" customWidth="1"/>
    <col min="534" max="535" width="9" style="22"/>
    <col min="536" max="538" width="0" style="22" hidden="1" customWidth="1"/>
    <col min="539" max="768" width="9" style="22"/>
    <col min="769" max="769" width="1" style="22" customWidth="1"/>
    <col min="770" max="770" width="4.19921875" style="22" customWidth="1"/>
    <col min="771" max="771" width="6.5" style="22" customWidth="1"/>
    <col min="772" max="772" width="11" style="22" customWidth="1"/>
    <col min="773" max="773" width="4.19921875" style="22" customWidth="1"/>
    <col min="774" max="774" width="7.69921875" style="22" customWidth="1"/>
    <col min="775" max="775" width="8.69921875" style="22" customWidth="1"/>
    <col min="776" max="776" width="7.19921875" style="22" customWidth="1"/>
    <col min="777" max="780" width="8" style="22" customWidth="1"/>
    <col min="781" max="781" width="7.09765625" style="22" customWidth="1"/>
    <col min="782" max="782" width="8" style="22" customWidth="1"/>
    <col min="783" max="783" width="5.5" style="22" customWidth="1"/>
    <col min="784" max="784" width="8.69921875" style="22" customWidth="1"/>
    <col min="785" max="786" width="8" style="22" customWidth="1"/>
    <col min="787" max="788" width="6.19921875" style="22" customWidth="1"/>
    <col min="789" max="789" width="2" style="22" customWidth="1"/>
    <col min="790" max="791" width="9" style="22"/>
    <col min="792" max="794" width="0" style="22" hidden="1" customWidth="1"/>
    <col min="795" max="1024" width="9" style="22"/>
    <col min="1025" max="1025" width="1" style="22" customWidth="1"/>
    <col min="1026" max="1026" width="4.19921875" style="22" customWidth="1"/>
    <col min="1027" max="1027" width="6.5" style="22" customWidth="1"/>
    <col min="1028" max="1028" width="11" style="22" customWidth="1"/>
    <col min="1029" max="1029" width="4.19921875" style="22" customWidth="1"/>
    <col min="1030" max="1030" width="7.69921875" style="22" customWidth="1"/>
    <col min="1031" max="1031" width="8.69921875" style="22" customWidth="1"/>
    <col min="1032" max="1032" width="7.19921875" style="22" customWidth="1"/>
    <col min="1033" max="1036" width="8" style="22" customWidth="1"/>
    <col min="1037" max="1037" width="7.09765625" style="22" customWidth="1"/>
    <col min="1038" max="1038" width="8" style="22" customWidth="1"/>
    <col min="1039" max="1039" width="5.5" style="22" customWidth="1"/>
    <col min="1040" max="1040" width="8.69921875" style="22" customWidth="1"/>
    <col min="1041" max="1042" width="8" style="22" customWidth="1"/>
    <col min="1043" max="1044" width="6.19921875" style="22" customWidth="1"/>
    <col min="1045" max="1045" width="2" style="22" customWidth="1"/>
    <col min="1046" max="1047" width="9" style="22"/>
    <col min="1048" max="1050" width="0" style="22" hidden="1" customWidth="1"/>
    <col min="1051" max="1280" width="9" style="22"/>
    <col min="1281" max="1281" width="1" style="22" customWidth="1"/>
    <col min="1282" max="1282" width="4.19921875" style="22" customWidth="1"/>
    <col min="1283" max="1283" width="6.5" style="22" customWidth="1"/>
    <col min="1284" max="1284" width="11" style="22" customWidth="1"/>
    <col min="1285" max="1285" width="4.19921875" style="22" customWidth="1"/>
    <col min="1286" max="1286" width="7.69921875" style="22" customWidth="1"/>
    <col min="1287" max="1287" width="8.69921875" style="22" customWidth="1"/>
    <col min="1288" max="1288" width="7.19921875" style="22" customWidth="1"/>
    <col min="1289" max="1292" width="8" style="22" customWidth="1"/>
    <col min="1293" max="1293" width="7.09765625" style="22" customWidth="1"/>
    <col min="1294" max="1294" width="8" style="22" customWidth="1"/>
    <col min="1295" max="1295" width="5.5" style="22" customWidth="1"/>
    <col min="1296" max="1296" width="8.69921875" style="22" customWidth="1"/>
    <col min="1297" max="1298" width="8" style="22" customWidth="1"/>
    <col min="1299" max="1300" width="6.19921875" style="22" customWidth="1"/>
    <col min="1301" max="1301" width="2" style="22" customWidth="1"/>
    <col min="1302" max="1303" width="9" style="22"/>
    <col min="1304" max="1306" width="0" style="22" hidden="1" customWidth="1"/>
    <col min="1307" max="1536" width="9" style="22"/>
    <col min="1537" max="1537" width="1" style="22" customWidth="1"/>
    <col min="1538" max="1538" width="4.19921875" style="22" customWidth="1"/>
    <col min="1539" max="1539" width="6.5" style="22" customWidth="1"/>
    <col min="1540" max="1540" width="11" style="22" customWidth="1"/>
    <col min="1541" max="1541" width="4.19921875" style="22" customWidth="1"/>
    <col min="1542" max="1542" width="7.69921875" style="22" customWidth="1"/>
    <col min="1543" max="1543" width="8.69921875" style="22" customWidth="1"/>
    <col min="1544" max="1544" width="7.19921875" style="22" customWidth="1"/>
    <col min="1545" max="1548" width="8" style="22" customWidth="1"/>
    <col min="1549" max="1549" width="7.09765625" style="22" customWidth="1"/>
    <col min="1550" max="1550" width="8" style="22" customWidth="1"/>
    <col min="1551" max="1551" width="5.5" style="22" customWidth="1"/>
    <col min="1552" max="1552" width="8.69921875" style="22" customWidth="1"/>
    <col min="1553" max="1554" width="8" style="22" customWidth="1"/>
    <col min="1555" max="1556" width="6.19921875" style="22" customWidth="1"/>
    <col min="1557" max="1557" width="2" style="22" customWidth="1"/>
    <col min="1558" max="1559" width="9" style="22"/>
    <col min="1560" max="1562" width="0" style="22" hidden="1" customWidth="1"/>
    <col min="1563" max="1792" width="9" style="22"/>
    <col min="1793" max="1793" width="1" style="22" customWidth="1"/>
    <col min="1794" max="1794" width="4.19921875" style="22" customWidth="1"/>
    <col min="1795" max="1795" width="6.5" style="22" customWidth="1"/>
    <col min="1796" max="1796" width="11" style="22" customWidth="1"/>
    <col min="1797" max="1797" width="4.19921875" style="22" customWidth="1"/>
    <col min="1798" max="1798" width="7.69921875" style="22" customWidth="1"/>
    <col min="1799" max="1799" width="8.69921875" style="22" customWidth="1"/>
    <col min="1800" max="1800" width="7.19921875" style="22" customWidth="1"/>
    <col min="1801" max="1804" width="8" style="22" customWidth="1"/>
    <col min="1805" max="1805" width="7.09765625" style="22" customWidth="1"/>
    <col min="1806" max="1806" width="8" style="22" customWidth="1"/>
    <col min="1807" max="1807" width="5.5" style="22" customWidth="1"/>
    <col min="1808" max="1808" width="8.69921875" style="22" customWidth="1"/>
    <col min="1809" max="1810" width="8" style="22" customWidth="1"/>
    <col min="1811" max="1812" width="6.19921875" style="22" customWidth="1"/>
    <col min="1813" max="1813" width="2" style="22" customWidth="1"/>
    <col min="1814" max="1815" width="9" style="22"/>
    <col min="1816" max="1818" width="0" style="22" hidden="1" customWidth="1"/>
    <col min="1819" max="2048" width="9" style="22"/>
    <col min="2049" max="2049" width="1" style="22" customWidth="1"/>
    <col min="2050" max="2050" width="4.19921875" style="22" customWidth="1"/>
    <col min="2051" max="2051" width="6.5" style="22" customWidth="1"/>
    <col min="2052" max="2052" width="11" style="22" customWidth="1"/>
    <col min="2053" max="2053" width="4.19921875" style="22" customWidth="1"/>
    <col min="2054" max="2054" width="7.69921875" style="22" customWidth="1"/>
    <col min="2055" max="2055" width="8.69921875" style="22" customWidth="1"/>
    <col min="2056" max="2056" width="7.19921875" style="22" customWidth="1"/>
    <col min="2057" max="2060" width="8" style="22" customWidth="1"/>
    <col min="2061" max="2061" width="7.09765625" style="22" customWidth="1"/>
    <col min="2062" max="2062" width="8" style="22" customWidth="1"/>
    <col min="2063" max="2063" width="5.5" style="22" customWidth="1"/>
    <col min="2064" max="2064" width="8.69921875" style="22" customWidth="1"/>
    <col min="2065" max="2066" width="8" style="22" customWidth="1"/>
    <col min="2067" max="2068" width="6.19921875" style="22" customWidth="1"/>
    <col min="2069" max="2069" width="2" style="22" customWidth="1"/>
    <col min="2070" max="2071" width="9" style="22"/>
    <col min="2072" max="2074" width="0" style="22" hidden="1" customWidth="1"/>
    <col min="2075" max="2304" width="9" style="22"/>
    <col min="2305" max="2305" width="1" style="22" customWidth="1"/>
    <col min="2306" max="2306" width="4.19921875" style="22" customWidth="1"/>
    <col min="2307" max="2307" width="6.5" style="22" customWidth="1"/>
    <col min="2308" max="2308" width="11" style="22" customWidth="1"/>
    <col min="2309" max="2309" width="4.19921875" style="22" customWidth="1"/>
    <col min="2310" max="2310" width="7.69921875" style="22" customWidth="1"/>
    <col min="2311" max="2311" width="8.69921875" style="22" customWidth="1"/>
    <col min="2312" max="2312" width="7.19921875" style="22" customWidth="1"/>
    <col min="2313" max="2316" width="8" style="22" customWidth="1"/>
    <col min="2317" max="2317" width="7.09765625" style="22" customWidth="1"/>
    <col min="2318" max="2318" width="8" style="22" customWidth="1"/>
    <col min="2319" max="2319" width="5.5" style="22" customWidth="1"/>
    <col min="2320" max="2320" width="8.69921875" style="22" customWidth="1"/>
    <col min="2321" max="2322" width="8" style="22" customWidth="1"/>
    <col min="2323" max="2324" width="6.19921875" style="22" customWidth="1"/>
    <col min="2325" max="2325" width="2" style="22" customWidth="1"/>
    <col min="2326" max="2327" width="9" style="22"/>
    <col min="2328" max="2330" width="0" style="22" hidden="1" customWidth="1"/>
    <col min="2331" max="2560" width="9" style="22"/>
    <col min="2561" max="2561" width="1" style="22" customWidth="1"/>
    <col min="2562" max="2562" width="4.19921875" style="22" customWidth="1"/>
    <col min="2563" max="2563" width="6.5" style="22" customWidth="1"/>
    <col min="2564" max="2564" width="11" style="22" customWidth="1"/>
    <col min="2565" max="2565" width="4.19921875" style="22" customWidth="1"/>
    <col min="2566" max="2566" width="7.69921875" style="22" customWidth="1"/>
    <col min="2567" max="2567" width="8.69921875" style="22" customWidth="1"/>
    <col min="2568" max="2568" width="7.19921875" style="22" customWidth="1"/>
    <col min="2569" max="2572" width="8" style="22" customWidth="1"/>
    <col min="2573" max="2573" width="7.09765625" style="22" customWidth="1"/>
    <col min="2574" max="2574" width="8" style="22" customWidth="1"/>
    <col min="2575" max="2575" width="5.5" style="22" customWidth="1"/>
    <col min="2576" max="2576" width="8.69921875" style="22" customWidth="1"/>
    <col min="2577" max="2578" width="8" style="22" customWidth="1"/>
    <col min="2579" max="2580" width="6.19921875" style="22" customWidth="1"/>
    <col min="2581" max="2581" width="2" style="22" customWidth="1"/>
    <col min="2582" max="2583" width="9" style="22"/>
    <col min="2584" max="2586" width="0" style="22" hidden="1" customWidth="1"/>
    <col min="2587" max="2816" width="9" style="22"/>
    <col min="2817" max="2817" width="1" style="22" customWidth="1"/>
    <col min="2818" max="2818" width="4.19921875" style="22" customWidth="1"/>
    <col min="2819" max="2819" width="6.5" style="22" customWidth="1"/>
    <col min="2820" max="2820" width="11" style="22" customWidth="1"/>
    <col min="2821" max="2821" width="4.19921875" style="22" customWidth="1"/>
    <col min="2822" max="2822" width="7.69921875" style="22" customWidth="1"/>
    <col min="2823" max="2823" width="8.69921875" style="22" customWidth="1"/>
    <col min="2824" max="2824" width="7.19921875" style="22" customWidth="1"/>
    <col min="2825" max="2828" width="8" style="22" customWidth="1"/>
    <col min="2829" max="2829" width="7.09765625" style="22" customWidth="1"/>
    <col min="2830" max="2830" width="8" style="22" customWidth="1"/>
    <col min="2831" max="2831" width="5.5" style="22" customWidth="1"/>
    <col min="2832" max="2832" width="8.69921875" style="22" customWidth="1"/>
    <col min="2833" max="2834" width="8" style="22" customWidth="1"/>
    <col min="2835" max="2836" width="6.19921875" style="22" customWidth="1"/>
    <col min="2837" max="2837" width="2" style="22" customWidth="1"/>
    <col min="2838" max="2839" width="9" style="22"/>
    <col min="2840" max="2842" width="0" style="22" hidden="1" customWidth="1"/>
    <col min="2843" max="3072" width="9" style="22"/>
    <col min="3073" max="3073" width="1" style="22" customWidth="1"/>
    <col min="3074" max="3074" width="4.19921875" style="22" customWidth="1"/>
    <col min="3075" max="3075" width="6.5" style="22" customWidth="1"/>
    <col min="3076" max="3076" width="11" style="22" customWidth="1"/>
    <col min="3077" max="3077" width="4.19921875" style="22" customWidth="1"/>
    <col min="3078" max="3078" width="7.69921875" style="22" customWidth="1"/>
    <col min="3079" max="3079" width="8.69921875" style="22" customWidth="1"/>
    <col min="3080" max="3080" width="7.19921875" style="22" customWidth="1"/>
    <col min="3081" max="3084" width="8" style="22" customWidth="1"/>
    <col min="3085" max="3085" width="7.09765625" style="22" customWidth="1"/>
    <col min="3086" max="3086" width="8" style="22" customWidth="1"/>
    <col min="3087" max="3087" width="5.5" style="22" customWidth="1"/>
    <col min="3088" max="3088" width="8.69921875" style="22" customWidth="1"/>
    <col min="3089" max="3090" width="8" style="22" customWidth="1"/>
    <col min="3091" max="3092" width="6.19921875" style="22" customWidth="1"/>
    <col min="3093" max="3093" width="2" style="22" customWidth="1"/>
    <col min="3094" max="3095" width="9" style="22"/>
    <col min="3096" max="3098" width="0" style="22" hidden="1" customWidth="1"/>
    <col min="3099" max="3328" width="9" style="22"/>
    <col min="3329" max="3329" width="1" style="22" customWidth="1"/>
    <col min="3330" max="3330" width="4.19921875" style="22" customWidth="1"/>
    <col min="3331" max="3331" width="6.5" style="22" customWidth="1"/>
    <col min="3332" max="3332" width="11" style="22" customWidth="1"/>
    <col min="3333" max="3333" width="4.19921875" style="22" customWidth="1"/>
    <col min="3334" max="3334" width="7.69921875" style="22" customWidth="1"/>
    <col min="3335" max="3335" width="8.69921875" style="22" customWidth="1"/>
    <col min="3336" max="3336" width="7.19921875" style="22" customWidth="1"/>
    <col min="3337" max="3340" width="8" style="22" customWidth="1"/>
    <col min="3341" max="3341" width="7.09765625" style="22" customWidth="1"/>
    <col min="3342" max="3342" width="8" style="22" customWidth="1"/>
    <col min="3343" max="3343" width="5.5" style="22" customWidth="1"/>
    <col min="3344" max="3344" width="8.69921875" style="22" customWidth="1"/>
    <col min="3345" max="3346" width="8" style="22" customWidth="1"/>
    <col min="3347" max="3348" width="6.19921875" style="22" customWidth="1"/>
    <col min="3349" max="3349" width="2" style="22" customWidth="1"/>
    <col min="3350" max="3351" width="9" style="22"/>
    <col min="3352" max="3354" width="0" style="22" hidden="1" customWidth="1"/>
    <col min="3355" max="3584" width="9" style="22"/>
    <col min="3585" max="3585" width="1" style="22" customWidth="1"/>
    <col min="3586" max="3586" width="4.19921875" style="22" customWidth="1"/>
    <col min="3587" max="3587" width="6.5" style="22" customWidth="1"/>
    <col min="3588" max="3588" width="11" style="22" customWidth="1"/>
    <col min="3589" max="3589" width="4.19921875" style="22" customWidth="1"/>
    <col min="3590" max="3590" width="7.69921875" style="22" customWidth="1"/>
    <col min="3591" max="3591" width="8.69921875" style="22" customWidth="1"/>
    <col min="3592" max="3592" width="7.19921875" style="22" customWidth="1"/>
    <col min="3593" max="3596" width="8" style="22" customWidth="1"/>
    <col min="3597" max="3597" width="7.09765625" style="22" customWidth="1"/>
    <col min="3598" max="3598" width="8" style="22" customWidth="1"/>
    <col min="3599" max="3599" width="5.5" style="22" customWidth="1"/>
    <col min="3600" max="3600" width="8.69921875" style="22" customWidth="1"/>
    <col min="3601" max="3602" width="8" style="22" customWidth="1"/>
    <col min="3603" max="3604" width="6.19921875" style="22" customWidth="1"/>
    <col min="3605" max="3605" width="2" style="22" customWidth="1"/>
    <col min="3606" max="3607" width="9" style="22"/>
    <col min="3608" max="3610" width="0" style="22" hidden="1" customWidth="1"/>
    <col min="3611" max="3840" width="9" style="22"/>
    <col min="3841" max="3841" width="1" style="22" customWidth="1"/>
    <col min="3842" max="3842" width="4.19921875" style="22" customWidth="1"/>
    <col min="3843" max="3843" width="6.5" style="22" customWidth="1"/>
    <col min="3844" max="3844" width="11" style="22" customWidth="1"/>
    <col min="3845" max="3845" width="4.19921875" style="22" customWidth="1"/>
    <col min="3846" max="3846" width="7.69921875" style="22" customWidth="1"/>
    <col min="3847" max="3847" width="8.69921875" style="22" customWidth="1"/>
    <col min="3848" max="3848" width="7.19921875" style="22" customWidth="1"/>
    <col min="3849" max="3852" width="8" style="22" customWidth="1"/>
    <col min="3853" max="3853" width="7.09765625" style="22" customWidth="1"/>
    <col min="3854" max="3854" width="8" style="22" customWidth="1"/>
    <col min="3855" max="3855" width="5.5" style="22" customWidth="1"/>
    <col min="3856" max="3856" width="8.69921875" style="22" customWidth="1"/>
    <col min="3857" max="3858" width="8" style="22" customWidth="1"/>
    <col min="3859" max="3860" width="6.19921875" style="22" customWidth="1"/>
    <col min="3861" max="3861" width="2" style="22" customWidth="1"/>
    <col min="3862" max="3863" width="9" style="22"/>
    <col min="3864" max="3866" width="0" style="22" hidden="1" customWidth="1"/>
    <col min="3867" max="4096" width="9" style="22"/>
    <col min="4097" max="4097" width="1" style="22" customWidth="1"/>
    <col min="4098" max="4098" width="4.19921875" style="22" customWidth="1"/>
    <col min="4099" max="4099" width="6.5" style="22" customWidth="1"/>
    <col min="4100" max="4100" width="11" style="22" customWidth="1"/>
    <col min="4101" max="4101" width="4.19921875" style="22" customWidth="1"/>
    <col min="4102" max="4102" width="7.69921875" style="22" customWidth="1"/>
    <col min="4103" max="4103" width="8.69921875" style="22" customWidth="1"/>
    <col min="4104" max="4104" width="7.19921875" style="22" customWidth="1"/>
    <col min="4105" max="4108" width="8" style="22" customWidth="1"/>
    <col min="4109" max="4109" width="7.09765625" style="22" customWidth="1"/>
    <col min="4110" max="4110" width="8" style="22" customWidth="1"/>
    <col min="4111" max="4111" width="5.5" style="22" customWidth="1"/>
    <col min="4112" max="4112" width="8.69921875" style="22" customWidth="1"/>
    <col min="4113" max="4114" width="8" style="22" customWidth="1"/>
    <col min="4115" max="4116" width="6.19921875" style="22" customWidth="1"/>
    <col min="4117" max="4117" width="2" style="22" customWidth="1"/>
    <col min="4118" max="4119" width="9" style="22"/>
    <col min="4120" max="4122" width="0" style="22" hidden="1" customWidth="1"/>
    <col min="4123" max="4352" width="9" style="22"/>
    <col min="4353" max="4353" width="1" style="22" customWidth="1"/>
    <col min="4354" max="4354" width="4.19921875" style="22" customWidth="1"/>
    <col min="4355" max="4355" width="6.5" style="22" customWidth="1"/>
    <col min="4356" max="4356" width="11" style="22" customWidth="1"/>
    <col min="4357" max="4357" width="4.19921875" style="22" customWidth="1"/>
    <col min="4358" max="4358" width="7.69921875" style="22" customWidth="1"/>
    <col min="4359" max="4359" width="8.69921875" style="22" customWidth="1"/>
    <col min="4360" max="4360" width="7.19921875" style="22" customWidth="1"/>
    <col min="4361" max="4364" width="8" style="22" customWidth="1"/>
    <col min="4365" max="4365" width="7.09765625" style="22" customWidth="1"/>
    <col min="4366" max="4366" width="8" style="22" customWidth="1"/>
    <col min="4367" max="4367" width="5.5" style="22" customWidth="1"/>
    <col min="4368" max="4368" width="8.69921875" style="22" customWidth="1"/>
    <col min="4369" max="4370" width="8" style="22" customWidth="1"/>
    <col min="4371" max="4372" width="6.19921875" style="22" customWidth="1"/>
    <col min="4373" max="4373" width="2" style="22" customWidth="1"/>
    <col min="4374" max="4375" width="9" style="22"/>
    <col min="4376" max="4378" width="0" style="22" hidden="1" customWidth="1"/>
    <col min="4379" max="4608" width="9" style="22"/>
    <col min="4609" max="4609" width="1" style="22" customWidth="1"/>
    <col min="4610" max="4610" width="4.19921875" style="22" customWidth="1"/>
    <col min="4611" max="4611" width="6.5" style="22" customWidth="1"/>
    <col min="4612" max="4612" width="11" style="22" customWidth="1"/>
    <col min="4613" max="4613" width="4.19921875" style="22" customWidth="1"/>
    <col min="4614" max="4614" width="7.69921875" style="22" customWidth="1"/>
    <col min="4615" max="4615" width="8.69921875" style="22" customWidth="1"/>
    <col min="4616" max="4616" width="7.19921875" style="22" customWidth="1"/>
    <col min="4617" max="4620" width="8" style="22" customWidth="1"/>
    <col min="4621" max="4621" width="7.09765625" style="22" customWidth="1"/>
    <col min="4622" max="4622" width="8" style="22" customWidth="1"/>
    <col min="4623" max="4623" width="5.5" style="22" customWidth="1"/>
    <col min="4624" max="4624" width="8.69921875" style="22" customWidth="1"/>
    <col min="4625" max="4626" width="8" style="22" customWidth="1"/>
    <col min="4627" max="4628" width="6.19921875" style="22" customWidth="1"/>
    <col min="4629" max="4629" width="2" style="22" customWidth="1"/>
    <col min="4630" max="4631" width="9" style="22"/>
    <col min="4632" max="4634" width="0" style="22" hidden="1" customWidth="1"/>
    <col min="4635" max="4864" width="9" style="22"/>
    <col min="4865" max="4865" width="1" style="22" customWidth="1"/>
    <col min="4866" max="4866" width="4.19921875" style="22" customWidth="1"/>
    <col min="4867" max="4867" width="6.5" style="22" customWidth="1"/>
    <col min="4868" max="4868" width="11" style="22" customWidth="1"/>
    <col min="4869" max="4869" width="4.19921875" style="22" customWidth="1"/>
    <col min="4870" max="4870" width="7.69921875" style="22" customWidth="1"/>
    <col min="4871" max="4871" width="8.69921875" style="22" customWidth="1"/>
    <col min="4872" max="4872" width="7.19921875" style="22" customWidth="1"/>
    <col min="4873" max="4876" width="8" style="22" customWidth="1"/>
    <col min="4877" max="4877" width="7.09765625" style="22" customWidth="1"/>
    <col min="4878" max="4878" width="8" style="22" customWidth="1"/>
    <col min="4879" max="4879" width="5.5" style="22" customWidth="1"/>
    <col min="4880" max="4880" width="8.69921875" style="22" customWidth="1"/>
    <col min="4881" max="4882" width="8" style="22" customWidth="1"/>
    <col min="4883" max="4884" width="6.19921875" style="22" customWidth="1"/>
    <col min="4885" max="4885" width="2" style="22" customWidth="1"/>
    <col min="4886" max="4887" width="9" style="22"/>
    <col min="4888" max="4890" width="0" style="22" hidden="1" customWidth="1"/>
    <col min="4891" max="5120" width="9" style="22"/>
    <col min="5121" max="5121" width="1" style="22" customWidth="1"/>
    <col min="5122" max="5122" width="4.19921875" style="22" customWidth="1"/>
    <col min="5123" max="5123" width="6.5" style="22" customWidth="1"/>
    <col min="5124" max="5124" width="11" style="22" customWidth="1"/>
    <col min="5125" max="5125" width="4.19921875" style="22" customWidth="1"/>
    <col min="5126" max="5126" width="7.69921875" style="22" customWidth="1"/>
    <col min="5127" max="5127" width="8.69921875" style="22" customWidth="1"/>
    <col min="5128" max="5128" width="7.19921875" style="22" customWidth="1"/>
    <col min="5129" max="5132" width="8" style="22" customWidth="1"/>
    <col min="5133" max="5133" width="7.09765625" style="22" customWidth="1"/>
    <col min="5134" max="5134" width="8" style="22" customWidth="1"/>
    <col min="5135" max="5135" width="5.5" style="22" customWidth="1"/>
    <col min="5136" max="5136" width="8.69921875" style="22" customWidth="1"/>
    <col min="5137" max="5138" width="8" style="22" customWidth="1"/>
    <col min="5139" max="5140" width="6.19921875" style="22" customWidth="1"/>
    <col min="5141" max="5141" width="2" style="22" customWidth="1"/>
    <col min="5142" max="5143" width="9" style="22"/>
    <col min="5144" max="5146" width="0" style="22" hidden="1" customWidth="1"/>
    <col min="5147" max="5376" width="9" style="22"/>
    <col min="5377" max="5377" width="1" style="22" customWidth="1"/>
    <col min="5378" max="5378" width="4.19921875" style="22" customWidth="1"/>
    <col min="5379" max="5379" width="6.5" style="22" customWidth="1"/>
    <col min="5380" max="5380" width="11" style="22" customWidth="1"/>
    <col min="5381" max="5381" width="4.19921875" style="22" customWidth="1"/>
    <col min="5382" max="5382" width="7.69921875" style="22" customWidth="1"/>
    <col min="5383" max="5383" width="8.69921875" style="22" customWidth="1"/>
    <col min="5384" max="5384" width="7.19921875" style="22" customWidth="1"/>
    <col min="5385" max="5388" width="8" style="22" customWidth="1"/>
    <col min="5389" max="5389" width="7.09765625" style="22" customWidth="1"/>
    <col min="5390" max="5390" width="8" style="22" customWidth="1"/>
    <col min="5391" max="5391" width="5.5" style="22" customWidth="1"/>
    <col min="5392" max="5392" width="8.69921875" style="22" customWidth="1"/>
    <col min="5393" max="5394" width="8" style="22" customWidth="1"/>
    <col min="5395" max="5396" width="6.19921875" style="22" customWidth="1"/>
    <col min="5397" max="5397" width="2" style="22" customWidth="1"/>
    <col min="5398" max="5399" width="9" style="22"/>
    <col min="5400" max="5402" width="0" style="22" hidden="1" customWidth="1"/>
    <col min="5403" max="5632" width="9" style="22"/>
    <col min="5633" max="5633" width="1" style="22" customWidth="1"/>
    <col min="5634" max="5634" width="4.19921875" style="22" customWidth="1"/>
    <col min="5635" max="5635" width="6.5" style="22" customWidth="1"/>
    <col min="5636" max="5636" width="11" style="22" customWidth="1"/>
    <col min="5637" max="5637" width="4.19921875" style="22" customWidth="1"/>
    <col min="5638" max="5638" width="7.69921875" style="22" customWidth="1"/>
    <col min="5639" max="5639" width="8.69921875" style="22" customWidth="1"/>
    <col min="5640" max="5640" width="7.19921875" style="22" customWidth="1"/>
    <col min="5641" max="5644" width="8" style="22" customWidth="1"/>
    <col min="5645" max="5645" width="7.09765625" style="22" customWidth="1"/>
    <col min="5646" max="5646" width="8" style="22" customWidth="1"/>
    <col min="5647" max="5647" width="5.5" style="22" customWidth="1"/>
    <col min="5648" max="5648" width="8.69921875" style="22" customWidth="1"/>
    <col min="5649" max="5650" width="8" style="22" customWidth="1"/>
    <col min="5651" max="5652" width="6.19921875" style="22" customWidth="1"/>
    <col min="5653" max="5653" width="2" style="22" customWidth="1"/>
    <col min="5654" max="5655" width="9" style="22"/>
    <col min="5656" max="5658" width="0" style="22" hidden="1" customWidth="1"/>
    <col min="5659" max="5888" width="9" style="22"/>
    <col min="5889" max="5889" width="1" style="22" customWidth="1"/>
    <col min="5890" max="5890" width="4.19921875" style="22" customWidth="1"/>
    <col min="5891" max="5891" width="6.5" style="22" customWidth="1"/>
    <col min="5892" max="5892" width="11" style="22" customWidth="1"/>
    <col min="5893" max="5893" width="4.19921875" style="22" customWidth="1"/>
    <col min="5894" max="5894" width="7.69921875" style="22" customWidth="1"/>
    <col min="5895" max="5895" width="8.69921875" style="22" customWidth="1"/>
    <col min="5896" max="5896" width="7.19921875" style="22" customWidth="1"/>
    <col min="5897" max="5900" width="8" style="22" customWidth="1"/>
    <col min="5901" max="5901" width="7.09765625" style="22" customWidth="1"/>
    <col min="5902" max="5902" width="8" style="22" customWidth="1"/>
    <col min="5903" max="5903" width="5.5" style="22" customWidth="1"/>
    <col min="5904" max="5904" width="8.69921875" style="22" customWidth="1"/>
    <col min="5905" max="5906" width="8" style="22" customWidth="1"/>
    <col min="5907" max="5908" width="6.19921875" style="22" customWidth="1"/>
    <col min="5909" max="5909" width="2" style="22" customWidth="1"/>
    <col min="5910" max="5911" width="9" style="22"/>
    <col min="5912" max="5914" width="0" style="22" hidden="1" customWidth="1"/>
    <col min="5915" max="6144" width="9" style="22"/>
    <col min="6145" max="6145" width="1" style="22" customWidth="1"/>
    <col min="6146" max="6146" width="4.19921875" style="22" customWidth="1"/>
    <col min="6147" max="6147" width="6.5" style="22" customWidth="1"/>
    <col min="6148" max="6148" width="11" style="22" customWidth="1"/>
    <col min="6149" max="6149" width="4.19921875" style="22" customWidth="1"/>
    <col min="6150" max="6150" width="7.69921875" style="22" customWidth="1"/>
    <col min="6151" max="6151" width="8.69921875" style="22" customWidth="1"/>
    <col min="6152" max="6152" width="7.19921875" style="22" customWidth="1"/>
    <col min="6153" max="6156" width="8" style="22" customWidth="1"/>
    <col min="6157" max="6157" width="7.09765625" style="22" customWidth="1"/>
    <col min="6158" max="6158" width="8" style="22" customWidth="1"/>
    <col min="6159" max="6159" width="5.5" style="22" customWidth="1"/>
    <col min="6160" max="6160" width="8.69921875" style="22" customWidth="1"/>
    <col min="6161" max="6162" width="8" style="22" customWidth="1"/>
    <col min="6163" max="6164" width="6.19921875" style="22" customWidth="1"/>
    <col min="6165" max="6165" width="2" style="22" customWidth="1"/>
    <col min="6166" max="6167" width="9" style="22"/>
    <col min="6168" max="6170" width="0" style="22" hidden="1" customWidth="1"/>
    <col min="6171" max="6400" width="9" style="22"/>
    <col min="6401" max="6401" width="1" style="22" customWidth="1"/>
    <col min="6402" max="6402" width="4.19921875" style="22" customWidth="1"/>
    <col min="6403" max="6403" width="6.5" style="22" customWidth="1"/>
    <col min="6404" max="6404" width="11" style="22" customWidth="1"/>
    <col min="6405" max="6405" width="4.19921875" style="22" customWidth="1"/>
    <col min="6406" max="6406" width="7.69921875" style="22" customWidth="1"/>
    <col min="6407" max="6407" width="8.69921875" style="22" customWidth="1"/>
    <col min="6408" max="6408" width="7.19921875" style="22" customWidth="1"/>
    <col min="6409" max="6412" width="8" style="22" customWidth="1"/>
    <col min="6413" max="6413" width="7.09765625" style="22" customWidth="1"/>
    <col min="6414" max="6414" width="8" style="22" customWidth="1"/>
    <col min="6415" max="6415" width="5.5" style="22" customWidth="1"/>
    <col min="6416" max="6416" width="8.69921875" style="22" customWidth="1"/>
    <col min="6417" max="6418" width="8" style="22" customWidth="1"/>
    <col min="6419" max="6420" width="6.19921875" style="22" customWidth="1"/>
    <col min="6421" max="6421" width="2" style="22" customWidth="1"/>
    <col min="6422" max="6423" width="9" style="22"/>
    <col min="6424" max="6426" width="0" style="22" hidden="1" customWidth="1"/>
    <col min="6427" max="6656" width="9" style="22"/>
    <col min="6657" max="6657" width="1" style="22" customWidth="1"/>
    <col min="6658" max="6658" width="4.19921875" style="22" customWidth="1"/>
    <col min="6659" max="6659" width="6.5" style="22" customWidth="1"/>
    <col min="6660" max="6660" width="11" style="22" customWidth="1"/>
    <col min="6661" max="6661" width="4.19921875" style="22" customWidth="1"/>
    <col min="6662" max="6662" width="7.69921875" style="22" customWidth="1"/>
    <col min="6663" max="6663" width="8.69921875" style="22" customWidth="1"/>
    <col min="6664" max="6664" width="7.19921875" style="22" customWidth="1"/>
    <col min="6665" max="6668" width="8" style="22" customWidth="1"/>
    <col min="6669" max="6669" width="7.09765625" style="22" customWidth="1"/>
    <col min="6670" max="6670" width="8" style="22" customWidth="1"/>
    <col min="6671" max="6671" width="5.5" style="22" customWidth="1"/>
    <col min="6672" max="6672" width="8.69921875" style="22" customWidth="1"/>
    <col min="6673" max="6674" width="8" style="22" customWidth="1"/>
    <col min="6675" max="6676" width="6.19921875" style="22" customWidth="1"/>
    <col min="6677" max="6677" width="2" style="22" customWidth="1"/>
    <col min="6678" max="6679" width="9" style="22"/>
    <col min="6680" max="6682" width="0" style="22" hidden="1" customWidth="1"/>
    <col min="6683" max="6912" width="9" style="22"/>
    <col min="6913" max="6913" width="1" style="22" customWidth="1"/>
    <col min="6914" max="6914" width="4.19921875" style="22" customWidth="1"/>
    <col min="6915" max="6915" width="6.5" style="22" customWidth="1"/>
    <col min="6916" max="6916" width="11" style="22" customWidth="1"/>
    <col min="6917" max="6917" width="4.19921875" style="22" customWidth="1"/>
    <col min="6918" max="6918" width="7.69921875" style="22" customWidth="1"/>
    <col min="6919" max="6919" width="8.69921875" style="22" customWidth="1"/>
    <col min="6920" max="6920" width="7.19921875" style="22" customWidth="1"/>
    <col min="6921" max="6924" width="8" style="22" customWidth="1"/>
    <col min="6925" max="6925" width="7.09765625" style="22" customWidth="1"/>
    <col min="6926" max="6926" width="8" style="22" customWidth="1"/>
    <col min="6927" max="6927" width="5.5" style="22" customWidth="1"/>
    <col min="6928" max="6928" width="8.69921875" style="22" customWidth="1"/>
    <col min="6929" max="6930" width="8" style="22" customWidth="1"/>
    <col min="6931" max="6932" width="6.19921875" style="22" customWidth="1"/>
    <col min="6933" max="6933" width="2" style="22" customWidth="1"/>
    <col min="6934" max="6935" width="9" style="22"/>
    <col min="6936" max="6938" width="0" style="22" hidden="1" customWidth="1"/>
    <col min="6939" max="7168" width="9" style="22"/>
    <col min="7169" max="7169" width="1" style="22" customWidth="1"/>
    <col min="7170" max="7170" width="4.19921875" style="22" customWidth="1"/>
    <col min="7171" max="7171" width="6.5" style="22" customWidth="1"/>
    <col min="7172" max="7172" width="11" style="22" customWidth="1"/>
    <col min="7173" max="7173" width="4.19921875" style="22" customWidth="1"/>
    <col min="7174" max="7174" width="7.69921875" style="22" customWidth="1"/>
    <col min="7175" max="7175" width="8.69921875" style="22" customWidth="1"/>
    <col min="7176" max="7176" width="7.19921875" style="22" customWidth="1"/>
    <col min="7177" max="7180" width="8" style="22" customWidth="1"/>
    <col min="7181" max="7181" width="7.09765625" style="22" customWidth="1"/>
    <col min="7182" max="7182" width="8" style="22" customWidth="1"/>
    <col min="7183" max="7183" width="5.5" style="22" customWidth="1"/>
    <col min="7184" max="7184" width="8.69921875" style="22" customWidth="1"/>
    <col min="7185" max="7186" width="8" style="22" customWidth="1"/>
    <col min="7187" max="7188" width="6.19921875" style="22" customWidth="1"/>
    <col min="7189" max="7189" width="2" style="22" customWidth="1"/>
    <col min="7190" max="7191" width="9" style="22"/>
    <col min="7192" max="7194" width="0" style="22" hidden="1" customWidth="1"/>
    <col min="7195" max="7424" width="9" style="22"/>
    <col min="7425" max="7425" width="1" style="22" customWidth="1"/>
    <col min="7426" max="7426" width="4.19921875" style="22" customWidth="1"/>
    <col min="7427" max="7427" width="6.5" style="22" customWidth="1"/>
    <col min="7428" max="7428" width="11" style="22" customWidth="1"/>
    <col min="7429" max="7429" width="4.19921875" style="22" customWidth="1"/>
    <col min="7430" max="7430" width="7.69921875" style="22" customWidth="1"/>
    <col min="7431" max="7431" width="8.69921875" style="22" customWidth="1"/>
    <col min="7432" max="7432" width="7.19921875" style="22" customWidth="1"/>
    <col min="7433" max="7436" width="8" style="22" customWidth="1"/>
    <col min="7437" max="7437" width="7.09765625" style="22" customWidth="1"/>
    <col min="7438" max="7438" width="8" style="22" customWidth="1"/>
    <col min="7439" max="7439" width="5.5" style="22" customWidth="1"/>
    <col min="7440" max="7440" width="8.69921875" style="22" customWidth="1"/>
    <col min="7441" max="7442" width="8" style="22" customWidth="1"/>
    <col min="7443" max="7444" width="6.19921875" style="22" customWidth="1"/>
    <col min="7445" max="7445" width="2" style="22" customWidth="1"/>
    <col min="7446" max="7447" width="9" style="22"/>
    <col min="7448" max="7450" width="0" style="22" hidden="1" customWidth="1"/>
    <col min="7451" max="7680" width="9" style="22"/>
    <col min="7681" max="7681" width="1" style="22" customWidth="1"/>
    <col min="7682" max="7682" width="4.19921875" style="22" customWidth="1"/>
    <col min="7683" max="7683" width="6.5" style="22" customWidth="1"/>
    <col min="7684" max="7684" width="11" style="22" customWidth="1"/>
    <col min="7685" max="7685" width="4.19921875" style="22" customWidth="1"/>
    <col min="7686" max="7686" width="7.69921875" style="22" customWidth="1"/>
    <col min="7687" max="7687" width="8.69921875" style="22" customWidth="1"/>
    <col min="7688" max="7688" width="7.19921875" style="22" customWidth="1"/>
    <col min="7689" max="7692" width="8" style="22" customWidth="1"/>
    <col min="7693" max="7693" width="7.09765625" style="22" customWidth="1"/>
    <col min="7694" max="7694" width="8" style="22" customWidth="1"/>
    <col min="7695" max="7695" width="5.5" style="22" customWidth="1"/>
    <col min="7696" max="7696" width="8.69921875" style="22" customWidth="1"/>
    <col min="7697" max="7698" width="8" style="22" customWidth="1"/>
    <col min="7699" max="7700" width="6.19921875" style="22" customWidth="1"/>
    <col min="7701" max="7701" width="2" style="22" customWidth="1"/>
    <col min="7702" max="7703" width="9" style="22"/>
    <col min="7704" max="7706" width="0" style="22" hidden="1" customWidth="1"/>
    <col min="7707" max="7936" width="9" style="22"/>
    <col min="7937" max="7937" width="1" style="22" customWidth="1"/>
    <col min="7938" max="7938" width="4.19921875" style="22" customWidth="1"/>
    <col min="7939" max="7939" width="6.5" style="22" customWidth="1"/>
    <col min="7940" max="7940" width="11" style="22" customWidth="1"/>
    <col min="7941" max="7941" width="4.19921875" style="22" customWidth="1"/>
    <col min="7942" max="7942" width="7.69921875" style="22" customWidth="1"/>
    <col min="7943" max="7943" width="8.69921875" style="22" customWidth="1"/>
    <col min="7944" max="7944" width="7.19921875" style="22" customWidth="1"/>
    <col min="7945" max="7948" width="8" style="22" customWidth="1"/>
    <col min="7949" max="7949" width="7.09765625" style="22" customWidth="1"/>
    <col min="7950" max="7950" width="8" style="22" customWidth="1"/>
    <col min="7951" max="7951" width="5.5" style="22" customWidth="1"/>
    <col min="7952" max="7952" width="8.69921875" style="22" customWidth="1"/>
    <col min="7953" max="7954" width="8" style="22" customWidth="1"/>
    <col min="7955" max="7956" width="6.19921875" style="22" customWidth="1"/>
    <col min="7957" max="7957" width="2" style="22" customWidth="1"/>
    <col min="7958" max="7959" width="9" style="22"/>
    <col min="7960" max="7962" width="0" style="22" hidden="1" customWidth="1"/>
    <col min="7963" max="8192" width="9" style="22"/>
    <col min="8193" max="8193" width="1" style="22" customWidth="1"/>
    <col min="8194" max="8194" width="4.19921875" style="22" customWidth="1"/>
    <col min="8195" max="8195" width="6.5" style="22" customWidth="1"/>
    <col min="8196" max="8196" width="11" style="22" customWidth="1"/>
    <col min="8197" max="8197" width="4.19921875" style="22" customWidth="1"/>
    <col min="8198" max="8198" width="7.69921875" style="22" customWidth="1"/>
    <col min="8199" max="8199" width="8.69921875" style="22" customWidth="1"/>
    <col min="8200" max="8200" width="7.19921875" style="22" customWidth="1"/>
    <col min="8201" max="8204" width="8" style="22" customWidth="1"/>
    <col min="8205" max="8205" width="7.09765625" style="22" customWidth="1"/>
    <col min="8206" max="8206" width="8" style="22" customWidth="1"/>
    <col min="8207" max="8207" width="5.5" style="22" customWidth="1"/>
    <col min="8208" max="8208" width="8.69921875" style="22" customWidth="1"/>
    <col min="8209" max="8210" width="8" style="22" customWidth="1"/>
    <col min="8211" max="8212" width="6.19921875" style="22" customWidth="1"/>
    <col min="8213" max="8213" width="2" style="22" customWidth="1"/>
    <col min="8214" max="8215" width="9" style="22"/>
    <col min="8216" max="8218" width="0" style="22" hidden="1" customWidth="1"/>
    <col min="8219" max="8448" width="9" style="22"/>
    <col min="8449" max="8449" width="1" style="22" customWidth="1"/>
    <col min="8450" max="8450" width="4.19921875" style="22" customWidth="1"/>
    <col min="8451" max="8451" width="6.5" style="22" customWidth="1"/>
    <col min="8452" max="8452" width="11" style="22" customWidth="1"/>
    <col min="8453" max="8453" width="4.19921875" style="22" customWidth="1"/>
    <col min="8454" max="8454" width="7.69921875" style="22" customWidth="1"/>
    <col min="8455" max="8455" width="8.69921875" style="22" customWidth="1"/>
    <col min="8456" max="8456" width="7.19921875" style="22" customWidth="1"/>
    <col min="8457" max="8460" width="8" style="22" customWidth="1"/>
    <col min="8461" max="8461" width="7.09765625" style="22" customWidth="1"/>
    <col min="8462" max="8462" width="8" style="22" customWidth="1"/>
    <col min="8463" max="8463" width="5.5" style="22" customWidth="1"/>
    <col min="8464" max="8464" width="8.69921875" style="22" customWidth="1"/>
    <col min="8465" max="8466" width="8" style="22" customWidth="1"/>
    <col min="8467" max="8468" width="6.19921875" style="22" customWidth="1"/>
    <col min="8469" max="8469" width="2" style="22" customWidth="1"/>
    <col min="8470" max="8471" width="9" style="22"/>
    <col min="8472" max="8474" width="0" style="22" hidden="1" customWidth="1"/>
    <col min="8475" max="8704" width="9" style="22"/>
    <col min="8705" max="8705" width="1" style="22" customWidth="1"/>
    <col min="8706" max="8706" width="4.19921875" style="22" customWidth="1"/>
    <col min="8707" max="8707" width="6.5" style="22" customWidth="1"/>
    <col min="8708" max="8708" width="11" style="22" customWidth="1"/>
    <col min="8709" max="8709" width="4.19921875" style="22" customWidth="1"/>
    <col min="8710" max="8710" width="7.69921875" style="22" customWidth="1"/>
    <col min="8711" max="8711" width="8.69921875" style="22" customWidth="1"/>
    <col min="8712" max="8712" width="7.19921875" style="22" customWidth="1"/>
    <col min="8713" max="8716" width="8" style="22" customWidth="1"/>
    <col min="8717" max="8717" width="7.09765625" style="22" customWidth="1"/>
    <col min="8718" max="8718" width="8" style="22" customWidth="1"/>
    <col min="8719" max="8719" width="5.5" style="22" customWidth="1"/>
    <col min="8720" max="8720" width="8.69921875" style="22" customWidth="1"/>
    <col min="8721" max="8722" width="8" style="22" customWidth="1"/>
    <col min="8723" max="8724" width="6.19921875" style="22" customWidth="1"/>
    <col min="8725" max="8725" width="2" style="22" customWidth="1"/>
    <col min="8726" max="8727" width="9" style="22"/>
    <col min="8728" max="8730" width="0" style="22" hidden="1" customWidth="1"/>
    <col min="8731" max="8960" width="9" style="22"/>
    <col min="8961" max="8961" width="1" style="22" customWidth="1"/>
    <col min="8962" max="8962" width="4.19921875" style="22" customWidth="1"/>
    <col min="8963" max="8963" width="6.5" style="22" customWidth="1"/>
    <col min="8964" max="8964" width="11" style="22" customWidth="1"/>
    <col min="8965" max="8965" width="4.19921875" style="22" customWidth="1"/>
    <col min="8966" max="8966" width="7.69921875" style="22" customWidth="1"/>
    <col min="8967" max="8967" width="8.69921875" style="22" customWidth="1"/>
    <col min="8968" max="8968" width="7.19921875" style="22" customWidth="1"/>
    <col min="8969" max="8972" width="8" style="22" customWidth="1"/>
    <col min="8973" max="8973" width="7.09765625" style="22" customWidth="1"/>
    <col min="8974" max="8974" width="8" style="22" customWidth="1"/>
    <col min="8975" max="8975" width="5.5" style="22" customWidth="1"/>
    <col min="8976" max="8976" width="8.69921875" style="22" customWidth="1"/>
    <col min="8977" max="8978" width="8" style="22" customWidth="1"/>
    <col min="8979" max="8980" width="6.19921875" style="22" customWidth="1"/>
    <col min="8981" max="8981" width="2" style="22" customWidth="1"/>
    <col min="8982" max="8983" width="9" style="22"/>
    <col min="8984" max="8986" width="0" style="22" hidden="1" customWidth="1"/>
    <col min="8987" max="9216" width="9" style="22"/>
    <col min="9217" max="9217" width="1" style="22" customWidth="1"/>
    <col min="9218" max="9218" width="4.19921875" style="22" customWidth="1"/>
    <col min="9219" max="9219" width="6.5" style="22" customWidth="1"/>
    <col min="9220" max="9220" width="11" style="22" customWidth="1"/>
    <col min="9221" max="9221" width="4.19921875" style="22" customWidth="1"/>
    <col min="9222" max="9222" width="7.69921875" style="22" customWidth="1"/>
    <col min="9223" max="9223" width="8.69921875" style="22" customWidth="1"/>
    <col min="9224" max="9224" width="7.19921875" style="22" customWidth="1"/>
    <col min="9225" max="9228" width="8" style="22" customWidth="1"/>
    <col min="9229" max="9229" width="7.09765625" style="22" customWidth="1"/>
    <col min="9230" max="9230" width="8" style="22" customWidth="1"/>
    <col min="9231" max="9231" width="5.5" style="22" customWidth="1"/>
    <col min="9232" max="9232" width="8.69921875" style="22" customWidth="1"/>
    <col min="9233" max="9234" width="8" style="22" customWidth="1"/>
    <col min="9235" max="9236" width="6.19921875" style="22" customWidth="1"/>
    <col min="9237" max="9237" width="2" style="22" customWidth="1"/>
    <col min="9238" max="9239" width="9" style="22"/>
    <col min="9240" max="9242" width="0" style="22" hidden="1" customWidth="1"/>
    <col min="9243" max="9472" width="9" style="22"/>
    <col min="9473" max="9473" width="1" style="22" customWidth="1"/>
    <col min="9474" max="9474" width="4.19921875" style="22" customWidth="1"/>
    <col min="9475" max="9475" width="6.5" style="22" customWidth="1"/>
    <col min="9476" max="9476" width="11" style="22" customWidth="1"/>
    <col min="9477" max="9477" width="4.19921875" style="22" customWidth="1"/>
    <col min="9478" max="9478" width="7.69921875" style="22" customWidth="1"/>
    <col min="9479" max="9479" width="8.69921875" style="22" customWidth="1"/>
    <col min="9480" max="9480" width="7.19921875" style="22" customWidth="1"/>
    <col min="9481" max="9484" width="8" style="22" customWidth="1"/>
    <col min="9485" max="9485" width="7.09765625" style="22" customWidth="1"/>
    <col min="9486" max="9486" width="8" style="22" customWidth="1"/>
    <col min="9487" max="9487" width="5.5" style="22" customWidth="1"/>
    <col min="9488" max="9488" width="8.69921875" style="22" customWidth="1"/>
    <col min="9489" max="9490" width="8" style="22" customWidth="1"/>
    <col min="9491" max="9492" width="6.19921875" style="22" customWidth="1"/>
    <col min="9493" max="9493" width="2" style="22" customWidth="1"/>
    <col min="9494" max="9495" width="9" style="22"/>
    <col min="9496" max="9498" width="0" style="22" hidden="1" customWidth="1"/>
    <col min="9499" max="9728" width="9" style="22"/>
    <col min="9729" max="9729" width="1" style="22" customWidth="1"/>
    <col min="9730" max="9730" width="4.19921875" style="22" customWidth="1"/>
    <col min="9731" max="9731" width="6.5" style="22" customWidth="1"/>
    <col min="9732" max="9732" width="11" style="22" customWidth="1"/>
    <col min="9733" max="9733" width="4.19921875" style="22" customWidth="1"/>
    <col min="9734" max="9734" width="7.69921875" style="22" customWidth="1"/>
    <col min="9735" max="9735" width="8.69921875" style="22" customWidth="1"/>
    <col min="9736" max="9736" width="7.19921875" style="22" customWidth="1"/>
    <col min="9737" max="9740" width="8" style="22" customWidth="1"/>
    <col min="9741" max="9741" width="7.09765625" style="22" customWidth="1"/>
    <col min="9742" max="9742" width="8" style="22" customWidth="1"/>
    <col min="9743" max="9743" width="5.5" style="22" customWidth="1"/>
    <col min="9744" max="9744" width="8.69921875" style="22" customWidth="1"/>
    <col min="9745" max="9746" width="8" style="22" customWidth="1"/>
    <col min="9747" max="9748" width="6.19921875" style="22" customWidth="1"/>
    <col min="9749" max="9749" width="2" style="22" customWidth="1"/>
    <col min="9750" max="9751" width="9" style="22"/>
    <col min="9752" max="9754" width="0" style="22" hidden="1" customWidth="1"/>
    <col min="9755" max="9984" width="9" style="22"/>
    <col min="9985" max="9985" width="1" style="22" customWidth="1"/>
    <col min="9986" max="9986" width="4.19921875" style="22" customWidth="1"/>
    <col min="9987" max="9987" width="6.5" style="22" customWidth="1"/>
    <col min="9988" max="9988" width="11" style="22" customWidth="1"/>
    <col min="9989" max="9989" width="4.19921875" style="22" customWidth="1"/>
    <col min="9990" max="9990" width="7.69921875" style="22" customWidth="1"/>
    <col min="9991" max="9991" width="8.69921875" style="22" customWidth="1"/>
    <col min="9992" max="9992" width="7.19921875" style="22" customWidth="1"/>
    <col min="9993" max="9996" width="8" style="22" customWidth="1"/>
    <col min="9997" max="9997" width="7.09765625" style="22" customWidth="1"/>
    <col min="9998" max="9998" width="8" style="22" customWidth="1"/>
    <col min="9999" max="9999" width="5.5" style="22" customWidth="1"/>
    <col min="10000" max="10000" width="8.69921875" style="22" customWidth="1"/>
    <col min="10001" max="10002" width="8" style="22" customWidth="1"/>
    <col min="10003" max="10004" width="6.19921875" style="22" customWidth="1"/>
    <col min="10005" max="10005" width="2" style="22" customWidth="1"/>
    <col min="10006" max="10007" width="9" style="22"/>
    <col min="10008" max="10010" width="0" style="22" hidden="1" customWidth="1"/>
    <col min="10011" max="10240" width="9" style="22"/>
    <col min="10241" max="10241" width="1" style="22" customWidth="1"/>
    <col min="10242" max="10242" width="4.19921875" style="22" customWidth="1"/>
    <col min="10243" max="10243" width="6.5" style="22" customWidth="1"/>
    <col min="10244" max="10244" width="11" style="22" customWidth="1"/>
    <col min="10245" max="10245" width="4.19921875" style="22" customWidth="1"/>
    <col min="10246" max="10246" width="7.69921875" style="22" customWidth="1"/>
    <col min="10247" max="10247" width="8.69921875" style="22" customWidth="1"/>
    <col min="10248" max="10248" width="7.19921875" style="22" customWidth="1"/>
    <col min="10249" max="10252" width="8" style="22" customWidth="1"/>
    <col min="10253" max="10253" width="7.09765625" style="22" customWidth="1"/>
    <col min="10254" max="10254" width="8" style="22" customWidth="1"/>
    <col min="10255" max="10255" width="5.5" style="22" customWidth="1"/>
    <col min="10256" max="10256" width="8.69921875" style="22" customWidth="1"/>
    <col min="10257" max="10258" width="8" style="22" customWidth="1"/>
    <col min="10259" max="10260" width="6.19921875" style="22" customWidth="1"/>
    <col min="10261" max="10261" width="2" style="22" customWidth="1"/>
    <col min="10262" max="10263" width="9" style="22"/>
    <col min="10264" max="10266" width="0" style="22" hidden="1" customWidth="1"/>
    <col min="10267" max="10496" width="9" style="22"/>
    <col min="10497" max="10497" width="1" style="22" customWidth="1"/>
    <col min="10498" max="10498" width="4.19921875" style="22" customWidth="1"/>
    <col min="10499" max="10499" width="6.5" style="22" customWidth="1"/>
    <col min="10500" max="10500" width="11" style="22" customWidth="1"/>
    <col min="10501" max="10501" width="4.19921875" style="22" customWidth="1"/>
    <col min="10502" max="10502" width="7.69921875" style="22" customWidth="1"/>
    <col min="10503" max="10503" width="8.69921875" style="22" customWidth="1"/>
    <col min="10504" max="10504" width="7.19921875" style="22" customWidth="1"/>
    <col min="10505" max="10508" width="8" style="22" customWidth="1"/>
    <col min="10509" max="10509" width="7.09765625" style="22" customWidth="1"/>
    <col min="10510" max="10510" width="8" style="22" customWidth="1"/>
    <col min="10511" max="10511" width="5.5" style="22" customWidth="1"/>
    <col min="10512" max="10512" width="8.69921875" style="22" customWidth="1"/>
    <col min="10513" max="10514" width="8" style="22" customWidth="1"/>
    <col min="10515" max="10516" width="6.19921875" style="22" customWidth="1"/>
    <col min="10517" max="10517" width="2" style="22" customWidth="1"/>
    <col min="10518" max="10519" width="9" style="22"/>
    <col min="10520" max="10522" width="0" style="22" hidden="1" customWidth="1"/>
    <col min="10523" max="10752" width="9" style="22"/>
    <col min="10753" max="10753" width="1" style="22" customWidth="1"/>
    <col min="10754" max="10754" width="4.19921875" style="22" customWidth="1"/>
    <col min="10755" max="10755" width="6.5" style="22" customWidth="1"/>
    <col min="10756" max="10756" width="11" style="22" customWidth="1"/>
    <col min="10757" max="10757" width="4.19921875" style="22" customWidth="1"/>
    <col min="10758" max="10758" width="7.69921875" style="22" customWidth="1"/>
    <col min="10759" max="10759" width="8.69921875" style="22" customWidth="1"/>
    <col min="10760" max="10760" width="7.19921875" style="22" customWidth="1"/>
    <col min="10761" max="10764" width="8" style="22" customWidth="1"/>
    <col min="10765" max="10765" width="7.09765625" style="22" customWidth="1"/>
    <col min="10766" max="10766" width="8" style="22" customWidth="1"/>
    <col min="10767" max="10767" width="5.5" style="22" customWidth="1"/>
    <col min="10768" max="10768" width="8.69921875" style="22" customWidth="1"/>
    <col min="10769" max="10770" width="8" style="22" customWidth="1"/>
    <col min="10771" max="10772" width="6.19921875" style="22" customWidth="1"/>
    <col min="10773" max="10773" width="2" style="22" customWidth="1"/>
    <col min="10774" max="10775" width="9" style="22"/>
    <col min="10776" max="10778" width="0" style="22" hidden="1" customWidth="1"/>
    <col min="10779" max="11008" width="9" style="22"/>
    <col min="11009" max="11009" width="1" style="22" customWidth="1"/>
    <col min="11010" max="11010" width="4.19921875" style="22" customWidth="1"/>
    <col min="11011" max="11011" width="6.5" style="22" customWidth="1"/>
    <col min="11012" max="11012" width="11" style="22" customWidth="1"/>
    <col min="11013" max="11013" width="4.19921875" style="22" customWidth="1"/>
    <col min="11014" max="11014" width="7.69921875" style="22" customWidth="1"/>
    <col min="11015" max="11015" width="8.69921875" style="22" customWidth="1"/>
    <col min="11016" max="11016" width="7.19921875" style="22" customWidth="1"/>
    <col min="11017" max="11020" width="8" style="22" customWidth="1"/>
    <col min="11021" max="11021" width="7.09765625" style="22" customWidth="1"/>
    <col min="11022" max="11022" width="8" style="22" customWidth="1"/>
    <col min="11023" max="11023" width="5.5" style="22" customWidth="1"/>
    <col min="11024" max="11024" width="8.69921875" style="22" customWidth="1"/>
    <col min="11025" max="11026" width="8" style="22" customWidth="1"/>
    <col min="11027" max="11028" width="6.19921875" style="22" customWidth="1"/>
    <col min="11029" max="11029" width="2" style="22" customWidth="1"/>
    <col min="11030" max="11031" width="9" style="22"/>
    <col min="11032" max="11034" width="0" style="22" hidden="1" customWidth="1"/>
    <col min="11035" max="11264" width="9" style="22"/>
    <col min="11265" max="11265" width="1" style="22" customWidth="1"/>
    <col min="11266" max="11266" width="4.19921875" style="22" customWidth="1"/>
    <col min="11267" max="11267" width="6.5" style="22" customWidth="1"/>
    <col min="11268" max="11268" width="11" style="22" customWidth="1"/>
    <col min="11269" max="11269" width="4.19921875" style="22" customWidth="1"/>
    <col min="11270" max="11270" width="7.69921875" style="22" customWidth="1"/>
    <col min="11271" max="11271" width="8.69921875" style="22" customWidth="1"/>
    <col min="11272" max="11272" width="7.19921875" style="22" customWidth="1"/>
    <col min="11273" max="11276" width="8" style="22" customWidth="1"/>
    <col min="11277" max="11277" width="7.09765625" style="22" customWidth="1"/>
    <col min="11278" max="11278" width="8" style="22" customWidth="1"/>
    <col min="11279" max="11279" width="5.5" style="22" customWidth="1"/>
    <col min="11280" max="11280" width="8.69921875" style="22" customWidth="1"/>
    <col min="11281" max="11282" width="8" style="22" customWidth="1"/>
    <col min="11283" max="11284" width="6.19921875" style="22" customWidth="1"/>
    <col min="11285" max="11285" width="2" style="22" customWidth="1"/>
    <col min="11286" max="11287" width="9" style="22"/>
    <col min="11288" max="11290" width="0" style="22" hidden="1" customWidth="1"/>
    <col min="11291" max="11520" width="9" style="22"/>
    <col min="11521" max="11521" width="1" style="22" customWidth="1"/>
    <col min="11522" max="11522" width="4.19921875" style="22" customWidth="1"/>
    <col min="11523" max="11523" width="6.5" style="22" customWidth="1"/>
    <col min="11524" max="11524" width="11" style="22" customWidth="1"/>
    <col min="11525" max="11525" width="4.19921875" style="22" customWidth="1"/>
    <col min="11526" max="11526" width="7.69921875" style="22" customWidth="1"/>
    <col min="11527" max="11527" width="8.69921875" style="22" customWidth="1"/>
    <col min="11528" max="11528" width="7.19921875" style="22" customWidth="1"/>
    <col min="11529" max="11532" width="8" style="22" customWidth="1"/>
    <col min="11533" max="11533" width="7.09765625" style="22" customWidth="1"/>
    <col min="11534" max="11534" width="8" style="22" customWidth="1"/>
    <col min="11535" max="11535" width="5.5" style="22" customWidth="1"/>
    <col min="11536" max="11536" width="8.69921875" style="22" customWidth="1"/>
    <col min="11537" max="11538" width="8" style="22" customWidth="1"/>
    <col min="11539" max="11540" width="6.19921875" style="22" customWidth="1"/>
    <col min="11541" max="11541" width="2" style="22" customWidth="1"/>
    <col min="11542" max="11543" width="9" style="22"/>
    <col min="11544" max="11546" width="0" style="22" hidden="1" customWidth="1"/>
    <col min="11547" max="11776" width="9" style="22"/>
    <col min="11777" max="11777" width="1" style="22" customWidth="1"/>
    <col min="11778" max="11778" width="4.19921875" style="22" customWidth="1"/>
    <col min="11779" max="11779" width="6.5" style="22" customWidth="1"/>
    <col min="11780" max="11780" width="11" style="22" customWidth="1"/>
    <col min="11781" max="11781" width="4.19921875" style="22" customWidth="1"/>
    <col min="11782" max="11782" width="7.69921875" style="22" customWidth="1"/>
    <col min="11783" max="11783" width="8.69921875" style="22" customWidth="1"/>
    <col min="11784" max="11784" width="7.19921875" style="22" customWidth="1"/>
    <col min="11785" max="11788" width="8" style="22" customWidth="1"/>
    <col min="11789" max="11789" width="7.09765625" style="22" customWidth="1"/>
    <col min="11790" max="11790" width="8" style="22" customWidth="1"/>
    <col min="11791" max="11791" width="5.5" style="22" customWidth="1"/>
    <col min="11792" max="11792" width="8.69921875" style="22" customWidth="1"/>
    <col min="11793" max="11794" width="8" style="22" customWidth="1"/>
    <col min="11795" max="11796" width="6.19921875" style="22" customWidth="1"/>
    <col min="11797" max="11797" width="2" style="22" customWidth="1"/>
    <col min="11798" max="11799" width="9" style="22"/>
    <col min="11800" max="11802" width="0" style="22" hidden="1" customWidth="1"/>
    <col min="11803" max="12032" width="9" style="22"/>
    <col min="12033" max="12033" width="1" style="22" customWidth="1"/>
    <col min="12034" max="12034" width="4.19921875" style="22" customWidth="1"/>
    <col min="12035" max="12035" width="6.5" style="22" customWidth="1"/>
    <col min="12036" max="12036" width="11" style="22" customWidth="1"/>
    <col min="12037" max="12037" width="4.19921875" style="22" customWidth="1"/>
    <col min="12038" max="12038" width="7.69921875" style="22" customWidth="1"/>
    <col min="12039" max="12039" width="8.69921875" style="22" customWidth="1"/>
    <col min="12040" max="12040" width="7.19921875" style="22" customWidth="1"/>
    <col min="12041" max="12044" width="8" style="22" customWidth="1"/>
    <col min="12045" max="12045" width="7.09765625" style="22" customWidth="1"/>
    <col min="12046" max="12046" width="8" style="22" customWidth="1"/>
    <col min="12047" max="12047" width="5.5" style="22" customWidth="1"/>
    <col min="12048" max="12048" width="8.69921875" style="22" customWidth="1"/>
    <col min="12049" max="12050" width="8" style="22" customWidth="1"/>
    <col min="12051" max="12052" width="6.19921875" style="22" customWidth="1"/>
    <col min="12053" max="12053" width="2" style="22" customWidth="1"/>
    <col min="12054" max="12055" width="9" style="22"/>
    <col min="12056" max="12058" width="0" style="22" hidden="1" customWidth="1"/>
    <col min="12059" max="12288" width="9" style="22"/>
    <col min="12289" max="12289" width="1" style="22" customWidth="1"/>
    <col min="12290" max="12290" width="4.19921875" style="22" customWidth="1"/>
    <col min="12291" max="12291" width="6.5" style="22" customWidth="1"/>
    <col min="12292" max="12292" width="11" style="22" customWidth="1"/>
    <col min="12293" max="12293" width="4.19921875" style="22" customWidth="1"/>
    <col min="12294" max="12294" width="7.69921875" style="22" customWidth="1"/>
    <col min="12295" max="12295" width="8.69921875" style="22" customWidth="1"/>
    <col min="12296" max="12296" width="7.19921875" style="22" customWidth="1"/>
    <col min="12297" max="12300" width="8" style="22" customWidth="1"/>
    <col min="12301" max="12301" width="7.09765625" style="22" customWidth="1"/>
    <col min="12302" max="12302" width="8" style="22" customWidth="1"/>
    <col min="12303" max="12303" width="5.5" style="22" customWidth="1"/>
    <col min="12304" max="12304" width="8.69921875" style="22" customWidth="1"/>
    <col min="12305" max="12306" width="8" style="22" customWidth="1"/>
    <col min="12307" max="12308" width="6.19921875" style="22" customWidth="1"/>
    <col min="12309" max="12309" width="2" style="22" customWidth="1"/>
    <col min="12310" max="12311" width="9" style="22"/>
    <col min="12312" max="12314" width="0" style="22" hidden="1" customWidth="1"/>
    <col min="12315" max="12544" width="9" style="22"/>
    <col min="12545" max="12545" width="1" style="22" customWidth="1"/>
    <col min="12546" max="12546" width="4.19921875" style="22" customWidth="1"/>
    <col min="12547" max="12547" width="6.5" style="22" customWidth="1"/>
    <col min="12548" max="12548" width="11" style="22" customWidth="1"/>
    <col min="12549" max="12549" width="4.19921875" style="22" customWidth="1"/>
    <col min="12550" max="12550" width="7.69921875" style="22" customWidth="1"/>
    <col min="12551" max="12551" width="8.69921875" style="22" customWidth="1"/>
    <col min="12552" max="12552" width="7.19921875" style="22" customWidth="1"/>
    <col min="12553" max="12556" width="8" style="22" customWidth="1"/>
    <col min="12557" max="12557" width="7.09765625" style="22" customWidth="1"/>
    <col min="12558" max="12558" width="8" style="22" customWidth="1"/>
    <col min="12559" max="12559" width="5.5" style="22" customWidth="1"/>
    <col min="12560" max="12560" width="8.69921875" style="22" customWidth="1"/>
    <col min="12561" max="12562" width="8" style="22" customWidth="1"/>
    <col min="12563" max="12564" width="6.19921875" style="22" customWidth="1"/>
    <col min="12565" max="12565" width="2" style="22" customWidth="1"/>
    <col min="12566" max="12567" width="9" style="22"/>
    <col min="12568" max="12570" width="0" style="22" hidden="1" customWidth="1"/>
    <col min="12571" max="12800" width="9" style="22"/>
    <col min="12801" max="12801" width="1" style="22" customWidth="1"/>
    <col min="12802" max="12802" width="4.19921875" style="22" customWidth="1"/>
    <col min="12803" max="12803" width="6.5" style="22" customWidth="1"/>
    <col min="12804" max="12804" width="11" style="22" customWidth="1"/>
    <col min="12805" max="12805" width="4.19921875" style="22" customWidth="1"/>
    <col min="12806" max="12806" width="7.69921875" style="22" customWidth="1"/>
    <col min="12807" max="12807" width="8.69921875" style="22" customWidth="1"/>
    <col min="12808" max="12808" width="7.19921875" style="22" customWidth="1"/>
    <col min="12809" max="12812" width="8" style="22" customWidth="1"/>
    <col min="12813" max="12813" width="7.09765625" style="22" customWidth="1"/>
    <col min="12814" max="12814" width="8" style="22" customWidth="1"/>
    <col min="12815" max="12815" width="5.5" style="22" customWidth="1"/>
    <col min="12816" max="12816" width="8.69921875" style="22" customWidth="1"/>
    <col min="12817" max="12818" width="8" style="22" customWidth="1"/>
    <col min="12819" max="12820" width="6.19921875" style="22" customWidth="1"/>
    <col min="12821" max="12821" width="2" style="22" customWidth="1"/>
    <col min="12822" max="12823" width="9" style="22"/>
    <col min="12824" max="12826" width="0" style="22" hidden="1" customWidth="1"/>
    <col min="12827" max="13056" width="9" style="22"/>
    <col min="13057" max="13057" width="1" style="22" customWidth="1"/>
    <col min="13058" max="13058" width="4.19921875" style="22" customWidth="1"/>
    <col min="13059" max="13059" width="6.5" style="22" customWidth="1"/>
    <col min="13060" max="13060" width="11" style="22" customWidth="1"/>
    <col min="13061" max="13061" width="4.19921875" style="22" customWidth="1"/>
    <col min="13062" max="13062" width="7.69921875" style="22" customWidth="1"/>
    <col min="13063" max="13063" width="8.69921875" style="22" customWidth="1"/>
    <col min="13064" max="13064" width="7.19921875" style="22" customWidth="1"/>
    <col min="13065" max="13068" width="8" style="22" customWidth="1"/>
    <col min="13069" max="13069" width="7.09765625" style="22" customWidth="1"/>
    <col min="13070" max="13070" width="8" style="22" customWidth="1"/>
    <col min="13071" max="13071" width="5.5" style="22" customWidth="1"/>
    <col min="13072" max="13072" width="8.69921875" style="22" customWidth="1"/>
    <col min="13073" max="13074" width="8" style="22" customWidth="1"/>
    <col min="13075" max="13076" width="6.19921875" style="22" customWidth="1"/>
    <col min="13077" max="13077" width="2" style="22" customWidth="1"/>
    <col min="13078" max="13079" width="9" style="22"/>
    <col min="13080" max="13082" width="0" style="22" hidden="1" customWidth="1"/>
    <col min="13083" max="13312" width="9" style="22"/>
    <col min="13313" max="13313" width="1" style="22" customWidth="1"/>
    <col min="13314" max="13314" width="4.19921875" style="22" customWidth="1"/>
    <col min="13315" max="13315" width="6.5" style="22" customWidth="1"/>
    <col min="13316" max="13316" width="11" style="22" customWidth="1"/>
    <col min="13317" max="13317" width="4.19921875" style="22" customWidth="1"/>
    <col min="13318" max="13318" width="7.69921875" style="22" customWidth="1"/>
    <col min="13319" max="13319" width="8.69921875" style="22" customWidth="1"/>
    <col min="13320" max="13320" width="7.19921875" style="22" customWidth="1"/>
    <col min="13321" max="13324" width="8" style="22" customWidth="1"/>
    <col min="13325" max="13325" width="7.09765625" style="22" customWidth="1"/>
    <col min="13326" max="13326" width="8" style="22" customWidth="1"/>
    <col min="13327" max="13327" width="5.5" style="22" customWidth="1"/>
    <col min="13328" max="13328" width="8.69921875" style="22" customWidth="1"/>
    <col min="13329" max="13330" width="8" style="22" customWidth="1"/>
    <col min="13331" max="13332" width="6.19921875" style="22" customWidth="1"/>
    <col min="13333" max="13333" width="2" style="22" customWidth="1"/>
    <col min="13334" max="13335" width="9" style="22"/>
    <col min="13336" max="13338" width="0" style="22" hidden="1" customWidth="1"/>
    <col min="13339" max="13568" width="9" style="22"/>
    <col min="13569" max="13569" width="1" style="22" customWidth="1"/>
    <col min="13570" max="13570" width="4.19921875" style="22" customWidth="1"/>
    <col min="13571" max="13571" width="6.5" style="22" customWidth="1"/>
    <col min="13572" max="13572" width="11" style="22" customWidth="1"/>
    <col min="13573" max="13573" width="4.19921875" style="22" customWidth="1"/>
    <col min="13574" max="13574" width="7.69921875" style="22" customWidth="1"/>
    <col min="13575" max="13575" width="8.69921875" style="22" customWidth="1"/>
    <col min="13576" max="13576" width="7.19921875" style="22" customWidth="1"/>
    <col min="13577" max="13580" width="8" style="22" customWidth="1"/>
    <col min="13581" max="13581" width="7.09765625" style="22" customWidth="1"/>
    <col min="13582" max="13582" width="8" style="22" customWidth="1"/>
    <col min="13583" max="13583" width="5.5" style="22" customWidth="1"/>
    <col min="13584" max="13584" width="8.69921875" style="22" customWidth="1"/>
    <col min="13585" max="13586" width="8" style="22" customWidth="1"/>
    <col min="13587" max="13588" width="6.19921875" style="22" customWidth="1"/>
    <col min="13589" max="13589" width="2" style="22" customWidth="1"/>
    <col min="13590" max="13591" width="9" style="22"/>
    <col min="13592" max="13594" width="0" style="22" hidden="1" customWidth="1"/>
    <col min="13595" max="13824" width="9" style="22"/>
    <col min="13825" max="13825" width="1" style="22" customWidth="1"/>
    <col min="13826" max="13826" width="4.19921875" style="22" customWidth="1"/>
    <col min="13827" max="13827" width="6.5" style="22" customWidth="1"/>
    <col min="13828" max="13828" width="11" style="22" customWidth="1"/>
    <col min="13829" max="13829" width="4.19921875" style="22" customWidth="1"/>
    <col min="13830" max="13830" width="7.69921875" style="22" customWidth="1"/>
    <col min="13831" max="13831" width="8.69921875" style="22" customWidth="1"/>
    <col min="13832" max="13832" width="7.19921875" style="22" customWidth="1"/>
    <col min="13833" max="13836" width="8" style="22" customWidth="1"/>
    <col min="13837" max="13837" width="7.09765625" style="22" customWidth="1"/>
    <col min="13838" max="13838" width="8" style="22" customWidth="1"/>
    <col min="13839" max="13839" width="5.5" style="22" customWidth="1"/>
    <col min="13840" max="13840" width="8.69921875" style="22" customWidth="1"/>
    <col min="13841" max="13842" width="8" style="22" customWidth="1"/>
    <col min="13843" max="13844" width="6.19921875" style="22" customWidth="1"/>
    <col min="13845" max="13845" width="2" style="22" customWidth="1"/>
    <col min="13846" max="13847" width="9" style="22"/>
    <col min="13848" max="13850" width="0" style="22" hidden="1" customWidth="1"/>
    <col min="13851" max="14080" width="9" style="22"/>
    <col min="14081" max="14081" width="1" style="22" customWidth="1"/>
    <col min="14082" max="14082" width="4.19921875" style="22" customWidth="1"/>
    <col min="14083" max="14083" width="6.5" style="22" customWidth="1"/>
    <col min="14084" max="14084" width="11" style="22" customWidth="1"/>
    <col min="14085" max="14085" width="4.19921875" style="22" customWidth="1"/>
    <col min="14086" max="14086" width="7.69921875" style="22" customWidth="1"/>
    <col min="14087" max="14087" width="8.69921875" style="22" customWidth="1"/>
    <col min="14088" max="14088" width="7.19921875" style="22" customWidth="1"/>
    <col min="14089" max="14092" width="8" style="22" customWidth="1"/>
    <col min="14093" max="14093" width="7.09765625" style="22" customWidth="1"/>
    <col min="14094" max="14094" width="8" style="22" customWidth="1"/>
    <col min="14095" max="14095" width="5.5" style="22" customWidth="1"/>
    <col min="14096" max="14096" width="8.69921875" style="22" customWidth="1"/>
    <col min="14097" max="14098" width="8" style="22" customWidth="1"/>
    <col min="14099" max="14100" width="6.19921875" style="22" customWidth="1"/>
    <col min="14101" max="14101" width="2" style="22" customWidth="1"/>
    <col min="14102" max="14103" width="9" style="22"/>
    <col min="14104" max="14106" width="0" style="22" hidden="1" customWidth="1"/>
    <col min="14107" max="14336" width="9" style="22"/>
    <col min="14337" max="14337" width="1" style="22" customWidth="1"/>
    <col min="14338" max="14338" width="4.19921875" style="22" customWidth="1"/>
    <col min="14339" max="14339" width="6.5" style="22" customWidth="1"/>
    <col min="14340" max="14340" width="11" style="22" customWidth="1"/>
    <col min="14341" max="14341" width="4.19921875" style="22" customWidth="1"/>
    <col min="14342" max="14342" width="7.69921875" style="22" customWidth="1"/>
    <col min="14343" max="14343" width="8.69921875" style="22" customWidth="1"/>
    <col min="14344" max="14344" width="7.19921875" style="22" customWidth="1"/>
    <col min="14345" max="14348" width="8" style="22" customWidth="1"/>
    <col min="14349" max="14349" width="7.09765625" style="22" customWidth="1"/>
    <col min="14350" max="14350" width="8" style="22" customWidth="1"/>
    <col min="14351" max="14351" width="5.5" style="22" customWidth="1"/>
    <col min="14352" max="14352" width="8.69921875" style="22" customWidth="1"/>
    <col min="14353" max="14354" width="8" style="22" customWidth="1"/>
    <col min="14355" max="14356" width="6.19921875" style="22" customWidth="1"/>
    <col min="14357" max="14357" width="2" style="22" customWidth="1"/>
    <col min="14358" max="14359" width="9" style="22"/>
    <col min="14360" max="14362" width="0" style="22" hidden="1" customWidth="1"/>
    <col min="14363" max="14592" width="9" style="22"/>
    <col min="14593" max="14593" width="1" style="22" customWidth="1"/>
    <col min="14594" max="14594" width="4.19921875" style="22" customWidth="1"/>
    <col min="14595" max="14595" width="6.5" style="22" customWidth="1"/>
    <col min="14596" max="14596" width="11" style="22" customWidth="1"/>
    <col min="14597" max="14597" width="4.19921875" style="22" customWidth="1"/>
    <col min="14598" max="14598" width="7.69921875" style="22" customWidth="1"/>
    <col min="14599" max="14599" width="8.69921875" style="22" customWidth="1"/>
    <col min="14600" max="14600" width="7.19921875" style="22" customWidth="1"/>
    <col min="14601" max="14604" width="8" style="22" customWidth="1"/>
    <col min="14605" max="14605" width="7.09765625" style="22" customWidth="1"/>
    <col min="14606" max="14606" width="8" style="22" customWidth="1"/>
    <col min="14607" max="14607" width="5.5" style="22" customWidth="1"/>
    <col min="14608" max="14608" width="8.69921875" style="22" customWidth="1"/>
    <col min="14609" max="14610" width="8" style="22" customWidth="1"/>
    <col min="14611" max="14612" width="6.19921875" style="22" customWidth="1"/>
    <col min="14613" max="14613" width="2" style="22" customWidth="1"/>
    <col min="14614" max="14615" width="9" style="22"/>
    <col min="14616" max="14618" width="0" style="22" hidden="1" customWidth="1"/>
    <col min="14619" max="14848" width="9" style="22"/>
    <col min="14849" max="14849" width="1" style="22" customWidth="1"/>
    <col min="14850" max="14850" width="4.19921875" style="22" customWidth="1"/>
    <col min="14851" max="14851" width="6.5" style="22" customWidth="1"/>
    <col min="14852" max="14852" width="11" style="22" customWidth="1"/>
    <col min="14853" max="14853" width="4.19921875" style="22" customWidth="1"/>
    <col min="14854" max="14854" width="7.69921875" style="22" customWidth="1"/>
    <col min="14855" max="14855" width="8.69921875" style="22" customWidth="1"/>
    <col min="14856" max="14856" width="7.19921875" style="22" customWidth="1"/>
    <col min="14857" max="14860" width="8" style="22" customWidth="1"/>
    <col min="14861" max="14861" width="7.09765625" style="22" customWidth="1"/>
    <col min="14862" max="14862" width="8" style="22" customWidth="1"/>
    <col min="14863" max="14863" width="5.5" style="22" customWidth="1"/>
    <col min="14864" max="14864" width="8.69921875" style="22" customWidth="1"/>
    <col min="14865" max="14866" width="8" style="22" customWidth="1"/>
    <col min="14867" max="14868" width="6.19921875" style="22" customWidth="1"/>
    <col min="14869" max="14869" width="2" style="22" customWidth="1"/>
    <col min="14870" max="14871" width="9" style="22"/>
    <col min="14872" max="14874" width="0" style="22" hidden="1" customWidth="1"/>
    <col min="14875" max="15104" width="9" style="22"/>
    <col min="15105" max="15105" width="1" style="22" customWidth="1"/>
    <col min="15106" max="15106" width="4.19921875" style="22" customWidth="1"/>
    <col min="15107" max="15107" width="6.5" style="22" customWidth="1"/>
    <col min="15108" max="15108" width="11" style="22" customWidth="1"/>
    <col min="15109" max="15109" width="4.19921875" style="22" customWidth="1"/>
    <col min="15110" max="15110" width="7.69921875" style="22" customWidth="1"/>
    <col min="15111" max="15111" width="8.69921875" style="22" customWidth="1"/>
    <col min="15112" max="15112" width="7.19921875" style="22" customWidth="1"/>
    <col min="15113" max="15116" width="8" style="22" customWidth="1"/>
    <col min="15117" max="15117" width="7.09765625" style="22" customWidth="1"/>
    <col min="15118" max="15118" width="8" style="22" customWidth="1"/>
    <col min="15119" max="15119" width="5.5" style="22" customWidth="1"/>
    <col min="15120" max="15120" width="8.69921875" style="22" customWidth="1"/>
    <col min="15121" max="15122" width="8" style="22" customWidth="1"/>
    <col min="15123" max="15124" width="6.19921875" style="22" customWidth="1"/>
    <col min="15125" max="15125" width="2" style="22" customWidth="1"/>
    <col min="15126" max="15127" width="9" style="22"/>
    <col min="15128" max="15130" width="0" style="22" hidden="1" customWidth="1"/>
    <col min="15131" max="15360" width="9" style="22"/>
    <col min="15361" max="15361" width="1" style="22" customWidth="1"/>
    <col min="15362" max="15362" width="4.19921875" style="22" customWidth="1"/>
    <col min="15363" max="15363" width="6.5" style="22" customWidth="1"/>
    <col min="15364" max="15364" width="11" style="22" customWidth="1"/>
    <col min="15365" max="15365" width="4.19921875" style="22" customWidth="1"/>
    <col min="15366" max="15366" width="7.69921875" style="22" customWidth="1"/>
    <col min="15367" max="15367" width="8.69921875" style="22" customWidth="1"/>
    <col min="15368" max="15368" width="7.19921875" style="22" customWidth="1"/>
    <col min="15369" max="15372" width="8" style="22" customWidth="1"/>
    <col min="15373" max="15373" width="7.09765625" style="22" customWidth="1"/>
    <col min="15374" max="15374" width="8" style="22" customWidth="1"/>
    <col min="15375" max="15375" width="5.5" style="22" customWidth="1"/>
    <col min="15376" max="15376" width="8.69921875" style="22" customWidth="1"/>
    <col min="15377" max="15378" width="8" style="22" customWidth="1"/>
    <col min="15379" max="15380" width="6.19921875" style="22" customWidth="1"/>
    <col min="15381" max="15381" width="2" style="22" customWidth="1"/>
    <col min="15382" max="15383" width="9" style="22"/>
    <col min="15384" max="15386" width="0" style="22" hidden="1" customWidth="1"/>
    <col min="15387" max="15616" width="9" style="22"/>
    <col min="15617" max="15617" width="1" style="22" customWidth="1"/>
    <col min="15618" max="15618" width="4.19921875" style="22" customWidth="1"/>
    <col min="15619" max="15619" width="6.5" style="22" customWidth="1"/>
    <col min="15620" max="15620" width="11" style="22" customWidth="1"/>
    <col min="15621" max="15621" width="4.19921875" style="22" customWidth="1"/>
    <col min="15622" max="15622" width="7.69921875" style="22" customWidth="1"/>
    <col min="15623" max="15623" width="8.69921875" style="22" customWidth="1"/>
    <col min="15624" max="15624" width="7.19921875" style="22" customWidth="1"/>
    <col min="15625" max="15628" width="8" style="22" customWidth="1"/>
    <col min="15629" max="15629" width="7.09765625" style="22" customWidth="1"/>
    <col min="15630" max="15630" width="8" style="22" customWidth="1"/>
    <col min="15631" max="15631" width="5.5" style="22" customWidth="1"/>
    <col min="15632" max="15632" width="8.69921875" style="22" customWidth="1"/>
    <col min="15633" max="15634" width="8" style="22" customWidth="1"/>
    <col min="15635" max="15636" width="6.19921875" style="22" customWidth="1"/>
    <col min="15637" max="15637" width="2" style="22" customWidth="1"/>
    <col min="15638" max="15639" width="9" style="22"/>
    <col min="15640" max="15642" width="0" style="22" hidden="1" customWidth="1"/>
    <col min="15643" max="15872" width="9" style="22"/>
    <col min="15873" max="15873" width="1" style="22" customWidth="1"/>
    <col min="15874" max="15874" width="4.19921875" style="22" customWidth="1"/>
    <col min="15875" max="15875" width="6.5" style="22" customWidth="1"/>
    <col min="15876" max="15876" width="11" style="22" customWidth="1"/>
    <col min="15877" max="15877" width="4.19921875" style="22" customWidth="1"/>
    <col min="15878" max="15878" width="7.69921875" style="22" customWidth="1"/>
    <col min="15879" max="15879" width="8.69921875" style="22" customWidth="1"/>
    <col min="15880" max="15880" width="7.19921875" style="22" customWidth="1"/>
    <col min="15881" max="15884" width="8" style="22" customWidth="1"/>
    <col min="15885" max="15885" width="7.09765625" style="22" customWidth="1"/>
    <col min="15886" max="15886" width="8" style="22" customWidth="1"/>
    <col min="15887" max="15887" width="5.5" style="22" customWidth="1"/>
    <col min="15888" max="15888" width="8.69921875" style="22" customWidth="1"/>
    <col min="15889" max="15890" width="8" style="22" customWidth="1"/>
    <col min="15891" max="15892" width="6.19921875" style="22" customWidth="1"/>
    <col min="15893" max="15893" width="2" style="22" customWidth="1"/>
    <col min="15894" max="15895" width="9" style="22"/>
    <col min="15896" max="15898" width="0" style="22" hidden="1" customWidth="1"/>
    <col min="15899" max="16128" width="9" style="22"/>
    <col min="16129" max="16129" width="1" style="22" customWidth="1"/>
    <col min="16130" max="16130" width="4.19921875" style="22" customWidth="1"/>
    <col min="16131" max="16131" width="6.5" style="22" customWidth="1"/>
    <col min="16132" max="16132" width="11" style="22" customWidth="1"/>
    <col min="16133" max="16133" width="4.19921875" style="22" customWidth="1"/>
    <col min="16134" max="16134" width="7.69921875" style="22" customWidth="1"/>
    <col min="16135" max="16135" width="8.69921875" style="22" customWidth="1"/>
    <col min="16136" max="16136" width="7.19921875" style="22" customWidth="1"/>
    <col min="16137" max="16140" width="8" style="22" customWidth="1"/>
    <col min="16141" max="16141" width="7.09765625" style="22" customWidth="1"/>
    <col min="16142" max="16142" width="8" style="22" customWidth="1"/>
    <col min="16143" max="16143" width="5.5" style="22" customWidth="1"/>
    <col min="16144" max="16144" width="8.69921875" style="22" customWidth="1"/>
    <col min="16145" max="16146" width="8" style="22" customWidth="1"/>
    <col min="16147" max="16148" width="6.19921875" style="22" customWidth="1"/>
    <col min="16149" max="16149" width="2" style="22" customWidth="1"/>
    <col min="16150" max="16151" width="9" style="22"/>
    <col min="16152" max="16154" width="0" style="22" hidden="1" customWidth="1"/>
    <col min="16155" max="16384" width="9" style="22"/>
  </cols>
  <sheetData>
    <row r="1" spans="2:26">
      <c r="C1" s="33"/>
    </row>
    <row r="3" spans="2:26">
      <c r="B3" s="66" t="s">
        <v>4196</v>
      </c>
      <c r="C3" s="66"/>
      <c r="D3" s="69"/>
      <c r="E3" s="66"/>
      <c r="F3" s="66"/>
      <c r="G3" s="66"/>
      <c r="H3" s="66"/>
      <c r="I3" s="66"/>
      <c r="J3" s="66"/>
    </row>
    <row r="4" spans="2:26">
      <c r="B4" s="35"/>
      <c r="C4" s="35"/>
      <c r="D4" s="70"/>
      <c r="E4" s="35"/>
      <c r="F4" s="35"/>
      <c r="G4" s="35"/>
      <c r="H4" s="35"/>
      <c r="I4" s="35"/>
      <c r="J4" s="35"/>
      <c r="K4" s="36"/>
      <c r="L4" s="36"/>
      <c r="M4" s="36"/>
      <c r="N4" s="36"/>
      <c r="O4" s="36"/>
      <c r="P4" s="36"/>
      <c r="S4" s="36"/>
      <c r="T4" s="36"/>
    </row>
    <row r="5" spans="2:26">
      <c r="B5" s="37"/>
      <c r="C5" s="37"/>
      <c r="D5" s="37">
        <v>2</v>
      </c>
      <c r="E5" s="37">
        <f>D5+1</f>
        <v>3</v>
      </c>
      <c r="F5" s="37">
        <v>10</v>
      </c>
      <c r="G5" s="37">
        <f>E5+1</f>
        <v>4</v>
      </c>
      <c r="H5" s="37">
        <f>G5+1</f>
        <v>5</v>
      </c>
      <c r="I5" s="38">
        <f>H5+1</f>
        <v>6</v>
      </c>
      <c r="J5" s="37">
        <f>K5+1</f>
        <v>8</v>
      </c>
      <c r="K5" s="37">
        <f>I5+1</f>
        <v>7</v>
      </c>
      <c r="L5" s="37">
        <f>J5+1</f>
        <v>9</v>
      </c>
      <c r="M5" s="37"/>
      <c r="N5" s="37">
        <f>'2027'!L1</f>
        <v>11</v>
      </c>
      <c r="O5" s="37"/>
      <c r="P5" s="37">
        <f>'2027'!N1</f>
        <v>13</v>
      </c>
      <c r="Q5" s="38">
        <v>14</v>
      </c>
      <c r="R5" s="38">
        <v>14</v>
      </c>
      <c r="S5" s="37">
        <f>'2027'!O1</f>
        <v>14</v>
      </c>
      <c r="T5" s="37">
        <f>'2027'!P1</f>
        <v>15</v>
      </c>
    </row>
    <row r="6" spans="2:26">
      <c r="B6" s="39"/>
      <c r="C6" s="39"/>
      <c r="D6" s="71"/>
      <c r="E6" s="1"/>
      <c r="F6" s="1"/>
      <c r="G6" s="39"/>
      <c r="H6" s="39" t="s">
        <v>4067</v>
      </c>
      <c r="I6" s="62" t="s">
        <v>4171</v>
      </c>
      <c r="J6" s="62" t="s">
        <v>4172</v>
      </c>
      <c r="K6" s="62" t="s">
        <v>4171</v>
      </c>
      <c r="L6" s="62" t="s">
        <v>4172</v>
      </c>
      <c r="M6" s="62" t="s">
        <v>4173</v>
      </c>
      <c r="N6" s="62" t="s">
        <v>2658</v>
      </c>
      <c r="O6" s="62"/>
      <c r="P6" s="62" t="s">
        <v>2658</v>
      </c>
      <c r="Q6" s="62"/>
      <c r="R6" s="62" t="s">
        <v>2657</v>
      </c>
      <c r="S6" s="62" t="s">
        <v>2656</v>
      </c>
      <c r="T6" s="62" t="s">
        <v>4174</v>
      </c>
    </row>
    <row r="7" spans="2:26">
      <c r="B7" s="40"/>
      <c r="C7" s="40"/>
      <c r="D7" s="72"/>
      <c r="E7" s="2"/>
      <c r="F7" s="2"/>
      <c r="G7" s="41">
        <v>20260702</v>
      </c>
      <c r="H7" s="42" t="s">
        <v>2655</v>
      </c>
      <c r="I7" s="2" t="s">
        <v>5139</v>
      </c>
      <c r="J7" s="63" t="str">
        <f>K7</f>
        <v>2027AS</v>
      </c>
      <c r="K7" s="63" t="str">
        <f>I7</f>
        <v>2027AS</v>
      </c>
      <c r="L7" s="63" t="str">
        <f>J7</f>
        <v>2027AS</v>
      </c>
      <c r="M7" s="64" t="s">
        <v>4175</v>
      </c>
      <c r="N7" s="63" t="str">
        <f>K7</f>
        <v>2027AS</v>
      </c>
      <c r="O7" s="63"/>
      <c r="P7" s="63" t="str">
        <f>N7</f>
        <v>2027AS</v>
      </c>
      <c r="Q7" s="65" t="s">
        <v>2654</v>
      </c>
      <c r="R7" s="63" t="s">
        <v>2653</v>
      </c>
      <c r="S7" s="63" t="s">
        <v>4176</v>
      </c>
      <c r="T7" s="63" t="s">
        <v>4176</v>
      </c>
      <c r="Y7" s="22" t="s">
        <v>2651</v>
      </c>
    </row>
    <row r="8" spans="2:26">
      <c r="B8" s="40"/>
      <c r="C8" s="40"/>
      <c r="D8" s="72"/>
      <c r="E8" s="2"/>
      <c r="F8" s="2"/>
      <c r="G8" s="2" t="s">
        <v>4768</v>
      </c>
      <c r="H8" s="40" t="s">
        <v>6</v>
      </c>
      <c r="I8" s="63" t="s">
        <v>2649</v>
      </c>
      <c r="J8" s="63" t="s">
        <v>2649</v>
      </c>
      <c r="K8" s="63" t="s">
        <v>2649</v>
      </c>
      <c r="L8" s="63" t="s">
        <v>2649</v>
      </c>
      <c r="M8" s="63" t="s">
        <v>4177</v>
      </c>
      <c r="N8" s="63" t="s">
        <v>2649</v>
      </c>
      <c r="O8" s="63" t="s">
        <v>4179</v>
      </c>
      <c r="P8" s="63" t="s">
        <v>2649</v>
      </c>
      <c r="Q8" s="65">
        <f>COUNT($B$11:$B$178)</f>
        <v>168</v>
      </c>
      <c r="R8" s="63" t="s">
        <v>2648</v>
      </c>
      <c r="S8" s="63" t="s">
        <v>4177</v>
      </c>
      <c r="T8" s="63" t="s">
        <v>4177</v>
      </c>
      <c r="Y8" s="22" t="s">
        <v>2646</v>
      </c>
    </row>
    <row r="9" spans="2:26">
      <c r="B9" s="43" t="s">
        <v>2645</v>
      </c>
      <c r="C9" s="44"/>
      <c r="D9" s="73"/>
      <c r="E9" s="3" t="s">
        <v>2644</v>
      </c>
      <c r="F9" s="2"/>
      <c r="G9" s="40"/>
      <c r="H9" s="40">
        <f>G7</f>
        <v>20260702</v>
      </c>
      <c r="I9" s="29" t="s">
        <v>4203</v>
      </c>
      <c r="J9" s="45" t="str">
        <f>I9</f>
        <v>CPD-10TD</v>
      </c>
      <c r="K9" s="45">
        <f>H9</f>
        <v>20260702</v>
      </c>
      <c r="L9" s="45">
        <f>K9</f>
        <v>20260702</v>
      </c>
      <c r="M9" s="45"/>
      <c r="N9" s="46"/>
      <c r="O9" s="46" t="s">
        <v>2643</v>
      </c>
      <c r="P9" s="47" t="s">
        <v>2642</v>
      </c>
      <c r="Q9" s="48">
        <f>COUNTIF($Q$11:$Q$178,"Surprise")</f>
        <v>40</v>
      </c>
      <c r="R9" s="49">
        <v>0.05</v>
      </c>
      <c r="S9" s="46"/>
      <c r="T9" s="46"/>
    </row>
    <row r="10" spans="2:26">
      <c r="B10" s="50" t="s">
        <v>2641</v>
      </c>
      <c r="C10" s="50" t="s">
        <v>2628</v>
      </c>
      <c r="D10" s="74" t="s">
        <v>4069</v>
      </c>
      <c r="E10" s="5"/>
      <c r="F10" s="4" t="s">
        <v>4068</v>
      </c>
      <c r="G10" s="50" t="s">
        <v>2629</v>
      </c>
      <c r="H10" s="50"/>
      <c r="I10" s="51" t="s">
        <v>2638</v>
      </c>
      <c r="J10" s="51" t="s">
        <v>2638</v>
      </c>
      <c r="K10" s="51" t="s">
        <v>2638</v>
      </c>
      <c r="L10" s="51" t="s">
        <v>2638</v>
      </c>
      <c r="M10" s="51" t="s">
        <v>2640</v>
      </c>
      <c r="N10" s="51" t="s">
        <v>2638</v>
      </c>
      <c r="O10" s="52" t="s">
        <v>2639</v>
      </c>
      <c r="P10" s="51" t="s">
        <v>2638</v>
      </c>
      <c r="Q10" s="53">
        <f>COUNTIF($Q$11:$Q$178,"Shock")</f>
        <v>23</v>
      </c>
      <c r="R10" s="52" t="s">
        <v>2637</v>
      </c>
      <c r="S10" s="51"/>
      <c r="T10" s="51"/>
      <c r="V10" s="54"/>
      <c r="X10" s="22">
        <v>1</v>
      </c>
      <c r="Y10" s="22" t="s">
        <v>24</v>
      </c>
      <c r="Z10" s="22" t="s">
        <v>25</v>
      </c>
    </row>
    <row r="11" spans="2:26">
      <c r="B11" s="55">
        <v>1</v>
      </c>
      <c r="C11" s="55" t="str">
        <f>VLOOKUP(B11,'2027'!$A$14:$B$4000,2,FALSE)</f>
        <v>A005930</v>
      </c>
      <c r="D11" s="55" t="str">
        <f>VLOOKUP($C11,'2027'!$B$14:$T$4000,D$5,FALSE)</f>
        <v>삼성전자</v>
      </c>
      <c r="E11" s="56" t="str">
        <f>VLOOKUP($C11,'2027'!$B$14:$T$4000,E$5,FALSE)</f>
        <v>KS</v>
      </c>
      <c r="F11" s="57" t="str">
        <f>VLOOKUP($C11,'2027'!$B$14:$T$4000,F$5,FALSE)</f>
        <v>반도체</v>
      </c>
      <c r="G11" s="58">
        <f>VLOOKUP($C11,'2027'!$B$14:$T$4000,G$5,FALSE)</f>
        <v>1838654.62</v>
      </c>
      <c r="H11" s="59">
        <f>VLOOKUP($C11,'2027'!$B$14:$T$4000,H$5,FALSE)</f>
        <v>24</v>
      </c>
      <c r="I11" s="58">
        <f>VLOOKUP($C11,'2027'!$B$14:$T$4000,I$5,FALSE)</f>
        <v>482079.57</v>
      </c>
      <c r="J11" s="58">
        <f>VLOOKUP($C11,'2027'!$B$14:$T$4000,J$5,FALSE)</f>
        <v>515147.02</v>
      </c>
      <c r="K11" s="58">
        <f>VLOOKUP($C11,'2027'!$B$14:$T$4000,K$5,FALSE)</f>
        <v>522500.28</v>
      </c>
      <c r="L11" s="58">
        <f>VLOOKUP($C11,'2027'!$B$14:$T$4000,L$5,FALSE)</f>
        <v>529240.6</v>
      </c>
      <c r="M11" s="58">
        <f>(L11-K11)/ABS(K11)*100</f>
        <v>1.2900127058305018</v>
      </c>
      <c r="N11" s="58" t="str">
        <f>IF(ISBLANK(VLOOKUP($C11,'2027'!$B$14:$T$3000,N$5,FALSE)),"",VLOOKUP($C11,'2027'!$B$14:$T$3000,N$5,FALSE))</f>
        <v/>
      </c>
      <c r="O11" s="59">
        <f>IF(AND(I11&lt;K11,J11&lt;L11,K11&lt;L11),1,IF(AND(I11&gt;K11,J11&gt;L11,K11&gt;L11),-1,0))</f>
        <v>1</v>
      </c>
      <c r="P11" s="55" t="str">
        <f>IF(ISBLANK(VLOOKUP($C11,'2027'!$B$14:$T$3000,P$5,FALSE)),"",VLOOKUP($C11,'2027'!$B$14:$T$3000,P$5,FALSE))</f>
        <v/>
      </c>
      <c r="Q11" s="60" t="str">
        <f>IF(O11=1,"Surprise",IF(O11=-1,"Shock",""))</f>
        <v>Surprise</v>
      </c>
      <c r="R11" s="60" t="str">
        <f>IF(N11="","",IF((N11-L11)/ABS(L11)&gt;$R$9,"Surprise",IF((N11-L11)/ABS(L11)&lt;$R$9*-1,"Shock","")))</f>
        <v/>
      </c>
      <c r="S11" s="61">
        <f>VLOOKUP($C11,'2027'!$B$14:$T$3000,S$5,FALSE)</f>
        <v>-9.89</v>
      </c>
      <c r="T11" s="61">
        <f>VLOOKUP($C11,'2027'!$B$14:$T$3000,T$5,FALSE)</f>
        <v>65.88</v>
      </c>
      <c r="X11" s="22">
        <f>X97+1</f>
        <v>14</v>
      </c>
      <c r="Y11" s="22" t="s">
        <v>678</v>
      </c>
      <c r="Z11" s="22" t="s">
        <v>679</v>
      </c>
    </row>
    <row r="12" spans="2:26">
      <c r="B12" s="55">
        <v>2</v>
      </c>
      <c r="C12" s="55" t="str">
        <f>VLOOKUP(B12,'2027'!$A$14:$B$4000,2,FALSE)</f>
        <v>A000660</v>
      </c>
      <c r="D12" s="55" t="str">
        <f>VLOOKUP($C12,'2027'!$B$14:$T$4000,D$5,FALSE)</f>
        <v>SK하이닉스</v>
      </c>
      <c r="E12" s="56" t="str">
        <f>VLOOKUP($C12,'2027'!$B$14:$T$4000,E$5,FALSE)</f>
        <v>KS</v>
      </c>
      <c r="F12" s="57" t="str">
        <f>VLOOKUP($C12,'2027'!$B$14:$T$4000,F$5,FALSE)</f>
        <v>반도체</v>
      </c>
      <c r="G12" s="58">
        <f>VLOOKUP($C12,'2027'!$B$14:$T$4000,G$5,FALSE)</f>
        <v>1824518.05</v>
      </c>
      <c r="H12" s="59">
        <f>VLOOKUP($C12,'2027'!$B$14:$T$4000,H$5,FALSE)</f>
        <v>24</v>
      </c>
      <c r="I12" s="58">
        <f>VLOOKUP($C12,'2027'!$B$14:$T$4000,I$5,FALSE)</f>
        <v>373423.04</v>
      </c>
      <c r="J12" s="58">
        <f>VLOOKUP($C12,'2027'!$B$14:$T$4000,J$5,FALSE)</f>
        <v>406325.81</v>
      </c>
      <c r="K12" s="58">
        <f>VLOOKUP($C12,'2027'!$B$14:$T$4000,K$5,FALSE)</f>
        <v>395865.72</v>
      </c>
      <c r="L12" s="58">
        <f>VLOOKUP($C12,'2027'!$B$14:$T$4000,L$5,FALSE)</f>
        <v>418657.53</v>
      </c>
      <c r="M12" s="58">
        <f>(L12-K12)/ABS(K12)*100</f>
        <v>5.7574598780616961</v>
      </c>
      <c r="N12" s="58" t="str">
        <f>IF(ISBLANK(VLOOKUP($C12,'2027'!$B$14:$T$3000,N$5,FALSE)),"",VLOOKUP($C12,'2027'!$B$14:$T$3000,N$5,FALSE))</f>
        <v/>
      </c>
      <c r="O12" s="59">
        <f>IF(AND(I12&lt;K12,J12&lt;L12,K12&lt;L12),1,IF(AND(I12&gt;K12,J12&gt;L12,K12&gt;L12),-1,0))</f>
        <v>1</v>
      </c>
      <c r="P12" s="55" t="str">
        <f>IF(ISBLANK(VLOOKUP($C12,'2027'!$B$14:$T$3000,P$5,FALSE)),"",VLOOKUP($C12,'2027'!$B$14:$T$3000,P$5,FALSE))</f>
        <v/>
      </c>
      <c r="Q12" s="60" t="str">
        <f>IF(O12=1,"Surprise",IF(O12=-1,"Shock",""))</f>
        <v>Surprise</v>
      </c>
      <c r="R12" s="60" t="str">
        <f>IF(N12="","",IF((N12-L12)/ABS(L12)&gt;$R$9,"Surprise",IF((N12-L12)/ABS(L12)&lt;$R$9*-1,"Shock","")))</f>
        <v/>
      </c>
      <c r="S12" s="61">
        <f>VLOOKUP($C12,'2027'!$B$14:$T$3000,S$5,FALSE)</f>
        <v>8.34</v>
      </c>
      <c r="T12" s="61">
        <f>VLOOKUP($C12,'2027'!$B$14:$T$3000,T$5,FALSE)</f>
        <v>186.67</v>
      </c>
      <c r="X12" s="22">
        <f t="shared" ref="X12:X21" si="0">X11+1</f>
        <v>15</v>
      </c>
      <c r="Y12" s="22" t="s">
        <v>1443</v>
      </c>
      <c r="Z12" s="22" t="s">
        <v>1444</v>
      </c>
    </row>
    <row r="13" spans="2:26">
      <c r="B13" s="55">
        <v>4</v>
      </c>
      <c r="C13" s="55" t="str">
        <f>VLOOKUP(B13,'2027'!$A$14:$B$4000,2,FALSE)</f>
        <v>A009150</v>
      </c>
      <c r="D13" s="55" t="str">
        <f>VLOOKUP($C13,'2027'!$B$14:$T$4000,D$5,FALSE)</f>
        <v>삼성전기</v>
      </c>
      <c r="E13" s="56" t="str">
        <f>VLOOKUP($C13,'2027'!$B$14:$T$4000,E$5,FALSE)</f>
        <v>KS</v>
      </c>
      <c r="F13" s="57" t="str">
        <f>VLOOKUP($C13,'2027'!$B$14:$T$4000,F$5,FALSE)</f>
        <v>전자장비,사무용전자제품</v>
      </c>
      <c r="G13" s="58">
        <f>VLOOKUP($C13,'2027'!$B$14:$T$4000,G$5,FALSE)</f>
        <v>164699.6</v>
      </c>
      <c r="H13" s="59">
        <f>VLOOKUP($C13,'2027'!$B$14:$T$4000,H$5,FALSE)</f>
        <v>20</v>
      </c>
      <c r="I13" s="58">
        <f>VLOOKUP($C13,'2027'!$B$14:$T$4000,I$5,FALSE)</f>
        <v>2721.95</v>
      </c>
      <c r="J13" s="58">
        <f>VLOOKUP($C13,'2027'!$B$14:$T$4000,J$5,FALSE)</f>
        <v>2974.91</v>
      </c>
      <c r="K13" s="58">
        <f>VLOOKUP($C13,'2027'!$B$14:$T$4000,K$5,FALSE)</f>
        <v>2808.48</v>
      </c>
      <c r="L13" s="58">
        <f>VLOOKUP($C13,'2027'!$B$14:$T$4000,L$5,FALSE)</f>
        <v>3246.99</v>
      </c>
      <c r="M13" s="58">
        <f>(L13-K13)/ABS(K13)*100</f>
        <v>15.613783968552376</v>
      </c>
      <c r="N13" s="58" t="str">
        <f>IF(ISBLANK(VLOOKUP($C13,'2027'!$B$14:$T$3000,N$5,FALSE)),"",VLOOKUP($C13,'2027'!$B$14:$T$3000,N$5,FALSE))</f>
        <v/>
      </c>
      <c r="O13" s="59">
        <f>IF(AND(I13&lt;K13,J13&lt;L13,K13&lt;L13),1,IF(AND(I13&gt;K13,J13&gt;L13,K13&gt;L13),-1,0))</f>
        <v>1</v>
      </c>
      <c r="P13" s="55" t="str">
        <f>IF(ISBLANK(VLOOKUP($C13,'2027'!$B$14:$T$3000,P$5,FALSE)),"",VLOOKUP($C13,'2027'!$B$14:$T$3000,P$5,FALSE))</f>
        <v/>
      </c>
      <c r="Q13" s="60" t="str">
        <f>IF(O13=1,"Surprise",IF(O13=-1,"Shock",""))</f>
        <v>Surprise</v>
      </c>
      <c r="R13" s="60" t="str">
        <f>IF(N13="","",IF((N13-L13)/ABS(L13)&gt;$R$9,"Surprise",IF((N13-L13)/ABS(L13)&lt;$R$9*-1,"Shock","")))</f>
        <v/>
      </c>
      <c r="S13" s="61">
        <f>VLOOKUP($C13,'2027'!$B$14:$T$3000,S$5,FALSE)</f>
        <v>9.98</v>
      </c>
      <c r="T13" s="61">
        <f>VLOOKUP($C13,'2027'!$B$14:$T$3000,T$5,FALSE)</f>
        <v>396.06</v>
      </c>
      <c r="X13" s="22">
        <f t="shared" si="0"/>
        <v>16</v>
      </c>
      <c r="Y13" s="22" t="s">
        <v>1286</v>
      </c>
      <c r="Z13" s="22" t="s">
        <v>1287</v>
      </c>
    </row>
    <row r="14" spans="2:26">
      <c r="B14" s="55">
        <v>3</v>
      </c>
      <c r="C14" s="55" t="str">
        <f>VLOOKUP(B14,'2027'!$A$14:$B$4000,2,FALSE)</f>
        <v>A402340</v>
      </c>
      <c r="D14" s="55" t="str">
        <f>VLOOKUP($C14,'2027'!$B$14:$T$4000,D$5,FALSE)</f>
        <v>SK스퀘어</v>
      </c>
      <c r="E14" s="56" t="str">
        <f>VLOOKUP($C14,'2027'!$B$14:$T$4000,E$5,FALSE)</f>
        <v>KS</v>
      </c>
      <c r="F14" s="57" t="str">
        <f>VLOOKUP($C14,'2027'!$B$14:$T$4000,F$5,FALSE)</f>
        <v>반도체</v>
      </c>
      <c r="G14" s="58">
        <f>VLOOKUP($C14,'2027'!$B$14:$T$4000,G$5,FALSE)</f>
        <v>231850.88</v>
      </c>
      <c r="H14" s="59">
        <f>VLOOKUP($C14,'2027'!$B$14:$T$4000,H$5,FALSE)</f>
        <v>6</v>
      </c>
      <c r="I14" s="58">
        <f>VLOOKUP($C14,'2027'!$B$14:$T$4000,I$5,FALSE)</f>
        <v>48854.77</v>
      </c>
      <c r="J14" s="58">
        <f>VLOOKUP($C14,'2027'!$B$14:$T$4000,J$5,FALSE)</f>
        <v>52770.5</v>
      </c>
      <c r="K14" s="58">
        <f>VLOOKUP($C14,'2027'!$B$14:$T$4000,K$5,FALSE)</f>
        <v>52343.23</v>
      </c>
      <c r="L14" s="58">
        <f>VLOOKUP($C14,'2027'!$B$14:$T$4000,L$5,FALSE)</f>
        <v>56536.33</v>
      </c>
      <c r="M14" s="58">
        <f>(L14-K14)/ABS(K14)*100</f>
        <v>8.0107780891626259</v>
      </c>
      <c r="N14" s="58" t="str">
        <f>IF(ISBLANK(VLOOKUP($C14,'2027'!$B$14:$T$3000,N$5,FALSE)),"",VLOOKUP($C14,'2027'!$B$14:$T$3000,N$5,FALSE))</f>
        <v/>
      </c>
      <c r="O14" s="59">
        <f>IF(AND(I14&lt;K14,J14&lt;L14,K14&lt;L14),1,IF(AND(I14&gt;K14,J14&gt;L14,K14&gt;L14),-1,0))</f>
        <v>1</v>
      </c>
      <c r="P14" s="55" t="str">
        <f>IF(ISBLANK(VLOOKUP($C14,'2027'!$B$14:$T$3000,P$5,FALSE)),"",VLOOKUP($C14,'2027'!$B$14:$T$3000,P$5,FALSE))</f>
        <v/>
      </c>
      <c r="Q14" s="60" t="str">
        <f>IF(O14=1,"Surprise",IF(O14=-1,"Shock",""))</f>
        <v>Surprise</v>
      </c>
      <c r="R14" s="60" t="str">
        <f>IF(N14="","",IF((N14-L14)/ABS(L14)&gt;$R$9,"Surprise",IF((N14-L14)/ABS(L14)&lt;$R$9*-1,"Shock","")))</f>
        <v/>
      </c>
      <c r="S14" s="61">
        <f>VLOOKUP($C14,'2027'!$B$14:$T$3000,S$5,FALSE)</f>
        <v>39.89</v>
      </c>
      <c r="T14" s="61">
        <f>VLOOKUP($C14,'2027'!$B$14:$T$3000,T$5,FALSE)</f>
        <v>250.7</v>
      </c>
      <c r="X14" s="22">
        <f t="shared" si="0"/>
        <v>17</v>
      </c>
      <c r="Y14" s="22" t="s">
        <v>290</v>
      </c>
      <c r="Z14" s="22" t="s">
        <v>291</v>
      </c>
    </row>
    <row r="15" spans="2:26">
      <c r="B15" s="55">
        <v>61</v>
      </c>
      <c r="C15" s="55" t="str">
        <f>VLOOKUP(B15,'2027'!$A$14:$B$4000,2,FALSE)</f>
        <v>A006260</v>
      </c>
      <c r="D15" s="55" t="str">
        <f>VLOOKUP($C15,'2027'!$B$14:$T$4000,D$5,FALSE)</f>
        <v>LS</v>
      </c>
      <c r="E15" s="56" t="str">
        <f>VLOOKUP($C15,'2027'!$B$14:$T$4000,E$5,FALSE)</f>
        <v>KS</v>
      </c>
      <c r="F15" s="57" t="str">
        <f>VLOOKUP($C15,'2027'!$B$14:$T$4000,F$5,FALSE)</f>
        <v>전기장비</v>
      </c>
      <c r="G15" s="58">
        <f>VLOOKUP($C15,'2027'!$B$14:$T$4000,G$5,FALSE)</f>
        <v>12448.8</v>
      </c>
      <c r="H15" s="59">
        <f>VLOOKUP($C15,'2027'!$B$14:$T$4000,H$5,FALSE)</f>
        <v>11</v>
      </c>
      <c r="I15" s="58">
        <f>VLOOKUP($C15,'2027'!$B$14:$T$4000,I$5,FALSE)</f>
        <v>1890.23</v>
      </c>
      <c r="J15" s="58">
        <f>VLOOKUP($C15,'2027'!$B$14:$T$4000,J$5,FALSE)</f>
        <v>1876.2</v>
      </c>
      <c r="K15" s="58">
        <f>VLOOKUP($C15,'2027'!$B$14:$T$4000,K$5,FALSE)</f>
        <v>1900.79</v>
      </c>
      <c r="L15" s="58">
        <f>VLOOKUP($C15,'2027'!$B$14:$T$4000,L$5,FALSE)</f>
        <v>1945.28</v>
      </c>
      <c r="M15" s="58">
        <f>(L15-K15)/ABS(K15)*100</f>
        <v>2.3406057481363018</v>
      </c>
      <c r="N15" s="58" t="str">
        <f>IF(ISBLANK(VLOOKUP($C15,'2027'!$B$14:$T$3000,N$5,FALSE)),"",VLOOKUP($C15,'2027'!$B$14:$T$3000,N$5,FALSE))</f>
        <v/>
      </c>
      <c r="O15" s="59">
        <f>IF(AND(I15&lt;K15,J15&lt;L15,K15&lt;L15),1,IF(AND(I15&gt;K15,J15&gt;L15,K15&gt;L15),-1,0))</f>
        <v>1</v>
      </c>
      <c r="P15" s="55" t="str">
        <f>IF(ISBLANK(VLOOKUP($C15,'2027'!$B$14:$T$3000,P$5,FALSE)),"",VLOOKUP($C15,'2027'!$B$14:$T$3000,P$5,FALSE))</f>
        <v/>
      </c>
      <c r="Q15" s="60" t="str">
        <f>IF(O15=1,"Surprise",IF(O15=-1,"Shock",""))</f>
        <v>Surprise</v>
      </c>
      <c r="R15" s="60" t="str">
        <f>IF(N15="","",IF((N15-L15)/ABS(L15)&gt;$R$9,"Surprise",IF((N15-L15)/ABS(L15)&lt;$R$9*-1,"Shock","")))</f>
        <v/>
      </c>
      <c r="S15" s="61">
        <f>VLOOKUP($C15,'2027'!$B$14:$T$3000,S$5,FALSE)</f>
        <v>-14.38</v>
      </c>
      <c r="T15" s="61">
        <f>VLOOKUP($C15,'2027'!$B$14:$T$3000,T$5,FALSE)</f>
        <v>43.27</v>
      </c>
      <c r="X15" s="22">
        <f t="shared" si="0"/>
        <v>18</v>
      </c>
      <c r="Y15" s="22" t="s">
        <v>424</v>
      </c>
      <c r="Z15" s="22" t="s">
        <v>425</v>
      </c>
    </row>
    <row r="16" spans="2:26">
      <c r="B16" s="55">
        <v>20</v>
      </c>
      <c r="C16" s="55" t="str">
        <f>VLOOKUP(B16,'2027'!$A$14:$B$4000,2,FALSE)</f>
        <v>A010120</v>
      </c>
      <c r="D16" s="55" t="str">
        <f>VLOOKUP($C16,'2027'!$B$14:$T$4000,D$5,FALSE)</f>
        <v>LS ELECTRIC</v>
      </c>
      <c r="E16" s="56" t="str">
        <f>VLOOKUP($C16,'2027'!$B$14:$T$4000,E$5,FALSE)</f>
        <v>KS</v>
      </c>
      <c r="F16" s="57" t="str">
        <f>VLOOKUP($C16,'2027'!$B$14:$T$4000,F$5,FALSE)</f>
        <v>전기장비</v>
      </c>
      <c r="G16" s="58">
        <f>VLOOKUP($C16,'2027'!$B$14:$T$4000,G$5,FALSE)</f>
        <v>39525</v>
      </c>
      <c r="H16" s="59">
        <f>VLOOKUP($C16,'2027'!$B$14:$T$4000,H$5,FALSE)</f>
        <v>13</v>
      </c>
      <c r="I16" s="58">
        <f>VLOOKUP($C16,'2027'!$B$14:$T$4000,I$5,FALSE)</f>
        <v>918.79</v>
      </c>
      <c r="J16" s="58">
        <f>VLOOKUP($C16,'2027'!$B$14:$T$4000,J$5,FALSE)</f>
        <v>998.58</v>
      </c>
      <c r="K16" s="58">
        <f>VLOOKUP($C16,'2027'!$B$14:$T$4000,K$5,FALSE)</f>
        <v>922.8</v>
      </c>
      <c r="L16" s="58">
        <f>VLOOKUP($C16,'2027'!$B$14:$T$4000,L$5,FALSE)</f>
        <v>1017.25</v>
      </c>
      <c r="M16" s="58">
        <f>(L16-K16)/ABS(K16)*100</f>
        <v>10.235153879497188</v>
      </c>
      <c r="N16" s="58" t="str">
        <f>IF(ISBLANK(VLOOKUP($C16,'2027'!$B$14:$T$3000,N$5,FALSE)),"",VLOOKUP($C16,'2027'!$B$14:$T$3000,N$5,FALSE))</f>
        <v/>
      </c>
      <c r="O16" s="59">
        <f>IF(AND(I16&lt;K16,J16&lt;L16,K16&lt;L16),1,IF(AND(I16&gt;K16,J16&gt;L16,K16&gt;L16),-1,0))</f>
        <v>1</v>
      </c>
      <c r="P16" s="55" t="str">
        <f>IF(ISBLANK(VLOOKUP($C16,'2027'!$B$14:$T$3000,P$5,FALSE)),"",VLOOKUP($C16,'2027'!$B$14:$T$3000,P$5,FALSE))</f>
        <v/>
      </c>
      <c r="Q16" s="60" t="str">
        <f>IF(O16=1,"Surprise",IF(O16=-1,"Shock",""))</f>
        <v>Surprise</v>
      </c>
      <c r="R16" s="60" t="str">
        <f>IF(N16="","",IF((N16-L16)/ABS(L16)&gt;$R$9,"Surprise",IF((N16-L16)/ABS(L16)&lt;$R$9*-1,"Shock","")))</f>
        <v/>
      </c>
      <c r="S16" s="61">
        <f>VLOOKUP($C16,'2027'!$B$14:$T$3000,S$5,FALSE)</f>
        <v>-1.31</v>
      </c>
      <c r="T16" s="61">
        <f>VLOOKUP($C16,'2027'!$B$14:$T$3000,T$5,FALSE)</f>
        <v>65.930000000000007</v>
      </c>
      <c r="X16" s="22">
        <f t="shared" si="0"/>
        <v>19</v>
      </c>
      <c r="Y16" s="22" t="s">
        <v>753</v>
      </c>
      <c r="Z16" s="22" t="s">
        <v>754</v>
      </c>
    </row>
    <row r="17" spans="2:31">
      <c r="B17" s="55">
        <v>97</v>
      </c>
      <c r="C17" s="55" t="str">
        <f>VLOOKUP(B17,'2027'!$A$14:$B$4000,2,FALSE)</f>
        <v>A023530</v>
      </c>
      <c r="D17" s="55" t="str">
        <f>VLOOKUP($C17,'2027'!$B$14:$T$4000,D$5,FALSE)</f>
        <v>롯데쇼핑</v>
      </c>
      <c r="E17" s="56" t="str">
        <f>VLOOKUP($C17,'2027'!$B$14:$T$4000,E$5,FALSE)</f>
        <v>KS</v>
      </c>
      <c r="F17" s="57" t="str">
        <f>VLOOKUP($C17,'2027'!$B$14:$T$4000,F$5,FALSE)</f>
        <v>백화점</v>
      </c>
      <c r="G17" s="58">
        <f>VLOOKUP($C17,'2027'!$B$14:$T$4000,G$5,FALSE)</f>
        <v>5233.42</v>
      </c>
      <c r="H17" s="59">
        <f>VLOOKUP($C17,'2027'!$B$14:$T$4000,H$5,FALSE)</f>
        <v>15</v>
      </c>
      <c r="I17" s="58">
        <f>VLOOKUP($C17,'2027'!$B$14:$T$4000,I$5,FALSE)</f>
        <v>854.54</v>
      </c>
      <c r="J17" s="58">
        <f>VLOOKUP($C17,'2027'!$B$14:$T$4000,J$5,FALSE)</f>
        <v>883.18</v>
      </c>
      <c r="K17" s="58">
        <f>VLOOKUP($C17,'2027'!$B$14:$T$4000,K$5,FALSE)</f>
        <v>856.27</v>
      </c>
      <c r="L17" s="58">
        <f>VLOOKUP($C17,'2027'!$B$14:$T$4000,L$5,FALSE)</f>
        <v>887.86</v>
      </c>
      <c r="M17" s="58">
        <f>(L17-K17)/ABS(K17)*100</f>
        <v>3.6892568932696506</v>
      </c>
      <c r="N17" s="58" t="str">
        <f>IF(ISBLANK(VLOOKUP($C17,'2027'!$B$14:$T$3000,N$5,FALSE)),"",VLOOKUP($C17,'2027'!$B$14:$T$3000,N$5,FALSE))</f>
        <v/>
      </c>
      <c r="O17" s="59">
        <f>IF(AND(I17&lt;K17,J17&lt;L17,K17&lt;L17),1,IF(AND(I17&gt;K17,J17&gt;L17,K17&gt;L17),-1,0))</f>
        <v>1</v>
      </c>
      <c r="P17" s="55" t="str">
        <f>IF(ISBLANK(VLOOKUP($C17,'2027'!$B$14:$T$3000,P$5,FALSE)),"",VLOOKUP($C17,'2027'!$B$14:$T$3000,P$5,FALSE))</f>
        <v/>
      </c>
      <c r="Q17" s="60" t="str">
        <f>IF(O17=1,"Surprise",IF(O17=-1,"Shock",""))</f>
        <v>Surprise</v>
      </c>
      <c r="R17" s="60" t="str">
        <f>IF(N17="","",IF((N17-L17)/ABS(L17)&gt;$R$9,"Surprise",IF((N17-L17)/ABS(L17)&lt;$R$9*-1,"Shock","")))</f>
        <v/>
      </c>
      <c r="S17" s="61">
        <f>VLOOKUP($C17,'2027'!$B$14:$T$3000,S$5,FALSE)</f>
        <v>25.42</v>
      </c>
      <c r="T17" s="61">
        <f>VLOOKUP($C17,'2027'!$B$14:$T$3000,T$5,FALSE)</f>
        <v>74.53</v>
      </c>
      <c r="X17" s="22">
        <f t="shared" si="0"/>
        <v>20</v>
      </c>
      <c r="Y17" s="22" t="s">
        <v>1293</v>
      </c>
      <c r="Z17" s="22" t="s">
        <v>1294</v>
      </c>
    </row>
    <row r="18" spans="2:31">
      <c r="B18" s="55">
        <v>62</v>
      </c>
      <c r="C18" s="55" t="str">
        <f>VLOOKUP(B18,'2027'!$A$14:$B$4000,2,FALSE)</f>
        <v>A010950</v>
      </c>
      <c r="D18" s="55" t="str">
        <f>VLOOKUP($C18,'2027'!$B$14:$T$4000,D$5,FALSE)</f>
        <v>S-Oil</v>
      </c>
      <c r="E18" s="56" t="str">
        <f>VLOOKUP($C18,'2027'!$B$14:$T$4000,E$5,FALSE)</f>
        <v>KS</v>
      </c>
      <c r="F18" s="57" t="str">
        <f>VLOOKUP($C18,'2027'!$B$14:$T$4000,F$5,FALSE)</f>
        <v>에너지</v>
      </c>
      <c r="G18" s="58">
        <f>VLOOKUP($C18,'2027'!$B$14:$T$4000,G$5,FALSE)</f>
        <v>12339.07</v>
      </c>
      <c r="H18" s="59">
        <f>VLOOKUP($C18,'2027'!$B$14:$T$4000,H$5,FALSE)</f>
        <v>16</v>
      </c>
      <c r="I18" s="58">
        <f>VLOOKUP($C18,'2027'!$B$14:$T$4000,I$5,FALSE)</f>
        <v>2358.06</v>
      </c>
      <c r="J18" s="58">
        <f>VLOOKUP($C18,'2027'!$B$14:$T$4000,J$5,FALSE)</f>
        <v>2467.58</v>
      </c>
      <c r="K18" s="58">
        <f>VLOOKUP($C18,'2027'!$B$14:$T$4000,K$5,FALSE)</f>
        <v>2397.16</v>
      </c>
      <c r="L18" s="58">
        <f>VLOOKUP($C18,'2027'!$B$14:$T$4000,L$5,FALSE)</f>
        <v>2560.83</v>
      </c>
      <c r="M18" s="58">
        <f>(L18-K18)/ABS(K18)*100</f>
        <v>6.8276627342355152</v>
      </c>
      <c r="N18" s="58" t="str">
        <f>IF(ISBLANK(VLOOKUP($C18,'2027'!$B$14:$T$3000,N$5,FALSE)),"",VLOOKUP($C18,'2027'!$B$14:$T$3000,N$5,FALSE))</f>
        <v/>
      </c>
      <c r="O18" s="59">
        <f>IF(AND(I18&lt;K18,J18&lt;L18,K18&lt;L18),1,IF(AND(I18&gt;K18,J18&gt;L18,K18&gt;L18),-1,0))</f>
        <v>1</v>
      </c>
      <c r="P18" s="55" t="str">
        <f>IF(ISBLANK(VLOOKUP($C18,'2027'!$B$14:$T$3000,P$5,FALSE)),"",VLOOKUP($C18,'2027'!$B$14:$T$3000,P$5,FALSE))</f>
        <v/>
      </c>
      <c r="Q18" s="60" t="str">
        <f>IF(O18=1,"Surprise",IF(O18=-1,"Shock",""))</f>
        <v>Surprise</v>
      </c>
      <c r="R18" s="60" t="str">
        <f>IF(N18="","",IF((N18-L18)/ABS(L18)&gt;$R$9,"Surprise",IF((N18-L18)/ABS(L18)&lt;$R$9*-1,"Shock","")))</f>
        <v/>
      </c>
      <c r="S18" s="61">
        <f>VLOOKUP($C18,'2027'!$B$14:$T$3000,S$5,FALSE)</f>
        <v>4.68</v>
      </c>
      <c r="T18" s="61">
        <f>VLOOKUP($C18,'2027'!$B$14:$T$3000,T$5,FALSE)</f>
        <v>-3.09</v>
      </c>
      <c r="X18" s="22">
        <f t="shared" si="0"/>
        <v>21</v>
      </c>
      <c r="Y18" s="22" t="s">
        <v>2546</v>
      </c>
      <c r="Z18" s="22" t="s">
        <v>2547</v>
      </c>
    </row>
    <row r="19" spans="2:31">
      <c r="B19" s="55">
        <v>12</v>
      </c>
      <c r="C19" s="55" t="str">
        <f>VLOOKUP(B19,'2027'!$A$14:$B$4000,2,FALSE)</f>
        <v>A012450</v>
      </c>
      <c r="D19" s="55" t="str">
        <f>VLOOKUP($C19,'2027'!$B$14:$T$4000,D$5,FALSE)</f>
        <v>한화에어로스페이스</v>
      </c>
      <c r="E19" s="56" t="str">
        <f>VLOOKUP($C19,'2027'!$B$14:$T$4000,E$5,FALSE)</f>
        <v>KS</v>
      </c>
      <c r="F19" s="57" t="str">
        <f>VLOOKUP($C19,'2027'!$B$14:$T$4000,F$5,FALSE)</f>
        <v>기타자본재</v>
      </c>
      <c r="G19" s="58">
        <f>VLOOKUP($C19,'2027'!$B$14:$T$4000,G$5,FALSE)</f>
        <v>56255.67</v>
      </c>
      <c r="H19" s="59">
        <f>VLOOKUP($C19,'2027'!$B$14:$T$4000,H$5,FALSE)</f>
        <v>19</v>
      </c>
      <c r="I19" s="58">
        <f>VLOOKUP($C19,'2027'!$B$14:$T$4000,I$5,FALSE)</f>
        <v>5455.88</v>
      </c>
      <c r="J19" s="58">
        <f>VLOOKUP($C19,'2027'!$B$14:$T$4000,J$5,FALSE)</f>
        <v>5565.7</v>
      </c>
      <c r="K19" s="58">
        <f>VLOOKUP($C19,'2027'!$B$14:$T$4000,K$5,FALSE)</f>
        <v>5493.64</v>
      </c>
      <c r="L19" s="58">
        <f>VLOOKUP($C19,'2027'!$B$14:$T$4000,L$5,FALSE)</f>
        <v>5671.2</v>
      </c>
      <c r="M19" s="58">
        <f>(L19-K19)/ABS(K19)*100</f>
        <v>3.2321011205685029</v>
      </c>
      <c r="N19" s="58" t="str">
        <f>IF(ISBLANK(VLOOKUP($C19,'2027'!$B$14:$T$3000,N$5,FALSE)),"",VLOOKUP($C19,'2027'!$B$14:$T$3000,N$5,FALSE))</f>
        <v/>
      </c>
      <c r="O19" s="59">
        <f>IF(AND(I19&lt;K19,J19&lt;L19,K19&lt;L19),1,IF(AND(I19&gt;K19,J19&gt;L19,K19&gt;L19),-1,0))</f>
        <v>1</v>
      </c>
      <c r="P19" s="55" t="str">
        <f>IF(ISBLANK(VLOOKUP($C19,'2027'!$B$14:$T$3000,P$5,FALSE)),"",VLOOKUP($C19,'2027'!$B$14:$T$3000,P$5,FALSE))</f>
        <v/>
      </c>
      <c r="Q19" s="60" t="str">
        <f>IF(O19=1,"Surprise",IF(O19=-1,"Shock",""))</f>
        <v>Surprise</v>
      </c>
      <c r="R19" s="60" t="str">
        <f>IF(N19="","",IF((N19-L19)/ABS(L19)&gt;$R$9,"Surprise",IF((N19-L19)/ABS(L19)&lt;$R$9*-1,"Shock","")))</f>
        <v/>
      </c>
      <c r="S19" s="61">
        <f>VLOOKUP($C19,'2027'!$B$14:$T$3000,S$5,FALSE)</f>
        <v>-4.13</v>
      </c>
      <c r="T19" s="61">
        <f>VLOOKUP($C19,'2027'!$B$14:$T$3000,T$5,FALSE)</f>
        <v>-18.149999999999999</v>
      </c>
      <c r="X19" s="22">
        <f t="shared" si="0"/>
        <v>22</v>
      </c>
      <c r="Y19" s="22" t="s">
        <v>1932</v>
      </c>
      <c r="Z19" s="22" t="s">
        <v>1933</v>
      </c>
    </row>
    <row r="20" spans="2:31">
      <c r="B20" s="55">
        <v>14</v>
      </c>
      <c r="C20" s="55" t="str">
        <f>VLOOKUP(B20,'2027'!$A$14:$B$4000,2,FALSE)</f>
        <v>A034730</v>
      </c>
      <c r="D20" s="55" t="str">
        <f>VLOOKUP($C20,'2027'!$B$14:$T$4000,D$5,FALSE)</f>
        <v>SK</v>
      </c>
      <c r="E20" s="56" t="str">
        <f>VLOOKUP($C20,'2027'!$B$14:$T$4000,E$5,FALSE)</f>
        <v>KS</v>
      </c>
      <c r="F20" s="57" t="str">
        <f>VLOOKUP($C20,'2027'!$B$14:$T$4000,F$5,FALSE)</f>
        <v>에너지</v>
      </c>
      <c r="G20" s="58">
        <f>VLOOKUP($C20,'2027'!$B$14:$T$4000,G$5,FALSE)</f>
        <v>55319.56</v>
      </c>
      <c r="H20" s="59">
        <f>VLOOKUP($C20,'2027'!$B$14:$T$4000,H$5,FALSE)</f>
        <v>13</v>
      </c>
      <c r="I20" s="58">
        <f>VLOOKUP($C20,'2027'!$B$14:$T$4000,I$5,FALSE)</f>
        <v>9286.4500000000007</v>
      </c>
      <c r="J20" s="58">
        <f>VLOOKUP($C20,'2027'!$B$14:$T$4000,J$5,FALSE)</f>
        <v>13526.82</v>
      </c>
      <c r="K20" s="58">
        <f>VLOOKUP($C20,'2027'!$B$14:$T$4000,K$5,FALSE)</f>
        <v>11535.82</v>
      </c>
      <c r="L20" s="58">
        <f>VLOOKUP($C20,'2027'!$B$14:$T$4000,L$5,FALSE)</f>
        <v>13771.5</v>
      </c>
      <c r="M20" s="58">
        <f>(L20-K20)/ABS(K20)*100</f>
        <v>19.380330136912679</v>
      </c>
      <c r="N20" s="58" t="str">
        <f>IF(ISBLANK(VLOOKUP($C20,'2027'!$B$14:$T$3000,N$5,FALSE)),"",VLOOKUP($C20,'2027'!$B$14:$T$3000,N$5,FALSE))</f>
        <v/>
      </c>
      <c r="O20" s="59">
        <f>IF(AND(I20&lt;K20,J20&lt;L20,K20&lt;L20),1,IF(AND(I20&gt;K20,J20&gt;L20,K20&gt;L20),-1,0))</f>
        <v>1</v>
      </c>
      <c r="P20" s="55" t="str">
        <f>IF(ISBLANK(VLOOKUP($C20,'2027'!$B$14:$T$3000,P$5,FALSE)),"",VLOOKUP($C20,'2027'!$B$14:$T$3000,P$5,FALSE))</f>
        <v/>
      </c>
      <c r="Q20" s="60" t="str">
        <f>IF(O20=1,"Surprise",IF(O20=-1,"Shock",""))</f>
        <v>Surprise</v>
      </c>
      <c r="R20" s="60" t="str">
        <f>IF(N20="","",IF((N20-L20)/ABS(L20)&gt;$R$9,"Surprise",IF((N20-L20)/ABS(L20)&lt;$R$9*-1,"Shock","")))</f>
        <v/>
      </c>
      <c r="S20" s="61">
        <f>VLOOKUP($C20,'2027'!$B$14:$T$3000,S$5,FALSE)</f>
        <v>16.13</v>
      </c>
      <c r="T20" s="61">
        <f>VLOOKUP($C20,'2027'!$B$14:$T$3000,T$5,FALSE)</f>
        <v>137.69</v>
      </c>
      <c r="X20" s="22">
        <f t="shared" si="0"/>
        <v>23</v>
      </c>
      <c r="Y20" s="22" t="s">
        <v>38</v>
      </c>
      <c r="Z20" s="22" t="s">
        <v>39</v>
      </c>
    </row>
    <row r="21" spans="2:31">
      <c r="B21" s="55">
        <v>76</v>
      </c>
      <c r="C21" s="55" t="str">
        <f>VLOOKUP(B21,'2027'!$A$14:$B$4000,2,FALSE)</f>
        <v>A047040</v>
      </c>
      <c r="D21" s="55" t="str">
        <f>VLOOKUP($C21,'2027'!$B$14:$T$4000,D$5,FALSE)</f>
        <v>대우건설</v>
      </c>
      <c r="E21" s="56" t="str">
        <f>VLOOKUP($C21,'2027'!$B$14:$T$4000,E$5,FALSE)</f>
        <v>KS</v>
      </c>
      <c r="F21" s="57" t="str">
        <f>VLOOKUP($C21,'2027'!$B$14:$T$4000,F$5,FALSE)</f>
        <v>건설,건축제품,건축자재</v>
      </c>
      <c r="G21" s="58">
        <f>VLOOKUP($C21,'2027'!$B$14:$T$4000,G$5,FALSE)</f>
        <v>7979.83</v>
      </c>
      <c r="H21" s="59">
        <f>VLOOKUP($C21,'2027'!$B$14:$T$4000,H$5,FALSE)</f>
        <v>13</v>
      </c>
      <c r="I21" s="58">
        <f>VLOOKUP($C21,'2027'!$B$14:$T$4000,I$5,FALSE)</f>
        <v>708.3</v>
      </c>
      <c r="J21" s="58">
        <f>VLOOKUP($C21,'2027'!$B$14:$T$4000,J$5,FALSE)</f>
        <v>708.83</v>
      </c>
      <c r="K21" s="58">
        <f>VLOOKUP($C21,'2027'!$B$14:$T$4000,K$5,FALSE)</f>
        <v>715.04</v>
      </c>
      <c r="L21" s="58">
        <f>VLOOKUP($C21,'2027'!$B$14:$T$4000,L$5,FALSE)</f>
        <v>715.75</v>
      </c>
      <c r="M21" s="58">
        <f>(L21-K21)/ABS(K21)*100</f>
        <v>9.9295144327595147E-2</v>
      </c>
      <c r="N21" s="58" t="str">
        <f>IF(ISBLANK(VLOOKUP($C21,'2027'!$B$14:$T$3000,N$5,FALSE)),"",VLOOKUP($C21,'2027'!$B$14:$T$3000,N$5,FALSE))</f>
        <v/>
      </c>
      <c r="O21" s="59">
        <f>IF(AND(I21&lt;K21,J21&lt;L21,K21&lt;L21),1,IF(AND(I21&gt;K21,J21&gt;L21,K21&gt;L21),-1,0))</f>
        <v>1</v>
      </c>
      <c r="P21" s="55" t="str">
        <f>IF(ISBLANK(VLOOKUP($C21,'2027'!$B$14:$T$3000,P$5,FALSE)),"",VLOOKUP($C21,'2027'!$B$14:$T$3000,P$5,FALSE))</f>
        <v/>
      </c>
      <c r="Q21" s="60" t="str">
        <f>IF(O21=1,"Surprise",IF(O21=-1,"Shock",""))</f>
        <v>Surprise</v>
      </c>
      <c r="R21" s="60" t="str">
        <f>IF(N21="","",IF((N21-L21)/ABS(L21)&gt;$R$9,"Surprise",IF((N21-L21)/ABS(L21)&lt;$R$9*-1,"Shock","")))</f>
        <v/>
      </c>
      <c r="S21" s="61">
        <f>VLOOKUP($C21,'2027'!$B$14:$T$3000,S$5,FALSE)</f>
        <v>-19.920000000000002</v>
      </c>
      <c r="T21" s="61">
        <f>VLOOKUP($C21,'2027'!$B$14:$T$3000,T$5,FALSE)</f>
        <v>-0.05</v>
      </c>
      <c r="X21" s="22">
        <f t="shared" si="0"/>
        <v>24</v>
      </c>
      <c r="Y21" s="22" t="s">
        <v>1264</v>
      </c>
      <c r="Z21" s="22" t="s">
        <v>1265</v>
      </c>
    </row>
    <row r="22" spans="2:31">
      <c r="B22" s="55">
        <v>130</v>
      </c>
      <c r="C22" s="55" t="str">
        <f>VLOOKUP(B22,'2027'!$A$14:$B$4000,2,FALSE)</f>
        <v>A097950</v>
      </c>
      <c r="D22" s="55" t="str">
        <f>VLOOKUP($C22,'2027'!$B$14:$T$4000,D$5,FALSE)</f>
        <v>CJ제일제당</v>
      </c>
      <c r="E22" s="56" t="str">
        <f>VLOOKUP($C22,'2027'!$B$14:$T$4000,E$5,FALSE)</f>
        <v>KS</v>
      </c>
      <c r="F22" s="57" t="str">
        <f>VLOOKUP($C22,'2027'!$B$14:$T$4000,F$5,FALSE)</f>
        <v>식품,음료</v>
      </c>
      <c r="G22" s="58">
        <f>VLOOKUP($C22,'2027'!$B$14:$T$4000,G$5,FALSE)</f>
        <v>2827.18</v>
      </c>
      <c r="H22" s="59">
        <f>VLOOKUP($C22,'2027'!$B$14:$T$4000,H$5,FALSE)</f>
        <v>12</v>
      </c>
      <c r="I22" s="58">
        <f>VLOOKUP($C22,'2027'!$B$14:$T$4000,I$5,FALSE)</f>
        <v>1467.58</v>
      </c>
      <c r="J22" s="58">
        <f>VLOOKUP($C22,'2027'!$B$14:$T$4000,J$5,FALSE)</f>
        <v>1465.76</v>
      </c>
      <c r="K22" s="58">
        <f>VLOOKUP($C22,'2027'!$B$14:$T$4000,K$5,FALSE)</f>
        <v>1468.42</v>
      </c>
      <c r="L22" s="58">
        <f>VLOOKUP($C22,'2027'!$B$14:$T$4000,L$5,FALSE)</f>
        <v>1474.93</v>
      </c>
      <c r="M22" s="58">
        <f>(L22-K22)/ABS(K22)*100</f>
        <v>0.44333365113523315</v>
      </c>
      <c r="N22" s="58" t="str">
        <f>IF(ISBLANK(VLOOKUP($C22,'2027'!$B$14:$T$3000,N$5,FALSE)),"",VLOOKUP($C22,'2027'!$B$14:$T$3000,N$5,FALSE))</f>
        <v/>
      </c>
      <c r="O22" s="59">
        <f>IF(AND(I22&lt;K22,J22&lt;L22,K22&lt;L22),1,IF(AND(I22&gt;K22,J22&gt;L22,K22&gt;L22),-1,0))</f>
        <v>1</v>
      </c>
      <c r="P22" s="55" t="str">
        <f>IF(ISBLANK(VLOOKUP($C22,'2027'!$B$14:$T$3000,P$5,FALSE)),"",VLOOKUP($C22,'2027'!$B$14:$T$3000,P$5,FALSE))</f>
        <v/>
      </c>
      <c r="Q22" s="60" t="str">
        <f>IF(O22=1,"Surprise",IF(O22=-1,"Shock",""))</f>
        <v>Surprise</v>
      </c>
      <c r="R22" s="60" t="str">
        <f>IF(N22="","",IF((N22-L22)/ABS(L22)&gt;$R$9,"Surprise",IF((N22-L22)/ABS(L22)&lt;$R$9*-1,"Shock","")))</f>
        <v/>
      </c>
      <c r="S22" s="61">
        <f>VLOOKUP($C22,'2027'!$B$14:$T$3000,S$5,FALSE)</f>
        <v>-7.71</v>
      </c>
      <c r="T22" s="61">
        <f>VLOOKUP($C22,'2027'!$B$14:$T$3000,T$5,FALSE)</f>
        <v>-14.64</v>
      </c>
      <c r="X22" s="22" t="e">
        <f>#REF!+1</f>
        <v>#REF!</v>
      </c>
      <c r="Y22" s="22" t="s">
        <v>1773</v>
      </c>
      <c r="Z22" s="22" t="s">
        <v>1774</v>
      </c>
    </row>
    <row r="23" spans="2:31">
      <c r="B23" s="55">
        <v>80</v>
      </c>
      <c r="C23" s="55" t="str">
        <f>VLOOKUP(B23,'2027'!$A$14:$B$4000,2,FALSE)</f>
        <v>A004170</v>
      </c>
      <c r="D23" s="55" t="str">
        <f>VLOOKUP($C23,'2027'!$B$14:$T$4000,D$5,FALSE)</f>
        <v>신세계</v>
      </c>
      <c r="E23" s="56" t="str">
        <f>VLOOKUP($C23,'2027'!$B$14:$T$4000,E$5,FALSE)</f>
        <v>KS</v>
      </c>
      <c r="F23" s="57" t="str">
        <f>VLOOKUP($C23,'2027'!$B$14:$T$4000,F$5,FALSE)</f>
        <v>백화점</v>
      </c>
      <c r="G23" s="58">
        <f>VLOOKUP($C23,'2027'!$B$14:$T$4000,G$5,FALSE)</f>
        <v>7329.46</v>
      </c>
      <c r="H23" s="59">
        <f>VLOOKUP($C23,'2027'!$B$14:$T$4000,H$5,FALSE)</f>
        <v>18</v>
      </c>
      <c r="I23" s="58">
        <f>VLOOKUP($C23,'2027'!$B$14:$T$4000,I$5,FALSE)</f>
        <v>831.38</v>
      </c>
      <c r="J23" s="58">
        <f>VLOOKUP($C23,'2027'!$B$14:$T$4000,J$5,FALSE)</f>
        <v>874.93</v>
      </c>
      <c r="K23" s="58">
        <f>VLOOKUP($C23,'2027'!$B$14:$T$4000,K$5,FALSE)</f>
        <v>836.96</v>
      </c>
      <c r="L23" s="58">
        <f>VLOOKUP($C23,'2027'!$B$14:$T$4000,L$5,FALSE)</f>
        <v>883.19</v>
      </c>
      <c r="M23" s="58">
        <f>(L23-K23)/ABS(K23)*100</f>
        <v>5.5235614605238021</v>
      </c>
      <c r="N23" s="58" t="str">
        <f>IF(ISBLANK(VLOOKUP($C23,'2027'!$B$14:$T$3000,N$5,FALSE)),"",VLOOKUP($C23,'2027'!$B$14:$T$3000,N$5,FALSE))</f>
        <v/>
      </c>
      <c r="O23" s="59">
        <f>IF(AND(I23&lt;K23,J23&lt;L23,K23&lt;L23),1,IF(AND(I23&gt;K23,J23&gt;L23,K23&gt;L23),-1,0))</f>
        <v>1</v>
      </c>
      <c r="P23" s="55" t="str">
        <f>IF(ISBLANK(VLOOKUP($C23,'2027'!$B$14:$T$3000,P$5,FALSE)),"",VLOOKUP($C23,'2027'!$B$14:$T$3000,P$5,FALSE))</f>
        <v/>
      </c>
      <c r="Q23" s="60" t="str">
        <f>IF(O23=1,"Surprise",IF(O23=-1,"Shock",""))</f>
        <v>Surprise</v>
      </c>
      <c r="R23" s="60" t="str">
        <f>IF(N23="","",IF((N23-L23)/ABS(L23)&gt;$R$9,"Surprise",IF((N23-L23)/ABS(L23)&lt;$R$9*-1,"Shock","")))</f>
        <v/>
      </c>
      <c r="S23" s="61">
        <f>VLOOKUP($C23,'2027'!$B$14:$T$3000,S$5,FALSE)</f>
        <v>50.39</v>
      </c>
      <c r="T23" s="61">
        <f>VLOOKUP($C23,'2027'!$B$14:$T$3000,T$5,FALSE)</f>
        <v>145.18</v>
      </c>
      <c r="X23" s="22" t="e">
        <f t="shared" ref="X23:X29" si="1">X22+1</f>
        <v>#REF!</v>
      </c>
      <c r="Y23" s="22" t="s">
        <v>609</v>
      </c>
      <c r="Z23" s="22" t="s">
        <v>610</v>
      </c>
    </row>
    <row r="24" spans="2:31">
      <c r="B24" s="55">
        <v>89</v>
      </c>
      <c r="C24" s="55" t="str">
        <f>VLOOKUP(B24,'2027'!$A$14:$B$4000,2,FALSE)</f>
        <v>A222800</v>
      </c>
      <c r="D24" s="55" t="str">
        <f>VLOOKUP($C24,'2027'!$B$14:$T$4000,D$5,FALSE)</f>
        <v>심텍</v>
      </c>
      <c r="E24" s="56" t="str">
        <f>VLOOKUP($C24,'2027'!$B$14:$T$4000,E$5,FALSE)</f>
        <v>KQ</v>
      </c>
      <c r="F24" s="57" t="str">
        <f>VLOOKUP($C24,'2027'!$B$14:$T$4000,F$5,FALSE)</f>
        <v>전자장비,사무용전자제품</v>
      </c>
      <c r="G24" s="58">
        <f>VLOOKUP($C24,'2027'!$B$14:$T$4000,G$5,FALSE)</f>
        <v>5893.08</v>
      </c>
      <c r="H24" s="59">
        <f>VLOOKUP($C24,'2027'!$B$14:$T$4000,H$5,FALSE)</f>
        <v>8</v>
      </c>
      <c r="I24" s="58">
        <f>VLOOKUP($C24,'2027'!$B$14:$T$4000,I$5,FALSE)</f>
        <v>271.44</v>
      </c>
      <c r="J24" s="58">
        <f>VLOOKUP($C24,'2027'!$B$14:$T$4000,J$5,FALSE)</f>
        <v>287.24</v>
      </c>
      <c r="K24" s="58">
        <f>VLOOKUP($C24,'2027'!$B$14:$T$4000,K$5,FALSE)</f>
        <v>284.26</v>
      </c>
      <c r="L24" s="58">
        <f>VLOOKUP($C24,'2027'!$B$14:$T$4000,L$5,FALSE)</f>
        <v>299.10000000000002</v>
      </c>
      <c r="M24" s="58">
        <f>(L24-K24)/ABS(K24)*100</f>
        <v>5.2205727151199719</v>
      </c>
      <c r="N24" s="58" t="str">
        <f>IF(ISBLANK(VLOOKUP($C24,'2027'!$B$14:$T$3000,N$5,FALSE)),"",VLOOKUP($C24,'2027'!$B$14:$T$3000,N$5,FALSE))</f>
        <v/>
      </c>
      <c r="O24" s="59">
        <f>IF(AND(I24&lt;K24,J24&lt;L24,K24&lt;L24),1,IF(AND(I24&gt;K24,J24&gt;L24,K24&gt;L24),-1,0))</f>
        <v>1</v>
      </c>
      <c r="P24" s="55" t="str">
        <f>IF(ISBLANK(VLOOKUP($C24,'2027'!$B$14:$T$3000,P$5,FALSE)),"",VLOOKUP($C24,'2027'!$B$14:$T$3000,P$5,FALSE))</f>
        <v/>
      </c>
      <c r="Q24" s="60" t="str">
        <f>IF(O24=1,"Surprise",IF(O24=-1,"Shock",""))</f>
        <v>Surprise</v>
      </c>
      <c r="R24" s="60" t="str">
        <f>IF(N24="","",IF((N24-L24)/ABS(L24)&gt;$R$9,"Surprise",IF((N24-L24)/ABS(L24)&lt;$R$9*-1,"Shock","")))</f>
        <v/>
      </c>
      <c r="S24" s="61">
        <f>VLOOKUP($C24,'2027'!$B$14:$T$3000,S$5,FALSE)</f>
        <v>56.99</v>
      </c>
      <c r="T24" s="61">
        <f>VLOOKUP($C24,'2027'!$B$14:$T$3000,T$5,FALSE)</f>
        <v>197.35</v>
      </c>
      <c r="X24" s="22" t="e">
        <f t="shared" si="1"/>
        <v>#REF!</v>
      </c>
      <c r="Y24" s="22" t="s">
        <v>2380</v>
      </c>
      <c r="Z24" s="22" t="s">
        <v>2381</v>
      </c>
    </row>
    <row r="25" spans="2:31">
      <c r="B25" s="55">
        <v>141</v>
      </c>
      <c r="C25" s="55" t="str">
        <f>VLOOKUP(B25,'2027'!$A$14:$B$4000,2,FALSE)</f>
        <v>A263750</v>
      </c>
      <c r="D25" s="55" t="str">
        <f>VLOOKUP($C25,'2027'!$B$14:$T$4000,D$5,FALSE)</f>
        <v>펄어비스</v>
      </c>
      <c r="E25" s="56" t="str">
        <f>VLOOKUP($C25,'2027'!$B$14:$T$4000,E$5,FALSE)</f>
        <v>KQ</v>
      </c>
      <c r="F25" s="57" t="str">
        <f>VLOOKUP($C25,'2027'!$B$14:$T$4000,F$5,FALSE)</f>
        <v>게임소프트웨어</v>
      </c>
      <c r="G25" s="58">
        <f>VLOOKUP($C25,'2027'!$B$14:$T$4000,G$5,FALSE)</f>
        <v>2372.36</v>
      </c>
      <c r="H25" s="59">
        <f>VLOOKUP($C25,'2027'!$B$14:$T$4000,H$5,FALSE)</f>
        <v>9</v>
      </c>
      <c r="I25" s="58">
        <f>VLOOKUP($C25,'2027'!$B$14:$T$4000,I$5,FALSE)</f>
        <v>176.48</v>
      </c>
      <c r="J25" s="58">
        <f>VLOOKUP($C25,'2027'!$B$14:$T$4000,J$5,FALSE)</f>
        <v>68.900000000000006</v>
      </c>
      <c r="K25" s="58">
        <f>VLOOKUP($C25,'2027'!$B$14:$T$4000,K$5,FALSE)</f>
        <v>177.79</v>
      </c>
      <c r="L25" s="58">
        <f>VLOOKUP($C25,'2027'!$B$14:$T$4000,L$5,FALSE)</f>
        <v>188.3</v>
      </c>
      <c r="M25" s="58">
        <f>(L25-K25)/ABS(K25)*100</f>
        <v>5.9114685865346868</v>
      </c>
      <c r="N25" s="58" t="str">
        <f>IF(ISBLANK(VLOOKUP($C25,'2027'!$B$14:$T$3000,N$5,FALSE)),"",VLOOKUP($C25,'2027'!$B$14:$T$3000,N$5,FALSE))</f>
        <v/>
      </c>
      <c r="O25" s="59">
        <f>IF(AND(I25&lt;K25,J25&lt;L25,K25&lt;L25),1,IF(AND(I25&gt;K25,J25&gt;L25,K25&gt;L25),-1,0))</f>
        <v>1</v>
      </c>
      <c r="P25" s="55" t="str">
        <f>IF(ISBLANK(VLOOKUP($C25,'2027'!$B$14:$T$3000,P$5,FALSE)),"",VLOOKUP($C25,'2027'!$B$14:$T$3000,P$5,FALSE))</f>
        <v/>
      </c>
      <c r="Q25" s="60" t="str">
        <f>IF(O25=1,"Surprise",IF(O25=-1,"Shock",""))</f>
        <v>Surprise</v>
      </c>
      <c r="R25" s="60" t="str">
        <f>IF(N25="","",IF((N25-L25)/ABS(L25)&gt;$R$9,"Surprise",IF((N25-L25)/ABS(L25)&lt;$R$9*-1,"Shock","")))</f>
        <v/>
      </c>
      <c r="S25" s="61">
        <f>VLOOKUP($C25,'2027'!$B$14:$T$3000,S$5,FALSE)</f>
        <v>-13.42</v>
      </c>
      <c r="T25" s="61">
        <f>VLOOKUP($C25,'2027'!$B$14:$T$3000,T$5,FALSE)</f>
        <v>-47.57</v>
      </c>
      <c r="X25" s="22" t="e">
        <f t="shared" si="1"/>
        <v>#REF!</v>
      </c>
      <c r="Y25" s="22" t="s">
        <v>2269</v>
      </c>
      <c r="Z25" s="22" t="s">
        <v>2270</v>
      </c>
    </row>
    <row r="26" spans="2:31">
      <c r="B26" s="55">
        <v>64</v>
      </c>
      <c r="C26" s="55" t="str">
        <f>VLOOKUP(B26,'2027'!$A$14:$B$4000,2,FALSE)</f>
        <v>A005940</v>
      </c>
      <c r="D26" s="55" t="str">
        <f>VLOOKUP($C26,'2027'!$B$14:$T$4000,D$5,FALSE)</f>
        <v>NH투자증권</v>
      </c>
      <c r="E26" s="56" t="str">
        <f>VLOOKUP($C26,'2027'!$B$14:$T$4000,E$5,FALSE)</f>
        <v>KS</v>
      </c>
      <c r="F26" s="57" t="str">
        <f>VLOOKUP($C26,'2027'!$B$14:$T$4000,F$5,FALSE)</f>
        <v>증권</v>
      </c>
      <c r="G26" s="58">
        <f>VLOOKUP($C26,'2027'!$B$14:$T$4000,G$5,FALSE)</f>
        <v>10529.98</v>
      </c>
      <c r="H26" s="59">
        <f>VLOOKUP($C26,'2027'!$B$14:$T$4000,H$5,FALSE)</f>
        <v>17</v>
      </c>
      <c r="I26" s="58">
        <f>VLOOKUP($C26,'2027'!$B$14:$T$4000,I$5,FALSE)</f>
        <v>1915.35</v>
      </c>
      <c r="J26" s="58">
        <f>VLOOKUP($C26,'2027'!$B$14:$T$4000,J$5,FALSE)</f>
        <v>1912.78</v>
      </c>
      <c r="K26" s="58">
        <f>VLOOKUP($C26,'2027'!$B$14:$T$4000,K$5,FALSE)</f>
        <v>1927.88</v>
      </c>
      <c r="L26" s="58">
        <f>VLOOKUP($C26,'2027'!$B$14:$T$4000,L$5,FALSE)</f>
        <v>1937.53</v>
      </c>
      <c r="M26" s="58">
        <f>(L26-K26)/ABS(K26)*100</f>
        <v>0.50054982675269533</v>
      </c>
      <c r="N26" s="58" t="str">
        <f>IF(ISBLANK(VLOOKUP($C26,'2027'!$B$14:$T$3000,N$5,FALSE)),"",VLOOKUP($C26,'2027'!$B$14:$T$3000,N$5,FALSE))</f>
        <v/>
      </c>
      <c r="O26" s="59">
        <f>IF(AND(I26&lt;K26,J26&lt;L26,K26&lt;L26),1,IF(AND(I26&gt;K26,J26&gt;L26,K26&gt;L26),-1,0))</f>
        <v>1</v>
      </c>
      <c r="P26" s="55" t="str">
        <f>IF(ISBLANK(VLOOKUP($C26,'2027'!$B$14:$T$3000,P$5,FALSE)),"",VLOOKUP($C26,'2027'!$B$14:$T$3000,P$5,FALSE))</f>
        <v/>
      </c>
      <c r="Q26" s="60" t="str">
        <f>IF(O26=1,"Surprise",IF(O26=-1,"Shock",""))</f>
        <v>Surprise</v>
      </c>
      <c r="R26" s="60" t="str">
        <f>IF(N26="","",IF((N26-L26)/ABS(L26)&gt;$R$9,"Surprise",IF((N26-L26)/ABS(L26)&lt;$R$9*-1,"Shock","")))</f>
        <v/>
      </c>
      <c r="S26" s="61">
        <f>VLOOKUP($C26,'2027'!$B$14:$T$3000,S$5,FALSE)</f>
        <v>-5.29</v>
      </c>
      <c r="T26" s="61">
        <f>VLOOKUP($C26,'2027'!$B$14:$T$3000,T$5,FALSE)</f>
        <v>-7.22</v>
      </c>
      <c r="X26" s="22" t="e">
        <f t="shared" si="1"/>
        <v>#REF!</v>
      </c>
      <c r="Y26" s="22" t="s">
        <v>950</v>
      </c>
      <c r="Z26" s="22" t="s">
        <v>951</v>
      </c>
    </row>
    <row r="27" spans="2:31">
      <c r="B27" s="55">
        <v>22</v>
      </c>
      <c r="C27" s="55" t="str">
        <f>VLOOKUP(B27,'2027'!$A$14:$B$4000,2,FALSE)</f>
        <v>A298040</v>
      </c>
      <c r="D27" s="55" t="str">
        <f>VLOOKUP($C27,'2027'!$B$14:$T$4000,D$5,FALSE)</f>
        <v>효성중공업</v>
      </c>
      <c r="E27" s="56" t="str">
        <f>VLOOKUP($C27,'2027'!$B$14:$T$4000,E$5,FALSE)</f>
        <v>KS</v>
      </c>
      <c r="F27" s="57" t="str">
        <f>VLOOKUP($C27,'2027'!$B$14:$T$4000,F$5,FALSE)</f>
        <v>전기장비</v>
      </c>
      <c r="G27" s="58">
        <f>VLOOKUP($C27,'2027'!$B$14:$T$4000,G$5,FALSE)</f>
        <v>34668.67</v>
      </c>
      <c r="H27" s="59">
        <f>VLOOKUP($C27,'2027'!$B$14:$T$4000,H$5,FALSE)</f>
        <v>13</v>
      </c>
      <c r="I27" s="58">
        <f>VLOOKUP($C27,'2027'!$B$14:$T$4000,I$5,FALSE)</f>
        <v>1534.45</v>
      </c>
      <c r="J27" s="58">
        <f>VLOOKUP($C27,'2027'!$B$14:$T$4000,J$5,FALSE)</f>
        <v>1515.36</v>
      </c>
      <c r="K27" s="58">
        <f>VLOOKUP($C27,'2027'!$B$14:$T$4000,K$5,FALSE)</f>
        <v>1547.76</v>
      </c>
      <c r="L27" s="58">
        <f>VLOOKUP($C27,'2027'!$B$14:$T$4000,L$5,FALSE)</f>
        <v>1559.23</v>
      </c>
      <c r="M27" s="58">
        <f>(L27-K27)/ABS(K27)*100</f>
        <v>0.74107096707500042</v>
      </c>
      <c r="N27" s="58" t="str">
        <f>IF(ISBLANK(VLOOKUP($C27,'2027'!$B$14:$T$3000,N$5,FALSE)),"",VLOOKUP($C27,'2027'!$B$14:$T$3000,N$5,FALSE))</f>
        <v/>
      </c>
      <c r="O27" s="59">
        <f>IF(AND(I27&lt;K27,J27&lt;L27,K27&lt;L27),1,IF(AND(I27&gt;K27,J27&gt;L27,K27&gt;L27),-1,0))</f>
        <v>1</v>
      </c>
      <c r="P27" s="55" t="str">
        <f>IF(ISBLANK(VLOOKUP($C27,'2027'!$B$14:$T$3000,P$5,FALSE)),"",VLOOKUP($C27,'2027'!$B$14:$T$3000,P$5,FALSE))</f>
        <v/>
      </c>
      <c r="Q27" s="60" t="str">
        <f>IF(O27=1,"Surprise",IF(O27=-1,"Shock",""))</f>
        <v>Surprise</v>
      </c>
      <c r="R27" s="60" t="str">
        <f>IF(N27="","",IF((N27-L27)/ABS(L27)&gt;$R$9,"Surprise",IF((N27-L27)/ABS(L27)&lt;$R$9*-1,"Shock","")))</f>
        <v/>
      </c>
      <c r="S27" s="61">
        <f>VLOOKUP($C27,'2027'!$B$14:$T$3000,S$5,FALSE)</f>
        <v>-2.44</v>
      </c>
      <c r="T27" s="61">
        <f>VLOOKUP($C27,'2027'!$B$14:$T$3000,T$5,FALSE)</f>
        <v>40.14</v>
      </c>
      <c r="X27" s="22" t="e">
        <f t="shared" si="1"/>
        <v>#REF!</v>
      </c>
      <c r="Y27" s="22" t="s">
        <v>2425</v>
      </c>
      <c r="Z27" s="22" t="s">
        <v>2426</v>
      </c>
    </row>
    <row r="28" spans="2:31">
      <c r="B28" s="55">
        <v>13</v>
      </c>
      <c r="C28" s="55" t="str">
        <f>VLOOKUP(B28,'2027'!$A$14:$B$4000,2,FALSE)</f>
        <v>A105560</v>
      </c>
      <c r="D28" s="55" t="str">
        <f>VLOOKUP($C28,'2027'!$B$14:$T$4000,D$5,FALSE)</f>
        <v>KB금융</v>
      </c>
      <c r="E28" s="56" t="str">
        <f>VLOOKUP($C28,'2027'!$B$14:$T$4000,E$5,FALSE)</f>
        <v>KS</v>
      </c>
      <c r="F28" s="57" t="str">
        <f>VLOOKUP($C28,'2027'!$B$14:$T$4000,F$5,FALSE)</f>
        <v>은행</v>
      </c>
      <c r="G28" s="58">
        <f>VLOOKUP($C28,'2027'!$B$14:$T$4000,G$5,FALSE)</f>
        <v>56218.01</v>
      </c>
      <c r="H28" s="59">
        <f>VLOOKUP($C28,'2027'!$B$14:$T$4000,H$5,FALSE)</f>
        <v>19</v>
      </c>
      <c r="I28" s="58">
        <f>VLOOKUP($C28,'2027'!$B$14:$T$4000,I$5,FALSE)</f>
        <v>9339.91</v>
      </c>
      <c r="J28" s="58">
        <f>VLOOKUP($C28,'2027'!$B$14:$T$4000,J$5,FALSE)</f>
        <v>9436.9599999999991</v>
      </c>
      <c r="K28" s="58">
        <f>VLOOKUP($C28,'2027'!$B$14:$T$4000,K$5,FALSE)</f>
        <v>9437.9699999999993</v>
      </c>
      <c r="L28" s="58">
        <f>VLOOKUP($C28,'2027'!$B$14:$T$4000,L$5,FALSE)</f>
        <v>9543.57</v>
      </c>
      <c r="M28" s="58">
        <f>(L28-K28)/ABS(K28)*100</f>
        <v>1.1188846754121953</v>
      </c>
      <c r="N28" s="58" t="str">
        <f>IF(ISBLANK(VLOOKUP($C28,'2027'!$B$14:$T$3000,N$5,FALSE)),"",VLOOKUP($C28,'2027'!$B$14:$T$3000,N$5,FALSE))</f>
        <v/>
      </c>
      <c r="O28" s="59">
        <f>IF(AND(I28&lt;K28,J28&lt;L28,K28&lt;L28),1,IF(AND(I28&gt;K28,J28&gt;L28,K28&gt;L28),-1,0))</f>
        <v>1</v>
      </c>
      <c r="P28" s="55" t="str">
        <f>IF(ISBLANK(VLOOKUP($C28,'2027'!$B$14:$T$3000,P$5,FALSE)),"",VLOOKUP($C28,'2027'!$B$14:$T$3000,P$5,FALSE))</f>
        <v/>
      </c>
      <c r="Q28" s="60" t="str">
        <f>IF(O28=1,"Surprise",IF(O28=-1,"Shock",""))</f>
        <v>Surprise</v>
      </c>
      <c r="R28" s="60" t="str">
        <f>IF(N28="","",IF((N28-L28)/ABS(L28)&gt;$R$9,"Surprise",IF((N28-L28)/ABS(L28)&lt;$R$9*-1,"Shock","")))</f>
        <v/>
      </c>
      <c r="S28" s="61">
        <f>VLOOKUP($C28,'2027'!$B$14:$T$3000,S$5,FALSE)</f>
        <v>4.21</v>
      </c>
      <c r="T28" s="61">
        <f>VLOOKUP($C28,'2027'!$B$14:$T$3000,T$5,FALSE)</f>
        <v>6.88</v>
      </c>
      <c r="X28" s="22" t="e">
        <f t="shared" si="1"/>
        <v>#REF!</v>
      </c>
      <c r="Y28" s="22" t="s">
        <v>663</v>
      </c>
      <c r="Z28" s="22" t="s">
        <v>664</v>
      </c>
      <c r="AE28" s="22">
        <v>1</v>
      </c>
    </row>
    <row r="29" spans="2:31">
      <c r="B29" s="55">
        <v>102</v>
      </c>
      <c r="C29" s="55" t="str">
        <f>VLOOKUP(B29,'2027'!$A$14:$B$4000,2,FALSE)</f>
        <v>A066970</v>
      </c>
      <c r="D29" s="55" t="str">
        <f>VLOOKUP($C29,'2027'!$B$14:$T$4000,D$5,FALSE)</f>
        <v>엘앤에프</v>
      </c>
      <c r="E29" s="56" t="str">
        <f>VLOOKUP($C29,'2027'!$B$14:$T$4000,E$5,FALSE)</f>
        <v>KS</v>
      </c>
      <c r="F29" s="57" t="str">
        <f>VLOOKUP($C29,'2027'!$B$14:$T$4000,F$5,FALSE)</f>
        <v>전기제품</v>
      </c>
      <c r="G29" s="58">
        <f>VLOOKUP($C29,'2027'!$B$14:$T$4000,G$5,FALSE)</f>
        <v>4462.47</v>
      </c>
      <c r="H29" s="59">
        <f>VLOOKUP($C29,'2027'!$B$14:$T$4000,H$5,FALSE)</f>
        <v>20</v>
      </c>
      <c r="I29" s="58">
        <f>VLOOKUP($C29,'2027'!$B$14:$T$4000,I$5,FALSE)</f>
        <v>222.13</v>
      </c>
      <c r="J29" s="58">
        <f>VLOOKUP($C29,'2027'!$B$14:$T$4000,J$5,FALSE)</f>
        <v>232.67</v>
      </c>
      <c r="K29" s="58">
        <f>VLOOKUP($C29,'2027'!$B$14:$T$4000,K$5,FALSE)</f>
        <v>230.54</v>
      </c>
      <c r="L29" s="58">
        <f>VLOOKUP($C29,'2027'!$B$14:$T$4000,L$5,FALSE)</f>
        <v>242.18</v>
      </c>
      <c r="M29" s="58">
        <f>(L29-K29)/ABS(K29)*100</f>
        <v>5.0490153552528918</v>
      </c>
      <c r="N29" s="58" t="str">
        <f>IF(ISBLANK(VLOOKUP($C29,'2027'!$B$14:$T$3000,N$5,FALSE)),"",VLOOKUP($C29,'2027'!$B$14:$T$3000,N$5,FALSE))</f>
        <v/>
      </c>
      <c r="O29" s="59">
        <f>IF(AND(I29&lt;K29,J29&lt;L29,K29&lt;L29),1,IF(AND(I29&gt;K29,J29&gt;L29,K29&gt;L29),-1,0))</f>
        <v>1</v>
      </c>
      <c r="P29" s="55" t="str">
        <f>IF(ISBLANK(VLOOKUP($C29,'2027'!$B$14:$T$3000,P$5,FALSE)),"",VLOOKUP($C29,'2027'!$B$14:$T$3000,P$5,FALSE))</f>
        <v/>
      </c>
      <c r="Q29" s="60" t="str">
        <f>IF(O29=1,"Surprise",IF(O29=-1,"Shock",""))</f>
        <v>Surprise</v>
      </c>
      <c r="R29" s="60" t="str">
        <f>IF(N29="","",IF((N29-L29)/ABS(L29)&gt;$R$9,"Surprise",IF((N29-L29)/ABS(L29)&lt;$R$9*-1,"Shock","")))</f>
        <v/>
      </c>
      <c r="S29" s="61">
        <f>VLOOKUP($C29,'2027'!$B$14:$T$3000,S$5,FALSE)</f>
        <v>-29.03</v>
      </c>
      <c r="T29" s="61">
        <f>VLOOKUP($C29,'2027'!$B$14:$T$3000,T$5,FALSE)</f>
        <v>-25.37</v>
      </c>
      <c r="X29" s="22" t="e">
        <f t="shared" si="1"/>
        <v>#REF!</v>
      </c>
      <c r="Y29" s="22" t="s">
        <v>516</v>
      </c>
      <c r="Z29" s="22" t="s">
        <v>517</v>
      </c>
    </row>
    <row r="30" spans="2:31">
      <c r="B30" s="55">
        <v>105</v>
      </c>
      <c r="C30" s="55" t="str">
        <f>VLOOKUP(B30,'2027'!$A$14:$B$4000,2,FALSE)</f>
        <v>A095610</v>
      </c>
      <c r="D30" s="55" t="str">
        <f>VLOOKUP($C30,'2027'!$B$14:$T$4000,D$5,FALSE)</f>
        <v>테스</v>
      </c>
      <c r="E30" s="56" t="str">
        <f>VLOOKUP($C30,'2027'!$B$14:$T$4000,E$5,FALSE)</f>
        <v>KQ</v>
      </c>
      <c r="F30" s="57" t="str">
        <f>VLOOKUP($C30,'2027'!$B$14:$T$4000,F$5,FALSE)</f>
        <v>반도체</v>
      </c>
      <c r="G30" s="58">
        <f>VLOOKUP($C30,'2027'!$B$14:$T$4000,G$5,FALSE)</f>
        <v>4123.68</v>
      </c>
      <c r="H30" s="59">
        <f>VLOOKUP($C30,'2027'!$B$14:$T$4000,H$5,FALSE)</f>
        <v>7</v>
      </c>
      <c r="I30" s="58">
        <f>VLOOKUP($C30,'2027'!$B$14:$T$4000,I$5,FALSE)</f>
        <v>127.43</v>
      </c>
      <c r="J30" s="58">
        <f>VLOOKUP($C30,'2027'!$B$14:$T$4000,J$5,FALSE)</f>
        <v>138.94999999999999</v>
      </c>
      <c r="K30" s="58">
        <f>VLOOKUP($C30,'2027'!$B$14:$T$4000,K$5,FALSE)</f>
        <v>132.16</v>
      </c>
      <c r="L30" s="58">
        <f>VLOOKUP($C30,'2027'!$B$14:$T$4000,L$5,FALSE)</f>
        <v>139.1</v>
      </c>
      <c r="M30" s="58">
        <f>(L30-K30)/ABS(K30)*100</f>
        <v>5.2512106537530254</v>
      </c>
      <c r="N30" s="58" t="str">
        <f>IF(ISBLANK(VLOOKUP($C30,'2027'!$B$14:$T$3000,N$5,FALSE)),"",VLOOKUP($C30,'2027'!$B$14:$T$3000,N$5,FALSE))</f>
        <v/>
      </c>
      <c r="O30" s="59">
        <f>IF(AND(I30&lt;K30,J30&lt;L30,K30&lt;L30),1,IF(AND(I30&gt;K30,J30&gt;L30,K30&gt;L30),-1,0))</f>
        <v>1</v>
      </c>
      <c r="P30" s="55" t="str">
        <f>IF(ISBLANK(VLOOKUP($C30,'2027'!$B$14:$T$3000,P$5,FALSE)),"",VLOOKUP($C30,'2027'!$B$14:$T$3000,P$5,FALSE))</f>
        <v/>
      </c>
      <c r="Q30" s="60" t="str">
        <f>IF(O30=1,"Surprise",IF(O30=-1,"Shock",""))</f>
        <v>Surprise</v>
      </c>
      <c r="R30" s="60" t="str">
        <f>IF(N30="","",IF((N30-L30)/ABS(L30)&gt;$R$9,"Surprise",IF((N30-L30)/ABS(L30)&lt;$R$9*-1,"Shock","")))</f>
        <v/>
      </c>
      <c r="S30" s="61">
        <f>VLOOKUP($C30,'2027'!$B$14:$T$3000,S$5,FALSE)</f>
        <v>91.37</v>
      </c>
      <c r="T30" s="61">
        <f>VLOOKUP($C30,'2027'!$B$14:$T$3000,T$5,FALSE)</f>
        <v>247.47</v>
      </c>
    </row>
    <row r="31" spans="2:31">
      <c r="B31" s="55">
        <v>44</v>
      </c>
      <c r="C31" s="55" t="str">
        <f>VLOOKUP(B31,'2027'!$A$14:$B$4000,2,FALSE)</f>
        <v>A079550</v>
      </c>
      <c r="D31" s="55" t="str">
        <f>VLOOKUP($C31,'2027'!$B$14:$T$4000,D$5,FALSE)</f>
        <v>LIG디펜스앤에어로스페이스</v>
      </c>
      <c r="E31" s="56" t="str">
        <f>VLOOKUP($C31,'2027'!$B$14:$T$4000,E$5,FALSE)</f>
        <v>KS</v>
      </c>
      <c r="F31" s="57" t="str">
        <f>VLOOKUP($C31,'2027'!$B$14:$T$4000,F$5,FALSE)</f>
        <v>기타자본재</v>
      </c>
      <c r="G31" s="58">
        <f>VLOOKUP($C31,'2027'!$B$14:$T$4000,G$5,FALSE)</f>
        <v>16940</v>
      </c>
      <c r="H31" s="59">
        <f>VLOOKUP($C31,'2027'!$B$14:$T$4000,H$5,FALSE)</f>
        <v>18</v>
      </c>
      <c r="I31" s="58">
        <f>VLOOKUP($C31,'2027'!$B$14:$T$4000,I$5,FALSE)</f>
        <v>616.78</v>
      </c>
      <c r="J31" s="58">
        <f>VLOOKUP($C31,'2027'!$B$14:$T$4000,J$5,FALSE)</f>
        <v>626.09</v>
      </c>
      <c r="K31" s="58">
        <f>VLOOKUP($C31,'2027'!$B$14:$T$4000,K$5,FALSE)</f>
        <v>618.42999999999995</v>
      </c>
      <c r="L31" s="58">
        <f>VLOOKUP($C31,'2027'!$B$14:$T$4000,L$5,FALSE)</f>
        <v>671.48</v>
      </c>
      <c r="M31" s="58">
        <f>(L31-K31)/ABS(K31)*100</f>
        <v>8.5781737625923817</v>
      </c>
      <c r="N31" s="58" t="str">
        <f>IF(ISBLANK(VLOOKUP($C31,'2027'!$B$14:$T$3000,N$5,FALSE)),"",VLOOKUP($C31,'2027'!$B$14:$T$3000,N$5,FALSE))</f>
        <v/>
      </c>
      <c r="O31" s="59">
        <f>IF(AND(I31&lt;K31,J31&lt;L31,K31&lt;L31),1,IF(AND(I31&gt;K31,J31&gt;L31,K31&gt;L31),-1,0))</f>
        <v>1</v>
      </c>
      <c r="P31" s="55" t="str">
        <f>IF(ISBLANK(VLOOKUP($C31,'2027'!$B$14:$T$3000,P$5,FALSE)),"",VLOOKUP($C31,'2027'!$B$14:$T$3000,P$5,FALSE))</f>
        <v/>
      </c>
      <c r="Q31" s="60" t="str">
        <f>IF(O31=1,"Surprise",IF(O31=-1,"Shock",""))</f>
        <v>Surprise</v>
      </c>
      <c r="R31" s="60" t="str">
        <f>IF(N31="","",IF((N31-L31)/ABS(L31)&gt;$R$9,"Surprise",IF((N31-L31)/ABS(L31)&lt;$R$9*-1,"Shock","")))</f>
        <v/>
      </c>
      <c r="S31" s="61">
        <f>VLOOKUP($C31,'2027'!$B$14:$T$3000,S$5,FALSE)</f>
        <v>-0.77</v>
      </c>
      <c r="T31" s="61">
        <f>VLOOKUP($C31,'2027'!$B$14:$T$3000,T$5,FALSE)</f>
        <v>-3.02</v>
      </c>
      <c r="X31" s="22">
        <f>X30+1</f>
        <v>1</v>
      </c>
      <c r="Y31" s="22" t="s">
        <v>2588</v>
      </c>
      <c r="Z31" s="22" t="s">
        <v>2589</v>
      </c>
      <c r="AE31" s="22">
        <v>1</v>
      </c>
    </row>
    <row r="32" spans="2:31">
      <c r="B32" s="55">
        <v>138</v>
      </c>
      <c r="C32" s="55" t="str">
        <f>VLOOKUP(B32,'2027'!$A$14:$B$4000,2,FALSE)</f>
        <v>A161890</v>
      </c>
      <c r="D32" s="55" t="str">
        <f>VLOOKUP($C32,'2027'!$B$14:$T$4000,D$5,FALSE)</f>
        <v>한국콜마</v>
      </c>
      <c r="E32" s="56" t="str">
        <f>VLOOKUP($C32,'2027'!$B$14:$T$4000,E$5,FALSE)</f>
        <v>KS</v>
      </c>
      <c r="F32" s="57" t="str">
        <f>VLOOKUP($C32,'2027'!$B$14:$T$4000,F$5,FALSE)</f>
        <v>화장품</v>
      </c>
      <c r="G32" s="58">
        <f>VLOOKUP($C32,'2027'!$B$14:$T$4000,G$5,FALSE)</f>
        <v>2521.02</v>
      </c>
      <c r="H32" s="59">
        <f>VLOOKUP($C32,'2027'!$B$14:$T$4000,H$5,FALSE)</f>
        <v>19</v>
      </c>
      <c r="I32" s="58">
        <f>VLOOKUP($C32,'2027'!$B$14:$T$4000,I$5,FALSE)</f>
        <v>352.46</v>
      </c>
      <c r="J32" s="58">
        <f>VLOOKUP($C32,'2027'!$B$14:$T$4000,J$5,FALSE)</f>
        <v>358.9</v>
      </c>
      <c r="K32" s="58">
        <f>VLOOKUP($C32,'2027'!$B$14:$T$4000,K$5,FALSE)</f>
        <v>356.8</v>
      </c>
      <c r="L32" s="58">
        <f>VLOOKUP($C32,'2027'!$B$14:$T$4000,L$5,FALSE)</f>
        <v>364.85</v>
      </c>
      <c r="M32" s="58">
        <f>(L32-K32)/ABS(K32)*100</f>
        <v>2.2561659192825143</v>
      </c>
      <c r="N32" s="58" t="str">
        <f>IF(ISBLANK(VLOOKUP($C32,'2027'!$B$14:$T$3000,N$5,FALSE)),"",VLOOKUP($C32,'2027'!$B$14:$T$3000,N$5,FALSE))</f>
        <v/>
      </c>
      <c r="O32" s="59">
        <f>IF(AND(I32&lt;K32,J32&lt;L32,K32&lt;L32),1,IF(AND(I32&gt;K32,J32&gt;L32,K32&gt;L32),-1,0))</f>
        <v>1</v>
      </c>
      <c r="P32" s="55" t="str">
        <f>IF(ISBLANK(VLOOKUP($C32,'2027'!$B$14:$T$3000,P$5,FALSE)),"",VLOOKUP($C32,'2027'!$B$14:$T$3000,P$5,FALSE))</f>
        <v/>
      </c>
      <c r="Q32" s="60" t="str">
        <f>IF(O32=1,"Surprise",IF(O32=-1,"Shock",""))</f>
        <v>Surprise</v>
      </c>
      <c r="R32" s="60" t="str">
        <f>IF(N32="","",IF((N32-L32)/ABS(L32)&gt;$R$9,"Surprise",IF((N32-L32)/ABS(L32)&lt;$R$9*-1,"Shock","")))</f>
        <v/>
      </c>
      <c r="S32" s="61">
        <f>VLOOKUP($C32,'2027'!$B$14:$T$3000,S$5,FALSE)</f>
        <v>24.91</v>
      </c>
      <c r="T32" s="61">
        <f>VLOOKUP($C32,'2027'!$B$14:$T$3000,T$5,FALSE)</f>
        <v>35.880000000000003</v>
      </c>
    </row>
    <row r="33" spans="2:26">
      <c r="B33" s="55">
        <v>117</v>
      </c>
      <c r="C33" s="55" t="str">
        <f>VLOOKUP(B33,'2027'!$A$14:$B$4000,2,FALSE)</f>
        <v>A145020</v>
      </c>
      <c r="D33" s="55" t="str">
        <f>VLOOKUP($C33,'2027'!$B$14:$T$4000,D$5,FALSE)</f>
        <v>휴젤</v>
      </c>
      <c r="E33" s="56" t="str">
        <f>VLOOKUP($C33,'2027'!$B$14:$T$4000,E$5,FALSE)</f>
        <v>KQ</v>
      </c>
      <c r="F33" s="57" t="str">
        <f>VLOOKUP($C33,'2027'!$B$14:$T$4000,F$5,FALSE)</f>
        <v>생명과학</v>
      </c>
      <c r="G33" s="58">
        <f>VLOOKUP($C33,'2027'!$B$14:$T$4000,G$5,FALSE)</f>
        <v>3377.46</v>
      </c>
      <c r="H33" s="59">
        <f>VLOOKUP($C33,'2027'!$B$14:$T$4000,H$5,FALSE)</f>
        <v>13</v>
      </c>
      <c r="I33" s="58">
        <f>VLOOKUP($C33,'2027'!$B$14:$T$4000,I$5,FALSE)</f>
        <v>276.8</v>
      </c>
      <c r="J33" s="58">
        <f>VLOOKUP($C33,'2027'!$B$14:$T$4000,J$5,FALSE)</f>
        <v>279.10000000000002</v>
      </c>
      <c r="K33" s="58">
        <f>VLOOKUP($C33,'2027'!$B$14:$T$4000,K$5,FALSE)</f>
        <v>278.82</v>
      </c>
      <c r="L33" s="58">
        <f>VLOOKUP($C33,'2027'!$B$14:$T$4000,L$5,FALSE)</f>
        <v>287.07</v>
      </c>
      <c r="M33" s="58">
        <f>(L33-K33)/ABS(K33)*100</f>
        <v>2.9588982139014419</v>
      </c>
      <c r="N33" s="58" t="str">
        <f>IF(ISBLANK(VLOOKUP($C33,'2027'!$B$14:$T$3000,N$5,FALSE)),"",VLOOKUP($C33,'2027'!$B$14:$T$3000,N$5,FALSE))</f>
        <v/>
      </c>
      <c r="O33" s="59">
        <f>IF(AND(I33&lt;K33,J33&lt;L33,K33&lt;L33),1,IF(AND(I33&gt;K33,J33&gt;L33,K33&gt;L33),-1,0))</f>
        <v>1</v>
      </c>
      <c r="P33" s="55" t="str">
        <f>IF(ISBLANK(VLOOKUP($C33,'2027'!$B$14:$T$3000,P$5,FALSE)),"",VLOOKUP($C33,'2027'!$B$14:$T$3000,P$5,FALSE))</f>
        <v/>
      </c>
      <c r="Q33" s="60" t="str">
        <f>IF(O33=1,"Surprise",IF(O33=-1,"Shock",""))</f>
        <v>Surprise</v>
      </c>
      <c r="R33" s="60" t="str">
        <f>IF(N33="","",IF((N33-L33)/ABS(L33)&gt;$R$9,"Surprise",IF((N33-L33)/ABS(L33)&lt;$R$9*-1,"Shock","")))</f>
        <v/>
      </c>
      <c r="S33" s="61">
        <f>VLOOKUP($C33,'2027'!$B$14:$T$3000,S$5,FALSE)</f>
        <v>10.46</v>
      </c>
      <c r="T33" s="61">
        <f>VLOOKUP($C33,'2027'!$B$14:$T$3000,T$5,FALSE)</f>
        <v>6.81</v>
      </c>
    </row>
    <row r="34" spans="2:26">
      <c r="B34" s="55">
        <v>51</v>
      </c>
      <c r="C34" s="55" t="str">
        <f>VLOOKUP(B34,'2027'!$A$14:$B$4000,2,FALSE)</f>
        <v>A003670</v>
      </c>
      <c r="D34" s="55" t="str">
        <f>VLOOKUP($C34,'2027'!$B$14:$T$4000,D$5,FALSE)</f>
        <v>포스코퓨처엠</v>
      </c>
      <c r="E34" s="56" t="str">
        <f>VLOOKUP($C34,'2027'!$B$14:$T$4000,E$5,FALSE)</f>
        <v>KS</v>
      </c>
      <c r="F34" s="57" t="str">
        <f>VLOOKUP($C34,'2027'!$B$14:$T$4000,F$5,FALSE)</f>
        <v>화학</v>
      </c>
      <c r="G34" s="58">
        <f>VLOOKUP($C34,'2027'!$B$14:$T$4000,G$5,FALSE)</f>
        <v>15138.65</v>
      </c>
      <c r="H34" s="59">
        <f>VLOOKUP($C34,'2027'!$B$14:$T$4000,H$5,FALSE)</f>
        <v>16</v>
      </c>
      <c r="I34" s="58">
        <f>VLOOKUP($C34,'2027'!$B$14:$T$4000,I$5,FALSE)</f>
        <v>161.56</v>
      </c>
      <c r="J34" s="58">
        <f>VLOOKUP($C34,'2027'!$B$14:$T$4000,J$5,FALSE)</f>
        <v>158.69999999999999</v>
      </c>
      <c r="K34" s="58">
        <f>VLOOKUP($C34,'2027'!$B$14:$T$4000,K$5,FALSE)</f>
        <v>167.06</v>
      </c>
      <c r="L34" s="58">
        <f>VLOOKUP($C34,'2027'!$B$14:$T$4000,L$5,FALSE)</f>
        <v>207.73</v>
      </c>
      <c r="M34" s="58">
        <f>(L34-K34)/ABS(K34)*100</f>
        <v>24.344546869388235</v>
      </c>
      <c r="N34" s="58" t="str">
        <f>IF(ISBLANK(VLOOKUP($C34,'2027'!$B$14:$T$3000,N$5,FALSE)),"",VLOOKUP($C34,'2027'!$B$14:$T$3000,N$5,FALSE))</f>
        <v/>
      </c>
      <c r="O34" s="59">
        <f>IF(AND(I34&lt;K34,J34&lt;L34,K34&lt;L34),1,IF(AND(I34&gt;K34,J34&gt;L34,K34&gt;L34),-1,0))</f>
        <v>1</v>
      </c>
      <c r="P34" s="55" t="str">
        <f>IF(ISBLANK(VLOOKUP($C34,'2027'!$B$14:$T$3000,P$5,FALSE)),"",VLOOKUP($C34,'2027'!$B$14:$T$3000,P$5,FALSE))</f>
        <v/>
      </c>
      <c r="Q34" s="60" t="str">
        <f>IF(O34=1,"Surprise",IF(O34=-1,"Shock",""))</f>
        <v>Surprise</v>
      </c>
      <c r="R34" s="60" t="str">
        <f>IF(N34="","",IF((N34-L34)/ABS(L34)&gt;$R$9,"Surprise",IF((N34-L34)/ABS(L34)&lt;$R$9*-1,"Shock","")))</f>
        <v/>
      </c>
      <c r="S34" s="61">
        <f>VLOOKUP($C34,'2027'!$B$14:$T$3000,S$5,FALSE)</f>
        <v>-26.32</v>
      </c>
      <c r="T34" s="61">
        <f>VLOOKUP($C34,'2027'!$B$14:$T$3000,T$5,FALSE)</f>
        <v>-19.53</v>
      </c>
    </row>
    <row r="35" spans="2:26">
      <c r="B35" s="55">
        <v>34</v>
      </c>
      <c r="C35" s="55" t="str">
        <f>VLOOKUP(B35,'2027'!$A$14:$B$4000,2,FALSE)</f>
        <v>A011070</v>
      </c>
      <c r="D35" s="55" t="str">
        <f>VLOOKUP($C35,'2027'!$B$14:$T$4000,D$5,FALSE)</f>
        <v>LG이노텍</v>
      </c>
      <c r="E35" s="56" t="str">
        <f>VLOOKUP($C35,'2027'!$B$14:$T$4000,E$5,FALSE)</f>
        <v>KS</v>
      </c>
      <c r="F35" s="57" t="str">
        <f>VLOOKUP($C35,'2027'!$B$14:$T$4000,F$5,FALSE)</f>
        <v>전자장비,사무용전자제품</v>
      </c>
      <c r="G35" s="58">
        <f>VLOOKUP($C35,'2027'!$B$14:$T$4000,G$5,FALSE)</f>
        <v>21466.07</v>
      </c>
      <c r="H35" s="59">
        <f>VLOOKUP($C35,'2027'!$B$14:$T$4000,H$5,FALSE)</f>
        <v>21</v>
      </c>
      <c r="I35" s="58">
        <f>VLOOKUP($C35,'2027'!$B$14:$T$4000,I$5,FALSE)</f>
        <v>1308.03</v>
      </c>
      <c r="J35" s="58">
        <f>VLOOKUP($C35,'2027'!$B$14:$T$4000,J$5,FALSE)</f>
        <v>1414.76</v>
      </c>
      <c r="K35" s="58">
        <f>VLOOKUP($C35,'2027'!$B$14:$T$4000,K$5,FALSE)</f>
        <v>1318.53</v>
      </c>
      <c r="L35" s="58">
        <f>VLOOKUP($C35,'2027'!$B$14:$T$4000,L$5,FALSE)</f>
        <v>1446.02</v>
      </c>
      <c r="M35" s="58">
        <f>(L35-K35)/ABS(K35)*100</f>
        <v>9.6691011960289117</v>
      </c>
      <c r="N35" s="58" t="str">
        <f>IF(ISBLANK(VLOOKUP($C35,'2027'!$B$14:$T$3000,N$5,FALSE)),"",VLOOKUP($C35,'2027'!$B$14:$T$3000,N$5,FALSE))</f>
        <v/>
      </c>
      <c r="O35" s="59">
        <f>IF(AND(I35&lt;K35,J35&lt;L35,K35&lt;L35),1,IF(AND(I35&gt;K35,J35&gt;L35,K35&gt;L35),-1,0))</f>
        <v>1</v>
      </c>
      <c r="P35" s="55" t="str">
        <f>IF(ISBLANK(VLOOKUP($C35,'2027'!$B$14:$T$3000,P$5,FALSE)),"",VLOOKUP($C35,'2027'!$B$14:$T$3000,P$5,FALSE))</f>
        <v/>
      </c>
      <c r="Q35" s="60" t="str">
        <f>IF(O35=1,"Surprise",IF(O35=-1,"Shock",""))</f>
        <v>Surprise</v>
      </c>
      <c r="R35" s="60" t="str">
        <f>IF(N35="","",IF((N35-L35)/ABS(L35)&gt;$R$9,"Surprise",IF((N35-L35)/ABS(L35)&lt;$R$9*-1,"Shock","")))</f>
        <v/>
      </c>
      <c r="S35" s="61">
        <f>VLOOKUP($C35,'2027'!$B$14:$T$3000,S$5,FALSE)</f>
        <v>-40.72</v>
      </c>
      <c r="T35" s="61">
        <f>VLOOKUP($C35,'2027'!$B$14:$T$3000,T$5,FALSE)</f>
        <v>164.43</v>
      </c>
      <c r="X35" s="22">
        <f>X34+1</f>
        <v>1</v>
      </c>
      <c r="Y35" s="22" t="s">
        <v>2278</v>
      </c>
      <c r="Z35" s="22" t="s">
        <v>2279</v>
      </c>
    </row>
    <row r="36" spans="2:26">
      <c r="B36" s="55">
        <v>10</v>
      </c>
      <c r="C36" s="55" t="str">
        <f>VLOOKUP(B36,'2027'!$A$14:$B$4000,2,FALSE)</f>
        <v>A329180</v>
      </c>
      <c r="D36" s="55" t="str">
        <f>VLOOKUP($C36,'2027'!$B$14:$T$4000,D$5,FALSE)</f>
        <v>HD현대중공업</v>
      </c>
      <c r="E36" s="56" t="str">
        <f>VLOOKUP($C36,'2027'!$B$14:$T$4000,E$5,FALSE)</f>
        <v>KS</v>
      </c>
      <c r="F36" s="57" t="str">
        <f>VLOOKUP($C36,'2027'!$B$14:$T$4000,F$5,FALSE)</f>
        <v>조선</v>
      </c>
      <c r="G36" s="58">
        <f>VLOOKUP($C36,'2027'!$B$14:$T$4000,G$5,FALSE)</f>
        <v>64551.15</v>
      </c>
      <c r="H36" s="59">
        <f>VLOOKUP($C36,'2027'!$B$14:$T$4000,H$5,FALSE)</f>
        <v>20</v>
      </c>
      <c r="I36" s="58">
        <f>VLOOKUP($C36,'2027'!$B$14:$T$4000,I$5,FALSE)</f>
        <v>4532.3599999999997</v>
      </c>
      <c r="J36" s="58">
        <f>VLOOKUP($C36,'2027'!$B$14:$T$4000,J$5,FALSE)</f>
        <v>4458.38</v>
      </c>
      <c r="K36" s="58">
        <f>VLOOKUP($C36,'2027'!$B$14:$T$4000,K$5,FALSE)</f>
        <v>4534.42</v>
      </c>
      <c r="L36" s="58">
        <f>VLOOKUP($C36,'2027'!$B$14:$T$4000,L$5,FALSE)</f>
        <v>4666.04</v>
      </c>
      <c r="M36" s="58">
        <f>(L36-K36)/ABS(K36)*100</f>
        <v>2.9026865618976601</v>
      </c>
      <c r="N36" s="58" t="str">
        <f>IF(ISBLANK(VLOOKUP($C36,'2027'!$B$14:$T$3000,N$5,FALSE)),"",VLOOKUP($C36,'2027'!$B$14:$T$3000,N$5,FALSE))</f>
        <v/>
      </c>
      <c r="O36" s="59">
        <f>IF(AND(I36&lt;K36,J36&lt;L36,K36&lt;L36),1,IF(AND(I36&gt;K36,J36&gt;L36,K36&gt;L36),-1,0))</f>
        <v>1</v>
      </c>
      <c r="P36" s="55" t="str">
        <f>IF(ISBLANK(VLOOKUP($C36,'2027'!$B$14:$T$3000,P$5,FALSE)),"",VLOOKUP($C36,'2027'!$B$14:$T$3000,P$5,FALSE))</f>
        <v/>
      </c>
      <c r="Q36" s="60" t="str">
        <f>IF(O36=1,"Surprise",IF(O36=-1,"Shock",""))</f>
        <v>Surprise</v>
      </c>
      <c r="R36" s="60" t="str">
        <f>IF(N36="","",IF((N36-L36)/ABS(L36)&gt;$R$9,"Surprise",IF((N36-L36)/ABS(L36)&lt;$R$9*-1,"Shock","")))</f>
        <v/>
      </c>
      <c r="S36" s="61">
        <f>VLOOKUP($C36,'2027'!$B$14:$T$3000,S$5,FALSE)</f>
        <v>-10.09</v>
      </c>
      <c r="T36" s="61">
        <f>VLOOKUP($C36,'2027'!$B$14:$T$3000,T$5,FALSE)</f>
        <v>36.21</v>
      </c>
      <c r="X36" s="22">
        <f>X35+1</f>
        <v>2</v>
      </c>
      <c r="Y36" s="22" t="s">
        <v>2395</v>
      </c>
      <c r="Z36" s="22" t="s">
        <v>2396</v>
      </c>
    </row>
    <row r="37" spans="2:26">
      <c r="B37" s="55">
        <v>43</v>
      </c>
      <c r="C37" s="55" t="str">
        <f>VLOOKUP(B37,'2027'!$A$14:$B$4000,2,FALSE)</f>
        <v>A033780</v>
      </c>
      <c r="D37" s="55" t="str">
        <f>VLOOKUP($C37,'2027'!$B$14:$T$4000,D$5,FALSE)</f>
        <v>KT&amp;G</v>
      </c>
      <c r="E37" s="56" t="str">
        <f>VLOOKUP($C37,'2027'!$B$14:$T$4000,E$5,FALSE)</f>
        <v>KS</v>
      </c>
      <c r="F37" s="57" t="str">
        <f>VLOOKUP($C37,'2027'!$B$14:$T$4000,F$5,FALSE)</f>
        <v>담배</v>
      </c>
      <c r="G37" s="58">
        <f>VLOOKUP($C37,'2027'!$B$14:$T$4000,G$5,FALSE)</f>
        <v>17346.73</v>
      </c>
      <c r="H37" s="59">
        <f>VLOOKUP($C37,'2027'!$B$14:$T$4000,H$5,FALSE)</f>
        <v>14</v>
      </c>
      <c r="I37" s="58">
        <f>VLOOKUP($C37,'2027'!$B$14:$T$4000,I$5,FALSE)</f>
        <v>1624.68</v>
      </c>
      <c r="J37" s="58">
        <f>VLOOKUP($C37,'2027'!$B$14:$T$4000,J$5,FALSE)</f>
        <v>1625.14</v>
      </c>
      <c r="K37" s="58">
        <f>VLOOKUP($C37,'2027'!$B$14:$T$4000,K$5,FALSE)</f>
        <v>1627.27</v>
      </c>
      <c r="L37" s="58">
        <f>VLOOKUP($C37,'2027'!$B$14:$T$4000,L$5,FALSE)</f>
        <v>1631.23</v>
      </c>
      <c r="M37" s="58">
        <f>(L37-K37)/ABS(K37)*100</f>
        <v>0.24335236316038741</v>
      </c>
      <c r="N37" s="58" t="str">
        <f>IF(ISBLANK(VLOOKUP($C37,'2027'!$B$14:$T$3000,N$5,FALSE)),"",VLOOKUP($C37,'2027'!$B$14:$T$3000,N$5,FALSE))</f>
        <v/>
      </c>
      <c r="O37" s="59">
        <f>IF(AND(I37&lt;K37,J37&lt;L37,K37&lt;L37),1,IF(AND(I37&gt;K37,J37&gt;L37,K37&gt;L37),-1,0))</f>
        <v>1</v>
      </c>
      <c r="P37" s="55" t="str">
        <f>IF(ISBLANK(VLOOKUP($C37,'2027'!$B$14:$T$3000,P$5,FALSE)),"",VLOOKUP($C37,'2027'!$B$14:$T$3000,P$5,FALSE))</f>
        <v/>
      </c>
      <c r="Q37" s="60" t="str">
        <f>IF(O37=1,"Surprise",IF(O37=-1,"Shock",""))</f>
        <v>Surprise</v>
      </c>
      <c r="R37" s="60" t="str">
        <f>IF(N37="","",IF((N37-L37)/ABS(L37)&gt;$R$9,"Surprise",IF((N37-L37)/ABS(L37)&lt;$R$9*-1,"Shock","")))</f>
        <v/>
      </c>
      <c r="S37" s="61">
        <f>VLOOKUP($C37,'2027'!$B$14:$T$3000,S$5,FALSE)</f>
        <v>-9.7200000000000006</v>
      </c>
      <c r="T37" s="61">
        <f>VLOOKUP($C37,'2027'!$B$14:$T$3000,T$5,FALSE)</f>
        <v>4.4400000000000004</v>
      </c>
      <c r="X37" s="22">
        <f>X36+1</f>
        <v>3</v>
      </c>
      <c r="Y37" s="22" t="s">
        <v>1262</v>
      </c>
      <c r="Z37" s="22" t="s">
        <v>1263</v>
      </c>
    </row>
    <row r="38" spans="2:26">
      <c r="B38" s="55">
        <v>85</v>
      </c>
      <c r="C38" s="55" t="str">
        <f>VLOOKUP(B38,'2027'!$A$14:$B$4000,2,FALSE)</f>
        <v>A319660</v>
      </c>
      <c r="D38" s="55" t="str">
        <f>VLOOKUP($C38,'2027'!$B$14:$T$4000,D$5,FALSE)</f>
        <v>피에스케이</v>
      </c>
      <c r="E38" s="56" t="str">
        <f>VLOOKUP($C38,'2027'!$B$14:$T$4000,E$5,FALSE)</f>
        <v>KQ</v>
      </c>
      <c r="F38" s="57" t="str">
        <f>VLOOKUP($C38,'2027'!$B$14:$T$4000,F$5,FALSE)</f>
        <v>반도체</v>
      </c>
      <c r="G38" s="58">
        <f>VLOOKUP($C38,'2027'!$B$14:$T$4000,G$5,FALSE)</f>
        <v>6126.46</v>
      </c>
      <c r="H38" s="59">
        <f>VLOOKUP($C38,'2027'!$B$14:$T$4000,H$5,FALSE)</f>
        <v>5</v>
      </c>
      <c r="I38" s="58">
        <f>VLOOKUP($C38,'2027'!$B$14:$T$4000,I$5,FALSE)</f>
        <v>211.57</v>
      </c>
      <c r="J38" s="58">
        <f>VLOOKUP($C38,'2027'!$B$14:$T$4000,J$5,FALSE)</f>
        <v>223.8</v>
      </c>
      <c r="K38" s="58">
        <f>VLOOKUP($C38,'2027'!$B$14:$T$4000,K$5,FALSE)</f>
        <v>220</v>
      </c>
      <c r="L38" s="58">
        <f>VLOOKUP($C38,'2027'!$B$14:$T$4000,L$5,FALSE)</f>
        <v>230.07</v>
      </c>
      <c r="M38" s="58">
        <f>(L38-K38)/ABS(K38)*100</f>
        <v>4.5772727272727245</v>
      </c>
      <c r="N38" s="58" t="str">
        <f>IF(ISBLANK(VLOOKUP($C38,'2027'!$B$14:$T$3000,N$5,FALSE)),"",VLOOKUP($C38,'2027'!$B$14:$T$3000,N$5,FALSE))</f>
        <v/>
      </c>
      <c r="O38" s="59">
        <f>IF(AND(I38&lt;K38,J38&lt;L38,K38&lt;L38),1,IF(AND(I38&gt;K38,J38&gt;L38,K38&gt;L38),-1,0))</f>
        <v>1</v>
      </c>
      <c r="P38" s="55" t="str">
        <f>IF(ISBLANK(VLOOKUP($C38,'2027'!$B$14:$T$3000,P$5,FALSE)),"",VLOOKUP($C38,'2027'!$B$14:$T$3000,P$5,FALSE))</f>
        <v/>
      </c>
      <c r="Q38" s="60" t="str">
        <f>IF(O38=1,"Surprise",IF(O38=-1,"Shock",""))</f>
        <v>Surprise</v>
      </c>
      <c r="R38" s="60" t="str">
        <f>IF(N38="","",IF((N38-L38)/ABS(L38)&gt;$R$9,"Surprise",IF((N38-L38)/ABS(L38)&lt;$R$9*-1,"Shock","")))</f>
        <v/>
      </c>
      <c r="S38" s="61">
        <f>VLOOKUP($C38,'2027'!$B$14:$T$3000,S$5,FALSE)</f>
        <v>125.48</v>
      </c>
      <c r="T38" s="61">
        <f>VLOOKUP($C38,'2027'!$B$14:$T$3000,T$5,FALSE)</f>
        <v>144.79</v>
      </c>
      <c r="X38" s="22">
        <f>X37+1</f>
        <v>4</v>
      </c>
      <c r="Y38" s="22" t="s">
        <v>80</v>
      </c>
      <c r="Z38" s="22" t="s">
        <v>81</v>
      </c>
    </row>
    <row r="39" spans="2:26">
      <c r="B39" s="55">
        <v>158</v>
      </c>
      <c r="C39" s="55" t="str">
        <f>VLOOKUP(B39,'2027'!$A$14:$B$4000,2,FALSE)</f>
        <v>A282330</v>
      </c>
      <c r="D39" s="55" t="str">
        <f>VLOOKUP($C39,'2027'!$B$14:$T$4000,D$5,FALSE)</f>
        <v>BGF리테일</v>
      </c>
      <c r="E39" s="56" t="str">
        <f>VLOOKUP($C39,'2027'!$B$14:$T$4000,E$5,FALSE)</f>
        <v>KS</v>
      </c>
      <c r="F39" s="57" t="str">
        <f>VLOOKUP($C39,'2027'!$B$14:$T$4000,F$5,FALSE)</f>
        <v>백화점</v>
      </c>
      <c r="G39" s="58">
        <f>VLOOKUP($C39,'2027'!$B$14:$T$4000,G$5,FALSE)</f>
        <v>1998.02</v>
      </c>
      <c r="H39" s="59">
        <f>VLOOKUP($C39,'2027'!$B$14:$T$4000,H$5,FALSE)</f>
        <v>15</v>
      </c>
      <c r="I39" s="58">
        <f>VLOOKUP($C39,'2027'!$B$14:$T$4000,I$5,FALSE)</f>
        <v>314.55</v>
      </c>
      <c r="J39" s="58">
        <f>VLOOKUP($C39,'2027'!$B$14:$T$4000,J$5,FALSE)</f>
        <v>311.75</v>
      </c>
      <c r="K39" s="58">
        <f>VLOOKUP($C39,'2027'!$B$14:$T$4000,K$5,FALSE)</f>
        <v>316.04000000000002</v>
      </c>
      <c r="L39" s="58">
        <f>VLOOKUP($C39,'2027'!$B$14:$T$4000,L$5,FALSE)</f>
        <v>335.17</v>
      </c>
      <c r="M39" s="58">
        <f>(L39-K39)/ABS(K39)*100</f>
        <v>6.0530312618655842</v>
      </c>
      <c r="N39" s="58" t="str">
        <f>IF(ISBLANK(VLOOKUP($C39,'2027'!$B$14:$T$3000,N$5,FALSE)),"",VLOOKUP($C39,'2027'!$B$14:$T$3000,N$5,FALSE))</f>
        <v/>
      </c>
      <c r="O39" s="59">
        <f>IF(AND(I39&lt;K39,J39&lt;L39,K39&lt;L39),1,IF(AND(I39&gt;K39,J39&gt;L39,K39&gt;L39),-1,0))</f>
        <v>1</v>
      </c>
      <c r="P39" s="55" t="str">
        <f>IF(ISBLANK(VLOOKUP($C39,'2027'!$B$14:$T$3000,P$5,FALSE)),"",VLOOKUP($C39,'2027'!$B$14:$T$3000,P$5,FALSE))</f>
        <v/>
      </c>
      <c r="Q39" s="60" t="str">
        <f>IF(O39=1,"Surprise",IF(O39=-1,"Shock",""))</f>
        <v>Surprise</v>
      </c>
      <c r="R39" s="60" t="str">
        <f>IF(N39="","",IF((N39-L39)/ABS(L39)&gt;$R$9,"Surprise",IF((N39-L39)/ABS(L39)&lt;$R$9*-1,"Shock","")))</f>
        <v/>
      </c>
      <c r="S39" s="61">
        <f>VLOOKUP($C39,'2027'!$B$14:$T$3000,S$5,FALSE)</f>
        <v>-7.15</v>
      </c>
      <c r="T39" s="61">
        <f>VLOOKUP($C39,'2027'!$B$14:$T$3000,T$5,FALSE)</f>
        <v>-15.99</v>
      </c>
      <c r="X39" s="22">
        <f>X38+1</f>
        <v>5</v>
      </c>
      <c r="Y39" s="22" t="s">
        <v>1632</v>
      </c>
      <c r="Z39" s="22" t="s">
        <v>1633</v>
      </c>
    </row>
    <row r="40" spans="2:26">
      <c r="B40" s="55">
        <v>122</v>
      </c>
      <c r="C40" s="55" t="str">
        <f>VLOOKUP(B40,'2027'!$A$14:$B$4000,2,FALSE)</f>
        <v>A214150</v>
      </c>
      <c r="D40" s="55" t="str">
        <f>VLOOKUP($C40,'2027'!$B$14:$T$4000,D$5,FALSE)</f>
        <v>클래시스</v>
      </c>
      <c r="E40" s="56" t="str">
        <f>VLOOKUP($C40,'2027'!$B$14:$T$4000,E$5,FALSE)</f>
        <v>KQ</v>
      </c>
      <c r="F40" s="57" t="str">
        <f>VLOOKUP($C40,'2027'!$B$14:$T$4000,F$5,FALSE)</f>
        <v>건강관리장비,서비스</v>
      </c>
      <c r="G40" s="58">
        <f>VLOOKUP($C40,'2027'!$B$14:$T$4000,G$5,FALSE)</f>
        <v>3131.31</v>
      </c>
      <c r="H40" s="59">
        <f>VLOOKUP($C40,'2027'!$B$14:$T$4000,H$5,FALSE)</f>
        <v>16</v>
      </c>
      <c r="I40" s="58">
        <f>VLOOKUP($C40,'2027'!$B$14:$T$4000,I$5,FALSE)</f>
        <v>289.83</v>
      </c>
      <c r="J40" s="58">
        <f>VLOOKUP($C40,'2027'!$B$14:$T$4000,J$5,FALSE)</f>
        <v>295</v>
      </c>
      <c r="K40" s="58">
        <f>VLOOKUP($C40,'2027'!$B$14:$T$4000,K$5,FALSE)</f>
        <v>290.66000000000003</v>
      </c>
      <c r="L40" s="58">
        <f>VLOOKUP($C40,'2027'!$B$14:$T$4000,L$5,FALSE)</f>
        <v>303.2</v>
      </c>
      <c r="M40" s="58">
        <f>(L40-K40)/ABS(K40)*100</f>
        <v>4.3143191357599813</v>
      </c>
      <c r="N40" s="58" t="str">
        <f>IF(ISBLANK(VLOOKUP($C40,'2027'!$B$14:$T$3000,N$5,FALSE)),"",VLOOKUP($C40,'2027'!$B$14:$T$3000,N$5,FALSE))</f>
        <v/>
      </c>
      <c r="O40" s="59">
        <f>IF(AND(I40&lt;K40,J40&lt;L40,K40&lt;L40),1,IF(AND(I40&gt;K40,J40&gt;L40,K40&gt;L40),-1,0))</f>
        <v>1</v>
      </c>
      <c r="P40" s="55" t="str">
        <f>IF(ISBLANK(VLOOKUP($C40,'2027'!$B$14:$T$3000,P$5,FALSE)),"",VLOOKUP($C40,'2027'!$B$14:$T$3000,P$5,FALSE))</f>
        <v/>
      </c>
      <c r="Q40" s="60" t="str">
        <f>IF(O40=1,"Surprise",IF(O40=-1,"Shock",""))</f>
        <v>Surprise</v>
      </c>
      <c r="R40" s="60" t="str">
        <f>IF(N40="","",IF((N40-L40)/ABS(L40)&gt;$R$9,"Surprise",IF((N40-L40)/ABS(L40)&lt;$R$9*-1,"Shock","")))</f>
        <v/>
      </c>
      <c r="S40" s="61">
        <f>VLOOKUP($C40,'2027'!$B$14:$T$3000,S$5,FALSE)</f>
        <v>7.99</v>
      </c>
      <c r="T40" s="61">
        <f>VLOOKUP($C40,'2027'!$B$14:$T$3000,T$5,FALSE)</f>
        <v>-12.09</v>
      </c>
    </row>
    <row r="41" spans="2:26">
      <c r="B41" s="55">
        <v>28</v>
      </c>
      <c r="C41" s="55" t="str">
        <f>VLOOKUP(B41,'2027'!$A$14:$B$4000,2,FALSE)</f>
        <v>A000150</v>
      </c>
      <c r="D41" s="55" t="str">
        <f>VLOOKUP($C41,'2027'!$B$14:$T$4000,D$5,FALSE)</f>
        <v>두산</v>
      </c>
      <c r="E41" s="56" t="str">
        <f>VLOOKUP($C41,'2027'!$B$14:$T$4000,E$5,FALSE)</f>
        <v>KS</v>
      </c>
      <c r="F41" s="57" t="str">
        <f>VLOOKUP($C41,'2027'!$B$14:$T$4000,F$5,FALSE)</f>
        <v>복합기업</v>
      </c>
      <c r="G41" s="58">
        <f>VLOOKUP($C41,'2027'!$B$14:$T$4000,G$5,FALSE)</f>
        <v>25748.2</v>
      </c>
      <c r="H41" s="59">
        <f>VLOOKUP($C41,'2027'!$B$14:$T$4000,H$5,FALSE)</f>
        <v>11</v>
      </c>
      <c r="I41" s="58">
        <f>VLOOKUP($C41,'2027'!$B$14:$T$4000,I$5,FALSE)</f>
        <v>2317.54</v>
      </c>
      <c r="J41" s="58">
        <f>VLOOKUP($C41,'2027'!$B$14:$T$4000,J$5,FALSE)</f>
        <v>2274.04</v>
      </c>
      <c r="K41" s="58">
        <f>VLOOKUP($C41,'2027'!$B$14:$T$4000,K$5,FALSE)</f>
        <v>2341.2800000000002</v>
      </c>
      <c r="L41" s="58">
        <f>VLOOKUP($C41,'2027'!$B$14:$T$4000,L$5,FALSE)</f>
        <v>2558.8000000000002</v>
      </c>
      <c r="M41" s="58">
        <f>(L41-K41)/ABS(K41)*100</f>
        <v>9.2906444338139806</v>
      </c>
      <c r="N41" s="58" t="str">
        <f>IF(ISBLANK(VLOOKUP($C41,'2027'!$B$14:$T$3000,N$5,FALSE)),"",VLOOKUP($C41,'2027'!$B$14:$T$3000,N$5,FALSE))</f>
        <v/>
      </c>
      <c r="O41" s="59">
        <f>IF(AND(I41&lt;K41,J41&lt;L41,K41&lt;L41),1,IF(AND(I41&gt;K41,J41&gt;L41,K41&gt;L41),-1,0))</f>
        <v>1</v>
      </c>
      <c r="P41" s="55" t="str">
        <f>IF(ISBLANK(VLOOKUP($C41,'2027'!$B$14:$T$3000,P$5,FALSE)),"",VLOOKUP($C41,'2027'!$B$14:$T$3000,P$5,FALSE))</f>
        <v/>
      </c>
      <c r="Q41" s="60" t="str">
        <f>IF(O41=1,"Surprise",IF(O41=-1,"Shock",""))</f>
        <v>Surprise</v>
      </c>
      <c r="R41" s="60" t="str">
        <f>IF(N41="","",IF((N41-L41)/ABS(L41)&gt;$R$9,"Surprise",IF((N41-L41)/ABS(L41)&lt;$R$9*-1,"Shock","")))</f>
        <v/>
      </c>
      <c r="S41" s="61">
        <f>VLOOKUP($C41,'2027'!$B$14:$T$3000,S$5,FALSE)</f>
        <v>-27.83</v>
      </c>
      <c r="T41" s="61">
        <f>VLOOKUP($C41,'2027'!$B$14:$T$3000,T$5,FALSE)</f>
        <v>42.6</v>
      </c>
    </row>
    <row r="42" spans="2:26">
      <c r="B42" s="55">
        <v>70</v>
      </c>
      <c r="C42" s="55" t="str">
        <f>VLOOKUP(B42,'2027'!$A$14:$B$4000,2,FALSE)</f>
        <v>A039490</v>
      </c>
      <c r="D42" s="55" t="str">
        <f>VLOOKUP($C42,'2027'!$B$14:$T$4000,D$5,FALSE)</f>
        <v>키움증권</v>
      </c>
      <c r="E42" s="56" t="str">
        <f>VLOOKUP($C42,'2027'!$B$14:$T$4000,E$5,FALSE)</f>
        <v>KS</v>
      </c>
      <c r="F42" s="57" t="str">
        <f>VLOOKUP($C42,'2027'!$B$14:$T$4000,F$5,FALSE)</f>
        <v>증권</v>
      </c>
      <c r="G42" s="58">
        <f>VLOOKUP($C42,'2027'!$B$14:$T$4000,G$5,FALSE)</f>
        <v>9114.34</v>
      </c>
      <c r="H42" s="59">
        <f>VLOOKUP($C42,'2027'!$B$14:$T$4000,H$5,FALSE)</f>
        <v>15</v>
      </c>
      <c r="I42" s="58">
        <f>VLOOKUP($C42,'2027'!$B$14:$T$4000,I$5,FALSE)</f>
        <v>1973.36</v>
      </c>
      <c r="J42" s="58">
        <f>VLOOKUP($C42,'2027'!$B$14:$T$4000,J$5,FALSE)</f>
        <v>2161.5700000000002</v>
      </c>
      <c r="K42" s="58">
        <f>VLOOKUP($C42,'2027'!$B$14:$T$4000,K$5,FALSE)</f>
        <v>1985.01</v>
      </c>
      <c r="L42" s="58">
        <f>VLOOKUP($C42,'2027'!$B$14:$T$4000,L$5,FALSE)</f>
        <v>2199.23</v>
      </c>
      <c r="M42" s="58">
        <f>(L42-K42)/ABS(K42)*100</f>
        <v>10.791885179419753</v>
      </c>
      <c r="N42" s="58" t="str">
        <f>IF(ISBLANK(VLOOKUP($C42,'2027'!$B$14:$T$3000,N$5,FALSE)),"",VLOOKUP($C42,'2027'!$B$14:$T$3000,N$5,FALSE))</f>
        <v/>
      </c>
      <c r="O42" s="59">
        <f>IF(AND(I42&lt;K42,J42&lt;L42,K42&lt;L42),1,IF(AND(I42&gt;K42,J42&gt;L42,K42&gt;L42),-1,0))</f>
        <v>1</v>
      </c>
      <c r="P42" s="55" t="str">
        <f>IF(ISBLANK(VLOOKUP($C42,'2027'!$B$14:$T$3000,P$5,FALSE)),"",VLOOKUP($C42,'2027'!$B$14:$T$3000,P$5,FALSE))</f>
        <v/>
      </c>
      <c r="Q42" s="60" t="str">
        <f>IF(O42=1,"Surprise",IF(O42=-1,"Shock",""))</f>
        <v>Surprise</v>
      </c>
      <c r="R42" s="60" t="str">
        <f>IF(N42="","",IF((N42-L42)/ABS(L42)&gt;$R$9,"Surprise",IF((N42-L42)/ABS(L42)&lt;$R$9*-1,"Shock","")))</f>
        <v/>
      </c>
      <c r="S42" s="61">
        <f>VLOOKUP($C42,'2027'!$B$14:$T$3000,S$5,FALSE)</f>
        <v>-8.7899999999999991</v>
      </c>
      <c r="T42" s="61">
        <f>VLOOKUP($C42,'2027'!$B$14:$T$3000,T$5,FALSE)</f>
        <v>-20.57</v>
      </c>
      <c r="X42" s="22">
        <f>X41+1</f>
        <v>1</v>
      </c>
      <c r="Y42" s="22" t="s">
        <v>1093</v>
      </c>
      <c r="Z42" s="22" t="s">
        <v>1094</v>
      </c>
    </row>
    <row r="43" spans="2:26">
      <c r="B43" s="55">
        <v>121</v>
      </c>
      <c r="C43" s="55" t="str">
        <f>VLOOKUP(B43,'2027'!$A$14:$B$4000,2,FALSE)</f>
        <v>A064760</v>
      </c>
      <c r="D43" s="55" t="str">
        <f>VLOOKUP($C43,'2027'!$B$14:$T$4000,D$5,FALSE)</f>
        <v>티씨케이</v>
      </c>
      <c r="E43" s="56" t="str">
        <f>VLOOKUP($C43,'2027'!$B$14:$T$4000,E$5,FALSE)</f>
        <v>KQ</v>
      </c>
      <c r="F43" s="57" t="str">
        <f>VLOOKUP($C43,'2027'!$B$14:$T$4000,F$5,FALSE)</f>
        <v>반도체</v>
      </c>
      <c r="G43" s="58">
        <f>VLOOKUP($C43,'2027'!$B$14:$T$4000,G$5,FALSE)</f>
        <v>3214.08</v>
      </c>
      <c r="H43" s="59">
        <f>VLOOKUP($C43,'2027'!$B$14:$T$4000,H$5,FALSE)</f>
        <v>4</v>
      </c>
      <c r="I43" s="58">
        <f>VLOOKUP($C43,'2027'!$B$14:$T$4000,I$5,FALSE)</f>
        <v>165.98</v>
      </c>
      <c r="J43" s="58">
        <f>VLOOKUP($C43,'2027'!$B$14:$T$4000,J$5,FALSE)</f>
        <v>161.77000000000001</v>
      </c>
      <c r="K43" s="58">
        <f>VLOOKUP($C43,'2027'!$B$14:$T$4000,K$5,FALSE)</f>
        <v>166.08</v>
      </c>
      <c r="L43" s="58">
        <f>VLOOKUP($C43,'2027'!$B$14:$T$4000,L$5,FALSE)</f>
        <v>166.27</v>
      </c>
      <c r="M43" s="58">
        <f>(L43-K43)/ABS(K43)*100</f>
        <v>0.11440269749518166</v>
      </c>
      <c r="N43" s="58" t="str">
        <f>IF(ISBLANK(VLOOKUP($C43,'2027'!$B$14:$T$3000,N$5,FALSE)),"",VLOOKUP($C43,'2027'!$B$14:$T$3000,N$5,FALSE))</f>
        <v/>
      </c>
      <c r="O43" s="59">
        <f>IF(AND(I43&lt;K43,J43&lt;L43,K43&lt;L43),1,IF(AND(I43&gt;K43,J43&gt;L43,K43&gt;L43),-1,0))</f>
        <v>1</v>
      </c>
      <c r="P43" s="55" t="str">
        <f>IF(ISBLANK(VLOOKUP($C43,'2027'!$B$14:$T$3000,P$5,FALSE)),"",VLOOKUP($C43,'2027'!$B$14:$T$3000,P$5,FALSE))</f>
        <v/>
      </c>
      <c r="Q43" s="60" t="str">
        <f>IF(O43=1,"Surprise",IF(O43=-1,"Shock",""))</f>
        <v>Surprise</v>
      </c>
      <c r="R43" s="60" t="str">
        <f>IF(N43="","",IF((N43-L43)/ABS(L43)&gt;$R$9,"Surprise",IF((N43-L43)/ABS(L43)&lt;$R$9*-1,"Shock","")))</f>
        <v/>
      </c>
      <c r="S43" s="61">
        <f>VLOOKUP($C43,'2027'!$B$14:$T$3000,S$5,FALSE)</f>
        <v>12.97</v>
      </c>
      <c r="T43" s="61">
        <f>VLOOKUP($C43,'2027'!$B$14:$T$3000,T$5,FALSE)</f>
        <v>23.66</v>
      </c>
      <c r="X43" s="22">
        <f>X42+1</f>
        <v>2</v>
      </c>
      <c r="Y43" s="22" t="s">
        <v>1211</v>
      </c>
      <c r="Z43" s="22" t="s">
        <v>1212</v>
      </c>
    </row>
    <row r="44" spans="2:26">
      <c r="B44" s="55">
        <v>68</v>
      </c>
      <c r="C44" s="55" t="str">
        <f>VLOOKUP(B44,'2027'!$A$14:$B$4000,2,FALSE)</f>
        <v>A016360</v>
      </c>
      <c r="D44" s="55" t="str">
        <f>VLOOKUP($C44,'2027'!$B$14:$T$4000,D$5,FALSE)</f>
        <v>삼성증권</v>
      </c>
      <c r="E44" s="56" t="str">
        <f>VLOOKUP($C44,'2027'!$B$14:$T$4000,E$5,FALSE)</f>
        <v>KS</v>
      </c>
      <c r="F44" s="57" t="str">
        <f>VLOOKUP($C44,'2027'!$B$14:$T$4000,F$5,FALSE)</f>
        <v>증권</v>
      </c>
      <c r="G44" s="58">
        <f>VLOOKUP($C44,'2027'!$B$14:$T$4000,G$5,FALSE)</f>
        <v>10064.11</v>
      </c>
      <c r="H44" s="59">
        <f>VLOOKUP($C44,'2027'!$B$14:$T$4000,H$5,FALSE)</f>
        <v>18</v>
      </c>
      <c r="I44" s="58">
        <f>VLOOKUP($C44,'2027'!$B$14:$T$4000,I$5,FALSE)</f>
        <v>2023.24</v>
      </c>
      <c r="J44" s="58">
        <f>VLOOKUP($C44,'2027'!$B$14:$T$4000,J$5,FALSE)</f>
        <v>2221.4</v>
      </c>
      <c r="K44" s="58">
        <f>VLOOKUP($C44,'2027'!$B$14:$T$4000,K$5,FALSE)</f>
        <v>2039.65</v>
      </c>
      <c r="L44" s="58">
        <f>VLOOKUP($C44,'2027'!$B$14:$T$4000,L$5,FALSE)</f>
        <v>2301.1999999999998</v>
      </c>
      <c r="M44" s="58">
        <f>(L44-K44)/ABS(K44)*100</f>
        <v>12.823278503664831</v>
      </c>
      <c r="N44" s="58" t="str">
        <f>IF(ISBLANK(VLOOKUP($C44,'2027'!$B$14:$T$3000,N$5,FALSE)),"",VLOOKUP($C44,'2027'!$B$14:$T$3000,N$5,FALSE))</f>
        <v/>
      </c>
      <c r="O44" s="59">
        <f>IF(AND(I44&lt;K44,J44&lt;L44,K44&lt;L44),1,IF(AND(I44&gt;K44,J44&gt;L44,K44&gt;L44),-1,0))</f>
        <v>1</v>
      </c>
      <c r="P44" s="55" t="str">
        <f>IF(ISBLANK(VLOOKUP($C44,'2027'!$B$14:$T$3000,P$5,FALSE)),"",VLOOKUP($C44,'2027'!$B$14:$T$3000,P$5,FALSE))</f>
        <v/>
      </c>
      <c r="Q44" s="60" t="str">
        <f>IF(O44=1,"Surprise",IF(O44=-1,"Shock",""))</f>
        <v>Surprise</v>
      </c>
      <c r="R44" s="60" t="str">
        <f>IF(N44="","",IF((N44-L44)/ABS(L44)&gt;$R$9,"Surprise",IF((N44-L44)/ABS(L44)&lt;$R$9*-1,"Shock","")))</f>
        <v/>
      </c>
      <c r="S44" s="61">
        <f>VLOOKUP($C44,'2027'!$B$14:$T$3000,S$5,FALSE)</f>
        <v>-9.48</v>
      </c>
      <c r="T44" s="61">
        <f>VLOOKUP($C44,'2027'!$B$14:$T$3000,T$5,FALSE)</f>
        <v>14.53</v>
      </c>
      <c r="X44" s="22">
        <f>X43+1</f>
        <v>3</v>
      </c>
      <c r="Y44" s="22" t="s">
        <v>327</v>
      </c>
      <c r="Z44" s="22" t="s">
        <v>328</v>
      </c>
    </row>
    <row r="45" spans="2:26">
      <c r="B45" s="55">
        <v>67</v>
      </c>
      <c r="C45" s="55" t="str">
        <f>VLOOKUP(B45,'2027'!$A$14:$B$4000,2,FALSE)</f>
        <v>A443060</v>
      </c>
      <c r="D45" s="55" t="str">
        <f>VLOOKUP($C45,'2027'!$B$14:$T$4000,D$5,FALSE)</f>
        <v>HD현대마린솔루션</v>
      </c>
      <c r="E45" s="56" t="str">
        <f>VLOOKUP($C45,'2027'!$B$14:$T$4000,E$5,FALSE)</f>
        <v>KS</v>
      </c>
      <c r="F45" s="57" t="str">
        <f>VLOOKUP($C45,'2027'!$B$14:$T$4000,F$5,FALSE)</f>
        <v>조선</v>
      </c>
      <c r="G45" s="58">
        <f>VLOOKUP($C45,'2027'!$B$14:$T$4000,G$5,FALSE)</f>
        <v>10132.36</v>
      </c>
      <c r="H45" s="59">
        <f>VLOOKUP($C45,'2027'!$B$14:$T$4000,H$5,FALSE)</f>
        <v>9</v>
      </c>
      <c r="I45" s="58">
        <f>VLOOKUP($C45,'2027'!$B$14:$T$4000,I$5,FALSE)</f>
        <v>551.66</v>
      </c>
      <c r="J45" s="58">
        <f>VLOOKUP($C45,'2027'!$B$14:$T$4000,J$5,FALSE)</f>
        <v>564.27</v>
      </c>
      <c r="K45" s="58">
        <f>VLOOKUP($C45,'2027'!$B$14:$T$4000,K$5,FALSE)</f>
        <v>556.28</v>
      </c>
      <c r="L45" s="58">
        <f>VLOOKUP($C45,'2027'!$B$14:$T$4000,L$5,FALSE)</f>
        <v>576.92999999999995</v>
      </c>
      <c r="M45" s="58">
        <f>(L45-K45)/ABS(K45)*100</f>
        <v>3.7121593442151393</v>
      </c>
      <c r="N45" s="58" t="str">
        <f>IF(ISBLANK(VLOOKUP($C45,'2027'!$B$14:$T$3000,N$5,FALSE)),"",VLOOKUP($C45,'2027'!$B$14:$T$3000,N$5,FALSE))</f>
        <v/>
      </c>
      <c r="O45" s="59">
        <f>IF(AND(I45&lt;K45,J45&lt;L45,K45&lt;L45),1,IF(AND(I45&gt;K45,J45&gt;L45,K45&gt;L45),-1,0))</f>
        <v>1</v>
      </c>
      <c r="P45" s="55" t="str">
        <f>IF(ISBLANK(VLOOKUP($C45,'2027'!$B$14:$T$3000,P$5,FALSE)),"",VLOOKUP($C45,'2027'!$B$14:$T$3000,P$5,FALSE))</f>
        <v/>
      </c>
      <c r="Q45" s="60" t="str">
        <f>IF(O45=1,"Surprise",IF(O45=-1,"Shock",""))</f>
        <v>Surprise</v>
      </c>
      <c r="R45" s="60" t="str">
        <f>IF(N45="","",IF((N45-L45)/ABS(L45)&gt;$R$9,"Surprise",IF((N45-L45)/ABS(L45)&lt;$R$9*-1,"Shock","")))</f>
        <v/>
      </c>
      <c r="S45" s="61">
        <f>VLOOKUP($C45,'2027'!$B$14:$T$3000,S$5,FALSE)</f>
        <v>-3</v>
      </c>
      <c r="T45" s="61">
        <f>VLOOKUP($C45,'2027'!$B$14:$T$3000,T$5,FALSE)</f>
        <v>20.47</v>
      </c>
    </row>
    <row r="46" spans="2:26">
      <c r="B46" s="55">
        <v>81</v>
      </c>
      <c r="C46" s="55" t="str">
        <f>VLOOKUP(B46,'2027'!$A$14:$B$4000,2,FALSE)</f>
        <v>A001440</v>
      </c>
      <c r="D46" s="55" t="str">
        <f>VLOOKUP($C46,'2027'!$B$14:$T$4000,D$5,FALSE)</f>
        <v>대한전선</v>
      </c>
      <c r="E46" s="56" t="str">
        <f>VLOOKUP($C46,'2027'!$B$14:$T$4000,E$5,FALSE)</f>
        <v>KS</v>
      </c>
      <c r="F46" s="57" t="str">
        <f>VLOOKUP($C46,'2027'!$B$14:$T$4000,F$5,FALSE)</f>
        <v>전기장비</v>
      </c>
      <c r="G46" s="58">
        <f>VLOOKUP($C46,'2027'!$B$14:$T$4000,G$5,FALSE)</f>
        <v>7212.53</v>
      </c>
      <c r="H46" s="59">
        <f>VLOOKUP($C46,'2027'!$B$14:$T$4000,H$5,FALSE)</f>
        <v>7</v>
      </c>
      <c r="I46" s="58">
        <f>VLOOKUP($C46,'2027'!$B$14:$T$4000,I$5,FALSE)</f>
        <v>225.18</v>
      </c>
      <c r="J46" s="58">
        <f>VLOOKUP($C46,'2027'!$B$14:$T$4000,J$5,FALSE)</f>
        <v>253.5</v>
      </c>
      <c r="K46" s="58">
        <f>VLOOKUP($C46,'2027'!$B$14:$T$4000,K$5,FALSE)</f>
        <v>233.47</v>
      </c>
      <c r="L46" s="58">
        <f>VLOOKUP($C46,'2027'!$B$14:$T$4000,L$5,FALSE)</f>
        <v>263.39999999999998</v>
      </c>
      <c r="M46" s="58">
        <f>(L46-K46)/ABS(K46)*100</f>
        <v>12.819634214245932</v>
      </c>
      <c r="N46" s="58" t="str">
        <f>IF(ISBLANK(VLOOKUP($C46,'2027'!$B$14:$T$3000,N$5,FALSE)),"",VLOOKUP($C46,'2027'!$B$14:$T$3000,N$5,FALSE))</f>
        <v/>
      </c>
      <c r="O46" s="59">
        <f>IF(AND(I46&lt;K46,J46&lt;L46,K46&lt;L46),1,IF(AND(I46&gt;K46,J46&gt;L46,K46&gt;L46),-1,0))</f>
        <v>1</v>
      </c>
      <c r="P46" s="55" t="str">
        <f>IF(ISBLANK(VLOOKUP($C46,'2027'!$B$14:$T$3000,P$5,FALSE)),"",VLOOKUP($C46,'2027'!$B$14:$T$3000,P$5,FALSE))</f>
        <v/>
      </c>
      <c r="Q46" s="60" t="str">
        <f>IF(O46=1,"Surprise",IF(O46=-1,"Shock",""))</f>
        <v>Surprise</v>
      </c>
      <c r="R46" s="60" t="str">
        <f>IF(N46="","",IF((N46-L46)/ABS(L46)&gt;$R$9,"Surprise",IF((N46-L46)/ABS(L46)&lt;$R$9*-1,"Shock","")))</f>
        <v/>
      </c>
      <c r="S46" s="61">
        <f>VLOOKUP($C46,'2027'!$B$14:$T$3000,S$5,FALSE)</f>
        <v>-22.69</v>
      </c>
      <c r="T46" s="61">
        <f>VLOOKUP($C46,'2027'!$B$14:$T$3000,T$5,FALSE)</f>
        <v>22.46</v>
      </c>
    </row>
    <row r="47" spans="2:26">
      <c r="B47" s="55">
        <v>110</v>
      </c>
      <c r="C47" s="55" t="str">
        <f>VLOOKUP(B47,'2027'!$A$14:$B$4000,2,FALSE)</f>
        <v>A004020</v>
      </c>
      <c r="D47" s="55" t="str">
        <f>VLOOKUP($C47,'2027'!$B$14:$T$4000,D$5,FALSE)</f>
        <v>현대제철</v>
      </c>
      <c r="E47" s="56" t="str">
        <f>VLOOKUP($C47,'2027'!$B$14:$T$4000,E$5,FALSE)</f>
        <v>KS</v>
      </c>
      <c r="F47" s="57" t="str">
        <f>VLOOKUP($C47,'2027'!$B$14:$T$4000,F$5,FALSE)</f>
        <v>철강</v>
      </c>
      <c r="G47" s="58">
        <f>VLOOKUP($C47,'2027'!$B$14:$T$4000,G$5,FALSE)</f>
        <v>3783.19</v>
      </c>
      <c r="H47" s="59">
        <f>VLOOKUP($C47,'2027'!$B$14:$T$4000,H$5,FALSE)</f>
        <v>16</v>
      </c>
      <c r="I47" s="58">
        <f>VLOOKUP($C47,'2027'!$B$14:$T$4000,I$5,FALSE)</f>
        <v>768.49</v>
      </c>
      <c r="J47" s="58">
        <f>VLOOKUP($C47,'2027'!$B$14:$T$4000,J$5,FALSE)</f>
        <v>707.2</v>
      </c>
      <c r="K47" s="58">
        <f>VLOOKUP($C47,'2027'!$B$14:$T$4000,K$5,FALSE)</f>
        <v>787.39</v>
      </c>
      <c r="L47" s="58">
        <f>VLOOKUP($C47,'2027'!$B$14:$T$4000,L$5,FALSE)</f>
        <v>829.1</v>
      </c>
      <c r="M47" s="58">
        <f>(L47-K47)/ABS(K47)*100</f>
        <v>5.2972478695436873</v>
      </c>
      <c r="N47" s="58" t="str">
        <f>IF(ISBLANK(VLOOKUP($C47,'2027'!$B$14:$T$3000,N$5,FALSE)),"",VLOOKUP($C47,'2027'!$B$14:$T$3000,N$5,FALSE))</f>
        <v/>
      </c>
      <c r="O47" s="59">
        <f>IF(AND(I47&lt;K47,J47&lt;L47,K47&lt;L47),1,IF(AND(I47&gt;K47,J47&gt;L47,K47&gt;L47),-1,0))</f>
        <v>1</v>
      </c>
      <c r="P47" s="55" t="str">
        <f>IF(ISBLANK(VLOOKUP($C47,'2027'!$B$14:$T$3000,P$5,FALSE)),"",VLOOKUP($C47,'2027'!$B$14:$T$3000,P$5,FALSE))</f>
        <v/>
      </c>
      <c r="Q47" s="60" t="str">
        <f>IF(O47=1,"Surprise",IF(O47=-1,"Shock",""))</f>
        <v>Surprise</v>
      </c>
      <c r="R47" s="60" t="str">
        <f>IF(N47="","",IF((N47-L47)/ABS(L47)&gt;$R$9,"Surprise",IF((N47-L47)/ABS(L47)&lt;$R$9*-1,"Shock","")))</f>
        <v/>
      </c>
      <c r="S47" s="61">
        <f>VLOOKUP($C47,'2027'!$B$14:$T$3000,S$5,FALSE)</f>
        <v>-27.49</v>
      </c>
      <c r="T47" s="61">
        <f>VLOOKUP($C47,'2027'!$B$14:$T$3000,T$5,FALSE)</f>
        <v>-20.59</v>
      </c>
      <c r="X47" s="22">
        <f>X46+1</f>
        <v>1</v>
      </c>
      <c r="Y47" s="22" t="s">
        <v>413</v>
      </c>
      <c r="Z47" s="22" t="s">
        <v>414</v>
      </c>
    </row>
    <row r="48" spans="2:26">
      <c r="B48" s="55">
        <v>147</v>
      </c>
      <c r="C48" s="55" t="str">
        <f>VLOOKUP(B48,'2027'!$A$14:$B$4000,2,FALSE)</f>
        <v>A081660</v>
      </c>
      <c r="D48" s="55" t="str">
        <f>VLOOKUP($C48,'2027'!$B$14:$T$4000,D$5,FALSE)</f>
        <v>미스토홀딩스</v>
      </c>
      <c r="E48" s="56" t="str">
        <f>VLOOKUP($C48,'2027'!$B$14:$T$4000,E$5,FALSE)</f>
        <v>KS</v>
      </c>
      <c r="F48" s="57" t="str">
        <f>VLOOKUP($C48,'2027'!$B$14:$T$4000,F$5,FALSE)</f>
        <v>의류</v>
      </c>
      <c r="G48" s="58">
        <f>VLOOKUP($C48,'2027'!$B$14:$T$4000,G$5,FALSE)</f>
        <v>2288.2600000000002</v>
      </c>
      <c r="H48" s="59">
        <f>VLOOKUP($C48,'2027'!$B$14:$T$4000,H$5,FALSE)</f>
        <v>9</v>
      </c>
      <c r="I48" s="58">
        <f>VLOOKUP($C48,'2027'!$B$14:$T$4000,I$5,FALSE)</f>
        <v>597.39</v>
      </c>
      <c r="J48" s="58">
        <f>VLOOKUP($C48,'2027'!$B$14:$T$4000,J$5,FALSE)</f>
        <v>596.97</v>
      </c>
      <c r="K48" s="58">
        <f>VLOOKUP($C48,'2027'!$B$14:$T$4000,K$5,FALSE)</f>
        <v>599.26</v>
      </c>
      <c r="L48" s="58">
        <f>VLOOKUP($C48,'2027'!$B$14:$T$4000,L$5,FALSE)</f>
        <v>602.73</v>
      </c>
      <c r="M48" s="58">
        <f>(L48-K48)/ABS(K48)*100</f>
        <v>0.57904749190668947</v>
      </c>
      <c r="N48" s="58" t="str">
        <f>IF(ISBLANK(VLOOKUP($C48,'2027'!$B$14:$T$3000,N$5,FALSE)),"",VLOOKUP($C48,'2027'!$B$14:$T$3000,N$5,FALSE))</f>
        <v/>
      </c>
      <c r="O48" s="59">
        <f>IF(AND(I48&lt;K48,J48&lt;L48,K48&lt;L48),1,IF(AND(I48&gt;K48,J48&gt;L48,K48&gt;L48),-1,0))</f>
        <v>1</v>
      </c>
      <c r="P48" s="55" t="str">
        <f>IF(ISBLANK(VLOOKUP($C48,'2027'!$B$14:$T$3000,P$5,FALSE)),"",VLOOKUP($C48,'2027'!$B$14:$T$3000,P$5,FALSE))</f>
        <v/>
      </c>
      <c r="Q48" s="60" t="str">
        <f>IF(O48=1,"Surprise",IF(O48=-1,"Shock",""))</f>
        <v>Surprise</v>
      </c>
      <c r="R48" s="60" t="str">
        <f>IF(N48="","",IF((N48-L48)/ABS(L48)&gt;$R$9,"Surprise",IF((N48-L48)/ABS(L48)&lt;$R$9*-1,"Shock","")))</f>
        <v/>
      </c>
      <c r="S48" s="61">
        <f>VLOOKUP($C48,'2027'!$B$14:$T$3000,S$5,FALSE)</f>
        <v>15.24</v>
      </c>
      <c r="T48" s="61">
        <f>VLOOKUP($C48,'2027'!$B$14:$T$3000,T$5,FALSE)</f>
        <v>2.99</v>
      </c>
      <c r="X48" s="22">
        <f>X47+1</f>
        <v>2</v>
      </c>
      <c r="Y48" s="22" t="s">
        <v>693</v>
      </c>
      <c r="Z48" s="22" t="s">
        <v>694</v>
      </c>
    </row>
    <row r="49" spans="2:26">
      <c r="B49" s="55">
        <v>104</v>
      </c>
      <c r="C49" s="55" t="str">
        <f>VLOOKUP(B49,'2027'!$A$14:$B$4000,2,FALSE)</f>
        <v>A069960</v>
      </c>
      <c r="D49" s="55" t="str">
        <f>VLOOKUP($C49,'2027'!$B$14:$T$4000,D$5,FALSE)</f>
        <v>현대백화점</v>
      </c>
      <c r="E49" s="56" t="str">
        <f>VLOOKUP($C49,'2027'!$B$14:$T$4000,E$5,FALSE)</f>
        <v>KS</v>
      </c>
      <c r="F49" s="57" t="str">
        <f>VLOOKUP($C49,'2027'!$B$14:$T$4000,F$5,FALSE)</f>
        <v>백화점</v>
      </c>
      <c r="G49" s="58">
        <f>VLOOKUP($C49,'2027'!$B$14:$T$4000,G$5,FALSE)</f>
        <v>4183.59</v>
      </c>
      <c r="H49" s="59">
        <f>VLOOKUP($C49,'2027'!$B$14:$T$4000,H$5,FALSE)</f>
        <v>16</v>
      </c>
      <c r="I49" s="58">
        <f>VLOOKUP($C49,'2027'!$B$14:$T$4000,I$5,FALSE)</f>
        <v>507.86</v>
      </c>
      <c r="J49" s="58">
        <f>VLOOKUP($C49,'2027'!$B$14:$T$4000,J$5,FALSE)</f>
        <v>522.63</v>
      </c>
      <c r="K49" s="58">
        <f>VLOOKUP($C49,'2027'!$B$14:$T$4000,K$5,FALSE)</f>
        <v>519.58000000000004</v>
      </c>
      <c r="L49" s="58">
        <f>VLOOKUP($C49,'2027'!$B$14:$T$4000,L$5,FALSE)</f>
        <v>537.98</v>
      </c>
      <c r="M49" s="58">
        <f>(L49-K49)/ABS(K49)*100</f>
        <v>3.5413218368682351</v>
      </c>
      <c r="N49" s="58" t="str">
        <f>IF(ISBLANK(VLOOKUP($C49,'2027'!$B$14:$T$3000,N$5,FALSE)),"",VLOOKUP($C49,'2027'!$B$14:$T$3000,N$5,FALSE))</f>
        <v/>
      </c>
      <c r="O49" s="59">
        <f>IF(AND(I49&lt;K49,J49&lt;L49,K49&lt;L49),1,IF(AND(I49&gt;K49,J49&gt;L49,K49&gt;L49),-1,0))</f>
        <v>1</v>
      </c>
      <c r="P49" s="55" t="str">
        <f>IF(ISBLANK(VLOOKUP($C49,'2027'!$B$14:$T$3000,P$5,FALSE)),"",VLOOKUP($C49,'2027'!$B$14:$T$3000,P$5,FALSE))</f>
        <v/>
      </c>
      <c r="Q49" s="60" t="str">
        <f>IF(O49=1,"Surprise",IF(O49=-1,"Shock",""))</f>
        <v>Surprise</v>
      </c>
      <c r="R49" s="60" t="str">
        <f>IF(N49="","",IF((N49-L49)/ABS(L49)&gt;$R$9,"Surprise",IF((N49-L49)/ABS(L49)&lt;$R$9*-1,"Shock","")))</f>
        <v/>
      </c>
      <c r="S49" s="61">
        <f>VLOOKUP($C49,'2027'!$B$14:$T$3000,S$5,FALSE)</f>
        <v>73.06</v>
      </c>
      <c r="T49" s="61">
        <f>VLOOKUP($C49,'2027'!$B$14:$T$3000,T$5,FALSE)</f>
        <v>138.04</v>
      </c>
      <c r="X49" s="22">
        <f>X48+1</f>
        <v>3</v>
      </c>
      <c r="Y49" s="22" t="s">
        <v>701</v>
      </c>
      <c r="Z49" s="22" t="s">
        <v>702</v>
      </c>
    </row>
    <row r="50" spans="2:26">
      <c r="B50" s="55">
        <v>112</v>
      </c>
      <c r="C50" s="55" t="str">
        <f>VLOOKUP(B50,'2027'!$A$14:$B$4000,2,FALSE)</f>
        <v>A095340</v>
      </c>
      <c r="D50" s="55" t="str">
        <f>VLOOKUP($C50,'2027'!$B$14:$T$4000,D$5,FALSE)</f>
        <v>ISC</v>
      </c>
      <c r="E50" s="56" t="str">
        <f>VLOOKUP($C50,'2027'!$B$14:$T$4000,E$5,FALSE)</f>
        <v>KQ</v>
      </c>
      <c r="F50" s="57" t="str">
        <f>VLOOKUP($C50,'2027'!$B$14:$T$4000,F$5,FALSE)</f>
        <v>반도체</v>
      </c>
      <c r="G50" s="58">
        <f>VLOOKUP($C50,'2027'!$B$14:$T$4000,G$5,FALSE)</f>
        <v>3618.34</v>
      </c>
      <c r="H50" s="59">
        <f>VLOOKUP($C50,'2027'!$B$14:$T$4000,H$5,FALSE)</f>
        <v>8</v>
      </c>
      <c r="I50" s="58">
        <f>VLOOKUP($C50,'2027'!$B$14:$T$4000,I$5,FALSE)</f>
        <v>141.31</v>
      </c>
      <c r="J50" s="58">
        <f>VLOOKUP($C50,'2027'!$B$14:$T$4000,J$5,FALSE)</f>
        <v>138.03</v>
      </c>
      <c r="K50" s="58">
        <f>VLOOKUP($C50,'2027'!$B$14:$T$4000,K$5,FALSE)</f>
        <v>143.44</v>
      </c>
      <c r="L50" s="58">
        <f>VLOOKUP($C50,'2027'!$B$14:$T$4000,L$5,FALSE)</f>
        <v>143.44999999999999</v>
      </c>
      <c r="M50" s="58">
        <f>(L50-K50)/ABS(K50)*100</f>
        <v>6.9715560513043118E-3</v>
      </c>
      <c r="N50" s="58" t="str">
        <f>IF(ISBLANK(VLOOKUP($C50,'2027'!$B$14:$T$3000,N$5,FALSE)),"",VLOOKUP($C50,'2027'!$B$14:$T$3000,N$5,FALSE))</f>
        <v/>
      </c>
      <c r="O50" s="59">
        <f>IF(AND(I50&lt;K50,J50&lt;L50,K50&lt;L50),1,IF(AND(I50&gt;K50,J50&gt;L50,K50&gt;L50),-1,0))</f>
        <v>1</v>
      </c>
      <c r="P50" s="55" t="str">
        <f>IF(ISBLANK(VLOOKUP($C50,'2027'!$B$14:$T$3000,P$5,FALSE)),"",VLOOKUP($C50,'2027'!$B$14:$T$3000,P$5,FALSE))</f>
        <v/>
      </c>
      <c r="Q50" s="60" t="str">
        <f>IF(O50=1,"Surprise",IF(O50=-1,"Shock",""))</f>
        <v>Surprise</v>
      </c>
      <c r="R50" s="60" t="str">
        <f>IF(N50="","",IF((N50-L50)/ABS(L50)&gt;$R$9,"Surprise",IF((N50-L50)/ABS(L50)&lt;$R$9*-1,"Shock","")))</f>
        <v/>
      </c>
      <c r="S50" s="61">
        <f>VLOOKUP($C50,'2027'!$B$14:$T$3000,S$5,FALSE)</f>
        <v>-18.52</v>
      </c>
      <c r="T50" s="61">
        <f>VLOOKUP($C50,'2027'!$B$14:$T$3000,T$5,FALSE)</f>
        <v>-35.340000000000003</v>
      </c>
    </row>
    <row r="51" spans="2:26">
      <c r="B51" s="55">
        <v>118</v>
      </c>
      <c r="C51" s="55" t="str">
        <f>VLOOKUP(B51,'2027'!$A$14:$B$4000,2,FALSE)</f>
        <v>A014680</v>
      </c>
      <c r="D51" s="55" t="str">
        <f>VLOOKUP($C51,'2027'!$B$14:$T$4000,D$5,FALSE)</f>
        <v>한솔케미칼</v>
      </c>
      <c r="E51" s="56" t="str">
        <f>VLOOKUP($C51,'2027'!$B$14:$T$4000,E$5,FALSE)</f>
        <v>KS</v>
      </c>
      <c r="F51" s="57" t="str">
        <f>VLOOKUP($C51,'2027'!$B$14:$T$4000,F$5,FALSE)</f>
        <v>화학</v>
      </c>
      <c r="G51" s="58">
        <f>VLOOKUP($C51,'2027'!$B$14:$T$4000,G$5,FALSE)</f>
        <v>3347.92</v>
      </c>
      <c r="H51" s="59">
        <f>VLOOKUP($C51,'2027'!$B$14:$T$4000,H$5,FALSE)</f>
        <v>10</v>
      </c>
      <c r="I51" s="58">
        <f>VLOOKUP($C51,'2027'!$B$14:$T$4000,I$5,FALSE)</f>
        <v>238.3</v>
      </c>
      <c r="J51" s="58">
        <f>VLOOKUP($C51,'2027'!$B$14:$T$4000,J$5,FALSE)</f>
        <v>232.85</v>
      </c>
      <c r="K51" s="58">
        <f>VLOOKUP($C51,'2027'!$B$14:$T$4000,K$5,FALSE)</f>
        <v>236.69</v>
      </c>
      <c r="L51" s="58">
        <f>VLOOKUP($C51,'2027'!$B$14:$T$4000,L$5,FALSE)</f>
        <v>231.95</v>
      </c>
      <c r="M51" s="58">
        <f>(L51-K51)/ABS(K51)*100</f>
        <v>-2.0026194600532383</v>
      </c>
      <c r="N51" s="58" t="str">
        <f>IF(ISBLANK(VLOOKUP($C51,'2027'!$B$14:$T$3000,N$5,FALSE)),"",VLOOKUP($C51,'2027'!$B$14:$T$3000,N$5,FALSE))</f>
        <v/>
      </c>
      <c r="O51" s="59">
        <f>IF(AND(I51&lt;K51,J51&lt;L51,K51&lt;L51),1,IF(AND(I51&gt;K51,J51&gt;L51,K51&gt;L51),-1,0))</f>
        <v>-1</v>
      </c>
      <c r="P51" s="55" t="str">
        <f>IF(ISBLANK(VLOOKUP($C51,'2027'!$B$14:$T$3000,P$5,FALSE)),"",VLOOKUP($C51,'2027'!$B$14:$T$3000,P$5,FALSE))</f>
        <v/>
      </c>
      <c r="Q51" s="60" t="str">
        <f>IF(O51=1,"Surprise",IF(O51=-1,"Shock",""))</f>
        <v>Shock</v>
      </c>
      <c r="R51" s="60" t="str">
        <f>IF(N51="","",IF((N51-L51)/ABS(L51)&gt;$R$9,"Surprise",IF((N51-L51)/ABS(L51)&lt;$R$9*-1,"Shock","")))</f>
        <v/>
      </c>
      <c r="S51" s="61">
        <f>VLOOKUP($C51,'2027'!$B$14:$T$3000,S$5,FALSE)</f>
        <v>16.7</v>
      </c>
      <c r="T51" s="61">
        <f>VLOOKUP($C51,'2027'!$B$14:$T$3000,T$5,FALSE)</f>
        <v>7.04</v>
      </c>
      <c r="X51" s="22">
        <f>X50+1</f>
        <v>1</v>
      </c>
      <c r="Y51" s="22" t="s">
        <v>1837</v>
      </c>
      <c r="Z51" s="22" t="s">
        <v>1838</v>
      </c>
    </row>
    <row r="52" spans="2:26">
      <c r="B52" s="55">
        <v>79</v>
      </c>
      <c r="C52" s="55" t="str">
        <f>VLOOKUP(B52,'2027'!$A$14:$B$4000,2,FALSE)</f>
        <v>A064400</v>
      </c>
      <c r="D52" s="55" t="str">
        <f>VLOOKUP($C52,'2027'!$B$14:$T$4000,D$5,FALSE)</f>
        <v>LG씨엔에스</v>
      </c>
      <c r="E52" s="56" t="str">
        <f>VLOOKUP($C52,'2027'!$B$14:$T$4000,E$5,FALSE)</f>
        <v>KS</v>
      </c>
      <c r="F52" s="57" t="str">
        <f>VLOOKUP($C52,'2027'!$B$14:$T$4000,F$5,FALSE)</f>
        <v>소프트웨어</v>
      </c>
      <c r="G52" s="58">
        <f>VLOOKUP($C52,'2027'!$B$14:$T$4000,G$5,FALSE)</f>
        <v>7382.71</v>
      </c>
      <c r="H52" s="59">
        <f>VLOOKUP($C52,'2027'!$B$14:$T$4000,H$5,FALSE)</f>
        <v>10</v>
      </c>
      <c r="I52" s="58">
        <f>VLOOKUP($C52,'2027'!$B$14:$T$4000,I$5,FALSE)</f>
        <v>706.84</v>
      </c>
      <c r="J52" s="58">
        <f>VLOOKUP($C52,'2027'!$B$14:$T$4000,J$5,FALSE)</f>
        <v>727</v>
      </c>
      <c r="K52" s="58">
        <f>VLOOKUP($C52,'2027'!$B$14:$T$4000,K$5,FALSE)</f>
        <v>703.46</v>
      </c>
      <c r="L52" s="58">
        <f>VLOOKUP($C52,'2027'!$B$14:$T$4000,L$5,FALSE)</f>
        <v>636.70000000000005</v>
      </c>
      <c r="M52" s="58">
        <f>(L52-K52)/ABS(K52)*100</f>
        <v>-9.490233986296305</v>
      </c>
      <c r="N52" s="58" t="str">
        <f>IF(ISBLANK(VLOOKUP($C52,'2027'!$B$14:$T$3000,N$5,FALSE)),"",VLOOKUP($C52,'2027'!$B$14:$T$3000,N$5,FALSE))</f>
        <v/>
      </c>
      <c r="O52" s="59">
        <f>IF(AND(I52&lt;K52,J52&lt;L52,K52&lt;L52),1,IF(AND(I52&gt;K52,J52&gt;L52,K52&gt;L52),-1,0))</f>
        <v>-1</v>
      </c>
      <c r="P52" s="55" t="str">
        <f>IF(ISBLANK(VLOOKUP($C52,'2027'!$B$14:$T$3000,P$5,FALSE)),"",VLOOKUP($C52,'2027'!$B$14:$T$3000,P$5,FALSE))</f>
        <v/>
      </c>
      <c r="Q52" s="60" t="str">
        <f>IF(O52=1,"Surprise",IF(O52=-1,"Shock",""))</f>
        <v>Shock</v>
      </c>
      <c r="R52" s="60" t="str">
        <f>IF(N52="","",IF((N52-L52)/ABS(L52)&gt;$R$9,"Surprise",IF((N52-L52)/ABS(L52)&lt;$R$9*-1,"Shock","")))</f>
        <v/>
      </c>
      <c r="S52" s="61">
        <f>VLOOKUP($C52,'2027'!$B$14:$T$3000,S$5,FALSE)</f>
        <v>-46.97</v>
      </c>
      <c r="T52" s="61">
        <f>VLOOKUP($C52,'2027'!$B$14:$T$3000,T$5,FALSE)</f>
        <v>28.07</v>
      </c>
      <c r="X52" s="22">
        <f>X51+1</f>
        <v>2</v>
      </c>
      <c r="Y52" s="22" t="s">
        <v>16</v>
      </c>
      <c r="Z52" s="22" t="s">
        <v>17</v>
      </c>
    </row>
    <row r="53" spans="2:26">
      <c r="B53" s="55">
        <v>48</v>
      </c>
      <c r="C53" s="55" t="str">
        <f>VLOOKUP(B53,'2027'!$A$14:$B$4000,2,FALSE)</f>
        <v>A035720</v>
      </c>
      <c r="D53" s="55" t="str">
        <f>VLOOKUP($C53,'2027'!$B$14:$T$4000,D$5,FALSE)</f>
        <v>카카오</v>
      </c>
      <c r="E53" s="56" t="str">
        <f>VLOOKUP($C53,'2027'!$B$14:$T$4000,E$5,FALSE)</f>
        <v>KS</v>
      </c>
      <c r="F53" s="57" t="str">
        <f>VLOOKUP($C53,'2027'!$B$14:$T$4000,F$5,FALSE)</f>
        <v>소프트웨어</v>
      </c>
      <c r="G53" s="58">
        <f>VLOOKUP($C53,'2027'!$B$14:$T$4000,G$5,FALSE)</f>
        <v>15415.21</v>
      </c>
      <c r="H53" s="59">
        <f>VLOOKUP($C53,'2027'!$B$14:$T$4000,H$5,FALSE)</f>
        <v>18</v>
      </c>
      <c r="I53" s="58">
        <f>VLOOKUP($C53,'2027'!$B$14:$T$4000,I$5,FALSE)</f>
        <v>1113.45</v>
      </c>
      <c r="J53" s="58">
        <f>VLOOKUP($C53,'2027'!$B$14:$T$4000,J$5,FALSE)</f>
        <v>1129.6199999999999</v>
      </c>
      <c r="K53" s="58">
        <f>VLOOKUP($C53,'2027'!$B$14:$T$4000,K$5,FALSE)</f>
        <v>1094.1400000000001</v>
      </c>
      <c r="L53" s="58">
        <f>VLOOKUP($C53,'2027'!$B$14:$T$4000,L$5,FALSE)</f>
        <v>1042.2</v>
      </c>
      <c r="M53" s="58">
        <f>(L53-K53)/ABS(K53)*100</f>
        <v>-4.7471073171623424</v>
      </c>
      <c r="N53" s="58" t="str">
        <f>IF(ISBLANK(VLOOKUP($C53,'2027'!$B$14:$T$3000,N$5,FALSE)),"",VLOOKUP($C53,'2027'!$B$14:$T$3000,N$5,FALSE))</f>
        <v/>
      </c>
      <c r="O53" s="59">
        <f>IF(AND(I53&lt;K53,J53&lt;L53,K53&lt;L53),1,IF(AND(I53&gt;K53,J53&gt;L53,K53&gt;L53),-1,0))</f>
        <v>-1</v>
      </c>
      <c r="P53" s="55" t="str">
        <f>IF(ISBLANK(VLOOKUP($C53,'2027'!$B$14:$T$3000,P$5,FALSE)),"",VLOOKUP($C53,'2027'!$B$14:$T$3000,P$5,FALSE))</f>
        <v/>
      </c>
      <c r="Q53" s="60" t="str">
        <f>IF(O53=1,"Surprise",IF(O53=-1,"Shock",""))</f>
        <v>Shock</v>
      </c>
      <c r="R53" s="60" t="str">
        <f>IF(N53="","",IF((N53-L53)/ABS(L53)&gt;$R$9,"Surprise",IF((N53-L53)/ABS(L53)&lt;$R$9*-1,"Shock","")))</f>
        <v/>
      </c>
      <c r="S53" s="61">
        <f>VLOOKUP($C53,'2027'!$B$14:$T$3000,S$5,FALSE)</f>
        <v>-18.5</v>
      </c>
      <c r="T53" s="61">
        <f>VLOOKUP($C53,'2027'!$B$14:$T$3000,T$5,FALSE)</f>
        <v>-27.88</v>
      </c>
    </row>
    <row r="54" spans="2:26">
      <c r="B54" s="55">
        <v>23</v>
      </c>
      <c r="C54" s="55" t="str">
        <f>VLOOKUP(B54,'2027'!$A$14:$B$4000,2,FALSE)</f>
        <v>A086790</v>
      </c>
      <c r="D54" s="55" t="str">
        <f>VLOOKUP($C54,'2027'!$B$14:$T$4000,D$5,FALSE)</f>
        <v>하나금융지주</v>
      </c>
      <c r="E54" s="56" t="str">
        <f>VLOOKUP($C54,'2027'!$B$14:$T$4000,E$5,FALSE)</f>
        <v>KS</v>
      </c>
      <c r="F54" s="57" t="str">
        <f>VLOOKUP($C54,'2027'!$B$14:$T$4000,F$5,FALSE)</f>
        <v>은행</v>
      </c>
      <c r="G54" s="58">
        <f>VLOOKUP($C54,'2027'!$B$14:$T$4000,G$5,FALSE)</f>
        <v>31936.41</v>
      </c>
      <c r="H54" s="59">
        <f>VLOOKUP($C54,'2027'!$B$14:$T$4000,H$5,FALSE)</f>
        <v>19</v>
      </c>
      <c r="I54" s="58">
        <f>VLOOKUP($C54,'2027'!$B$14:$T$4000,I$5,FALSE)</f>
        <v>6311.63</v>
      </c>
      <c r="J54" s="58">
        <f>VLOOKUP($C54,'2027'!$B$14:$T$4000,J$5,FALSE)</f>
        <v>6302.2</v>
      </c>
      <c r="K54" s="58">
        <f>VLOOKUP($C54,'2027'!$B$14:$T$4000,K$5,FALSE)</f>
        <v>6305.79</v>
      </c>
      <c r="L54" s="58">
        <f>VLOOKUP($C54,'2027'!$B$14:$T$4000,L$5,FALSE)</f>
        <v>6042</v>
      </c>
      <c r="M54" s="58">
        <f>(L54-K54)/ABS(K54)*100</f>
        <v>-4.183298206886052</v>
      </c>
      <c r="N54" s="58" t="str">
        <f>IF(ISBLANK(VLOOKUP($C54,'2027'!$B$14:$T$3000,N$5,FALSE)),"",VLOOKUP($C54,'2027'!$B$14:$T$3000,N$5,FALSE))</f>
        <v/>
      </c>
      <c r="O54" s="59">
        <f>IF(AND(I54&lt;K54,J54&lt;L54,K54&lt;L54),1,IF(AND(I54&gt;K54,J54&gt;L54,K54&gt;L54),-1,0))</f>
        <v>-1</v>
      </c>
      <c r="P54" s="55" t="str">
        <f>IF(ISBLANK(VLOOKUP($C54,'2027'!$B$14:$T$3000,P$5,FALSE)),"",VLOOKUP($C54,'2027'!$B$14:$T$3000,P$5,FALSE))</f>
        <v/>
      </c>
      <c r="Q54" s="60" t="str">
        <f>IF(O54=1,"Surprise",IF(O54=-1,"Shock",""))</f>
        <v>Shock</v>
      </c>
      <c r="R54" s="60" t="str">
        <f>IF(N54="","",IF((N54-L54)/ABS(L54)&gt;$R$9,"Surprise",IF((N54-L54)/ABS(L54)&lt;$R$9*-1,"Shock","")))</f>
        <v/>
      </c>
      <c r="S54" s="61">
        <f>VLOOKUP($C54,'2027'!$B$14:$T$3000,S$5,FALSE)</f>
        <v>2.19</v>
      </c>
      <c r="T54" s="61">
        <f>VLOOKUP($C54,'2027'!$B$14:$T$3000,T$5,FALSE)</f>
        <v>3.19</v>
      </c>
    </row>
    <row r="55" spans="2:26">
      <c r="B55" s="55">
        <v>144</v>
      </c>
      <c r="C55" s="55" t="str">
        <f>VLOOKUP(B55,'2027'!$A$14:$B$4000,2,FALSE)</f>
        <v>A257720</v>
      </c>
      <c r="D55" s="55" t="str">
        <f>VLOOKUP($C55,'2027'!$B$14:$T$4000,D$5,FALSE)</f>
        <v>실리콘투</v>
      </c>
      <c r="E55" s="56" t="str">
        <f>VLOOKUP($C55,'2027'!$B$14:$T$4000,E$5,FALSE)</f>
        <v>KQ</v>
      </c>
      <c r="F55" s="57" t="str">
        <f>VLOOKUP($C55,'2027'!$B$14:$T$4000,F$5,FALSE)</f>
        <v>기타유통</v>
      </c>
      <c r="G55" s="58">
        <f>VLOOKUP($C55,'2027'!$B$14:$T$4000,G$5,FALSE)</f>
        <v>2331.2399999999998</v>
      </c>
      <c r="H55" s="59">
        <f>VLOOKUP($C55,'2027'!$B$14:$T$4000,H$5,FALSE)</f>
        <v>7</v>
      </c>
      <c r="I55" s="58">
        <f>VLOOKUP($C55,'2027'!$B$14:$T$4000,I$5,FALSE)</f>
        <v>348.7</v>
      </c>
      <c r="J55" s="58">
        <f>VLOOKUP($C55,'2027'!$B$14:$T$4000,J$5,FALSE)</f>
        <v>360.2</v>
      </c>
      <c r="K55" s="58">
        <f>VLOOKUP($C55,'2027'!$B$14:$T$4000,K$5,FALSE)</f>
        <v>345.07</v>
      </c>
      <c r="L55" s="58">
        <f>VLOOKUP($C55,'2027'!$B$14:$T$4000,L$5,FALSE)</f>
        <v>340.3</v>
      </c>
      <c r="M55" s="58">
        <f>(L55-K55)/ABS(K55)*100</f>
        <v>-1.3823282232590435</v>
      </c>
      <c r="N55" s="58" t="str">
        <f>IF(ISBLANK(VLOOKUP($C55,'2027'!$B$14:$T$3000,N$5,FALSE)),"",VLOOKUP($C55,'2027'!$B$14:$T$3000,N$5,FALSE))</f>
        <v/>
      </c>
      <c r="O55" s="59">
        <f>IF(AND(I55&lt;K55,J55&lt;L55,K55&lt;L55),1,IF(AND(I55&gt;K55,J55&gt;L55,K55&gt;L55),-1,0))</f>
        <v>-1</v>
      </c>
      <c r="P55" s="55" t="str">
        <f>IF(ISBLANK(VLOOKUP($C55,'2027'!$B$14:$T$3000,P$5,FALSE)),"",VLOOKUP($C55,'2027'!$B$14:$T$3000,P$5,FALSE))</f>
        <v/>
      </c>
      <c r="Q55" s="60" t="str">
        <f>IF(O55=1,"Surprise",IF(O55=-1,"Shock",""))</f>
        <v>Shock</v>
      </c>
      <c r="R55" s="60" t="str">
        <f>IF(N55="","",IF((N55-L55)/ABS(L55)&gt;$R$9,"Surprise",IF((N55-L55)/ABS(L55)&lt;$R$9*-1,"Shock","")))</f>
        <v/>
      </c>
      <c r="S55" s="61">
        <f>VLOOKUP($C55,'2027'!$B$14:$T$3000,S$5,FALSE)</f>
        <v>-0.56000000000000005</v>
      </c>
      <c r="T55" s="61">
        <f>VLOOKUP($C55,'2027'!$B$14:$T$3000,T$5,FALSE)</f>
        <v>-11.13</v>
      </c>
    </row>
    <row r="56" spans="2:26">
      <c r="B56" s="55">
        <v>21</v>
      </c>
      <c r="C56" s="55" t="str">
        <f>VLOOKUP(B56,'2027'!$A$14:$B$4000,2,FALSE)</f>
        <v>A267260</v>
      </c>
      <c r="D56" s="55" t="str">
        <f>VLOOKUP($C56,'2027'!$B$14:$T$4000,D$5,FALSE)</f>
        <v>HD현대일렉트릭</v>
      </c>
      <c r="E56" s="56" t="str">
        <f>VLOOKUP($C56,'2027'!$B$14:$T$4000,E$5,FALSE)</f>
        <v>KS</v>
      </c>
      <c r="F56" s="57" t="str">
        <f>VLOOKUP($C56,'2027'!$B$14:$T$4000,F$5,FALSE)</f>
        <v>전기장비</v>
      </c>
      <c r="G56" s="58">
        <f>VLOOKUP($C56,'2027'!$B$14:$T$4000,G$5,FALSE)</f>
        <v>36479.699999999997</v>
      </c>
      <c r="H56" s="59">
        <f>VLOOKUP($C56,'2027'!$B$14:$T$4000,H$5,FALSE)</f>
        <v>14</v>
      </c>
      <c r="I56" s="58">
        <f>VLOOKUP($C56,'2027'!$B$14:$T$4000,I$5,FALSE)</f>
        <v>1551.19</v>
      </c>
      <c r="J56" s="58">
        <f>VLOOKUP($C56,'2027'!$B$14:$T$4000,J$5,FALSE)</f>
        <v>1574.25</v>
      </c>
      <c r="K56" s="58">
        <f>VLOOKUP($C56,'2027'!$B$14:$T$4000,K$5,FALSE)</f>
        <v>1539.75</v>
      </c>
      <c r="L56" s="58">
        <f>VLOOKUP($C56,'2027'!$B$14:$T$4000,L$5,FALSE)</f>
        <v>1510.3</v>
      </c>
      <c r="M56" s="58">
        <f>(L56-K56)/ABS(K56)*100</f>
        <v>-1.9126481571683742</v>
      </c>
      <c r="N56" s="58" t="str">
        <f>IF(ISBLANK(VLOOKUP($C56,'2027'!$B$14:$T$3000,N$5,FALSE)),"",VLOOKUP($C56,'2027'!$B$14:$T$3000,N$5,FALSE))</f>
        <v/>
      </c>
      <c r="O56" s="59">
        <f>IF(AND(I56&lt;K56,J56&lt;L56,K56&lt;L56),1,IF(AND(I56&gt;K56,J56&gt;L56,K56&gt;L56),-1,0))</f>
        <v>-1</v>
      </c>
      <c r="P56" s="55" t="str">
        <f>IF(ISBLANK(VLOOKUP($C56,'2027'!$B$14:$T$3000,P$5,FALSE)),"",VLOOKUP($C56,'2027'!$B$14:$T$3000,P$5,FALSE))</f>
        <v/>
      </c>
      <c r="Q56" s="60" t="str">
        <f>IF(O56=1,"Surprise",IF(O56=-1,"Shock",""))</f>
        <v>Shock</v>
      </c>
      <c r="R56" s="60" t="str">
        <f>IF(N56="","",IF((N56-L56)/ABS(L56)&gt;$R$9,"Surprise",IF((N56-L56)/ABS(L56)&lt;$R$9*-1,"Shock","")))</f>
        <v/>
      </c>
      <c r="S56" s="61">
        <f>VLOOKUP($C56,'2027'!$B$14:$T$3000,S$5,FALSE)</f>
        <v>-5.07</v>
      </c>
      <c r="T56" s="61">
        <f>VLOOKUP($C56,'2027'!$B$14:$T$3000,T$5,FALSE)</f>
        <v>12.2</v>
      </c>
      <c r="X56" s="22">
        <f>X55+1</f>
        <v>1</v>
      </c>
      <c r="Y56" s="22" t="s">
        <v>708</v>
      </c>
      <c r="Z56" s="22" t="s">
        <v>709</v>
      </c>
    </row>
    <row r="57" spans="2:26">
      <c r="B57" s="55">
        <v>134</v>
      </c>
      <c r="C57" s="55" t="str">
        <f>VLOOKUP(B57,'2027'!$A$14:$B$4000,2,FALSE)</f>
        <v>A375500</v>
      </c>
      <c r="D57" s="55" t="str">
        <f>VLOOKUP($C57,'2027'!$B$14:$T$4000,D$5,FALSE)</f>
        <v>DL이앤씨</v>
      </c>
      <c r="E57" s="56" t="str">
        <f>VLOOKUP($C57,'2027'!$B$14:$T$4000,E$5,FALSE)</f>
        <v>KS</v>
      </c>
      <c r="F57" s="57" t="str">
        <f>VLOOKUP($C57,'2027'!$B$14:$T$4000,F$5,FALSE)</f>
        <v>건설,건축제품,건축자재</v>
      </c>
      <c r="G57" s="58">
        <f>VLOOKUP($C57,'2027'!$B$14:$T$4000,G$5,FALSE)</f>
        <v>2584.73</v>
      </c>
      <c r="H57" s="59">
        <f>VLOOKUP($C57,'2027'!$B$14:$T$4000,H$5,FALSE)</f>
        <v>18</v>
      </c>
      <c r="I57" s="58">
        <f>VLOOKUP($C57,'2027'!$B$14:$T$4000,I$5,FALSE)</f>
        <v>563.59</v>
      </c>
      <c r="J57" s="58">
        <f>VLOOKUP($C57,'2027'!$B$14:$T$4000,J$5,FALSE)</f>
        <v>546.85</v>
      </c>
      <c r="K57" s="58">
        <f>VLOOKUP($C57,'2027'!$B$14:$T$4000,K$5,FALSE)</f>
        <v>559.15</v>
      </c>
      <c r="L57" s="58">
        <f>VLOOKUP($C57,'2027'!$B$14:$T$4000,L$5,FALSE)</f>
        <v>539.73</v>
      </c>
      <c r="M57" s="58">
        <f>(L57-K57)/ABS(K57)*100</f>
        <v>-3.4731288562997333</v>
      </c>
      <c r="N57" s="58" t="str">
        <f>IF(ISBLANK(VLOOKUP($C57,'2027'!$B$14:$T$3000,N$5,FALSE)),"",VLOOKUP($C57,'2027'!$B$14:$T$3000,N$5,FALSE))</f>
        <v/>
      </c>
      <c r="O57" s="59">
        <f>IF(AND(I57&lt;K57,J57&lt;L57,K57&lt;L57),1,IF(AND(I57&gt;K57,J57&gt;L57,K57&gt;L57),-1,0))</f>
        <v>-1</v>
      </c>
      <c r="P57" s="55" t="str">
        <f>IF(ISBLANK(VLOOKUP($C57,'2027'!$B$14:$T$3000,P$5,FALSE)),"",VLOOKUP($C57,'2027'!$B$14:$T$3000,P$5,FALSE))</f>
        <v/>
      </c>
      <c r="Q57" s="60" t="str">
        <f>IF(O57=1,"Surprise",IF(O57=-1,"Shock",""))</f>
        <v>Shock</v>
      </c>
      <c r="R57" s="60" t="str">
        <f>IF(N57="","",IF((N57-L57)/ABS(L57)&gt;$R$9,"Surprise",IF((N57-L57)/ABS(L57)&lt;$R$9*-1,"Shock","")))</f>
        <v/>
      </c>
      <c r="S57" s="61">
        <f>VLOOKUP($C57,'2027'!$B$14:$T$3000,S$5,FALSE)</f>
        <v>-7.22</v>
      </c>
      <c r="T57" s="61">
        <f>VLOOKUP($C57,'2027'!$B$14:$T$3000,T$5,FALSE)</f>
        <v>-7.86</v>
      </c>
    </row>
    <row r="58" spans="2:26">
      <c r="B58" s="55">
        <v>17</v>
      </c>
      <c r="C58" s="55" t="str">
        <f>VLOOKUP(B58,'2027'!$A$14:$B$4000,2,FALSE)</f>
        <v>A012330</v>
      </c>
      <c r="D58" s="55" t="str">
        <f>VLOOKUP($C58,'2027'!$B$14:$T$4000,D$5,FALSE)</f>
        <v>현대모비스</v>
      </c>
      <c r="E58" s="56" t="str">
        <f>VLOOKUP($C58,'2027'!$B$14:$T$4000,E$5,FALSE)</f>
        <v>KS</v>
      </c>
      <c r="F58" s="57" t="str">
        <f>VLOOKUP($C58,'2027'!$B$14:$T$4000,F$5,FALSE)</f>
        <v>자동차부품</v>
      </c>
      <c r="G58" s="58">
        <f>VLOOKUP($C58,'2027'!$B$14:$T$4000,G$5,FALSE)</f>
        <v>44821.9</v>
      </c>
      <c r="H58" s="59">
        <f>VLOOKUP($C58,'2027'!$B$14:$T$4000,H$5,FALSE)</f>
        <v>25</v>
      </c>
      <c r="I58" s="58">
        <f>VLOOKUP($C58,'2027'!$B$14:$T$4000,I$5,FALSE)</f>
        <v>4261.72</v>
      </c>
      <c r="J58" s="58">
        <f>VLOOKUP($C58,'2027'!$B$14:$T$4000,J$5,FALSE)</f>
        <v>4237.0600000000004</v>
      </c>
      <c r="K58" s="58">
        <f>VLOOKUP($C58,'2027'!$B$14:$T$4000,K$5,FALSE)</f>
        <v>4255.68</v>
      </c>
      <c r="L58" s="58">
        <f>VLOOKUP($C58,'2027'!$B$14:$T$4000,L$5,FALSE)</f>
        <v>4236.5600000000004</v>
      </c>
      <c r="M58" s="58">
        <f>(L58-K58)/ABS(K58)*100</f>
        <v>-0.44928190089480152</v>
      </c>
      <c r="N58" s="58" t="str">
        <f>IF(ISBLANK(VLOOKUP($C58,'2027'!$B$14:$T$3000,N$5,FALSE)),"",VLOOKUP($C58,'2027'!$B$14:$T$3000,N$5,FALSE))</f>
        <v/>
      </c>
      <c r="O58" s="59">
        <f>IF(AND(I58&lt;K58,J58&lt;L58,K58&lt;L58),1,IF(AND(I58&gt;K58,J58&gt;L58,K58&gt;L58),-1,0))</f>
        <v>-1</v>
      </c>
      <c r="P58" s="55" t="str">
        <f>IF(ISBLANK(VLOOKUP($C58,'2027'!$B$14:$T$3000,P$5,FALSE)),"",VLOOKUP($C58,'2027'!$B$14:$T$3000,P$5,FALSE))</f>
        <v/>
      </c>
      <c r="Q58" s="60" t="str">
        <f>IF(O58=1,"Surprise",IF(O58=-1,"Shock",""))</f>
        <v>Shock</v>
      </c>
      <c r="R58" s="60" t="str">
        <f>IF(N58="","",IF((N58-L58)/ABS(L58)&gt;$R$9,"Surprise",IF((N58-L58)/ABS(L58)&lt;$R$9*-1,"Shock","")))</f>
        <v/>
      </c>
      <c r="S58" s="61">
        <f>VLOOKUP($C58,'2027'!$B$14:$T$3000,S$5,FALSE)</f>
        <v>-35.090000000000003</v>
      </c>
      <c r="T58" s="61">
        <f>VLOOKUP($C58,'2027'!$B$14:$T$3000,T$5,FALSE)</f>
        <v>20.78</v>
      </c>
    </row>
    <row r="59" spans="2:26">
      <c r="B59" s="55">
        <v>40</v>
      </c>
      <c r="C59" s="55" t="str">
        <f>VLOOKUP(B59,'2027'!$A$14:$B$4000,2,FALSE)</f>
        <v>A017670</v>
      </c>
      <c r="D59" s="55" t="str">
        <f>VLOOKUP($C59,'2027'!$B$14:$T$4000,D$5,FALSE)</f>
        <v>SK텔레콤</v>
      </c>
      <c r="E59" s="56" t="str">
        <f>VLOOKUP($C59,'2027'!$B$14:$T$4000,E$5,FALSE)</f>
        <v>KS</v>
      </c>
      <c r="F59" s="57" t="str">
        <f>VLOOKUP($C59,'2027'!$B$14:$T$4000,F$5,FALSE)</f>
        <v>통신서비스</v>
      </c>
      <c r="G59" s="58">
        <f>VLOOKUP($C59,'2027'!$B$14:$T$4000,G$5,FALSE)</f>
        <v>19030.400000000001</v>
      </c>
      <c r="H59" s="59">
        <f>VLOOKUP($C59,'2027'!$B$14:$T$4000,H$5,FALSE)</f>
        <v>18</v>
      </c>
      <c r="I59" s="58">
        <f>VLOOKUP($C59,'2027'!$B$14:$T$4000,I$5,FALSE)</f>
        <v>2030.12</v>
      </c>
      <c r="J59" s="58">
        <f>VLOOKUP($C59,'2027'!$B$14:$T$4000,J$5,FALSE)</f>
        <v>2020.6</v>
      </c>
      <c r="K59" s="58">
        <f>VLOOKUP($C59,'2027'!$B$14:$T$4000,K$5,FALSE)</f>
        <v>2029.32</v>
      </c>
      <c r="L59" s="58">
        <f>VLOOKUP($C59,'2027'!$B$14:$T$4000,L$5,FALSE)</f>
        <v>2016.69</v>
      </c>
      <c r="M59" s="58">
        <f>(L59-K59)/ABS(K59)*100</f>
        <v>-0.62237596830464792</v>
      </c>
      <c r="N59" s="58" t="str">
        <f>IF(ISBLANK(VLOOKUP($C59,'2027'!$B$14:$T$3000,N$5,FALSE)),"",VLOOKUP($C59,'2027'!$B$14:$T$3000,N$5,FALSE))</f>
        <v/>
      </c>
      <c r="O59" s="59">
        <f>IF(AND(I59&lt;K59,J59&lt;L59,K59&lt;L59),1,IF(AND(I59&gt;K59,J59&gt;L59,K59&gt;L59),-1,0))</f>
        <v>-1</v>
      </c>
      <c r="P59" s="55" t="str">
        <f>IF(ISBLANK(VLOOKUP($C59,'2027'!$B$14:$T$3000,P$5,FALSE)),"",VLOOKUP($C59,'2027'!$B$14:$T$3000,P$5,FALSE))</f>
        <v/>
      </c>
      <c r="Q59" s="60" t="str">
        <f>IF(O59=1,"Surprise",IF(O59=-1,"Shock",""))</f>
        <v>Shock</v>
      </c>
      <c r="R59" s="60" t="str">
        <f>IF(N59="","",IF((N59-L59)/ABS(L59)&gt;$R$9,"Surprise",IF((N59-L59)/ABS(L59)&lt;$R$9*-1,"Shock","")))</f>
        <v/>
      </c>
      <c r="S59" s="61">
        <f>VLOOKUP($C59,'2027'!$B$14:$T$3000,S$5,FALSE)</f>
        <v>-21.03</v>
      </c>
      <c r="T59" s="61">
        <f>VLOOKUP($C59,'2027'!$B$14:$T$3000,T$5,FALSE)</f>
        <v>12.87</v>
      </c>
    </row>
    <row r="60" spans="2:26">
      <c r="B60" s="55">
        <v>19</v>
      </c>
      <c r="C60" s="55" t="str">
        <f>VLOOKUP(B60,'2027'!$A$14:$B$4000,2,FALSE)</f>
        <v>A006400</v>
      </c>
      <c r="D60" s="55" t="str">
        <f>VLOOKUP($C60,'2027'!$B$14:$T$4000,D$5,FALSE)</f>
        <v>삼성SDI</v>
      </c>
      <c r="E60" s="56" t="str">
        <f>VLOOKUP($C60,'2027'!$B$14:$T$4000,E$5,FALSE)</f>
        <v>KS</v>
      </c>
      <c r="F60" s="57" t="str">
        <f>VLOOKUP($C60,'2027'!$B$14:$T$4000,F$5,FALSE)</f>
        <v>전기제품</v>
      </c>
      <c r="G60" s="58">
        <f>VLOOKUP($C60,'2027'!$B$14:$T$4000,G$5,FALSE)</f>
        <v>39567.5</v>
      </c>
      <c r="H60" s="59">
        <f>VLOOKUP($C60,'2027'!$B$14:$T$4000,H$5,FALSE)</f>
        <v>23</v>
      </c>
      <c r="I60" s="58">
        <f>VLOOKUP($C60,'2027'!$B$14:$T$4000,I$5,FALSE)</f>
        <v>1452.17</v>
      </c>
      <c r="J60" s="58">
        <f>VLOOKUP($C60,'2027'!$B$14:$T$4000,J$5,FALSE)</f>
        <v>1328.74</v>
      </c>
      <c r="K60" s="58">
        <f>VLOOKUP($C60,'2027'!$B$14:$T$4000,K$5,FALSE)</f>
        <v>1441.43</v>
      </c>
      <c r="L60" s="58">
        <f>VLOOKUP($C60,'2027'!$B$14:$T$4000,L$5,FALSE)</f>
        <v>1183.8399999999999</v>
      </c>
      <c r="M60" s="58">
        <f>(L60-K60)/ABS(K60)*100</f>
        <v>-17.870448096681777</v>
      </c>
      <c r="N60" s="58" t="str">
        <f>IF(ISBLANK(VLOOKUP($C60,'2027'!$B$14:$T$3000,N$5,FALSE)),"",VLOOKUP($C60,'2027'!$B$14:$T$3000,N$5,FALSE))</f>
        <v/>
      </c>
      <c r="O60" s="59">
        <f>IF(AND(I60&lt;K60,J60&lt;L60,K60&lt;L60),1,IF(AND(I60&gt;K60,J60&gt;L60,K60&gt;L60),-1,0))</f>
        <v>-1</v>
      </c>
      <c r="P60" s="55" t="str">
        <f>IF(ISBLANK(VLOOKUP($C60,'2027'!$B$14:$T$3000,P$5,FALSE)),"",VLOOKUP($C60,'2027'!$B$14:$T$3000,P$5,FALSE))</f>
        <v/>
      </c>
      <c r="Q60" s="60" t="str">
        <f>IF(O60=1,"Surprise",IF(O60=-1,"Shock",""))</f>
        <v>Shock</v>
      </c>
      <c r="R60" s="60" t="str">
        <f>IF(N60="","",IF((N60-L60)/ABS(L60)&gt;$R$9,"Surprise",IF((N60-L60)/ABS(L60)&lt;$R$9*-1,"Shock","")))</f>
        <v/>
      </c>
      <c r="S60" s="61">
        <f>VLOOKUP($C60,'2027'!$B$14:$T$3000,S$5,FALSE)</f>
        <v>-24.69</v>
      </c>
      <c r="T60" s="61">
        <f>VLOOKUP($C60,'2027'!$B$14:$T$3000,T$5,FALSE)</f>
        <v>13.66</v>
      </c>
    </row>
    <row r="61" spans="2:26">
      <c r="B61" s="55">
        <v>98</v>
      </c>
      <c r="C61" s="55" t="str">
        <f>VLOOKUP(B61,'2027'!$A$14:$B$4000,2,FALSE)</f>
        <v>A001040</v>
      </c>
      <c r="D61" s="55" t="str">
        <f>VLOOKUP($C61,'2027'!$B$14:$T$4000,D$5,FALSE)</f>
        <v>CJ</v>
      </c>
      <c r="E61" s="56" t="str">
        <f>VLOOKUP($C61,'2027'!$B$14:$T$4000,E$5,FALSE)</f>
        <v>KS</v>
      </c>
      <c r="F61" s="57" t="str">
        <f>VLOOKUP($C61,'2027'!$B$14:$T$4000,F$5,FALSE)</f>
        <v>복합기업</v>
      </c>
      <c r="G61" s="58">
        <f>VLOOKUP($C61,'2027'!$B$14:$T$4000,G$5,FALSE)</f>
        <v>4668.32</v>
      </c>
      <c r="H61" s="59">
        <f>VLOOKUP($C61,'2027'!$B$14:$T$4000,H$5,FALSE)</f>
        <v>9</v>
      </c>
      <c r="I61" s="58">
        <f>VLOOKUP($C61,'2027'!$B$14:$T$4000,I$5,FALSE)</f>
        <v>3033.68</v>
      </c>
      <c r="J61" s="58">
        <f>VLOOKUP($C61,'2027'!$B$14:$T$4000,J$5,FALSE)</f>
        <v>2999.75</v>
      </c>
      <c r="K61" s="58">
        <f>VLOOKUP($C61,'2027'!$B$14:$T$4000,K$5,FALSE)</f>
        <v>3026.44</v>
      </c>
      <c r="L61" s="58">
        <f>VLOOKUP($C61,'2027'!$B$14:$T$4000,L$5,FALSE)</f>
        <v>2952</v>
      </c>
      <c r="M61" s="58">
        <f>(L61-K61)/ABS(K61)*100</f>
        <v>-2.4596555689192603</v>
      </c>
      <c r="N61" s="58" t="str">
        <f>IF(ISBLANK(VLOOKUP($C61,'2027'!$B$14:$T$3000,N$5,FALSE)),"",VLOOKUP($C61,'2027'!$B$14:$T$3000,N$5,FALSE))</f>
        <v/>
      </c>
      <c r="O61" s="59">
        <f>IF(AND(I61&lt;K61,J61&lt;L61,K61&lt;L61),1,IF(AND(I61&gt;K61,J61&gt;L61,K61&gt;L61),-1,0))</f>
        <v>-1</v>
      </c>
      <c r="P61" s="55" t="str">
        <f>IF(ISBLANK(VLOOKUP($C61,'2027'!$B$14:$T$3000,P$5,FALSE)),"",VLOOKUP($C61,'2027'!$B$14:$T$3000,P$5,FALSE))</f>
        <v/>
      </c>
      <c r="Q61" s="60" t="str">
        <f>IF(O61=1,"Surprise",IF(O61=-1,"Shock",""))</f>
        <v>Shock</v>
      </c>
      <c r="R61" s="60" t="str">
        <f>IF(N61="","",IF((N61-L61)/ABS(L61)&gt;$R$9,"Surprise",IF((N61-L61)/ABS(L61)&lt;$R$9*-1,"Shock","")))</f>
        <v/>
      </c>
      <c r="S61" s="61">
        <f>VLOOKUP($C61,'2027'!$B$14:$T$3000,S$5,FALSE)</f>
        <v>-12.57</v>
      </c>
      <c r="T61" s="61">
        <f>VLOOKUP($C61,'2027'!$B$14:$T$3000,T$5,FALSE)</f>
        <v>-20.399999999999999</v>
      </c>
    </row>
    <row r="62" spans="2:26">
      <c r="B62" s="55">
        <v>37</v>
      </c>
      <c r="C62" s="55" t="str">
        <f>VLOOKUP(B62,'2027'!$A$14:$B$4000,2,FALSE)</f>
        <v>A064350</v>
      </c>
      <c r="D62" s="55" t="str">
        <f>VLOOKUP($C62,'2027'!$B$14:$T$4000,D$5,FALSE)</f>
        <v>현대로템</v>
      </c>
      <c r="E62" s="56" t="str">
        <f>VLOOKUP($C62,'2027'!$B$14:$T$4000,E$5,FALSE)</f>
        <v>KS</v>
      </c>
      <c r="F62" s="57" t="str">
        <f>VLOOKUP($C62,'2027'!$B$14:$T$4000,F$5,FALSE)</f>
        <v>기타자본재</v>
      </c>
      <c r="G62" s="58">
        <f>VLOOKUP($C62,'2027'!$B$14:$T$4000,G$5,FALSE)</f>
        <v>20715.21</v>
      </c>
      <c r="H62" s="59">
        <f>VLOOKUP($C62,'2027'!$B$14:$T$4000,H$5,FALSE)</f>
        <v>19</v>
      </c>
      <c r="I62" s="58">
        <f>VLOOKUP($C62,'2027'!$B$14:$T$4000,I$5,FALSE)</f>
        <v>1570.57</v>
      </c>
      <c r="J62" s="58">
        <f>VLOOKUP($C62,'2027'!$B$14:$T$4000,J$5,FALSE)</f>
        <v>1525.84</v>
      </c>
      <c r="K62" s="58">
        <f>VLOOKUP($C62,'2027'!$B$14:$T$4000,K$5,FALSE)</f>
        <v>1559.65</v>
      </c>
      <c r="L62" s="58">
        <f>VLOOKUP($C62,'2027'!$B$14:$T$4000,L$5,FALSE)</f>
        <v>1328.2</v>
      </c>
      <c r="M62" s="58">
        <f>(L62-K62)/ABS(K62)*100</f>
        <v>-14.839867919084412</v>
      </c>
      <c r="N62" s="58" t="str">
        <f>IF(ISBLANK(VLOOKUP($C62,'2027'!$B$14:$T$3000,N$5,FALSE)),"",VLOOKUP($C62,'2027'!$B$14:$T$3000,N$5,FALSE))</f>
        <v/>
      </c>
      <c r="O62" s="59">
        <f>IF(AND(I62&lt;K62,J62&lt;L62,K62&lt;L62),1,IF(AND(I62&gt;K62,J62&gt;L62,K62&gt;L62),-1,0))</f>
        <v>-1</v>
      </c>
      <c r="P62" s="55" t="str">
        <f>IF(ISBLANK(VLOOKUP($C62,'2027'!$B$14:$T$3000,P$5,FALSE)),"",VLOOKUP($C62,'2027'!$B$14:$T$3000,P$5,FALSE))</f>
        <v/>
      </c>
      <c r="Q62" s="60" t="str">
        <f>IF(O62=1,"Surprise",IF(O62=-1,"Shock",""))</f>
        <v>Shock</v>
      </c>
      <c r="R62" s="60" t="str">
        <f>IF(N62="","",IF((N62-L62)/ABS(L62)&gt;$R$9,"Surprise",IF((N62-L62)/ABS(L62)&lt;$R$9*-1,"Shock","")))</f>
        <v/>
      </c>
      <c r="S62" s="61">
        <f>VLOOKUP($C62,'2027'!$B$14:$T$3000,S$5,FALSE)</f>
        <v>-10.89</v>
      </c>
      <c r="T62" s="61">
        <f>VLOOKUP($C62,'2027'!$B$14:$T$3000,T$5,FALSE)</f>
        <v>0.53</v>
      </c>
    </row>
    <row r="63" spans="2:26">
      <c r="B63" s="55">
        <v>137</v>
      </c>
      <c r="C63" s="55" t="str">
        <f>VLOOKUP(B63,'2027'!$A$14:$B$4000,2,FALSE)</f>
        <v>A028670</v>
      </c>
      <c r="D63" s="55" t="str">
        <f>VLOOKUP($C63,'2027'!$B$14:$T$4000,D$5,FALSE)</f>
        <v>팬오션</v>
      </c>
      <c r="E63" s="56" t="str">
        <f>VLOOKUP($C63,'2027'!$B$14:$T$4000,E$5,FALSE)</f>
        <v>KS</v>
      </c>
      <c r="F63" s="57" t="str">
        <f>VLOOKUP($C63,'2027'!$B$14:$T$4000,F$5,FALSE)</f>
        <v>운송</v>
      </c>
      <c r="G63" s="58">
        <f>VLOOKUP($C63,'2027'!$B$14:$T$4000,G$5,FALSE)</f>
        <v>2565.9299999999998</v>
      </c>
      <c r="H63" s="59">
        <f>VLOOKUP($C63,'2027'!$B$14:$T$4000,H$5,FALSE)</f>
        <v>14</v>
      </c>
      <c r="I63" s="58">
        <f>VLOOKUP($C63,'2027'!$B$14:$T$4000,I$5,FALSE)</f>
        <v>600.20000000000005</v>
      </c>
      <c r="J63" s="58">
        <f>VLOOKUP($C63,'2027'!$B$14:$T$4000,J$5,FALSE)</f>
        <v>626.95000000000005</v>
      </c>
      <c r="K63" s="58">
        <f>VLOOKUP($C63,'2027'!$B$14:$T$4000,K$5,FALSE)</f>
        <v>599.33000000000004</v>
      </c>
      <c r="L63" s="58">
        <f>VLOOKUP($C63,'2027'!$B$14:$T$4000,L$5,FALSE)</f>
        <v>574.75</v>
      </c>
      <c r="M63" s="58">
        <f>(L63-K63)/ABS(K63)*100</f>
        <v>-4.1012463918041879</v>
      </c>
      <c r="N63" s="58" t="str">
        <f>IF(ISBLANK(VLOOKUP($C63,'2027'!$B$14:$T$3000,N$5,FALSE)),"",VLOOKUP($C63,'2027'!$B$14:$T$3000,N$5,FALSE))</f>
        <v/>
      </c>
      <c r="O63" s="59">
        <f>IF(AND(I63&lt;K63,J63&lt;L63,K63&lt;L63),1,IF(AND(I63&gt;K63,J63&gt;L63,K63&gt;L63),-1,0))</f>
        <v>-1</v>
      </c>
      <c r="P63" s="55" t="str">
        <f>IF(ISBLANK(VLOOKUP($C63,'2027'!$B$14:$T$3000,P$5,FALSE)),"",VLOOKUP($C63,'2027'!$B$14:$T$3000,P$5,FALSE))</f>
        <v/>
      </c>
      <c r="Q63" s="60" t="str">
        <f>IF(O63=1,"Surprise",IF(O63=-1,"Shock",""))</f>
        <v>Shock</v>
      </c>
      <c r="R63" s="60" t="str">
        <f>IF(N63="","",IF((N63-L63)/ABS(L63)&gt;$R$9,"Surprise",IF((N63-L63)/ABS(L63)&lt;$R$9*-1,"Shock","")))</f>
        <v/>
      </c>
      <c r="S63" s="61">
        <f>VLOOKUP($C63,'2027'!$B$14:$T$3000,S$5,FALSE)</f>
        <v>-6.07</v>
      </c>
      <c r="T63" s="61">
        <f>VLOOKUP($C63,'2027'!$B$14:$T$3000,T$5,FALSE)</f>
        <v>-5.14</v>
      </c>
    </row>
    <row r="64" spans="2:26">
      <c r="B64" s="55">
        <v>92</v>
      </c>
      <c r="C64" s="55" t="str">
        <f>VLOOKUP(B64,'2027'!$A$14:$B$4000,2,FALSE)</f>
        <v>A141080</v>
      </c>
      <c r="D64" s="55" t="str">
        <f>VLOOKUP($C64,'2027'!$B$14:$T$4000,D$5,FALSE)</f>
        <v>리가켐바이오</v>
      </c>
      <c r="E64" s="56" t="str">
        <f>VLOOKUP($C64,'2027'!$B$14:$T$4000,E$5,FALSE)</f>
        <v>KQ</v>
      </c>
      <c r="F64" s="57" t="str">
        <f>VLOOKUP($C64,'2027'!$B$14:$T$4000,F$5,FALSE)</f>
        <v>제약</v>
      </c>
      <c r="G64" s="58">
        <f>VLOOKUP($C64,'2027'!$B$14:$T$4000,G$5,FALSE)</f>
        <v>5552.91</v>
      </c>
      <c r="H64" s="59">
        <f>VLOOKUP($C64,'2027'!$B$14:$T$4000,H$5,FALSE)</f>
        <v>5</v>
      </c>
      <c r="I64" s="58">
        <f>VLOOKUP($C64,'2027'!$B$14:$T$4000,I$5,FALSE)</f>
        <v>-48.2</v>
      </c>
      <c r="J64" s="58">
        <f>VLOOKUP($C64,'2027'!$B$14:$T$4000,J$5,FALSE)</f>
        <v>-56.84</v>
      </c>
      <c r="K64" s="58">
        <f>VLOOKUP($C64,'2027'!$B$14:$T$4000,K$5,FALSE)</f>
        <v>-56.84</v>
      </c>
      <c r="L64" s="58">
        <f>VLOOKUP($C64,'2027'!$B$14:$T$4000,L$5,FALSE)</f>
        <v>-132.35</v>
      </c>
      <c r="M64" s="58">
        <f>(L64-K64)/ABS(K64)*100</f>
        <v>-132.84658691062629</v>
      </c>
      <c r="N64" s="58" t="str">
        <f>IF(ISBLANK(VLOOKUP($C64,'2027'!$B$14:$T$3000,N$5,FALSE)),"",VLOOKUP($C64,'2027'!$B$14:$T$3000,N$5,FALSE))</f>
        <v/>
      </c>
      <c r="O64" s="59">
        <f>IF(AND(I64&lt;K64,J64&lt;L64,K64&lt;L64),1,IF(AND(I64&gt;K64,J64&gt;L64,K64&gt;L64),-1,0))</f>
        <v>-1</v>
      </c>
      <c r="P64" s="55" t="str">
        <f>IF(ISBLANK(VLOOKUP($C64,'2027'!$B$14:$T$3000,P$5,FALSE)),"",VLOOKUP($C64,'2027'!$B$14:$T$3000,P$5,FALSE))</f>
        <v/>
      </c>
      <c r="Q64" s="60" t="str">
        <f>IF(O64=1,"Surprise",IF(O64=-1,"Shock",""))</f>
        <v>Shock</v>
      </c>
      <c r="R64" s="60" t="str">
        <f>IF(N64="","",IF((N64-L64)/ABS(L64)&gt;$R$9,"Surprise",IF((N64-L64)/ABS(L64)&lt;$R$9*-1,"Shock","")))</f>
        <v/>
      </c>
      <c r="S64" s="61">
        <f>VLOOKUP($C64,'2027'!$B$14:$T$3000,S$5,FALSE)</f>
        <v>2.1800000000000002</v>
      </c>
      <c r="T64" s="61">
        <f>VLOOKUP($C64,'2027'!$B$14:$T$3000,T$5,FALSE)</f>
        <v>-27.01</v>
      </c>
    </row>
    <row r="65" spans="2:20">
      <c r="B65" s="55">
        <v>25</v>
      </c>
      <c r="C65" s="55" t="str">
        <f>VLOOKUP(B65,'2027'!$A$14:$B$4000,2,FALSE)</f>
        <v>A066570</v>
      </c>
      <c r="D65" s="55" t="str">
        <f>VLOOKUP($C65,'2027'!$B$14:$T$4000,D$5,FALSE)</f>
        <v>LG전자</v>
      </c>
      <c r="E65" s="56" t="str">
        <f>VLOOKUP($C65,'2027'!$B$14:$T$4000,E$5,FALSE)</f>
        <v>KS</v>
      </c>
      <c r="F65" s="57" t="str">
        <f>VLOOKUP($C65,'2027'!$B$14:$T$4000,F$5,FALSE)</f>
        <v>전자제품</v>
      </c>
      <c r="G65" s="58">
        <f>VLOOKUP($C65,'2027'!$B$14:$T$4000,G$5,FALSE)</f>
        <v>31485.599999999999</v>
      </c>
      <c r="H65" s="59">
        <f>VLOOKUP($C65,'2027'!$B$14:$T$4000,H$5,FALSE)</f>
        <v>20</v>
      </c>
      <c r="I65" s="58">
        <f>VLOOKUP($C65,'2027'!$B$14:$T$4000,I$5,FALSE)</f>
        <v>4318.37</v>
      </c>
      <c r="J65" s="58">
        <f>VLOOKUP($C65,'2027'!$B$14:$T$4000,J$5,FALSE)</f>
        <v>4220</v>
      </c>
      <c r="K65" s="58">
        <f>VLOOKUP($C65,'2027'!$B$14:$T$4000,K$5,FALSE)</f>
        <v>4310.82</v>
      </c>
      <c r="L65" s="58">
        <f>VLOOKUP($C65,'2027'!$B$14:$T$4000,L$5,FALSE)</f>
        <v>4179</v>
      </c>
      <c r="M65" s="58">
        <f>(L65-K65)/ABS(K65)*100</f>
        <v>-3.0578868985482974</v>
      </c>
      <c r="N65" s="58" t="str">
        <f>IF(ISBLANK(VLOOKUP($C65,'2027'!$B$14:$T$3000,N$5,FALSE)),"",VLOOKUP($C65,'2027'!$B$14:$T$3000,N$5,FALSE))</f>
        <v/>
      </c>
      <c r="O65" s="59">
        <f>IF(AND(I65&lt;K65,J65&lt;L65,K65&lt;L65),1,IF(AND(I65&gt;K65,J65&gt;L65,K65&gt;L65),-1,0))</f>
        <v>-1</v>
      </c>
      <c r="P65" s="55" t="str">
        <f>IF(ISBLANK(VLOOKUP($C65,'2027'!$B$14:$T$3000,P$5,FALSE)),"",VLOOKUP($C65,'2027'!$B$14:$T$3000,P$5,FALSE))</f>
        <v/>
      </c>
      <c r="Q65" s="60" t="str">
        <f>IF(O65=1,"Surprise",IF(O65=-1,"Shock",""))</f>
        <v>Shock</v>
      </c>
      <c r="R65" s="60" t="str">
        <f>IF(N65="","",IF((N65-L65)/ABS(L65)&gt;$R$9,"Surprise",IF((N65-L65)/ABS(L65)&lt;$R$9*-1,"Shock","")))</f>
        <v/>
      </c>
      <c r="S65" s="61">
        <f>VLOOKUP($C65,'2027'!$B$14:$T$3000,S$5,FALSE)</f>
        <v>-49.2</v>
      </c>
      <c r="T65" s="61">
        <f>VLOOKUP($C65,'2027'!$B$14:$T$3000,T$5,FALSE)</f>
        <v>71.819999999999993</v>
      </c>
    </row>
    <row r="66" spans="2:20">
      <c r="B66" s="55">
        <v>38</v>
      </c>
      <c r="C66" s="55" t="str">
        <f>VLOOKUP(B66,'2027'!$A$14:$B$4000,2,FALSE)</f>
        <v>A051910</v>
      </c>
      <c r="D66" s="55" t="str">
        <f>VLOOKUP($C66,'2027'!$B$14:$T$4000,D$5,FALSE)</f>
        <v>LG화학</v>
      </c>
      <c r="E66" s="56" t="str">
        <f>VLOOKUP($C66,'2027'!$B$14:$T$4000,E$5,FALSE)</f>
        <v>KS</v>
      </c>
      <c r="F66" s="57" t="str">
        <f>VLOOKUP($C66,'2027'!$B$14:$T$4000,F$5,FALSE)</f>
        <v>화학</v>
      </c>
      <c r="G66" s="58">
        <f>VLOOKUP($C66,'2027'!$B$14:$T$4000,G$5,FALSE)</f>
        <v>19765.86</v>
      </c>
      <c r="H66" s="59">
        <f>VLOOKUP($C66,'2027'!$B$14:$T$4000,H$5,FALSE)</f>
        <v>15</v>
      </c>
      <c r="I66" s="58">
        <f>VLOOKUP($C66,'2027'!$B$14:$T$4000,I$5,FALSE)</f>
        <v>3963.71</v>
      </c>
      <c r="J66" s="58">
        <f>VLOOKUP($C66,'2027'!$B$14:$T$4000,J$5,FALSE)</f>
        <v>5333.7</v>
      </c>
      <c r="K66" s="58">
        <f>VLOOKUP($C66,'2027'!$B$14:$T$4000,K$5,FALSE)</f>
        <v>3945.31</v>
      </c>
      <c r="L66" s="58">
        <f>VLOOKUP($C66,'2027'!$B$14:$T$4000,L$5,FALSE)</f>
        <v>3082.8</v>
      </c>
      <c r="M66" s="58">
        <f>(L66-K66)/ABS(K66)*100</f>
        <v>-21.861653456889314</v>
      </c>
      <c r="N66" s="58" t="str">
        <f>IF(ISBLANK(VLOOKUP($C66,'2027'!$B$14:$T$3000,N$5,FALSE)),"",VLOOKUP($C66,'2027'!$B$14:$T$3000,N$5,FALSE))</f>
        <v/>
      </c>
      <c r="O66" s="59">
        <f>IF(AND(I66&lt;K66,J66&lt;L66,K66&lt;L66),1,IF(AND(I66&gt;K66,J66&gt;L66,K66&gt;L66),-1,0))</f>
        <v>-1</v>
      </c>
      <c r="P66" s="55" t="str">
        <f>IF(ISBLANK(VLOOKUP($C66,'2027'!$B$14:$T$3000,P$5,FALSE)),"",VLOOKUP($C66,'2027'!$B$14:$T$3000,P$5,FALSE))</f>
        <v/>
      </c>
      <c r="Q66" s="60" t="str">
        <f>IF(O66=1,"Surprise",IF(O66=-1,"Shock",""))</f>
        <v>Shock</v>
      </c>
      <c r="R66" s="60" t="str">
        <f>IF(N66="","",IF((N66-L66)/ABS(L66)&gt;$R$9,"Surprise",IF((N66-L66)/ABS(L66)&lt;$R$9*-1,"Shock","")))</f>
        <v/>
      </c>
      <c r="S66" s="61">
        <f>VLOOKUP($C66,'2027'!$B$14:$T$3000,S$5,FALSE)</f>
        <v>-22.97</v>
      </c>
      <c r="T66" s="61">
        <f>VLOOKUP($C66,'2027'!$B$14:$T$3000,T$5,FALSE)</f>
        <v>-10.4</v>
      </c>
    </row>
    <row r="67" spans="2:20">
      <c r="B67" s="55">
        <v>54</v>
      </c>
      <c r="C67" s="55" t="str">
        <f>VLOOKUP(B67,'2027'!$A$14:$B$4000,2,FALSE)</f>
        <v>A003550</v>
      </c>
      <c r="D67" s="55" t="str">
        <f>VLOOKUP($C67,'2027'!$B$14:$T$4000,D$5,FALSE)</f>
        <v>LG</v>
      </c>
      <c r="E67" s="56" t="str">
        <f>VLOOKUP($C67,'2027'!$B$14:$T$4000,E$5,FALSE)</f>
        <v>KS</v>
      </c>
      <c r="F67" s="57" t="str">
        <f>VLOOKUP($C67,'2027'!$B$14:$T$4000,F$5,FALSE)</f>
        <v>복합기업</v>
      </c>
      <c r="G67" s="58">
        <f>VLOOKUP($C67,'2027'!$B$14:$T$4000,G$5,FALSE)</f>
        <v>14605.15</v>
      </c>
      <c r="H67" s="59">
        <f>VLOOKUP($C67,'2027'!$B$14:$T$4000,H$5,FALSE)</f>
        <v>11</v>
      </c>
      <c r="I67" s="58">
        <f>VLOOKUP($C67,'2027'!$B$14:$T$4000,I$5,FALSE)</f>
        <v>2101.23</v>
      </c>
      <c r="J67" s="58">
        <f>VLOOKUP($C67,'2027'!$B$14:$T$4000,J$5,FALSE)</f>
        <v>1747.8</v>
      </c>
      <c r="K67" s="58">
        <f>VLOOKUP($C67,'2027'!$B$14:$T$4000,K$5,FALSE)</f>
        <v>2052.89</v>
      </c>
      <c r="L67" s="58">
        <f>VLOOKUP($C67,'2027'!$B$14:$T$4000,L$5,FALSE)</f>
        <v>1418</v>
      </c>
      <c r="M67" s="58">
        <f>(L67-K67)/ABS(K67)*100</f>
        <v>-30.926644876247629</v>
      </c>
      <c r="N67" s="58" t="str">
        <f>IF(ISBLANK(VLOOKUP($C67,'2027'!$B$14:$T$3000,N$5,FALSE)),"",VLOOKUP($C67,'2027'!$B$14:$T$3000,N$5,FALSE))</f>
        <v/>
      </c>
      <c r="O67" s="59">
        <f>IF(AND(I67&lt;K67,J67&lt;L67,K67&lt;L67),1,IF(AND(I67&gt;K67,J67&gt;L67,K67&gt;L67),-1,0))</f>
        <v>-1</v>
      </c>
      <c r="P67" s="55" t="str">
        <f>IF(ISBLANK(VLOOKUP($C67,'2027'!$B$14:$T$3000,P$5,FALSE)),"",VLOOKUP($C67,'2027'!$B$14:$T$3000,P$5,FALSE))</f>
        <v/>
      </c>
      <c r="Q67" s="60" t="str">
        <f>IF(O67=1,"Surprise",IF(O67=-1,"Shock",""))</f>
        <v>Shock</v>
      </c>
      <c r="R67" s="60" t="str">
        <f>IF(N67="","",IF((N67-L67)/ABS(L67)&gt;$R$9,"Surprise",IF((N67-L67)/ABS(L67)&lt;$R$9*-1,"Shock","")))</f>
        <v/>
      </c>
      <c r="S67" s="61">
        <f>VLOOKUP($C67,'2027'!$B$14:$T$3000,S$5,FALSE)</f>
        <v>-41.74</v>
      </c>
      <c r="T67" s="61">
        <f>VLOOKUP($C67,'2027'!$B$14:$T$3000,T$5,FALSE)</f>
        <v>10.78</v>
      </c>
    </row>
    <row r="68" spans="2:20">
      <c r="B68" s="55">
        <v>164</v>
      </c>
      <c r="C68" s="55" t="str">
        <f>VLOOKUP(B68,'2027'!$A$14:$B$4000,2,FALSE)</f>
        <v>A229640</v>
      </c>
      <c r="D68" s="55" t="str">
        <f>VLOOKUP($C68,'2027'!$B$14:$T$4000,D$5,FALSE)</f>
        <v>LS에코에너지</v>
      </c>
      <c r="E68" s="56" t="str">
        <f>VLOOKUP($C68,'2027'!$B$14:$T$4000,E$5,FALSE)</f>
        <v>KS</v>
      </c>
      <c r="F68" s="57" t="str">
        <f>VLOOKUP($C68,'2027'!$B$14:$T$4000,F$5,FALSE)</f>
        <v>전기장비</v>
      </c>
      <c r="G68" s="58">
        <f>VLOOKUP($C68,'2027'!$B$14:$T$4000,G$5,FALSE)</f>
        <v>1858.93</v>
      </c>
      <c r="H68" s="59">
        <f>VLOOKUP($C68,'2027'!$B$14:$T$4000,H$5,FALSE)</f>
        <v>7</v>
      </c>
      <c r="I68" s="58">
        <f>VLOOKUP($C68,'2027'!$B$14:$T$4000,I$5,FALSE)</f>
        <v>94.1</v>
      </c>
      <c r="J68" s="58">
        <f>VLOOKUP($C68,'2027'!$B$14:$T$4000,J$5,FALSE)</f>
        <v>94</v>
      </c>
      <c r="K68" s="58">
        <f>VLOOKUP($C68,'2027'!$B$14:$T$4000,K$5,FALSE)</f>
        <v>93.03</v>
      </c>
      <c r="L68" s="58">
        <f>VLOOKUP($C68,'2027'!$B$14:$T$4000,L$5,FALSE)</f>
        <v>91.9</v>
      </c>
      <c r="M68" s="58">
        <f>(L68-K68)/ABS(K68)*100</f>
        <v>-1.2146619370095619</v>
      </c>
      <c r="N68" s="58" t="str">
        <f>IF(ISBLANK(VLOOKUP($C68,'2027'!$B$14:$T$3000,N$5,FALSE)),"",VLOOKUP($C68,'2027'!$B$14:$T$3000,N$5,FALSE))</f>
        <v/>
      </c>
      <c r="O68" s="59">
        <f>IF(AND(I68&lt;K68,J68&lt;L68,K68&lt;L68),1,IF(AND(I68&gt;K68,J68&gt;L68,K68&gt;L68),-1,0))</f>
        <v>-1</v>
      </c>
      <c r="P68" s="55" t="str">
        <f>IF(ISBLANK(VLOOKUP($C68,'2027'!$B$14:$T$3000,P$5,FALSE)),"",VLOOKUP($C68,'2027'!$B$14:$T$3000,P$5,FALSE))</f>
        <v/>
      </c>
      <c r="Q68" s="60" t="str">
        <f>IF(O68=1,"Surprise",IF(O68=-1,"Shock",""))</f>
        <v>Shock</v>
      </c>
      <c r="R68" s="60" t="str">
        <f>IF(N68="","",IF((N68-L68)/ABS(L68)&gt;$R$9,"Surprise",IF((N68-L68)/ABS(L68)&lt;$R$9*-1,"Shock","")))</f>
        <v/>
      </c>
      <c r="S68" s="61">
        <f>VLOOKUP($C68,'2027'!$B$14:$T$3000,S$5,FALSE)</f>
        <v>-14.14</v>
      </c>
      <c r="T68" s="61">
        <f>VLOOKUP($C68,'2027'!$B$14:$T$3000,T$5,FALSE)</f>
        <v>36.869999999999997</v>
      </c>
    </row>
    <row r="69" spans="2:20">
      <c r="B69" s="55">
        <v>99</v>
      </c>
      <c r="C69" s="55" t="str">
        <f>VLOOKUP(B69,'2027'!$A$14:$B$4000,2,FALSE)</f>
        <v>A175330</v>
      </c>
      <c r="D69" s="55" t="str">
        <f>VLOOKUP($C69,'2027'!$B$14:$T$4000,D$5,FALSE)</f>
        <v>JB금융지주</v>
      </c>
      <c r="E69" s="56" t="str">
        <f>VLOOKUP($C69,'2027'!$B$14:$T$4000,E$5,FALSE)</f>
        <v>KS</v>
      </c>
      <c r="F69" s="57" t="str">
        <f>VLOOKUP($C69,'2027'!$B$14:$T$4000,F$5,FALSE)</f>
        <v>은행</v>
      </c>
      <c r="G69" s="58">
        <f>VLOOKUP($C69,'2027'!$B$14:$T$4000,G$5,FALSE)</f>
        <v>4612.21</v>
      </c>
      <c r="H69" s="59">
        <f>VLOOKUP($C69,'2027'!$B$14:$T$4000,H$5,FALSE)</f>
        <v>17</v>
      </c>
      <c r="I69" s="58">
        <f>VLOOKUP($C69,'2027'!$B$14:$T$4000,I$5,FALSE)</f>
        <v>1094.81</v>
      </c>
      <c r="J69" s="58">
        <f>VLOOKUP($C69,'2027'!$B$14:$T$4000,J$5,FALSE)</f>
        <v>1086.33</v>
      </c>
      <c r="K69" s="58">
        <f>VLOOKUP($C69,'2027'!$B$14:$T$4000,K$5,FALSE)</f>
        <v>1090.6400000000001</v>
      </c>
      <c r="L69" s="58">
        <f>VLOOKUP($C69,'2027'!$B$14:$T$4000,L$5,FALSE)</f>
        <v>1028</v>
      </c>
      <c r="M69" s="58">
        <f>(L69-K69)/ABS(K69)*100</f>
        <v>-5.7434167094550075</v>
      </c>
      <c r="N69" s="58" t="str">
        <f>IF(ISBLANK(VLOOKUP($C69,'2027'!$B$14:$T$3000,N$5,FALSE)),"",VLOOKUP($C69,'2027'!$B$14:$T$3000,N$5,FALSE))</f>
        <v/>
      </c>
      <c r="O69" s="59">
        <f>IF(AND(I69&lt;K69,J69&lt;L69,K69&lt;L69),1,IF(AND(I69&gt;K69,J69&gt;L69,K69&gt;L69),-1,0))</f>
        <v>-1</v>
      </c>
      <c r="P69" s="55" t="str">
        <f>IF(ISBLANK(VLOOKUP($C69,'2027'!$B$14:$T$3000,P$5,FALSE)),"",VLOOKUP($C69,'2027'!$B$14:$T$3000,P$5,FALSE))</f>
        <v/>
      </c>
      <c r="Q69" s="60" t="str">
        <f>IF(O69=1,"Surprise",IF(O69=-1,"Shock",""))</f>
        <v>Shock</v>
      </c>
      <c r="R69" s="60" t="str">
        <f>IF(N69="","",IF((N69-L69)/ABS(L69)&gt;$R$9,"Surprise",IF((N69-L69)/ABS(L69)&lt;$R$9*-1,"Shock","")))</f>
        <v/>
      </c>
      <c r="S69" s="61">
        <f>VLOOKUP($C69,'2027'!$B$14:$T$3000,S$5,FALSE)</f>
        <v>1.66</v>
      </c>
      <c r="T69" s="61">
        <f>VLOOKUP($C69,'2027'!$B$14:$T$3000,T$5,FALSE)</f>
        <v>-19.670000000000002</v>
      </c>
    </row>
    <row r="70" spans="2:20">
      <c r="B70" s="55">
        <v>93</v>
      </c>
      <c r="C70" s="55" t="str">
        <f>VLOOKUP(B70,'2027'!$A$14:$B$4000,2,FALSE)</f>
        <v>A036570</v>
      </c>
      <c r="D70" s="55" t="str">
        <f>VLOOKUP($C70,'2027'!$B$14:$T$4000,D$5,FALSE)</f>
        <v>NC</v>
      </c>
      <c r="E70" s="56" t="str">
        <f>VLOOKUP($C70,'2027'!$B$14:$T$4000,E$5,FALSE)</f>
        <v>KS</v>
      </c>
      <c r="F70" s="57" t="str">
        <f>VLOOKUP($C70,'2027'!$B$14:$T$4000,F$5,FALSE)</f>
        <v>게임소프트웨어</v>
      </c>
      <c r="G70" s="58">
        <f>VLOOKUP($C70,'2027'!$B$14:$T$4000,G$5,FALSE)</f>
        <v>5504.5</v>
      </c>
      <c r="H70" s="59">
        <f>VLOOKUP($C70,'2027'!$B$14:$T$4000,H$5,FALSE)</f>
        <v>19</v>
      </c>
      <c r="I70" s="58">
        <f>VLOOKUP($C70,'2027'!$B$14:$T$4000,I$5,FALSE)</f>
        <v>595.26</v>
      </c>
      <c r="J70" s="58">
        <f>VLOOKUP($C70,'2027'!$B$14:$T$4000,J$5,FALSE)</f>
        <v>633.64</v>
      </c>
      <c r="K70" s="58">
        <f>VLOOKUP($C70,'2027'!$B$14:$T$4000,K$5,FALSE)</f>
        <v>591.84</v>
      </c>
      <c r="L70" s="58">
        <f>VLOOKUP($C70,'2027'!$B$14:$T$4000,L$5,FALSE)</f>
        <v>589.87</v>
      </c>
      <c r="M70" s="58">
        <f>(L70-K70)/ABS(K70)*100</f>
        <v>-0.33286023249527358</v>
      </c>
      <c r="N70" s="58" t="str">
        <f>IF(ISBLANK(VLOOKUP($C70,'2027'!$B$14:$T$3000,N$5,FALSE)),"",VLOOKUP($C70,'2027'!$B$14:$T$3000,N$5,FALSE))</f>
        <v/>
      </c>
      <c r="O70" s="59">
        <f>IF(AND(I70&lt;K70,J70&lt;L70,K70&lt;L70),1,IF(AND(I70&gt;K70,J70&gt;L70,K70&gt;L70),-1,0))</f>
        <v>-1</v>
      </c>
      <c r="P70" s="55" t="str">
        <f>IF(ISBLANK(VLOOKUP($C70,'2027'!$B$14:$T$3000,P$5,FALSE)),"",VLOOKUP($C70,'2027'!$B$14:$T$3000,P$5,FALSE))</f>
        <v/>
      </c>
      <c r="Q70" s="60" t="str">
        <f>IF(O70=1,"Surprise",IF(O70=-1,"Shock",""))</f>
        <v>Shock</v>
      </c>
      <c r="R70" s="60" t="str">
        <f>IF(N70="","",IF((N70-L70)/ABS(L70)&gt;$R$9,"Surprise",IF((N70-L70)/ABS(L70)&lt;$R$9*-1,"Shock","")))</f>
        <v/>
      </c>
      <c r="S70" s="61">
        <f>VLOOKUP($C70,'2027'!$B$14:$T$3000,S$5,FALSE)</f>
        <v>-13.54</v>
      </c>
      <c r="T70" s="61">
        <f>VLOOKUP($C70,'2027'!$B$14:$T$3000,T$5,FALSE)</f>
        <v>11.33</v>
      </c>
    </row>
    <row r="71" spans="2:20">
      <c r="B71" s="55">
        <v>88</v>
      </c>
      <c r="C71" s="55" t="str">
        <f>VLOOKUP(B71,'2027'!$A$14:$B$4000,2,FALSE)</f>
        <v>A032640</v>
      </c>
      <c r="D71" s="55" t="str">
        <f>VLOOKUP($C71,'2027'!$B$14:$T$4000,D$5,FALSE)</f>
        <v>LG유플러스</v>
      </c>
      <c r="E71" s="56" t="str">
        <f>VLOOKUP($C71,'2027'!$B$14:$T$4000,E$5,FALSE)</f>
        <v>KS</v>
      </c>
      <c r="F71" s="57" t="str">
        <f>VLOOKUP($C71,'2027'!$B$14:$T$4000,F$5,FALSE)</f>
        <v>통신서비스</v>
      </c>
      <c r="G71" s="58">
        <f>VLOOKUP($C71,'2027'!$B$14:$T$4000,G$5,FALSE)</f>
        <v>6005.65</v>
      </c>
      <c r="H71" s="59">
        <f>VLOOKUP($C71,'2027'!$B$14:$T$4000,H$5,FALSE)</f>
        <v>16</v>
      </c>
      <c r="I71" s="58">
        <f>VLOOKUP($C71,'2027'!$B$14:$T$4000,I$5,FALSE)</f>
        <v>1203.32</v>
      </c>
      <c r="J71" s="58">
        <f>VLOOKUP($C71,'2027'!$B$14:$T$4000,J$5,FALSE)</f>
        <v>1147.53</v>
      </c>
      <c r="K71" s="58">
        <f>VLOOKUP($C71,'2027'!$B$14:$T$4000,K$5,FALSE)</f>
        <v>1194.21</v>
      </c>
      <c r="L71" s="58">
        <f>VLOOKUP($C71,'2027'!$B$14:$T$4000,L$5,FALSE)</f>
        <v>1125.03</v>
      </c>
      <c r="M71" s="58">
        <f>(L71-K71)/ABS(K71)*100</f>
        <v>-5.7929509885196122</v>
      </c>
      <c r="N71" s="58" t="str">
        <f>IF(ISBLANK(VLOOKUP($C71,'2027'!$B$14:$T$3000,N$5,FALSE)),"",VLOOKUP($C71,'2027'!$B$14:$T$3000,N$5,FALSE))</f>
        <v/>
      </c>
      <c r="O71" s="59">
        <f>IF(AND(I71&lt;K71,J71&lt;L71,K71&lt;L71),1,IF(AND(I71&gt;K71,J71&gt;L71,K71&gt;L71),-1,0))</f>
        <v>-1</v>
      </c>
      <c r="P71" s="55" t="str">
        <f>IF(ISBLANK(VLOOKUP($C71,'2027'!$B$14:$T$3000,P$5,FALSE)),"",VLOOKUP($C71,'2027'!$B$14:$T$3000,P$5,FALSE))</f>
        <v/>
      </c>
      <c r="Q71" s="60" t="str">
        <f>IF(O71=1,"Surprise",IF(O71=-1,"Shock",""))</f>
        <v>Shock</v>
      </c>
      <c r="R71" s="60" t="str">
        <f>IF(N71="","",IF((N71-L71)/ABS(L71)&gt;$R$9,"Surprise",IF((N71-L71)/ABS(L71)&lt;$R$9*-1,"Shock","")))</f>
        <v/>
      </c>
      <c r="S71" s="61">
        <f>VLOOKUP($C71,'2027'!$B$14:$T$3000,S$5,FALSE)</f>
        <v>-13.82</v>
      </c>
      <c r="T71" s="61">
        <f>VLOOKUP($C71,'2027'!$B$14:$T$3000,T$5,FALSE)</f>
        <v>-9.5299999999999994</v>
      </c>
    </row>
    <row r="72" spans="2:20">
      <c r="B72" s="55">
        <v>8</v>
      </c>
      <c r="C72" s="55" t="str">
        <f>VLOOKUP(B72,'2027'!$A$14:$B$4000,2,FALSE)</f>
        <v>A028260</v>
      </c>
      <c r="D72" s="55" t="str">
        <f>VLOOKUP($C72,'2027'!$B$14:$T$4000,D$5,FALSE)</f>
        <v>삼성물산</v>
      </c>
      <c r="E72" s="56" t="str">
        <f>VLOOKUP($C72,'2027'!$B$14:$T$4000,E$5,FALSE)</f>
        <v>KS</v>
      </c>
      <c r="F72" s="57" t="str">
        <f>VLOOKUP($C72,'2027'!$B$14:$T$4000,F$5,FALSE)</f>
        <v>복합기업</v>
      </c>
      <c r="G72" s="58">
        <f>VLOOKUP($C72,'2027'!$B$14:$T$4000,G$5,FALSE)</f>
        <v>70380.73</v>
      </c>
      <c r="H72" s="59">
        <f>VLOOKUP($C72,'2027'!$B$14:$T$4000,H$5,FALSE)</f>
        <v>13</v>
      </c>
      <c r="I72" s="58">
        <f>VLOOKUP($C72,'2027'!$B$14:$T$4000,I$5,FALSE)</f>
        <v>4135.28</v>
      </c>
      <c r="J72" s="58">
        <f>VLOOKUP($C72,'2027'!$B$14:$T$4000,J$5,FALSE)</f>
        <v>4161.3900000000003</v>
      </c>
      <c r="K72" s="58">
        <f>VLOOKUP($C72,'2027'!$B$14:$T$4000,K$5,FALSE)</f>
        <v>4117.1099999999997</v>
      </c>
      <c r="L72" s="58">
        <f>VLOOKUP($C72,'2027'!$B$14:$T$4000,L$5,FALSE)</f>
        <v>4099.71</v>
      </c>
      <c r="M72" s="58">
        <f>(L72-K72)/ABS(K72)*100</f>
        <v>-0.42262655114873382</v>
      </c>
      <c r="N72" s="58" t="str">
        <f>IF(ISBLANK(VLOOKUP($C72,'2027'!$B$14:$T$3000,N$5,FALSE)),"",VLOOKUP($C72,'2027'!$B$14:$T$3000,N$5,FALSE))</f>
        <v/>
      </c>
      <c r="O72" s="59">
        <f>IF(AND(I72&lt;K72,J72&lt;L72,K72&lt;L72),1,IF(AND(I72&gt;K72,J72&gt;L72,K72&gt;L72),-1,0))</f>
        <v>-1</v>
      </c>
      <c r="P72" s="55" t="str">
        <f>IF(ISBLANK(VLOOKUP($C72,'2027'!$B$14:$T$3000,P$5,FALSE)),"",VLOOKUP($C72,'2027'!$B$14:$T$3000,P$5,FALSE))</f>
        <v/>
      </c>
      <c r="Q72" s="60" t="str">
        <f>IF(O72=1,"Surprise",IF(O72=-1,"Shock",""))</f>
        <v>Shock</v>
      </c>
      <c r="R72" s="60" t="str">
        <f>IF(N72="","",IF((N72-L72)/ABS(L72)&gt;$R$9,"Surprise",IF((N72-L72)/ABS(L72)&lt;$R$9*-1,"Shock","")))</f>
        <v/>
      </c>
      <c r="S72" s="61">
        <f>VLOOKUP($C72,'2027'!$B$14:$T$3000,S$5,FALSE)</f>
        <v>-4.62</v>
      </c>
      <c r="T72" s="61">
        <f>VLOOKUP($C72,'2027'!$B$14:$T$3000,T$5,FALSE)</f>
        <v>58.97</v>
      </c>
    </row>
    <row r="73" spans="2:20">
      <c r="B73" s="55">
        <v>165</v>
      </c>
      <c r="C73" s="55" t="str">
        <f>VLOOKUP(B73,'2027'!$A$14:$B$4000,2,FALSE)</f>
        <v>A103140</v>
      </c>
      <c r="D73" s="55" t="str">
        <f>VLOOKUP($C73,'2027'!$B$14:$T$4000,D$5,FALSE)</f>
        <v>풍산</v>
      </c>
      <c r="E73" s="56" t="str">
        <f>VLOOKUP($C73,'2027'!$B$14:$T$4000,E$5,FALSE)</f>
        <v>KS</v>
      </c>
      <c r="F73" s="57" t="str">
        <f>VLOOKUP($C73,'2027'!$B$14:$T$4000,F$5,FALSE)</f>
        <v>비철금속</v>
      </c>
      <c r="G73" s="58">
        <f>VLOOKUP($C73,'2027'!$B$14:$T$4000,G$5,FALSE)</f>
        <v>1852.4</v>
      </c>
      <c r="H73" s="59">
        <f>VLOOKUP($C73,'2027'!$B$14:$T$4000,H$5,FALSE)</f>
        <v>13</v>
      </c>
      <c r="I73" s="58">
        <f>VLOOKUP($C73,'2027'!$B$14:$T$4000,I$5,FALSE)</f>
        <v>363.15</v>
      </c>
      <c r="J73" s="58">
        <f>VLOOKUP($C73,'2027'!$B$14:$T$4000,J$5,FALSE)</f>
        <v>365.6</v>
      </c>
      <c r="K73" s="58">
        <f>VLOOKUP($C73,'2027'!$B$14:$T$4000,K$5,FALSE)</f>
        <v>361.19</v>
      </c>
      <c r="L73" s="58">
        <f>VLOOKUP($C73,'2027'!$B$14:$T$4000,L$5,FALSE)</f>
        <v>336.45</v>
      </c>
      <c r="M73" s="58">
        <f>(L73-K73)/ABS(K73)*100</f>
        <v>-6.8495805531714637</v>
      </c>
      <c r="N73" s="58" t="str">
        <f>IF(ISBLANK(VLOOKUP($C73,'2027'!$B$14:$T$3000,N$5,FALSE)),"",VLOOKUP($C73,'2027'!$B$14:$T$3000,N$5,FALSE))</f>
        <v/>
      </c>
      <c r="O73" s="59">
        <f>IF(AND(I73&lt;K73,J73&lt;L73,K73&lt;L73),1,IF(AND(I73&gt;K73,J73&gt;L73,K73&gt;L73),-1,0))</f>
        <v>-1</v>
      </c>
      <c r="P73" s="55" t="str">
        <f>IF(ISBLANK(VLOOKUP($C73,'2027'!$B$14:$T$3000,P$5,FALSE)),"",VLOOKUP($C73,'2027'!$B$14:$T$3000,P$5,FALSE))</f>
        <v/>
      </c>
      <c r="Q73" s="60" t="str">
        <f>IF(O73=1,"Surprise",IF(O73=-1,"Shock",""))</f>
        <v>Shock</v>
      </c>
      <c r="R73" s="60" t="str">
        <f>IF(N73="","",IF((N73-L73)/ABS(L73)&gt;$R$9,"Surprise",IF((N73-L73)/ABS(L73)&lt;$R$9*-1,"Shock","")))</f>
        <v/>
      </c>
      <c r="S73" s="61">
        <f>VLOOKUP($C73,'2027'!$B$14:$T$3000,S$5,FALSE)</f>
        <v>-14.71</v>
      </c>
      <c r="T73" s="61">
        <f>VLOOKUP($C73,'2027'!$B$14:$T$3000,T$5,FALSE)</f>
        <v>-29.3</v>
      </c>
    </row>
    <row r="74" spans="2:20">
      <c r="B74" s="55">
        <v>11</v>
      </c>
      <c r="C74" s="55" t="str">
        <f>VLOOKUP(B74,'2027'!$A$14:$B$4000,2,FALSE)</f>
        <v>A034020</v>
      </c>
      <c r="D74" s="55" t="str">
        <f>VLOOKUP($C74,'2027'!$B$14:$T$4000,D$5,FALSE)</f>
        <v>두산에너빌리티</v>
      </c>
      <c r="E74" s="56" t="str">
        <f>VLOOKUP($C74,'2027'!$B$14:$T$4000,E$5,FALSE)</f>
        <v>KS</v>
      </c>
      <c r="F74" s="57" t="str">
        <f>VLOOKUP($C74,'2027'!$B$14:$T$4000,F$5,FALSE)</f>
        <v>기계</v>
      </c>
      <c r="G74" s="58">
        <f>VLOOKUP($C74,'2027'!$B$14:$T$4000,G$5,FALSE)</f>
        <v>56689.66</v>
      </c>
      <c r="H74" s="59">
        <f>VLOOKUP($C74,'2027'!$B$14:$T$4000,H$5,FALSE)</f>
        <v>17</v>
      </c>
      <c r="I74" s="58">
        <f>VLOOKUP($C74,'2027'!$B$14:$T$4000,I$5,FALSE)</f>
        <v>1607.16</v>
      </c>
      <c r="J74" s="58">
        <f>VLOOKUP($C74,'2027'!$B$14:$T$4000,J$5,FALSE)</f>
        <v>1659.47</v>
      </c>
      <c r="K74" s="58">
        <f>VLOOKUP($C74,'2027'!$B$14:$T$4000,K$5,FALSE)</f>
        <v>1606.78</v>
      </c>
      <c r="L74" s="58">
        <f>VLOOKUP($C74,'2027'!$B$14:$T$4000,L$5,FALSE)</f>
        <v>1660.85</v>
      </c>
      <c r="M74" s="58">
        <f>(L74-K74)/ABS(K74)*100</f>
        <v>3.3651153238153286</v>
      </c>
      <c r="N74" s="58" t="str">
        <f>IF(ISBLANK(VLOOKUP($C74,'2027'!$B$14:$T$3000,N$5,FALSE)),"",VLOOKUP($C74,'2027'!$B$14:$T$3000,N$5,FALSE))</f>
        <v/>
      </c>
      <c r="O74" s="59">
        <f>IF(AND(I74&lt;K74,J74&lt;L74,K74&lt;L74),1,IF(AND(I74&gt;K74,J74&gt;L74,K74&gt;L74),-1,0))</f>
        <v>0</v>
      </c>
      <c r="P74" s="55" t="str">
        <f>IF(ISBLANK(VLOOKUP($C74,'2027'!$B$14:$T$3000,P$5,FALSE)),"",VLOOKUP($C74,'2027'!$B$14:$T$3000,P$5,FALSE))</f>
        <v/>
      </c>
      <c r="Q74" s="60" t="str">
        <f>IF(O74=1,"Surprise",IF(O74=-1,"Shock",""))</f>
        <v/>
      </c>
      <c r="R74" s="60" t="str">
        <f>IF(N74="","",IF((N74-L74)/ABS(L74)&gt;$R$9,"Surprise",IF((N74-L74)/ABS(L74)&lt;$R$9*-1,"Shock","")))</f>
        <v/>
      </c>
      <c r="S74" s="61">
        <f>VLOOKUP($C74,'2027'!$B$14:$T$3000,S$5,FALSE)</f>
        <v>-17.21</v>
      </c>
      <c r="T74" s="61">
        <f>VLOOKUP($C74,'2027'!$B$14:$T$3000,T$5,FALSE)</f>
        <v>-11.14</v>
      </c>
    </row>
    <row r="75" spans="2:20">
      <c r="B75" s="55">
        <v>15</v>
      </c>
      <c r="C75" s="55" t="str">
        <f>VLOOKUP(B75,'2027'!$A$14:$B$4000,2,FALSE)</f>
        <v>A000270</v>
      </c>
      <c r="D75" s="55" t="str">
        <f>VLOOKUP($C75,'2027'!$B$14:$T$4000,D$5,FALSE)</f>
        <v>기아</v>
      </c>
      <c r="E75" s="56" t="str">
        <f>VLOOKUP($C75,'2027'!$B$14:$T$4000,E$5,FALSE)</f>
        <v>KS</v>
      </c>
      <c r="F75" s="57" t="str">
        <f>VLOOKUP($C75,'2027'!$B$14:$T$4000,F$5,FALSE)</f>
        <v>자동차</v>
      </c>
      <c r="G75" s="58">
        <f>VLOOKUP($C75,'2027'!$B$14:$T$4000,G$5,FALSE)</f>
        <v>55243.44</v>
      </c>
      <c r="H75" s="59">
        <f>VLOOKUP($C75,'2027'!$B$14:$T$4000,H$5,FALSE)</f>
        <v>24</v>
      </c>
      <c r="I75" s="58">
        <f>VLOOKUP($C75,'2027'!$B$14:$T$4000,I$5,FALSE)</f>
        <v>11167.97</v>
      </c>
      <c r="J75" s="58">
        <f>VLOOKUP($C75,'2027'!$B$14:$T$4000,J$5,FALSE)</f>
        <v>11083.82</v>
      </c>
      <c r="K75" s="58">
        <f>VLOOKUP($C75,'2027'!$B$14:$T$4000,K$5,FALSE)</f>
        <v>11167.05</v>
      </c>
      <c r="L75" s="58">
        <f>VLOOKUP($C75,'2027'!$B$14:$T$4000,L$5,FALSE)</f>
        <v>11211.25</v>
      </c>
      <c r="M75" s="58">
        <f>(L75-K75)/ABS(K75)*100</f>
        <v>0.39580730810734016</v>
      </c>
      <c r="N75" s="58" t="str">
        <f>IF(ISBLANK(VLOOKUP($C75,'2027'!$B$14:$T$3000,N$5,FALSE)),"",VLOOKUP($C75,'2027'!$B$14:$T$3000,N$5,FALSE))</f>
        <v/>
      </c>
      <c r="O75" s="59">
        <f>IF(AND(I75&lt;K75,J75&lt;L75,K75&lt;L75),1,IF(AND(I75&gt;K75,J75&gt;L75,K75&gt;L75),-1,0))</f>
        <v>0</v>
      </c>
      <c r="P75" s="55" t="str">
        <f>IF(ISBLANK(VLOOKUP($C75,'2027'!$B$14:$T$3000,P$5,FALSE)),"",VLOOKUP($C75,'2027'!$B$14:$T$3000,P$5,FALSE))</f>
        <v/>
      </c>
      <c r="Q75" s="60" t="str">
        <f>IF(O75=1,"Surprise",IF(O75=-1,"Shock",""))</f>
        <v/>
      </c>
      <c r="R75" s="60" t="str">
        <f>IF(N75="","",IF((N75-L75)/ABS(L75)&gt;$R$9,"Surprise",IF((N75-L75)/ABS(L75)&lt;$R$9*-1,"Shock","")))</f>
        <v/>
      </c>
      <c r="S75" s="61">
        <f>VLOOKUP($C75,'2027'!$B$14:$T$3000,S$5,FALSE)</f>
        <v>-16.72</v>
      </c>
      <c r="T75" s="61">
        <f>VLOOKUP($C75,'2027'!$B$14:$T$3000,T$5,FALSE)</f>
        <v>-8.89</v>
      </c>
    </row>
    <row r="76" spans="2:20">
      <c r="B76" s="55">
        <v>42</v>
      </c>
      <c r="C76" s="55" t="str">
        <f>VLOOKUP(B76,'2027'!$A$14:$B$4000,2,FALSE)</f>
        <v>A011200</v>
      </c>
      <c r="D76" s="55" t="str">
        <f>VLOOKUP($C76,'2027'!$B$14:$T$4000,D$5,FALSE)</f>
        <v>HMM</v>
      </c>
      <c r="E76" s="56" t="str">
        <f>VLOOKUP($C76,'2027'!$B$14:$T$4000,E$5,FALSE)</f>
        <v>KS</v>
      </c>
      <c r="F76" s="57" t="str">
        <f>VLOOKUP($C76,'2027'!$B$14:$T$4000,F$5,FALSE)</f>
        <v>운송</v>
      </c>
      <c r="G76" s="58">
        <f>VLOOKUP($C76,'2027'!$B$14:$T$4000,G$5,FALSE)</f>
        <v>17600.82</v>
      </c>
      <c r="H76" s="59">
        <f>VLOOKUP($C76,'2027'!$B$14:$T$4000,H$5,FALSE)</f>
        <v>13</v>
      </c>
      <c r="I76" s="58">
        <f>VLOOKUP($C76,'2027'!$B$14:$T$4000,I$5,FALSE)</f>
        <v>827.64</v>
      </c>
      <c r="J76" s="58">
        <f>VLOOKUP($C76,'2027'!$B$14:$T$4000,J$5,FALSE)</f>
        <v>733.93</v>
      </c>
      <c r="K76" s="58">
        <f>VLOOKUP($C76,'2027'!$B$14:$T$4000,K$5,FALSE)</f>
        <v>826.44</v>
      </c>
      <c r="L76" s="58">
        <f>VLOOKUP($C76,'2027'!$B$14:$T$4000,L$5,FALSE)</f>
        <v>1027.33</v>
      </c>
      <c r="M76" s="58">
        <f>(L76-K76)/ABS(K76)*100</f>
        <v>24.307874739848007</v>
      </c>
      <c r="N76" s="58" t="str">
        <f>IF(ISBLANK(VLOOKUP($C76,'2027'!$B$14:$T$3000,N$5,FALSE)),"",VLOOKUP($C76,'2027'!$B$14:$T$3000,N$5,FALSE))</f>
        <v/>
      </c>
      <c r="O76" s="59">
        <f>IF(AND(I76&lt;K76,J76&lt;L76,K76&lt;L76),1,IF(AND(I76&gt;K76,J76&gt;L76,K76&gt;L76),-1,0))</f>
        <v>0</v>
      </c>
      <c r="P76" s="55" t="str">
        <f>IF(ISBLANK(VLOOKUP($C76,'2027'!$B$14:$T$3000,P$5,FALSE)),"",VLOOKUP($C76,'2027'!$B$14:$T$3000,P$5,FALSE))</f>
        <v/>
      </c>
      <c r="Q76" s="60" t="str">
        <f>IF(O76=1,"Surprise",IF(O76=-1,"Shock",""))</f>
        <v/>
      </c>
      <c r="R76" s="60" t="str">
        <f>IF(N76="","",IF((N76-L76)/ABS(L76)&gt;$R$9,"Surprise",IF((N76-L76)/ABS(L76)&lt;$R$9*-1,"Shock","")))</f>
        <v/>
      </c>
      <c r="S76" s="61">
        <f>VLOOKUP($C76,'2027'!$B$14:$T$3000,S$5,FALSE)</f>
        <v>-5.61</v>
      </c>
      <c r="T76" s="61">
        <f>VLOOKUP($C76,'2027'!$B$14:$T$3000,T$5,FALSE)</f>
        <v>-8.3000000000000007</v>
      </c>
    </row>
    <row r="77" spans="2:20">
      <c r="B77" s="55">
        <v>46</v>
      </c>
      <c r="C77" s="55" t="str">
        <f>VLOOKUP(B77,'2027'!$A$14:$B$4000,2,FALSE)</f>
        <v>A096770</v>
      </c>
      <c r="D77" s="55" t="str">
        <f>VLOOKUP($C77,'2027'!$B$14:$T$4000,D$5,FALSE)</f>
        <v>SK이노베이션</v>
      </c>
      <c r="E77" s="56" t="str">
        <f>VLOOKUP($C77,'2027'!$B$14:$T$4000,E$5,FALSE)</f>
        <v>KS</v>
      </c>
      <c r="F77" s="57" t="str">
        <f>VLOOKUP($C77,'2027'!$B$14:$T$4000,F$5,FALSE)</f>
        <v>에너지</v>
      </c>
      <c r="G77" s="58">
        <f>VLOOKUP($C77,'2027'!$B$14:$T$4000,G$5,FALSE)</f>
        <v>16567.169999999998</v>
      </c>
      <c r="H77" s="59">
        <f>VLOOKUP($C77,'2027'!$B$14:$T$4000,H$5,FALSE)</f>
        <v>12</v>
      </c>
      <c r="I77" s="58">
        <f>VLOOKUP($C77,'2027'!$B$14:$T$4000,I$5,FALSE)</f>
        <v>3048.42</v>
      </c>
      <c r="J77" s="58">
        <f>VLOOKUP($C77,'2027'!$B$14:$T$4000,J$5,FALSE)</f>
        <v>2867.9</v>
      </c>
      <c r="K77" s="58">
        <f>VLOOKUP($C77,'2027'!$B$14:$T$4000,K$5,FALSE)</f>
        <v>3042.25</v>
      </c>
      <c r="L77" s="58">
        <f>VLOOKUP($C77,'2027'!$B$14:$T$4000,L$5,FALSE)</f>
        <v>2984.13</v>
      </c>
      <c r="M77" s="58">
        <f>(L77-K77)/ABS(K77)*100</f>
        <v>-1.9104281370695995</v>
      </c>
      <c r="N77" s="58" t="str">
        <f>IF(ISBLANK(VLOOKUP($C77,'2027'!$B$14:$T$3000,N$5,FALSE)),"",VLOOKUP($C77,'2027'!$B$14:$T$3000,N$5,FALSE))</f>
        <v/>
      </c>
      <c r="O77" s="59">
        <f>IF(AND(I77&lt;K77,J77&lt;L77,K77&lt;L77),1,IF(AND(I77&gt;K77,J77&gt;L77,K77&gt;L77),-1,0))</f>
        <v>0</v>
      </c>
      <c r="P77" s="55" t="str">
        <f>IF(ISBLANK(VLOOKUP($C77,'2027'!$B$14:$T$3000,P$5,FALSE)),"",VLOOKUP($C77,'2027'!$B$14:$T$3000,P$5,FALSE))</f>
        <v/>
      </c>
      <c r="Q77" s="60" t="str">
        <f>IF(O77=1,"Surprise",IF(O77=-1,"Shock",""))</f>
        <v/>
      </c>
      <c r="R77" s="60" t="str">
        <f>IF(N77="","",IF((N77-L77)/ABS(L77)&gt;$R$9,"Surprise",IF((N77-L77)/ABS(L77)&lt;$R$9*-1,"Shock","")))</f>
        <v/>
      </c>
      <c r="S77" s="61">
        <f>VLOOKUP($C77,'2027'!$B$14:$T$3000,S$5,FALSE)</f>
        <v>-15.66</v>
      </c>
      <c r="T77" s="61">
        <f>VLOOKUP($C77,'2027'!$B$14:$T$3000,T$5,FALSE)</f>
        <v>-14.41</v>
      </c>
    </row>
    <row r="78" spans="2:20">
      <c r="B78" s="55">
        <v>154</v>
      </c>
      <c r="C78" s="55" t="str">
        <f>VLOOKUP(B78,'2027'!$A$14:$B$4000,2,FALSE)</f>
        <v>A030000</v>
      </c>
      <c r="D78" s="55" t="str">
        <f>VLOOKUP($C78,'2027'!$B$14:$T$4000,D$5,FALSE)</f>
        <v>제일기획</v>
      </c>
      <c r="E78" s="56" t="str">
        <f>VLOOKUP($C78,'2027'!$B$14:$T$4000,E$5,FALSE)</f>
        <v>KS</v>
      </c>
      <c r="F78" s="57" t="str">
        <f>VLOOKUP($C78,'2027'!$B$14:$T$4000,F$5,FALSE)</f>
        <v>미디어</v>
      </c>
      <c r="G78" s="58">
        <f>VLOOKUP($C78,'2027'!$B$14:$T$4000,G$5,FALSE)</f>
        <v>2102.9499999999998</v>
      </c>
      <c r="H78" s="59">
        <f>VLOOKUP($C78,'2027'!$B$14:$T$4000,H$5,FALSE)</f>
        <v>12</v>
      </c>
      <c r="I78" s="58">
        <f>VLOOKUP($C78,'2027'!$B$14:$T$4000,I$5,FALSE)</f>
        <v>366.8</v>
      </c>
      <c r="J78" s="58">
        <f>VLOOKUP($C78,'2027'!$B$14:$T$4000,J$5,FALSE)</f>
        <v>368.07</v>
      </c>
      <c r="K78" s="58">
        <f>VLOOKUP($C78,'2027'!$B$14:$T$4000,K$5,FALSE)</f>
        <v>365.95</v>
      </c>
      <c r="L78" s="58">
        <f>VLOOKUP($C78,'2027'!$B$14:$T$4000,L$5,FALSE)</f>
        <v>368.6</v>
      </c>
      <c r="M78" s="58">
        <f>(L78-K78)/ABS(K78)*100</f>
        <v>0.72414264243750082</v>
      </c>
      <c r="N78" s="58" t="str">
        <f>IF(ISBLANK(VLOOKUP($C78,'2027'!$B$14:$T$3000,N$5,FALSE)),"",VLOOKUP($C78,'2027'!$B$14:$T$3000,N$5,FALSE))</f>
        <v/>
      </c>
      <c r="O78" s="59">
        <f>IF(AND(I78&lt;K78,J78&lt;L78,K78&lt;L78),1,IF(AND(I78&gt;K78,J78&gt;L78,K78&gt;L78),-1,0))</f>
        <v>0</v>
      </c>
      <c r="P78" s="55" t="str">
        <f>IF(ISBLANK(VLOOKUP($C78,'2027'!$B$14:$T$3000,P$5,FALSE)),"",VLOOKUP($C78,'2027'!$B$14:$T$3000,P$5,FALSE))</f>
        <v/>
      </c>
      <c r="Q78" s="60" t="str">
        <f>IF(O78=1,"Surprise",IF(O78=-1,"Shock",""))</f>
        <v/>
      </c>
      <c r="R78" s="60" t="str">
        <f>IF(N78="","",IF((N78-L78)/ABS(L78)&gt;$R$9,"Surprise",IF((N78-L78)/ABS(L78)&lt;$R$9*-1,"Shock","")))</f>
        <v/>
      </c>
      <c r="S78" s="61">
        <f>VLOOKUP($C78,'2027'!$B$14:$T$3000,S$5,FALSE)</f>
        <v>-1.35</v>
      </c>
      <c r="T78" s="61">
        <f>VLOOKUP($C78,'2027'!$B$14:$T$3000,T$5,FALSE)</f>
        <v>-5.24</v>
      </c>
    </row>
    <row r="79" spans="2:20">
      <c r="B79" s="55">
        <v>33</v>
      </c>
      <c r="C79" s="55" t="str">
        <f>VLOOKUP(B79,'2027'!$A$14:$B$4000,2,FALSE)</f>
        <v>A010130</v>
      </c>
      <c r="D79" s="55" t="str">
        <f>VLOOKUP($C79,'2027'!$B$14:$T$4000,D$5,FALSE)</f>
        <v>고려아연</v>
      </c>
      <c r="E79" s="56" t="str">
        <f>VLOOKUP($C79,'2027'!$B$14:$T$4000,E$5,FALSE)</f>
        <v>KS</v>
      </c>
      <c r="F79" s="57" t="str">
        <f>VLOOKUP($C79,'2027'!$B$14:$T$4000,F$5,FALSE)</f>
        <v>비철금속</v>
      </c>
      <c r="G79" s="58">
        <f>VLOOKUP($C79,'2027'!$B$14:$T$4000,G$5,FALSE)</f>
        <v>22855.9</v>
      </c>
      <c r="H79" s="59">
        <f>VLOOKUP($C79,'2027'!$B$14:$T$4000,H$5,FALSE)</f>
        <v>6</v>
      </c>
      <c r="I79" s="58">
        <f>VLOOKUP($C79,'2027'!$B$14:$T$4000,I$5,FALSE)</f>
        <v>2100.8200000000002</v>
      </c>
      <c r="J79" s="58">
        <f>VLOOKUP($C79,'2027'!$B$14:$T$4000,J$5,FALSE)</f>
        <v>2249.5</v>
      </c>
      <c r="K79" s="58">
        <f>VLOOKUP($C79,'2027'!$B$14:$T$4000,K$5,FALSE)</f>
        <v>2104.85</v>
      </c>
      <c r="L79" s="58">
        <f>VLOOKUP($C79,'2027'!$B$14:$T$4000,L$5,FALSE)</f>
        <v>2077</v>
      </c>
      <c r="M79" s="58">
        <f>(L79-K79)/ABS(K79)*100</f>
        <v>-1.3231346651780369</v>
      </c>
      <c r="N79" s="58" t="str">
        <f>IF(ISBLANK(VLOOKUP($C79,'2027'!$B$14:$T$3000,N$5,FALSE)),"",VLOOKUP($C79,'2027'!$B$14:$T$3000,N$5,FALSE))</f>
        <v/>
      </c>
      <c r="O79" s="59">
        <f>IF(AND(I79&lt;K79,J79&lt;L79,K79&lt;L79),1,IF(AND(I79&gt;K79,J79&gt;L79,K79&gt;L79),-1,0))</f>
        <v>0</v>
      </c>
      <c r="P79" s="55" t="str">
        <f>IF(ISBLANK(VLOOKUP($C79,'2027'!$B$14:$T$3000,P$5,FALSE)),"",VLOOKUP($C79,'2027'!$B$14:$T$3000,P$5,FALSE))</f>
        <v/>
      </c>
      <c r="Q79" s="60" t="str">
        <f>IF(O79=1,"Surprise",IF(O79=-1,"Shock",""))</f>
        <v/>
      </c>
      <c r="R79" s="60" t="str">
        <f>IF(N79="","",IF((N79-L79)/ABS(L79)&gt;$R$9,"Surprise",IF((N79-L79)/ABS(L79)&lt;$R$9*-1,"Shock","")))</f>
        <v/>
      </c>
      <c r="S79" s="61">
        <f>VLOOKUP($C79,'2027'!$B$14:$T$3000,S$5,FALSE)</f>
        <v>-20.36</v>
      </c>
      <c r="T79" s="61">
        <f>VLOOKUP($C79,'2027'!$B$14:$T$3000,T$5,FALSE)</f>
        <v>-27.82</v>
      </c>
    </row>
    <row r="80" spans="2:20">
      <c r="B80" s="55">
        <v>123</v>
      </c>
      <c r="C80" s="55" t="str">
        <f>VLOOKUP(B80,'2027'!$A$14:$B$4000,2,FALSE)</f>
        <v>A251270</v>
      </c>
      <c r="D80" s="55" t="str">
        <f>VLOOKUP($C80,'2027'!$B$14:$T$4000,D$5,FALSE)</f>
        <v>넷마블</v>
      </c>
      <c r="E80" s="56" t="str">
        <f>VLOOKUP($C80,'2027'!$B$14:$T$4000,E$5,FALSE)</f>
        <v>KS</v>
      </c>
      <c r="F80" s="57" t="str">
        <f>VLOOKUP($C80,'2027'!$B$14:$T$4000,F$5,FALSE)</f>
        <v>게임소프트웨어</v>
      </c>
      <c r="G80" s="58">
        <f>VLOOKUP($C80,'2027'!$B$14:$T$4000,G$5,FALSE)</f>
        <v>3097.13</v>
      </c>
      <c r="H80" s="59">
        <f>VLOOKUP($C80,'2027'!$B$14:$T$4000,H$5,FALSE)</f>
        <v>14</v>
      </c>
      <c r="I80" s="58">
        <f>VLOOKUP($C80,'2027'!$B$14:$T$4000,I$5,FALSE)</f>
        <v>442.7</v>
      </c>
      <c r="J80" s="58">
        <f>VLOOKUP($C80,'2027'!$B$14:$T$4000,J$5,FALSE)</f>
        <v>413.3</v>
      </c>
      <c r="K80" s="58">
        <f>VLOOKUP($C80,'2027'!$B$14:$T$4000,K$5,FALSE)</f>
        <v>440.36</v>
      </c>
      <c r="L80" s="58">
        <f>VLOOKUP($C80,'2027'!$B$14:$T$4000,L$5,FALSE)</f>
        <v>441</v>
      </c>
      <c r="M80" s="58">
        <f>(L80-K80)/ABS(K80)*100</f>
        <v>0.14533563448087619</v>
      </c>
      <c r="N80" s="58" t="str">
        <f>IF(ISBLANK(VLOOKUP($C80,'2027'!$B$14:$T$3000,N$5,FALSE)),"",VLOOKUP($C80,'2027'!$B$14:$T$3000,N$5,FALSE))</f>
        <v/>
      </c>
      <c r="O80" s="59">
        <f>IF(AND(I80&lt;K80,J80&lt;L80,K80&lt;L80),1,IF(AND(I80&gt;K80,J80&gt;L80,K80&gt;L80),-1,0))</f>
        <v>0</v>
      </c>
      <c r="P80" s="55" t="str">
        <f>IF(ISBLANK(VLOOKUP($C80,'2027'!$B$14:$T$3000,P$5,FALSE)),"",VLOOKUP($C80,'2027'!$B$14:$T$3000,P$5,FALSE))</f>
        <v/>
      </c>
      <c r="Q80" s="60" t="str">
        <f>IF(O80=1,"Surprise",IF(O80=-1,"Shock",""))</f>
        <v/>
      </c>
      <c r="R80" s="60" t="str">
        <f>IF(N80="","",IF((N80-L80)/ABS(L80)&gt;$R$9,"Surprise",IF((N80-L80)/ABS(L80)&lt;$R$9*-1,"Shock","")))</f>
        <v/>
      </c>
      <c r="S80" s="61">
        <f>VLOOKUP($C80,'2027'!$B$14:$T$3000,S$5,FALSE)</f>
        <v>-11.89</v>
      </c>
      <c r="T80" s="61">
        <f>VLOOKUP($C80,'2027'!$B$14:$T$3000,T$5,FALSE)</f>
        <v>-26.46</v>
      </c>
    </row>
    <row r="81" spans="2:26">
      <c r="B81" s="55">
        <v>103</v>
      </c>
      <c r="C81" s="55" t="str">
        <f>VLOOKUP(B81,'2027'!$A$14:$B$4000,2,FALSE)</f>
        <v>A052690</v>
      </c>
      <c r="D81" s="55" t="str">
        <f>VLOOKUP($C81,'2027'!$B$14:$T$4000,D$5,FALSE)</f>
        <v>한전기술</v>
      </c>
      <c r="E81" s="56" t="str">
        <f>VLOOKUP($C81,'2027'!$B$14:$T$4000,E$5,FALSE)</f>
        <v>KS</v>
      </c>
      <c r="F81" s="57" t="str">
        <f>VLOOKUP($C81,'2027'!$B$14:$T$4000,F$5,FALSE)</f>
        <v>유틸리티</v>
      </c>
      <c r="G81" s="58">
        <f>VLOOKUP($C81,'2027'!$B$14:$T$4000,G$5,FALSE)</f>
        <v>4353.26</v>
      </c>
      <c r="H81" s="59">
        <f>VLOOKUP($C81,'2027'!$B$14:$T$4000,H$5,FALSE)</f>
        <v>12</v>
      </c>
      <c r="I81" s="58">
        <f>VLOOKUP($C81,'2027'!$B$14:$T$4000,I$5,FALSE)</f>
        <v>99.19</v>
      </c>
      <c r="J81" s="58">
        <f>VLOOKUP($C81,'2027'!$B$14:$T$4000,J$5,FALSE)</f>
        <v>100.24</v>
      </c>
      <c r="K81" s="58">
        <f>VLOOKUP($C81,'2027'!$B$14:$T$4000,K$5,FALSE)</f>
        <v>98.81</v>
      </c>
      <c r="L81" s="58">
        <f>VLOOKUP($C81,'2027'!$B$14:$T$4000,L$5,FALSE)</f>
        <v>100.28</v>
      </c>
      <c r="M81" s="58">
        <f>(L81-K81)/ABS(K81)*100</f>
        <v>1.4877036737172338</v>
      </c>
      <c r="N81" s="58" t="str">
        <f>IF(ISBLANK(VLOOKUP($C81,'2027'!$B$14:$T$3000,N$5,FALSE)),"",VLOOKUP($C81,'2027'!$B$14:$T$3000,N$5,FALSE))</f>
        <v/>
      </c>
      <c r="O81" s="59">
        <f>IF(AND(I81&lt;K81,J81&lt;L81,K81&lt;L81),1,IF(AND(I81&gt;K81,J81&gt;L81,K81&gt;L81),-1,0))</f>
        <v>0</v>
      </c>
      <c r="P81" s="55" t="str">
        <f>IF(ISBLANK(VLOOKUP($C81,'2027'!$B$14:$T$3000,P$5,FALSE)),"",VLOOKUP($C81,'2027'!$B$14:$T$3000,P$5,FALSE))</f>
        <v/>
      </c>
      <c r="Q81" s="60" t="str">
        <f>IF(O81=1,"Surprise",IF(O81=-1,"Shock",""))</f>
        <v/>
      </c>
      <c r="R81" s="60" t="str">
        <f>IF(N81="","",IF((N81-L81)/ABS(L81)&gt;$R$9,"Surprise",IF((N81-L81)/ABS(L81)&lt;$R$9*-1,"Shock","")))</f>
        <v/>
      </c>
      <c r="S81" s="61">
        <f>VLOOKUP($C81,'2027'!$B$14:$T$3000,S$5,FALSE)</f>
        <v>-15.25</v>
      </c>
      <c r="T81" s="61">
        <f>VLOOKUP($C81,'2027'!$B$14:$T$3000,T$5,FALSE)</f>
        <v>-31.92</v>
      </c>
    </row>
    <row r="82" spans="2:26">
      <c r="B82" s="55">
        <v>108</v>
      </c>
      <c r="C82" s="55" t="str">
        <f>VLOOKUP(B82,'2027'!$A$14:$B$4000,2,FALSE)</f>
        <v>A018880</v>
      </c>
      <c r="D82" s="55" t="str">
        <f>VLOOKUP($C82,'2027'!$B$14:$T$4000,D$5,FALSE)</f>
        <v>한온시스템</v>
      </c>
      <c r="E82" s="56" t="str">
        <f>VLOOKUP($C82,'2027'!$B$14:$T$4000,E$5,FALSE)</f>
        <v>KS</v>
      </c>
      <c r="F82" s="57" t="str">
        <f>VLOOKUP($C82,'2027'!$B$14:$T$4000,F$5,FALSE)</f>
        <v>자동차부품</v>
      </c>
      <c r="G82" s="58">
        <f>VLOOKUP($C82,'2027'!$B$14:$T$4000,G$5,FALSE)</f>
        <v>3884.4</v>
      </c>
      <c r="H82" s="59">
        <f>VLOOKUP($C82,'2027'!$B$14:$T$4000,H$5,FALSE)</f>
        <v>17</v>
      </c>
      <c r="I82" s="58">
        <f>VLOOKUP($C82,'2027'!$B$14:$T$4000,I$5,FALSE)</f>
        <v>496.38</v>
      </c>
      <c r="J82" s="58">
        <f>VLOOKUP($C82,'2027'!$B$14:$T$4000,J$5,FALSE)</f>
        <v>502.82</v>
      </c>
      <c r="K82" s="58">
        <f>VLOOKUP($C82,'2027'!$B$14:$T$4000,K$5,FALSE)</f>
        <v>496.91</v>
      </c>
      <c r="L82" s="58">
        <f>VLOOKUP($C82,'2027'!$B$14:$T$4000,L$5,FALSE)</f>
        <v>457.37</v>
      </c>
      <c r="M82" s="58">
        <f>(L82-K82)/ABS(K82)*100</f>
        <v>-7.9571753436235975</v>
      </c>
      <c r="N82" s="58" t="str">
        <f>IF(ISBLANK(VLOOKUP($C82,'2027'!$B$14:$T$3000,N$5,FALSE)),"",VLOOKUP($C82,'2027'!$B$14:$T$3000,N$5,FALSE))</f>
        <v/>
      </c>
      <c r="O82" s="59">
        <f>IF(AND(I82&lt;K82,J82&lt;L82,K82&lt;L82),1,IF(AND(I82&gt;K82,J82&gt;L82,K82&gt;L82),-1,0))</f>
        <v>0</v>
      </c>
      <c r="P82" s="55" t="str">
        <f>IF(ISBLANK(VLOOKUP($C82,'2027'!$B$14:$T$3000,P$5,FALSE)),"",VLOOKUP($C82,'2027'!$B$14:$T$3000,P$5,FALSE))</f>
        <v/>
      </c>
      <c r="Q82" s="60" t="str">
        <f>IF(O82=1,"Surprise",IF(O82=-1,"Shock",""))</f>
        <v/>
      </c>
      <c r="R82" s="60" t="str">
        <f>IF(N82="","",IF((N82-L82)/ABS(L82)&gt;$R$9,"Surprise",IF((N82-L82)/ABS(L82)&lt;$R$9*-1,"Shock","")))</f>
        <v/>
      </c>
      <c r="S82" s="61">
        <f>VLOOKUP($C82,'2027'!$B$14:$T$3000,S$5,FALSE)</f>
        <v>-27.49</v>
      </c>
      <c r="T82" s="61">
        <f>VLOOKUP($C82,'2027'!$B$14:$T$3000,T$5,FALSE)</f>
        <v>-3.81</v>
      </c>
    </row>
    <row r="83" spans="2:26">
      <c r="B83" s="55">
        <v>75</v>
      </c>
      <c r="C83" s="55" t="str">
        <f>VLOOKUP(B83,'2027'!$A$14:$B$4000,2,FALSE)</f>
        <v>A062040</v>
      </c>
      <c r="D83" s="55" t="str">
        <f>VLOOKUP($C83,'2027'!$B$14:$T$4000,D$5,FALSE)</f>
        <v>산일전기</v>
      </c>
      <c r="E83" s="56" t="str">
        <f>VLOOKUP($C83,'2027'!$B$14:$T$4000,E$5,FALSE)</f>
        <v>KS</v>
      </c>
      <c r="F83" s="57" t="str">
        <f>VLOOKUP($C83,'2027'!$B$14:$T$4000,F$5,FALSE)</f>
        <v>전기장비</v>
      </c>
      <c r="G83" s="58">
        <f>VLOOKUP($C83,'2027'!$B$14:$T$4000,G$5,FALSE)</f>
        <v>8006.04</v>
      </c>
      <c r="H83" s="59">
        <f>VLOOKUP($C83,'2027'!$B$14:$T$4000,H$5,FALSE)</f>
        <v>8</v>
      </c>
      <c r="I83" s="58">
        <f>VLOOKUP($C83,'2027'!$B$14:$T$4000,I$5,FALSE)</f>
        <v>333.73</v>
      </c>
      <c r="J83" s="58">
        <f>VLOOKUP($C83,'2027'!$B$14:$T$4000,J$5,FALSE)</f>
        <v>340.34</v>
      </c>
      <c r="K83" s="58">
        <f>VLOOKUP($C83,'2027'!$B$14:$T$4000,K$5,FALSE)</f>
        <v>333.7</v>
      </c>
      <c r="L83" s="58">
        <f>VLOOKUP($C83,'2027'!$B$14:$T$4000,L$5,FALSE)</f>
        <v>339.98</v>
      </c>
      <c r="M83" s="58">
        <f>(L83-K83)/ABS(K83)*100</f>
        <v>1.8819298771351602</v>
      </c>
      <c r="N83" s="58" t="str">
        <f>IF(ISBLANK(VLOOKUP($C83,'2027'!$B$14:$T$3000,N$5,FALSE)),"",VLOOKUP($C83,'2027'!$B$14:$T$3000,N$5,FALSE))</f>
        <v/>
      </c>
      <c r="O83" s="59">
        <f>IF(AND(I83&lt;K83,J83&lt;L83,K83&lt;L83),1,IF(AND(I83&gt;K83,J83&gt;L83,K83&gt;L83),-1,0))</f>
        <v>0</v>
      </c>
      <c r="P83" s="55" t="str">
        <f>IF(ISBLANK(VLOOKUP($C83,'2027'!$B$14:$T$3000,P$5,FALSE)),"",VLOOKUP($C83,'2027'!$B$14:$T$3000,P$5,FALSE))</f>
        <v/>
      </c>
      <c r="Q83" s="60" t="str">
        <f>IF(O83=1,"Surprise",IF(O83=-1,"Shock",""))</f>
        <v/>
      </c>
      <c r="R83" s="60" t="str">
        <f>IF(N83="","",IF((N83-L83)/ABS(L83)&gt;$R$9,"Surprise",IF((N83-L83)/ABS(L83)&lt;$R$9*-1,"Shock","")))</f>
        <v/>
      </c>
      <c r="S83" s="61">
        <f>VLOOKUP($C83,'2027'!$B$14:$T$3000,S$5,FALSE)</f>
        <v>5.66</v>
      </c>
      <c r="T83" s="61">
        <f>VLOOKUP($C83,'2027'!$B$14:$T$3000,T$5,FALSE)</f>
        <v>84.15</v>
      </c>
    </row>
    <row r="84" spans="2:26">
      <c r="B84" s="55">
        <v>124</v>
      </c>
      <c r="C84" s="55" t="str">
        <f>VLOOKUP(B84,'2027'!$A$14:$B$4000,2,FALSE)</f>
        <v>A035250</v>
      </c>
      <c r="D84" s="55" t="str">
        <f>VLOOKUP($C84,'2027'!$B$14:$T$4000,D$5,FALSE)</f>
        <v>강원랜드</v>
      </c>
      <c r="E84" s="56" t="str">
        <f>VLOOKUP($C84,'2027'!$B$14:$T$4000,E$5,FALSE)</f>
        <v>KS</v>
      </c>
      <c r="F84" s="57" t="str">
        <f>VLOOKUP($C84,'2027'!$B$14:$T$4000,F$5,FALSE)</f>
        <v>호텔,레저서비스</v>
      </c>
      <c r="G84" s="58">
        <f>VLOOKUP($C84,'2027'!$B$14:$T$4000,G$5,FALSE)</f>
        <v>3059.35</v>
      </c>
      <c r="H84" s="59">
        <f>VLOOKUP($C84,'2027'!$B$14:$T$4000,H$5,FALSE)</f>
        <v>10</v>
      </c>
      <c r="I84" s="58">
        <f>VLOOKUP($C84,'2027'!$B$14:$T$4000,I$5,FALSE)</f>
        <v>236.87</v>
      </c>
      <c r="J84" s="58">
        <f>VLOOKUP($C84,'2027'!$B$14:$T$4000,J$5,FALSE)</f>
        <v>241.4</v>
      </c>
      <c r="K84" s="58">
        <f>VLOOKUP($C84,'2027'!$B$14:$T$4000,K$5,FALSE)</f>
        <v>236.87</v>
      </c>
      <c r="L84" s="58">
        <f>VLOOKUP($C84,'2027'!$B$14:$T$4000,L$5,FALSE)</f>
        <v>247.27</v>
      </c>
      <c r="M84" s="58">
        <f>(L84-K84)/ABS(K84)*100</f>
        <v>4.3905939967070564</v>
      </c>
      <c r="N84" s="58" t="str">
        <f>IF(ISBLANK(VLOOKUP($C84,'2027'!$B$14:$T$3000,N$5,FALSE)),"",VLOOKUP($C84,'2027'!$B$14:$T$3000,N$5,FALSE))</f>
        <v/>
      </c>
      <c r="O84" s="59">
        <f>IF(AND(I84&lt;K84,J84&lt;L84,K84&lt;L84),1,IF(AND(I84&gt;K84,J84&gt;L84,K84&gt;L84),-1,0))</f>
        <v>0</v>
      </c>
      <c r="P84" s="55" t="str">
        <f>IF(ISBLANK(VLOOKUP($C84,'2027'!$B$14:$T$3000,P$5,FALSE)),"",VLOOKUP($C84,'2027'!$B$14:$T$3000,P$5,FALSE))</f>
        <v/>
      </c>
      <c r="Q84" s="60" t="str">
        <f>IF(O84=1,"Surprise",IF(O84=-1,"Shock",""))</f>
        <v/>
      </c>
      <c r="R84" s="60" t="str">
        <f>IF(N84="","",IF((N84-L84)/ABS(L84)&gt;$R$9,"Surprise",IF((N84-L84)/ABS(L84)&lt;$R$9*-1,"Shock","")))</f>
        <v/>
      </c>
      <c r="S84" s="61">
        <f>VLOOKUP($C84,'2027'!$B$14:$T$3000,S$5,FALSE)</f>
        <v>-4.5999999999999996</v>
      </c>
      <c r="T84" s="61">
        <f>VLOOKUP($C84,'2027'!$B$14:$T$3000,T$5,FALSE)</f>
        <v>-16.670000000000002</v>
      </c>
    </row>
    <row r="85" spans="2:26">
      <c r="B85" s="55">
        <v>160</v>
      </c>
      <c r="C85" s="55" t="str">
        <f>VLOOKUP(B85,'2027'!$A$14:$B$4000,2,FALSE)</f>
        <v>A082920</v>
      </c>
      <c r="D85" s="55" t="str">
        <f>VLOOKUP($C85,'2027'!$B$14:$T$4000,D$5,FALSE)</f>
        <v>비츠로셀</v>
      </c>
      <c r="E85" s="56" t="str">
        <f>VLOOKUP($C85,'2027'!$B$14:$T$4000,E$5,FALSE)</f>
        <v>KQ</v>
      </c>
      <c r="F85" s="57" t="str">
        <f>VLOOKUP($C85,'2027'!$B$14:$T$4000,F$5,FALSE)</f>
        <v>전기제품</v>
      </c>
      <c r="G85" s="58">
        <f>VLOOKUP($C85,'2027'!$B$14:$T$4000,G$5,FALSE)</f>
        <v>1890.66</v>
      </c>
      <c r="H85" s="59">
        <f>VLOOKUP($C85,'2027'!$B$14:$T$4000,H$5,FALSE)</f>
        <v>4</v>
      </c>
      <c r="I85" s="58">
        <f>VLOOKUP($C85,'2027'!$B$14:$T$4000,I$5,FALSE)</f>
        <v>109.53</v>
      </c>
      <c r="J85" s="58">
        <f>VLOOKUP($C85,'2027'!$B$14:$T$4000,J$5,FALSE)</f>
        <v>110.4</v>
      </c>
      <c r="K85" s="58">
        <f>VLOOKUP($C85,'2027'!$B$14:$T$4000,K$5,FALSE)</f>
        <v>109.53</v>
      </c>
      <c r="L85" s="58">
        <f>VLOOKUP($C85,'2027'!$B$14:$T$4000,L$5,FALSE)</f>
        <v>110.4</v>
      </c>
      <c r="M85" s="58">
        <f>(L85-K85)/ABS(K85)*100</f>
        <v>0.79430293070392088</v>
      </c>
      <c r="N85" s="58" t="str">
        <f>IF(ISBLANK(VLOOKUP($C85,'2027'!$B$14:$T$3000,N$5,FALSE)),"",VLOOKUP($C85,'2027'!$B$14:$T$3000,N$5,FALSE))</f>
        <v/>
      </c>
      <c r="O85" s="59">
        <f>IF(AND(I85&lt;K85,J85&lt;L85,K85&lt;L85),1,IF(AND(I85&gt;K85,J85&gt;L85,K85&gt;L85),-1,0))</f>
        <v>0</v>
      </c>
      <c r="P85" s="55" t="str">
        <f>IF(ISBLANK(VLOOKUP($C85,'2027'!$B$14:$T$3000,P$5,FALSE)),"",VLOOKUP($C85,'2027'!$B$14:$T$3000,P$5,FALSE))</f>
        <v/>
      </c>
      <c r="Q85" s="60" t="str">
        <f>IF(O85=1,"Surprise",IF(O85=-1,"Shock",""))</f>
        <v/>
      </c>
      <c r="R85" s="60" t="str">
        <f>IF(N85="","",IF((N85-L85)/ABS(L85)&gt;$R$9,"Surprise",IF((N85-L85)/ABS(L85)&lt;$R$9*-1,"Shock","")))</f>
        <v/>
      </c>
      <c r="S85" s="61">
        <f>VLOOKUP($C85,'2027'!$B$14:$T$3000,S$5,FALSE)</f>
        <v>-19.809999999999999</v>
      </c>
      <c r="T85" s="61">
        <f>VLOOKUP($C85,'2027'!$B$14:$T$3000,T$5,FALSE)</f>
        <v>8.31</v>
      </c>
      <c r="X85" s="22">
        <f t="shared" ref="X85:X98" si="2">X84+1</f>
        <v>1</v>
      </c>
      <c r="Y85" s="22" t="s">
        <v>28</v>
      </c>
      <c r="Z85" s="22" t="s">
        <v>29</v>
      </c>
    </row>
    <row r="86" spans="2:26">
      <c r="B86" s="55">
        <v>139</v>
      </c>
      <c r="C86" s="55" t="str">
        <f>VLOOKUP(B86,'2027'!$A$14:$B$4000,2,FALSE)</f>
        <v>A290650</v>
      </c>
      <c r="D86" s="55" t="str">
        <f>VLOOKUP($C86,'2027'!$B$14:$T$4000,D$5,FALSE)</f>
        <v>엘앤씨바이오</v>
      </c>
      <c r="E86" s="56" t="str">
        <f>VLOOKUP($C86,'2027'!$B$14:$T$4000,E$5,FALSE)</f>
        <v>KQ</v>
      </c>
      <c r="F86" s="57" t="str">
        <f>VLOOKUP($C86,'2027'!$B$14:$T$4000,F$5,FALSE)</f>
        <v>건강관리장비,서비스</v>
      </c>
      <c r="G86" s="58">
        <f>VLOOKUP($C86,'2027'!$B$14:$T$4000,G$5,FALSE)</f>
        <v>2446.15</v>
      </c>
      <c r="H86" s="59">
        <f>VLOOKUP($C86,'2027'!$B$14:$T$4000,H$5,FALSE)</f>
        <v>4</v>
      </c>
      <c r="I86" s="58">
        <f>VLOOKUP($C86,'2027'!$B$14:$T$4000,I$5,FALSE)</f>
        <v>66.53</v>
      </c>
      <c r="J86" s="58">
        <f>VLOOKUP($C86,'2027'!$B$14:$T$4000,J$5,FALSE)</f>
        <v>54</v>
      </c>
      <c r="K86" s="58">
        <f>VLOOKUP($C86,'2027'!$B$14:$T$4000,K$5,FALSE)</f>
        <v>60.33</v>
      </c>
      <c r="L86" s="58">
        <f>VLOOKUP($C86,'2027'!$B$14:$T$4000,L$5,FALSE)</f>
        <v>63.43</v>
      </c>
      <c r="M86" s="58">
        <f>(L86-K86)/ABS(K86)*100</f>
        <v>5.1384054367644652</v>
      </c>
      <c r="N86" s="58" t="str">
        <f>IF(ISBLANK(VLOOKUP($C86,'2027'!$B$14:$T$3000,N$5,FALSE)),"",VLOOKUP($C86,'2027'!$B$14:$T$3000,N$5,FALSE))</f>
        <v/>
      </c>
      <c r="O86" s="59">
        <f>IF(AND(I86&lt;K86,J86&lt;L86,K86&lt;L86),1,IF(AND(I86&gt;K86,J86&gt;L86,K86&gt;L86),-1,0))</f>
        <v>0</v>
      </c>
      <c r="P86" s="55" t="str">
        <f>IF(ISBLANK(VLOOKUP($C86,'2027'!$B$14:$T$3000,P$5,FALSE)),"",VLOOKUP($C86,'2027'!$B$14:$T$3000,P$5,FALSE))</f>
        <v/>
      </c>
      <c r="Q86" s="60" t="str">
        <f>IF(O86=1,"Surprise",IF(O86=-1,"Shock",""))</f>
        <v/>
      </c>
      <c r="R86" s="60" t="str">
        <f>IF(N86="","",IF((N86-L86)/ABS(L86)&gt;$R$9,"Surprise",IF((N86-L86)/ABS(L86)&lt;$R$9*-1,"Shock","")))</f>
        <v/>
      </c>
      <c r="S86" s="61">
        <f>VLOOKUP($C86,'2027'!$B$14:$T$3000,S$5,FALSE)</f>
        <v>22.4</v>
      </c>
      <c r="T86" s="61">
        <f>VLOOKUP($C86,'2027'!$B$14:$T$3000,T$5,FALSE)</f>
        <v>29.57</v>
      </c>
      <c r="X86" s="22">
        <f t="shared" si="2"/>
        <v>2</v>
      </c>
      <c r="Y86" s="22" t="s">
        <v>2360</v>
      </c>
      <c r="Z86" s="22" t="s">
        <v>2361</v>
      </c>
    </row>
    <row r="87" spans="2:26">
      <c r="B87" s="55">
        <v>66</v>
      </c>
      <c r="C87" s="55" t="str">
        <f>VLOOKUP(B87,'2027'!$A$14:$B$4000,2,FALSE)</f>
        <v>A028050</v>
      </c>
      <c r="D87" s="55" t="str">
        <f>VLOOKUP($C87,'2027'!$B$14:$T$4000,D$5,FALSE)</f>
        <v>삼성E&amp;A</v>
      </c>
      <c r="E87" s="56" t="str">
        <f>VLOOKUP($C87,'2027'!$B$14:$T$4000,E$5,FALSE)</f>
        <v>KS</v>
      </c>
      <c r="F87" s="57" t="str">
        <f>VLOOKUP($C87,'2027'!$B$14:$T$4000,F$5,FALSE)</f>
        <v>건설,건축제품,건축자재</v>
      </c>
      <c r="G87" s="58">
        <f>VLOOKUP($C87,'2027'!$B$14:$T$4000,G$5,FALSE)</f>
        <v>10133.200000000001</v>
      </c>
      <c r="H87" s="59">
        <f>VLOOKUP($C87,'2027'!$B$14:$T$4000,H$5,FALSE)</f>
        <v>19</v>
      </c>
      <c r="I87" s="58">
        <f>VLOOKUP($C87,'2027'!$B$14:$T$4000,I$5,FALSE)</f>
        <v>1023.55</v>
      </c>
      <c r="J87" s="58">
        <f>VLOOKUP($C87,'2027'!$B$14:$T$4000,J$5,FALSE)</f>
        <v>1009.35</v>
      </c>
      <c r="K87" s="58">
        <f>VLOOKUP($C87,'2027'!$B$14:$T$4000,K$5,FALSE)</f>
        <v>1020.34</v>
      </c>
      <c r="L87" s="58">
        <f>VLOOKUP($C87,'2027'!$B$14:$T$4000,L$5,FALSE)</f>
        <v>1016.54</v>
      </c>
      <c r="M87" s="58">
        <f>(L87-K87)/ABS(K87)*100</f>
        <v>-0.37242487798185586</v>
      </c>
      <c r="N87" s="58" t="str">
        <f>IF(ISBLANK(VLOOKUP($C87,'2027'!$B$14:$T$3000,N$5,FALSE)),"",VLOOKUP($C87,'2027'!$B$14:$T$3000,N$5,FALSE))</f>
        <v/>
      </c>
      <c r="O87" s="59">
        <f>IF(AND(I87&lt;K87,J87&lt;L87,K87&lt;L87),1,IF(AND(I87&gt;K87,J87&gt;L87,K87&gt;L87),-1,0))</f>
        <v>0</v>
      </c>
      <c r="P87" s="55" t="str">
        <f>IF(ISBLANK(VLOOKUP($C87,'2027'!$B$14:$T$3000,P$5,FALSE)),"",VLOOKUP($C87,'2027'!$B$14:$T$3000,P$5,FALSE))</f>
        <v/>
      </c>
      <c r="Q87" s="60" t="str">
        <f>IF(O87=1,"Surprise",IF(O87=-1,"Shock",""))</f>
        <v/>
      </c>
      <c r="R87" s="60" t="str">
        <f>IF(N87="","",IF((N87-L87)/ABS(L87)&gt;$R$9,"Surprise",IF((N87-L87)/ABS(L87)&lt;$R$9*-1,"Shock","")))</f>
        <v/>
      </c>
      <c r="S87" s="61">
        <f>VLOOKUP($C87,'2027'!$B$14:$T$3000,S$5,FALSE)</f>
        <v>2.78</v>
      </c>
      <c r="T87" s="61">
        <f>VLOOKUP($C87,'2027'!$B$14:$T$3000,T$5,FALSE)</f>
        <v>36.409999999999997</v>
      </c>
      <c r="X87" s="22">
        <f t="shared" si="2"/>
        <v>3</v>
      </c>
      <c r="Y87" s="22" t="s">
        <v>2052</v>
      </c>
      <c r="Z87" s="22" t="s">
        <v>2053</v>
      </c>
    </row>
    <row r="88" spans="2:26">
      <c r="B88" s="55">
        <v>77</v>
      </c>
      <c r="C88" s="55" t="str">
        <f>VLOOKUP(B88,'2027'!$A$14:$B$4000,2,FALSE)</f>
        <v>A161390</v>
      </c>
      <c r="D88" s="55" t="str">
        <f>VLOOKUP($C88,'2027'!$B$14:$T$4000,D$5,FALSE)</f>
        <v>한국타이어앤테크놀로지</v>
      </c>
      <c r="E88" s="56" t="str">
        <f>VLOOKUP($C88,'2027'!$B$14:$T$4000,E$5,FALSE)</f>
        <v>KS</v>
      </c>
      <c r="F88" s="57" t="str">
        <f>VLOOKUP($C88,'2027'!$B$14:$T$4000,F$5,FALSE)</f>
        <v>자동차부품</v>
      </c>
      <c r="G88" s="58">
        <f>VLOOKUP($C88,'2027'!$B$14:$T$4000,G$5,FALSE)</f>
        <v>7779.35</v>
      </c>
      <c r="H88" s="59">
        <f>VLOOKUP($C88,'2027'!$B$14:$T$4000,H$5,FALSE)</f>
        <v>15</v>
      </c>
      <c r="I88" s="58">
        <f>VLOOKUP($C88,'2027'!$B$14:$T$4000,I$5,FALSE)</f>
        <v>2364.08</v>
      </c>
      <c r="J88" s="58">
        <f>VLOOKUP($C88,'2027'!$B$14:$T$4000,J$5,FALSE)</f>
        <v>2415.85</v>
      </c>
      <c r="K88" s="58">
        <f>VLOOKUP($C88,'2027'!$B$14:$T$4000,K$5,FALSE)</f>
        <v>2364.08</v>
      </c>
      <c r="L88" s="58">
        <f>VLOOKUP($C88,'2027'!$B$14:$T$4000,L$5,FALSE)</f>
        <v>2459.4699999999998</v>
      </c>
      <c r="M88" s="58">
        <f>(L88-K88)/ABS(K88)*100</f>
        <v>4.0349734357551297</v>
      </c>
      <c r="N88" s="58" t="str">
        <f>IF(ISBLANK(VLOOKUP($C88,'2027'!$B$14:$T$3000,N$5,FALSE)),"",VLOOKUP($C88,'2027'!$B$14:$T$3000,N$5,FALSE))</f>
        <v/>
      </c>
      <c r="O88" s="59">
        <f>IF(AND(I88&lt;K88,J88&lt;L88,K88&lt;L88),1,IF(AND(I88&gt;K88,J88&gt;L88,K88&gt;L88),-1,0))</f>
        <v>0</v>
      </c>
      <c r="P88" s="55" t="str">
        <f>IF(ISBLANK(VLOOKUP($C88,'2027'!$B$14:$T$3000,P$5,FALSE)),"",VLOOKUP($C88,'2027'!$B$14:$T$3000,P$5,FALSE))</f>
        <v/>
      </c>
      <c r="Q88" s="60" t="str">
        <f>IF(O88=1,"Surprise",IF(O88=-1,"Shock",""))</f>
        <v/>
      </c>
      <c r="R88" s="60" t="str">
        <f>IF(N88="","",IF((N88-L88)/ABS(L88)&gt;$R$9,"Surprise",IF((N88-L88)/ABS(L88)&lt;$R$9*-1,"Shock","")))</f>
        <v/>
      </c>
      <c r="S88" s="61">
        <f>VLOOKUP($C88,'2027'!$B$14:$T$3000,S$5,FALSE)</f>
        <v>-8.59</v>
      </c>
      <c r="T88" s="61">
        <f>VLOOKUP($C88,'2027'!$B$14:$T$3000,T$5,FALSE)</f>
        <v>11.35</v>
      </c>
      <c r="X88" s="22">
        <f t="shared" si="2"/>
        <v>4</v>
      </c>
      <c r="Y88" s="22" t="s">
        <v>2009</v>
      </c>
      <c r="Z88" s="22" t="s">
        <v>2010</v>
      </c>
    </row>
    <row r="89" spans="2:26">
      <c r="B89" s="55">
        <v>5</v>
      </c>
      <c r="C89" s="55" t="str">
        <f>VLOOKUP(B89,'2027'!$A$14:$B$4000,2,FALSE)</f>
        <v>A005380</v>
      </c>
      <c r="D89" s="55" t="str">
        <f>VLOOKUP($C89,'2027'!$B$14:$T$4000,D$5,FALSE)</f>
        <v>현대차</v>
      </c>
      <c r="E89" s="56" t="str">
        <f>VLOOKUP($C89,'2027'!$B$14:$T$4000,E$5,FALSE)</f>
        <v>KS</v>
      </c>
      <c r="F89" s="57" t="str">
        <f>VLOOKUP($C89,'2027'!$B$14:$T$4000,F$5,FALSE)</f>
        <v>자동차</v>
      </c>
      <c r="G89" s="58">
        <f>VLOOKUP($C89,'2027'!$B$14:$T$4000,G$5,FALSE)</f>
        <v>99819.41</v>
      </c>
      <c r="H89" s="59">
        <f>VLOOKUP($C89,'2027'!$B$14:$T$4000,H$5,FALSE)</f>
        <v>26</v>
      </c>
      <c r="I89" s="58">
        <f>VLOOKUP($C89,'2027'!$B$14:$T$4000,I$5,FALSE)</f>
        <v>13360.77</v>
      </c>
      <c r="J89" s="58">
        <f>VLOOKUP($C89,'2027'!$B$14:$T$4000,J$5,FALSE)</f>
        <v>13226.04</v>
      </c>
      <c r="K89" s="58">
        <f>VLOOKUP($C89,'2027'!$B$14:$T$4000,K$5,FALSE)</f>
        <v>13367.34</v>
      </c>
      <c r="L89" s="58">
        <f>VLOOKUP($C89,'2027'!$B$14:$T$4000,L$5,FALSE)</f>
        <v>13034.18</v>
      </c>
      <c r="M89" s="58">
        <f>(L89-K89)/ABS(K89)*100</f>
        <v>-2.4923432784682653</v>
      </c>
      <c r="N89" s="58" t="str">
        <f>IF(ISBLANK(VLOOKUP($C89,'2027'!$B$14:$T$3000,N$5,FALSE)),"",VLOOKUP($C89,'2027'!$B$14:$T$3000,N$5,FALSE))</f>
        <v/>
      </c>
      <c r="O89" s="59">
        <f>IF(AND(I89&lt;K89,J89&lt;L89,K89&lt;L89),1,IF(AND(I89&gt;K89,J89&gt;L89,K89&gt;L89),-1,0))</f>
        <v>0</v>
      </c>
      <c r="P89" s="55" t="str">
        <f>IF(ISBLANK(VLOOKUP($C89,'2027'!$B$14:$T$3000,P$5,FALSE)),"",VLOOKUP($C89,'2027'!$B$14:$T$3000,P$5,FALSE))</f>
        <v/>
      </c>
      <c r="Q89" s="60" t="str">
        <f>IF(O89=1,"Surprise",IF(O89=-1,"Shock",""))</f>
        <v/>
      </c>
      <c r="R89" s="60" t="str">
        <f>IF(N89="","",IF((N89-L89)/ABS(L89)&gt;$R$9,"Surprise",IF((N89-L89)/ABS(L89)&lt;$R$9*-1,"Shock","")))</f>
        <v/>
      </c>
      <c r="S89" s="61">
        <f>VLOOKUP($C89,'2027'!$B$14:$T$3000,S$5,FALSE)</f>
        <v>-35</v>
      </c>
      <c r="T89" s="61">
        <f>VLOOKUP($C89,'2027'!$B$14:$T$3000,T$5,FALSE)</f>
        <v>-0.1</v>
      </c>
      <c r="X89" s="22">
        <f t="shared" si="2"/>
        <v>5</v>
      </c>
      <c r="Y89" s="22" t="s">
        <v>171</v>
      </c>
      <c r="Z89" s="22" t="s">
        <v>172</v>
      </c>
    </row>
    <row r="90" spans="2:26">
      <c r="B90" s="55">
        <v>55</v>
      </c>
      <c r="C90" s="55" t="str">
        <f>VLOOKUP(B90,'2027'!$A$14:$B$4000,2,FALSE)</f>
        <v>A272210</v>
      </c>
      <c r="D90" s="55" t="str">
        <f>VLOOKUP($C90,'2027'!$B$14:$T$4000,D$5,FALSE)</f>
        <v>한화시스템</v>
      </c>
      <c r="E90" s="56" t="str">
        <f>VLOOKUP($C90,'2027'!$B$14:$T$4000,E$5,FALSE)</f>
        <v>KS</v>
      </c>
      <c r="F90" s="57" t="str">
        <f>VLOOKUP($C90,'2027'!$B$14:$T$4000,F$5,FALSE)</f>
        <v>기타자본재</v>
      </c>
      <c r="G90" s="58">
        <f>VLOOKUP($C90,'2027'!$B$14:$T$4000,G$5,FALSE)</f>
        <v>14546.79</v>
      </c>
      <c r="H90" s="59">
        <f>VLOOKUP($C90,'2027'!$B$14:$T$4000,H$5,FALSE)</f>
        <v>15</v>
      </c>
      <c r="I90" s="58">
        <f>VLOOKUP($C90,'2027'!$B$14:$T$4000,I$5,FALSE)</f>
        <v>491.1</v>
      </c>
      <c r="J90" s="58">
        <f>VLOOKUP($C90,'2027'!$B$14:$T$4000,J$5,FALSE)</f>
        <v>496.96</v>
      </c>
      <c r="K90" s="58">
        <f>VLOOKUP($C90,'2027'!$B$14:$T$4000,K$5,FALSE)</f>
        <v>491.71</v>
      </c>
      <c r="L90" s="58">
        <f>VLOOKUP($C90,'2027'!$B$14:$T$4000,L$5,FALSE)</f>
        <v>484.23</v>
      </c>
      <c r="M90" s="58">
        <f>(L90-K90)/ABS(K90)*100</f>
        <v>-1.5212218584124713</v>
      </c>
      <c r="N90" s="58" t="str">
        <f>IF(ISBLANK(VLOOKUP($C90,'2027'!$B$14:$T$3000,N$5,FALSE)),"",VLOOKUP($C90,'2027'!$B$14:$T$3000,N$5,FALSE))</f>
        <v/>
      </c>
      <c r="O90" s="59">
        <f>IF(AND(I90&lt;K90,J90&lt;L90,K90&lt;L90),1,IF(AND(I90&gt;K90,J90&gt;L90,K90&gt;L90),-1,0))</f>
        <v>0</v>
      </c>
      <c r="P90" s="55" t="str">
        <f>IF(ISBLANK(VLOOKUP($C90,'2027'!$B$14:$T$3000,P$5,FALSE)),"",VLOOKUP($C90,'2027'!$B$14:$T$3000,P$5,FALSE))</f>
        <v/>
      </c>
      <c r="Q90" s="60" t="str">
        <f>IF(O90=1,"Surprise",IF(O90=-1,"Shock",""))</f>
        <v/>
      </c>
      <c r="R90" s="60" t="str">
        <f>IF(N90="","",IF((N90-L90)/ABS(L90)&gt;$R$9,"Surprise",IF((N90-L90)/ABS(L90)&lt;$R$9*-1,"Shock","")))</f>
        <v/>
      </c>
      <c r="S90" s="61">
        <f>VLOOKUP($C90,'2027'!$B$14:$T$3000,S$5,FALSE)</f>
        <v>-24.51</v>
      </c>
      <c r="T90" s="61">
        <f>VLOOKUP($C90,'2027'!$B$14:$T$3000,T$5,FALSE)</f>
        <v>-40.22</v>
      </c>
      <c r="X90" s="22">
        <f t="shared" si="2"/>
        <v>6</v>
      </c>
      <c r="Y90" s="22" t="s">
        <v>108</v>
      </c>
      <c r="Z90" s="22" t="s">
        <v>109</v>
      </c>
    </row>
    <row r="91" spans="2:26">
      <c r="B91" s="55">
        <v>120</v>
      </c>
      <c r="C91" s="55" t="str">
        <f>VLOOKUP(B91,'2027'!$A$14:$B$4000,2,FALSE)</f>
        <v>A009420</v>
      </c>
      <c r="D91" s="55" t="str">
        <f>VLOOKUP($C91,'2027'!$B$14:$T$4000,D$5,FALSE)</f>
        <v>한올바이오파마</v>
      </c>
      <c r="E91" s="56" t="str">
        <f>VLOOKUP($C91,'2027'!$B$14:$T$4000,E$5,FALSE)</f>
        <v>KS</v>
      </c>
      <c r="F91" s="57" t="str">
        <f>VLOOKUP($C91,'2027'!$B$14:$T$4000,F$5,FALSE)</f>
        <v>제약</v>
      </c>
      <c r="G91" s="58">
        <f>VLOOKUP($C91,'2027'!$B$14:$T$4000,G$5,FALSE)</f>
        <v>3218.02</v>
      </c>
      <c r="H91" s="59">
        <f>VLOOKUP($C91,'2027'!$B$14:$T$4000,H$5,FALSE)</f>
        <v>8</v>
      </c>
      <c r="I91" s="58">
        <f>VLOOKUP($C91,'2027'!$B$14:$T$4000,I$5,FALSE)</f>
        <v>8.77</v>
      </c>
      <c r="J91" s="58">
        <f>VLOOKUP($C91,'2027'!$B$14:$T$4000,J$5,FALSE)</f>
        <v>10.4</v>
      </c>
      <c r="K91" s="58">
        <f>VLOOKUP($C91,'2027'!$B$14:$T$4000,K$5,FALSE)</f>
        <v>8.77</v>
      </c>
      <c r="L91" s="58">
        <f>VLOOKUP($C91,'2027'!$B$14:$T$4000,L$5,FALSE)</f>
        <v>2</v>
      </c>
      <c r="M91" s="58">
        <f>(L91-K91)/ABS(K91)*100</f>
        <v>-77.194982896237178</v>
      </c>
      <c r="N91" s="58" t="str">
        <f>IF(ISBLANK(VLOOKUP($C91,'2027'!$B$14:$T$3000,N$5,FALSE)),"",VLOOKUP($C91,'2027'!$B$14:$T$3000,N$5,FALSE))</f>
        <v/>
      </c>
      <c r="O91" s="59">
        <f>IF(AND(I91&lt;K91,J91&lt;L91,K91&lt;L91),1,IF(AND(I91&gt;K91,J91&gt;L91,K91&gt;L91),-1,0))</f>
        <v>0</v>
      </c>
      <c r="P91" s="55" t="str">
        <f>IF(ISBLANK(VLOOKUP($C91,'2027'!$B$14:$T$3000,P$5,FALSE)),"",VLOOKUP($C91,'2027'!$B$14:$T$3000,P$5,FALSE))</f>
        <v/>
      </c>
      <c r="Q91" s="60" t="str">
        <f>IF(O91=1,"Surprise",IF(O91=-1,"Shock",""))</f>
        <v/>
      </c>
      <c r="R91" s="60" t="str">
        <f>IF(N91="","",IF((N91-L91)/ABS(L91)&gt;$R$9,"Surprise",IF((N91-L91)/ABS(L91)&lt;$R$9*-1,"Shock","")))</f>
        <v/>
      </c>
      <c r="S91" s="61">
        <f>VLOOKUP($C91,'2027'!$B$14:$T$3000,S$5,FALSE)</f>
        <v>6.02</v>
      </c>
      <c r="T91" s="61">
        <f>VLOOKUP($C91,'2027'!$B$14:$T$3000,T$5,FALSE)</f>
        <v>5.3</v>
      </c>
      <c r="X91" s="22">
        <f t="shared" si="2"/>
        <v>7</v>
      </c>
      <c r="Y91" s="22" t="s">
        <v>1222</v>
      </c>
      <c r="Z91" s="22" t="s">
        <v>1223</v>
      </c>
    </row>
    <row r="92" spans="2:26">
      <c r="B92" s="55">
        <v>135</v>
      </c>
      <c r="C92" s="55" t="str">
        <f>VLOOKUP(B92,'2027'!$A$14:$B$4000,2,FALSE)</f>
        <v>A006360</v>
      </c>
      <c r="D92" s="55" t="str">
        <f>VLOOKUP($C92,'2027'!$B$14:$T$4000,D$5,FALSE)</f>
        <v>GS건설</v>
      </c>
      <c r="E92" s="56" t="str">
        <f>VLOOKUP($C92,'2027'!$B$14:$T$4000,E$5,FALSE)</f>
        <v>KS</v>
      </c>
      <c r="F92" s="57" t="str">
        <f>VLOOKUP($C92,'2027'!$B$14:$T$4000,F$5,FALSE)</f>
        <v>건설,건축제품,건축자재</v>
      </c>
      <c r="G92" s="58">
        <f>VLOOKUP($C92,'2027'!$B$14:$T$4000,G$5,FALSE)</f>
        <v>2576</v>
      </c>
      <c r="H92" s="59">
        <f>VLOOKUP($C92,'2027'!$B$14:$T$4000,H$5,FALSE)</f>
        <v>18</v>
      </c>
      <c r="I92" s="58">
        <f>VLOOKUP($C92,'2027'!$B$14:$T$4000,I$5,FALSE)</f>
        <v>600.21</v>
      </c>
      <c r="J92" s="58">
        <f>VLOOKUP($C92,'2027'!$B$14:$T$4000,J$5,FALSE)</f>
        <v>628.28</v>
      </c>
      <c r="K92" s="58">
        <f>VLOOKUP($C92,'2027'!$B$14:$T$4000,K$5,FALSE)</f>
        <v>601.77</v>
      </c>
      <c r="L92" s="58">
        <f>VLOOKUP($C92,'2027'!$B$14:$T$4000,L$5,FALSE)</f>
        <v>582.70000000000005</v>
      </c>
      <c r="M92" s="58">
        <f>(L92-K92)/ABS(K92)*100</f>
        <v>-3.1689848280904562</v>
      </c>
      <c r="N92" s="58" t="str">
        <f>IF(ISBLANK(VLOOKUP($C92,'2027'!$B$14:$T$3000,N$5,FALSE)),"",VLOOKUP($C92,'2027'!$B$14:$T$3000,N$5,FALSE))</f>
        <v/>
      </c>
      <c r="O92" s="59">
        <f>IF(AND(I92&lt;K92,J92&lt;L92,K92&lt;L92),1,IF(AND(I92&gt;K92,J92&gt;L92,K92&gt;L92),-1,0))</f>
        <v>0</v>
      </c>
      <c r="P92" s="55" t="str">
        <f>IF(ISBLANK(VLOOKUP($C92,'2027'!$B$14:$T$3000,P$5,FALSE)),"",VLOOKUP($C92,'2027'!$B$14:$T$3000,P$5,FALSE))</f>
        <v/>
      </c>
      <c r="Q92" s="60" t="str">
        <f>IF(O92=1,"Surprise",IF(O92=-1,"Shock",""))</f>
        <v/>
      </c>
      <c r="R92" s="60" t="str">
        <f>IF(N92="","",IF((N92-L92)/ABS(L92)&gt;$R$9,"Surprise",IF((N92-L92)/ABS(L92)&lt;$R$9*-1,"Shock","")))</f>
        <v/>
      </c>
      <c r="S92" s="61">
        <f>VLOOKUP($C92,'2027'!$B$14:$T$3000,S$5,FALSE)</f>
        <v>4.33</v>
      </c>
      <c r="T92" s="61">
        <f>VLOOKUP($C92,'2027'!$B$14:$T$3000,T$5,FALSE)</f>
        <v>7.31</v>
      </c>
      <c r="X92" s="22">
        <f t="shared" si="2"/>
        <v>8</v>
      </c>
      <c r="Y92" s="22" t="s">
        <v>100</v>
      </c>
      <c r="Z92" s="22" t="s">
        <v>101</v>
      </c>
    </row>
    <row r="93" spans="2:26">
      <c r="B93" s="55">
        <v>100</v>
      </c>
      <c r="C93" s="55" t="str">
        <f>VLOOKUP(B93,'2027'!$A$14:$B$4000,2,FALSE)</f>
        <v>A082740</v>
      </c>
      <c r="D93" s="55" t="str">
        <f>VLOOKUP($C93,'2027'!$B$14:$T$4000,D$5,FALSE)</f>
        <v>한화엔진</v>
      </c>
      <c r="E93" s="56" t="str">
        <f>VLOOKUP($C93,'2027'!$B$14:$T$4000,E$5,FALSE)</f>
        <v>KS</v>
      </c>
      <c r="F93" s="57" t="str">
        <f>VLOOKUP($C93,'2027'!$B$14:$T$4000,F$5,FALSE)</f>
        <v>조선</v>
      </c>
      <c r="G93" s="58">
        <f>VLOOKUP($C93,'2027'!$B$14:$T$4000,G$5,FALSE)</f>
        <v>4589.59</v>
      </c>
      <c r="H93" s="59">
        <f>VLOOKUP($C93,'2027'!$B$14:$T$4000,H$5,FALSE)</f>
        <v>5</v>
      </c>
      <c r="I93" s="58">
        <f>VLOOKUP($C93,'2027'!$B$14:$T$4000,I$5,FALSE)</f>
        <v>372.08</v>
      </c>
      <c r="J93" s="58">
        <f>VLOOKUP($C93,'2027'!$B$14:$T$4000,J$5,FALSE)</f>
        <v>442</v>
      </c>
      <c r="K93" s="58">
        <f>VLOOKUP($C93,'2027'!$B$14:$T$4000,K$5,FALSE)</f>
        <v>367.86</v>
      </c>
      <c r="L93" s="58">
        <f>VLOOKUP($C93,'2027'!$B$14:$T$4000,L$5,FALSE)</f>
        <v>398.85</v>
      </c>
      <c r="M93" s="58">
        <f>(L93-K93)/ABS(K93)*100</f>
        <v>8.4244005871799068</v>
      </c>
      <c r="N93" s="58" t="str">
        <f>IF(ISBLANK(VLOOKUP($C93,'2027'!$B$14:$T$3000,N$5,FALSE)),"",VLOOKUP($C93,'2027'!$B$14:$T$3000,N$5,FALSE))</f>
        <v/>
      </c>
      <c r="O93" s="59">
        <f>IF(AND(I93&lt;K93,J93&lt;L93,K93&lt;L93),1,IF(AND(I93&gt;K93,J93&gt;L93,K93&gt;L93),-1,0))</f>
        <v>0</v>
      </c>
      <c r="P93" s="55" t="str">
        <f>IF(ISBLANK(VLOOKUP($C93,'2027'!$B$14:$T$3000,P$5,FALSE)),"",VLOOKUP($C93,'2027'!$B$14:$T$3000,P$5,FALSE))</f>
        <v/>
      </c>
      <c r="Q93" s="60" t="str">
        <f>IF(O93=1,"Surprise",IF(O93=-1,"Shock",""))</f>
        <v/>
      </c>
      <c r="R93" s="60" t="str">
        <f>IF(N93="","",IF((N93-L93)/ABS(L93)&gt;$R$9,"Surprise",IF((N93-L93)/ABS(L93)&lt;$R$9*-1,"Shock","")))</f>
        <v/>
      </c>
      <c r="S93" s="61">
        <f>VLOOKUP($C93,'2027'!$B$14:$T$3000,S$5,FALSE)</f>
        <v>-11</v>
      </c>
      <c r="T93" s="61">
        <f>VLOOKUP($C93,'2027'!$B$14:$T$3000,T$5,FALSE)</f>
        <v>23.04</v>
      </c>
      <c r="X93" s="22">
        <f t="shared" si="2"/>
        <v>9</v>
      </c>
      <c r="Y93" s="22" t="s">
        <v>302</v>
      </c>
      <c r="Z93" s="22" t="s">
        <v>303</v>
      </c>
    </row>
    <row r="94" spans="2:26">
      <c r="B94" s="55">
        <v>163</v>
      </c>
      <c r="C94" s="55" t="str">
        <f>VLOOKUP(B94,'2027'!$A$14:$B$4000,2,FALSE)</f>
        <v>A140860</v>
      </c>
      <c r="D94" s="55" t="str">
        <f>VLOOKUP($C94,'2027'!$B$14:$T$4000,D$5,FALSE)</f>
        <v>파크시스템스</v>
      </c>
      <c r="E94" s="56" t="str">
        <f>VLOOKUP($C94,'2027'!$B$14:$T$4000,E$5,FALSE)</f>
        <v>KQ</v>
      </c>
      <c r="F94" s="57" t="str">
        <f>VLOOKUP($C94,'2027'!$B$14:$T$4000,F$5,FALSE)</f>
        <v>전자장비,사무용전자제품</v>
      </c>
      <c r="G94" s="58">
        <f>VLOOKUP($C94,'2027'!$B$14:$T$4000,G$5,FALSE)</f>
        <v>1873.16</v>
      </c>
      <c r="H94" s="59">
        <f>VLOOKUP($C94,'2027'!$B$14:$T$4000,H$5,FALSE)</f>
        <v>7</v>
      </c>
      <c r="I94" s="58">
        <f>VLOOKUP($C94,'2027'!$B$14:$T$4000,I$5,FALSE)</f>
        <v>74.09</v>
      </c>
      <c r="J94" s="58">
        <f>VLOOKUP($C94,'2027'!$B$14:$T$4000,J$5,FALSE)</f>
        <v>65.5</v>
      </c>
      <c r="K94" s="58">
        <f>VLOOKUP($C94,'2027'!$B$14:$T$4000,K$5,FALSE)</f>
        <v>74.09</v>
      </c>
      <c r="L94" s="58">
        <f>VLOOKUP($C94,'2027'!$B$14:$T$4000,L$5,FALSE)</f>
        <v>65.5</v>
      </c>
      <c r="M94" s="58">
        <f>(L94-K94)/ABS(K94)*100</f>
        <v>-11.594007288432991</v>
      </c>
      <c r="N94" s="58" t="str">
        <f>IF(ISBLANK(VLOOKUP($C94,'2027'!$B$14:$T$3000,N$5,FALSE)),"",VLOOKUP($C94,'2027'!$B$14:$T$3000,N$5,FALSE))</f>
        <v/>
      </c>
      <c r="O94" s="59">
        <f>IF(AND(I94&lt;K94,J94&lt;L94,K94&lt;L94),1,IF(AND(I94&gt;K94,J94&gt;L94,K94&gt;L94),-1,0))</f>
        <v>0</v>
      </c>
      <c r="P94" s="55" t="str">
        <f>IF(ISBLANK(VLOOKUP($C94,'2027'!$B$14:$T$3000,P$5,FALSE)),"",VLOOKUP($C94,'2027'!$B$14:$T$3000,P$5,FALSE))</f>
        <v/>
      </c>
      <c r="Q94" s="60" t="str">
        <f>IF(O94=1,"Surprise",IF(O94=-1,"Shock",""))</f>
        <v/>
      </c>
      <c r="R94" s="60" t="str">
        <f>IF(N94="","",IF((N94-L94)/ABS(L94)&gt;$R$9,"Surprise",IF((N94-L94)/ABS(L94)&lt;$R$9*-1,"Shock","")))</f>
        <v/>
      </c>
      <c r="S94" s="61">
        <f>VLOOKUP($C94,'2027'!$B$14:$T$3000,S$5,FALSE)</f>
        <v>-3.78</v>
      </c>
      <c r="T94" s="61">
        <f>VLOOKUP($C94,'2027'!$B$14:$T$3000,T$5,FALSE)</f>
        <v>3.28</v>
      </c>
      <c r="X94" s="22">
        <f t="shared" si="2"/>
        <v>10</v>
      </c>
      <c r="Y94" s="22" t="s">
        <v>1368</v>
      </c>
      <c r="Z94" s="22" t="s">
        <v>1369</v>
      </c>
    </row>
    <row r="95" spans="2:26">
      <c r="B95" s="55">
        <v>143</v>
      </c>
      <c r="C95" s="55" t="str">
        <f>VLOOKUP(B95,'2027'!$A$14:$B$4000,2,FALSE)</f>
        <v>A071970</v>
      </c>
      <c r="D95" s="55" t="str">
        <f>VLOOKUP($C95,'2027'!$B$14:$T$4000,D$5,FALSE)</f>
        <v>HD현대마린엔진</v>
      </c>
      <c r="E95" s="56" t="str">
        <f>VLOOKUP($C95,'2027'!$B$14:$T$4000,E$5,FALSE)</f>
        <v>KS</v>
      </c>
      <c r="F95" s="57" t="str">
        <f>VLOOKUP($C95,'2027'!$B$14:$T$4000,F$5,FALSE)</f>
        <v>조선</v>
      </c>
      <c r="G95" s="58">
        <f>VLOOKUP($C95,'2027'!$B$14:$T$4000,G$5,FALSE)</f>
        <v>2333.8000000000002</v>
      </c>
      <c r="H95" s="59">
        <f>VLOOKUP($C95,'2027'!$B$14:$T$4000,H$5,FALSE)</f>
        <v>7</v>
      </c>
      <c r="I95" s="58">
        <f>VLOOKUP($C95,'2027'!$B$14:$T$4000,I$5,FALSE)</f>
        <v>202.94</v>
      </c>
      <c r="J95" s="58">
        <f>VLOOKUP($C95,'2027'!$B$14:$T$4000,J$5,FALSE)</f>
        <v>230.6</v>
      </c>
      <c r="K95" s="58">
        <f>VLOOKUP($C95,'2027'!$B$14:$T$4000,K$5,FALSE)</f>
        <v>202.94</v>
      </c>
      <c r="L95" s="58">
        <f>VLOOKUP($C95,'2027'!$B$14:$T$4000,L$5,FALSE)</f>
        <v>230.6</v>
      </c>
      <c r="M95" s="58">
        <f>(L95-K95)/ABS(K95)*100</f>
        <v>13.629644229821622</v>
      </c>
      <c r="N95" s="58" t="str">
        <f>IF(ISBLANK(VLOOKUP($C95,'2027'!$B$14:$T$3000,N$5,FALSE)),"",VLOOKUP($C95,'2027'!$B$14:$T$3000,N$5,FALSE))</f>
        <v/>
      </c>
      <c r="O95" s="59">
        <f>IF(AND(I95&lt;K95,J95&lt;L95,K95&lt;L95),1,IF(AND(I95&gt;K95,J95&gt;L95,K95&gt;L95),-1,0))</f>
        <v>0</v>
      </c>
      <c r="P95" s="55" t="str">
        <f>IF(ISBLANK(VLOOKUP($C95,'2027'!$B$14:$T$3000,P$5,FALSE)),"",VLOOKUP($C95,'2027'!$B$14:$T$3000,P$5,FALSE))</f>
        <v/>
      </c>
      <c r="Q95" s="60" t="str">
        <f>IF(O95=1,"Surprise",IF(O95=-1,"Shock",""))</f>
        <v/>
      </c>
      <c r="R95" s="60" t="str">
        <f>IF(N95="","",IF((N95-L95)/ABS(L95)&gt;$R$9,"Surprise",IF((N95-L95)/ABS(L95)&lt;$R$9*-1,"Shock","")))</f>
        <v/>
      </c>
      <c r="S95" s="61">
        <f>VLOOKUP($C95,'2027'!$B$14:$T$3000,S$5,FALSE)</f>
        <v>-1.43</v>
      </c>
      <c r="T95" s="61">
        <f>VLOOKUP($C95,'2027'!$B$14:$T$3000,T$5,FALSE)</f>
        <v>-3.64</v>
      </c>
      <c r="X95" s="22">
        <f t="shared" si="2"/>
        <v>11</v>
      </c>
      <c r="Y95" s="22" t="s">
        <v>2122</v>
      </c>
      <c r="Z95" s="22" t="s">
        <v>2123</v>
      </c>
    </row>
    <row r="96" spans="2:26">
      <c r="B96" s="55">
        <v>146</v>
      </c>
      <c r="C96" s="55" t="str">
        <f>VLOOKUP(B96,'2027'!$A$14:$B$4000,2,FALSE)</f>
        <v>A020150</v>
      </c>
      <c r="D96" s="55" t="str">
        <f>VLOOKUP($C96,'2027'!$B$14:$T$4000,D$5,FALSE)</f>
        <v>롯데에너지머티리얼즈</v>
      </c>
      <c r="E96" s="56" t="str">
        <f>VLOOKUP($C96,'2027'!$B$14:$T$4000,E$5,FALSE)</f>
        <v>KS</v>
      </c>
      <c r="F96" s="57" t="str">
        <f>VLOOKUP($C96,'2027'!$B$14:$T$4000,F$5,FALSE)</f>
        <v>전자장비,사무용전자제품</v>
      </c>
      <c r="G96" s="58">
        <f>VLOOKUP($C96,'2027'!$B$14:$T$4000,G$5,FALSE)</f>
        <v>2288.37</v>
      </c>
      <c r="H96" s="59">
        <f>VLOOKUP($C96,'2027'!$B$14:$T$4000,H$5,FALSE)</f>
        <v>13</v>
      </c>
      <c r="I96" s="58">
        <f>VLOOKUP($C96,'2027'!$B$14:$T$4000,I$5,FALSE)</f>
        <v>55.06</v>
      </c>
      <c r="J96" s="58">
        <f>VLOOKUP($C96,'2027'!$B$14:$T$4000,J$5,FALSE)</f>
        <v>75.27</v>
      </c>
      <c r="K96" s="58">
        <f>VLOOKUP($C96,'2027'!$B$14:$T$4000,K$5,FALSE)</f>
        <v>53.91</v>
      </c>
      <c r="L96" s="58">
        <f>VLOOKUP($C96,'2027'!$B$14:$T$4000,L$5,FALSE)</f>
        <v>68.900000000000006</v>
      </c>
      <c r="M96" s="58">
        <f>(L96-K96)/ABS(K96)*100</f>
        <v>27.805601929141176</v>
      </c>
      <c r="N96" s="58" t="str">
        <f>IF(ISBLANK(VLOOKUP($C96,'2027'!$B$14:$T$3000,N$5,FALSE)),"",VLOOKUP($C96,'2027'!$B$14:$T$3000,N$5,FALSE))</f>
        <v/>
      </c>
      <c r="O96" s="59">
        <f>IF(AND(I96&lt;K96,J96&lt;L96,K96&lt;L96),1,IF(AND(I96&gt;K96,J96&gt;L96,K96&gt;L96),-1,0))</f>
        <v>0</v>
      </c>
      <c r="P96" s="55" t="str">
        <f>IF(ISBLANK(VLOOKUP($C96,'2027'!$B$14:$T$3000,P$5,FALSE)),"",VLOOKUP($C96,'2027'!$B$14:$T$3000,P$5,FALSE))</f>
        <v/>
      </c>
      <c r="Q96" s="60" t="str">
        <f>IF(O96=1,"Surprise",IF(O96=-1,"Shock",""))</f>
        <v/>
      </c>
      <c r="R96" s="60" t="str">
        <f>IF(N96="","",IF((N96-L96)/ABS(L96)&gt;$R$9,"Surprise",IF((N96-L96)/ABS(L96)&lt;$R$9*-1,"Shock","")))</f>
        <v/>
      </c>
      <c r="S96" s="61">
        <f>VLOOKUP($C96,'2027'!$B$14:$T$3000,S$5,FALSE)</f>
        <v>-32.04</v>
      </c>
      <c r="T96" s="61">
        <f>VLOOKUP($C96,'2027'!$B$14:$T$3000,T$5,FALSE)</f>
        <v>3.07</v>
      </c>
      <c r="X96" s="22">
        <f t="shared" si="2"/>
        <v>12</v>
      </c>
      <c r="Y96" s="22" t="s">
        <v>644</v>
      </c>
      <c r="Z96" s="22" t="s">
        <v>645</v>
      </c>
    </row>
    <row r="97" spans="2:26">
      <c r="B97" s="55">
        <v>24</v>
      </c>
      <c r="C97" s="55" t="str">
        <f>VLOOKUP(B97,'2027'!$A$14:$B$4000,2,FALSE)</f>
        <v>A042660</v>
      </c>
      <c r="D97" s="55" t="str">
        <f>VLOOKUP($C97,'2027'!$B$14:$T$4000,D$5,FALSE)</f>
        <v>한화오션</v>
      </c>
      <c r="E97" s="56" t="str">
        <f>VLOOKUP($C97,'2027'!$B$14:$T$4000,E$5,FALSE)</f>
        <v>KS</v>
      </c>
      <c r="F97" s="57" t="str">
        <f>VLOOKUP($C97,'2027'!$B$14:$T$4000,F$5,FALSE)</f>
        <v>조선</v>
      </c>
      <c r="G97" s="58">
        <f>VLOOKUP($C97,'2027'!$B$14:$T$4000,G$5,FALSE)</f>
        <v>31652.5</v>
      </c>
      <c r="H97" s="59">
        <f>VLOOKUP($C97,'2027'!$B$14:$T$4000,H$5,FALSE)</f>
        <v>18</v>
      </c>
      <c r="I97" s="58">
        <f>VLOOKUP($C97,'2027'!$B$14:$T$4000,I$5,FALSE)</f>
        <v>2326.56</v>
      </c>
      <c r="J97" s="58">
        <f>VLOOKUP($C97,'2027'!$B$14:$T$4000,J$5,FALSE)</f>
        <v>2411.25</v>
      </c>
      <c r="K97" s="58">
        <f>VLOOKUP($C97,'2027'!$B$14:$T$4000,K$5,FALSE)</f>
        <v>2328.34</v>
      </c>
      <c r="L97" s="58">
        <f>VLOOKUP($C97,'2027'!$B$14:$T$4000,L$5,FALSE)</f>
        <v>2369.98</v>
      </c>
      <c r="M97" s="58">
        <f>(L97-K97)/ABS(K97)*100</f>
        <v>1.7883986015788018</v>
      </c>
      <c r="N97" s="58" t="str">
        <f>IF(ISBLANK(VLOOKUP($C97,'2027'!$B$14:$T$3000,N$5,FALSE)),"",VLOOKUP($C97,'2027'!$B$14:$T$3000,N$5,FALSE))</f>
        <v/>
      </c>
      <c r="O97" s="59">
        <f>IF(AND(I97&lt;K97,J97&lt;L97,K97&lt;L97),1,IF(AND(I97&gt;K97,J97&gt;L97,K97&gt;L97),-1,0))</f>
        <v>0</v>
      </c>
      <c r="P97" s="55" t="str">
        <f>IF(ISBLANK(VLOOKUP($C97,'2027'!$B$14:$T$3000,P$5,FALSE)),"",VLOOKUP($C97,'2027'!$B$14:$T$3000,P$5,FALSE))</f>
        <v/>
      </c>
      <c r="Q97" s="60" t="str">
        <f>IF(O97=1,"Surprise",IF(O97=-1,"Shock",""))</f>
        <v/>
      </c>
      <c r="R97" s="60" t="str">
        <f>IF(N97="","",IF((N97-L97)/ABS(L97)&gt;$R$9,"Surprise",IF((N97-L97)/ABS(L97)&lt;$R$9*-1,"Shock","")))</f>
        <v/>
      </c>
      <c r="S97" s="61">
        <f>VLOOKUP($C97,'2027'!$B$14:$T$3000,S$5,FALSE)</f>
        <v>-17.29</v>
      </c>
      <c r="T97" s="61">
        <f>VLOOKUP($C97,'2027'!$B$14:$T$3000,T$5,FALSE)</f>
        <v>-18.66</v>
      </c>
      <c r="X97" s="22">
        <f t="shared" si="2"/>
        <v>13</v>
      </c>
      <c r="Y97" s="22" t="s">
        <v>466</v>
      </c>
      <c r="Z97" s="22" t="s">
        <v>467</v>
      </c>
    </row>
    <row r="98" spans="2:26">
      <c r="B98" s="55">
        <v>49</v>
      </c>
      <c r="C98" s="55" t="str">
        <f>VLOOKUP(B98,'2027'!$A$14:$B$4000,2,FALSE)</f>
        <v>A278470</v>
      </c>
      <c r="D98" s="55" t="str">
        <f>VLOOKUP($C98,'2027'!$B$14:$T$4000,D$5,FALSE)</f>
        <v>에이피알</v>
      </c>
      <c r="E98" s="56" t="str">
        <f>VLOOKUP($C98,'2027'!$B$14:$T$4000,E$5,FALSE)</f>
        <v>KS</v>
      </c>
      <c r="F98" s="57" t="str">
        <f>VLOOKUP($C98,'2027'!$B$14:$T$4000,F$5,FALSE)</f>
        <v>화장품</v>
      </c>
      <c r="G98" s="58">
        <f>VLOOKUP($C98,'2027'!$B$14:$T$4000,G$5,FALSE)</f>
        <v>15274.77</v>
      </c>
      <c r="H98" s="59">
        <f>VLOOKUP($C98,'2027'!$B$14:$T$4000,H$5,FALSE)</f>
        <v>18</v>
      </c>
      <c r="I98" s="58">
        <f>VLOOKUP($C98,'2027'!$B$14:$T$4000,I$5,FALSE)</f>
        <v>920.48</v>
      </c>
      <c r="J98" s="58">
        <f>VLOOKUP($C98,'2027'!$B$14:$T$4000,J$5,FALSE)</f>
        <v>930.96</v>
      </c>
      <c r="K98" s="58">
        <f>VLOOKUP($C98,'2027'!$B$14:$T$4000,K$5,FALSE)</f>
        <v>921.02</v>
      </c>
      <c r="L98" s="58">
        <f>VLOOKUP($C98,'2027'!$B$14:$T$4000,L$5,FALSE)</f>
        <v>927.72</v>
      </c>
      <c r="M98" s="58">
        <f>(L98-K98)/ABS(K98)*100</f>
        <v>0.72745434409676724</v>
      </c>
      <c r="N98" s="58" t="str">
        <f>IF(ISBLANK(VLOOKUP($C98,'2027'!$B$14:$T$3000,N$5,FALSE)),"",VLOOKUP($C98,'2027'!$B$14:$T$3000,N$5,FALSE))</f>
        <v/>
      </c>
      <c r="O98" s="59">
        <f>IF(AND(I98&lt;K98,J98&lt;L98,K98&lt;L98),1,IF(AND(I98&gt;K98,J98&gt;L98,K98&gt;L98),-1,0))</f>
        <v>0</v>
      </c>
      <c r="P98" s="55" t="str">
        <f>IF(ISBLANK(VLOOKUP($C98,'2027'!$B$14:$T$3000,P$5,FALSE)),"",VLOOKUP($C98,'2027'!$B$14:$T$3000,P$5,FALSE))</f>
        <v/>
      </c>
      <c r="Q98" s="60" t="str">
        <f>IF(O98=1,"Surprise",IF(O98=-1,"Shock",""))</f>
        <v/>
      </c>
      <c r="R98" s="60" t="str">
        <f>IF(N98="","",IF((N98-L98)/ABS(L98)&gt;$R$9,"Surprise",IF((N98-L98)/ABS(L98)&lt;$R$9*-1,"Shock","")))</f>
        <v/>
      </c>
      <c r="S98" s="61">
        <f>VLOOKUP($C98,'2027'!$B$14:$T$3000,S$5,FALSE)</f>
        <v>-4.34</v>
      </c>
      <c r="T98" s="61">
        <f>VLOOKUP($C98,'2027'!$B$14:$T$3000,T$5,FALSE)</f>
        <v>18.43</v>
      </c>
      <c r="X98" s="22">
        <f t="shared" si="2"/>
        <v>14</v>
      </c>
      <c r="Y98" s="22" t="s">
        <v>852</v>
      </c>
      <c r="Z98" s="22" t="s">
        <v>853</v>
      </c>
    </row>
    <row r="99" spans="2:26">
      <c r="B99" s="55">
        <v>94</v>
      </c>
      <c r="C99" s="55" t="str">
        <f>VLOOKUP(B99,'2027'!$A$14:$B$4000,2,FALSE)</f>
        <v>A128940</v>
      </c>
      <c r="D99" s="55" t="str">
        <f>VLOOKUP($C99,'2027'!$B$14:$T$4000,D$5,FALSE)</f>
        <v>한미약품</v>
      </c>
      <c r="E99" s="56" t="str">
        <f>VLOOKUP($C99,'2027'!$B$14:$T$4000,E$5,FALSE)</f>
        <v>KS</v>
      </c>
      <c r="F99" s="57" t="str">
        <f>VLOOKUP($C99,'2027'!$B$14:$T$4000,F$5,FALSE)</f>
        <v>제약</v>
      </c>
      <c r="G99" s="58">
        <f>VLOOKUP($C99,'2027'!$B$14:$T$4000,G$5,FALSE)</f>
        <v>5406.24</v>
      </c>
      <c r="H99" s="59">
        <f>VLOOKUP($C99,'2027'!$B$14:$T$4000,H$5,FALSE)</f>
        <v>15</v>
      </c>
      <c r="I99" s="58">
        <f>VLOOKUP($C99,'2027'!$B$14:$T$4000,I$5,FALSE)</f>
        <v>310.42</v>
      </c>
      <c r="J99" s="58">
        <f>VLOOKUP($C99,'2027'!$B$14:$T$4000,J$5,FALSE)</f>
        <v>314.82</v>
      </c>
      <c r="K99" s="58">
        <f>VLOOKUP($C99,'2027'!$B$14:$T$4000,K$5,FALSE)</f>
        <v>310.42</v>
      </c>
      <c r="L99" s="58">
        <f>VLOOKUP($C99,'2027'!$B$14:$T$4000,L$5,FALSE)</f>
        <v>318.31</v>
      </c>
      <c r="M99" s="58">
        <f>(L99-K99)/ABS(K99)*100</f>
        <v>2.5417176728303543</v>
      </c>
      <c r="N99" s="58" t="str">
        <f>IF(ISBLANK(VLOOKUP($C99,'2027'!$B$14:$T$3000,N$5,FALSE)),"",VLOOKUP($C99,'2027'!$B$14:$T$3000,N$5,FALSE))</f>
        <v/>
      </c>
      <c r="O99" s="59">
        <f>IF(AND(I99&lt;K99,J99&lt;L99,K99&lt;L99),1,IF(AND(I99&gt;K99,J99&gt;L99,K99&gt;L99),-1,0))</f>
        <v>0</v>
      </c>
      <c r="P99" s="55" t="str">
        <f>IF(ISBLANK(VLOOKUP($C99,'2027'!$B$14:$T$3000,P$5,FALSE)),"",VLOOKUP($C99,'2027'!$B$14:$T$3000,P$5,FALSE))</f>
        <v/>
      </c>
      <c r="Q99" s="60" t="str">
        <f>IF(O99=1,"Surprise",IF(O99=-1,"Shock",""))</f>
        <v/>
      </c>
      <c r="R99" s="60" t="str">
        <f>IF(N99="","",IF((N99-L99)/ABS(L99)&gt;$R$9,"Surprise",IF((N99-L99)/ABS(L99)&lt;$R$9*-1,"Shock","")))</f>
        <v/>
      </c>
      <c r="S99" s="61">
        <f>VLOOKUP($C99,'2027'!$B$14:$T$3000,S$5,FALSE)</f>
        <v>-21.71</v>
      </c>
      <c r="T99" s="61">
        <f>VLOOKUP($C99,'2027'!$B$14:$T$3000,T$5,FALSE)</f>
        <v>-23.69</v>
      </c>
      <c r="X99" s="22">
        <f>X12+1</f>
        <v>16</v>
      </c>
      <c r="Y99" s="22" t="s">
        <v>1928</v>
      </c>
      <c r="Z99" s="22" t="s">
        <v>1929</v>
      </c>
    </row>
    <row r="100" spans="2:26">
      <c r="B100" s="55">
        <v>73</v>
      </c>
      <c r="C100" s="55" t="str">
        <f>VLOOKUP(B100,'2027'!$A$14:$B$4000,2,FALSE)</f>
        <v>A352820</v>
      </c>
      <c r="D100" s="55" t="str">
        <f>VLOOKUP($C100,'2027'!$B$14:$T$4000,D$5,FALSE)</f>
        <v>하이브</v>
      </c>
      <c r="E100" s="56" t="str">
        <f>VLOOKUP($C100,'2027'!$B$14:$T$4000,E$5,FALSE)</f>
        <v>KS</v>
      </c>
      <c r="F100" s="57" t="str">
        <f>VLOOKUP($C100,'2027'!$B$14:$T$4000,F$5,FALSE)</f>
        <v>미디어</v>
      </c>
      <c r="G100" s="58">
        <f>VLOOKUP($C100,'2027'!$B$14:$T$4000,G$5,FALSE)</f>
        <v>8792.86</v>
      </c>
      <c r="H100" s="59">
        <f>VLOOKUP($C100,'2027'!$B$14:$T$4000,H$5,FALSE)</f>
        <v>20</v>
      </c>
      <c r="I100" s="58">
        <f>VLOOKUP($C100,'2027'!$B$14:$T$4000,I$5,FALSE)</f>
        <v>499.56</v>
      </c>
      <c r="J100" s="58">
        <f>VLOOKUP($C100,'2027'!$B$14:$T$4000,J$5,FALSE)</f>
        <v>492.5</v>
      </c>
      <c r="K100" s="58">
        <f>VLOOKUP($C100,'2027'!$B$14:$T$4000,K$5,FALSE)</f>
        <v>499.56</v>
      </c>
      <c r="L100" s="58">
        <f>VLOOKUP($C100,'2027'!$B$14:$T$4000,L$5,FALSE)</f>
        <v>467.1</v>
      </c>
      <c r="M100" s="58">
        <f>(L100-K100)/ABS(K100)*100</f>
        <v>-6.4977179918328094</v>
      </c>
      <c r="N100" s="58" t="str">
        <f>IF(ISBLANK(VLOOKUP($C100,'2027'!$B$14:$T$3000,N$5,FALSE)),"",VLOOKUP($C100,'2027'!$B$14:$T$3000,N$5,FALSE))</f>
        <v/>
      </c>
      <c r="O100" s="59">
        <f>IF(AND(I100&lt;K100,J100&lt;L100,K100&lt;L100),1,IF(AND(I100&gt;K100,J100&gt;L100,K100&gt;L100),-1,0))</f>
        <v>0</v>
      </c>
      <c r="P100" s="55" t="str">
        <f>IF(ISBLANK(VLOOKUP($C100,'2027'!$B$14:$T$3000,P$5,FALSE)),"",VLOOKUP($C100,'2027'!$B$14:$T$3000,P$5,FALSE))</f>
        <v/>
      </c>
      <c r="Q100" s="60" t="str">
        <f>IF(O100=1,"Surprise",IF(O100=-1,"Shock",""))</f>
        <v/>
      </c>
      <c r="R100" s="60" t="str">
        <f>IF(N100="","",IF((N100-L100)/ABS(L100)&gt;$R$9,"Surprise",IF((N100-L100)/ABS(L100)&lt;$R$9*-1,"Shock","")))</f>
        <v/>
      </c>
      <c r="S100" s="61">
        <f>VLOOKUP($C100,'2027'!$B$14:$T$3000,S$5,FALSE)</f>
        <v>-5.56</v>
      </c>
      <c r="T100" s="61">
        <f>VLOOKUP($C100,'2027'!$B$14:$T$3000,T$5,FALSE)</f>
        <v>-29.53</v>
      </c>
      <c r="X100" s="22" t="e">
        <f>X29+1</f>
        <v>#REF!</v>
      </c>
      <c r="Y100" s="22" t="s">
        <v>1998</v>
      </c>
      <c r="Z100" s="22" t="s">
        <v>1999</v>
      </c>
    </row>
    <row r="101" spans="2:26">
      <c r="B101" s="55">
        <v>152</v>
      </c>
      <c r="C101" s="55" t="str">
        <f>VLOOKUP(B101,'2027'!$A$14:$B$4000,2,FALSE)</f>
        <v>A089030</v>
      </c>
      <c r="D101" s="55" t="str">
        <f>VLOOKUP($C101,'2027'!$B$14:$T$4000,D$5,FALSE)</f>
        <v>테크윙</v>
      </c>
      <c r="E101" s="56" t="str">
        <f>VLOOKUP($C101,'2027'!$B$14:$T$4000,E$5,FALSE)</f>
        <v>KQ</v>
      </c>
      <c r="F101" s="57" t="str">
        <f>VLOOKUP($C101,'2027'!$B$14:$T$4000,F$5,FALSE)</f>
        <v>반도체</v>
      </c>
      <c r="G101" s="58">
        <f>VLOOKUP($C101,'2027'!$B$14:$T$4000,G$5,FALSE)</f>
        <v>2163.9299999999998</v>
      </c>
      <c r="H101" s="59">
        <f>VLOOKUP($C101,'2027'!$B$14:$T$4000,H$5,FALSE)</f>
        <v>1</v>
      </c>
      <c r="I101" s="58">
        <f>VLOOKUP($C101,'2027'!$B$14:$T$4000,I$5,FALSE)</f>
        <v>172.9</v>
      </c>
      <c r="J101" s="58">
        <f>VLOOKUP($C101,'2027'!$B$14:$T$4000,J$5,FALSE)</f>
        <v>172.9</v>
      </c>
      <c r="K101" s="58">
        <f>VLOOKUP($C101,'2027'!$B$14:$T$4000,K$5,FALSE)</f>
        <v>172.9</v>
      </c>
      <c r="L101" s="58">
        <f>VLOOKUP($C101,'2027'!$B$14:$T$4000,L$5,FALSE)</f>
        <v>172.9</v>
      </c>
      <c r="M101" s="58">
        <f>(L101-K101)/ABS(K101)*100</f>
        <v>0</v>
      </c>
      <c r="N101" s="58" t="str">
        <f>IF(ISBLANK(VLOOKUP($C101,'2027'!$B$14:$T$3000,N$5,FALSE)),"",VLOOKUP($C101,'2027'!$B$14:$T$3000,N$5,FALSE))</f>
        <v/>
      </c>
      <c r="O101" s="59">
        <f>IF(AND(I101&lt;K101,J101&lt;L101,K101&lt;L101),1,IF(AND(I101&gt;K101,J101&gt;L101,K101&gt;L101),-1,0))</f>
        <v>0</v>
      </c>
      <c r="P101" s="55" t="str">
        <f>IF(ISBLANK(VLOOKUP($C101,'2027'!$B$14:$T$3000,P$5,FALSE)),"",VLOOKUP($C101,'2027'!$B$14:$T$3000,P$5,FALSE))</f>
        <v/>
      </c>
      <c r="Q101" s="60" t="str">
        <f>IF(O101=1,"Surprise",IF(O101=-1,"Shock",""))</f>
        <v/>
      </c>
      <c r="R101" s="60" t="str">
        <f>IF(N101="","",IF((N101-L101)/ABS(L101)&gt;$R$9,"Surprise",IF((N101-L101)/ABS(L101)&lt;$R$9*-1,"Shock","")))</f>
        <v/>
      </c>
      <c r="S101" s="61">
        <f>VLOOKUP($C101,'2027'!$B$14:$T$3000,S$5,FALSE)</f>
        <v>18.7</v>
      </c>
      <c r="T101" s="61">
        <f>VLOOKUP($C101,'2027'!$B$14:$T$3000,T$5,FALSE)</f>
        <v>17.86</v>
      </c>
    </row>
    <row r="102" spans="2:26">
      <c r="B102" s="55">
        <v>127</v>
      </c>
      <c r="C102" s="55" t="str">
        <f>VLOOKUP(B102,'2027'!$A$14:$B$4000,2,FALSE)</f>
        <v>A001450</v>
      </c>
      <c r="D102" s="55" t="str">
        <f>VLOOKUP($C102,'2027'!$B$14:$T$4000,D$5,FALSE)</f>
        <v>현대해상</v>
      </c>
      <c r="E102" s="56" t="str">
        <f>VLOOKUP($C102,'2027'!$B$14:$T$4000,E$5,FALSE)</f>
        <v>KS</v>
      </c>
      <c r="F102" s="57" t="str">
        <f>VLOOKUP($C102,'2027'!$B$14:$T$4000,F$5,FALSE)</f>
        <v>보험</v>
      </c>
      <c r="G102" s="58">
        <f>VLOOKUP($C102,'2027'!$B$14:$T$4000,G$5,FALSE)</f>
        <v>2932.54</v>
      </c>
      <c r="H102" s="59">
        <f>VLOOKUP($C102,'2027'!$B$14:$T$4000,H$5,FALSE)</f>
        <v>17</v>
      </c>
      <c r="I102" s="58">
        <f>VLOOKUP($C102,'2027'!$B$14:$T$4000,I$5,FALSE)</f>
        <v>1226.6099999999999</v>
      </c>
      <c r="J102" s="58">
        <f>VLOOKUP($C102,'2027'!$B$14:$T$4000,J$5,FALSE)</f>
        <v>1223.74</v>
      </c>
      <c r="K102" s="58">
        <f>VLOOKUP($C102,'2027'!$B$14:$T$4000,K$5,FALSE)</f>
        <v>1228.73</v>
      </c>
      <c r="L102" s="58">
        <f>VLOOKUP($C102,'2027'!$B$14:$T$4000,L$5,FALSE)</f>
        <v>1177.8</v>
      </c>
      <c r="M102" s="58">
        <f>(L102-K102)/ABS(K102)*100</f>
        <v>-4.1449301311109892</v>
      </c>
      <c r="N102" s="58" t="str">
        <f>IF(ISBLANK(VLOOKUP($C102,'2027'!$B$14:$T$3000,N$5,FALSE)),"",VLOOKUP($C102,'2027'!$B$14:$T$3000,N$5,FALSE))</f>
        <v/>
      </c>
      <c r="O102" s="59">
        <f>IF(AND(I102&lt;K102,J102&lt;L102,K102&lt;L102),1,IF(AND(I102&gt;K102,J102&gt;L102,K102&gt;L102),-1,0))</f>
        <v>0</v>
      </c>
      <c r="P102" s="55" t="str">
        <f>IF(ISBLANK(VLOOKUP($C102,'2027'!$B$14:$T$3000,P$5,FALSE)),"",VLOOKUP($C102,'2027'!$B$14:$T$3000,P$5,FALSE))</f>
        <v/>
      </c>
      <c r="Q102" s="60" t="str">
        <f>IF(O102=1,"Surprise",IF(O102=-1,"Shock",""))</f>
        <v/>
      </c>
      <c r="R102" s="60" t="str">
        <f>IF(N102="","",IF((N102-L102)/ABS(L102)&gt;$R$9,"Surprise",IF((N102-L102)/ABS(L102)&lt;$R$9*-1,"Shock","")))</f>
        <v/>
      </c>
      <c r="S102" s="61">
        <f>VLOOKUP($C102,'2027'!$B$14:$T$3000,S$5,FALSE)</f>
        <v>0</v>
      </c>
      <c r="T102" s="61">
        <f>VLOOKUP($C102,'2027'!$B$14:$T$3000,T$5,FALSE)</f>
        <v>9.3800000000000008</v>
      </c>
    </row>
    <row r="103" spans="2:26">
      <c r="B103" s="55">
        <v>95</v>
      </c>
      <c r="C103" s="55" t="str">
        <f>VLOOKUP(B103,'2027'!$A$14:$B$4000,2,FALSE)</f>
        <v>A271560</v>
      </c>
      <c r="D103" s="55" t="str">
        <f>VLOOKUP($C103,'2027'!$B$14:$T$4000,D$5,FALSE)</f>
        <v>오리온</v>
      </c>
      <c r="E103" s="56" t="str">
        <f>VLOOKUP($C103,'2027'!$B$14:$T$4000,E$5,FALSE)</f>
        <v>KS</v>
      </c>
      <c r="F103" s="57" t="str">
        <f>VLOOKUP($C103,'2027'!$B$14:$T$4000,F$5,FALSE)</f>
        <v>식품,음료</v>
      </c>
      <c r="G103" s="58">
        <f>VLOOKUP($C103,'2027'!$B$14:$T$4000,G$5,FALSE)</f>
        <v>5404.59</v>
      </c>
      <c r="H103" s="59">
        <f>VLOOKUP($C103,'2027'!$B$14:$T$4000,H$5,FALSE)</f>
        <v>12</v>
      </c>
      <c r="I103" s="58">
        <f>VLOOKUP($C103,'2027'!$B$14:$T$4000,I$5,FALSE)</f>
        <v>704.31</v>
      </c>
      <c r="J103" s="58">
        <f>VLOOKUP($C103,'2027'!$B$14:$T$4000,J$5,FALSE)</f>
        <v>708.35</v>
      </c>
      <c r="K103" s="58">
        <f>VLOOKUP($C103,'2027'!$B$14:$T$4000,K$5,FALSE)</f>
        <v>704.18</v>
      </c>
      <c r="L103" s="58">
        <f>VLOOKUP($C103,'2027'!$B$14:$T$4000,L$5,FALSE)</f>
        <v>715.97</v>
      </c>
      <c r="M103" s="58">
        <f>(L103-K103)/ABS(K103)*100</f>
        <v>1.6742878241358856</v>
      </c>
      <c r="N103" s="58" t="str">
        <f>IF(ISBLANK(VLOOKUP($C103,'2027'!$B$14:$T$3000,N$5,FALSE)),"",VLOOKUP($C103,'2027'!$B$14:$T$3000,N$5,FALSE))</f>
        <v/>
      </c>
      <c r="O103" s="59">
        <f>IF(AND(I103&lt;K103,J103&lt;L103,K103&lt;L103),1,IF(AND(I103&gt;K103,J103&gt;L103,K103&gt;L103),-1,0))</f>
        <v>0</v>
      </c>
      <c r="P103" s="55" t="str">
        <f>IF(ISBLANK(VLOOKUP($C103,'2027'!$B$14:$T$3000,P$5,FALSE)),"",VLOOKUP($C103,'2027'!$B$14:$T$3000,P$5,FALSE))</f>
        <v/>
      </c>
      <c r="Q103" s="60" t="str">
        <f>IF(O103=1,"Surprise",IF(O103=-1,"Shock",""))</f>
        <v/>
      </c>
      <c r="R103" s="60" t="str">
        <f>IF(N103="","",IF((N103-L103)/ABS(L103)&gt;$R$9,"Surprise",IF((N103-L103)/ABS(L103)&lt;$R$9*-1,"Shock","")))</f>
        <v/>
      </c>
      <c r="S103" s="61">
        <f>VLOOKUP($C103,'2027'!$B$14:$T$3000,S$5,FALSE)</f>
        <v>7.05</v>
      </c>
      <c r="T103" s="61">
        <f>VLOOKUP($C103,'2027'!$B$14:$T$3000,T$5,FALSE)</f>
        <v>3.72</v>
      </c>
    </row>
    <row r="104" spans="2:26">
      <c r="B104" s="55">
        <v>65</v>
      </c>
      <c r="C104" s="55" t="str">
        <f>VLOOKUP(B104,'2027'!$A$14:$B$4000,2,FALSE)</f>
        <v>A003490</v>
      </c>
      <c r="D104" s="55" t="str">
        <f>VLOOKUP($C104,'2027'!$B$14:$T$4000,D$5,FALSE)</f>
        <v>대한항공</v>
      </c>
      <c r="E104" s="56" t="str">
        <f>VLOOKUP($C104,'2027'!$B$14:$T$4000,E$5,FALSE)</f>
        <v>KS</v>
      </c>
      <c r="F104" s="57" t="str">
        <f>VLOOKUP($C104,'2027'!$B$14:$T$4000,F$5,FALSE)</f>
        <v>운송</v>
      </c>
      <c r="G104" s="58">
        <f>VLOOKUP($C104,'2027'!$B$14:$T$4000,G$5,FALSE)</f>
        <v>10236.530000000001</v>
      </c>
      <c r="H104" s="59">
        <f>VLOOKUP($C104,'2027'!$B$14:$T$4000,H$5,FALSE)</f>
        <v>13</v>
      </c>
      <c r="I104" s="58">
        <f>VLOOKUP($C104,'2027'!$B$14:$T$4000,I$5,FALSE)</f>
        <v>2047.89</v>
      </c>
      <c r="J104" s="58">
        <f>VLOOKUP($C104,'2027'!$B$14:$T$4000,J$5,FALSE)</f>
        <v>1967.47</v>
      </c>
      <c r="K104" s="58">
        <f>VLOOKUP($C104,'2027'!$B$14:$T$4000,K$5,FALSE)</f>
        <v>2070.44</v>
      </c>
      <c r="L104" s="58">
        <f>VLOOKUP($C104,'2027'!$B$14:$T$4000,L$5,FALSE)</f>
        <v>1986.54</v>
      </c>
      <c r="M104" s="58">
        <f>(L104-K104)/ABS(K104)*100</f>
        <v>-4.0522787426827191</v>
      </c>
      <c r="N104" s="58" t="str">
        <f>IF(ISBLANK(VLOOKUP($C104,'2027'!$B$14:$T$3000,N$5,FALSE)),"",VLOOKUP($C104,'2027'!$B$14:$T$3000,N$5,FALSE))</f>
        <v/>
      </c>
      <c r="O104" s="59">
        <f>IF(AND(I104&lt;K104,J104&lt;L104,K104&lt;L104),1,IF(AND(I104&gt;K104,J104&gt;L104,K104&gt;L104),-1,0))</f>
        <v>0</v>
      </c>
      <c r="P104" s="55" t="str">
        <f>IF(ISBLANK(VLOOKUP($C104,'2027'!$B$14:$T$3000,P$5,FALSE)),"",VLOOKUP($C104,'2027'!$B$14:$T$3000,P$5,FALSE))</f>
        <v/>
      </c>
      <c r="Q104" s="60" t="str">
        <f>IF(O104=1,"Surprise",IF(O104=-1,"Shock",""))</f>
        <v/>
      </c>
      <c r="R104" s="60" t="str">
        <f>IF(N104="","",IF((N104-L104)/ABS(L104)&gt;$R$9,"Surprise",IF((N104-L104)/ABS(L104)&lt;$R$9*-1,"Shock","")))</f>
        <v/>
      </c>
      <c r="S104" s="61">
        <f>VLOOKUP($C104,'2027'!$B$14:$T$3000,S$5,FALSE)</f>
        <v>7.75</v>
      </c>
      <c r="T104" s="61">
        <f>VLOOKUP($C104,'2027'!$B$14:$T$3000,T$5,FALSE)</f>
        <v>12.55</v>
      </c>
    </row>
    <row r="105" spans="2:26">
      <c r="B105" s="55">
        <v>41</v>
      </c>
      <c r="C105" s="55" t="str">
        <f>VLOOKUP(B105,'2027'!$A$14:$B$4000,2,FALSE)</f>
        <v>A138040</v>
      </c>
      <c r="D105" s="55" t="str">
        <f>VLOOKUP($C105,'2027'!$B$14:$T$4000,D$5,FALSE)</f>
        <v>메리츠금융지주</v>
      </c>
      <c r="E105" s="56" t="str">
        <f>VLOOKUP($C105,'2027'!$B$14:$T$4000,E$5,FALSE)</f>
        <v>KS</v>
      </c>
      <c r="F105" s="57" t="str">
        <f>VLOOKUP($C105,'2027'!$B$14:$T$4000,F$5,FALSE)</f>
        <v>증권</v>
      </c>
      <c r="G105" s="58">
        <f>VLOOKUP($C105,'2027'!$B$14:$T$4000,G$5,FALSE)</f>
        <v>17889.419999999998</v>
      </c>
      <c r="H105" s="59">
        <f>VLOOKUP($C105,'2027'!$B$14:$T$4000,H$5,FALSE)</f>
        <v>5</v>
      </c>
      <c r="I105" s="58">
        <f>VLOOKUP($C105,'2027'!$B$14:$T$4000,I$5,FALSE)</f>
        <v>3409.15</v>
      </c>
      <c r="J105" s="58">
        <f>VLOOKUP($C105,'2027'!$B$14:$T$4000,J$5,FALSE)</f>
        <v>3372.2</v>
      </c>
      <c r="K105" s="58">
        <f>VLOOKUP($C105,'2027'!$B$14:$T$4000,K$5,FALSE)</f>
        <v>3409.15</v>
      </c>
      <c r="L105" s="58">
        <f>VLOOKUP($C105,'2027'!$B$14:$T$4000,L$5,FALSE)</f>
        <v>3634.1</v>
      </c>
      <c r="M105" s="58">
        <f>(L105-K105)/ABS(K105)*100</f>
        <v>6.5984189607380088</v>
      </c>
      <c r="N105" s="58" t="str">
        <f>IF(ISBLANK(VLOOKUP($C105,'2027'!$B$14:$T$3000,N$5,FALSE)),"",VLOOKUP($C105,'2027'!$B$14:$T$3000,N$5,FALSE))</f>
        <v/>
      </c>
      <c r="O105" s="59">
        <f>IF(AND(I105&lt;K105,J105&lt;L105,K105&lt;L105),1,IF(AND(I105&gt;K105,J105&gt;L105,K105&gt;L105),-1,0))</f>
        <v>0</v>
      </c>
      <c r="P105" s="55" t="str">
        <f>IF(ISBLANK(VLOOKUP($C105,'2027'!$B$14:$T$3000,P$5,FALSE)),"",VLOOKUP($C105,'2027'!$B$14:$T$3000,P$5,FALSE))</f>
        <v/>
      </c>
      <c r="Q105" s="60" t="str">
        <f>IF(O105=1,"Surprise",IF(O105=-1,"Shock",""))</f>
        <v/>
      </c>
      <c r="R105" s="60" t="str">
        <f>IF(N105="","",IF((N105-L105)/ABS(L105)&gt;$R$9,"Surprise",IF((N105-L105)/ABS(L105)&lt;$R$9*-1,"Shock","")))</f>
        <v/>
      </c>
      <c r="S105" s="61">
        <f>VLOOKUP($C105,'2027'!$B$14:$T$3000,S$5,FALSE)</f>
        <v>0.75</v>
      </c>
      <c r="T105" s="61">
        <f>VLOOKUP($C105,'2027'!$B$14:$T$3000,T$5,FALSE)</f>
        <v>-7.61</v>
      </c>
    </row>
    <row r="106" spans="2:26">
      <c r="B106" s="55">
        <v>113</v>
      </c>
      <c r="C106" s="55" t="str">
        <f>VLOOKUP(B106,'2027'!$A$14:$B$4000,2,FALSE)</f>
        <v>A031980</v>
      </c>
      <c r="D106" s="55" t="str">
        <f>VLOOKUP($C106,'2027'!$B$14:$T$4000,D$5,FALSE)</f>
        <v>피에스케이홀딩스</v>
      </c>
      <c r="E106" s="56" t="str">
        <f>VLOOKUP($C106,'2027'!$B$14:$T$4000,E$5,FALSE)</f>
        <v>KQ</v>
      </c>
      <c r="F106" s="57" t="str">
        <f>VLOOKUP($C106,'2027'!$B$14:$T$4000,F$5,FALSE)</f>
        <v>반도체</v>
      </c>
      <c r="G106" s="58">
        <f>VLOOKUP($C106,'2027'!$B$14:$T$4000,G$5,FALSE)</f>
        <v>3590.14</v>
      </c>
      <c r="H106" s="59">
        <f>VLOOKUP($C106,'2027'!$B$14:$T$4000,H$5,FALSE)</f>
        <v>2</v>
      </c>
      <c r="I106" s="58">
        <f>VLOOKUP($C106,'2027'!$B$14:$T$4000,I$5,FALSE)</f>
        <v>139.37</v>
      </c>
      <c r="J106" s="58">
        <f>VLOOKUP($C106,'2027'!$B$14:$T$4000,J$5,FALSE)</f>
        <v>128.4</v>
      </c>
      <c r="K106" s="58">
        <f>VLOOKUP($C106,'2027'!$B$14:$T$4000,K$5,FALSE)</f>
        <v>142.30000000000001</v>
      </c>
      <c r="L106" s="58">
        <f>VLOOKUP($C106,'2027'!$B$14:$T$4000,L$5,FALSE)</f>
        <v>139.75</v>
      </c>
      <c r="M106" s="58">
        <f>(L106-K106)/ABS(K106)*100</f>
        <v>-1.7919887561489889</v>
      </c>
      <c r="N106" s="58" t="str">
        <f>IF(ISBLANK(VLOOKUP($C106,'2027'!$B$14:$T$3000,N$5,FALSE)),"",VLOOKUP($C106,'2027'!$B$14:$T$3000,N$5,FALSE))</f>
        <v/>
      </c>
      <c r="O106" s="59">
        <f>IF(AND(I106&lt;K106,J106&lt;L106,K106&lt;L106),1,IF(AND(I106&gt;K106,J106&gt;L106,K106&gt;L106),-1,0))</f>
        <v>0</v>
      </c>
      <c r="P106" s="55" t="str">
        <f>IF(ISBLANK(VLOOKUP($C106,'2027'!$B$14:$T$3000,P$5,FALSE)),"",VLOOKUP($C106,'2027'!$B$14:$T$3000,P$5,FALSE))</f>
        <v/>
      </c>
      <c r="Q106" s="60" t="str">
        <f>IF(O106=1,"Surprise",IF(O106=-1,"Shock",""))</f>
        <v/>
      </c>
      <c r="R106" s="60" t="str">
        <f>IF(N106="","",IF((N106-L106)/ABS(L106)&gt;$R$9,"Surprise",IF((N106-L106)/ABS(L106)&lt;$R$9*-1,"Shock","")))</f>
        <v/>
      </c>
      <c r="S106" s="61">
        <f>VLOOKUP($C106,'2027'!$B$14:$T$3000,S$5,FALSE)</f>
        <v>58.57</v>
      </c>
      <c r="T106" s="61">
        <f>VLOOKUP($C106,'2027'!$B$14:$T$3000,T$5,FALSE)</f>
        <v>50.54</v>
      </c>
    </row>
    <row r="107" spans="2:26">
      <c r="B107" s="55">
        <v>133</v>
      </c>
      <c r="C107" s="55" t="str">
        <f>VLOOKUP(B107,'2027'!$A$14:$B$4000,2,FALSE)</f>
        <v>A357780</v>
      </c>
      <c r="D107" s="55" t="str">
        <f>VLOOKUP($C107,'2027'!$B$14:$T$4000,D$5,FALSE)</f>
        <v>솔브레인</v>
      </c>
      <c r="E107" s="56" t="str">
        <f>VLOOKUP($C107,'2027'!$B$14:$T$4000,E$5,FALSE)</f>
        <v>KQ</v>
      </c>
      <c r="F107" s="57" t="str">
        <f>VLOOKUP($C107,'2027'!$B$14:$T$4000,F$5,FALSE)</f>
        <v>반도체</v>
      </c>
      <c r="G107" s="58">
        <f>VLOOKUP($C107,'2027'!$B$14:$T$4000,G$5,FALSE)</f>
        <v>2633.04</v>
      </c>
      <c r="H107" s="59">
        <f>VLOOKUP($C107,'2027'!$B$14:$T$4000,H$5,FALSE)</f>
        <v>8</v>
      </c>
      <c r="I107" s="58">
        <f>VLOOKUP($C107,'2027'!$B$14:$T$4000,I$5,FALSE)</f>
        <v>253.99</v>
      </c>
      <c r="J107" s="58">
        <f>VLOOKUP($C107,'2027'!$B$14:$T$4000,J$5,FALSE)</f>
        <v>251.25</v>
      </c>
      <c r="K107" s="58">
        <f>VLOOKUP($C107,'2027'!$B$14:$T$4000,K$5,FALSE)</f>
        <v>253.99</v>
      </c>
      <c r="L107" s="58">
        <f>VLOOKUP($C107,'2027'!$B$14:$T$4000,L$5,FALSE)</f>
        <v>263.10000000000002</v>
      </c>
      <c r="M107" s="58">
        <f>(L107-K107)/ABS(K107)*100</f>
        <v>3.5867553840702442</v>
      </c>
      <c r="N107" s="58" t="str">
        <f>IF(ISBLANK(VLOOKUP($C107,'2027'!$B$14:$T$3000,N$5,FALSE)),"",VLOOKUP($C107,'2027'!$B$14:$T$3000,N$5,FALSE))</f>
        <v/>
      </c>
      <c r="O107" s="59">
        <f>IF(AND(I107&lt;K107,J107&lt;L107,K107&lt;L107),1,IF(AND(I107&gt;K107,J107&gt;L107,K107&gt;L107),-1,0))</f>
        <v>0</v>
      </c>
      <c r="P107" s="55" t="str">
        <f>IF(ISBLANK(VLOOKUP($C107,'2027'!$B$14:$T$3000,P$5,FALSE)),"",VLOOKUP($C107,'2027'!$B$14:$T$3000,P$5,FALSE))</f>
        <v/>
      </c>
      <c r="Q107" s="60" t="str">
        <f>IF(O107=1,"Surprise",IF(O107=-1,"Shock",""))</f>
        <v/>
      </c>
      <c r="R107" s="60" t="str">
        <f>IF(N107="","",IF((N107-L107)/ABS(L107)&gt;$R$9,"Surprise",IF((N107-L107)/ABS(L107)&lt;$R$9*-1,"Shock","")))</f>
        <v/>
      </c>
      <c r="S107" s="61">
        <f>VLOOKUP($C107,'2027'!$B$14:$T$3000,S$5,FALSE)</f>
        <v>-12.08</v>
      </c>
      <c r="T107" s="61">
        <f>VLOOKUP($C107,'2027'!$B$14:$T$3000,T$5,FALSE)</f>
        <v>-14.52</v>
      </c>
    </row>
    <row r="108" spans="2:26">
      <c r="B108" s="55">
        <v>74</v>
      </c>
      <c r="C108" s="55" t="str">
        <f>VLOOKUP(B108,'2027'!$A$14:$B$4000,2,FALSE)</f>
        <v>A003230</v>
      </c>
      <c r="D108" s="55" t="str">
        <f>VLOOKUP($C108,'2027'!$B$14:$T$4000,D$5,FALSE)</f>
        <v>삼양식품</v>
      </c>
      <c r="E108" s="56" t="str">
        <f>VLOOKUP($C108,'2027'!$B$14:$T$4000,E$5,FALSE)</f>
        <v>KS</v>
      </c>
      <c r="F108" s="57" t="str">
        <f>VLOOKUP($C108,'2027'!$B$14:$T$4000,F$5,FALSE)</f>
        <v>식품,음료</v>
      </c>
      <c r="G108" s="58">
        <f>VLOOKUP($C108,'2027'!$B$14:$T$4000,G$5,FALSE)</f>
        <v>8753.36</v>
      </c>
      <c r="H108" s="59">
        <f>VLOOKUP($C108,'2027'!$B$14:$T$4000,H$5,FALSE)</f>
        <v>15</v>
      </c>
      <c r="I108" s="58">
        <f>VLOOKUP($C108,'2027'!$B$14:$T$4000,I$5,FALSE)</f>
        <v>871.09</v>
      </c>
      <c r="J108" s="58">
        <f>VLOOKUP($C108,'2027'!$B$14:$T$4000,J$5,FALSE)</f>
        <v>869.76</v>
      </c>
      <c r="K108" s="58">
        <f>VLOOKUP($C108,'2027'!$B$14:$T$4000,K$5,FALSE)</f>
        <v>871.09</v>
      </c>
      <c r="L108" s="58">
        <f>VLOOKUP($C108,'2027'!$B$14:$T$4000,L$5,FALSE)</f>
        <v>868.07</v>
      </c>
      <c r="M108" s="58">
        <f>(L108-K108)/ABS(K108)*100</f>
        <v>-0.34669207544570385</v>
      </c>
      <c r="N108" s="58" t="str">
        <f>IF(ISBLANK(VLOOKUP($C108,'2027'!$B$14:$T$3000,N$5,FALSE)),"",VLOOKUP($C108,'2027'!$B$14:$T$3000,N$5,FALSE))</f>
        <v/>
      </c>
      <c r="O108" s="59">
        <f>IF(AND(I108&lt;K108,J108&lt;L108,K108&lt;L108),1,IF(AND(I108&gt;K108,J108&gt;L108,K108&gt;L108),-1,0))</f>
        <v>0</v>
      </c>
      <c r="P108" s="55" t="str">
        <f>IF(ISBLANK(VLOOKUP($C108,'2027'!$B$14:$T$3000,P$5,FALSE)),"",VLOOKUP($C108,'2027'!$B$14:$T$3000,P$5,FALSE))</f>
        <v/>
      </c>
      <c r="Q108" s="60" t="str">
        <f>IF(O108=1,"Surprise",IF(O108=-1,"Shock",""))</f>
        <v/>
      </c>
      <c r="R108" s="60" t="str">
        <f>IF(N108="","",IF((N108-L108)/ABS(L108)&gt;$R$9,"Surprise",IF((N108-L108)/ABS(L108)&lt;$R$9*-1,"Shock","")))</f>
        <v/>
      </c>
      <c r="S108" s="61">
        <f>VLOOKUP($C108,'2027'!$B$14:$T$3000,S$5,FALSE)</f>
        <v>-0.34</v>
      </c>
      <c r="T108" s="61">
        <f>VLOOKUP($C108,'2027'!$B$14:$T$3000,T$5,FALSE)</f>
        <v>-11.7</v>
      </c>
    </row>
    <row r="109" spans="2:26">
      <c r="B109" s="55">
        <v>35</v>
      </c>
      <c r="C109" s="55" t="str">
        <f>VLOOKUP(B109,'2027'!$A$14:$B$4000,2,FALSE)</f>
        <v>A316140</v>
      </c>
      <c r="D109" s="55" t="str">
        <f>VLOOKUP($C109,'2027'!$B$14:$T$4000,D$5,FALSE)</f>
        <v>우리금융지주</v>
      </c>
      <c r="E109" s="56" t="str">
        <f>VLOOKUP($C109,'2027'!$B$14:$T$4000,E$5,FALSE)</f>
        <v>KS</v>
      </c>
      <c r="F109" s="57" t="str">
        <f>VLOOKUP($C109,'2027'!$B$14:$T$4000,F$5,FALSE)</f>
        <v>은행</v>
      </c>
      <c r="G109" s="58">
        <f>VLOOKUP($C109,'2027'!$B$14:$T$4000,G$5,FALSE)</f>
        <v>21369.43</v>
      </c>
      <c r="H109" s="59">
        <f>VLOOKUP($C109,'2027'!$B$14:$T$4000,H$5,FALSE)</f>
        <v>20</v>
      </c>
      <c r="I109" s="58">
        <f>VLOOKUP($C109,'2027'!$B$14:$T$4000,I$5,FALSE)</f>
        <v>4778.43</v>
      </c>
      <c r="J109" s="58">
        <f>VLOOKUP($C109,'2027'!$B$14:$T$4000,J$5,FALSE)</f>
        <v>4590.3999999999996</v>
      </c>
      <c r="K109" s="58">
        <f>VLOOKUP($C109,'2027'!$B$14:$T$4000,K$5,FALSE)</f>
        <v>4784.66</v>
      </c>
      <c r="L109" s="58">
        <f>VLOOKUP($C109,'2027'!$B$14:$T$4000,L$5,FALSE)</f>
        <v>4665.33</v>
      </c>
      <c r="M109" s="58">
        <f>(L109-K109)/ABS(K109)*100</f>
        <v>-2.4940121137134077</v>
      </c>
      <c r="N109" s="58" t="str">
        <f>IF(ISBLANK(VLOOKUP($C109,'2027'!$B$14:$T$3000,N$5,FALSE)),"",VLOOKUP($C109,'2027'!$B$14:$T$3000,N$5,FALSE))</f>
        <v/>
      </c>
      <c r="O109" s="59">
        <f>IF(AND(I109&lt;K109,J109&lt;L109,K109&lt;L109),1,IF(AND(I109&gt;K109,J109&gt;L109,K109&gt;L109),-1,0))</f>
        <v>0</v>
      </c>
      <c r="P109" s="55" t="str">
        <f>IF(ISBLANK(VLOOKUP($C109,'2027'!$B$14:$T$3000,P$5,FALSE)),"",VLOOKUP($C109,'2027'!$B$14:$T$3000,P$5,FALSE))</f>
        <v/>
      </c>
      <c r="Q109" s="60" t="str">
        <f>IF(O109=1,"Surprise",IF(O109=-1,"Shock",""))</f>
        <v/>
      </c>
      <c r="R109" s="60" t="str">
        <f>IF(N109="","",IF((N109-L109)/ABS(L109)&gt;$R$9,"Surprise",IF((N109-L109)/ABS(L109)&lt;$R$9*-1,"Shock","")))</f>
        <v/>
      </c>
      <c r="S109" s="61">
        <f>VLOOKUP($C109,'2027'!$B$14:$T$3000,S$5,FALSE)</f>
        <v>-0.17</v>
      </c>
      <c r="T109" s="61">
        <f>VLOOKUP($C109,'2027'!$B$14:$T$3000,T$5,FALSE)</f>
        <v>-10.79</v>
      </c>
    </row>
    <row r="110" spans="2:26">
      <c r="B110" s="55">
        <v>26</v>
      </c>
      <c r="C110" s="55" t="str">
        <f>VLOOKUP(B110,'2027'!$A$14:$B$4000,2,FALSE)</f>
        <v>A035420</v>
      </c>
      <c r="D110" s="55" t="str">
        <f>VLOOKUP($C110,'2027'!$B$14:$T$4000,D$5,FALSE)</f>
        <v>NAVER</v>
      </c>
      <c r="E110" s="56" t="str">
        <f>VLOOKUP($C110,'2027'!$B$14:$T$4000,E$5,FALSE)</f>
        <v>KS</v>
      </c>
      <c r="F110" s="57" t="str">
        <f>VLOOKUP($C110,'2027'!$B$14:$T$4000,F$5,FALSE)</f>
        <v>소프트웨어</v>
      </c>
      <c r="G110" s="58">
        <f>VLOOKUP($C110,'2027'!$B$14:$T$4000,G$5,FALSE)</f>
        <v>30969.63</v>
      </c>
      <c r="H110" s="59">
        <f>VLOOKUP($C110,'2027'!$B$14:$T$4000,H$5,FALSE)</f>
        <v>22</v>
      </c>
      <c r="I110" s="58">
        <f>VLOOKUP($C110,'2027'!$B$14:$T$4000,I$5,FALSE)</f>
        <v>2790.97</v>
      </c>
      <c r="J110" s="58">
        <f>VLOOKUP($C110,'2027'!$B$14:$T$4000,J$5,FALSE)</f>
        <v>2758.65</v>
      </c>
      <c r="K110" s="58">
        <f>VLOOKUP($C110,'2027'!$B$14:$T$4000,K$5,FALSE)</f>
        <v>2793.36</v>
      </c>
      <c r="L110" s="58">
        <f>VLOOKUP($C110,'2027'!$B$14:$T$4000,L$5,FALSE)</f>
        <v>2762.54</v>
      </c>
      <c r="M110" s="58">
        <f>(L110-K110)/ABS(K110)*100</f>
        <v>-1.1033307557923133</v>
      </c>
      <c r="N110" s="58" t="str">
        <f>IF(ISBLANK(VLOOKUP($C110,'2027'!$B$14:$T$3000,N$5,FALSE)),"",VLOOKUP($C110,'2027'!$B$14:$T$3000,N$5,FALSE))</f>
        <v/>
      </c>
      <c r="O110" s="59">
        <f>IF(AND(I110&lt;K110,J110&lt;L110,K110&lt;L110),1,IF(AND(I110&gt;K110,J110&gt;L110,K110&gt;L110),-1,0))</f>
        <v>0</v>
      </c>
      <c r="P110" s="55" t="str">
        <f>IF(ISBLANK(VLOOKUP($C110,'2027'!$B$14:$T$3000,P$5,FALSE)),"",VLOOKUP($C110,'2027'!$B$14:$T$3000,P$5,FALSE))</f>
        <v/>
      </c>
      <c r="Q110" s="60" t="str">
        <f>IF(O110=1,"Surprise",IF(O110=-1,"Shock",""))</f>
        <v/>
      </c>
      <c r="R110" s="60" t="str">
        <f>IF(N110="","",IF((N110-L110)/ABS(L110)&gt;$R$9,"Surprise",IF((N110-L110)/ABS(L110)&lt;$R$9*-1,"Shock","")))</f>
        <v/>
      </c>
      <c r="S110" s="61">
        <f>VLOOKUP($C110,'2027'!$B$14:$T$3000,S$5,FALSE)</f>
        <v>-27.29</v>
      </c>
      <c r="T110" s="61">
        <f>VLOOKUP($C110,'2027'!$B$14:$T$3000,T$5,FALSE)</f>
        <v>-6</v>
      </c>
    </row>
    <row r="111" spans="2:26">
      <c r="B111" s="55">
        <v>132</v>
      </c>
      <c r="C111" s="55" t="str">
        <f>VLOOKUP(B111,'2027'!$A$14:$B$4000,2,FALSE)</f>
        <v>A237690</v>
      </c>
      <c r="D111" s="55" t="str">
        <f>VLOOKUP($C111,'2027'!$B$14:$T$4000,D$5,FALSE)</f>
        <v>에스티팜</v>
      </c>
      <c r="E111" s="56" t="str">
        <f>VLOOKUP($C111,'2027'!$B$14:$T$4000,E$5,FALSE)</f>
        <v>KQ</v>
      </c>
      <c r="F111" s="57" t="str">
        <f>VLOOKUP($C111,'2027'!$B$14:$T$4000,F$5,FALSE)</f>
        <v>제약</v>
      </c>
      <c r="G111" s="58">
        <f>VLOOKUP($C111,'2027'!$B$14:$T$4000,G$5,FALSE)</f>
        <v>2746.13</v>
      </c>
      <c r="H111" s="59">
        <f>VLOOKUP($C111,'2027'!$B$14:$T$4000,H$5,FALSE)</f>
        <v>14</v>
      </c>
      <c r="I111" s="58">
        <f>VLOOKUP($C111,'2027'!$B$14:$T$4000,I$5,FALSE)</f>
        <v>100.95</v>
      </c>
      <c r="J111" s="58">
        <f>VLOOKUP($C111,'2027'!$B$14:$T$4000,J$5,FALSE)</f>
        <v>112.67</v>
      </c>
      <c r="K111" s="58">
        <f>VLOOKUP($C111,'2027'!$B$14:$T$4000,K$5,FALSE)</f>
        <v>100.95</v>
      </c>
      <c r="L111" s="58">
        <f>VLOOKUP($C111,'2027'!$B$14:$T$4000,L$5,FALSE)</f>
        <v>121</v>
      </c>
      <c r="M111" s="58">
        <f>(L111-K111)/ABS(K111)*100</f>
        <v>19.861317483902919</v>
      </c>
      <c r="N111" s="58" t="str">
        <f>IF(ISBLANK(VLOOKUP($C111,'2027'!$B$14:$T$3000,N$5,FALSE)),"",VLOOKUP($C111,'2027'!$B$14:$T$3000,N$5,FALSE))</f>
        <v/>
      </c>
      <c r="O111" s="59">
        <f>IF(AND(I111&lt;K111,J111&lt;L111,K111&lt;L111),1,IF(AND(I111&gt;K111,J111&gt;L111,K111&gt;L111),-1,0))</f>
        <v>0</v>
      </c>
      <c r="P111" s="55" t="str">
        <f>IF(ISBLANK(VLOOKUP($C111,'2027'!$B$14:$T$3000,P$5,FALSE)),"",VLOOKUP($C111,'2027'!$B$14:$T$3000,P$5,FALSE))</f>
        <v/>
      </c>
      <c r="Q111" s="60" t="str">
        <f>IF(O111=1,"Surprise",IF(O111=-1,"Shock",""))</f>
        <v/>
      </c>
      <c r="R111" s="60" t="str">
        <f>IF(N111="","",IF((N111-L111)/ABS(L111)&gt;$R$9,"Surprise",IF((N111-L111)/ABS(L111)&lt;$R$9*-1,"Shock","")))</f>
        <v/>
      </c>
      <c r="S111" s="61">
        <f>VLOOKUP($C111,'2027'!$B$14:$T$3000,S$5,FALSE)</f>
        <v>1.62</v>
      </c>
      <c r="T111" s="61">
        <f>VLOOKUP($C111,'2027'!$B$14:$T$3000,T$5,FALSE)</f>
        <v>-13.87</v>
      </c>
    </row>
    <row r="112" spans="2:26">
      <c r="B112" s="55">
        <v>18</v>
      </c>
      <c r="C112" s="55" t="str">
        <f>VLOOKUP(B112,'2027'!$A$14:$B$4000,2,FALSE)</f>
        <v>A068270</v>
      </c>
      <c r="D112" s="55" t="str">
        <f>VLOOKUP($C112,'2027'!$B$14:$T$4000,D$5,FALSE)</f>
        <v>셀트리온</v>
      </c>
      <c r="E112" s="56" t="str">
        <f>VLOOKUP($C112,'2027'!$B$14:$T$4000,E$5,FALSE)</f>
        <v>KS</v>
      </c>
      <c r="F112" s="57" t="str">
        <f>VLOOKUP($C112,'2027'!$B$14:$T$4000,F$5,FALSE)</f>
        <v>제약</v>
      </c>
      <c r="G112" s="58">
        <f>VLOOKUP($C112,'2027'!$B$14:$T$4000,G$5,FALSE)</f>
        <v>40580.620000000003</v>
      </c>
      <c r="H112" s="59">
        <f>VLOOKUP($C112,'2027'!$B$14:$T$4000,H$5,FALSE)</f>
        <v>20</v>
      </c>
      <c r="I112" s="58">
        <f>VLOOKUP($C112,'2027'!$B$14:$T$4000,I$5,FALSE)</f>
        <v>2090.16</v>
      </c>
      <c r="J112" s="58">
        <f>VLOOKUP($C112,'2027'!$B$14:$T$4000,J$5,FALSE)</f>
        <v>1933.64</v>
      </c>
      <c r="K112" s="58">
        <f>VLOOKUP($C112,'2027'!$B$14:$T$4000,K$5,FALSE)</f>
        <v>2090.16</v>
      </c>
      <c r="L112" s="58">
        <f>VLOOKUP($C112,'2027'!$B$14:$T$4000,L$5,FALSE)</f>
        <v>1949.9</v>
      </c>
      <c r="M112" s="58">
        <f>(L112-K112)/ABS(K112)*100</f>
        <v>-6.7104910628851266</v>
      </c>
      <c r="N112" s="58" t="str">
        <f>IF(ISBLANK(VLOOKUP($C112,'2027'!$B$14:$T$3000,N$5,FALSE)),"",VLOOKUP($C112,'2027'!$B$14:$T$3000,N$5,FALSE))</f>
        <v/>
      </c>
      <c r="O112" s="59">
        <f>IF(AND(I112&lt;K112,J112&lt;L112,K112&lt;L112),1,IF(AND(I112&gt;K112,J112&gt;L112,K112&gt;L112),-1,0))</f>
        <v>0</v>
      </c>
      <c r="P112" s="55" t="str">
        <f>IF(ISBLANK(VLOOKUP($C112,'2027'!$B$14:$T$3000,P$5,FALSE)),"",VLOOKUP($C112,'2027'!$B$14:$T$3000,P$5,FALSE))</f>
        <v/>
      </c>
      <c r="Q112" s="60" t="str">
        <f>IF(O112=1,"Surprise",IF(O112=-1,"Shock",""))</f>
        <v/>
      </c>
      <c r="R112" s="60" t="str">
        <f>IF(N112="","",IF((N112-L112)/ABS(L112)&gt;$R$9,"Surprise",IF((N112-L112)/ABS(L112)&lt;$R$9*-1,"Shock","")))</f>
        <v/>
      </c>
      <c r="S112" s="61">
        <f>VLOOKUP($C112,'2027'!$B$14:$T$3000,S$5,FALSE)</f>
        <v>-4.5</v>
      </c>
      <c r="T112" s="61">
        <f>VLOOKUP($C112,'2027'!$B$14:$T$3000,T$5,FALSE)</f>
        <v>-11.13</v>
      </c>
    </row>
    <row r="113" spans="2:20">
      <c r="B113" s="55">
        <v>63</v>
      </c>
      <c r="C113" s="55" t="str">
        <f>VLOOKUP(B113,'2027'!$A$14:$B$4000,2,FALSE)</f>
        <v>A259960</v>
      </c>
      <c r="D113" s="55" t="str">
        <f>VLOOKUP($C113,'2027'!$B$14:$T$4000,D$5,FALSE)</f>
        <v>크래프톤</v>
      </c>
      <c r="E113" s="56" t="str">
        <f>VLOOKUP($C113,'2027'!$B$14:$T$4000,E$5,FALSE)</f>
        <v>KS</v>
      </c>
      <c r="F113" s="57" t="str">
        <f>VLOOKUP($C113,'2027'!$B$14:$T$4000,F$5,FALSE)</f>
        <v>게임소프트웨어</v>
      </c>
      <c r="G113" s="58">
        <f>VLOOKUP($C113,'2027'!$B$14:$T$4000,G$5,FALSE)</f>
        <v>11303.77</v>
      </c>
      <c r="H113" s="59">
        <f>VLOOKUP($C113,'2027'!$B$14:$T$4000,H$5,FALSE)</f>
        <v>19</v>
      </c>
      <c r="I113" s="58">
        <f>VLOOKUP($C113,'2027'!$B$14:$T$4000,I$5,FALSE)</f>
        <v>1595.53</v>
      </c>
      <c r="J113" s="58">
        <f>VLOOKUP($C113,'2027'!$B$14:$T$4000,J$5,FALSE)</f>
        <v>1622.37</v>
      </c>
      <c r="K113" s="58">
        <f>VLOOKUP($C113,'2027'!$B$14:$T$4000,K$5,FALSE)</f>
        <v>1571.65</v>
      </c>
      <c r="L113" s="58">
        <f>VLOOKUP($C113,'2027'!$B$14:$T$4000,L$5,FALSE)</f>
        <v>1701.02</v>
      </c>
      <c r="M113" s="58">
        <f>(L113-K113)/ABS(K113)*100</f>
        <v>8.2314764737695967</v>
      </c>
      <c r="N113" s="58" t="str">
        <f>IF(ISBLANK(VLOOKUP($C113,'2027'!$B$14:$T$3000,N$5,FALSE)),"",VLOOKUP($C113,'2027'!$B$14:$T$3000,N$5,FALSE))</f>
        <v/>
      </c>
      <c r="O113" s="59">
        <f>IF(AND(I113&lt;K113,J113&lt;L113,K113&lt;L113),1,IF(AND(I113&gt;K113,J113&gt;L113,K113&gt;L113),-1,0))</f>
        <v>0</v>
      </c>
      <c r="P113" s="55" t="str">
        <f>IF(ISBLANK(VLOOKUP($C113,'2027'!$B$14:$T$3000,P$5,FALSE)),"",VLOOKUP($C113,'2027'!$B$14:$T$3000,P$5,FALSE))</f>
        <v/>
      </c>
      <c r="Q113" s="60" t="str">
        <f>IF(O113=1,"Surprise",IF(O113=-1,"Shock",""))</f>
        <v/>
      </c>
      <c r="R113" s="60" t="str">
        <f>IF(N113="","",IF((N113-L113)/ABS(L113)&gt;$R$9,"Surprise",IF((N113-L113)/ABS(L113)&lt;$R$9*-1,"Shock","")))</f>
        <v/>
      </c>
      <c r="S113" s="61">
        <f>VLOOKUP($C113,'2027'!$B$14:$T$3000,S$5,FALSE)</f>
        <v>-1.8</v>
      </c>
      <c r="T113" s="61">
        <f>VLOOKUP($C113,'2027'!$B$14:$T$3000,T$5,FALSE)</f>
        <v>-6.49</v>
      </c>
    </row>
    <row r="114" spans="2:20">
      <c r="B114" s="55">
        <v>156</v>
      </c>
      <c r="C114" s="55" t="str">
        <f>VLOOKUP(B114,'2027'!$A$14:$B$4000,2,FALSE)</f>
        <v>A051600</v>
      </c>
      <c r="D114" s="55" t="str">
        <f>VLOOKUP($C114,'2027'!$B$14:$T$4000,D$5,FALSE)</f>
        <v>한전KPS</v>
      </c>
      <c r="E114" s="56" t="str">
        <f>VLOOKUP($C114,'2027'!$B$14:$T$4000,E$5,FALSE)</f>
        <v>KS</v>
      </c>
      <c r="F114" s="57" t="str">
        <f>VLOOKUP($C114,'2027'!$B$14:$T$4000,F$5,FALSE)</f>
        <v>유틸리티</v>
      </c>
      <c r="G114" s="58">
        <f>VLOOKUP($C114,'2027'!$B$14:$T$4000,G$5,FALSE)</f>
        <v>2067.75</v>
      </c>
      <c r="H114" s="59">
        <f>VLOOKUP($C114,'2027'!$B$14:$T$4000,H$5,FALSE)</f>
        <v>12</v>
      </c>
      <c r="I114" s="58">
        <f>VLOOKUP($C114,'2027'!$B$14:$T$4000,I$5,FALSE)</f>
        <v>201.27</v>
      </c>
      <c r="J114" s="58">
        <f>VLOOKUP($C114,'2027'!$B$14:$T$4000,J$5,FALSE)</f>
        <v>196.24</v>
      </c>
      <c r="K114" s="58">
        <f>VLOOKUP($C114,'2027'!$B$14:$T$4000,K$5,FALSE)</f>
        <v>202.71</v>
      </c>
      <c r="L114" s="58">
        <f>VLOOKUP($C114,'2027'!$B$14:$T$4000,L$5,FALSE)</f>
        <v>180.05</v>
      </c>
      <c r="M114" s="58">
        <f>(L114-K114)/ABS(K114)*100</f>
        <v>-11.178530906220708</v>
      </c>
      <c r="N114" s="58" t="str">
        <f>IF(ISBLANK(VLOOKUP($C114,'2027'!$B$14:$T$3000,N$5,FALSE)),"",VLOOKUP($C114,'2027'!$B$14:$T$3000,N$5,FALSE))</f>
        <v/>
      </c>
      <c r="O114" s="59">
        <f>IF(AND(I114&lt;K114,J114&lt;L114,K114&lt;L114),1,IF(AND(I114&gt;K114,J114&gt;L114,K114&gt;L114),-1,0))</f>
        <v>0</v>
      </c>
      <c r="P114" s="55" t="str">
        <f>IF(ISBLANK(VLOOKUP($C114,'2027'!$B$14:$T$3000,P$5,FALSE)),"",VLOOKUP($C114,'2027'!$B$14:$T$3000,P$5,FALSE))</f>
        <v/>
      </c>
      <c r="Q114" s="60" t="str">
        <f>IF(O114=1,"Surprise",IF(O114=-1,"Shock",""))</f>
        <v/>
      </c>
      <c r="R114" s="60" t="str">
        <f>IF(N114="","",IF((N114-L114)/ABS(L114)&gt;$R$9,"Surprise",IF((N114-L114)/ABS(L114)&lt;$R$9*-1,"Shock","")))</f>
        <v/>
      </c>
      <c r="S114" s="61">
        <f>VLOOKUP($C114,'2027'!$B$14:$T$3000,S$5,FALSE)</f>
        <v>-10.08</v>
      </c>
      <c r="T114" s="61">
        <f>VLOOKUP($C114,'2027'!$B$14:$T$3000,T$5,FALSE)</f>
        <v>-21.45</v>
      </c>
    </row>
    <row r="115" spans="2:20">
      <c r="B115" s="55">
        <v>16</v>
      </c>
      <c r="C115" s="55" t="str">
        <f>VLOOKUP(B115,'2027'!$A$14:$B$4000,2,FALSE)</f>
        <v>A055550</v>
      </c>
      <c r="D115" s="55" t="str">
        <f>VLOOKUP($C115,'2027'!$B$14:$T$4000,D$5,FALSE)</f>
        <v>신한지주</v>
      </c>
      <c r="E115" s="56" t="str">
        <f>VLOOKUP($C115,'2027'!$B$14:$T$4000,E$5,FALSE)</f>
        <v>KS</v>
      </c>
      <c r="F115" s="57" t="str">
        <f>VLOOKUP($C115,'2027'!$B$14:$T$4000,F$5,FALSE)</f>
        <v>은행</v>
      </c>
      <c r="G115" s="58">
        <f>VLOOKUP($C115,'2027'!$B$14:$T$4000,G$5,FALSE)</f>
        <v>45756.68</v>
      </c>
      <c r="H115" s="59">
        <f>VLOOKUP($C115,'2027'!$B$14:$T$4000,H$5,FALSE)</f>
        <v>18</v>
      </c>
      <c r="I115" s="58">
        <f>VLOOKUP($C115,'2027'!$B$14:$T$4000,I$5,FALSE)</f>
        <v>8066.01</v>
      </c>
      <c r="J115" s="58">
        <f>VLOOKUP($C115,'2027'!$B$14:$T$4000,J$5,FALSE)</f>
        <v>8263.75</v>
      </c>
      <c r="K115" s="58">
        <f>VLOOKUP($C115,'2027'!$B$14:$T$4000,K$5,FALSE)</f>
        <v>8078.33</v>
      </c>
      <c r="L115" s="58">
        <f>VLOOKUP($C115,'2027'!$B$14:$T$4000,L$5,FALSE)</f>
        <v>8056.5</v>
      </c>
      <c r="M115" s="58">
        <f>(L115-K115)/ABS(K115)*100</f>
        <v>-0.27022911913724651</v>
      </c>
      <c r="N115" s="58" t="str">
        <f>IF(ISBLANK(VLOOKUP($C115,'2027'!$B$14:$T$3000,N$5,FALSE)),"",VLOOKUP($C115,'2027'!$B$14:$T$3000,N$5,FALSE))</f>
        <v/>
      </c>
      <c r="O115" s="59">
        <f>IF(AND(I115&lt;K115,J115&lt;L115,K115&lt;L115),1,IF(AND(I115&gt;K115,J115&gt;L115,K115&gt;L115),-1,0))</f>
        <v>0</v>
      </c>
      <c r="P115" s="55" t="str">
        <f>IF(ISBLANK(VLOOKUP($C115,'2027'!$B$14:$T$3000,P$5,FALSE)),"",VLOOKUP($C115,'2027'!$B$14:$T$3000,P$5,FALSE))</f>
        <v/>
      </c>
      <c r="Q115" s="60" t="str">
        <f>IF(O115=1,"Surprise",IF(O115=-1,"Shock",""))</f>
        <v/>
      </c>
      <c r="R115" s="60" t="str">
        <f>IF(N115="","",IF((N115-L115)/ABS(L115)&gt;$R$9,"Surprise",IF((N115-L115)/ABS(L115)&lt;$R$9*-1,"Shock","")))</f>
        <v/>
      </c>
      <c r="S115" s="61">
        <f>VLOOKUP($C115,'2027'!$B$14:$T$3000,S$5,FALSE)</f>
        <v>4.0999999999999996</v>
      </c>
      <c r="T115" s="61">
        <f>VLOOKUP($C115,'2027'!$B$14:$T$3000,T$5,FALSE)</f>
        <v>3.32</v>
      </c>
    </row>
    <row r="116" spans="2:20">
      <c r="B116" s="55">
        <v>149</v>
      </c>
      <c r="C116" s="55" t="str">
        <f>VLOOKUP(B116,'2027'!$A$14:$B$4000,2,FALSE)</f>
        <v>A204320</v>
      </c>
      <c r="D116" s="55" t="str">
        <f>VLOOKUP($C116,'2027'!$B$14:$T$4000,D$5,FALSE)</f>
        <v>HL만도</v>
      </c>
      <c r="E116" s="56" t="str">
        <f>VLOOKUP($C116,'2027'!$B$14:$T$4000,E$5,FALSE)</f>
        <v>KS</v>
      </c>
      <c r="F116" s="57" t="str">
        <f>VLOOKUP($C116,'2027'!$B$14:$T$4000,F$5,FALSE)</f>
        <v>자동차부품</v>
      </c>
      <c r="G116" s="58">
        <f>VLOOKUP($C116,'2027'!$B$14:$T$4000,G$5,FALSE)</f>
        <v>2258.64</v>
      </c>
      <c r="H116" s="59">
        <f>VLOOKUP($C116,'2027'!$B$14:$T$4000,H$5,FALSE)</f>
        <v>19</v>
      </c>
      <c r="I116" s="58">
        <f>VLOOKUP($C116,'2027'!$B$14:$T$4000,I$5,FALSE)</f>
        <v>473.78</v>
      </c>
      <c r="J116" s="58">
        <f>VLOOKUP($C116,'2027'!$B$14:$T$4000,J$5,FALSE)</f>
        <v>528.5</v>
      </c>
      <c r="K116" s="58">
        <f>VLOOKUP($C116,'2027'!$B$14:$T$4000,K$5,FALSE)</f>
        <v>473.9</v>
      </c>
      <c r="L116" s="58">
        <f>VLOOKUP($C116,'2027'!$B$14:$T$4000,L$5,FALSE)</f>
        <v>456.85</v>
      </c>
      <c r="M116" s="58">
        <f>(L116-K116)/ABS(K116)*100</f>
        <v>-3.5978054441865277</v>
      </c>
      <c r="N116" s="58" t="str">
        <f>IF(ISBLANK(VLOOKUP($C116,'2027'!$B$14:$T$3000,N$5,FALSE)),"",VLOOKUP($C116,'2027'!$B$14:$T$3000,N$5,FALSE))</f>
        <v/>
      </c>
      <c r="O116" s="59">
        <f>IF(AND(I116&lt;K116,J116&lt;L116,K116&lt;L116),1,IF(AND(I116&gt;K116,J116&gt;L116,K116&gt;L116),-1,0))</f>
        <v>0</v>
      </c>
      <c r="P116" s="55" t="str">
        <f>IF(ISBLANK(VLOOKUP($C116,'2027'!$B$14:$T$3000,P$5,FALSE)),"",VLOOKUP($C116,'2027'!$B$14:$T$3000,P$5,FALSE))</f>
        <v/>
      </c>
      <c r="Q116" s="60" t="str">
        <f>IF(O116=1,"Surprise",IF(O116=-1,"Shock",""))</f>
        <v/>
      </c>
      <c r="R116" s="60" t="str">
        <f>IF(N116="","",IF((N116-L116)/ABS(L116)&gt;$R$9,"Surprise",IF((N116-L116)/ABS(L116)&lt;$R$9*-1,"Shock","")))</f>
        <v/>
      </c>
      <c r="S116" s="61">
        <f>VLOOKUP($C116,'2027'!$B$14:$T$3000,S$5,FALSE)</f>
        <v>-22.92</v>
      </c>
      <c r="T116" s="61">
        <f>VLOOKUP($C116,'2027'!$B$14:$T$3000,T$5,FALSE)</f>
        <v>-5.69</v>
      </c>
    </row>
    <row r="117" spans="2:20">
      <c r="B117" s="55">
        <v>119</v>
      </c>
      <c r="C117" s="55" t="str">
        <f>VLOOKUP(B117,'2027'!$A$14:$B$4000,2,FALSE)</f>
        <v>A111770</v>
      </c>
      <c r="D117" s="55" t="str">
        <f>VLOOKUP($C117,'2027'!$B$14:$T$4000,D$5,FALSE)</f>
        <v>영원무역</v>
      </c>
      <c r="E117" s="56" t="str">
        <f>VLOOKUP($C117,'2027'!$B$14:$T$4000,E$5,FALSE)</f>
        <v>KS</v>
      </c>
      <c r="F117" s="57" t="str">
        <f>VLOOKUP($C117,'2027'!$B$14:$T$4000,F$5,FALSE)</f>
        <v>의류</v>
      </c>
      <c r="G117" s="58">
        <f>VLOOKUP($C117,'2027'!$B$14:$T$4000,G$5,FALSE)</f>
        <v>3287.91</v>
      </c>
      <c r="H117" s="59">
        <f>VLOOKUP($C117,'2027'!$B$14:$T$4000,H$5,FALSE)</f>
        <v>8</v>
      </c>
      <c r="I117" s="58">
        <f>VLOOKUP($C117,'2027'!$B$14:$T$4000,I$5,FALSE)</f>
        <v>697.44</v>
      </c>
      <c r="J117" s="58">
        <f>VLOOKUP($C117,'2027'!$B$14:$T$4000,J$5,FALSE)</f>
        <v>696.15</v>
      </c>
      <c r="K117" s="58">
        <f>VLOOKUP($C117,'2027'!$B$14:$T$4000,K$5,FALSE)</f>
        <v>697.44</v>
      </c>
      <c r="L117" s="58">
        <f>VLOOKUP($C117,'2027'!$B$14:$T$4000,L$5,FALSE)</f>
        <v>721</v>
      </c>
      <c r="M117" s="58">
        <f>(L117-K117)/ABS(K117)*100</f>
        <v>3.378068364303731</v>
      </c>
      <c r="N117" s="58" t="str">
        <f>IF(ISBLANK(VLOOKUP($C117,'2027'!$B$14:$T$3000,N$5,FALSE)),"",VLOOKUP($C117,'2027'!$B$14:$T$3000,N$5,FALSE))</f>
        <v/>
      </c>
      <c r="O117" s="59">
        <f>IF(AND(I117&lt;K117,J117&lt;L117,K117&lt;L117),1,IF(AND(I117&gt;K117,J117&gt;L117,K117&gt;L117),-1,0))</f>
        <v>0</v>
      </c>
      <c r="P117" s="55" t="str">
        <f>IF(ISBLANK(VLOOKUP($C117,'2027'!$B$14:$T$3000,P$5,FALSE)),"",VLOOKUP($C117,'2027'!$B$14:$T$3000,P$5,FALSE))</f>
        <v/>
      </c>
      <c r="Q117" s="60" t="str">
        <f>IF(O117=1,"Surprise",IF(O117=-1,"Shock",""))</f>
        <v/>
      </c>
      <c r="R117" s="60" t="str">
        <f>IF(N117="","",IF((N117-L117)/ABS(L117)&gt;$R$9,"Surprise",IF((N117-L117)/ABS(L117)&lt;$R$9*-1,"Shock","")))</f>
        <v/>
      </c>
      <c r="S117" s="61">
        <f>VLOOKUP($C117,'2027'!$B$14:$T$3000,S$5,FALSE)</f>
        <v>-3.39</v>
      </c>
      <c r="T117" s="61">
        <f>VLOOKUP($C117,'2027'!$B$14:$T$3000,T$5,FALSE)</f>
        <v>-9.4</v>
      </c>
    </row>
    <row r="118" spans="2:20">
      <c r="B118" s="55">
        <v>30</v>
      </c>
      <c r="C118" s="55" t="str">
        <f>VLOOKUP(B118,'2027'!$A$14:$B$4000,2,FALSE)</f>
        <v>A005490</v>
      </c>
      <c r="D118" s="55" t="str">
        <f>VLOOKUP($C118,'2027'!$B$14:$T$4000,D$5,FALSE)</f>
        <v>POSCO홀딩스</v>
      </c>
      <c r="E118" s="56" t="str">
        <f>VLOOKUP($C118,'2027'!$B$14:$T$4000,E$5,FALSE)</f>
        <v>KS</v>
      </c>
      <c r="F118" s="57" t="str">
        <f>VLOOKUP($C118,'2027'!$B$14:$T$4000,F$5,FALSE)</f>
        <v>철강</v>
      </c>
      <c r="G118" s="58">
        <f>VLOOKUP($C118,'2027'!$B$14:$T$4000,G$5,FALSE)</f>
        <v>24961.08</v>
      </c>
      <c r="H118" s="59">
        <f>VLOOKUP($C118,'2027'!$B$14:$T$4000,H$5,FALSE)</f>
        <v>17</v>
      </c>
      <c r="I118" s="58">
        <f>VLOOKUP($C118,'2027'!$B$14:$T$4000,I$5,FALSE)</f>
        <v>4019.33</v>
      </c>
      <c r="J118" s="58">
        <f>VLOOKUP($C118,'2027'!$B$14:$T$4000,J$5,FALSE)</f>
        <v>3456.63</v>
      </c>
      <c r="K118" s="58">
        <f>VLOOKUP($C118,'2027'!$B$14:$T$4000,K$5,FALSE)</f>
        <v>4014.84</v>
      </c>
      <c r="L118" s="58">
        <f>VLOOKUP($C118,'2027'!$B$14:$T$4000,L$5,FALSE)</f>
        <v>3705.7</v>
      </c>
      <c r="M118" s="58">
        <f>(L118-K118)/ABS(K118)*100</f>
        <v>-7.6999332476512219</v>
      </c>
      <c r="N118" s="58" t="str">
        <f>IF(ISBLANK(VLOOKUP($C118,'2027'!$B$14:$T$3000,N$5,FALSE)),"",VLOOKUP($C118,'2027'!$B$14:$T$3000,N$5,FALSE))</f>
        <v/>
      </c>
      <c r="O118" s="59">
        <f>IF(AND(I118&lt;K118,J118&lt;L118,K118&lt;L118),1,IF(AND(I118&gt;K118,J118&gt;L118,K118&gt;L118),-1,0))</f>
        <v>0</v>
      </c>
      <c r="P118" s="55" t="str">
        <f>IF(ISBLANK(VLOOKUP($C118,'2027'!$B$14:$T$3000,P$5,FALSE)),"",VLOOKUP($C118,'2027'!$B$14:$T$3000,P$5,FALSE))</f>
        <v/>
      </c>
      <c r="Q118" s="60" t="str">
        <f>IF(O118=1,"Surprise",IF(O118=-1,"Shock",""))</f>
        <v/>
      </c>
      <c r="R118" s="60" t="str">
        <f>IF(N118="","",IF((N118-L118)/ABS(L118)&gt;$R$9,"Surprise",IF((N118-L118)/ABS(L118)&lt;$R$9*-1,"Shock","")))</f>
        <v/>
      </c>
      <c r="S118" s="61">
        <f>VLOOKUP($C118,'2027'!$B$14:$T$3000,S$5,FALSE)</f>
        <v>-23.73</v>
      </c>
      <c r="T118" s="61">
        <f>VLOOKUP($C118,'2027'!$B$14:$T$3000,T$5,FALSE)</f>
        <v>-8.9600000000000009</v>
      </c>
    </row>
    <row r="119" spans="2:20">
      <c r="B119" s="55">
        <v>155</v>
      </c>
      <c r="C119" s="55" t="str">
        <f>VLOOKUP(B119,'2027'!$A$14:$B$4000,2,FALSE)</f>
        <v>A004370</v>
      </c>
      <c r="D119" s="55" t="str">
        <f>VLOOKUP($C119,'2027'!$B$14:$T$4000,D$5,FALSE)</f>
        <v>농심</v>
      </c>
      <c r="E119" s="56" t="str">
        <f>VLOOKUP($C119,'2027'!$B$14:$T$4000,E$5,FALSE)</f>
        <v>KS</v>
      </c>
      <c r="F119" s="57" t="str">
        <f>VLOOKUP($C119,'2027'!$B$14:$T$4000,F$5,FALSE)</f>
        <v>식품,음료</v>
      </c>
      <c r="G119" s="58">
        <f>VLOOKUP($C119,'2027'!$B$14:$T$4000,G$5,FALSE)</f>
        <v>2074.1799999999998</v>
      </c>
      <c r="H119" s="59">
        <f>VLOOKUP($C119,'2027'!$B$14:$T$4000,H$5,FALSE)</f>
        <v>11</v>
      </c>
      <c r="I119" s="58">
        <f>VLOOKUP($C119,'2027'!$B$14:$T$4000,I$5,FALSE)</f>
        <v>230.36</v>
      </c>
      <c r="J119" s="58">
        <f>VLOOKUP($C119,'2027'!$B$14:$T$4000,J$5,FALSE)</f>
        <v>228.42</v>
      </c>
      <c r="K119" s="58">
        <f>VLOOKUP($C119,'2027'!$B$14:$T$4000,K$5,FALSE)</f>
        <v>230.36</v>
      </c>
      <c r="L119" s="58">
        <f>VLOOKUP($C119,'2027'!$B$14:$T$4000,L$5,FALSE)</f>
        <v>231.37</v>
      </c>
      <c r="M119" s="58">
        <f>(L119-K119)/ABS(K119)*100</f>
        <v>0.43844417433581823</v>
      </c>
      <c r="N119" s="58" t="str">
        <f>IF(ISBLANK(VLOOKUP($C119,'2027'!$B$14:$T$3000,N$5,FALSE)),"",VLOOKUP($C119,'2027'!$B$14:$T$3000,N$5,FALSE))</f>
        <v/>
      </c>
      <c r="O119" s="59">
        <f>IF(AND(I119&lt;K119,J119&lt;L119,K119&lt;L119),1,IF(AND(I119&gt;K119,J119&gt;L119,K119&gt;L119),-1,0))</f>
        <v>0</v>
      </c>
      <c r="P119" s="55" t="str">
        <f>IF(ISBLANK(VLOOKUP($C119,'2027'!$B$14:$T$3000,P$5,FALSE)),"",VLOOKUP($C119,'2027'!$B$14:$T$3000,P$5,FALSE))</f>
        <v/>
      </c>
      <c r="Q119" s="60" t="str">
        <f>IF(O119=1,"Surprise",IF(O119=-1,"Shock",""))</f>
        <v/>
      </c>
      <c r="R119" s="60" t="str">
        <f>IF(N119="","",IF((N119-L119)/ABS(L119)&gt;$R$9,"Surprise",IF((N119-L119)/ABS(L119)&lt;$R$9*-1,"Shock","")))</f>
        <v/>
      </c>
      <c r="S119" s="61">
        <f>VLOOKUP($C119,'2027'!$B$14:$T$3000,S$5,FALSE)</f>
        <v>-10.73</v>
      </c>
      <c r="T119" s="61">
        <f>VLOOKUP($C119,'2027'!$B$14:$T$3000,T$5,FALSE)</f>
        <v>-10.14</v>
      </c>
    </row>
    <row r="120" spans="2:20">
      <c r="B120" s="55">
        <v>162</v>
      </c>
      <c r="C120" s="55" t="str">
        <f>VLOOKUP(B120,'2027'!$A$14:$B$4000,2,FALSE)</f>
        <v>A192820</v>
      </c>
      <c r="D120" s="55" t="str">
        <f>VLOOKUP($C120,'2027'!$B$14:$T$4000,D$5,FALSE)</f>
        <v>코스맥스</v>
      </c>
      <c r="E120" s="56" t="str">
        <f>VLOOKUP($C120,'2027'!$B$14:$T$4000,E$5,FALSE)</f>
        <v>KS</v>
      </c>
      <c r="F120" s="57" t="str">
        <f>VLOOKUP($C120,'2027'!$B$14:$T$4000,F$5,FALSE)</f>
        <v>화장품</v>
      </c>
      <c r="G120" s="58">
        <f>VLOOKUP($C120,'2027'!$B$14:$T$4000,G$5,FALSE)</f>
        <v>1876.07</v>
      </c>
      <c r="H120" s="59">
        <f>VLOOKUP($C120,'2027'!$B$14:$T$4000,H$5,FALSE)</f>
        <v>19</v>
      </c>
      <c r="I120" s="58">
        <f>VLOOKUP($C120,'2027'!$B$14:$T$4000,I$5,FALSE)</f>
        <v>274.94</v>
      </c>
      <c r="J120" s="58">
        <f>VLOOKUP($C120,'2027'!$B$14:$T$4000,J$5,FALSE)</f>
        <v>291.52999999999997</v>
      </c>
      <c r="K120" s="58">
        <f>VLOOKUP($C120,'2027'!$B$14:$T$4000,K$5,FALSE)</f>
        <v>274.14999999999998</v>
      </c>
      <c r="L120" s="58">
        <f>VLOOKUP($C120,'2027'!$B$14:$T$4000,L$5,FALSE)</f>
        <v>282.16000000000003</v>
      </c>
      <c r="M120" s="58">
        <f>(L120-K120)/ABS(K120)*100</f>
        <v>2.9217581615903878</v>
      </c>
      <c r="N120" s="58" t="str">
        <f>IF(ISBLANK(VLOOKUP($C120,'2027'!$B$14:$T$3000,N$5,FALSE)),"",VLOOKUP($C120,'2027'!$B$14:$T$3000,N$5,FALSE))</f>
        <v/>
      </c>
      <c r="O120" s="59">
        <f>IF(AND(I120&lt;K120,J120&lt;L120,K120&lt;L120),1,IF(AND(I120&gt;K120,J120&gt;L120,K120&gt;L120),-1,0))</f>
        <v>0</v>
      </c>
      <c r="P120" s="55" t="str">
        <f>IF(ISBLANK(VLOOKUP($C120,'2027'!$B$14:$T$3000,P$5,FALSE)),"",VLOOKUP($C120,'2027'!$B$14:$T$3000,P$5,FALSE))</f>
        <v/>
      </c>
      <c r="Q120" s="60" t="str">
        <f>IF(O120=1,"Surprise",IF(O120=-1,"Shock",""))</f>
        <v/>
      </c>
      <c r="R120" s="60" t="str">
        <f>IF(N120="","",IF((N120-L120)/ABS(L120)&gt;$R$9,"Surprise",IF((N120-L120)/ABS(L120)&lt;$R$9*-1,"Shock","")))</f>
        <v/>
      </c>
      <c r="S120" s="61">
        <f>VLOOKUP($C120,'2027'!$B$14:$T$3000,S$5,FALSE)</f>
        <v>-3.9</v>
      </c>
      <c r="T120" s="61">
        <f>VLOOKUP($C120,'2027'!$B$14:$T$3000,T$5,FALSE)</f>
        <v>-17.350000000000001</v>
      </c>
    </row>
    <row r="121" spans="2:20">
      <c r="B121" s="55">
        <v>96</v>
      </c>
      <c r="C121" s="55" t="str">
        <f>VLOOKUP(B121,'2027'!$A$14:$B$4000,2,FALSE)</f>
        <v>A138930</v>
      </c>
      <c r="D121" s="55" t="str">
        <f>VLOOKUP($C121,'2027'!$B$14:$T$4000,D$5,FALSE)</f>
        <v>BNK금융지주</v>
      </c>
      <c r="E121" s="56" t="str">
        <f>VLOOKUP($C121,'2027'!$B$14:$T$4000,E$5,FALSE)</f>
        <v>KS</v>
      </c>
      <c r="F121" s="57" t="str">
        <f>VLOOKUP($C121,'2027'!$B$14:$T$4000,F$5,FALSE)</f>
        <v>은행</v>
      </c>
      <c r="G121" s="58">
        <f>VLOOKUP($C121,'2027'!$B$14:$T$4000,G$5,FALSE)</f>
        <v>5374.86</v>
      </c>
      <c r="H121" s="59">
        <f>VLOOKUP($C121,'2027'!$B$14:$T$4000,H$5,FALSE)</f>
        <v>17</v>
      </c>
      <c r="I121" s="58">
        <f>VLOOKUP($C121,'2027'!$B$14:$T$4000,I$5,FALSE)</f>
        <v>1203.75</v>
      </c>
      <c r="J121" s="58">
        <f>VLOOKUP($C121,'2027'!$B$14:$T$4000,J$5,FALSE)</f>
        <v>1199.75</v>
      </c>
      <c r="K121" s="58">
        <f>VLOOKUP($C121,'2027'!$B$14:$T$4000,K$5,FALSE)</f>
        <v>1202.21</v>
      </c>
      <c r="L121" s="58">
        <f>VLOOKUP($C121,'2027'!$B$14:$T$4000,L$5,FALSE)</f>
        <v>1201.5</v>
      </c>
      <c r="M121" s="58">
        <f>(L121-K121)/ABS(K121)*100</f>
        <v>-5.9057901697709747E-2</v>
      </c>
      <c r="N121" s="58" t="str">
        <f>IF(ISBLANK(VLOOKUP($C121,'2027'!$B$14:$T$3000,N$5,FALSE)),"",VLOOKUP($C121,'2027'!$B$14:$T$3000,N$5,FALSE))</f>
        <v/>
      </c>
      <c r="O121" s="59">
        <f>IF(AND(I121&lt;K121,J121&lt;L121,K121&lt;L121),1,IF(AND(I121&gt;K121,J121&gt;L121,K121&gt;L121),-1,0))</f>
        <v>0</v>
      </c>
      <c r="P121" s="55" t="str">
        <f>IF(ISBLANK(VLOOKUP($C121,'2027'!$B$14:$T$3000,P$5,FALSE)),"",VLOOKUP($C121,'2027'!$B$14:$T$3000,P$5,FALSE))</f>
        <v/>
      </c>
      <c r="Q121" s="60" t="str">
        <f>IF(O121=1,"Surprise",IF(O121=-1,"Shock",""))</f>
        <v/>
      </c>
      <c r="R121" s="60" t="str">
        <f>IF(N121="","",IF((N121-L121)/ABS(L121)&gt;$R$9,"Surprise",IF((N121-L121)/ABS(L121)&lt;$R$9*-1,"Shock","")))</f>
        <v/>
      </c>
      <c r="S121" s="61">
        <f>VLOOKUP($C121,'2027'!$B$14:$T$3000,S$5,FALSE)</f>
        <v>1.94</v>
      </c>
      <c r="T121" s="61">
        <f>VLOOKUP($C121,'2027'!$B$14:$T$3000,T$5,FALSE)</f>
        <v>-4.99</v>
      </c>
    </row>
    <row r="122" spans="2:20">
      <c r="B122" s="55">
        <v>7</v>
      </c>
      <c r="C122" s="55" t="str">
        <f>VLOOKUP(B122,'2027'!$A$14:$B$4000,2,FALSE)</f>
        <v>A032830</v>
      </c>
      <c r="D122" s="55" t="str">
        <f>VLOOKUP($C122,'2027'!$B$14:$T$4000,D$5,FALSE)</f>
        <v>삼성생명</v>
      </c>
      <c r="E122" s="56" t="str">
        <f>VLOOKUP($C122,'2027'!$B$14:$T$4000,E$5,FALSE)</f>
        <v>KS</v>
      </c>
      <c r="F122" s="57" t="str">
        <f>VLOOKUP($C122,'2027'!$B$14:$T$4000,F$5,FALSE)</f>
        <v>보험</v>
      </c>
      <c r="G122" s="58">
        <f>VLOOKUP($C122,'2027'!$B$14:$T$4000,G$5,FALSE)</f>
        <v>77400</v>
      </c>
      <c r="H122" s="59">
        <f>VLOOKUP($C122,'2027'!$B$14:$T$4000,H$5,FALSE)</f>
        <v>13</v>
      </c>
      <c r="I122" s="58">
        <f>VLOOKUP($C122,'2027'!$B$14:$T$4000,I$5,FALSE)</f>
        <v>5271.83</v>
      </c>
      <c r="J122" s="58">
        <f>VLOOKUP($C122,'2027'!$B$14:$T$4000,J$5,FALSE)</f>
        <v>7186.77</v>
      </c>
      <c r="K122" s="58">
        <f>VLOOKUP($C122,'2027'!$B$14:$T$4000,K$5,FALSE)</f>
        <v>5271.83</v>
      </c>
      <c r="L122" s="58">
        <f>VLOOKUP($C122,'2027'!$B$14:$T$4000,L$5,FALSE)</f>
        <v>7550.65</v>
      </c>
      <c r="M122" s="58">
        <f>(L122-K122)/ABS(K122)*100</f>
        <v>43.226355933328648</v>
      </c>
      <c r="N122" s="58" t="str">
        <f>IF(ISBLANK(VLOOKUP($C122,'2027'!$B$14:$T$3000,N$5,FALSE)),"",VLOOKUP($C122,'2027'!$B$14:$T$3000,N$5,FALSE))</f>
        <v/>
      </c>
      <c r="O122" s="59">
        <f>IF(AND(I122&lt;K122,J122&lt;L122,K122&lt;L122),1,IF(AND(I122&gt;K122,J122&gt;L122,K122&gt;L122),-1,0))</f>
        <v>0</v>
      </c>
      <c r="P122" s="55" t="str">
        <f>IF(ISBLANK(VLOOKUP($C122,'2027'!$B$14:$T$3000,P$5,FALSE)),"",VLOOKUP($C122,'2027'!$B$14:$T$3000,P$5,FALSE))</f>
        <v/>
      </c>
      <c r="Q122" s="60" t="str">
        <f>IF(O122=1,"Surprise",IF(O122=-1,"Shock",""))</f>
        <v/>
      </c>
      <c r="R122" s="60" t="str">
        <f>IF(N122="","",IF((N122-L122)/ABS(L122)&gt;$R$9,"Surprise",IF((N122-L122)/ABS(L122)&lt;$R$9*-1,"Shock","")))</f>
        <v/>
      </c>
      <c r="S122" s="61">
        <f>VLOOKUP($C122,'2027'!$B$14:$T$3000,S$5,FALSE)</f>
        <v>-5.61</v>
      </c>
      <c r="T122" s="61">
        <f>VLOOKUP($C122,'2027'!$B$14:$T$3000,T$5,FALSE)</f>
        <v>70.48</v>
      </c>
    </row>
    <row r="123" spans="2:20">
      <c r="B123" s="55">
        <v>153</v>
      </c>
      <c r="C123" s="55" t="str">
        <f>VLOOKUP(B123,'2027'!$A$14:$B$4000,2,FALSE)</f>
        <v>A007810</v>
      </c>
      <c r="D123" s="55" t="str">
        <f>VLOOKUP($C123,'2027'!$B$14:$T$4000,D$5,FALSE)</f>
        <v>코리아써키트</v>
      </c>
      <c r="E123" s="56" t="str">
        <f>VLOOKUP($C123,'2027'!$B$14:$T$4000,E$5,FALSE)</f>
        <v>KS</v>
      </c>
      <c r="F123" s="57" t="str">
        <f>VLOOKUP($C123,'2027'!$B$14:$T$4000,F$5,FALSE)</f>
        <v>전자장비,사무용전자제품</v>
      </c>
      <c r="G123" s="58">
        <f>VLOOKUP($C123,'2027'!$B$14:$T$4000,G$5,FALSE)</f>
        <v>2160.83</v>
      </c>
      <c r="H123" s="59">
        <f>VLOOKUP($C123,'2027'!$B$14:$T$4000,H$5,FALSE)</f>
        <v>4</v>
      </c>
      <c r="I123" s="58">
        <f>VLOOKUP($C123,'2027'!$B$14:$T$4000,I$5,FALSE)</f>
        <v>210.88</v>
      </c>
      <c r="J123" s="58">
        <f>VLOOKUP($C123,'2027'!$B$14:$T$4000,J$5,FALSE)</f>
        <v>222.85</v>
      </c>
      <c r="K123" s="58">
        <f>VLOOKUP($C123,'2027'!$B$14:$T$4000,K$5,FALSE)</f>
        <v>222.85</v>
      </c>
      <c r="L123" s="58">
        <f>VLOOKUP($C123,'2027'!$B$14:$T$4000,L$5,FALSE)</f>
        <v>208.97</v>
      </c>
      <c r="M123" s="58">
        <f>(L123-K123)/ABS(K123)*100</f>
        <v>-6.2284047565627079</v>
      </c>
      <c r="N123" s="58" t="str">
        <f>IF(ISBLANK(VLOOKUP($C123,'2027'!$B$14:$T$3000,N$5,FALSE)),"",VLOOKUP($C123,'2027'!$B$14:$T$3000,N$5,FALSE))</f>
        <v/>
      </c>
      <c r="O123" s="59">
        <f>IF(AND(I123&lt;K123,J123&lt;L123,K123&lt;L123),1,IF(AND(I123&gt;K123,J123&gt;L123,K123&gt;L123),-1,0))</f>
        <v>0</v>
      </c>
      <c r="P123" s="55" t="str">
        <f>IF(ISBLANK(VLOOKUP($C123,'2027'!$B$14:$T$3000,P$5,FALSE)),"",VLOOKUP($C123,'2027'!$B$14:$T$3000,P$5,FALSE))</f>
        <v/>
      </c>
      <c r="Q123" s="60" t="str">
        <f>IF(O123=1,"Surprise",IF(O123=-1,"Shock",""))</f>
        <v/>
      </c>
      <c r="R123" s="60" t="str">
        <f>IF(N123="","",IF((N123-L123)/ABS(L123)&gt;$R$9,"Surprise",IF((N123-L123)/ABS(L123)&lt;$R$9*-1,"Shock","")))</f>
        <v/>
      </c>
      <c r="S123" s="61">
        <f>VLOOKUP($C123,'2027'!$B$14:$T$3000,S$5,FALSE)</f>
        <v>-24.67</v>
      </c>
      <c r="T123" s="61">
        <f>VLOOKUP($C123,'2027'!$B$14:$T$3000,T$5,FALSE)</f>
        <v>19.809999999999999</v>
      </c>
    </row>
    <row r="124" spans="2:20">
      <c r="B124" s="55">
        <v>50</v>
      </c>
      <c r="C124" s="55" t="str">
        <f>VLOOKUP(B124,'2027'!$A$14:$B$4000,2,FALSE)</f>
        <v>A018260</v>
      </c>
      <c r="D124" s="55" t="str">
        <f>VLOOKUP($C124,'2027'!$B$14:$T$4000,D$5,FALSE)</f>
        <v>삼성에스디에스</v>
      </c>
      <c r="E124" s="56" t="str">
        <f>VLOOKUP($C124,'2027'!$B$14:$T$4000,E$5,FALSE)</f>
        <v>KS</v>
      </c>
      <c r="F124" s="57" t="str">
        <f>VLOOKUP($C124,'2027'!$B$14:$T$4000,F$5,FALSE)</f>
        <v>소프트웨어</v>
      </c>
      <c r="G124" s="58">
        <f>VLOOKUP($C124,'2027'!$B$14:$T$4000,G$5,FALSE)</f>
        <v>15274.38</v>
      </c>
      <c r="H124" s="59">
        <f>VLOOKUP($C124,'2027'!$B$14:$T$4000,H$5,FALSE)</f>
        <v>10</v>
      </c>
      <c r="I124" s="58">
        <f>VLOOKUP($C124,'2027'!$B$14:$T$4000,I$5,FALSE)</f>
        <v>1061.4000000000001</v>
      </c>
      <c r="J124" s="58">
        <f>VLOOKUP($C124,'2027'!$B$14:$T$4000,J$5,FALSE)</f>
        <v>1095</v>
      </c>
      <c r="K124" s="58">
        <f>VLOOKUP($C124,'2027'!$B$14:$T$4000,K$5,FALSE)</f>
        <v>1062.3</v>
      </c>
      <c r="L124" s="58">
        <f>VLOOKUP($C124,'2027'!$B$14:$T$4000,L$5,FALSE)</f>
        <v>1073</v>
      </c>
      <c r="M124" s="58">
        <f>(L124-K124)/ABS(K124)*100</f>
        <v>1.0072484232326129</v>
      </c>
      <c r="N124" s="58" t="str">
        <f>IF(ISBLANK(VLOOKUP($C124,'2027'!$B$14:$T$3000,N$5,FALSE)),"",VLOOKUP($C124,'2027'!$B$14:$T$3000,N$5,FALSE))</f>
        <v/>
      </c>
      <c r="O124" s="59">
        <f>IF(AND(I124&lt;K124,J124&lt;L124,K124&lt;L124),1,IF(AND(I124&gt;K124,J124&gt;L124,K124&gt;L124),-1,0))</f>
        <v>0</v>
      </c>
      <c r="P124" s="55" t="str">
        <f>IF(ISBLANK(VLOOKUP($C124,'2027'!$B$14:$T$3000,P$5,FALSE)),"",VLOOKUP($C124,'2027'!$B$14:$T$3000,P$5,FALSE))</f>
        <v/>
      </c>
      <c r="Q124" s="60" t="str">
        <f>IF(O124=1,"Surprise",IF(O124=-1,"Shock",""))</f>
        <v/>
      </c>
      <c r="R124" s="60" t="str">
        <f>IF(N124="","",IF((N124-L124)/ABS(L124)&gt;$R$9,"Surprise",IF((N124-L124)/ABS(L124)&lt;$R$9*-1,"Shock","")))</f>
        <v/>
      </c>
      <c r="S124" s="61">
        <f>VLOOKUP($C124,'2027'!$B$14:$T$3000,S$5,FALSE)</f>
        <v>-45.47</v>
      </c>
      <c r="T124" s="61">
        <f>VLOOKUP($C124,'2027'!$B$14:$T$3000,T$5,FALSE)</f>
        <v>26.46</v>
      </c>
    </row>
    <row r="125" spans="2:20">
      <c r="B125" s="55">
        <v>87</v>
      </c>
      <c r="C125" s="55" t="str">
        <f>VLOOKUP(B125,'2027'!$A$14:$B$4000,2,FALSE)</f>
        <v>A267270</v>
      </c>
      <c r="D125" s="55" t="str">
        <f>VLOOKUP($C125,'2027'!$B$14:$T$4000,D$5,FALSE)</f>
        <v>HD건설기계</v>
      </c>
      <c r="E125" s="56" t="str">
        <f>VLOOKUP($C125,'2027'!$B$14:$T$4000,E$5,FALSE)</f>
        <v>KS</v>
      </c>
      <c r="F125" s="57" t="str">
        <f>VLOOKUP($C125,'2027'!$B$14:$T$4000,F$5,FALSE)</f>
        <v>기계</v>
      </c>
      <c r="G125" s="58">
        <f>VLOOKUP($C125,'2027'!$B$14:$T$4000,G$5,FALSE)</f>
        <v>6018.99</v>
      </c>
      <c r="H125" s="59">
        <f>VLOOKUP($C125,'2027'!$B$14:$T$4000,H$5,FALSE)</f>
        <v>7</v>
      </c>
      <c r="I125" s="58">
        <f>VLOOKUP($C125,'2027'!$B$14:$T$4000,I$5,FALSE)</f>
        <v>850.82</v>
      </c>
      <c r="J125" s="58">
        <f>VLOOKUP($C125,'2027'!$B$14:$T$4000,J$5,FALSE)</f>
        <v>874.4</v>
      </c>
      <c r="K125" s="58">
        <f>VLOOKUP($C125,'2027'!$B$14:$T$4000,K$5,FALSE)</f>
        <v>853.32</v>
      </c>
      <c r="L125" s="58">
        <f>VLOOKUP($C125,'2027'!$B$14:$T$4000,L$5,FALSE)</f>
        <v>833.65</v>
      </c>
      <c r="M125" s="58">
        <f>(L125-K125)/ABS(K125)*100</f>
        <v>-2.3051141424084833</v>
      </c>
      <c r="N125" s="58" t="str">
        <f>IF(ISBLANK(VLOOKUP($C125,'2027'!$B$14:$T$3000,N$5,FALSE)),"",VLOOKUP($C125,'2027'!$B$14:$T$3000,N$5,FALSE))</f>
        <v/>
      </c>
      <c r="O125" s="59">
        <f>IF(AND(I125&lt;K125,J125&lt;L125,K125&lt;L125),1,IF(AND(I125&gt;K125,J125&gt;L125,K125&gt;L125),-1,0))</f>
        <v>0</v>
      </c>
      <c r="P125" s="55" t="str">
        <f>IF(ISBLANK(VLOOKUP($C125,'2027'!$B$14:$T$3000,P$5,FALSE)),"",VLOOKUP($C125,'2027'!$B$14:$T$3000,P$5,FALSE))</f>
        <v/>
      </c>
      <c r="Q125" s="60" t="str">
        <f>IF(O125=1,"Surprise",IF(O125=-1,"Shock",""))</f>
        <v/>
      </c>
      <c r="R125" s="60" t="str">
        <f>IF(N125="","",IF((N125-L125)/ABS(L125)&gt;$R$9,"Surprise",IF((N125-L125)/ABS(L125)&lt;$R$9*-1,"Shock","")))</f>
        <v/>
      </c>
      <c r="S125" s="61">
        <f>VLOOKUP($C125,'2027'!$B$14:$T$3000,S$5,FALSE)</f>
        <v>-13.38</v>
      </c>
      <c r="T125" s="61">
        <f>VLOOKUP($C125,'2027'!$B$14:$T$3000,T$5,FALSE)</f>
        <v>-14.09</v>
      </c>
    </row>
    <row r="126" spans="2:20">
      <c r="B126" s="55">
        <v>58</v>
      </c>
      <c r="C126" s="55" t="str">
        <f>VLOOKUP(B126,'2027'!$A$14:$B$4000,2,FALSE)</f>
        <v>A000720</v>
      </c>
      <c r="D126" s="55" t="str">
        <f>VLOOKUP($C126,'2027'!$B$14:$T$4000,D$5,FALSE)</f>
        <v>현대건설</v>
      </c>
      <c r="E126" s="56" t="str">
        <f>VLOOKUP($C126,'2027'!$B$14:$T$4000,E$5,FALSE)</f>
        <v>KS</v>
      </c>
      <c r="F126" s="57" t="str">
        <f>VLOOKUP($C126,'2027'!$B$14:$T$4000,F$5,FALSE)</f>
        <v>건설,건축제품,건축자재</v>
      </c>
      <c r="G126" s="58">
        <f>VLOOKUP($C126,'2027'!$B$14:$T$4000,G$5,FALSE)</f>
        <v>13251.34</v>
      </c>
      <c r="H126" s="59">
        <f>VLOOKUP($C126,'2027'!$B$14:$T$4000,H$5,FALSE)</f>
        <v>21</v>
      </c>
      <c r="I126" s="58">
        <f>VLOOKUP($C126,'2027'!$B$14:$T$4000,I$5,FALSE)</f>
        <v>1118.52</v>
      </c>
      <c r="J126" s="58">
        <f>VLOOKUP($C126,'2027'!$B$14:$T$4000,J$5,FALSE)</f>
        <v>1080.04</v>
      </c>
      <c r="K126" s="58">
        <f>VLOOKUP($C126,'2027'!$B$14:$T$4000,K$5,FALSE)</f>
        <v>1118.52</v>
      </c>
      <c r="L126" s="58">
        <f>VLOOKUP($C126,'2027'!$B$14:$T$4000,L$5,FALSE)</f>
        <v>1059.04</v>
      </c>
      <c r="M126" s="58">
        <f>(L126-K126)/ABS(K126)*100</f>
        <v>-5.3177413010049008</v>
      </c>
      <c r="N126" s="58" t="str">
        <f>IF(ISBLANK(VLOOKUP($C126,'2027'!$B$14:$T$3000,N$5,FALSE)),"",VLOOKUP($C126,'2027'!$B$14:$T$3000,N$5,FALSE))</f>
        <v/>
      </c>
      <c r="O126" s="59">
        <f>IF(AND(I126&lt;K126,J126&lt;L126,K126&lt;L126),1,IF(AND(I126&gt;K126,J126&gt;L126,K126&gt;L126),-1,0))</f>
        <v>0</v>
      </c>
      <c r="P126" s="55" t="str">
        <f>IF(ISBLANK(VLOOKUP($C126,'2027'!$B$14:$T$3000,P$5,FALSE)),"",VLOOKUP($C126,'2027'!$B$14:$T$3000,P$5,FALSE))</f>
        <v/>
      </c>
      <c r="Q126" s="60" t="str">
        <f>IF(O126=1,"Surprise",IF(O126=-1,"Shock",""))</f>
        <v/>
      </c>
      <c r="R126" s="60" t="str">
        <f>IF(N126="","",IF((N126-L126)/ABS(L126)&gt;$R$9,"Surprise",IF((N126-L126)/ABS(L126)&lt;$R$9*-1,"Shock","")))</f>
        <v/>
      </c>
      <c r="S126" s="61">
        <f>VLOOKUP($C126,'2027'!$B$14:$T$3000,S$5,FALSE)</f>
        <v>-14.33</v>
      </c>
      <c r="T126" s="61">
        <f>VLOOKUP($C126,'2027'!$B$14:$T$3000,T$5,FALSE)</f>
        <v>-25.58</v>
      </c>
    </row>
    <row r="127" spans="2:20">
      <c r="B127" s="55">
        <v>111</v>
      </c>
      <c r="C127" s="55" t="str">
        <f>VLOOKUP(B127,'2027'!$A$14:$B$4000,2,FALSE)</f>
        <v>A108490</v>
      </c>
      <c r="D127" s="55" t="str">
        <f>VLOOKUP($C127,'2027'!$B$14:$T$4000,D$5,FALSE)</f>
        <v>로보티즈</v>
      </c>
      <c r="E127" s="56" t="str">
        <f>VLOOKUP($C127,'2027'!$B$14:$T$4000,E$5,FALSE)</f>
        <v>KQ</v>
      </c>
      <c r="F127" s="57" t="str">
        <f>VLOOKUP($C127,'2027'!$B$14:$T$4000,F$5,FALSE)</f>
        <v>기계</v>
      </c>
      <c r="G127" s="58">
        <f>VLOOKUP($C127,'2027'!$B$14:$T$4000,G$5,FALSE)</f>
        <v>3687.25</v>
      </c>
      <c r="H127" s="59">
        <f>VLOOKUP($C127,'2027'!$B$14:$T$4000,H$5,FALSE)</f>
        <v>8</v>
      </c>
      <c r="I127" s="58">
        <f>VLOOKUP($C127,'2027'!$B$14:$T$4000,I$5,FALSE)</f>
        <v>24.68</v>
      </c>
      <c r="J127" s="58">
        <f>VLOOKUP($C127,'2027'!$B$14:$T$4000,J$5,FALSE)</f>
        <v>22.75</v>
      </c>
      <c r="K127" s="58">
        <f>VLOOKUP($C127,'2027'!$B$14:$T$4000,K$5,FALSE)</f>
        <v>21.67</v>
      </c>
      <c r="L127" s="58">
        <f>VLOOKUP($C127,'2027'!$B$14:$T$4000,L$5,FALSE)</f>
        <v>21.88</v>
      </c>
      <c r="M127" s="58">
        <f>(L127-K127)/ABS(K127)*100</f>
        <v>0.96908167974156578</v>
      </c>
      <c r="N127" s="58" t="str">
        <f>IF(ISBLANK(VLOOKUP($C127,'2027'!$B$14:$T$3000,N$5,FALSE)),"",VLOOKUP($C127,'2027'!$B$14:$T$3000,N$5,FALSE))</f>
        <v/>
      </c>
      <c r="O127" s="59">
        <f>IF(AND(I127&lt;K127,J127&lt;L127,K127&lt;L127),1,IF(AND(I127&gt;K127,J127&gt;L127,K127&gt;L127),-1,0))</f>
        <v>0</v>
      </c>
      <c r="P127" s="55" t="str">
        <f>IF(ISBLANK(VLOOKUP($C127,'2027'!$B$14:$T$3000,P$5,FALSE)),"",VLOOKUP($C127,'2027'!$B$14:$T$3000,P$5,FALSE))</f>
        <v/>
      </c>
      <c r="Q127" s="60" t="str">
        <f>IF(O127=1,"Surprise",IF(O127=-1,"Shock",""))</f>
        <v/>
      </c>
      <c r="R127" s="60" t="str">
        <f>IF(N127="","",IF((N127-L127)/ABS(L127)&gt;$R$9,"Surprise",IF((N127-L127)/ABS(L127)&lt;$R$9*-1,"Shock","")))</f>
        <v/>
      </c>
      <c r="S127" s="61">
        <f>VLOOKUP($C127,'2027'!$B$14:$T$3000,S$5,FALSE)</f>
        <v>-37.520000000000003</v>
      </c>
      <c r="T127" s="61">
        <f>VLOOKUP($C127,'2027'!$B$14:$T$3000,T$5,FALSE)</f>
        <v>-5.81</v>
      </c>
    </row>
    <row r="128" spans="2:20">
      <c r="B128" s="55">
        <v>142</v>
      </c>
      <c r="C128" s="55" t="str">
        <f>VLOOKUP(B128,'2027'!$A$14:$B$4000,2,FALSE)</f>
        <v>A004990</v>
      </c>
      <c r="D128" s="55" t="str">
        <f>VLOOKUP($C128,'2027'!$B$14:$T$4000,D$5,FALSE)</f>
        <v>롯데지주</v>
      </c>
      <c r="E128" s="56" t="str">
        <f>VLOOKUP($C128,'2027'!$B$14:$T$4000,E$5,FALSE)</f>
        <v>KS</v>
      </c>
      <c r="F128" s="57" t="str">
        <f>VLOOKUP($C128,'2027'!$B$14:$T$4000,F$5,FALSE)</f>
        <v>복합기업</v>
      </c>
      <c r="G128" s="58">
        <f>VLOOKUP($C128,'2027'!$B$14:$T$4000,G$5,FALSE)</f>
        <v>2367.0100000000002</v>
      </c>
      <c r="H128" s="59">
        <f>VLOOKUP($C128,'2027'!$B$14:$T$4000,H$5,FALSE)</f>
        <v>4</v>
      </c>
      <c r="I128" s="58">
        <f>VLOOKUP($C128,'2027'!$B$14:$T$4000,I$5,FALSE)</f>
        <v>463.75</v>
      </c>
      <c r="J128" s="58">
        <f>VLOOKUP($C128,'2027'!$B$14:$T$4000,J$5,FALSE)</f>
        <v>463.75</v>
      </c>
      <c r="K128" s="58">
        <f>VLOOKUP($C128,'2027'!$B$14:$T$4000,K$5,FALSE)</f>
        <v>463.75</v>
      </c>
      <c r="L128" s="58">
        <f>VLOOKUP($C128,'2027'!$B$14:$T$4000,L$5,FALSE)</f>
        <v>403</v>
      </c>
      <c r="M128" s="58">
        <f>(L128-K128)/ABS(K128)*100</f>
        <v>-13.099730458221023</v>
      </c>
      <c r="N128" s="58" t="str">
        <f>IF(ISBLANK(VLOOKUP($C128,'2027'!$B$14:$T$3000,N$5,FALSE)),"",VLOOKUP($C128,'2027'!$B$14:$T$3000,N$5,FALSE))</f>
        <v/>
      </c>
      <c r="O128" s="59">
        <f>IF(AND(I128&lt;K128,J128&lt;L128,K128&lt;L128),1,IF(AND(I128&gt;K128,J128&gt;L128,K128&gt;L128),-1,0))</f>
        <v>0</v>
      </c>
      <c r="P128" s="55" t="str">
        <f>IF(ISBLANK(VLOOKUP($C128,'2027'!$B$14:$T$3000,P$5,FALSE)),"",VLOOKUP($C128,'2027'!$B$14:$T$3000,P$5,FALSE))</f>
        <v/>
      </c>
      <c r="Q128" s="60" t="str">
        <f>IF(O128=1,"Surprise",IF(O128=-1,"Shock",""))</f>
        <v/>
      </c>
      <c r="R128" s="60" t="str">
        <f>IF(N128="","",IF((N128-L128)/ABS(L128)&gt;$R$9,"Surprise",IF((N128-L128)/ABS(L128)&lt;$R$9*-1,"Shock","")))</f>
        <v/>
      </c>
      <c r="S128" s="61">
        <f>VLOOKUP($C128,'2027'!$B$14:$T$3000,S$5,FALSE)</f>
        <v>-5.57</v>
      </c>
      <c r="T128" s="61">
        <f>VLOOKUP($C128,'2027'!$B$14:$T$3000,T$5,FALSE)</f>
        <v>-16.96</v>
      </c>
    </row>
    <row r="129" spans="2:20">
      <c r="B129" s="55">
        <v>129</v>
      </c>
      <c r="C129" s="55" t="str">
        <f>VLOOKUP(B129,'2027'!$A$14:$B$4000,2,FALSE)</f>
        <v>A031210</v>
      </c>
      <c r="D129" s="55" t="str">
        <f>VLOOKUP($C129,'2027'!$B$14:$T$4000,D$5,FALSE)</f>
        <v>서울보증보험</v>
      </c>
      <c r="E129" s="56" t="str">
        <f>VLOOKUP($C129,'2027'!$B$14:$T$4000,E$5,FALSE)</f>
        <v>KS</v>
      </c>
      <c r="F129" s="57" t="str">
        <f>VLOOKUP($C129,'2027'!$B$14:$T$4000,F$5,FALSE)</f>
        <v>보험</v>
      </c>
      <c r="G129" s="58">
        <f>VLOOKUP($C129,'2027'!$B$14:$T$4000,G$5,FALSE)</f>
        <v>2862.69</v>
      </c>
      <c r="H129" s="59">
        <f>VLOOKUP($C129,'2027'!$B$14:$T$4000,H$5,FALSE)</f>
        <v>1</v>
      </c>
      <c r="I129" s="58">
        <f>VLOOKUP($C129,'2027'!$B$14:$T$4000,I$5,FALSE)</f>
        <v>535</v>
      </c>
      <c r="J129" s="58">
        <f>VLOOKUP($C129,'2027'!$B$14:$T$4000,J$5,FALSE)</f>
        <v>535</v>
      </c>
      <c r="K129" s="58">
        <f>VLOOKUP($C129,'2027'!$B$14:$T$4000,K$5,FALSE)</f>
        <v>535</v>
      </c>
      <c r="L129" s="58">
        <f>VLOOKUP($C129,'2027'!$B$14:$T$4000,L$5,FALSE)</f>
        <v>535</v>
      </c>
      <c r="M129" s="58">
        <f>(L129-K129)/ABS(K129)*100</f>
        <v>0</v>
      </c>
      <c r="N129" s="58" t="str">
        <f>IF(ISBLANK(VLOOKUP($C129,'2027'!$B$14:$T$3000,N$5,FALSE)),"",VLOOKUP($C129,'2027'!$B$14:$T$3000,N$5,FALSE))</f>
        <v/>
      </c>
      <c r="O129" s="59">
        <f>IF(AND(I129&lt;K129,J129&lt;L129,K129&lt;L129),1,IF(AND(I129&gt;K129,J129&gt;L129,K129&gt;L129),-1,0))</f>
        <v>0</v>
      </c>
      <c r="P129" s="55" t="str">
        <f>IF(ISBLANK(VLOOKUP($C129,'2027'!$B$14:$T$3000,P$5,FALSE)),"",VLOOKUP($C129,'2027'!$B$14:$T$3000,P$5,FALSE))</f>
        <v/>
      </c>
      <c r="Q129" s="60" t="str">
        <f>IF(O129=1,"Surprise",IF(O129=-1,"Shock",""))</f>
        <v/>
      </c>
      <c r="R129" s="60" t="str">
        <f>IF(N129="","",IF((N129-L129)/ABS(L129)&gt;$R$9,"Surprise",IF((N129-L129)/ABS(L129)&lt;$R$9*-1,"Shock","")))</f>
        <v/>
      </c>
      <c r="S129" s="61">
        <f>VLOOKUP($C129,'2027'!$B$14:$T$3000,S$5,FALSE)</f>
        <v>-3.87</v>
      </c>
      <c r="T129" s="61">
        <f>VLOOKUP($C129,'2027'!$B$14:$T$3000,T$5,FALSE)</f>
        <v>-21.61</v>
      </c>
    </row>
    <row r="130" spans="2:20">
      <c r="B130" s="55">
        <v>57</v>
      </c>
      <c r="C130" s="55" t="str">
        <f>VLOOKUP(B130,'2027'!$A$14:$B$4000,2,FALSE)</f>
        <v>A030200</v>
      </c>
      <c r="D130" s="55" t="str">
        <f>VLOOKUP($C130,'2027'!$B$14:$T$4000,D$5,FALSE)</f>
        <v>KT</v>
      </c>
      <c r="E130" s="56" t="str">
        <f>VLOOKUP($C130,'2027'!$B$14:$T$4000,E$5,FALSE)</f>
        <v>KS</v>
      </c>
      <c r="F130" s="57" t="str">
        <f>VLOOKUP($C130,'2027'!$B$14:$T$4000,F$5,FALSE)</f>
        <v>통신서비스</v>
      </c>
      <c r="G130" s="58">
        <f>VLOOKUP($C130,'2027'!$B$14:$T$4000,G$5,FALSE)</f>
        <v>13533.56</v>
      </c>
      <c r="H130" s="59">
        <f>VLOOKUP($C130,'2027'!$B$14:$T$4000,H$5,FALSE)</f>
        <v>17</v>
      </c>
      <c r="I130" s="58">
        <f>VLOOKUP($C130,'2027'!$B$14:$T$4000,I$5,FALSE)</f>
        <v>2247.64</v>
      </c>
      <c r="J130" s="58">
        <f>VLOOKUP($C130,'2027'!$B$14:$T$4000,J$5,FALSE)</f>
        <v>2131.5500000000002</v>
      </c>
      <c r="K130" s="58">
        <f>VLOOKUP($C130,'2027'!$B$14:$T$4000,K$5,FALSE)</f>
        <v>2259.13</v>
      </c>
      <c r="L130" s="58">
        <f>VLOOKUP($C130,'2027'!$B$14:$T$4000,L$5,FALSE)</f>
        <v>2184.2800000000002</v>
      </c>
      <c r="M130" s="58">
        <f>(L130-K130)/ABS(K130)*100</f>
        <v>-3.3132223466555666</v>
      </c>
      <c r="N130" s="58" t="str">
        <f>IF(ISBLANK(VLOOKUP($C130,'2027'!$B$14:$T$3000,N$5,FALSE)),"",VLOOKUP($C130,'2027'!$B$14:$T$3000,N$5,FALSE))</f>
        <v/>
      </c>
      <c r="O130" s="59">
        <f>IF(AND(I130&lt;K130,J130&lt;L130,K130&lt;L130),1,IF(AND(I130&gt;K130,J130&gt;L130,K130&gt;L130),-1,0))</f>
        <v>0</v>
      </c>
      <c r="P130" s="55" t="str">
        <f>IF(ISBLANK(VLOOKUP($C130,'2027'!$B$14:$T$3000,P$5,FALSE)),"",VLOOKUP($C130,'2027'!$B$14:$T$3000,P$5,FALSE))</f>
        <v/>
      </c>
      <c r="Q130" s="60" t="str">
        <f>IF(O130=1,"Surprise",IF(O130=-1,"Shock",""))</f>
        <v/>
      </c>
      <c r="R130" s="60" t="str">
        <f>IF(N130="","",IF((N130-L130)/ABS(L130)&gt;$R$9,"Surprise",IF((N130-L130)/ABS(L130)&lt;$R$9*-1,"Shock","")))</f>
        <v/>
      </c>
      <c r="S130" s="61">
        <f>VLOOKUP($C130,'2027'!$B$14:$T$3000,S$5,FALSE)</f>
        <v>0.94</v>
      </c>
      <c r="T130" s="61">
        <f>VLOOKUP($C130,'2027'!$B$14:$T$3000,T$5,FALSE)</f>
        <v>-12.54</v>
      </c>
    </row>
    <row r="131" spans="2:20">
      <c r="B131" s="55">
        <v>6</v>
      </c>
      <c r="C131" s="55" t="str">
        <f>VLOOKUP(B131,'2027'!$A$14:$B$4000,2,FALSE)</f>
        <v>A373220</v>
      </c>
      <c r="D131" s="55" t="str">
        <f>VLOOKUP($C131,'2027'!$B$14:$T$4000,D$5,FALSE)</f>
        <v>LG에너지솔루션</v>
      </c>
      <c r="E131" s="56" t="str">
        <f>VLOOKUP($C131,'2027'!$B$14:$T$4000,E$5,FALSE)</f>
        <v>KS</v>
      </c>
      <c r="F131" s="57" t="str">
        <f>VLOOKUP($C131,'2027'!$B$14:$T$4000,F$5,FALSE)</f>
        <v>전기제품</v>
      </c>
      <c r="G131" s="58">
        <f>VLOOKUP($C131,'2027'!$B$14:$T$4000,G$5,FALSE)</f>
        <v>81432</v>
      </c>
      <c r="H131" s="59">
        <f>VLOOKUP($C131,'2027'!$B$14:$T$4000,H$5,FALSE)</f>
        <v>23</v>
      </c>
      <c r="I131" s="58">
        <f>VLOOKUP($C131,'2027'!$B$14:$T$4000,I$5,FALSE)</f>
        <v>3934.23</v>
      </c>
      <c r="J131" s="58">
        <f>VLOOKUP($C131,'2027'!$B$14:$T$4000,J$5,FALSE)</f>
        <v>3834.64</v>
      </c>
      <c r="K131" s="58">
        <f>VLOOKUP($C131,'2027'!$B$14:$T$4000,K$5,FALSE)</f>
        <v>4049.88</v>
      </c>
      <c r="L131" s="58">
        <f>VLOOKUP($C131,'2027'!$B$14:$T$4000,L$5,FALSE)</f>
        <v>3806.16</v>
      </c>
      <c r="M131" s="58">
        <f>(L131-K131)/ABS(K131)*100</f>
        <v>-6.0179560875877867</v>
      </c>
      <c r="N131" s="58" t="str">
        <f>IF(ISBLANK(VLOOKUP($C131,'2027'!$B$14:$T$3000,N$5,FALSE)),"",VLOOKUP($C131,'2027'!$B$14:$T$3000,N$5,FALSE))</f>
        <v/>
      </c>
      <c r="O131" s="59">
        <f>IF(AND(I131&lt;K131,J131&lt;L131,K131&lt;L131),1,IF(AND(I131&gt;K131,J131&gt;L131,K131&gt;L131),-1,0))</f>
        <v>0</v>
      </c>
      <c r="P131" s="55" t="str">
        <f>IF(ISBLANK(VLOOKUP($C131,'2027'!$B$14:$T$3000,P$5,FALSE)),"",VLOOKUP($C131,'2027'!$B$14:$T$3000,P$5,FALSE))</f>
        <v/>
      </c>
      <c r="Q131" s="60" t="str">
        <f>IF(O131=1,"Surprise",IF(O131=-1,"Shock",""))</f>
        <v/>
      </c>
      <c r="R131" s="60" t="str">
        <f>IF(N131="","",IF((N131-L131)/ABS(L131)&gt;$R$9,"Surprise",IF((N131-L131)/ABS(L131)&lt;$R$9*-1,"Shock","")))</f>
        <v/>
      </c>
      <c r="S131" s="61">
        <f>VLOOKUP($C131,'2027'!$B$14:$T$3000,S$5,FALSE)</f>
        <v>-23.52</v>
      </c>
      <c r="T131" s="61">
        <f>VLOOKUP($C131,'2027'!$B$14:$T$3000,T$5,FALSE)</f>
        <v>-14.5</v>
      </c>
    </row>
    <row r="132" spans="2:20">
      <c r="B132" s="55">
        <v>9</v>
      </c>
      <c r="C132" s="55" t="str">
        <f>VLOOKUP(B132,'2027'!$A$14:$B$4000,2,FALSE)</f>
        <v>A207940</v>
      </c>
      <c r="D132" s="55" t="str">
        <f>VLOOKUP($C132,'2027'!$B$14:$T$4000,D$5,FALSE)</f>
        <v>삼성바이오로직스</v>
      </c>
      <c r="E132" s="56" t="str">
        <f>VLOOKUP($C132,'2027'!$B$14:$T$4000,E$5,FALSE)</f>
        <v>KS</v>
      </c>
      <c r="F132" s="57" t="str">
        <f>VLOOKUP($C132,'2027'!$B$14:$T$4000,F$5,FALSE)</f>
        <v>제약</v>
      </c>
      <c r="G132" s="58">
        <f>VLOOKUP($C132,'2027'!$B$14:$T$4000,G$5,FALSE)</f>
        <v>64622.17</v>
      </c>
      <c r="H132" s="59">
        <f>VLOOKUP($C132,'2027'!$B$14:$T$4000,H$5,FALSE)</f>
        <v>7</v>
      </c>
      <c r="I132" s="58">
        <f>VLOOKUP($C132,'2027'!$B$14:$T$4000,I$5,FALSE)</f>
        <v>2893.18</v>
      </c>
      <c r="J132" s="58">
        <f>VLOOKUP($C132,'2027'!$B$14:$T$4000,J$5,FALSE)</f>
        <v>3077</v>
      </c>
      <c r="K132" s="58">
        <f>VLOOKUP($C132,'2027'!$B$14:$T$4000,K$5,FALSE)</f>
        <v>2903.16</v>
      </c>
      <c r="L132" s="58">
        <f>VLOOKUP($C132,'2027'!$B$14:$T$4000,L$5,FALSE)</f>
        <v>2928.1</v>
      </c>
      <c r="M132" s="58">
        <f>(L132-K132)/ABS(K132)*100</f>
        <v>0.85906391655988845</v>
      </c>
      <c r="N132" s="58" t="str">
        <f>IF(ISBLANK(VLOOKUP($C132,'2027'!$B$14:$T$3000,N$5,FALSE)),"",VLOOKUP($C132,'2027'!$B$14:$T$3000,N$5,FALSE))</f>
        <v/>
      </c>
      <c r="O132" s="59">
        <f>IF(AND(I132&lt;K132,J132&lt;L132,K132&lt;L132),1,IF(AND(I132&gt;K132,J132&gt;L132,K132&gt;L132),-1,0))</f>
        <v>0</v>
      </c>
      <c r="P132" s="55" t="str">
        <f>IF(ISBLANK(VLOOKUP($C132,'2027'!$B$14:$T$3000,P$5,FALSE)),"",VLOOKUP($C132,'2027'!$B$14:$T$3000,P$5,FALSE))</f>
        <v/>
      </c>
      <c r="Q132" s="60" t="str">
        <f>IF(O132=1,"Surprise",IF(O132=-1,"Shock",""))</f>
        <v/>
      </c>
      <c r="R132" s="60" t="str">
        <f>IF(N132="","",IF((N132-L132)/ABS(L132)&gt;$R$9,"Surprise",IF((N132-L132)/ABS(L132)&lt;$R$9*-1,"Shock","")))</f>
        <v/>
      </c>
      <c r="S132" s="61">
        <f>VLOOKUP($C132,'2027'!$B$14:$T$3000,S$5,FALSE)</f>
        <v>1.38</v>
      </c>
      <c r="T132" s="61">
        <f>VLOOKUP($C132,'2027'!$B$14:$T$3000,T$5,FALSE)</f>
        <v>-11.2</v>
      </c>
    </row>
    <row r="133" spans="2:20">
      <c r="B133" s="55">
        <v>159</v>
      </c>
      <c r="C133" s="55" t="str">
        <f>VLOOKUP(B133,'2027'!$A$14:$B$4000,2,FALSE)</f>
        <v>A007070</v>
      </c>
      <c r="D133" s="55" t="str">
        <f>VLOOKUP($C133,'2027'!$B$14:$T$4000,D$5,FALSE)</f>
        <v>GS리테일</v>
      </c>
      <c r="E133" s="56" t="str">
        <f>VLOOKUP($C133,'2027'!$B$14:$T$4000,E$5,FALSE)</f>
        <v>KS</v>
      </c>
      <c r="F133" s="57" t="str">
        <f>VLOOKUP($C133,'2027'!$B$14:$T$4000,F$5,FALSE)</f>
        <v>백화점</v>
      </c>
      <c r="G133" s="58">
        <f>VLOOKUP($C133,'2027'!$B$14:$T$4000,G$5,FALSE)</f>
        <v>1973.13</v>
      </c>
      <c r="H133" s="59">
        <f>VLOOKUP($C133,'2027'!$B$14:$T$4000,H$5,FALSE)</f>
        <v>13</v>
      </c>
      <c r="I133" s="58">
        <f>VLOOKUP($C133,'2027'!$B$14:$T$4000,I$5,FALSE)</f>
        <v>367.3</v>
      </c>
      <c r="J133" s="58">
        <f>VLOOKUP($C133,'2027'!$B$14:$T$4000,J$5,FALSE)</f>
        <v>372</v>
      </c>
      <c r="K133" s="58">
        <f>VLOOKUP($C133,'2027'!$B$14:$T$4000,K$5,FALSE)</f>
        <v>369.38</v>
      </c>
      <c r="L133" s="58">
        <f>VLOOKUP($C133,'2027'!$B$14:$T$4000,L$5,FALSE)</f>
        <v>366.35</v>
      </c>
      <c r="M133" s="58">
        <f>(L133-K133)/ABS(K133)*100</f>
        <v>-0.82029346472466647</v>
      </c>
      <c r="N133" s="58" t="str">
        <f>IF(ISBLANK(VLOOKUP($C133,'2027'!$B$14:$T$3000,N$5,FALSE)),"",VLOOKUP($C133,'2027'!$B$14:$T$3000,N$5,FALSE))</f>
        <v/>
      </c>
      <c r="O133" s="59">
        <f>IF(AND(I133&lt;K133,J133&lt;L133,K133&lt;L133),1,IF(AND(I133&gt;K133,J133&gt;L133,K133&gt;L133),-1,0))</f>
        <v>0</v>
      </c>
      <c r="P133" s="55" t="str">
        <f>IF(ISBLANK(VLOOKUP($C133,'2027'!$B$14:$T$3000,P$5,FALSE)),"",VLOOKUP($C133,'2027'!$B$14:$T$3000,P$5,FALSE))</f>
        <v/>
      </c>
      <c r="Q133" s="60" t="str">
        <f>IF(O133=1,"Surprise",IF(O133=-1,"Shock",""))</f>
        <v/>
      </c>
      <c r="R133" s="60" t="str">
        <f>IF(N133="","",IF((N133-L133)/ABS(L133)&gt;$R$9,"Surprise",IF((N133-L133)/ABS(L133)&lt;$R$9*-1,"Shock","")))</f>
        <v/>
      </c>
      <c r="S133" s="61">
        <f>VLOOKUP($C133,'2027'!$B$14:$T$3000,S$5,FALSE)</f>
        <v>-4.6500000000000004</v>
      </c>
      <c r="T133" s="61">
        <f>VLOOKUP($C133,'2027'!$B$14:$T$3000,T$5,FALSE)</f>
        <v>5.83</v>
      </c>
    </row>
    <row r="134" spans="2:20">
      <c r="B134" s="55">
        <v>166</v>
      </c>
      <c r="C134" s="55" t="str">
        <f>VLOOKUP(B134,'2027'!$A$14:$B$4000,2,FALSE)</f>
        <v>A008770</v>
      </c>
      <c r="D134" s="55" t="str">
        <f>VLOOKUP($C134,'2027'!$B$14:$T$4000,D$5,FALSE)</f>
        <v>호텔신라</v>
      </c>
      <c r="E134" s="56" t="str">
        <f>VLOOKUP($C134,'2027'!$B$14:$T$4000,E$5,FALSE)</f>
        <v>KS</v>
      </c>
      <c r="F134" s="57" t="str">
        <f>VLOOKUP($C134,'2027'!$B$14:$T$4000,F$5,FALSE)</f>
        <v>백화점</v>
      </c>
      <c r="G134" s="58">
        <f>VLOOKUP($C134,'2027'!$B$14:$T$4000,G$5,FALSE)</f>
        <v>1848.59</v>
      </c>
      <c r="H134" s="59">
        <f>VLOOKUP($C134,'2027'!$B$14:$T$4000,H$5,FALSE)</f>
        <v>14</v>
      </c>
      <c r="I134" s="58">
        <f>VLOOKUP($C134,'2027'!$B$14:$T$4000,I$5,FALSE)</f>
        <v>219.34</v>
      </c>
      <c r="J134" s="58">
        <f>VLOOKUP($C134,'2027'!$B$14:$T$4000,J$5,FALSE)</f>
        <v>283.5</v>
      </c>
      <c r="K134" s="58">
        <f>VLOOKUP($C134,'2027'!$B$14:$T$4000,K$5,FALSE)</f>
        <v>221.95</v>
      </c>
      <c r="L134" s="58">
        <f>VLOOKUP($C134,'2027'!$B$14:$T$4000,L$5,FALSE)</f>
        <v>275.5</v>
      </c>
      <c r="M134" s="58">
        <f>(L134-K134)/ABS(K134)*100</f>
        <v>24.12705564316288</v>
      </c>
      <c r="N134" s="58" t="str">
        <f>IF(ISBLANK(VLOOKUP($C134,'2027'!$B$14:$T$3000,N$5,FALSE)),"",VLOOKUP($C134,'2027'!$B$14:$T$3000,N$5,FALSE))</f>
        <v/>
      </c>
      <c r="O134" s="59">
        <f>IF(AND(I134&lt;K134,J134&lt;L134,K134&lt;L134),1,IF(AND(I134&gt;K134,J134&gt;L134,K134&gt;L134),-1,0))</f>
        <v>0</v>
      </c>
      <c r="P134" s="55" t="str">
        <f>IF(ISBLANK(VLOOKUP($C134,'2027'!$B$14:$T$3000,P$5,FALSE)),"",VLOOKUP($C134,'2027'!$B$14:$T$3000,P$5,FALSE))</f>
        <v/>
      </c>
      <c r="Q134" s="60" t="str">
        <f>IF(O134=1,"Surprise",IF(O134=-1,"Shock",""))</f>
        <v/>
      </c>
      <c r="R134" s="60" t="str">
        <f>IF(N134="","",IF((N134-L134)/ABS(L134)&gt;$R$9,"Surprise",IF((N134-L134)/ABS(L134)&lt;$R$9*-1,"Shock","")))</f>
        <v/>
      </c>
      <c r="S134" s="61">
        <f>VLOOKUP($C134,'2027'!$B$14:$T$3000,S$5,FALSE)</f>
        <v>-13.1</v>
      </c>
      <c r="T134" s="61">
        <f>VLOOKUP($C134,'2027'!$B$14:$T$3000,T$5,FALSE)</f>
        <v>6.56</v>
      </c>
    </row>
    <row r="135" spans="2:20">
      <c r="B135" s="55">
        <v>101</v>
      </c>
      <c r="C135" s="55" t="str">
        <f>VLOOKUP(B135,'2027'!$A$14:$B$4000,2,FALSE)</f>
        <v>A010060</v>
      </c>
      <c r="D135" s="55" t="str">
        <f>VLOOKUP($C135,'2027'!$B$14:$T$4000,D$5,FALSE)</f>
        <v>OCI홀딩스</v>
      </c>
      <c r="E135" s="56" t="str">
        <f>VLOOKUP($C135,'2027'!$B$14:$T$4000,E$5,FALSE)</f>
        <v>KS</v>
      </c>
      <c r="F135" s="57" t="str">
        <f>VLOOKUP($C135,'2027'!$B$14:$T$4000,F$5,FALSE)</f>
        <v>화학</v>
      </c>
      <c r="G135" s="58">
        <f>VLOOKUP($C135,'2027'!$B$14:$T$4000,G$5,FALSE)</f>
        <v>4480.8599999999997</v>
      </c>
      <c r="H135" s="59">
        <f>VLOOKUP($C135,'2027'!$B$14:$T$4000,H$5,FALSE)</f>
        <v>9</v>
      </c>
      <c r="I135" s="58">
        <f>VLOOKUP($C135,'2027'!$B$14:$T$4000,I$5,FALSE)</f>
        <v>538.9</v>
      </c>
      <c r="J135" s="58">
        <f>VLOOKUP($C135,'2027'!$B$14:$T$4000,J$5,FALSE)</f>
        <v>499.95</v>
      </c>
      <c r="K135" s="58">
        <f>VLOOKUP($C135,'2027'!$B$14:$T$4000,K$5,FALSE)</f>
        <v>538.9</v>
      </c>
      <c r="L135" s="58">
        <f>VLOOKUP($C135,'2027'!$B$14:$T$4000,L$5,FALSE)</f>
        <v>452</v>
      </c>
      <c r="M135" s="58">
        <f>(L135-K135)/ABS(K135)*100</f>
        <v>-16.125440712562625</v>
      </c>
      <c r="N135" s="58" t="str">
        <f>IF(ISBLANK(VLOOKUP($C135,'2027'!$B$14:$T$3000,N$5,FALSE)),"",VLOOKUP($C135,'2027'!$B$14:$T$3000,N$5,FALSE))</f>
        <v/>
      </c>
      <c r="O135" s="59">
        <f>IF(AND(I135&lt;K135,J135&lt;L135,K135&lt;L135),1,IF(AND(I135&gt;K135,J135&gt;L135,K135&gt;L135),-1,0))</f>
        <v>0</v>
      </c>
      <c r="P135" s="55" t="str">
        <f>IF(ISBLANK(VLOOKUP($C135,'2027'!$B$14:$T$3000,P$5,FALSE)),"",VLOOKUP($C135,'2027'!$B$14:$T$3000,P$5,FALSE))</f>
        <v/>
      </c>
      <c r="Q135" s="60" t="str">
        <f>IF(O135=1,"Surprise",IF(O135=-1,"Shock",""))</f>
        <v/>
      </c>
      <c r="R135" s="60" t="str">
        <f>IF(N135="","",IF((N135-L135)/ABS(L135)&gt;$R$9,"Surprise",IF((N135-L135)/ABS(L135)&lt;$R$9*-1,"Shock","")))</f>
        <v/>
      </c>
      <c r="S135" s="61">
        <f>VLOOKUP($C135,'2027'!$B$14:$T$3000,S$5,FALSE)</f>
        <v>-31.62</v>
      </c>
      <c r="T135" s="61">
        <f>VLOOKUP($C135,'2027'!$B$14:$T$3000,T$5,FALSE)</f>
        <v>24.03</v>
      </c>
    </row>
    <row r="136" spans="2:20">
      <c r="B136" s="55">
        <v>72</v>
      </c>
      <c r="C136" s="55" t="str">
        <f>VLOOKUP(B136,'2027'!$A$14:$B$4000,2,FALSE)</f>
        <v>A005830</v>
      </c>
      <c r="D136" s="55" t="str">
        <f>VLOOKUP($C136,'2027'!$B$14:$T$4000,D$5,FALSE)</f>
        <v>DB손해보험</v>
      </c>
      <c r="E136" s="56" t="str">
        <f>VLOOKUP($C136,'2027'!$B$14:$T$4000,E$5,FALSE)</f>
        <v>KS</v>
      </c>
      <c r="F136" s="57" t="str">
        <f>VLOOKUP($C136,'2027'!$B$14:$T$4000,F$5,FALSE)</f>
        <v>보험</v>
      </c>
      <c r="G136" s="58">
        <f>VLOOKUP($C136,'2027'!$B$14:$T$4000,G$5,FALSE)</f>
        <v>8914.6</v>
      </c>
      <c r="H136" s="59">
        <f>VLOOKUP($C136,'2027'!$B$14:$T$4000,H$5,FALSE)</f>
        <v>15</v>
      </c>
      <c r="I136" s="58">
        <f>VLOOKUP($C136,'2027'!$B$14:$T$4000,I$5,FALSE)</f>
        <v>2351.59</v>
      </c>
      <c r="J136" s="58">
        <f>VLOOKUP($C136,'2027'!$B$14:$T$4000,J$5,FALSE)</f>
        <v>2254.12</v>
      </c>
      <c r="K136" s="58">
        <f>VLOOKUP($C136,'2027'!$B$14:$T$4000,K$5,FALSE)</f>
        <v>2351.59</v>
      </c>
      <c r="L136" s="58">
        <f>VLOOKUP($C136,'2027'!$B$14:$T$4000,L$5,FALSE)</f>
        <v>2239.8000000000002</v>
      </c>
      <c r="M136" s="58">
        <f>(L136-K136)/ABS(K136)*100</f>
        <v>-4.7538048724480015</v>
      </c>
      <c r="N136" s="58" t="str">
        <f>IF(ISBLANK(VLOOKUP($C136,'2027'!$B$14:$T$3000,N$5,FALSE)),"",VLOOKUP($C136,'2027'!$B$14:$T$3000,N$5,FALSE))</f>
        <v/>
      </c>
      <c r="O136" s="59">
        <f>IF(AND(I136&lt;K136,J136&lt;L136,K136&lt;L136),1,IF(AND(I136&gt;K136,J136&gt;L136,K136&gt;L136),-1,0))</f>
        <v>0</v>
      </c>
      <c r="P136" s="55" t="str">
        <f>IF(ISBLANK(VLOOKUP($C136,'2027'!$B$14:$T$3000,P$5,FALSE)),"",VLOOKUP($C136,'2027'!$B$14:$T$3000,P$5,FALSE))</f>
        <v/>
      </c>
      <c r="Q136" s="60" t="str">
        <f>IF(O136=1,"Surprise",IF(O136=-1,"Shock",""))</f>
        <v/>
      </c>
      <c r="R136" s="60" t="str">
        <f>IF(N136="","",IF((N136-L136)/ABS(L136)&gt;$R$9,"Surprise",IF((N136-L136)/ABS(L136)&lt;$R$9*-1,"Shock","")))</f>
        <v/>
      </c>
      <c r="S136" s="61">
        <f>VLOOKUP($C136,'2027'!$B$14:$T$3000,S$5,FALSE)</f>
        <v>-3.48</v>
      </c>
      <c r="T136" s="61">
        <f>VLOOKUP($C136,'2027'!$B$14:$T$3000,T$5,FALSE)</f>
        <v>-18.989999999999998</v>
      </c>
    </row>
    <row r="137" spans="2:20">
      <c r="B137" s="55">
        <v>53</v>
      </c>
      <c r="C137" s="55" t="str">
        <f>VLOOKUP(B137,'2027'!$A$14:$B$4000,2,FALSE)</f>
        <v>A086280</v>
      </c>
      <c r="D137" s="55" t="str">
        <f>VLOOKUP($C137,'2027'!$B$14:$T$4000,D$5,FALSE)</f>
        <v>현대글로비스</v>
      </c>
      <c r="E137" s="56" t="str">
        <f>VLOOKUP($C137,'2027'!$B$14:$T$4000,E$5,FALSE)</f>
        <v>KS</v>
      </c>
      <c r="F137" s="57" t="str">
        <f>VLOOKUP($C137,'2027'!$B$14:$T$4000,F$5,FALSE)</f>
        <v>운송</v>
      </c>
      <c r="G137" s="58">
        <f>VLOOKUP($C137,'2027'!$B$14:$T$4000,G$5,FALSE)</f>
        <v>14827.5</v>
      </c>
      <c r="H137" s="59">
        <f>VLOOKUP($C137,'2027'!$B$14:$T$4000,H$5,FALSE)</f>
        <v>17</v>
      </c>
      <c r="I137" s="58">
        <f>VLOOKUP($C137,'2027'!$B$14:$T$4000,I$5,FALSE)</f>
        <v>2332.94</v>
      </c>
      <c r="J137" s="58">
        <f>VLOOKUP($C137,'2027'!$B$14:$T$4000,J$5,FALSE)</f>
        <v>2421.2800000000002</v>
      </c>
      <c r="K137" s="58">
        <f>VLOOKUP($C137,'2027'!$B$14:$T$4000,K$5,FALSE)</f>
        <v>2331.12</v>
      </c>
      <c r="L137" s="58">
        <f>VLOOKUP($C137,'2027'!$B$14:$T$4000,L$5,FALSE)</f>
        <v>2407.15</v>
      </c>
      <c r="M137" s="58">
        <f>(L137-K137)/ABS(K137)*100</f>
        <v>3.2615223583513591</v>
      </c>
      <c r="N137" s="58" t="str">
        <f>IF(ISBLANK(VLOOKUP($C137,'2027'!$B$14:$T$3000,N$5,FALSE)),"",VLOOKUP($C137,'2027'!$B$14:$T$3000,N$5,FALSE))</f>
        <v/>
      </c>
      <c r="O137" s="59">
        <f>IF(AND(I137&lt;K137,J137&lt;L137,K137&lt;L137),1,IF(AND(I137&gt;K137,J137&gt;L137,K137&gt;L137),-1,0))</f>
        <v>0</v>
      </c>
      <c r="P137" s="55" t="str">
        <f>IF(ISBLANK(VLOOKUP($C137,'2027'!$B$14:$T$3000,P$5,FALSE)),"",VLOOKUP($C137,'2027'!$B$14:$T$3000,P$5,FALSE))</f>
        <v/>
      </c>
      <c r="Q137" s="60" t="str">
        <f>IF(O137=1,"Surprise",IF(O137=-1,"Shock",""))</f>
        <v/>
      </c>
      <c r="R137" s="60" t="str">
        <f>IF(N137="","",IF((N137-L137)/ABS(L137)&gt;$R$9,"Surprise",IF((N137-L137)/ABS(L137)&lt;$R$9*-1,"Shock","")))</f>
        <v/>
      </c>
      <c r="S137" s="61">
        <f>VLOOKUP($C137,'2027'!$B$14:$T$3000,S$5,FALSE)</f>
        <v>-14.97</v>
      </c>
      <c r="T137" s="61">
        <f>VLOOKUP($C137,'2027'!$B$14:$T$3000,T$5,FALSE)</f>
        <v>-9.73</v>
      </c>
    </row>
    <row r="138" spans="2:20">
      <c r="B138" s="55">
        <v>86</v>
      </c>
      <c r="C138" s="55" t="str">
        <f>VLOOKUP(B138,'2027'!$A$14:$B$4000,2,FALSE)</f>
        <v>A241560</v>
      </c>
      <c r="D138" s="55" t="str">
        <f>VLOOKUP($C138,'2027'!$B$14:$T$4000,D$5,FALSE)</f>
        <v>두산밥캣</v>
      </c>
      <c r="E138" s="56" t="str">
        <f>VLOOKUP($C138,'2027'!$B$14:$T$4000,E$5,FALSE)</f>
        <v>KS</v>
      </c>
      <c r="F138" s="57" t="str">
        <f>VLOOKUP($C138,'2027'!$B$14:$T$4000,F$5,FALSE)</f>
        <v>기계</v>
      </c>
      <c r="G138" s="58">
        <f>VLOOKUP($C138,'2027'!$B$14:$T$4000,G$5,FALSE)</f>
        <v>6106.03</v>
      </c>
      <c r="H138" s="59">
        <f>VLOOKUP($C138,'2027'!$B$14:$T$4000,H$5,FALSE)</f>
        <v>7</v>
      </c>
      <c r="I138" s="58">
        <f>VLOOKUP($C138,'2027'!$B$14:$T$4000,I$5,FALSE)</f>
        <v>914.59</v>
      </c>
      <c r="J138" s="58">
        <f>VLOOKUP($C138,'2027'!$B$14:$T$4000,J$5,FALSE)</f>
        <v>882.3</v>
      </c>
      <c r="K138" s="58">
        <f>VLOOKUP($C138,'2027'!$B$14:$T$4000,K$5,FALSE)</f>
        <v>914.59</v>
      </c>
      <c r="L138" s="58">
        <f>VLOOKUP($C138,'2027'!$B$14:$T$4000,L$5,FALSE)</f>
        <v>882.3</v>
      </c>
      <c r="M138" s="58">
        <f>(L138-K138)/ABS(K138)*100</f>
        <v>-3.5305437409112366</v>
      </c>
      <c r="N138" s="58" t="str">
        <f>IF(ISBLANK(VLOOKUP($C138,'2027'!$B$14:$T$3000,N$5,FALSE)),"",VLOOKUP($C138,'2027'!$B$14:$T$3000,N$5,FALSE))</f>
        <v/>
      </c>
      <c r="O138" s="59">
        <f>IF(AND(I138&lt;K138,J138&lt;L138,K138&lt;L138),1,IF(AND(I138&gt;K138,J138&gt;L138,K138&gt;L138),-1,0))</f>
        <v>0</v>
      </c>
      <c r="P138" s="55" t="str">
        <f>IF(ISBLANK(VLOOKUP($C138,'2027'!$B$14:$T$3000,P$5,FALSE)),"",VLOOKUP($C138,'2027'!$B$14:$T$3000,P$5,FALSE))</f>
        <v/>
      </c>
      <c r="Q138" s="60" t="str">
        <f>IF(O138=1,"Surprise",IF(O138=-1,"Shock",""))</f>
        <v/>
      </c>
      <c r="R138" s="60" t="str">
        <f>IF(N138="","",IF((N138-L138)/ABS(L138)&gt;$R$9,"Surprise",IF((N138-L138)/ABS(L138)&lt;$R$9*-1,"Shock","")))</f>
        <v/>
      </c>
      <c r="S138" s="61">
        <f>VLOOKUP($C138,'2027'!$B$14:$T$3000,S$5,FALSE)</f>
        <v>-3.48</v>
      </c>
      <c r="T138" s="61">
        <f>VLOOKUP($C138,'2027'!$B$14:$T$3000,T$5,FALSE)</f>
        <v>1.76</v>
      </c>
    </row>
    <row r="139" spans="2:20">
      <c r="B139" s="55">
        <v>29</v>
      </c>
      <c r="C139" s="55" t="str">
        <f>VLOOKUP(B139,'2027'!$A$14:$B$4000,2,FALSE)</f>
        <v>A009540</v>
      </c>
      <c r="D139" s="55" t="str">
        <f>VLOOKUP($C139,'2027'!$B$14:$T$4000,D$5,FALSE)</f>
        <v>HD한국조선해양</v>
      </c>
      <c r="E139" s="56" t="str">
        <f>VLOOKUP($C139,'2027'!$B$14:$T$4000,E$5,FALSE)</f>
        <v>KS</v>
      </c>
      <c r="F139" s="57" t="str">
        <f>VLOOKUP($C139,'2027'!$B$14:$T$4000,F$5,FALSE)</f>
        <v>조선</v>
      </c>
      <c r="G139" s="58">
        <f>VLOOKUP($C139,'2027'!$B$14:$T$4000,G$5,FALSE)</f>
        <v>25372.16</v>
      </c>
      <c r="H139" s="59">
        <f>VLOOKUP($C139,'2027'!$B$14:$T$4000,H$5,FALSE)</f>
        <v>12</v>
      </c>
      <c r="I139" s="58">
        <f>VLOOKUP($C139,'2027'!$B$14:$T$4000,I$5,FALSE)</f>
        <v>6733.98</v>
      </c>
      <c r="J139" s="58">
        <f>VLOOKUP($C139,'2027'!$B$14:$T$4000,J$5,FALSE)</f>
        <v>6575.2</v>
      </c>
      <c r="K139" s="58">
        <f>VLOOKUP($C139,'2027'!$B$14:$T$4000,K$5,FALSE)</f>
        <v>6733.98</v>
      </c>
      <c r="L139" s="58">
        <f>VLOOKUP($C139,'2027'!$B$14:$T$4000,L$5,FALSE)</f>
        <v>6622.9</v>
      </c>
      <c r="M139" s="58">
        <f>(L139-K139)/ABS(K139)*100</f>
        <v>-1.6495445486918572</v>
      </c>
      <c r="N139" s="58" t="str">
        <f>IF(ISBLANK(VLOOKUP($C139,'2027'!$B$14:$T$3000,N$5,FALSE)),"",VLOOKUP($C139,'2027'!$B$14:$T$3000,N$5,FALSE))</f>
        <v/>
      </c>
      <c r="O139" s="59">
        <f>IF(AND(I139&lt;K139,J139&lt;L139,K139&lt;L139),1,IF(AND(I139&gt;K139,J139&gt;L139,K139&gt;L139),-1,0))</f>
        <v>0</v>
      </c>
      <c r="P139" s="55" t="str">
        <f>IF(ISBLANK(VLOOKUP($C139,'2027'!$B$14:$T$3000,P$5,FALSE)),"",VLOOKUP($C139,'2027'!$B$14:$T$3000,P$5,FALSE))</f>
        <v/>
      </c>
      <c r="Q139" s="60" t="str">
        <f>IF(O139=1,"Surprise",IF(O139=-1,"Shock",""))</f>
        <v/>
      </c>
      <c r="R139" s="60" t="str">
        <f>IF(N139="","",IF((N139-L139)/ABS(L139)&gt;$R$9,"Surprise",IF((N139-L139)/ABS(L139)&lt;$R$9*-1,"Shock","")))</f>
        <v/>
      </c>
      <c r="S139" s="61">
        <f>VLOOKUP($C139,'2027'!$B$14:$T$3000,S$5,FALSE)</f>
        <v>-11.37</v>
      </c>
      <c r="T139" s="61">
        <f>VLOOKUP($C139,'2027'!$B$14:$T$3000,T$5,FALSE)</f>
        <v>-3.76</v>
      </c>
    </row>
    <row r="140" spans="2:20">
      <c r="B140" s="55">
        <v>167</v>
      </c>
      <c r="C140" s="55" t="str">
        <f>VLOOKUP(B140,'2027'!$A$14:$B$4000,2,FALSE)</f>
        <v>A218410</v>
      </c>
      <c r="D140" s="55" t="str">
        <f>VLOOKUP($C140,'2027'!$B$14:$T$4000,D$5,FALSE)</f>
        <v>RFHIC</v>
      </c>
      <c r="E140" s="56" t="str">
        <f>VLOOKUP($C140,'2027'!$B$14:$T$4000,E$5,FALSE)</f>
        <v>KQ</v>
      </c>
      <c r="F140" s="57" t="str">
        <f>VLOOKUP($C140,'2027'!$B$14:$T$4000,F$5,FALSE)</f>
        <v>통신장비</v>
      </c>
      <c r="G140" s="58">
        <f>VLOOKUP($C140,'2027'!$B$14:$T$4000,G$5,FALSE)</f>
        <v>1712.7</v>
      </c>
      <c r="H140" s="59">
        <f>VLOOKUP($C140,'2027'!$B$14:$T$4000,H$5,FALSE)</f>
        <v>6</v>
      </c>
      <c r="I140" s="58">
        <f>VLOOKUP($C140,'2027'!$B$14:$T$4000,I$5,FALSE)</f>
        <v>81.12</v>
      </c>
      <c r="J140" s="58">
        <f>VLOOKUP($C140,'2027'!$B$14:$T$4000,J$5,FALSE)</f>
        <v>78.599999999999994</v>
      </c>
      <c r="K140" s="58">
        <f>VLOOKUP($C140,'2027'!$B$14:$T$4000,K$5,FALSE)</f>
        <v>81.12</v>
      </c>
      <c r="L140" s="58">
        <f>VLOOKUP($C140,'2027'!$B$14:$T$4000,L$5,FALSE)</f>
        <v>73.400000000000006</v>
      </c>
      <c r="M140" s="58">
        <f>(L140-K140)/ABS(K140)*100</f>
        <v>-9.5167652859960548</v>
      </c>
      <c r="N140" s="58" t="str">
        <f>IF(ISBLANK(VLOOKUP($C140,'2027'!$B$14:$T$3000,N$5,FALSE)),"",VLOOKUP($C140,'2027'!$B$14:$T$3000,N$5,FALSE))</f>
        <v/>
      </c>
      <c r="O140" s="59">
        <f>IF(AND(I140&lt;K140,J140&lt;L140,K140&lt;L140),1,IF(AND(I140&gt;K140,J140&gt;L140,K140&gt;L140),-1,0))</f>
        <v>0</v>
      </c>
      <c r="P140" s="55" t="str">
        <f>IF(ISBLANK(VLOOKUP($C140,'2027'!$B$14:$T$3000,P$5,FALSE)),"",VLOOKUP($C140,'2027'!$B$14:$T$3000,P$5,FALSE))</f>
        <v/>
      </c>
      <c r="Q140" s="60" t="str">
        <f>IF(O140=1,"Surprise",IF(O140=-1,"Shock",""))</f>
        <v/>
      </c>
      <c r="R140" s="60" t="str">
        <f>IF(N140="","",IF((N140-L140)/ABS(L140)&gt;$R$9,"Surprise",IF((N140-L140)/ABS(L140)&lt;$R$9*-1,"Shock","")))</f>
        <v/>
      </c>
      <c r="S140" s="61">
        <f>VLOOKUP($C140,'2027'!$B$14:$T$3000,S$5,FALSE)</f>
        <v>-26.37</v>
      </c>
      <c r="T140" s="61">
        <f>VLOOKUP($C140,'2027'!$B$14:$T$3000,T$5,FALSE)</f>
        <v>-31.53</v>
      </c>
    </row>
    <row r="141" spans="2:20">
      <c r="B141" s="55">
        <v>47</v>
      </c>
      <c r="C141" s="55" t="str">
        <f>VLOOKUP(B141,'2027'!$A$14:$B$4000,2,FALSE)</f>
        <v>A024110</v>
      </c>
      <c r="D141" s="55" t="str">
        <f>VLOOKUP($C141,'2027'!$B$14:$T$4000,D$5,FALSE)</f>
        <v>기업은행</v>
      </c>
      <c r="E141" s="56" t="str">
        <f>VLOOKUP($C141,'2027'!$B$14:$T$4000,E$5,FALSE)</f>
        <v>KS</v>
      </c>
      <c r="F141" s="57" t="str">
        <f>VLOOKUP($C141,'2027'!$B$14:$T$4000,F$5,FALSE)</f>
        <v>은행</v>
      </c>
      <c r="G141" s="58">
        <f>VLOOKUP($C141,'2027'!$B$14:$T$4000,G$5,FALSE)</f>
        <v>16147.87</v>
      </c>
      <c r="H141" s="59">
        <f>VLOOKUP($C141,'2027'!$B$14:$T$4000,H$5,FALSE)</f>
        <v>14</v>
      </c>
      <c r="I141" s="58">
        <f>VLOOKUP($C141,'2027'!$B$14:$T$4000,I$5,FALSE)</f>
        <v>3958.57</v>
      </c>
      <c r="J141" s="58">
        <f>VLOOKUP($C141,'2027'!$B$14:$T$4000,J$5,FALSE)</f>
        <v>3790.33</v>
      </c>
      <c r="K141" s="58">
        <f>VLOOKUP($C141,'2027'!$B$14:$T$4000,K$5,FALSE)</f>
        <v>3969.48</v>
      </c>
      <c r="L141" s="58">
        <f>VLOOKUP($C141,'2027'!$B$14:$T$4000,L$5,FALSE)</f>
        <v>3959</v>
      </c>
      <c r="M141" s="58">
        <f>(L141-K141)/ABS(K141)*100</f>
        <v>-0.26401443010167625</v>
      </c>
      <c r="N141" s="58" t="str">
        <f>IF(ISBLANK(VLOOKUP($C141,'2027'!$B$14:$T$3000,N$5,FALSE)),"",VLOOKUP($C141,'2027'!$B$14:$T$3000,N$5,FALSE))</f>
        <v/>
      </c>
      <c r="O141" s="59">
        <f>IF(AND(I141&lt;K141,J141&lt;L141,K141&lt;L141),1,IF(AND(I141&gt;K141,J141&gt;L141,K141&gt;L141),-1,0))</f>
        <v>0</v>
      </c>
      <c r="P141" s="55" t="str">
        <f>IF(ISBLANK(VLOOKUP($C141,'2027'!$B$14:$T$3000,P$5,FALSE)),"",VLOOKUP($C141,'2027'!$B$14:$T$3000,P$5,FALSE))</f>
        <v/>
      </c>
      <c r="Q141" s="60" t="str">
        <f>IF(O141=1,"Surprise",IF(O141=-1,"Shock",""))</f>
        <v/>
      </c>
      <c r="R141" s="60" t="str">
        <f>IF(N141="","",IF((N141-L141)/ABS(L141)&gt;$R$9,"Surprise",IF((N141-L141)/ABS(L141)&lt;$R$9*-1,"Shock","")))</f>
        <v/>
      </c>
      <c r="S141" s="61">
        <f>VLOOKUP($C141,'2027'!$B$14:$T$3000,S$5,FALSE)</f>
        <v>1</v>
      </c>
      <c r="T141" s="61">
        <f>VLOOKUP($C141,'2027'!$B$14:$T$3000,T$5,FALSE)</f>
        <v>-7.95</v>
      </c>
    </row>
    <row r="142" spans="2:20">
      <c r="B142" s="55">
        <v>128</v>
      </c>
      <c r="C142" s="55" t="str">
        <f>VLOOKUP(B142,'2027'!$A$14:$B$4000,2,FALSE)</f>
        <v>A011780</v>
      </c>
      <c r="D142" s="55" t="str">
        <f>VLOOKUP($C142,'2027'!$B$14:$T$4000,D$5,FALSE)</f>
        <v>금호석유화학</v>
      </c>
      <c r="E142" s="56" t="str">
        <f>VLOOKUP($C142,'2027'!$B$14:$T$4000,E$5,FALSE)</f>
        <v>KS</v>
      </c>
      <c r="F142" s="57" t="str">
        <f>VLOOKUP($C142,'2027'!$B$14:$T$4000,F$5,FALSE)</f>
        <v>화학</v>
      </c>
      <c r="G142" s="58">
        <f>VLOOKUP($C142,'2027'!$B$14:$T$4000,G$5,FALSE)</f>
        <v>2928.31</v>
      </c>
      <c r="H142" s="59">
        <f>VLOOKUP($C142,'2027'!$B$14:$T$4000,H$5,FALSE)</f>
        <v>13</v>
      </c>
      <c r="I142" s="58">
        <f>VLOOKUP($C142,'2027'!$B$14:$T$4000,I$5,FALSE)</f>
        <v>427.12</v>
      </c>
      <c r="J142" s="58">
        <f>VLOOKUP($C142,'2027'!$B$14:$T$4000,J$5,FALSE)</f>
        <v>514.70000000000005</v>
      </c>
      <c r="K142" s="58">
        <f>VLOOKUP($C142,'2027'!$B$14:$T$4000,K$5,FALSE)</f>
        <v>428.97</v>
      </c>
      <c r="L142" s="58">
        <f>VLOOKUP($C142,'2027'!$B$14:$T$4000,L$5,FALSE)</f>
        <v>421.27</v>
      </c>
      <c r="M142" s="58">
        <f>(L142-K142)/ABS(K142)*100</f>
        <v>-1.7949973191598585</v>
      </c>
      <c r="N142" s="58" t="str">
        <f>IF(ISBLANK(VLOOKUP($C142,'2027'!$B$14:$T$3000,N$5,FALSE)),"",VLOOKUP($C142,'2027'!$B$14:$T$3000,N$5,FALSE))</f>
        <v/>
      </c>
      <c r="O142" s="59">
        <f>IF(AND(I142&lt;K142,J142&lt;L142,K142&lt;L142),1,IF(AND(I142&gt;K142,J142&gt;L142,K142&gt;L142),-1,0))</f>
        <v>0</v>
      </c>
      <c r="P142" s="55" t="str">
        <f>IF(ISBLANK(VLOOKUP($C142,'2027'!$B$14:$T$3000,P$5,FALSE)),"",VLOOKUP($C142,'2027'!$B$14:$T$3000,P$5,FALSE))</f>
        <v/>
      </c>
      <c r="Q142" s="60" t="str">
        <f>IF(O142=1,"Surprise",IF(O142=-1,"Shock",""))</f>
        <v/>
      </c>
      <c r="R142" s="60" t="str">
        <f>IF(N142="","",IF((N142-L142)/ABS(L142)&gt;$R$9,"Surprise",IF((N142-L142)/ABS(L142)&lt;$R$9*-1,"Shock","")))</f>
        <v/>
      </c>
      <c r="S142" s="61">
        <f>VLOOKUP($C142,'2027'!$B$14:$T$3000,S$5,FALSE)</f>
        <v>-9.91</v>
      </c>
      <c r="T142" s="61">
        <f>VLOOKUP($C142,'2027'!$B$14:$T$3000,T$5,FALSE)</f>
        <v>-4.9800000000000004</v>
      </c>
    </row>
    <row r="143" spans="2:20">
      <c r="B143" s="55">
        <v>131</v>
      </c>
      <c r="C143" s="55" t="str">
        <f>VLOOKUP(B143,'2027'!$A$14:$B$4000,2,FALSE)</f>
        <v>A011170</v>
      </c>
      <c r="D143" s="55" t="str">
        <f>VLOOKUP($C143,'2027'!$B$14:$T$4000,D$5,FALSE)</f>
        <v>롯데케미칼</v>
      </c>
      <c r="E143" s="56" t="str">
        <f>VLOOKUP($C143,'2027'!$B$14:$T$4000,E$5,FALSE)</f>
        <v>KS</v>
      </c>
      <c r="F143" s="57" t="str">
        <f>VLOOKUP($C143,'2027'!$B$14:$T$4000,F$5,FALSE)</f>
        <v>화학</v>
      </c>
      <c r="G143" s="58">
        <f>VLOOKUP($C143,'2027'!$B$14:$T$4000,G$5,FALSE)</f>
        <v>2754.74</v>
      </c>
      <c r="H143" s="59">
        <f>VLOOKUP($C143,'2027'!$B$14:$T$4000,H$5,FALSE)</f>
        <v>13</v>
      </c>
      <c r="I143" s="58">
        <f>VLOOKUP($C143,'2027'!$B$14:$T$4000,I$5,FALSE)</f>
        <v>272.04000000000002</v>
      </c>
      <c r="J143" s="58">
        <f>VLOOKUP($C143,'2027'!$B$14:$T$4000,J$5,FALSE)</f>
        <v>586.25</v>
      </c>
      <c r="K143" s="58">
        <f>VLOOKUP($C143,'2027'!$B$14:$T$4000,K$5,FALSE)</f>
        <v>272.04000000000002</v>
      </c>
      <c r="L143" s="58">
        <f>VLOOKUP($C143,'2027'!$B$14:$T$4000,L$5,FALSE)</f>
        <v>739</v>
      </c>
      <c r="M143" s="58">
        <f>(L143-K143)/ABS(K143)*100</f>
        <v>171.65122776062341</v>
      </c>
      <c r="N143" s="58" t="str">
        <f>IF(ISBLANK(VLOOKUP($C143,'2027'!$B$14:$T$3000,N$5,FALSE)),"",VLOOKUP($C143,'2027'!$B$14:$T$3000,N$5,FALSE))</f>
        <v/>
      </c>
      <c r="O143" s="59">
        <f>IF(AND(I143&lt;K143,J143&lt;L143,K143&lt;L143),1,IF(AND(I143&gt;K143,J143&gt;L143,K143&gt;L143),-1,0))</f>
        <v>0</v>
      </c>
      <c r="P143" s="55" t="str">
        <f>IF(ISBLANK(VLOOKUP($C143,'2027'!$B$14:$T$3000,P$5,FALSE)),"",VLOOKUP($C143,'2027'!$B$14:$T$3000,P$5,FALSE))</f>
        <v/>
      </c>
      <c r="Q143" s="60" t="str">
        <f>IF(O143=1,"Surprise",IF(O143=-1,"Shock",""))</f>
        <v/>
      </c>
      <c r="R143" s="60" t="str">
        <f>IF(N143="","",IF((N143-L143)/ABS(L143)&gt;$R$9,"Surprise",IF((N143-L143)/ABS(L143)&lt;$R$9*-1,"Shock","")))</f>
        <v/>
      </c>
      <c r="S143" s="61">
        <f>VLOOKUP($C143,'2027'!$B$14:$T$3000,S$5,FALSE)</f>
        <v>-17.86</v>
      </c>
      <c r="T143" s="61">
        <f>VLOOKUP($C143,'2027'!$B$14:$T$3000,T$5,FALSE)</f>
        <v>-21.46</v>
      </c>
    </row>
    <row r="144" spans="2:20">
      <c r="B144" s="55">
        <v>106</v>
      </c>
      <c r="C144" s="55" t="str">
        <f>VLOOKUP(B144,'2027'!$A$14:$B$4000,2,FALSE)</f>
        <v>A002380</v>
      </c>
      <c r="D144" s="55" t="str">
        <f>VLOOKUP($C144,'2027'!$B$14:$T$4000,D$5,FALSE)</f>
        <v>KCC</v>
      </c>
      <c r="E144" s="56" t="str">
        <f>VLOOKUP($C144,'2027'!$B$14:$T$4000,E$5,FALSE)</f>
        <v>KS</v>
      </c>
      <c r="F144" s="57" t="str">
        <f>VLOOKUP($C144,'2027'!$B$14:$T$4000,F$5,FALSE)</f>
        <v>건설,건축제품,건축자재</v>
      </c>
      <c r="G144" s="58">
        <f>VLOOKUP($C144,'2027'!$B$14:$T$4000,G$5,FALSE)</f>
        <v>4098.8100000000004</v>
      </c>
      <c r="H144" s="59">
        <f>VLOOKUP($C144,'2027'!$B$14:$T$4000,H$5,FALSE)</f>
        <v>4</v>
      </c>
      <c r="I144" s="58">
        <f>VLOOKUP($C144,'2027'!$B$14:$T$4000,I$5,FALSE)</f>
        <v>434.5</v>
      </c>
      <c r="J144" s="58">
        <f>VLOOKUP($C144,'2027'!$B$14:$T$4000,J$5,FALSE)</f>
        <v>462</v>
      </c>
      <c r="K144" s="58">
        <f>VLOOKUP($C144,'2027'!$B$14:$T$4000,K$5,FALSE)</f>
        <v>472.5</v>
      </c>
      <c r="L144" s="58">
        <f>VLOOKUP($C144,'2027'!$B$14:$T$4000,L$5,FALSE)</f>
        <v>469.75</v>
      </c>
      <c r="M144" s="58">
        <f>(L144-K144)/ABS(K144)*100</f>
        <v>-0.58201058201058198</v>
      </c>
      <c r="N144" s="58" t="str">
        <f>IF(ISBLANK(VLOOKUP($C144,'2027'!$B$14:$T$3000,N$5,FALSE)),"",VLOOKUP($C144,'2027'!$B$14:$T$3000,N$5,FALSE))</f>
        <v/>
      </c>
      <c r="O144" s="59">
        <f>IF(AND(I144&lt;K144,J144&lt;L144,K144&lt;L144),1,IF(AND(I144&gt;K144,J144&gt;L144,K144&gt;L144),-1,0))</f>
        <v>0</v>
      </c>
      <c r="P144" s="55" t="str">
        <f>IF(ISBLANK(VLOOKUP($C144,'2027'!$B$14:$T$3000,P$5,FALSE)),"",VLOOKUP($C144,'2027'!$B$14:$T$3000,P$5,FALSE))</f>
        <v/>
      </c>
      <c r="Q144" s="60" t="str">
        <f>IF(O144=1,"Surprise",IF(O144=-1,"Shock",""))</f>
        <v/>
      </c>
      <c r="R144" s="60" t="str">
        <f>IF(N144="","",IF((N144-L144)/ABS(L144)&gt;$R$9,"Surprise",IF((N144-L144)/ABS(L144)&lt;$R$9*-1,"Shock","")))</f>
        <v/>
      </c>
      <c r="S144" s="61">
        <f>VLOOKUP($C144,'2027'!$B$14:$T$3000,S$5,FALSE)</f>
        <v>-13.9</v>
      </c>
      <c r="T144" s="61">
        <f>VLOOKUP($C144,'2027'!$B$14:$T$3000,T$5,FALSE)</f>
        <v>-5.36</v>
      </c>
    </row>
    <row r="145" spans="2:20">
      <c r="B145" s="55">
        <v>161</v>
      </c>
      <c r="C145" s="55" t="str">
        <f>VLOOKUP(B145,'2027'!$A$14:$B$4000,2,FALSE)</f>
        <v>A035900</v>
      </c>
      <c r="D145" s="55" t="str">
        <f>VLOOKUP($C145,'2027'!$B$14:$T$4000,D$5,FALSE)</f>
        <v>JYP Ent.</v>
      </c>
      <c r="E145" s="56" t="str">
        <f>VLOOKUP($C145,'2027'!$B$14:$T$4000,E$5,FALSE)</f>
        <v>KQ</v>
      </c>
      <c r="F145" s="57" t="str">
        <f>VLOOKUP($C145,'2027'!$B$14:$T$4000,F$5,FALSE)</f>
        <v>미디어</v>
      </c>
      <c r="G145" s="58">
        <f>VLOOKUP($C145,'2027'!$B$14:$T$4000,G$5,FALSE)</f>
        <v>1890.33</v>
      </c>
      <c r="H145" s="59">
        <f>VLOOKUP($C145,'2027'!$B$14:$T$4000,H$5,FALSE)</f>
        <v>17</v>
      </c>
      <c r="I145" s="58">
        <f>VLOOKUP($C145,'2027'!$B$14:$T$4000,I$5,FALSE)</f>
        <v>198.91</v>
      </c>
      <c r="J145" s="58">
        <f>VLOOKUP($C145,'2027'!$B$14:$T$4000,J$5,FALSE)</f>
        <v>208.56</v>
      </c>
      <c r="K145" s="58">
        <f>VLOOKUP($C145,'2027'!$B$14:$T$4000,K$5,FALSE)</f>
        <v>198.91</v>
      </c>
      <c r="L145" s="58">
        <f>VLOOKUP($C145,'2027'!$B$14:$T$4000,L$5,FALSE)</f>
        <v>206.55</v>
      </c>
      <c r="M145" s="58">
        <f>(L145-K145)/ABS(K145)*100</f>
        <v>3.8409330853149743</v>
      </c>
      <c r="N145" s="58" t="str">
        <f>IF(ISBLANK(VLOOKUP($C145,'2027'!$B$14:$T$3000,N$5,FALSE)),"",VLOOKUP($C145,'2027'!$B$14:$T$3000,N$5,FALSE))</f>
        <v/>
      </c>
      <c r="O145" s="59">
        <f>IF(AND(I145&lt;K145,J145&lt;L145,K145&lt;L145),1,IF(AND(I145&gt;K145,J145&gt;L145,K145&gt;L145),-1,0))</f>
        <v>0</v>
      </c>
      <c r="P145" s="55" t="str">
        <f>IF(ISBLANK(VLOOKUP($C145,'2027'!$B$14:$T$3000,P$5,FALSE)),"",VLOOKUP($C145,'2027'!$B$14:$T$3000,P$5,FALSE))</f>
        <v/>
      </c>
      <c r="Q145" s="60" t="str">
        <f>IF(O145=1,"Surprise",IF(O145=-1,"Shock",""))</f>
        <v/>
      </c>
      <c r="R145" s="60" t="str">
        <f>IF(N145="","",IF((N145-L145)/ABS(L145)&gt;$R$9,"Surprise",IF((N145-L145)/ABS(L145)&lt;$R$9*-1,"Shock","")))</f>
        <v/>
      </c>
      <c r="S145" s="61">
        <f>VLOOKUP($C145,'2027'!$B$14:$T$3000,S$5,FALSE)</f>
        <v>-5.84</v>
      </c>
      <c r="T145" s="61">
        <f>VLOOKUP($C145,'2027'!$B$14:$T$3000,T$5,FALSE)</f>
        <v>-15.69</v>
      </c>
    </row>
    <row r="146" spans="2:20">
      <c r="B146" s="55">
        <v>83</v>
      </c>
      <c r="C146" s="55" t="str">
        <f>VLOOKUP(B146,'2027'!$A$14:$B$4000,2,FALSE)</f>
        <v>A058470</v>
      </c>
      <c r="D146" s="55" t="str">
        <f>VLOOKUP($C146,'2027'!$B$14:$T$4000,D$5,FALSE)</f>
        <v>리노공업</v>
      </c>
      <c r="E146" s="56" t="str">
        <f>VLOOKUP($C146,'2027'!$B$14:$T$4000,E$5,FALSE)</f>
        <v>KQ</v>
      </c>
      <c r="F146" s="57" t="str">
        <f>VLOOKUP($C146,'2027'!$B$14:$T$4000,F$5,FALSE)</f>
        <v>반도체</v>
      </c>
      <c r="G146" s="58">
        <f>VLOOKUP($C146,'2027'!$B$14:$T$4000,G$5,FALSE)</f>
        <v>6226.51</v>
      </c>
      <c r="H146" s="59">
        <f>VLOOKUP($C146,'2027'!$B$14:$T$4000,H$5,FALSE)</f>
        <v>7</v>
      </c>
      <c r="I146" s="58">
        <f>VLOOKUP($C146,'2027'!$B$14:$T$4000,I$5,FALSE)</f>
        <v>267.99</v>
      </c>
      <c r="J146" s="58">
        <f>VLOOKUP($C146,'2027'!$B$14:$T$4000,J$5,FALSE)</f>
        <v>260.2</v>
      </c>
      <c r="K146" s="58">
        <f>VLOOKUP($C146,'2027'!$B$14:$T$4000,K$5,FALSE)</f>
        <v>267.99</v>
      </c>
      <c r="L146" s="58">
        <f>VLOOKUP($C146,'2027'!$B$14:$T$4000,L$5,FALSE)</f>
        <v>259.8</v>
      </c>
      <c r="M146" s="58">
        <f>(L146-K146)/ABS(K146)*100</f>
        <v>-3.0560841822456055</v>
      </c>
      <c r="N146" s="58" t="str">
        <f>IF(ISBLANK(VLOOKUP($C146,'2027'!$B$14:$T$3000,N$5,FALSE)),"",VLOOKUP($C146,'2027'!$B$14:$T$3000,N$5,FALSE))</f>
        <v/>
      </c>
      <c r="O146" s="59">
        <f>IF(AND(I146&lt;K146,J146&lt;L146,K146&lt;L146),1,IF(AND(I146&gt;K146,J146&gt;L146,K146&gt;L146),-1,0))</f>
        <v>0</v>
      </c>
      <c r="P146" s="55" t="str">
        <f>IF(ISBLANK(VLOOKUP($C146,'2027'!$B$14:$T$3000,P$5,FALSE)),"",VLOOKUP($C146,'2027'!$B$14:$T$3000,P$5,FALSE))</f>
        <v/>
      </c>
      <c r="Q146" s="60" t="str">
        <f>IF(O146=1,"Surprise",IF(O146=-1,"Shock",""))</f>
        <v/>
      </c>
      <c r="R146" s="60" t="str">
        <f>IF(N146="","",IF((N146-L146)/ABS(L146)&gt;$R$9,"Surprise",IF((N146-L146)/ABS(L146)&lt;$R$9*-1,"Shock","")))</f>
        <v/>
      </c>
      <c r="S146" s="61">
        <f>VLOOKUP($C146,'2027'!$B$14:$T$3000,S$5,FALSE)</f>
        <v>-16.03</v>
      </c>
      <c r="T146" s="61">
        <f>VLOOKUP($C146,'2027'!$B$14:$T$3000,T$5,FALSE)</f>
        <v>-21.89</v>
      </c>
    </row>
    <row r="147" spans="2:20">
      <c r="B147" s="55">
        <v>116</v>
      </c>
      <c r="C147" s="55" t="str">
        <f>VLOOKUP(B147,'2027'!$A$14:$B$4000,2,FALSE)</f>
        <v>A067310</v>
      </c>
      <c r="D147" s="55" t="str">
        <f>VLOOKUP($C147,'2027'!$B$14:$T$4000,D$5,FALSE)</f>
        <v>하나마이크론</v>
      </c>
      <c r="E147" s="56" t="str">
        <f>VLOOKUP($C147,'2027'!$B$14:$T$4000,E$5,FALSE)</f>
        <v>KQ</v>
      </c>
      <c r="F147" s="57" t="str">
        <f>VLOOKUP($C147,'2027'!$B$14:$T$4000,F$5,FALSE)</f>
        <v>반도체</v>
      </c>
      <c r="G147" s="58">
        <f>VLOOKUP($C147,'2027'!$B$14:$T$4000,G$5,FALSE)</f>
        <v>3410.45</v>
      </c>
      <c r="H147" s="59">
        <f>VLOOKUP($C147,'2027'!$B$14:$T$4000,H$5,FALSE)</f>
        <v>4</v>
      </c>
      <c r="I147" s="58">
        <f>VLOOKUP($C147,'2027'!$B$14:$T$4000,I$5,FALSE)</f>
        <v>378.53</v>
      </c>
      <c r="J147" s="58">
        <f>VLOOKUP($C147,'2027'!$B$14:$T$4000,J$5,FALSE)</f>
        <v>374.6</v>
      </c>
      <c r="K147" s="58">
        <f>VLOOKUP($C147,'2027'!$B$14:$T$4000,K$5,FALSE)</f>
        <v>378.58</v>
      </c>
      <c r="L147" s="58">
        <f>VLOOKUP($C147,'2027'!$B$14:$T$4000,L$5,FALSE)</f>
        <v>372.4</v>
      </c>
      <c r="M147" s="58">
        <f>(L147-K147)/ABS(K147)*100</f>
        <v>-1.6324158698293643</v>
      </c>
      <c r="N147" s="58" t="str">
        <f>IF(ISBLANK(VLOOKUP($C147,'2027'!$B$14:$T$3000,N$5,FALSE)),"",VLOOKUP($C147,'2027'!$B$14:$T$3000,N$5,FALSE))</f>
        <v/>
      </c>
      <c r="O147" s="59">
        <f>IF(AND(I147&lt;K147,J147&lt;L147,K147&lt;L147),1,IF(AND(I147&gt;K147,J147&gt;L147,K147&gt;L147),-1,0))</f>
        <v>0</v>
      </c>
      <c r="P147" s="55" t="str">
        <f>IF(ISBLANK(VLOOKUP($C147,'2027'!$B$14:$T$3000,P$5,FALSE)),"",VLOOKUP($C147,'2027'!$B$14:$T$3000,P$5,FALSE))</f>
        <v/>
      </c>
      <c r="Q147" s="60" t="str">
        <f>IF(O147=1,"Surprise",IF(O147=-1,"Shock",""))</f>
        <v/>
      </c>
      <c r="R147" s="60" t="str">
        <f>IF(N147="","",IF((N147-L147)/ABS(L147)&gt;$R$9,"Surprise",IF((N147-L147)/ABS(L147)&lt;$R$9*-1,"Shock","")))</f>
        <v/>
      </c>
      <c r="S147" s="61">
        <f>VLOOKUP($C147,'2027'!$B$14:$T$3000,S$5,FALSE)</f>
        <v>27.61</v>
      </c>
      <c r="T147" s="61">
        <f>VLOOKUP($C147,'2027'!$B$14:$T$3000,T$5,FALSE)</f>
        <v>68.47</v>
      </c>
    </row>
    <row r="148" spans="2:20">
      <c r="B148" s="55">
        <v>91</v>
      </c>
      <c r="C148" s="55" t="str">
        <f>VLOOKUP(B148,'2027'!$A$14:$B$4000,2,FALSE)</f>
        <v>A034220</v>
      </c>
      <c r="D148" s="55" t="str">
        <f>VLOOKUP($C148,'2027'!$B$14:$T$4000,D$5,FALSE)</f>
        <v>LG디스플레이</v>
      </c>
      <c r="E148" s="56" t="str">
        <f>VLOOKUP($C148,'2027'!$B$14:$T$4000,E$5,FALSE)</f>
        <v>KS</v>
      </c>
      <c r="F148" s="57" t="str">
        <f>VLOOKUP($C148,'2027'!$B$14:$T$4000,F$5,FALSE)</f>
        <v>디스플레이패널</v>
      </c>
      <c r="G148" s="58">
        <f>VLOOKUP($C148,'2027'!$B$14:$T$4000,G$5,FALSE)</f>
        <v>5575</v>
      </c>
      <c r="H148" s="59">
        <f>VLOOKUP($C148,'2027'!$B$14:$T$4000,H$5,FALSE)</f>
        <v>8</v>
      </c>
      <c r="I148" s="58">
        <f>VLOOKUP($C148,'2027'!$B$14:$T$4000,I$5,FALSE)</f>
        <v>1498.99</v>
      </c>
      <c r="J148" s="58">
        <f>VLOOKUP($C148,'2027'!$B$14:$T$4000,J$5,FALSE)</f>
        <v>1454.52</v>
      </c>
      <c r="K148" s="58">
        <f>VLOOKUP($C148,'2027'!$B$14:$T$4000,K$5,FALSE)</f>
        <v>1492.98</v>
      </c>
      <c r="L148" s="58">
        <f>VLOOKUP($C148,'2027'!$B$14:$T$4000,L$5,FALSE)</f>
        <v>1524.15</v>
      </c>
      <c r="M148" s="58">
        <f>(L148-K148)/ABS(K148)*100</f>
        <v>2.0877707671904564</v>
      </c>
      <c r="N148" s="58" t="str">
        <f>IF(ISBLANK(VLOOKUP($C148,'2027'!$B$14:$T$3000,N$5,FALSE)),"",VLOOKUP($C148,'2027'!$B$14:$T$3000,N$5,FALSE))</f>
        <v/>
      </c>
      <c r="O148" s="59">
        <f>IF(AND(I148&lt;K148,J148&lt;L148,K148&lt;L148),1,IF(AND(I148&gt;K148,J148&gt;L148,K148&gt;L148),-1,0))</f>
        <v>0</v>
      </c>
      <c r="P148" s="55" t="str">
        <f>IF(ISBLANK(VLOOKUP($C148,'2027'!$B$14:$T$3000,P$5,FALSE)),"",VLOOKUP($C148,'2027'!$B$14:$T$3000,P$5,FALSE))</f>
        <v/>
      </c>
      <c r="Q148" s="60" t="str">
        <f>IF(O148=1,"Surprise",IF(O148=-1,"Shock",""))</f>
        <v/>
      </c>
      <c r="R148" s="60" t="str">
        <f>IF(N148="","",IF((N148-L148)/ABS(L148)&gt;$R$9,"Surprise",IF((N148-L148)/ABS(L148)&lt;$R$9*-1,"Shock","")))</f>
        <v/>
      </c>
      <c r="S148" s="61">
        <f>VLOOKUP($C148,'2027'!$B$14:$T$3000,S$5,FALSE)</f>
        <v>-29.43</v>
      </c>
      <c r="T148" s="61">
        <f>VLOOKUP($C148,'2027'!$B$14:$T$3000,T$5,FALSE)</f>
        <v>-2.19</v>
      </c>
    </row>
    <row r="149" spans="2:20">
      <c r="B149" s="55">
        <v>36</v>
      </c>
      <c r="C149" s="55" t="str">
        <f>VLOOKUP(B149,'2027'!$A$14:$B$4000,2,FALSE)</f>
        <v>A010140</v>
      </c>
      <c r="D149" s="55" t="str">
        <f>VLOOKUP($C149,'2027'!$B$14:$T$4000,D$5,FALSE)</f>
        <v>삼성중공업</v>
      </c>
      <c r="E149" s="56" t="str">
        <f>VLOOKUP($C149,'2027'!$B$14:$T$4000,E$5,FALSE)</f>
        <v>KS</v>
      </c>
      <c r="F149" s="57" t="str">
        <f>VLOOKUP($C149,'2027'!$B$14:$T$4000,F$5,FALSE)</f>
        <v>조선</v>
      </c>
      <c r="G149" s="58">
        <f>VLOOKUP($C149,'2027'!$B$14:$T$4000,G$5,FALSE)</f>
        <v>20900</v>
      </c>
      <c r="H149" s="59">
        <f>VLOOKUP($C149,'2027'!$B$14:$T$4000,H$5,FALSE)</f>
        <v>20</v>
      </c>
      <c r="I149" s="58">
        <f>VLOOKUP($C149,'2027'!$B$14:$T$4000,I$5,FALSE)</f>
        <v>2031.19</v>
      </c>
      <c r="J149" s="58">
        <f>VLOOKUP($C149,'2027'!$B$14:$T$4000,J$5,FALSE)</f>
        <v>2002.93</v>
      </c>
      <c r="K149" s="58">
        <f>VLOOKUP($C149,'2027'!$B$14:$T$4000,K$5,FALSE)</f>
        <v>2029.84</v>
      </c>
      <c r="L149" s="58">
        <f>VLOOKUP($C149,'2027'!$B$14:$T$4000,L$5,FALSE)</f>
        <v>2050</v>
      </c>
      <c r="M149" s="58">
        <f>(L149-K149)/ABS(K149)*100</f>
        <v>0.99318172860915555</v>
      </c>
      <c r="N149" s="58" t="str">
        <f>IF(ISBLANK(VLOOKUP($C149,'2027'!$B$14:$T$3000,N$5,FALSE)),"",VLOOKUP($C149,'2027'!$B$14:$T$3000,N$5,FALSE))</f>
        <v/>
      </c>
      <c r="O149" s="59">
        <f>IF(AND(I149&lt;K149,J149&lt;L149,K149&lt;L149),1,IF(AND(I149&gt;K149,J149&gt;L149,K149&gt;L149),-1,0))</f>
        <v>0</v>
      </c>
      <c r="P149" s="55" t="str">
        <f>IF(ISBLANK(VLOOKUP($C149,'2027'!$B$14:$T$3000,P$5,FALSE)),"",VLOOKUP($C149,'2027'!$B$14:$T$3000,P$5,FALSE))</f>
        <v/>
      </c>
      <c r="Q149" s="60" t="str">
        <f>IF(O149=1,"Surprise",IF(O149=-1,"Shock",""))</f>
        <v/>
      </c>
      <c r="R149" s="60" t="str">
        <f>IF(N149="","",IF((N149-L149)/ABS(L149)&gt;$R$9,"Surprise",IF((N149-L149)/ABS(L149)&lt;$R$9*-1,"Shock","")))</f>
        <v/>
      </c>
      <c r="S149" s="61">
        <f>VLOOKUP($C149,'2027'!$B$14:$T$3000,S$5,FALSE)</f>
        <v>-13.79</v>
      </c>
      <c r="T149" s="61">
        <f>VLOOKUP($C149,'2027'!$B$14:$T$3000,T$5,FALSE)</f>
        <v>-12.04</v>
      </c>
    </row>
    <row r="150" spans="2:20">
      <c r="B150" s="55">
        <v>45</v>
      </c>
      <c r="C150" s="55" t="str">
        <f>VLOOKUP(B150,'2027'!$A$14:$B$4000,2,FALSE)</f>
        <v>A267250</v>
      </c>
      <c r="D150" s="55" t="str">
        <f>VLOOKUP($C150,'2027'!$B$14:$T$4000,D$5,FALSE)</f>
        <v>HD현대</v>
      </c>
      <c r="E150" s="56" t="str">
        <f>VLOOKUP($C150,'2027'!$B$14:$T$4000,E$5,FALSE)</f>
        <v>KS</v>
      </c>
      <c r="F150" s="57" t="str">
        <f>VLOOKUP($C150,'2027'!$B$14:$T$4000,F$5,FALSE)</f>
        <v>조선</v>
      </c>
      <c r="G150" s="58">
        <f>VLOOKUP($C150,'2027'!$B$14:$T$4000,G$5,FALSE)</f>
        <v>16588.55</v>
      </c>
      <c r="H150" s="59">
        <f>VLOOKUP($C150,'2027'!$B$14:$T$4000,H$5,FALSE)</f>
        <v>5</v>
      </c>
      <c r="I150" s="58">
        <f>VLOOKUP($C150,'2027'!$B$14:$T$4000,I$5,FALSE)</f>
        <v>10039.24</v>
      </c>
      <c r="J150" s="58">
        <f>VLOOKUP($C150,'2027'!$B$14:$T$4000,J$5,FALSE)</f>
        <v>6908</v>
      </c>
      <c r="K150" s="58">
        <f>VLOOKUP($C150,'2027'!$B$14:$T$4000,K$5,FALSE)</f>
        <v>9922.0400000000009</v>
      </c>
      <c r="L150" s="58">
        <f>VLOOKUP($C150,'2027'!$B$14:$T$4000,L$5,FALSE)</f>
        <v>10284</v>
      </c>
      <c r="M150" s="58">
        <f>(L150-K150)/ABS(K150)*100</f>
        <v>3.6480401207816047</v>
      </c>
      <c r="N150" s="58" t="str">
        <f>IF(ISBLANK(VLOOKUP($C150,'2027'!$B$14:$T$3000,N$5,FALSE)),"",VLOOKUP($C150,'2027'!$B$14:$T$3000,N$5,FALSE))</f>
        <v/>
      </c>
      <c r="O150" s="59">
        <f>IF(AND(I150&lt;K150,J150&lt;L150,K150&lt;L150),1,IF(AND(I150&gt;K150,J150&gt;L150,K150&gt;L150),-1,0))</f>
        <v>0</v>
      </c>
      <c r="P150" s="55" t="str">
        <f>IF(ISBLANK(VLOOKUP($C150,'2027'!$B$14:$T$3000,P$5,FALSE)),"",VLOOKUP($C150,'2027'!$B$14:$T$3000,P$5,FALSE))</f>
        <v/>
      </c>
      <c r="Q150" s="60" t="str">
        <f>IF(O150=1,"Surprise",IF(O150=-1,"Shock",""))</f>
        <v/>
      </c>
      <c r="R150" s="60" t="str">
        <f>IF(N150="","",IF((N150-L150)/ABS(L150)&gt;$R$9,"Surprise",IF((N150-L150)/ABS(L150)&lt;$R$9*-1,"Shock","")))</f>
        <v/>
      </c>
      <c r="S150" s="61">
        <f>VLOOKUP($C150,'2027'!$B$14:$T$3000,S$5,FALSE)</f>
        <v>-25.27</v>
      </c>
      <c r="T150" s="61">
        <f>VLOOKUP($C150,'2027'!$B$14:$T$3000,T$5,FALSE)</f>
        <v>-14.98</v>
      </c>
    </row>
    <row r="151" spans="2:20">
      <c r="B151" s="55">
        <v>27</v>
      </c>
      <c r="C151" s="55" t="str">
        <f>VLOOKUP(B151,'2027'!$A$14:$B$4000,2,FALSE)</f>
        <v>A000810</v>
      </c>
      <c r="D151" s="55" t="str">
        <f>VLOOKUP($C151,'2027'!$B$14:$T$4000,D$5,FALSE)</f>
        <v>삼성화재</v>
      </c>
      <c r="E151" s="56" t="str">
        <f>VLOOKUP($C151,'2027'!$B$14:$T$4000,E$5,FALSE)</f>
        <v>KS</v>
      </c>
      <c r="F151" s="57" t="str">
        <f>VLOOKUP($C151,'2027'!$B$14:$T$4000,F$5,FALSE)</f>
        <v>보험</v>
      </c>
      <c r="G151" s="58">
        <f>VLOOKUP($C151,'2027'!$B$14:$T$4000,G$5,FALSE)</f>
        <v>27815.38</v>
      </c>
      <c r="H151" s="59">
        <f>VLOOKUP($C151,'2027'!$B$14:$T$4000,H$5,FALSE)</f>
        <v>16</v>
      </c>
      <c r="I151" s="58">
        <f>VLOOKUP($C151,'2027'!$B$14:$T$4000,I$5,FALSE)</f>
        <v>3287.44</v>
      </c>
      <c r="J151" s="58">
        <f>VLOOKUP($C151,'2027'!$B$14:$T$4000,J$5,FALSE)</f>
        <v>3369.7</v>
      </c>
      <c r="K151" s="58">
        <f>VLOOKUP($C151,'2027'!$B$14:$T$4000,K$5,FALSE)</f>
        <v>3279.08</v>
      </c>
      <c r="L151" s="58">
        <f>VLOOKUP($C151,'2027'!$B$14:$T$4000,L$5,FALSE)</f>
        <v>3607.23</v>
      </c>
      <c r="M151" s="58">
        <f>(L151-K151)/ABS(K151)*100</f>
        <v>10.007380118813817</v>
      </c>
      <c r="N151" s="58" t="str">
        <f>IF(ISBLANK(VLOOKUP($C151,'2027'!$B$14:$T$3000,N$5,FALSE)),"",VLOOKUP($C151,'2027'!$B$14:$T$3000,N$5,FALSE))</f>
        <v/>
      </c>
      <c r="O151" s="59">
        <f>IF(AND(I151&lt;K151,J151&lt;L151,K151&lt;L151),1,IF(AND(I151&gt;K151,J151&gt;L151,K151&gt;L151),-1,0))</f>
        <v>0</v>
      </c>
      <c r="P151" s="55" t="str">
        <f>IF(ISBLANK(VLOOKUP($C151,'2027'!$B$14:$T$3000,P$5,FALSE)),"",VLOOKUP($C151,'2027'!$B$14:$T$3000,P$5,FALSE))</f>
        <v/>
      </c>
      <c r="Q151" s="60" t="str">
        <f>IF(O151=1,"Surprise",IF(O151=-1,"Shock",""))</f>
        <v/>
      </c>
      <c r="R151" s="60" t="str">
        <f>IF(N151="","",IF((N151-L151)/ABS(L151)&gt;$R$9,"Surprise",IF((N151-L151)/ABS(L151)&lt;$R$9*-1,"Shock","")))</f>
        <v/>
      </c>
      <c r="S151" s="61">
        <f>VLOOKUP($C151,'2027'!$B$14:$T$3000,S$5,FALSE)</f>
        <v>3.15</v>
      </c>
      <c r="T151" s="61">
        <f>VLOOKUP($C151,'2027'!$B$14:$T$3000,T$5,FALSE)</f>
        <v>37.22</v>
      </c>
    </row>
    <row r="152" spans="2:20">
      <c r="B152" s="55">
        <v>145</v>
      </c>
      <c r="C152" s="55" t="str">
        <f>VLOOKUP(B152,'2027'!$A$14:$B$4000,2,FALSE)</f>
        <v>A098460</v>
      </c>
      <c r="D152" s="55" t="str">
        <f>VLOOKUP($C152,'2027'!$B$14:$T$4000,D$5,FALSE)</f>
        <v>고영</v>
      </c>
      <c r="E152" s="56" t="str">
        <f>VLOOKUP($C152,'2027'!$B$14:$T$4000,E$5,FALSE)</f>
        <v>KQ</v>
      </c>
      <c r="F152" s="57" t="str">
        <f>VLOOKUP($C152,'2027'!$B$14:$T$4000,F$5,FALSE)</f>
        <v>전자장비,사무용전자제품</v>
      </c>
      <c r="G152" s="58">
        <f>VLOOKUP($C152,'2027'!$B$14:$T$4000,G$5,FALSE)</f>
        <v>2295.0700000000002</v>
      </c>
      <c r="H152" s="59">
        <f>VLOOKUP($C152,'2027'!$B$14:$T$4000,H$5,FALSE)</f>
        <v>7</v>
      </c>
      <c r="I152" s="58">
        <f>VLOOKUP($C152,'2027'!$B$14:$T$4000,I$5,FALSE)</f>
        <v>63.76</v>
      </c>
      <c r="J152" s="58">
        <f>VLOOKUP($C152,'2027'!$B$14:$T$4000,J$5,FALSE)</f>
        <v>71.3</v>
      </c>
      <c r="K152" s="58">
        <f>VLOOKUP($C152,'2027'!$B$14:$T$4000,K$5,FALSE)</f>
        <v>63.76</v>
      </c>
      <c r="L152" s="58">
        <f>VLOOKUP($C152,'2027'!$B$14:$T$4000,L$5,FALSE)</f>
        <v>71.3</v>
      </c>
      <c r="M152" s="58">
        <f>(L152-K152)/ABS(K152)*100</f>
        <v>11.825595984943538</v>
      </c>
      <c r="N152" s="58" t="str">
        <f>IF(ISBLANK(VLOOKUP($C152,'2027'!$B$14:$T$3000,N$5,FALSE)),"",VLOOKUP($C152,'2027'!$B$14:$T$3000,N$5,FALSE))</f>
        <v/>
      </c>
      <c r="O152" s="59">
        <f>IF(AND(I152&lt;K152,J152&lt;L152,K152&lt;L152),1,IF(AND(I152&gt;K152,J152&gt;L152,K152&gt;L152),-1,0))</f>
        <v>0</v>
      </c>
      <c r="P152" s="55" t="str">
        <f>IF(ISBLANK(VLOOKUP($C152,'2027'!$B$14:$T$3000,P$5,FALSE)),"",VLOOKUP($C152,'2027'!$B$14:$T$3000,P$5,FALSE))</f>
        <v/>
      </c>
      <c r="Q152" s="60" t="str">
        <f>IF(O152=1,"Surprise",IF(O152=-1,"Shock",""))</f>
        <v/>
      </c>
      <c r="R152" s="60" t="str">
        <f>IF(N152="","",IF((N152-L152)/ABS(L152)&gt;$R$9,"Surprise",IF((N152-L152)/ABS(L152)&lt;$R$9*-1,"Shock","")))</f>
        <v/>
      </c>
      <c r="S152" s="61">
        <f>VLOOKUP($C152,'2027'!$B$14:$T$3000,S$5,FALSE)</f>
        <v>-0.59</v>
      </c>
      <c r="T152" s="61">
        <f>VLOOKUP($C152,'2027'!$B$14:$T$3000,T$5,FALSE)</f>
        <v>23.26</v>
      </c>
    </row>
    <row r="153" spans="2:20">
      <c r="B153" s="55">
        <v>56</v>
      </c>
      <c r="C153" s="55" t="str">
        <f>VLOOKUP(B153,'2027'!$A$14:$B$4000,2,FALSE)</f>
        <v>A307950</v>
      </c>
      <c r="D153" s="55" t="str">
        <f>VLOOKUP($C153,'2027'!$B$14:$T$4000,D$5,FALSE)</f>
        <v>현대오토에버</v>
      </c>
      <c r="E153" s="56" t="str">
        <f>VLOOKUP($C153,'2027'!$B$14:$T$4000,E$5,FALSE)</f>
        <v>KS</v>
      </c>
      <c r="F153" s="57" t="str">
        <f>VLOOKUP($C153,'2027'!$B$14:$T$4000,F$5,FALSE)</f>
        <v>소프트웨어</v>
      </c>
      <c r="G153" s="58">
        <f>VLOOKUP($C153,'2027'!$B$14:$T$4000,G$5,FALSE)</f>
        <v>14370.17</v>
      </c>
      <c r="H153" s="59">
        <f>VLOOKUP($C153,'2027'!$B$14:$T$4000,H$5,FALSE)</f>
        <v>16</v>
      </c>
      <c r="I153" s="58">
        <f>VLOOKUP($C153,'2027'!$B$14:$T$4000,I$5,FALSE)</f>
        <v>370.04</v>
      </c>
      <c r="J153" s="58">
        <f>VLOOKUP($C153,'2027'!$B$14:$T$4000,J$5,FALSE)</f>
        <v>359.46</v>
      </c>
      <c r="K153" s="58">
        <f>VLOOKUP($C153,'2027'!$B$14:$T$4000,K$5,FALSE)</f>
        <v>370.04</v>
      </c>
      <c r="L153" s="58">
        <f>VLOOKUP($C153,'2027'!$B$14:$T$4000,L$5,FALSE)</f>
        <v>365.95</v>
      </c>
      <c r="M153" s="58">
        <f>(L153-K153)/ABS(K153)*100</f>
        <v>-1.1052859150362209</v>
      </c>
      <c r="N153" s="58" t="str">
        <f>IF(ISBLANK(VLOOKUP($C153,'2027'!$B$14:$T$3000,N$5,FALSE)),"",VLOOKUP($C153,'2027'!$B$14:$T$3000,N$5,FALSE))</f>
        <v/>
      </c>
      <c r="O153" s="59">
        <f>IF(AND(I153&lt;K153,J153&lt;L153,K153&lt;L153),1,IF(AND(I153&gt;K153,J153&gt;L153,K153&gt;L153),-1,0))</f>
        <v>0</v>
      </c>
      <c r="P153" s="55" t="str">
        <f>IF(ISBLANK(VLOOKUP($C153,'2027'!$B$14:$T$3000,P$5,FALSE)),"",VLOOKUP($C153,'2027'!$B$14:$T$3000,P$5,FALSE))</f>
        <v/>
      </c>
      <c r="Q153" s="60" t="str">
        <f>IF(O153=1,"Surprise",IF(O153=-1,"Shock",""))</f>
        <v/>
      </c>
      <c r="R153" s="60" t="str">
        <f>IF(N153="","",IF((N153-L153)/ABS(L153)&gt;$R$9,"Surprise",IF((N153-L153)/ABS(L153)&lt;$R$9*-1,"Shock","")))</f>
        <v/>
      </c>
      <c r="S153" s="61">
        <f>VLOOKUP($C153,'2027'!$B$14:$T$3000,S$5,FALSE)</f>
        <v>-44.14</v>
      </c>
      <c r="T153" s="61">
        <f>VLOOKUP($C153,'2027'!$B$14:$T$3000,T$5,FALSE)</f>
        <v>34.020000000000003</v>
      </c>
    </row>
    <row r="154" spans="2:20">
      <c r="B154" s="55">
        <v>125</v>
      </c>
      <c r="C154" s="55" t="str">
        <f>VLOOKUP(B154,'2027'!$A$14:$B$4000,2,FALSE)</f>
        <v>A089970</v>
      </c>
      <c r="D154" s="55" t="str">
        <f>VLOOKUP($C154,'2027'!$B$14:$T$4000,D$5,FALSE)</f>
        <v>브이엠</v>
      </c>
      <c r="E154" s="56" t="str">
        <f>VLOOKUP($C154,'2027'!$B$14:$T$4000,E$5,FALSE)</f>
        <v>KQ</v>
      </c>
      <c r="F154" s="57" t="str">
        <f>VLOOKUP($C154,'2027'!$B$14:$T$4000,F$5,FALSE)</f>
        <v>반도체</v>
      </c>
      <c r="G154" s="58">
        <f>VLOOKUP($C154,'2027'!$B$14:$T$4000,G$5,FALSE)</f>
        <v>2965.21</v>
      </c>
      <c r="H154" s="59">
        <f>VLOOKUP($C154,'2027'!$B$14:$T$4000,H$5,FALSE)</f>
        <v>4</v>
      </c>
      <c r="I154" s="58">
        <f>VLOOKUP($C154,'2027'!$B$14:$T$4000,I$5,FALSE)</f>
        <v>130.58000000000001</v>
      </c>
      <c r="J154" s="58">
        <f>VLOOKUP($C154,'2027'!$B$14:$T$4000,J$5,FALSE)</f>
        <v>128.80000000000001</v>
      </c>
      <c r="K154" s="58">
        <f>VLOOKUP($C154,'2027'!$B$14:$T$4000,K$5,FALSE)</f>
        <v>130.58000000000001</v>
      </c>
      <c r="L154" s="58">
        <f>VLOOKUP($C154,'2027'!$B$14:$T$4000,L$5,FALSE)</f>
        <v>132.6</v>
      </c>
      <c r="M154" s="58">
        <f>(L154-K154)/ABS(K154)*100</f>
        <v>1.5469444018992049</v>
      </c>
      <c r="N154" s="58" t="str">
        <f>IF(ISBLANK(VLOOKUP($C154,'2027'!$B$14:$T$3000,N$5,FALSE)),"",VLOOKUP($C154,'2027'!$B$14:$T$3000,N$5,FALSE))</f>
        <v/>
      </c>
      <c r="O154" s="59">
        <f>IF(AND(I154&lt;K154,J154&lt;L154,K154&lt;L154),1,IF(AND(I154&gt;K154,J154&gt;L154,K154&gt;L154),-1,0))</f>
        <v>0</v>
      </c>
      <c r="P154" s="55" t="str">
        <f>IF(ISBLANK(VLOOKUP($C154,'2027'!$B$14:$T$3000,P$5,FALSE)),"",VLOOKUP($C154,'2027'!$B$14:$T$3000,P$5,FALSE))</f>
        <v/>
      </c>
      <c r="Q154" s="60" t="str">
        <f>IF(O154=1,"Surprise",IF(O154=-1,"Shock",""))</f>
        <v/>
      </c>
      <c r="R154" s="60" t="str">
        <f>IF(N154="","",IF((N154-L154)/ABS(L154)&gt;$R$9,"Surprise",IF((N154-L154)/ABS(L154)&lt;$R$9*-1,"Shock","")))</f>
        <v/>
      </c>
      <c r="S154" s="61">
        <f>VLOOKUP($C154,'2027'!$B$14:$T$3000,S$5,FALSE)</f>
        <v>114.52</v>
      </c>
      <c r="T154" s="61">
        <f>VLOOKUP($C154,'2027'!$B$14:$T$3000,T$5,FALSE)</f>
        <v>187.39</v>
      </c>
    </row>
    <row r="155" spans="2:20">
      <c r="B155" s="55">
        <v>31</v>
      </c>
      <c r="C155" s="55" t="str">
        <f>VLOOKUP(B155,'2027'!$A$14:$B$4000,2,FALSE)</f>
        <v>A006800</v>
      </c>
      <c r="D155" s="55" t="str">
        <f>VLOOKUP($C155,'2027'!$B$14:$T$4000,D$5,FALSE)</f>
        <v>미래에셋증권</v>
      </c>
      <c r="E155" s="56" t="str">
        <f>VLOOKUP($C155,'2027'!$B$14:$T$4000,E$5,FALSE)</f>
        <v>KS</v>
      </c>
      <c r="F155" s="57" t="str">
        <f>VLOOKUP($C155,'2027'!$B$14:$T$4000,F$5,FALSE)</f>
        <v>증권</v>
      </c>
      <c r="G155" s="58">
        <f>VLOOKUP($C155,'2027'!$B$14:$T$4000,G$5,FALSE)</f>
        <v>24425.09</v>
      </c>
      <c r="H155" s="59">
        <f>VLOOKUP($C155,'2027'!$B$14:$T$4000,H$5,FALSE)</f>
        <v>16</v>
      </c>
      <c r="I155" s="58">
        <f>VLOOKUP($C155,'2027'!$B$14:$T$4000,I$5,FALSE)</f>
        <v>2684.03</v>
      </c>
      <c r="J155" s="58">
        <f>VLOOKUP($C155,'2027'!$B$14:$T$4000,J$5,FALSE)</f>
        <v>2904.88</v>
      </c>
      <c r="K155" s="58">
        <f>VLOOKUP($C155,'2027'!$B$14:$T$4000,K$5,FALSE)</f>
        <v>2689.22</v>
      </c>
      <c r="L155" s="58">
        <f>VLOOKUP($C155,'2027'!$B$14:$T$4000,L$5,FALSE)</f>
        <v>2568.58</v>
      </c>
      <c r="M155" s="58">
        <f>(L155-K155)/ABS(K155)*100</f>
        <v>-4.4860591546991273</v>
      </c>
      <c r="N155" s="58" t="str">
        <f>IF(ISBLANK(VLOOKUP($C155,'2027'!$B$14:$T$3000,N$5,FALSE)),"",VLOOKUP($C155,'2027'!$B$14:$T$3000,N$5,FALSE))</f>
        <v/>
      </c>
      <c r="O155" s="59">
        <f>IF(AND(I155&lt;K155,J155&lt;L155,K155&lt;L155),1,IF(AND(I155&gt;K155,J155&gt;L155,K155&gt;L155),-1,0))</f>
        <v>0</v>
      </c>
      <c r="P155" s="55" t="str">
        <f>IF(ISBLANK(VLOOKUP($C155,'2027'!$B$14:$T$3000,P$5,FALSE)),"",VLOOKUP($C155,'2027'!$B$14:$T$3000,P$5,FALSE))</f>
        <v/>
      </c>
      <c r="Q155" s="60" t="str">
        <f>IF(O155=1,"Surprise",IF(O155=-1,"Shock",""))</f>
        <v/>
      </c>
      <c r="R155" s="60" t="str">
        <f>IF(N155="","",IF((N155-L155)/ABS(L155)&gt;$R$9,"Surprise",IF((N155-L155)/ABS(L155)&lt;$R$9*-1,"Shock","")))</f>
        <v/>
      </c>
      <c r="S155" s="61">
        <f>VLOOKUP($C155,'2027'!$B$14:$T$3000,S$5,FALSE)</f>
        <v>-28.33</v>
      </c>
      <c r="T155" s="61">
        <f>VLOOKUP($C155,'2027'!$B$14:$T$3000,T$5,FALSE)</f>
        <v>-34.46</v>
      </c>
    </row>
    <row r="156" spans="2:20">
      <c r="B156" s="55">
        <v>71</v>
      </c>
      <c r="C156" s="55" t="str">
        <f>VLOOKUP(B156,'2027'!$A$14:$B$4000,2,FALSE)</f>
        <v>A047050</v>
      </c>
      <c r="D156" s="55" t="str">
        <f>VLOOKUP($C156,'2027'!$B$14:$T$4000,D$5,FALSE)</f>
        <v>포스코인터내셔널</v>
      </c>
      <c r="E156" s="56" t="str">
        <f>VLOOKUP($C156,'2027'!$B$14:$T$4000,E$5,FALSE)</f>
        <v>KS</v>
      </c>
      <c r="F156" s="57" t="str">
        <f>VLOOKUP($C156,'2027'!$B$14:$T$4000,F$5,FALSE)</f>
        <v>상사</v>
      </c>
      <c r="G156" s="58">
        <f>VLOOKUP($C156,'2027'!$B$14:$T$4000,G$5,FALSE)</f>
        <v>9024.84</v>
      </c>
      <c r="H156" s="59">
        <f>VLOOKUP($C156,'2027'!$B$14:$T$4000,H$5,FALSE)</f>
        <v>13</v>
      </c>
      <c r="I156" s="58">
        <f>VLOOKUP($C156,'2027'!$B$14:$T$4000,I$5,FALSE)</f>
        <v>1501.2</v>
      </c>
      <c r="J156" s="58">
        <f>VLOOKUP($C156,'2027'!$B$14:$T$4000,J$5,FALSE)</f>
        <v>1483.2</v>
      </c>
      <c r="K156" s="58">
        <f>VLOOKUP($C156,'2027'!$B$14:$T$4000,K$5,FALSE)</f>
        <v>1504.78</v>
      </c>
      <c r="L156" s="58">
        <f>VLOOKUP($C156,'2027'!$B$14:$T$4000,L$5,FALSE)</f>
        <v>1483.2</v>
      </c>
      <c r="M156" s="58">
        <f>(L156-K156)/ABS(K156)*100</f>
        <v>-1.4340966785842399</v>
      </c>
      <c r="N156" s="58" t="str">
        <f>IF(ISBLANK(VLOOKUP($C156,'2027'!$B$14:$T$3000,N$5,FALSE)),"",VLOOKUP($C156,'2027'!$B$14:$T$3000,N$5,FALSE))</f>
        <v/>
      </c>
      <c r="O156" s="59">
        <f>IF(AND(I156&lt;K156,J156&lt;L156,K156&lt;L156),1,IF(AND(I156&gt;K156,J156&gt;L156,K156&gt;L156),-1,0))</f>
        <v>0</v>
      </c>
      <c r="P156" s="55" t="str">
        <f>IF(ISBLANK(VLOOKUP($C156,'2027'!$B$14:$T$3000,P$5,FALSE)),"",VLOOKUP($C156,'2027'!$B$14:$T$3000,P$5,FALSE))</f>
        <v/>
      </c>
      <c r="Q156" s="60" t="str">
        <f>IF(O156=1,"Surprise",IF(O156=-1,"Shock",""))</f>
        <v/>
      </c>
      <c r="R156" s="60" t="str">
        <f>IF(N156="","",IF((N156-L156)/ABS(L156)&gt;$R$9,"Surprise",IF((N156-L156)/ABS(L156)&lt;$R$9*-1,"Shock","")))</f>
        <v/>
      </c>
      <c r="S156" s="61">
        <f>VLOOKUP($C156,'2027'!$B$14:$T$3000,S$5,FALSE)</f>
        <v>-16.72</v>
      </c>
      <c r="T156" s="61">
        <f>VLOOKUP($C156,'2027'!$B$14:$T$3000,T$5,FALSE)</f>
        <v>-32.229999999999997</v>
      </c>
    </row>
    <row r="157" spans="2:20">
      <c r="B157" s="55">
        <v>39</v>
      </c>
      <c r="C157" s="55" t="str">
        <f>VLOOKUP(B157,'2027'!$A$14:$B$4000,2,FALSE)</f>
        <v>A196170</v>
      </c>
      <c r="D157" s="55" t="str">
        <f>VLOOKUP($C157,'2027'!$B$14:$T$4000,D$5,FALSE)</f>
        <v>알테오젠</v>
      </c>
      <c r="E157" s="56" t="str">
        <f>VLOOKUP($C157,'2027'!$B$14:$T$4000,E$5,FALSE)</f>
        <v>KQ</v>
      </c>
      <c r="F157" s="57" t="str">
        <f>VLOOKUP($C157,'2027'!$B$14:$T$4000,F$5,FALSE)</f>
        <v>생명과학</v>
      </c>
      <c r="G157" s="58">
        <f>VLOOKUP($C157,'2027'!$B$14:$T$4000,G$5,FALSE)</f>
        <v>19183.91</v>
      </c>
      <c r="H157" s="59">
        <f>VLOOKUP($C157,'2027'!$B$14:$T$4000,H$5,FALSE)</f>
        <v>3</v>
      </c>
      <c r="I157" s="58">
        <f>VLOOKUP($C157,'2027'!$B$14:$T$4000,I$5,FALSE)</f>
        <v>506</v>
      </c>
      <c r="J157" s="58">
        <f>VLOOKUP($C157,'2027'!$B$14:$T$4000,J$5,FALSE)</f>
        <v>476.35</v>
      </c>
      <c r="K157" s="58">
        <f>VLOOKUP($C157,'2027'!$B$14:$T$4000,K$5,FALSE)</f>
        <v>506</v>
      </c>
      <c r="L157" s="58">
        <f>VLOOKUP($C157,'2027'!$B$14:$T$4000,L$5,FALSE)</f>
        <v>344</v>
      </c>
      <c r="M157" s="58">
        <f>(L157-K157)/ABS(K157)*100</f>
        <v>-32.015810276679844</v>
      </c>
      <c r="N157" s="58" t="str">
        <f>IF(ISBLANK(VLOOKUP($C157,'2027'!$B$14:$T$3000,N$5,FALSE)),"",VLOOKUP($C157,'2027'!$B$14:$T$3000,N$5,FALSE))</f>
        <v/>
      </c>
      <c r="O157" s="59">
        <f>IF(AND(I157&lt;K157,J157&lt;L157,K157&lt;L157),1,IF(AND(I157&gt;K157,J157&gt;L157,K157&gt;L157),-1,0))</f>
        <v>0</v>
      </c>
      <c r="P157" s="55" t="str">
        <f>IF(ISBLANK(VLOOKUP($C157,'2027'!$B$14:$T$3000,P$5,FALSE)),"",VLOOKUP($C157,'2027'!$B$14:$T$3000,P$5,FALSE))</f>
        <v/>
      </c>
      <c r="Q157" s="60" t="str">
        <f>IF(O157=1,"Surprise",IF(O157=-1,"Shock",""))</f>
        <v/>
      </c>
      <c r="R157" s="60" t="str">
        <f>IF(N157="","",IF((N157-L157)/ABS(L157)&gt;$R$9,"Surprise",IF((N157-L157)/ABS(L157)&lt;$R$9*-1,"Shock","")))</f>
        <v/>
      </c>
      <c r="S157" s="61">
        <f>VLOOKUP($C157,'2027'!$B$14:$T$3000,S$5,FALSE)</f>
        <v>-2.19</v>
      </c>
      <c r="T157" s="61">
        <f>VLOOKUP($C157,'2027'!$B$14:$T$3000,T$5,FALSE)</f>
        <v>-0.56000000000000005</v>
      </c>
    </row>
    <row r="158" spans="2:20">
      <c r="B158" s="55">
        <v>82</v>
      </c>
      <c r="C158" s="55" t="str">
        <f>VLOOKUP(B158,'2027'!$A$14:$B$4000,2,FALSE)</f>
        <v>A090430</v>
      </c>
      <c r="D158" s="55" t="str">
        <f>VLOOKUP($C158,'2027'!$B$14:$T$4000,D$5,FALSE)</f>
        <v>아모레퍼시픽</v>
      </c>
      <c r="E158" s="56" t="str">
        <f>VLOOKUP($C158,'2027'!$B$14:$T$4000,E$5,FALSE)</f>
        <v>KS</v>
      </c>
      <c r="F158" s="57" t="str">
        <f>VLOOKUP($C158,'2027'!$B$14:$T$4000,F$5,FALSE)</f>
        <v>화장품</v>
      </c>
      <c r="G158" s="58">
        <f>VLOOKUP($C158,'2027'!$B$14:$T$4000,G$5,FALSE)</f>
        <v>6644.78</v>
      </c>
      <c r="H158" s="59">
        <f>VLOOKUP($C158,'2027'!$B$14:$T$4000,H$5,FALSE)</f>
        <v>17</v>
      </c>
      <c r="I158" s="58">
        <f>VLOOKUP($C158,'2027'!$B$14:$T$4000,I$5,FALSE)</f>
        <v>526.51</v>
      </c>
      <c r="J158" s="58">
        <f>VLOOKUP($C158,'2027'!$B$14:$T$4000,J$5,FALSE)</f>
        <v>530.82000000000005</v>
      </c>
      <c r="K158" s="58">
        <f>VLOOKUP($C158,'2027'!$B$14:$T$4000,K$5,FALSE)</f>
        <v>525.65</v>
      </c>
      <c r="L158" s="58">
        <f>VLOOKUP($C158,'2027'!$B$14:$T$4000,L$5,FALSE)</f>
        <v>532.29999999999995</v>
      </c>
      <c r="M158" s="58">
        <f>(L158-K158)/ABS(K158)*100</f>
        <v>1.2651003519452064</v>
      </c>
      <c r="N158" s="58" t="str">
        <f>IF(ISBLANK(VLOOKUP($C158,'2027'!$B$14:$T$3000,N$5,FALSE)),"",VLOOKUP($C158,'2027'!$B$14:$T$3000,N$5,FALSE))</f>
        <v/>
      </c>
      <c r="O158" s="59">
        <f>IF(AND(I158&lt;K158,J158&lt;L158,K158&lt;L158),1,IF(AND(I158&gt;K158,J158&gt;L158,K158&gt;L158),-1,0))</f>
        <v>0</v>
      </c>
      <c r="P158" s="55" t="str">
        <f>IF(ISBLANK(VLOOKUP($C158,'2027'!$B$14:$T$3000,P$5,FALSE)),"",VLOOKUP($C158,'2027'!$B$14:$T$3000,P$5,FALSE))</f>
        <v/>
      </c>
      <c r="Q158" s="60" t="str">
        <f>IF(O158=1,"Surprise",IF(O158=-1,"Shock",""))</f>
        <v/>
      </c>
      <c r="R158" s="60" t="str">
        <f>IF(N158="","",IF((N158-L158)/ABS(L158)&gt;$R$9,"Surprise",IF((N158-L158)/ABS(L158)&lt;$R$9*-1,"Shock","")))</f>
        <v/>
      </c>
      <c r="S158" s="61">
        <f>VLOOKUP($C158,'2027'!$B$14:$T$3000,S$5,FALSE)</f>
        <v>2.0699999999999998</v>
      </c>
      <c r="T158" s="61">
        <f>VLOOKUP($C158,'2027'!$B$14:$T$3000,T$5,FALSE)</f>
        <v>-20.34</v>
      </c>
    </row>
    <row r="159" spans="2:20">
      <c r="B159" s="55">
        <v>151</v>
      </c>
      <c r="C159" s="55" t="str">
        <f>VLOOKUP(B159,'2027'!$A$14:$B$4000,2,FALSE)</f>
        <v>A131970</v>
      </c>
      <c r="D159" s="55" t="str">
        <f>VLOOKUP($C159,'2027'!$B$14:$T$4000,D$5,FALSE)</f>
        <v>두산테스나</v>
      </c>
      <c r="E159" s="56" t="str">
        <f>VLOOKUP($C159,'2027'!$B$14:$T$4000,E$5,FALSE)</f>
        <v>KQ</v>
      </c>
      <c r="F159" s="57" t="str">
        <f>VLOOKUP($C159,'2027'!$B$14:$T$4000,F$5,FALSE)</f>
        <v>반도체</v>
      </c>
      <c r="G159" s="58">
        <f>VLOOKUP($C159,'2027'!$B$14:$T$4000,G$5,FALSE)</f>
        <v>2176.25</v>
      </c>
      <c r="H159" s="59">
        <f>VLOOKUP($C159,'2027'!$B$14:$T$4000,H$5,FALSE)</f>
        <v>7</v>
      </c>
      <c r="I159" s="58">
        <f>VLOOKUP($C159,'2027'!$B$14:$T$4000,I$5,FALSE)</f>
        <v>118.88</v>
      </c>
      <c r="J159" s="58">
        <f>VLOOKUP($C159,'2027'!$B$14:$T$4000,J$5,FALSE)</f>
        <v>105.1</v>
      </c>
      <c r="K159" s="58">
        <f>VLOOKUP($C159,'2027'!$B$14:$T$4000,K$5,FALSE)</f>
        <v>113.11</v>
      </c>
      <c r="L159" s="58">
        <f>VLOOKUP($C159,'2027'!$B$14:$T$4000,L$5,FALSE)</f>
        <v>112.53</v>
      </c>
      <c r="M159" s="58">
        <f>(L159-K159)/ABS(K159)*100</f>
        <v>-0.51277517460878641</v>
      </c>
      <c r="N159" s="58" t="str">
        <f>IF(ISBLANK(VLOOKUP($C159,'2027'!$B$14:$T$3000,N$5,FALSE)),"",VLOOKUP($C159,'2027'!$B$14:$T$3000,N$5,FALSE))</f>
        <v/>
      </c>
      <c r="O159" s="59">
        <f>IF(AND(I159&lt;K159,J159&lt;L159,K159&lt;L159),1,IF(AND(I159&gt;K159,J159&gt;L159,K159&gt;L159),-1,0))</f>
        <v>0</v>
      </c>
      <c r="P159" s="55" t="str">
        <f>IF(ISBLANK(VLOOKUP($C159,'2027'!$B$14:$T$3000,P$5,FALSE)),"",VLOOKUP($C159,'2027'!$B$14:$T$3000,P$5,FALSE))</f>
        <v/>
      </c>
      <c r="Q159" s="60" t="str">
        <f>IF(O159=1,"Surprise",IF(O159=-1,"Shock",""))</f>
        <v/>
      </c>
      <c r="R159" s="60" t="str">
        <f>IF(N159="","",IF((N159-L159)/ABS(L159)&gt;$R$9,"Surprise",IF((N159-L159)/ABS(L159)&lt;$R$9*-1,"Shock","")))</f>
        <v/>
      </c>
      <c r="S159" s="61">
        <f>VLOOKUP($C159,'2027'!$B$14:$T$3000,S$5,FALSE)</f>
        <v>-28.23</v>
      </c>
      <c r="T159" s="61">
        <f>VLOOKUP($C159,'2027'!$B$14:$T$3000,T$5,FALSE)</f>
        <v>9.43</v>
      </c>
    </row>
    <row r="160" spans="2:20">
      <c r="B160" s="55">
        <v>114</v>
      </c>
      <c r="C160" s="55" t="str">
        <f>VLOOKUP(B160,'2027'!$A$14:$B$4000,2,FALSE)</f>
        <v>A178320</v>
      </c>
      <c r="D160" s="55" t="str">
        <f>VLOOKUP($C160,'2027'!$B$14:$T$4000,D$5,FALSE)</f>
        <v>서진시스템</v>
      </c>
      <c r="E160" s="56" t="str">
        <f>VLOOKUP($C160,'2027'!$B$14:$T$4000,E$5,FALSE)</f>
        <v>KQ</v>
      </c>
      <c r="F160" s="57" t="str">
        <f>VLOOKUP($C160,'2027'!$B$14:$T$4000,F$5,FALSE)</f>
        <v>전기장비</v>
      </c>
      <c r="G160" s="58">
        <f>VLOOKUP($C160,'2027'!$B$14:$T$4000,G$5,FALSE)</f>
        <v>3589.9</v>
      </c>
      <c r="H160" s="59">
        <f>VLOOKUP($C160,'2027'!$B$14:$T$4000,H$5,FALSE)</f>
        <v>2</v>
      </c>
      <c r="I160" s="58">
        <f>VLOOKUP($C160,'2027'!$B$14:$T$4000,I$5,FALSE)</f>
        <v>372.4</v>
      </c>
      <c r="J160" s="58">
        <f>VLOOKUP($C160,'2027'!$B$14:$T$4000,J$5,FALSE)</f>
        <v>519.70000000000005</v>
      </c>
      <c r="K160" s="58">
        <f>VLOOKUP($C160,'2027'!$B$14:$T$4000,K$5,FALSE)</f>
        <v>372.4</v>
      </c>
      <c r="L160" s="58">
        <f>VLOOKUP($C160,'2027'!$B$14:$T$4000,L$5,FALSE)</f>
        <v>519.70000000000005</v>
      </c>
      <c r="M160" s="58">
        <f>(L160-K160)/ABS(K160)*100</f>
        <v>39.554242749731493</v>
      </c>
      <c r="N160" s="58" t="str">
        <f>IF(ISBLANK(VLOOKUP($C160,'2027'!$B$14:$T$3000,N$5,FALSE)),"",VLOOKUP($C160,'2027'!$B$14:$T$3000,N$5,FALSE))</f>
        <v/>
      </c>
      <c r="O160" s="59">
        <f>IF(AND(I160&lt;K160,J160&lt;L160,K160&lt;L160),1,IF(AND(I160&gt;K160,J160&gt;L160,K160&gt;L160),-1,0))</f>
        <v>0</v>
      </c>
      <c r="P160" s="55" t="str">
        <f>IF(ISBLANK(VLOOKUP($C160,'2027'!$B$14:$T$3000,P$5,FALSE)),"",VLOOKUP($C160,'2027'!$B$14:$T$3000,P$5,FALSE))</f>
        <v/>
      </c>
      <c r="Q160" s="60" t="str">
        <f>IF(O160=1,"Surprise",IF(O160=-1,"Shock",""))</f>
        <v/>
      </c>
      <c r="R160" s="60" t="str">
        <f>IF(N160="","",IF((N160-L160)/ABS(L160)&gt;$R$9,"Surprise",IF((N160-L160)/ABS(L160)&lt;$R$9*-1,"Shock","")))</f>
        <v/>
      </c>
      <c r="S160" s="61">
        <f>VLOOKUP($C160,'2027'!$B$14:$T$3000,S$5,FALSE)</f>
        <v>-24.9</v>
      </c>
      <c r="T160" s="61">
        <f>VLOOKUP($C160,'2027'!$B$14:$T$3000,T$5,FALSE)</f>
        <v>21.29</v>
      </c>
    </row>
    <row r="161" spans="2:20">
      <c r="B161" s="55">
        <v>107</v>
      </c>
      <c r="C161" s="55" t="str">
        <f>VLOOKUP(B161,'2027'!$A$14:$B$4000,2,FALSE)</f>
        <v>A103590</v>
      </c>
      <c r="D161" s="55" t="str">
        <f>VLOOKUP($C161,'2027'!$B$14:$T$4000,D$5,FALSE)</f>
        <v>일진전기</v>
      </c>
      <c r="E161" s="56" t="str">
        <f>VLOOKUP($C161,'2027'!$B$14:$T$4000,E$5,FALSE)</f>
        <v>KS</v>
      </c>
      <c r="F161" s="57" t="str">
        <f>VLOOKUP($C161,'2027'!$B$14:$T$4000,F$5,FALSE)</f>
        <v>전기장비</v>
      </c>
      <c r="G161" s="58">
        <f>VLOOKUP($C161,'2027'!$B$14:$T$4000,G$5,FALSE)</f>
        <v>3976.96</v>
      </c>
      <c r="H161" s="59">
        <f>VLOOKUP($C161,'2027'!$B$14:$T$4000,H$5,FALSE)</f>
        <v>5</v>
      </c>
      <c r="I161" s="58">
        <f>VLOOKUP($C161,'2027'!$B$14:$T$4000,I$5,FALSE)</f>
        <v>245.02</v>
      </c>
      <c r="J161" s="58">
        <f>VLOOKUP($C161,'2027'!$B$14:$T$4000,J$5,FALSE)</f>
        <v>256.37</v>
      </c>
      <c r="K161" s="58">
        <f>VLOOKUP($C161,'2027'!$B$14:$T$4000,K$5,FALSE)</f>
        <v>244.42</v>
      </c>
      <c r="L161" s="58">
        <f>VLOOKUP($C161,'2027'!$B$14:$T$4000,L$5,FALSE)</f>
        <v>251.8</v>
      </c>
      <c r="M161" s="58">
        <f>(L161-K161)/ABS(K161)*100</f>
        <v>3.0193928483757566</v>
      </c>
      <c r="N161" s="58" t="str">
        <f>IF(ISBLANK(VLOOKUP($C161,'2027'!$B$14:$T$3000,N$5,FALSE)),"",VLOOKUP($C161,'2027'!$B$14:$T$3000,N$5,FALSE))</f>
        <v/>
      </c>
      <c r="O161" s="59">
        <f>IF(AND(I161&lt;K161,J161&lt;L161,K161&lt;L161),1,IF(AND(I161&gt;K161,J161&gt;L161,K161&gt;L161),-1,0))</f>
        <v>0</v>
      </c>
      <c r="P161" s="55" t="str">
        <f>IF(ISBLANK(VLOOKUP($C161,'2027'!$B$14:$T$3000,P$5,FALSE)),"",VLOOKUP($C161,'2027'!$B$14:$T$3000,P$5,FALSE))</f>
        <v/>
      </c>
      <c r="Q161" s="60" t="str">
        <f>IF(O161=1,"Surprise",IF(O161=-1,"Shock",""))</f>
        <v/>
      </c>
      <c r="R161" s="60" t="str">
        <f>IF(N161="","",IF((N161-L161)/ABS(L161)&gt;$R$9,"Surprise",IF((N161-L161)/ABS(L161)&lt;$R$9*-1,"Shock","")))</f>
        <v/>
      </c>
      <c r="S161" s="61">
        <f>VLOOKUP($C161,'2027'!$B$14:$T$3000,S$5,FALSE)</f>
        <v>-10.52</v>
      </c>
      <c r="T161" s="61">
        <f>VLOOKUP($C161,'2027'!$B$14:$T$3000,T$5,FALSE)</f>
        <v>10.9</v>
      </c>
    </row>
    <row r="162" spans="2:20">
      <c r="B162" s="55">
        <v>126</v>
      </c>
      <c r="C162" s="55" t="str">
        <f>VLOOKUP(B162,'2027'!$A$14:$B$4000,2,FALSE)</f>
        <v>A383220</v>
      </c>
      <c r="D162" s="55" t="str">
        <f>VLOOKUP($C162,'2027'!$B$14:$T$4000,D$5,FALSE)</f>
        <v>F&amp;F</v>
      </c>
      <c r="E162" s="56" t="str">
        <f>VLOOKUP($C162,'2027'!$B$14:$T$4000,E$5,FALSE)</f>
        <v>KS</v>
      </c>
      <c r="F162" s="57" t="str">
        <f>VLOOKUP($C162,'2027'!$B$14:$T$4000,F$5,FALSE)</f>
        <v>의류</v>
      </c>
      <c r="G162" s="58">
        <f>VLOOKUP($C162,'2027'!$B$14:$T$4000,G$5,FALSE)</f>
        <v>2964.97</v>
      </c>
      <c r="H162" s="59">
        <f>VLOOKUP($C162,'2027'!$B$14:$T$4000,H$5,FALSE)</f>
        <v>9</v>
      </c>
      <c r="I162" s="58">
        <f>VLOOKUP($C162,'2027'!$B$14:$T$4000,I$5,FALSE)</f>
        <v>558.98</v>
      </c>
      <c r="J162" s="58">
        <f>VLOOKUP($C162,'2027'!$B$14:$T$4000,J$5,FALSE)</f>
        <v>561.20000000000005</v>
      </c>
      <c r="K162" s="58">
        <f>VLOOKUP($C162,'2027'!$B$14:$T$4000,K$5,FALSE)</f>
        <v>559.32000000000005</v>
      </c>
      <c r="L162" s="58">
        <f>VLOOKUP($C162,'2027'!$B$14:$T$4000,L$5,FALSE)</f>
        <v>559.1</v>
      </c>
      <c r="M162" s="58">
        <f>(L162-K162)/ABS(K162)*100</f>
        <v>-3.9333476364161353E-2</v>
      </c>
      <c r="N162" s="58" t="str">
        <f>IF(ISBLANK(VLOOKUP($C162,'2027'!$B$14:$T$3000,N$5,FALSE)),"",VLOOKUP($C162,'2027'!$B$14:$T$3000,N$5,FALSE))</f>
        <v/>
      </c>
      <c r="O162" s="59">
        <f>IF(AND(I162&lt;K162,J162&lt;L162,K162&lt;L162),1,IF(AND(I162&gt;K162,J162&gt;L162,K162&gt;L162),-1,0))</f>
        <v>0</v>
      </c>
      <c r="P162" s="55" t="str">
        <f>IF(ISBLANK(VLOOKUP($C162,'2027'!$B$14:$T$3000,P$5,FALSE)),"",VLOOKUP($C162,'2027'!$B$14:$T$3000,P$5,FALSE))</f>
        <v/>
      </c>
      <c r="Q162" s="60" t="str">
        <f>IF(O162=1,"Surprise",IF(O162=-1,"Shock",""))</f>
        <v/>
      </c>
      <c r="R162" s="60" t="str">
        <f>IF(N162="","",IF((N162-L162)/ABS(L162)&gt;$R$9,"Surprise",IF((N162-L162)/ABS(L162)&lt;$R$9*-1,"Shock","")))</f>
        <v/>
      </c>
      <c r="S162" s="61">
        <f>VLOOKUP($C162,'2027'!$B$14:$T$3000,S$5,FALSE)</f>
        <v>8.56</v>
      </c>
      <c r="T162" s="61">
        <f>VLOOKUP($C162,'2027'!$B$14:$T$3000,T$5,FALSE)</f>
        <v>21.51</v>
      </c>
    </row>
    <row r="163" spans="2:20">
      <c r="B163" s="55">
        <v>90</v>
      </c>
      <c r="C163" s="55" t="str">
        <f>VLOOKUP(B163,'2027'!$A$14:$B$4000,2,FALSE)</f>
        <v>A298380</v>
      </c>
      <c r="D163" s="55" t="str">
        <f>VLOOKUP($C163,'2027'!$B$14:$T$4000,D$5,FALSE)</f>
        <v>에이비엘바이오</v>
      </c>
      <c r="E163" s="56" t="str">
        <f>VLOOKUP($C163,'2027'!$B$14:$T$4000,E$5,FALSE)</f>
        <v>KQ</v>
      </c>
      <c r="F163" s="57" t="str">
        <f>VLOOKUP($C163,'2027'!$B$14:$T$4000,F$5,FALSE)</f>
        <v>생명과학</v>
      </c>
      <c r="G163" s="58">
        <f>VLOOKUP($C163,'2027'!$B$14:$T$4000,G$5,FALSE)</f>
        <v>5682.73</v>
      </c>
      <c r="H163" s="59">
        <f>VLOOKUP($C163,'2027'!$B$14:$T$4000,H$5,FALSE)</f>
        <v>4</v>
      </c>
      <c r="I163" s="58">
        <f>VLOOKUP($C163,'2027'!$B$14:$T$4000,I$5,FALSE)</f>
        <v>-46.08</v>
      </c>
      <c r="J163" s="58">
        <f>VLOOKUP($C163,'2027'!$B$14:$T$4000,J$5,FALSE)</f>
        <v>-50.95</v>
      </c>
      <c r="K163" s="58">
        <f>VLOOKUP($C163,'2027'!$B$14:$T$4000,K$5,FALSE)</f>
        <v>-46.08</v>
      </c>
      <c r="L163" s="58">
        <f>VLOOKUP($C163,'2027'!$B$14:$T$4000,L$5,FALSE)</f>
        <v>-8.6999999999999993</v>
      </c>
      <c r="M163" s="58">
        <f>(L163-K163)/ABS(K163)*100</f>
        <v>81.119791666666657</v>
      </c>
      <c r="N163" s="58" t="str">
        <f>IF(ISBLANK(VLOOKUP($C163,'2027'!$B$14:$T$3000,N$5,FALSE)),"",VLOOKUP($C163,'2027'!$B$14:$T$3000,N$5,FALSE))</f>
        <v/>
      </c>
      <c r="O163" s="59">
        <f>IF(AND(I163&lt;K163,J163&lt;L163,K163&lt;L163),1,IF(AND(I163&gt;K163,J163&gt;L163,K163&gt;L163),-1,0))</f>
        <v>0</v>
      </c>
      <c r="P163" s="55" t="str">
        <f>IF(ISBLANK(VLOOKUP($C163,'2027'!$B$14:$T$3000,P$5,FALSE)),"",VLOOKUP($C163,'2027'!$B$14:$T$3000,P$5,FALSE))</f>
        <v/>
      </c>
      <c r="Q163" s="60" t="str">
        <f>IF(O163=1,"Surprise",IF(O163=-1,"Shock",""))</f>
        <v/>
      </c>
      <c r="R163" s="60" t="str">
        <f>IF(N163="","",IF((N163-L163)/ABS(L163)&gt;$R$9,"Surprise",IF((N163-L163)/ABS(L163)&lt;$R$9*-1,"Shock","")))</f>
        <v/>
      </c>
      <c r="S163" s="61">
        <f>VLOOKUP($C163,'2027'!$B$14:$T$3000,S$5,FALSE)</f>
        <v>-9.2899999999999991</v>
      </c>
      <c r="T163" s="61">
        <f>VLOOKUP($C163,'2027'!$B$14:$T$3000,T$5,FALSE)</f>
        <v>-43.61</v>
      </c>
    </row>
    <row r="164" spans="2:20">
      <c r="B164" s="55">
        <v>157</v>
      </c>
      <c r="C164" s="55" t="str">
        <f>VLOOKUP(B164,'2027'!$A$14:$B$4000,2,FALSE)</f>
        <v>A439260</v>
      </c>
      <c r="D164" s="55" t="str">
        <f>VLOOKUP($C164,'2027'!$B$14:$T$4000,D$5,FALSE)</f>
        <v>대한조선</v>
      </c>
      <c r="E164" s="56" t="str">
        <f>VLOOKUP($C164,'2027'!$B$14:$T$4000,E$5,FALSE)</f>
        <v>KS</v>
      </c>
      <c r="F164" s="57" t="str">
        <f>VLOOKUP($C164,'2027'!$B$14:$T$4000,F$5,FALSE)</f>
        <v>조선</v>
      </c>
      <c r="G164" s="58">
        <f>VLOOKUP($C164,'2027'!$B$14:$T$4000,G$5,FALSE)</f>
        <v>2041.56</v>
      </c>
      <c r="H164" s="59">
        <f>VLOOKUP($C164,'2027'!$B$14:$T$4000,H$5,FALSE)</f>
        <v>7</v>
      </c>
      <c r="I164" s="58">
        <f>VLOOKUP($C164,'2027'!$B$14:$T$4000,I$5,FALSE)</f>
        <v>386.54</v>
      </c>
      <c r="J164" s="58">
        <f>VLOOKUP($C164,'2027'!$B$14:$T$4000,J$5,FALSE)</f>
        <v>310.3</v>
      </c>
      <c r="K164" s="58">
        <f>VLOOKUP($C164,'2027'!$B$14:$T$4000,K$5,FALSE)</f>
        <v>382.81</v>
      </c>
      <c r="L164" s="58">
        <f>VLOOKUP($C164,'2027'!$B$14:$T$4000,L$5,FALSE)</f>
        <v>355.33</v>
      </c>
      <c r="M164" s="58">
        <f>(L164-K164)/ABS(K164)*100</f>
        <v>-7.1784958595648014</v>
      </c>
      <c r="N164" s="58" t="str">
        <f>IF(ISBLANK(VLOOKUP($C164,'2027'!$B$14:$T$3000,N$5,FALSE)),"",VLOOKUP($C164,'2027'!$B$14:$T$3000,N$5,FALSE))</f>
        <v/>
      </c>
      <c r="O164" s="59">
        <f>IF(AND(I164&lt;K164,J164&lt;L164,K164&lt;L164),1,IF(AND(I164&gt;K164,J164&gt;L164,K164&gt;L164),-1,0))</f>
        <v>0</v>
      </c>
      <c r="P164" s="55" t="str">
        <f>IF(ISBLANK(VLOOKUP($C164,'2027'!$B$14:$T$3000,P$5,FALSE)),"",VLOOKUP($C164,'2027'!$B$14:$T$3000,P$5,FALSE))</f>
        <v/>
      </c>
      <c r="Q164" s="60" t="str">
        <f>IF(O164=1,"Surprise",IF(O164=-1,"Shock",""))</f>
        <v/>
      </c>
      <c r="R164" s="60" t="str">
        <f>IF(N164="","",IF((N164-L164)/ABS(L164)&gt;$R$9,"Surprise",IF((N164-L164)/ABS(L164)&lt;$R$9*-1,"Shock","")))</f>
        <v/>
      </c>
      <c r="S164" s="61">
        <f>VLOOKUP($C164,'2027'!$B$14:$T$3000,S$5,FALSE)</f>
        <v>-13.55</v>
      </c>
      <c r="T164" s="61">
        <f>VLOOKUP($C164,'2027'!$B$14:$T$3000,T$5,FALSE)</f>
        <v>-40.44</v>
      </c>
    </row>
    <row r="165" spans="2:20">
      <c r="B165" s="55">
        <v>69</v>
      </c>
      <c r="C165" s="55" t="str">
        <f>VLOOKUP(B165,'2027'!$A$14:$B$4000,2,FALSE)</f>
        <v>A007660</v>
      </c>
      <c r="D165" s="55" t="str">
        <f>VLOOKUP($C165,'2027'!$B$14:$T$4000,D$5,FALSE)</f>
        <v>이수페타시스</v>
      </c>
      <c r="E165" s="56" t="str">
        <f>VLOOKUP($C165,'2027'!$B$14:$T$4000,E$5,FALSE)</f>
        <v>KS</v>
      </c>
      <c r="F165" s="57" t="str">
        <f>VLOOKUP($C165,'2027'!$B$14:$T$4000,F$5,FALSE)</f>
        <v>반도체</v>
      </c>
      <c r="G165" s="58">
        <f>VLOOKUP($C165,'2027'!$B$14:$T$4000,G$5,FALSE)</f>
        <v>9756.09</v>
      </c>
      <c r="H165" s="59">
        <f>VLOOKUP($C165,'2027'!$B$14:$T$4000,H$5,FALSE)</f>
        <v>12</v>
      </c>
      <c r="I165" s="58">
        <f>VLOOKUP($C165,'2027'!$B$14:$T$4000,I$5,FALSE)</f>
        <v>444.44</v>
      </c>
      <c r="J165" s="58">
        <f>VLOOKUP($C165,'2027'!$B$14:$T$4000,J$5,FALSE)</f>
        <v>451.86</v>
      </c>
      <c r="K165" s="58">
        <f>VLOOKUP($C165,'2027'!$B$14:$T$4000,K$5,FALSE)</f>
        <v>444.44</v>
      </c>
      <c r="L165" s="58">
        <f>VLOOKUP($C165,'2027'!$B$14:$T$4000,L$5,FALSE)</f>
        <v>468</v>
      </c>
      <c r="M165" s="58">
        <f>(L165-K165)/ABS(K165)*100</f>
        <v>5.3010530105301061</v>
      </c>
      <c r="N165" s="58" t="str">
        <f>IF(ISBLANK(VLOOKUP($C165,'2027'!$B$14:$T$3000,N$5,FALSE)),"",VLOOKUP($C165,'2027'!$B$14:$T$3000,N$5,FALSE))</f>
        <v/>
      </c>
      <c r="O165" s="59">
        <f>IF(AND(I165&lt;K165,J165&lt;L165,K165&lt;L165),1,IF(AND(I165&gt;K165,J165&gt;L165,K165&gt;L165),-1,0))</f>
        <v>0</v>
      </c>
      <c r="P165" s="55" t="str">
        <f>IF(ISBLANK(VLOOKUP($C165,'2027'!$B$14:$T$3000,P$5,FALSE)),"",VLOOKUP($C165,'2027'!$B$14:$T$3000,P$5,FALSE))</f>
        <v/>
      </c>
      <c r="Q165" s="60" t="str">
        <f>IF(O165=1,"Surprise",IF(O165=-1,"Shock",""))</f>
        <v/>
      </c>
      <c r="R165" s="60" t="str">
        <f>IF(N165="","",IF((N165-L165)/ABS(L165)&gt;$R$9,"Surprise",IF((N165-L165)/ABS(L165)&lt;$R$9*-1,"Shock","")))</f>
        <v/>
      </c>
      <c r="S165" s="61">
        <f>VLOOKUP($C165,'2027'!$B$14:$T$3000,S$5,FALSE)</f>
        <v>-4.66</v>
      </c>
      <c r="T165" s="61">
        <f>VLOOKUP($C165,'2027'!$B$14:$T$3000,T$5,FALSE)</f>
        <v>22.26</v>
      </c>
    </row>
    <row r="166" spans="2:20">
      <c r="B166" s="55">
        <v>32</v>
      </c>
      <c r="C166" s="55" t="str">
        <f>VLOOKUP(B166,'2027'!$A$14:$B$4000,2,FALSE)</f>
        <v>A015760</v>
      </c>
      <c r="D166" s="55" t="str">
        <f>VLOOKUP($C166,'2027'!$B$14:$T$4000,D$5,FALSE)</f>
        <v>한국전력</v>
      </c>
      <c r="E166" s="56" t="str">
        <f>VLOOKUP($C166,'2027'!$B$14:$T$4000,E$5,FALSE)</f>
        <v>KS</v>
      </c>
      <c r="F166" s="57" t="str">
        <f>VLOOKUP($C166,'2027'!$B$14:$T$4000,F$5,FALSE)</f>
        <v>유틸리티</v>
      </c>
      <c r="G166" s="58">
        <f>VLOOKUP($C166,'2027'!$B$14:$T$4000,G$5,FALSE)</f>
        <v>24137.85</v>
      </c>
      <c r="H166" s="59">
        <f>VLOOKUP($C166,'2027'!$B$14:$T$4000,H$5,FALSE)</f>
        <v>16</v>
      </c>
      <c r="I166" s="58">
        <f>VLOOKUP($C166,'2027'!$B$14:$T$4000,I$5,FALSE)</f>
        <v>13014.29</v>
      </c>
      <c r="J166" s="58">
        <f>VLOOKUP($C166,'2027'!$B$14:$T$4000,J$5,FALSE)</f>
        <v>13672.6</v>
      </c>
      <c r="K166" s="58">
        <f>VLOOKUP($C166,'2027'!$B$14:$T$4000,K$5,FALSE)</f>
        <v>12834.54</v>
      </c>
      <c r="L166" s="58">
        <f>VLOOKUP($C166,'2027'!$B$14:$T$4000,L$5,FALSE)</f>
        <v>16045.5</v>
      </c>
      <c r="M166" s="58">
        <f>(L166-K166)/ABS(K166)*100</f>
        <v>25.01811517981945</v>
      </c>
      <c r="N166" s="58" t="str">
        <f>IF(ISBLANK(VLOOKUP($C166,'2027'!$B$14:$T$3000,N$5,FALSE)),"",VLOOKUP($C166,'2027'!$B$14:$T$3000,N$5,FALSE))</f>
        <v/>
      </c>
      <c r="O166" s="59">
        <f>IF(AND(I166&lt;K166,J166&lt;L166,K166&lt;L166),1,IF(AND(I166&gt;K166,J166&gt;L166,K166&gt;L166),-1,0))</f>
        <v>0</v>
      </c>
      <c r="P166" s="55" t="str">
        <f>IF(ISBLANK(VLOOKUP($C166,'2027'!$B$14:$T$3000,P$5,FALSE)),"",VLOOKUP($C166,'2027'!$B$14:$T$3000,P$5,FALSE))</f>
        <v/>
      </c>
      <c r="Q166" s="60" t="str">
        <f>IF(O166=1,"Surprise",IF(O166=-1,"Shock",""))</f>
        <v/>
      </c>
      <c r="R166" s="60" t="str">
        <f>IF(N166="","",IF((N166-L166)/ABS(L166)&gt;$R$9,"Surprise",IF((N166-L166)/ABS(L166)&lt;$R$9*-1,"Shock","")))</f>
        <v/>
      </c>
      <c r="S166" s="61">
        <f>VLOOKUP($C166,'2027'!$B$14:$T$3000,S$5,FALSE)</f>
        <v>-2.72</v>
      </c>
      <c r="T166" s="61">
        <f>VLOOKUP($C166,'2027'!$B$14:$T$3000,T$5,FALSE)</f>
        <v>-13.96</v>
      </c>
    </row>
    <row r="167" spans="2:20">
      <c r="B167" s="55">
        <v>109</v>
      </c>
      <c r="C167" s="55" t="str">
        <f>VLOOKUP(B167,'2027'!$A$14:$B$4000,2,FALSE)</f>
        <v>A214450</v>
      </c>
      <c r="D167" s="55" t="str">
        <f>VLOOKUP($C167,'2027'!$B$14:$T$4000,D$5,FALSE)</f>
        <v>파마리서치</v>
      </c>
      <c r="E167" s="56" t="str">
        <f>VLOOKUP($C167,'2027'!$B$14:$T$4000,E$5,FALSE)</f>
        <v>KQ</v>
      </c>
      <c r="F167" s="57" t="str">
        <f>VLOOKUP($C167,'2027'!$B$14:$T$4000,F$5,FALSE)</f>
        <v>건강관리장비,서비스</v>
      </c>
      <c r="G167" s="58">
        <f>VLOOKUP($C167,'2027'!$B$14:$T$4000,G$5,FALSE)</f>
        <v>3807.81</v>
      </c>
      <c r="H167" s="59">
        <f>VLOOKUP($C167,'2027'!$B$14:$T$4000,H$5,FALSE)</f>
        <v>14</v>
      </c>
      <c r="I167" s="58">
        <f>VLOOKUP($C167,'2027'!$B$14:$T$4000,I$5,FALSE)</f>
        <v>328.95</v>
      </c>
      <c r="J167" s="58">
        <f>VLOOKUP($C167,'2027'!$B$14:$T$4000,J$5,FALSE)</f>
        <v>340.53</v>
      </c>
      <c r="K167" s="58">
        <f>VLOOKUP($C167,'2027'!$B$14:$T$4000,K$5,FALSE)</f>
        <v>327.84</v>
      </c>
      <c r="L167" s="58">
        <f>VLOOKUP($C167,'2027'!$B$14:$T$4000,L$5,FALSE)</f>
        <v>328.68</v>
      </c>
      <c r="M167" s="58">
        <f>(L167-K167)/ABS(K167)*100</f>
        <v>0.25622254758419716</v>
      </c>
      <c r="N167" s="58" t="str">
        <f>IF(ISBLANK(VLOOKUP($C167,'2027'!$B$14:$T$3000,N$5,FALSE)),"",VLOOKUP($C167,'2027'!$B$14:$T$3000,N$5,FALSE))</f>
        <v/>
      </c>
      <c r="O167" s="59">
        <f>IF(AND(I167&lt;K167,J167&lt;L167,K167&lt;L167),1,IF(AND(I167&gt;K167,J167&gt;L167,K167&gt;L167),-1,0))</f>
        <v>0</v>
      </c>
      <c r="P167" s="55" t="str">
        <f>IF(ISBLANK(VLOOKUP($C167,'2027'!$B$14:$T$3000,P$5,FALSE)),"",VLOOKUP($C167,'2027'!$B$14:$T$3000,P$5,FALSE))</f>
        <v/>
      </c>
      <c r="Q167" s="60" t="str">
        <f>IF(O167=1,"Surprise",IF(O167=-1,"Shock",""))</f>
        <v/>
      </c>
      <c r="R167" s="60" t="str">
        <f>IF(N167="","",IF((N167-L167)/ABS(L167)&gt;$R$9,"Surprise",IF((N167-L167)/ABS(L167)&lt;$R$9*-1,"Shock","")))</f>
        <v/>
      </c>
      <c r="S167" s="61">
        <f>VLOOKUP($C167,'2027'!$B$14:$T$3000,S$5,FALSE)</f>
        <v>22.99</v>
      </c>
      <c r="T167" s="61">
        <f>VLOOKUP($C167,'2027'!$B$14:$T$3000,T$5,FALSE)</f>
        <v>17.09</v>
      </c>
    </row>
    <row r="168" spans="2:20">
      <c r="B168" s="55">
        <v>59</v>
      </c>
      <c r="C168" s="55" t="str">
        <f>VLOOKUP(B168,'2027'!$A$14:$B$4000,2,FALSE)</f>
        <v>A247540</v>
      </c>
      <c r="D168" s="55" t="str">
        <f>VLOOKUP($C168,'2027'!$B$14:$T$4000,D$5,FALSE)</f>
        <v>에코프로비엠</v>
      </c>
      <c r="E168" s="56" t="str">
        <f>VLOOKUP($C168,'2027'!$B$14:$T$4000,E$5,FALSE)</f>
        <v>KQ</v>
      </c>
      <c r="F168" s="57" t="str">
        <f>VLOOKUP($C168,'2027'!$B$14:$T$4000,F$5,FALSE)</f>
        <v>전기제품</v>
      </c>
      <c r="G168" s="58">
        <f>VLOOKUP($C168,'2027'!$B$14:$T$4000,G$5,FALSE)</f>
        <v>12982.1</v>
      </c>
      <c r="H168" s="59">
        <f>VLOOKUP($C168,'2027'!$B$14:$T$4000,H$5,FALSE)</f>
        <v>18</v>
      </c>
      <c r="I168" s="58">
        <f>VLOOKUP($C168,'2027'!$B$14:$T$4000,I$5,FALSE)</f>
        <v>210.74</v>
      </c>
      <c r="J168" s="58">
        <f>VLOOKUP($C168,'2027'!$B$14:$T$4000,J$5,FALSE)</f>
        <v>243</v>
      </c>
      <c r="K168" s="58">
        <f>VLOOKUP($C168,'2027'!$B$14:$T$4000,K$5,FALSE)</f>
        <v>213.91</v>
      </c>
      <c r="L168" s="58">
        <f>VLOOKUP($C168,'2027'!$B$14:$T$4000,L$5,FALSE)</f>
        <v>179</v>
      </c>
      <c r="M168" s="58">
        <f>(L168-K168)/ABS(K168)*100</f>
        <v>-16.319947641531485</v>
      </c>
      <c r="N168" s="58" t="str">
        <f>IF(ISBLANK(VLOOKUP($C168,'2027'!$B$14:$T$3000,N$5,FALSE)),"",VLOOKUP($C168,'2027'!$B$14:$T$3000,N$5,FALSE))</f>
        <v/>
      </c>
      <c r="O168" s="59">
        <f>IF(AND(I168&lt;K168,J168&lt;L168,K168&lt;L168),1,IF(AND(I168&gt;K168,J168&gt;L168,K168&gt;L168),-1,0))</f>
        <v>0</v>
      </c>
      <c r="P168" s="55" t="str">
        <f>IF(ISBLANK(VLOOKUP($C168,'2027'!$B$14:$T$3000,P$5,FALSE)),"",VLOOKUP($C168,'2027'!$B$14:$T$3000,P$5,FALSE))</f>
        <v/>
      </c>
      <c r="Q168" s="60" t="str">
        <f>IF(O168=1,"Surprise",IF(O168=-1,"Shock",""))</f>
        <v/>
      </c>
      <c r="R168" s="60" t="str">
        <f>IF(N168="","",IF((N168-L168)/ABS(L168)&gt;$R$9,"Surprise",IF((N168-L168)/ABS(L168)&lt;$R$9*-1,"Shock","")))</f>
        <v/>
      </c>
      <c r="S168" s="61">
        <f>VLOOKUP($C168,'2027'!$B$14:$T$3000,S$5,FALSE)</f>
        <v>-35.89</v>
      </c>
      <c r="T168" s="61">
        <f>VLOOKUP($C168,'2027'!$B$14:$T$3000,T$5,FALSE)</f>
        <v>-34.31</v>
      </c>
    </row>
    <row r="169" spans="2:20">
      <c r="B169" s="55">
        <v>84</v>
      </c>
      <c r="C169" s="55" t="str">
        <f>VLOOKUP(B169,'2027'!$A$14:$B$4000,2,FALSE)</f>
        <v>A009830</v>
      </c>
      <c r="D169" s="55" t="str">
        <f>VLOOKUP($C169,'2027'!$B$14:$T$4000,D$5,FALSE)</f>
        <v>한화솔루션</v>
      </c>
      <c r="E169" s="56" t="str">
        <f>VLOOKUP($C169,'2027'!$B$14:$T$4000,E$5,FALSE)</f>
        <v>KS</v>
      </c>
      <c r="F169" s="57" t="str">
        <f>VLOOKUP($C169,'2027'!$B$14:$T$4000,F$5,FALSE)</f>
        <v>에너지</v>
      </c>
      <c r="G169" s="58">
        <f>VLOOKUP($C169,'2027'!$B$14:$T$4000,G$5,FALSE)</f>
        <v>6205.32</v>
      </c>
      <c r="H169" s="59">
        <f>VLOOKUP($C169,'2027'!$B$14:$T$4000,H$5,FALSE)</f>
        <v>13</v>
      </c>
      <c r="I169" s="58">
        <f>VLOOKUP($C169,'2027'!$B$14:$T$4000,I$5,FALSE)</f>
        <v>1230.6400000000001</v>
      </c>
      <c r="J169" s="58">
        <f>VLOOKUP($C169,'2027'!$B$14:$T$4000,J$5,FALSE)</f>
        <v>935.25</v>
      </c>
      <c r="K169" s="58">
        <f>VLOOKUP($C169,'2027'!$B$14:$T$4000,K$5,FALSE)</f>
        <v>1230.6400000000001</v>
      </c>
      <c r="L169" s="58">
        <f>VLOOKUP($C169,'2027'!$B$14:$T$4000,L$5,FALSE)</f>
        <v>1055.2</v>
      </c>
      <c r="M169" s="58">
        <f>(L169-K169)/ABS(K169)*100</f>
        <v>-14.25599687967237</v>
      </c>
      <c r="N169" s="58" t="str">
        <f>IF(ISBLANK(VLOOKUP($C169,'2027'!$B$14:$T$3000,N$5,FALSE)),"",VLOOKUP($C169,'2027'!$B$14:$T$3000,N$5,FALSE))</f>
        <v/>
      </c>
      <c r="O169" s="59">
        <f>IF(AND(I169&lt;K169,J169&lt;L169,K169&lt;L169),1,IF(AND(I169&gt;K169,J169&gt;L169,K169&gt;L169),-1,0))</f>
        <v>0</v>
      </c>
      <c r="P169" s="55" t="str">
        <f>IF(ISBLANK(VLOOKUP($C169,'2027'!$B$14:$T$3000,P$5,FALSE)),"",VLOOKUP($C169,'2027'!$B$14:$T$3000,P$5,FALSE))</f>
        <v/>
      </c>
      <c r="Q169" s="60" t="str">
        <f>IF(O169=1,"Surprise",IF(O169=-1,"Shock",""))</f>
        <v/>
      </c>
      <c r="R169" s="60" t="str">
        <f>IF(N169="","",IF((N169-L169)/ABS(L169)&gt;$R$9,"Surprise",IF((N169-L169)/ABS(L169)&lt;$R$9*-1,"Shock","")))</f>
        <v/>
      </c>
      <c r="S169" s="61">
        <f>VLOOKUP($C169,'2027'!$B$14:$T$3000,S$5,FALSE)</f>
        <v>-5.73</v>
      </c>
      <c r="T169" s="61">
        <f>VLOOKUP($C169,'2027'!$B$14:$T$3000,T$5,FALSE)</f>
        <v>1.92</v>
      </c>
    </row>
    <row r="170" spans="2:20">
      <c r="B170" s="55">
        <v>140</v>
      </c>
      <c r="C170" s="55" t="str">
        <f>VLOOKUP(B170,'2027'!$A$14:$B$4000,2,FALSE)</f>
        <v>A420770</v>
      </c>
      <c r="D170" s="55" t="str">
        <f>VLOOKUP($C170,'2027'!$B$14:$T$4000,D$5,FALSE)</f>
        <v>기가비스</v>
      </c>
      <c r="E170" s="56" t="str">
        <f>VLOOKUP($C170,'2027'!$B$14:$T$4000,E$5,FALSE)</f>
        <v>KQ</v>
      </c>
      <c r="F170" s="57" t="str">
        <f>VLOOKUP($C170,'2027'!$B$14:$T$4000,F$5,FALSE)</f>
        <v>반도체</v>
      </c>
      <c r="G170" s="58">
        <f>VLOOKUP($C170,'2027'!$B$14:$T$4000,G$5,FALSE)</f>
        <v>2398.25</v>
      </c>
      <c r="H170" s="59">
        <f>VLOOKUP($C170,'2027'!$B$14:$T$4000,H$5,FALSE)</f>
        <v>2</v>
      </c>
      <c r="I170" s="58">
        <f>VLOOKUP($C170,'2027'!$B$14:$T$4000,I$5,FALSE)</f>
        <v>68.150000000000006</v>
      </c>
      <c r="J170" s="58">
        <f>VLOOKUP($C170,'2027'!$B$14:$T$4000,J$5,FALSE)</f>
        <v>68.150000000000006</v>
      </c>
      <c r="K170" s="58">
        <f>VLOOKUP($C170,'2027'!$B$14:$T$4000,K$5,FALSE)</f>
        <v>71.25</v>
      </c>
      <c r="L170" s="58">
        <f>VLOOKUP($C170,'2027'!$B$14:$T$4000,L$5,FALSE)</f>
        <v>71.25</v>
      </c>
      <c r="M170" s="58">
        <f>(L170-K170)/ABS(K170)*100</f>
        <v>0</v>
      </c>
      <c r="N170" s="58" t="str">
        <f>IF(ISBLANK(VLOOKUP($C170,'2027'!$B$14:$T$3000,N$5,FALSE)),"",VLOOKUP($C170,'2027'!$B$14:$T$3000,N$5,FALSE))</f>
        <v/>
      </c>
      <c r="O170" s="59">
        <f>IF(AND(I170&lt;K170,J170&lt;L170,K170&lt;L170),1,IF(AND(I170&gt;K170,J170&gt;L170,K170&gt;L170),-1,0))</f>
        <v>0</v>
      </c>
      <c r="P170" s="55" t="str">
        <f>IF(ISBLANK(VLOOKUP($C170,'2027'!$B$14:$T$3000,P$5,FALSE)),"",VLOOKUP($C170,'2027'!$B$14:$T$3000,P$5,FALSE))</f>
        <v/>
      </c>
      <c r="Q170" s="60" t="str">
        <f>IF(O170=1,"Surprise",IF(O170=-1,"Shock",""))</f>
        <v/>
      </c>
      <c r="R170" s="60" t="str">
        <f>IF(N170="","",IF((N170-L170)/ABS(L170)&gt;$R$9,"Surprise",IF((N170-L170)/ABS(L170)&lt;$R$9*-1,"Shock","")))</f>
        <v/>
      </c>
      <c r="S170" s="61">
        <f>VLOOKUP($C170,'2027'!$B$14:$T$3000,S$5,FALSE)</f>
        <v>40.98</v>
      </c>
      <c r="T170" s="61">
        <f>VLOOKUP($C170,'2027'!$B$14:$T$3000,T$5,FALSE)</f>
        <v>117.97</v>
      </c>
    </row>
    <row r="171" spans="2:20">
      <c r="B171" s="55">
        <v>115</v>
      </c>
      <c r="C171" s="55" t="str">
        <f>VLOOKUP(B171,'2027'!$A$14:$B$4000,2,FALSE)</f>
        <v>A051900</v>
      </c>
      <c r="D171" s="55" t="str">
        <f>VLOOKUP($C171,'2027'!$B$14:$T$4000,D$5,FALSE)</f>
        <v>LG생활건강</v>
      </c>
      <c r="E171" s="56" t="str">
        <f>VLOOKUP($C171,'2027'!$B$14:$T$4000,E$5,FALSE)</f>
        <v>KS</v>
      </c>
      <c r="F171" s="57" t="str">
        <f>VLOOKUP($C171,'2027'!$B$14:$T$4000,F$5,FALSE)</f>
        <v>화장품</v>
      </c>
      <c r="G171" s="58">
        <f>VLOOKUP($C171,'2027'!$B$14:$T$4000,G$5,FALSE)</f>
        <v>3534.22</v>
      </c>
      <c r="H171" s="59">
        <f>VLOOKUP($C171,'2027'!$B$14:$T$4000,H$5,FALSE)</f>
        <v>13</v>
      </c>
      <c r="I171" s="58">
        <f>VLOOKUP($C171,'2027'!$B$14:$T$4000,I$5,FALSE)</f>
        <v>400.16</v>
      </c>
      <c r="J171" s="58">
        <f>VLOOKUP($C171,'2027'!$B$14:$T$4000,J$5,FALSE)</f>
        <v>405.84</v>
      </c>
      <c r="K171" s="58">
        <f>VLOOKUP($C171,'2027'!$B$14:$T$4000,K$5,FALSE)</f>
        <v>400.16</v>
      </c>
      <c r="L171" s="58">
        <f>VLOOKUP($C171,'2027'!$B$14:$T$4000,L$5,FALSE)</f>
        <v>424.92</v>
      </c>
      <c r="M171" s="58">
        <f>(L171-K171)/ABS(K171)*100</f>
        <v>6.1875249900039959</v>
      </c>
      <c r="N171" s="58" t="str">
        <f>IF(ISBLANK(VLOOKUP($C171,'2027'!$B$14:$T$3000,N$5,FALSE)),"",VLOOKUP($C171,'2027'!$B$14:$T$3000,N$5,FALSE))</f>
        <v/>
      </c>
      <c r="O171" s="59">
        <f>IF(AND(I171&lt;K171,J171&lt;L171,K171&lt;L171),1,IF(AND(I171&gt;K171,J171&gt;L171,K171&gt;L171),-1,0))</f>
        <v>0</v>
      </c>
      <c r="P171" s="55" t="str">
        <f>IF(ISBLANK(VLOOKUP($C171,'2027'!$B$14:$T$3000,P$5,FALSE)),"",VLOOKUP($C171,'2027'!$B$14:$T$3000,P$5,FALSE))</f>
        <v/>
      </c>
      <c r="Q171" s="60" t="str">
        <f>IF(O171=1,"Surprise",IF(O171=-1,"Shock",""))</f>
        <v/>
      </c>
      <c r="R171" s="60" t="str">
        <f>IF(N171="","",IF((N171-L171)/ABS(L171)&gt;$R$9,"Surprise",IF((N171-L171)/ABS(L171)&lt;$R$9*-1,"Shock","")))</f>
        <v/>
      </c>
      <c r="S171" s="61">
        <f>VLOOKUP($C171,'2027'!$B$14:$T$3000,S$5,FALSE)</f>
        <v>-5.03</v>
      </c>
      <c r="T171" s="61">
        <f>VLOOKUP($C171,'2027'!$B$14:$T$3000,T$5,FALSE)</f>
        <v>-6.9</v>
      </c>
    </row>
    <row r="172" spans="2:20">
      <c r="B172" s="55">
        <v>136</v>
      </c>
      <c r="C172" s="55" t="str">
        <f>VLOOKUP(B172,'2027'!$A$14:$B$4000,2,FALSE)</f>
        <v>A005440</v>
      </c>
      <c r="D172" s="55" t="str">
        <f>VLOOKUP($C172,'2027'!$B$14:$T$4000,D$5,FALSE)</f>
        <v>현대지에프홀딩스</v>
      </c>
      <c r="E172" s="56" t="str">
        <f>VLOOKUP($C172,'2027'!$B$14:$T$4000,E$5,FALSE)</f>
        <v>KS</v>
      </c>
      <c r="F172" s="57" t="str">
        <f>VLOOKUP($C172,'2027'!$B$14:$T$4000,F$5,FALSE)</f>
        <v>복합기업</v>
      </c>
      <c r="G172" s="58">
        <f>VLOOKUP($C172,'2027'!$B$14:$T$4000,G$5,FALSE)</f>
        <v>2573.98</v>
      </c>
      <c r="H172" s="59">
        <f>VLOOKUP($C172,'2027'!$B$14:$T$4000,H$5,FALSE)</f>
        <v>4</v>
      </c>
      <c r="I172" s="58">
        <f>VLOOKUP($C172,'2027'!$B$14:$T$4000,I$5,FALSE)</f>
        <v>390.75</v>
      </c>
      <c r="J172" s="58">
        <f>VLOOKUP($C172,'2027'!$B$14:$T$4000,J$5,FALSE)</f>
        <v>342</v>
      </c>
      <c r="K172" s="58">
        <f>VLOOKUP($C172,'2027'!$B$14:$T$4000,K$5,FALSE)</f>
        <v>393</v>
      </c>
      <c r="L172" s="58">
        <f>VLOOKUP($C172,'2027'!$B$14:$T$4000,L$5,FALSE)</f>
        <v>365.5</v>
      </c>
      <c r="M172" s="58">
        <f>(L172-K172)/ABS(K172)*100</f>
        <v>-6.997455470737914</v>
      </c>
      <c r="N172" s="58" t="str">
        <f>IF(ISBLANK(VLOOKUP($C172,'2027'!$B$14:$T$3000,N$5,FALSE)),"",VLOOKUP($C172,'2027'!$B$14:$T$3000,N$5,FALSE))</f>
        <v/>
      </c>
      <c r="O172" s="59">
        <f>IF(AND(I172&lt;K172,J172&lt;L172,K172&lt;L172),1,IF(AND(I172&gt;K172,J172&gt;L172,K172&gt;L172),-1,0))</f>
        <v>0</v>
      </c>
      <c r="P172" s="55" t="str">
        <f>IF(ISBLANK(VLOOKUP($C172,'2027'!$B$14:$T$3000,P$5,FALSE)),"",VLOOKUP($C172,'2027'!$B$14:$T$3000,P$5,FALSE))</f>
        <v/>
      </c>
      <c r="Q172" s="60" t="str">
        <f>IF(O172=1,"Surprise",IF(O172=-1,"Shock",""))</f>
        <v/>
      </c>
      <c r="R172" s="60" t="str">
        <f>IF(N172="","",IF((N172-L172)/ABS(L172)&gt;$R$9,"Surprise",IF((N172-L172)/ABS(L172)&lt;$R$9*-1,"Shock","")))</f>
        <v/>
      </c>
      <c r="S172" s="61">
        <f>VLOOKUP($C172,'2027'!$B$14:$T$3000,S$5,FALSE)</f>
        <v>28.28</v>
      </c>
      <c r="T172" s="61">
        <f>VLOOKUP($C172,'2027'!$B$14:$T$3000,T$5,FALSE)</f>
        <v>13.78</v>
      </c>
    </row>
    <row r="173" spans="2:20">
      <c r="B173" s="55">
        <v>60</v>
      </c>
      <c r="C173" s="55" t="str">
        <f>VLOOKUP(B173,'2027'!$A$14:$B$4000,2,FALSE)</f>
        <v>A071050</v>
      </c>
      <c r="D173" s="55" t="str">
        <f>VLOOKUP($C173,'2027'!$B$14:$T$4000,D$5,FALSE)</f>
        <v>한국금융지주</v>
      </c>
      <c r="E173" s="56" t="str">
        <f>VLOOKUP($C173,'2027'!$B$14:$T$4000,E$5,FALSE)</f>
        <v>KS</v>
      </c>
      <c r="F173" s="57" t="str">
        <f>VLOOKUP($C173,'2027'!$B$14:$T$4000,F$5,FALSE)</f>
        <v>증권</v>
      </c>
      <c r="G173" s="58">
        <f>VLOOKUP($C173,'2027'!$B$14:$T$4000,G$5,FALSE)</f>
        <v>12705.53</v>
      </c>
      <c r="H173" s="59">
        <f>VLOOKUP($C173,'2027'!$B$14:$T$4000,H$5,FALSE)</f>
        <v>15</v>
      </c>
      <c r="I173" s="58">
        <f>VLOOKUP($C173,'2027'!$B$14:$T$4000,I$5,FALSE)</f>
        <v>3123.15</v>
      </c>
      <c r="J173" s="58">
        <f>VLOOKUP($C173,'2027'!$B$14:$T$4000,J$5,FALSE)</f>
        <v>3322.27</v>
      </c>
      <c r="K173" s="58">
        <f>VLOOKUP($C173,'2027'!$B$14:$T$4000,K$5,FALSE)</f>
        <v>3155.55</v>
      </c>
      <c r="L173" s="58">
        <f>VLOOKUP($C173,'2027'!$B$14:$T$4000,L$5,FALSE)</f>
        <v>3294.9</v>
      </c>
      <c r="M173" s="58">
        <f>(L173-K173)/ABS(K173)*100</f>
        <v>4.4160289014593301</v>
      </c>
      <c r="N173" s="58" t="str">
        <f>IF(ISBLANK(VLOOKUP($C173,'2027'!$B$14:$T$3000,N$5,FALSE)),"",VLOOKUP($C173,'2027'!$B$14:$T$3000,N$5,FALSE))</f>
        <v/>
      </c>
      <c r="O173" s="59">
        <f>IF(AND(I173&lt;K173,J173&lt;L173,K173&lt;L173),1,IF(AND(I173&gt;K173,J173&gt;L173,K173&gt;L173),-1,0))</f>
        <v>0</v>
      </c>
      <c r="P173" s="55" t="str">
        <f>IF(ISBLANK(VLOOKUP($C173,'2027'!$B$14:$T$3000,P$5,FALSE)),"",VLOOKUP($C173,'2027'!$B$14:$T$3000,P$5,FALSE))</f>
        <v/>
      </c>
      <c r="Q173" s="60" t="str">
        <f>IF(O173=1,"Surprise",IF(O173=-1,"Shock",""))</f>
        <v/>
      </c>
      <c r="R173" s="60" t="str">
        <f>IF(N173="","",IF((N173-L173)/ABS(L173)&gt;$R$9,"Surprise",IF((N173-L173)/ABS(L173)&lt;$R$9*-1,"Shock","")))</f>
        <v/>
      </c>
      <c r="S173" s="61">
        <f>VLOOKUP($C173,'2027'!$B$14:$T$3000,S$5,FALSE)</f>
        <v>-7.32</v>
      </c>
      <c r="T173" s="61">
        <f>VLOOKUP($C173,'2027'!$B$14:$T$3000,T$5,FALSE)</f>
        <v>1.79</v>
      </c>
    </row>
    <row r="174" spans="2:20">
      <c r="B174" s="55">
        <v>148</v>
      </c>
      <c r="C174" s="55" t="str">
        <f>VLOOKUP(B174,'2027'!$A$14:$B$4000,2,FALSE)</f>
        <v>A139480</v>
      </c>
      <c r="D174" s="55" t="str">
        <f>VLOOKUP($C174,'2027'!$B$14:$T$4000,D$5,FALSE)</f>
        <v>이마트</v>
      </c>
      <c r="E174" s="56" t="str">
        <f>VLOOKUP($C174,'2027'!$B$14:$T$4000,E$5,FALSE)</f>
        <v>KS</v>
      </c>
      <c r="F174" s="57" t="str">
        <f>VLOOKUP($C174,'2027'!$B$14:$T$4000,F$5,FALSE)</f>
        <v>백화점</v>
      </c>
      <c r="G174" s="58">
        <f>VLOOKUP($C174,'2027'!$B$14:$T$4000,G$5,FALSE)</f>
        <v>2273.9</v>
      </c>
      <c r="H174" s="59">
        <f>VLOOKUP($C174,'2027'!$B$14:$T$4000,H$5,FALSE)</f>
        <v>11</v>
      </c>
      <c r="I174" s="58">
        <f>VLOOKUP($C174,'2027'!$B$14:$T$4000,I$5,FALSE)</f>
        <v>668.56</v>
      </c>
      <c r="J174" s="58">
        <f>VLOOKUP($C174,'2027'!$B$14:$T$4000,J$5,FALSE)</f>
        <v>597.79999999999995</v>
      </c>
      <c r="K174" s="58">
        <f>VLOOKUP($C174,'2027'!$B$14:$T$4000,K$5,FALSE)</f>
        <v>668.56</v>
      </c>
      <c r="L174" s="58">
        <f>VLOOKUP($C174,'2027'!$B$14:$T$4000,L$5,FALSE)</f>
        <v>602.1</v>
      </c>
      <c r="M174" s="58">
        <f>(L174-K174)/ABS(K174)*100</f>
        <v>-9.9407682182601302</v>
      </c>
      <c r="N174" s="58" t="str">
        <f>IF(ISBLANK(VLOOKUP($C174,'2027'!$B$14:$T$3000,N$5,FALSE)),"",VLOOKUP($C174,'2027'!$B$14:$T$3000,N$5,FALSE))</f>
        <v/>
      </c>
      <c r="O174" s="59">
        <f>IF(AND(I174&lt;K174,J174&lt;L174,K174&lt;L174),1,IF(AND(I174&gt;K174,J174&gt;L174,K174&gt;L174),-1,0))</f>
        <v>0</v>
      </c>
      <c r="P174" s="55" t="str">
        <f>IF(ISBLANK(VLOOKUP($C174,'2027'!$B$14:$T$3000,P$5,FALSE)),"",VLOOKUP($C174,'2027'!$B$14:$T$3000,P$5,FALSE))</f>
        <v/>
      </c>
      <c r="Q174" s="60" t="str">
        <f>IF(O174=1,"Surprise",IF(O174=-1,"Shock",""))</f>
        <v/>
      </c>
      <c r="R174" s="60" t="str">
        <f>IF(N174="","",IF((N174-L174)/ABS(L174)&gt;$R$9,"Surprise",IF((N174-L174)/ABS(L174)&lt;$R$9*-1,"Shock","")))</f>
        <v/>
      </c>
      <c r="S174" s="61">
        <f>VLOOKUP($C174,'2027'!$B$14:$T$3000,S$5,FALSE)</f>
        <v>-6.04</v>
      </c>
      <c r="T174" s="61">
        <f>VLOOKUP($C174,'2027'!$B$14:$T$3000,T$5,FALSE)</f>
        <v>-15.05</v>
      </c>
    </row>
    <row r="175" spans="2:20">
      <c r="B175" s="55">
        <v>168</v>
      </c>
      <c r="C175" s="55" t="str">
        <f>VLOOKUP(B175,'2027'!$A$14:$B$4000,2,FALSE)</f>
        <v>A322000</v>
      </c>
      <c r="D175" s="55" t="str">
        <f>VLOOKUP($C175,'2027'!$B$14:$T$4000,D$5,FALSE)</f>
        <v>HD현대에너지솔루션</v>
      </c>
      <c r="E175" s="56" t="str">
        <f>VLOOKUP($C175,'2027'!$B$14:$T$4000,E$5,FALSE)</f>
        <v>KS</v>
      </c>
      <c r="F175" s="57" t="str">
        <f>VLOOKUP($C175,'2027'!$B$14:$T$4000,F$5,FALSE)</f>
        <v>에너지</v>
      </c>
      <c r="G175" s="58">
        <f>VLOOKUP($C175,'2027'!$B$14:$T$4000,G$5,FALSE)</f>
        <v>1704.64</v>
      </c>
      <c r="H175" s="59">
        <f>VLOOKUP($C175,'2027'!$B$14:$T$4000,H$5,FALSE)</f>
        <v>2</v>
      </c>
      <c r="I175" s="58">
        <f>VLOOKUP($C175,'2027'!$B$14:$T$4000,I$5,FALSE)</f>
        <v>152.1</v>
      </c>
      <c r="J175" s="58">
        <f>VLOOKUP($C175,'2027'!$B$14:$T$4000,J$5,FALSE)</f>
        <v>169</v>
      </c>
      <c r="K175" s="58">
        <f>VLOOKUP($C175,'2027'!$B$14:$T$4000,K$5,FALSE)</f>
        <v>152.1</v>
      </c>
      <c r="L175" s="58">
        <f>VLOOKUP($C175,'2027'!$B$14:$T$4000,L$5,FALSE)</f>
        <v>169</v>
      </c>
      <c r="M175" s="58">
        <f>(L175-K175)/ABS(K175)*100</f>
        <v>11.111111111111114</v>
      </c>
      <c r="N175" s="58" t="str">
        <f>IF(ISBLANK(VLOOKUP($C175,'2027'!$B$14:$T$3000,N$5,FALSE)),"",VLOOKUP($C175,'2027'!$B$14:$T$3000,N$5,FALSE))</f>
        <v/>
      </c>
      <c r="O175" s="59">
        <f>IF(AND(I175&lt;K175,J175&lt;L175,K175&lt;L175),1,IF(AND(I175&gt;K175,J175&gt;L175,K175&gt;L175),-1,0))</f>
        <v>0</v>
      </c>
      <c r="P175" s="55" t="str">
        <f>IF(ISBLANK(VLOOKUP($C175,'2027'!$B$14:$T$3000,P$5,FALSE)),"",VLOOKUP($C175,'2027'!$B$14:$T$3000,P$5,FALSE))</f>
        <v/>
      </c>
      <c r="Q175" s="60" t="str">
        <f>IF(O175=1,"Surprise",IF(O175=-1,"Shock",""))</f>
        <v/>
      </c>
      <c r="R175" s="60" t="str">
        <f>IF(N175="","",IF((N175-L175)/ABS(L175)&gt;$R$9,"Surprise",IF((N175-L175)/ABS(L175)&lt;$R$9*-1,"Shock","")))</f>
        <v/>
      </c>
      <c r="S175" s="61">
        <f>VLOOKUP($C175,'2027'!$B$14:$T$3000,S$5,FALSE)</f>
        <v>-12.88</v>
      </c>
      <c r="T175" s="61">
        <f>VLOOKUP($C175,'2027'!$B$14:$T$3000,T$5,FALSE)</f>
        <v>11.42</v>
      </c>
    </row>
    <row r="176" spans="2:20">
      <c r="B176" s="55">
        <v>52</v>
      </c>
      <c r="C176" s="55" t="str">
        <f>VLOOKUP(B176,'2027'!$A$14:$B$4000,2,FALSE)</f>
        <v>A047810</v>
      </c>
      <c r="D176" s="55" t="str">
        <f>VLOOKUP($C176,'2027'!$B$14:$T$4000,D$5,FALSE)</f>
        <v>한국항공우주</v>
      </c>
      <c r="E176" s="56" t="str">
        <f>VLOOKUP($C176,'2027'!$B$14:$T$4000,E$5,FALSE)</f>
        <v>KS</v>
      </c>
      <c r="F176" s="57" t="str">
        <f>VLOOKUP($C176,'2027'!$B$14:$T$4000,F$5,FALSE)</f>
        <v>기타자본재</v>
      </c>
      <c r="G176" s="58">
        <f>VLOOKUP($C176,'2027'!$B$14:$T$4000,G$5,FALSE)</f>
        <v>15030.66</v>
      </c>
      <c r="H176" s="59">
        <f>VLOOKUP($C176,'2027'!$B$14:$T$4000,H$5,FALSE)</f>
        <v>17</v>
      </c>
      <c r="I176" s="58">
        <f>VLOOKUP($C176,'2027'!$B$14:$T$4000,I$5,FALSE)</f>
        <v>674.38</v>
      </c>
      <c r="J176" s="58">
        <f>VLOOKUP($C176,'2027'!$B$14:$T$4000,J$5,FALSE)</f>
        <v>663.66</v>
      </c>
      <c r="K176" s="58">
        <f>VLOOKUP($C176,'2027'!$B$14:$T$4000,K$5,FALSE)</f>
        <v>671.95</v>
      </c>
      <c r="L176" s="58">
        <f>VLOOKUP($C176,'2027'!$B$14:$T$4000,L$5,FALSE)</f>
        <v>668.05</v>
      </c>
      <c r="M176" s="58">
        <f>(L176-K176)/ABS(K176)*100</f>
        <v>-0.58040032740532643</v>
      </c>
      <c r="N176" s="58" t="str">
        <f>IF(ISBLANK(VLOOKUP($C176,'2027'!$B$14:$T$3000,N$5,FALSE)),"",VLOOKUP($C176,'2027'!$B$14:$T$3000,N$5,FALSE))</f>
        <v/>
      </c>
      <c r="O176" s="59">
        <f>IF(AND(I176&lt;K176,J176&lt;L176,K176&lt;L176),1,IF(AND(I176&gt;K176,J176&gt;L176,K176&gt;L176),-1,0))</f>
        <v>0</v>
      </c>
      <c r="P176" s="55" t="str">
        <f>IF(ISBLANK(VLOOKUP($C176,'2027'!$B$14:$T$3000,P$5,FALSE)),"",VLOOKUP($C176,'2027'!$B$14:$T$3000,P$5,FALSE))</f>
        <v/>
      </c>
      <c r="Q176" s="60" t="str">
        <f>IF(O176=1,"Surprise",IF(O176=-1,"Shock",""))</f>
        <v/>
      </c>
      <c r="R176" s="60" t="str">
        <f>IF(N176="","",IF((N176-L176)/ABS(L176)&gt;$R$9,"Surprise",IF((N176-L176)/ABS(L176)&lt;$R$9*-1,"Shock","")))</f>
        <v/>
      </c>
      <c r="S176" s="61">
        <f>VLOOKUP($C176,'2027'!$B$14:$T$3000,S$5,FALSE)</f>
        <v>-5.4</v>
      </c>
      <c r="T176" s="61">
        <f>VLOOKUP($C176,'2027'!$B$14:$T$3000,T$5,FALSE)</f>
        <v>-17.940000000000001</v>
      </c>
    </row>
    <row r="177" spans="2:20">
      <c r="B177" s="55">
        <v>78</v>
      </c>
      <c r="C177" s="55" t="str">
        <f>VLOOKUP(B177,'2027'!$A$14:$B$4000,2,FALSE)</f>
        <v>A353200</v>
      </c>
      <c r="D177" s="55" t="str">
        <f>VLOOKUP($C177,'2027'!$B$14:$T$4000,D$5,FALSE)</f>
        <v>대덕전자</v>
      </c>
      <c r="E177" s="56" t="str">
        <f>VLOOKUP($C177,'2027'!$B$14:$T$4000,E$5,FALSE)</f>
        <v>KS</v>
      </c>
      <c r="F177" s="57" t="str">
        <f>VLOOKUP($C177,'2027'!$B$14:$T$4000,F$5,FALSE)</f>
        <v>전자장비,사무용전자제품</v>
      </c>
      <c r="G177" s="58">
        <f>VLOOKUP($C177,'2027'!$B$14:$T$4000,G$5,FALSE)</f>
        <v>7629.97</v>
      </c>
      <c r="H177" s="59">
        <f>VLOOKUP($C177,'2027'!$B$14:$T$4000,H$5,FALSE)</f>
        <v>13</v>
      </c>
      <c r="I177" s="58">
        <f>VLOOKUP($C177,'2027'!$B$14:$T$4000,I$5,FALSE)</f>
        <v>338.01</v>
      </c>
      <c r="J177" s="58">
        <f>VLOOKUP($C177,'2027'!$B$14:$T$4000,J$5,FALSE)</f>
        <v>343.06</v>
      </c>
      <c r="K177" s="58">
        <f>VLOOKUP($C177,'2027'!$B$14:$T$4000,K$5,FALSE)</f>
        <v>338.01</v>
      </c>
      <c r="L177" s="58">
        <f>VLOOKUP($C177,'2027'!$B$14:$T$4000,L$5,FALSE)</f>
        <v>324.2</v>
      </c>
      <c r="M177" s="58">
        <f>(L177-K177)/ABS(K177)*100</f>
        <v>-4.0856779385225295</v>
      </c>
      <c r="N177" s="58" t="str">
        <f>IF(ISBLANK(VLOOKUP($C177,'2027'!$B$14:$T$3000,N$5,FALSE)),"",VLOOKUP($C177,'2027'!$B$14:$T$3000,N$5,FALSE))</f>
        <v/>
      </c>
      <c r="O177" s="59">
        <f>IF(AND(I177&lt;K177,J177&lt;L177,K177&lt;L177),1,IF(AND(I177&gt;K177,J177&gt;L177,K177&gt;L177),-1,0))</f>
        <v>0</v>
      </c>
      <c r="P177" s="55" t="str">
        <f>IF(ISBLANK(VLOOKUP($C177,'2027'!$B$14:$T$3000,P$5,FALSE)),"",VLOOKUP($C177,'2027'!$B$14:$T$3000,P$5,FALSE))</f>
        <v/>
      </c>
      <c r="Q177" s="60" t="str">
        <f>IF(O177=1,"Surprise",IF(O177=-1,"Shock",""))</f>
        <v/>
      </c>
      <c r="R177" s="60" t="str">
        <f>IF(N177="","",IF((N177-L177)/ABS(L177)&gt;$R$9,"Surprise",IF((N177-L177)/ABS(L177)&lt;$R$9*-1,"Shock","")))</f>
        <v/>
      </c>
      <c r="S177" s="61">
        <f>VLOOKUP($C177,'2027'!$B$14:$T$3000,S$5,FALSE)</f>
        <v>-13.16</v>
      </c>
      <c r="T177" s="61">
        <f>VLOOKUP($C177,'2027'!$B$14:$T$3000,T$5,FALSE)</f>
        <v>75.45</v>
      </c>
    </row>
    <row r="178" spans="2:20">
      <c r="B178" s="55">
        <v>150</v>
      </c>
      <c r="C178" s="55" t="str">
        <f>VLOOKUP(B178,'2027'!$A$14:$B$4000,2,FALSE)</f>
        <v>A007340</v>
      </c>
      <c r="D178" s="55" t="str">
        <f>VLOOKUP($C178,'2027'!$B$14:$T$4000,D$5,FALSE)</f>
        <v>DN오토모티브</v>
      </c>
      <c r="E178" s="56" t="str">
        <f>VLOOKUP($C178,'2027'!$B$14:$T$4000,E$5,FALSE)</f>
        <v>KS</v>
      </c>
      <c r="F178" s="57" t="str">
        <f>VLOOKUP($C178,'2027'!$B$14:$T$4000,F$5,FALSE)</f>
        <v>자동차부품</v>
      </c>
      <c r="G178" s="58">
        <f>VLOOKUP($C178,'2027'!$B$14:$T$4000,G$5,FALSE)</f>
        <v>2229.2600000000002</v>
      </c>
      <c r="H178" s="59">
        <f>VLOOKUP($C178,'2027'!$B$14:$T$4000,H$5,FALSE)</f>
        <v>2</v>
      </c>
      <c r="I178" s="58">
        <f>VLOOKUP($C178,'2027'!$B$14:$T$4000,I$5,FALSE)</f>
        <v>649.95000000000005</v>
      </c>
      <c r="J178" s="58">
        <f>VLOOKUP($C178,'2027'!$B$14:$T$4000,J$5,FALSE)</f>
        <v>634.79999999999995</v>
      </c>
      <c r="K178" s="58">
        <f>VLOOKUP($C178,'2027'!$B$14:$T$4000,K$5,FALSE)</f>
        <v>649.95000000000005</v>
      </c>
      <c r="L178" s="58">
        <f>VLOOKUP($C178,'2027'!$B$14:$T$4000,L$5,FALSE)</f>
        <v>634.79999999999995</v>
      </c>
      <c r="M178" s="58">
        <f>(L178-K178)/ABS(K178)*100</f>
        <v>-2.3309485345026677</v>
      </c>
      <c r="N178" s="58" t="str">
        <f>IF(ISBLANK(VLOOKUP($C178,'2027'!$B$14:$T$3000,N$5,FALSE)),"",VLOOKUP($C178,'2027'!$B$14:$T$3000,N$5,FALSE))</f>
        <v/>
      </c>
      <c r="O178" s="59">
        <f>IF(AND(I178&lt;K178,J178&lt;L178,K178&lt;L178),1,IF(AND(I178&gt;K178,J178&gt;L178,K178&gt;L178),-1,0))</f>
        <v>0</v>
      </c>
      <c r="P178" s="55" t="str">
        <f>IF(ISBLANK(VLOOKUP($C178,'2027'!$B$14:$T$3000,P$5,FALSE)),"",VLOOKUP($C178,'2027'!$B$14:$T$3000,P$5,FALSE))</f>
        <v/>
      </c>
      <c r="Q178" s="60" t="str">
        <f>IF(O178=1,"Surprise",IF(O178=-1,"Shock",""))</f>
        <v/>
      </c>
      <c r="R178" s="60" t="str">
        <f>IF(N178="","",IF((N178-L178)/ABS(L178)&gt;$R$9,"Surprise",IF((N178-L178)/ABS(L178)&lt;$R$9*-1,"Shock","")))</f>
        <v/>
      </c>
      <c r="S178" s="61">
        <f>VLOOKUP($C178,'2027'!$B$14:$T$3000,S$5,FALSE)</f>
        <v>-9.5</v>
      </c>
      <c r="T178" s="61">
        <f>VLOOKUP($C178,'2027'!$B$14:$T$3000,T$5,FALSE)</f>
        <v>-6.39</v>
      </c>
    </row>
  </sheetData>
  <autoFilter ref="B10:T178" xr:uid="{00000000-0009-0000-0000-000000000000}">
    <sortState xmlns:xlrd2="http://schemas.microsoft.com/office/spreadsheetml/2017/richdata2" ref="B11:T178">
      <sortCondition descending="1" ref="Q10:Q178"/>
    </sortState>
  </autoFilter>
  <phoneticPr fontId="1" type="noConversion"/>
  <conditionalFormatting sqref="B11:R178">
    <cfRule type="expression" dxfId="7" priority="1" stopIfTrue="1">
      <formula>$O11=1</formula>
    </cfRule>
    <cfRule type="expression" dxfId="6" priority="2" stopIfTrue="1">
      <formula>$O11=-1</formula>
    </cfRule>
  </conditionalFormatting>
  <pageMargins left="0.55118110236220474" right="0.55118110236220474" top="0.59055118110236227" bottom="0.59055118110236227" header="0" footer="0"/>
  <pageSetup paperSize="9"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Z178"/>
  <sheetViews>
    <sheetView showGridLines="0" zoomScale="90" zoomScaleNormal="90" zoomScaleSheetLayoutView="90" workbookViewId="0">
      <pane xSplit="4" ySplit="10" topLeftCell="E56" activePane="bottomRight" state="frozen"/>
      <selection activeCell="F31" sqref="F31"/>
      <selection pane="topRight" activeCell="F31" sqref="F31"/>
      <selection pane="bottomLeft" activeCell="F31" sqref="F31"/>
      <selection pane="bottomRight" activeCell="H63" sqref="H63"/>
    </sheetView>
  </sheetViews>
  <sheetFormatPr defaultRowHeight="13.2"/>
  <cols>
    <col min="1" max="1" width="1" style="22" customWidth="1"/>
    <col min="2" max="2" width="4.19921875" style="22" customWidth="1"/>
    <col min="3" max="3" width="6.5" style="22" customWidth="1"/>
    <col min="4" max="4" width="11" style="22" customWidth="1"/>
    <col min="5" max="5" width="4.19921875" style="22" customWidth="1"/>
    <col min="6" max="6" width="7.69921875" style="22" customWidth="1"/>
    <col min="7" max="7" width="8.69921875" style="22" customWidth="1"/>
    <col min="8" max="8" width="9.69921875" style="22" customWidth="1"/>
    <col min="9" max="12" width="10.5" style="22" bestFit="1" customWidth="1"/>
    <col min="13" max="13" width="7.09765625" style="22" customWidth="1"/>
    <col min="14" max="14" width="8" style="22" customWidth="1"/>
    <col min="15" max="15" width="5.5" style="22" customWidth="1"/>
    <col min="16" max="16" width="8.69921875" style="22" customWidth="1"/>
    <col min="17" max="18" width="8" style="34" customWidth="1"/>
    <col min="19" max="20" width="6.19921875" style="22" customWidth="1"/>
    <col min="21" max="21" width="2" style="22" customWidth="1"/>
    <col min="22" max="23" width="9" style="22"/>
    <col min="24" max="26" width="7" style="22" hidden="1" customWidth="1"/>
    <col min="27" max="256" width="9" style="22"/>
    <col min="257" max="257" width="1" style="22" customWidth="1"/>
    <col min="258" max="258" width="4.19921875" style="22" customWidth="1"/>
    <col min="259" max="259" width="6.5" style="22" customWidth="1"/>
    <col min="260" max="260" width="11" style="22" customWidth="1"/>
    <col min="261" max="261" width="4.19921875" style="22" customWidth="1"/>
    <col min="262" max="262" width="7.69921875" style="22" customWidth="1"/>
    <col min="263" max="263" width="8.69921875" style="22" customWidth="1"/>
    <col min="264" max="264" width="7.19921875" style="22" customWidth="1"/>
    <col min="265" max="268" width="8" style="22" customWidth="1"/>
    <col min="269" max="269" width="7.09765625" style="22" customWidth="1"/>
    <col min="270" max="270" width="8" style="22" customWidth="1"/>
    <col min="271" max="271" width="5.5" style="22" customWidth="1"/>
    <col min="272" max="272" width="8.69921875" style="22" customWidth="1"/>
    <col min="273" max="274" width="8" style="22" customWidth="1"/>
    <col min="275" max="276" width="6.19921875" style="22" customWidth="1"/>
    <col min="277" max="277" width="2" style="22" customWidth="1"/>
    <col min="278" max="279" width="9" style="22"/>
    <col min="280" max="282" width="0" style="22" hidden="1" customWidth="1"/>
    <col min="283" max="512" width="9" style="22"/>
    <col min="513" max="513" width="1" style="22" customWidth="1"/>
    <col min="514" max="514" width="4.19921875" style="22" customWidth="1"/>
    <col min="515" max="515" width="6.5" style="22" customWidth="1"/>
    <col min="516" max="516" width="11" style="22" customWidth="1"/>
    <col min="517" max="517" width="4.19921875" style="22" customWidth="1"/>
    <col min="518" max="518" width="7.69921875" style="22" customWidth="1"/>
    <col min="519" max="519" width="8.69921875" style="22" customWidth="1"/>
    <col min="520" max="520" width="7.19921875" style="22" customWidth="1"/>
    <col min="521" max="524" width="8" style="22" customWidth="1"/>
    <col min="525" max="525" width="7.09765625" style="22" customWidth="1"/>
    <col min="526" max="526" width="8" style="22" customWidth="1"/>
    <col min="527" max="527" width="5.5" style="22" customWidth="1"/>
    <col min="528" max="528" width="8.69921875" style="22" customWidth="1"/>
    <col min="529" max="530" width="8" style="22" customWidth="1"/>
    <col min="531" max="532" width="6.19921875" style="22" customWidth="1"/>
    <col min="533" max="533" width="2" style="22" customWidth="1"/>
    <col min="534" max="535" width="9" style="22"/>
    <col min="536" max="538" width="0" style="22" hidden="1" customWidth="1"/>
    <col min="539" max="768" width="9" style="22"/>
    <col min="769" max="769" width="1" style="22" customWidth="1"/>
    <col min="770" max="770" width="4.19921875" style="22" customWidth="1"/>
    <col min="771" max="771" width="6.5" style="22" customWidth="1"/>
    <col min="772" max="772" width="11" style="22" customWidth="1"/>
    <col min="773" max="773" width="4.19921875" style="22" customWidth="1"/>
    <col min="774" max="774" width="7.69921875" style="22" customWidth="1"/>
    <col min="775" max="775" width="8.69921875" style="22" customWidth="1"/>
    <col min="776" max="776" width="7.19921875" style="22" customWidth="1"/>
    <col min="777" max="780" width="8" style="22" customWidth="1"/>
    <col min="781" max="781" width="7.09765625" style="22" customWidth="1"/>
    <col min="782" max="782" width="8" style="22" customWidth="1"/>
    <col min="783" max="783" width="5.5" style="22" customWidth="1"/>
    <col min="784" max="784" width="8.69921875" style="22" customWidth="1"/>
    <col min="785" max="786" width="8" style="22" customWidth="1"/>
    <col min="787" max="788" width="6.19921875" style="22" customWidth="1"/>
    <col min="789" max="789" width="2" style="22" customWidth="1"/>
    <col min="790" max="791" width="9" style="22"/>
    <col min="792" max="794" width="0" style="22" hidden="1" customWidth="1"/>
    <col min="795" max="1024" width="9" style="22"/>
    <col min="1025" max="1025" width="1" style="22" customWidth="1"/>
    <col min="1026" max="1026" width="4.19921875" style="22" customWidth="1"/>
    <col min="1027" max="1027" width="6.5" style="22" customWidth="1"/>
    <col min="1028" max="1028" width="11" style="22" customWidth="1"/>
    <col min="1029" max="1029" width="4.19921875" style="22" customWidth="1"/>
    <col min="1030" max="1030" width="7.69921875" style="22" customWidth="1"/>
    <col min="1031" max="1031" width="8.69921875" style="22" customWidth="1"/>
    <col min="1032" max="1032" width="7.19921875" style="22" customWidth="1"/>
    <col min="1033" max="1036" width="8" style="22" customWidth="1"/>
    <col min="1037" max="1037" width="7.09765625" style="22" customWidth="1"/>
    <col min="1038" max="1038" width="8" style="22" customWidth="1"/>
    <col min="1039" max="1039" width="5.5" style="22" customWidth="1"/>
    <col min="1040" max="1040" width="8.69921875" style="22" customWidth="1"/>
    <col min="1041" max="1042" width="8" style="22" customWidth="1"/>
    <col min="1043" max="1044" width="6.19921875" style="22" customWidth="1"/>
    <col min="1045" max="1045" width="2" style="22" customWidth="1"/>
    <col min="1046" max="1047" width="9" style="22"/>
    <col min="1048" max="1050" width="0" style="22" hidden="1" customWidth="1"/>
    <col min="1051" max="1280" width="9" style="22"/>
    <col min="1281" max="1281" width="1" style="22" customWidth="1"/>
    <col min="1282" max="1282" width="4.19921875" style="22" customWidth="1"/>
    <col min="1283" max="1283" width="6.5" style="22" customWidth="1"/>
    <col min="1284" max="1284" width="11" style="22" customWidth="1"/>
    <col min="1285" max="1285" width="4.19921875" style="22" customWidth="1"/>
    <col min="1286" max="1286" width="7.69921875" style="22" customWidth="1"/>
    <col min="1287" max="1287" width="8.69921875" style="22" customWidth="1"/>
    <col min="1288" max="1288" width="7.19921875" style="22" customWidth="1"/>
    <col min="1289" max="1292" width="8" style="22" customWidth="1"/>
    <col min="1293" max="1293" width="7.09765625" style="22" customWidth="1"/>
    <col min="1294" max="1294" width="8" style="22" customWidth="1"/>
    <col min="1295" max="1295" width="5.5" style="22" customWidth="1"/>
    <col min="1296" max="1296" width="8.69921875" style="22" customWidth="1"/>
    <col min="1297" max="1298" width="8" style="22" customWidth="1"/>
    <col min="1299" max="1300" width="6.19921875" style="22" customWidth="1"/>
    <col min="1301" max="1301" width="2" style="22" customWidth="1"/>
    <col min="1302" max="1303" width="9" style="22"/>
    <col min="1304" max="1306" width="0" style="22" hidden="1" customWidth="1"/>
    <col min="1307" max="1536" width="9" style="22"/>
    <col min="1537" max="1537" width="1" style="22" customWidth="1"/>
    <col min="1538" max="1538" width="4.19921875" style="22" customWidth="1"/>
    <col min="1539" max="1539" width="6.5" style="22" customWidth="1"/>
    <col min="1540" max="1540" width="11" style="22" customWidth="1"/>
    <col min="1541" max="1541" width="4.19921875" style="22" customWidth="1"/>
    <col min="1542" max="1542" width="7.69921875" style="22" customWidth="1"/>
    <col min="1543" max="1543" width="8.69921875" style="22" customWidth="1"/>
    <col min="1544" max="1544" width="7.19921875" style="22" customWidth="1"/>
    <col min="1545" max="1548" width="8" style="22" customWidth="1"/>
    <col min="1549" max="1549" width="7.09765625" style="22" customWidth="1"/>
    <col min="1550" max="1550" width="8" style="22" customWidth="1"/>
    <col min="1551" max="1551" width="5.5" style="22" customWidth="1"/>
    <col min="1552" max="1552" width="8.69921875" style="22" customWidth="1"/>
    <col min="1553" max="1554" width="8" style="22" customWidth="1"/>
    <col min="1555" max="1556" width="6.19921875" style="22" customWidth="1"/>
    <col min="1557" max="1557" width="2" style="22" customWidth="1"/>
    <col min="1558" max="1559" width="9" style="22"/>
    <col min="1560" max="1562" width="0" style="22" hidden="1" customWidth="1"/>
    <col min="1563" max="1792" width="9" style="22"/>
    <col min="1793" max="1793" width="1" style="22" customWidth="1"/>
    <col min="1794" max="1794" width="4.19921875" style="22" customWidth="1"/>
    <col min="1795" max="1795" width="6.5" style="22" customWidth="1"/>
    <col min="1796" max="1796" width="11" style="22" customWidth="1"/>
    <col min="1797" max="1797" width="4.19921875" style="22" customWidth="1"/>
    <col min="1798" max="1798" width="7.69921875" style="22" customWidth="1"/>
    <col min="1799" max="1799" width="8.69921875" style="22" customWidth="1"/>
    <col min="1800" max="1800" width="7.19921875" style="22" customWidth="1"/>
    <col min="1801" max="1804" width="8" style="22" customWidth="1"/>
    <col min="1805" max="1805" width="7.09765625" style="22" customWidth="1"/>
    <col min="1806" max="1806" width="8" style="22" customWidth="1"/>
    <col min="1807" max="1807" width="5.5" style="22" customWidth="1"/>
    <col min="1808" max="1808" width="8.69921875" style="22" customWidth="1"/>
    <col min="1809" max="1810" width="8" style="22" customWidth="1"/>
    <col min="1811" max="1812" width="6.19921875" style="22" customWidth="1"/>
    <col min="1813" max="1813" width="2" style="22" customWidth="1"/>
    <col min="1814" max="1815" width="9" style="22"/>
    <col min="1816" max="1818" width="0" style="22" hidden="1" customWidth="1"/>
    <col min="1819" max="2048" width="9" style="22"/>
    <col min="2049" max="2049" width="1" style="22" customWidth="1"/>
    <col min="2050" max="2050" width="4.19921875" style="22" customWidth="1"/>
    <col min="2051" max="2051" width="6.5" style="22" customWidth="1"/>
    <col min="2052" max="2052" width="11" style="22" customWidth="1"/>
    <col min="2053" max="2053" width="4.19921875" style="22" customWidth="1"/>
    <col min="2054" max="2054" width="7.69921875" style="22" customWidth="1"/>
    <col min="2055" max="2055" width="8.69921875" style="22" customWidth="1"/>
    <col min="2056" max="2056" width="7.19921875" style="22" customWidth="1"/>
    <col min="2057" max="2060" width="8" style="22" customWidth="1"/>
    <col min="2061" max="2061" width="7.09765625" style="22" customWidth="1"/>
    <col min="2062" max="2062" width="8" style="22" customWidth="1"/>
    <col min="2063" max="2063" width="5.5" style="22" customWidth="1"/>
    <col min="2064" max="2064" width="8.69921875" style="22" customWidth="1"/>
    <col min="2065" max="2066" width="8" style="22" customWidth="1"/>
    <col min="2067" max="2068" width="6.19921875" style="22" customWidth="1"/>
    <col min="2069" max="2069" width="2" style="22" customWidth="1"/>
    <col min="2070" max="2071" width="9" style="22"/>
    <col min="2072" max="2074" width="0" style="22" hidden="1" customWidth="1"/>
    <col min="2075" max="2304" width="9" style="22"/>
    <col min="2305" max="2305" width="1" style="22" customWidth="1"/>
    <col min="2306" max="2306" width="4.19921875" style="22" customWidth="1"/>
    <col min="2307" max="2307" width="6.5" style="22" customWidth="1"/>
    <col min="2308" max="2308" width="11" style="22" customWidth="1"/>
    <col min="2309" max="2309" width="4.19921875" style="22" customWidth="1"/>
    <col min="2310" max="2310" width="7.69921875" style="22" customWidth="1"/>
    <col min="2311" max="2311" width="8.69921875" style="22" customWidth="1"/>
    <col min="2312" max="2312" width="7.19921875" style="22" customWidth="1"/>
    <col min="2313" max="2316" width="8" style="22" customWidth="1"/>
    <col min="2317" max="2317" width="7.09765625" style="22" customWidth="1"/>
    <col min="2318" max="2318" width="8" style="22" customWidth="1"/>
    <col min="2319" max="2319" width="5.5" style="22" customWidth="1"/>
    <col min="2320" max="2320" width="8.69921875" style="22" customWidth="1"/>
    <col min="2321" max="2322" width="8" style="22" customWidth="1"/>
    <col min="2323" max="2324" width="6.19921875" style="22" customWidth="1"/>
    <col min="2325" max="2325" width="2" style="22" customWidth="1"/>
    <col min="2326" max="2327" width="9" style="22"/>
    <col min="2328" max="2330" width="0" style="22" hidden="1" customWidth="1"/>
    <col min="2331" max="2560" width="9" style="22"/>
    <col min="2561" max="2561" width="1" style="22" customWidth="1"/>
    <col min="2562" max="2562" width="4.19921875" style="22" customWidth="1"/>
    <col min="2563" max="2563" width="6.5" style="22" customWidth="1"/>
    <col min="2564" max="2564" width="11" style="22" customWidth="1"/>
    <col min="2565" max="2565" width="4.19921875" style="22" customWidth="1"/>
    <col min="2566" max="2566" width="7.69921875" style="22" customWidth="1"/>
    <col min="2567" max="2567" width="8.69921875" style="22" customWidth="1"/>
    <col min="2568" max="2568" width="7.19921875" style="22" customWidth="1"/>
    <col min="2569" max="2572" width="8" style="22" customWidth="1"/>
    <col min="2573" max="2573" width="7.09765625" style="22" customWidth="1"/>
    <col min="2574" max="2574" width="8" style="22" customWidth="1"/>
    <col min="2575" max="2575" width="5.5" style="22" customWidth="1"/>
    <col min="2576" max="2576" width="8.69921875" style="22" customWidth="1"/>
    <col min="2577" max="2578" width="8" style="22" customWidth="1"/>
    <col min="2579" max="2580" width="6.19921875" style="22" customWidth="1"/>
    <col min="2581" max="2581" width="2" style="22" customWidth="1"/>
    <col min="2582" max="2583" width="9" style="22"/>
    <col min="2584" max="2586" width="0" style="22" hidden="1" customWidth="1"/>
    <col min="2587" max="2816" width="9" style="22"/>
    <col min="2817" max="2817" width="1" style="22" customWidth="1"/>
    <col min="2818" max="2818" width="4.19921875" style="22" customWidth="1"/>
    <col min="2819" max="2819" width="6.5" style="22" customWidth="1"/>
    <col min="2820" max="2820" width="11" style="22" customWidth="1"/>
    <col min="2821" max="2821" width="4.19921875" style="22" customWidth="1"/>
    <col min="2822" max="2822" width="7.69921875" style="22" customWidth="1"/>
    <col min="2823" max="2823" width="8.69921875" style="22" customWidth="1"/>
    <col min="2824" max="2824" width="7.19921875" style="22" customWidth="1"/>
    <col min="2825" max="2828" width="8" style="22" customWidth="1"/>
    <col min="2829" max="2829" width="7.09765625" style="22" customWidth="1"/>
    <col min="2830" max="2830" width="8" style="22" customWidth="1"/>
    <col min="2831" max="2831" width="5.5" style="22" customWidth="1"/>
    <col min="2832" max="2832" width="8.69921875" style="22" customWidth="1"/>
    <col min="2833" max="2834" width="8" style="22" customWidth="1"/>
    <col min="2835" max="2836" width="6.19921875" style="22" customWidth="1"/>
    <col min="2837" max="2837" width="2" style="22" customWidth="1"/>
    <col min="2838" max="2839" width="9" style="22"/>
    <col min="2840" max="2842" width="0" style="22" hidden="1" customWidth="1"/>
    <col min="2843" max="3072" width="9" style="22"/>
    <col min="3073" max="3073" width="1" style="22" customWidth="1"/>
    <col min="3074" max="3074" width="4.19921875" style="22" customWidth="1"/>
    <col min="3075" max="3075" width="6.5" style="22" customWidth="1"/>
    <col min="3076" max="3076" width="11" style="22" customWidth="1"/>
    <col min="3077" max="3077" width="4.19921875" style="22" customWidth="1"/>
    <col min="3078" max="3078" width="7.69921875" style="22" customWidth="1"/>
    <col min="3079" max="3079" width="8.69921875" style="22" customWidth="1"/>
    <col min="3080" max="3080" width="7.19921875" style="22" customWidth="1"/>
    <col min="3081" max="3084" width="8" style="22" customWidth="1"/>
    <col min="3085" max="3085" width="7.09765625" style="22" customWidth="1"/>
    <col min="3086" max="3086" width="8" style="22" customWidth="1"/>
    <col min="3087" max="3087" width="5.5" style="22" customWidth="1"/>
    <col min="3088" max="3088" width="8.69921875" style="22" customWidth="1"/>
    <col min="3089" max="3090" width="8" style="22" customWidth="1"/>
    <col min="3091" max="3092" width="6.19921875" style="22" customWidth="1"/>
    <col min="3093" max="3093" width="2" style="22" customWidth="1"/>
    <col min="3094" max="3095" width="9" style="22"/>
    <col min="3096" max="3098" width="0" style="22" hidden="1" customWidth="1"/>
    <col min="3099" max="3328" width="9" style="22"/>
    <col min="3329" max="3329" width="1" style="22" customWidth="1"/>
    <col min="3330" max="3330" width="4.19921875" style="22" customWidth="1"/>
    <col min="3331" max="3331" width="6.5" style="22" customWidth="1"/>
    <col min="3332" max="3332" width="11" style="22" customWidth="1"/>
    <col min="3333" max="3333" width="4.19921875" style="22" customWidth="1"/>
    <col min="3334" max="3334" width="7.69921875" style="22" customWidth="1"/>
    <col min="3335" max="3335" width="8.69921875" style="22" customWidth="1"/>
    <col min="3336" max="3336" width="7.19921875" style="22" customWidth="1"/>
    <col min="3337" max="3340" width="8" style="22" customWidth="1"/>
    <col min="3341" max="3341" width="7.09765625" style="22" customWidth="1"/>
    <col min="3342" max="3342" width="8" style="22" customWidth="1"/>
    <col min="3343" max="3343" width="5.5" style="22" customWidth="1"/>
    <col min="3344" max="3344" width="8.69921875" style="22" customWidth="1"/>
    <col min="3345" max="3346" width="8" style="22" customWidth="1"/>
    <col min="3347" max="3348" width="6.19921875" style="22" customWidth="1"/>
    <col min="3349" max="3349" width="2" style="22" customWidth="1"/>
    <col min="3350" max="3351" width="9" style="22"/>
    <col min="3352" max="3354" width="0" style="22" hidden="1" customWidth="1"/>
    <col min="3355" max="3584" width="9" style="22"/>
    <col min="3585" max="3585" width="1" style="22" customWidth="1"/>
    <col min="3586" max="3586" width="4.19921875" style="22" customWidth="1"/>
    <col min="3587" max="3587" width="6.5" style="22" customWidth="1"/>
    <col min="3588" max="3588" width="11" style="22" customWidth="1"/>
    <col min="3589" max="3589" width="4.19921875" style="22" customWidth="1"/>
    <col min="3590" max="3590" width="7.69921875" style="22" customWidth="1"/>
    <col min="3591" max="3591" width="8.69921875" style="22" customWidth="1"/>
    <col min="3592" max="3592" width="7.19921875" style="22" customWidth="1"/>
    <col min="3593" max="3596" width="8" style="22" customWidth="1"/>
    <col min="3597" max="3597" width="7.09765625" style="22" customWidth="1"/>
    <col min="3598" max="3598" width="8" style="22" customWidth="1"/>
    <col min="3599" max="3599" width="5.5" style="22" customWidth="1"/>
    <col min="3600" max="3600" width="8.69921875" style="22" customWidth="1"/>
    <col min="3601" max="3602" width="8" style="22" customWidth="1"/>
    <col min="3603" max="3604" width="6.19921875" style="22" customWidth="1"/>
    <col min="3605" max="3605" width="2" style="22" customWidth="1"/>
    <col min="3606" max="3607" width="9" style="22"/>
    <col min="3608" max="3610" width="0" style="22" hidden="1" customWidth="1"/>
    <col min="3611" max="3840" width="9" style="22"/>
    <col min="3841" max="3841" width="1" style="22" customWidth="1"/>
    <col min="3842" max="3842" width="4.19921875" style="22" customWidth="1"/>
    <col min="3843" max="3843" width="6.5" style="22" customWidth="1"/>
    <col min="3844" max="3844" width="11" style="22" customWidth="1"/>
    <col min="3845" max="3845" width="4.19921875" style="22" customWidth="1"/>
    <col min="3846" max="3846" width="7.69921875" style="22" customWidth="1"/>
    <col min="3847" max="3847" width="8.69921875" style="22" customWidth="1"/>
    <col min="3848" max="3848" width="7.19921875" style="22" customWidth="1"/>
    <col min="3849" max="3852" width="8" style="22" customWidth="1"/>
    <col min="3853" max="3853" width="7.09765625" style="22" customWidth="1"/>
    <col min="3854" max="3854" width="8" style="22" customWidth="1"/>
    <col min="3855" max="3855" width="5.5" style="22" customWidth="1"/>
    <col min="3856" max="3856" width="8.69921875" style="22" customWidth="1"/>
    <col min="3857" max="3858" width="8" style="22" customWidth="1"/>
    <col min="3859" max="3860" width="6.19921875" style="22" customWidth="1"/>
    <col min="3861" max="3861" width="2" style="22" customWidth="1"/>
    <col min="3862" max="3863" width="9" style="22"/>
    <col min="3864" max="3866" width="0" style="22" hidden="1" customWidth="1"/>
    <col min="3867" max="4096" width="9" style="22"/>
    <col min="4097" max="4097" width="1" style="22" customWidth="1"/>
    <col min="4098" max="4098" width="4.19921875" style="22" customWidth="1"/>
    <col min="4099" max="4099" width="6.5" style="22" customWidth="1"/>
    <col min="4100" max="4100" width="11" style="22" customWidth="1"/>
    <col min="4101" max="4101" width="4.19921875" style="22" customWidth="1"/>
    <col min="4102" max="4102" width="7.69921875" style="22" customWidth="1"/>
    <col min="4103" max="4103" width="8.69921875" style="22" customWidth="1"/>
    <col min="4104" max="4104" width="7.19921875" style="22" customWidth="1"/>
    <col min="4105" max="4108" width="8" style="22" customWidth="1"/>
    <col min="4109" max="4109" width="7.09765625" style="22" customWidth="1"/>
    <col min="4110" max="4110" width="8" style="22" customWidth="1"/>
    <col min="4111" max="4111" width="5.5" style="22" customWidth="1"/>
    <col min="4112" max="4112" width="8.69921875" style="22" customWidth="1"/>
    <col min="4113" max="4114" width="8" style="22" customWidth="1"/>
    <col min="4115" max="4116" width="6.19921875" style="22" customWidth="1"/>
    <col min="4117" max="4117" width="2" style="22" customWidth="1"/>
    <col min="4118" max="4119" width="9" style="22"/>
    <col min="4120" max="4122" width="0" style="22" hidden="1" customWidth="1"/>
    <col min="4123" max="4352" width="9" style="22"/>
    <col min="4353" max="4353" width="1" style="22" customWidth="1"/>
    <col min="4354" max="4354" width="4.19921875" style="22" customWidth="1"/>
    <col min="4355" max="4355" width="6.5" style="22" customWidth="1"/>
    <col min="4356" max="4356" width="11" style="22" customWidth="1"/>
    <col min="4357" max="4357" width="4.19921875" style="22" customWidth="1"/>
    <col min="4358" max="4358" width="7.69921875" style="22" customWidth="1"/>
    <col min="4359" max="4359" width="8.69921875" style="22" customWidth="1"/>
    <col min="4360" max="4360" width="7.19921875" style="22" customWidth="1"/>
    <col min="4361" max="4364" width="8" style="22" customWidth="1"/>
    <col min="4365" max="4365" width="7.09765625" style="22" customWidth="1"/>
    <col min="4366" max="4366" width="8" style="22" customWidth="1"/>
    <col min="4367" max="4367" width="5.5" style="22" customWidth="1"/>
    <col min="4368" max="4368" width="8.69921875" style="22" customWidth="1"/>
    <col min="4369" max="4370" width="8" style="22" customWidth="1"/>
    <col min="4371" max="4372" width="6.19921875" style="22" customWidth="1"/>
    <col min="4373" max="4373" width="2" style="22" customWidth="1"/>
    <col min="4374" max="4375" width="9" style="22"/>
    <col min="4376" max="4378" width="0" style="22" hidden="1" customWidth="1"/>
    <col min="4379" max="4608" width="9" style="22"/>
    <col min="4609" max="4609" width="1" style="22" customWidth="1"/>
    <col min="4610" max="4610" width="4.19921875" style="22" customWidth="1"/>
    <col min="4611" max="4611" width="6.5" style="22" customWidth="1"/>
    <col min="4612" max="4612" width="11" style="22" customWidth="1"/>
    <col min="4613" max="4613" width="4.19921875" style="22" customWidth="1"/>
    <col min="4614" max="4614" width="7.69921875" style="22" customWidth="1"/>
    <col min="4615" max="4615" width="8.69921875" style="22" customWidth="1"/>
    <col min="4616" max="4616" width="7.19921875" style="22" customWidth="1"/>
    <col min="4617" max="4620" width="8" style="22" customWidth="1"/>
    <col min="4621" max="4621" width="7.09765625" style="22" customWidth="1"/>
    <col min="4622" max="4622" width="8" style="22" customWidth="1"/>
    <col min="4623" max="4623" width="5.5" style="22" customWidth="1"/>
    <col min="4624" max="4624" width="8.69921875" style="22" customWidth="1"/>
    <col min="4625" max="4626" width="8" style="22" customWidth="1"/>
    <col min="4627" max="4628" width="6.19921875" style="22" customWidth="1"/>
    <col min="4629" max="4629" width="2" style="22" customWidth="1"/>
    <col min="4630" max="4631" width="9" style="22"/>
    <col min="4632" max="4634" width="0" style="22" hidden="1" customWidth="1"/>
    <col min="4635" max="4864" width="9" style="22"/>
    <col min="4865" max="4865" width="1" style="22" customWidth="1"/>
    <col min="4866" max="4866" width="4.19921875" style="22" customWidth="1"/>
    <col min="4867" max="4867" width="6.5" style="22" customWidth="1"/>
    <col min="4868" max="4868" width="11" style="22" customWidth="1"/>
    <col min="4869" max="4869" width="4.19921875" style="22" customWidth="1"/>
    <col min="4870" max="4870" width="7.69921875" style="22" customWidth="1"/>
    <col min="4871" max="4871" width="8.69921875" style="22" customWidth="1"/>
    <col min="4872" max="4872" width="7.19921875" style="22" customWidth="1"/>
    <col min="4873" max="4876" width="8" style="22" customWidth="1"/>
    <col min="4877" max="4877" width="7.09765625" style="22" customWidth="1"/>
    <col min="4878" max="4878" width="8" style="22" customWidth="1"/>
    <col min="4879" max="4879" width="5.5" style="22" customWidth="1"/>
    <col min="4880" max="4880" width="8.69921875" style="22" customWidth="1"/>
    <col min="4881" max="4882" width="8" style="22" customWidth="1"/>
    <col min="4883" max="4884" width="6.19921875" style="22" customWidth="1"/>
    <col min="4885" max="4885" width="2" style="22" customWidth="1"/>
    <col min="4886" max="4887" width="9" style="22"/>
    <col min="4888" max="4890" width="0" style="22" hidden="1" customWidth="1"/>
    <col min="4891" max="5120" width="9" style="22"/>
    <col min="5121" max="5121" width="1" style="22" customWidth="1"/>
    <col min="5122" max="5122" width="4.19921875" style="22" customWidth="1"/>
    <col min="5123" max="5123" width="6.5" style="22" customWidth="1"/>
    <col min="5124" max="5124" width="11" style="22" customWidth="1"/>
    <col min="5125" max="5125" width="4.19921875" style="22" customWidth="1"/>
    <col min="5126" max="5126" width="7.69921875" style="22" customWidth="1"/>
    <col min="5127" max="5127" width="8.69921875" style="22" customWidth="1"/>
    <col min="5128" max="5128" width="7.19921875" style="22" customWidth="1"/>
    <col min="5129" max="5132" width="8" style="22" customWidth="1"/>
    <col min="5133" max="5133" width="7.09765625" style="22" customWidth="1"/>
    <col min="5134" max="5134" width="8" style="22" customWidth="1"/>
    <col min="5135" max="5135" width="5.5" style="22" customWidth="1"/>
    <col min="5136" max="5136" width="8.69921875" style="22" customWidth="1"/>
    <col min="5137" max="5138" width="8" style="22" customWidth="1"/>
    <col min="5139" max="5140" width="6.19921875" style="22" customWidth="1"/>
    <col min="5141" max="5141" width="2" style="22" customWidth="1"/>
    <col min="5142" max="5143" width="9" style="22"/>
    <col min="5144" max="5146" width="0" style="22" hidden="1" customWidth="1"/>
    <col min="5147" max="5376" width="9" style="22"/>
    <col min="5377" max="5377" width="1" style="22" customWidth="1"/>
    <col min="5378" max="5378" width="4.19921875" style="22" customWidth="1"/>
    <col min="5379" max="5379" width="6.5" style="22" customWidth="1"/>
    <col min="5380" max="5380" width="11" style="22" customWidth="1"/>
    <col min="5381" max="5381" width="4.19921875" style="22" customWidth="1"/>
    <col min="5382" max="5382" width="7.69921875" style="22" customWidth="1"/>
    <col min="5383" max="5383" width="8.69921875" style="22" customWidth="1"/>
    <col min="5384" max="5384" width="7.19921875" style="22" customWidth="1"/>
    <col min="5385" max="5388" width="8" style="22" customWidth="1"/>
    <col min="5389" max="5389" width="7.09765625" style="22" customWidth="1"/>
    <col min="5390" max="5390" width="8" style="22" customWidth="1"/>
    <col min="5391" max="5391" width="5.5" style="22" customWidth="1"/>
    <col min="5392" max="5392" width="8.69921875" style="22" customWidth="1"/>
    <col min="5393" max="5394" width="8" style="22" customWidth="1"/>
    <col min="5395" max="5396" width="6.19921875" style="22" customWidth="1"/>
    <col min="5397" max="5397" width="2" style="22" customWidth="1"/>
    <col min="5398" max="5399" width="9" style="22"/>
    <col min="5400" max="5402" width="0" style="22" hidden="1" customWidth="1"/>
    <col min="5403" max="5632" width="9" style="22"/>
    <col min="5633" max="5633" width="1" style="22" customWidth="1"/>
    <col min="5634" max="5634" width="4.19921875" style="22" customWidth="1"/>
    <col min="5635" max="5635" width="6.5" style="22" customWidth="1"/>
    <col min="5636" max="5636" width="11" style="22" customWidth="1"/>
    <col min="5637" max="5637" width="4.19921875" style="22" customWidth="1"/>
    <col min="5638" max="5638" width="7.69921875" style="22" customWidth="1"/>
    <col min="5639" max="5639" width="8.69921875" style="22" customWidth="1"/>
    <col min="5640" max="5640" width="7.19921875" style="22" customWidth="1"/>
    <col min="5641" max="5644" width="8" style="22" customWidth="1"/>
    <col min="5645" max="5645" width="7.09765625" style="22" customWidth="1"/>
    <col min="5646" max="5646" width="8" style="22" customWidth="1"/>
    <col min="5647" max="5647" width="5.5" style="22" customWidth="1"/>
    <col min="5648" max="5648" width="8.69921875" style="22" customWidth="1"/>
    <col min="5649" max="5650" width="8" style="22" customWidth="1"/>
    <col min="5651" max="5652" width="6.19921875" style="22" customWidth="1"/>
    <col min="5653" max="5653" width="2" style="22" customWidth="1"/>
    <col min="5654" max="5655" width="9" style="22"/>
    <col min="5656" max="5658" width="0" style="22" hidden="1" customWidth="1"/>
    <col min="5659" max="5888" width="9" style="22"/>
    <col min="5889" max="5889" width="1" style="22" customWidth="1"/>
    <col min="5890" max="5890" width="4.19921875" style="22" customWidth="1"/>
    <col min="5891" max="5891" width="6.5" style="22" customWidth="1"/>
    <col min="5892" max="5892" width="11" style="22" customWidth="1"/>
    <col min="5893" max="5893" width="4.19921875" style="22" customWidth="1"/>
    <col min="5894" max="5894" width="7.69921875" style="22" customWidth="1"/>
    <col min="5895" max="5895" width="8.69921875" style="22" customWidth="1"/>
    <col min="5896" max="5896" width="7.19921875" style="22" customWidth="1"/>
    <col min="5897" max="5900" width="8" style="22" customWidth="1"/>
    <col min="5901" max="5901" width="7.09765625" style="22" customWidth="1"/>
    <col min="5902" max="5902" width="8" style="22" customWidth="1"/>
    <col min="5903" max="5903" width="5.5" style="22" customWidth="1"/>
    <col min="5904" max="5904" width="8.69921875" style="22" customWidth="1"/>
    <col min="5905" max="5906" width="8" style="22" customWidth="1"/>
    <col min="5907" max="5908" width="6.19921875" style="22" customWidth="1"/>
    <col min="5909" max="5909" width="2" style="22" customWidth="1"/>
    <col min="5910" max="5911" width="9" style="22"/>
    <col min="5912" max="5914" width="0" style="22" hidden="1" customWidth="1"/>
    <col min="5915" max="6144" width="9" style="22"/>
    <col min="6145" max="6145" width="1" style="22" customWidth="1"/>
    <col min="6146" max="6146" width="4.19921875" style="22" customWidth="1"/>
    <col min="6147" max="6147" width="6.5" style="22" customWidth="1"/>
    <col min="6148" max="6148" width="11" style="22" customWidth="1"/>
    <col min="6149" max="6149" width="4.19921875" style="22" customWidth="1"/>
    <col min="6150" max="6150" width="7.69921875" style="22" customWidth="1"/>
    <col min="6151" max="6151" width="8.69921875" style="22" customWidth="1"/>
    <col min="6152" max="6152" width="7.19921875" style="22" customWidth="1"/>
    <col min="6153" max="6156" width="8" style="22" customWidth="1"/>
    <col min="6157" max="6157" width="7.09765625" style="22" customWidth="1"/>
    <col min="6158" max="6158" width="8" style="22" customWidth="1"/>
    <col min="6159" max="6159" width="5.5" style="22" customWidth="1"/>
    <col min="6160" max="6160" width="8.69921875" style="22" customWidth="1"/>
    <col min="6161" max="6162" width="8" style="22" customWidth="1"/>
    <col min="6163" max="6164" width="6.19921875" style="22" customWidth="1"/>
    <col min="6165" max="6165" width="2" style="22" customWidth="1"/>
    <col min="6166" max="6167" width="9" style="22"/>
    <col min="6168" max="6170" width="0" style="22" hidden="1" customWidth="1"/>
    <col min="6171" max="6400" width="9" style="22"/>
    <col min="6401" max="6401" width="1" style="22" customWidth="1"/>
    <col min="6402" max="6402" width="4.19921875" style="22" customWidth="1"/>
    <col min="6403" max="6403" width="6.5" style="22" customWidth="1"/>
    <col min="6404" max="6404" width="11" style="22" customWidth="1"/>
    <col min="6405" max="6405" width="4.19921875" style="22" customWidth="1"/>
    <col min="6406" max="6406" width="7.69921875" style="22" customWidth="1"/>
    <col min="6407" max="6407" width="8.69921875" style="22" customWidth="1"/>
    <col min="6408" max="6408" width="7.19921875" style="22" customWidth="1"/>
    <col min="6409" max="6412" width="8" style="22" customWidth="1"/>
    <col min="6413" max="6413" width="7.09765625" style="22" customWidth="1"/>
    <col min="6414" max="6414" width="8" style="22" customWidth="1"/>
    <col min="6415" max="6415" width="5.5" style="22" customWidth="1"/>
    <col min="6416" max="6416" width="8.69921875" style="22" customWidth="1"/>
    <col min="6417" max="6418" width="8" style="22" customWidth="1"/>
    <col min="6419" max="6420" width="6.19921875" style="22" customWidth="1"/>
    <col min="6421" max="6421" width="2" style="22" customWidth="1"/>
    <col min="6422" max="6423" width="9" style="22"/>
    <col min="6424" max="6426" width="0" style="22" hidden="1" customWidth="1"/>
    <col min="6427" max="6656" width="9" style="22"/>
    <col min="6657" max="6657" width="1" style="22" customWidth="1"/>
    <col min="6658" max="6658" width="4.19921875" style="22" customWidth="1"/>
    <col min="6659" max="6659" width="6.5" style="22" customWidth="1"/>
    <col min="6660" max="6660" width="11" style="22" customWidth="1"/>
    <col min="6661" max="6661" width="4.19921875" style="22" customWidth="1"/>
    <col min="6662" max="6662" width="7.69921875" style="22" customWidth="1"/>
    <col min="6663" max="6663" width="8.69921875" style="22" customWidth="1"/>
    <col min="6664" max="6664" width="7.19921875" style="22" customWidth="1"/>
    <col min="6665" max="6668" width="8" style="22" customWidth="1"/>
    <col min="6669" max="6669" width="7.09765625" style="22" customWidth="1"/>
    <col min="6670" max="6670" width="8" style="22" customWidth="1"/>
    <col min="6671" max="6671" width="5.5" style="22" customWidth="1"/>
    <col min="6672" max="6672" width="8.69921875" style="22" customWidth="1"/>
    <col min="6673" max="6674" width="8" style="22" customWidth="1"/>
    <col min="6675" max="6676" width="6.19921875" style="22" customWidth="1"/>
    <col min="6677" max="6677" width="2" style="22" customWidth="1"/>
    <col min="6678" max="6679" width="9" style="22"/>
    <col min="6680" max="6682" width="0" style="22" hidden="1" customWidth="1"/>
    <col min="6683" max="6912" width="9" style="22"/>
    <col min="6913" max="6913" width="1" style="22" customWidth="1"/>
    <col min="6914" max="6914" width="4.19921875" style="22" customWidth="1"/>
    <col min="6915" max="6915" width="6.5" style="22" customWidth="1"/>
    <col min="6916" max="6916" width="11" style="22" customWidth="1"/>
    <col min="6917" max="6917" width="4.19921875" style="22" customWidth="1"/>
    <col min="6918" max="6918" width="7.69921875" style="22" customWidth="1"/>
    <col min="6919" max="6919" width="8.69921875" style="22" customWidth="1"/>
    <col min="6920" max="6920" width="7.19921875" style="22" customWidth="1"/>
    <col min="6921" max="6924" width="8" style="22" customWidth="1"/>
    <col min="6925" max="6925" width="7.09765625" style="22" customWidth="1"/>
    <col min="6926" max="6926" width="8" style="22" customWidth="1"/>
    <col min="6927" max="6927" width="5.5" style="22" customWidth="1"/>
    <col min="6928" max="6928" width="8.69921875" style="22" customWidth="1"/>
    <col min="6929" max="6930" width="8" style="22" customWidth="1"/>
    <col min="6931" max="6932" width="6.19921875" style="22" customWidth="1"/>
    <col min="6933" max="6933" width="2" style="22" customWidth="1"/>
    <col min="6934" max="6935" width="9" style="22"/>
    <col min="6936" max="6938" width="0" style="22" hidden="1" customWidth="1"/>
    <col min="6939" max="7168" width="9" style="22"/>
    <col min="7169" max="7169" width="1" style="22" customWidth="1"/>
    <col min="7170" max="7170" width="4.19921875" style="22" customWidth="1"/>
    <col min="7171" max="7171" width="6.5" style="22" customWidth="1"/>
    <col min="7172" max="7172" width="11" style="22" customWidth="1"/>
    <col min="7173" max="7173" width="4.19921875" style="22" customWidth="1"/>
    <col min="7174" max="7174" width="7.69921875" style="22" customWidth="1"/>
    <col min="7175" max="7175" width="8.69921875" style="22" customWidth="1"/>
    <col min="7176" max="7176" width="7.19921875" style="22" customWidth="1"/>
    <col min="7177" max="7180" width="8" style="22" customWidth="1"/>
    <col min="7181" max="7181" width="7.09765625" style="22" customWidth="1"/>
    <col min="7182" max="7182" width="8" style="22" customWidth="1"/>
    <col min="7183" max="7183" width="5.5" style="22" customWidth="1"/>
    <col min="7184" max="7184" width="8.69921875" style="22" customWidth="1"/>
    <col min="7185" max="7186" width="8" style="22" customWidth="1"/>
    <col min="7187" max="7188" width="6.19921875" style="22" customWidth="1"/>
    <col min="7189" max="7189" width="2" style="22" customWidth="1"/>
    <col min="7190" max="7191" width="9" style="22"/>
    <col min="7192" max="7194" width="0" style="22" hidden="1" customWidth="1"/>
    <col min="7195" max="7424" width="9" style="22"/>
    <col min="7425" max="7425" width="1" style="22" customWidth="1"/>
    <col min="7426" max="7426" width="4.19921875" style="22" customWidth="1"/>
    <col min="7427" max="7427" width="6.5" style="22" customWidth="1"/>
    <col min="7428" max="7428" width="11" style="22" customWidth="1"/>
    <col min="7429" max="7429" width="4.19921875" style="22" customWidth="1"/>
    <col min="7430" max="7430" width="7.69921875" style="22" customWidth="1"/>
    <col min="7431" max="7431" width="8.69921875" style="22" customWidth="1"/>
    <col min="7432" max="7432" width="7.19921875" style="22" customWidth="1"/>
    <col min="7433" max="7436" width="8" style="22" customWidth="1"/>
    <col min="7437" max="7437" width="7.09765625" style="22" customWidth="1"/>
    <col min="7438" max="7438" width="8" style="22" customWidth="1"/>
    <col min="7439" max="7439" width="5.5" style="22" customWidth="1"/>
    <col min="7440" max="7440" width="8.69921875" style="22" customWidth="1"/>
    <col min="7441" max="7442" width="8" style="22" customWidth="1"/>
    <col min="7443" max="7444" width="6.19921875" style="22" customWidth="1"/>
    <col min="7445" max="7445" width="2" style="22" customWidth="1"/>
    <col min="7446" max="7447" width="9" style="22"/>
    <col min="7448" max="7450" width="0" style="22" hidden="1" customWidth="1"/>
    <col min="7451" max="7680" width="9" style="22"/>
    <col min="7681" max="7681" width="1" style="22" customWidth="1"/>
    <col min="7682" max="7682" width="4.19921875" style="22" customWidth="1"/>
    <col min="7683" max="7683" width="6.5" style="22" customWidth="1"/>
    <col min="7684" max="7684" width="11" style="22" customWidth="1"/>
    <col min="7685" max="7685" width="4.19921875" style="22" customWidth="1"/>
    <col min="7686" max="7686" width="7.69921875" style="22" customWidth="1"/>
    <col min="7687" max="7687" width="8.69921875" style="22" customWidth="1"/>
    <col min="7688" max="7688" width="7.19921875" style="22" customWidth="1"/>
    <col min="7689" max="7692" width="8" style="22" customWidth="1"/>
    <col min="7693" max="7693" width="7.09765625" style="22" customWidth="1"/>
    <col min="7694" max="7694" width="8" style="22" customWidth="1"/>
    <col min="7695" max="7695" width="5.5" style="22" customWidth="1"/>
    <col min="7696" max="7696" width="8.69921875" style="22" customWidth="1"/>
    <col min="7697" max="7698" width="8" style="22" customWidth="1"/>
    <col min="7699" max="7700" width="6.19921875" style="22" customWidth="1"/>
    <col min="7701" max="7701" width="2" style="22" customWidth="1"/>
    <col min="7702" max="7703" width="9" style="22"/>
    <col min="7704" max="7706" width="0" style="22" hidden="1" customWidth="1"/>
    <col min="7707" max="7936" width="9" style="22"/>
    <col min="7937" max="7937" width="1" style="22" customWidth="1"/>
    <col min="7938" max="7938" width="4.19921875" style="22" customWidth="1"/>
    <col min="7939" max="7939" width="6.5" style="22" customWidth="1"/>
    <col min="7940" max="7940" width="11" style="22" customWidth="1"/>
    <col min="7941" max="7941" width="4.19921875" style="22" customWidth="1"/>
    <col min="7942" max="7942" width="7.69921875" style="22" customWidth="1"/>
    <col min="7943" max="7943" width="8.69921875" style="22" customWidth="1"/>
    <col min="7944" max="7944" width="7.19921875" style="22" customWidth="1"/>
    <col min="7945" max="7948" width="8" style="22" customWidth="1"/>
    <col min="7949" max="7949" width="7.09765625" style="22" customWidth="1"/>
    <col min="7950" max="7950" width="8" style="22" customWidth="1"/>
    <col min="7951" max="7951" width="5.5" style="22" customWidth="1"/>
    <col min="7952" max="7952" width="8.69921875" style="22" customWidth="1"/>
    <col min="7953" max="7954" width="8" style="22" customWidth="1"/>
    <col min="7955" max="7956" width="6.19921875" style="22" customWidth="1"/>
    <col min="7957" max="7957" width="2" style="22" customWidth="1"/>
    <col min="7958" max="7959" width="9" style="22"/>
    <col min="7960" max="7962" width="0" style="22" hidden="1" customWidth="1"/>
    <col min="7963" max="8192" width="9" style="22"/>
    <col min="8193" max="8193" width="1" style="22" customWidth="1"/>
    <col min="8194" max="8194" width="4.19921875" style="22" customWidth="1"/>
    <col min="8195" max="8195" width="6.5" style="22" customWidth="1"/>
    <col min="8196" max="8196" width="11" style="22" customWidth="1"/>
    <col min="8197" max="8197" width="4.19921875" style="22" customWidth="1"/>
    <col min="8198" max="8198" width="7.69921875" style="22" customWidth="1"/>
    <col min="8199" max="8199" width="8.69921875" style="22" customWidth="1"/>
    <col min="8200" max="8200" width="7.19921875" style="22" customWidth="1"/>
    <col min="8201" max="8204" width="8" style="22" customWidth="1"/>
    <col min="8205" max="8205" width="7.09765625" style="22" customWidth="1"/>
    <col min="8206" max="8206" width="8" style="22" customWidth="1"/>
    <col min="8207" max="8207" width="5.5" style="22" customWidth="1"/>
    <col min="8208" max="8208" width="8.69921875" style="22" customWidth="1"/>
    <col min="8209" max="8210" width="8" style="22" customWidth="1"/>
    <col min="8211" max="8212" width="6.19921875" style="22" customWidth="1"/>
    <col min="8213" max="8213" width="2" style="22" customWidth="1"/>
    <col min="8214" max="8215" width="9" style="22"/>
    <col min="8216" max="8218" width="0" style="22" hidden="1" customWidth="1"/>
    <col min="8219" max="8448" width="9" style="22"/>
    <col min="8449" max="8449" width="1" style="22" customWidth="1"/>
    <col min="8450" max="8450" width="4.19921875" style="22" customWidth="1"/>
    <col min="8451" max="8451" width="6.5" style="22" customWidth="1"/>
    <col min="8452" max="8452" width="11" style="22" customWidth="1"/>
    <col min="8453" max="8453" width="4.19921875" style="22" customWidth="1"/>
    <col min="8454" max="8454" width="7.69921875" style="22" customWidth="1"/>
    <col min="8455" max="8455" width="8.69921875" style="22" customWidth="1"/>
    <col min="8456" max="8456" width="7.19921875" style="22" customWidth="1"/>
    <col min="8457" max="8460" width="8" style="22" customWidth="1"/>
    <col min="8461" max="8461" width="7.09765625" style="22" customWidth="1"/>
    <col min="8462" max="8462" width="8" style="22" customWidth="1"/>
    <col min="8463" max="8463" width="5.5" style="22" customWidth="1"/>
    <col min="8464" max="8464" width="8.69921875" style="22" customWidth="1"/>
    <col min="8465" max="8466" width="8" style="22" customWidth="1"/>
    <col min="8467" max="8468" width="6.19921875" style="22" customWidth="1"/>
    <col min="8469" max="8469" width="2" style="22" customWidth="1"/>
    <col min="8470" max="8471" width="9" style="22"/>
    <col min="8472" max="8474" width="0" style="22" hidden="1" customWidth="1"/>
    <col min="8475" max="8704" width="9" style="22"/>
    <col min="8705" max="8705" width="1" style="22" customWidth="1"/>
    <col min="8706" max="8706" width="4.19921875" style="22" customWidth="1"/>
    <col min="8707" max="8707" width="6.5" style="22" customWidth="1"/>
    <col min="8708" max="8708" width="11" style="22" customWidth="1"/>
    <col min="8709" max="8709" width="4.19921875" style="22" customWidth="1"/>
    <col min="8710" max="8710" width="7.69921875" style="22" customWidth="1"/>
    <col min="8711" max="8711" width="8.69921875" style="22" customWidth="1"/>
    <col min="8712" max="8712" width="7.19921875" style="22" customWidth="1"/>
    <col min="8713" max="8716" width="8" style="22" customWidth="1"/>
    <col min="8717" max="8717" width="7.09765625" style="22" customWidth="1"/>
    <col min="8718" max="8718" width="8" style="22" customWidth="1"/>
    <col min="8719" max="8719" width="5.5" style="22" customWidth="1"/>
    <col min="8720" max="8720" width="8.69921875" style="22" customWidth="1"/>
    <col min="8721" max="8722" width="8" style="22" customWidth="1"/>
    <col min="8723" max="8724" width="6.19921875" style="22" customWidth="1"/>
    <col min="8725" max="8725" width="2" style="22" customWidth="1"/>
    <col min="8726" max="8727" width="9" style="22"/>
    <col min="8728" max="8730" width="0" style="22" hidden="1" customWidth="1"/>
    <col min="8731" max="8960" width="9" style="22"/>
    <col min="8961" max="8961" width="1" style="22" customWidth="1"/>
    <col min="8962" max="8962" width="4.19921875" style="22" customWidth="1"/>
    <col min="8963" max="8963" width="6.5" style="22" customWidth="1"/>
    <col min="8964" max="8964" width="11" style="22" customWidth="1"/>
    <col min="8965" max="8965" width="4.19921875" style="22" customWidth="1"/>
    <col min="8966" max="8966" width="7.69921875" style="22" customWidth="1"/>
    <col min="8967" max="8967" width="8.69921875" style="22" customWidth="1"/>
    <col min="8968" max="8968" width="7.19921875" style="22" customWidth="1"/>
    <col min="8969" max="8972" width="8" style="22" customWidth="1"/>
    <col min="8973" max="8973" width="7.09765625" style="22" customWidth="1"/>
    <col min="8974" max="8974" width="8" style="22" customWidth="1"/>
    <col min="8975" max="8975" width="5.5" style="22" customWidth="1"/>
    <col min="8976" max="8976" width="8.69921875" style="22" customWidth="1"/>
    <col min="8977" max="8978" width="8" style="22" customWidth="1"/>
    <col min="8979" max="8980" width="6.19921875" style="22" customWidth="1"/>
    <col min="8981" max="8981" width="2" style="22" customWidth="1"/>
    <col min="8982" max="8983" width="9" style="22"/>
    <col min="8984" max="8986" width="0" style="22" hidden="1" customWidth="1"/>
    <col min="8987" max="9216" width="9" style="22"/>
    <col min="9217" max="9217" width="1" style="22" customWidth="1"/>
    <col min="9218" max="9218" width="4.19921875" style="22" customWidth="1"/>
    <col min="9219" max="9219" width="6.5" style="22" customWidth="1"/>
    <col min="9220" max="9220" width="11" style="22" customWidth="1"/>
    <col min="9221" max="9221" width="4.19921875" style="22" customWidth="1"/>
    <col min="9222" max="9222" width="7.69921875" style="22" customWidth="1"/>
    <col min="9223" max="9223" width="8.69921875" style="22" customWidth="1"/>
    <col min="9224" max="9224" width="7.19921875" style="22" customWidth="1"/>
    <col min="9225" max="9228" width="8" style="22" customWidth="1"/>
    <col min="9229" max="9229" width="7.09765625" style="22" customWidth="1"/>
    <col min="9230" max="9230" width="8" style="22" customWidth="1"/>
    <col min="9231" max="9231" width="5.5" style="22" customWidth="1"/>
    <col min="9232" max="9232" width="8.69921875" style="22" customWidth="1"/>
    <col min="9233" max="9234" width="8" style="22" customWidth="1"/>
    <col min="9235" max="9236" width="6.19921875" style="22" customWidth="1"/>
    <col min="9237" max="9237" width="2" style="22" customWidth="1"/>
    <col min="9238" max="9239" width="9" style="22"/>
    <col min="9240" max="9242" width="0" style="22" hidden="1" customWidth="1"/>
    <col min="9243" max="9472" width="9" style="22"/>
    <col min="9473" max="9473" width="1" style="22" customWidth="1"/>
    <col min="9474" max="9474" width="4.19921875" style="22" customWidth="1"/>
    <col min="9475" max="9475" width="6.5" style="22" customWidth="1"/>
    <col min="9476" max="9476" width="11" style="22" customWidth="1"/>
    <col min="9477" max="9477" width="4.19921875" style="22" customWidth="1"/>
    <col min="9478" max="9478" width="7.69921875" style="22" customWidth="1"/>
    <col min="9479" max="9479" width="8.69921875" style="22" customWidth="1"/>
    <col min="9480" max="9480" width="7.19921875" style="22" customWidth="1"/>
    <col min="9481" max="9484" width="8" style="22" customWidth="1"/>
    <col min="9485" max="9485" width="7.09765625" style="22" customWidth="1"/>
    <col min="9486" max="9486" width="8" style="22" customWidth="1"/>
    <col min="9487" max="9487" width="5.5" style="22" customWidth="1"/>
    <col min="9488" max="9488" width="8.69921875" style="22" customWidth="1"/>
    <col min="9489" max="9490" width="8" style="22" customWidth="1"/>
    <col min="9491" max="9492" width="6.19921875" style="22" customWidth="1"/>
    <col min="9493" max="9493" width="2" style="22" customWidth="1"/>
    <col min="9494" max="9495" width="9" style="22"/>
    <col min="9496" max="9498" width="0" style="22" hidden="1" customWidth="1"/>
    <col min="9499" max="9728" width="9" style="22"/>
    <col min="9729" max="9729" width="1" style="22" customWidth="1"/>
    <col min="9730" max="9730" width="4.19921875" style="22" customWidth="1"/>
    <col min="9731" max="9731" width="6.5" style="22" customWidth="1"/>
    <col min="9732" max="9732" width="11" style="22" customWidth="1"/>
    <col min="9733" max="9733" width="4.19921875" style="22" customWidth="1"/>
    <col min="9734" max="9734" width="7.69921875" style="22" customWidth="1"/>
    <col min="9735" max="9735" width="8.69921875" style="22" customWidth="1"/>
    <col min="9736" max="9736" width="7.19921875" style="22" customWidth="1"/>
    <col min="9737" max="9740" width="8" style="22" customWidth="1"/>
    <col min="9741" max="9741" width="7.09765625" style="22" customWidth="1"/>
    <col min="9742" max="9742" width="8" style="22" customWidth="1"/>
    <col min="9743" max="9743" width="5.5" style="22" customWidth="1"/>
    <col min="9744" max="9744" width="8.69921875" style="22" customWidth="1"/>
    <col min="9745" max="9746" width="8" style="22" customWidth="1"/>
    <col min="9747" max="9748" width="6.19921875" style="22" customWidth="1"/>
    <col min="9749" max="9749" width="2" style="22" customWidth="1"/>
    <col min="9750" max="9751" width="9" style="22"/>
    <col min="9752" max="9754" width="0" style="22" hidden="1" customWidth="1"/>
    <col min="9755" max="9984" width="9" style="22"/>
    <col min="9985" max="9985" width="1" style="22" customWidth="1"/>
    <col min="9986" max="9986" width="4.19921875" style="22" customWidth="1"/>
    <col min="9987" max="9987" width="6.5" style="22" customWidth="1"/>
    <col min="9988" max="9988" width="11" style="22" customWidth="1"/>
    <col min="9989" max="9989" width="4.19921875" style="22" customWidth="1"/>
    <col min="9990" max="9990" width="7.69921875" style="22" customWidth="1"/>
    <col min="9991" max="9991" width="8.69921875" style="22" customWidth="1"/>
    <col min="9992" max="9992" width="7.19921875" style="22" customWidth="1"/>
    <col min="9993" max="9996" width="8" style="22" customWidth="1"/>
    <col min="9997" max="9997" width="7.09765625" style="22" customWidth="1"/>
    <col min="9998" max="9998" width="8" style="22" customWidth="1"/>
    <col min="9999" max="9999" width="5.5" style="22" customWidth="1"/>
    <col min="10000" max="10000" width="8.69921875" style="22" customWidth="1"/>
    <col min="10001" max="10002" width="8" style="22" customWidth="1"/>
    <col min="10003" max="10004" width="6.19921875" style="22" customWidth="1"/>
    <col min="10005" max="10005" width="2" style="22" customWidth="1"/>
    <col min="10006" max="10007" width="9" style="22"/>
    <col min="10008" max="10010" width="0" style="22" hidden="1" customWidth="1"/>
    <col min="10011" max="10240" width="9" style="22"/>
    <col min="10241" max="10241" width="1" style="22" customWidth="1"/>
    <col min="10242" max="10242" width="4.19921875" style="22" customWidth="1"/>
    <col min="10243" max="10243" width="6.5" style="22" customWidth="1"/>
    <col min="10244" max="10244" width="11" style="22" customWidth="1"/>
    <col min="10245" max="10245" width="4.19921875" style="22" customWidth="1"/>
    <col min="10246" max="10246" width="7.69921875" style="22" customWidth="1"/>
    <col min="10247" max="10247" width="8.69921875" style="22" customWidth="1"/>
    <col min="10248" max="10248" width="7.19921875" style="22" customWidth="1"/>
    <col min="10249" max="10252" width="8" style="22" customWidth="1"/>
    <col min="10253" max="10253" width="7.09765625" style="22" customWidth="1"/>
    <col min="10254" max="10254" width="8" style="22" customWidth="1"/>
    <col min="10255" max="10255" width="5.5" style="22" customWidth="1"/>
    <col min="10256" max="10256" width="8.69921875" style="22" customWidth="1"/>
    <col min="10257" max="10258" width="8" style="22" customWidth="1"/>
    <col min="10259" max="10260" width="6.19921875" style="22" customWidth="1"/>
    <col min="10261" max="10261" width="2" style="22" customWidth="1"/>
    <col min="10262" max="10263" width="9" style="22"/>
    <col min="10264" max="10266" width="0" style="22" hidden="1" customWidth="1"/>
    <col min="10267" max="10496" width="9" style="22"/>
    <col min="10497" max="10497" width="1" style="22" customWidth="1"/>
    <col min="10498" max="10498" width="4.19921875" style="22" customWidth="1"/>
    <col min="10499" max="10499" width="6.5" style="22" customWidth="1"/>
    <col min="10500" max="10500" width="11" style="22" customWidth="1"/>
    <col min="10501" max="10501" width="4.19921875" style="22" customWidth="1"/>
    <col min="10502" max="10502" width="7.69921875" style="22" customWidth="1"/>
    <col min="10503" max="10503" width="8.69921875" style="22" customWidth="1"/>
    <col min="10504" max="10504" width="7.19921875" style="22" customWidth="1"/>
    <col min="10505" max="10508" width="8" style="22" customWidth="1"/>
    <col min="10509" max="10509" width="7.09765625" style="22" customWidth="1"/>
    <col min="10510" max="10510" width="8" style="22" customWidth="1"/>
    <col min="10511" max="10511" width="5.5" style="22" customWidth="1"/>
    <col min="10512" max="10512" width="8.69921875" style="22" customWidth="1"/>
    <col min="10513" max="10514" width="8" style="22" customWidth="1"/>
    <col min="10515" max="10516" width="6.19921875" style="22" customWidth="1"/>
    <col min="10517" max="10517" width="2" style="22" customWidth="1"/>
    <col min="10518" max="10519" width="9" style="22"/>
    <col min="10520" max="10522" width="0" style="22" hidden="1" customWidth="1"/>
    <col min="10523" max="10752" width="9" style="22"/>
    <col min="10753" max="10753" width="1" style="22" customWidth="1"/>
    <col min="10754" max="10754" width="4.19921875" style="22" customWidth="1"/>
    <col min="10755" max="10755" width="6.5" style="22" customWidth="1"/>
    <col min="10756" max="10756" width="11" style="22" customWidth="1"/>
    <col min="10757" max="10757" width="4.19921875" style="22" customWidth="1"/>
    <col min="10758" max="10758" width="7.69921875" style="22" customWidth="1"/>
    <col min="10759" max="10759" width="8.69921875" style="22" customWidth="1"/>
    <col min="10760" max="10760" width="7.19921875" style="22" customWidth="1"/>
    <col min="10761" max="10764" width="8" style="22" customWidth="1"/>
    <col min="10765" max="10765" width="7.09765625" style="22" customWidth="1"/>
    <col min="10766" max="10766" width="8" style="22" customWidth="1"/>
    <col min="10767" max="10767" width="5.5" style="22" customWidth="1"/>
    <col min="10768" max="10768" width="8.69921875" style="22" customWidth="1"/>
    <col min="10769" max="10770" width="8" style="22" customWidth="1"/>
    <col min="10771" max="10772" width="6.19921875" style="22" customWidth="1"/>
    <col min="10773" max="10773" width="2" style="22" customWidth="1"/>
    <col min="10774" max="10775" width="9" style="22"/>
    <col min="10776" max="10778" width="0" style="22" hidden="1" customWidth="1"/>
    <col min="10779" max="11008" width="9" style="22"/>
    <col min="11009" max="11009" width="1" style="22" customWidth="1"/>
    <col min="11010" max="11010" width="4.19921875" style="22" customWidth="1"/>
    <col min="11011" max="11011" width="6.5" style="22" customWidth="1"/>
    <col min="11012" max="11012" width="11" style="22" customWidth="1"/>
    <col min="11013" max="11013" width="4.19921875" style="22" customWidth="1"/>
    <col min="11014" max="11014" width="7.69921875" style="22" customWidth="1"/>
    <col min="11015" max="11015" width="8.69921875" style="22" customWidth="1"/>
    <col min="11016" max="11016" width="7.19921875" style="22" customWidth="1"/>
    <col min="11017" max="11020" width="8" style="22" customWidth="1"/>
    <col min="11021" max="11021" width="7.09765625" style="22" customWidth="1"/>
    <col min="11022" max="11022" width="8" style="22" customWidth="1"/>
    <col min="11023" max="11023" width="5.5" style="22" customWidth="1"/>
    <col min="11024" max="11024" width="8.69921875" style="22" customWidth="1"/>
    <col min="11025" max="11026" width="8" style="22" customWidth="1"/>
    <col min="11027" max="11028" width="6.19921875" style="22" customWidth="1"/>
    <col min="11029" max="11029" width="2" style="22" customWidth="1"/>
    <col min="11030" max="11031" width="9" style="22"/>
    <col min="11032" max="11034" width="0" style="22" hidden="1" customWidth="1"/>
    <col min="11035" max="11264" width="9" style="22"/>
    <col min="11265" max="11265" width="1" style="22" customWidth="1"/>
    <col min="11266" max="11266" width="4.19921875" style="22" customWidth="1"/>
    <col min="11267" max="11267" width="6.5" style="22" customWidth="1"/>
    <col min="11268" max="11268" width="11" style="22" customWidth="1"/>
    <col min="11269" max="11269" width="4.19921875" style="22" customWidth="1"/>
    <col min="11270" max="11270" width="7.69921875" style="22" customWidth="1"/>
    <col min="11271" max="11271" width="8.69921875" style="22" customWidth="1"/>
    <col min="11272" max="11272" width="7.19921875" style="22" customWidth="1"/>
    <col min="11273" max="11276" width="8" style="22" customWidth="1"/>
    <col min="11277" max="11277" width="7.09765625" style="22" customWidth="1"/>
    <col min="11278" max="11278" width="8" style="22" customWidth="1"/>
    <col min="11279" max="11279" width="5.5" style="22" customWidth="1"/>
    <col min="11280" max="11280" width="8.69921875" style="22" customWidth="1"/>
    <col min="11281" max="11282" width="8" style="22" customWidth="1"/>
    <col min="11283" max="11284" width="6.19921875" style="22" customWidth="1"/>
    <col min="11285" max="11285" width="2" style="22" customWidth="1"/>
    <col min="11286" max="11287" width="9" style="22"/>
    <col min="11288" max="11290" width="0" style="22" hidden="1" customWidth="1"/>
    <col min="11291" max="11520" width="9" style="22"/>
    <col min="11521" max="11521" width="1" style="22" customWidth="1"/>
    <col min="11522" max="11522" width="4.19921875" style="22" customWidth="1"/>
    <col min="11523" max="11523" width="6.5" style="22" customWidth="1"/>
    <col min="11524" max="11524" width="11" style="22" customWidth="1"/>
    <col min="11525" max="11525" width="4.19921875" style="22" customWidth="1"/>
    <col min="11526" max="11526" width="7.69921875" style="22" customWidth="1"/>
    <col min="11527" max="11527" width="8.69921875" style="22" customWidth="1"/>
    <col min="11528" max="11528" width="7.19921875" style="22" customWidth="1"/>
    <col min="11529" max="11532" width="8" style="22" customWidth="1"/>
    <col min="11533" max="11533" width="7.09765625" style="22" customWidth="1"/>
    <col min="11534" max="11534" width="8" style="22" customWidth="1"/>
    <col min="11535" max="11535" width="5.5" style="22" customWidth="1"/>
    <col min="11536" max="11536" width="8.69921875" style="22" customWidth="1"/>
    <col min="11537" max="11538" width="8" style="22" customWidth="1"/>
    <col min="11539" max="11540" width="6.19921875" style="22" customWidth="1"/>
    <col min="11541" max="11541" width="2" style="22" customWidth="1"/>
    <col min="11542" max="11543" width="9" style="22"/>
    <col min="11544" max="11546" width="0" style="22" hidden="1" customWidth="1"/>
    <col min="11547" max="11776" width="9" style="22"/>
    <col min="11777" max="11777" width="1" style="22" customWidth="1"/>
    <col min="11778" max="11778" width="4.19921875" style="22" customWidth="1"/>
    <col min="11779" max="11779" width="6.5" style="22" customWidth="1"/>
    <col min="11780" max="11780" width="11" style="22" customWidth="1"/>
    <col min="11781" max="11781" width="4.19921875" style="22" customWidth="1"/>
    <col min="11782" max="11782" width="7.69921875" style="22" customWidth="1"/>
    <col min="11783" max="11783" width="8.69921875" style="22" customWidth="1"/>
    <col min="11784" max="11784" width="7.19921875" style="22" customWidth="1"/>
    <col min="11785" max="11788" width="8" style="22" customWidth="1"/>
    <col min="11789" max="11789" width="7.09765625" style="22" customWidth="1"/>
    <col min="11790" max="11790" width="8" style="22" customWidth="1"/>
    <col min="11791" max="11791" width="5.5" style="22" customWidth="1"/>
    <col min="11792" max="11792" width="8.69921875" style="22" customWidth="1"/>
    <col min="11793" max="11794" width="8" style="22" customWidth="1"/>
    <col min="11795" max="11796" width="6.19921875" style="22" customWidth="1"/>
    <col min="11797" max="11797" width="2" style="22" customWidth="1"/>
    <col min="11798" max="11799" width="9" style="22"/>
    <col min="11800" max="11802" width="0" style="22" hidden="1" customWidth="1"/>
    <col min="11803" max="12032" width="9" style="22"/>
    <col min="12033" max="12033" width="1" style="22" customWidth="1"/>
    <col min="12034" max="12034" width="4.19921875" style="22" customWidth="1"/>
    <col min="12035" max="12035" width="6.5" style="22" customWidth="1"/>
    <col min="12036" max="12036" width="11" style="22" customWidth="1"/>
    <col min="12037" max="12037" width="4.19921875" style="22" customWidth="1"/>
    <col min="12038" max="12038" width="7.69921875" style="22" customWidth="1"/>
    <col min="12039" max="12039" width="8.69921875" style="22" customWidth="1"/>
    <col min="12040" max="12040" width="7.19921875" style="22" customWidth="1"/>
    <col min="12041" max="12044" width="8" style="22" customWidth="1"/>
    <col min="12045" max="12045" width="7.09765625" style="22" customWidth="1"/>
    <col min="12046" max="12046" width="8" style="22" customWidth="1"/>
    <col min="12047" max="12047" width="5.5" style="22" customWidth="1"/>
    <col min="12048" max="12048" width="8.69921875" style="22" customWidth="1"/>
    <col min="12049" max="12050" width="8" style="22" customWidth="1"/>
    <col min="12051" max="12052" width="6.19921875" style="22" customWidth="1"/>
    <col min="12053" max="12053" width="2" style="22" customWidth="1"/>
    <col min="12054" max="12055" width="9" style="22"/>
    <col min="12056" max="12058" width="0" style="22" hidden="1" customWidth="1"/>
    <col min="12059" max="12288" width="9" style="22"/>
    <col min="12289" max="12289" width="1" style="22" customWidth="1"/>
    <col min="12290" max="12290" width="4.19921875" style="22" customWidth="1"/>
    <col min="12291" max="12291" width="6.5" style="22" customWidth="1"/>
    <col min="12292" max="12292" width="11" style="22" customWidth="1"/>
    <col min="12293" max="12293" width="4.19921875" style="22" customWidth="1"/>
    <col min="12294" max="12294" width="7.69921875" style="22" customWidth="1"/>
    <col min="12295" max="12295" width="8.69921875" style="22" customWidth="1"/>
    <col min="12296" max="12296" width="7.19921875" style="22" customWidth="1"/>
    <col min="12297" max="12300" width="8" style="22" customWidth="1"/>
    <col min="12301" max="12301" width="7.09765625" style="22" customWidth="1"/>
    <col min="12302" max="12302" width="8" style="22" customWidth="1"/>
    <col min="12303" max="12303" width="5.5" style="22" customWidth="1"/>
    <col min="12304" max="12304" width="8.69921875" style="22" customWidth="1"/>
    <col min="12305" max="12306" width="8" style="22" customWidth="1"/>
    <col min="12307" max="12308" width="6.19921875" style="22" customWidth="1"/>
    <col min="12309" max="12309" width="2" style="22" customWidth="1"/>
    <col min="12310" max="12311" width="9" style="22"/>
    <col min="12312" max="12314" width="0" style="22" hidden="1" customWidth="1"/>
    <col min="12315" max="12544" width="9" style="22"/>
    <col min="12545" max="12545" width="1" style="22" customWidth="1"/>
    <col min="12546" max="12546" width="4.19921875" style="22" customWidth="1"/>
    <col min="12547" max="12547" width="6.5" style="22" customWidth="1"/>
    <col min="12548" max="12548" width="11" style="22" customWidth="1"/>
    <col min="12549" max="12549" width="4.19921875" style="22" customWidth="1"/>
    <col min="12550" max="12550" width="7.69921875" style="22" customWidth="1"/>
    <col min="12551" max="12551" width="8.69921875" style="22" customWidth="1"/>
    <col min="12552" max="12552" width="7.19921875" style="22" customWidth="1"/>
    <col min="12553" max="12556" width="8" style="22" customWidth="1"/>
    <col min="12557" max="12557" width="7.09765625" style="22" customWidth="1"/>
    <col min="12558" max="12558" width="8" style="22" customWidth="1"/>
    <col min="12559" max="12559" width="5.5" style="22" customWidth="1"/>
    <col min="12560" max="12560" width="8.69921875" style="22" customWidth="1"/>
    <col min="12561" max="12562" width="8" style="22" customWidth="1"/>
    <col min="12563" max="12564" width="6.19921875" style="22" customWidth="1"/>
    <col min="12565" max="12565" width="2" style="22" customWidth="1"/>
    <col min="12566" max="12567" width="9" style="22"/>
    <col min="12568" max="12570" width="0" style="22" hidden="1" customWidth="1"/>
    <col min="12571" max="12800" width="9" style="22"/>
    <col min="12801" max="12801" width="1" style="22" customWidth="1"/>
    <col min="12802" max="12802" width="4.19921875" style="22" customWidth="1"/>
    <col min="12803" max="12803" width="6.5" style="22" customWidth="1"/>
    <col min="12804" max="12804" width="11" style="22" customWidth="1"/>
    <col min="12805" max="12805" width="4.19921875" style="22" customWidth="1"/>
    <col min="12806" max="12806" width="7.69921875" style="22" customWidth="1"/>
    <col min="12807" max="12807" width="8.69921875" style="22" customWidth="1"/>
    <col min="12808" max="12808" width="7.19921875" style="22" customWidth="1"/>
    <col min="12809" max="12812" width="8" style="22" customWidth="1"/>
    <col min="12813" max="12813" width="7.09765625" style="22" customWidth="1"/>
    <col min="12814" max="12814" width="8" style="22" customWidth="1"/>
    <col min="12815" max="12815" width="5.5" style="22" customWidth="1"/>
    <col min="12816" max="12816" width="8.69921875" style="22" customWidth="1"/>
    <col min="12817" max="12818" width="8" style="22" customWidth="1"/>
    <col min="12819" max="12820" width="6.19921875" style="22" customWidth="1"/>
    <col min="12821" max="12821" width="2" style="22" customWidth="1"/>
    <col min="12822" max="12823" width="9" style="22"/>
    <col min="12824" max="12826" width="0" style="22" hidden="1" customWidth="1"/>
    <col min="12827" max="13056" width="9" style="22"/>
    <col min="13057" max="13057" width="1" style="22" customWidth="1"/>
    <col min="13058" max="13058" width="4.19921875" style="22" customWidth="1"/>
    <col min="13059" max="13059" width="6.5" style="22" customWidth="1"/>
    <col min="13060" max="13060" width="11" style="22" customWidth="1"/>
    <col min="13061" max="13061" width="4.19921875" style="22" customWidth="1"/>
    <col min="13062" max="13062" width="7.69921875" style="22" customWidth="1"/>
    <col min="13063" max="13063" width="8.69921875" style="22" customWidth="1"/>
    <col min="13064" max="13064" width="7.19921875" style="22" customWidth="1"/>
    <col min="13065" max="13068" width="8" style="22" customWidth="1"/>
    <col min="13069" max="13069" width="7.09765625" style="22" customWidth="1"/>
    <col min="13070" max="13070" width="8" style="22" customWidth="1"/>
    <col min="13071" max="13071" width="5.5" style="22" customWidth="1"/>
    <col min="13072" max="13072" width="8.69921875" style="22" customWidth="1"/>
    <col min="13073" max="13074" width="8" style="22" customWidth="1"/>
    <col min="13075" max="13076" width="6.19921875" style="22" customWidth="1"/>
    <col min="13077" max="13077" width="2" style="22" customWidth="1"/>
    <col min="13078" max="13079" width="9" style="22"/>
    <col min="13080" max="13082" width="0" style="22" hidden="1" customWidth="1"/>
    <col min="13083" max="13312" width="9" style="22"/>
    <col min="13313" max="13313" width="1" style="22" customWidth="1"/>
    <col min="13314" max="13314" width="4.19921875" style="22" customWidth="1"/>
    <col min="13315" max="13315" width="6.5" style="22" customWidth="1"/>
    <col min="13316" max="13316" width="11" style="22" customWidth="1"/>
    <col min="13317" max="13317" width="4.19921875" style="22" customWidth="1"/>
    <col min="13318" max="13318" width="7.69921875" style="22" customWidth="1"/>
    <col min="13319" max="13319" width="8.69921875" style="22" customWidth="1"/>
    <col min="13320" max="13320" width="7.19921875" style="22" customWidth="1"/>
    <col min="13321" max="13324" width="8" style="22" customWidth="1"/>
    <col min="13325" max="13325" width="7.09765625" style="22" customWidth="1"/>
    <col min="13326" max="13326" width="8" style="22" customWidth="1"/>
    <col min="13327" max="13327" width="5.5" style="22" customWidth="1"/>
    <col min="13328" max="13328" width="8.69921875" style="22" customWidth="1"/>
    <col min="13329" max="13330" width="8" style="22" customWidth="1"/>
    <col min="13331" max="13332" width="6.19921875" style="22" customWidth="1"/>
    <col min="13333" max="13333" width="2" style="22" customWidth="1"/>
    <col min="13334" max="13335" width="9" style="22"/>
    <col min="13336" max="13338" width="0" style="22" hidden="1" customWidth="1"/>
    <col min="13339" max="13568" width="9" style="22"/>
    <col min="13569" max="13569" width="1" style="22" customWidth="1"/>
    <col min="13570" max="13570" width="4.19921875" style="22" customWidth="1"/>
    <col min="13571" max="13571" width="6.5" style="22" customWidth="1"/>
    <col min="13572" max="13572" width="11" style="22" customWidth="1"/>
    <col min="13573" max="13573" width="4.19921875" style="22" customWidth="1"/>
    <col min="13574" max="13574" width="7.69921875" style="22" customWidth="1"/>
    <col min="13575" max="13575" width="8.69921875" style="22" customWidth="1"/>
    <col min="13576" max="13576" width="7.19921875" style="22" customWidth="1"/>
    <col min="13577" max="13580" width="8" style="22" customWidth="1"/>
    <col min="13581" max="13581" width="7.09765625" style="22" customWidth="1"/>
    <col min="13582" max="13582" width="8" style="22" customWidth="1"/>
    <col min="13583" max="13583" width="5.5" style="22" customWidth="1"/>
    <col min="13584" max="13584" width="8.69921875" style="22" customWidth="1"/>
    <col min="13585" max="13586" width="8" style="22" customWidth="1"/>
    <col min="13587" max="13588" width="6.19921875" style="22" customWidth="1"/>
    <col min="13589" max="13589" width="2" style="22" customWidth="1"/>
    <col min="13590" max="13591" width="9" style="22"/>
    <col min="13592" max="13594" width="0" style="22" hidden="1" customWidth="1"/>
    <col min="13595" max="13824" width="9" style="22"/>
    <col min="13825" max="13825" width="1" style="22" customWidth="1"/>
    <col min="13826" max="13826" width="4.19921875" style="22" customWidth="1"/>
    <col min="13827" max="13827" width="6.5" style="22" customWidth="1"/>
    <col min="13828" max="13828" width="11" style="22" customWidth="1"/>
    <col min="13829" max="13829" width="4.19921875" style="22" customWidth="1"/>
    <col min="13830" max="13830" width="7.69921875" style="22" customWidth="1"/>
    <col min="13831" max="13831" width="8.69921875" style="22" customWidth="1"/>
    <col min="13832" max="13832" width="7.19921875" style="22" customWidth="1"/>
    <col min="13833" max="13836" width="8" style="22" customWidth="1"/>
    <col min="13837" max="13837" width="7.09765625" style="22" customWidth="1"/>
    <col min="13838" max="13838" width="8" style="22" customWidth="1"/>
    <col min="13839" max="13839" width="5.5" style="22" customWidth="1"/>
    <col min="13840" max="13840" width="8.69921875" style="22" customWidth="1"/>
    <col min="13841" max="13842" width="8" style="22" customWidth="1"/>
    <col min="13843" max="13844" width="6.19921875" style="22" customWidth="1"/>
    <col min="13845" max="13845" width="2" style="22" customWidth="1"/>
    <col min="13846" max="13847" width="9" style="22"/>
    <col min="13848" max="13850" width="0" style="22" hidden="1" customWidth="1"/>
    <col min="13851" max="14080" width="9" style="22"/>
    <col min="14081" max="14081" width="1" style="22" customWidth="1"/>
    <col min="14082" max="14082" width="4.19921875" style="22" customWidth="1"/>
    <col min="14083" max="14083" width="6.5" style="22" customWidth="1"/>
    <col min="14084" max="14084" width="11" style="22" customWidth="1"/>
    <col min="14085" max="14085" width="4.19921875" style="22" customWidth="1"/>
    <col min="14086" max="14086" width="7.69921875" style="22" customWidth="1"/>
    <col min="14087" max="14087" width="8.69921875" style="22" customWidth="1"/>
    <col min="14088" max="14088" width="7.19921875" style="22" customWidth="1"/>
    <col min="14089" max="14092" width="8" style="22" customWidth="1"/>
    <col min="14093" max="14093" width="7.09765625" style="22" customWidth="1"/>
    <col min="14094" max="14094" width="8" style="22" customWidth="1"/>
    <col min="14095" max="14095" width="5.5" style="22" customWidth="1"/>
    <col min="14096" max="14096" width="8.69921875" style="22" customWidth="1"/>
    <col min="14097" max="14098" width="8" style="22" customWidth="1"/>
    <col min="14099" max="14100" width="6.19921875" style="22" customWidth="1"/>
    <col min="14101" max="14101" width="2" style="22" customWidth="1"/>
    <col min="14102" max="14103" width="9" style="22"/>
    <col min="14104" max="14106" width="0" style="22" hidden="1" customWidth="1"/>
    <col min="14107" max="14336" width="9" style="22"/>
    <col min="14337" max="14337" width="1" style="22" customWidth="1"/>
    <col min="14338" max="14338" width="4.19921875" style="22" customWidth="1"/>
    <col min="14339" max="14339" width="6.5" style="22" customWidth="1"/>
    <col min="14340" max="14340" width="11" style="22" customWidth="1"/>
    <col min="14341" max="14341" width="4.19921875" style="22" customWidth="1"/>
    <col min="14342" max="14342" width="7.69921875" style="22" customWidth="1"/>
    <col min="14343" max="14343" width="8.69921875" style="22" customWidth="1"/>
    <col min="14344" max="14344" width="7.19921875" style="22" customWidth="1"/>
    <col min="14345" max="14348" width="8" style="22" customWidth="1"/>
    <col min="14349" max="14349" width="7.09765625" style="22" customWidth="1"/>
    <col min="14350" max="14350" width="8" style="22" customWidth="1"/>
    <col min="14351" max="14351" width="5.5" style="22" customWidth="1"/>
    <col min="14352" max="14352" width="8.69921875" style="22" customWidth="1"/>
    <col min="14353" max="14354" width="8" style="22" customWidth="1"/>
    <col min="14355" max="14356" width="6.19921875" style="22" customWidth="1"/>
    <col min="14357" max="14357" width="2" style="22" customWidth="1"/>
    <col min="14358" max="14359" width="9" style="22"/>
    <col min="14360" max="14362" width="0" style="22" hidden="1" customWidth="1"/>
    <col min="14363" max="14592" width="9" style="22"/>
    <col min="14593" max="14593" width="1" style="22" customWidth="1"/>
    <col min="14594" max="14594" width="4.19921875" style="22" customWidth="1"/>
    <col min="14595" max="14595" width="6.5" style="22" customWidth="1"/>
    <col min="14596" max="14596" width="11" style="22" customWidth="1"/>
    <col min="14597" max="14597" width="4.19921875" style="22" customWidth="1"/>
    <col min="14598" max="14598" width="7.69921875" style="22" customWidth="1"/>
    <col min="14599" max="14599" width="8.69921875" style="22" customWidth="1"/>
    <col min="14600" max="14600" width="7.19921875" style="22" customWidth="1"/>
    <col min="14601" max="14604" width="8" style="22" customWidth="1"/>
    <col min="14605" max="14605" width="7.09765625" style="22" customWidth="1"/>
    <col min="14606" max="14606" width="8" style="22" customWidth="1"/>
    <col min="14607" max="14607" width="5.5" style="22" customWidth="1"/>
    <col min="14608" max="14608" width="8.69921875" style="22" customWidth="1"/>
    <col min="14609" max="14610" width="8" style="22" customWidth="1"/>
    <col min="14611" max="14612" width="6.19921875" style="22" customWidth="1"/>
    <col min="14613" max="14613" width="2" style="22" customWidth="1"/>
    <col min="14614" max="14615" width="9" style="22"/>
    <col min="14616" max="14618" width="0" style="22" hidden="1" customWidth="1"/>
    <col min="14619" max="14848" width="9" style="22"/>
    <col min="14849" max="14849" width="1" style="22" customWidth="1"/>
    <col min="14850" max="14850" width="4.19921875" style="22" customWidth="1"/>
    <col min="14851" max="14851" width="6.5" style="22" customWidth="1"/>
    <col min="14852" max="14852" width="11" style="22" customWidth="1"/>
    <col min="14853" max="14853" width="4.19921875" style="22" customWidth="1"/>
    <col min="14854" max="14854" width="7.69921875" style="22" customWidth="1"/>
    <col min="14855" max="14855" width="8.69921875" style="22" customWidth="1"/>
    <col min="14856" max="14856" width="7.19921875" style="22" customWidth="1"/>
    <col min="14857" max="14860" width="8" style="22" customWidth="1"/>
    <col min="14861" max="14861" width="7.09765625" style="22" customWidth="1"/>
    <col min="14862" max="14862" width="8" style="22" customWidth="1"/>
    <col min="14863" max="14863" width="5.5" style="22" customWidth="1"/>
    <col min="14864" max="14864" width="8.69921875" style="22" customWidth="1"/>
    <col min="14865" max="14866" width="8" style="22" customWidth="1"/>
    <col min="14867" max="14868" width="6.19921875" style="22" customWidth="1"/>
    <col min="14869" max="14869" width="2" style="22" customWidth="1"/>
    <col min="14870" max="14871" width="9" style="22"/>
    <col min="14872" max="14874" width="0" style="22" hidden="1" customWidth="1"/>
    <col min="14875" max="15104" width="9" style="22"/>
    <col min="15105" max="15105" width="1" style="22" customWidth="1"/>
    <col min="15106" max="15106" width="4.19921875" style="22" customWidth="1"/>
    <col min="15107" max="15107" width="6.5" style="22" customWidth="1"/>
    <col min="15108" max="15108" width="11" style="22" customWidth="1"/>
    <col min="15109" max="15109" width="4.19921875" style="22" customWidth="1"/>
    <col min="15110" max="15110" width="7.69921875" style="22" customWidth="1"/>
    <col min="15111" max="15111" width="8.69921875" style="22" customWidth="1"/>
    <col min="15112" max="15112" width="7.19921875" style="22" customWidth="1"/>
    <col min="15113" max="15116" width="8" style="22" customWidth="1"/>
    <col min="15117" max="15117" width="7.09765625" style="22" customWidth="1"/>
    <col min="15118" max="15118" width="8" style="22" customWidth="1"/>
    <col min="15119" max="15119" width="5.5" style="22" customWidth="1"/>
    <col min="15120" max="15120" width="8.69921875" style="22" customWidth="1"/>
    <col min="15121" max="15122" width="8" style="22" customWidth="1"/>
    <col min="15123" max="15124" width="6.19921875" style="22" customWidth="1"/>
    <col min="15125" max="15125" width="2" style="22" customWidth="1"/>
    <col min="15126" max="15127" width="9" style="22"/>
    <col min="15128" max="15130" width="0" style="22" hidden="1" customWidth="1"/>
    <col min="15131" max="15360" width="9" style="22"/>
    <col min="15361" max="15361" width="1" style="22" customWidth="1"/>
    <col min="15362" max="15362" width="4.19921875" style="22" customWidth="1"/>
    <col min="15363" max="15363" width="6.5" style="22" customWidth="1"/>
    <col min="15364" max="15364" width="11" style="22" customWidth="1"/>
    <col min="15365" max="15365" width="4.19921875" style="22" customWidth="1"/>
    <col min="15366" max="15366" width="7.69921875" style="22" customWidth="1"/>
    <col min="15367" max="15367" width="8.69921875" style="22" customWidth="1"/>
    <col min="15368" max="15368" width="7.19921875" style="22" customWidth="1"/>
    <col min="15369" max="15372" width="8" style="22" customWidth="1"/>
    <col min="15373" max="15373" width="7.09765625" style="22" customWidth="1"/>
    <col min="15374" max="15374" width="8" style="22" customWidth="1"/>
    <col min="15375" max="15375" width="5.5" style="22" customWidth="1"/>
    <col min="15376" max="15376" width="8.69921875" style="22" customWidth="1"/>
    <col min="15377" max="15378" width="8" style="22" customWidth="1"/>
    <col min="15379" max="15380" width="6.19921875" style="22" customWidth="1"/>
    <col min="15381" max="15381" width="2" style="22" customWidth="1"/>
    <col min="15382" max="15383" width="9" style="22"/>
    <col min="15384" max="15386" width="0" style="22" hidden="1" customWidth="1"/>
    <col min="15387" max="15616" width="9" style="22"/>
    <col min="15617" max="15617" width="1" style="22" customWidth="1"/>
    <col min="15618" max="15618" width="4.19921875" style="22" customWidth="1"/>
    <col min="15619" max="15619" width="6.5" style="22" customWidth="1"/>
    <col min="15620" max="15620" width="11" style="22" customWidth="1"/>
    <col min="15621" max="15621" width="4.19921875" style="22" customWidth="1"/>
    <col min="15622" max="15622" width="7.69921875" style="22" customWidth="1"/>
    <col min="15623" max="15623" width="8.69921875" style="22" customWidth="1"/>
    <col min="15624" max="15624" width="7.19921875" style="22" customWidth="1"/>
    <col min="15625" max="15628" width="8" style="22" customWidth="1"/>
    <col min="15629" max="15629" width="7.09765625" style="22" customWidth="1"/>
    <col min="15630" max="15630" width="8" style="22" customWidth="1"/>
    <col min="15631" max="15631" width="5.5" style="22" customWidth="1"/>
    <col min="15632" max="15632" width="8.69921875" style="22" customWidth="1"/>
    <col min="15633" max="15634" width="8" style="22" customWidth="1"/>
    <col min="15635" max="15636" width="6.19921875" style="22" customWidth="1"/>
    <col min="15637" max="15637" width="2" style="22" customWidth="1"/>
    <col min="15638" max="15639" width="9" style="22"/>
    <col min="15640" max="15642" width="0" style="22" hidden="1" customWidth="1"/>
    <col min="15643" max="15872" width="9" style="22"/>
    <col min="15873" max="15873" width="1" style="22" customWidth="1"/>
    <col min="15874" max="15874" width="4.19921875" style="22" customWidth="1"/>
    <col min="15875" max="15875" width="6.5" style="22" customWidth="1"/>
    <col min="15876" max="15876" width="11" style="22" customWidth="1"/>
    <col min="15877" max="15877" width="4.19921875" style="22" customWidth="1"/>
    <col min="15878" max="15878" width="7.69921875" style="22" customWidth="1"/>
    <col min="15879" max="15879" width="8.69921875" style="22" customWidth="1"/>
    <col min="15880" max="15880" width="7.19921875" style="22" customWidth="1"/>
    <col min="15881" max="15884" width="8" style="22" customWidth="1"/>
    <col min="15885" max="15885" width="7.09765625" style="22" customWidth="1"/>
    <col min="15886" max="15886" width="8" style="22" customWidth="1"/>
    <col min="15887" max="15887" width="5.5" style="22" customWidth="1"/>
    <col min="15888" max="15888" width="8.69921875" style="22" customWidth="1"/>
    <col min="15889" max="15890" width="8" style="22" customWidth="1"/>
    <col min="15891" max="15892" width="6.19921875" style="22" customWidth="1"/>
    <col min="15893" max="15893" width="2" style="22" customWidth="1"/>
    <col min="15894" max="15895" width="9" style="22"/>
    <col min="15896" max="15898" width="0" style="22" hidden="1" customWidth="1"/>
    <col min="15899" max="16128" width="9" style="22"/>
    <col min="16129" max="16129" width="1" style="22" customWidth="1"/>
    <col min="16130" max="16130" width="4.19921875" style="22" customWidth="1"/>
    <col min="16131" max="16131" width="6.5" style="22" customWidth="1"/>
    <col min="16132" max="16132" width="11" style="22" customWidth="1"/>
    <col min="16133" max="16133" width="4.19921875" style="22" customWidth="1"/>
    <col min="16134" max="16134" width="7.69921875" style="22" customWidth="1"/>
    <col min="16135" max="16135" width="8.69921875" style="22" customWidth="1"/>
    <col min="16136" max="16136" width="7.19921875" style="22" customWidth="1"/>
    <col min="16137" max="16140" width="8" style="22" customWidth="1"/>
    <col min="16141" max="16141" width="7.09765625" style="22" customWidth="1"/>
    <col min="16142" max="16142" width="8" style="22" customWidth="1"/>
    <col min="16143" max="16143" width="5.5" style="22" customWidth="1"/>
    <col min="16144" max="16144" width="8.69921875" style="22" customWidth="1"/>
    <col min="16145" max="16146" width="8" style="22" customWidth="1"/>
    <col min="16147" max="16148" width="6.19921875" style="22" customWidth="1"/>
    <col min="16149" max="16149" width="2" style="22" customWidth="1"/>
    <col min="16150" max="16151" width="9" style="22"/>
    <col min="16152" max="16154" width="0" style="22" hidden="1" customWidth="1"/>
    <col min="16155" max="16384" width="9" style="22"/>
  </cols>
  <sheetData>
    <row r="1" spans="2:26">
      <c r="C1" s="33"/>
    </row>
    <row r="3" spans="2:26">
      <c r="B3" s="66" t="s">
        <v>4195</v>
      </c>
      <c r="C3" s="66"/>
      <c r="D3" s="69"/>
      <c r="E3" s="66"/>
      <c r="F3" s="66"/>
      <c r="G3" s="66"/>
      <c r="H3" s="66"/>
      <c r="I3" s="66"/>
      <c r="J3" s="66"/>
    </row>
    <row r="4" spans="2:26">
      <c r="B4" s="35"/>
      <c r="C4" s="35"/>
      <c r="D4" s="70"/>
      <c r="E4" s="35"/>
      <c r="F4" s="35"/>
      <c r="G4" s="35"/>
      <c r="H4" s="35"/>
      <c r="I4" s="35"/>
      <c r="J4" s="35"/>
      <c r="K4" s="36"/>
      <c r="L4" s="36"/>
      <c r="M4" s="36"/>
      <c r="N4" s="36"/>
      <c r="O4" s="36"/>
      <c r="P4" s="36"/>
      <c r="S4" s="36"/>
      <c r="T4" s="36"/>
    </row>
    <row r="5" spans="2:26">
      <c r="B5" s="37"/>
      <c r="C5" s="37"/>
      <c r="D5" s="37">
        <v>2</v>
      </c>
      <c r="E5" s="37">
        <f>D5+1</f>
        <v>3</v>
      </c>
      <c r="F5" s="37">
        <v>10</v>
      </c>
      <c r="G5" s="37">
        <f>E5+1</f>
        <v>4</v>
      </c>
      <c r="H5" s="37">
        <f>G5+1</f>
        <v>5</v>
      </c>
      <c r="I5" s="38">
        <f>H5+1</f>
        <v>6</v>
      </c>
      <c r="J5" s="37">
        <f>K5+1</f>
        <v>8</v>
      </c>
      <c r="K5" s="37">
        <f>I5+1</f>
        <v>7</v>
      </c>
      <c r="L5" s="37">
        <f>J5+1</f>
        <v>9</v>
      </c>
      <c r="M5" s="37"/>
      <c r="N5" s="37">
        <f>'2Q26'!L1</f>
        <v>11</v>
      </c>
      <c r="O5" s="37"/>
      <c r="P5" s="37">
        <f>'2Q26'!N1</f>
        <v>13</v>
      </c>
      <c r="Q5" s="38">
        <v>14</v>
      </c>
      <c r="R5" s="38">
        <v>14</v>
      </c>
      <c r="S5" s="37">
        <f>'2Q26'!O1</f>
        <v>14</v>
      </c>
      <c r="T5" s="37">
        <f>'2Q26'!P1</f>
        <v>15</v>
      </c>
    </row>
    <row r="6" spans="2:26">
      <c r="B6" s="39"/>
      <c r="C6" s="39"/>
      <c r="D6" s="71"/>
      <c r="E6" s="1"/>
      <c r="F6" s="1"/>
      <c r="G6" s="39"/>
      <c r="H6" s="39" t="s">
        <v>4063</v>
      </c>
      <c r="I6" s="62" t="s">
        <v>4182</v>
      </c>
      <c r="J6" s="62" t="s">
        <v>4181</v>
      </c>
      <c r="K6" s="62" t="s">
        <v>4182</v>
      </c>
      <c r="L6" s="62" t="s">
        <v>4181</v>
      </c>
      <c r="M6" s="62" t="s">
        <v>4189</v>
      </c>
      <c r="N6" s="62" t="s">
        <v>4185</v>
      </c>
      <c r="O6" s="62"/>
      <c r="P6" s="62" t="s">
        <v>4185</v>
      </c>
      <c r="Q6" s="62"/>
      <c r="R6" s="62" t="s">
        <v>2657</v>
      </c>
      <c r="S6" s="62" t="s">
        <v>4190</v>
      </c>
      <c r="T6" s="62" t="s">
        <v>4187</v>
      </c>
    </row>
    <row r="7" spans="2:26">
      <c r="B7" s="40"/>
      <c r="C7" s="40"/>
      <c r="D7" s="72"/>
      <c r="E7" s="2"/>
      <c r="F7" s="2"/>
      <c r="G7" s="41">
        <f>'2027전망(10일)'!G7</f>
        <v>20260702</v>
      </c>
      <c r="H7" s="42" t="s">
        <v>2655</v>
      </c>
      <c r="I7" s="2">
        <v>202606</v>
      </c>
      <c r="J7" s="63">
        <f>K7</f>
        <v>202606</v>
      </c>
      <c r="K7" s="63">
        <f>I7</f>
        <v>202606</v>
      </c>
      <c r="L7" s="63">
        <f>J7</f>
        <v>202606</v>
      </c>
      <c r="M7" s="64" t="s">
        <v>4191</v>
      </c>
      <c r="N7" s="63">
        <f>K7</f>
        <v>202606</v>
      </c>
      <c r="O7" s="63"/>
      <c r="P7" s="63">
        <f>N7</f>
        <v>202606</v>
      </c>
      <c r="Q7" s="65" t="s">
        <v>2654</v>
      </c>
      <c r="R7" s="63" t="s">
        <v>2653</v>
      </c>
      <c r="S7" s="63" t="s">
        <v>4176</v>
      </c>
      <c r="T7" s="63" t="s">
        <v>4176</v>
      </c>
      <c r="Y7" s="22" t="s">
        <v>2651</v>
      </c>
    </row>
    <row r="8" spans="2:26">
      <c r="B8" s="40"/>
      <c r="C8" s="40"/>
      <c r="D8" s="72"/>
      <c r="E8" s="2"/>
      <c r="F8" s="2"/>
      <c r="G8" s="40" t="s">
        <v>2650</v>
      </c>
      <c r="H8" s="40" t="s">
        <v>6</v>
      </c>
      <c r="I8" s="63" t="s">
        <v>2649</v>
      </c>
      <c r="J8" s="63" t="s">
        <v>2649</v>
      </c>
      <c r="K8" s="63" t="s">
        <v>2649</v>
      </c>
      <c r="L8" s="63" t="s">
        <v>2649</v>
      </c>
      <c r="M8" s="63" t="s">
        <v>4177</v>
      </c>
      <c r="N8" s="63" t="s">
        <v>2649</v>
      </c>
      <c r="O8" s="63" t="s">
        <v>4179</v>
      </c>
      <c r="P8" s="63" t="s">
        <v>2649</v>
      </c>
      <c r="Q8" s="65">
        <f>COUNT($B$11:$B$178)</f>
        <v>168</v>
      </c>
      <c r="R8" s="63" t="s">
        <v>2648</v>
      </c>
      <c r="S8" s="63" t="s">
        <v>4177</v>
      </c>
      <c r="T8" s="63" t="s">
        <v>4177</v>
      </c>
      <c r="Y8" s="22" t="s">
        <v>2646</v>
      </c>
    </row>
    <row r="9" spans="2:26">
      <c r="B9" s="43" t="s">
        <v>2645</v>
      </c>
      <c r="C9" s="44"/>
      <c r="D9" s="73"/>
      <c r="E9" s="3" t="s">
        <v>2644</v>
      </c>
      <c r="F9" s="2"/>
      <c r="G9" s="40"/>
      <c r="H9" s="40">
        <f>G7</f>
        <v>20260702</v>
      </c>
      <c r="I9" s="29" t="str">
        <f>'2027전망(10일)'!I9</f>
        <v>CPD-10TD</v>
      </c>
      <c r="J9" s="45" t="str">
        <f>I9</f>
        <v>CPD-10TD</v>
      </c>
      <c r="K9" s="45">
        <f>H9</f>
        <v>20260702</v>
      </c>
      <c r="L9" s="45">
        <f>K9</f>
        <v>20260702</v>
      </c>
      <c r="M9" s="45"/>
      <c r="N9" s="46"/>
      <c r="O9" s="46" t="s">
        <v>2643</v>
      </c>
      <c r="P9" s="47" t="s">
        <v>2642</v>
      </c>
      <c r="Q9" s="48">
        <f>COUNTIF($Q$11:$Q$178,"Surprise")</f>
        <v>45</v>
      </c>
      <c r="R9" s="49">
        <v>0.05</v>
      </c>
      <c r="S9" s="46"/>
      <c r="T9" s="46"/>
    </row>
    <row r="10" spans="2:26">
      <c r="B10" s="50" t="s">
        <v>2641</v>
      </c>
      <c r="C10" s="50" t="s">
        <v>2628</v>
      </c>
      <c r="D10" s="74" t="s">
        <v>4069</v>
      </c>
      <c r="E10" s="5"/>
      <c r="F10" s="4" t="s">
        <v>0</v>
      </c>
      <c r="G10" s="50" t="s">
        <v>2629</v>
      </c>
      <c r="H10" s="50"/>
      <c r="I10" s="51" t="s">
        <v>2638</v>
      </c>
      <c r="J10" s="51" t="s">
        <v>2638</v>
      </c>
      <c r="K10" s="51" t="s">
        <v>2638</v>
      </c>
      <c r="L10" s="51" t="s">
        <v>2638</v>
      </c>
      <c r="M10" s="51" t="s">
        <v>2640</v>
      </c>
      <c r="N10" s="51" t="s">
        <v>2638</v>
      </c>
      <c r="O10" s="52" t="s">
        <v>2639</v>
      </c>
      <c r="P10" s="51" t="s">
        <v>2638</v>
      </c>
      <c r="Q10" s="53">
        <f>COUNTIF($Q$11:$Q$178,"Shock")</f>
        <v>24</v>
      </c>
      <c r="R10" s="52" t="s">
        <v>2637</v>
      </c>
      <c r="S10" s="51"/>
      <c r="T10" s="51"/>
      <c r="V10" s="54"/>
      <c r="X10" s="22">
        <v>1</v>
      </c>
      <c r="Y10" s="22" t="s">
        <v>24</v>
      </c>
      <c r="Z10" s="22" t="s">
        <v>25</v>
      </c>
    </row>
    <row r="11" spans="2:26" hidden="1">
      <c r="B11" s="55">
        <v>51</v>
      </c>
      <c r="C11" s="55" t="str">
        <f>VLOOKUP(B11,'2Q26'!$A$14:$B$4000,2,FALSE)</f>
        <v>A030200</v>
      </c>
      <c r="D11" s="55" t="str">
        <f>VLOOKUP($C11,'2Q26'!$B$14:$T$4000,D$5,FALSE)</f>
        <v>KT</v>
      </c>
      <c r="E11" s="56" t="str">
        <f>VLOOKUP($C11,'2Q26'!$B$14:$T$4000,E$5,FALSE)</f>
        <v>KS</v>
      </c>
      <c r="F11" s="57" t="str">
        <f>VLOOKUP($C11,'2Q26'!$B$14:$T$4000,F$5,FALSE)</f>
        <v>통신서비스</v>
      </c>
      <c r="G11" s="58">
        <f>VLOOKUP($C11,'2Q26'!$B$14:$T$4000,G$5,FALSE)</f>
        <v>13533.56</v>
      </c>
      <c r="H11" s="59">
        <f>VLOOKUP($C11,'2Q26'!$B$14:$T$4000,H$5,FALSE)</f>
        <v>17</v>
      </c>
      <c r="I11" s="58">
        <f>VLOOKUP($C11,'2Q26'!$B$14:$T$4000,I$5,FALSE)</f>
        <v>609.01</v>
      </c>
      <c r="J11" s="58">
        <f>VLOOKUP($C11,'2Q26'!$B$14:$T$4000,J$5,FALSE)</f>
        <v>562</v>
      </c>
      <c r="K11" s="58">
        <f>VLOOKUP($C11,'2Q26'!$B$14:$T$4000,K$5,FALSE)</f>
        <v>613.72</v>
      </c>
      <c r="L11" s="58">
        <f>VLOOKUP($C11,'2Q26'!$B$14:$T$4000,L$5,FALSE)</f>
        <v>625.5</v>
      </c>
      <c r="M11" s="58">
        <f t="shared" ref="M11" si="0">(L11-K11)/ABS(K11)*100</f>
        <v>1.9194420908557603</v>
      </c>
      <c r="N11" s="58" t="str">
        <f>IF(ISBLANK(VLOOKUP($C11,'2Q26'!$B$14:$T$3000,N$5,FALSE)),"",VLOOKUP($C11,'2Q26'!$B$14:$T$3000,N$5,FALSE))</f>
        <v/>
      </c>
      <c r="O11" s="59">
        <f t="shared" ref="O11" si="1">IF(AND(I11&lt;K11,J11&lt;L11,K11&lt;L11),1,IF(AND(I11&gt;K11,J11&gt;L11,K11&gt;L11),-1,0))</f>
        <v>1</v>
      </c>
      <c r="P11" s="55" t="str">
        <f>IF(ISBLANK(VLOOKUP($C11,'2Q26'!$B$14:$T$3000,P$5,FALSE)),"",VLOOKUP($C11,'2Q26'!$B$14:$T$3000,P$5,FALSE))</f>
        <v/>
      </c>
      <c r="Q11" s="60" t="str">
        <f t="shared" ref="Q11" si="2">IF(O11=1,"Surprise",IF(O11=-1,"Shock",""))</f>
        <v>Surprise</v>
      </c>
      <c r="R11" s="60" t="str">
        <f t="shared" ref="R11" si="3">IF(N11="","",IF((N11-L11)/ABS(L11)&gt;$R$9,"Surprise",IF((N11-L11)/ABS(L11)&lt;$R$9*-1,"Shock","")))</f>
        <v/>
      </c>
      <c r="S11" s="61">
        <f>VLOOKUP($C11,'2Q26'!$B$14:$T$3000,S$5,FALSE)</f>
        <v>0.94</v>
      </c>
      <c r="T11" s="61">
        <f>VLOOKUP($C11,'2Q26'!$B$14:$T$3000,T$5,FALSE)</f>
        <v>-12.54</v>
      </c>
      <c r="X11" s="22">
        <f>X97+1</f>
        <v>14</v>
      </c>
      <c r="Y11" s="22" t="s">
        <v>678</v>
      </c>
      <c r="Z11" s="22" t="s">
        <v>679</v>
      </c>
    </row>
    <row r="12" spans="2:26" hidden="1">
      <c r="B12" s="55">
        <v>57</v>
      </c>
      <c r="C12" s="55" t="str">
        <f>VLOOKUP(B12,'2Q26'!$A$14:$B$4000,2,FALSE)</f>
        <v>A005940</v>
      </c>
      <c r="D12" s="55" t="str">
        <f>VLOOKUP($C12,'2Q26'!$B$14:$T$4000,D$5,FALSE)</f>
        <v>NH투자증권</v>
      </c>
      <c r="E12" s="56" t="str">
        <f>VLOOKUP($C12,'2Q26'!$B$14:$T$4000,E$5,FALSE)</f>
        <v>KS</v>
      </c>
      <c r="F12" s="57" t="str">
        <f>VLOOKUP($C12,'2Q26'!$B$14:$T$4000,F$5,FALSE)</f>
        <v>증권</v>
      </c>
      <c r="G12" s="58">
        <f>VLOOKUP($C12,'2Q26'!$B$14:$T$4000,G$5,FALSE)</f>
        <v>10529.98</v>
      </c>
      <c r="H12" s="59">
        <f>VLOOKUP($C12,'2Q26'!$B$14:$T$4000,H$5,FALSE)</f>
        <v>17</v>
      </c>
      <c r="I12" s="58">
        <f>VLOOKUP($C12,'2Q26'!$B$14:$T$4000,I$5,FALSE)</f>
        <v>520.53</v>
      </c>
      <c r="J12" s="58">
        <f>VLOOKUP($C12,'2Q26'!$B$14:$T$4000,J$5,FALSE)</f>
        <v>575.20000000000005</v>
      </c>
      <c r="K12" s="58">
        <f>VLOOKUP($C12,'2Q26'!$B$14:$T$4000,K$5,FALSE)</f>
        <v>547.11</v>
      </c>
      <c r="L12" s="58">
        <f>VLOOKUP($C12,'2Q26'!$B$14:$T$4000,L$5,FALSE)</f>
        <v>629.57000000000005</v>
      </c>
      <c r="M12" s="58">
        <f t="shared" ref="M12:M13" si="4">(L12-K12)/ABS(K12)*100</f>
        <v>15.071923379210769</v>
      </c>
      <c r="N12" s="58" t="str">
        <f>IF(ISBLANK(VLOOKUP($C12,'2Q26'!$B$14:$T$3000,N$5,FALSE)),"",VLOOKUP($C12,'2Q26'!$B$14:$T$3000,N$5,FALSE))</f>
        <v/>
      </c>
      <c r="O12" s="59">
        <f t="shared" ref="O12:O13" si="5">IF(AND(I12&lt;K12,J12&lt;L12,K12&lt;L12),1,IF(AND(I12&gt;K12,J12&gt;L12,K12&gt;L12),-1,0))</f>
        <v>1</v>
      </c>
      <c r="P12" s="55" t="str">
        <f>IF(ISBLANK(VLOOKUP($C12,'2Q26'!$B$14:$T$3000,P$5,FALSE)),"",VLOOKUP($C12,'2Q26'!$B$14:$T$3000,P$5,FALSE))</f>
        <v/>
      </c>
      <c r="Q12" s="60" t="str">
        <f t="shared" ref="Q12:Q13" si="6">IF(O12=1,"Surprise",IF(O12=-1,"Shock",""))</f>
        <v>Surprise</v>
      </c>
      <c r="R12" s="60" t="str">
        <f t="shared" ref="R12:R13" si="7">IF(N12="","",IF((N12-L12)/ABS(L12)&gt;$R$9,"Surprise",IF((N12-L12)/ABS(L12)&lt;$R$9*-1,"Shock","")))</f>
        <v/>
      </c>
      <c r="S12" s="61">
        <f>VLOOKUP($C12,'2Q26'!$B$14:$T$3000,S$5,FALSE)</f>
        <v>-5.29</v>
      </c>
      <c r="T12" s="61">
        <f>VLOOKUP($C12,'2Q26'!$B$14:$T$3000,T$5,FALSE)</f>
        <v>-7.22</v>
      </c>
      <c r="X12" s="22">
        <f t="shared" ref="X12:X21" si="8">X11+1</f>
        <v>15</v>
      </c>
      <c r="Y12" s="22" t="s">
        <v>1443</v>
      </c>
      <c r="Z12" s="22" t="s">
        <v>1444</v>
      </c>
    </row>
    <row r="13" spans="2:26" hidden="1">
      <c r="B13" s="55">
        <v>165</v>
      </c>
      <c r="C13" s="55" t="str">
        <f>VLOOKUP(B13,'2Q26'!$A$14:$B$4000,2,FALSE)</f>
        <v>A232140</v>
      </c>
      <c r="D13" s="55" t="str">
        <f>VLOOKUP($C13,'2Q26'!$B$14:$T$4000,D$5,FALSE)</f>
        <v>와이씨</v>
      </c>
      <c r="E13" s="56" t="str">
        <f>VLOOKUP($C13,'2Q26'!$B$14:$T$4000,E$5,FALSE)</f>
        <v>KQ</v>
      </c>
      <c r="F13" s="57" t="str">
        <f>VLOOKUP($C13,'2Q26'!$B$14:$T$4000,F$5,FALSE)</f>
        <v>반도체</v>
      </c>
      <c r="G13" s="58">
        <f>VLOOKUP($C13,'2Q26'!$B$14:$T$4000,G$5,FALSE)</f>
        <v>1101.8699999999999</v>
      </c>
      <c r="H13" s="59">
        <f>VLOOKUP($C13,'2Q26'!$B$14:$T$4000,H$5,FALSE)</f>
        <v>4</v>
      </c>
      <c r="I13" s="58">
        <f>VLOOKUP($C13,'2Q26'!$B$14:$T$4000,I$5,FALSE)</f>
        <v>9.6</v>
      </c>
      <c r="J13" s="58">
        <f>VLOOKUP($C13,'2Q26'!$B$14:$T$4000,J$5,FALSE)</f>
        <v>9.5500000000000007</v>
      </c>
      <c r="K13" s="58">
        <f>VLOOKUP($C13,'2Q26'!$B$14:$T$4000,K$5,FALSE)</f>
        <v>9.6999999999999993</v>
      </c>
      <c r="L13" s="58">
        <f>VLOOKUP($C13,'2Q26'!$B$14:$T$4000,L$5,FALSE)</f>
        <v>10.35</v>
      </c>
      <c r="M13" s="58">
        <f t="shared" si="4"/>
        <v>6.7010309278350553</v>
      </c>
      <c r="N13" s="58" t="str">
        <f>IF(ISBLANK(VLOOKUP($C13,'2Q26'!$B$14:$T$3000,N$5,FALSE)),"",VLOOKUP($C13,'2Q26'!$B$14:$T$3000,N$5,FALSE))</f>
        <v/>
      </c>
      <c r="O13" s="59">
        <f t="shared" si="5"/>
        <v>1</v>
      </c>
      <c r="P13" s="55" t="str">
        <f>IF(ISBLANK(VLOOKUP($C13,'2Q26'!$B$14:$T$3000,P$5,FALSE)),"",VLOOKUP($C13,'2Q26'!$B$14:$T$3000,P$5,FALSE))</f>
        <v/>
      </c>
      <c r="Q13" s="60" t="str">
        <f t="shared" si="6"/>
        <v>Surprise</v>
      </c>
      <c r="R13" s="60" t="str">
        <f t="shared" si="7"/>
        <v/>
      </c>
      <c r="S13" s="61">
        <f>VLOOKUP($C13,'2Q26'!$B$14:$T$3000,S$5,FALSE)</f>
        <v>-15.38</v>
      </c>
      <c r="T13" s="61">
        <f>VLOOKUP($C13,'2Q26'!$B$14:$T$3000,T$5,FALSE)</f>
        <v>-27.64</v>
      </c>
      <c r="X13" s="22">
        <f t="shared" si="8"/>
        <v>16</v>
      </c>
      <c r="Y13" s="22" t="s">
        <v>1286</v>
      </c>
      <c r="Z13" s="22" t="s">
        <v>1287</v>
      </c>
    </row>
    <row r="14" spans="2:26" hidden="1">
      <c r="B14" s="55">
        <v>159</v>
      </c>
      <c r="C14" s="55" t="str">
        <f>VLOOKUP(B14,'2Q26'!$A$14:$B$4000,2,FALSE)</f>
        <v>A077970</v>
      </c>
      <c r="D14" s="55" t="str">
        <f>VLOOKUP($C14,'2Q26'!$B$14:$T$4000,D$5,FALSE)</f>
        <v>STX엔진</v>
      </c>
      <c r="E14" s="56" t="str">
        <f>VLOOKUP($C14,'2Q26'!$B$14:$T$4000,E$5,FALSE)</f>
        <v>KS</v>
      </c>
      <c r="F14" s="57" t="str">
        <f>VLOOKUP($C14,'2Q26'!$B$14:$T$4000,F$5,FALSE)</f>
        <v>조선</v>
      </c>
      <c r="G14" s="58">
        <f>VLOOKUP($C14,'2Q26'!$B$14:$T$4000,G$5,FALSE)</f>
        <v>1238.57</v>
      </c>
      <c r="H14" s="59">
        <f>VLOOKUP($C14,'2Q26'!$B$14:$T$4000,H$5,FALSE)</f>
        <v>2</v>
      </c>
      <c r="I14" s="58">
        <f>VLOOKUP($C14,'2Q26'!$B$14:$T$4000,I$5,FALSE)</f>
        <v>26.85</v>
      </c>
      <c r="J14" s="58">
        <f>VLOOKUP($C14,'2Q26'!$B$14:$T$4000,J$5,FALSE)</f>
        <v>23</v>
      </c>
      <c r="K14" s="58">
        <f>VLOOKUP($C14,'2Q26'!$B$14:$T$4000,K$5,FALSE)</f>
        <v>26.9</v>
      </c>
      <c r="L14" s="58">
        <f>VLOOKUP($C14,'2Q26'!$B$14:$T$4000,L$5,FALSE)</f>
        <v>30.8</v>
      </c>
      <c r="M14" s="58">
        <f t="shared" ref="M14:M27" si="9">(L14-K14)/ABS(K14)*100</f>
        <v>14.498141263940528</v>
      </c>
      <c r="N14" s="58" t="str">
        <f>IF(ISBLANK(VLOOKUP($C14,'2Q26'!$B$14:$T$3000,N$5,FALSE)),"",VLOOKUP($C14,'2Q26'!$B$14:$T$3000,N$5,FALSE))</f>
        <v/>
      </c>
      <c r="O14" s="59">
        <f t="shared" ref="O14:O27" si="10">IF(AND(I14&lt;K14,J14&lt;L14,K14&lt;L14),1,IF(AND(I14&gt;K14,J14&gt;L14,K14&gt;L14),-1,0))</f>
        <v>1</v>
      </c>
      <c r="P14" s="55" t="str">
        <f>IF(ISBLANK(VLOOKUP($C14,'2Q26'!$B$14:$T$3000,P$5,FALSE)),"",VLOOKUP($C14,'2Q26'!$B$14:$T$3000,P$5,FALSE))</f>
        <v/>
      </c>
      <c r="Q14" s="60" t="str">
        <f t="shared" ref="Q14:Q27" si="11">IF(O14=1,"Surprise",IF(O14=-1,"Shock",""))</f>
        <v>Surprise</v>
      </c>
      <c r="R14" s="60" t="str">
        <f t="shared" ref="R14:R27" si="12">IF(N14="","",IF((N14-L14)/ABS(L14)&gt;$R$9,"Surprise",IF((N14-L14)/ABS(L14)&lt;$R$9*-1,"Shock","")))</f>
        <v/>
      </c>
      <c r="S14" s="61">
        <f>VLOOKUP($C14,'2Q26'!$B$14:$T$3000,S$5,FALSE)</f>
        <v>-21</v>
      </c>
      <c r="T14" s="61">
        <f>VLOOKUP($C14,'2Q26'!$B$14:$T$3000,T$5,FALSE)</f>
        <v>-4.78</v>
      </c>
      <c r="X14" s="22">
        <f t="shared" si="8"/>
        <v>17</v>
      </c>
      <c r="Y14" s="22" t="s">
        <v>290</v>
      </c>
      <c r="Z14" s="22" t="s">
        <v>291</v>
      </c>
    </row>
    <row r="15" spans="2:26" hidden="1">
      <c r="B15" s="55">
        <v>168</v>
      </c>
      <c r="C15" s="55" t="str">
        <f>VLOOKUP(B15,'2Q26'!$A$14:$B$4000,2,FALSE)</f>
        <v>A005300</v>
      </c>
      <c r="D15" s="55" t="str">
        <f>VLOOKUP($C15,'2Q26'!$B$14:$T$4000,D$5,FALSE)</f>
        <v>롯데칠성</v>
      </c>
      <c r="E15" s="56" t="str">
        <f>VLOOKUP($C15,'2Q26'!$B$14:$T$4000,E$5,FALSE)</f>
        <v>KS</v>
      </c>
      <c r="F15" s="57" t="str">
        <f>VLOOKUP($C15,'2Q26'!$B$14:$T$4000,F$5,FALSE)</f>
        <v>식품,음료</v>
      </c>
      <c r="G15" s="58">
        <f>VLOOKUP($C15,'2Q26'!$B$14:$T$4000,G$5,FALSE)</f>
        <v>914.9</v>
      </c>
      <c r="H15" s="59">
        <f>VLOOKUP($C15,'2Q26'!$B$14:$T$4000,H$5,FALSE)</f>
        <v>11</v>
      </c>
      <c r="I15" s="58">
        <f>VLOOKUP($C15,'2Q26'!$B$14:$T$4000,I$5,FALSE)</f>
        <v>62.15</v>
      </c>
      <c r="J15" s="58">
        <f>VLOOKUP($C15,'2Q26'!$B$14:$T$4000,J$5,FALSE)</f>
        <v>61.6</v>
      </c>
      <c r="K15" s="58">
        <f>VLOOKUP($C15,'2Q26'!$B$14:$T$4000,K$5,FALSE)</f>
        <v>62.15</v>
      </c>
      <c r="L15" s="58">
        <f>VLOOKUP($C15,'2Q26'!$B$14:$T$4000,L$5,FALSE)</f>
        <v>59.8</v>
      </c>
      <c r="M15" s="58">
        <f t="shared" si="9"/>
        <v>-3.781174577634757</v>
      </c>
      <c r="N15" s="58" t="str">
        <f>IF(ISBLANK(VLOOKUP($C15,'2Q26'!$B$14:$T$3000,N$5,FALSE)),"",VLOOKUP($C15,'2Q26'!$B$14:$T$3000,N$5,FALSE))</f>
        <v/>
      </c>
      <c r="O15" s="59">
        <f t="shared" si="10"/>
        <v>0</v>
      </c>
      <c r="P15" s="55" t="str">
        <f>IF(ISBLANK(VLOOKUP($C15,'2Q26'!$B$14:$T$3000,P$5,FALSE)),"",VLOOKUP($C15,'2Q26'!$B$14:$T$3000,P$5,FALSE))</f>
        <v/>
      </c>
      <c r="Q15" s="60" t="str">
        <f t="shared" si="11"/>
        <v/>
      </c>
      <c r="R15" s="60" t="str">
        <f t="shared" si="12"/>
        <v/>
      </c>
      <c r="S15" s="61">
        <f>VLOOKUP($C15,'2Q26'!$B$14:$T$3000,S$5,FALSE)</f>
        <v>-8.8699999999999992</v>
      </c>
      <c r="T15" s="61">
        <f>VLOOKUP($C15,'2Q26'!$B$14:$T$3000,T$5,FALSE)</f>
        <v>-16.16</v>
      </c>
      <c r="X15" s="22">
        <f t="shared" si="8"/>
        <v>18</v>
      </c>
      <c r="Y15" s="22" t="s">
        <v>424</v>
      </c>
      <c r="Z15" s="22" t="s">
        <v>425</v>
      </c>
    </row>
    <row r="16" spans="2:26" hidden="1">
      <c r="B16" s="55">
        <v>155</v>
      </c>
      <c r="C16" s="55" t="str">
        <f>VLOOKUP(B16,'2Q26'!$A$14:$B$4000,2,FALSE)</f>
        <v>A017960</v>
      </c>
      <c r="D16" s="55" t="str">
        <f>VLOOKUP($C16,'2Q26'!$B$14:$T$4000,D$5,FALSE)</f>
        <v>한국카본</v>
      </c>
      <c r="E16" s="56" t="str">
        <f>VLOOKUP($C16,'2Q26'!$B$14:$T$4000,E$5,FALSE)</f>
        <v>KS</v>
      </c>
      <c r="F16" s="57" t="str">
        <f>VLOOKUP($C16,'2Q26'!$B$14:$T$4000,F$5,FALSE)</f>
        <v>조선</v>
      </c>
      <c r="G16" s="58">
        <f>VLOOKUP($C16,'2Q26'!$B$14:$T$4000,G$5,FALSE)</f>
        <v>1421.1</v>
      </c>
      <c r="H16" s="59">
        <f>VLOOKUP($C16,'2Q26'!$B$14:$T$4000,H$5,FALSE)</f>
        <v>3</v>
      </c>
      <c r="I16" s="58">
        <f>VLOOKUP($C16,'2Q26'!$B$14:$T$4000,I$5,FALSE)</f>
        <v>46.97</v>
      </c>
      <c r="J16" s="58">
        <f>VLOOKUP($C16,'2Q26'!$B$14:$T$4000,J$5,FALSE)</f>
        <v>46.97</v>
      </c>
      <c r="K16" s="58">
        <f>VLOOKUP($C16,'2Q26'!$B$14:$T$4000,K$5,FALSE)</f>
        <v>46.97</v>
      </c>
      <c r="L16" s="58">
        <f>VLOOKUP($C16,'2Q26'!$B$14:$T$4000,L$5,FALSE)</f>
        <v>45.45</v>
      </c>
      <c r="M16" s="58">
        <f t="shared" si="9"/>
        <v>-3.2361081541409327</v>
      </c>
      <c r="N16" s="58" t="str">
        <f>IF(ISBLANK(VLOOKUP($C16,'2Q26'!$B$14:$T$3000,N$5,FALSE)),"",VLOOKUP($C16,'2Q26'!$B$14:$T$3000,N$5,FALSE))</f>
        <v/>
      </c>
      <c r="O16" s="59">
        <f t="shared" si="10"/>
        <v>0</v>
      </c>
      <c r="P16" s="55" t="str">
        <f>IF(ISBLANK(VLOOKUP($C16,'2Q26'!$B$14:$T$3000,P$5,FALSE)),"",VLOOKUP($C16,'2Q26'!$B$14:$T$3000,P$5,FALSE))</f>
        <v/>
      </c>
      <c r="Q16" s="60" t="str">
        <f t="shared" si="11"/>
        <v/>
      </c>
      <c r="R16" s="60" t="str">
        <f t="shared" si="12"/>
        <v/>
      </c>
      <c r="S16" s="61">
        <f>VLOOKUP($C16,'2Q26'!$B$14:$T$3000,S$5,FALSE)</f>
        <v>-14.46</v>
      </c>
      <c r="T16" s="61">
        <f>VLOOKUP($C16,'2Q26'!$B$14:$T$3000,T$5,FALSE)</f>
        <v>-33.25</v>
      </c>
      <c r="X16" s="22">
        <f t="shared" si="8"/>
        <v>19</v>
      </c>
      <c r="Y16" s="22" t="s">
        <v>753</v>
      </c>
      <c r="Z16" s="22" t="s">
        <v>754</v>
      </c>
    </row>
    <row r="17" spans="2:26" hidden="1">
      <c r="B17" s="55">
        <v>161</v>
      </c>
      <c r="C17" s="55" t="str">
        <f>VLOOKUP(B17,'2Q26'!$A$14:$B$4000,2,FALSE)</f>
        <v>A195870</v>
      </c>
      <c r="D17" s="55" t="str">
        <f>VLOOKUP($C17,'2Q26'!$B$14:$T$4000,D$5,FALSE)</f>
        <v>해성디에스</v>
      </c>
      <c r="E17" s="56" t="str">
        <f>VLOOKUP($C17,'2Q26'!$B$14:$T$4000,E$5,FALSE)</f>
        <v>KS</v>
      </c>
      <c r="F17" s="57" t="str">
        <f>VLOOKUP($C17,'2Q26'!$B$14:$T$4000,F$5,FALSE)</f>
        <v>반도체</v>
      </c>
      <c r="G17" s="58">
        <f>VLOOKUP($C17,'2Q26'!$B$14:$T$4000,G$5,FALSE)</f>
        <v>1200.2</v>
      </c>
      <c r="H17" s="59">
        <f>VLOOKUP($C17,'2Q26'!$B$14:$T$4000,H$5,FALSE)</f>
        <v>8</v>
      </c>
      <c r="I17" s="58">
        <f>VLOOKUP($C17,'2Q26'!$B$14:$T$4000,I$5,FALSE)</f>
        <v>22.38</v>
      </c>
      <c r="J17" s="58">
        <f>VLOOKUP($C17,'2Q26'!$B$14:$T$4000,J$5,FALSE)</f>
        <v>22.7</v>
      </c>
      <c r="K17" s="58">
        <f>VLOOKUP($C17,'2Q26'!$B$14:$T$4000,K$5,FALSE)</f>
        <v>22.16</v>
      </c>
      <c r="L17" s="58">
        <f>VLOOKUP($C17,'2Q26'!$B$14:$T$4000,L$5,FALSE)</f>
        <v>20.3</v>
      </c>
      <c r="M17" s="58">
        <f t="shared" si="9"/>
        <v>-8.3935018050541483</v>
      </c>
      <c r="N17" s="58" t="str">
        <f>IF(ISBLANK(VLOOKUP($C17,'2Q26'!$B$14:$T$3000,N$5,FALSE)),"",VLOOKUP($C17,'2Q26'!$B$14:$T$3000,N$5,FALSE))</f>
        <v/>
      </c>
      <c r="O17" s="59">
        <f t="shared" si="10"/>
        <v>-1</v>
      </c>
      <c r="P17" s="55" t="str">
        <f>IF(ISBLANK(VLOOKUP($C17,'2Q26'!$B$14:$T$3000,P$5,FALSE)),"",VLOOKUP($C17,'2Q26'!$B$14:$T$3000,P$5,FALSE))</f>
        <v/>
      </c>
      <c r="Q17" s="60" t="str">
        <f t="shared" si="11"/>
        <v>Shock</v>
      </c>
      <c r="R17" s="60" t="str">
        <f t="shared" si="12"/>
        <v/>
      </c>
      <c r="S17" s="61">
        <f>VLOOKUP($C17,'2Q26'!$B$14:$T$3000,S$5,FALSE)</f>
        <v>-12.41</v>
      </c>
      <c r="T17" s="61">
        <f>VLOOKUP($C17,'2Q26'!$B$14:$T$3000,T$5,FALSE)</f>
        <v>26.75</v>
      </c>
      <c r="X17" s="22">
        <f t="shared" si="8"/>
        <v>20</v>
      </c>
      <c r="Y17" s="22" t="s">
        <v>1293</v>
      </c>
      <c r="Z17" s="22" t="s">
        <v>1294</v>
      </c>
    </row>
    <row r="18" spans="2:26" hidden="1">
      <c r="B18" s="55">
        <v>162</v>
      </c>
      <c r="C18" s="55" t="str">
        <f>VLOOKUP(B18,'2Q26'!$A$14:$B$4000,2,FALSE)</f>
        <v>A032350</v>
      </c>
      <c r="D18" s="55" t="str">
        <f>VLOOKUP($C18,'2Q26'!$B$14:$T$4000,D$5,FALSE)</f>
        <v>롯데관광개발</v>
      </c>
      <c r="E18" s="56" t="str">
        <f>VLOOKUP($C18,'2Q26'!$B$14:$T$4000,E$5,FALSE)</f>
        <v>KS</v>
      </c>
      <c r="F18" s="57" t="str">
        <f>VLOOKUP($C18,'2Q26'!$B$14:$T$4000,F$5,FALSE)</f>
        <v>호텔,레저서비스</v>
      </c>
      <c r="G18" s="58">
        <f>VLOOKUP($C18,'2Q26'!$B$14:$T$4000,G$5,FALSE)</f>
        <v>1188.71</v>
      </c>
      <c r="H18" s="59">
        <f>VLOOKUP($C18,'2Q26'!$B$14:$T$4000,H$5,FALSE)</f>
        <v>13</v>
      </c>
      <c r="I18" s="58">
        <f>VLOOKUP($C18,'2Q26'!$B$14:$T$4000,I$5,FALSE)</f>
        <v>50.98</v>
      </c>
      <c r="J18" s="58">
        <f>VLOOKUP($C18,'2Q26'!$B$14:$T$4000,J$5,FALSE)</f>
        <v>52.42</v>
      </c>
      <c r="K18" s="58">
        <f>VLOOKUP($C18,'2Q26'!$B$14:$T$4000,K$5,FALSE)</f>
        <v>50.98</v>
      </c>
      <c r="L18" s="58">
        <f>VLOOKUP($C18,'2Q26'!$B$14:$T$4000,L$5,FALSE)</f>
        <v>51</v>
      </c>
      <c r="M18" s="58">
        <f t="shared" si="9"/>
        <v>3.9231071008244661E-2</v>
      </c>
      <c r="N18" s="58" t="str">
        <f>IF(ISBLANK(VLOOKUP($C18,'2Q26'!$B$14:$T$3000,N$5,FALSE)),"",VLOOKUP($C18,'2Q26'!$B$14:$T$3000,N$5,FALSE))</f>
        <v/>
      </c>
      <c r="O18" s="59">
        <f t="shared" si="10"/>
        <v>0</v>
      </c>
      <c r="P18" s="55" t="str">
        <f>IF(ISBLANK(VLOOKUP($C18,'2Q26'!$B$14:$T$3000,P$5,FALSE)),"",VLOOKUP($C18,'2Q26'!$B$14:$T$3000,P$5,FALSE))</f>
        <v/>
      </c>
      <c r="Q18" s="60" t="str">
        <f t="shared" si="11"/>
        <v/>
      </c>
      <c r="R18" s="60" t="str">
        <f t="shared" si="12"/>
        <v/>
      </c>
      <c r="S18" s="61">
        <f>VLOOKUP($C18,'2Q26'!$B$14:$T$3000,S$5,FALSE)</f>
        <v>-19.010000000000002</v>
      </c>
      <c r="T18" s="61">
        <f>VLOOKUP($C18,'2Q26'!$B$14:$T$3000,T$5,FALSE)</f>
        <v>-17.72</v>
      </c>
      <c r="X18" s="22">
        <f t="shared" si="8"/>
        <v>21</v>
      </c>
      <c r="Y18" s="22" t="s">
        <v>2546</v>
      </c>
      <c r="Z18" s="22" t="s">
        <v>2547</v>
      </c>
    </row>
    <row r="19" spans="2:26" hidden="1">
      <c r="B19" s="55">
        <v>166</v>
      </c>
      <c r="C19" s="55" t="str">
        <f>VLOOKUP(B19,'2Q26'!$A$14:$B$4000,2,FALSE)</f>
        <v>A000080</v>
      </c>
      <c r="D19" s="55" t="str">
        <f>VLOOKUP($C19,'2Q26'!$B$14:$T$4000,D$5,FALSE)</f>
        <v>하이트진로</v>
      </c>
      <c r="E19" s="56" t="str">
        <f>VLOOKUP($C19,'2Q26'!$B$14:$T$4000,E$5,FALSE)</f>
        <v>KS</v>
      </c>
      <c r="F19" s="57" t="str">
        <f>VLOOKUP($C19,'2Q26'!$B$14:$T$4000,F$5,FALSE)</f>
        <v>식품,음료</v>
      </c>
      <c r="G19" s="58">
        <f>VLOOKUP($C19,'2Q26'!$B$14:$T$4000,G$5,FALSE)</f>
        <v>1020.44</v>
      </c>
      <c r="H19" s="59">
        <f>VLOOKUP($C19,'2Q26'!$B$14:$T$4000,H$5,FALSE)</f>
        <v>6</v>
      </c>
      <c r="I19" s="58">
        <f>VLOOKUP($C19,'2Q26'!$B$14:$T$4000,I$5,FALSE)</f>
        <v>60.13</v>
      </c>
      <c r="J19" s="58">
        <f>VLOOKUP($C19,'2Q26'!$B$14:$T$4000,J$5,FALSE)</f>
        <v>58.8</v>
      </c>
      <c r="K19" s="58">
        <f>VLOOKUP($C19,'2Q26'!$B$14:$T$4000,K$5,FALSE)</f>
        <v>60.13</v>
      </c>
      <c r="L19" s="58">
        <f>VLOOKUP($C19,'2Q26'!$B$14:$T$4000,L$5,FALSE)</f>
        <v>57.05</v>
      </c>
      <c r="M19" s="58">
        <f t="shared" si="9"/>
        <v>-5.1222351571594968</v>
      </c>
      <c r="N19" s="58" t="str">
        <f>IF(ISBLANK(VLOOKUP($C19,'2Q26'!$B$14:$T$3000,N$5,FALSE)),"",VLOOKUP($C19,'2Q26'!$B$14:$T$3000,N$5,FALSE))</f>
        <v/>
      </c>
      <c r="O19" s="59">
        <f t="shared" si="10"/>
        <v>0</v>
      </c>
      <c r="P19" s="55" t="str">
        <f>IF(ISBLANK(VLOOKUP($C19,'2Q26'!$B$14:$T$3000,P$5,FALSE)),"",VLOOKUP($C19,'2Q26'!$B$14:$T$3000,P$5,FALSE))</f>
        <v/>
      </c>
      <c r="Q19" s="60" t="str">
        <f t="shared" si="11"/>
        <v/>
      </c>
      <c r="R19" s="60" t="str">
        <f t="shared" si="12"/>
        <v/>
      </c>
      <c r="S19" s="61">
        <f>VLOOKUP($C19,'2Q26'!$B$14:$T$3000,S$5,FALSE)</f>
        <v>-8.49</v>
      </c>
      <c r="T19" s="61">
        <f>VLOOKUP($C19,'2Q26'!$B$14:$T$3000,T$5,FALSE)</f>
        <v>-14.11</v>
      </c>
      <c r="X19" s="22">
        <f t="shared" si="8"/>
        <v>22</v>
      </c>
      <c r="Y19" s="22" t="s">
        <v>1932</v>
      </c>
      <c r="Z19" s="22" t="s">
        <v>1933</v>
      </c>
    </row>
    <row r="20" spans="2:26" hidden="1">
      <c r="B20" s="55">
        <v>164</v>
      </c>
      <c r="C20" s="55" t="str">
        <f>VLOOKUP(B20,'2Q26'!$A$14:$B$4000,2,FALSE)</f>
        <v>A089860</v>
      </c>
      <c r="D20" s="55" t="str">
        <f>VLOOKUP($C20,'2Q26'!$B$14:$T$4000,D$5,FALSE)</f>
        <v>롯데렌탈</v>
      </c>
      <c r="E20" s="56" t="str">
        <f>VLOOKUP($C20,'2Q26'!$B$14:$T$4000,E$5,FALSE)</f>
        <v>KS</v>
      </c>
      <c r="F20" s="57" t="str">
        <f>VLOOKUP($C20,'2Q26'!$B$14:$T$4000,F$5,FALSE)</f>
        <v>운송</v>
      </c>
      <c r="G20" s="58">
        <f>VLOOKUP($C20,'2Q26'!$B$14:$T$4000,G$5,FALSE)</f>
        <v>1160.08</v>
      </c>
      <c r="H20" s="59">
        <f>VLOOKUP($C20,'2Q26'!$B$14:$T$4000,H$5,FALSE)</f>
        <v>9</v>
      </c>
      <c r="I20" s="58">
        <f>VLOOKUP($C20,'2Q26'!$B$14:$T$4000,I$5,FALSE)</f>
        <v>87.96</v>
      </c>
      <c r="J20" s="58">
        <f>VLOOKUP($C20,'2Q26'!$B$14:$T$4000,J$5,FALSE)</f>
        <v>89.9</v>
      </c>
      <c r="K20" s="58">
        <f>VLOOKUP($C20,'2Q26'!$B$14:$T$4000,K$5,FALSE)</f>
        <v>87.87</v>
      </c>
      <c r="L20" s="58">
        <f>VLOOKUP($C20,'2Q26'!$B$14:$T$4000,L$5,FALSE)</f>
        <v>89.1</v>
      </c>
      <c r="M20" s="58">
        <f t="shared" si="9"/>
        <v>1.3997951519289742</v>
      </c>
      <c r="N20" s="58" t="str">
        <f>IF(ISBLANK(VLOOKUP($C20,'2Q26'!$B$14:$T$3000,N$5,FALSE)),"",VLOOKUP($C20,'2Q26'!$B$14:$T$3000,N$5,FALSE))</f>
        <v/>
      </c>
      <c r="O20" s="59">
        <f t="shared" si="10"/>
        <v>0</v>
      </c>
      <c r="P20" s="55" t="str">
        <f>IF(ISBLANK(VLOOKUP($C20,'2Q26'!$B$14:$T$3000,P$5,FALSE)),"",VLOOKUP($C20,'2Q26'!$B$14:$T$3000,P$5,FALSE))</f>
        <v/>
      </c>
      <c r="Q20" s="60" t="str">
        <f t="shared" si="11"/>
        <v/>
      </c>
      <c r="R20" s="60" t="str">
        <f t="shared" si="12"/>
        <v/>
      </c>
      <c r="S20" s="61">
        <f>VLOOKUP($C20,'2Q26'!$B$14:$T$3000,S$5,FALSE)</f>
        <v>2.4</v>
      </c>
      <c r="T20" s="61">
        <f>VLOOKUP($C20,'2Q26'!$B$14:$T$3000,T$5,FALSE)</f>
        <v>2.9</v>
      </c>
      <c r="X20" s="22">
        <f t="shared" si="8"/>
        <v>23</v>
      </c>
      <c r="Y20" s="22" t="s">
        <v>38</v>
      </c>
      <c r="Z20" s="22" t="s">
        <v>39</v>
      </c>
    </row>
    <row r="21" spans="2:26" hidden="1">
      <c r="B21" s="55">
        <v>154</v>
      </c>
      <c r="C21" s="55" t="str">
        <f>VLOOKUP(B21,'2Q26'!$A$14:$B$4000,2,FALSE)</f>
        <v>A073240</v>
      </c>
      <c r="D21" s="55" t="str">
        <f>VLOOKUP($C21,'2Q26'!$B$14:$T$4000,D$5,FALSE)</f>
        <v>금호타이어</v>
      </c>
      <c r="E21" s="56" t="str">
        <f>VLOOKUP($C21,'2Q26'!$B$14:$T$4000,E$5,FALSE)</f>
        <v>KS</v>
      </c>
      <c r="F21" s="57" t="str">
        <f>VLOOKUP($C21,'2Q26'!$B$14:$T$4000,F$5,FALSE)</f>
        <v>자동차부품</v>
      </c>
      <c r="G21" s="58">
        <f>VLOOKUP($C21,'2Q26'!$B$14:$T$4000,G$5,FALSE)</f>
        <v>1453.54</v>
      </c>
      <c r="H21" s="59">
        <f>VLOOKUP($C21,'2Q26'!$B$14:$T$4000,H$5,FALSE)</f>
        <v>9</v>
      </c>
      <c r="I21" s="58">
        <f>VLOOKUP($C21,'2Q26'!$B$14:$T$4000,I$5,FALSE)</f>
        <v>145.77000000000001</v>
      </c>
      <c r="J21" s="58">
        <f>VLOOKUP($C21,'2Q26'!$B$14:$T$4000,J$5,FALSE)</f>
        <v>147</v>
      </c>
      <c r="K21" s="58">
        <f>VLOOKUP($C21,'2Q26'!$B$14:$T$4000,K$5,FALSE)</f>
        <v>145.77000000000001</v>
      </c>
      <c r="L21" s="58">
        <f>VLOOKUP($C21,'2Q26'!$B$14:$T$4000,L$5,FALSE)</f>
        <v>147</v>
      </c>
      <c r="M21" s="58">
        <f t="shared" si="9"/>
        <v>0.84379501955134084</v>
      </c>
      <c r="N21" s="58" t="str">
        <f>IF(ISBLANK(VLOOKUP($C21,'2Q26'!$B$14:$T$3000,N$5,FALSE)),"",VLOOKUP($C21,'2Q26'!$B$14:$T$3000,N$5,FALSE))</f>
        <v/>
      </c>
      <c r="O21" s="59">
        <f t="shared" si="10"/>
        <v>0</v>
      </c>
      <c r="P21" s="55" t="str">
        <f>IF(ISBLANK(VLOOKUP($C21,'2Q26'!$B$14:$T$3000,P$5,FALSE)),"",VLOOKUP($C21,'2Q26'!$B$14:$T$3000,P$5,FALSE))</f>
        <v/>
      </c>
      <c r="Q21" s="60" t="str">
        <f t="shared" si="11"/>
        <v/>
      </c>
      <c r="R21" s="60" t="str">
        <f t="shared" si="12"/>
        <v/>
      </c>
      <c r="S21" s="61">
        <f>VLOOKUP($C21,'2Q26'!$B$14:$T$3000,S$5,FALSE)</f>
        <v>7.55</v>
      </c>
      <c r="T21" s="61">
        <f>VLOOKUP($C21,'2Q26'!$B$14:$T$3000,T$5,FALSE)</f>
        <v>-18.39</v>
      </c>
      <c r="X21" s="22">
        <f t="shared" si="8"/>
        <v>24</v>
      </c>
      <c r="Y21" s="22" t="s">
        <v>1264</v>
      </c>
      <c r="Z21" s="22" t="s">
        <v>1265</v>
      </c>
    </row>
    <row r="22" spans="2:26" hidden="1">
      <c r="B22" s="55">
        <v>167</v>
      </c>
      <c r="C22" s="55" t="str">
        <f>VLOOKUP(B22,'2Q26'!$A$14:$B$4000,2,FALSE)</f>
        <v>A000210</v>
      </c>
      <c r="D22" s="55" t="str">
        <f>VLOOKUP($C22,'2Q26'!$B$14:$T$4000,D$5,FALSE)</f>
        <v>DL</v>
      </c>
      <c r="E22" s="56" t="str">
        <f>VLOOKUP($C22,'2Q26'!$B$14:$T$4000,E$5,FALSE)</f>
        <v>KS</v>
      </c>
      <c r="F22" s="57" t="str">
        <f>VLOOKUP($C22,'2Q26'!$B$14:$T$4000,F$5,FALSE)</f>
        <v>화학</v>
      </c>
      <c r="G22" s="58">
        <f>VLOOKUP($C22,'2Q26'!$B$14:$T$4000,G$5,FALSE)</f>
        <v>954.54</v>
      </c>
      <c r="H22" s="59">
        <f>VLOOKUP($C22,'2Q26'!$B$14:$T$4000,H$5,FALSE)</f>
        <v>2</v>
      </c>
      <c r="I22" s="58">
        <f>VLOOKUP($C22,'2Q26'!$B$14:$T$4000,I$5,FALSE)</f>
        <v>155.4</v>
      </c>
      <c r="J22" s="58">
        <f>VLOOKUP($C22,'2Q26'!$B$14:$T$4000,J$5,FALSE)</f>
        <v>207.8</v>
      </c>
      <c r="K22" s="58">
        <f>VLOOKUP($C22,'2Q26'!$B$14:$T$4000,K$5,FALSE)</f>
        <v>155.4</v>
      </c>
      <c r="L22" s="58">
        <f>VLOOKUP($C22,'2Q26'!$B$14:$T$4000,L$5,FALSE)</f>
        <v>207.8</v>
      </c>
      <c r="M22" s="58">
        <f t="shared" si="9"/>
        <v>33.719433719433724</v>
      </c>
      <c r="N22" s="58" t="str">
        <f>IF(ISBLANK(VLOOKUP($C22,'2Q26'!$B$14:$T$3000,N$5,FALSE)),"",VLOOKUP($C22,'2Q26'!$B$14:$T$3000,N$5,FALSE))</f>
        <v/>
      </c>
      <c r="O22" s="59">
        <f t="shared" si="10"/>
        <v>0</v>
      </c>
      <c r="P22" s="55" t="str">
        <f>IF(ISBLANK(VLOOKUP($C22,'2Q26'!$B$14:$T$3000,P$5,FALSE)),"",VLOOKUP($C22,'2Q26'!$B$14:$T$3000,P$5,FALSE))</f>
        <v/>
      </c>
      <c r="Q22" s="60" t="str">
        <f t="shared" si="11"/>
        <v/>
      </c>
      <c r="R22" s="60" t="str">
        <f t="shared" si="12"/>
        <v/>
      </c>
      <c r="S22" s="61">
        <f>VLOOKUP($C22,'2Q26'!$B$14:$T$3000,S$5,FALSE)</f>
        <v>-12.07</v>
      </c>
      <c r="T22" s="61">
        <f>VLOOKUP($C22,'2Q26'!$B$14:$T$3000,T$5,FALSE)</f>
        <v>-27.35</v>
      </c>
      <c r="X22" s="22" t="e">
        <f>#REF!+1</f>
        <v>#REF!</v>
      </c>
      <c r="Y22" s="22" t="s">
        <v>1773</v>
      </c>
      <c r="Z22" s="22" t="s">
        <v>1774</v>
      </c>
    </row>
    <row r="23" spans="2:26" hidden="1">
      <c r="B23" s="55">
        <v>163</v>
      </c>
      <c r="C23" s="55" t="str">
        <f>VLOOKUP(B23,'2Q26'!$A$14:$B$4000,2,FALSE)</f>
        <v>A181710</v>
      </c>
      <c r="D23" s="55" t="str">
        <f>VLOOKUP($C23,'2Q26'!$B$14:$T$4000,D$5,FALSE)</f>
        <v>NHN</v>
      </c>
      <c r="E23" s="56" t="str">
        <f>VLOOKUP($C23,'2Q26'!$B$14:$T$4000,E$5,FALSE)</f>
        <v>KS</v>
      </c>
      <c r="F23" s="57" t="str">
        <f>VLOOKUP($C23,'2Q26'!$B$14:$T$4000,F$5,FALSE)</f>
        <v>소프트웨어</v>
      </c>
      <c r="G23" s="58">
        <f>VLOOKUP($C23,'2Q26'!$B$14:$T$4000,G$5,FALSE)</f>
        <v>1162.74</v>
      </c>
      <c r="H23" s="59">
        <f>VLOOKUP($C23,'2Q26'!$B$14:$T$4000,H$5,FALSE)</f>
        <v>10</v>
      </c>
      <c r="I23" s="58">
        <f>VLOOKUP($C23,'2Q26'!$B$14:$T$4000,I$5,FALSE)</f>
        <v>41.4</v>
      </c>
      <c r="J23" s="58">
        <f>VLOOKUP($C23,'2Q26'!$B$14:$T$4000,J$5,FALSE)</f>
        <v>42.85</v>
      </c>
      <c r="K23" s="58">
        <f>VLOOKUP($C23,'2Q26'!$B$14:$T$4000,K$5,FALSE)</f>
        <v>40.64</v>
      </c>
      <c r="L23" s="58">
        <f>VLOOKUP($C23,'2Q26'!$B$14:$T$4000,L$5,FALSE)</f>
        <v>38.5</v>
      </c>
      <c r="M23" s="58">
        <f t="shared" si="9"/>
        <v>-5.2657480314960639</v>
      </c>
      <c r="N23" s="58" t="str">
        <f>IF(ISBLANK(VLOOKUP($C23,'2Q26'!$B$14:$T$3000,N$5,FALSE)),"",VLOOKUP($C23,'2Q26'!$B$14:$T$3000,N$5,FALSE))</f>
        <v/>
      </c>
      <c r="O23" s="59">
        <f t="shared" si="10"/>
        <v>-1</v>
      </c>
      <c r="P23" s="55" t="str">
        <f>IF(ISBLANK(VLOOKUP($C23,'2Q26'!$B$14:$T$3000,P$5,FALSE)),"",VLOOKUP($C23,'2Q26'!$B$14:$T$3000,P$5,FALSE))</f>
        <v/>
      </c>
      <c r="Q23" s="60" t="str">
        <f t="shared" si="11"/>
        <v>Shock</v>
      </c>
      <c r="R23" s="60" t="str">
        <f t="shared" si="12"/>
        <v/>
      </c>
      <c r="S23" s="61">
        <f>VLOOKUP($C23,'2Q26'!$B$14:$T$3000,S$5,FALSE)</f>
        <v>-40.44</v>
      </c>
      <c r="T23" s="61">
        <f>VLOOKUP($C23,'2Q26'!$B$14:$T$3000,T$5,FALSE)</f>
        <v>-8.39</v>
      </c>
      <c r="X23" s="22" t="e">
        <f t="shared" ref="X23:X29" si="13">X22+1</f>
        <v>#REF!</v>
      </c>
      <c r="Y23" s="22" t="s">
        <v>609</v>
      </c>
      <c r="Z23" s="22" t="s">
        <v>610</v>
      </c>
    </row>
    <row r="24" spans="2:26" hidden="1">
      <c r="B24" s="55">
        <v>156</v>
      </c>
      <c r="C24" s="55" t="str">
        <f>VLOOKUP(B24,'2Q26'!$A$14:$B$4000,2,FALSE)</f>
        <v>A192080</v>
      </c>
      <c r="D24" s="55" t="str">
        <f>VLOOKUP($C24,'2Q26'!$B$14:$T$4000,D$5,FALSE)</f>
        <v>더블유게임즈</v>
      </c>
      <c r="E24" s="56" t="str">
        <f>VLOOKUP($C24,'2Q26'!$B$14:$T$4000,E$5,FALSE)</f>
        <v>KS</v>
      </c>
      <c r="F24" s="57" t="str">
        <f>VLOOKUP($C24,'2Q26'!$B$14:$T$4000,F$5,FALSE)</f>
        <v>게임소프트웨어</v>
      </c>
      <c r="G24" s="58">
        <f>VLOOKUP($C24,'2Q26'!$B$14:$T$4000,G$5,FALSE)</f>
        <v>1376.28</v>
      </c>
      <c r="H24" s="59">
        <f>VLOOKUP($C24,'2Q26'!$B$14:$T$4000,H$5,FALSE)</f>
        <v>13</v>
      </c>
      <c r="I24" s="58">
        <f>VLOOKUP($C24,'2Q26'!$B$14:$T$4000,I$5,FALSE)</f>
        <v>70.23</v>
      </c>
      <c r="J24" s="58">
        <f>VLOOKUP($C24,'2Q26'!$B$14:$T$4000,J$5,FALSE)</f>
        <v>70.2</v>
      </c>
      <c r="K24" s="58">
        <f>VLOOKUP($C24,'2Q26'!$B$14:$T$4000,K$5,FALSE)</f>
        <v>70.27</v>
      </c>
      <c r="L24" s="58">
        <f>VLOOKUP($C24,'2Q26'!$B$14:$T$4000,L$5,FALSE)</f>
        <v>70.7</v>
      </c>
      <c r="M24" s="58">
        <f t="shared" si="9"/>
        <v>0.61192543048243464</v>
      </c>
      <c r="N24" s="58" t="str">
        <f>IF(ISBLANK(VLOOKUP($C24,'2Q26'!$B$14:$T$3000,N$5,FALSE)),"",VLOOKUP($C24,'2Q26'!$B$14:$T$3000,N$5,FALSE))</f>
        <v/>
      </c>
      <c r="O24" s="59">
        <f t="shared" si="10"/>
        <v>1</v>
      </c>
      <c r="P24" s="55" t="str">
        <f>IF(ISBLANK(VLOOKUP($C24,'2Q26'!$B$14:$T$3000,P$5,FALSE)),"",VLOOKUP($C24,'2Q26'!$B$14:$T$3000,P$5,FALSE))</f>
        <v/>
      </c>
      <c r="Q24" s="60" t="str">
        <f t="shared" si="11"/>
        <v>Surprise</v>
      </c>
      <c r="R24" s="60" t="str">
        <f t="shared" si="12"/>
        <v/>
      </c>
      <c r="S24" s="61">
        <f>VLOOKUP($C24,'2Q26'!$B$14:$T$3000,S$5,FALSE)</f>
        <v>-3.56</v>
      </c>
      <c r="T24" s="61">
        <f>VLOOKUP($C24,'2Q26'!$B$14:$T$3000,T$5,FALSE)</f>
        <v>27.95</v>
      </c>
      <c r="X24" s="22" t="e">
        <f t="shared" si="13"/>
        <v>#REF!</v>
      </c>
      <c r="Y24" s="22" t="s">
        <v>2380</v>
      </c>
      <c r="Z24" s="22" t="s">
        <v>2381</v>
      </c>
    </row>
    <row r="25" spans="2:26" hidden="1">
      <c r="B25" s="55">
        <v>158</v>
      </c>
      <c r="C25" s="55" t="str">
        <f>VLOOKUP(B25,'2Q26'!$A$14:$B$4000,2,FALSE)</f>
        <v>A298020</v>
      </c>
      <c r="D25" s="55" t="str">
        <f>VLOOKUP($C25,'2Q26'!$B$14:$T$4000,D$5,FALSE)</f>
        <v>효성티앤씨</v>
      </c>
      <c r="E25" s="56" t="str">
        <f>VLOOKUP($C25,'2Q26'!$B$14:$T$4000,E$5,FALSE)</f>
        <v>KS</v>
      </c>
      <c r="F25" s="57" t="str">
        <f>VLOOKUP($C25,'2Q26'!$B$14:$T$4000,F$5,FALSE)</f>
        <v>상사</v>
      </c>
      <c r="G25" s="58">
        <f>VLOOKUP($C25,'2Q26'!$B$14:$T$4000,G$5,FALSE)</f>
        <v>1257.19</v>
      </c>
      <c r="H25" s="59">
        <f>VLOOKUP($C25,'2Q26'!$B$14:$T$4000,H$5,FALSE)</f>
        <v>5</v>
      </c>
      <c r="I25" s="58">
        <f>VLOOKUP($C25,'2Q26'!$B$14:$T$4000,I$5,FALSE)</f>
        <v>127.92</v>
      </c>
      <c r="J25" s="58">
        <f>VLOOKUP($C25,'2Q26'!$B$14:$T$4000,J$5,FALSE)</f>
        <v>147.19999999999999</v>
      </c>
      <c r="K25" s="58">
        <f>VLOOKUP($C25,'2Q26'!$B$14:$T$4000,K$5,FALSE)</f>
        <v>127.92</v>
      </c>
      <c r="L25" s="58">
        <f>VLOOKUP($C25,'2Q26'!$B$14:$T$4000,L$5,FALSE)</f>
        <v>147.19999999999999</v>
      </c>
      <c r="M25" s="58">
        <f t="shared" si="9"/>
        <v>15.07191994996872</v>
      </c>
      <c r="N25" s="58" t="str">
        <f>IF(ISBLANK(VLOOKUP($C25,'2Q26'!$B$14:$T$3000,N$5,FALSE)),"",VLOOKUP($C25,'2Q26'!$B$14:$T$3000,N$5,FALSE))</f>
        <v/>
      </c>
      <c r="O25" s="59">
        <f t="shared" si="10"/>
        <v>0</v>
      </c>
      <c r="P25" s="55" t="str">
        <f>IF(ISBLANK(VLOOKUP($C25,'2Q26'!$B$14:$T$3000,P$5,FALSE)),"",VLOOKUP($C25,'2Q26'!$B$14:$T$3000,P$5,FALSE))</f>
        <v/>
      </c>
      <c r="Q25" s="60" t="str">
        <f t="shared" si="11"/>
        <v/>
      </c>
      <c r="R25" s="60" t="str">
        <f t="shared" si="12"/>
        <v/>
      </c>
      <c r="S25" s="61">
        <f>VLOOKUP($C25,'2Q26'!$B$14:$T$3000,S$5,FALSE)</f>
        <v>-21.27</v>
      </c>
      <c r="T25" s="61">
        <f>VLOOKUP($C25,'2Q26'!$B$14:$T$3000,T$5,FALSE)</f>
        <v>-27.38</v>
      </c>
      <c r="X25" s="22" t="e">
        <f t="shared" si="13"/>
        <v>#REF!</v>
      </c>
      <c r="Y25" s="22" t="s">
        <v>2269</v>
      </c>
      <c r="Z25" s="22" t="s">
        <v>2270</v>
      </c>
    </row>
    <row r="26" spans="2:26" hidden="1">
      <c r="B26" s="55">
        <v>160</v>
      </c>
      <c r="C26" s="55" t="str">
        <f>VLOOKUP(B26,'2Q26'!$A$14:$B$4000,2,FALSE)</f>
        <v>A294870</v>
      </c>
      <c r="D26" s="55" t="str">
        <f>VLOOKUP($C26,'2Q26'!$B$14:$T$4000,D$5,FALSE)</f>
        <v>IPARK현대산업개발</v>
      </c>
      <c r="E26" s="56" t="str">
        <f>VLOOKUP($C26,'2Q26'!$B$14:$T$4000,E$5,FALSE)</f>
        <v>KS</v>
      </c>
      <c r="F26" s="57" t="str">
        <f>VLOOKUP($C26,'2Q26'!$B$14:$T$4000,F$5,FALSE)</f>
        <v>건설,건축제품,건축자재</v>
      </c>
      <c r="G26" s="58">
        <f>VLOOKUP($C26,'2Q26'!$B$14:$T$4000,G$5,FALSE)</f>
        <v>1232.47</v>
      </c>
      <c r="H26" s="59">
        <f>VLOOKUP($C26,'2Q26'!$B$14:$T$4000,H$5,FALSE)</f>
        <v>12</v>
      </c>
      <c r="I26" s="58">
        <f>VLOOKUP($C26,'2Q26'!$B$14:$T$4000,I$5,FALSE)</f>
        <v>120.5</v>
      </c>
      <c r="J26" s="58">
        <f>VLOOKUP($C26,'2Q26'!$B$14:$T$4000,J$5,FALSE)</f>
        <v>118.5</v>
      </c>
      <c r="K26" s="58">
        <f>VLOOKUP($C26,'2Q26'!$B$14:$T$4000,K$5,FALSE)</f>
        <v>120.5</v>
      </c>
      <c r="L26" s="58">
        <f>VLOOKUP($C26,'2Q26'!$B$14:$T$4000,L$5,FALSE)</f>
        <v>118.5</v>
      </c>
      <c r="M26" s="58">
        <f t="shared" si="9"/>
        <v>-1.6597510373443984</v>
      </c>
      <c r="N26" s="58" t="str">
        <f>IF(ISBLANK(VLOOKUP($C26,'2Q26'!$B$14:$T$3000,N$5,FALSE)),"",VLOOKUP($C26,'2Q26'!$B$14:$T$3000,N$5,FALSE))</f>
        <v/>
      </c>
      <c r="O26" s="59">
        <f t="shared" si="10"/>
        <v>0</v>
      </c>
      <c r="P26" s="55" t="str">
        <f>IF(ISBLANK(VLOOKUP($C26,'2Q26'!$B$14:$T$3000,P$5,FALSE)),"",VLOOKUP($C26,'2Q26'!$B$14:$T$3000,P$5,FALSE))</f>
        <v/>
      </c>
      <c r="Q26" s="60" t="str">
        <f t="shared" si="11"/>
        <v/>
      </c>
      <c r="R26" s="60" t="str">
        <f t="shared" si="12"/>
        <v/>
      </c>
      <c r="S26" s="61">
        <f>VLOOKUP($C26,'2Q26'!$B$14:$T$3000,S$5,FALSE)</f>
        <v>-6.12</v>
      </c>
      <c r="T26" s="61">
        <f>VLOOKUP($C26,'2Q26'!$B$14:$T$3000,T$5,FALSE)</f>
        <v>-12.62</v>
      </c>
      <c r="X26" s="22" t="e">
        <f t="shared" si="13"/>
        <v>#REF!</v>
      </c>
      <c r="Y26" s="22" t="s">
        <v>950</v>
      </c>
      <c r="Z26" s="22" t="s">
        <v>951</v>
      </c>
    </row>
    <row r="27" spans="2:26" hidden="1">
      <c r="B27" s="55">
        <v>157</v>
      </c>
      <c r="C27" s="55" t="str">
        <f>VLOOKUP(B27,'2Q26'!$A$14:$B$4000,2,FALSE)</f>
        <v>A034230</v>
      </c>
      <c r="D27" s="55" t="str">
        <f>VLOOKUP($C27,'2Q26'!$B$14:$T$4000,D$5,FALSE)</f>
        <v>파라다이스</v>
      </c>
      <c r="E27" s="56" t="str">
        <f>VLOOKUP($C27,'2Q26'!$B$14:$T$4000,E$5,FALSE)</f>
        <v>KS</v>
      </c>
      <c r="F27" s="57" t="str">
        <f>VLOOKUP($C27,'2Q26'!$B$14:$T$4000,F$5,FALSE)</f>
        <v>호텔,레저서비스</v>
      </c>
      <c r="G27" s="58">
        <f>VLOOKUP($C27,'2Q26'!$B$14:$T$4000,G$5,FALSE)</f>
        <v>1337.57</v>
      </c>
      <c r="H27" s="59">
        <f>VLOOKUP($C27,'2Q26'!$B$14:$T$4000,H$5,FALSE)</f>
        <v>13</v>
      </c>
      <c r="I27" s="58">
        <f>VLOOKUP($C27,'2Q26'!$B$14:$T$4000,I$5,FALSE)</f>
        <v>51.65</v>
      </c>
      <c r="J27" s="58">
        <f>VLOOKUP($C27,'2Q26'!$B$14:$T$4000,J$5,FALSE)</f>
        <v>51.13</v>
      </c>
      <c r="K27" s="58">
        <f>VLOOKUP($C27,'2Q26'!$B$14:$T$4000,K$5,FALSE)</f>
        <v>52.03</v>
      </c>
      <c r="L27" s="58">
        <f>VLOOKUP($C27,'2Q26'!$B$14:$T$4000,L$5,FALSE)</f>
        <v>53.52</v>
      </c>
      <c r="M27" s="58">
        <f t="shared" si="9"/>
        <v>2.863732462041134</v>
      </c>
      <c r="N27" s="58" t="str">
        <f>IF(ISBLANK(VLOOKUP($C27,'2Q26'!$B$14:$T$3000,N$5,FALSE)),"",VLOOKUP($C27,'2Q26'!$B$14:$T$3000,N$5,FALSE))</f>
        <v/>
      </c>
      <c r="O27" s="59">
        <f t="shared" si="10"/>
        <v>1</v>
      </c>
      <c r="P27" s="55" t="str">
        <f>IF(ISBLANK(VLOOKUP($C27,'2Q26'!$B$14:$T$3000,P$5,FALSE)),"",VLOOKUP($C27,'2Q26'!$B$14:$T$3000,P$5,FALSE))</f>
        <v/>
      </c>
      <c r="Q27" s="60" t="str">
        <f t="shared" si="11"/>
        <v>Surprise</v>
      </c>
      <c r="R27" s="60" t="str">
        <f t="shared" si="12"/>
        <v/>
      </c>
      <c r="S27" s="61">
        <f>VLOOKUP($C27,'2Q26'!$B$14:$T$3000,S$5,FALSE)</f>
        <v>4.26</v>
      </c>
      <c r="T27" s="61">
        <f>VLOOKUP($C27,'2Q26'!$B$14:$T$3000,T$5,FALSE)</f>
        <v>-14.56</v>
      </c>
      <c r="X27" s="22" t="e">
        <f t="shared" si="13"/>
        <v>#REF!</v>
      </c>
      <c r="Y27" s="22" t="s">
        <v>2425</v>
      </c>
      <c r="Z27" s="22" t="s">
        <v>2426</v>
      </c>
    </row>
    <row r="28" spans="2:26">
      <c r="B28" s="55">
        <v>3</v>
      </c>
      <c r="C28" s="55" t="str">
        <f>VLOOKUP(B28,'2Q26'!$A$14:$B$4000,2,FALSE)</f>
        <v>A009150</v>
      </c>
      <c r="D28" s="55" t="str">
        <f>VLOOKUP($C28,'2Q26'!$B$14:$T$4000,D$5,FALSE)</f>
        <v>삼성전기</v>
      </c>
      <c r="E28" s="56" t="str">
        <f>VLOOKUP($C28,'2Q26'!$B$14:$T$4000,E$5,FALSE)</f>
        <v>KS</v>
      </c>
      <c r="F28" s="57" t="str">
        <f>VLOOKUP($C28,'2Q26'!$B$14:$T$4000,F$5,FALSE)</f>
        <v>전자장비,사무용전자제품</v>
      </c>
      <c r="G28" s="58">
        <f>VLOOKUP($C28,'2Q26'!$B$14:$T$4000,G$5,FALSE)</f>
        <v>164699.6</v>
      </c>
      <c r="H28" s="59">
        <f>VLOOKUP($C28,'2Q26'!$B$14:$T$4000,H$5,FALSE)</f>
        <v>20</v>
      </c>
      <c r="I28" s="58">
        <f>VLOOKUP($C28,'2Q26'!$B$14:$T$4000,I$5,FALSE)</f>
        <v>381.39</v>
      </c>
      <c r="J28" s="58">
        <f>VLOOKUP($C28,'2Q26'!$B$14:$T$4000,J$5,FALSE)</f>
        <v>385.7</v>
      </c>
      <c r="K28" s="58">
        <f>VLOOKUP($C28,'2Q26'!$B$14:$T$4000,K$5,FALSE)</f>
        <v>384.67</v>
      </c>
      <c r="L28" s="58">
        <f>VLOOKUP($C28,'2Q26'!$B$14:$T$4000,L$5,FALSE)</f>
        <v>395.36</v>
      </c>
      <c r="M28" s="58">
        <f>(L28-K28)/ABS(K28)*100</f>
        <v>2.7790053812358639</v>
      </c>
      <c r="N28" s="58" t="str">
        <f>IF(ISBLANK(VLOOKUP($C28,'2Q26'!$B$14:$T$3000,N$5,FALSE)),"",VLOOKUP($C28,'2Q26'!$B$14:$T$3000,N$5,FALSE))</f>
        <v/>
      </c>
      <c r="O28" s="59">
        <f>IF(AND(I28&lt;K28,J28&lt;L28,K28&lt;L28),1,IF(AND(I28&gt;K28,J28&gt;L28,K28&gt;L28),-1,0))</f>
        <v>1</v>
      </c>
      <c r="P28" s="55" t="str">
        <f>IF(ISBLANK(VLOOKUP($C28,'2Q26'!$B$14:$T$3000,P$5,FALSE)),"",VLOOKUP($C28,'2Q26'!$B$14:$T$3000,P$5,FALSE))</f>
        <v/>
      </c>
      <c r="Q28" s="60" t="str">
        <f>IF(O28=1,"Surprise",IF(O28=-1,"Shock",""))</f>
        <v>Surprise</v>
      </c>
      <c r="R28" s="60" t="str">
        <f>IF(N28="","",IF((N28-L28)/ABS(L28)&gt;$R$9,"Surprise",IF((N28-L28)/ABS(L28)&lt;$R$9*-1,"Shock","")))</f>
        <v/>
      </c>
      <c r="S28" s="61">
        <f>VLOOKUP($C28,'2Q26'!$B$14:$T$3000,S$5,FALSE)</f>
        <v>9.98</v>
      </c>
      <c r="T28" s="61">
        <f>VLOOKUP($C28,'2Q26'!$B$14:$T$3000,T$5,FALSE)</f>
        <v>396.06</v>
      </c>
      <c r="X28" s="22" t="e">
        <f t="shared" si="13"/>
        <v>#REF!</v>
      </c>
      <c r="Y28" s="22" t="s">
        <v>663</v>
      </c>
      <c r="Z28" s="22" t="s">
        <v>664</v>
      </c>
    </row>
    <row r="29" spans="2:26">
      <c r="B29" s="55">
        <v>29</v>
      </c>
      <c r="C29" s="55" t="str">
        <f>VLOOKUP(B29,'2Q26'!$A$14:$B$4000,2,FALSE)</f>
        <v>A010130</v>
      </c>
      <c r="D29" s="55" t="str">
        <f>VLOOKUP($C29,'2Q26'!$B$14:$T$4000,D$5,FALSE)</f>
        <v>고려아연</v>
      </c>
      <c r="E29" s="56" t="str">
        <f>VLOOKUP($C29,'2Q26'!$B$14:$T$4000,E$5,FALSE)</f>
        <v>KS</v>
      </c>
      <c r="F29" s="57" t="str">
        <f>VLOOKUP($C29,'2Q26'!$B$14:$T$4000,F$5,FALSE)</f>
        <v>비철금속</v>
      </c>
      <c r="G29" s="58">
        <f>VLOOKUP($C29,'2Q26'!$B$14:$T$4000,G$5,FALSE)</f>
        <v>22855.9</v>
      </c>
      <c r="H29" s="59">
        <f>VLOOKUP($C29,'2Q26'!$B$14:$T$4000,H$5,FALSE)</f>
        <v>6</v>
      </c>
      <c r="I29" s="58">
        <f>VLOOKUP($C29,'2Q26'!$B$14:$T$4000,I$5,FALSE)</f>
        <v>548.16</v>
      </c>
      <c r="J29" s="58">
        <f>VLOOKUP($C29,'2Q26'!$B$14:$T$4000,J$5,FALSE)</f>
        <v>596</v>
      </c>
      <c r="K29" s="58">
        <f>VLOOKUP($C29,'2Q26'!$B$14:$T$4000,K$5,FALSE)</f>
        <v>560.29999999999995</v>
      </c>
      <c r="L29" s="58">
        <f>VLOOKUP($C29,'2Q26'!$B$14:$T$4000,L$5,FALSE)</f>
        <v>619</v>
      </c>
      <c r="M29" s="58">
        <f>(L29-K29)/ABS(K29)*100</f>
        <v>10.476530430126726</v>
      </c>
      <c r="N29" s="58" t="str">
        <f>IF(ISBLANK(VLOOKUP($C29,'2Q26'!$B$14:$T$3000,N$5,FALSE)),"",VLOOKUP($C29,'2Q26'!$B$14:$T$3000,N$5,FALSE))</f>
        <v/>
      </c>
      <c r="O29" s="59">
        <f>IF(AND(I29&lt;K29,J29&lt;L29,K29&lt;L29),1,IF(AND(I29&gt;K29,J29&gt;L29,K29&gt;L29),-1,0))</f>
        <v>1</v>
      </c>
      <c r="P29" s="55" t="str">
        <f>IF(ISBLANK(VLOOKUP($C29,'2Q26'!$B$14:$T$3000,P$5,FALSE)),"",VLOOKUP($C29,'2Q26'!$B$14:$T$3000,P$5,FALSE))</f>
        <v/>
      </c>
      <c r="Q29" s="60" t="str">
        <f>IF(O29=1,"Surprise",IF(O29=-1,"Shock",""))</f>
        <v>Surprise</v>
      </c>
      <c r="R29" s="60" t="str">
        <f>IF(N29="","",IF((N29-L29)/ABS(L29)&gt;$R$9,"Surprise",IF((N29-L29)/ABS(L29)&lt;$R$9*-1,"Shock","")))</f>
        <v/>
      </c>
      <c r="S29" s="61">
        <f>VLOOKUP($C29,'2Q26'!$B$14:$T$3000,S$5,FALSE)</f>
        <v>-20.36</v>
      </c>
      <c r="T29" s="61">
        <f>VLOOKUP($C29,'2Q26'!$B$14:$T$3000,T$5,FALSE)</f>
        <v>-27.82</v>
      </c>
      <c r="X29" s="22" t="e">
        <f t="shared" si="13"/>
        <v>#REF!</v>
      </c>
      <c r="Y29" s="22" t="s">
        <v>516</v>
      </c>
      <c r="Z29" s="22" t="s">
        <v>517</v>
      </c>
    </row>
    <row r="30" spans="2:26">
      <c r="B30" s="55">
        <v>90</v>
      </c>
      <c r="C30" s="55" t="str">
        <f>VLOOKUP(B30,'2Q26'!$A$14:$B$4000,2,FALSE)</f>
        <v>A082740</v>
      </c>
      <c r="D30" s="55" t="str">
        <f>VLOOKUP($C30,'2Q26'!$B$14:$T$4000,D$5,FALSE)</f>
        <v>한화엔진</v>
      </c>
      <c r="E30" s="56" t="str">
        <f>VLOOKUP($C30,'2Q26'!$B$14:$T$4000,E$5,FALSE)</f>
        <v>KS</v>
      </c>
      <c r="F30" s="57" t="str">
        <f>VLOOKUP($C30,'2Q26'!$B$14:$T$4000,F$5,FALSE)</f>
        <v>조선</v>
      </c>
      <c r="G30" s="58">
        <f>VLOOKUP($C30,'2Q26'!$B$14:$T$4000,G$5,FALSE)</f>
        <v>4589.59</v>
      </c>
      <c r="H30" s="59">
        <f>VLOOKUP($C30,'2Q26'!$B$14:$T$4000,H$5,FALSE)</f>
        <v>5</v>
      </c>
      <c r="I30" s="58">
        <f>VLOOKUP($C30,'2Q26'!$B$14:$T$4000,I$5,FALSE)</f>
        <v>60</v>
      </c>
      <c r="J30" s="58">
        <f>VLOOKUP($C30,'2Q26'!$B$14:$T$4000,J$5,FALSE)</f>
        <v>60</v>
      </c>
      <c r="K30" s="58">
        <f>VLOOKUP($C30,'2Q26'!$B$14:$T$4000,K$5,FALSE)</f>
        <v>60.38</v>
      </c>
      <c r="L30" s="58">
        <f>VLOOKUP($C30,'2Q26'!$B$14:$T$4000,L$5,FALSE)</f>
        <v>68.900000000000006</v>
      </c>
      <c r="M30" s="58">
        <f>(L30-K30)/ABS(K30)*100</f>
        <v>14.110632659821137</v>
      </c>
      <c r="N30" s="58" t="str">
        <f>IF(ISBLANK(VLOOKUP($C30,'2Q26'!$B$14:$T$3000,N$5,FALSE)),"",VLOOKUP($C30,'2Q26'!$B$14:$T$3000,N$5,FALSE))</f>
        <v/>
      </c>
      <c r="O30" s="59">
        <f>IF(AND(I30&lt;K30,J30&lt;L30,K30&lt;L30),1,IF(AND(I30&gt;K30,J30&gt;L30,K30&gt;L30),-1,0))</f>
        <v>1</v>
      </c>
      <c r="P30" s="55" t="str">
        <f>IF(ISBLANK(VLOOKUP($C30,'2Q26'!$B$14:$T$3000,P$5,FALSE)),"",VLOOKUP($C30,'2Q26'!$B$14:$T$3000,P$5,FALSE))</f>
        <v/>
      </c>
      <c r="Q30" s="60" t="str">
        <f>IF(O30=1,"Surprise",IF(O30=-1,"Shock",""))</f>
        <v>Surprise</v>
      </c>
      <c r="R30" s="60" t="str">
        <f>IF(N30="","",IF((N30-L30)/ABS(L30)&gt;$R$9,"Surprise",IF((N30-L30)/ABS(L30)&lt;$R$9*-1,"Shock","")))</f>
        <v/>
      </c>
      <c r="S30" s="61">
        <f>VLOOKUP($C30,'2Q26'!$B$14:$T$3000,S$5,FALSE)</f>
        <v>-11</v>
      </c>
      <c r="T30" s="61">
        <f>VLOOKUP($C30,'2Q26'!$B$14:$T$3000,T$5,FALSE)</f>
        <v>23.04</v>
      </c>
    </row>
    <row r="31" spans="2:26">
      <c r="B31" s="55">
        <v>8</v>
      </c>
      <c r="C31" s="55" t="str">
        <f>VLOOKUP(B31,'2Q26'!$A$14:$B$4000,2,FALSE)</f>
        <v>A207940</v>
      </c>
      <c r="D31" s="55" t="str">
        <f>VLOOKUP($C31,'2Q26'!$B$14:$T$4000,D$5,FALSE)</f>
        <v>삼성바이오로직스</v>
      </c>
      <c r="E31" s="56" t="str">
        <f>VLOOKUP($C31,'2Q26'!$B$14:$T$4000,E$5,FALSE)</f>
        <v>KS</v>
      </c>
      <c r="F31" s="57" t="str">
        <f>VLOOKUP($C31,'2Q26'!$B$14:$T$4000,F$5,FALSE)</f>
        <v>제약</v>
      </c>
      <c r="G31" s="58">
        <f>VLOOKUP($C31,'2Q26'!$B$14:$T$4000,G$5,FALSE)</f>
        <v>64622.17</v>
      </c>
      <c r="H31" s="59">
        <f>VLOOKUP($C31,'2Q26'!$B$14:$T$4000,H$5,FALSE)</f>
        <v>7</v>
      </c>
      <c r="I31" s="58">
        <f>VLOOKUP($C31,'2Q26'!$B$14:$T$4000,I$5,FALSE)</f>
        <v>592.57000000000005</v>
      </c>
      <c r="J31" s="58">
        <f>VLOOKUP($C31,'2Q26'!$B$14:$T$4000,J$5,FALSE)</f>
        <v>565</v>
      </c>
      <c r="K31" s="58">
        <f>VLOOKUP($C31,'2Q26'!$B$14:$T$4000,K$5,FALSE)</f>
        <v>598.16</v>
      </c>
      <c r="L31" s="58">
        <f>VLOOKUP($C31,'2Q26'!$B$14:$T$4000,L$5,FALSE)</f>
        <v>606.54999999999995</v>
      </c>
      <c r="M31" s="58">
        <f>(L31-K31)/ABS(K31)*100</f>
        <v>1.4026347465561033</v>
      </c>
      <c r="N31" s="58" t="str">
        <f>IF(ISBLANK(VLOOKUP($C31,'2Q26'!$B$14:$T$3000,N$5,FALSE)),"",VLOOKUP($C31,'2Q26'!$B$14:$T$3000,N$5,FALSE))</f>
        <v/>
      </c>
      <c r="O31" s="59">
        <f>IF(AND(I31&lt;K31,J31&lt;L31,K31&lt;L31),1,IF(AND(I31&gt;K31,J31&gt;L31,K31&gt;L31),-1,0))</f>
        <v>1</v>
      </c>
      <c r="P31" s="55" t="str">
        <f>IF(ISBLANK(VLOOKUP($C31,'2Q26'!$B$14:$T$3000,P$5,FALSE)),"",VLOOKUP($C31,'2Q26'!$B$14:$T$3000,P$5,FALSE))</f>
        <v/>
      </c>
      <c r="Q31" s="60" t="str">
        <f>IF(O31=1,"Surprise",IF(O31=-1,"Shock",""))</f>
        <v>Surprise</v>
      </c>
      <c r="R31" s="60" t="str">
        <f>IF(N31="","",IF((N31-L31)/ABS(L31)&gt;$R$9,"Surprise",IF((N31-L31)/ABS(L31)&lt;$R$9*-1,"Shock","")))</f>
        <v/>
      </c>
      <c r="S31" s="61">
        <f>VLOOKUP($C31,'2Q26'!$B$14:$T$3000,S$5,FALSE)</f>
        <v>1.38</v>
      </c>
      <c r="T31" s="61">
        <f>VLOOKUP($C31,'2Q26'!$B$14:$T$3000,T$5,FALSE)</f>
        <v>-11.2</v>
      </c>
      <c r="X31" s="22">
        <f>X30+1</f>
        <v>1</v>
      </c>
      <c r="Y31" s="22" t="s">
        <v>2588</v>
      </c>
      <c r="Z31" s="22" t="s">
        <v>2589</v>
      </c>
    </row>
    <row r="32" spans="2:26">
      <c r="B32" s="55">
        <v>44</v>
      </c>
      <c r="C32" s="55" t="str">
        <f>VLOOKUP(B32,'2Q26'!$A$14:$B$4000,2,FALSE)</f>
        <v>A018260</v>
      </c>
      <c r="D32" s="55" t="str">
        <f>VLOOKUP($C32,'2Q26'!$B$14:$T$4000,D$5,FALSE)</f>
        <v>삼성에스디에스</v>
      </c>
      <c r="E32" s="56" t="str">
        <f>VLOOKUP($C32,'2Q26'!$B$14:$T$4000,E$5,FALSE)</f>
        <v>KS</v>
      </c>
      <c r="F32" s="57" t="str">
        <f>VLOOKUP($C32,'2Q26'!$B$14:$T$4000,F$5,FALSE)</f>
        <v>소프트웨어</v>
      </c>
      <c r="G32" s="58">
        <f>VLOOKUP($C32,'2Q26'!$B$14:$T$4000,G$5,FALSE)</f>
        <v>15274.38</v>
      </c>
      <c r="H32" s="59">
        <f>VLOOKUP($C32,'2Q26'!$B$14:$T$4000,H$5,FALSE)</f>
        <v>10</v>
      </c>
      <c r="I32" s="58">
        <f>VLOOKUP($C32,'2Q26'!$B$14:$T$4000,I$5,FALSE)</f>
        <v>223.59</v>
      </c>
      <c r="J32" s="58">
        <f>VLOOKUP($C32,'2Q26'!$B$14:$T$4000,J$5,FALSE)</f>
        <v>233.5</v>
      </c>
      <c r="K32" s="58">
        <f>VLOOKUP($C32,'2Q26'!$B$14:$T$4000,K$5,FALSE)</f>
        <v>226.88</v>
      </c>
      <c r="L32" s="58">
        <f>VLOOKUP($C32,'2Q26'!$B$14:$T$4000,L$5,FALSE)</f>
        <v>234.3</v>
      </c>
      <c r="M32" s="58">
        <f>(L32-K32)/ABS(K32)*100</f>
        <v>3.2704513399153812</v>
      </c>
      <c r="N32" s="58" t="str">
        <f>IF(ISBLANK(VLOOKUP($C32,'2Q26'!$B$14:$T$3000,N$5,FALSE)),"",VLOOKUP($C32,'2Q26'!$B$14:$T$3000,N$5,FALSE))</f>
        <v/>
      </c>
      <c r="O32" s="59">
        <f>IF(AND(I32&lt;K32,J32&lt;L32,K32&lt;L32),1,IF(AND(I32&gt;K32,J32&gt;L32,K32&gt;L32),-1,0))</f>
        <v>1</v>
      </c>
      <c r="P32" s="55" t="str">
        <f>IF(ISBLANK(VLOOKUP($C32,'2Q26'!$B$14:$T$3000,P$5,FALSE)),"",VLOOKUP($C32,'2Q26'!$B$14:$T$3000,P$5,FALSE))</f>
        <v/>
      </c>
      <c r="Q32" s="60" t="str">
        <f>IF(O32=1,"Surprise",IF(O32=-1,"Shock",""))</f>
        <v>Surprise</v>
      </c>
      <c r="R32" s="60" t="str">
        <f>IF(N32="","",IF((N32-L32)/ABS(L32)&gt;$R$9,"Surprise",IF((N32-L32)/ABS(L32)&lt;$R$9*-1,"Shock","")))</f>
        <v/>
      </c>
      <c r="S32" s="61">
        <f>VLOOKUP($C32,'2Q26'!$B$14:$T$3000,S$5,FALSE)</f>
        <v>-45.47</v>
      </c>
      <c r="T32" s="61">
        <f>VLOOKUP($C32,'2Q26'!$B$14:$T$3000,T$5,FALSE)</f>
        <v>26.46</v>
      </c>
    </row>
    <row r="33" spans="2:26">
      <c r="B33" s="55">
        <v>56</v>
      </c>
      <c r="C33" s="55" t="str">
        <f>VLOOKUP(B33,'2Q26'!$A$14:$B$4000,2,FALSE)</f>
        <v>A259960</v>
      </c>
      <c r="D33" s="55" t="str">
        <f>VLOOKUP($C33,'2Q26'!$B$14:$T$4000,D$5,FALSE)</f>
        <v>크래프톤</v>
      </c>
      <c r="E33" s="56" t="str">
        <f>VLOOKUP($C33,'2Q26'!$B$14:$T$4000,E$5,FALSE)</f>
        <v>KS</v>
      </c>
      <c r="F33" s="57" t="str">
        <f>VLOOKUP($C33,'2Q26'!$B$14:$T$4000,F$5,FALSE)</f>
        <v>게임소프트웨어</v>
      </c>
      <c r="G33" s="58">
        <f>VLOOKUP($C33,'2Q26'!$B$14:$T$4000,G$5,FALSE)</f>
        <v>11303.77</v>
      </c>
      <c r="H33" s="59">
        <f>VLOOKUP($C33,'2Q26'!$B$14:$T$4000,H$5,FALSE)</f>
        <v>19</v>
      </c>
      <c r="I33" s="58">
        <f>VLOOKUP($C33,'2Q26'!$B$14:$T$4000,I$5,FALSE)</f>
        <v>320.79000000000002</v>
      </c>
      <c r="J33" s="58">
        <f>VLOOKUP($C33,'2Q26'!$B$14:$T$4000,J$5,FALSE)</f>
        <v>352.48</v>
      </c>
      <c r="K33" s="58">
        <f>VLOOKUP($C33,'2Q26'!$B$14:$T$4000,K$5,FALSE)</f>
        <v>327.93</v>
      </c>
      <c r="L33" s="58">
        <f>VLOOKUP($C33,'2Q26'!$B$14:$T$4000,L$5,FALSE)</f>
        <v>385.22</v>
      </c>
      <c r="M33" s="58">
        <f>(L33-K33)/ABS(K33)*100</f>
        <v>17.470191809227583</v>
      </c>
      <c r="N33" s="58" t="str">
        <f>IF(ISBLANK(VLOOKUP($C33,'2Q26'!$B$14:$T$3000,N$5,FALSE)),"",VLOOKUP($C33,'2Q26'!$B$14:$T$3000,N$5,FALSE))</f>
        <v/>
      </c>
      <c r="O33" s="59">
        <f>IF(AND(I33&lt;K33,J33&lt;L33,K33&lt;L33),1,IF(AND(I33&gt;K33,J33&gt;L33,K33&gt;L33),-1,0))</f>
        <v>1</v>
      </c>
      <c r="P33" s="55" t="str">
        <f>IF(ISBLANK(VLOOKUP($C33,'2Q26'!$B$14:$T$3000,P$5,FALSE)),"",VLOOKUP($C33,'2Q26'!$B$14:$T$3000,P$5,FALSE))</f>
        <v/>
      </c>
      <c r="Q33" s="60" t="str">
        <f>IF(O33=1,"Surprise",IF(O33=-1,"Shock",""))</f>
        <v>Surprise</v>
      </c>
      <c r="R33" s="60" t="str">
        <f>IF(N33="","",IF((N33-L33)/ABS(L33)&gt;$R$9,"Surprise",IF((N33-L33)/ABS(L33)&lt;$R$9*-1,"Shock","")))</f>
        <v/>
      </c>
      <c r="S33" s="61">
        <f>VLOOKUP($C33,'2Q26'!$B$14:$T$3000,S$5,FALSE)</f>
        <v>-1.8</v>
      </c>
      <c r="T33" s="61">
        <f>VLOOKUP($C33,'2Q26'!$B$14:$T$3000,T$5,FALSE)</f>
        <v>-6.49</v>
      </c>
    </row>
    <row r="34" spans="2:26">
      <c r="B34" s="55">
        <v>41</v>
      </c>
      <c r="C34" s="55" t="str">
        <f>VLOOKUP(B34,'2Q26'!$A$14:$B$4000,2,FALSE)</f>
        <v>A024110</v>
      </c>
      <c r="D34" s="55" t="str">
        <f>VLOOKUP($C34,'2Q26'!$B$14:$T$4000,D$5,FALSE)</f>
        <v>기업은행</v>
      </c>
      <c r="E34" s="56" t="str">
        <f>VLOOKUP($C34,'2Q26'!$B$14:$T$4000,E$5,FALSE)</f>
        <v>KS</v>
      </c>
      <c r="F34" s="57" t="str">
        <f>VLOOKUP($C34,'2Q26'!$B$14:$T$4000,F$5,FALSE)</f>
        <v>은행</v>
      </c>
      <c r="G34" s="58">
        <f>VLOOKUP($C34,'2Q26'!$B$14:$T$4000,G$5,FALSE)</f>
        <v>16147.87</v>
      </c>
      <c r="H34" s="59">
        <f>VLOOKUP($C34,'2Q26'!$B$14:$T$4000,H$5,FALSE)</f>
        <v>14</v>
      </c>
      <c r="I34" s="58">
        <f>VLOOKUP($C34,'2Q26'!$B$14:$T$4000,I$5,FALSE)</f>
        <v>948.13</v>
      </c>
      <c r="J34" s="58">
        <f>VLOOKUP($C34,'2Q26'!$B$14:$T$4000,J$5,FALSE)</f>
        <v>825</v>
      </c>
      <c r="K34" s="58">
        <f>VLOOKUP($C34,'2Q26'!$B$14:$T$4000,K$5,FALSE)</f>
        <v>958.44</v>
      </c>
      <c r="L34" s="58">
        <f>VLOOKUP($C34,'2Q26'!$B$14:$T$4000,L$5,FALSE)</f>
        <v>982</v>
      </c>
      <c r="M34" s="58">
        <f>(L34-K34)/ABS(K34)*100</f>
        <v>2.4581611785818565</v>
      </c>
      <c r="N34" s="58" t="str">
        <f>IF(ISBLANK(VLOOKUP($C34,'2Q26'!$B$14:$T$3000,N$5,FALSE)),"",VLOOKUP($C34,'2Q26'!$B$14:$T$3000,N$5,FALSE))</f>
        <v/>
      </c>
      <c r="O34" s="59">
        <f>IF(AND(I34&lt;K34,J34&lt;L34,K34&lt;L34),1,IF(AND(I34&gt;K34,J34&gt;L34,K34&gt;L34),-1,0))</f>
        <v>1</v>
      </c>
      <c r="P34" s="55" t="str">
        <f>IF(ISBLANK(VLOOKUP($C34,'2Q26'!$B$14:$T$3000,P$5,FALSE)),"",VLOOKUP($C34,'2Q26'!$B$14:$T$3000,P$5,FALSE))</f>
        <v/>
      </c>
      <c r="Q34" s="60" t="str">
        <f>IF(O34=1,"Surprise",IF(O34=-1,"Shock",""))</f>
        <v>Surprise</v>
      </c>
      <c r="R34" s="60" t="str">
        <f>IF(N34="","",IF((N34-L34)/ABS(L34)&gt;$R$9,"Surprise",IF((N34-L34)/ABS(L34)&lt;$R$9*-1,"Shock","")))</f>
        <v/>
      </c>
      <c r="S34" s="61">
        <f>VLOOKUP($C34,'2Q26'!$B$14:$T$3000,S$5,FALSE)</f>
        <v>1</v>
      </c>
      <c r="T34" s="61">
        <f>VLOOKUP($C34,'2Q26'!$B$14:$T$3000,T$5,FALSE)</f>
        <v>-7.95</v>
      </c>
    </row>
    <row r="35" spans="2:26">
      <c r="B35" s="55">
        <v>125</v>
      </c>
      <c r="C35" s="55" t="str">
        <f>VLOOKUP(B35,'2Q26'!$A$14:$B$4000,2,FALSE)</f>
        <v>A161890</v>
      </c>
      <c r="D35" s="55" t="str">
        <f>VLOOKUP($C35,'2Q26'!$B$14:$T$4000,D$5,FALSE)</f>
        <v>한국콜마</v>
      </c>
      <c r="E35" s="56" t="str">
        <f>VLOOKUP($C35,'2Q26'!$B$14:$T$4000,E$5,FALSE)</f>
        <v>KS</v>
      </c>
      <c r="F35" s="57" t="str">
        <f>VLOOKUP($C35,'2Q26'!$B$14:$T$4000,F$5,FALSE)</f>
        <v>화장품</v>
      </c>
      <c r="G35" s="58">
        <f>VLOOKUP($C35,'2Q26'!$B$14:$T$4000,G$5,FALSE)</f>
        <v>2521.02</v>
      </c>
      <c r="H35" s="59">
        <f>VLOOKUP($C35,'2Q26'!$B$14:$T$4000,H$5,FALSE)</f>
        <v>19</v>
      </c>
      <c r="I35" s="58">
        <f>VLOOKUP($C35,'2Q26'!$B$14:$T$4000,I$5,FALSE)</f>
        <v>92.35</v>
      </c>
      <c r="J35" s="58">
        <f>VLOOKUP($C35,'2Q26'!$B$14:$T$4000,J$5,FALSE)</f>
        <v>93.07</v>
      </c>
      <c r="K35" s="58">
        <f>VLOOKUP($C35,'2Q26'!$B$14:$T$4000,K$5,FALSE)</f>
        <v>93.82</v>
      </c>
      <c r="L35" s="58">
        <f>VLOOKUP($C35,'2Q26'!$B$14:$T$4000,L$5,FALSE)</f>
        <v>94.68</v>
      </c>
      <c r="M35" s="58">
        <f>(L35-K35)/ABS(K35)*100</f>
        <v>0.91664890215307371</v>
      </c>
      <c r="N35" s="58" t="str">
        <f>IF(ISBLANK(VLOOKUP($C35,'2Q26'!$B$14:$T$3000,N$5,FALSE)),"",VLOOKUP($C35,'2Q26'!$B$14:$T$3000,N$5,FALSE))</f>
        <v/>
      </c>
      <c r="O35" s="59">
        <f>IF(AND(I35&lt;K35,J35&lt;L35,K35&lt;L35),1,IF(AND(I35&gt;K35,J35&gt;L35,K35&gt;L35),-1,0))</f>
        <v>1</v>
      </c>
      <c r="P35" s="55" t="str">
        <f>IF(ISBLANK(VLOOKUP($C35,'2Q26'!$B$14:$T$3000,P$5,FALSE)),"",VLOOKUP($C35,'2Q26'!$B$14:$T$3000,P$5,FALSE))</f>
        <v/>
      </c>
      <c r="Q35" s="60" t="str">
        <f>IF(O35=1,"Surprise",IF(O35=-1,"Shock",""))</f>
        <v>Surprise</v>
      </c>
      <c r="R35" s="60" t="str">
        <f>IF(N35="","",IF((N35-L35)/ABS(L35)&gt;$R$9,"Surprise",IF((N35-L35)/ABS(L35)&lt;$R$9*-1,"Shock","")))</f>
        <v/>
      </c>
      <c r="S35" s="61">
        <f>VLOOKUP($C35,'2Q26'!$B$14:$T$3000,S$5,FALSE)</f>
        <v>24.91</v>
      </c>
      <c r="T35" s="61">
        <f>VLOOKUP($C35,'2Q26'!$B$14:$T$3000,T$5,FALSE)</f>
        <v>35.880000000000003</v>
      </c>
      <c r="X35" s="22">
        <f>X34+1</f>
        <v>1</v>
      </c>
      <c r="Y35" s="22" t="s">
        <v>2278</v>
      </c>
      <c r="Z35" s="22" t="s">
        <v>2279</v>
      </c>
    </row>
    <row r="36" spans="2:26">
      <c r="B36" s="55">
        <v>11</v>
      </c>
      <c r="C36" s="55" t="str">
        <f>VLOOKUP(B36,'2Q26'!$A$14:$B$4000,2,FALSE)</f>
        <v>A012450</v>
      </c>
      <c r="D36" s="55" t="str">
        <f>VLOOKUP($C36,'2Q26'!$B$14:$T$4000,D$5,FALSE)</f>
        <v>한화에어로스페이스</v>
      </c>
      <c r="E36" s="56" t="str">
        <f>VLOOKUP($C36,'2Q26'!$B$14:$T$4000,E$5,FALSE)</f>
        <v>KS</v>
      </c>
      <c r="F36" s="57" t="str">
        <f>VLOOKUP($C36,'2Q26'!$B$14:$T$4000,F$5,FALSE)</f>
        <v>기타자본재</v>
      </c>
      <c r="G36" s="58">
        <f>VLOOKUP($C36,'2Q26'!$B$14:$T$4000,G$5,FALSE)</f>
        <v>56255.67</v>
      </c>
      <c r="H36" s="59">
        <f>VLOOKUP($C36,'2Q26'!$B$14:$T$4000,H$5,FALSE)</f>
        <v>19</v>
      </c>
      <c r="I36" s="58">
        <f>VLOOKUP($C36,'2Q26'!$B$14:$T$4000,I$5,FALSE)</f>
        <v>1010.53</v>
      </c>
      <c r="J36" s="58">
        <f>VLOOKUP($C36,'2Q26'!$B$14:$T$4000,J$5,FALSE)</f>
        <v>1035.98</v>
      </c>
      <c r="K36" s="58">
        <f>VLOOKUP($C36,'2Q26'!$B$14:$T$4000,K$5,FALSE)</f>
        <v>1022.38</v>
      </c>
      <c r="L36" s="58">
        <f>VLOOKUP($C36,'2Q26'!$B$14:$T$4000,L$5,FALSE)</f>
        <v>1089.3699999999999</v>
      </c>
      <c r="M36" s="58">
        <f>(L36-K36)/ABS(K36)*100</f>
        <v>6.5523582229699233</v>
      </c>
      <c r="N36" s="58" t="str">
        <f>IF(ISBLANK(VLOOKUP($C36,'2Q26'!$B$14:$T$3000,N$5,FALSE)),"",VLOOKUP($C36,'2Q26'!$B$14:$T$3000,N$5,FALSE))</f>
        <v/>
      </c>
      <c r="O36" s="59">
        <f>IF(AND(I36&lt;K36,J36&lt;L36,K36&lt;L36),1,IF(AND(I36&gt;K36,J36&gt;L36,K36&gt;L36),-1,0))</f>
        <v>1</v>
      </c>
      <c r="P36" s="55" t="str">
        <f>IF(ISBLANK(VLOOKUP($C36,'2Q26'!$B$14:$T$3000,P$5,FALSE)),"",VLOOKUP($C36,'2Q26'!$B$14:$T$3000,P$5,FALSE))</f>
        <v/>
      </c>
      <c r="Q36" s="60" t="str">
        <f>IF(O36=1,"Surprise",IF(O36=-1,"Shock",""))</f>
        <v>Surprise</v>
      </c>
      <c r="R36" s="60" t="str">
        <f>IF(N36="","",IF((N36-L36)/ABS(L36)&gt;$R$9,"Surprise",IF((N36-L36)/ABS(L36)&lt;$R$9*-1,"Shock","")))</f>
        <v/>
      </c>
      <c r="S36" s="61">
        <f>VLOOKUP($C36,'2Q26'!$B$14:$T$3000,S$5,FALSE)</f>
        <v>-4.13</v>
      </c>
      <c r="T36" s="61">
        <f>VLOOKUP($C36,'2Q26'!$B$14:$T$3000,T$5,FALSE)</f>
        <v>-18.149999999999999</v>
      </c>
      <c r="X36" s="22">
        <f>X35+1</f>
        <v>2</v>
      </c>
      <c r="Y36" s="22" t="s">
        <v>2395</v>
      </c>
      <c r="Z36" s="22" t="s">
        <v>2396</v>
      </c>
    </row>
    <row r="37" spans="2:26">
      <c r="B37" s="55">
        <v>94</v>
      </c>
      <c r="C37" s="55" t="str">
        <f>VLOOKUP(B37,'2Q26'!$A$14:$B$4000,2,FALSE)</f>
        <v>A069960</v>
      </c>
      <c r="D37" s="55" t="str">
        <f>VLOOKUP($C37,'2Q26'!$B$14:$T$4000,D$5,FALSE)</f>
        <v>현대백화점</v>
      </c>
      <c r="E37" s="56" t="str">
        <f>VLOOKUP($C37,'2Q26'!$B$14:$T$4000,E$5,FALSE)</f>
        <v>KS</v>
      </c>
      <c r="F37" s="57" t="str">
        <f>VLOOKUP($C37,'2Q26'!$B$14:$T$4000,F$5,FALSE)</f>
        <v>백화점</v>
      </c>
      <c r="G37" s="58">
        <f>VLOOKUP($C37,'2Q26'!$B$14:$T$4000,G$5,FALSE)</f>
        <v>4183.59</v>
      </c>
      <c r="H37" s="59">
        <f>VLOOKUP($C37,'2Q26'!$B$14:$T$4000,H$5,FALSE)</f>
        <v>16</v>
      </c>
      <c r="I37" s="58">
        <f>VLOOKUP($C37,'2Q26'!$B$14:$T$4000,I$5,FALSE)</f>
        <v>81.38</v>
      </c>
      <c r="J37" s="58">
        <f>VLOOKUP($C37,'2Q26'!$B$14:$T$4000,J$5,FALSE)</f>
        <v>87.61</v>
      </c>
      <c r="K37" s="58">
        <f>VLOOKUP($C37,'2Q26'!$B$14:$T$4000,K$5,FALSE)</f>
        <v>83.76</v>
      </c>
      <c r="L37" s="58">
        <f>VLOOKUP($C37,'2Q26'!$B$14:$T$4000,L$5,FALSE)</f>
        <v>89.54</v>
      </c>
      <c r="M37" s="58">
        <f>(L37-K37)/ABS(K37)*100</f>
        <v>6.9006685768863427</v>
      </c>
      <c r="N37" s="58" t="str">
        <f>IF(ISBLANK(VLOOKUP($C37,'2Q26'!$B$14:$T$3000,N$5,FALSE)),"",VLOOKUP($C37,'2Q26'!$B$14:$T$3000,N$5,FALSE))</f>
        <v/>
      </c>
      <c r="O37" s="59">
        <f>IF(AND(I37&lt;K37,J37&lt;L37,K37&lt;L37),1,IF(AND(I37&gt;K37,J37&gt;L37,K37&gt;L37),-1,0))</f>
        <v>1</v>
      </c>
      <c r="P37" s="55" t="str">
        <f>IF(ISBLANK(VLOOKUP($C37,'2Q26'!$B$14:$T$3000,P$5,FALSE)),"",VLOOKUP($C37,'2Q26'!$B$14:$T$3000,P$5,FALSE))</f>
        <v/>
      </c>
      <c r="Q37" s="60" t="str">
        <f>IF(O37=1,"Surprise",IF(O37=-1,"Shock",""))</f>
        <v>Surprise</v>
      </c>
      <c r="R37" s="60" t="str">
        <f>IF(N37="","",IF((N37-L37)/ABS(L37)&gt;$R$9,"Surprise",IF((N37-L37)/ABS(L37)&lt;$R$9*-1,"Shock","")))</f>
        <v/>
      </c>
      <c r="S37" s="61">
        <f>VLOOKUP($C37,'2Q26'!$B$14:$T$3000,S$5,FALSE)</f>
        <v>73.06</v>
      </c>
      <c r="T37" s="61">
        <f>VLOOKUP($C37,'2Q26'!$B$14:$T$3000,T$5,FALSE)</f>
        <v>138.04</v>
      </c>
      <c r="X37" s="22">
        <f>X36+1</f>
        <v>3</v>
      </c>
      <c r="Y37" s="22" t="s">
        <v>1262</v>
      </c>
      <c r="Z37" s="22" t="s">
        <v>1263</v>
      </c>
    </row>
    <row r="38" spans="2:26">
      <c r="B38" s="55">
        <v>18</v>
      </c>
      <c r="C38" s="55" t="str">
        <f>VLOOKUP(B38,'2Q26'!$A$14:$B$4000,2,FALSE)</f>
        <v>A006400</v>
      </c>
      <c r="D38" s="55" t="str">
        <f>VLOOKUP($C38,'2Q26'!$B$14:$T$4000,D$5,FALSE)</f>
        <v>삼성SDI</v>
      </c>
      <c r="E38" s="56" t="str">
        <f>VLOOKUP($C38,'2Q26'!$B$14:$T$4000,E$5,FALSE)</f>
        <v>KS</v>
      </c>
      <c r="F38" s="57" t="str">
        <f>VLOOKUP($C38,'2Q26'!$B$14:$T$4000,F$5,FALSE)</f>
        <v>전기제품</v>
      </c>
      <c r="G38" s="58">
        <f>VLOOKUP($C38,'2Q26'!$B$14:$T$4000,G$5,FALSE)</f>
        <v>39567.5</v>
      </c>
      <c r="H38" s="59">
        <f>VLOOKUP($C38,'2Q26'!$B$14:$T$4000,H$5,FALSE)</f>
        <v>23</v>
      </c>
      <c r="I38" s="58">
        <f>VLOOKUP($C38,'2Q26'!$B$14:$T$4000,I$5,FALSE)</f>
        <v>-73.41</v>
      </c>
      <c r="J38" s="58">
        <f>VLOOKUP($C38,'2Q26'!$B$14:$T$4000,J$5,FALSE)</f>
        <v>-51.4</v>
      </c>
      <c r="K38" s="58">
        <f>VLOOKUP($C38,'2Q26'!$B$14:$T$4000,K$5,FALSE)</f>
        <v>-66.06</v>
      </c>
      <c r="L38" s="58">
        <f>VLOOKUP($C38,'2Q26'!$B$14:$T$4000,L$5,FALSE)</f>
        <v>-28.34</v>
      </c>
      <c r="M38" s="58">
        <f>(L38-K38)/ABS(K38)*100</f>
        <v>57.099606418407504</v>
      </c>
      <c r="N38" s="58" t="str">
        <f>IF(ISBLANK(VLOOKUP($C38,'2Q26'!$B$14:$T$3000,N$5,FALSE)),"",VLOOKUP($C38,'2Q26'!$B$14:$T$3000,N$5,FALSE))</f>
        <v/>
      </c>
      <c r="O38" s="59">
        <f>IF(AND(I38&lt;K38,J38&lt;L38,K38&lt;L38),1,IF(AND(I38&gt;K38,J38&gt;L38,K38&gt;L38),-1,0))</f>
        <v>1</v>
      </c>
      <c r="P38" s="55" t="str">
        <f>IF(ISBLANK(VLOOKUP($C38,'2Q26'!$B$14:$T$3000,P$5,FALSE)),"",VLOOKUP($C38,'2Q26'!$B$14:$T$3000,P$5,FALSE))</f>
        <v/>
      </c>
      <c r="Q38" s="60" t="str">
        <f>IF(O38=1,"Surprise",IF(O38=-1,"Shock",""))</f>
        <v>Surprise</v>
      </c>
      <c r="R38" s="60" t="str">
        <f>IF(N38="","",IF((N38-L38)/ABS(L38)&gt;$R$9,"Surprise",IF((N38-L38)/ABS(L38)&lt;$R$9*-1,"Shock","")))</f>
        <v/>
      </c>
      <c r="S38" s="61">
        <f>VLOOKUP($C38,'2Q26'!$B$14:$T$3000,S$5,FALSE)</f>
        <v>-24.69</v>
      </c>
      <c r="T38" s="61">
        <f>VLOOKUP($C38,'2Q26'!$B$14:$T$3000,T$5,FALSE)</f>
        <v>13.66</v>
      </c>
      <c r="X38" s="22">
        <f>X37+1</f>
        <v>4</v>
      </c>
      <c r="Y38" s="22" t="s">
        <v>80</v>
      </c>
      <c r="Z38" s="22" t="s">
        <v>81</v>
      </c>
    </row>
    <row r="39" spans="2:26">
      <c r="B39" s="55">
        <v>30</v>
      </c>
      <c r="C39" s="55" t="str">
        <f>VLOOKUP(B39,'2Q26'!$A$14:$B$4000,2,FALSE)</f>
        <v>A011070</v>
      </c>
      <c r="D39" s="55" t="str">
        <f>VLOOKUP($C39,'2Q26'!$B$14:$T$4000,D$5,FALSE)</f>
        <v>LG이노텍</v>
      </c>
      <c r="E39" s="56" t="str">
        <f>VLOOKUP($C39,'2Q26'!$B$14:$T$4000,E$5,FALSE)</f>
        <v>KS</v>
      </c>
      <c r="F39" s="57" t="str">
        <f>VLOOKUP($C39,'2Q26'!$B$14:$T$4000,F$5,FALSE)</f>
        <v>전자장비,사무용전자제품</v>
      </c>
      <c r="G39" s="58">
        <f>VLOOKUP($C39,'2Q26'!$B$14:$T$4000,G$5,FALSE)</f>
        <v>21466.07</v>
      </c>
      <c r="H39" s="59">
        <f>VLOOKUP($C39,'2Q26'!$B$14:$T$4000,H$5,FALSE)</f>
        <v>21</v>
      </c>
      <c r="I39" s="58">
        <f>VLOOKUP($C39,'2Q26'!$B$14:$T$4000,I$5,FALSE)</f>
        <v>148.72</v>
      </c>
      <c r="J39" s="58">
        <f>VLOOKUP($C39,'2Q26'!$B$14:$T$4000,J$5,FALSE)</f>
        <v>156.83000000000001</v>
      </c>
      <c r="K39" s="58">
        <f>VLOOKUP($C39,'2Q26'!$B$14:$T$4000,K$5,FALSE)</f>
        <v>153.69999999999999</v>
      </c>
      <c r="L39" s="58">
        <f>VLOOKUP($C39,'2Q26'!$B$14:$T$4000,L$5,FALSE)</f>
        <v>186.52</v>
      </c>
      <c r="M39" s="58">
        <f>(L39-K39)/ABS(K39)*100</f>
        <v>21.353285621340291</v>
      </c>
      <c r="N39" s="58" t="str">
        <f>IF(ISBLANK(VLOOKUP($C39,'2Q26'!$B$14:$T$3000,N$5,FALSE)),"",VLOOKUP($C39,'2Q26'!$B$14:$T$3000,N$5,FALSE))</f>
        <v/>
      </c>
      <c r="O39" s="59">
        <f>IF(AND(I39&lt;K39,J39&lt;L39,K39&lt;L39),1,IF(AND(I39&gt;K39,J39&gt;L39,K39&gt;L39),-1,0))</f>
        <v>1</v>
      </c>
      <c r="P39" s="55">
        <f>IF(ISBLANK(VLOOKUP($C39,'2Q26'!$B$14:$T$3000,P$5,FALSE)),"",VLOOKUP($C39,'2Q26'!$B$14:$T$3000,P$5,FALSE))</f>
        <v>20260727</v>
      </c>
      <c r="Q39" s="60" t="str">
        <f>IF(O39=1,"Surprise",IF(O39=-1,"Shock",""))</f>
        <v>Surprise</v>
      </c>
      <c r="R39" s="60" t="str">
        <f>IF(N39="","",IF((N39-L39)/ABS(L39)&gt;$R$9,"Surprise",IF((N39-L39)/ABS(L39)&lt;$R$9*-1,"Shock","")))</f>
        <v/>
      </c>
      <c r="S39" s="61">
        <f>VLOOKUP($C39,'2Q26'!$B$14:$T$3000,S$5,FALSE)</f>
        <v>-40.72</v>
      </c>
      <c r="T39" s="61">
        <f>VLOOKUP($C39,'2Q26'!$B$14:$T$3000,T$5,FALSE)</f>
        <v>164.43</v>
      </c>
      <c r="X39" s="22">
        <f>X38+1</f>
        <v>5</v>
      </c>
      <c r="Y39" s="22" t="s">
        <v>1632</v>
      </c>
      <c r="Z39" s="22" t="s">
        <v>1633</v>
      </c>
    </row>
    <row r="40" spans="2:26">
      <c r="B40" s="55">
        <v>93</v>
      </c>
      <c r="C40" s="55" t="str">
        <f>VLOOKUP(B40,'2Q26'!$A$14:$B$4000,2,FALSE)</f>
        <v>A052690</v>
      </c>
      <c r="D40" s="55" t="str">
        <f>VLOOKUP($C40,'2Q26'!$B$14:$T$4000,D$5,FALSE)</f>
        <v>한전기술</v>
      </c>
      <c r="E40" s="56" t="str">
        <f>VLOOKUP($C40,'2Q26'!$B$14:$T$4000,E$5,FALSE)</f>
        <v>KS</v>
      </c>
      <c r="F40" s="57" t="str">
        <f>VLOOKUP($C40,'2Q26'!$B$14:$T$4000,F$5,FALSE)</f>
        <v>유틸리티</v>
      </c>
      <c r="G40" s="58">
        <f>VLOOKUP($C40,'2Q26'!$B$14:$T$4000,G$5,FALSE)</f>
        <v>4353.26</v>
      </c>
      <c r="H40" s="59">
        <f>VLOOKUP($C40,'2Q26'!$B$14:$T$4000,H$5,FALSE)</f>
        <v>12</v>
      </c>
      <c r="I40" s="58">
        <f>VLOOKUP($C40,'2Q26'!$B$14:$T$4000,I$5,FALSE)</f>
        <v>12.72</v>
      </c>
      <c r="J40" s="58">
        <f>VLOOKUP($C40,'2Q26'!$B$14:$T$4000,J$5,FALSE)</f>
        <v>14</v>
      </c>
      <c r="K40" s="58">
        <f>VLOOKUP($C40,'2Q26'!$B$14:$T$4000,K$5,FALSE)</f>
        <v>13.91</v>
      </c>
      <c r="L40" s="58">
        <f>VLOOKUP($C40,'2Q26'!$B$14:$T$4000,L$5,FALSE)</f>
        <v>15.65</v>
      </c>
      <c r="M40" s="58">
        <f>(L40-K40)/ABS(K40)*100</f>
        <v>12.508986340762043</v>
      </c>
      <c r="N40" s="58" t="str">
        <f>IF(ISBLANK(VLOOKUP($C40,'2Q26'!$B$14:$T$3000,N$5,FALSE)),"",VLOOKUP($C40,'2Q26'!$B$14:$T$3000,N$5,FALSE))</f>
        <v/>
      </c>
      <c r="O40" s="59">
        <f>IF(AND(I40&lt;K40,J40&lt;L40,K40&lt;L40),1,IF(AND(I40&gt;K40,J40&gt;L40,K40&gt;L40),-1,0))</f>
        <v>1</v>
      </c>
      <c r="P40" s="55" t="str">
        <f>IF(ISBLANK(VLOOKUP($C40,'2Q26'!$B$14:$T$3000,P$5,FALSE)),"",VLOOKUP($C40,'2Q26'!$B$14:$T$3000,P$5,FALSE))</f>
        <v/>
      </c>
      <c r="Q40" s="60" t="str">
        <f>IF(O40=1,"Surprise",IF(O40=-1,"Shock",""))</f>
        <v>Surprise</v>
      </c>
      <c r="R40" s="60" t="str">
        <f>IF(N40="","",IF((N40-L40)/ABS(L40)&gt;$R$9,"Surprise",IF((N40-L40)/ABS(L40)&lt;$R$9*-1,"Shock","")))</f>
        <v/>
      </c>
      <c r="S40" s="61">
        <f>VLOOKUP($C40,'2Q26'!$B$14:$T$3000,S$5,FALSE)</f>
        <v>-15.25</v>
      </c>
      <c r="T40" s="61">
        <f>VLOOKUP($C40,'2Q26'!$B$14:$T$3000,T$5,FALSE)</f>
        <v>-31.92</v>
      </c>
    </row>
    <row r="41" spans="2:26">
      <c r="B41" s="55">
        <v>69</v>
      </c>
      <c r="C41" s="55" t="str">
        <f>VLOOKUP(B41,'2Q26'!$A$14:$B$4000,2,FALSE)</f>
        <v>A047040</v>
      </c>
      <c r="D41" s="55" t="str">
        <f>VLOOKUP($C41,'2Q26'!$B$14:$T$4000,D$5,FALSE)</f>
        <v>대우건설</v>
      </c>
      <c r="E41" s="56" t="str">
        <f>VLOOKUP($C41,'2Q26'!$B$14:$T$4000,E$5,FALSE)</f>
        <v>KS</v>
      </c>
      <c r="F41" s="57" t="str">
        <f>VLOOKUP($C41,'2Q26'!$B$14:$T$4000,F$5,FALSE)</f>
        <v>건설,건축제품,건축자재</v>
      </c>
      <c r="G41" s="58">
        <f>VLOOKUP($C41,'2Q26'!$B$14:$T$4000,G$5,FALSE)</f>
        <v>7979.83</v>
      </c>
      <c r="H41" s="59">
        <f>VLOOKUP($C41,'2Q26'!$B$14:$T$4000,H$5,FALSE)</f>
        <v>13</v>
      </c>
      <c r="I41" s="58">
        <f>VLOOKUP($C41,'2Q26'!$B$14:$T$4000,I$5,FALSE)</f>
        <v>144.07</v>
      </c>
      <c r="J41" s="58">
        <f>VLOOKUP($C41,'2Q26'!$B$14:$T$4000,J$5,FALSE)</f>
        <v>127.97</v>
      </c>
      <c r="K41" s="58">
        <f>VLOOKUP($C41,'2Q26'!$B$14:$T$4000,K$5,FALSE)</f>
        <v>145.78</v>
      </c>
      <c r="L41" s="58">
        <f>VLOOKUP($C41,'2Q26'!$B$14:$T$4000,L$5,FALSE)</f>
        <v>152.94999999999999</v>
      </c>
      <c r="M41" s="58">
        <f>(L41-K41)/ABS(K41)*100</f>
        <v>4.9183701467965344</v>
      </c>
      <c r="N41" s="58" t="str">
        <f>IF(ISBLANK(VLOOKUP($C41,'2Q26'!$B$14:$T$3000,N$5,FALSE)),"",VLOOKUP($C41,'2Q26'!$B$14:$T$3000,N$5,FALSE))</f>
        <v/>
      </c>
      <c r="O41" s="59">
        <f>IF(AND(I41&lt;K41,J41&lt;L41,K41&lt;L41),1,IF(AND(I41&gt;K41,J41&gt;L41,K41&gt;L41),-1,0))</f>
        <v>1</v>
      </c>
      <c r="P41" s="55" t="str">
        <f>IF(ISBLANK(VLOOKUP($C41,'2Q26'!$B$14:$T$3000,P$5,FALSE)),"",VLOOKUP($C41,'2Q26'!$B$14:$T$3000,P$5,FALSE))</f>
        <v/>
      </c>
      <c r="Q41" s="60" t="str">
        <f>IF(O41=1,"Surprise",IF(O41=-1,"Shock",""))</f>
        <v>Surprise</v>
      </c>
      <c r="R41" s="60" t="str">
        <f>IF(N41="","",IF((N41-L41)/ABS(L41)&gt;$R$9,"Surprise",IF((N41-L41)/ABS(L41)&lt;$R$9*-1,"Shock","")))</f>
        <v/>
      </c>
      <c r="S41" s="61">
        <f>VLOOKUP($C41,'2Q26'!$B$14:$T$3000,S$5,FALSE)</f>
        <v>-19.920000000000002</v>
      </c>
      <c r="T41" s="61">
        <f>VLOOKUP($C41,'2Q26'!$B$14:$T$3000,T$5,FALSE)</f>
        <v>-0.05</v>
      </c>
    </row>
    <row r="42" spans="2:26">
      <c r="B42" s="55">
        <v>15</v>
      </c>
      <c r="C42" s="55" t="str">
        <f>VLOOKUP(B42,'2Q26'!$A$14:$B$4000,2,FALSE)</f>
        <v>A055550</v>
      </c>
      <c r="D42" s="55" t="str">
        <f>VLOOKUP($C42,'2Q26'!$B$14:$T$4000,D$5,FALSE)</f>
        <v>신한지주</v>
      </c>
      <c r="E42" s="56" t="str">
        <f>VLOOKUP($C42,'2Q26'!$B$14:$T$4000,E$5,FALSE)</f>
        <v>KS</v>
      </c>
      <c r="F42" s="57" t="str">
        <f>VLOOKUP($C42,'2Q26'!$B$14:$T$4000,F$5,FALSE)</f>
        <v>은행</v>
      </c>
      <c r="G42" s="58">
        <f>VLOOKUP($C42,'2Q26'!$B$14:$T$4000,G$5,FALSE)</f>
        <v>45756.68</v>
      </c>
      <c r="H42" s="59">
        <f>VLOOKUP($C42,'2Q26'!$B$14:$T$4000,H$5,FALSE)</f>
        <v>18</v>
      </c>
      <c r="I42" s="58">
        <f>VLOOKUP($C42,'2Q26'!$B$14:$T$4000,I$5,FALSE)</f>
        <v>2199.67</v>
      </c>
      <c r="J42" s="58">
        <f>VLOOKUP($C42,'2Q26'!$B$14:$T$4000,J$5,FALSE)</f>
        <v>2223</v>
      </c>
      <c r="K42" s="58">
        <f>VLOOKUP($C42,'2Q26'!$B$14:$T$4000,K$5,FALSE)</f>
        <v>2205.62</v>
      </c>
      <c r="L42" s="58">
        <f>VLOOKUP($C42,'2Q26'!$B$14:$T$4000,L$5,FALSE)</f>
        <v>2249.8000000000002</v>
      </c>
      <c r="M42" s="58">
        <f>(L42-K42)/ABS(K42)*100</f>
        <v>2.0030648978518646</v>
      </c>
      <c r="N42" s="58" t="str">
        <f>IF(ISBLANK(VLOOKUP($C42,'2Q26'!$B$14:$T$3000,N$5,FALSE)),"",VLOOKUP($C42,'2Q26'!$B$14:$T$3000,N$5,FALSE))</f>
        <v/>
      </c>
      <c r="O42" s="59">
        <f>IF(AND(I42&lt;K42,J42&lt;L42,K42&lt;L42),1,IF(AND(I42&gt;K42,J42&gt;L42,K42&gt;L42),-1,0))</f>
        <v>1</v>
      </c>
      <c r="P42" s="55" t="str">
        <f>IF(ISBLANK(VLOOKUP($C42,'2Q26'!$B$14:$T$3000,P$5,FALSE)),"",VLOOKUP($C42,'2Q26'!$B$14:$T$3000,P$5,FALSE))</f>
        <v/>
      </c>
      <c r="Q42" s="60" t="str">
        <f>IF(O42=1,"Surprise",IF(O42=-1,"Shock",""))</f>
        <v>Surprise</v>
      </c>
      <c r="R42" s="60" t="str">
        <f>IF(N42="","",IF((N42-L42)/ABS(L42)&gt;$R$9,"Surprise",IF((N42-L42)/ABS(L42)&lt;$R$9*-1,"Shock","")))</f>
        <v/>
      </c>
      <c r="S42" s="61">
        <f>VLOOKUP($C42,'2Q26'!$B$14:$T$3000,S$5,FALSE)</f>
        <v>4.0999999999999996</v>
      </c>
      <c r="T42" s="61">
        <f>VLOOKUP($C42,'2Q26'!$B$14:$T$3000,T$5,FALSE)</f>
        <v>3.32</v>
      </c>
      <c r="X42" s="22">
        <f>X41+1</f>
        <v>1</v>
      </c>
      <c r="Y42" s="22" t="s">
        <v>1093</v>
      </c>
      <c r="Z42" s="22" t="s">
        <v>1094</v>
      </c>
    </row>
    <row r="43" spans="2:26">
      <c r="B43" s="55">
        <v>132</v>
      </c>
      <c r="C43" s="55" t="str">
        <f>VLOOKUP(B43,'2Q26'!$A$14:$B$4000,2,FALSE)</f>
        <v>A081660</v>
      </c>
      <c r="D43" s="55" t="str">
        <f>VLOOKUP($C43,'2Q26'!$B$14:$T$4000,D$5,FALSE)</f>
        <v>미스토홀딩스</v>
      </c>
      <c r="E43" s="56" t="str">
        <f>VLOOKUP($C43,'2Q26'!$B$14:$T$4000,E$5,FALSE)</f>
        <v>KS</v>
      </c>
      <c r="F43" s="57" t="str">
        <f>VLOOKUP($C43,'2Q26'!$B$14:$T$4000,F$5,FALSE)</f>
        <v>의류</v>
      </c>
      <c r="G43" s="58">
        <f>VLOOKUP($C43,'2Q26'!$B$14:$T$4000,G$5,FALSE)</f>
        <v>2288.2600000000002</v>
      </c>
      <c r="H43" s="59">
        <f>VLOOKUP($C43,'2Q26'!$B$14:$T$4000,H$5,FALSE)</f>
        <v>9</v>
      </c>
      <c r="I43" s="58">
        <f>VLOOKUP($C43,'2Q26'!$B$14:$T$4000,I$5,FALSE)</f>
        <v>206.51</v>
      </c>
      <c r="J43" s="58">
        <f>VLOOKUP($C43,'2Q26'!$B$14:$T$4000,J$5,FALSE)</f>
        <v>205.33</v>
      </c>
      <c r="K43" s="58">
        <f>VLOOKUP($C43,'2Q26'!$B$14:$T$4000,K$5,FALSE)</f>
        <v>207.48</v>
      </c>
      <c r="L43" s="58">
        <f>VLOOKUP($C43,'2Q26'!$B$14:$T$4000,L$5,FALSE)</f>
        <v>214.5</v>
      </c>
      <c r="M43" s="58">
        <f>(L43-K43)/ABS(K43)*100</f>
        <v>3.3834586466165466</v>
      </c>
      <c r="N43" s="58" t="str">
        <f>IF(ISBLANK(VLOOKUP($C43,'2Q26'!$B$14:$T$3000,N$5,FALSE)),"",VLOOKUP($C43,'2Q26'!$B$14:$T$3000,N$5,FALSE))</f>
        <v/>
      </c>
      <c r="O43" s="59">
        <f>IF(AND(I43&lt;K43,J43&lt;L43,K43&lt;L43),1,IF(AND(I43&gt;K43,J43&gt;L43,K43&gt;L43),-1,0))</f>
        <v>1</v>
      </c>
      <c r="P43" s="55" t="str">
        <f>IF(ISBLANK(VLOOKUP($C43,'2Q26'!$B$14:$T$3000,P$5,FALSE)),"",VLOOKUP($C43,'2Q26'!$B$14:$T$3000,P$5,FALSE))</f>
        <v/>
      </c>
      <c r="Q43" s="60" t="str">
        <f>IF(O43=1,"Surprise",IF(O43=-1,"Shock",""))</f>
        <v>Surprise</v>
      </c>
      <c r="R43" s="60" t="str">
        <f>IF(N43="","",IF((N43-L43)/ABS(L43)&gt;$R$9,"Surprise",IF((N43-L43)/ABS(L43)&lt;$R$9*-1,"Shock","")))</f>
        <v/>
      </c>
      <c r="S43" s="61">
        <f>VLOOKUP($C43,'2Q26'!$B$14:$T$3000,S$5,FALSE)</f>
        <v>15.24</v>
      </c>
      <c r="T43" s="61">
        <f>VLOOKUP($C43,'2Q26'!$B$14:$T$3000,T$5,FALSE)</f>
        <v>2.99</v>
      </c>
      <c r="X43" s="22">
        <f>X42+1</f>
        <v>2</v>
      </c>
      <c r="Y43" s="22" t="s">
        <v>1211</v>
      </c>
      <c r="Z43" s="22" t="s">
        <v>1212</v>
      </c>
    </row>
    <row r="44" spans="2:26">
      <c r="B44" s="55">
        <v>82</v>
      </c>
      <c r="C44" s="55" t="str">
        <f>VLOOKUP(B44,'2Q26'!$A$14:$B$4000,2,FALSE)</f>
        <v>A222800</v>
      </c>
      <c r="D44" s="55" t="str">
        <f>VLOOKUP($C44,'2Q26'!$B$14:$T$4000,D$5,FALSE)</f>
        <v>심텍</v>
      </c>
      <c r="E44" s="56" t="str">
        <f>VLOOKUP($C44,'2Q26'!$B$14:$T$4000,E$5,FALSE)</f>
        <v>KQ</v>
      </c>
      <c r="F44" s="57" t="str">
        <f>VLOOKUP($C44,'2Q26'!$B$14:$T$4000,F$5,FALSE)</f>
        <v>전자장비,사무용전자제품</v>
      </c>
      <c r="G44" s="58">
        <f>VLOOKUP($C44,'2Q26'!$B$14:$T$4000,G$5,FALSE)</f>
        <v>5893.08</v>
      </c>
      <c r="H44" s="59">
        <f>VLOOKUP($C44,'2Q26'!$B$14:$T$4000,H$5,FALSE)</f>
        <v>8</v>
      </c>
      <c r="I44" s="58">
        <f>VLOOKUP($C44,'2Q26'!$B$14:$T$4000,I$5,FALSE)</f>
        <v>43.39</v>
      </c>
      <c r="J44" s="58">
        <f>VLOOKUP($C44,'2Q26'!$B$14:$T$4000,J$5,FALSE)</f>
        <v>45.58</v>
      </c>
      <c r="K44" s="58">
        <f>VLOOKUP($C44,'2Q26'!$B$14:$T$4000,K$5,FALSE)</f>
        <v>43.53</v>
      </c>
      <c r="L44" s="58">
        <f>VLOOKUP($C44,'2Q26'!$B$14:$T$4000,L$5,FALSE)</f>
        <v>45.8</v>
      </c>
      <c r="M44" s="58">
        <f>(L44-K44)/ABS(K44)*100</f>
        <v>5.2147943946703332</v>
      </c>
      <c r="N44" s="58" t="str">
        <f>IF(ISBLANK(VLOOKUP($C44,'2Q26'!$B$14:$T$3000,N$5,FALSE)),"",VLOOKUP($C44,'2Q26'!$B$14:$T$3000,N$5,FALSE))</f>
        <v/>
      </c>
      <c r="O44" s="59">
        <f>IF(AND(I44&lt;K44,J44&lt;L44,K44&lt;L44),1,IF(AND(I44&gt;K44,J44&gt;L44,K44&gt;L44),-1,0))</f>
        <v>1</v>
      </c>
      <c r="P44" s="55" t="str">
        <f>IF(ISBLANK(VLOOKUP($C44,'2Q26'!$B$14:$T$3000,P$5,FALSE)),"",VLOOKUP($C44,'2Q26'!$B$14:$T$3000,P$5,FALSE))</f>
        <v/>
      </c>
      <c r="Q44" s="60" t="str">
        <f>IF(O44=1,"Surprise",IF(O44=-1,"Shock",""))</f>
        <v>Surprise</v>
      </c>
      <c r="R44" s="60" t="str">
        <f>IF(N44="","",IF((N44-L44)/ABS(L44)&gt;$R$9,"Surprise",IF((N44-L44)/ABS(L44)&lt;$R$9*-1,"Shock","")))</f>
        <v/>
      </c>
      <c r="S44" s="61">
        <f>VLOOKUP($C44,'2Q26'!$B$14:$T$3000,S$5,FALSE)</f>
        <v>56.99</v>
      </c>
      <c r="T44" s="61">
        <f>VLOOKUP($C44,'2Q26'!$B$14:$T$3000,T$5,FALSE)</f>
        <v>197.35</v>
      </c>
      <c r="X44" s="22">
        <f>X43+1</f>
        <v>3</v>
      </c>
      <c r="Y44" s="22" t="s">
        <v>327</v>
      </c>
      <c r="Z44" s="22" t="s">
        <v>328</v>
      </c>
    </row>
    <row r="45" spans="2:26">
      <c r="B45" s="55">
        <v>33</v>
      </c>
      <c r="C45" s="55" t="str">
        <f>VLOOKUP(B45,'2Q26'!$A$14:$B$4000,2,FALSE)</f>
        <v>A064350</v>
      </c>
      <c r="D45" s="55" t="str">
        <f>VLOOKUP($C45,'2Q26'!$B$14:$T$4000,D$5,FALSE)</f>
        <v>현대로템</v>
      </c>
      <c r="E45" s="56" t="str">
        <f>VLOOKUP($C45,'2Q26'!$B$14:$T$4000,E$5,FALSE)</f>
        <v>KS</v>
      </c>
      <c r="F45" s="57" t="str">
        <f>VLOOKUP($C45,'2Q26'!$B$14:$T$4000,F$5,FALSE)</f>
        <v>기타자본재</v>
      </c>
      <c r="G45" s="58">
        <f>VLOOKUP($C45,'2Q26'!$B$14:$T$4000,G$5,FALSE)</f>
        <v>20715.21</v>
      </c>
      <c r="H45" s="59">
        <f>VLOOKUP($C45,'2Q26'!$B$14:$T$4000,H$5,FALSE)</f>
        <v>19</v>
      </c>
      <c r="I45" s="58">
        <f>VLOOKUP($C45,'2Q26'!$B$14:$T$4000,I$5,FALSE)</f>
        <v>269.74</v>
      </c>
      <c r="J45" s="58">
        <f>VLOOKUP($C45,'2Q26'!$B$14:$T$4000,J$5,FALSE)</f>
        <v>268.5</v>
      </c>
      <c r="K45" s="58">
        <f>VLOOKUP($C45,'2Q26'!$B$14:$T$4000,K$5,FALSE)</f>
        <v>270.14999999999998</v>
      </c>
      <c r="L45" s="58">
        <f>VLOOKUP($C45,'2Q26'!$B$14:$T$4000,L$5,FALSE)</f>
        <v>282.35000000000002</v>
      </c>
      <c r="M45" s="58">
        <f>(L45-K45)/ABS(K45)*100</f>
        <v>4.5160096242828232</v>
      </c>
      <c r="N45" s="58" t="str">
        <f>IF(ISBLANK(VLOOKUP($C45,'2Q26'!$B$14:$T$3000,N$5,FALSE)),"",VLOOKUP($C45,'2Q26'!$B$14:$T$3000,N$5,FALSE))</f>
        <v/>
      </c>
      <c r="O45" s="59">
        <f>IF(AND(I45&lt;K45,J45&lt;L45,K45&lt;L45),1,IF(AND(I45&gt;K45,J45&gt;L45,K45&gt;L45),-1,0))</f>
        <v>1</v>
      </c>
      <c r="P45" s="55" t="str">
        <f>IF(ISBLANK(VLOOKUP($C45,'2Q26'!$B$14:$T$3000,P$5,FALSE)),"",VLOOKUP($C45,'2Q26'!$B$14:$T$3000,P$5,FALSE))</f>
        <v/>
      </c>
      <c r="Q45" s="60" t="str">
        <f>IF(O45=1,"Surprise",IF(O45=-1,"Shock",""))</f>
        <v>Surprise</v>
      </c>
      <c r="R45" s="60" t="str">
        <f>IF(N45="","",IF((N45-L45)/ABS(L45)&gt;$R$9,"Surprise",IF((N45-L45)/ABS(L45)&lt;$R$9*-1,"Shock","")))</f>
        <v/>
      </c>
      <c r="S45" s="61">
        <f>VLOOKUP($C45,'2Q26'!$B$14:$T$3000,S$5,FALSE)</f>
        <v>-10.89</v>
      </c>
      <c r="T45" s="61">
        <f>VLOOKUP($C45,'2Q26'!$B$14:$T$3000,T$5,FALSE)</f>
        <v>0.53</v>
      </c>
    </row>
    <row r="46" spans="2:26">
      <c r="B46" s="55">
        <v>53</v>
      </c>
      <c r="C46" s="55" t="str">
        <f>VLOOKUP(B46,'2Q26'!$A$14:$B$4000,2,FALSE)</f>
        <v>A071050</v>
      </c>
      <c r="D46" s="55" t="str">
        <f>VLOOKUP($C46,'2Q26'!$B$14:$T$4000,D$5,FALSE)</f>
        <v>한국금융지주</v>
      </c>
      <c r="E46" s="56" t="str">
        <f>VLOOKUP($C46,'2Q26'!$B$14:$T$4000,E$5,FALSE)</f>
        <v>KS</v>
      </c>
      <c r="F46" s="57" t="str">
        <f>VLOOKUP($C46,'2Q26'!$B$14:$T$4000,F$5,FALSE)</f>
        <v>증권</v>
      </c>
      <c r="G46" s="58">
        <f>VLOOKUP($C46,'2Q26'!$B$14:$T$4000,G$5,FALSE)</f>
        <v>12705.53</v>
      </c>
      <c r="H46" s="59">
        <f>VLOOKUP($C46,'2Q26'!$B$14:$T$4000,H$5,FALSE)</f>
        <v>15</v>
      </c>
      <c r="I46" s="58">
        <f>VLOOKUP($C46,'2Q26'!$B$14:$T$4000,I$5,FALSE)</f>
        <v>872.26</v>
      </c>
      <c r="J46" s="58">
        <f>VLOOKUP($C46,'2Q26'!$B$14:$T$4000,J$5,FALSE)</f>
        <v>869.9</v>
      </c>
      <c r="K46" s="58">
        <f>VLOOKUP($C46,'2Q26'!$B$14:$T$4000,K$5,FALSE)</f>
        <v>921.26</v>
      </c>
      <c r="L46" s="58">
        <f>VLOOKUP($C46,'2Q26'!$B$14:$T$4000,L$5,FALSE)</f>
        <v>1061.3</v>
      </c>
      <c r="M46" s="58">
        <f>(L46-K46)/ABS(K46)*100</f>
        <v>15.200920478475128</v>
      </c>
      <c r="N46" s="58" t="str">
        <f>IF(ISBLANK(VLOOKUP($C46,'2Q26'!$B$14:$T$3000,N$5,FALSE)),"",VLOOKUP($C46,'2Q26'!$B$14:$T$3000,N$5,FALSE))</f>
        <v/>
      </c>
      <c r="O46" s="59">
        <f>IF(AND(I46&lt;K46,J46&lt;L46,K46&lt;L46),1,IF(AND(I46&gt;K46,J46&gt;L46,K46&gt;L46),-1,0))</f>
        <v>1</v>
      </c>
      <c r="P46" s="55" t="str">
        <f>IF(ISBLANK(VLOOKUP($C46,'2Q26'!$B$14:$T$3000,P$5,FALSE)),"",VLOOKUP($C46,'2Q26'!$B$14:$T$3000,P$5,FALSE))</f>
        <v/>
      </c>
      <c r="Q46" s="60" t="str">
        <f>IF(O46=1,"Surprise",IF(O46=-1,"Shock",""))</f>
        <v>Surprise</v>
      </c>
      <c r="R46" s="60" t="str">
        <f>IF(N46="","",IF((N46-L46)/ABS(L46)&gt;$R$9,"Surprise",IF((N46-L46)/ABS(L46)&lt;$R$9*-1,"Shock","")))</f>
        <v/>
      </c>
      <c r="S46" s="61">
        <f>VLOOKUP($C46,'2Q26'!$B$14:$T$3000,S$5,FALSE)</f>
        <v>-7.32</v>
      </c>
      <c r="T46" s="61">
        <f>VLOOKUP($C46,'2Q26'!$B$14:$T$3000,T$5,FALSE)</f>
        <v>1.79</v>
      </c>
    </row>
    <row r="47" spans="2:26">
      <c r="B47" s="55">
        <v>54</v>
      </c>
      <c r="C47" s="55" t="str">
        <f>VLOOKUP(B47,'2Q26'!$A$14:$B$4000,2,FALSE)</f>
        <v>A006260</v>
      </c>
      <c r="D47" s="55" t="str">
        <f>VLOOKUP($C47,'2Q26'!$B$14:$T$4000,D$5,FALSE)</f>
        <v>LS</v>
      </c>
      <c r="E47" s="56" t="str">
        <f>VLOOKUP($C47,'2Q26'!$B$14:$T$4000,E$5,FALSE)</f>
        <v>KS</v>
      </c>
      <c r="F47" s="57" t="str">
        <f>VLOOKUP($C47,'2Q26'!$B$14:$T$4000,F$5,FALSE)</f>
        <v>전기장비</v>
      </c>
      <c r="G47" s="58">
        <f>VLOOKUP($C47,'2Q26'!$B$14:$T$4000,G$5,FALSE)</f>
        <v>12448.8</v>
      </c>
      <c r="H47" s="59">
        <f>VLOOKUP($C47,'2Q26'!$B$14:$T$4000,H$5,FALSE)</f>
        <v>11</v>
      </c>
      <c r="I47" s="58">
        <f>VLOOKUP($C47,'2Q26'!$B$14:$T$4000,I$5,FALSE)</f>
        <v>414.19</v>
      </c>
      <c r="J47" s="58">
        <f>VLOOKUP($C47,'2Q26'!$B$14:$T$4000,J$5,FALSE)</f>
        <v>419.77</v>
      </c>
      <c r="K47" s="58">
        <f>VLOOKUP($C47,'2Q26'!$B$14:$T$4000,K$5,FALSE)</f>
        <v>429.15</v>
      </c>
      <c r="L47" s="58">
        <f>VLOOKUP($C47,'2Q26'!$B$14:$T$4000,L$5,FALSE)</f>
        <v>459.75</v>
      </c>
      <c r="M47" s="58">
        <f>(L47-K47)/ABS(K47)*100</f>
        <v>7.1303739951066119</v>
      </c>
      <c r="N47" s="58" t="str">
        <f>IF(ISBLANK(VLOOKUP($C47,'2Q26'!$B$14:$T$3000,N$5,FALSE)),"",VLOOKUP($C47,'2Q26'!$B$14:$T$3000,N$5,FALSE))</f>
        <v/>
      </c>
      <c r="O47" s="59">
        <f>IF(AND(I47&lt;K47,J47&lt;L47,K47&lt;L47),1,IF(AND(I47&gt;K47,J47&gt;L47,K47&gt;L47),-1,0))</f>
        <v>1</v>
      </c>
      <c r="P47" s="55" t="str">
        <f>IF(ISBLANK(VLOOKUP($C47,'2Q26'!$B$14:$T$3000,P$5,FALSE)),"",VLOOKUP($C47,'2Q26'!$B$14:$T$3000,P$5,FALSE))</f>
        <v/>
      </c>
      <c r="Q47" s="60" t="str">
        <f>IF(O47=1,"Surprise",IF(O47=-1,"Shock",""))</f>
        <v>Surprise</v>
      </c>
      <c r="R47" s="60" t="str">
        <f>IF(N47="","",IF((N47-L47)/ABS(L47)&gt;$R$9,"Surprise",IF((N47-L47)/ABS(L47)&lt;$R$9*-1,"Shock","")))</f>
        <v/>
      </c>
      <c r="S47" s="61">
        <f>VLOOKUP($C47,'2Q26'!$B$14:$T$3000,S$5,FALSE)</f>
        <v>-14.38</v>
      </c>
      <c r="T47" s="61">
        <f>VLOOKUP($C47,'2Q26'!$B$14:$T$3000,T$5,FALSE)</f>
        <v>43.27</v>
      </c>
      <c r="X47" s="22">
        <f>X46+1</f>
        <v>1</v>
      </c>
      <c r="Y47" s="22" t="s">
        <v>413</v>
      </c>
      <c r="Z47" s="22" t="s">
        <v>414</v>
      </c>
    </row>
    <row r="48" spans="2:26">
      <c r="B48" s="55">
        <v>148</v>
      </c>
      <c r="C48" s="55" t="str">
        <f>VLOOKUP(B48,'2Q26'!$A$14:$B$4000,2,FALSE)</f>
        <v>A008770</v>
      </c>
      <c r="D48" s="55" t="str">
        <f>VLOOKUP($C48,'2Q26'!$B$14:$T$4000,D$5,FALSE)</f>
        <v>호텔신라</v>
      </c>
      <c r="E48" s="56" t="str">
        <f>VLOOKUP($C48,'2Q26'!$B$14:$T$4000,E$5,FALSE)</f>
        <v>KS</v>
      </c>
      <c r="F48" s="57" t="str">
        <f>VLOOKUP($C48,'2Q26'!$B$14:$T$4000,F$5,FALSE)</f>
        <v>백화점</v>
      </c>
      <c r="G48" s="58">
        <f>VLOOKUP($C48,'2Q26'!$B$14:$T$4000,G$5,FALSE)</f>
        <v>1848.59</v>
      </c>
      <c r="H48" s="59">
        <f>VLOOKUP($C48,'2Q26'!$B$14:$T$4000,H$5,FALSE)</f>
        <v>14</v>
      </c>
      <c r="I48" s="58">
        <f>VLOOKUP($C48,'2Q26'!$B$14:$T$4000,I$5,FALSE)</f>
        <v>49.65</v>
      </c>
      <c r="J48" s="58">
        <f>VLOOKUP($C48,'2Q26'!$B$14:$T$4000,J$5,FALSE)</f>
        <v>53.85</v>
      </c>
      <c r="K48" s="58">
        <f>VLOOKUP($C48,'2Q26'!$B$14:$T$4000,K$5,FALSE)</f>
        <v>50.19</v>
      </c>
      <c r="L48" s="58">
        <f>VLOOKUP($C48,'2Q26'!$B$14:$T$4000,L$5,FALSE)</f>
        <v>55.5</v>
      </c>
      <c r="M48" s="58">
        <f>(L48-K48)/ABS(K48)*100</f>
        <v>10.579796772265396</v>
      </c>
      <c r="N48" s="58" t="str">
        <f>IF(ISBLANK(VLOOKUP($C48,'2Q26'!$B$14:$T$3000,N$5,FALSE)),"",VLOOKUP($C48,'2Q26'!$B$14:$T$3000,N$5,FALSE))</f>
        <v/>
      </c>
      <c r="O48" s="59">
        <f>IF(AND(I48&lt;K48,J48&lt;L48,K48&lt;L48),1,IF(AND(I48&gt;K48,J48&gt;L48,K48&gt;L48),-1,0))</f>
        <v>1</v>
      </c>
      <c r="P48" s="55" t="str">
        <f>IF(ISBLANK(VLOOKUP($C48,'2Q26'!$B$14:$T$3000,P$5,FALSE)),"",VLOOKUP($C48,'2Q26'!$B$14:$T$3000,P$5,FALSE))</f>
        <v/>
      </c>
      <c r="Q48" s="60" t="str">
        <f>IF(O48=1,"Surprise",IF(O48=-1,"Shock",""))</f>
        <v>Surprise</v>
      </c>
      <c r="R48" s="60" t="str">
        <f>IF(N48="","",IF((N48-L48)/ABS(L48)&gt;$R$9,"Surprise",IF((N48-L48)/ABS(L48)&lt;$R$9*-1,"Shock","")))</f>
        <v/>
      </c>
      <c r="S48" s="61">
        <f>VLOOKUP($C48,'2Q26'!$B$14:$T$3000,S$5,FALSE)</f>
        <v>-13.1</v>
      </c>
      <c r="T48" s="61">
        <f>VLOOKUP($C48,'2Q26'!$B$14:$T$3000,T$5,FALSE)</f>
        <v>6.56</v>
      </c>
      <c r="X48" s="22">
        <f>X47+1</f>
        <v>2</v>
      </c>
      <c r="Y48" s="22" t="s">
        <v>693</v>
      </c>
      <c r="Z48" s="22" t="s">
        <v>694</v>
      </c>
    </row>
    <row r="49" spans="2:26">
      <c r="B49" s="55">
        <v>73</v>
      </c>
      <c r="C49" s="55" t="str">
        <f>VLOOKUP(B49,'2Q26'!$A$14:$B$4000,2,FALSE)</f>
        <v>A004170</v>
      </c>
      <c r="D49" s="55" t="str">
        <f>VLOOKUP($C49,'2Q26'!$B$14:$T$4000,D$5,FALSE)</f>
        <v>신세계</v>
      </c>
      <c r="E49" s="56" t="str">
        <f>VLOOKUP($C49,'2Q26'!$B$14:$T$4000,E$5,FALSE)</f>
        <v>KS</v>
      </c>
      <c r="F49" s="57" t="str">
        <f>VLOOKUP($C49,'2Q26'!$B$14:$T$4000,F$5,FALSE)</f>
        <v>백화점</v>
      </c>
      <c r="G49" s="58">
        <f>VLOOKUP($C49,'2Q26'!$B$14:$T$4000,G$5,FALSE)</f>
        <v>7329.46</v>
      </c>
      <c r="H49" s="59">
        <f>VLOOKUP($C49,'2Q26'!$B$14:$T$4000,H$5,FALSE)</f>
        <v>18</v>
      </c>
      <c r="I49" s="58">
        <f>VLOOKUP($C49,'2Q26'!$B$14:$T$4000,I$5,FALSE)</f>
        <v>143.03</v>
      </c>
      <c r="J49" s="58">
        <f>VLOOKUP($C49,'2Q26'!$B$14:$T$4000,J$5,FALSE)</f>
        <v>149.6</v>
      </c>
      <c r="K49" s="58">
        <f>VLOOKUP($C49,'2Q26'!$B$14:$T$4000,K$5,FALSE)</f>
        <v>146.28</v>
      </c>
      <c r="L49" s="58">
        <f>VLOOKUP($C49,'2Q26'!$B$14:$T$4000,L$5,FALSE)</f>
        <v>154.72999999999999</v>
      </c>
      <c r="M49" s="58">
        <f>(L49-K49)/ABS(K49)*100</f>
        <v>5.7765928356576355</v>
      </c>
      <c r="N49" s="58" t="str">
        <f>IF(ISBLANK(VLOOKUP($C49,'2Q26'!$B$14:$T$3000,N$5,FALSE)),"",VLOOKUP($C49,'2Q26'!$B$14:$T$3000,N$5,FALSE))</f>
        <v/>
      </c>
      <c r="O49" s="59">
        <f>IF(AND(I49&lt;K49,J49&lt;L49,K49&lt;L49),1,IF(AND(I49&gt;K49,J49&gt;L49,K49&gt;L49),-1,0))</f>
        <v>1</v>
      </c>
      <c r="P49" s="55" t="str">
        <f>IF(ISBLANK(VLOOKUP($C49,'2Q26'!$B$14:$T$3000,P$5,FALSE)),"",VLOOKUP($C49,'2Q26'!$B$14:$T$3000,P$5,FALSE))</f>
        <v/>
      </c>
      <c r="Q49" s="60" t="str">
        <f>IF(O49=1,"Surprise",IF(O49=-1,"Shock",""))</f>
        <v>Surprise</v>
      </c>
      <c r="R49" s="60" t="str">
        <f>IF(N49="","",IF((N49-L49)/ABS(L49)&gt;$R$9,"Surprise",IF((N49-L49)/ABS(L49)&lt;$R$9*-1,"Shock","")))</f>
        <v/>
      </c>
      <c r="S49" s="61">
        <f>VLOOKUP($C49,'2Q26'!$B$14:$T$3000,S$5,FALSE)</f>
        <v>50.39</v>
      </c>
      <c r="T49" s="61">
        <f>VLOOKUP($C49,'2Q26'!$B$14:$T$3000,T$5,FALSE)</f>
        <v>145.18</v>
      </c>
      <c r="X49" s="22">
        <f>X48+1</f>
        <v>3</v>
      </c>
      <c r="Y49" s="22" t="s">
        <v>701</v>
      </c>
      <c r="Z49" s="22" t="s">
        <v>702</v>
      </c>
    </row>
    <row r="50" spans="2:26">
      <c r="B50" s="55">
        <v>19</v>
      </c>
      <c r="C50" s="55" t="str">
        <f>VLOOKUP(B50,'2Q26'!$A$14:$B$4000,2,FALSE)</f>
        <v>A010120</v>
      </c>
      <c r="D50" s="55" t="str">
        <f>VLOOKUP($C50,'2Q26'!$B$14:$T$4000,D$5,FALSE)</f>
        <v>LS ELECTRIC</v>
      </c>
      <c r="E50" s="56" t="str">
        <f>VLOOKUP($C50,'2Q26'!$B$14:$T$4000,E$5,FALSE)</f>
        <v>KS</v>
      </c>
      <c r="F50" s="57" t="str">
        <f>VLOOKUP($C50,'2Q26'!$B$14:$T$4000,F$5,FALSE)</f>
        <v>전기장비</v>
      </c>
      <c r="G50" s="58">
        <f>VLOOKUP($C50,'2Q26'!$B$14:$T$4000,G$5,FALSE)</f>
        <v>39525</v>
      </c>
      <c r="H50" s="59">
        <f>VLOOKUP($C50,'2Q26'!$B$14:$T$4000,H$5,FALSE)</f>
        <v>13</v>
      </c>
      <c r="I50" s="58">
        <f>VLOOKUP($C50,'2Q26'!$B$14:$T$4000,I$5,FALSE)</f>
        <v>155.86000000000001</v>
      </c>
      <c r="J50" s="58">
        <f>VLOOKUP($C50,'2Q26'!$B$14:$T$4000,J$5,FALSE)</f>
        <v>161.1</v>
      </c>
      <c r="K50" s="58">
        <f>VLOOKUP($C50,'2Q26'!$B$14:$T$4000,K$5,FALSE)</f>
        <v>158.03</v>
      </c>
      <c r="L50" s="58">
        <f>VLOOKUP($C50,'2Q26'!$B$14:$T$4000,L$5,FALSE)</f>
        <v>162.33000000000001</v>
      </c>
      <c r="M50" s="58">
        <f>(L50-K50)/ABS(K50)*100</f>
        <v>2.721002341327603</v>
      </c>
      <c r="N50" s="58" t="str">
        <f>IF(ISBLANK(VLOOKUP($C50,'2Q26'!$B$14:$T$3000,N$5,FALSE)),"",VLOOKUP($C50,'2Q26'!$B$14:$T$3000,N$5,FALSE))</f>
        <v/>
      </c>
      <c r="O50" s="59">
        <f>IF(AND(I50&lt;K50,J50&lt;L50,K50&lt;L50),1,IF(AND(I50&gt;K50,J50&gt;L50,K50&gt;L50),-1,0))</f>
        <v>1</v>
      </c>
      <c r="P50" s="55" t="str">
        <f>IF(ISBLANK(VLOOKUP($C50,'2Q26'!$B$14:$T$3000,P$5,FALSE)),"",VLOOKUP($C50,'2Q26'!$B$14:$T$3000,P$5,FALSE))</f>
        <v/>
      </c>
      <c r="Q50" s="60" t="str">
        <f>IF(O50=1,"Surprise",IF(O50=-1,"Shock",""))</f>
        <v>Surprise</v>
      </c>
      <c r="R50" s="60" t="str">
        <f>IF(N50="","",IF((N50-L50)/ABS(L50)&gt;$R$9,"Surprise",IF((N50-L50)/ABS(L50)&lt;$R$9*-1,"Shock","")))</f>
        <v/>
      </c>
      <c r="S50" s="61">
        <f>VLOOKUP($C50,'2Q26'!$B$14:$T$3000,S$5,FALSE)</f>
        <v>-1.31</v>
      </c>
      <c r="T50" s="61">
        <f>VLOOKUP($C50,'2Q26'!$B$14:$T$3000,T$5,FALSE)</f>
        <v>65.930000000000007</v>
      </c>
    </row>
    <row r="51" spans="2:26">
      <c r="B51" s="55">
        <v>61</v>
      </c>
      <c r="C51" s="55" t="str">
        <f>VLOOKUP(B51,'2Q26'!$A$14:$B$4000,2,FALSE)</f>
        <v>A016360</v>
      </c>
      <c r="D51" s="55" t="str">
        <f>VLOOKUP($C51,'2Q26'!$B$14:$T$4000,D$5,FALSE)</f>
        <v>삼성증권</v>
      </c>
      <c r="E51" s="56" t="str">
        <f>VLOOKUP($C51,'2Q26'!$B$14:$T$4000,E$5,FALSE)</f>
        <v>KS</v>
      </c>
      <c r="F51" s="57" t="str">
        <f>VLOOKUP($C51,'2Q26'!$B$14:$T$4000,F$5,FALSE)</f>
        <v>증권</v>
      </c>
      <c r="G51" s="58">
        <f>VLOOKUP($C51,'2Q26'!$B$14:$T$4000,G$5,FALSE)</f>
        <v>10064.11</v>
      </c>
      <c r="H51" s="59">
        <f>VLOOKUP($C51,'2Q26'!$B$14:$T$4000,H$5,FALSE)</f>
        <v>18</v>
      </c>
      <c r="I51" s="58">
        <f>VLOOKUP($C51,'2Q26'!$B$14:$T$4000,I$5,FALSE)</f>
        <v>576.29</v>
      </c>
      <c r="J51" s="58">
        <f>VLOOKUP($C51,'2Q26'!$B$14:$T$4000,J$5,FALSE)</f>
        <v>604.70000000000005</v>
      </c>
      <c r="K51" s="58">
        <f>VLOOKUP($C51,'2Q26'!$B$14:$T$4000,K$5,FALSE)</f>
        <v>589.11</v>
      </c>
      <c r="L51" s="58">
        <f>VLOOKUP($C51,'2Q26'!$B$14:$T$4000,L$5,FALSE)</f>
        <v>651.35</v>
      </c>
      <c r="M51" s="58">
        <f>(L51-K51)/ABS(K51)*100</f>
        <v>10.565089711598853</v>
      </c>
      <c r="N51" s="58" t="str">
        <f>IF(ISBLANK(VLOOKUP($C51,'2Q26'!$B$14:$T$3000,N$5,FALSE)),"",VLOOKUP($C51,'2Q26'!$B$14:$T$3000,N$5,FALSE))</f>
        <v/>
      </c>
      <c r="O51" s="59">
        <f>IF(AND(I51&lt;K51,J51&lt;L51,K51&lt;L51),1,IF(AND(I51&gt;K51,J51&gt;L51,K51&gt;L51),-1,0))</f>
        <v>1</v>
      </c>
      <c r="P51" s="55" t="str">
        <f>IF(ISBLANK(VLOOKUP($C51,'2Q26'!$B$14:$T$3000,P$5,FALSE)),"",VLOOKUP($C51,'2Q26'!$B$14:$T$3000,P$5,FALSE))</f>
        <v/>
      </c>
      <c r="Q51" s="60" t="str">
        <f>IF(O51=1,"Surprise",IF(O51=-1,"Shock",""))</f>
        <v>Surprise</v>
      </c>
      <c r="R51" s="60" t="str">
        <f>IF(N51="","",IF((N51-L51)/ABS(L51)&gt;$R$9,"Surprise",IF((N51-L51)/ABS(L51)&lt;$R$9*-1,"Shock","")))</f>
        <v/>
      </c>
      <c r="S51" s="61">
        <f>VLOOKUP($C51,'2Q26'!$B$14:$T$3000,S$5,FALSE)</f>
        <v>-9.48</v>
      </c>
      <c r="T51" s="61">
        <f>VLOOKUP($C51,'2Q26'!$B$14:$T$3000,T$5,FALSE)</f>
        <v>14.53</v>
      </c>
      <c r="X51" s="22">
        <f>X50+1</f>
        <v>1</v>
      </c>
      <c r="Y51" s="22" t="s">
        <v>1837</v>
      </c>
      <c r="Z51" s="22" t="s">
        <v>1838</v>
      </c>
    </row>
    <row r="52" spans="2:26">
      <c r="B52" s="55">
        <v>96</v>
      </c>
      <c r="C52" s="55" t="str">
        <f>VLOOKUP(B52,'2Q26'!$A$14:$B$4000,2,FALSE)</f>
        <v>A002380</v>
      </c>
      <c r="D52" s="55" t="str">
        <f>VLOOKUP($C52,'2Q26'!$B$14:$T$4000,D$5,FALSE)</f>
        <v>KCC</v>
      </c>
      <c r="E52" s="56" t="str">
        <f>VLOOKUP($C52,'2Q26'!$B$14:$T$4000,E$5,FALSE)</f>
        <v>KS</v>
      </c>
      <c r="F52" s="57" t="str">
        <f>VLOOKUP($C52,'2Q26'!$B$14:$T$4000,F$5,FALSE)</f>
        <v>건설,건축제품,건축자재</v>
      </c>
      <c r="G52" s="58">
        <f>VLOOKUP($C52,'2Q26'!$B$14:$T$4000,G$5,FALSE)</f>
        <v>4098.8100000000004</v>
      </c>
      <c r="H52" s="59">
        <f>VLOOKUP($C52,'2Q26'!$B$14:$T$4000,H$5,FALSE)</f>
        <v>4</v>
      </c>
      <c r="I52" s="58">
        <f>VLOOKUP($C52,'2Q26'!$B$14:$T$4000,I$5,FALSE)</f>
        <v>100.85</v>
      </c>
      <c r="J52" s="58">
        <f>VLOOKUP($C52,'2Q26'!$B$14:$T$4000,J$5,FALSE)</f>
        <v>97</v>
      </c>
      <c r="K52" s="58">
        <f>VLOOKUP($C52,'2Q26'!$B$14:$T$4000,K$5,FALSE)</f>
        <v>105.08</v>
      </c>
      <c r="L52" s="58">
        <f>VLOOKUP($C52,'2Q26'!$B$14:$T$4000,L$5,FALSE)</f>
        <v>109.3</v>
      </c>
      <c r="M52" s="58">
        <f>(L52-K52)/ABS(K52)*100</f>
        <v>4.0159878188047191</v>
      </c>
      <c r="N52" s="58" t="str">
        <f>IF(ISBLANK(VLOOKUP($C52,'2Q26'!$B$14:$T$3000,N$5,FALSE)),"",VLOOKUP($C52,'2Q26'!$B$14:$T$3000,N$5,FALSE))</f>
        <v/>
      </c>
      <c r="O52" s="59">
        <f>IF(AND(I52&lt;K52,J52&lt;L52,K52&lt;L52),1,IF(AND(I52&gt;K52,J52&gt;L52,K52&gt;L52),-1,0))</f>
        <v>1</v>
      </c>
      <c r="P52" s="55" t="str">
        <f>IF(ISBLANK(VLOOKUP($C52,'2Q26'!$B$14:$T$3000,P$5,FALSE)),"",VLOOKUP($C52,'2Q26'!$B$14:$T$3000,P$5,FALSE))</f>
        <v/>
      </c>
      <c r="Q52" s="60" t="str">
        <f>IF(O52=1,"Surprise",IF(O52=-1,"Shock",""))</f>
        <v>Surprise</v>
      </c>
      <c r="R52" s="60" t="str">
        <f>IF(N52="","",IF((N52-L52)/ABS(L52)&gt;$R$9,"Surprise",IF((N52-L52)/ABS(L52)&lt;$R$9*-1,"Shock","")))</f>
        <v/>
      </c>
      <c r="S52" s="61">
        <f>VLOOKUP($C52,'2Q26'!$B$14:$T$3000,S$5,FALSE)</f>
        <v>-13.9</v>
      </c>
      <c r="T52" s="61">
        <f>VLOOKUP($C52,'2Q26'!$B$14:$T$3000,T$5,FALSE)</f>
        <v>-5.36</v>
      </c>
      <c r="X52" s="22">
        <f>X51+1</f>
        <v>2</v>
      </c>
      <c r="Y52" s="22" t="s">
        <v>16</v>
      </c>
      <c r="Z52" s="22" t="s">
        <v>17</v>
      </c>
    </row>
    <row r="53" spans="2:26">
      <c r="B53" s="55">
        <v>89</v>
      </c>
      <c r="C53" s="55" t="str">
        <f>VLOOKUP(B53,'2Q26'!$A$14:$B$4000,2,FALSE)</f>
        <v>A175330</v>
      </c>
      <c r="D53" s="55" t="str">
        <f>VLOOKUP($C53,'2Q26'!$B$14:$T$4000,D$5,FALSE)</f>
        <v>JB금융지주</v>
      </c>
      <c r="E53" s="56" t="str">
        <f>VLOOKUP($C53,'2Q26'!$B$14:$T$4000,E$5,FALSE)</f>
        <v>KS</v>
      </c>
      <c r="F53" s="57" t="str">
        <f>VLOOKUP($C53,'2Q26'!$B$14:$T$4000,F$5,FALSE)</f>
        <v>은행</v>
      </c>
      <c r="G53" s="58">
        <f>VLOOKUP($C53,'2Q26'!$B$14:$T$4000,G$5,FALSE)</f>
        <v>4612.21</v>
      </c>
      <c r="H53" s="59">
        <f>VLOOKUP($C53,'2Q26'!$B$14:$T$4000,H$5,FALSE)</f>
        <v>17</v>
      </c>
      <c r="I53" s="58">
        <f>VLOOKUP($C53,'2Q26'!$B$14:$T$4000,I$5,FALSE)</f>
        <v>283.5</v>
      </c>
      <c r="J53" s="58">
        <f>VLOOKUP($C53,'2Q26'!$B$14:$T$4000,J$5,FALSE)</f>
        <v>278</v>
      </c>
      <c r="K53" s="58">
        <f>VLOOKUP($C53,'2Q26'!$B$14:$T$4000,K$5,FALSE)</f>
        <v>284.56</v>
      </c>
      <c r="L53" s="58">
        <f>VLOOKUP($C53,'2Q26'!$B$14:$T$4000,L$5,FALSE)</f>
        <v>297.3</v>
      </c>
      <c r="M53" s="58">
        <f>(L53-K53)/ABS(K53)*100</f>
        <v>4.4770874332302535</v>
      </c>
      <c r="N53" s="58" t="str">
        <f>IF(ISBLANK(VLOOKUP($C53,'2Q26'!$B$14:$T$3000,N$5,FALSE)),"",VLOOKUP($C53,'2Q26'!$B$14:$T$3000,N$5,FALSE))</f>
        <v/>
      </c>
      <c r="O53" s="59">
        <f>IF(AND(I53&lt;K53,J53&lt;L53,K53&lt;L53),1,IF(AND(I53&gt;K53,J53&gt;L53,K53&gt;L53),-1,0))</f>
        <v>1</v>
      </c>
      <c r="P53" s="55" t="str">
        <f>IF(ISBLANK(VLOOKUP($C53,'2Q26'!$B$14:$T$3000,P$5,FALSE)),"",VLOOKUP($C53,'2Q26'!$B$14:$T$3000,P$5,FALSE))</f>
        <v/>
      </c>
      <c r="Q53" s="60" t="str">
        <f>IF(O53=1,"Surprise",IF(O53=-1,"Shock",""))</f>
        <v>Surprise</v>
      </c>
      <c r="R53" s="60" t="str">
        <f>IF(N53="","",IF((N53-L53)/ABS(L53)&gt;$R$9,"Surprise",IF((N53-L53)/ABS(L53)&lt;$R$9*-1,"Shock","")))</f>
        <v/>
      </c>
      <c r="S53" s="61">
        <f>VLOOKUP($C53,'2Q26'!$B$14:$T$3000,S$5,FALSE)</f>
        <v>1.66</v>
      </c>
      <c r="T53" s="61">
        <f>VLOOKUP($C53,'2Q26'!$B$14:$T$3000,T$5,FALSE)</f>
        <v>-19.670000000000002</v>
      </c>
    </row>
    <row r="54" spans="2:26">
      <c r="B54" s="55">
        <v>12</v>
      </c>
      <c r="C54" s="55" t="str">
        <f>VLOOKUP(B54,'2Q26'!$A$14:$B$4000,2,FALSE)</f>
        <v>A105560</v>
      </c>
      <c r="D54" s="55" t="str">
        <f>VLOOKUP($C54,'2Q26'!$B$14:$T$4000,D$5,FALSE)</f>
        <v>KB금융</v>
      </c>
      <c r="E54" s="56" t="str">
        <f>VLOOKUP($C54,'2Q26'!$B$14:$T$4000,E$5,FALSE)</f>
        <v>KS</v>
      </c>
      <c r="F54" s="57" t="str">
        <f>VLOOKUP($C54,'2Q26'!$B$14:$T$4000,F$5,FALSE)</f>
        <v>은행</v>
      </c>
      <c r="G54" s="58">
        <f>VLOOKUP($C54,'2Q26'!$B$14:$T$4000,G$5,FALSE)</f>
        <v>56218.01</v>
      </c>
      <c r="H54" s="59">
        <f>VLOOKUP($C54,'2Q26'!$B$14:$T$4000,H$5,FALSE)</f>
        <v>19</v>
      </c>
      <c r="I54" s="58">
        <f>VLOOKUP($C54,'2Q26'!$B$14:$T$4000,I$5,FALSE)</f>
        <v>2413.5</v>
      </c>
      <c r="J54" s="58">
        <f>VLOOKUP($C54,'2Q26'!$B$14:$T$4000,J$5,FALSE)</f>
        <v>2547</v>
      </c>
      <c r="K54" s="58">
        <f>VLOOKUP($C54,'2Q26'!$B$14:$T$4000,K$5,FALSE)</f>
        <v>2466.3000000000002</v>
      </c>
      <c r="L54" s="58">
        <f>VLOOKUP($C54,'2Q26'!$B$14:$T$4000,L$5,FALSE)</f>
        <v>2607.2399999999998</v>
      </c>
      <c r="M54" s="58">
        <f>(L54-K54)/ABS(K54)*100</f>
        <v>5.7146332562948379</v>
      </c>
      <c r="N54" s="58" t="str">
        <f>IF(ISBLANK(VLOOKUP($C54,'2Q26'!$B$14:$T$3000,N$5,FALSE)),"",VLOOKUP($C54,'2Q26'!$B$14:$T$3000,N$5,FALSE))</f>
        <v/>
      </c>
      <c r="O54" s="59">
        <f>IF(AND(I54&lt;K54,J54&lt;L54,K54&lt;L54),1,IF(AND(I54&gt;K54,J54&gt;L54,K54&gt;L54),-1,0))</f>
        <v>1</v>
      </c>
      <c r="P54" s="55" t="str">
        <f>IF(ISBLANK(VLOOKUP($C54,'2Q26'!$B$14:$T$3000,P$5,FALSE)),"",VLOOKUP($C54,'2Q26'!$B$14:$T$3000,P$5,FALSE))</f>
        <v/>
      </c>
      <c r="Q54" s="60" t="str">
        <f>IF(O54=1,"Surprise",IF(O54=-1,"Shock",""))</f>
        <v>Surprise</v>
      </c>
      <c r="R54" s="60" t="str">
        <f>IF(N54="","",IF((N54-L54)/ABS(L54)&gt;$R$9,"Surprise",IF((N54-L54)/ABS(L54)&lt;$R$9*-1,"Shock","")))</f>
        <v/>
      </c>
      <c r="S54" s="61">
        <f>VLOOKUP($C54,'2Q26'!$B$14:$T$3000,S$5,FALSE)</f>
        <v>4.21</v>
      </c>
      <c r="T54" s="61">
        <f>VLOOKUP($C54,'2Q26'!$B$14:$T$3000,T$5,FALSE)</f>
        <v>6.88</v>
      </c>
    </row>
    <row r="55" spans="2:26">
      <c r="B55" s="55">
        <v>114</v>
      </c>
      <c r="C55" s="55" t="str">
        <f>VLOOKUP(B55,'2Q26'!$A$14:$B$4000,2,FALSE)</f>
        <v>A383220</v>
      </c>
      <c r="D55" s="55" t="str">
        <f>VLOOKUP($C55,'2Q26'!$B$14:$T$4000,D$5,FALSE)</f>
        <v>F&amp;F</v>
      </c>
      <c r="E55" s="56" t="str">
        <f>VLOOKUP($C55,'2Q26'!$B$14:$T$4000,E$5,FALSE)</f>
        <v>KS</v>
      </c>
      <c r="F55" s="57" t="str">
        <f>VLOOKUP($C55,'2Q26'!$B$14:$T$4000,F$5,FALSE)</f>
        <v>의류</v>
      </c>
      <c r="G55" s="58">
        <f>VLOOKUP($C55,'2Q26'!$B$14:$T$4000,G$5,FALSE)</f>
        <v>2964.97</v>
      </c>
      <c r="H55" s="59">
        <f>VLOOKUP($C55,'2Q26'!$B$14:$T$4000,H$5,FALSE)</f>
        <v>9</v>
      </c>
      <c r="I55" s="58">
        <f>VLOOKUP($C55,'2Q26'!$B$14:$T$4000,I$5,FALSE)</f>
        <v>96.28</v>
      </c>
      <c r="J55" s="58">
        <f>VLOOKUP($C55,'2Q26'!$B$14:$T$4000,J$5,FALSE)</f>
        <v>96.9</v>
      </c>
      <c r="K55" s="58">
        <f>VLOOKUP($C55,'2Q26'!$B$14:$T$4000,K$5,FALSE)</f>
        <v>96.92</v>
      </c>
      <c r="L55" s="58">
        <f>VLOOKUP($C55,'2Q26'!$B$14:$T$4000,L$5,FALSE)</f>
        <v>98.65</v>
      </c>
      <c r="M55" s="58">
        <f>(L55-K55)/ABS(K55)*100</f>
        <v>1.7849773008666983</v>
      </c>
      <c r="N55" s="58" t="str">
        <f>IF(ISBLANK(VLOOKUP($C55,'2Q26'!$B$14:$T$3000,N$5,FALSE)),"",VLOOKUP($C55,'2Q26'!$B$14:$T$3000,N$5,FALSE))</f>
        <v/>
      </c>
      <c r="O55" s="59">
        <f>IF(AND(I55&lt;K55,J55&lt;L55,K55&lt;L55),1,IF(AND(I55&gt;K55,J55&gt;L55,K55&gt;L55),-1,0))</f>
        <v>1</v>
      </c>
      <c r="P55" s="55" t="str">
        <f>IF(ISBLANK(VLOOKUP($C55,'2Q26'!$B$14:$T$3000,P$5,FALSE)),"",VLOOKUP($C55,'2Q26'!$B$14:$T$3000,P$5,FALSE))</f>
        <v/>
      </c>
      <c r="Q55" s="60" t="str">
        <f>IF(O55=1,"Surprise",IF(O55=-1,"Shock",""))</f>
        <v>Surprise</v>
      </c>
      <c r="R55" s="60" t="str">
        <f>IF(N55="","",IF((N55-L55)/ABS(L55)&gt;$R$9,"Surprise",IF((N55-L55)/ABS(L55)&lt;$R$9*-1,"Shock","")))</f>
        <v/>
      </c>
      <c r="S55" s="61">
        <f>VLOOKUP($C55,'2Q26'!$B$14:$T$3000,S$5,FALSE)</f>
        <v>8.56</v>
      </c>
      <c r="T55" s="61">
        <f>VLOOKUP($C55,'2Q26'!$B$14:$T$3000,T$5,FALSE)</f>
        <v>21.51</v>
      </c>
    </row>
    <row r="56" spans="2:26">
      <c r="B56" s="55">
        <v>78</v>
      </c>
      <c r="C56" s="55" t="str">
        <f>VLOOKUP(B56,'2Q26'!$A$14:$B$4000,2,FALSE)</f>
        <v>A319660</v>
      </c>
      <c r="D56" s="55" t="str">
        <f>VLOOKUP($C56,'2Q26'!$B$14:$T$4000,D$5,FALSE)</f>
        <v>피에스케이</v>
      </c>
      <c r="E56" s="56" t="str">
        <f>VLOOKUP($C56,'2Q26'!$B$14:$T$4000,E$5,FALSE)</f>
        <v>KQ</v>
      </c>
      <c r="F56" s="57" t="str">
        <f>VLOOKUP($C56,'2Q26'!$B$14:$T$4000,F$5,FALSE)</f>
        <v>반도체</v>
      </c>
      <c r="G56" s="58">
        <f>VLOOKUP($C56,'2Q26'!$B$14:$T$4000,G$5,FALSE)</f>
        <v>6126.46</v>
      </c>
      <c r="H56" s="59">
        <f>VLOOKUP($C56,'2Q26'!$B$14:$T$4000,H$5,FALSE)</f>
        <v>5</v>
      </c>
      <c r="I56" s="58">
        <f>VLOOKUP($C56,'2Q26'!$B$14:$T$4000,I$5,FALSE)</f>
        <v>45.1</v>
      </c>
      <c r="J56" s="58">
        <f>VLOOKUP($C56,'2Q26'!$B$14:$T$4000,J$5,FALSE)</f>
        <v>47.93</v>
      </c>
      <c r="K56" s="58">
        <f>VLOOKUP($C56,'2Q26'!$B$14:$T$4000,K$5,FALSE)</f>
        <v>46.37</v>
      </c>
      <c r="L56" s="58">
        <f>VLOOKUP($C56,'2Q26'!$B$14:$T$4000,L$5,FALSE)</f>
        <v>50</v>
      </c>
      <c r="M56" s="58">
        <f>(L56-K56)/ABS(K56)*100</f>
        <v>7.82833728703904</v>
      </c>
      <c r="N56" s="58" t="str">
        <f>IF(ISBLANK(VLOOKUP($C56,'2Q26'!$B$14:$T$3000,N$5,FALSE)),"",VLOOKUP($C56,'2Q26'!$B$14:$T$3000,N$5,FALSE))</f>
        <v/>
      </c>
      <c r="O56" s="59">
        <f>IF(AND(I56&lt;K56,J56&lt;L56,K56&lt;L56),1,IF(AND(I56&gt;K56,J56&gt;L56,K56&gt;L56),-1,0))</f>
        <v>1</v>
      </c>
      <c r="P56" s="55" t="str">
        <f>IF(ISBLANK(VLOOKUP($C56,'2Q26'!$B$14:$T$3000,P$5,FALSE)),"",VLOOKUP($C56,'2Q26'!$B$14:$T$3000,P$5,FALSE))</f>
        <v/>
      </c>
      <c r="Q56" s="60" t="str">
        <f>IF(O56=1,"Surprise",IF(O56=-1,"Shock",""))</f>
        <v>Surprise</v>
      </c>
      <c r="R56" s="60" t="str">
        <f>IF(N56="","",IF((N56-L56)/ABS(L56)&gt;$R$9,"Surprise",IF((N56-L56)/ABS(L56)&lt;$R$9*-1,"Shock","")))</f>
        <v/>
      </c>
      <c r="S56" s="61">
        <f>VLOOKUP($C56,'2Q26'!$B$14:$T$3000,S$5,FALSE)</f>
        <v>125.48</v>
      </c>
      <c r="T56" s="61">
        <f>VLOOKUP($C56,'2Q26'!$B$14:$T$3000,T$5,FALSE)</f>
        <v>144.79</v>
      </c>
      <c r="X56" s="22">
        <f>X55+1</f>
        <v>1</v>
      </c>
      <c r="Y56" s="22" t="s">
        <v>708</v>
      </c>
      <c r="Z56" s="22" t="s">
        <v>709</v>
      </c>
    </row>
    <row r="57" spans="2:26">
      <c r="B57" s="55">
        <v>126</v>
      </c>
      <c r="C57" s="55" t="str">
        <f>VLOOKUP(B57,'2Q26'!$A$14:$B$4000,2,FALSE)</f>
        <v>A290650</v>
      </c>
      <c r="D57" s="55" t="str">
        <f>VLOOKUP($C57,'2Q26'!$B$14:$T$4000,D$5,FALSE)</f>
        <v>엘앤씨바이오</v>
      </c>
      <c r="E57" s="56" t="str">
        <f>VLOOKUP($C57,'2Q26'!$B$14:$T$4000,E$5,FALSE)</f>
        <v>KQ</v>
      </c>
      <c r="F57" s="57" t="str">
        <f>VLOOKUP($C57,'2Q26'!$B$14:$T$4000,F$5,FALSE)</f>
        <v>건강관리장비,서비스</v>
      </c>
      <c r="G57" s="58">
        <f>VLOOKUP($C57,'2Q26'!$B$14:$T$4000,G$5,FALSE)</f>
        <v>2446.15</v>
      </c>
      <c r="H57" s="59">
        <f>VLOOKUP($C57,'2Q26'!$B$14:$T$4000,H$5,FALSE)</f>
        <v>4</v>
      </c>
      <c r="I57" s="58">
        <f>VLOOKUP($C57,'2Q26'!$B$14:$T$4000,I$5,FALSE)</f>
        <v>6.32</v>
      </c>
      <c r="J57" s="58">
        <f>VLOOKUP($C57,'2Q26'!$B$14:$T$4000,J$5,FALSE)</f>
        <v>6.73</v>
      </c>
      <c r="K57" s="58">
        <f>VLOOKUP($C57,'2Q26'!$B$14:$T$4000,K$5,FALSE)</f>
        <v>6.97</v>
      </c>
      <c r="L57" s="58">
        <f>VLOOKUP($C57,'2Q26'!$B$14:$T$4000,L$5,FALSE)</f>
        <v>7.67</v>
      </c>
      <c r="M57" s="58">
        <f>(L57-K57)/ABS(K57)*100</f>
        <v>10.043041606886661</v>
      </c>
      <c r="N57" s="58" t="str">
        <f>IF(ISBLANK(VLOOKUP($C57,'2Q26'!$B$14:$T$3000,N$5,FALSE)),"",VLOOKUP($C57,'2Q26'!$B$14:$T$3000,N$5,FALSE))</f>
        <v/>
      </c>
      <c r="O57" s="59">
        <f>IF(AND(I57&lt;K57,J57&lt;L57,K57&lt;L57),1,IF(AND(I57&gt;K57,J57&gt;L57,K57&gt;L57),-1,0))</f>
        <v>1</v>
      </c>
      <c r="P57" s="55" t="str">
        <f>IF(ISBLANK(VLOOKUP($C57,'2Q26'!$B$14:$T$3000,P$5,FALSE)),"",VLOOKUP($C57,'2Q26'!$B$14:$T$3000,P$5,FALSE))</f>
        <v/>
      </c>
      <c r="Q57" s="60" t="str">
        <f>IF(O57=1,"Surprise",IF(O57=-1,"Shock",""))</f>
        <v>Surprise</v>
      </c>
      <c r="R57" s="60" t="str">
        <f>IF(N57="","",IF((N57-L57)/ABS(L57)&gt;$R$9,"Surprise",IF((N57-L57)/ABS(L57)&lt;$R$9*-1,"Shock","")))</f>
        <v/>
      </c>
      <c r="S57" s="61">
        <f>VLOOKUP($C57,'2Q26'!$B$14:$T$3000,S$5,FALSE)</f>
        <v>22.4</v>
      </c>
      <c r="T57" s="61">
        <f>VLOOKUP($C57,'2Q26'!$B$14:$T$3000,T$5,FALSE)</f>
        <v>29.57</v>
      </c>
    </row>
    <row r="58" spans="2:26">
      <c r="B58" s="55">
        <v>124</v>
      </c>
      <c r="C58" s="55" t="str">
        <f>VLOOKUP(B58,'2Q26'!$A$14:$B$4000,2,FALSE)</f>
        <v>A028670</v>
      </c>
      <c r="D58" s="55" t="str">
        <f>VLOOKUP($C58,'2Q26'!$B$14:$T$4000,D$5,FALSE)</f>
        <v>팬오션</v>
      </c>
      <c r="E58" s="56" t="str">
        <f>VLOOKUP($C58,'2Q26'!$B$14:$T$4000,E$5,FALSE)</f>
        <v>KS</v>
      </c>
      <c r="F58" s="57" t="str">
        <f>VLOOKUP($C58,'2Q26'!$B$14:$T$4000,F$5,FALSE)</f>
        <v>운송</v>
      </c>
      <c r="G58" s="58">
        <f>VLOOKUP($C58,'2Q26'!$B$14:$T$4000,G$5,FALSE)</f>
        <v>2565.9299999999998</v>
      </c>
      <c r="H58" s="59">
        <f>VLOOKUP($C58,'2Q26'!$B$14:$T$4000,H$5,FALSE)</f>
        <v>14</v>
      </c>
      <c r="I58" s="58">
        <f>VLOOKUP($C58,'2Q26'!$B$14:$T$4000,I$5,FALSE)</f>
        <v>141.41</v>
      </c>
      <c r="J58" s="58">
        <f>VLOOKUP($C58,'2Q26'!$B$14:$T$4000,J$5,FALSE)</f>
        <v>144.5</v>
      </c>
      <c r="K58" s="58">
        <f>VLOOKUP($C58,'2Q26'!$B$14:$T$4000,K$5,FALSE)</f>
        <v>144.02000000000001</v>
      </c>
      <c r="L58" s="58">
        <f>VLOOKUP($C58,'2Q26'!$B$14:$T$4000,L$5,FALSE)</f>
        <v>153.33000000000001</v>
      </c>
      <c r="M58" s="58">
        <f>(L58-K58)/ABS(K58)*100</f>
        <v>6.4643799472295527</v>
      </c>
      <c r="N58" s="58" t="str">
        <f>IF(ISBLANK(VLOOKUP($C58,'2Q26'!$B$14:$T$3000,N$5,FALSE)),"",VLOOKUP($C58,'2Q26'!$B$14:$T$3000,N$5,FALSE))</f>
        <v/>
      </c>
      <c r="O58" s="59">
        <f>IF(AND(I58&lt;K58,J58&lt;L58,K58&lt;L58),1,IF(AND(I58&gt;K58,J58&gt;L58,K58&gt;L58),-1,0))</f>
        <v>1</v>
      </c>
      <c r="P58" s="55" t="str">
        <f>IF(ISBLANK(VLOOKUP($C58,'2Q26'!$B$14:$T$3000,P$5,FALSE)),"",VLOOKUP($C58,'2Q26'!$B$14:$T$3000,P$5,FALSE))</f>
        <v/>
      </c>
      <c r="Q58" s="60" t="str">
        <f>IF(O58=1,"Surprise",IF(O58=-1,"Shock",""))</f>
        <v>Surprise</v>
      </c>
      <c r="R58" s="60" t="str">
        <f>IF(N58="","",IF((N58-L58)/ABS(L58)&gt;$R$9,"Surprise",IF((N58-L58)/ABS(L58)&lt;$R$9*-1,"Shock","")))</f>
        <v/>
      </c>
      <c r="S58" s="61">
        <f>VLOOKUP($C58,'2Q26'!$B$14:$T$3000,S$5,FALSE)</f>
        <v>-6.07</v>
      </c>
      <c r="T58" s="61">
        <f>VLOOKUP($C58,'2Q26'!$B$14:$T$3000,T$5,FALSE)</f>
        <v>-5.14</v>
      </c>
    </row>
    <row r="59" spans="2:26">
      <c r="B59" s="55">
        <v>37</v>
      </c>
      <c r="C59" s="55" t="str">
        <f>VLOOKUP(B59,'2Q26'!$A$14:$B$4000,2,FALSE)</f>
        <v>A011200</v>
      </c>
      <c r="D59" s="55" t="str">
        <f>VLOOKUP($C59,'2Q26'!$B$14:$T$4000,D$5,FALSE)</f>
        <v>HMM</v>
      </c>
      <c r="E59" s="56" t="str">
        <f>VLOOKUP($C59,'2Q26'!$B$14:$T$4000,E$5,FALSE)</f>
        <v>KS</v>
      </c>
      <c r="F59" s="57" t="str">
        <f>VLOOKUP($C59,'2Q26'!$B$14:$T$4000,F$5,FALSE)</f>
        <v>운송</v>
      </c>
      <c r="G59" s="58">
        <f>VLOOKUP($C59,'2Q26'!$B$14:$T$4000,G$5,FALSE)</f>
        <v>17600.82</v>
      </c>
      <c r="H59" s="59">
        <f>VLOOKUP($C59,'2Q26'!$B$14:$T$4000,H$5,FALSE)</f>
        <v>13</v>
      </c>
      <c r="I59" s="58">
        <f>VLOOKUP($C59,'2Q26'!$B$14:$T$4000,I$5,FALSE)</f>
        <v>269.45</v>
      </c>
      <c r="J59" s="58">
        <f>VLOOKUP($C59,'2Q26'!$B$14:$T$4000,J$5,FALSE)</f>
        <v>295</v>
      </c>
      <c r="K59" s="58">
        <f>VLOOKUP($C59,'2Q26'!$B$14:$T$4000,K$5,FALSE)</f>
        <v>298.95</v>
      </c>
      <c r="L59" s="58">
        <f>VLOOKUP($C59,'2Q26'!$B$14:$T$4000,L$5,FALSE)</f>
        <v>428.67</v>
      </c>
      <c r="M59" s="58">
        <f>(L59-K59)/ABS(K59)*100</f>
        <v>43.391871550426501</v>
      </c>
      <c r="N59" s="58" t="str">
        <f>IF(ISBLANK(VLOOKUP($C59,'2Q26'!$B$14:$T$3000,N$5,FALSE)),"",VLOOKUP($C59,'2Q26'!$B$14:$T$3000,N$5,FALSE))</f>
        <v/>
      </c>
      <c r="O59" s="59">
        <f>IF(AND(I59&lt;K59,J59&lt;L59,K59&lt;L59),1,IF(AND(I59&gt;K59,J59&gt;L59,K59&gt;L59),-1,0))</f>
        <v>1</v>
      </c>
      <c r="P59" s="55" t="str">
        <f>IF(ISBLANK(VLOOKUP($C59,'2Q26'!$B$14:$T$3000,P$5,FALSE)),"",VLOOKUP($C59,'2Q26'!$B$14:$T$3000,P$5,FALSE))</f>
        <v/>
      </c>
      <c r="Q59" s="60" t="str">
        <f>IF(O59=1,"Surprise",IF(O59=-1,"Shock",""))</f>
        <v>Surprise</v>
      </c>
      <c r="R59" s="60" t="str">
        <f>IF(N59="","",IF((N59-L59)/ABS(L59)&gt;$R$9,"Surprise",IF((N59-L59)/ABS(L59)&lt;$R$9*-1,"Shock","")))</f>
        <v/>
      </c>
      <c r="S59" s="61">
        <f>VLOOKUP($C59,'2Q26'!$B$14:$T$3000,S$5,FALSE)</f>
        <v>-5.61</v>
      </c>
      <c r="T59" s="61">
        <f>VLOOKUP($C59,'2Q26'!$B$14:$T$3000,T$5,FALSE)</f>
        <v>-8.3000000000000007</v>
      </c>
    </row>
    <row r="60" spans="2:26">
      <c r="B60" s="55">
        <v>87</v>
      </c>
      <c r="C60" s="55" t="str">
        <f>VLOOKUP(B60,'2Q26'!$A$14:$B$4000,2,FALSE)</f>
        <v>A138930</v>
      </c>
      <c r="D60" s="55" t="str">
        <f>VLOOKUP($C60,'2Q26'!$B$14:$T$4000,D$5,FALSE)</f>
        <v>BNK금융지주</v>
      </c>
      <c r="E60" s="56" t="str">
        <f>VLOOKUP($C60,'2Q26'!$B$14:$T$4000,E$5,FALSE)</f>
        <v>KS</v>
      </c>
      <c r="F60" s="57" t="str">
        <f>VLOOKUP($C60,'2Q26'!$B$14:$T$4000,F$5,FALSE)</f>
        <v>은행</v>
      </c>
      <c r="G60" s="58">
        <f>VLOOKUP($C60,'2Q26'!$B$14:$T$4000,G$5,FALSE)</f>
        <v>5374.86</v>
      </c>
      <c r="H60" s="59">
        <f>VLOOKUP($C60,'2Q26'!$B$14:$T$4000,H$5,FALSE)</f>
        <v>17</v>
      </c>
      <c r="I60" s="58">
        <f>VLOOKUP($C60,'2Q26'!$B$14:$T$4000,I$5,FALSE)</f>
        <v>337.92</v>
      </c>
      <c r="J60" s="58">
        <f>VLOOKUP($C60,'2Q26'!$B$14:$T$4000,J$5,FALSE)</f>
        <v>352.5</v>
      </c>
      <c r="K60" s="58">
        <f>VLOOKUP($C60,'2Q26'!$B$14:$T$4000,K$5,FALSE)</f>
        <v>338.83</v>
      </c>
      <c r="L60" s="58">
        <f>VLOOKUP($C60,'2Q26'!$B$14:$T$4000,L$5,FALSE)</f>
        <v>352.67</v>
      </c>
      <c r="M60" s="58">
        <f>(L60-K60)/ABS(K60)*100</f>
        <v>4.0846442168639241</v>
      </c>
      <c r="N60" s="58" t="str">
        <f>IF(ISBLANK(VLOOKUP($C60,'2Q26'!$B$14:$T$3000,N$5,FALSE)),"",VLOOKUP($C60,'2Q26'!$B$14:$T$3000,N$5,FALSE))</f>
        <v/>
      </c>
      <c r="O60" s="59">
        <f>IF(AND(I60&lt;K60,J60&lt;L60,K60&lt;L60),1,IF(AND(I60&gt;K60,J60&gt;L60,K60&gt;L60),-1,0))</f>
        <v>1</v>
      </c>
      <c r="P60" s="55" t="str">
        <f>IF(ISBLANK(VLOOKUP($C60,'2Q26'!$B$14:$T$3000,P$5,FALSE)),"",VLOOKUP($C60,'2Q26'!$B$14:$T$3000,P$5,FALSE))</f>
        <v/>
      </c>
      <c r="Q60" s="60" t="str">
        <f>IF(O60=1,"Surprise",IF(O60=-1,"Shock",""))</f>
        <v>Surprise</v>
      </c>
      <c r="R60" s="60" t="str">
        <f>IF(N60="","",IF((N60-L60)/ABS(L60)&gt;$R$9,"Surprise",IF((N60-L60)/ABS(L60)&lt;$R$9*-1,"Shock","")))</f>
        <v/>
      </c>
      <c r="S60" s="61">
        <f>VLOOKUP($C60,'2Q26'!$B$14:$T$3000,S$5,FALSE)</f>
        <v>1.94</v>
      </c>
      <c r="T60" s="61">
        <f>VLOOKUP($C60,'2Q26'!$B$14:$T$3000,T$5,FALSE)</f>
        <v>-4.99</v>
      </c>
    </row>
    <row r="61" spans="2:26">
      <c r="B61" s="55">
        <v>142</v>
      </c>
      <c r="C61" s="55" t="str">
        <f>VLOOKUP(B61,'2Q26'!$A$14:$B$4000,2,FALSE)</f>
        <v>A282330</v>
      </c>
      <c r="D61" s="55" t="str">
        <f>VLOOKUP($C61,'2Q26'!$B$14:$T$4000,D$5,FALSE)</f>
        <v>BGF리테일</v>
      </c>
      <c r="E61" s="56" t="str">
        <f>VLOOKUP($C61,'2Q26'!$B$14:$T$4000,E$5,FALSE)</f>
        <v>KS</v>
      </c>
      <c r="F61" s="57" t="str">
        <f>VLOOKUP($C61,'2Q26'!$B$14:$T$4000,F$5,FALSE)</f>
        <v>백화점</v>
      </c>
      <c r="G61" s="58">
        <f>VLOOKUP($C61,'2Q26'!$B$14:$T$4000,G$5,FALSE)</f>
        <v>1998.02</v>
      </c>
      <c r="H61" s="59">
        <f>VLOOKUP($C61,'2Q26'!$B$14:$T$4000,H$5,FALSE)</f>
        <v>15</v>
      </c>
      <c r="I61" s="58">
        <f>VLOOKUP($C61,'2Q26'!$B$14:$T$4000,I$5,FALSE)</f>
        <v>71.59</v>
      </c>
      <c r="J61" s="58">
        <f>VLOOKUP($C61,'2Q26'!$B$14:$T$4000,J$5,FALSE)</f>
        <v>67.95</v>
      </c>
      <c r="K61" s="58">
        <f>VLOOKUP($C61,'2Q26'!$B$14:$T$4000,K$5,FALSE)</f>
        <v>72.44</v>
      </c>
      <c r="L61" s="58">
        <f>VLOOKUP($C61,'2Q26'!$B$14:$T$4000,L$5,FALSE)</f>
        <v>78.87</v>
      </c>
      <c r="M61" s="58">
        <f>(L61-K61)/ABS(K61)*100</f>
        <v>8.8763114301490997</v>
      </c>
      <c r="N61" s="58" t="str">
        <f>IF(ISBLANK(VLOOKUP($C61,'2Q26'!$B$14:$T$3000,N$5,FALSE)),"",VLOOKUP($C61,'2Q26'!$B$14:$T$3000,N$5,FALSE))</f>
        <v/>
      </c>
      <c r="O61" s="59">
        <f>IF(AND(I61&lt;K61,J61&lt;L61,K61&lt;L61),1,IF(AND(I61&gt;K61,J61&gt;L61,K61&gt;L61),-1,0))</f>
        <v>1</v>
      </c>
      <c r="P61" s="55" t="str">
        <f>IF(ISBLANK(VLOOKUP($C61,'2Q26'!$B$14:$T$3000,P$5,FALSE)),"",VLOOKUP($C61,'2Q26'!$B$14:$T$3000,P$5,FALSE))</f>
        <v/>
      </c>
      <c r="Q61" s="60" t="str">
        <f>IF(O61=1,"Surprise",IF(O61=-1,"Shock",""))</f>
        <v>Surprise</v>
      </c>
      <c r="R61" s="60" t="str">
        <f>IF(N61="","",IF((N61-L61)/ABS(L61)&gt;$R$9,"Surprise",IF((N61-L61)/ABS(L61)&lt;$R$9*-1,"Shock","")))</f>
        <v/>
      </c>
      <c r="S61" s="61">
        <f>VLOOKUP($C61,'2Q26'!$B$14:$T$3000,S$5,FALSE)</f>
        <v>-7.15</v>
      </c>
      <c r="T61" s="61">
        <f>VLOOKUP($C61,'2Q26'!$B$14:$T$3000,T$5,FALSE)</f>
        <v>-15.99</v>
      </c>
    </row>
    <row r="62" spans="2:26">
      <c r="B62" s="55">
        <v>63</v>
      </c>
      <c r="C62" s="55" t="str">
        <f>VLOOKUP(B62,'2Q26'!$A$14:$B$4000,2,FALSE)</f>
        <v>A039490</v>
      </c>
      <c r="D62" s="55" t="str">
        <f>VLOOKUP($C62,'2Q26'!$B$14:$T$4000,D$5,FALSE)</f>
        <v>키움증권</v>
      </c>
      <c r="E62" s="56" t="str">
        <f>VLOOKUP($C62,'2Q26'!$B$14:$T$4000,E$5,FALSE)</f>
        <v>KS</v>
      </c>
      <c r="F62" s="57" t="str">
        <f>VLOOKUP($C62,'2Q26'!$B$14:$T$4000,F$5,FALSE)</f>
        <v>증권</v>
      </c>
      <c r="G62" s="58">
        <f>VLOOKUP($C62,'2Q26'!$B$14:$T$4000,G$5,FALSE)</f>
        <v>9114.34</v>
      </c>
      <c r="H62" s="59">
        <f>VLOOKUP($C62,'2Q26'!$B$14:$T$4000,H$5,FALSE)</f>
        <v>15</v>
      </c>
      <c r="I62" s="58">
        <f>VLOOKUP($C62,'2Q26'!$B$14:$T$4000,I$5,FALSE)</f>
        <v>530.73</v>
      </c>
      <c r="J62" s="58">
        <f>VLOOKUP($C62,'2Q26'!$B$14:$T$4000,J$5,FALSE)</f>
        <v>590.6</v>
      </c>
      <c r="K62" s="58">
        <f>VLOOKUP($C62,'2Q26'!$B$14:$T$4000,K$5,FALSE)</f>
        <v>548.36</v>
      </c>
      <c r="L62" s="58">
        <f>VLOOKUP($C62,'2Q26'!$B$14:$T$4000,L$5,FALSE)</f>
        <v>642.29999999999995</v>
      </c>
      <c r="M62" s="58">
        <f>(L62-K62)/ABS(K62)*100</f>
        <v>17.131081771099264</v>
      </c>
      <c r="N62" s="58" t="str">
        <f>IF(ISBLANK(VLOOKUP($C62,'2Q26'!$B$14:$T$3000,N$5,FALSE)),"",VLOOKUP($C62,'2Q26'!$B$14:$T$3000,N$5,FALSE))</f>
        <v/>
      </c>
      <c r="O62" s="59">
        <f>IF(AND(I62&lt;K62,J62&lt;L62,K62&lt;L62),1,IF(AND(I62&gt;K62,J62&gt;L62,K62&gt;L62),-1,0))</f>
        <v>1</v>
      </c>
      <c r="P62" s="55" t="str">
        <f>IF(ISBLANK(VLOOKUP($C62,'2Q26'!$B$14:$T$3000,P$5,FALSE)),"",VLOOKUP($C62,'2Q26'!$B$14:$T$3000,P$5,FALSE))</f>
        <v/>
      </c>
      <c r="Q62" s="60" t="str">
        <f>IF(O62=1,"Surprise",IF(O62=-1,"Shock",""))</f>
        <v>Surprise</v>
      </c>
      <c r="R62" s="60" t="str">
        <f>IF(N62="","",IF((N62-L62)/ABS(L62)&gt;$R$9,"Surprise",IF((N62-L62)/ABS(L62)&lt;$R$9*-1,"Shock","")))</f>
        <v/>
      </c>
      <c r="S62" s="61">
        <f>VLOOKUP($C62,'2Q26'!$B$14:$T$3000,S$5,FALSE)</f>
        <v>-8.7899999999999991</v>
      </c>
      <c r="T62" s="61">
        <f>VLOOKUP($C62,'2Q26'!$B$14:$T$3000,T$5,FALSE)</f>
        <v>-20.57</v>
      </c>
    </row>
    <row r="63" spans="2:26">
      <c r="B63" s="55">
        <v>27</v>
      </c>
      <c r="C63" s="55" t="str">
        <f>VLOOKUP(B63,'2Q26'!$A$14:$B$4000,2,FALSE)</f>
        <v>A006800</v>
      </c>
      <c r="D63" s="55" t="str">
        <f>VLOOKUP($C63,'2Q26'!$B$14:$T$4000,D$5,FALSE)</f>
        <v>미래에셋증권</v>
      </c>
      <c r="E63" s="56" t="str">
        <f>VLOOKUP($C63,'2Q26'!$B$14:$T$4000,E$5,FALSE)</f>
        <v>KS</v>
      </c>
      <c r="F63" s="57" t="str">
        <f>VLOOKUP($C63,'2Q26'!$B$14:$T$4000,F$5,FALSE)</f>
        <v>증권</v>
      </c>
      <c r="G63" s="58">
        <f>VLOOKUP($C63,'2Q26'!$B$14:$T$4000,G$5,FALSE)</f>
        <v>24425.09</v>
      </c>
      <c r="H63" s="59">
        <f>VLOOKUP($C63,'2Q26'!$B$14:$T$4000,H$5,FALSE)</f>
        <v>16</v>
      </c>
      <c r="I63" s="58">
        <f>VLOOKUP($C63,'2Q26'!$B$14:$T$4000,I$5,FALSE)</f>
        <v>1400.16</v>
      </c>
      <c r="J63" s="58">
        <f>VLOOKUP($C63,'2Q26'!$B$14:$T$4000,J$5,FALSE)</f>
        <v>1651.25</v>
      </c>
      <c r="K63" s="58">
        <f>VLOOKUP($C63,'2Q26'!$B$14:$T$4000,K$5,FALSE)</f>
        <v>1477.29</v>
      </c>
      <c r="L63" s="58">
        <f>VLOOKUP($C63,'2Q26'!$B$14:$T$4000,L$5,FALSE)</f>
        <v>1855.5</v>
      </c>
      <c r="M63" s="58">
        <f>(L63-K63)/ABS(K63)*100</f>
        <v>25.601608350425444</v>
      </c>
      <c r="N63" s="58" t="str">
        <f>IF(ISBLANK(VLOOKUP($C63,'2Q26'!$B$14:$T$3000,N$5,FALSE)),"",VLOOKUP($C63,'2Q26'!$B$14:$T$3000,N$5,FALSE))</f>
        <v/>
      </c>
      <c r="O63" s="59">
        <f>IF(AND(I63&lt;K63,J63&lt;L63,K63&lt;L63),1,IF(AND(I63&gt;K63,J63&gt;L63,K63&gt;L63),-1,0))</f>
        <v>1</v>
      </c>
      <c r="P63" s="55" t="str">
        <f>IF(ISBLANK(VLOOKUP($C63,'2Q26'!$B$14:$T$3000,P$5,FALSE)),"",VLOOKUP($C63,'2Q26'!$B$14:$T$3000,P$5,FALSE))</f>
        <v/>
      </c>
      <c r="Q63" s="60" t="str">
        <f>IF(O63=1,"Surprise",IF(O63=-1,"Shock",""))</f>
        <v>Surprise</v>
      </c>
      <c r="R63" s="60" t="str">
        <f>IF(N63="","",IF((N63-L63)/ABS(L63)&gt;$R$9,"Surprise",IF((N63-L63)/ABS(L63)&lt;$R$9*-1,"Shock","")))</f>
        <v/>
      </c>
      <c r="S63" s="61">
        <f>VLOOKUP($C63,'2Q26'!$B$14:$T$3000,S$5,FALSE)</f>
        <v>-28.33</v>
      </c>
      <c r="T63" s="61">
        <f>VLOOKUP($C63,'2Q26'!$B$14:$T$3000,T$5,FALSE)</f>
        <v>-34.46</v>
      </c>
    </row>
    <row r="64" spans="2:26">
      <c r="B64" s="55">
        <v>45</v>
      </c>
      <c r="C64" s="55" t="str">
        <f>VLOOKUP(B64,'2Q26'!$A$14:$B$4000,2,FALSE)</f>
        <v>A003670</v>
      </c>
      <c r="D64" s="55" t="str">
        <f>VLOOKUP($C64,'2Q26'!$B$14:$T$4000,D$5,FALSE)</f>
        <v>포스코퓨처엠</v>
      </c>
      <c r="E64" s="56" t="str">
        <f>VLOOKUP($C64,'2Q26'!$B$14:$T$4000,E$5,FALSE)</f>
        <v>KS</v>
      </c>
      <c r="F64" s="57" t="str">
        <f>VLOOKUP($C64,'2Q26'!$B$14:$T$4000,F$5,FALSE)</f>
        <v>화학</v>
      </c>
      <c r="G64" s="58">
        <f>VLOOKUP($C64,'2Q26'!$B$14:$T$4000,G$5,FALSE)</f>
        <v>15138.65</v>
      </c>
      <c r="H64" s="59">
        <f>VLOOKUP($C64,'2Q26'!$B$14:$T$4000,H$5,FALSE)</f>
        <v>16</v>
      </c>
      <c r="I64" s="58">
        <f>VLOOKUP($C64,'2Q26'!$B$14:$T$4000,I$5,FALSE)</f>
        <v>21.7</v>
      </c>
      <c r="J64" s="58">
        <f>VLOOKUP($C64,'2Q26'!$B$14:$T$4000,J$5,FALSE)</f>
        <v>25.8</v>
      </c>
      <c r="K64" s="58">
        <f>VLOOKUP($C64,'2Q26'!$B$14:$T$4000,K$5,FALSE)</f>
        <v>24.89</v>
      </c>
      <c r="L64" s="58">
        <f>VLOOKUP($C64,'2Q26'!$B$14:$T$4000,L$5,FALSE)</f>
        <v>35.1</v>
      </c>
      <c r="M64" s="58">
        <f>(L64-K64)/ABS(K64)*100</f>
        <v>41.020490156689441</v>
      </c>
      <c r="N64" s="58" t="str">
        <f>IF(ISBLANK(VLOOKUP($C64,'2Q26'!$B$14:$T$3000,N$5,FALSE)),"",VLOOKUP($C64,'2Q26'!$B$14:$T$3000,N$5,FALSE))</f>
        <v/>
      </c>
      <c r="O64" s="59">
        <f>IF(AND(I64&lt;K64,J64&lt;L64,K64&lt;L64),1,IF(AND(I64&gt;K64,J64&gt;L64,K64&gt;L64),-1,0))</f>
        <v>1</v>
      </c>
      <c r="P64" s="55" t="str">
        <f>IF(ISBLANK(VLOOKUP($C64,'2Q26'!$B$14:$T$3000,P$5,FALSE)),"",VLOOKUP($C64,'2Q26'!$B$14:$T$3000,P$5,FALSE))</f>
        <v/>
      </c>
      <c r="Q64" s="60" t="str">
        <f>IF(O64=1,"Surprise",IF(O64=-1,"Shock",""))</f>
        <v>Surprise</v>
      </c>
      <c r="R64" s="60" t="str">
        <f>IF(N64="","",IF((N64-L64)/ABS(L64)&gt;$R$9,"Surprise",IF((N64-L64)/ABS(L64)&lt;$R$9*-1,"Shock","")))</f>
        <v/>
      </c>
      <c r="S64" s="61">
        <f>VLOOKUP($C64,'2Q26'!$B$14:$T$3000,S$5,FALSE)</f>
        <v>-26.32</v>
      </c>
      <c r="T64" s="61">
        <f>VLOOKUP($C64,'2Q26'!$B$14:$T$3000,T$5,FALSE)</f>
        <v>-19.53</v>
      </c>
    </row>
    <row r="65" spans="2:20">
      <c r="B65" s="55">
        <v>75</v>
      </c>
      <c r="C65" s="55" t="str">
        <f>VLOOKUP(B65,'2Q26'!$A$14:$B$4000,2,FALSE)</f>
        <v>A090430</v>
      </c>
      <c r="D65" s="55" t="str">
        <f>VLOOKUP($C65,'2Q26'!$B$14:$T$4000,D$5,FALSE)</f>
        <v>아모레퍼시픽</v>
      </c>
      <c r="E65" s="56" t="str">
        <f>VLOOKUP($C65,'2Q26'!$B$14:$T$4000,E$5,FALSE)</f>
        <v>KS</v>
      </c>
      <c r="F65" s="57" t="str">
        <f>VLOOKUP($C65,'2Q26'!$B$14:$T$4000,F$5,FALSE)</f>
        <v>화장품</v>
      </c>
      <c r="G65" s="58">
        <f>VLOOKUP($C65,'2Q26'!$B$14:$T$4000,G$5,FALSE)</f>
        <v>6644.78</v>
      </c>
      <c r="H65" s="59">
        <f>VLOOKUP($C65,'2Q26'!$B$14:$T$4000,H$5,FALSE)</f>
        <v>17</v>
      </c>
      <c r="I65" s="58">
        <f>VLOOKUP($C65,'2Q26'!$B$14:$T$4000,I$5,FALSE)</f>
        <v>95.94</v>
      </c>
      <c r="J65" s="58">
        <f>VLOOKUP($C65,'2Q26'!$B$14:$T$4000,J$5,FALSE)</f>
        <v>99.53</v>
      </c>
      <c r="K65" s="58">
        <f>VLOOKUP($C65,'2Q26'!$B$14:$T$4000,K$5,FALSE)</f>
        <v>96.66</v>
      </c>
      <c r="L65" s="58">
        <f>VLOOKUP($C65,'2Q26'!$B$14:$T$4000,L$5,FALSE)</f>
        <v>100.2</v>
      </c>
      <c r="M65" s="58">
        <f>(L65-K65)/ABS(K65)*100</f>
        <v>3.6623215394165181</v>
      </c>
      <c r="N65" s="58" t="str">
        <f>IF(ISBLANK(VLOOKUP($C65,'2Q26'!$B$14:$T$3000,N$5,FALSE)),"",VLOOKUP($C65,'2Q26'!$B$14:$T$3000,N$5,FALSE))</f>
        <v/>
      </c>
      <c r="O65" s="59">
        <f>IF(AND(I65&lt;K65,J65&lt;L65,K65&lt;L65),1,IF(AND(I65&gt;K65,J65&gt;L65,K65&gt;L65),-1,0))</f>
        <v>1</v>
      </c>
      <c r="P65" s="55" t="str">
        <f>IF(ISBLANK(VLOOKUP($C65,'2Q26'!$B$14:$T$3000,P$5,FALSE)),"",VLOOKUP($C65,'2Q26'!$B$14:$T$3000,P$5,FALSE))</f>
        <v/>
      </c>
      <c r="Q65" s="60" t="str">
        <f>IF(O65=1,"Surprise",IF(O65=-1,"Shock",""))</f>
        <v>Surprise</v>
      </c>
      <c r="R65" s="60" t="str">
        <f>IF(N65="","",IF((N65-L65)/ABS(L65)&gt;$R$9,"Surprise",IF((N65-L65)/ABS(L65)&lt;$R$9*-1,"Shock","")))</f>
        <v/>
      </c>
      <c r="S65" s="61">
        <f>VLOOKUP($C65,'2Q26'!$B$14:$T$3000,S$5,FALSE)</f>
        <v>2.0699999999999998</v>
      </c>
      <c r="T65" s="61">
        <f>VLOOKUP($C65,'2Q26'!$B$14:$T$3000,T$5,FALSE)</f>
        <v>-20.34</v>
      </c>
    </row>
    <row r="66" spans="2:20">
      <c r="B66" s="55">
        <v>39</v>
      </c>
      <c r="C66" s="55" t="str">
        <f>VLOOKUP(B66,'2Q26'!$A$14:$B$4000,2,FALSE)</f>
        <v>A079550</v>
      </c>
      <c r="D66" s="55" t="str">
        <f>VLOOKUP($C66,'2Q26'!$B$14:$T$4000,D$5,FALSE)</f>
        <v>LIG디펜스앤에어로스페이스</v>
      </c>
      <c r="E66" s="56" t="str">
        <f>VLOOKUP($C66,'2Q26'!$B$14:$T$4000,E$5,FALSE)</f>
        <v>KS</v>
      </c>
      <c r="F66" s="57" t="str">
        <f>VLOOKUP($C66,'2Q26'!$B$14:$T$4000,F$5,FALSE)</f>
        <v>기타자본재</v>
      </c>
      <c r="G66" s="58">
        <f>VLOOKUP($C66,'2Q26'!$B$14:$T$4000,G$5,FALSE)</f>
        <v>16940</v>
      </c>
      <c r="H66" s="59">
        <f>VLOOKUP($C66,'2Q26'!$B$14:$T$4000,H$5,FALSE)</f>
        <v>18</v>
      </c>
      <c r="I66" s="58">
        <f>VLOOKUP($C66,'2Q26'!$B$14:$T$4000,I$5,FALSE)</f>
        <v>105.17</v>
      </c>
      <c r="J66" s="58">
        <f>VLOOKUP($C66,'2Q26'!$B$14:$T$4000,J$5,FALSE)</f>
        <v>96</v>
      </c>
      <c r="K66" s="58">
        <f>VLOOKUP($C66,'2Q26'!$B$14:$T$4000,K$5,FALSE)</f>
        <v>105.47</v>
      </c>
      <c r="L66" s="58">
        <f>VLOOKUP($C66,'2Q26'!$B$14:$T$4000,L$5,FALSE)</f>
        <v>111.23</v>
      </c>
      <c r="M66" s="58">
        <f>(L66-K66)/ABS(K66)*100</f>
        <v>5.4612686071868826</v>
      </c>
      <c r="N66" s="58" t="str">
        <f>IF(ISBLANK(VLOOKUP($C66,'2Q26'!$B$14:$T$3000,N$5,FALSE)),"",VLOOKUP($C66,'2Q26'!$B$14:$T$3000,N$5,FALSE))</f>
        <v/>
      </c>
      <c r="O66" s="59">
        <f>IF(AND(I66&lt;K66,J66&lt;L66,K66&lt;L66),1,IF(AND(I66&gt;K66,J66&gt;L66,K66&gt;L66),-1,0))</f>
        <v>1</v>
      </c>
      <c r="P66" s="55" t="str">
        <f>IF(ISBLANK(VLOOKUP($C66,'2Q26'!$B$14:$T$3000,P$5,FALSE)),"",VLOOKUP($C66,'2Q26'!$B$14:$T$3000,P$5,FALSE))</f>
        <v/>
      </c>
      <c r="Q66" s="60" t="str">
        <f>IF(O66=1,"Surprise",IF(O66=-1,"Shock",""))</f>
        <v>Surprise</v>
      </c>
      <c r="R66" s="60" t="str">
        <f>IF(N66="","",IF((N66-L66)/ABS(L66)&gt;$R$9,"Surprise",IF((N66-L66)/ABS(L66)&lt;$R$9*-1,"Shock","")))</f>
        <v/>
      </c>
      <c r="S66" s="61">
        <f>VLOOKUP($C66,'2Q26'!$B$14:$T$3000,S$5,FALSE)</f>
        <v>-0.77</v>
      </c>
      <c r="T66" s="61">
        <f>VLOOKUP($C66,'2Q26'!$B$14:$T$3000,T$5,FALSE)</f>
        <v>-3.02</v>
      </c>
    </row>
    <row r="67" spans="2:20">
      <c r="B67" s="55">
        <v>42</v>
      </c>
      <c r="C67" s="55" t="str">
        <f>VLOOKUP(B67,'2Q26'!$A$14:$B$4000,2,FALSE)</f>
        <v>A035720</v>
      </c>
      <c r="D67" s="55" t="str">
        <f>VLOOKUP($C67,'2Q26'!$B$14:$T$4000,D$5,FALSE)</f>
        <v>카카오</v>
      </c>
      <c r="E67" s="56" t="str">
        <f>VLOOKUP($C67,'2Q26'!$B$14:$T$4000,E$5,FALSE)</f>
        <v>KS</v>
      </c>
      <c r="F67" s="57" t="str">
        <f>VLOOKUP($C67,'2Q26'!$B$14:$T$4000,F$5,FALSE)</f>
        <v>소프트웨어</v>
      </c>
      <c r="G67" s="58">
        <f>VLOOKUP($C67,'2Q26'!$B$14:$T$4000,G$5,FALSE)</f>
        <v>15415.21</v>
      </c>
      <c r="H67" s="59">
        <f>VLOOKUP($C67,'2Q26'!$B$14:$T$4000,H$5,FALSE)</f>
        <v>18</v>
      </c>
      <c r="I67" s="58">
        <f>VLOOKUP($C67,'2Q26'!$B$14:$T$4000,I$5,FALSE)</f>
        <v>227.88</v>
      </c>
      <c r="J67" s="58">
        <f>VLOOKUP($C67,'2Q26'!$B$14:$T$4000,J$5,FALSE)</f>
        <v>232.52</v>
      </c>
      <c r="K67" s="58">
        <f>VLOOKUP($C67,'2Q26'!$B$14:$T$4000,K$5,FALSE)</f>
        <v>226.08</v>
      </c>
      <c r="L67" s="58">
        <f>VLOOKUP($C67,'2Q26'!$B$14:$T$4000,L$5,FALSE)</f>
        <v>207.8</v>
      </c>
      <c r="M67" s="58">
        <f>(L67-K67)/ABS(K67)*100</f>
        <v>-8.0856334041047422</v>
      </c>
      <c r="N67" s="58" t="str">
        <f>IF(ISBLANK(VLOOKUP($C67,'2Q26'!$B$14:$T$3000,N$5,FALSE)),"",VLOOKUP($C67,'2Q26'!$B$14:$T$3000,N$5,FALSE))</f>
        <v/>
      </c>
      <c r="O67" s="59">
        <f>IF(AND(I67&lt;K67,J67&lt;L67,K67&lt;L67),1,IF(AND(I67&gt;K67,J67&gt;L67,K67&gt;L67),-1,0))</f>
        <v>-1</v>
      </c>
      <c r="P67" s="55" t="str">
        <f>IF(ISBLANK(VLOOKUP($C67,'2Q26'!$B$14:$T$3000,P$5,FALSE)),"",VLOOKUP($C67,'2Q26'!$B$14:$T$3000,P$5,FALSE))</f>
        <v/>
      </c>
      <c r="Q67" s="60" t="str">
        <f>IF(O67=1,"Surprise",IF(O67=-1,"Shock",""))</f>
        <v>Shock</v>
      </c>
      <c r="R67" s="60" t="str">
        <f>IF(N67="","",IF((N67-L67)/ABS(L67)&gt;$R$9,"Surprise",IF((N67-L67)/ABS(L67)&lt;$R$9*-1,"Shock","")))</f>
        <v/>
      </c>
      <c r="S67" s="61">
        <f>VLOOKUP($C67,'2Q26'!$B$14:$T$3000,S$5,FALSE)</f>
        <v>-18.5</v>
      </c>
      <c r="T67" s="61">
        <f>VLOOKUP($C67,'2Q26'!$B$14:$T$3000,T$5,FALSE)</f>
        <v>-27.88</v>
      </c>
    </row>
    <row r="68" spans="2:20">
      <c r="B68" s="55">
        <v>31</v>
      </c>
      <c r="C68" s="55" t="str">
        <f>VLOOKUP(B68,'2Q26'!$A$14:$B$4000,2,FALSE)</f>
        <v>A316140</v>
      </c>
      <c r="D68" s="55" t="str">
        <f>VLOOKUP($C68,'2Q26'!$B$14:$T$4000,D$5,FALSE)</f>
        <v>우리금융지주</v>
      </c>
      <c r="E68" s="56" t="str">
        <f>VLOOKUP($C68,'2Q26'!$B$14:$T$4000,E$5,FALSE)</f>
        <v>KS</v>
      </c>
      <c r="F68" s="57" t="str">
        <f>VLOOKUP($C68,'2Q26'!$B$14:$T$4000,F$5,FALSE)</f>
        <v>은행</v>
      </c>
      <c r="G68" s="58">
        <f>VLOOKUP($C68,'2Q26'!$B$14:$T$4000,G$5,FALSE)</f>
        <v>21369.43</v>
      </c>
      <c r="H68" s="59">
        <f>VLOOKUP($C68,'2Q26'!$B$14:$T$4000,H$5,FALSE)</f>
        <v>20</v>
      </c>
      <c r="I68" s="58">
        <f>VLOOKUP($C68,'2Q26'!$B$14:$T$4000,I$5,FALSE)</f>
        <v>1307.5</v>
      </c>
      <c r="J68" s="58">
        <f>VLOOKUP($C68,'2Q26'!$B$14:$T$4000,J$5,FALSE)</f>
        <v>1301</v>
      </c>
      <c r="K68" s="58">
        <f>VLOOKUP($C68,'2Q26'!$B$14:$T$4000,K$5,FALSE)</f>
        <v>1307.17</v>
      </c>
      <c r="L68" s="58">
        <f>VLOOKUP($C68,'2Q26'!$B$14:$T$4000,L$5,FALSE)</f>
        <v>1277.83</v>
      </c>
      <c r="M68" s="58">
        <f>(L68-K68)/ABS(K68)*100</f>
        <v>-2.2445435559261719</v>
      </c>
      <c r="N68" s="58" t="str">
        <f>IF(ISBLANK(VLOOKUP($C68,'2Q26'!$B$14:$T$3000,N$5,FALSE)),"",VLOOKUP($C68,'2Q26'!$B$14:$T$3000,N$5,FALSE))</f>
        <v/>
      </c>
      <c r="O68" s="59">
        <f>IF(AND(I68&lt;K68,J68&lt;L68,K68&lt;L68),1,IF(AND(I68&gt;K68,J68&gt;L68,K68&gt;L68),-1,0))</f>
        <v>-1</v>
      </c>
      <c r="P68" s="55" t="str">
        <f>IF(ISBLANK(VLOOKUP($C68,'2Q26'!$B$14:$T$3000,P$5,FALSE)),"",VLOOKUP($C68,'2Q26'!$B$14:$T$3000,P$5,FALSE))</f>
        <v/>
      </c>
      <c r="Q68" s="60" t="str">
        <f>IF(O68=1,"Surprise",IF(O68=-1,"Shock",""))</f>
        <v>Shock</v>
      </c>
      <c r="R68" s="60" t="str">
        <f>IF(N68="","",IF((N68-L68)/ABS(L68)&gt;$R$9,"Surprise",IF((N68-L68)/ABS(L68)&lt;$R$9*-1,"Shock","")))</f>
        <v/>
      </c>
      <c r="S68" s="61">
        <f>VLOOKUP($C68,'2Q26'!$B$14:$T$3000,S$5,FALSE)</f>
        <v>-0.17</v>
      </c>
      <c r="T68" s="61">
        <f>VLOOKUP($C68,'2Q26'!$B$14:$T$3000,T$5,FALSE)</f>
        <v>-10.79</v>
      </c>
    </row>
    <row r="69" spans="2:20">
      <c r="B69" s="55">
        <v>83</v>
      </c>
      <c r="C69" s="55" t="str">
        <f>VLOOKUP(B69,'2Q26'!$A$14:$B$4000,2,FALSE)</f>
        <v>A034220</v>
      </c>
      <c r="D69" s="55" t="str">
        <f>VLOOKUP($C69,'2Q26'!$B$14:$T$4000,D$5,FALSE)</f>
        <v>LG디스플레이</v>
      </c>
      <c r="E69" s="56" t="str">
        <f>VLOOKUP($C69,'2Q26'!$B$14:$T$4000,E$5,FALSE)</f>
        <v>KS</v>
      </c>
      <c r="F69" s="57" t="str">
        <f>VLOOKUP($C69,'2Q26'!$B$14:$T$4000,F$5,FALSE)</f>
        <v>디스플레이패널</v>
      </c>
      <c r="G69" s="58">
        <f>VLOOKUP($C69,'2Q26'!$B$14:$T$4000,G$5,FALSE)</f>
        <v>5575</v>
      </c>
      <c r="H69" s="59">
        <f>VLOOKUP($C69,'2Q26'!$B$14:$T$4000,H$5,FALSE)</f>
        <v>8</v>
      </c>
      <c r="I69" s="58">
        <f>VLOOKUP($C69,'2Q26'!$B$14:$T$4000,I$5,FALSE)</f>
        <v>-34.99</v>
      </c>
      <c r="J69" s="58">
        <f>VLOOKUP($C69,'2Q26'!$B$14:$T$4000,J$5,FALSE)</f>
        <v>-76.58</v>
      </c>
      <c r="K69" s="58">
        <f>VLOOKUP($C69,'2Q26'!$B$14:$T$4000,K$5,FALSE)</f>
        <v>-82.69</v>
      </c>
      <c r="L69" s="58">
        <f>VLOOKUP($C69,'2Q26'!$B$14:$T$4000,L$5,FALSE)</f>
        <v>-100.03</v>
      </c>
      <c r="M69" s="58">
        <f>(L69-K69)/ABS(K69)*100</f>
        <v>-20.969887531745076</v>
      </c>
      <c r="N69" s="58" t="str">
        <f>IF(ISBLANK(VLOOKUP($C69,'2Q26'!$B$14:$T$3000,N$5,FALSE)),"",VLOOKUP($C69,'2Q26'!$B$14:$T$3000,N$5,FALSE))</f>
        <v/>
      </c>
      <c r="O69" s="59">
        <f>IF(AND(I69&lt;K69,J69&lt;L69,K69&lt;L69),1,IF(AND(I69&gt;K69,J69&gt;L69,K69&gt;L69),-1,0))</f>
        <v>-1</v>
      </c>
      <c r="P69" s="55">
        <f>IF(ISBLANK(VLOOKUP($C69,'2Q26'!$B$14:$T$3000,P$5,FALSE)),"",VLOOKUP($C69,'2Q26'!$B$14:$T$3000,P$5,FALSE))</f>
        <v>20260722</v>
      </c>
      <c r="Q69" s="60" t="str">
        <f>IF(O69=1,"Surprise",IF(O69=-1,"Shock",""))</f>
        <v>Shock</v>
      </c>
      <c r="R69" s="60" t="str">
        <f>IF(N69="","",IF((N69-L69)/ABS(L69)&gt;$R$9,"Surprise",IF((N69-L69)/ABS(L69)&lt;$R$9*-1,"Shock","")))</f>
        <v/>
      </c>
      <c r="S69" s="61">
        <f>VLOOKUP($C69,'2Q26'!$B$14:$T$3000,S$5,FALSE)</f>
        <v>-29.43</v>
      </c>
      <c r="T69" s="61">
        <f>VLOOKUP($C69,'2Q26'!$B$14:$T$3000,T$5,FALSE)</f>
        <v>-2.19</v>
      </c>
    </row>
    <row r="70" spans="2:20">
      <c r="B70" s="55">
        <v>16</v>
      </c>
      <c r="C70" s="55" t="str">
        <f>VLOOKUP(B70,'2Q26'!$A$14:$B$4000,2,FALSE)</f>
        <v>A012330</v>
      </c>
      <c r="D70" s="55" t="str">
        <f>VLOOKUP($C70,'2Q26'!$B$14:$T$4000,D$5,FALSE)</f>
        <v>현대모비스</v>
      </c>
      <c r="E70" s="56" t="str">
        <f>VLOOKUP($C70,'2Q26'!$B$14:$T$4000,E$5,FALSE)</f>
        <v>KS</v>
      </c>
      <c r="F70" s="57" t="str">
        <f>VLOOKUP($C70,'2Q26'!$B$14:$T$4000,F$5,FALSE)</f>
        <v>자동차부품</v>
      </c>
      <c r="G70" s="58">
        <f>VLOOKUP($C70,'2Q26'!$B$14:$T$4000,G$5,FALSE)</f>
        <v>44821.9</v>
      </c>
      <c r="H70" s="59">
        <f>VLOOKUP($C70,'2Q26'!$B$14:$T$4000,H$5,FALSE)</f>
        <v>25</v>
      </c>
      <c r="I70" s="58">
        <f>VLOOKUP($C70,'2Q26'!$B$14:$T$4000,I$5,FALSE)</f>
        <v>916.73</v>
      </c>
      <c r="J70" s="58">
        <f>VLOOKUP($C70,'2Q26'!$B$14:$T$4000,J$5,FALSE)</f>
        <v>919.05</v>
      </c>
      <c r="K70" s="58">
        <f>VLOOKUP($C70,'2Q26'!$B$14:$T$4000,K$5,FALSE)</f>
        <v>915.06</v>
      </c>
      <c r="L70" s="58">
        <f>VLOOKUP($C70,'2Q26'!$B$14:$T$4000,L$5,FALSE)</f>
        <v>907.49</v>
      </c>
      <c r="M70" s="58">
        <f>(L70-K70)/ABS(K70)*100</f>
        <v>-0.82726815727929714</v>
      </c>
      <c r="N70" s="58" t="str">
        <f>IF(ISBLANK(VLOOKUP($C70,'2Q26'!$B$14:$T$3000,N$5,FALSE)),"",VLOOKUP($C70,'2Q26'!$B$14:$T$3000,N$5,FALSE))</f>
        <v/>
      </c>
      <c r="O70" s="59">
        <f>IF(AND(I70&lt;K70,J70&lt;L70,K70&lt;L70),1,IF(AND(I70&gt;K70,J70&gt;L70,K70&gt;L70),-1,0))</f>
        <v>-1</v>
      </c>
      <c r="P70" s="55" t="str">
        <f>IF(ISBLANK(VLOOKUP($C70,'2Q26'!$B$14:$T$3000,P$5,FALSE)),"",VLOOKUP($C70,'2Q26'!$B$14:$T$3000,P$5,FALSE))</f>
        <v/>
      </c>
      <c r="Q70" s="60" t="str">
        <f>IF(O70=1,"Surprise",IF(O70=-1,"Shock",""))</f>
        <v>Shock</v>
      </c>
      <c r="R70" s="60" t="str">
        <f>IF(N70="","",IF((N70-L70)/ABS(L70)&gt;$R$9,"Surprise",IF((N70-L70)/ABS(L70)&lt;$R$9*-1,"Shock","")))</f>
        <v/>
      </c>
      <c r="S70" s="61">
        <f>VLOOKUP($C70,'2Q26'!$B$14:$T$3000,S$5,FALSE)</f>
        <v>-35.090000000000003</v>
      </c>
      <c r="T70" s="61">
        <f>VLOOKUP($C70,'2Q26'!$B$14:$T$3000,T$5,FALSE)</f>
        <v>20.78</v>
      </c>
    </row>
    <row r="71" spans="2:20">
      <c r="B71" s="55">
        <v>5</v>
      </c>
      <c r="C71" s="55" t="str">
        <f>VLOOKUP(B71,'2Q26'!$A$14:$B$4000,2,FALSE)</f>
        <v>A373220</v>
      </c>
      <c r="D71" s="55" t="str">
        <f>VLOOKUP($C71,'2Q26'!$B$14:$T$4000,D$5,FALSE)</f>
        <v>LG에너지솔루션</v>
      </c>
      <c r="E71" s="56" t="str">
        <f>VLOOKUP($C71,'2Q26'!$B$14:$T$4000,E$5,FALSE)</f>
        <v>KS</v>
      </c>
      <c r="F71" s="57" t="str">
        <f>VLOOKUP($C71,'2Q26'!$B$14:$T$4000,F$5,FALSE)</f>
        <v>전기제품</v>
      </c>
      <c r="G71" s="58">
        <f>VLOOKUP($C71,'2Q26'!$B$14:$T$4000,G$5,FALSE)</f>
        <v>81432</v>
      </c>
      <c r="H71" s="59">
        <f>VLOOKUP($C71,'2Q26'!$B$14:$T$4000,H$5,FALSE)</f>
        <v>23</v>
      </c>
      <c r="I71" s="58">
        <f>VLOOKUP($C71,'2Q26'!$B$14:$T$4000,I$5,FALSE)</f>
        <v>207.49</v>
      </c>
      <c r="J71" s="58">
        <f>VLOOKUP($C71,'2Q26'!$B$14:$T$4000,J$5,FALSE)</f>
        <v>184.76</v>
      </c>
      <c r="K71" s="58">
        <f>VLOOKUP($C71,'2Q26'!$B$14:$T$4000,K$5,FALSE)</f>
        <v>203.01</v>
      </c>
      <c r="L71" s="58">
        <f>VLOOKUP($C71,'2Q26'!$B$14:$T$4000,L$5,FALSE)</f>
        <v>166.78</v>
      </c>
      <c r="M71" s="58">
        <f>(L71-K71)/ABS(K71)*100</f>
        <v>-17.846411506822321</v>
      </c>
      <c r="N71" s="58" t="str">
        <f>IF(ISBLANK(VLOOKUP($C71,'2Q26'!$B$14:$T$3000,N$5,FALSE)),"",VLOOKUP($C71,'2Q26'!$B$14:$T$3000,N$5,FALSE))</f>
        <v/>
      </c>
      <c r="O71" s="59">
        <f>IF(AND(I71&lt;K71,J71&lt;L71,K71&lt;L71),1,IF(AND(I71&gt;K71,J71&gt;L71,K71&gt;L71),-1,0))</f>
        <v>-1</v>
      </c>
      <c r="P71" s="55" t="str">
        <f>IF(ISBLANK(VLOOKUP($C71,'2Q26'!$B$14:$T$3000,P$5,FALSE)),"",VLOOKUP($C71,'2Q26'!$B$14:$T$3000,P$5,FALSE))</f>
        <v/>
      </c>
      <c r="Q71" s="60" t="str">
        <f>IF(O71=1,"Surprise",IF(O71=-1,"Shock",""))</f>
        <v>Shock</v>
      </c>
      <c r="R71" s="60" t="str">
        <f>IF(N71="","",IF((N71-L71)/ABS(L71)&gt;$R$9,"Surprise",IF((N71-L71)/ABS(L71)&lt;$R$9*-1,"Shock","")))</f>
        <v/>
      </c>
      <c r="S71" s="61">
        <f>VLOOKUP($C71,'2Q26'!$B$14:$T$3000,S$5,FALSE)</f>
        <v>-23.52</v>
      </c>
      <c r="T71" s="61">
        <f>VLOOKUP($C71,'2Q26'!$B$14:$T$3000,T$5,FALSE)</f>
        <v>-14.5</v>
      </c>
    </row>
    <row r="72" spans="2:20">
      <c r="B72" s="55">
        <v>4</v>
      </c>
      <c r="C72" s="55" t="str">
        <f>VLOOKUP(B72,'2Q26'!$A$14:$B$4000,2,FALSE)</f>
        <v>A005380</v>
      </c>
      <c r="D72" s="55" t="str">
        <f>VLOOKUP($C72,'2Q26'!$B$14:$T$4000,D$5,FALSE)</f>
        <v>현대차</v>
      </c>
      <c r="E72" s="56" t="str">
        <f>VLOOKUP($C72,'2Q26'!$B$14:$T$4000,E$5,FALSE)</f>
        <v>KS</v>
      </c>
      <c r="F72" s="57" t="str">
        <f>VLOOKUP($C72,'2Q26'!$B$14:$T$4000,F$5,FALSE)</f>
        <v>자동차</v>
      </c>
      <c r="G72" s="58">
        <f>VLOOKUP($C72,'2Q26'!$B$14:$T$4000,G$5,FALSE)</f>
        <v>99819.41</v>
      </c>
      <c r="H72" s="59">
        <f>VLOOKUP($C72,'2Q26'!$B$14:$T$4000,H$5,FALSE)</f>
        <v>26</v>
      </c>
      <c r="I72" s="58">
        <f>VLOOKUP($C72,'2Q26'!$B$14:$T$4000,I$5,FALSE)</f>
        <v>3292.24</v>
      </c>
      <c r="J72" s="58">
        <f>VLOOKUP($C72,'2Q26'!$B$14:$T$4000,J$5,FALSE)</f>
        <v>3316.06</v>
      </c>
      <c r="K72" s="58">
        <f>VLOOKUP($C72,'2Q26'!$B$14:$T$4000,K$5,FALSE)</f>
        <v>3275.48</v>
      </c>
      <c r="L72" s="58">
        <f>VLOOKUP($C72,'2Q26'!$B$14:$T$4000,L$5,FALSE)</f>
        <v>3169.89</v>
      </c>
      <c r="M72" s="58">
        <f>(L72-K72)/ABS(K72)*100</f>
        <v>-3.2236496635607654</v>
      </c>
      <c r="N72" s="58" t="str">
        <f>IF(ISBLANK(VLOOKUP($C72,'2Q26'!$B$14:$T$3000,N$5,FALSE)),"",VLOOKUP($C72,'2Q26'!$B$14:$T$3000,N$5,FALSE))</f>
        <v/>
      </c>
      <c r="O72" s="59">
        <f>IF(AND(I72&lt;K72,J72&lt;L72,K72&lt;L72),1,IF(AND(I72&gt;K72,J72&gt;L72,K72&gt;L72),-1,0))</f>
        <v>-1</v>
      </c>
      <c r="P72" s="55" t="str">
        <f>IF(ISBLANK(VLOOKUP($C72,'2Q26'!$B$14:$T$3000,P$5,FALSE)),"",VLOOKUP($C72,'2Q26'!$B$14:$T$3000,P$5,FALSE))</f>
        <v/>
      </c>
      <c r="Q72" s="60" t="str">
        <f>IF(O72=1,"Surprise",IF(O72=-1,"Shock",""))</f>
        <v>Shock</v>
      </c>
      <c r="R72" s="60" t="str">
        <f>IF(N72="","",IF((N72-L72)/ABS(L72)&gt;$R$9,"Surprise",IF((N72-L72)/ABS(L72)&lt;$R$9*-1,"Shock","")))</f>
        <v/>
      </c>
      <c r="S72" s="61">
        <f>VLOOKUP($C72,'2Q26'!$B$14:$T$3000,S$5,FALSE)</f>
        <v>-35</v>
      </c>
      <c r="T72" s="61">
        <f>VLOOKUP($C72,'2Q26'!$B$14:$T$3000,T$5,FALSE)</f>
        <v>-0.1</v>
      </c>
    </row>
    <row r="73" spans="2:20">
      <c r="B73" s="55">
        <v>131</v>
      </c>
      <c r="C73" s="55" t="str">
        <f>VLOOKUP(B73,'2Q26'!$A$14:$B$4000,2,FALSE)</f>
        <v>A020150</v>
      </c>
      <c r="D73" s="55" t="str">
        <f>VLOOKUP($C73,'2Q26'!$B$14:$T$4000,D$5,FALSE)</f>
        <v>롯데에너지머티리얼즈</v>
      </c>
      <c r="E73" s="56" t="str">
        <f>VLOOKUP($C73,'2Q26'!$B$14:$T$4000,E$5,FALSE)</f>
        <v>KS</v>
      </c>
      <c r="F73" s="57" t="str">
        <f>VLOOKUP($C73,'2Q26'!$B$14:$T$4000,F$5,FALSE)</f>
        <v>전자장비,사무용전자제품</v>
      </c>
      <c r="G73" s="58">
        <f>VLOOKUP($C73,'2Q26'!$B$14:$T$4000,G$5,FALSE)</f>
        <v>2288.37</v>
      </c>
      <c r="H73" s="59">
        <f>VLOOKUP($C73,'2Q26'!$B$14:$T$4000,H$5,FALSE)</f>
        <v>13</v>
      </c>
      <c r="I73" s="58">
        <f>VLOOKUP($C73,'2Q26'!$B$14:$T$4000,I$5,FALSE)</f>
        <v>-17.059999999999999</v>
      </c>
      <c r="J73" s="58">
        <f>VLOOKUP($C73,'2Q26'!$B$14:$T$4000,J$5,FALSE)</f>
        <v>-19.05</v>
      </c>
      <c r="K73" s="58">
        <f>VLOOKUP($C73,'2Q26'!$B$14:$T$4000,K$5,FALSE)</f>
        <v>-17.149999999999999</v>
      </c>
      <c r="L73" s="58">
        <f>VLOOKUP($C73,'2Q26'!$B$14:$T$4000,L$5,FALSE)</f>
        <v>-19.8</v>
      </c>
      <c r="M73" s="58">
        <f>(L73-K73)/ABS(K73)*100</f>
        <v>-15.451895043731792</v>
      </c>
      <c r="N73" s="58" t="str">
        <f>IF(ISBLANK(VLOOKUP($C73,'2Q26'!$B$14:$T$3000,N$5,FALSE)),"",VLOOKUP($C73,'2Q26'!$B$14:$T$3000,N$5,FALSE))</f>
        <v/>
      </c>
      <c r="O73" s="59">
        <f>IF(AND(I73&lt;K73,J73&lt;L73,K73&lt;L73),1,IF(AND(I73&gt;K73,J73&gt;L73,K73&gt;L73),-1,0))</f>
        <v>-1</v>
      </c>
      <c r="P73" s="55" t="str">
        <f>IF(ISBLANK(VLOOKUP($C73,'2Q26'!$B$14:$T$3000,P$5,FALSE)),"",VLOOKUP($C73,'2Q26'!$B$14:$T$3000,P$5,FALSE))</f>
        <v/>
      </c>
      <c r="Q73" s="60" t="str">
        <f>IF(O73=1,"Surprise",IF(O73=-1,"Shock",""))</f>
        <v>Shock</v>
      </c>
      <c r="R73" s="60" t="str">
        <f>IF(N73="","",IF((N73-L73)/ABS(L73)&gt;$R$9,"Surprise",IF((N73-L73)/ABS(L73)&lt;$R$9*-1,"Shock","")))</f>
        <v/>
      </c>
      <c r="S73" s="61">
        <f>VLOOKUP($C73,'2Q26'!$B$14:$T$3000,S$5,FALSE)</f>
        <v>-32.04</v>
      </c>
      <c r="T73" s="61">
        <f>VLOOKUP($C73,'2Q26'!$B$14:$T$3000,T$5,FALSE)</f>
        <v>3.07</v>
      </c>
    </row>
    <row r="74" spans="2:20">
      <c r="B74" s="55">
        <v>133</v>
      </c>
      <c r="C74" s="55" t="str">
        <f>VLOOKUP(B74,'2Q26'!$A$14:$B$4000,2,FALSE)</f>
        <v>A139480</v>
      </c>
      <c r="D74" s="55" t="str">
        <f>VLOOKUP($C74,'2Q26'!$B$14:$T$4000,D$5,FALSE)</f>
        <v>이마트</v>
      </c>
      <c r="E74" s="56" t="str">
        <f>VLOOKUP($C74,'2Q26'!$B$14:$T$4000,E$5,FALSE)</f>
        <v>KS</v>
      </c>
      <c r="F74" s="57" t="str">
        <f>VLOOKUP($C74,'2Q26'!$B$14:$T$4000,F$5,FALSE)</f>
        <v>백화점</v>
      </c>
      <c r="G74" s="58">
        <f>VLOOKUP($C74,'2Q26'!$B$14:$T$4000,G$5,FALSE)</f>
        <v>2273.9</v>
      </c>
      <c r="H74" s="59">
        <f>VLOOKUP($C74,'2Q26'!$B$14:$T$4000,H$5,FALSE)</f>
        <v>11</v>
      </c>
      <c r="I74" s="58">
        <f>VLOOKUP($C74,'2Q26'!$B$14:$T$4000,I$5,FALSE)</f>
        <v>75.64</v>
      </c>
      <c r="J74" s="58">
        <f>VLOOKUP($C74,'2Q26'!$B$14:$T$4000,J$5,FALSE)</f>
        <v>62.95</v>
      </c>
      <c r="K74" s="58">
        <f>VLOOKUP($C74,'2Q26'!$B$14:$T$4000,K$5,FALSE)</f>
        <v>75.28</v>
      </c>
      <c r="L74" s="58">
        <f>VLOOKUP($C74,'2Q26'!$B$14:$T$4000,L$5,FALSE)</f>
        <v>58.83</v>
      </c>
      <c r="M74" s="58">
        <f>(L74-K74)/ABS(K74)*100</f>
        <v>-21.851753453772584</v>
      </c>
      <c r="N74" s="58" t="str">
        <f>IF(ISBLANK(VLOOKUP($C74,'2Q26'!$B$14:$T$3000,N$5,FALSE)),"",VLOOKUP($C74,'2Q26'!$B$14:$T$3000,N$5,FALSE))</f>
        <v/>
      </c>
      <c r="O74" s="59">
        <f>IF(AND(I74&lt;K74,J74&lt;L74,K74&lt;L74),1,IF(AND(I74&gt;K74,J74&gt;L74,K74&gt;L74),-1,0))</f>
        <v>-1</v>
      </c>
      <c r="P74" s="55" t="str">
        <f>IF(ISBLANK(VLOOKUP($C74,'2Q26'!$B$14:$T$3000,P$5,FALSE)),"",VLOOKUP($C74,'2Q26'!$B$14:$T$3000,P$5,FALSE))</f>
        <v/>
      </c>
      <c r="Q74" s="60" t="str">
        <f>IF(O74=1,"Surprise",IF(O74=-1,"Shock",""))</f>
        <v>Shock</v>
      </c>
      <c r="R74" s="60" t="str">
        <f>IF(N74="","",IF((N74-L74)/ABS(L74)&gt;$R$9,"Surprise",IF((N74-L74)/ABS(L74)&lt;$R$9*-1,"Shock","")))</f>
        <v/>
      </c>
      <c r="S74" s="61">
        <f>VLOOKUP($C74,'2Q26'!$B$14:$T$3000,S$5,FALSE)</f>
        <v>-6.04</v>
      </c>
      <c r="T74" s="61">
        <f>VLOOKUP($C74,'2Q26'!$B$14:$T$3000,T$5,FALSE)</f>
        <v>-15.05</v>
      </c>
    </row>
    <row r="75" spans="2:20">
      <c r="B75" s="55">
        <v>20</v>
      </c>
      <c r="C75" s="55" t="str">
        <f>VLOOKUP(B75,'2Q26'!$A$14:$B$4000,2,FALSE)</f>
        <v>A267260</v>
      </c>
      <c r="D75" s="55" t="str">
        <f>VLOOKUP($C75,'2Q26'!$B$14:$T$4000,D$5,FALSE)</f>
        <v>HD현대일렉트릭</v>
      </c>
      <c r="E75" s="56" t="str">
        <f>VLOOKUP($C75,'2Q26'!$B$14:$T$4000,E$5,FALSE)</f>
        <v>KS</v>
      </c>
      <c r="F75" s="57" t="str">
        <f>VLOOKUP($C75,'2Q26'!$B$14:$T$4000,F$5,FALSE)</f>
        <v>전기장비</v>
      </c>
      <c r="G75" s="58">
        <f>VLOOKUP($C75,'2Q26'!$B$14:$T$4000,G$5,FALSE)</f>
        <v>36479.699999999997</v>
      </c>
      <c r="H75" s="59">
        <f>VLOOKUP($C75,'2Q26'!$B$14:$T$4000,H$5,FALSE)</f>
        <v>14</v>
      </c>
      <c r="I75" s="58">
        <f>VLOOKUP($C75,'2Q26'!$B$14:$T$4000,I$5,FALSE)</f>
        <v>286.17</v>
      </c>
      <c r="J75" s="58">
        <f>VLOOKUP($C75,'2Q26'!$B$14:$T$4000,J$5,FALSE)</f>
        <v>292.89999999999998</v>
      </c>
      <c r="K75" s="58">
        <f>VLOOKUP($C75,'2Q26'!$B$14:$T$4000,K$5,FALSE)</f>
        <v>284.51</v>
      </c>
      <c r="L75" s="58">
        <f>VLOOKUP($C75,'2Q26'!$B$14:$T$4000,L$5,FALSE)</f>
        <v>281.39999999999998</v>
      </c>
      <c r="M75" s="58">
        <f>(L75-K75)/ABS(K75)*100</f>
        <v>-1.0931074478928733</v>
      </c>
      <c r="N75" s="58" t="str">
        <f>IF(ISBLANK(VLOOKUP($C75,'2Q26'!$B$14:$T$3000,N$5,FALSE)),"",VLOOKUP($C75,'2Q26'!$B$14:$T$3000,N$5,FALSE))</f>
        <v/>
      </c>
      <c r="O75" s="59">
        <f>IF(AND(I75&lt;K75,J75&lt;L75,K75&lt;L75),1,IF(AND(I75&gt;K75,J75&gt;L75,K75&gt;L75),-1,0))</f>
        <v>-1</v>
      </c>
      <c r="P75" s="55" t="str">
        <f>IF(ISBLANK(VLOOKUP($C75,'2Q26'!$B$14:$T$3000,P$5,FALSE)),"",VLOOKUP($C75,'2Q26'!$B$14:$T$3000,P$5,FALSE))</f>
        <v/>
      </c>
      <c r="Q75" s="60" t="str">
        <f>IF(O75=1,"Surprise",IF(O75=-1,"Shock",""))</f>
        <v>Shock</v>
      </c>
      <c r="R75" s="60" t="str">
        <f>IF(N75="","",IF((N75-L75)/ABS(L75)&gt;$R$9,"Surprise",IF((N75-L75)/ABS(L75)&lt;$R$9*-1,"Shock","")))</f>
        <v/>
      </c>
      <c r="S75" s="61">
        <f>VLOOKUP($C75,'2Q26'!$B$14:$T$3000,S$5,FALSE)</f>
        <v>-5.07</v>
      </c>
      <c r="T75" s="61">
        <f>VLOOKUP($C75,'2Q26'!$B$14:$T$3000,T$5,FALSE)</f>
        <v>12.2</v>
      </c>
    </row>
    <row r="76" spans="2:20">
      <c r="B76" s="55">
        <v>101</v>
      </c>
      <c r="C76" s="55" t="str">
        <f>VLOOKUP(B76,'2Q26'!$A$14:$B$4000,2,FALSE)</f>
        <v>A095340</v>
      </c>
      <c r="D76" s="55" t="str">
        <f>VLOOKUP($C76,'2Q26'!$B$14:$T$4000,D$5,FALSE)</f>
        <v>ISC</v>
      </c>
      <c r="E76" s="56" t="str">
        <f>VLOOKUP($C76,'2Q26'!$B$14:$T$4000,E$5,FALSE)</f>
        <v>KQ</v>
      </c>
      <c r="F76" s="57" t="str">
        <f>VLOOKUP($C76,'2Q26'!$B$14:$T$4000,F$5,FALSE)</f>
        <v>반도체</v>
      </c>
      <c r="G76" s="58">
        <f>VLOOKUP($C76,'2Q26'!$B$14:$T$4000,G$5,FALSE)</f>
        <v>3618.34</v>
      </c>
      <c r="H76" s="59">
        <f>VLOOKUP($C76,'2Q26'!$B$14:$T$4000,H$5,FALSE)</f>
        <v>8</v>
      </c>
      <c r="I76" s="58">
        <f>VLOOKUP($C76,'2Q26'!$B$14:$T$4000,I$5,FALSE)</f>
        <v>22.89</v>
      </c>
      <c r="J76" s="58">
        <f>VLOOKUP($C76,'2Q26'!$B$14:$T$4000,J$5,FALSE)</f>
        <v>21.53</v>
      </c>
      <c r="K76" s="58">
        <f>VLOOKUP($C76,'2Q26'!$B$14:$T$4000,K$5,FALSE)</f>
        <v>22.28</v>
      </c>
      <c r="L76" s="58">
        <f>VLOOKUP($C76,'2Q26'!$B$14:$T$4000,L$5,FALSE)</f>
        <v>21.4</v>
      </c>
      <c r="M76" s="58">
        <f>(L76-K76)/ABS(K76)*100</f>
        <v>-3.9497307001795448</v>
      </c>
      <c r="N76" s="58" t="str">
        <f>IF(ISBLANK(VLOOKUP($C76,'2Q26'!$B$14:$T$3000,N$5,FALSE)),"",VLOOKUP($C76,'2Q26'!$B$14:$T$3000,N$5,FALSE))</f>
        <v/>
      </c>
      <c r="O76" s="59">
        <f>IF(AND(I76&lt;K76,J76&lt;L76,K76&lt;L76),1,IF(AND(I76&gt;K76,J76&gt;L76,K76&gt;L76),-1,0))</f>
        <v>-1</v>
      </c>
      <c r="P76" s="55" t="str">
        <f>IF(ISBLANK(VLOOKUP($C76,'2Q26'!$B$14:$T$3000,P$5,FALSE)),"",VLOOKUP($C76,'2Q26'!$B$14:$T$3000,P$5,FALSE))</f>
        <v/>
      </c>
      <c r="Q76" s="60" t="str">
        <f>IF(O76=1,"Surprise",IF(O76=-1,"Shock",""))</f>
        <v>Shock</v>
      </c>
      <c r="R76" s="60" t="str">
        <f>IF(N76="","",IF((N76-L76)/ABS(L76)&gt;$R$9,"Surprise",IF((N76-L76)/ABS(L76)&lt;$R$9*-1,"Shock","")))</f>
        <v/>
      </c>
      <c r="S76" s="61">
        <f>VLOOKUP($C76,'2Q26'!$B$14:$T$3000,S$5,FALSE)</f>
        <v>-18.52</v>
      </c>
      <c r="T76" s="61">
        <f>VLOOKUP($C76,'2Q26'!$B$14:$T$3000,T$5,FALSE)</f>
        <v>-35.340000000000003</v>
      </c>
    </row>
    <row r="77" spans="2:20">
      <c r="B77" s="55">
        <v>153</v>
      </c>
      <c r="C77" s="55" t="str">
        <f>VLOOKUP(B77,'2Q26'!$A$14:$B$4000,2,FALSE)</f>
        <v>A078600</v>
      </c>
      <c r="D77" s="55" t="str">
        <f>VLOOKUP($C77,'2Q26'!$B$14:$T$4000,D$5,FALSE)</f>
        <v>대주전자재료</v>
      </c>
      <c r="E77" s="56" t="str">
        <f>VLOOKUP($C77,'2Q26'!$B$14:$T$4000,E$5,FALSE)</f>
        <v>KQ</v>
      </c>
      <c r="F77" s="57" t="str">
        <f>VLOOKUP($C77,'2Q26'!$B$14:$T$4000,F$5,FALSE)</f>
        <v>전자장비,사무용전자제품</v>
      </c>
      <c r="G77" s="58">
        <f>VLOOKUP($C77,'2Q26'!$B$14:$T$4000,G$5,FALSE)</f>
        <v>1501.72</v>
      </c>
      <c r="H77" s="59">
        <f>VLOOKUP($C77,'2Q26'!$B$14:$T$4000,H$5,FALSE)</f>
        <v>2</v>
      </c>
      <c r="I77" s="58">
        <f>VLOOKUP($C77,'2Q26'!$B$14:$T$4000,I$5,FALSE)</f>
        <v>9.6999999999999993</v>
      </c>
      <c r="J77" s="58">
        <f>VLOOKUP($C77,'2Q26'!$B$14:$T$4000,J$5,FALSE)</f>
        <v>9.1</v>
      </c>
      <c r="K77" s="58">
        <f>VLOOKUP($C77,'2Q26'!$B$14:$T$4000,K$5,FALSE)</f>
        <v>8.75</v>
      </c>
      <c r="L77" s="58">
        <f>VLOOKUP($C77,'2Q26'!$B$14:$T$4000,L$5,FALSE)</f>
        <v>8.4</v>
      </c>
      <c r="M77" s="58">
        <f>(L77-K77)/ABS(K77)*100</f>
        <v>-3.999999999999996</v>
      </c>
      <c r="N77" s="58" t="str">
        <f>IF(ISBLANK(VLOOKUP($C77,'2Q26'!$B$14:$T$3000,N$5,FALSE)),"",VLOOKUP($C77,'2Q26'!$B$14:$T$3000,N$5,FALSE))</f>
        <v/>
      </c>
      <c r="O77" s="59">
        <f>IF(AND(I77&lt;K77,J77&lt;L77,K77&lt;L77),1,IF(AND(I77&gt;K77,J77&gt;L77,K77&gt;L77),-1,0))</f>
        <v>-1</v>
      </c>
      <c r="P77" s="55" t="str">
        <f>IF(ISBLANK(VLOOKUP($C77,'2Q26'!$B$14:$T$3000,P$5,FALSE)),"",VLOOKUP($C77,'2Q26'!$B$14:$T$3000,P$5,FALSE))</f>
        <v/>
      </c>
      <c r="Q77" s="60" t="str">
        <f>IF(O77=1,"Surprise",IF(O77=-1,"Shock",""))</f>
        <v>Shock</v>
      </c>
      <c r="R77" s="60" t="str">
        <f>IF(N77="","",IF((N77-L77)/ABS(L77)&gt;$R$9,"Surprise",IF((N77-L77)/ABS(L77)&lt;$R$9*-1,"Shock","")))</f>
        <v/>
      </c>
      <c r="S77" s="61">
        <f>VLOOKUP($C77,'2Q26'!$B$14:$T$3000,S$5,FALSE)</f>
        <v>-32.270000000000003</v>
      </c>
      <c r="T77" s="61">
        <f>VLOOKUP($C77,'2Q26'!$B$14:$T$3000,T$5,FALSE)</f>
        <v>-25.06</v>
      </c>
    </row>
    <row r="78" spans="2:20">
      <c r="B78" s="55">
        <v>110</v>
      </c>
      <c r="C78" s="55" t="str">
        <f>VLOOKUP(B78,'2Q26'!$A$14:$B$4000,2,FALSE)</f>
        <v>A214150</v>
      </c>
      <c r="D78" s="55" t="str">
        <f>VLOOKUP($C78,'2Q26'!$B$14:$T$4000,D$5,FALSE)</f>
        <v>클래시스</v>
      </c>
      <c r="E78" s="56" t="str">
        <f>VLOOKUP($C78,'2Q26'!$B$14:$T$4000,E$5,FALSE)</f>
        <v>KQ</v>
      </c>
      <c r="F78" s="57" t="str">
        <f>VLOOKUP($C78,'2Q26'!$B$14:$T$4000,F$5,FALSE)</f>
        <v>건강관리장비,서비스</v>
      </c>
      <c r="G78" s="58">
        <f>VLOOKUP($C78,'2Q26'!$B$14:$T$4000,G$5,FALSE)</f>
        <v>3131.31</v>
      </c>
      <c r="H78" s="59">
        <f>VLOOKUP($C78,'2Q26'!$B$14:$T$4000,H$5,FALSE)</f>
        <v>16</v>
      </c>
      <c r="I78" s="58">
        <f>VLOOKUP($C78,'2Q26'!$B$14:$T$4000,I$5,FALSE)</f>
        <v>55.45</v>
      </c>
      <c r="J78" s="58">
        <f>VLOOKUP($C78,'2Q26'!$B$14:$T$4000,J$5,FALSE)</f>
        <v>53</v>
      </c>
      <c r="K78" s="58">
        <f>VLOOKUP($C78,'2Q26'!$B$14:$T$4000,K$5,FALSE)</f>
        <v>55.03</v>
      </c>
      <c r="L78" s="58">
        <f>VLOOKUP($C78,'2Q26'!$B$14:$T$4000,L$5,FALSE)</f>
        <v>48.8</v>
      </c>
      <c r="M78" s="58">
        <f>(L78-K78)/ABS(K78)*100</f>
        <v>-11.321097583136478</v>
      </c>
      <c r="N78" s="58" t="str">
        <f>IF(ISBLANK(VLOOKUP($C78,'2Q26'!$B$14:$T$3000,N$5,FALSE)),"",VLOOKUP($C78,'2Q26'!$B$14:$T$3000,N$5,FALSE))</f>
        <v/>
      </c>
      <c r="O78" s="59">
        <f>IF(AND(I78&lt;K78,J78&lt;L78,K78&lt;L78),1,IF(AND(I78&gt;K78,J78&gt;L78,K78&gt;L78),-1,0))</f>
        <v>-1</v>
      </c>
      <c r="P78" s="55" t="str">
        <f>IF(ISBLANK(VLOOKUP($C78,'2Q26'!$B$14:$T$3000,P$5,FALSE)),"",VLOOKUP($C78,'2Q26'!$B$14:$T$3000,P$5,FALSE))</f>
        <v/>
      </c>
      <c r="Q78" s="60" t="str">
        <f>IF(O78=1,"Surprise",IF(O78=-1,"Shock",""))</f>
        <v>Shock</v>
      </c>
      <c r="R78" s="60" t="str">
        <f>IF(N78="","",IF((N78-L78)/ABS(L78)&gt;$R$9,"Surprise",IF((N78-L78)/ABS(L78)&lt;$R$9*-1,"Shock","")))</f>
        <v/>
      </c>
      <c r="S78" s="61">
        <f>VLOOKUP($C78,'2Q26'!$B$14:$T$3000,S$5,FALSE)</f>
        <v>7.99</v>
      </c>
      <c r="T78" s="61">
        <f>VLOOKUP($C78,'2Q26'!$B$14:$T$3000,T$5,FALSE)</f>
        <v>-12.09</v>
      </c>
    </row>
    <row r="79" spans="2:20">
      <c r="B79" s="55">
        <v>107</v>
      </c>
      <c r="C79" s="55" t="str">
        <f>VLOOKUP(B79,'2Q26'!$A$14:$B$4000,2,FALSE)</f>
        <v>A014680</v>
      </c>
      <c r="D79" s="55" t="str">
        <f>VLOOKUP($C79,'2Q26'!$B$14:$T$4000,D$5,FALSE)</f>
        <v>한솔케미칼</v>
      </c>
      <c r="E79" s="56" t="str">
        <f>VLOOKUP($C79,'2Q26'!$B$14:$T$4000,E$5,FALSE)</f>
        <v>KS</v>
      </c>
      <c r="F79" s="57" t="str">
        <f>VLOOKUP($C79,'2Q26'!$B$14:$T$4000,F$5,FALSE)</f>
        <v>화학</v>
      </c>
      <c r="G79" s="58">
        <f>VLOOKUP($C79,'2Q26'!$B$14:$T$4000,G$5,FALSE)</f>
        <v>3347.92</v>
      </c>
      <c r="H79" s="59">
        <f>VLOOKUP($C79,'2Q26'!$B$14:$T$4000,H$5,FALSE)</f>
        <v>10</v>
      </c>
      <c r="I79" s="58">
        <f>VLOOKUP($C79,'2Q26'!$B$14:$T$4000,I$5,FALSE)</f>
        <v>50.72</v>
      </c>
      <c r="J79" s="58">
        <f>VLOOKUP($C79,'2Q26'!$B$14:$T$4000,J$5,FALSE)</f>
        <v>50.95</v>
      </c>
      <c r="K79" s="58">
        <f>VLOOKUP($C79,'2Q26'!$B$14:$T$4000,K$5,FALSE)</f>
        <v>49.96</v>
      </c>
      <c r="L79" s="58">
        <f>VLOOKUP($C79,'2Q26'!$B$14:$T$4000,L$5,FALSE)</f>
        <v>48.4</v>
      </c>
      <c r="M79" s="58">
        <f>(L79-K79)/ABS(K79)*100</f>
        <v>-3.1224979983987233</v>
      </c>
      <c r="N79" s="58" t="str">
        <f>IF(ISBLANK(VLOOKUP($C79,'2Q26'!$B$14:$T$3000,N$5,FALSE)),"",VLOOKUP($C79,'2Q26'!$B$14:$T$3000,N$5,FALSE))</f>
        <v/>
      </c>
      <c r="O79" s="59">
        <f>IF(AND(I79&lt;K79,J79&lt;L79,K79&lt;L79),1,IF(AND(I79&gt;K79,J79&gt;L79,K79&gt;L79),-1,0))</f>
        <v>-1</v>
      </c>
      <c r="P79" s="55" t="str">
        <f>IF(ISBLANK(VLOOKUP($C79,'2Q26'!$B$14:$T$3000,P$5,FALSE)),"",VLOOKUP($C79,'2Q26'!$B$14:$T$3000,P$5,FALSE))</f>
        <v/>
      </c>
      <c r="Q79" s="60" t="str">
        <f>IF(O79=1,"Surprise",IF(O79=-1,"Shock",""))</f>
        <v>Shock</v>
      </c>
      <c r="R79" s="60" t="str">
        <f>IF(N79="","",IF((N79-L79)/ABS(L79)&gt;$R$9,"Surprise",IF((N79-L79)/ABS(L79)&lt;$R$9*-1,"Shock","")))</f>
        <v/>
      </c>
      <c r="S79" s="61">
        <f>VLOOKUP($C79,'2Q26'!$B$14:$T$3000,S$5,FALSE)</f>
        <v>16.7</v>
      </c>
      <c r="T79" s="61">
        <f>VLOOKUP($C79,'2Q26'!$B$14:$T$3000,T$5,FALSE)</f>
        <v>7.04</v>
      </c>
    </row>
    <row r="80" spans="2:20">
      <c r="B80" s="55">
        <v>47</v>
      </c>
      <c r="C80" s="55" t="str">
        <f>VLOOKUP(B80,'2Q26'!$A$14:$B$4000,2,FALSE)</f>
        <v>A086280</v>
      </c>
      <c r="D80" s="55" t="str">
        <f>VLOOKUP($C80,'2Q26'!$B$14:$T$4000,D$5,FALSE)</f>
        <v>현대글로비스</v>
      </c>
      <c r="E80" s="56" t="str">
        <f>VLOOKUP($C80,'2Q26'!$B$14:$T$4000,E$5,FALSE)</f>
        <v>KS</v>
      </c>
      <c r="F80" s="57" t="str">
        <f>VLOOKUP($C80,'2Q26'!$B$14:$T$4000,F$5,FALSE)</f>
        <v>운송</v>
      </c>
      <c r="G80" s="58">
        <f>VLOOKUP($C80,'2Q26'!$B$14:$T$4000,G$5,FALSE)</f>
        <v>14827.5</v>
      </c>
      <c r="H80" s="59">
        <f>VLOOKUP($C80,'2Q26'!$B$14:$T$4000,H$5,FALSE)</f>
        <v>17</v>
      </c>
      <c r="I80" s="58">
        <f>VLOOKUP($C80,'2Q26'!$B$14:$T$4000,I$5,FALSE)</f>
        <v>535.94000000000005</v>
      </c>
      <c r="J80" s="58">
        <f>VLOOKUP($C80,'2Q26'!$B$14:$T$4000,J$5,FALSE)</f>
        <v>522.5</v>
      </c>
      <c r="K80" s="58">
        <f>VLOOKUP($C80,'2Q26'!$B$14:$T$4000,K$5,FALSE)</f>
        <v>531.12</v>
      </c>
      <c r="L80" s="58">
        <f>VLOOKUP($C80,'2Q26'!$B$14:$T$4000,L$5,FALSE)</f>
        <v>493.5</v>
      </c>
      <c r="M80" s="58">
        <f>(L80-K80)/ABS(K80)*100</f>
        <v>-7.0831450519656585</v>
      </c>
      <c r="N80" s="58" t="str">
        <f>IF(ISBLANK(VLOOKUP($C80,'2Q26'!$B$14:$T$3000,N$5,FALSE)),"",VLOOKUP($C80,'2Q26'!$B$14:$T$3000,N$5,FALSE))</f>
        <v/>
      </c>
      <c r="O80" s="59">
        <f>IF(AND(I80&lt;K80,J80&lt;L80,K80&lt;L80),1,IF(AND(I80&gt;K80,J80&gt;L80,K80&gt;L80),-1,0))</f>
        <v>-1</v>
      </c>
      <c r="P80" s="55" t="str">
        <f>IF(ISBLANK(VLOOKUP($C80,'2Q26'!$B$14:$T$3000,P$5,FALSE)),"",VLOOKUP($C80,'2Q26'!$B$14:$T$3000,P$5,FALSE))</f>
        <v/>
      </c>
      <c r="Q80" s="60" t="str">
        <f>IF(O80=1,"Surprise",IF(O80=-1,"Shock",""))</f>
        <v>Shock</v>
      </c>
      <c r="R80" s="60" t="str">
        <f>IF(N80="","",IF((N80-L80)/ABS(L80)&gt;$R$9,"Surprise",IF((N80-L80)/ABS(L80)&lt;$R$9*-1,"Shock","")))</f>
        <v/>
      </c>
      <c r="S80" s="61">
        <f>VLOOKUP($C80,'2Q26'!$B$14:$T$3000,S$5,FALSE)</f>
        <v>-14.97</v>
      </c>
      <c r="T80" s="61">
        <f>VLOOKUP($C80,'2Q26'!$B$14:$T$3000,T$5,FALSE)</f>
        <v>-9.73</v>
      </c>
    </row>
    <row r="81" spans="2:26">
      <c r="B81" s="55">
        <v>128</v>
      </c>
      <c r="C81" s="55" t="str">
        <f>VLOOKUP(B81,'2Q26'!$A$14:$B$4000,2,FALSE)</f>
        <v>A263750</v>
      </c>
      <c r="D81" s="55" t="str">
        <f>VLOOKUP($C81,'2Q26'!$B$14:$T$4000,D$5,FALSE)</f>
        <v>펄어비스</v>
      </c>
      <c r="E81" s="56" t="str">
        <f>VLOOKUP($C81,'2Q26'!$B$14:$T$4000,E$5,FALSE)</f>
        <v>KQ</v>
      </c>
      <c r="F81" s="57" t="str">
        <f>VLOOKUP($C81,'2Q26'!$B$14:$T$4000,F$5,FALSE)</f>
        <v>게임소프트웨어</v>
      </c>
      <c r="G81" s="58">
        <f>VLOOKUP($C81,'2Q26'!$B$14:$T$4000,G$5,FALSE)</f>
        <v>2372.36</v>
      </c>
      <c r="H81" s="59">
        <f>VLOOKUP($C81,'2Q26'!$B$14:$T$4000,H$5,FALSE)</f>
        <v>9</v>
      </c>
      <c r="I81" s="58">
        <f>VLOOKUP($C81,'2Q26'!$B$14:$T$4000,I$5,FALSE)</f>
        <v>145</v>
      </c>
      <c r="J81" s="58">
        <f>VLOOKUP($C81,'2Q26'!$B$14:$T$4000,J$5,FALSE)</f>
        <v>152.30000000000001</v>
      </c>
      <c r="K81" s="58">
        <f>VLOOKUP($C81,'2Q26'!$B$14:$T$4000,K$5,FALSE)</f>
        <v>144.01</v>
      </c>
      <c r="L81" s="58">
        <f>VLOOKUP($C81,'2Q26'!$B$14:$T$4000,L$5,FALSE)</f>
        <v>136.1</v>
      </c>
      <c r="M81" s="58">
        <f>(L81-K81)/ABS(K81)*100</f>
        <v>-5.4926741198527864</v>
      </c>
      <c r="N81" s="58" t="str">
        <f>IF(ISBLANK(VLOOKUP($C81,'2Q26'!$B$14:$T$3000,N$5,FALSE)),"",VLOOKUP($C81,'2Q26'!$B$14:$T$3000,N$5,FALSE))</f>
        <v/>
      </c>
      <c r="O81" s="59">
        <f>IF(AND(I81&lt;K81,J81&lt;L81,K81&lt;L81),1,IF(AND(I81&gt;K81,J81&gt;L81,K81&gt;L81),-1,0))</f>
        <v>-1</v>
      </c>
      <c r="P81" s="55" t="str">
        <f>IF(ISBLANK(VLOOKUP($C81,'2Q26'!$B$14:$T$3000,P$5,FALSE)),"",VLOOKUP($C81,'2Q26'!$B$14:$T$3000,P$5,FALSE))</f>
        <v/>
      </c>
      <c r="Q81" s="60" t="str">
        <f>IF(O81=1,"Surprise",IF(O81=-1,"Shock",""))</f>
        <v>Shock</v>
      </c>
      <c r="R81" s="60" t="str">
        <f>IF(N81="","",IF((N81-L81)/ABS(L81)&gt;$R$9,"Surprise",IF((N81-L81)/ABS(L81)&lt;$R$9*-1,"Shock","")))</f>
        <v/>
      </c>
      <c r="S81" s="61">
        <f>VLOOKUP($C81,'2Q26'!$B$14:$T$3000,S$5,FALSE)</f>
        <v>-13.42</v>
      </c>
      <c r="T81" s="61">
        <f>VLOOKUP($C81,'2Q26'!$B$14:$T$3000,T$5,FALSE)</f>
        <v>-47.57</v>
      </c>
    </row>
    <row r="82" spans="2:26">
      <c r="B82" s="55">
        <v>25</v>
      </c>
      <c r="C82" s="55" t="str">
        <f>VLOOKUP(B82,'2Q26'!$A$14:$B$4000,2,FALSE)</f>
        <v>A000150</v>
      </c>
      <c r="D82" s="55" t="str">
        <f>VLOOKUP($C82,'2Q26'!$B$14:$T$4000,D$5,FALSE)</f>
        <v>두산</v>
      </c>
      <c r="E82" s="56" t="str">
        <f>VLOOKUP($C82,'2Q26'!$B$14:$T$4000,E$5,FALSE)</f>
        <v>KS</v>
      </c>
      <c r="F82" s="57" t="str">
        <f>VLOOKUP($C82,'2Q26'!$B$14:$T$4000,F$5,FALSE)</f>
        <v>복합기업</v>
      </c>
      <c r="G82" s="58">
        <f>VLOOKUP($C82,'2Q26'!$B$14:$T$4000,G$5,FALSE)</f>
        <v>25748.2</v>
      </c>
      <c r="H82" s="59">
        <f>VLOOKUP($C82,'2Q26'!$B$14:$T$4000,H$5,FALSE)</f>
        <v>11</v>
      </c>
      <c r="I82" s="58">
        <f>VLOOKUP($C82,'2Q26'!$B$14:$T$4000,I$5,FALSE)</f>
        <v>464.97</v>
      </c>
      <c r="J82" s="58">
        <f>VLOOKUP($C82,'2Q26'!$B$14:$T$4000,J$5,FALSE)</f>
        <v>467.43</v>
      </c>
      <c r="K82" s="58">
        <f>VLOOKUP($C82,'2Q26'!$B$14:$T$4000,K$5,FALSE)</f>
        <v>459.46</v>
      </c>
      <c r="L82" s="58">
        <f>VLOOKUP($C82,'2Q26'!$B$14:$T$4000,L$5,FALSE)</f>
        <v>448.35</v>
      </c>
      <c r="M82" s="58">
        <f>(L82-K82)/ABS(K82)*100</f>
        <v>-2.4180559787576628</v>
      </c>
      <c r="N82" s="58" t="str">
        <f>IF(ISBLANK(VLOOKUP($C82,'2Q26'!$B$14:$T$3000,N$5,FALSE)),"",VLOOKUP($C82,'2Q26'!$B$14:$T$3000,N$5,FALSE))</f>
        <v/>
      </c>
      <c r="O82" s="59">
        <f>IF(AND(I82&lt;K82,J82&lt;L82,K82&lt;L82),1,IF(AND(I82&gt;K82,J82&gt;L82,K82&gt;L82),-1,0))</f>
        <v>-1</v>
      </c>
      <c r="P82" s="55" t="str">
        <f>IF(ISBLANK(VLOOKUP($C82,'2Q26'!$B$14:$T$3000,P$5,FALSE)),"",VLOOKUP($C82,'2Q26'!$B$14:$T$3000,P$5,FALSE))</f>
        <v/>
      </c>
      <c r="Q82" s="60" t="str">
        <f>IF(O82=1,"Surprise",IF(O82=-1,"Shock",""))</f>
        <v>Shock</v>
      </c>
      <c r="R82" s="60" t="str">
        <f>IF(N82="","",IF((N82-L82)/ABS(L82)&gt;$R$9,"Surprise",IF((N82-L82)/ABS(L82)&lt;$R$9*-1,"Shock","")))</f>
        <v/>
      </c>
      <c r="S82" s="61">
        <f>VLOOKUP($C82,'2Q26'!$B$14:$T$3000,S$5,FALSE)</f>
        <v>-27.83</v>
      </c>
      <c r="T82" s="61">
        <f>VLOOKUP($C82,'2Q26'!$B$14:$T$3000,T$5,FALSE)</f>
        <v>42.6</v>
      </c>
    </row>
    <row r="83" spans="2:26">
      <c r="B83" s="55">
        <v>139</v>
      </c>
      <c r="C83" s="55" t="str">
        <f>VLOOKUP(B83,'2Q26'!$A$14:$B$4000,2,FALSE)</f>
        <v>A030000</v>
      </c>
      <c r="D83" s="55" t="str">
        <f>VLOOKUP($C83,'2Q26'!$B$14:$T$4000,D$5,FALSE)</f>
        <v>제일기획</v>
      </c>
      <c r="E83" s="56" t="str">
        <f>VLOOKUP($C83,'2Q26'!$B$14:$T$4000,E$5,FALSE)</f>
        <v>KS</v>
      </c>
      <c r="F83" s="57" t="str">
        <f>VLOOKUP($C83,'2Q26'!$B$14:$T$4000,F$5,FALSE)</f>
        <v>미디어</v>
      </c>
      <c r="G83" s="58">
        <f>VLOOKUP($C83,'2Q26'!$B$14:$T$4000,G$5,FALSE)</f>
        <v>2102.9499999999998</v>
      </c>
      <c r="H83" s="59">
        <f>VLOOKUP($C83,'2Q26'!$B$14:$T$4000,H$5,FALSE)</f>
        <v>12</v>
      </c>
      <c r="I83" s="58">
        <f>VLOOKUP($C83,'2Q26'!$B$14:$T$4000,I$5,FALSE)</f>
        <v>95.41</v>
      </c>
      <c r="J83" s="58">
        <f>VLOOKUP($C83,'2Q26'!$B$14:$T$4000,J$5,FALSE)</f>
        <v>94.8</v>
      </c>
      <c r="K83" s="58">
        <f>VLOOKUP($C83,'2Q26'!$B$14:$T$4000,K$5,FALSE)</f>
        <v>94.83</v>
      </c>
      <c r="L83" s="58">
        <f>VLOOKUP($C83,'2Q26'!$B$14:$T$4000,L$5,FALSE)</f>
        <v>93</v>
      </c>
      <c r="M83" s="58">
        <f>(L83-K83)/ABS(K83)*100</f>
        <v>-1.9297690604239148</v>
      </c>
      <c r="N83" s="58" t="str">
        <f>IF(ISBLANK(VLOOKUP($C83,'2Q26'!$B$14:$T$3000,N$5,FALSE)),"",VLOOKUP($C83,'2Q26'!$B$14:$T$3000,N$5,FALSE))</f>
        <v/>
      </c>
      <c r="O83" s="59">
        <f>IF(AND(I83&lt;K83,J83&lt;L83,K83&lt;L83),1,IF(AND(I83&gt;K83,J83&gt;L83,K83&gt;L83),-1,0))</f>
        <v>-1</v>
      </c>
      <c r="P83" s="55" t="str">
        <f>IF(ISBLANK(VLOOKUP($C83,'2Q26'!$B$14:$T$3000,P$5,FALSE)),"",VLOOKUP($C83,'2Q26'!$B$14:$T$3000,P$5,FALSE))</f>
        <v/>
      </c>
      <c r="Q83" s="60" t="str">
        <f>IF(O83=1,"Surprise",IF(O83=-1,"Shock",""))</f>
        <v>Shock</v>
      </c>
      <c r="R83" s="60" t="str">
        <f>IF(N83="","",IF((N83-L83)/ABS(L83)&gt;$R$9,"Surprise",IF((N83-L83)/ABS(L83)&lt;$R$9*-1,"Shock","")))</f>
        <v/>
      </c>
      <c r="S83" s="61">
        <f>VLOOKUP($C83,'2Q26'!$B$14:$T$3000,S$5,FALSE)</f>
        <v>-1.35</v>
      </c>
      <c r="T83" s="61">
        <f>VLOOKUP($C83,'2Q26'!$B$14:$T$3000,T$5,FALSE)</f>
        <v>-5.24</v>
      </c>
    </row>
    <row r="84" spans="2:26">
      <c r="B84" s="55">
        <v>1</v>
      </c>
      <c r="C84" s="55" t="str">
        <f>VLOOKUP(B84,'2Q26'!$A$14:$B$4000,2,FALSE)</f>
        <v>A005930</v>
      </c>
      <c r="D84" s="55" t="str">
        <f>VLOOKUP($C84,'2Q26'!$B$14:$T$4000,D$5,FALSE)</f>
        <v>삼성전자</v>
      </c>
      <c r="E84" s="56" t="str">
        <f>VLOOKUP($C84,'2Q26'!$B$14:$T$4000,E$5,FALSE)</f>
        <v>KS</v>
      </c>
      <c r="F84" s="57" t="str">
        <f>VLOOKUP($C84,'2Q26'!$B$14:$T$4000,F$5,FALSE)</f>
        <v>반도체</v>
      </c>
      <c r="G84" s="58">
        <f>VLOOKUP($C84,'2Q26'!$B$14:$T$4000,G$5,FALSE)</f>
        <v>1838654.62</v>
      </c>
      <c r="H84" s="59">
        <f>VLOOKUP($C84,'2Q26'!$B$14:$T$4000,H$5,FALSE)</f>
        <v>24</v>
      </c>
      <c r="I84" s="58">
        <f>VLOOKUP($C84,'2Q26'!$B$14:$T$4000,I$5,FALSE)</f>
        <v>87737.78</v>
      </c>
      <c r="J84" s="58">
        <f>VLOOKUP($C84,'2Q26'!$B$14:$T$4000,J$5,FALSE)</f>
        <v>90399.06</v>
      </c>
      <c r="K84" s="58">
        <f>VLOOKUP($C84,'2Q26'!$B$14:$T$4000,K$5,FALSE)</f>
        <v>85590.92</v>
      </c>
      <c r="L84" s="58">
        <f>VLOOKUP($C84,'2Q26'!$B$14:$T$4000,L$5,FALSE)</f>
        <v>84816.6</v>
      </c>
      <c r="M84" s="58">
        <f>(L84-K84)/ABS(K84)*100</f>
        <v>-0.90467540248427347</v>
      </c>
      <c r="N84" s="58" t="str">
        <f>IF(ISBLANK(VLOOKUP($C84,'2Q26'!$B$14:$T$3000,N$5,FALSE)),"",VLOOKUP($C84,'2Q26'!$B$14:$T$3000,N$5,FALSE))</f>
        <v/>
      </c>
      <c r="O84" s="59">
        <f>IF(AND(I84&lt;K84,J84&lt;L84,K84&lt;L84),1,IF(AND(I84&gt;K84,J84&gt;L84,K84&gt;L84),-1,0))</f>
        <v>-1</v>
      </c>
      <c r="P84" s="55" t="str">
        <f>IF(ISBLANK(VLOOKUP($C84,'2Q26'!$B$14:$T$3000,P$5,FALSE)),"",VLOOKUP($C84,'2Q26'!$B$14:$T$3000,P$5,FALSE))</f>
        <v/>
      </c>
      <c r="Q84" s="60" t="str">
        <f>IF(O84=1,"Surprise",IF(O84=-1,"Shock",""))</f>
        <v>Shock</v>
      </c>
      <c r="R84" s="60" t="str">
        <f>IF(N84="","",IF((N84-L84)/ABS(L84)&gt;$R$9,"Surprise",IF((N84-L84)/ABS(L84)&lt;$R$9*-1,"Shock","")))</f>
        <v/>
      </c>
      <c r="S84" s="61">
        <f>VLOOKUP($C84,'2Q26'!$B$14:$T$3000,S$5,FALSE)</f>
        <v>-9.89</v>
      </c>
      <c r="T84" s="61">
        <f>VLOOKUP($C84,'2Q26'!$B$14:$T$3000,T$5,FALSE)</f>
        <v>65.88</v>
      </c>
    </row>
    <row r="85" spans="2:26">
      <c r="B85" s="55">
        <v>100</v>
      </c>
      <c r="C85" s="55" t="str">
        <f>VLOOKUP(B85,'2Q26'!$A$14:$B$4000,2,FALSE)</f>
        <v>A004020</v>
      </c>
      <c r="D85" s="55" t="str">
        <f>VLOOKUP($C85,'2Q26'!$B$14:$T$4000,D$5,FALSE)</f>
        <v>현대제철</v>
      </c>
      <c r="E85" s="56" t="str">
        <f>VLOOKUP($C85,'2Q26'!$B$14:$T$4000,E$5,FALSE)</f>
        <v>KS</v>
      </c>
      <c r="F85" s="57" t="str">
        <f>VLOOKUP($C85,'2Q26'!$B$14:$T$4000,F$5,FALSE)</f>
        <v>철강</v>
      </c>
      <c r="G85" s="58">
        <f>VLOOKUP($C85,'2Q26'!$B$14:$T$4000,G$5,FALSE)</f>
        <v>3783.19</v>
      </c>
      <c r="H85" s="59">
        <f>VLOOKUP($C85,'2Q26'!$B$14:$T$4000,H$5,FALSE)</f>
        <v>16</v>
      </c>
      <c r="I85" s="58">
        <f>VLOOKUP($C85,'2Q26'!$B$14:$T$4000,I$5,FALSE)</f>
        <v>118.91</v>
      </c>
      <c r="J85" s="58">
        <f>VLOOKUP($C85,'2Q26'!$B$14:$T$4000,J$5,FALSE)</f>
        <v>92</v>
      </c>
      <c r="K85" s="58">
        <f>VLOOKUP($C85,'2Q26'!$B$14:$T$4000,K$5,FALSE)</f>
        <v>112.35</v>
      </c>
      <c r="L85" s="58">
        <f>VLOOKUP($C85,'2Q26'!$B$14:$T$4000,L$5,FALSE)</f>
        <v>81.8</v>
      </c>
      <c r="M85" s="58">
        <f>(L85-K85)/ABS(K85)*100</f>
        <v>-27.191811303960833</v>
      </c>
      <c r="N85" s="58" t="str">
        <f>IF(ISBLANK(VLOOKUP($C85,'2Q26'!$B$14:$T$3000,N$5,FALSE)),"",VLOOKUP($C85,'2Q26'!$B$14:$T$3000,N$5,FALSE))</f>
        <v/>
      </c>
      <c r="O85" s="59">
        <f>IF(AND(I85&lt;K85,J85&lt;L85,K85&lt;L85),1,IF(AND(I85&gt;K85,J85&gt;L85,K85&gt;L85),-1,0))</f>
        <v>-1</v>
      </c>
      <c r="P85" s="55" t="str">
        <f>IF(ISBLANK(VLOOKUP($C85,'2Q26'!$B$14:$T$3000,P$5,FALSE)),"",VLOOKUP($C85,'2Q26'!$B$14:$T$3000,P$5,FALSE))</f>
        <v/>
      </c>
      <c r="Q85" s="60" t="str">
        <f>IF(O85=1,"Surprise",IF(O85=-1,"Shock",""))</f>
        <v>Shock</v>
      </c>
      <c r="R85" s="60" t="str">
        <f>IF(N85="","",IF((N85-L85)/ABS(L85)&gt;$R$9,"Surprise",IF((N85-L85)/ABS(L85)&lt;$R$9*-1,"Shock","")))</f>
        <v/>
      </c>
      <c r="S85" s="61">
        <f>VLOOKUP($C85,'2Q26'!$B$14:$T$3000,S$5,FALSE)</f>
        <v>-27.49</v>
      </c>
      <c r="T85" s="61">
        <f>VLOOKUP($C85,'2Q26'!$B$14:$T$3000,T$5,FALSE)</f>
        <v>-20.59</v>
      </c>
      <c r="X85" s="22">
        <f t="shared" ref="X85:X98" si="14">X84+1</f>
        <v>1</v>
      </c>
      <c r="Y85" s="22" t="s">
        <v>28</v>
      </c>
      <c r="Z85" s="22" t="s">
        <v>29</v>
      </c>
    </row>
    <row r="86" spans="2:26">
      <c r="B86" s="55">
        <v>81</v>
      </c>
      <c r="C86" s="55" t="str">
        <f>VLOOKUP(B86,'2Q26'!$A$14:$B$4000,2,FALSE)</f>
        <v>A032640</v>
      </c>
      <c r="D86" s="55" t="str">
        <f>VLOOKUP($C86,'2Q26'!$B$14:$T$4000,D$5,FALSE)</f>
        <v>LG유플러스</v>
      </c>
      <c r="E86" s="56" t="str">
        <f>VLOOKUP($C86,'2Q26'!$B$14:$T$4000,E$5,FALSE)</f>
        <v>KS</v>
      </c>
      <c r="F86" s="57" t="str">
        <f>VLOOKUP($C86,'2Q26'!$B$14:$T$4000,F$5,FALSE)</f>
        <v>통신서비스</v>
      </c>
      <c r="G86" s="58">
        <f>VLOOKUP($C86,'2Q26'!$B$14:$T$4000,G$5,FALSE)</f>
        <v>6005.65</v>
      </c>
      <c r="H86" s="59">
        <f>VLOOKUP($C86,'2Q26'!$B$14:$T$4000,H$5,FALSE)</f>
        <v>16</v>
      </c>
      <c r="I86" s="58">
        <f>VLOOKUP($C86,'2Q26'!$B$14:$T$4000,I$5,FALSE)</f>
        <v>312.24</v>
      </c>
      <c r="J86" s="58">
        <f>VLOOKUP($C86,'2Q26'!$B$14:$T$4000,J$5,FALSE)</f>
        <v>314</v>
      </c>
      <c r="K86" s="58">
        <f>VLOOKUP($C86,'2Q26'!$B$14:$T$4000,K$5,FALSE)</f>
        <v>306.69</v>
      </c>
      <c r="L86" s="58">
        <f>VLOOKUP($C86,'2Q26'!$B$14:$T$4000,L$5,FALSE)</f>
        <v>271.5</v>
      </c>
      <c r="M86" s="58">
        <f>(L86-K86)/ABS(K86)*100</f>
        <v>-11.474126968600215</v>
      </c>
      <c r="N86" s="58" t="str">
        <f>IF(ISBLANK(VLOOKUP($C86,'2Q26'!$B$14:$T$3000,N$5,FALSE)),"",VLOOKUP($C86,'2Q26'!$B$14:$T$3000,N$5,FALSE))</f>
        <v/>
      </c>
      <c r="O86" s="59">
        <f>IF(AND(I86&lt;K86,J86&lt;L86,K86&lt;L86),1,IF(AND(I86&gt;K86,J86&gt;L86,K86&gt;L86),-1,0))</f>
        <v>-1</v>
      </c>
      <c r="P86" s="55" t="str">
        <f>IF(ISBLANK(VLOOKUP($C86,'2Q26'!$B$14:$T$3000,P$5,FALSE)),"",VLOOKUP($C86,'2Q26'!$B$14:$T$3000,P$5,FALSE))</f>
        <v/>
      </c>
      <c r="Q86" s="60" t="str">
        <f>IF(O86=1,"Surprise",IF(O86=-1,"Shock",""))</f>
        <v>Shock</v>
      </c>
      <c r="R86" s="60" t="str">
        <f>IF(N86="","",IF((N86-L86)/ABS(L86)&gt;$R$9,"Surprise",IF((N86-L86)/ABS(L86)&lt;$R$9*-1,"Shock","")))</f>
        <v/>
      </c>
      <c r="S86" s="61">
        <f>VLOOKUP($C86,'2Q26'!$B$14:$T$3000,S$5,FALSE)</f>
        <v>-13.82</v>
      </c>
      <c r="T86" s="61">
        <f>VLOOKUP($C86,'2Q26'!$B$14:$T$3000,T$5,FALSE)</f>
        <v>-9.5299999999999994</v>
      </c>
      <c r="X86" s="22">
        <f t="shared" si="14"/>
        <v>2</v>
      </c>
      <c r="Y86" s="22" t="s">
        <v>2360</v>
      </c>
      <c r="Z86" s="22" t="s">
        <v>2361</v>
      </c>
    </row>
    <row r="87" spans="2:26">
      <c r="B87" s="55">
        <v>120</v>
      </c>
      <c r="C87" s="55" t="str">
        <f>VLOOKUP(B87,'2Q26'!$A$14:$B$4000,2,FALSE)</f>
        <v>A139130</v>
      </c>
      <c r="D87" s="55" t="str">
        <f>VLOOKUP($C87,'2Q26'!$B$14:$T$4000,D$5,FALSE)</f>
        <v>iM금융지주</v>
      </c>
      <c r="E87" s="56" t="str">
        <f>VLOOKUP($C87,'2Q26'!$B$14:$T$4000,E$5,FALSE)</f>
        <v>KS</v>
      </c>
      <c r="F87" s="57" t="str">
        <f>VLOOKUP($C87,'2Q26'!$B$14:$T$4000,F$5,FALSE)</f>
        <v>은행</v>
      </c>
      <c r="G87" s="58">
        <f>VLOOKUP($C87,'2Q26'!$B$14:$T$4000,G$5,FALSE)</f>
        <v>2711.34</v>
      </c>
      <c r="H87" s="59">
        <f>VLOOKUP($C87,'2Q26'!$B$14:$T$4000,H$5,FALSE)</f>
        <v>17</v>
      </c>
      <c r="I87" s="58">
        <f>VLOOKUP($C87,'2Q26'!$B$14:$T$4000,I$5,FALSE)</f>
        <v>216.58</v>
      </c>
      <c r="J87" s="58">
        <f>VLOOKUP($C87,'2Q26'!$B$14:$T$4000,J$5,FALSE)</f>
        <v>216</v>
      </c>
      <c r="K87" s="58">
        <f>VLOOKUP($C87,'2Q26'!$B$14:$T$4000,K$5,FALSE)</f>
        <v>213.83</v>
      </c>
      <c r="L87" s="58">
        <f>VLOOKUP($C87,'2Q26'!$B$14:$T$4000,L$5,FALSE)</f>
        <v>182</v>
      </c>
      <c r="M87" s="58">
        <f>(L87-K87)/ABS(K87)*100</f>
        <v>-14.885656830192215</v>
      </c>
      <c r="N87" s="58" t="str">
        <f>IF(ISBLANK(VLOOKUP($C87,'2Q26'!$B$14:$T$3000,N$5,FALSE)),"",VLOOKUP($C87,'2Q26'!$B$14:$T$3000,N$5,FALSE))</f>
        <v/>
      </c>
      <c r="O87" s="59">
        <f>IF(AND(I87&lt;K87,J87&lt;L87,K87&lt;L87),1,IF(AND(I87&gt;K87,J87&gt;L87,K87&gt;L87),-1,0))</f>
        <v>-1</v>
      </c>
      <c r="P87" s="55" t="str">
        <f>IF(ISBLANK(VLOOKUP($C87,'2Q26'!$B$14:$T$3000,P$5,FALSE)),"",VLOOKUP($C87,'2Q26'!$B$14:$T$3000,P$5,FALSE))</f>
        <v/>
      </c>
      <c r="Q87" s="60" t="str">
        <f>IF(O87=1,"Surprise",IF(O87=-1,"Shock",""))</f>
        <v>Shock</v>
      </c>
      <c r="R87" s="60" t="str">
        <f>IF(N87="","",IF((N87-L87)/ABS(L87)&gt;$R$9,"Surprise",IF((N87-L87)/ABS(L87)&lt;$R$9*-1,"Shock","")))</f>
        <v/>
      </c>
      <c r="S87" s="61">
        <f>VLOOKUP($C87,'2Q26'!$B$14:$T$3000,S$5,FALSE)</f>
        <v>-2.93</v>
      </c>
      <c r="T87" s="61">
        <f>VLOOKUP($C87,'2Q26'!$B$14:$T$3000,T$5,FALSE)</f>
        <v>-1.75</v>
      </c>
      <c r="X87" s="22">
        <f t="shared" si="14"/>
        <v>3</v>
      </c>
      <c r="Y87" s="22" t="s">
        <v>2052</v>
      </c>
      <c r="Z87" s="22" t="s">
        <v>2053</v>
      </c>
    </row>
    <row r="88" spans="2:26">
      <c r="B88" s="55">
        <v>59</v>
      </c>
      <c r="C88" s="55" t="str">
        <f>VLOOKUP(B88,'2Q26'!$A$14:$B$4000,2,FALSE)</f>
        <v>A028050</v>
      </c>
      <c r="D88" s="55" t="str">
        <f>VLOOKUP($C88,'2Q26'!$B$14:$T$4000,D$5,FALSE)</f>
        <v>삼성E&amp;A</v>
      </c>
      <c r="E88" s="56" t="str">
        <f>VLOOKUP($C88,'2Q26'!$B$14:$T$4000,E$5,FALSE)</f>
        <v>KS</v>
      </c>
      <c r="F88" s="57" t="str">
        <f>VLOOKUP($C88,'2Q26'!$B$14:$T$4000,F$5,FALSE)</f>
        <v>건설,건축제품,건축자재</v>
      </c>
      <c r="G88" s="58">
        <f>VLOOKUP($C88,'2Q26'!$B$14:$T$4000,G$5,FALSE)</f>
        <v>10133.200000000001</v>
      </c>
      <c r="H88" s="59">
        <f>VLOOKUP($C88,'2Q26'!$B$14:$T$4000,H$5,FALSE)</f>
        <v>19</v>
      </c>
      <c r="I88" s="58">
        <f>VLOOKUP($C88,'2Q26'!$B$14:$T$4000,I$5,FALSE)</f>
        <v>218.52</v>
      </c>
      <c r="J88" s="58">
        <f>VLOOKUP($C88,'2Q26'!$B$14:$T$4000,J$5,FALSE)</f>
        <v>214.93</v>
      </c>
      <c r="K88" s="58">
        <f>VLOOKUP($C88,'2Q26'!$B$14:$T$4000,K$5,FALSE)</f>
        <v>217.68</v>
      </c>
      <c r="L88" s="58">
        <f>VLOOKUP($C88,'2Q26'!$B$14:$T$4000,L$5,FALSE)</f>
        <v>214.11</v>
      </c>
      <c r="M88" s="58">
        <f>(L88-K88)/ABS(K88)*100</f>
        <v>-1.6400220507166452</v>
      </c>
      <c r="N88" s="58" t="str">
        <f>IF(ISBLANK(VLOOKUP($C88,'2Q26'!$B$14:$T$3000,N$5,FALSE)),"",VLOOKUP($C88,'2Q26'!$B$14:$T$3000,N$5,FALSE))</f>
        <v/>
      </c>
      <c r="O88" s="59">
        <f>IF(AND(I88&lt;K88,J88&lt;L88,K88&lt;L88),1,IF(AND(I88&gt;K88,J88&gt;L88,K88&gt;L88),-1,0))</f>
        <v>-1</v>
      </c>
      <c r="P88" s="55" t="str">
        <f>IF(ISBLANK(VLOOKUP($C88,'2Q26'!$B$14:$T$3000,P$5,FALSE)),"",VLOOKUP($C88,'2Q26'!$B$14:$T$3000,P$5,FALSE))</f>
        <v/>
      </c>
      <c r="Q88" s="60" t="str">
        <f>IF(O88=1,"Surprise",IF(O88=-1,"Shock",""))</f>
        <v>Shock</v>
      </c>
      <c r="R88" s="60" t="str">
        <f>IF(N88="","",IF((N88-L88)/ABS(L88)&gt;$R$9,"Surprise",IF((N88-L88)/ABS(L88)&lt;$R$9*-1,"Shock","")))</f>
        <v/>
      </c>
      <c r="S88" s="61">
        <f>VLOOKUP($C88,'2Q26'!$B$14:$T$3000,S$5,FALSE)</f>
        <v>2.78</v>
      </c>
      <c r="T88" s="61">
        <f>VLOOKUP($C88,'2Q26'!$B$14:$T$3000,T$5,FALSE)</f>
        <v>36.409999999999997</v>
      </c>
      <c r="X88" s="22">
        <f t="shared" si="14"/>
        <v>4</v>
      </c>
      <c r="Y88" s="22" t="s">
        <v>2009</v>
      </c>
      <c r="Z88" s="22" t="s">
        <v>2010</v>
      </c>
    </row>
    <row r="89" spans="2:26">
      <c r="B89" s="55">
        <v>40</v>
      </c>
      <c r="C89" s="55" t="str">
        <f>VLOOKUP(B89,'2Q26'!$A$14:$B$4000,2,FALSE)</f>
        <v>A096770</v>
      </c>
      <c r="D89" s="55" t="str">
        <f>VLOOKUP($C89,'2Q26'!$B$14:$T$4000,D$5,FALSE)</f>
        <v>SK이노베이션</v>
      </c>
      <c r="E89" s="56" t="str">
        <f>VLOOKUP($C89,'2Q26'!$B$14:$T$4000,E$5,FALSE)</f>
        <v>KS</v>
      </c>
      <c r="F89" s="57" t="str">
        <f>VLOOKUP($C89,'2Q26'!$B$14:$T$4000,F$5,FALSE)</f>
        <v>에너지</v>
      </c>
      <c r="G89" s="58">
        <f>VLOOKUP($C89,'2Q26'!$B$14:$T$4000,G$5,FALSE)</f>
        <v>16567.169999999998</v>
      </c>
      <c r="H89" s="59">
        <f>VLOOKUP($C89,'2Q26'!$B$14:$T$4000,H$5,FALSE)</f>
        <v>12</v>
      </c>
      <c r="I89" s="58">
        <f>VLOOKUP($C89,'2Q26'!$B$14:$T$4000,I$5,FALSE)</f>
        <v>1311.96</v>
      </c>
      <c r="J89" s="58">
        <f>VLOOKUP($C89,'2Q26'!$B$14:$T$4000,J$5,FALSE)</f>
        <v>1825.6</v>
      </c>
      <c r="K89" s="58">
        <f>VLOOKUP($C89,'2Q26'!$B$14:$T$4000,K$5,FALSE)</f>
        <v>1294.96</v>
      </c>
      <c r="L89" s="58">
        <f>VLOOKUP($C89,'2Q26'!$B$14:$T$4000,L$5,FALSE)</f>
        <v>1555.7</v>
      </c>
      <c r="M89" s="58">
        <f>(L89-K89)/ABS(K89)*100</f>
        <v>20.134984864397357</v>
      </c>
      <c r="N89" s="58" t="str">
        <f>IF(ISBLANK(VLOOKUP($C89,'2Q26'!$B$14:$T$3000,N$5,FALSE)),"",VLOOKUP($C89,'2Q26'!$B$14:$T$3000,N$5,FALSE))</f>
        <v/>
      </c>
      <c r="O89" s="59">
        <f>IF(AND(I89&lt;K89,J89&lt;L89,K89&lt;L89),1,IF(AND(I89&gt;K89,J89&gt;L89,K89&gt;L89),-1,0))</f>
        <v>0</v>
      </c>
      <c r="P89" s="55" t="str">
        <f>IF(ISBLANK(VLOOKUP($C89,'2Q26'!$B$14:$T$3000,P$5,FALSE)),"",VLOOKUP($C89,'2Q26'!$B$14:$T$3000,P$5,FALSE))</f>
        <v/>
      </c>
      <c r="Q89" s="60" t="str">
        <f>IF(O89=1,"Surprise",IF(O89=-1,"Shock",""))</f>
        <v/>
      </c>
      <c r="R89" s="60" t="str">
        <f>IF(N89="","",IF((N89-L89)/ABS(L89)&gt;$R$9,"Surprise",IF((N89-L89)/ABS(L89)&lt;$R$9*-1,"Shock","")))</f>
        <v/>
      </c>
      <c r="S89" s="61">
        <f>VLOOKUP($C89,'2Q26'!$B$14:$T$3000,S$5,FALSE)</f>
        <v>-15.66</v>
      </c>
      <c r="T89" s="61">
        <f>VLOOKUP($C89,'2Q26'!$B$14:$T$3000,T$5,FALSE)</f>
        <v>-14.41</v>
      </c>
      <c r="X89" s="22">
        <f t="shared" si="14"/>
        <v>5</v>
      </c>
      <c r="Y89" s="22" t="s">
        <v>171</v>
      </c>
      <c r="Z89" s="22" t="s">
        <v>172</v>
      </c>
    </row>
    <row r="90" spans="2:26">
      <c r="B90" s="55">
        <v>14</v>
      </c>
      <c r="C90" s="55" t="str">
        <f>VLOOKUP(B90,'2Q26'!$A$14:$B$4000,2,FALSE)</f>
        <v>A000270</v>
      </c>
      <c r="D90" s="55" t="str">
        <f>VLOOKUP($C90,'2Q26'!$B$14:$T$4000,D$5,FALSE)</f>
        <v>기아</v>
      </c>
      <c r="E90" s="56" t="str">
        <f>VLOOKUP($C90,'2Q26'!$B$14:$T$4000,E$5,FALSE)</f>
        <v>KS</v>
      </c>
      <c r="F90" s="57" t="str">
        <f>VLOOKUP($C90,'2Q26'!$B$14:$T$4000,F$5,FALSE)</f>
        <v>자동차</v>
      </c>
      <c r="G90" s="58">
        <f>VLOOKUP($C90,'2Q26'!$B$14:$T$4000,G$5,FALSE)</f>
        <v>55243.44</v>
      </c>
      <c r="H90" s="59">
        <f>VLOOKUP($C90,'2Q26'!$B$14:$T$4000,H$5,FALSE)</f>
        <v>24</v>
      </c>
      <c r="I90" s="58">
        <f>VLOOKUP($C90,'2Q26'!$B$14:$T$4000,I$5,FALSE)</f>
        <v>2784.15</v>
      </c>
      <c r="J90" s="58">
        <f>VLOOKUP($C90,'2Q26'!$B$14:$T$4000,J$5,FALSE)</f>
        <v>2815.28</v>
      </c>
      <c r="K90" s="58">
        <f>VLOOKUP($C90,'2Q26'!$B$14:$T$4000,K$5,FALSE)</f>
        <v>2784.23</v>
      </c>
      <c r="L90" s="58">
        <f>VLOOKUP($C90,'2Q26'!$B$14:$T$4000,L$5,FALSE)</f>
        <v>2774.5</v>
      </c>
      <c r="M90" s="58">
        <f>(L90-K90)/ABS(K90)*100</f>
        <v>-0.3494682551369685</v>
      </c>
      <c r="N90" s="58" t="str">
        <f>IF(ISBLANK(VLOOKUP($C90,'2Q26'!$B$14:$T$3000,N$5,FALSE)),"",VLOOKUP($C90,'2Q26'!$B$14:$T$3000,N$5,FALSE))</f>
        <v/>
      </c>
      <c r="O90" s="59">
        <f>IF(AND(I90&lt;K90,J90&lt;L90,K90&lt;L90),1,IF(AND(I90&gt;K90,J90&gt;L90,K90&gt;L90),-1,0))</f>
        <v>0</v>
      </c>
      <c r="P90" s="55" t="str">
        <f>IF(ISBLANK(VLOOKUP($C90,'2Q26'!$B$14:$T$3000,P$5,FALSE)),"",VLOOKUP($C90,'2Q26'!$B$14:$T$3000,P$5,FALSE))</f>
        <v/>
      </c>
      <c r="Q90" s="60" t="str">
        <f>IF(O90=1,"Surprise",IF(O90=-1,"Shock",""))</f>
        <v/>
      </c>
      <c r="R90" s="60" t="str">
        <f>IF(N90="","",IF((N90-L90)/ABS(L90)&gt;$R$9,"Surprise",IF((N90-L90)/ABS(L90)&lt;$R$9*-1,"Shock","")))</f>
        <v/>
      </c>
      <c r="S90" s="61">
        <f>VLOOKUP($C90,'2Q26'!$B$14:$T$3000,S$5,FALSE)</f>
        <v>-16.72</v>
      </c>
      <c r="T90" s="61">
        <f>VLOOKUP($C90,'2Q26'!$B$14:$T$3000,T$5,FALSE)</f>
        <v>-8.89</v>
      </c>
      <c r="X90" s="22">
        <f t="shared" si="14"/>
        <v>6</v>
      </c>
      <c r="Y90" s="22" t="s">
        <v>108</v>
      </c>
      <c r="Z90" s="22" t="s">
        <v>109</v>
      </c>
    </row>
    <row r="91" spans="2:26">
      <c r="B91" s="55">
        <v>10</v>
      </c>
      <c r="C91" s="55" t="str">
        <f>VLOOKUP(B91,'2Q26'!$A$14:$B$4000,2,FALSE)</f>
        <v>A034020</v>
      </c>
      <c r="D91" s="55" t="str">
        <f>VLOOKUP($C91,'2Q26'!$B$14:$T$4000,D$5,FALSE)</f>
        <v>두산에너빌리티</v>
      </c>
      <c r="E91" s="56" t="str">
        <f>VLOOKUP($C91,'2Q26'!$B$14:$T$4000,E$5,FALSE)</f>
        <v>KS</v>
      </c>
      <c r="F91" s="57" t="str">
        <f>VLOOKUP($C91,'2Q26'!$B$14:$T$4000,F$5,FALSE)</f>
        <v>기계</v>
      </c>
      <c r="G91" s="58">
        <f>VLOOKUP($C91,'2Q26'!$B$14:$T$4000,G$5,FALSE)</f>
        <v>56689.66</v>
      </c>
      <c r="H91" s="59">
        <f>VLOOKUP($C91,'2Q26'!$B$14:$T$4000,H$5,FALSE)</f>
        <v>17</v>
      </c>
      <c r="I91" s="58">
        <f>VLOOKUP($C91,'2Q26'!$B$14:$T$4000,I$5,FALSE)</f>
        <v>266.99</v>
      </c>
      <c r="J91" s="58">
        <f>VLOOKUP($C91,'2Q26'!$B$14:$T$4000,J$5,FALSE)</f>
        <v>263.33</v>
      </c>
      <c r="K91" s="58">
        <f>VLOOKUP($C91,'2Q26'!$B$14:$T$4000,K$5,FALSE)</f>
        <v>267.52</v>
      </c>
      <c r="L91" s="58">
        <f>VLOOKUP($C91,'2Q26'!$B$14:$T$4000,L$5,FALSE)</f>
        <v>267</v>
      </c>
      <c r="M91" s="58">
        <f>(L91-K91)/ABS(K91)*100</f>
        <v>-0.19437799043061521</v>
      </c>
      <c r="N91" s="58" t="str">
        <f>IF(ISBLANK(VLOOKUP($C91,'2Q26'!$B$14:$T$3000,N$5,FALSE)),"",VLOOKUP($C91,'2Q26'!$B$14:$T$3000,N$5,FALSE))</f>
        <v/>
      </c>
      <c r="O91" s="59">
        <f>IF(AND(I91&lt;K91,J91&lt;L91,K91&lt;L91),1,IF(AND(I91&gt;K91,J91&gt;L91,K91&gt;L91),-1,0))</f>
        <v>0</v>
      </c>
      <c r="P91" s="55" t="str">
        <f>IF(ISBLANK(VLOOKUP($C91,'2Q26'!$B$14:$T$3000,P$5,FALSE)),"",VLOOKUP($C91,'2Q26'!$B$14:$T$3000,P$5,FALSE))</f>
        <v/>
      </c>
      <c r="Q91" s="60" t="str">
        <f>IF(O91=1,"Surprise",IF(O91=-1,"Shock",""))</f>
        <v/>
      </c>
      <c r="R91" s="60" t="str">
        <f>IF(N91="","",IF((N91-L91)/ABS(L91)&gt;$R$9,"Surprise",IF((N91-L91)/ABS(L91)&lt;$R$9*-1,"Shock","")))</f>
        <v/>
      </c>
      <c r="S91" s="61">
        <f>VLOOKUP($C91,'2Q26'!$B$14:$T$3000,S$5,FALSE)</f>
        <v>-17.21</v>
      </c>
      <c r="T91" s="61">
        <f>VLOOKUP($C91,'2Q26'!$B$14:$T$3000,T$5,FALSE)</f>
        <v>-11.14</v>
      </c>
      <c r="X91" s="22">
        <f t="shared" si="14"/>
        <v>7</v>
      </c>
      <c r="Y91" s="22" t="s">
        <v>1222</v>
      </c>
      <c r="Z91" s="22" t="s">
        <v>1223</v>
      </c>
    </row>
    <row r="92" spans="2:26">
      <c r="B92" s="55">
        <v>2</v>
      </c>
      <c r="C92" s="55" t="str">
        <f>VLOOKUP(B92,'2Q26'!$A$14:$B$4000,2,FALSE)</f>
        <v>A000660</v>
      </c>
      <c r="D92" s="55" t="str">
        <f>VLOOKUP($C92,'2Q26'!$B$14:$T$4000,D$5,FALSE)</f>
        <v>SK하이닉스</v>
      </c>
      <c r="E92" s="56" t="str">
        <f>VLOOKUP($C92,'2Q26'!$B$14:$T$4000,E$5,FALSE)</f>
        <v>KS</v>
      </c>
      <c r="F92" s="57" t="str">
        <f>VLOOKUP($C92,'2Q26'!$B$14:$T$4000,F$5,FALSE)</f>
        <v>반도체</v>
      </c>
      <c r="G92" s="58">
        <f>VLOOKUP($C92,'2Q26'!$B$14:$T$4000,G$5,FALSE)</f>
        <v>1824518.05</v>
      </c>
      <c r="H92" s="59">
        <f>VLOOKUP($C92,'2Q26'!$B$14:$T$4000,H$5,FALSE)</f>
        <v>24</v>
      </c>
      <c r="I92" s="58">
        <f>VLOOKUP($C92,'2Q26'!$B$14:$T$4000,I$5,FALSE)</f>
        <v>62916.639999999999</v>
      </c>
      <c r="J92" s="58">
        <f>VLOOKUP($C92,'2Q26'!$B$14:$T$4000,J$5,FALSE)</f>
        <v>64827</v>
      </c>
      <c r="K92" s="58">
        <f>VLOOKUP($C92,'2Q26'!$B$14:$T$4000,K$5,FALSE)</f>
        <v>63952.36</v>
      </c>
      <c r="L92" s="58">
        <f>VLOOKUP($C92,'2Q26'!$B$14:$T$4000,L$5,FALSE)</f>
        <v>64677.99</v>
      </c>
      <c r="M92" s="58">
        <f>(L92-K92)/ABS(K92)*100</f>
        <v>1.1346414737470163</v>
      </c>
      <c r="N92" s="58" t="str">
        <f>IF(ISBLANK(VLOOKUP($C92,'2Q26'!$B$14:$T$3000,N$5,FALSE)),"",VLOOKUP($C92,'2Q26'!$B$14:$T$3000,N$5,FALSE))</f>
        <v/>
      </c>
      <c r="O92" s="59">
        <f>IF(AND(I92&lt;K92,J92&lt;L92,K92&lt;L92),1,IF(AND(I92&gt;K92,J92&gt;L92,K92&gt;L92),-1,0))</f>
        <v>0</v>
      </c>
      <c r="P92" s="55" t="str">
        <f>IF(ISBLANK(VLOOKUP($C92,'2Q26'!$B$14:$T$3000,P$5,FALSE)),"",VLOOKUP($C92,'2Q26'!$B$14:$T$3000,P$5,FALSE))</f>
        <v/>
      </c>
      <c r="Q92" s="60" t="str">
        <f>IF(O92=1,"Surprise",IF(O92=-1,"Shock",""))</f>
        <v/>
      </c>
      <c r="R92" s="60" t="str">
        <f>IF(N92="","",IF((N92-L92)/ABS(L92)&gt;$R$9,"Surprise",IF((N92-L92)/ABS(L92)&lt;$R$9*-1,"Shock","")))</f>
        <v/>
      </c>
      <c r="S92" s="61">
        <f>VLOOKUP($C92,'2Q26'!$B$14:$T$3000,S$5,FALSE)</f>
        <v>8.34</v>
      </c>
      <c r="T92" s="61">
        <f>VLOOKUP($C92,'2Q26'!$B$14:$T$3000,T$5,FALSE)</f>
        <v>186.67</v>
      </c>
      <c r="X92" s="22">
        <f t="shared" si="14"/>
        <v>8</v>
      </c>
      <c r="Y92" s="22" t="s">
        <v>100</v>
      </c>
      <c r="Z92" s="22" t="s">
        <v>101</v>
      </c>
    </row>
    <row r="93" spans="2:26">
      <c r="B93" s="55">
        <v>35</v>
      </c>
      <c r="C93" s="55" t="str">
        <f>VLOOKUP(B93,'2Q26'!$A$14:$B$4000,2,FALSE)</f>
        <v>A017670</v>
      </c>
      <c r="D93" s="55" t="str">
        <f>VLOOKUP($C93,'2Q26'!$B$14:$T$4000,D$5,FALSE)</f>
        <v>SK텔레콤</v>
      </c>
      <c r="E93" s="56" t="str">
        <f>VLOOKUP($C93,'2Q26'!$B$14:$T$4000,E$5,FALSE)</f>
        <v>KS</v>
      </c>
      <c r="F93" s="57" t="str">
        <f>VLOOKUP($C93,'2Q26'!$B$14:$T$4000,F$5,FALSE)</f>
        <v>통신서비스</v>
      </c>
      <c r="G93" s="58">
        <f>VLOOKUP($C93,'2Q26'!$B$14:$T$4000,G$5,FALSE)</f>
        <v>19030.400000000001</v>
      </c>
      <c r="H93" s="59">
        <f>VLOOKUP($C93,'2Q26'!$B$14:$T$4000,H$5,FALSE)</f>
        <v>18</v>
      </c>
      <c r="I93" s="58">
        <f>VLOOKUP($C93,'2Q26'!$B$14:$T$4000,I$5,FALSE)</f>
        <v>527.35</v>
      </c>
      <c r="J93" s="58">
        <f>VLOOKUP($C93,'2Q26'!$B$14:$T$4000,J$5,FALSE)</f>
        <v>552.92999999999995</v>
      </c>
      <c r="K93" s="58">
        <f>VLOOKUP($C93,'2Q26'!$B$14:$T$4000,K$5,FALSE)</f>
        <v>527.08000000000004</v>
      </c>
      <c r="L93" s="58">
        <f>VLOOKUP($C93,'2Q26'!$B$14:$T$4000,L$5,FALSE)</f>
        <v>540.91999999999996</v>
      </c>
      <c r="M93" s="58">
        <f>(L93-K93)/ABS(K93)*100</f>
        <v>2.6257873567579715</v>
      </c>
      <c r="N93" s="58" t="str">
        <f>IF(ISBLANK(VLOOKUP($C93,'2Q26'!$B$14:$T$3000,N$5,FALSE)),"",VLOOKUP($C93,'2Q26'!$B$14:$T$3000,N$5,FALSE))</f>
        <v/>
      </c>
      <c r="O93" s="59">
        <f>IF(AND(I93&lt;K93,J93&lt;L93,K93&lt;L93),1,IF(AND(I93&gt;K93,J93&gt;L93,K93&gt;L93),-1,0))</f>
        <v>0</v>
      </c>
      <c r="P93" s="55" t="str">
        <f>IF(ISBLANK(VLOOKUP($C93,'2Q26'!$B$14:$T$3000,P$5,FALSE)),"",VLOOKUP($C93,'2Q26'!$B$14:$T$3000,P$5,FALSE))</f>
        <v/>
      </c>
      <c r="Q93" s="60" t="str">
        <f>IF(O93=1,"Surprise",IF(O93=-1,"Shock",""))</f>
        <v/>
      </c>
      <c r="R93" s="60" t="str">
        <f>IF(N93="","",IF((N93-L93)/ABS(L93)&gt;$R$9,"Surprise",IF((N93-L93)/ABS(L93)&lt;$R$9*-1,"Shock","")))</f>
        <v/>
      </c>
      <c r="S93" s="61">
        <f>VLOOKUP($C93,'2Q26'!$B$14:$T$3000,S$5,FALSE)</f>
        <v>-21.03</v>
      </c>
      <c r="T93" s="61">
        <f>VLOOKUP($C93,'2Q26'!$B$14:$T$3000,T$5,FALSE)</f>
        <v>12.87</v>
      </c>
      <c r="X93" s="22">
        <f t="shared" si="14"/>
        <v>9</v>
      </c>
      <c r="Y93" s="22" t="s">
        <v>302</v>
      </c>
      <c r="Z93" s="22" t="s">
        <v>303</v>
      </c>
    </row>
    <row r="94" spans="2:26">
      <c r="B94" s="55">
        <v>92</v>
      </c>
      <c r="C94" s="55" t="str">
        <f>VLOOKUP(B94,'2Q26'!$A$14:$B$4000,2,FALSE)</f>
        <v>A066970</v>
      </c>
      <c r="D94" s="55" t="str">
        <f>VLOOKUP($C94,'2Q26'!$B$14:$T$4000,D$5,FALSE)</f>
        <v>엘앤에프</v>
      </c>
      <c r="E94" s="56" t="str">
        <f>VLOOKUP($C94,'2Q26'!$B$14:$T$4000,E$5,FALSE)</f>
        <v>KS</v>
      </c>
      <c r="F94" s="57" t="str">
        <f>VLOOKUP($C94,'2Q26'!$B$14:$T$4000,F$5,FALSE)</f>
        <v>전기제품</v>
      </c>
      <c r="G94" s="58">
        <f>VLOOKUP($C94,'2Q26'!$B$14:$T$4000,G$5,FALSE)</f>
        <v>4462.47</v>
      </c>
      <c r="H94" s="59">
        <f>VLOOKUP($C94,'2Q26'!$B$14:$T$4000,H$5,FALSE)</f>
        <v>20</v>
      </c>
      <c r="I94" s="58">
        <f>VLOOKUP($C94,'2Q26'!$B$14:$T$4000,I$5,FALSE)</f>
        <v>50.12</v>
      </c>
      <c r="J94" s="58">
        <f>VLOOKUP($C94,'2Q26'!$B$14:$T$4000,J$5,FALSE)</f>
        <v>67.900000000000006</v>
      </c>
      <c r="K94" s="58">
        <f>VLOOKUP($C94,'2Q26'!$B$14:$T$4000,K$5,FALSE)</f>
        <v>50.53</v>
      </c>
      <c r="L94" s="58">
        <f>VLOOKUP($C94,'2Q26'!$B$14:$T$4000,L$5,FALSE)</f>
        <v>47.93</v>
      </c>
      <c r="M94" s="58">
        <f>(L94-K94)/ABS(K94)*100</f>
        <v>-5.1454581436770264</v>
      </c>
      <c r="N94" s="58" t="str">
        <f>IF(ISBLANK(VLOOKUP($C94,'2Q26'!$B$14:$T$3000,N$5,FALSE)),"",VLOOKUP($C94,'2Q26'!$B$14:$T$3000,N$5,FALSE))</f>
        <v/>
      </c>
      <c r="O94" s="59">
        <f>IF(AND(I94&lt;K94,J94&lt;L94,K94&lt;L94),1,IF(AND(I94&gt;K94,J94&gt;L94,K94&gt;L94),-1,0))</f>
        <v>0</v>
      </c>
      <c r="P94" s="55" t="str">
        <f>IF(ISBLANK(VLOOKUP($C94,'2Q26'!$B$14:$T$3000,P$5,FALSE)),"",VLOOKUP($C94,'2Q26'!$B$14:$T$3000,P$5,FALSE))</f>
        <v/>
      </c>
      <c r="Q94" s="60" t="str">
        <f>IF(O94=1,"Surprise",IF(O94=-1,"Shock",""))</f>
        <v/>
      </c>
      <c r="R94" s="60" t="str">
        <f>IF(N94="","",IF((N94-L94)/ABS(L94)&gt;$R$9,"Surprise",IF((N94-L94)/ABS(L94)&lt;$R$9*-1,"Shock","")))</f>
        <v/>
      </c>
      <c r="S94" s="61">
        <f>VLOOKUP($C94,'2Q26'!$B$14:$T$3000,S$5,FALSE)</f>
        <v>-29.03</v>
      </c>
      <c r="T94" s="61">
        <f>VLOOKUP($C94,'2Q26'!$B$14:$T$3000,T$5,FALSE)</f>
        <v>-25.37</v>
      </c>
      <c r="X94" s="22">
        <f t="shared" si="14"/>
        <v>10</v>
      </c>
      <c r="Y94" s="22" t="s">
        <v>1368</v>
      </c>
      <c r="Z94" s="22" t="s">
        <v>1369</v>
      </c>
    </row>
    <row r="95" spans="2:26">
      <c r="B95" s="55">
        <v>74</v>
      </c>
      <c r="C95" s="55" t="str">
        <f>VLOOKUP(B95,'2Q26'!$A$14:$B$4000,2,FALSE)</f>
        <v>A001440</v>
      </c>
      <c r="D95" s="55" t="str">
        <f>VLOOKUP($C95,'2Q26'!$B$14:$T$4000,D$5,FALSE)</f>
        <v>대한전선</v>
      </c>
      <c r="E95" s="56" t="str">
        <f>VLOOKUP($C95,'2Q26'!$B$14:$T$4000,E$5,FALSE)</f>
        <v>KS</v>
      </c>
      <c r="F95" s="57" t="str">
        <f>VLOOKUP($C95,'2Q26'!$B$14:$T$4000,F$5,FALSE)</f>
        <v>전기장비</v>
      </c>
      <c r="G95" s="58">
        <f>VLOOKUP($C95,'2Q26'!$B$14:$T$4000,G$5,FALSE)</f>
        <v>7212.53</v>
      </c>
      <c r="H95" s="59">
        <f>VLOOKUP($C95,'2Q26'!$B$14:$T$4000,H$5,FALSE)</f>
        <v>7</v>
      </c>
      <c r="I95" s="58">
        <f>VLOOKUP($C95,'2Q26'!$B$14:$T$4000,I$5,FALSE)</f>
        <v>42.38</v>
      </c>
      <c r="J95" s="58">
        <f>VLOOKUP($C95,'2Q26'!$B$14:$T$4000,J$5,FALSE)</f>
        <v>49</v>
      </c>
      <c r="K95" s="58">
        <f>VLOOKUP($C95,'2Q26'!$B$14:$T$4000,K$5,FALSE)</f>
        <v>43.41</v>
      </c>
      <c r="L95" s="58">
        <f>VLOOKUP($C95,'2Q26'!$B$14:$T$4000,L$5,FALSE)</f>
        <v>47</v>
      </c>
      <c r="M95" s="58">
        <f>(L95-K95)/ABS(K95)*100</f>
        <v>8.2699838746832608</v>
      </c>
      <c r="N95" s="58" t="str">
        <f>IF(ISBLANK(VLOOKUP($C95,'2Q26'!$B$14:$T$3000,N$5,FALSE)),"",VLOOKUP($C95,'2Q26'!$B$14:$T$3000,N$5,FALSE))</f>
        <v/>
      </c>
      <c r="O95" s="59">
        <f>IF(AND(I95&lt;K95,J95&lt;L95,K95&lt;L95),1,IF(AND(I95&gt;K95,J95&gt;L95,K95&gt;L95),-1,0))</f>
        <v>0</v>
      </c>
      <c r="P95" s="55" t="str">
        <f>IF(ISBLANK(VLOOKUP($C95,'2Q26'!$B$14:$T$3000,P$5,FALSE)),"",VLOOKUP($C95,'2Q26'!$B$14:$T$3000,P$5,FALSE))</f>
        <v/>
      </c>
      <c r="Q95" s="60" t="str">
        <f>IF(O95=1,"Surprise",IF(O95=-1,"Shock",""))</f>
        <v/>
      </c>
      <c r="R95" s="60" t="str">
        <f>IF(N95="","",IF((N95-L95)/ABS(L95)&gt;$R$9,"Surprise",IF((N95-L95)/ABS(L95)&lt;$R$9*-1,"Shock","")))</f>
        <v/>
      </c>
      <c r="S95" s="61">
        <f>VLOOKUP($C95,'2Q26'!$B$14:$T$3000,S$5,FALSE)</f>
        <v>-22.69</v>
      </c>
      <c r="T95" s="61">
        <f>VLOOKUP($C95,'2Q26'!$B$14:$T$3000,T$5,FALSE)</f>
        <v>22.46</v>
      </c>
      <c r="X95" s="22">
        <f t="shared" si="14"/>
        <v>11</v>
      </c>
      <c r="Y95" s="22" t="s">
        <v>2122</v>
      </c>
      <c r="Z95" s="22" t="s">
        <v>2123</v>
      </c>
    </row>
    <row r="96" spans="2:26">
      <c r="B96" s="55">
        <v>38</v>
      </c>
      <c r="C96" s="55" t="str">
        <f>VLOOKUP(B96,'2Q26'!$A$14:$B$4000,2,FALSE)</f>
        <v>A033780</v>
      </c>
      <c r="D96" s="55" t="str">
        <f>VLOOKUP($C96,'2Q26'!$B$14:$T$4000,D$5,FALSE)</f>
        <v>KT&amp;G</v>
      </c>
      <c r="E96" s="56" t="str">
        <f>VLOOKUP($C96,'2Q26'!$B$14:$T$4000,E$5,FALSE)</f>
        <v>KS</v>
      </c>
      <c r="F96" s="57" t="str">
        <f>VLOOKUP($C96,'2Q26'!$B$14:$T$4000,F$5,FALSE)</f>
        <v>담배</v>
      </c>
      <c r="G96" s="58">
        <f>VLOOKUP($C96,'2Q26'!$B$14:$T$4000,G$5,FALSE)</f>
        <v>17346.73</v>
      </c>
      <c r="H96" s="59">
        <f>VLOOKUP($C96,'2Q26'!$B$14:$T$4000,H$5,FALSE)</f>
        <v>14</v>
      </c>
      <c r="I96" s="58">
        <f>VLOOKUP($C96,'2Q26'!$B$14:$T$4000,I$5,FALSE)</f>
        <v>382.71</v>
      </c>
      <c r="J96" s="58">
        <f>VLOOKUP($C96,'2Q26'!$B$14:$T$4000,J$5,FALSE)</f>
        <v>378.19</v>
      </c>
      <c r="K96" s="58">
        <f>VLOOKUP($C96,'2Q26'!$B$14:$T$4000,K$5,FALSE)</f>
        <v>382.61</v>
      </c>
      <c r="L96" s="58">
        <f>VLOOKUP($C96,'2Q26'!$B$14:$T$4000,L$5,FALSE)</f>
        <v>381.2</v>
      </c>
      <c r="M96" s="58">
        <f>(L96-K96)/ABS(K96)*100</f>
        <v>-0.36852147094953741</v>
      </c>
      <c r="N96" s="58" t="str">
        <f>IF(ISBLANK(VLOOKUP($C96,'2Q26'!$B$14:$T$3000,N$5,FALSE)),"",VLOOKUP($C96,'2Q26'!$B$14:$T$3000,N$5,FALSE))</f>
        <v/>
      </c>
      <c r="O96" s="59">
        <f>IF(AND(I96&lt;K96,J96&lt;L96,K96&lt;L96),1,IF(AND(I96&gt;K96,J96&gt;L96,K96&gt;L96),-1,0))</f>
        <v>0</v>
      </c>
      <c r="P96" s="55" t="str">
        <f>IF(ISBLANK(VLOOKUP($C96,'2Q26'!$B$14:$T$3000,P$5,FALSE)),"",VLOOKUP($C96,'2Q26'!$B$14:$T$3000,P$5,FALSE))</f>
        <v/>
      </c>
      <c r="Q96" s="60" t="str">
        <f>IF(O96=1,"Surprise",IF(O96=-1,"Shock",""))</f>
        <v/>
      </c>
      <c r="R96" s="60" t="str">
        <f>IF(N96="","",IF((N96-L96)/ABS(L96)&gt;$R$9,"Surprise",IF((N96-L96)/ABS(L96)&lt;$R$9*-1,"Shock","")))</f>
        <v/>
      </c>
      <c r="S96" s="61">
        <f>VLOOKUP($C96,'2Q26'!$B$14:$T$3000,S$5,FALSE)</f>
        <v>-9.7200000000000006</v>
      </c>
      <c r="T96" s="61">
        <f>VLOOKUP($C96,'2Q26'!$B$14:$T$3000,T$5,FALSE)</f>
        <v>4.4400000000000004</v>
      </c>
      <c r="X96" s="22">
        <f t="shared" si="14"/>
        <v>12</v>
      </c>
      <c r="Y96" s="22" t="s">
        <v>644</v>
      </c>
      <c r="Z96" s="22" t="s">
        <v>645</v>
      </c>
    </row>
    <row r="97" spans="2:26">
      <c r="B97" s="55">
        <v>86</v>
      </c>
      <c r="C97" s="55" t="str">
        <f>VLOOKUP(B97,'2Q26'!$A$14:$B$4000,2,FALSE)</f>
        <v>A271560</v>
      </c>
      <c r="D97" s="55" t="str">
        <f>VLOOKUP($C97,'2Q26'!$B$14:$T$4000,D$5,FALSE)</f>
        <v>오리온</v>
      </c>
      <c r="E97" s="56" t="str">
        <f>VLOOKUP($C97,'2Q26'!$B$14:$T$4000,E$5,FALSE)</f>
        <v>KS</v>
      </c>
      <c r="F97" s="57" t="str">
        <f>VLOOKUP($C97,'2Q26'!$B$14:$T$4000,F$5,FALSE)</f>
        <v>식품,음료</v>
      </c>
      <c r="G97" s="58">
        <f>VLOOKUP($C97,'2Q26'!$B$14:$T$4000,G$5,FALSE)</f>
        <v>5404.59</v>
      </c>
      <c r="H97" s="59">
        <f>VLOOKUP($C97,'2Q26'!$B$14:$T$4000,H$5,FALSE)</f>
        <v>12</v>
      </c>
      <c r="I97" s="58">
        <f>VLOOKUP($C97,'2Q26'!$B$14:$T$4000,I$5,FALSE)</f>
        <v>137.51</v>
      </c>
      <c r="J97" s="58">
        <f>VLOOKUP($C97,'2Q26'!$B$14:$T$4000,J$5,FALSE)</f>
        <v>137.22999999999999</v>
      </c>
      <c r="K97" s="58">
        <f>VLOOKUP($C97,'2Q26'!$B$14:$T$4000,K$5,FALSE)</f>
        <v>137.59</v>
      </c>
      <c r="L97" s="58">
        <f>VLOOKUP($C97,'2Q26'!$B$14:$T$4000,L$5,FALSE)</f>
        <v>134.46</v>
      </c>
      <c r="M97" s="58">
        <f>(L97-K97)/ABS(K97)*100</f>
        <v>-2.2748746275165312</v>
      </c>
      <c r="N97" s="58" t="str">
        <f>IF(ISBLANK(VLOOKUP($C97,'2Q26'!$B$14:$T$3000,N$5,FALSE)),"",VLOOKUP($C97,'2Q26'!$B$14:$T$3000,N$5,FALSE))</f>
        <v/>
      </c>
      <c r="O97" s="59">
        <f>IF(AND(I97&lt;K97,J97&lt;L97,K97&lt;L97),1,IF(AND(I97&gt;K97,J97&gt;L97,K97&gt;L97),-1,0))</f>
        <v>0</v>
      </c>
      <c r="P97" s="55" t="str">
        <f>IF(ISBLANK(VLOOKUP($C97,'2Q26'!$B$14:$T$3000,P$5,FALSE)),"",VLOOKUP($C97,'2Q26'!$B$14:$T$3000,P$5,FALSE))</f>
        <v/>
      </c>
      <c r="Q97" s="60" t="str">
        <f>IF(O97=1,"Surprise",IF(O97=-1,"Shock",""))</f>
        <v/>
      </c>
      <c r="R97" s="60" t="str">
        <f>IF(N97="","",IF((N97-L97)/ABS(L97)&gt;$R$9,"Surprise",IF((N97-L97)/ABS(L97)&lt;$R$9*-1,"Shock","")))</f>
        <v/>
      </c>
      <c r="S97" s="61">
        <f>VLOOKUP($C97,'2Q26'!$B$14:$T$3000,S$5,FALSE)</f>
        <v>7.05</v>
      </c>
      <c r="T97" s="61">
        <f>VLOOKUP($C97,'2Q26'!$B$14:$T$3000,T$5,FALSE)</f>
        <v>3.72</v>
      </c>
      <c r="X97" s="22">
        <f t="shared" si="14"/>
        <v>13</v>
      </c>
      <c r="Y97" s="22" t="s">
        <v>466</v>
      </c>
      <c r="Z97" s="22" t="s">
        <v>467</v>
      </c>
    </row>
    <row r="98" spans="2:26">
      <c r="B98" s="55">
        <v>123</v>
      </c>
      <c r="C98" s="55" t="str">
        <f>VLOOKUP(B98,'2Q26'!$A$14:$B$4000,2,FALSE)</f>
        <v>A006360</v>
      </c>
      <c r="D98" s="55" t="str">
        <f>VLOOKUP($C98,'2Q26'!$B$14:$T$4000,D$5,FALSE)</f>
        <v>GS건설</v>
      </c>
      <c r="E98" s="56" t="str">
        <f>VLOOKUP($C98,'2Q26'!$B$14:$T$4000,E$5,FALSE)</f>
        <v>KS</v>
      </c>
      <c r="F98" s="57" t="str">
        <f>VLOOKUP($C98,'2Q26'!$B$14:$T$4000,F$5,FALSE)</f>
        <v>건설,건축제품,건축자재</v>
      </c>
      <c r="G98" s="58">
        <f>VLOOKUP($C98,'2Q26'!$B$14:$T$4000,G$5,FALSE)</f>
        <v>2576</v>
      </c>
      <c r="H98" s="59">
        <f>VLOOKUP($C98,'2Q26'!$B$14:$T$4000,H$5,FALSE)</f>
        <v>18</v>
      </c>
      <c r="I98" s="58">
        <f>VLOOKUP($C98,'2Q26'!$B$14:$T$4000,I$5,FALSE)</f>
        <v>126.63</v>
      </c>
      <c r="J98" s="58">
        <f>VLOOKUP($C98,'2Q26'!$B$14:$T$4000,J$5,FALSE)</f>
        <v>120.44</v>
      </c>
      <c r="K98" s="58">
        <f>VLOOKUP($C98,'2Q26'!$B$14:$T$4000,K$5,FALSE)</f>
        <v>127.33</v>
      </c>
      <c r="L98" s="58">
        <f>VLOOKUP($C98,'2Q26'!$B$14:$T$4000,L$5,FALSE)</f>
        <v>118.95</v>
      </c>
      <c r="M98" s="58">
        <f>(L98-K98)/ABS(K98)*100</f>
        <v>-6.5813241184324163</v>
      </c>
      <c r="N98" s="58" t="str">
        <f>IF(ISBLANK(VLOOKUP($C98,'2Q26'!$B$14:$T$3000,N$5,FALSE)),"",VLOOKUP($C98,'2Q26'!$B$14:$T$3000,N$5,FALSE))</f>
        <v/>
      </c>
      <c r="O98" s="59">
        <f>IF(AND(I98&lt;K98,J98&lt;L98,K98&lt;L98),1,IF(AND(I98&gt;K98,J98&gt;L98,K98&gt;L98),-1,0))</f>
        <v>0</v>
      </c>
      <c r="P98" s="55" t="str">
        <f>IF(ISBLANK(VLOOKUP($C98,'2Q26'!$B$14:$T$3000,P$5,FALSE)),"",VLOOKUP($C98,'2Q26'!$B$14:$T$3000,P$5,FALSE))</f>
        <v/>
      </c>
      <c r="Q98" s="60" t="str">
        <f>IF(O98=1,"Surprise",IF(O98=-1,"Shock",""))</f>
        <v/>
      </c>
      <c r="R98" s="60" t="str">
        <f>IF(N98="","",IF((N98-L98)/ABS(L98)&gt;$R$9,"Surprise",IF((N98-L98)/ABS(L98)&lt;$R$9*-1,"Shock","")))</f>
        <v/>
      </c>
      <c r="S98" s="61">
        <f>VLOOKUP($C98,'2Q26'!$B$14:$T$3000,S$5,FALSE)</f>
        <v>4.33</v>
      </c>
      <c r="T98" s="61">
        <f>VLOOKUP($C98,'2Q26'!$B$14:$T$3000,T$5,FALSE)</f>
        <v>7.31</v>
      </c>
      <c r="X98" s="22">
        <f t="shared" si="14"/>
        <v>14</v>
      </c>
      <c r="Y98" s="22" t="s">
        <v>852</v>
      </c>
      <c r="Z98" s="22" t="s">
        <v>853</v>
      </c>
    </row>
    <row r="99" spans="2:26">
      <c r="B99" s="55">
        <v>95</v>
      </c>
      <c r="C99" s="55" t="str">
        <f>VLOOKUP(B99,'2Q26'!$A$14:$B$4000,2,FALSE)</f>
        <v>A095610</v>
      </c>
      <c r="D99" s="55" t="str">
        <f>VLOOKUP($C99,'2Q26'!$B$14:$T$4000,D$5,FALSE)</f>
        <v>테스</v>
      </c>
      <c r="E99" s="56" t="str">
        <f>VLOOKUP($C99,'2Q26'!$B$14:$T$4000,E$5,FALSE)</f>
        <v>KQ</v>
      </c>
      <c r="F99" s="57" t="str">
        <f>VLOOKUP($C99,'2Q26'!$B$14:$T$4000,F$5,FALSE)</f>
        <v>반도체</v>
      </c>
      <c r="G99" s="58">
        <f>VLOOKUP($C99,'2Q26'!$B$14:$T$4000,G$5,FALSE)</f>
        <v>4123.68</v>
      </c>
      <c r="H99" s="59">
        <f>VLOOKUP($C99,'2Q26'!$B$14:$T$4000,H$5,FALSE)</f>
        <v>7</v>
      </c>
      <c r="I99" s="58">
        <f>VLOOKUP($C99,'2Q26'!$B$14:$T$4000,I$5,FALSE)</f>
        <v>25.61</v>
      </c>
      <c r="J99" s="58">
        <f>VLOOKUP($C99,'2Q26'!$B$14:$T$4000,J$5,FALSE)</f>
        <v>26.05</v>
      </c>
      <c r="K99" s="58">
        <f>VLOOKUP($C99,'2Q26'!$B$14:$T$4000,K$5,FALSE)</f>
        <v>25.93</v>
      </c>
      <c r="L99" s="58">
        <f>VLOOKUP($C99,'2Q26'!$B$14:$T$4000,L$5,FALSE)</f>
        <v>25.55</v>
      </c>
      <c r="M99" s="58">
        <f>(L99-K99)/ABS(K99)*100</f>
        <v>-1.4654839953721519</v>
      </c>
      <c r="N99" s="58" t="str">
        <f>IF(ISBLANK(VLOOKUP($C99,'2Q26'!$B$14:$T$3000,N$5,FALSE)),"",VLOOKUP($C99,'2Q26'!$B$14:$T$3000,N$5,FALSE))</f>
        <v/>
      </c>
      <c r="O99" s="59">
        <f>IF(AND(I99&lt;K99,J99&lt;L99,K99&lt;L99),1,IF(AND(I99&gt;K99,J99&gt;L99,K99&gt;L99),-1,0))</f>
        <v>0</v>
      </c>
      <c r="P99" s="55" t="str">
        <f>IF(ISBLANK(VLOOKUP($C99,'2Q26'!$B$14:$T$3000,P$5,FALSE)),"",VLOOKUP($C99,'2Q26'!$B$14:$T$3000,P$5,FALSE))</f>
        <v/>
      </c>
      <c r="Q99" s="60" t="str">
        <f>IF(O99=1,"Surprise",IF(O99=-1,"Shock",""))</f>
        <v/>
      </c>
      <c r="R99" s="60" t="str">
        <f>IF(N99="","",IF((N99-L99)/ABS(L99)&gt;$R$9,"Surprise",IF((N99-L99)/ABS(L99)&lt;$R$9*-1,"Shock","")))</f>
        <v/>
      </c>
      <c r="S99" s="61">
        <f>VLOOKUP($C99,'2Q26'!$B$14:$T$3000,S$5,FALSE)</f>
        <v>91.37</v>
      </c>
      <c r="T99" s="61">
        <f>VLOOKUP($C99,'2Q26'!$B$14:$T$3000,T$5,FALSE)</f>
        <v>247.47</v>
      </c>
      <c r="X99" s="22">
        <f>X12+1</f>
        <v>16</v>
      </c>
      <c r="Y99" s="22" t="s">
        <v>1928</v>
      </c>
      <c r="Z99" s="22" t="s">
        <v>1929</v>
      </c>
    </row>
    <row r="100" spans="2:26">
      <c r="B100" s="55">
        <v>49</v>
      </c>
      <c r="C100" s="55" t="str">
        <f>VLOOKUP(B100,'2Q26'!$A$14:$B$4000,2,FALSE)</f>
        <v>A272210</v>
      </c>
      <c r="D100" s="55" t="str">
        <f>VLOOKUP($C100,'2Q26'!$B$14:$T$4000,D$5,FALSE)</f>
        <v>한화시스템</v>
      </c>
      <c r="E100" s="56" t="str">
        <f>VLOOKUP($C100,'2Q26'!$B$14:$T$4000,E$5,FALSE)</f>
        <v>KS</v>
      </c>
      <c r="F100" s="57" t="str">
        <f>VLOOKUP($C100,'2Q26'!$B$14:$T$4000,F$5,FALSE)</f>
        <v>기타자본재</v>
      </c>
      <c r="G100" s="58">
        <f>VLOOKUP($C100,'2Q26'!$B$14:$T$4000,G$5,FALSE)</f>
        <v>14546.79</v>
      </c>
      <c r="H100" s="59">
        <f>VLOOKUP($C100,'2Q26'!$B$14:$T$4000,H$5,FALSE)</f>
        <v>15</v>
      </c>
      <c r="I100" s="58">
        <f>VLOOKUP($C100,'2Q26'!$B$14:$T$4000,I$5,FALSE)</f>
        <v>61.87</v>
      </c>
      <c r="J100" s="58">
        <f>VLOOKUP($C100,'2Q26'!$B$14:$T$4000,J$5,FALSE)</f>
        <v>47.74</v>
      </c>
      <c r="K100" s="58">
        <f>VLOOKUP($C100,'2Q26'!$B$14:$T$4000,K$5,FALSE)</f>
        <v>61.88</v>
      </c>
      <c r="L100" s="58">
        <f>VLOOKUP($C100,'2Q26'!$B$14:$T$4000,L$5,FALSE)</f>
        <v>59.78</v>
      </c>
      <c r="M100" s="58">
        <f>(L100-K100)/ABS(K100)*100</f>
        <v>-3.3936651583710424</v>
      </c>
      <c r="N100" s="58" t="str">
        <f>IF(ISBLANK(VLOOKUP($C100,'2Q26'!$B$14:$T$3000,N$5,FALSE)),"",VLOOKUP($C100,'2Q26'!$B$14:$T$3000,N$5,FALSE))</f>
        <v/>
      </c>
      <c r="O100" s="59">
        <f>IF(AND(I100&lt;K100,J100&lt;L100,K100&lt;L100),1,IF(AND(I100&gt;K100,J100&gt;L100,K100&gt;L100),-1,0))</f>
        <v>0</v>
      </c>
      <c r="P100" s="55" t="str">
        <f>IF(ISBLANK(VLOOKUP($C100,'2Q26'!$B$14:$T$3000,P$5,FALSE)),"",VLOOKUP($C100,'2Q26'!$B$14:$T$3000,P$5,FALSE))</f>
        <v/>
      </c>
      <c r="Q100" s="60" t="str">
        <f>IF(O100=1,"Surprise",IF(O100=-1,"Shock",""))</f>
        <v/>
      </c>
      <c r="R100" s="60" t="str">
        <f>IF(N100="","",IF((N100-L100)/ABS(L100)&gt;$R$9,"Surprise",IF((N100-L100)/ABS(L100)&lt;$R$9*-1,"Shock","")))</f>
        <v/>
      </c>
      <c r="S100" s="61">
        <f>VLOOKUP($C100,'2Q26'!$B$14:$T$3000,S$5,FALSE)</f>
        <v>-24.51</v>
      </c>
      <c r="T100" s="61">
        <f>VLOOKUP($C100,'2Q26'!$B$14:$T$3000,T$5,FALSE)</f>
        <v>-40.22</v>
      </c>
      <c r="X100" s="22" t="e">
        <f>X29+1</f>
        <v>#REF!</v>
      </c>
      <c r="Y100" s="22" t="s">
        <v>1998</v>
      </c>
      <c r="Z100" s="22" t="s">
        <v>1999</v>
      </c>
    </row>
    <row r="101" spans="2:26">
      <c r="B101" s="55">
        <v>145</v>
      </c>
      <c r="C101" s="55" t="str">
        <f>VLOOKUP(B101,'2Q26'!$A$14:$B$4000,2,FALSE)</f>
        <v>A035900</v>
      </c>
      <c r="D101" s="55" t="str">
        <f>VLOOKUP($C101,'2Q26'!$B$14:$T$4000,D$5,FALSE)</f>
        <v>JYP Ent.</v>
      </c>
      <c r="E101" s="56" t="str">
        <f>VLOOKUP($C101,'2Q26'!$B$14:$T$4000,E$5,FALSE)</f>
        <v>KQ</v>
      </c>
      <c r="F101" s="57" t="str">
        <f>VLOOKUP($C101,'2Q26'!$B$14:$T$4000,F$5,FALSE)</f>
        <v>미디어</v>
      </c>
      <c r="G101" s="58">
        <f>VLOOKUP($C101,'2Q26'!$B$14:$T$4000,G$5,FALSE)</f>
        <v>1890.33</v>
      </c>
      <c r="H101" s="59">
        <f>VLOOKUP($C101,'2Q26'!$B$14:$T$4000,H$5,FALSE)</f>
        <v>17</v>
      </c>
      <c r="I101" s="58">
        <f>VLOOKUP($C101,'2Q26'!$B$14:$T$4000,I$5,FALSE)</f>
        <v>44.41</v>
      </c>
      <c r="J101" s="58">
        <f>VLOOKUP($C101,'2Q26'!$B$14:$T$4000,J$5,FALSE)</f>
        <v>47.65</v>
      </c>
      <c r="K101" s="58">
        <f>VLOOKUP($C101,'2Q26'!$B$14:$T$4000,K$5,FALSE)</f>
        <v>44.57</v>
      </c>
      <c r="L101" s="58">
        <f>VLOOKUP($C101,'2Q26'!$B$14:$T$4000,L$5,FALSE)</f>
        <v>44.65</v>
      </c>
      <c r="M101" s="58">
        <f>(L101-K101)/ABS(K101)*100</f>
        <v>0.17949293246578032</v>
      </c>
      <c r="N101" s="58" t="str">
        <f>IF(ISBLANK(VLOOKUP($C101,'2Q26'!$B$14:$T$3000,N$5,FALSE)),"",VLOOKUP($C101,'2Q26'!$B$14:$T$3000,N$5,FALSE))</f>
        <v/>
      </c>
      <c r="O101" s="59">
        <f>IF(AND(I101&lt;K101,J101&lt;L101,K101&lt;L101),1,IF(AND(I101&gt;K101,J101&gt;L101,K101&gt;L101),-1,0))</f>
        <v>0</v>
      </c>
      <c r="P101" s="55" t="str">
        <f>IF(ISBLANK(VLOOKUP($C101,'2Q26'!$B$14:$T$3000,P$5,FALSE)),"",VLOOKUP($C101,'2Q26'!$B$14:$T$3000,P$5,FALSE))</f>
        <v/>
      </c>
      <c r="Q101" s="60" t="str">
        <f>IF(O101=1,"Surprise",IF(O101=-1,"Shock",""))</f>
        <v/>
      </c>
      <c r="R101" s="60" t="str">
        <f>IF(N101="","",IF((N101-L101)/ABS(L101)&gt;$R$9,"Surprise",IF((N101-L101)/ABS(L101)&lt;$R$9*-1,"Shock","")))</f>
        <v/>
      </c>
      <c r="S101" s="61">
        <f>VLOOKUP($C101,'2Q26'!$B$14:$T$3000,S$5,FALSE)</f>
        <v>-5.84</v>
      </c>
      <c r="T101" s="61">
        <f>VLOOKUP($C101,'2Q26'!$B$14:$T$3000,T$5,FALSE)</f>
        <v>-15.69</v>
      </c>
    </row>
    <row r="102" spans="2:26">
      <c r="B102" s="55">
        <v>115</v>
      </c>
      <c r="C102" s="55" t="str">
        <f>VLOOKUP(B102,'2Q26'!$A$14:$B$4000,2,FALSE)</f>
        <v>A001450</v>
      </c>
      <c r="D102" s="55" t="str">
        <f>VLOOKUP($C102,'2Q26'!$B$14:$T$4000,D$5,FALSE)</f>
        <v>현대해상</v>
      </c>
      <c r="E102" s="56" t="str">
        <f>VLOOKUP($C102,'2Q26'!$B$14:$T$4000,E$5,FALSE)</f>
        <v>KS</v>
      </c>
      <c r="F102" s="57" t="str">
        <f>VLOOKUP($C102,'2Q26'!$B$14:$T$4000,F$5,FALSE)</f>
        <v>보험</v>
      </c>
      <c r="G102" s="58">
        <f>VLOOKUP($C102,'2Q26'!$B$14:$T$4000,G$5,FALSE)</f>
        <v>2932.54</v>
      </c>
      <c r="H102" s="59">
        <f>VLOOKUP($C102,'2Q26'!$B$14:$T$4000,H$5,FALSE)</f>
        <v>17</v>
      </c>
      <c r="I102" s="58">
        <f>VLOOKUP($C102,'2Q26'!$B$14:$T$4000,I$5,FALSE)</f>
        <v>324.68</v>
      </c>
      <c r="J102" s="58">
        <f>VLOOKUP($C102,'2Q26'!$B$14:$T$4000,J$5,FALSE)</f>
        <v>335.55</v>
      </c>
      <c r="K102" s="58">
        <f>VLOOKUP($C102,'2Q26'!$B$14:$T$4000,K$5,FALSE)</f>
        <v>322.64999999999998</v>
      </c>
      <c r="L102" s="58">
        <f>VLOOKUP($C102,'2Q26'!$B$14:$T$4000,L$5,FALSE)</f>
        <v>376.8</v>
      </c>
      <c r="M102" s="58">
        <f>(L102-K102)/ABS(K102)*100</f>
        <v>16.782891678289179</v>
      </c>
      <c r="N102" s="58" t="str">
        <f>IF(ISBLANK(VLOOKUP($C102,'2Q26'!$B$14:$T$3000,N$5,FALSE)),"",VLOOKUP($C102,'2Q26'!$B$14:$T$3000,N$5,FALSE))</f>
        <v/>
      </c>
      <c r="O102" s="59">
        <f>IF(AND(I102&lt;K102,J102&lt;L102,K102&lt;L102),1,IF(AND(I102&gt;K102,J102&gt;L102,K102&gt;L102),-1,0))</f>
        <v>0</v>
      </c>
      <c r="P102" s="55" t="str">
        <f>IF(ISBLANK(VLOOKUP($C102,'2Q26'!$B$14:$T$3000,P$5,FALSE)),"",VLOOKUP($C102,'2Q26'!$B$14:$T$3000,P$5,FALSE))</f>
        <v/>
      </c>
      <c r="Q102" s="60" t="str">
        <f>IF(O102=1,"Surprise",IF(O102=-1,"Shock",""))</f>
        <v/>
      </c>
      <c r="R102" s="60" t="str">
        <f>IF(N102="","",IF((N102-L102)/ABS(L102)&gt;$R$9,"Surprise",IF((N102-L102)/ABS(L102)&lt;$R$9*-1,"Shock","")))</f>
        <v/>
      </c>
      <c r="S102" s="61">
        <f>VLOOKUP($C102,'2Q26'!$B$14:$T$3000,S$5,FALSE)</f>
        <v>0</v>
      </c>
      <c r="T102" s="61">
        <f>VLOOKUP($C102,'2Q26'!$B$14:$T$3000,T$5,FALSE)</f>
        <v>9.3800000000000008</v>
      </c>
    </row>
    <row r="103" spans="2:26">
      <c r="B103" s="55">
        <v>77</v>
      </c>
      <c r="C103" s="55" t="str">
        <f>VLOOKUP(B103,'2Q26'!$A$14:$B$4000,2,FALSE)</f>
        <v>A009830</v>
      </c>
      <c r="D103" s="55" t="str">
        <f>VLOOKUP($C103,'2Q26'!$B$14:$T$4000,D$5,FALSE)</f>
        <v>한화솔루션</v>
      </c>
      <c r="E103" s="56" t="str">
        <f>VLOOKUP($C103,'2Q26'!$B$14:$T$4000,E$5,FALSE)</f>
        <v>KS</v>
      </c>
      <c r="F103" s="57" t="str">
        <f>VLOOKUP($C103,'2Q26'!$B$14:$T$4000,F$5,FALSE)</f>
        <v>에너지</v>
      </c>
      <c r="G103" s="58">
        <f>VLOOKUP($C103,'2Q26'!$B$14:$T$4000,G$5,FALSE)</f>
        <v>6205.32</v>
      </c>
      <c r="H103" s="59">
        <f>VLOOKUP($C103,'2Q26'!$B$14:$T$4000,H$5,FALSE)</f>
        <v>13</v>
      </c>
      <c r="I103" s="58">
        <f>VLOOKUP($C103,'2Q26'!$B$14:$T$4000,I$5,FALSE)</f>
        <v>175.69</v>
      </c>
      <c r="J103" s="58">
        <f>VLOOKUP($C103,'2Q26'!$B$14:$T$4000,J$5,FALSE)</f>
        <v>157.08000000000001</v>
      </c>
      <c r="K103" s="58">
        <f>VLOOKUP($C103,'2Q26'!$B$14:$T$4000,K$5,FALSE)</f>
        <v>175.69</v>
      </c>
      <c r="L103" s="58">
        <f>VLOOKUP($C103,'2Q26'!$B$14:$T$4000,L$5,FALSE)</f>
        <v>186</v>
      </c>
      <c r="M103" s="58">
        <f>(L103-K103)/ABS(K103)*100</f>
        <v>5.8682907393704831</v>
      </c>
      <c r="N103" s="58" t="str">
        <f>IF(ISBLANK(VLOOKUP($C103,'2Q26'!$B$14:$T$3000,N$5,FALSE)),"",VLOOKUP($C103,'2Q26'!$B$14:$T$3000,N$5,FALSE))</f>
        <v/>
      </c>
      <c r="O103" s="59">
        <f>IF(AND(I103&lt;K103,J103&lt;L103,K103&lt;L103),1,IF(AND(I103&gt;K103,J103&gt;L103,K103&gt;L103),-1,0))</f>
        <v>0</v>
      </c>
      <c r="P103" s="55" t="str">
        <f>IF(ISBLANK(VLOOKUP($C103,'2Q26'!$B$14:$T$3000,P$5,FALSE)),"",VLOOKUP($C103,'2Q26'!$B$14:$T$3000,P$5,FALSE))</f>
        <v/>
      </c>
      <c r="Q103" s="60" t="str">
        <f>IF(O103=1,"Surprise",IF(O103=-1,"Shock",""))</f>
        <v/>
      </c>
      <c r="R103" s="60" t="str">
        <f>IF(N103="","",IF((N103-L103)/ABS(L103)&gt;$R$9,"Surprise",IF((N103-L103)/ABS(L103)&lt;$R$9*-1,"Shock","")))</f>
        <v/>
      </c>
      <c r="S103" s="61">
        <f>VLOOKUP($C103,'2Q26'!$B$14:$T$3000,S$5,FALSE)</f>
        <v>-5.73</v>
      </c>
      <c r="T103" s="61">
        <f>VLOOKUP($C103,'2Q26'!$B$14:$T$3000,T$5,FALSE)</f>
        <v>1.92</v>
      </c>
    </row>
    <row r="104" spans="2:26">
      <c r="B104" s="55">
        <v>72</v>
      </c>
      <c r="C104" s="55" t="str">
        <f>VLOOKUP(B104,'2Q26'!$A$14:$B$4000,2,FALSE)</f>
        <v>A064400</v>
      </c>
      <c r="D104" s="55" t="str">
        <f>VLOOKUP($C104,'2Q26'!$B$14:$T$4000,D$5,FALSE)</f>
        <v>LG씨엔에스</v>
      </c>
      <c r="E104" s="56" t="str">
        <f>VLOOKUP($C104,'2Q26'!$B$14:$T$4000,E$5,FALSE)</f>
        <v>KS</v>
      </c>
      <c r="F104" s="57" t="str">
        <f>VLOOKUP($C104,'2Q26'!$B$14:$T$4000,F$5,FALSE)</f>
        <v>소프트웨어</v>
      </c>
      <c r="G104" s="58">
        <f>VLOOKUP($C104,'2Q26'!$B$14:$T$4000,G$5,FALSE)</f>
        <v>7382.71</v>
      </c>
      <c r="H104" s="59">
        <f>VLOOKUP($C104,'2Q26'!$B$14:$T$4000,H$5,FALSE)</f>
        <v>10</v>
      </c>
      <c r="I104" s="58">
        <f>VLOOKUP($C104,'2Q26'!$B$14:$T$4000,I$5,FALSE)</f>
        <v>144.52000000000001</v>
      </c>
      <c r="J104" s="58">
        <f>VLOOKUP($C104,'2Q26'!$B$14:$T$4000,J$5,FALSE)</f>
        <v>149</v>
      </c>
      <c r="K104" s="58">
        <f>VLOOKUP($C104,'2Q26'!$B$14:$T$4000,K$5,FALSE)</f>
        <v>144.57</v>
      </c>
      <c r="L104" s="58">
        <f>VLOOKUP($C104,'2Q26'!$B$14:$T$4000,L$5,FALSE)</f>
        <v>140.07</v>
      </c>
      <c r="M104" s="58">
        <f>(L104-K104)/ABS(K104)*100</f>
        <v>-3.112678979041295</v>
      </c>
      <c r="N104" s="58" t="str">
        <f>IF(ISBLANK(VLOOKUP($C104,'2Q26'!$B$14:$T$3000,N$5,FALSE)),"",VLOOKUP($C104,'2Q26'!$B$14:$T$3000,N$5,FALSE))</f>
        <v/>
      </c>
      <c r="O104" s="59">
        <f>IF(AND(I104&lt;K104,J104&lt;L104,K104&lt;L104),1,IF(AND(I104&gt;K104,J104&gt;L104,K104&gt;L104),-1,0))</f>
        <v>0</v>
      </c>
      <c r="P104" s="55" t="str">
        <f>IF(ISBLANK(VLOOKUP($C104,'2Q26'!$B$14:$T$3000,P$5,FALSE)),"",VLOOKUP($C104,'2Q26'!$B$14:$T$3000,P$5,FALSE))</f>
        <v/>
      </c>
      <c r="Q104" s="60" t="str">
        <f>IF(O104=1,"Surprise",IF(O104=-1,"Shock",""))</f>
        <v/>
      </c>
      <c r="R104" s="60" t="str">
        <f>IF(N104="","",IF((N104-L104)/ABS(L104)&gt;$R$9,"Surprise",IF((N104-L104)/ABS(L104)&lt;$R$9*-1,"Shock","")))</f>
        <v/>
      </c>
      <c r="S104" s="61">
        <f>VLOOKUP($C104,'2Q26'!$B$14:$T$3000,S$5,FALSE)</f>
        <v>-46.97</v>
      </c>
      <c r="T104" s="61">
        <f>VLOOKUP($C104,'2Q26'!$B$14:$T$3000,T$5,FALSE)</f>
        <v>28.07</v>
      </c>
    </row>
    <row r="105" spans="2:26">
      <c r="B105" s="55">
        <v>58</v>
      </c>
      <c r="C105" s="55" t="str">
        <f>VLOOKUP(B105,'2Q26'!$A$14:$B$4000,2,FALSE)</f>
        <v>A003490</v>
      </c>
      <c r="D105" s="55" t="str">
        <f>VLOOKUP($C105,'2Q26'!$B$14:$T$4000,D$5,FALSE)</f>
        <v>대한항공</v>
      </c>
      <c r="E105" s="56" t="str">
        <f>VLOOKUP($C105,'2Q26'!$B$14:$T$4000,E$5,FALSE)</f>
        <v>KS</v>
      </c>
      <c r="F105" s="57" t="str">
        <f>VLOOKUP($C105,'2Q26'!$B$14:$T$4000,F$5,FALSE)</f>
        <v>운송</v>
      </c>
      <c r="G105" s="58">
        <f>VLOOKUP($C105,'2Q26'!$B$14:$T$4000,G$5,FALSE)</f>
        <v>10236.530000000001</v>
      </c>
      <c r="H105" s="59">
        <f>VLOOKUP($C105,'2Q26'!$B$14:$T$4000,H$5,FALSE)</f>
        <v>13</v>
      </c>
      <c r="I105" s="58">
        <f>VLOOKUP($C105,'2Q26'!$B$14:$T$4000,I$5,FALSE)</f>
        <v>-226.95</v>
      </c>
      <c r="J105" s="58">
        <f>VLOOKUP($C105,'2Q26'!$B$14:$T$4000,J$5,FALSE)</f>
        <v>-222.67</v>
      </c>
      <c r="K105" s="58">
        <f>VLOOKUP($C105,'2Q26'!$B$14:$T$4000,K$5,FALSE)</f>
        <v>-241.94</v>
      </c>
      <c r="L105" s="58">
        <f>VLOOKUP($C105,'2Q26'!$B$14:$T$4000,L$5,FALSE)</f>
        <v>-222.43</v>
      </c>
      <c r="M105" s="58">
        <f>(L105-K105)/ABS(K105)*100</f>
        <v>8.063982805654291</v>
      </c>
      <c r="N105" s="58" t="str">
        <f>IF(ISBLANK(VLOOKUP($C105,'2Q26'!$B$14:$T$3000,N$5,FALSE)),"",VLOOKUP($C105,'2Q26'!$B$14:$T$3000,N$5,FALSE))</f>
        <v/>
      </c>
      <c r="O105" s="59">
        <f>IF(AND(I105&lt;K105,J105&lt;L105,K105&lt;L105),1,IF(AND(I105&gt;K105,J105&gt;L105,K105&gt;L105),-1,0))</f>
        <v>0</v>
      </c>
      <c r="P105" s="55" t="str">
        <f>IF(ISBLANK(VLOOKUP($C105,'2Q26'!$B$14:$T$3000,P$5,FALSE)),"",VLOOKUP($C105,'2Q26'!$B$14:$T$3000,P$5,FALSE))</f>
        <v/>
      </c>
      <c r="Q105" s="60" t="str">
        <f>IF(O105=1,"Surprise",IF(O105=-1,"Shock",""))</f>
        <v/>
      </c>
      <c r="R105" s="60" t="str">
        <f>IF(N105="","",IF((N105-L105)/ABS(L105)&gt;$R$9,"Surprise",IF((N105-L105)/ABS(L105)&lt;$R$9*-1,"Shock","")))</f>
        <v/>
      </c>
      <c r="S105" s="61">
        <f>VLOOKUP($C105,'2Q26'!$B$14:$T$3000,S$5,FALSE)</f>
        <v>7.75</v>
      </c>
      <c r="T105" s="61">
        <f>VLOOKUP($C105,'2Q26'!$B$14:$T$3000,T$5,FALSE)</f>
        <v>12.55</v>
      </c>
    </row>
    <row r="106" spans="2:26">
      <c r="B106" s="55">
        <v>127</v>
      </c>
      <c r="C106" s="55" t="str">
        <f>VLOOKUP(B106,'2Q26'!$A$14:$B$4000,2,FALSE)</f>
        <v>A420770</v>
      </c>
      <c r="D106" s="55" t="str">
        <f>VLOOKUP($C106,'2Q26'!$B$14:$T$4000,D$5,FALSE)</f>
        <v>기가비스</v>
      </c>
      <c r="E106" s="56" t="str">
        <f>VLOOKUP($C106,'2Q26'!$B$14:$T$4000,E$5,FALSE)</f>
        <v>KQ</v>
      </c>
      <c r="F106" s="57" t="str">
        <f>VLOOKUP($C106,'2Q26'!$B$14:$T$4000,F$5,FALSE)</f>
        <v>반도체</v>
      </c>
      <c r="G106" s="58">
        <f>VLOOKUP($C106,'2Q26'!$B$14:$T$4000,G$5,FALSE)</f>
        <v>2398.25</v>
      </c>
      <c r="H106" s="59">
        <f>VLOOKUP($C106,'2Q26'!$B$14:$T$4000,H$5,FALSE)</f>
        <v>2</v>
      </c>
      <c r="I106" s="58">
        <f>VLOOKUP($C106,'2Q26'!$B$14:$T$4000,I$5,FALSE)</f>
        <v>3.45</v>
      </c>
      <c r="J106" s="58">
        <f>VLOOKUP($C106,'2Q26'!$B$14:$T$4000,J$5,FALSE)</f>
        <v>3.45</v>
      </c>
      <c r="K106" s="58">
        <f>VLOOKUP($C106,'2Q26'!$B$14:$T$4000,K$5,FALSE)</f>
        <v>3.8</v>
      </c>
      <c r="L106" s="58">
        <f>VLOOKUP($C106,'2Q26'!$B$14:$T$4000,L$5,FALSE)</f>
        <v>3.8</v>
      </c>
      <c r="M106" s="58">
        <f>(L106-K106)/ABS(K106)*100</f>
        <v>0</v>
      </c>
      <c r="N106" s="58" t="str">
        <f>IF(ISBLANK(VLOOKUP($C106,'2Q26'!$B$14:$T$3000,N$5,FALSE)),"",VLOOKUP($C106,'2Q26'!$B$14:$T$3000,N$5,FALSE))</f>
        <v/>
      </c>
      <c r="O106" s="59">
        <f>IF(AND(I106&lt;K106,J106&lt;L106,K106&lt;L106),1,IF(AND(I106&gt;K106,J106&gt;L106,K106&gt;L106),-1,0))</f>
        <v>0</v>
      </c>
      <c r="P106" s="55" t="str">
        <f>IF(ISBLANK(VLOOKUP($C106,'2Q26'!$B$14:$T$3000,P$5,FALSE)),"",VLOOKUP($C106,'2Q26'!$B$14:$T$3000,P$5,FALSE))</f>
        <v/>
      </c>
      <c r="Q106" s="60" t="str">
        <f>IF(O106=1,"Surprise",IF(O106=-1,"Shock",""))</f>
        <v/>
      </c>
      <c r="R106" s="60" t="str">
        <f>IF(N106="","",IF((N106-L106)/ABS(L106)&gt;$R$9,"Surprise",IF((N106-L106)/ABS(L106)&lt;$R$9*-1,"Shock","")))</f>
        <v/>
      </c>
      <c r="S106" s="61">
        <f>VLOOKUP($C106,'2Q26'!$B$14:$T$3000,S$5,FALSE)</f>
        <v>40.98</v>
      </c>
      <c r="T106" s="61">
        <f>VLOOKUP($C106,'2Q26'!$B$14:$T$3000,T$5,FALSE)</f>
        <v>117.97</v>
      </c>
    </row>
    <row r="107" spans="2:26">
      <c r="B107" s="55">
        <v>141</v>
      </c>
      <c r="C107" s="55" t="str">
        <f>VLOOKUP(B107,'2Q26'!$A$14:$B$4000,2,FALSE)</f>
        <v>A051600</v>
      </c>
      <c r="D107" s="55" t="str">
        <f>VLOOKUP($C107,'2Q26'!$B$14:$T$4000,D$5,FALSE)</f>
        <v>한전KPS</v>
      </c>
      <c r="E107" s="56" t="str">
        <f>VLOOKUP($C107,'2Q26'!$B$14:$T$4000,E$5,FALSE)</f>
        <v>KS</v>
      </c>
      <c r="F107" s="57" t="str">
        <f>VLOOKUP($C107,'2Q26'!$B$14:$T$4000,F$5,FALSE)</f>
        <v>유틸리티</v>
      </c>
      <c r="G107" s="58">
        <f>VLOOKUP($C107,'2Q26'!$B$14:$T$4000,G$5,FALSE)</f>
        <v>2067.75</v>
      </c>
      <c r="H107" s="59">
        <f>VLOOKUP($C107,'2Q26'!$B$14:$T$4000,H$5,FALSE)</f>
        <v>12</v>
      </c>
      <c r="I107" s="58">
        <f>VLOOKUP($C107,'2Q26'!$B$14:$T$4000,I$5,FALSE)</f>
        <v>61.39</v>
      </c>
      <c r="J107" s="58">
        <f>VLOOKUP($C107,'2Q26'!$B$14:$T$4000,J$5,FALSE)</f>
        <v>64.08</v>
      </c>
      <c r="K107" s="58">
        <f>VLOOKUP($C107,'2Q26'!$B$14:$T$4000,K$5,FALSE)</f>
        <v>61.18</v>
      </c>
      <c r="L107" s="58">
        <f>VLOOKUP($C107,'2Q26'!$B$14:$T$4000,L$5,FALSE)</f>
        <v>64.900000000000006</v>
      </c>
      <c r="M107" s="58">
        <f>(L107-K107)/ABS(K107)*100</f>
        <v>6.080418437397852</v>
      </c>
      <c r="N107" s="58" t="str">
        <f>IF(ISBLANK(VLOOKUP($C107,'2Q26'!$B$14:$T$3000,N$5,FALSE)),"",VLOOKUP($C107,'2Q26'!$B$14:$T$3000,N$5,FALSE))</f>
        <v/>
      </c>
      <c r="O107" s="59">
        <f>IF(AND(I107&lt;K107,J107&lt;L107,K107&lt;L107),1,IF(AND(I107&gt;K107,J107&gt;L107,K107&gt;L107),-1,0))</f>
        <v>0</v>
      </c>
      <c r="P107" s="55" t="str">
        <f>IF(ISBLANK(VLOOKUP($C107,'2Q26'!$B$14:$T$3000,P$5,FALSE)),"",VLOOKUP($C107,'2Q26'!$B$14:$T$3000,P$5,FALSE))</f>
        <v/>
      </c>
      <c r="Q107" s="60" t="str">
        <f>IF(O107=1,"Surprise",IF(O107=-1,"Shock",""))</f>
        <v/>
      </c>
      <c r="R107" s="60" t="str">
        <f>IF(N107="","",IF((N107-L107)/ABS(L107)&gt;$R$9,"Surprise",IF((N107-L107)/ABS(L107)&lt;$R$9*-1,"Shock","")))</f>
        <v/>
      </c>
      <c r="S107" s="61">
        <f>VLOOKUP($C107,'2Q26'!$B$14:$T$3000,S$5,FALSE)</f>
        <v>-10.08</v>
      </c>
      <c r="T107" s="61">
        <f>VLOOKUP($C107,'2Q26'!$B$14:$T$3000,T$5,FALSE)</f>
        <v>-21.45</v>
      </c>
    </row>
    <row r="108" spans="2:26">
      <c r="B108" s="55">
        <v>122</v>
      </c>
      <c r="C108" s="55" t="str">
        <f>VLOOKUP(B108,'2Q26'!$A$14:$B$4000,2,FALSE)</f>
        <v>A375500</v>
      </c>
      <c r="D108" s="55" t="str">
        <f>VLOOKUP($C108,'2Q26'!$B$14:$T$4000,D$5,FALSE)</f>
        <v>DL이앤씨</v>
      </c>
      <c r="E108" s="56" t="str">
        <f>VLOOKUP($C108,'2Q26'!$B$14:$T$4000,E$5,FALSE)</f>
        <v>KS</v>
      </c>
      <c r="F108" s="57" t="str">
        <f>VLOOKUP($C108,'2Q26'!$B$14:$T$4000,F$5,FALSE)</f>
        <v>건설,건축제품,건축자재</v>
      </c>
      <c r="G108" s="58">
        <f>VLOOKUP($C108,'2Q26'!$B$14:$T$4000,G$5,FALSE)</f>
        <v>2584.73</v>
      </c>
      <c r="H108" s="59">
        <f>VLOOKUP($C108,'2Q26'!$B$14:$T$4000,H$5,FALSE)</f>
        <v>18</v>
      </c>
      <c r="I108" s="58">
        <f>VLOOKUP($C108,'2Q26'!$B$14:$T$4000,I$5,FALSE)</f>
        <v>119.43</v>
      </c>
      <c r="J108" s="58">
        <f>VLOOKUP($C108,'2Q26'!$B$14:$T$4000,J$5,FALSE)</f>
        <v>124.33</v>
      </c>
      <c r="K108" s="58">
        <f>VLOOKUP($C108,'2Q26'!$B$14:$T$4000,K$5,FALSE)</f>
        <v>119.48</v>
      </c>
      <c r="L108" s="58">
        <f>VLOOKUP($C108,'2Q26'!$B$14:$T$4000,L$5,FALSE)</f>
        <v>120.9</v>
      </c>
      <c r="M108" s="58">
        <f>(L108-K108)/ABS(K108)*100</f>
        <v>1.1884834281888195</v>
      </c>
      <c r="N108" s="58" t="str">
        <f>IF(ISBLANK(VLOOKUP($C108,'2Q26'!$B$14:$T$3000,N$5,FALSE)),"",VLOOKUP($C108,'2Q26'!$B$14:$T$3000,N$5,FALSE))</f>
        <v/>
      </c>
      <c r="O108" s="59">
        <f>IF(AND(I108&lt;K108,J108&lt;L108,K108&lt;L108),1,IF(AND(I108&gt;K108,J108&gt;L108,K108&gt;L108),-1,0))</f>
        <v>0</v>
      </c>
      <c r="P108" s="55" t="str">
        <f>IF(ISBLANK(VLOOKUP($C108,'2Q26'!$B$14:$T$3000,P$5,FALSE)),"",VLOOKUP($C108,'2Q26'!$B$14:$T$3000,P$5,FALSE))</f>
        <v/>
      </c>
      <c r="Q108" s="60" t="str">
        <f>IF(O108=1,"Surprise",IF(O108=-1,"Shock",""))</f>
        <v/>
      </c>
      <c r="R108" s="60" t="str">
        <f>IF(N108="","",IF((N108-L108)/ABS(L108)&gt;$R$9,"Surprise",IF((N108-L108)/ABS(L108)&lt;$R$9*-1,"Shock","")))</f>
        <v/>
      </c>
      <c r="S108" s="61">
        <f>VLOOKUP($C108,'2Q26'!$B$14:$T$3000,S$5,FALSE)</f>
        <v>-7.22</v>
      </c>
      <c r="T108" s="61">
        <f>VLOOKUP($C108,'2Q26'!$B$14:$T$3000,T$5,FALSE)</f>
        <v>-7.86</v>
      </c>
    </row>
    <row r="109" spans="2:26">
      <c r="B109" s="55">
        <v>109</v>
      </c>
      <c r="C109" s="55" t="str">
        <f>VLOOKUP(B109,'2Q26'!$A$14:$B$4000,2,FALSE)</f>
        <v>A064760</v>
      </c>
      <c r="D109" s="55" t="str">
        <f>VLOOKUP($C109,'2Q26'!$B$14:$T$4000,D$5,FALSE)</f>
        <v>티씨케이</v>
      </c>
      <c r="E109" s="56" t="str">
        <f>VLOOKUP($C109,'2Q26'!$B$14:$T$4000,E$5,FALSE)</f>
        <v>KQ</v>
      </c>
      <c r="F109" s="57" t="str">
        <f>VLOOKUP($C109,'2Q26'!$B$14:$T$4000,F$5,FALSE)</f>
        <v>반도체</v>
      </c>
      <c r="G109" s="58">
        <f>VLOOKUP($C109,'2Q26'!$B$14:$T$4000,G$5,FALSE)</f>
        <v>3214.08</v>
      </c>
      <c r="H109" s="59">
        <f>VLOOKUP($C109,'2Q26'!$B$14:$T$4000,H$5,FALSE)</f>
        <v>4</v>
      </c>
      <c r="I109" s="58">
        <f>VLOOKUP($C109,'2Q26'!$B$14:$T$4000,I$5,FALSE)</f>
        <v>30.23</v>
      </c>
      <c r="J109" s="58">
        <f>VLOOKUP($C109,'2Q26'!$B$14:$T$4000,J$5,FALSE)</f>
        <v>29.77</v>
      </c>
      <c r="K109" s="58">
        <f>VLOOKUP($C109,'2Q26'!$B$14:$T$4000,K$5,FALSE)</f>
        <v>30.23</v>
      </c>
      <c r="L109" s="58">
        <f>VLOOKUP($C109,'2Q26'!$B$14:$T$4000,L$5,FALSE)</f>
        <v>29.6</v>
      </c>
      <c r="M109" s="58">
        <f>(L109-K109)/ABS(K109)*100</f>
        <v>-2.0840224942110455</v>
      </c>
      <c r="N109" s="58" t="str">
        <f>IF(ISBLANK(VLOOKUP($C109,'2Q26'!$B$14:$T$3000,N$5,FALSE)),"",VLOOKUP($C109,'2Q26'!$B$14:$T$3000,N$5,FALSE))</f>
        <v/>
      </c>
      <c r="O109" s="59">
        <f>IF(AND(I109&lt;K109,J109&lt;L109,K109&lt;L109),1,IF(AND(I109&gt;K109,J109&gt;L109,K109&gt;L109),-1,0))</f>
        <v>0</v>
      </c>
      <c r="P109" s="55" t="str">
        <f>IF(ISBLANK(VLOOKUP($C109,'2Q26'!$B$14:$T$3000,P$5,FALSE)),"",VLOOKUP($C109,'2Q26'!$B$14:$T$3000,P$5,FALSE))</f>
        <v/>
      </c>
      <c r="Q109" s="60" t="str">
        <f>IF(O109=1,"Surprise",IF(O109=-1,"Shock",""))</f>
        <v/>
      </c>
      <c r="R109" s="60" t="str">
        <f>IF(N109="","",IF((N109-L109)/ABS(L109)&gt;$R$9,"Surprise",IF((N109-L109)/ABS(L109)&lt;$R$9*-1,"Shock","")))</f>
        <v/>
      </c>
      <c r="S109" s="61">
        <f>VLOOKUP($C109,'2Q26'!$B$14:$T$3000,S$5,FALSE)</f>
        <v>12.97</v>
      </c>
      <c r="T109" s="61">
        <f>VLOOKUP($C109,'2Q26'!$B$14:$T$3000,T$5,FALSE)</f>
        <v>23.66</v>
      </c>
    </row>
    <row r="110" spans="2:26">
      <c r="B110" s="55">
        <v>138</v>
      </c>
      <c r="C110" s="55" t="str">
        <f>VLOOKUP(B110,'2Q26'!$A$14:$B$4000,2,FALSE)</f>
        <v>A007810</v>
      </c>
      <c r="D110" s="55" t="str">
        <f>VLOOKUP($C110,'2Q26'!$B$14:$T$4000,D$5,FALSE)</f>
        <v>코리아써키트</v>
      </c>
      <c r="E110" s="56" t="str">
        <f>VLOOKUP($C110,'2Q26'!$B$14:$T$4000,E$5,FALSE)</f>
        <v>KS</v>
      </c>
      <c r="F110" s="57" t="str">
        <f>VLOOKUP($C110,'2Q26'!$B$14:$T$4000,F$5,FALSE)</f>
        <v>전자장비,사무용전자제품</v>
      </c>
      <c r="G110" s="58">
        <f>VLOOKUP($C110,'2Q26'!$B$14:$T$4000,G$5,FALSE)</f>
        <v>2160.83</v>
      </c>
      <c r="H110" s="59">
        <f>VLOOKUP($C110,'2Q26'!$B$14:$T$4000,H$5,FALSE)</f>
        <v>4</v>
      </c>
      <c r="I110" s="58">
        <f>VLOOKUP($C110,'2Q26'!$B$14:$T$4000,I$5,FALSE)</f>
        <v>31.3</v>
      </c>
      <c r="J110" s="58">
        <f>VLOOKUP($C110,'2Q26'!$B$14:$T$4000,J$5,FALSE)</f>
        <v>31.73</v>
      </c>
      <c r="K110" s="58">
        <f>VLOOKUP($C110,'2Q26'!$B$14:$T$4000,K$5,FALSE)</f>
        <v>31.73</v>
      </c>
      <c r="L110" s="58">
        <f>VLOOKUP($C110,'2Q26'!$B$14:$T$4000,L$5,FALSE)</f>
        <v>28.45</v>
      </c>
      <c r="M110" s="58">
        <f>(L110-K110)/ABS(K110)*100</f>
        <v>-10.33722029624961</v>
      </c>
      <c r="N110" s="58" t="str">
        <f>IF(ISBLANK(VLOOKUP($C110,'2Q26'!$B$14:$T$3000,N$5,FALSE)),"",VLOOKUP($C110,'2Q26'!$B$14:$T$3000,N$5,FALSE))</f>
        <v/>
      </c>
      <c r="O110" s="59">
        <f>IF(AND(I110&lt;K110,J110&lt;L110,K110&lt;L110),1,IF(AND(I110&gt;K110,J110&gt;L110,K110&gt;L110),-1,0))</f>
        <v>0</v>
      </c>
      <c r="P110" s="55" t="str">
        <f>IF(ISBLANK(VLOOKUP($C110,'2Q26'!$B$14:$T$3000,P$5,FALSE)),"",VLOOKUP($C110,'2Q26'!$B$14:$T$3000,P$5,FALSE))</f>
        <v/>
      </c>
      <c r="Q110" s="60" t="str">
        <f>IF(O110=1,"Surprise",IF(O110=-1,"Shock",""))</f>
        <v/>
      </c>
      <c r="R110" s="60" t="str">
        <f>IF(N110="","",IF((N110-L110)/ABS(L110)&gt;$R$9,"Surprise",IF((N110-L110)/ABS(L110)&lt;$R$9*-1,"Shock","")))</f>
        <v/>
      </c>
      <c r="S110" s="61">
        <f>VLOOKUP($C110,'2Q26'!$B$14:$T$3000,S$5,FALSE)</f>
        <v>-24.67</v>
      </c>
      <c r="T110" s="61">
        <f>VLOOKUP($C110,'2Q26'!$B$14:$T$3000,T$5,FALSE)</f>
        <v>19.809999999999999</v>
      </c>
    </row>
    <row r="111" spans="2:26">
      <c r="B111" s="55">
        <v>99</v>
      </c>
      <c r="C111" s="55" t="str">
        <f>VLOOKUP(B111,'2Q26'!$A$14:$B$4000,2,FALSE)</f>
        <v>A214450</v>
      </c>
      <c r="D111" s="55" t="str">
        <f>VLOOKUP($C111,'2Q26'!$B$14:$T$4000,D$5,FALSE)</f>
        <v>파마리서치</v>
      </c>
      <c r="E111" s="56" t="str">
        <f>VLOOKUP($C111,'2Q26'!$B$14:$T$4000,E$5,FALSE)</f>
        <v>KQ</v>
      </c>
      <c r="F111" s="57" t="str">
        <f>VLOOKUP($C111,'2Q26'!$B$14:$T$4000,F$5,FALSE)</f>
        <v>건강관리장비,서비스</v>
      </c>
      <c r="G111" s="58">
        <f>VLOOKUP($C111,'2Q26'!$B$14:$T$4000,G$5,FALSE)</f>
        <v>3807.81</v>
      </c>
      <c r="H111" s="59">
        <f>VLOOKUP($C111,'2Q26'!$B$14:$T$4000,H$5,FALSE)</f>
        <v>14</v>
      </c>
      <c r="I111" s="58">
        <f>VLOOKUP($C111,'2Q26'!$B$14:$T$4000,I$5,FALSE)</f>
        <v>65.680000000000007</v>
      </c>
      <c r="J111" s="58">
        <f>VLOOKUP($C111,'2Q26'!$B$14:$T$4000,J$5,FALSE)</f>
        <v>65.849999999999994</v>
      </c>
      <c r="K111" s="58">
        <f>VLOOKUP($C111,'2Q26'!$B$14:$T$4000,K$5,FALSE)</f>
        <v>65.680000000000007</v>
      </c>
      <c r="L111" s="58">
        <f>VLOOKUP($C111,'2Q26'!$B$14:$T$4000,L$5,FALSE)</f>
        <v>66.5</v>
      </c>
      <c r="M111" s="58">
        <f>(L111-K111)/ABS(K111)*100</f>
        <v>1.2484774665042524</v>
      </c>
      <c r="N111" s="58" t="str">
        <f>IF(ISBLANK(VLOOKUP($C111,'2Q26'!$B$14:$T$3000,N$5,FALSE)),"",VLOOKUP($C111,'2Q26'!$B$14:$T$3000,N$5,FALSE))</f>
        <v/>
      </c>
      <c r="O111" s="59">
        <f>IF(AND(I111&lt;K111,J111&lt;L111,K111&lt;L111),1,IF(AND(I111&gt;K111,J111&gt;L111,K111&gt;L111),-1,0))</f>
        <v>0</v>
      </c>
      <c r="P111" s="55" t="str">
        <f>IF(ISBLANK(VLOOKUP($C111,'2Q26'!$B$14:$T$3000,P$5,FALSE)),"",VLOOKUP($C111,'2Q26'!$B$14:$T$3000,P$5,FALSE))</f>
        <v/>
      </c>
      <c r="Q111" s="60" t="str">
        <f>IF(O111=1,"Surprise",IF(O111=-1,"Shock",""))</f>
        <v/>
      </c>
      <c r="R111" s="60" t="str">
        <f>IF(N111="","",IF((N111-L111)/ABS(L111)&gt;$R$9,"Surprise",IF((N111-L111)/ABS(L111)&lt;$R$9*-1,"Shock","")))</f>
        <v/>
      </c>
      <c r="S111" s="61">
        <f>VLOOKUP($C111,'2Q26'!$B$14:$T$3000,S$5,FALSE)</f>
        <v>22.99</v>
      </c>
      <c r="T111" s="61">
        <f>VLOOKUP($C111,'2Q26'!$B$14:$T$3000,T$5,FALSE)</f>
        <v>17.09</v>
      </c>
    </row>
    <row r="112" spans="2:26">
      <c r="B112" s="55">
        <v>113</v>
      </c>
      <c r="C112" s="55" t="str">
        <f>VLOOKUP(B112,'2Q26'!$A$14:$B$4000,2,FALSE)</f>
        <v>A089970</v>
      </c>
      <c r="D112" s="55" t="str">
        <f>VLOOKUP($C112,'2Q26'!$B$14:$T$4000,D$5,FALSE)</f>
        <v>브이엠</v>
      </c>
      <c r="E112" s="56" t="str">
        <f>VLOOKUP($C112,'2Q26'!$B$14:$T$4000,E$5,FALSE)</f>
        <v>KQ</v>
      </c>
      <c r="F112" s="57" t="str">
        <f>VLOOKUP($C112,'2Q26'!$B$14:$T$4000,F$5,FALSE)</f>
        <v>반도체</v>
      </c>
      <c r="G112" s="58">
        <f>VLOOKUP($C112,'2Q26'!$B$14:$T$4000,G$5,FALSE)</f>
        <v>2965.21</v>
      </c>
      <c r="H112" s="59">
        <f>VLOOKUP($C112,'2Q26'!$B$14:$T$4000,H$5,FALSE)</f>
        <v>4</v>
      </c>
      <c r="I112" s="58">
        <f>VLOOKUP($C112,'2Q26'!$B$14:$T$4000,I$5,FALSE)</f>
        <v>28.93</v>
      </c>
      <c r="J112" s="58">
        <f>VLOOKUP($C112,'2Q26'!$B$14:$T$4000,J$5,FALSE)</f>
        <v>29.4</v>
      </c>
      <c r="K112" s="58">
        <f>VLOOKUP($C112,'2Q26'!$B$14:$T$4000,K$5,FALSE)</f>
        <v>28.93</v>
      </c>
      <c r="L112" s="58">
        <f>VLOOKUP($C112,'2Q26'!$B$14:$T$4000,L$5,FALSE)</f>
        <v>29.4</v>
      </c>
      <c r="M112" s="58">
        <f>(L112-K112)/ABS(K112)*100</f>
        <v>1.6246111303145485</v>
      </c>
      <c r="N112" s="58" t="str">
        <f>IF(ISBLANK(VLOOKUP($C112,'2Q26'!$B$14:$T$3000,N$5,FALSE)),"",VLOOKUP($C112,'2Q26'!$B$14:$T$3000,N$5,FALSE))</f>
        <v/>
      </c>
      <c r="O112" s="59">
        <f>IF(AND(I112&lt;K112,J112&lt;L112,K112&lt;L112),1,IF(AND(I112&gt;K112,J112&gt;L112,K112&gt;L112),-1,0))</f>
        <v>0</v>
      </c>
      <c r="P112" s="55" t="str">
        <f>IF(ISBLANK(VLOOKUP($C112,'2Q26'!$B$14:$T$3000,P$5,FALSE)),"",VLOOKUP($C112,'2Q26'!$B$14:$T$3000,P$5,FALSE))</f>
        <v/>
      </c>
      <c r="Q112" s="60" t="str">
        <f>IF(O112=1,"Surprise",IF(O112=-1,"Shock",""))</f>
        <v/>
      </c>
      <c r="R112" s="60" t="str">
        <f>IF(N112="","",IF((N112-L112)/ABS(L112)&gt;$R$9,"Surprise",IF((N112-L112)/ABS(L112)&lt;$R$9*-1,"Shock","")))</f>
        <v/>
      </c>
      <c r="S112" s="61">
        <f>VLOOKUP($C112,'2Q26'!$B$14:$T$3000,S$5,FALSE)</f>
        <v>114.52</v>
      </c>
      <c r="T112" s="61">
        <f>VLOOKUP($C112,'2Q26'!$B$14:$T$3000,T$5,FALSE)</f>
        <v>187.39</v>
      </c>
    </row>
    <row r="113" spans="2:20">
      <c r="B113" s="55">
        <v>43</v>
      </c>
      <c r="C113" s="55" t="str">
        <f>VLOOKUP(B113,'2Q26'!$A$14:$B$4000,2,FALSE)</f>
        <v>A278470</v>
      </c>
      <c r="D113" s="55" t="str">
        <f>VLOOKUP($C113,'2Q26'!$B$14:$T$4000,D$5,FALSE)</f>
        <v>에이피알</v>
      </c>
      <c r="E113" s="56" t="str">
        <f>VLOOKUP($C113,'2Q26'!$B$14:$T$4000,E$5,FALSE)</f>
        <v>KS</v>
      </c>
      <c r="F113" s="57" t="str">
        <f>VLOOKUP($C113,'2Q26'!$B$14:$T$4000,F$5,FALSE)</f>
        <v>화장품</v>
      </c>
      <c r="G113" s="58">
        <f>VLOOKUP($C113,'2Q26'!$B$14:$T$4000,G$5,FALSE)</f>
        <v>15274.77</v>
      </c>
      <c r="H113" s="59">
        <f>VLOOKUP($C113,'2Q26'!$B$14:$T$4000,H$5,FALSE)</f>
        <v>18</v>
      </c>
      <c r="I113" s="58">
        <f>VLOOKUP($C113,'2Q26'!$B$14:$T$4000,I$5,FALSE)</f>
        <v>168.79</v>
      </c>
      <c r="J113" s="58">
        <f>VLOOKUP($C113,'2Q26'!$B$14:$T$4000,J$5,FALSE)</f>
        <v>175.07</v>
      </c>
      <c r="K113" s="58">
        <f>VLOOKUP($C113,'2Q26'!$B$14:$T$4000,K$5,FALSE)</f>
        <v>167.99</v>
      </c>
      <c r="L113" s="58">
        <f>VLOOKUP($C113,'2Q26'!$B$14:$T$4000,L$5,FALSE)</f>
        <v>172.15</v>
      </c>
      <c r="M113" s="58">
        <f>(L113-K113)/ABS(K113)*100</f>
        <v>2.4763378772545965</v>
      </c>
      <c r="N113" s="58" t="str">
        <f>IF(ISBLANK(VLOOKUP($C113,'2Q26'!$B$14:$T$3000,N$5,FALSE)),"",VLOOKUP($C113,'2Q26'!$B$14:$T$3000,N$5,FALSE))</f>
        <v/>
      </c>
      <c r="O113" s="59">
        <f>IF(AND(I113&lt;K113,J113&lt;L113,K113&lt;L113),1,IF(AND(I113&gt;K113,J113&gt;L113,K113&gt;L113),-1,0))</f>
        <v>0</v>
      </c>
      <c r="P113" s="55" t="str">
        <f>IF(ISBLANK(VLOOKUP($C113,'2Q26'!$B$14:$T$3000,P$5,FALSE)),"",VLOOKUP($C113,'2Q26'!$B$14:$T$3000,P$5,FALSE))</f>
        <v/>
      </c>
      <c r="Q113" s="60" t="str">
        <f>IF(O113=1,"Surprise",IF(O113=-1,"Shock",""))</f>
        <v/>
      </c>
      <c r="R113" s="60" t="str">
        <f>IF(N113="","",IF((N113-L113)/ABS(L113)&gt;$R$9,"Surprise",IF((N113-L113)/ABS(L113)&lt;$R$9*-1,"Shock","")))</f>
        <v/>
      </c>
      <c r="S113" s="61">
        <f>VLOOKUP($C113,'2Q26'!$B$14:$T$3000,S$5,FALSE)</f>
        <v>-4.34</v>
      </c>
      <c r="T113" s="61">
        <f>VLOOKUP($C113,'2Q26'!$B$14:$T$3000,T$5,FALSE)</f>
        <v>18.43</v>
      </c>
    </row>
    <row r="114" spans="2:20">
      <c r="B114" s="55">
        <v>65</v>
      </c>
      <c r="C114" s="55" t="str">
        <f>VLOOKUP(B114,'2Q26'!$A$14:$B$4000,2,FALSE)</f>
        <v>A005830</v>
      </c>
      <c r="D114" s="55" t="str">
        <f>VLOOKUP($C114,'2Q26'!$B$14:$T$4000,D$5,FALSE)</f>
        <v>DB손해보험</v>
      </c>
      <c r="E114" s="56" t="str">
        <f>VLOOKUP($C114,'2Q26'!$B$14:$T$4000,E$5,FALSE)</f>
        <v>KS</v>
      </c>
      <c r="F114" s="57" t="str">
        <f>VLOOKUP($C114,'2Q26'!$B$14:$T$4000,F$5,FALSE)</f>
        <v>보험</v>
      </c>
      <c r="G114" s="58">
        <f>VLOOKUP($C114,'2Q26'!$B$14:$T$4000,G$5,FALSE)</f>
        <v>8914.6</v>
      </c>
      <c r="H114" s="59">
        <f>VLOOKUP($C114,'2Q26'!$B$14:$T$4000,H$5,FALSE)</f>
        <v>15</v>
      </c>
      <c r="I114" s="58">
        <f>VLOOKUP($C114,'2Q26'!$B$14:$T$4000,I$5,FALSE)</f>
        <v>585.23</v>
      </c>
      <c r="J114" s="58">
        <f>VLOOKUP($C114,'2Q26'!$B$14:$T$4000,J$5,FALSE)</f>
        <v>640.6</v>
      </c>
      <c r="K114" s="58">
        <f>VLOOKUP($C114,'2Q26'!$B$14:$T$4000,K$5,FALSE)</f>
        <v>585.39</v>
      </c>
      <c r="L114" s="58">
        <f>VLOOKUP($C114,'2Q26'!$B$14:$T$4000,L$5,FALSE)</f>
        <v>612.9</v>
      </c>
      <c r="M114" s="58">
        <f>(L114-K114)/ABS(K114)*100</f>
        <v>4.6994311484651243</v>
      </c>
      <c r="N114" s="58" t="str">
        <f>IF(ISBLANK(VLOOKUP($C114,'2Q26'!$B$14:$T$3000,N$5,FALSE)),"",VLOOKUP($C114,'2Q26'!$B$14:$T$3000,N$5,FALSE))</f>
        <v/>
      </c>
      <c r="O114" s="59">
        <f>IF(AND(I114&lt;K114,J114&lt;L114,K114&lt;L114),1,IF(AND(I114&gt;K114,J114&gt;L114,K114&gt;L114),-1,0))</f>
        <v>0</v>
      </c>
      <c r="P114" s="55" t="str">
        <f>IF(ISBLANK(VLOOKUP($C114,'2Q26'!$B$14:$T$3000,P$5,FALSE)),"",VLOOKUP($C114,'2Q26'!$B$14:$T$3000,P$5,FALSE))</f>
        <v/>
      </c>
      <c r="Q114" s="60" t="str">
        <f>IF(O114=1,"Surprise",IF(O114=-1,"Shock",""))</f>
        <v/>
      </c>
      <c r="R114" s="60" t="str">
        <f>IF(N114="","",IF((N114-L114)/ABS(L114)&gt;$R$9,"Surprise",IF((N114-L114)/ABS(L114)&lt;$R$9*-1,"Shock","")))</f>
        <v/>
      </c>
      <c r="S114" s="61">
        <f>VLOOKUP($C114,'2Q26'!$B$14:$T$3000,S$5,FALSE)</f>
        <v>-3.48</v>
      </c>
      <c r="T114" s="61">
        <f>VLOOKUP($C114,'2Q26'!$B$14:$T$3000,T$5,FALSE)</f>
        <v>-18.989999999999998</v>
      </c>
    </row>
    <row r="115" spans="2:20">
      <c r="B115" s="55">
        <v>130</v>
      </c>
      <c r="C115" s="55" t="str">
        <f>VLOOKUP(B115,'2Q26'!$A$14:$B$4000,2,FALSE)</f>
        <v>A098460</v>
      </c>
      <c r="D115" s="55" t="str">
        <f>VLOOKUP($C115,'2Q26'!$B$14:$T$4000,D$5,FALSE)</f>
        <v>고영</v>
      </c>
      <c r="E115" s="56" t="str">
        <f>VLOOKUP($C115,'2Q26'!$B$14:$T$4000,E$5,FALSE)</f>
        <v>KQ</v>
      </c>
      <c r="F115" s="57" t="str">
        <f>VLOOKUP($C115,'2Q26'!$B$14:$T$4000,F$5,FALSE)</f>
        <v>전자장비,사무용전자제품</v>
      </c>
      <c r="G115" s="58">
        <f>VLOOKUP($C115,'2Q26'!$B$14:$T$4000,G$5,FALSE)</f>
        <v>2295.0700000000002</v>
      </c>
      <c r="H115" s="59">
        <f>VLOOKUP($C115,'2Q26'!$B$14:$T$4000,H$5,FALSE)</f>
        <v>7</v>
      </c>
      <c r="I115" s="58">
        <f>VLOOKUP($C115,'2Q26'!$B$14:$T$4000,I$5,FALSE)</f>
        <v>9.9700000000000006</v>
      </c>
      <c r="J115" s="58">
        <f>VLOOKUP($C115,'2Q26'!$B$14:$T$4000,J$5,FALSE)</f>
        <v>11.2</v>
      </c>
      <c r="K115" s="58">
        <f>VLOOKUP($C115,'2Q26'!$B$14:$T$4000,K$5,FALSE)</f>
        <v>9.9700000000000006</v>
      </c>
      <c r="L115" s="58">
        <f>VLOOKUP($C115,'2Q26'!$B$14:$T$4000,L$5,FALSE)</f>
        <v>11.2</v>
      </c>
      <c r="M115" s="58">
        <f>(L115-K115)/ABS(K115)*100</f>
        <v>12.337011033099284</v>
      </c>
      <c r="N115" s="58" t="str">
        <f>IF(ISBLANK(VLOOKUP($C115,'2Q26'!$B$14:$T$3000,N$5,FALSE)),"",VLOOKUP($C115,'2Q26'!$B$14:$T$3000,N$5,FALSE))</f>
        <v/>
      </c>
      <c r="O115" s="59">
        <f>IF(AND(I115&lt;K115,J115&lt;L115,K115&lt;L115),1,IF(AND(I115&gt;K115,J115&gt;L115,K115&gt;L115),-1,0))</f>
        <v>0</v>
      </c>
      <c r="P115" s="55" t="str">
        <f>IF(ISBLANK(VLOOKUP($C115,'2Q26'!$B$14:$T$3000,P$5,FALSE)),"",VLOOKUP($C115,'2Q26'!$B$14:$T$3000,P$5,FALSE))</f>
        <v/>
      </c>
      <c r="Q115" s="60" t="str">
        <f>IF(O115=1,"Surprise",IF(O115=-1,"Shock",""))</f>
        <v/>
      </c>
      <c r="R115" s="60" t="str">
        <f>IF(N115="","",IF((N115-L115)/ABS(L115)&gt;$R$9,"Surprise",IF((N115-L115)/ABS(L115)&lt;$R$9*-1,"Shock","")))</f>
        <v/>
      </c>
      <c r="S115" s="61">
        <f>VLOOKUP($C115,'2Q26'!$B$14:$T$3000,S$5,FALSE)</f>
        <v>-0.59</v>
      </c>
      <c r="T115" s="61">
        <f>VLOOKUP($C115,'2Q26'!$B$14:$T$3000,T$5,FALSE)</f>
        <v>23.26</v>
      </c>
    </row>
    <row r="116" spans="2:20">
      <c r="B116" s="55">
        <v>85</v>
      </c>
      <c r="C116" s="55" t="str">
        <f>VLOOKUP(B116,'2Q26'!$A$14:$B$4000,2,FALSE)</f>
        <v>A128940</v>
      </c>
      <c r="D116" s="55" t="str">
        <f>VLOOKUP($C116,'2Q26'!$B$14:$T$4000,D$5,FALSE)</f>
        <v>한미약품</v>
      </c>
      <c r="E116" s="56" t="str">
        <f>VLOOKUP($C116,'2Q26'!$B$14:$T$4000,E$5,FALSE)</f>
        <v>KS</v>
      </c>
      <c r="F116" s="57" t="str">
        <f>VLOOKUP($C116,'2Q26'!$B$14:$T$4000,F$5,FALSE)</f>
        <v>제약</v>
      </c>
      <c r="G116" s="58">
        <f>VLOOKUP($C116,'2Q26'!$B$14:$T$4000,G$5,FALSE)</f>
        <v>5406.24</v>
      </c>
      <c r="H116" s="59">
        <f>VLOOKUP($C116,'2Q26'!$B$14:$T$4000,H$5,FALSE)</f>
        <v>15</v>
      </c>
      <c r="I116" s="58">
        <f>VLOOKUP($C116,'2Q26'!$B$14:$T$4000,I$5,FALSE)</f>
        <v>63.64</v>
      </c>
      <c r="J116" s="58">
        <f>VLOOKUP($C116,'2Q26'!$B$14:$T$4000,J$5,FALSE)</f>
        <v>64.099999999999994</v>
      </c>
      <c r="K116" s="58">
        <f>VLOOKUP($C116,'2Q26'!$B$14:$T$4000,K$5,FALSE)</f>
        <v>63.64</v>
      </c>
      <c r="L116" s="58">
        <f>VLOOKUP($C116,'2Q26'!$B$14:$T$4000,L$5,FALSE)</f>
        <v>63.7</v>
      </c>
      <c r="M116" s="58">
        <f>(L116-K116)/ABS(K116)*100</f>
        <v>9.4280326838469944E-2</v>
      </c>
      <c r="N116" s="58" t="str">
        <f>IF(ISBLANK(VLOOKUP($C116,'2Q26'!$B$14:$T$3000,N$5,FALSE)),"",VLOOKUP($C116,'2Q26'!$B$14:$T$3000,N$5,FALSE))</f>
        <v/>
      </c>
      <c r="O116" s="59">
        <f>IF(AND(I116&lt;K116,J116&lt;L116,K116&lt;L116),1,IF(AND(I116&gt;K116,J116&gt;L116,K116&gt;L116),-1,0))</f>
        <v>0</v>
      </c>
      <c r="P116" s="55" t="str">
        <f>IF(ISBLANK(VLOOKUP($C116,'2Q26'!$B$14:$T$3000,P$5,FALSE)),"",VLOOKUP($C116,'2Q26'!$B$14:$T$3000,P$5,FALSE))</f>
        <v/>
      </c>
      <c r="Q116" s="60" t="str">
        <f>IF(O116=1,"Surprise",IF(O116=-1,"Shock",""))</f>
        <v/>
      </c>
      <c r="R116" s="60" t="str">
        <f>IF(N116="","",IF((N116-L116)/ABS(L116)&gt;$R$9,"Surprise",IF((N116-L116)/ABS(L116)&lt;$R$9*-1,"Shock","")))</f>
        <v/>
      </c>
      <c r="S116" s="61">
        <f>VLOOKUP($C116,'2Q26'!$B$14:$T$3000,S$5,FALSE)</f>
        <v>-21.71</v>
      </c>
      <c r="T116" s="61">
        <f>VLOOKUP($C116,'2Q26'!$B$14:$T$3000,T$5,FALSE)</f>
        <v>-23.69</v>
      </c>
    </row>
    <row r="117" spans="2:20">
      <c r="B117" s="55">
        <v>106</v>
      </c>
      <c r="C117" s="55" t="str">
        <f>VLOOKUP(B117,'2Q26'!$A$14:$B$4000,2,FALSE)</f>
        <v>A145020</v>
      </c>
      <c r="D117" s="55" t="str">
        <f>VLOOKUP($C117,'2Q26'!$B$14:$T$4000,D$5,FALSE)</f>
        <v>휴젤</v>
      </c>
      <c r="E117" s="56" t="str">
        <f>VLOOKUP($C117,'2Q26'!$B$14:$T$4000,E$5,FALSE)</f>
        <v>KQ</v>
      </c>
      <c r="F117" s="57" t="str">
        <f>VLOOKUP($C117,'2Q26'!$B$14:$T$4000,F$5,FALSE)</f>
        <v>생명과학</v>
      </c>
      <c r="G117" s="58">
        <f>VLOOKUP($C117,'2Q26'!$B$14:$T$4000,G$5,FALSE)</f>
        <v>3377.46</v>
      </c>
      <c r="H117" s="59">
        <f>VLOOKUP($C117,'2Q26'!$B$14:$T$4000,H$5,FALSE)</f>
        <v>13</v>
      </c>
      <c r="I117" s="58">
        <f>VLOOKUP($C117,'2Q26'!$B$14:$T$4000,I$5,FALSE)</f>
        <v>50.93</v>
      </c>
      <c r="J117" s="58">
        <f>VLOOKUP($C117,'2Q26'!$B$14:$T$4000,J$5,FALSE)</f>
        <v>49.2</v>
      </c>
      <c r="K117" s="58">
        <f>VLOOKUP($C117,'2Q26'!$B$14:$T$4000,K$5,FALSE)</f>
        <v>51.02</v>
      </c>
      <c r="L117" s="58">
        <f>VLOOKUP($C117,'2Q26'!$B$14:$T$4000,L$5,FALSE)</f>
        <v>50.3</v>
      </c>
      <c r="M117" s="58">
        <f>(L117-K117)/ABS(K117)*100</f>
        <v>-1.4112112896903291</v>
      </c>
      <c r="N117" s="58" t="str">
        <f>IF(ISBLANK(VLOOKUP($C117,'2Q26'!$B$14:$T$3000,N$5,FALSE)),"",VLOOKUP($C117,'2Q26'!$B$14:$T$3000,N$5,FALSE))</f>
        <v/>
      </c>
      <c r="O117" s="59">
        <f>IF(AND(I117&lt;K117,J117&lt;L117,K117&lt;L117),1,IF(AND(I117&gt;K117,J117&gt;L117,K117&gt;L117),-1,0))</f>
        <v>0</v>
      </c>
      <c r="P117" s="55" t="str">
        <f>IF(ISBLANK(VLOOKUP($C117,'2Q26'!$B$14:$T$3000,P$5,FALSE)),"",VLOOKUP($C117,'2Q26'!$B$14:$T$3000,P$5,FALSE))</f>
        <v/>
      </c>
      <c r="Q117" s="60" t="str">
        <f>IF(O117=1,"Surprise",IF(O117=-1,"Shock",""))</f>
        <v/>
      </c>
      <c r="R117" s="60" t="str">
        <f>IF(N117="","",IF((N117-L117)/ABS(L117)&gt;$R$9,"Surprise",IF((N117-L117)/ABS(L117)&lt;$R$9*-1,"Shock","")))</f>
        <v/>
      </c>
      <c r="S117" s="61">
        <f>VLOOKUP($C117,'2Q26'!$B$14:$T$3000,S$5,FALSE)</f>
        <v>10.46</v>
      </c>
      <c r="T117" s="61">
        <f>VLOOKUP($C117,'2Q26'!$B$14:$T$3000,T$5,FALSE)</f>
        <v>6.81</v>
      </c>
    </row>
    <row r="118" spans="2:20">
      <c r="B118" s="55">
        <v>17</v>
      </c>
      <c r="C118" s="55" t="str">
        <f>VLOOKUP(B118,'2Q26'!$A$14:$B$4000,2,FALSE)</f>
        <v>A068270</v>
      </c>
      <c r="D118" s="55" t="str">
        <f>VLOOKUP($C118,'2Q26'!$B$14:$T$4000,D$5,FALSE)</f>
        <v>셀트리온</v>
      </c>
      <c r="E118" s="56" t="str">
        <f>VLOOKUP($C118,'2Q26'!$B$14:$T$4000,E$5,FALSE)</f>
        <v>KS</v>
      </c>
      <c r="F118" s="57" t="str">
        <f>VLOOKUP($C118,'2Q26'!$B$14:$T$4000,F$5,FALSE)</f>
        <v>제약</v>
      </c>
      <c r="G118" s="58">
        <f>VLOOKUP($C118,'2Q26'!$B$14:$T$4000,G$5,FALSE)</f>
        <v>40580.620000000003</v>
      </c>
      <c r="H118" s="59">
        <f>VLOOKUP($C118,'2Q26'!$B$14:$T$4000,H$5,FALSE)</f>
        <v>20</v>
      </c>
      <c r="I118" s="58">
        <f>VLOOKUP($C118,'2Q26'!$B$14:$T$4000,I$5,FALSE)</f>
        <v>401.65</v>
      </c>
      <c r="J118" s="58">
        <f>VLOOKUP($C118,'2Q26'!$B$14:$T$4000,J$5,FALSE)</f>
        <v>390.15</v>
      </c>
      <c r="K118" s="58">
        <f>VLOOKUP($C118,'2Q26'!$B$14:$T$4000,K$5,FALSE)</f>
        <v>401.65</v>
      </c>
      <c r="L118" s="58">
        <f>VLOOKUP($C118,'2Q26'!$B$14:$T$4000,L$5,FALSE)</f>
        <v>391.6</v>
      </c>
      <c r="M118" s="58">
        <f>(L118-K118)/ABS(K118)*100</f>
        <v>-2.50217851363126</v>
      </c>
      <c r="N118" s="58" t="str">
        <f>IF(ISBLANK(VLOOKUP($C118,'2Q26'!$B$14:$T$3000,N$5,FALSE)),"",VLOOKUP($C118,'2Q26'!$B$14:$T$3000,N$5,FALSE))</f>
        <v/>
      </c>
      <c r="O118" s="59">
        <f>IF(AND(I118&lt;K118,J118&lt;L118,K118&lt;L118),1,IF(AND(I118&gt;K118,J118&gt;L118,K118&gt;L118),-1,0))</f>
        <v>0</v>
      </c>
      <c r="P118" s="55" t="str">
        <f>IF(ISBLANK(VLOOKUP($C118,'2Q26'!$B$14:$T$3000,P$5,FALSE)),"",VLOOKUP($C118,'2Q26'!$B$14:$T$3000,P$5,FALSE))</f>
        <v/>
      </c>
      <c r="Q118" s="60" t="str">
        <f>IF(O118=1,"Surprise",IF(O118=-1,"Shock",""))</f>
        <v/>
      </c>
      <c r="R118" s="60" t="str">
        <f>IF(N118="","",IF((N118-L118)/ABS(L118)&gt;$R$9,"Surprise",IF((N118-L118)/ABS(L118)&lt;$R$9*-1,"Shock","")))</f>
        <v/>
      </c>
      <c r="S118" s="61">
        <f>VLOOKUP($C118,'2Q26'!$B$14:$T$3000,S$5,FALSE)</f>
        <v>-4.5</v>
      </c>
      <c r="T118" s="61">
        <f>VLOOKUP($C118,'2Q26'!$B$14:$T$3000,T$5,FALSE)</f>
        <v>-11.13</v>
      </c>
    </row>
    <row r="119" spans="2:20">
      <c r="B119" s="55">
        <v>70</v>
      </c>
      <c r="C119" s="55" t="str">
        <f>VLOOKUP(B119,'2Q26'!$A$14:$B$4000,2,FALSE)</f>
        <v>A161390</v>
      </c>
      <c r="D119" s="55" t="str">
        <f>VLOOKUP($C119,'2Q26'!$B$14:$T$4000,D$5,FALSE)</f>
        <v>한국타이어앤테크놀로지</v>
      </c>
      <c r="E119" s="56" t="str">
        <f>VLOOKUP($C119,'2Q26'!$B$14:$T$4000,E$5,FALSE)</f>
        <v>KS</v>
      </c>
      <c r="F119" s="57" t="str">
        <f>VLOOKUP($C119,'2Q26'!$B$14:$T$4000,F$5,FALSE)</f>
        <v>자동차부품</v>
      </c>
      <c r="G119" s="58">
        <f>VLOOKUP($C119,'2Q26'!$B$14:$T$4000,G$5,FALSE)</f>
        <v>7779.35</v>
      </c>
      <c r="H119" s="59">
        <f>VLOOKUP($C119,'2Q26'!$B$14:$T$4000,H$5,FALSE)</f>
        <v>15</v>
      </c>
      <c r="I119" s="58">
        <f>VLOOKUP($C119,'2Q26'!$B$14:$T$4000,I$5,FALSE)</f>
        <v>524.25</v>
      </c>
      <c r="J119" s="58">
        <f>VLOOKUP($C119,'2Q26'!$B$14:$T$4000,J$5,FALSE)</f>
        <v>522.98</v>
      </c>
      <c r="K119" s="58">
        <f>VLOOKUP($C119,'2Q26'!$B$14:$T$4000,K$5,FALSE)</f>
        <v>524.25</v>
      </c>
      <c r="L119" s="58">
        <f>VLOOKUP($C119,'2Q26'!$B$14:$T$4000,L$5,FALSE)</f>
        <v>520.97</v>
      </c>
      <c r="M119" s="58">
        <f>(L119-K119)/ABS(K119)*100</f>
        <v>-0.62565569861706671</v>
      </c>
      <c r="N119" s="58" t="str">
        <f>IF(ISBLANK(VLOOKUP($C119,'2Q26'!$B$14:$T$3000,N$5,FALSE)),"",VLOOKUP($C119,'2Q26'!$B$14:$T$3000,N$5,FALSE))</f>
        <v/>
      </c>
      <c r="O119" s="59">
        <f>IF(AND(I119&lt;K119,J119&lt;L119,K119&lt;L119),1,IF(AND(I119&gt;K119,J119&gt;L119,K119&gt;L119),-1,0))</f>
        <v>0</v>
      </c>
      <c r="P119" s="55" t="str">
        <f>IF(ISBLANK(VLOOKUP($C119,'2Q26'!$B$14:$T$3000,P$5,FALSE)),"",VLOOKUP($C119,'2Q26'!$B$14:$T$3000,P$5,FALSE))</f>
        <v/>
      </c>
      <c r="Q119" s="60" t="str">
        <f>IF(O119=1,"Surprise",IF(O119=-1,"Shock",""))</f>
        <v/>
      </c>
      <c r="R119" s="60" t="str">
        <f>IF(N119="","",IF((N119-L119)/ABS(L119)&gt;$R$9,"Surprise",IF((N119-L119)/ABS(L119)&lt;$R$9*-1,"Shock","")))</f>
        <v/>
      </c>
      <c r="S119" s="61">
        <f>VLOOKUP($C119,'2Q26'!$B$14:$T$3000,S$5,FALSE)</f>
        <v>-8.59</v>
      </c>
      <c r="T119" s="61">
        <f>VLOOKUP($C119,'2Q26'!$B$14:$T$3000,T$5,FALSE)</f>
        <v>11.35</v>
      </c>
    </row>
    <row r="120" spans="2:20">
      <c r="B120" s="55">
        <v>13</v>
      </c>
      <c r="C120" s="55" t="str">
        <f>VLOOKUP(B120,'2Q26'!$A$14:$B$4000,2,FALSE)</f>
        <v>A034730</v>
      </c>
      <c r="D120" s="55" t="str">
        <f>VLOOKUP($C120,'2Q26'!$B$14:$T$4000,D$5,FALSE)</f>
        <v>SK</v>
      </c>
      <c r="E120" s="56" t="str">
        <f>VLOOKUP($C120,'2Q26'!$B$14:$T$4000,E$5,FALSE)</f>
        <v>KS</v>
      </c>
      <c r="F120" s="57" t="str">
        <f>VLOOKUP($C120,'2Q26'!$B$14:$T$4000,F$5,FALSE)</f>
        <v>에너지</v>
      </c>
      <c r="G120" s="58">
        <f>VLOOKUP($C120,'2Q26'!$B$14:$T$4000,G$5,FALSE)</f>
        <v>55319.56</v>
      </c>
      <c r="H120" s="59">
        <f>VLOOKUP($C120,'2Q26'!$B$14:$T$4000,H$5,FALSE)</f>
        <v>13</v>
      </c>
      <c r="I120" s="58">
        <f>VLOOKUP($C120,'2Q26'!$B$14:$T$4000,I$5,FALSE)</f>
        <v>1916.41</v>
      </c>
      <c r="J120" s="58">
        <f>VLOOKUP($C120,'2Q26'!$B$14:$T$4000,J$5,FALSE)</f>
        <v>3238</v>
      </c>
      <c r="K120" s="58">
        <f>VLOOKUP($C120,'2Q26'!$B$14:$T$4000,K$5,FALSE)</f>
        <v>2218.13</v>
      </c>
      <c r="L120" s="58">
        <f>VLOOKUP($C120,'2Q26'!$B$14:$T$4000,L$5,FALSE)</f>
        <v>2583</v>
      </c>
      <c r="M120" s="58">
        <f>(L120-K120)/ABS(K120)*100</f>
        <v>16.449441646792561</v>
      </c>
      <c r="N120" s="58" t="str">
        <f>IF(ISBLANK(VLOOKUP($C120,'2Q26'!$B$14:$T$3000,N$5,FALSE)),"",VLOOKUP($C120,'2Q26'!$B$14:$T$3000,N$5,FALSE))</f>
        <v/>
      </c>
      <c r="O120" s="59">
        <f>IF(AND(I120&lt;K120,J120&lt;L120,K120&lt;L120),1,IF(AND(I120&gt;K120,J120&gt;L120,K120&gt;L120),-1,0))</f>
        <v>0</v>
      </c>
      <c r="P120" s="55" t="str">
        <f>IF(ISBLANK(VLOOKUP($C120,'2Q26'!$B$14:$T$3000,P$5,FALSE)),"",VLOOKUP($C120,'2Q26'!$B$14:$T$3000,P$5,FALSE))</f>
        <v/>
      </c>
      <c r="Q120" s="60" t="str">
        <f>IF(O120=1,"Surprise",IF(O120=-1,"Shock",""))</f>
        <v/>
      </c>
      <c r="R120" s="60" t="str">
        <f>IF(N120="","",IF((N120-L120)/ABS(L120)&gt;$R$9,"Surprise",IF((N120-L120)/ABS(L120)&lt;$R$9*-1,"Shock","")))</f>
        <v/>
      </c>
      <c r="S120" s="61">
        <f>VLOOKUP($C120,'2Q26'!$B$14:$T$3000,S$5,FALSE)</f>
        <v>16.13</v>
      </c>
      <c r="T120" s="61">
        <f>VLOOKUP($C120,'2Q26'!$B$14:$T$3000,T$5,FALSE)</f>
        <v>137.69</v>
      </c>
    </row>
    <row r="121" spans="2:20">
      <c r="B121" s="55">
        <v>118</v>
      </c>
      <c r="C121" s="55" t="str">
        <f>VLOOKUP(B121,'2Q26'!$A$14:$B$4000,2,FALSE)</f>
        <v>A097950</v>
      </c>
      <c r="D121" s="55" t="str">
        <f>VLOOKUP($C121,'2Q26'!$B$14:$T$4000,D$5,FALSE)</f>
        <v>CJ제일제당</v>
      </c>
      <c r="E121" s="56" t="str">
        <f>VLOOKUP($C121,'2Q26'!$B$14:$T$4000,E$5,FALSE)</f>
        <v>KS</v>
      </c>
      <c r="F121" s="57" t="str">
        <f>VLOOKUP($C121,'2Q26'!$B$14:$T$4000,F$5,FALSE)</f>
        <v>식품,음료</v>
      </c>
      <c r="G121" s="58">
        <f>VLOOKUP($C121,'2Q26'!$B$14:$T$4000,G$5,FALSE)</f>
        <v>2827.18</v>
      </c>
      <c r="H121" s="59">
        <f>VLOOKUP($C121,'2Q26'!$B$14:$T$4000,H$5,FALSE)</f>
        <v>12</v>
      </c>
      <c r="I121" s="58">
        <f>VLOOKUP($C121,'2Q26'!$B$14:$T$4000,I$5,FALSE)</f>
        <v>278.22000000000003</v>
      </c>
      <c r="J121" s="58">
        <f>VLOOKUP($C121,'2Q26'!$B$14:$T$4000,J$5,FALSE)</f>
        <v>272.82</v>
      </c>
      <c r="K121" s="58">
        <f>VLOOKUP($C121,'2Q26'!$B$14:$T$4000,K$5,FALSE)</f>
        <v>277.83</v>
      </c>
      <c r="L121" s="58">
        <f>VLOOKUP($C121,'2Q26'!$B$14:$T$4000,L$5,FALSE)</f>
        <v>275.35000000000002</v>
      </c>
      <c r="M121" s="58">
        <f>(L121-K121)/ABS(K121)*100</f>
        <v>-0.89263218514917808</v>
      </c>
      <c r="N121" s="58" t="str">
        <f>IF(ISBLANK(VLOOKUP($C121,'2Q26'!$B$14:$T$3000,N$5,FALSE)),"",VLOOKUP($C121,'2Q26'!$B$14:$T$3000,N$5,FALSE))</f>
        <v/>
      </c>
      <c r="O121" s="59">
        <f>IF(AND(I121&lt;K121,J121&lt;L121,K121&lt;L121),1,IF(AND(I121&gt;K121,J121&gt;L121,K121&gt;L121),-1,0))</f>
        <v>0</v>
      </c>
      <c r="P121" s="55" t="str">
        <f>IF(ISBLANK(VLOOKUP($C121,'2Q26'!$B$14:$T$3000,P$5,FALSE)),"",VLOOKUP($C121,'2Q26'!$B$14:$T$3000,P$5,FALSE))</f>
        <v/>
      </c>
      <c r="Q121" s="60" t="str">
        <f>IF(O121=1,"Surprise",IF(O121=-1,"Shock",""))</f>
        <v/>
      </c>
      <c r="R121" s="60" t="str">
        <f>IF(N121="","",IF((N121-L121)/ABS(L121)&gt;$R$9,"Surprise",IF((N121-L121)/ABS(L121)&lt;$R$9*-1,"Shock","")))</f>
        <v/>
      </c>
      <c r="S121" s="61">
        <f>VLOOKUP($C121,'2Q26'!$B$14:$T$3000,S$5,FALSE)</f>
        <v>-7.71</v>
      </c>
      <c r="T121" s="61">
        <f>VLOOKUP($C121,'2Q26'!$B$14:$T$3000,T$5,FALSE)</f>
        <v>-14.64</v>
      </c>
    </row>
    <row r="122" spans="2:20">
      <c r="B122" s="55">
        <v>137</v>
      </c>
      <c r="C122" s="55" t="str">
        <f>VLOOKUP(B122,'2Q26'!$A$14:$B$4000,2,FALSE)</f>
        <v>A089030</v>
      </c>
      <c r="D122" s="55" t="str">
        <f>VLOOKUP($C122,'2Q26'!$B$14:$T$4000,D$5,FALSE)</f>
        <v>테크윙</v>
      </c>
      <c r="E122" s="56" t="str">
        <f>VLOOKUP($C122,'2Q26'!$B$14:$T$4000,E$5,FALSE)</f>
        <v>KQ</v>
      </c>
      <c r="F122" s="57" t="str">
        <f>VLOOKUP($C122,'2Q26'!$B$14:$T$4000,F$5,FALSE)</f>
        <v>반도체</v>
      </c>
      <c r="G122" s="58">
        <f>VLOOKUP($C122,'2Q26'!$B$14:$T$4000,G$5,FALSE)</f>
        <v>2163.9299999999998</v>
      </c>
      <c r="H122" s="59">
        <f>VLOOKUP($C122,'2Q26'!$B$14:$T$4000,H$5,FALSE)</f>
        <v>1</v>
      </c>
      <c r="I122" s="58">
        <f>VLOOKUP($C122,'2Q26'!$B$14:$T$4000,I$5,FALSE)</f>
        <v>13.3</v>
      </c>
      <c r="J122" s="58">
        <f>VLOOKUP($C122,'2Q26'!$B$14:$T$4000,J$5,FALSE)</f>
        <v>13.3</v>
      </c>
      <c r="K122" s="58">
        <f>VLOOKUP($C122,'2Q26'!$B$14:$T$4000,K$5,FALSE)</f>
        <v>13.3</v>
      </c>
      <c r="L122" s="58">
        <f>VLOOKUP($C122,'2Q26'!$B$14:$T$4000,L$5,FALSE)</f>
        <v>13.3</v>
      </c>
      <c r="M122" s="58">
        <f>(L122-K122)/ABS(K122)*100</f>
        <v>0</v>
      </c>
      <c r="N122" s="58" t="str">
        <f>IF(ISBLANK(VLOOKUP($C122,'2Q26'!$B$14:$T$3000,N$5,FALSE)),"",VLOOKUP($C122,'2Q26'!$B$14:$T$3000,N$5,FALSE))</f>
        <v/>
      </c>
      <c r="O122" s="59">
        <f>IF(AND(I122&lt;K122,J122&lt;L122,K122&lt;L122),1,IF(AND(I122&gt;K122,J122&gt;L122,K122&gt;L122),-1,0))</f>
        <v>0</v>
      </c>
      <c r="P122" s="55" t="str">
        <f>IF(ISBLANK(VLOOKUP($C122,'2Q26'!$B$14:$T$3000,P$5,FALSE)),"",VLOOKUP($C122,'2Q26'!$B$14:$T$3000,P$5,FALSE))</f>
        <v/>
      </c>
      <c r="Q122" s="60" t="str">
        <f>IF(O122=1,"Surprise",IF(O122=-1,"Shock",""))</f>
        <v/>
      </c>
      <c r="R122" s="60" t="str">
        <f>IF(N122="","",IF((N122-L122)/ABS(L122)&gt;$R$9,"Surprise",IF((N122-L122)/ABS(L122)&lt;$R$9*-1,"Shock","")))</f>
        <v/>
      </c>
      <c r="S122" s="61">
        <f>VLOOKUP($C122,'2Q26'!$B$14:$T$3000,S$5,FALSE)</f>
        <v>18.7</v>
      </c>
      <c r="T122" s="61">
        <f>VLOOKUP($C122,'2Q26'!$B$14:$T$3000,T$5,FALSE)</f>
        <v>17.86</v>
      </c>
    </row>
    <row r="123" spans="2:20">
      <c r="B123" s="55">
        <v>119</v>
      </c>
      <c r="C123" s="55" t="str">
        <f>VLOOKUP(B123,'2Q26'!$A$14:$B$4000,2,FALSE)</f>
        <v>A237690</v>
      </c>
      <c r="D123" s="55" t="str">
        <f>VLOOKUP($C123,'2Q26'!$B$14:$T$4000,D$5,FALSE)</f>
        <v>에스티팜</v>
      </c>
      <c r="E123" s="56" t="str">
        <f>VLOOKUP($C123,'2Q26'!$B$14:$T$4000,E$5,FALSE)</f>
        <v>KQ</v>
      </c>
      <c r="F123" s="57" t="str">
        <f>VLOOKUP($C123,'2Q26'!$B$14:$T$4000,F$5,FALSE)</f>
        <v>제약</v>
      </c>
      <c r="G123" s="58">
        <f>VLOOKUP($C123,'2Q26'!$B$14:$T$4000,G$5,FALSE)</f>
        <v>2746.13</v>
      </c>
      <c r="H123" s="59">
        <f>VLOOKUP($C123,'2Q26'!$B$14:$T$4000,H$5,FALSE)</f>
        <v>14</v>
      </c>
      <c r="I123" s="58">
        <f>VLOOKUP($C123,'2Q26'!$B$14:$T$4000,I$5,FALSE)</f>
        <v>17.329999999999998</v>
      </c>
      <c r="J123" s="58">
        <f>VLOOKUP($C123,'2Q26'!$B$14:$T$4000,J$5,FALSE)</f>
        <v>18.239999999999998</v>
      </c>
      <c r="K123" s="58">
        <f>VLOOKUP($C123,'2Q26'!$B$14:$T$4000,K$5,FALSE)</f>
        <v>17.329999999999998</v>
      </c>
      <c r="L123" s="58">
        <f>VLOOKUP($C123,'2Q26'!$B$14:$T$4000,L$5,FALSE)</f>
        <v>18</v>
      </c>
      <c r="M123" s="58">
        <f>(L123-K123)/ABS(K123)*100</f>
        <v>3.8661281015580022</v>
      </c>
      <c r="N123" s="58" t="str">
        <f>IF(ISBLANK(VLOOKUP($C123,'2Q26'!$B$14:$T$3000,N$5,FALSE)),"",VLOOKUP($C123,'2Q26'!$B$14:$T$3000,N$5,FALSE))</f>
        <v/>
      </c>
      <c r="O123" s="59">
        <f>IF(AND(I123&lt;K123,J123&lt;L123,K123&lt;L123),1,IF(AND(I123&gt;K123,J123&gt;L123,K123&gt;L123),-1,0))</f>
        <v>0</v>
      </c>
      <c r="P123" s="55" t="str">
        <f>IF(ISBLANK(VLOOKUP($C123,'2Q26'!$B$14:$T$3000,P$5,FALSE)),"",VLOOKUP($C123,'2Q26'!$B$14:$T$3000,P$5,FALSE))</f>
        <v/>
      </c>
      <c r="Q123" s="60" t="str">
        <f>IF(O123=1,"Surprise",IF(O123=-1,"Shock",""))</f>
        <v/>
      </c>
      <c r="R123" s="60" t="str">
        <f>IF(N123="","",IF((N123-L123)/ABS(L123)&gt;$R$9,"Surprise",IF((N123-L123)/ABS(L123)&lt;$R$9*-1,"Shock","")))</f>
        <v/>
      </c>
      <c r="S123" s="61">
        <f>VLOOKUP($C123,'2Q26'!$B$14:$T$3000,S$5,FALSE)</f>
        <v>1.62</v>
      </c>
      <c r="T123" s="61">
        <f>VLOOKUP($C123,'2Q26'!$B$14:$T$3000,T$5,FALSE)</f>
        <v>-13.87</v>
      </c>
    </row>
    <row r="124" spans="2:20">
      <c r="B124" s="55">
        <v>91</v>
      </c>
      <c r="C124" s="55" t="str">
        <f>VLOOKUP(B124,'2Q26'!$A$14:$B$4000,2,FALSE)</f>
        <v>A010060</v>
      </c>
      <c r="D124" s="55" t="str">
        <f>VLOOKUP($C124,'2Q26'!$B$14:$T$4000,D$5,FALSE)</f>
        <v>OCI홀딩스</v>
      </c>
      <c r="E124" s="56" t="str">
        <f>VLOOKUP($C124,'2Q26'!$B$14:$T$4000,E$5,FALSE)</f>
        <v>KS</v>
      </c>
      <c r="F124" s="57" t="str">
        <f>VLOOKUP($C124,'2Q26'!$B$14:$T$4000,F$5,FALSE)</f>
        <v>화학</v>
      </c>
      <c r="G124" s="58">
        <f>VLOOKUP($C124,'2Q26'!$B$14:$T$4000,G$5,FALSE)</f>
        <v>4480.8599999999997</v>
      </c>
      <c r="H124" s="59">
        <f>VLOOKUP($C124,'2Q26'!$B$14:$T$4000,H$5,FALSE)</f>
        <v>9</v>
      </c>
      <c r="I124" s="58">
        <f>VLOOKUP($C124,'2Q26'!$B$14:$T$4000,I$5,FALSE)</f>
        <v>124.44</v>
      </c>
      <c r="J124" s="58">
        <f>VLOOKUP($C124,'2Q26'!$B$14:$T$4000,J$5,FALSE)</f>
        <v>111.43</v>
      </c>
      <c r="K124" s="58">
        <f>VLOOKUP($C124,'2Q26'!$B$14:$T$4000,K$5,FALSE)</f>
        <v>124.44</v>
      </c>
      <c r="L124" s="58">
        <f>VLOOKUP($C124,'2Q26'!$B$14:$T$4000,L$5,FALSE)</f>
        <v>107</v>
      </c>
      <c r="M124" s="58">
        <f>(L124-K124)/ABS(K124)*100</f>
        <v>-14.014786242365798</v>
      </c>
      <c r="N124" s="58" t="str">
        <f>IF(ISBLANK(VLOOKUP($C124,'2Q26'!$B$14:$T$3000,N$5,FALSE)),"",VLOOKUP($C124,'2Q26'!$B$14:$T$3000,N$5,FALSE))</f>
        <v/>
      </c>
      <c r="O124" s="59">
        <f>IF(AND(I124&lt;K124,J124&lt;L124,K124&lt;L124),1,IF(AND(I124&gt;K124,J124&gt;L124,K124&gt;L124),-1,0))</f>
        <v>0</v>
      </c>
      <c r="P124" s="55" t="str">
        <f>IF(ISBLANK(VLOOKUP($C124,'2Q26'!$B$14:$T$3000,P$5,FALSE)),"",VLOOKUP($C124,'2Q26'!$B$14:$T$3000,P$5,FALSE))</f>
        <v/>
      </c>
      <c r="Q124" s="60" t="str">
        <f>IF(O124=1,"Surprise",IF(O124=-1,"Shock",""))</f>
        <v/>
      </c>
      <c r="R124" s="60" t="str">
        <f>IF(N124="","",IF((N124-L124)/ABS(L124)&gt;$R$9,"Surprise",IF((N124-L124)/ABS(L124)&lt;$R$9*-1,"Shock","")))</f>
        <v/>
      </c>
      <c r="S124" s="61">
        <f>VLOOKUP($C124,'2Q26'!$B$14:$T$3000,S$5,FALSE)</f>
        <v>-31.62</v>
      </c>
      <c r="T124" s="61">
        <f>VLOOKUP($C124,'2Q26'!$B$14:$T$3000,T$5,FALSE)</f>
        <v>24.03</v>
      </c>
    </row>
    <row r="125" spans="2:20">
      <c r="B125" s="55">
        <v>135</v>
      </c>
      <c r="C125" s="55" t="str">
        <f>VLOOKUP(B125,'2Q26'!$A$14:$B$4000,2,FALSE)</f>
        <v>A007340</v>
      </c>
      <c r="D125" s="55" t="str">
        <f>VLOOKUP($C125,'2Q26'!$B$14:$T$4000,D$5,FALSE)</f>
        <v>DN오토모티브</v>
      </c>
      <c r="E125" s="56" t="str">
        <f>VLOOKUP($C125,'2Q26'!$B$14:$T$4000,E$5,FALSE)</f>
        <v>KS</v>
      </c>
      <c r="F125" s="57" t="str">
        <f>VLOOKUP($C125,'2Q26'!$B$14:$T$4000,F$5,FALSE)</f>
        <v>자동차부품</v>
      </c>
      <c r="G125" s="58">
        <f>VLOOKUP($C125,'2Q26'!$B$14:$T$4000,G$5,FALSE)</f>
        <v>2229.2600000000002</v>
      </c>
      <c r="H125" s="59">
        <f>VLOOKUP($C125,'2Q26'!$B$14:$T$4000,H$5,FALSE)</f>
        <v>2</v>
      </c>
      <c r="I125" s="58">
        <f>VLOOKUP($C125,'2Q26'!$B$14:$T$4000,I$5,FALSE)</f>
        <v>140.05000000000001</v>
      </c>
      <c r="J125" s="58">
        <f>VLOOKUP($C125,'2Q26'!$B$14:$T$4000,J$5,FALSE)</f>
        <v>149</v>
      </c>
      <c r="K125" s="58">
        <f>VLOOKUP($C125,'2Q26'!$B$14:$T$4000,K$5,FALSE)</f>
        <v>140.05000000000001</v>
      </c>
      <c r="L125" s="58">
        <f>VLOOKUP($C125,'2Q26'!$B$14:$T$4000,L$5,FALSE)</f>
        <v>149</v>
      </c>
      <c r="M125" s="58">
        <f>(L125-K125)/ABS(K125)*100</f>
        <v>6.390574794716164</v>
      </c>
      <c r="N125" s="58" t="str">
        <f>IF(ISBLANK(VLOOKUP($C125,'2Q26'!$B$14:$T$3000,N$5,FALSE)),"",VLOOKUP($C125,'2Q26'!$B$14:$T$3000,N$5,FALSE))</f>
        <v/>
      </c>
      <c r="O125" s="59">
        <f>IF(AND(I125&lt;K125,J125&lt;L125,K125&lt;L125),1,IF(AND(I125&gt;K125,J125&gt;L125,K125&gt;L125),-1,0))</f>
        <v>0</v>
      </c>
      <c r="P125" s="55" t="str">
        <f>IF(ISBLANK(VLOOKUP($C125,'2Q26'!$B$14:$T$3000,P$5,FALSE)),"",VLOOKUP($C125,'2Q26'!$B$14:$T$3000,P$5,FALSE))</f>
        <v/>
      </c>
      <c r="Q125" s="60" t="str">
        <f>IF(O125=1,"Surprise",IF(O125=-1,"Shock",""))</f>
        <v/>
      </c>
      <c r="R125" s="60" t="str">
        <f>IF(N125="","",IF((N125-L125)/ABS(L125)&gt;$R$9,"Surprise",IF((N125-L125)/ABS(L125)&lt;$R$9*-1,"Shock","")))</f>
        <v/>
      </c>
      <c r="S125" s="61">
        <f>VLOOKUP($C125,'2Q26'!$B$14:$T$3000,S$5,FALSE)</f>
        <v>-9.5</v>
      </c>
      <c r="T125" s="61">
        <f>VLOOKUP($C125,'2Q26'!$B$14:$T$3000,T$5,FALSE)</f>
        <v>-6.39</v>
      </c>
    </row>
    <row r="126" spans="2:20">
      <c r="B126" s="55">
        <v>97</v>
      </c>
      <c r="C126" s="55" t="str">
        <f>VLOOKUP(B126,'2Q26'!$A$14:$B$4000,2,FALSE)</f>
        <v>A103590</v>
      </c>
      <c r="D126" s="55" t="str">
        <f>VLOOKUP($C126,'2Q26'!$B$14:$T$4000,D$5,FALSE)</f>
        <v>일진전기</v>
      </c>
      <c r="E126" s="56" t="str">
        <f>VLOOKUP($C126,'2Q26'!$B$14:$T$4000,E$5,FALSE)</f>
        <v>KS</v>
      </c>
      <c r="F126" s="57" t="str">
        <f>VLOOKUP($C126,'2Q26'!$B$14:$T$4000,F$5,FALSE)</f>
        <v>전기장비</v>
      </c>
      <c r="G126" s="58">
        <f>VLOOKUP($C126,'2Q26'!$B$14:$T$4000,G$5,FALSE)</f>
        <v>3976.96</v>
      </c>
      <c r="H126" s="59">
        <f>VLOOKUP($C126,'2Q26'!$B$14:$T$4000,H$5,FALSE)</f>
        <v>5</v>
      </c>
      <c r="I126" s="58">
        <f>VLOOKUP($C126,'2Q26'!$B$14:$T$4000,I$5,FALSE)</f>
        <v>50.45</v>
      </c>
      <c r="J126" s="58">
        <f>VLOOKUP($C126,'2Q26'!$B$14:$T$4000,J$5,FALSE)</f>
        <v>55.9</v>
      </c>
      <c r="K126" s="58">
        <f>VLOOKUP($C126,'2Q26'!$B$14:$T$4000,K$5,FALSE)</f>
        <v>51.45</v>
      </c>
      <c r="L126" s="58">
        <f>VLOOKUP($C126,'2Q26'!$B$14:$T$4000,L$5,FALSE)</f>
        <v>54.95</v>
      </c>
      <c r="M126" s="58">
        <f>(L126-K126)/ABS(K126)*100</f>
        <v>6.8027210884353737</v>
      </c>
      <c r="N126" s="58" t="str">
        <f>IF(ISBLANK(VLOOKUP($C126,'2Q26'!$B$14:$T$3000,N$5,FALSE)),"",VLOOKUP($C126,'2Q26'!$B$14:$T$3000,N$5,FALSE))</f>
        <v/>
      </c>
      <c r="O126" s="59">
        <f>IF(AND(I126&lt;K126,J126&lt;L126,K126&lt;L126),1,IF(AND(I126&gt;K126,J126&gt;L126,K126&gt;L126),-1,0))</f>
        <v>0</v>
      </c>
      <c r="P126" s="55" t="str">
        <f>IF(ISBLANK(VLOOKUP($C126,'2Q26'!$B$14:$T$3000,P$5,FALSE)),"",VLOOKUP($C126,'2Q26'!$B$14:$T$3000,P$5,FALSE))</f>
        <v/>
      </c>
      <c r="Q126" s="60" t="str">
        <f>IF(O126=1,"Surprise",IF(O126=-1,"Shock",""))</f>
        <v/>
      </c>
      <c r="R126" s="60" t="str">
        <f>IF(N126="","",IF((N126-L126)/ABS(L126)&gt;$R$9,"Surprise",IF((N126-L126)/ABS(L126)&lt;$R$9*-1,"Shock","")))</f>
        <v/>
      </c>
      <c r="S126" s="61">
        <f>VLOOKUP($C126,'2Q26'!$B$14:$T$3000,S$5,FALSE)</f>
        <v>-10.52</v>
      </c>
      <c r="T126" s="61">
        <f>VLOOKUP($C126,'2Q26'!$B$14:$T$3000,T$5,FALSE)</f>
        <v>10.9</v>
      </c>
    </row>
    <row r="127" spans="2:20">
      <c r="B127" s="55">
        <v>105</v>
      </c>
      <c r="C127" s="55" t="str">
        <f>VLOOKUP(B127,'2Q26'!$A$14:$B$4000,2,FALSE)</f>
        <v>A067310</v>
      </c>
      <c r="D127" s="55" t="str">
        <f>VLOOKUP($C127,'2Q26'!$B$14:$T$4000,D$5,FALSE)</f>
        <v>하나마이크론</v>
      </c>
      <c r="E127" s="56" t="str">
        <f>VLOOKUP($C127,'2Q26'!$B$14:$T$4000,E$5,FALSE)</f>
        <v>KQ</v>
      </c>
      <c r="F127" s="57" t="str">
        <f>VLOOKUP($C127,'2Q26'!$B$14:$T$4000,F$5,FALSE)</f>
        <v>반도체</v>
      </c>
      <c r="G127" s="58">
        <f>VLOOKUP($C127,'2Q26'!$B$14:$T$4000,G$5,FALSE)</f>
        <v>3410.45</v>
      </c>
      <c r="H127" s="59">
        <f>VLOOKUP($C127,'2Q26'!$B$14:$T$4000,H$5,FALSE)</f>
        <v>4</v>
      </c>
      <c r="I127" s="58">
        <f>VLOOKUP($C127,'2Q26'!$B$14:$T$4000,I$5,FALSE)</f>
        <v>83.28</v>
      </c>
      <c r="J127" s="58">
        <f>VLOOKUP($C127,'2Q26'!$B$14:$T$4000,J$5,FALSE)</f>
        <v>92.9</v>
      </c>
      <c r="K127" s="58">
        <f>VLOOKUP($C127,'2Q26'!$B$14:$T$4000,K$5,FALSE)</f>
        <v>83.28</v>
      </c>
      <c r="L127" s="58">
        <f>VLOOKUP($C127,'2Q26'!$B$14:$T$4000,L$5,FALSE)</f>
        <v>92.9</v>
      </c>
      <c r="M127" s="58">
        <f>(L127-K127)/ABS(K127)*100</f>
        <v>11.551392891450533</v>
      </c>
      <c r="N127" s="58" t="str">
        <f>IF(ISBLANK(VLOOKUP($C127,'2Q26'!$B$14:$T$3000,N$5,FALSE)),"",VLOOKUP($C127,'2Q26'!$B$14:$T$3000,N$5,FALSE))</f>
        <v/>
      </c>
      <c r="O127" s="59">
        <f>IF(AND(I127&lt;K127,J127&lt;L127,K127&lt;L127),1,IF(AND(I127&gt;K127,J127&gt;L127,K127&gt;L127),-1,0))</f>
        <v>0</v>
      </c>
      <c r="P127" s="55" t="str">
        <f>IF(ISBLANK(VLOOKUP($C127,'2Q26'!$B$14:$T$3000,P$5,FALSE)),"",VLOOKUP($C127,'2Q26'!$B$14:$T$3000,P$5,FALSE))</f>
        <v/>
      </c>
      <c r="Q127" s="60" t="str">
        <f>IF(O127=1,"Surprise",IF(O127=-1,"Shock",""))</f>
        <v/>
      </c>
      <c r="R127" s="60" t="str">
        <f>IF(N127="","",IF((N127-L127)/ABS(L127)&gt;$R$9,"Surprise",IF((N127-L127)/ABS(L127)&lt;$R$9*-1,"Shock","")))</f>
        <v/>
      </c>
      <c r="S127" s="61">
        <f>VLOOKUP($C127,'2Q26'!$B$14:$T$3000,S$5,FALSE)</f>
        <v>27.61</v>
      </c>
      <c r="T127" s="61">
        <f>VLOOKUP($C127,'2Q26'!$B$14:$T$3000,T$5,FALSE)</f>
        <v>68.47</v>
      </c>
    </row>
    <row r="128" spans="2:20">
      <c r="B128" s="55">
        <v>79</v>
      </c>
      <c r="C128" s="55" t="str">
        <f>VLOOKUP(B128,'2Q26'!$A$14:$B$4000,2,FALSE)</f>
        <v>A241560</v>
      </c>
      <c r="D128" s="55" t="str">
        <f>VLOOKUP($C128,'2Q26'!$B$14:$T$4000,D$5,FALSE)</f>
        <v>두산밥캣</v>
      </c>
      <c r="E128" s="56" t="str">
        <f>VLOOKUP($C128,'2Q26'!$B$14:$T$4000,E$5,FALSE)</f>
        <v>KS</v>
      </c>
      <c r="F128" s="57" t="str">
        <f>VLOOKUP($C128,'2Q26'!$B$14:$T$4000,F$5,FALSE)</f>
        <v>기계</v>
      </c>
      <c r="G128" s="58">
        <f>VLOOKUP($C128,'2Q26'!$B$14:$T$4000,G$5,FALSE)</f>
        <v>6106.03</v>
      </c>
      <c r="H128" s="59">
        <f>VLOOKUP($C128,'2Q26'!$B$14:$T$4000,H$5,FALSE)</f>
        <v>7</v>
      </c>
      <c r="I128" s="58">
        <f>VLOOKUP($C128,'2Q26'!$B$14:$T$4000,I$5,FALSE)</f>
        <v>190.48</v>
      </c>
      <c r="J128" s="58">
        <f>VLOOKUP($C128,'2Q26'!$B$14:$T$4000,J$5,FALSE)</f>
        <v>195</v>
      </c>
      <c r="K128" s="58">
        <f>VLOOKUP($C128,'2Q26'!$B$14:$T$4000,K$5,FALSE)</f>
        <v>190.48</v>
      </c>
      <c r="L128" s="58">
        <f>VLOOKUP($C128,'2Q26'!$B$14:$T$4000,L$5,FALSE)</f>
        <v>195</v>
      </c>
      <c r="M128" s="58">
        <f>(L128-K128)/ABS(K128)*100</f>
        <v>2.3729525409491865</v>
      </c>
      <c r="N128" s="58" t="str">
        <f>IF(ISBLANK(VLOOKUP($C128,'2Q26'!$B$14:$T$3000,N$5,FALSE)),"",VLOOKUP($C128,'2Q26'!$B$14:$T$3000,N$5,FALSE))</f>
        <v/>
      </c>
      <c r="O128" s="59">
        <f>IF(AND(I128&lt;K128,J128&lt;L128,K128&lt;L128),1,IF(AND(I128&gt;K128,J128&gt;L128,K128&gt;L128),-1,0))</f>
        <v>0</v>
      </c>
      <c r="P128" s="55" t="str">
        <f>IF(ISBLANK(VLOOKUP($C128,'2Q26'!$B$14:$T$3000,P$5,FALSE)),"",VLOOKUP($C128,'2Q26'!$B$14:$T$3000,P$5,FALSE))</f>
        <v/>
      </c>
      <c r="Q128" s="60" t="str">
        <f>IF(O128=1,"Surprise",IF(O128=-1,"Shock",""))</f>
        <v/>
      </c>
      <c r="R128" s="60" t="str">
        <f>IF(N128="","",IF((N128-L128)/ABS(L128)&gt;$R$9,"Surprise",IF((N128-L128)/ABS(L128)&lt;$R$9*-1,"Shock","")))</f>
        <v/>
      </c>
      <c r="S128" s="61">
        <f>VLOOKUP($C128,'2Q26'!$B$14:$T$3000,S$5,FALSE)</f>
        <v>-3.48</v>
      </c>
      <c r="T128" s="61">
        <f>VLOOKUP($C128,'2Q26'!$B$14:$T$3000,T$5,FALSE)</f>
        <v>1.76</v>
      </c>
    </row>
    <row r="129" spans="2:20">
      <c r="B129" s="55">
        <v>88</v>
      </c>
      <c r="C129" s="55" t="str">
        <f>VLOOKUP(B129,'2Q26'!$A$14:$B$4000,2,FALSE)</f>
        <v>A023530</v>
      </c>
      <c r="D129" s="55" t="str">
        <f>VLOOKUP($C129,'2Q26'!$B$14:$T$4000,D$5,FALSE)</f>
        <v>롯데쇼핑</v>
      </c>
      <c r="E129" s="56" t="str">
        <f>VLOOKUP($C129,'2Q26'!$B$14:$T$4000,E$5,FALSE)</f>
        <v>KS</v>
      </c>
      <c r="F129" s="57" t="str">
        <f>VLOOKUP($C129,'2Q26'!$B$14:$T$4000,F$5,FALSE)</f>
        <v>백화점</v>
      </c>
      <c r="G129" s="58">
        <f>VLOOKUP($C129,'2Q26'!$B$14:$T$4000,G$5,FALSE)</f>
        <v>5233.42</v>
      </c>
      <c r="H129" s="59">
        <f>VLOOKUP($C129,'2Q26'!$B$14:$T$4000,H$5,FALSE)</f>
        <v>15</v>
      </c>
      <c r="I129" s="58">
        <f>VLOOKUP($C129,'2Q26'!$B$14:$T$4000,I$5,FALSE)</f>
        <v>108.76</v>
      </c>
      <c r="J129" s="58">
        <f>VLOOKUP($C129,'2Q26'!$B$14:$T$4000,J$5,FALSE)</f>
        <v>111.68</v>
      </c>
      <c r="K129" s="58">
        <f>VLOOKUP($C129,'2Q26'!$B$14:$T$4000,K$5,FALSE)</f>
        <v>108.29</v>
      </c>
      <c r="L129" s="58">
        <f>VLOOKUP($C129,'2Q26'!$B$14:$T$4000,L$5,FALSE)</f>
        <v>112.91</v>
      </c>
      <c r="M129" s="58">
        <f>(L129-K129)/ABS(K129)*100</f>
        <v>4.266321913380728</v>
      </c>
      <c r="N129" s="58" t="str">
        <f>IF(ISBLANK(VLOOKUP($C129,'2Q26'!$B$14:$T$3000,N$5,FALSE)),"",VLOOKUP($C129,'2Q26'!$B$14:$T$3000,N$5,FALSE))</f>
        <v/>
      </c>
      <c r="O129" s="59">
        <f>IF(AND(I129&lt;K129,J129&lt;L129,K129&lt;L129),1,IF(AND(I129&gt;K129,J129&gt;L129,K129&gt;L129),-1,0))</f>
        <v>0</v>
      </c>
      <c r="P129" s="55" t="str">
        <f>IF(ISBLANK(VLOOKUP($C129,'2Q26'!$B$14:$T$3000,P$5,FALSE)),"",VLOOKUP($C129,'2Q26'!$B$14:$T$3000,P$5,FALSE))</f>
        <v/>
      </c>
      <c r="Q129" s="60" t="str">
        <f>IF(O129=1,"Surprise",IF(O129=-1,"Shock",""))</f>
        <v/>
      </c>
      <c r="R129" s="60" t="str">
        <f>IF(N129="","",IF((N129-L129)/ABS(L129)&gt;$R$9,"Surprise",IF((N129-L129)/ABS(L129)&lt;$R$9*-1,"Shock","")))</f>
        <v/>
      </c>
      <c r="S129" s="61">
        <f>VLOOKUP($C129,'2Q26'!$B$14:$T$3000,S$5,FALSE)</f>
        <v>25.42</v>
      </c>
      <c r="T129" s="61">
        <f>VLOOKUP($C129,'2Q26'!$B$14:$T$3000,T$5,FALSE)</f>
        <v>74.53</v>
      </c>
    </row>
    <row r="130" spans="2:20">
      <c r="B130" s="55">
        <v>55</v>
      </c>
      <c r="C130" s="55" t="str">
        <f>VLOOKUP(B130,'2Q26'!$A$14:$B$4000,2,FALSE)</f>
        <v>A010950</v>
      </c>
      <c r="D130" s="55" t="str">
        <f>VLOOKUP($C130,'2Q26'!$B$14:$T$4000,D$5,FALSE)</f>
        <v>S-Oil</v>
      </c>
      <c r="E130" s="56" t="str">
        <f>VLOOKUP($C130,'2Q26'!$B$14:$T$4000,E$5,FALSE)</f>
        <v>KS</v>
      </c>
      <c r="F130" s="57" t="str">
        <f>VLOOKUP($C130,'2Q26'!$B$14:$T$4000,F$5,FALSE)</f>
        <v>에너지</v>
      </c>
      <c r="G130" s="58">
        <f>VLOOKUP($C130,'2Q26'!$B$14:$T$4000,G$5,FALSE)</f>
        <v>12339.07</v>
      </c>
      <c r="H130" s="59">
        <f>VLOOKUP($C130,'2Q26'!$B$14:$T$4000,H$5,FALSE)</f>
        <v>16</v>
      </c>
      <c r="I130" s="58">
        <f>VLOOKUP($C130,'2Q26'!$B$14:$T$4000,I$5,FALSE)</f>
        <v>905.93</v>
      </c>
      <c r="J130" s="58">
        <f>VLOOKUP($C130,'2Q26'!$B$14:$T$4000,J$5,FALSE)</f>
        <v>1072.7</v>
      </c>
      <c r="K130" s="58">
        <f>VLOOKUP($C130,'2Q26'!$B$14:$T$4000,K$5,FALSE)</f>
        <v>895.65</v>
      </c>
      <c r="L130" s="58">
        <f>VLOOKUP($C130,'2Q26'!$B$14:$T$4000,L$5,FALSE)</f>
        <v>1096.6300000000001</v>
      </c>
      <c r="M130" s="58">
        <f>(L130-K130)/ABS(K130)*100</f>
        <v>22.439569028080182</v>
      </c>
      <c r="N130" s="58" t="str">
        <f>IF(ISBLANK(VLOOKUP($C130,'2Q26'!$B$14:$T$3000,N$5,FALSE)),"",VLOOKUP($C130,'2Q26'!$B$14:$T$3000,N$5,FALSE))</f>
        <v/>
      </c>
      <c r="O130" s="59">
        <f>IF(AND(I130&lt;K130,J130&lt;L130,K130&lt;L130),1,IF(AND(I130&gt;K130,J130&gt;L130,K130&gt;L130),-1,0))</f>
        <v>0</v>
      </c>
      <c r="P130" s="55" t="str">
        <f>IF(ISBLANK(VLOOKUP($C130,'2Q26'!$B$14:$T$3000,P$5,FALSE)),"",VLOOKUP($C130,'2Q26'!$B$14:$T$3000,P$5,FALSE))</f>
        <v/>
      </c>
      <c r="Q130" s="60" t="str">
        <f>IF(O130=1,"Surprise",IF(O130=-1,"Shock",""))</f>
        <v/>
      </c>
      <c r="R130" s="60" t="str">
        <f>IF(N130="","",IF((N130-L130)/ABS(L130)&gt;$R$9,"Surprise",IF((N130-L130)/ABS(L130)&lt;$R$9*-1,"Shock","")))</f>
        <v/>
      </c>
      <c r="S130" s="61">
        <f>VLOOKUP($C130,'2Q26'!$B$14:$T$3000,S$5,FALSE)</f>
        <v>4.68</v>
      </c>
      <c r="T130" s="61">
        <f>VLOOKUP($C130,'2Q26'!$B$14:$T$3000,T$5,FALSE)</f>
        <v>-3.09</v>
      </c>
    </row>
    <row r="131" spans="2:20">
      <c r="B131" s="55">
        <v>9</v>
      </c>
      <c r="C131" s="55" t="str">
        <f>VLOOKUP(B131,'2Q26'!$A$14:$B$4000,2,FALSE)</f>
        <v>A329180</v>
      </c>
      <c r="D131" s="55" t="str">
        <f>VLOOKUP($C131,'2Q26'!$B$14:$T$4000,D$5,FALSE)</f>
        <v>HD현대중공업</v>
      </c>
      <c r="E131" s="56" t="str">
        <f>VLOOKUP($C131,'2Q26'!$B$14:$T$4000,E$5,FALSE)</f>
        <v>KS</v>
      </c>
      <c r="F131" s="57" t="str">
        <f>VLOOKUP($C131,'2Q26'!$B$14:$T$4000,F$5,FALSE)</f>
        <v>조선</v>
      </c>
      <c r="G131" s="58">
        <f>VLOOKUP($C131,'2Q26'!$B$14:$T$4000,G$5,FALSE)</f>
        <v>64551.15</v>
      </c>
      <c r="H131" s="59">
        <f>VLOOKUP($C131,'2Q26'!$B$14:$T$4000,H$5,FALSE)</f>
        <v>20</v>
      </c>
      <c r="I131" s="58">
        <f>VLOOKUP($C131,'2Q26'!$B$14:$T$4000,I$5,FALSE)</f>
        <v>997.68</v>
      </c>
      <c r="J131" s="58">
        <f>VLOOKUP($C131,'2Q26'!$B$14:$T$4000,J$5,FALSE)</f>
        <v>982.52</v>
      </c>
      <c r="K131" s="58">
        <f>VLOOKUP($C131,'2Q26'!$B$14:$T$4000,K$5,FALSE)</f>
        <v>997.32</v>
      </c>
      <c r="L131" s="58">
        <f>VLOOKUP($C131,'2Q26'!$B$14:$T$4000,L$5,FALSE)</f>
        <v>995.75</v>
      </c>
      <c r="M131" s="58">
        <f>(L131-K131)/ABS(K131)*100</f>
        <v>-0.15742189066699253</v>
      </c>
      <c r="N131" s="58" t="str">
        <f>IF(ISBLANK(VLOOKUP($C131,'2Q26'!$B$14:$T$3000,N$5,FALSE)),"",VLOOKUP($C131,'2Q26'!$B$14:$T$3000,N$5,FALSE))</f>
        <v/>
      </c>
      <c r="O131" s="59">
        <f>IF(AND(I131&lt;K131,J131&lt;L131,K131&lt;L131),1,IF(AND(I131&gt;K131,J131&gt;L131,K131&gt;L131),-1,0))</f>
        <v>0</v>
      </c>
      <c r="P131" s="55" t="str">
        <f>IF(ISBLANK(VLOOKUP($C131,'2Q26'!$B$14:$T$3000,P$5,FALSE)),"",VLOOKUP($C131,'2Q26'!$B$14:$T$3000,P$5,FALSE))</f>
        <v/>
      </c>
      <c r="Q131" s="60" t="str">
        <f>IF(O131=1,"Surprise",IF(O131=-1,"Shock",""))</f>
        <v/>
      </c>
      <c r="R131" s="60" t="str">
        <f>IF(N131="","",IF((N131-L131)/ABS(L131)&gt;$R$9,"Surprise",IF((N131-L131)/ABS(L131)&lt;$R$9*-1,"Shock","")))</f>
        <v/>
      </c>
      <c r="S131" s="61">
        <f>VLOOKUP($C131,'2Q26'!$B$14:$T$3000,S$5,FALSE)</f>
        <v>-10.09</v>
      </c>
      <c r="T131" s="61">
        <f>VLOOKUP($C131,'2Q26'!$B$14:$T$3000,T$5,FALSE)</f>
        <v>36.21</v>
      </c>
    </row>
    <row r="132" spans="2:20">
      <c r="B132" s="55">
        <v>111</v>
      </c>
      <c r="C132" s="55" t="str">
        <f>VLOOKUP(B132,'2Q26'!$A$14:$B$4000,2,FALSE)</f>
        <v>A251270</v>
      </c>
      <c r="D132" s="55" t="str">
        <f>VLOOKUP($C132,'2Q26'!$B$14:$T$4000,D$5,FALSE)</f>
        <v>넷마블</v>
      </c>
      <c r="E132" s="56" t="str">
        <f>VLOOKUP($C132,'2Q26'!$B$14:$T$4000,E$5,FALSE)</f>
        <v>KS</v>
      </c>
      <c r="F132" s="57" t="str">
        <f>VLOOKUP($C132,'2Q26'!$B$14:$T$4000,F$5,FALSE)</f>
        <v>게임소프트웨어</v>
      </c>
      <c r="G132" s="58">
        <f>VLOOKUP($C132,'2Q26'!$B$14:$T$4000,G$5,FALSE)</f>
        <v>3097.13</v>
      </c>
      <c r="H132" s="59">
        <f>VLOOKUP($C132,'2Q26'!$B$14:$T$4000,H$5,FALSE)</f>
        <v>14</v>
      </c>
      <c r="I132" s="58">
        <f>VLOOKUP($C132,'2Q26'!$B$14:$T$4000,I$5,FALSE)</f>
        <v>102.62</v>
      </c>
      <c r="J132" s="58">
        <f>VLOOKUP($C132,'2Q26'!$B$14:$T$4000,J$5,FALSE)</f>
        <v>88.7</v>
      </c>
      <c r="K132" s="58">
        <f>VLOOKUP($C132,'2Q26'!$B$14:$T$4000,K$5,FALSE)</f>
        <v>102.29</v>
      </c>
      <c r="L132" s="58">
        <f>VLOOKUP($C132,'2Q26'!$B$14:$T$4000,L$5,FALSE)</f>
        <v>97.9</v>
      </c>
      <c r="M132" s="58">
        <f>(L132-K132)/ABS(K132)*100</f>
        <v>-4.2917196206862842</v>
      </c>
      <c r="N132" s="58" t="str">
        <f>IF(ISBLANK(VLOOKUP($C132,'2Q26'!$B$14:$T$3000,N$5,FALSE)),"",VLOOKUP($C132,'2Q26'!$B$14:$T$3000,N$5,FALSE))</f>
        <v/>
      </c>
      <c r="O132" s="59">
        <f>IF(AND(I132&lt;K132,J132&lt;L132,K132&lt;L132),1,IF(AND(I132&gt;K132,J132&gt;L132,K132&gt;L132),-1,0))</f>
        <v>0</v>
      </c>
      <c r="P132" s="55" t="str">
        <f>IF(ISBLANK(VLOOKUP($C132,'2Q26'!$B$14:$T$3000,P$5,FALSE)),"",VLOOKUP($C132,'2Q26'!$B$14:$T$3000,P$5,FALSE))</f>
        <v/>
      </c>
      <c r="Q132" s="60" t="str">
        <f>IF(O132=1,"Surprise",IF(O132=-1,"Shock",""))</f>
        <v/>
      </c>
      <c r="R132" s="60" t="str">
        <f>IF(N132="","",IF((N132-L132)/ABS(L132)&gt;$R$9,"Surprise",IF((N132-L132)/ABS(L132)&lt;$R$9*-1,"Shock","")))</f>
        <v/>
      </c>
      <c r="S132" s="61">
        <f>VLOOKUP($C132,'2Q26'!$B$14:$T$3000,S$5,FALSE)</f>
        <v>-11.89</v>
      </c>
      <c r="T132" s="61">
        <f>VLOOKUP($C132,'2Q26'!$B$14:$T$3000,T$5,FALSE)</f>
        <v>-26.46</v>
      </c>
    </row>
    <row r="133" spans="2:20">
      <c r="B133" s="55">
        <v>68</v>
      </c>
      <c r="C133" s="55" t="str">
        <f>VLOOKUP(B133,'2Q26'!$A$14:$B$4000,2,FALSE)</f>
        <v>A062040</v>
      </c>
      <c r="D133" s="55" t="str">
        <f>VLOOKUP($C133,'2Q26'!$B$14:$T$4000,D$5,FALSE)</f>
        <v>산일전기</v>
      </c>
      <c r="E133" s="56" t="str">
        <f>VLOOKUP($C133,'2Q26'!$B$14:$T$4000,E$5,FALSE)</f>
        <v>KS</v>
      </c>
      <c r="F133" s="57" t="str">
        <f>VLOOKUP($C133,'2Q26'!$B$14:$T$4000,F$5,FALSE)</f>
        <v>전기장비</v>
      </c>
      <c r="G133" s="58">
        <f>VLOOKUP($C133,'2Q26'!$B$14:$T$4000,G$5,FALSE)</f>
        <v>8006.04</v>
      </c>
      <c r="H133" s="59">
        <f>VLOOKUP($C133,'2Q26'!$B$14:$T$4000,H$5,FALSE)</f>
        <v>8</v>
      </c>
      <c r="I133" s="58">
        <f>VLOOKUP($C133,'2Q26'!$B$14:$T$4000,I$5,FALSE)</f>
        <v>61.3</v>
      </c>
      <c r="J133" s="58">
        <f>VLOOKUP($C133,'2Q26'!$B$14:$T$4000,J$5,FALSE)</f>
        <v>62.73</v>
      </c>
      <c r="K133" s="58">
        <f>VLOOKUP($C133,'2Q26'!$B$14:$T$4000,K$5,FALSE)</f>
        <v>60.55</v>
      </c>
      <c r="L133" s="58">
        <f>VLOOKUP($C133,'2Q26'!$B$14:$T$4000,L$5,FALSE)</f>
        <v>60.88</v>
      </c>
      <c r="M133" s="58">
        <f>(L133-K133)/ABS(K133)*100</f>
        <v>0.54500412881916671</v>
      </c>
      <c r="N133" s="58" t="str">
        <f>IF(ISBLANK(VLOOKUP($C133,'2Q26'!$B$14:$T$3000,N$5,FALSE)),"",VLOOKUP($C133,'2Q26'!$B$14:$T$3000,N$5,FALSE))</f>
        <v/>
      </c>
      <c r="O133" s="59">
        <f>IF(AND(I133&lt;K133,J133&lt;L133,K133&lt;L133),1,IF(AND(I133&gt;K133,J133&gt;L133,K133&gt;L133),-1,0))</f>
        <v>0</v>
      </c>
      <c r="P133" s="55" t="str">
        <f>IF(ISBLANK(VLOOKUP($C133,'2Q26'!$B$14:$T$3000,P$5,FALSE)),"",VLOOKUP($C133,'2Q26'!$B$14:$T$3000,P$5,FALSE))</f>
        <v/>
      </c>
      <c r="Q133" s="60" t="str">
        <f>IF(O133=1,"Surprise",IF(O133=-1,"Shock",""))</f>
        <v/>
      </c>
      <c r="R133" s="60" t="str">
        <f>IF(N133="","",IF((N133-L133)/ABS(L133)&gt;$R$9,"Surprise",IF((N133-L133)/ABS(L133)&lt;$R$9*-1,"Shock","")))</f>
        <v/>
      </c>
      <c r="S133" s="61">
        <f>VLOOKUP($C133,'2Q26'!$B$14:$T$3000,S$5,FALSE)</f>
        <v>5.66</v>
      </c>
      <c r="T133" s="61">
        <f>VLOOKUP($C133,'2Q26'!$B$14:$T$3000,T$5,FALSE)</f>
        <v>84.15</v>
      </c>
    </row>
    <row r="134" spans="2:20">
      <c r="B134" s="55">
        <v>76</v>
      </c>
      <c r="C134" s="55" t="str">
        <f>VLOOKUP(B134,'2Q26'!$A$14:$B$4000,2,FALSE)</f>
        <v>A058470</v>
      </c>
      <c r="D134" s="55" t="str">
        <f>VLOOKUP($C134,'2Q26'!$B$14:$T$4000,D$5,FALSE)</f>
        <v>리노공업</v>
      </c>
      <c r="E134" s="56" t="str">
        <f>VLOOKUP($C134,'2Q26'!$B$14:$T$4000,E$5,FALSE)</f>
        <v>KQ</v>
      </c>
      <c r="F134" s="57" t="str">
        <f>VLOOKUP($C134,'2Q26'!$B$14:$T$4000,F$5,FALSE)</f>
        <v>반도체</v>
      </c>
      <c r="G134" s="58">
        <f>VLOOKUP($C134,'2Q26'!$B$14:$T$4000,G$5,FALSE)</f>
        <v>6226.51</v>
      </c>
      <c r="H134" s="59">
        <f>VLOOKUP($C134,'2Q26'!$B$14:$T$4000,H$5,FALSE)</f>
        <v>7</v>
      </c>
      <c r="I134" s="58">
        <f>VLOOKUP($C134,'2Q26'!$B$14:$T$4000,I$5,FALSE)</f>
        <v>64.33</v>
      </c>
      <c r="J134" s="58">
        <f>VLOOKUP($C134,'2Q26'!$B$14:$T$4000,J$5,FALSE)</f>
        <v>65.930000000000007</v>
      </c>
      <c r="K134" s="58">
        <f>VLOOKUP($C134,'2Q26'!$B$14:$T$4000,K$5,FALSE)</f>
        <v>64.33</v>
      </c>
      <c r="L134" s="58">
        <f>VLOOKUP($C134,'2Q26'!$B$14:$T$4000,L$5,FALSE)</f>
        <v>67.900000000000006</v>
      </c>
      <c r="M134" s="58">
        <f>(L134-K134)/ABS(K134)*100</f>
        <v>5.5495103373231887</v>
      </c>
      <c r="N134" s="58" t="str">
        <f>IF(ISBLANK(VLOOKUP($C134,'2Q26'!$B$14:$T$3000,N$5,FALSE)),"",VLOOKUP($C134,'2Q26'!$B$14:$T$3000,N$5,FALSE))</f>
        <v/>
      </c>
      <c r="O134" s="59">
        <f>IF(AND(I134&lt;K134,J134&lt;L134,K134&lt;L134),1,IF(AND(I134&gt;K134,J134&gt;L134,K134&gt;L134),-1,0))</f>
        <v>0</v>
      </c>
      <c r="P134" s="55" t="str">
        <f>IF(ISBLANK(VLOOKUP($C134,'2Q26'!$B$14:$T$3000,P$5,FALSE)),"",VLOOKUP($C134,'2Q26'!$B$14:$T$3000,P$5,FALSE))</f>
        <v/>
      </c>
      <c r="Q134" s="60" t="str">
        <f>IF(O134=1,"Surprise",IF(O134=-1,"Shock",""))</f>
        <v/>
      </c>
      <c r="R134" s="60" t="str">
        <f>IF(N134="","",IF((N134-L134)/ABS(L134)&gt;$R$9,"Surprise",IF((N134-L134)/ABS(L134)&lt;$R$9*-1,"Shock","")))</f>
        <v/>
      </c>
      <c r="S134" s="61">
        <f>VLOOKUP($C134,'2Q26'!$B$14:$T$3000,S$5,FALSE)</f>
        <v>-16.03</v>
      </c>
      <c r="T134" s="61">
        <f>VLOOKUP($C134,'2Q26'!$B$14:$T$3000,T$5,FALSE)</f>
        <v>-21.89</v>
      </c>
    </row>
    <row r="135" spans="2:20">
      <c r="B135" s="55">
        <v>117</v>
      </c>
      <c r="C135" s="55" t="str">
        <f>VLOOKUP(B135,'2Q26'!$A$14:$B$4000,2,FALSE)</f>
        <v>A031210</v>
      </c>
      <c r="D135" s="55" t="str">
        <f>VLOOKUP($C135,'2Q26'!$B$14:$T$4000,D$5,FALSE)</f>
        <v>서울보증보험</v>
      </c>
      <c r="E135" s="56" t="str">
        <f>VLOOKUP($C135,'2Q26'!$B$14:$T$4000,E$5,FALSE)</f>
        <v>KS</v>
      </c>
      <c r="F135" s="57" t="str">
        <f>VLOOKUP($C135,'2Q26'!$B$14:$T$4000,F$5,FALSE)</f>
        <v>보험</v>
      </c>
      <c r="G135" s="58">
        <f>VLOOKUP($C135,'2Q26'!$B$14:$T$4000,G$5,FALSE)</f>
        <v>2862.69</v>
      </c>
      <c r="H135" s="59">
        <f>VLOOKUP($C135,'2Q26'!$B$14:$T$4000,H$5,FALSE)</f>
        <v>1</v>
      </c>
      <c r="I135" s="58">
        <f>VLOOKUP($C135,'2Q26'!$B$14:$T$4000,I$5,FALSE)</f>
        <v>136.1</v>
      </c>
      <c r="J135" s="58">
        <f>VLOOKUP($C135,'2Q26'!$B$14:$T$4000,J$5,FALSE)</f>
        <v>136.1</v>
      </c>
      <c r="K135" s="58">
        <f>VLOOKUP($C135,'2Q26'!$B$14:$T$4000,K$5,FALSE)</f>
        <v>136.1</v>
      </c>
      <c r="L135" s="58">
        <f>VLOOKUP($C135,'2Q26'!$B$14:$T$4000,L$5,FALSE)</f>
        <v>136.1</v>
      </c>
      <c r="M135" s="58">
        <f>(L135-K135)/ABS(K135)*100</f>
        <v>0</v>
      </c>
      <c r="N135" s="58" t="str">
        <f>IF(ISBLANK(VLOOKUP($C135,'2Q26'!$B$14:$T$3000,N$5,FALSE)),"",VLOOKUP($C135,'2Q26'!$B$14:$T$3000,N$5,FALSE))</f>
        <v/>
      </c>
      <c r="O135" s="59">
        <f>IF(AND(I135&lt;K135,J135&lt;L135,K135&lt;L135),1,IF(AND(I135&gt;K135,J135&gt;L135,K135&gt;L135),-1,0))</f>
        <v>0</v>
      </c>
      <c r="P135" s="55" t="str">
        <f>IF(ISBLANK(VLOOKUP($C135,'2Q26'!$B$14:$T$3000,P$5,FALSE)),"",VLOOKUP($C135,'2Q26'!$B$14:$T$3000,P$5,FALSE))</f>
        <v/>
      </c>
      <c r="Q135" s="60" t="str">
        <f>IF(O135=1,"Surprise",IF(O135=-1,"Shock",""))</f>
        <v/>
      </c>
      <c r="R135" s="60" t="str">
        <f>IF(N135="","",IF((N135-L135)/ABS(L135)&gt;$R$9,"Surprise",IF((N135-L135)/ABS(L135)&lt;$R$9*-1,"Shock","")))</f>
        <v/>
      </c>
      <c r="S135" s="61">
        <f>VLOOKUP($C135,'2Q26'!$B$14:$T$3000,S$5,FALSE)</f>
        <v>-3.87</v>
      </c>
      <c r="T135" s="61">
        <f>VLOOKUP($C135,'2Q26'!$B$14:$T$3000,T$5,FALSE)</f>
        <v>-21.61</v>
      </c>
    </row>
    <row r="136" spans="2:20">
      <c r="B136" s="55">
        <v>98</v>
      </c>
      <c r="C136" s="55" t="str">
        <f>VLOOKUP(B136,'2Q26'!$A$14:$B$4000,2,FALSE)</f>
        <v>A018880</v>
      </c>
      <c r="D136" s="55" t="str">
        <f>VLOOKUP($C136,'2Q26'!$B$14:$T$4000,D$5,FALSE)</f>
        <v>한온시스템</v>
      </c>
      <c r="E136" s="56" t="str">
        <f>VLOOKUP($C136,'2Q26'!$B$14:$T$4000,E$5,FALSE)</f>
        <v>KS</v>
      </c>
      <c r="F136" s="57" t="str">
        <f>VLOOKUP($C136,'2Q26'!$B$14:$T$4000,F$5,FALSE)</f>
        <v>자동차부품</v>
      </c>
      <c r="G136" s="58">
        <f>VLOOKUP($C136,'2Q26'!$B$14:$T$4000,G$5,FALSE)</f>
        <v>3884.4</v>
      </c>
      <c r="H136" s="59">
        <f>VLOOKUP($C136,'2Q26'!$B$14:$T$4000,H$5,FALSE)</f>
        <v>17</v>
      </c>
      <c r="I136" s="58">
        <f>VLOOKUP($C136,'2Q26'!$B$14:$T$4000,I$5,FALSE)</f>
        <v>108.62</v>
      </c>
      <c r="J136" s="58">
        <f>VLOOKUP($C136,'2Q26'!$B$14:$T$4000,J$5,FALSE)</f>
        <v>109.57</v>
      </c>
      <c r="K136" s="58">
        <f>VLOOKUP($C136,'2Q26'!$B$14:$T$4000,K$5,FALSE)</f>
        <v>108.92</v>
      </c>
      <c r="L136" s="58">
        <f>VLOOKUP($C136,'2Q26'!$B$14:$T$4000,L$5,FALSE)</f>
        <v>107.57</v>
      </c>
      <c r="M136" s="58">
        <f>(L136-K136)/ABS(K136)*100</f>
        <v>-1.2394417921410288</v>
      </c>
      <c r="N136" s="58" t="str">
        <f>IF(ISBLANK(VLOOKUP($C136,'2Q26'!$B$14:$T$3000,N$5,FALSE)),"",VLOOKUP($C136,'2Q26'!$B$14:$T$3000,N$5,FALSE))</f>
        <v/>
      </c>
      <c r="O136" s="59">
        <f>IF(AND(I136&lt;K136,J136&lt;L136,K136&lt;L136),1,IF(AND(I136&gt;K136,J136&gt;L136,K136&gt;L136),-1,0))</f>
        <v>0</v>
      </c>
      <c r="P136" s="55" t="str">
        <f>IF(ISBLANK(VLOOKUP($C136,'2Q26'!$B$14:$T$3000,P$5,FALSE)),"",VLOOKUP($C136,'2Q26'!$B$14:$T$3000,P$5,FALSE))</f>
        <v/>
      </c>
      <c r="Q136" s="60" t="str">
        <f>IF(O136=1,"Surprise",IF(O136=-1,"Shock",""))</f>
        <v/>
      </c>
      <c r="R136" s="60" t="str">
        <f>IF(N136="","",IF((N136-L136)/ABS(L136)&gt;$R$9,"Surprise",IF((N136-L136)/ABS(L136)&lt;$R$9*-1,"Shock","")))</f>
        <v/>
      </c>
      <c r="S136" s="61">
        <f>VLOOKUP($C136,'2Q26'!$B$14:$T$3000,S$5,FALSE)</f>
        <v>-27.49</v>
      </c>
      <c r="T136" s="61">
        <f>VLOOKUP($C136,'2Q26'!$B$14:$T$3000,T$5,FALSE)</f>
        <v>-3.81</v>
      </c>
    </row>
    <row r="137" spans="2:20">
      <c r="B137" s="55">
        <v>7</v>
      </c>
      <c r="C137" s="55" t="str">
        <f>VLOOKUP(B137,'2Q26'!$A$14:$B$4000,2,FALSE)</f>
        <v>A028260</v>
      </c>
      <c r="D137" s="55" t="str">
        <f>VLOOKUP($C137,'2Q26'!$B$14:$T$4000,D$5,FALSE)</f>
        <v>삼성물산</v>
      </c>
      <c r="E137" s="56" t="str">
        <f>VLOOKUP($C137,'2Q26'!$B$14:$T$4000,E$5,FALSE)</f>
        <v>KS</v>
      </c>
      <c r="F137" s="57" t="str">
        <f>VLOOKUP($C137,'2Q26'!$B$14:$T$4000,F$5,FALSE)</f>
        <v>복합기업</v>
      </c>
      <c r="G137" s="58">
        <f>VLOOKUP($C137,'2Q26'!$B$14:$T$4000,G$5,FALSE)</f>
        <v>70380.73</v>
      </c>
      <c r="H137" s="59">
        <f>VLOOKUP($C137,'2Q26'!$B$14:$T$4000,H$5,FALSE)</f>
        <v>13</v>
      </c>
      <c r="I137" s="58">
        <f>VLOOKUP($C137,'2Q26'!$B$14:$T$4000,I$5,FALSE)</f>
        <v>873.04</v>
      </c>
      <c r="J137" s="58">
        <f>VLOOKUP($C137,'2Q26'!$B$14:$T$4000,J$5,FALSE)</f>
        <v>860.61</v>
      </c>
      <c r="K137" s="58">
        <f>VLOOKUP($C137,'2Q26'!$B$14:$T$4000,K$5,FALSE)</f>
        <v>862.95</v>
      </c>
      <c r="L137" s="58">
        <f>VLOOKUP($C137,'2Q26'!$B$14:$T$4000,L$5,FALSE)</f>
        <v>861.13</v>
      </c>
      <c r="M137" s="58">
        <f>(L137-K137)/ABS(K137)*100</f>
        <v>-0.21090445564633525</v>
      </c>
      <c r="N137" s="58" t="str">
        <f>IF(ISBLANK(VLOOKUP($C137,'2Q26'!$B$14:$T$3000,N$5,FALSE)),"",VLOOKUP($C137,'2Q26'!$B$14:$T$3000,N$5,FALSE))</f>
        <v/>
      </c>
      <c r="O137" s="59">
        <f>IF(AND(I137&lt;K137,J137&lt;L137,K137&lt;L137),1,IF(AND(I137&gt;K137,J137&gt;L137,K137&gt;L137),-1,0))</f>
        <v>0</v>
      </c>
      <c r="P137" s="55" t="str">
        <f>IF(ISBLANK(VLOOKUP($C137,'2Q26'!$B$14:$T$3000,P$5,FALSE)),"",VLOOKUP($C137,'2Q26'!$B$14:$T$3000,P$5,FALSE))</f>
        <v/>
      </c>
      <c r="Q137" s="60" t="str">
        <f>IF(O137=1,"Surprise",IF(O137=-1,"Shock",""))</f>
        <v/>
      </c>
      <c r="R137" s="60" t="str">
        <f>IF(N137="","",IF((N137-L137)/ABS(L137)&gt;$R$9,"Surprise",IF((N137-L137)/ABS(L137)&lt;$R$9*-1,"Shock","")))</f>
        <v/>
      </c>
      <c r="S137" s="61">
        <f>VLOOKUP($C137,'2Q26'!$B$14:$T$3000,S$5,FALSE)</f>
        <v>-4.62</v>
      </c>
      <c r="T137" s="61">
        <f>VLOOKUP($C137,'2Q26'!$B$14:$T$3000,T$5,FALSE)</f>
        <v>58.97</v>
      </c>
    </row>
    <row r="138" spans="2:20">
      <c r="B138" s="55">
        <v>84</v>
      </c>
      <c r="C138" s="55" t="str">
        <f>VLOOKUP(B138,'2Q26'!$A$14:$B$4000,2,FALSE)</f>
        <v>A036570</v>
      </c>
      <c r="D138" s="55" t="str">
        <f>VLOOKUP($C138,'2Q26'!$B$14:$T$4000,D$5,FALSE)</f>
        <v>NC</v>
      </c>
      <c r="E138" s="56" t="str">
        <f>VLOOKUP($C138,'2Q26'!$B$14:$T$4000,E$5,FALSE)</f>
        <v>KS</v>
      </c>
      <c r="F138" s="57" t="str">
        <f>VLOOKUP($C138,'2Q26'!$B$14:$T$4000,F$5,FALSE)</f>
        <v>게임소프트웨어</v>
      </c>
      <c r="G138" s="58">
        <f>VLOOKUP($C138,'2Q26'!$B$14:$T$4000,G$5,FALSE)</f>
        <v>5504.5</v>
      </c>
      <c r="H138" s="59">
        <f>VLOOKUP($C138,'2Q26'!$B$14:$T$4000,H$5,FALSE)</f>
        <v>19</v>
      </c>
      <c r="I138" s="58">
        <f>VLOOKUP($C138,'2Q26'!$B$14:$T$4000,I$5,FALSE)</f>
        <v>128.54</v>
      </c>
      <c r="J138" s="58">
        <f>VLOOKUP($C138,'2Q26'!$B$14:$T$4000,J$5,FALSE)</f>
        <v>135.9</v>
      </c>
      <c r="K138" s="58">
        <f>VLOOKUP($C138,'2Q26'!$B$14:$T$4000,K$5,FALSE)</f>
        <v>127.88</v>
      </c>
      <c r="L138" s="58">
        <f>VLOOKUP($C138,'2Q26'!$B$14:$T$4000,L$5,FALSE)</f>
        <v>147.47</v>
      </c>
      <c r="M138" s="58">
        <f>(L138-K138)/ABS(K138)*100</f>
        <v>15.319049108539259</v>
      </c>
      <c r="N138" s="58" t="str">
        <f>IF(ISBLANK(VLOOKUP($C138,'2Q26'!$B$14:$T$3000,N$5,FALSE)),"",VLOOKUP($C138,'2Q26'!$B$14:$T$3000,N$5,FALSE))</f>
        <v/>
      </c>
      <c r="O138" s="59">
        <f>IF(AND(I138&lt;K138,J138&lt;L138,K138&lt;L138),1,IF(AND(I138&gt;K138,J138&gt;L138,K138&gt;L138),-1,0))</f>
        <v>0</v>
      </c>
      <c r="P138" s="55" t="str">
        <f>IF(ISBLANK(VLOOKUP($C138,'2Q26'!$B$14:$T$3000,P$5,FALSE)),"",VLOOKUP($C138,'2Q26'!$B$14:$T$3000,P$5,FALSE))</f>
        <v/>
      </c>
      <c r="Q138" s="60" t="str">
        <f>IF(O138=1,"Surprise",IF(O138=-1,"Shock",""))</f>
        <v/>
      </c>
      <c r="R138" s="60" t="str">
        <f>IF(N138="","",IF((N138-L138)/ABS(L138)&gt;$R$9,"Surprise",IF((N138-L138)/ABS(L138)&lt;$R$9*-1,"Shock","")))</f>
        <v/>
      </c>
      <c r="S138" s="61">
        <f>VLOOKUP($C138,'2Q26'!$B$14:$T$3000,S$5,FALSE)</f>
        <v>-13.54</v>
      </c>
      <c r="T138" s="61">
        <f>VLOOKUP($C138,'2Q26'!$B$14:$T$3000,T$5,FALSE)</f>
        <v>11.33</v>
      </c>
    </row>
    <row r="139" spans="2:20">
      <c r="B139" s="55">
        <v>134</v>
      </c>
      <c r="C139" s="55" t="str">
        <f>VLOOKUP(B139,'2Q26'!$A$14:$B$4000,2,FALSE)</f>
        <v>A204320</v>
      </c>
      <c r="D139" s="55" t="str">
        <f>VLOOKUP($C139,'2Q26'!$B$14:$T$4000,D$5,FALSE)</f>
        <v>HL만도</v>
      </c>
      <c r="E139" s="56" t="str">
        <f>VLOOKUP($C139,'2Q26'!$B$14:$T$4000,E$5,FALSE)</f>
        <v>KS</v>
      </c>
      <c r="F139" s="57" t="str">
        <f>VLOOKUP($C139,'2Q26'!$B$14:$T$4000,F$5,FALSE)</f>
        <v>자동차부품</v>
      </c>
      <c r="G139" s="58">
        <f>VLOOKUP($C139,'2Q26'!$B$14:$T$4000,G$5,FALSE)</f>
        <v>2258.64</v>
      </c>
      <c r="H139" s="59">
        <f>VLOOKUP($C139,'2Q26'!$B$14:$T$4000,H$5,FALSE)</f>
        <v>19</v>
      </c>
      <c r="I139" s="58">
        <f>VLOOKUP($C139,'2Q26'!$B$14:$T$4000,I$5,FALSE)</f>
        <v>103.71</v>
      </c>
      <c r="J139" s="58">
        <f>VLOOKUP($C139,'2Q26'!$B$14:$T$4000,J$5,FALSE)</f>
        <v>106.13</v>
      </c>
      <c r="K139" s="58">
        <f>VLOOKUP($C139,'2Q26'!$B$14:$T$4000,K$5,FALSE)</f>
        <v>104.32</v>
      </c>
      <c r="L139" s="58">
        <f>VLOOKUP($C139,'2Q26'!$B$14:$T$4000,L$5,FALSE)</f>
        <v>104.4</v>
      </c>
      <c r="M139" s="58">
        <f>(L139-K139)/ABS(K139)*100</f>
        <v>7.668711656442917E-2</v>
      </c>
      <c r="N139" s="58" t="str">
        <f>IF(ISBLANK(VLOOKUP($C139,'2Q26'!$B$14:$T$3000,N$5,FALSE)),"",VLOOKUP($C139,'2Q26'!$B$14:$T$3000,N$5,FALSE))</f>
        <v/>
      </c>
      <c r="O139" s="59">
        <f>IF(AND(I139&lt;K139,J139&lt;L139,K139&lt;L139),1,IF(AND(I139&gt;K139,J139&gt;L139,K139&gt;L139),-1,0))</f>
        <v>0</v>
      </c>
      <c r="P139" s="55" t="str">
        <f>IF(ISBLANK(VLOOKUP($C139,'2Q26'!$B$14:$T$3000,P$5,FALSE)),"",VLOOKUP($C139,'2Q26'!$B$14:$T$3000,P$5,FALSE))</f>
        <v/>
      </c>
      <c r="Q139" s="60" t="str">
        <f>IF(O139=1,"Surprise",IF(O139=-1,"Shock",""))</f>
        <v/>
      </c>
      <c r="R139" s="60" t="str">
        <f>IF(N139="","",IF((N139-L139)/ABS(L139)&gt;$R$9,"Surprise",IF((N139-L139)/ABS(L139)&lt;$R$9*-1,"Shock","")))</f>
        <v/>
      </c>
      <c r="S139" s="61">
        <f>VLOOKUP($C139,'2Q26'!$B$14:$T$3000,S$5,FALSE)</f>
        <v>-22.92</v>
      </c>
      <c r="T139" s="61">
        <f>VLOOKUP($C139,'2Q26'!$B$14:$T$3000,T$5,FALSE)</f>
        <v>-5.69</v>
      </c>
    </row>
    <row r="140" spans="2:20">
      <c r="B140" s="55">
        <v>62</v>
      </c>
      <c r="C140" s="55" t="str">
        <f>VLOOKUP(B140,'2Q26'!$A$14:$B$4000,2,FALSE)</f>
        <v>A007660</v>
      </c>
      <c r="D140" s="55" t="str">
        <f>VLOOKUP($C140,'2Q26'!$B$14:$T$4000,D$5,FALSE)</f>
        <v>이수페타시스</v>
      </c>
      <c r="E140" s="56" t="str">
        <f>VLOOKUP($C140,'2Q26'!$B$14:$T$4000,E$5,FALSE)</f>
        <v>KS</v>
      </c>
      <c r="F140" s="57" t="str">
        <f>VLOOKUP($C140,'2Q26'!$B$14:$T$4000,F$5,FALSE)</f>
        <v>반도체</v>
      </c>
      <c r="G140" s="58">
        <f>VLOOKUP($C140,'2Q26'!$B$14:$T$4000,G$5,FALSE)</f>
        <v>9756.09</v>
      </c>
      <c r="H140" s="59">
        <f>VLOOKUP($C140,'2Q26'!$B$14:$T$4000,H$5,FALSE)</f>
        <v>12</v>
      </c>
      <c r="I140" s="58">
        <f>VLOOKUP($C140,'2Q26'!$B$14:$T$4000,I$5,FALSE)</f>
        <v>73.930000000000007</v>
      </c>
      <c r="J140" s="58">
        <f>VLOOKUP($C140,'2Q26'!$B$14:$T$4000,J$5,FALSE)</f>
        <v>74.37</v>
      </c>
      <c r="K140" s="58">
        <f>VLOOKUP($C140,'2Q26'!$B$14:$T$4000,K$5,FALSE)</f>
        <v>73.930000000000007</v>
      </c>
      <c r="L140" s="58">
        <f>VLOOKUP($C140,'2Q26'!$B$14:$T$4000,L$5,FALSE)</f>
        <v>74.83</v>
      </c>
      <c r="M140" s="58">
        <f>(L140-K140)/ABS(K140)*100</f>
        <v>1.2173677803327354</v>
      </c>
      <c r="N140" s="58" t="str">
        <f>IF(ISBLANK(VLOOKUP($C140,'2Q26'!$B$14:$T$3000,N$5,FALSE)),"",VLOOKUP($C140,'2Q26'!$B$14:$T$3000,N$5,FALSE))</f>
        <v/>
      </c>
      <c r="O140" s="59">
        <f>IF(AND(I140&lt;K140,J140&lt;L140,K140&lt;L140),1,IF(AND(I140&gt;K140,J140&gt;L140,K140&gt;L140),-1,0))</f>
        <v>0</v>
      </c>
      <c r="P140" s="55" t="str">
        <f>IF(ISBLANK(VLOOKUP($C140,'2Q26'!$B$14:$T$3000,P$5,FALSE)),"",VLOOKUP($C140,'2Q26'!$B$14:$T$3000,P$5,FALSE))</f>
        <v/>
      </c>
      <c r="Q140" s="60" t="str">
        <f>IF(O140=1,"Surprise",IF(O140=-1,"Shock",""))</f>
        <v/>
      </c>
      <c r="R140" s="60" t="str">
        <f>IF(N140="","",IF((N140-L140)/ABS(L140)&gt;$R$9,"Surprise",IF((N140-L140)/ABS(L140)&lt;$R$9*-1,"Shock","")))</f>
        <v/>
      </c>
      <c r="S140" s="61">
        <f>VLOOKUP($C140,'2Q26'!$B$14:$T$3000,S$5,FALSE)</f>
        <v>-4.66</v>
      </c>
      <c r="T140" s="61">
        <f>VLOOKUP($C140,'2Q26'!$B$14:$T$3000,T$5,FALSE)</f>
        <v>22.26</v>
      </c>
    </row>
    <row r="141" spans="2:20">
      <c r="B141" s="55">
        <v>108</v>
      </c>
      <c r="C141" s="55" t="str">
        <f>VLOOKUP(B141,'2Q26'!$A$14:$B$4000,2,FALSE)</f>
        <v>A111770</v>
      </c>
      <c r="D141" s="55" t="str">
        <f>VLOOKUP($C141,'2Q26'!$B$14:$T$4000,D$5,FALSE)</f>
        <v>영원무역</v>
      </c>
      <c r="E141" s="56" t="str">
        <f>VLOOKUP($C141,'2Q26'!$B$14:$T$4000,E$5,FALSE)</f>
        <v>KS</v>
      </c>
      <c r="F141" s="57" t="str">
        <f>VLOOKUP($C141,'2Q26'!$B$14:$T$4000,F$5,FALSE)</f>
        <v>의류</v>
      </c>
      <c r="G141" s="58">
        <f>VLOOKUP($C141,'2Q26'!$B$14:$T$4000,G$5,FALSE)</f>
        <v>3287.91</v>
      </c>
      <c r="H141" s="59">
        <f>VLOOKUP($C141,'2Q26'!$B$14:$T$4000,H$5,FALSE)</f>
        <v>8</v>
      </c>
      <c r="I141" s="58">
        <f>VLOOKUP($C141,'2Q26'!$B$14:$T$4000,I$5,FALSE)</f>
        <v>181.69</v>
      </c>
      <c r="J141" s="58">
        <f>VLOOKUP($C141,'2Q26'!$B$14:$T$4000,J$5,FALSE)</f>
        <v>186.45</v>
      </c>
      <c r="K141" s="58">
        <f>VLOOKUP($C141,'2Q26'!$B$14:$T$4000,K$5,FALSE)</f>
        <v>181.69</v>
      </c>
      <c r="L141" s="58">
        <f>VLOOKUP($C141,'2Q26'!$B$14:$T$4000,L$5,FALSE)</f>
        <v>198</v>
      </c>
      <c r="M141" s="58">
        <f>(L141-K141)/ABS(K141)*100</f>
        <v>8.9768286642082682</v>
      </c>
      <c r="N141" s="58" t="str">
        <f>IF(ISBLANK(VLOOKUP($C141,'2Q26'!$B$14:$T$3000,N$5,FALSE)),"",VLOOKUP($C141,'2Q26'!$B$14:$T$3000,N$5,FALSE))</f>
        <v/>
      </c>
      <c r="O141" s="59">
        <f>IF(AND(I141&lt;K141,J141&lt;L141,K141&lt;L141),1,IF(AND(I141&gt;K141,J141&gt;L141,K141&gt;L141),-1,0))</f>
        <v>0</v>
      </c>
      <c r="P141" s="55" t="str">
        <f>IF(ISBLANK(VLOOKUP($C141,'2Q26'!$B$14:$T$3000,P$5,FALSE)),"",VLOOKUP($C141,'2Q26'!$B$14:$T$3000,P$5,FALSE))</f>
        <v/>
      </c>
      <c r="Q141" s="60" t="str">
        <f>IF(O141=1,"Surprise",IF(O141=-1,"Shock",""))</f>
        <v/>
      </c>
      <c r="R141" s="60" t="str">
        <f>IF(N141="","",IF((N141-L141)/ABS(L141)&gt;$R$9,"Surprise",IF((N141-L141)/ABS(L141)&lt;$R$9*-1,"Shock","")))</f>
        <v/>
      </c>
      <c r="S141" s="61">
        <f>VLOOKUP($C141,'2Q26'!$B$14:$T$3000,S$5,FALSE)</f>
        <v>-3.39</v>
      </c>
      <c r="T141" s="61">
        <f>VLOOKUP($C141,'2Q26'!$B$14:$T$3000,T$5,FALSE)</f>
        <v>-9.4</v>
      </c>
    </row>
    <row r="142" spans="2:20">
      <c r="B142" s="55">
        <v>71</v>
      </c>
      <c r="C142" s="55" t="str">
        <f>VLOOKUP(B142,'2Q26'!$A$14:$B$4000,2,FALSE)</f>
        <v>A353200</v>
      </c>
      <c r="D142" s="55" t="str">
        <f>VLOOKUP($C142,'2Q26'!$B$14:$T$4000,D$5,FALSE)</f>
        <v>대덕전자</v>
      </c>
      <c r="E142" s="56" t="str">
        <f>VLOOKUP($C142,'2Q26'!$B$14:$T$4000,E$5,FALSE)</f>
        <v>KS</v>
      </c>
      <c r="F142" s="57" t="str">
        <f>VLOOKUP($C142,'2Q26'!$B$14:$T$4000,F$5,FALSE)</f>
        <v>전자장비,사무용전자제품</v>
      </c>
      <c r="G142" s="58">
        <f>VLOOKUP($C142,'2Q26'!$B$14:$T$4000,G$5,FALSE)</f>
        <v>7629.97</v>
      </c>
      <c r="H142" s="59">
        <f>VLOOKUP($C142,'2Q26'!$B$14:$T$4000,H$5,FALSE)</f>
        <v>13</v>
      </c>
      <c r="I142" s="58">
        <f>VLOOKUP($C142,'2Q26'!$B$14:$T$4000,I$5,FALSE)</f>
        <v>59.34</v>
      </c>
      <c r="J142" s="58">
        <f>VLOOKUP($C142,'2Q26'!$B$14:$T$4000,J$5,FALSE)</f>
        <v>61</v>
      </c>
      <c r="K142" s="58">
        <f>VLOOKUP($C142,'2Q26'!$B$14:$T$4000,K$5,FALSE)</f>
        <v>59.34</v>
      </c>
      <c r="L142" s="58">
        <f>VLOOKUP($C142,'2Q26'!$B$14:$T$4000,L$5,FALSE)</f>
        <v>61.58</v>
      </c>
      <c r="M142" s="58">
        <f>(L142-K142)/ABS(K142)*100</f>
        <v>3.7748567576676688</v>
      </c>
      <c r="N142" s="58" t="str">
        <f>IF(ISBLANK(VLOOKUP($C142,'2Q26'!$B$14:$T$3000,N$5,FALSE)),"",VLOOKUP($C142,'2Q26'!$B$14:$T$3000,N$5,FALSE))</f>
        <v/>
      </c>
      <c r="O142" s="59">
        <f>IF(AND(I142&lt;K142,J142&lt;L142,K142&lt;L142),1,IF(AND(I142&gt;K142,J142&gt;L142,K142&gt;L142),-1,0))</f>
        <v>0</v>
      </c>
      <c r="P142" s="55" t="str">
        <f>IF(ISBLANK(VLOOKUP($C142,'2Q26'!$B$14:$T$3000,P$5,FALSE)),"",VLOOKUP($C142,'2Q26'!$B$14:$T$3000,P$5,FALSE))</f>
        <v/>
      </c>
      <c r="Q142" s="60" t="str">
        <f>IF(O142=1,"Surprise",IF(O142=-1,"Shock",""))</f>
        <v/>
      </c>
      <c r="R142" s="60" t="str">
        <f>IF(N142="","",IF((N142-L142)/ABS(L142)&gt;$R$9,"Surprise",IF((N142-L142)/ABS(L142)&lt;$R$9*-1,"Shock","")))</f>
        <v/>
      </c>
      <c r="S142" s="61">
        <f>VLOOKUP($C142,'2Q26'!$B$14:$T$3000,S$5,FALSE)</f>
        <v>-13.16</v>
      </c>
      <c r="T142" s="61">
        <f>VLOOKUP($C142,'2Q26'!$B$14:$T$3000,T$5,FALSE)</f>
        <v>75.45</v>
      </c>
    </row>
    <row r="143" spans="2:20">
      <c r="B143" s="55">
        <v>146</v>
      </c>
      <c r="C143" s="55" t="str">
        <f>VLOOKUP(B143,'2Q26'!$A$14:$B$4000,2,FALSE)</f>
        <v>A192820</v>
      </c>
      <c r="D143" s="55" t="str">
        <f>VLOOKUP($C143,'2Q26'!$B$14:$T$4000,D$5,FALSE)</f>
        <v>코스맥스</v>
      </c>
      <c r="E143" s="56" t="str">
        <f>VLOOKUP($C143,'2Q26'!$B$14:$T$4000,E$5,FALSE)</f>
        <v>KS</v>
      </c>
      <c r="F143" s="57" t="str">
        <f>VLOOKUP($C143,'2Q26'!$B$14:$T$4000,F$5,FALSE)</f>
        <v>화장품</v>
      </c>
      <c r="G143" s="58">
        <f>VLOOKUP($C143,'2Q26'!$B$14:$T$4000,G$5,FALSE)</f>
        <v>1876.07</v>
      </c>
      <c r="H143" s="59">
        <f>VLOOKUP($C143,'2Q26'!$B$14:$T$4000,H$5,FALSE)</f>
        <v>19</v>
      </c>
      <c r="I143" s="58">
        <f>VLOOKUP($C143,'2Q26'!$B$14:$T$4000,I$5,FALSE)</f>
        <v>69.47</v>
      </c>
      <c r="J143" s="58">
        <f>VLOOKUP($C143,'2Q26'!$B$14:$T$4000,J$5,FALSE)</f>
        <v>69.319999999999993</v>
      </c>
      <c r="K143" s="58">
        <f>VLOOKUP($C143,'2Q26'!$B$14:$T$4000,K$5,FALSE)</f>
        <v>69.36</v>
      </c>
      <c r="L143" s="58">
        <f>VLOOKUP($C143,'2Q26'!$B$14:$T$4000,L$5,FALSE)</f>
        <v>69.400000000000006</v>
      </c>
      <c r="M143" s="58">
        <f>(L143-K143)/ABS(K143)*100</f>
        <v>5.7670126874288137E-2</v>
      </c>
      <c r="N143" s="58" t="str">
        <f>IF(ISBLANK(VLOOKUP($C143,'2Q26'!$B$14:$T$3000,N$5,FALSE)),"",VLOOKUP($C143,'2Q26'!$B$14:$T$3000,N$5,FALSE))</f>
        <v/>
      </c>
      <c r="O143" s="59">
        <f>IF(AND(I143&lt;K143,J143&lt;L143,K143&lt;L143),1,IF(AND(I143&gt;K143,J143&gt;L143,K143&gt;L143),-1,0))</f>
        <v>0</v>
      </c>
      <c r="P143" s="55" t="str">
        <f>IF(ISBLANK(VLOOKUP($C143,'2Q26'!$B$14:$T$3000,P$5,FALSE)),"",VLOOKUP($C143,'2Q26'!$B$14:$T$3000,P$5,FALSE))</f>
        <v/>
      </c>
      <c r="Q143" s="60" t="str">
        <f>IF(O143=1,"Surprise",IF(O143=-1,"Shock",""))</f>
        <v/>
      </c>
      <c r="R143" s="60" t="str">
        <f>IF(N143="","",IF((N143-L143)/ABS(L143)&gt;$R$9,"Surprise",IF((N143-L143)/ABS(L143)&lt;$R$9*-1,"Shock","")))</f>
        <v/>
      </c>
      <c r="S143" s="61">
        <f>VLOOKUP($C143,'2Q26'!$B$14:$T$3000,S$5,FALSE)</f>
        <v>-3.9</v>
      </c>
      <c r="T143" s="61">
        <f>VLOOKUP($C143,'2Q26'!$B$14:$T$3000,T$5,FALSE)</f>
        <v>-17.350000000000001</v>
      </c>
    </row>
    <row r="144" spans="2:20">
      <c r="B144" s="55">
        <v>102</v>
      </c>
      <c r="C144" s="55" t="str">
        <f>VLOOKUP(B144,'2Q26'!$A$14:$B$4000,2,FALSE)</f>
        <v>A031980</v>
      </c>
      <c r="D144" s="55" t="str">
        <f>VLOOKUP($C144,'2Q26'!$B$14:$T$4000,D$5,FALSE)</f>
        <v>피에스케이홀딩스</v>
      </c>
      <c r="E144" s="56" t="str">
        <f>VLOOKUP($C144,'2Q26'!$B$14:$T$4000,E$5,FALSE)</f>
        <v>KQ</v>
      </c>
      <c r="F144" s="57" t="str">
        <f>VLOOKUP($C144,'2Q26'!$B$14:$T$4000,F$5,FALSE)</f>
        <v>반도체</v>
      </c>
      <c r="G144" s="58">
        <f>VLOOKUP($C144,'2Q26'!$B$14:$T$4000,G$5,FALSE)</f>
        <v>3590.14</v>
      </c>
      <c r="H144" s="59">
        <f>VLOOKUP($C144,'2Q26'!$B$14:$T$4000,H$5,FALSE)</f>
        <v>2</v>
      </c>
      <c r="I144" s="58">
        <f>VLOOKUP($C144,'2Q26'!$B$14:$T$4000,I$5,FALSE)</f>
        <v>18.329999999999998</v>
      </c>
      <c r="J144" s="58">
        <f>VLOOKUP($C144,'2Q26'!$B$14:$T$4000,J$5,FALSE)</f>
        <v>19.7</v>
      </c>
      <c r="K144" s="58">
        <f>VLOOKUP($C144,'2Q26'!$B$14:$T$4000,K$5,FALSE)</f>
        <v>18.28</v>
      </c>
      <c r="L144" s="58">
        <f>VLOOKUP($C144,'2Q26'!$B$14:$T$4000,L$5,FALSE)</f>
        <v>22.7</v>
      </c>
      <c r="M144" s="58">
        <f>(L144-K144)/ABS(K144)*100</f>
        <v>24.179431072210054</v>
      </c>
      <c r="N144" s="58" t="str">
        <f>IF(ISBLANK(VLOOKUP($C144,'2Q26'!$B$14:$T$3000,N$5,FALSE)),"",VLOOKUP($C144,'2Q26'!$B$14:$T$3000,N$5,FALSE))</f>
        <v/>
      </c>
      <c r="O144" s="59">
        <f>IF(AND(I144&lt;K144,J144&lt;L144,K144&lt;L144),1,IF(AND(I144&gt;K144,J144&gt;L144,K144&gt;L144),-1,0))</f>
        <v>0</v>
      </c>
      <c r="P144" s="55" t="str">
        <f>IF(ISBLANK(VLOOKUP($C144,'2Q26'!$B$14:$T$3000,P$5,FALSE)),"",VLOOKUP($C144,'2Q26'!$B$14:$T$3000,P$5,FALSE))</f>
        <v/>
      </c>
      <c r="Q144" s="60" t="str">
        <f>IF(O144=1,"Surprise",IF(O144=-1,"Shock",""))</f>
        <v/>
      </c>
      <c r="R144" s="60" t="str">
        <f>IF(N144="","",IF((N144-L144)/ABS(L144)&gt;$R$9,"Surprise",IF((N144-L144)/ABS(L144)&lt;$R$9*-1,"Shock","")))</f>
        <v/>
      </c>
      <c r="S144" s="61">
        <f>VLOOKUP($C144,'2Q26'!$B$14:$T$3000,S$5,FALSE)</f>
        <v>58.57</v>
      </c>
      <c r="T144" s="61">
        <f>VLOOKUP($C144,'2Q26'!$B$14:$T$3000,T$5,FALSE)</f>
        <v>50.54</v>
      </c>
    </row>
    <row r="145" spans="2:20">
      <c r="B145" s="55">
        <v>46</v>
      </c>
      <c r="C145" s="55" t="str">
        <f>VLOOKUP(B145,'2Q26'!$A$14:$B$4000,2,FALSE)</f>
        <v>A047810</v>
      </c>
      <c r="D145" s="55" t="str">
        <f>VLOOKUP($C145,'2Q26'!$B$14:$T$4000,D$5,FALSE)</f>
        <v>한국항공우주</v>
      </c>
      <c r="E145" s="56" t="str">
        <f>VLOOKUP($C145,'2Q26'!$B$14:$T$4000,E$5,FALSE)</f>
        <v>KS</v>
      </c>
      <c r="F145" s="57" t="str">
        <f>VLOOKUP($C145,'2Q26'!$B$14:$T$4000,F$5,FALSE)</f>
        <v>기타자본재</v>
      </c>
      <c r="G145" s="58">
        <f>VLOOKUP($C145,'2Q26'!$B$14:$T$4000,G$5,FALSE)</f>
        <v>15030.66</v>
      </c>
      <c r="H145" s="59">
        <f>VLOOKUP($C145,'2Q26'!$B$14:$T$4000,H$5,FALSE)</f>
        <v>17</v>
      </c>
      <c r="I145" s="58">
        <f>VLOOKUP($C145,'2Q26'!$B$14:$T$4000,I$5,FALSE)</f>
        <v>104.09</v>
      </c>
      <c r="J145" s="58">
        <f>VLOOKUP($C145,'2Q26'!$B$14:$T$4000,J$5,FALSE)</f>
        <v>99.98</v>
      </c>
      <c r="K145" s="58">
        <f>VLOOKUP($C145,'2Q26'!$B$14:$T$4000,K$5,FALSE)</f>
        <v>104.45</v>
      </c>
      <c r="L145" s="58">
        <f>VLOOKUP($C145,'2Q26'!$B$14:$T$4000,L$5,FALSE)</f>
        <v>99.93</v>
      </c>
      <c r="M145" s="58">
        <f>(L145-K145)/ABS(K145)*100</f>
        <v>-4.3274293920536104</v>
      </c>
      <c r="N145" s="58" t="str">
        <f>IF(ISBLANK(VLOOKUP($C145,'2Q26'!$B$14:$T$3000,N$5,FALSE)),"",VLOOKUP($C145,'2Q26'!$B$14:$T$3000,N$5,FALSE))</f>
        <v/>
      </c>
      <c r="O145" s="59">
        <f>IF(AND(I145&lt;K145,J145&lt;L145,K145&lt;L145),1,IF(AND(I145&gt;K145,J145&gt;L145,K145&gt;L145),-1,0))</f>
        <v>0</v>
      </c>
      <c r="P145" s="55" t="str">
        <f>IF(ISBLANK(VLOOKUP($C145,'2Q26'!$B$14:$T$3000,P$5,FALSE)),"",VLOOKUP($C145,'2Q26'!$B$14:$T$3000,P$5,FALSE))</f>
        <v/>
      </c>
      <c r="Q145" s="60" t="str">
        <f>IF(O145=1,"Surprise",IF(O145=-1,"Shock",""))</f>
        <v/>
      </c>
      <c r="R145" s="60" t="str">
        <f>IF(N145="","",IF((N145-L145)/ABS(L145)&gt;$R$9,"Surprise",IF((N145-L145)/ABS(L145)&lt;$R$9*-1,"Shock","")))</f>
        <v/>
      </c>
      <c r="S145" s="61">
        <f>VLOOKUP($C145,'2Q26'!$B$14:$T$3000,S$5,FALSE)</f>
        <v>-5.4</v>
      </c>
      <c r="T145" s="61">
        <f>VLOOKUP($C145,'2Q26'!$B$14:$T$3000,T$5,FALSE)</f>
        <v>-17.940000000000001</v>
      </c>
    </row>
    <row r="146" spans="2:20">
      <c r="B146" s="55">
        <v>34</v>
      </c>
      <c r="C146" s="55" t="str">
        <f>VLOOKUP(B146,'2Q26'!$A$14:$B$4000,2,FALSE)</f>
        <v>A051910</v>
      </c>
      <c r="D146" s="55" t="str">
        <f>VLOOKUP($C146,'2Q26'!$B$14:$T$4000,D$5,FALSE)</f>
        <v>LG화학</v>
      </c>
      <c r="E146" s="56" t="str">
        <f>VLOOKUP($C146,'2Q26'!$B$14:$T$4000,E$5,FALSE)</f>
        <v>KS</v>
      </c>
      <c r="F146" s="57" t="str">
        <f>VLOOKUP($C146,'2Q26'!$B$14:$T$4000,F$5,FALSE)</f>
        <v>화학</v>
      </c>
      <c r="G146" s="58">
        <f>VLOOKUP($C146,'2Q26'!$B$14:$T$4000,G$5,FALSE)</f>
        <v>19765.86</v>
      </c>
      <c r="H146" s="59">
        <f>VLOOKUP($C146,'2Q26'!$B$14:$T$4000,H$5,FALSE)</f>
        <v>15</v>
      </c>
      <c r="I146" s="58">
        <f>VLOOKUP($C146,'2Q26'!$B$14:$T$4000,I$5,FALSE)</f>
        <v>354.23</v>
      </c>
      <c r="J146" s="58">
        <f>VLOOKUP($C146,'2Q26'!$B$14:$T$4000,J$5,FALSE)</f>
        <v>541.35</v>
      </c>
      <c r="K146" s="58">
        <f>VLOOKUP($C146,'2Q26'!$B$14:$T$4000,K$5,FALSE)</f>
        <v>353.49</v>
      </c>
      <c r="L146" s="58">
        <f>VLOOKUP($C146,'2Q26'!$B$14:$T$4000,L$5,FALSE)</f>
        <v>499.85</v>
      </c>
      <c r="M146" s="58">
        <f>(L146-K146)/ABS(K146)*100</f>
        <v>41.40428300659142</v>
      </c>
      <c r="N146" s="58" t="str">
        <f>IF(ISBLANK(VLOOKUP($C146,'2Q26'!$B$14:$T$3000,N$5,FALSE)),"",VLOOKUP($C146,'2Q26'!$B$14:$T$3000,N$5,FALSE))</f>
        <v/>
      </c>
      <c r="O146" s="59">
        <f>IF(AND(I146&lt;K146,J146&lt;L146,K146&lt;L146),1,IF(AND(I146&gt;K146,J146&gt;L146,K146&gt;L146),-1,0))</f>
        <v>0</v>
      </c>
      <c r="P146" s="55" t="str">
        <f>IF(ISBLANK(VLOOKUP($C146,'2Q26'!$B$14:$T$3000,P$5,FALSE)),"",VLOOKUP($C146,'2Q26'!$B$14:$T$3000,P$5,FALSE))</f>
        <v/>
      </c>
      <c r="Q146" s="60" t="str">
        <f>IF(O146=1,"Surprise",IF(O146=-1,"Shock",""))</f>
        <v/>
      </c>
      <c r="R146" s="60" t="str">
        <f>IF(N146="","",IF((N146-L146)/ABS(L146)&gt;$R$9,"Surprise",IF((N146-L146)/ABS(L146)&lt;$R$9*-1,"Shock","")))</f>
        <v/>
      </c>
      <c r="S146" s="61">
        <f>VLOOKUP($C146,'2Q26'!$B$14:$T$3000,S$5,FALSE)</f>
        <v>-22.97</v>
      </c>
      <c r="T146" s="61">
        <f>VLOOKUP($C146,'2Q26'!$B$14:$T$3000,T$5,FALSE)</f>
        <v>-10.4</v>
      </c>
    </row>
    <row r="147" spans="2:20">
      <c r="B147" s="55">
        <v>48</v>
      </c>
      <c r="C147" s="55" t="str">
        <f>VLOOKUP(B147,'2Q26'!$A$14:$B$4000,2,FALSE)</f>
        <v>A003550</v>
      </c>
      <c r="D147" s="55" t="str">
        <f>VLOOKUP($C147,'2Q26'!$B$14:$T$4000,D$5,FALSE)</f>
        <v>LG</v>
      </c>
      <c r="E147" s="56" t="str">
        <f>VLOOKUP($C147,'2Q26'!$B$14:$T$4000,E$5,FALSE)</f>
        <v>KS</v>
      </c>
      <c r="F147" s="57" t="str">
        <f>VLOOKUP($C147,'2Q26'!$B$14:$T$4000,F$5,FALSE)</f>
        <v>복합기업</v>
      </c>
      <c r="G147" s="58">
        <f>VLOOKUP($C147,'2Q26'!$B$14:$T$4000,G$5,FALSE)</f>
        <v>14605.15</v>
      </c>
      <c r="H147" s="59">
        <f>VLOOKUP($C147,'2Q26'!$B$14:$T$4000,H$5,FALSE)</f>
        <v>11</v>
      </c>
      <c r="I147" s="58">
        <f>VLOOKUP($C147,'2Q26'!$B$14:$T$4000,I$5,FALSE)</f>
        <v>413.36</v>
      </c>
      <c r="J147" s="58">
        <f>VLOOKUP($C147,'2Q26'!$B$14:$T$4000,J$5,FALSE)</f>
        <v>374.27</v>
      </c>
      <c r="K147" s="58">
        <f>VLOOKUP($C147,'2Q26'!$B$14:$T$4000,K$5,FALSE)</f>
        <v>416.07</v>
      </c>
      <c r="L147" s="58">
        <f>VLOOKUP($C147,'2Q26'!$B$14:$T$4000,L$5,FALSE)</f>
        <v>303</v>
      </c>
      <c r="M147" s="58">
        <f>(L147-K147)/ABS(K147)*100</f>
        <v>-27.175715624774675</v>
      </c>
      <c r="N147" s="58" t="str">
        <f>IF(ISBLANK(VLOOKUP($C147,'2Q26'!$B$14:$T$3000,N$5,FALSE)),"",VLOOKUP($C147,'2Q26'!$B$14:$T$3000,N$5,FALSE))</f>
        <v/>
      </c>
      <c r="O147" s="59">
        <f>IF(AND(I147&lt;K147,J147&lt;L147,K147&lt;L147),1,IF(AND(I147&gt;K147,J147&gt;L147,K147&gt;L147),-1,0))</f>
        <v>0</v>
      </c>
      <c r="P147" s="55" t="str">
        <f>IF(ISBLANK(VLOOKUP($C147,'2Q26'!$B$14:$T$3000,P$5,FALSE)),"",VLOOKUP($C147,'2Q26'!$B$14:$T$3000,P$5,FALSE))</f>
        <v/>
      </c>
      <c r="Q147" s="60" t="str">
        <f>IF(O147=1,"Surprise",IF(O147=-1,"Shock",""))</f>
        <v/>
      </c>
      <c r="R147" s="60" t="str">
        <f>IF(N147="","",IF((N147-L147)/ABS(L147)&gt;$R$9,"Surprise",IF((N147-L147)/ABS(L147)&lt;$R$9*-1,"Shock","")))</f>
        <v/>
      </c>
      <c r="S147" s="61">
        <f>VLOOKUP($C147,'2Q26'!$B$14:$T$3000,S$5,FALSE)</f>
        <v>-41.74</v>
      </c>
      <c r="T147" s="61">
        <f>VLOOKUP($C147,'2Q26'!$B$14:$T$3000,T$5,FALSE)</f>
        <v>10.78</v>
      </c>
    </row>
    <row r="148" spans="2:20">
      <c r="B148" s="55">
        <v>116</v>
      </c>
      <c r="C148" s="55" t="str">
        <f>VLOOKUP(B148,'2Q26'!$A$14:$B$4000,2,FALSE)</f>
        <v>A011780</v>
      </c>
      <c r="D148" s="55" t="str">
        <f>VLOOKUP($C148,'2Q26'!$B$14:$T$4000,D$5,FALSE)</f>
        <v>금호석유화학</v>
      </c>
      <c r="E148" s="56" t="str">
        <f>VLOOKUP($C148,'2Q26'!$B$14:$T$4000,E$5,FALSE)</f>
        <v>KS</v>
      </c>
      <c r="F148" s="57" t="str">
        <f>VLOOKUP($C148,'2Q26'!$B$14:$T$4000,F$5,FALSE)</f>
        <v>화학</v>
      </c>
      <c r="G148" s="58">
        <f>VLOOKUP($C148,'2Q26'!$B$14:$T$4000,G$5,FALSE)</f>
        <v>2928.31</v>
      </c>
      <c r="H148" s="59">
        <f>VLOOKUP($C148,'2Q26'!$B$14:$T$4000,H$5,FALSE)</f>
        <v>13</v>
      </c>
      <c r="I148" s="58">
        <f>VLOOKUP($C148,'2Q26'!$B$14:$T$4000,I$5,FALSE)</f>
        <v>120.97</v>
      </c>
      <c r="J148" s="58">
        <f>VLOOKUP($C148,'2Q26'!$B$14:$T$4000,J$5,FALSE)</f>
        <v>163</v>
      </c>
      <c r="K148" s="58">
        <f>VLOOKUP($C148,'2Q26'!$B$14:$T$4000,K$5,FALSE)</f>
        <v>130.19999999999999</v>
      </c>
      <c r="L148" s="58">
        <f>VLOOKUP($C148,'2Q26'!$B$14:$T$4000,L$5,FALSE)</f>
        <v>160.87</v>
      </c>
      <c r="M148" s="58">
        <f>(L148-K148)/ABS(K148)*100</f>
        <v>23.556067588325664</v>
      </c>
      <c r="N148" s="58" t="str">
        <f>IF(ISBLANK(VLOOKUP($C148,'2Q26'!$B$14:$T$3000,N$5,FALSE)),"",VLOOKUP($C148,'2Q26'!$B$14:$T$3000,N$5,FALSE))</f>
        <v/>
      </c>
      <c r="O148" s="59">
        <f>IF(AND(I148&lt;K148,J148&lt;L148,K148&lt;L148),1,IF(AND(I148&gt;K148,J148&gt;L148,K148&gt;L148),-1,0))</f>
        <v>0</v>
      </c>
      <c r="P148" s="55" t="str">
        <f>IF(ISBLANK(VLOOKUP($C148,'2Q26'!$B$14:$T$3000,P$5,FALSE)),"",VLOOKUP($C148,'2Q26'!$B$14:$T$3000,P$5,FALSE))</f>
        <v/>
      </c>
      <c r="Q148" s="60" t="str">
        <f>IF(O148=1,"Surprise",IF(O148=-1,"Shock",""))</f>
        <v/>
      </c>
      <c r="R148" s="60" t="str">
        <f>IF(N148="","",IF((N148-L148)/ABS(L148)&gt;$R$9,"Surprise",IF((N148-L148)/ABS(L148)&lt;$R$9*-1,"Shock","")))</f>
        <v/>
      </c>
      <c r="S148" s="61">
        <f>VLOOKUP($C148,'2Q26'!$B$14:$T$3000,S$5,FALSE)</f>
        <v>-9.91</v>
      </c>
      <c r="T148" s="61">
        <f>VLOOKUP($C148,'2Q26'!$B$14:$T$3000,T$5,FALSE)</f>
        <v>-4.9800000000000004</v>
      </c>
    </row>
    <row r="149" spans="2:20">
      <c r="B149" s="55">
        <v>129</v>
      </c>
      <c r="C149" s="55" t="str">
        <f>VLOOKUP(B149,'2Q26'!$A$14:$B$4000,2,FALSE)</f>
        <v>A257720</v>
      </c>
      <c r="D149" s="55" t="str">
        <f>VLOOKUP($C149,'2Q26'!$B$14:$T$4000,D$5,FALSE)</f>
        <v>실리콘투</v>
      </c>
      <c r="E149" s="56" t="str">
        <f>VLOOKUP($C149,'2Q26'!$B$14:$T$4000,E$5,FALSE)</f>
        <v>KQ</v>
      </c>
      <c r="F149" s="57" t="str">
        <f>VLOOKUP($C149,'2Q26'!$B$14:$T$4000,F$5,FALSE)</f>
        <v>기타유통</v>
      </c>
      <c r="G149" s="58">
        <f>VLOOKUP($C149,'2Q26'!$B$14:$T$4000,G$5,FALSE)</f>
        <v>2331.2399999999998</v>
      </c>
      <c r="H149" s="59">
        <f>VLOOKUP($C149,'2Q26'!$B$14:$T$4000,H$5,FALSE)</f>
        <v>7</v>
      </c>
      <c r="I149" s="58">
        <f>VLOOKUP($C149,'2Q26'!$B$14:$T$4000,I$5,FALSE)</f>
        <v>70.94</v>
      </c>
      <c r="J149" s="58">
        <f>VLOOKUP($C149,'2Q26'!$B$14:$T$4000,J$5,FALSE)</f>
        <v>72.849999999999994</v>
      </c>
      <c r="K149" s="58">
        <f>VLOOKUP($C149,'2Q26'!$B$14:$T$4000,K$5,FALSE)</f>
        <v>70.7</v>
      </c>
      <c r="L149" s="58">
        <f>VLOOKUP($C149,'2Q26'!$B$14:$T$4000,L$5,FALSE)</f>
        <v>71.53</v>
      </c>
      <c r="M149" s="58">
        <f>(L149-K149)/ABS(K149)*100</f>
        <v>1.1739745403111714</v>
      </c>
      <c r="N149" s="58" t="str">
        <f>IF(ISBLANK(VLOOKUP($C149,'2Q26'!$B$14:$T$3000,N$5,FALSE)),"",VLOOKUP($C149,'2Q26'!$B$14:$T$3000,N$5,FALSE))</f>
        <v/>
      </c>
      <c r="O149" s="59">
        <f>IF(AND(I149&lt;K149,J149&lt;L149,K149&lt;L149),1,IF(AND(I149&gt;K149,J149&gt;L149,K149&gt;L149),-1,0))</f>
        <v>0</v>
      </c>
      <c r="P149" s="55" t="str">
        <f>IF(ISBLANK(VLOOKUP($C149,'2Q26'!$B$14:$T$3000,P$5,FALSE)),"",VLOOKUP($C149,'2Q26'!$B$14:$T$3000,P$5,FALSE))</f>
        <v/>
      </c>
      <c r="Q149" s="60" t="str">
        <f>IF(O149=1,"Surprise",IF(O149=-1,"Shock",""))</f>
        <v/>
      </c>
      <c r="R149" s="60" t="str">
        <f>IF(N149="","",IF((N149-L149)/ABS(L149)&gt;$R$9,"Surprise",IF((N149-L149)/ABS(L149)&lt;$R$9*-1,"Shock","")))</f>
        <v/>
      </c>
      <c r="S149" s="61">
        <f>VLOOKUP($C149,'2Q26'!$B$14:$T$3000,S$5,FALSE)</f>
        <v>-0.56000000000000005</v>
      </c>
      <c r="T149" s="61">
        <f>VLOOKUP($C149,'2Q26'!$B$14:$T$3000,T$5,FALSE)</f>
        <v>-11.13</v>
      </c>
    </row>
    <row r="150" spans="2:20">
      <c r="B150" s="55">
        <v>121</v>
      </c>
      <c r="C150" s="55" t="str">
        <f>VLOOKUP(B150,'2Q26'!$A$14:$B$4000,2,FALSE)</f>
        <v>A357780</v>
      </c>
      <c r="D150" s="55" t="str">
        <f>VLOOKUP($C150,'2Q26'!$B$14:$T$4000,D$5,FALSE)</f>
        <v>솔브레인</v>
      </c>
      <c r="E150" s="56" t="str">
        <f>VLOOKUP($C150,'2Q26'!$B$14:$T$4000,E$5,FALSE)</f>
        <v>KQ</v>
      </c>
      <c r="F150" s="57" t="str">
        <f>VLOOKUP($C150,'2Q26'!$B$14:$T$4000,F$5,FALSE)</f>
        <v>반도체</v>
      </c>
      <c r="G150" s="58">
        <f>VLOOKUP($C150,'2Q26'!$B$14:$T$4000,G$5,FALSE)</f>
        <v>2633.04</v>
      </c>
      <c r="H150" s="59">
        <f>VLOOKUP($C150,'2Q26'!$B$14:$T$4000,H$5,FALSE)</f>
        <v>8</v>
      </c>
      <c r="I150" s="58">
        <f>VLOOKUP($C150,'2Q26'!$B$14:$T$4000,I$5,FALSE)</f>
        <v>46.19</v>
      </c>
      <c r="J150" s="58">
        <f>VLOOKUP($C150,'2Q26'!$B$14:$T$4000,J$5,FALSE)</f>
        <v>43.75</v>
      </c>
      <c r="K150" s="58">
        <f>VLOOKUP($C150,'2Q26'!$B$14:$T$4000,K$5,FALSE)</f>
        <v>46.19</v>
      </c>
      <c r="L150" s="58">
        <f>VLOOKUP($C150,'2Q26'!$B$14:$T$4000,L$5,FALSE)</f>
        <v>40.299999999999997</v>
      </c>
      <c r="M150" s="58">
        <f>(L150-K150)/ABS(K150)*100</f>
        <v>-12.751677852348994</v>
      </c>
      <c r="N150" s="58" t="str">
        <f>IF(ISBLANK(VLOOKUP($C150,'2Q26'!$B$14:$T$3000,N$5,FALSE)),"",VLOOKUP($C150,'2Q26'!$B$14:$T$3000,N$5,FALSE))</f>
        <v/>
      </c>
      <c r="O150" s="59">
        <f>IF(AND(I150&lt;K150,J150&lt;L150,K150&lt;L150),1,IF(AND(I150&gt;K150,J150&gt;L150,K150&gt;L150),-1,0))</f>
        <v>0</v>
      </c>
      <c r="P150" s="55" t="str">
        <f>IF(ISBLANK(VLOOKUP($C150,'2Q26'!$B$14:$T$3000,P$5,FALSE)),"",VLOOKUP($C150,'2Q26'!$B$14:$T$3000,P$5,FALSE))</f>
        <v/>
      </c>
      <c r="Q150" s="60" t="str">
        <f>IF(O150=1,"Surprise",IF(O150=-1,"Shock",""))</f>
        <v/>
      </c>
      <c r="R150" s="60" t="str">
        <f>IF(N150="","",IF((N150-L150)/ABS(L150)&gt;$R$9,"Surprise",IF((N150-L150)/ABS(L150)&lt;$R$9*-1,"Shock","")))</f>
        <v/>
      </c>
      <c r="S150" s="61">
        <f>VLOOKUP($C150,'2Q26'!$B$14:$T$3000,S$5,FALSE)</f>
        <v>-12.08</v>
      </c>
      <c r="T150" s="61">
        <f>VLOOKUP($C150,'2Q26'!$B$14:$T$3000,T$5,FALSE)</f>
        <v>-14.52</v>
      </c>
    </row>
    <row r="151" spans="2:20">
      <c r="B151" s="55">
        <v>143</v>
      </c>
      <c r="C151" s="55" t="str">
        <f>VLOOKUP(B151,'2Q26'!$A$14:$B$4000,2,FALSE)</f>
        <v>A007070</v>
      </c>
      <c r="D151" s="55" t="str">
        <f>VLOOKUP($C151,'2Q26'!$B$14:$T$4000,D$5,FALSE)</f>
        <v>GS리테일</v>
      </c>
      <c r="E151" s="56" t="str">
        <f>VLOOKUP($C151,'2Q26'!$B$14:$T$4000,E$5,FALSE)</f>
        <v>KS</v>
      </c>
      <c r="F151" s="57" t="str">
        <f>VLOOKUP($C151,'2Q26'!$B$14:$T$4000,F$5,FALSE)</f>
        <v>백화점</v>
      </c>
      <c r="G151" s="58">
        <f>VLOOKUP($C151,'2Q26'!$B$14:$T$4000,G$5,FALSE)</f>
        <v>1973.13</v>
      </c>
      <c r="H151" s="59">
        <f>VLOOKUP($C151,'2Q26'!$B$14:$T$4000,H$5,FALSE)</f>
        <v>13</v>
      </c>
      <c r="I151" s="58">
        <f>VLOOKUP($C151,'2Q26'!$B$14:$T$4000,I$5,FALSE)</f>
        <v>100.25</v>
      </c>
      <c r="J151" s="58">
        <f>VLOOKUP($C151,'2Q26'!$B$14:$T$4000,J$5,FALSE)</f>
        <v>105.85</v>
      </c>
      <c r="K151" s="58">
        <f>VLOOKUP($C151,'2Q26'!$B$14:$T$4000,K$5,FALSE)</f>
        <v>100.97</v>
      </c>
      <c r="L151" s="58">
        <f>VLOOKUP($C151,'2Q26'!$B$14:$T$4000,L$5,FALSE)</f>
        <v>99.33</v>
      </c>
      <c r="M151" s="58">
        <f>(L151-K151)/ABS(K151)*100</f>
        <v>-1.6242448251956032</v>
      </c>
      <c r="N151" s="58" t="str">
        <f>IF(ISBLANK(VLOOKUP($C151,'2Q26'!$B$14:$T$3000,N$5,FALSE)),"",VLOOKUP($C151,'2Q26'!$B$14:$T$3000,N$5,FALSE))</f>
        <v/>
      </c>
      <c r="O151" s="59">
        <f>IF(AND(I151&lt;K151,J151&lt;L151,K151&lt;L151),1,IF(AND(I151&gt;K151,J151&gt;L151,K151&gt;L151),-1,0))</f>
        <v>0</v>
      </c>
      <c r="P151" s="55" t="str">
        <f>IF(ISBLANK(VLOOKUP($C151,'2Q26'!$B$14:$T$3000,P$5,FALSE)),"",VLOOKUP($C151,'2Q26'!$B$14:$T$3000,P$5,FALSE))</f>
        <v/>
      </c>
      <c r="Q151" s="60" t="str">
        <f>IF(O151=1,"Surprise",IF(O151=-1,"Shock",""))</f>
        <v/>
      </c>
      <c r="R151" s="60" t="str">
        <f>IF(N151="","",IF((N151-L151)/ABS(L151)&gt;$R$9,"Surprise",IF((N151-L151)/ABS(L151)&lt;$R$9*-1,"Shock","")))</f>
        <v/>
      </c>
      <c r="S151" s="61">
        <f>VLOOKUP($C151,'2Q26'!$B$14:$T$3000,S$5,FALSE)</f>
        <v>-4.6500000000000004</v>
      </c>
      <c r="T151" s="61">
        <f>VLOOKUP($C151,'2Q26'!$B$14:$T$3000,T$5,FALSE)</f>
        <v>5.83</v>
      </c>
    </row>
    <row r="152" spans="2:20">
      <c r="B152" s="55">
        <v>104</v>
      </c>
      <c r="C152" s="55" t="str">
        <f>VLOOKUP(B152,'2Q26'!$A$14:$B$4000,2,FALSE)</f>
        <v>A051900</v>
      </c>
      <c r="D152" s="55" t="str">
        <f>VLOOKUP($C152,'2Q26'!$B$14:$T$4000,D$5,FALSE)</f>
        <v>LG생활건강</v>
      </c>
      <c r="E152" s="56" t="str">
        <f>VLOOKUP($C152,'2Q26'!$B$14:$T$4000,E$5,FALSE)</f>
        <v>KS</v>
      </c>
      <c r="F152" s="57" t="str">
        <f>VLOOKUP($C152,'2Q26'!$B$14:$T$4000,F$5,FALSE)</f>
        <v>화장품</v>
      </c>
      <c r="G152" s="58">
        <f>VLOOKUP($C152,'2Q26'!$B$14:$T$4000,G$5,FALSE)</f>
        <v>3534.22</v>
      </c>
      <c r="H152" s="59">
        <f>VLOOKUP($C152,'2Q26'!$B$14:$T$4000,H$5,FALSE)</f>
        <v>13</v>
      </c>
      <c r="I152" s="58">
        <f>VLOOKUP($C152,'2Q26'!$B$14:$T$4000,I$5,FALSE)</f>
        <v>72.180000000000007</v>
      </c>
      <c r="J152" s="58">
        <f>VLOOKUP($C152,'2Q26'!$B$14:$T$4000,J$5,FALSE)</f>
        <v>73.7</v>
      </c>
      <c r="K152" s="58">
        <f>VLOOKUP($C152,'2Q26'!$B$14:$T$4000,K$5,FALSE)</f>
        <v>72.180000000000007</v>
      </c>
      <c r="L152" s="58">
        <f>VLOOKUP($C152,'2Q26'!$B$14:$T$4000,L$5,FALSE)</f>
        <v>71.319999999999993</v>
      </c>
      <c r="M152" s="58">
        <f>(L152-K152)/ABS(K152)*100</f>
        <v>-1.191465779994477</v>
      </c>
      <c r="N152" s="58" t="str">
        <f>IF(ISBLANK(VLOOKUP($C152,'2Q26'!$B$14:$T$3000,N$5,FALSE)),"",VLOOKUP($C152,'2Q26'!$B$14:$T$3000,N$5,FALSE))</f>
        <v/>
      </c>
      <c r="O152" s="59">
        <f>IF(AND(I152&lt;K152,J152&lt;L152,K152&lt;L152),1,IF(AND(I152&gt;K152,J152&gt;L152,K152&gt;L152),-1,0))</f>
        <v>0</v>
      </c>
      <c r="P152" s="55" t="str">
        <f>IF(ISBLANK(VLOOKUP($C152,'2Q26'!$B$14:$T$3000,P$5,FALSE)),"",VLOOKUP($C152,'2Q26'!$B$14:$T$3000,P$5,FALSE))</f>
        <v/>
      </c>
      <c r="Q152" s="60" t="str">
        <f>IF(O152=1,"Surprise",IF(O152=-1,"Shock",""))</f>
        <v/>
      </c>
      <c r="R152" s="60" t="str">
        <f>IF(N152="","",IF((N152-L152)/ABS(L152)&gt;$R$9,"Surprise",IF((N152-L152)/ABS(L152)&lt;$R$9*-1,"Shock","")))</f>
        <v/>
      </c>
      <c r="S152" s="61">
        <f>VLOOKUP($C152,'2Q26'!$B$14:$T$3000,S$5,FALSE)</f>
        <v>-5.03</v>
      </c>
      <c r="T152" s="61">
        <f>VLOOKUP($C152,'2Q26'!$B$14:$T$3000,T$5,FALSE)</f>
        <v>-6.9</v>
      </c>
    </row>
    <row r="153" spans="2:20">
      <c r="B153" s="55">
        <v>147</v>
      </c>
      <c r="C153" s="55" t="str">
        <f>VLOOKUP(B153,'2Q26'!$A$14:$B$4000,2,FALSE)</f>
        <v>A140860</v>
      </c>
      <c r="D153" s="55" t="str">
        <f>VLOOKUP($C153,'2Q26'!$B$14:$T$4000,D$5,FALSE)</f>
        <v>파크시스템스</v>
      </c>
      <c r="E153" s="56" t="str">
        <f>VLOOKUP($C153,'2Q26'!$B$14:$T$4000,E$5,FALSE)</f>
        <v>KQ</v>
      </c>
      <c r="F153" s="57" t="str">
        <f>VLOOKUP($C153,'2Q26'!$B$14:$T$4000,F$5,FALSE)</f>
        <v>전자장비,사무용전자제품</v>
      </c>
      <c r="G153" s="58">
        <f>VLOOKUP($C153,'2Q26'!$B$14:$T$4000,G$5,FALSE)</f>
        <v>1873.16</v>
      </c>
      <c r="H153" s="59">
        <f>VLOOKUP($C153,'2Q26'!$B$14:$T$4000,H$5,FALSE)</f>
        <v>7</v>
      </c>
      <c r="I153" s="58">
        <f>VLOOKUP($C153,'2Q26'!$B$14:$T$4000,I$5,FALSE)</f>
        <v>9.91</v>
      </c>
      <c r="J153" s="58">
        <f>VLOOKUP($C153,'2Q26'!$B$14:$T$4000,J$5,FALSE)</f>
        <v>9.17</v>
      </c>
      <c r="K153" s="58">
        <f>VLOOKUP($C153,'2Q26'!$B$14:$T$4000,K$5,FALSE)</f>
        <v>9.91</v>
      </c>
      <c r="L153" s="58">
        <f>VLOOKUP($C153,'2Q26'!$B$14:$T$4000,L$5,FALSE)</f>
        <v>9.17</v>
      </c>
      <c r="M153" s="58">
        <f>(L153-K153)/ABS(K153)*100</f>
        <v>-7.4672048435923326</v>
      </c>
      <c r="N153" s="58" t="str">
        <f>IF(ISBLANK(VLOOKUP($C153,'2Q26'!$B$14:$T$3000,N$5,FALSE)),"",VLOOKUP($C153,'2Q26'!$B$14:$T$3000,N$5,FALSE))</f>
        <v/>
      </c>
      <c r="O153" s="59">
        <f>IF(AND(I153&lt;K153,J153&lt;L153,K153&lt;L153),1,IF(AND(I153&gt;K153,J153&gt;L153,K153&gt;L153),-1,0))</f>
        <v>0</v>
      </c>
      <c r="P153" s="55" t="str">
        <f>IF(ISBLANK(VLOOKUP($C153,'2Q26'!$B$14:$T$3000,P$5,FALSE)),"",VLOOKUP($C153,'2Q26'!$B$14:$T$3000,P$5,FALSE))</f>
        <v/>
      </c>
      <c r="Q153" s="60" t="str">
        <f>IF(O153=1,"Surprise",IF(O153=-1,"Shock",""))</f>
        <v/>
      </c>
      <c r="R153" s="60" t="str">
        <f>IF(N153="","",IF((N153-L153)/ABS(L153)&gt;$R$9,"Surprise",IF((N153-L153)/ABS(L153)&lt;$R$9*-1,"Shock","")))</f>
        <v/>
      </c>
      <c r="S153" s="61">
        <f>VLOOKUP($C153,'2Q26'!$B$14:$T$3000,S$5,FALSE)</f>
        <v>-3.78</v>
      </c>
      <c r="T153" s="61">
        <f>VLOOKUP($C153,'2Q26'!$B$14:$T$3000,T$5,FALSE)</f>
        <v>3.28</v>
      </c>
    </row>
    <row r="154" spans="2:20">
      <c r="B154" s="55">
        <v>6</v>
      </c>
      <c r="C154" s="55" t="str">
        <f>VLOOKUP(B154,'2Q26'!$A$14:$B$4000,2,FALSE)</f>
        <v>A032830</v>
      </c>
      <c r="D154" s="55" t="str">
        <f>VLOOKUP($C154,'2Q26'!$B$14:$T$4000,D$5,FALSE)</f>
        <v>삼성생명</v>
      </c>
      <c r="E154" s="56" t="str">
        <f>VLOOKUP($C154,'2Q26'!$B$14:$T$4000,E$5,FALSE)</f>
        <v>KS</v>
      </c>
      <c r="F154" s="57" t="str">
        <f>VLOOKUP($C154,'2Q26'!$B$14:$T$4000,F$5,FALSE)</f>
        <v>보험</v>
      </c>
      <c r="G154" s="58">
        <f>VLOOKUP($C154,'2Q26'!$B$14:$T$4000,G$5,FALSE)</f>
        <v>77400</v>
      </c>
      <c r="H154" s="59">
        <f>VLOOKUP($C154,'2Q26'!$B$14:$T$4000,H$5,FALSE)</f>
        <v>13</v>
      </c>
      <c r="I154" s="58">
        <f>VLOOKUP($C154,'2Q26'!$B$14:$T$4000,I$5,FALSE)</f>
        <v>1054.54</v>
      </c>
      <c r="J154" s="58">
        <f>VLOOKUP($C154,'2Q26'!$B$14:$T$4000,J$5,FALSE)</f>
        <v>1128.8</v>
      </c>
      <c r="K154" s="58">
        <f>VLOOKUP($C154,'2Q26'!$B$14:$T$4000,K$5,FALSE)</f>
        <v>1054.54</v>
      </c>
      <c r="L154" s="58">
        <f>VLOOKUP($C154,'2Q26'!$B$14:$T$4000,L$5,FALSE)</f>
        <v>1128.8</v>
      </c>
      <c r="M154" s="58">
        <f>(L154-K154)/ABS(K154)*100</f>
        <v>7.0419329755153903</v>
      </c>
      <c r="N154" s="58" t="str">
        <f>IF(ISBLANK(VLOOKUP($C154,'2Q26'!$B$14:$T$3000,N$5,FALSE)),"",VLOOKUP($C154,'2Q26'!$B$14:$T$3000,N$5,FALSE))</f>
        <v/>
      </c>
      <c r="O154" s="59">
        <f>IF(AND(I154&lt;K154,J154&lt;L154,K154&lt;L154),1,IF(AND(I154&gt;K154,J154&gt;L154,K154&gt;L154),-1,0))</f>
        <v>0</v>
      </c>
      <c r="P154" s="55" t="str">
        <f>IF(ISBLANK(VLOOKUP($C154,'2Q26'!$B$14:$T$3000,P$5,FALSE)),"",VLOOKUP($C154,'2Q26'!$B$14:$T$3000,P$5,FALSE))</f>
        <v/>
      </c>
      <c r="Q154" s="60" t="str">
        <f>IF(O154=1,"Surprise",IF(O154=-1,"Shock",""))</f>
        <v/>
      </c>
      <c r="R154" s="60" t="str">
        <f>IF(N154="","",IF((N154-L154)/ABS(L154)&gt;$R$9,"Surprise",IF((N154-L154)/ABS(L154)&lt;$R$9*-1,"Shock","")))</f>
        <v/>
      </c>
      <c r="S154" s="61">
        <f>VLOOKUP($C154,'2Q26'!$B$14:$T$3000,S$5,FALSE)</f>
        <v>-5.61</v>
      </c>
      <c r="T154" s="61">
        <f>VLOOKUP($C154,'2Q26'!$B$14:$T$3000,T$5,FALSE)</f>
        <v>70.48</v>
      </c>
    </row>
    <row r="155" spans="2:20">
      <c r="B155" s="55">
        <v>28</v>
      </c>
      <c r="C155" s="55" t="str">
        <f>VLOOKUP(B155,'2Q26'!$A$14:$B$4000,2,FALSE)</f>
        <v>A015760</v>
      </c>
      <c r="D155" s="55" t="str">
        <f>VLOOKUP($C155,'2Q26'!$B$14:$T$4000,D$5,FALSE)</f>
        <v>한국전력</v>
      </c>
      <c r="E155" s="56" t="str">
        <f>VLOOKUP($C155,'2Q26'!$B$14:$T$4000,E$5,FALSE)</f>
        <v>KS</v>
      </c>
      <c r="F155" s="57" t="str">
        <f>VLOOKUP($C155,'2Q26'!$B$14:$T$4000,F$5,FALSE)</f>
        <v>유틸리티</v>
      </c>
      <c r="G155" s="58">
        <f>VLOOKUP($C155,'2Q26'!$B$14:$T$4000,G$5,FALSE)</f>
        <v>24137.85</v>
      </c>
      <c r="H155" s="59">
        <f>VLOOKUP($C155,'2Q26'!$B$14:$T$4000,H$5,FALSE)</f>
        <v>16</v>
      </c>
      <c r="I155" s="58">
        <f>VLOOKUP($C155,'2Q26'!$B$14:$T$4000,I$5,FALSE)</f>
        <v>1983.78</v>
      </c>
      <c r="J155" s="58">
        <f>VLOOKUP($C155,'2Q26'!$B$14:$T$4000,J$5,FALSE)</f>
        <v>1799.83</v>
      </c>
      <c r="K155" s="58">
        <f>VLOOKUP($C155,'2Q26'!$B$14:$T$4000,K$5,FALSE)</f>
        <v>1952.78</v>
      </c>
      <c r="L155" s="58">
        <f>VLOOKUP($C155,'2Q26'!$B$14:$T$4000,L$5,FALSE)</f>
        <v>2240</v>
      </c>
      <c r="M155" s="58">
        <f>(L155-K155)/ABS(K155)*100</f>
        <v>14.70826206741159</v>
      </c>
      <c r="N155" s="58" t="str">
        <f>IF(ISBLANK(VLOOKUP($C155,'2Q26'!$B$14:$T$3000,N$5,FALSE)),"",VLOOKUP($C155,'2Q26'!$B$14:$T$3000,N$5,FALSE))</f>
        <v/>
      </c>
      <c r="O155" s="59">
        <f>IF(AND(I155&lt;K155,J155&lt;L155,K155&lt;L155),1,IF(AND(I155&gt;K155,J155&gt;L155,K155&gt;L155),-1,0))</f>
        <v>0</v>
      </c>
      <c r="P155" s="55" t="str">
        <f>IF(ISBLANK(VLOOKUP($C155,'2Q26'!$B$14:$T$3000,P$5,FALSE)),"",VLOOKUP($C155,'2Q26'!$B$14:$T$3000,P$5,FALSE))</f>
        <v/>
      </c>
      <c r="Q155" s="60" t="str">
        <f>IF(O155=1,"Surprise",IF(O155=-1,"Shock",""))</f>
        <v/>
      </c>
      <c r="R155" s="60" t="str">
        <f>IF(N155="","",IF((N155-L155)/ABS(L155)&gt;$R$9,"Surprise",IF((N155-L155)/ABS(L155)&lt;$R$9*-1,"Shock","")))</f>
        <v/>
      </c>
      <c r="S155" s="61">
        <f>VLOOKUP($C155,'2Q26'!$B$14:$T$3000,S$5,FALSE)</f>
        <v>-2.72</v>
      </c>
      <c r="T155" s="61">
        <f>VLOOKUP($C155,'2Q26'!$B$14:$T$3000,T$5,FALSE)</f>
        <v>-13.96</v>
      </c>
    </row>
    <row r="156" spans="2:20">
      <c r="B156" s="55">
        <v>52</v>
      </c>
      <c r="C156" s="55" t="str">
        <f>VLOOKUP(B156,'2Q26'!$A$14:$B$4000,2,FALSE)</f>
        <v>A000720</v>
      </c>
      <c r="D156" s="55" t="str">
        <f>VLOOKUP($C156,'2Q26'!$B$14:$T$4000,D$5,FALSE)</f>
        <v>현대건설</v>
      </c>
      <c r="E156" s="56" t="str">
        <f>VLOOKUP($C156,'2Q26'!$B$14:$T$4000,E$5,FALSE)</f>
        <v>KS</v>
      </c>
      <c r="F156" s="57" t="str">
        <f>VLOOKUP($C156,'2Q26'!$B$14:$T$4000,F$5,FALSE)</f>
        <v>건설,건축제품,건축자재</v>
      </c>
      <c r="G156" s="58">
        <f>VLOOKUP($C156,'2Q26'!$B$14:$T$4000,G$5,FALSE)</f>
        <v>13251.34</v>
      </c>
      <c r="H156" s="59">
        <f>VLOOKUP($C156,'2Q26'!$B$14:$T$4000,H$5,FALSE)</f>
        <v>21</v>
      </c>
      <c r="I156" s="58">
        <f>VLOOKUP($C156,'2Q26'!$B$14:$T$4000,I$5,FALSE)</f>
        <v>200.31</v>
      </c>
      <c r="J156" s="58">
        <f>VLOOKUP($C156,'2Q26'!$B$14:$T$4000,J$5,FALSE)</f>
        <v>213.76</v>
      </c>
      <c r="K156" s="58">
        <f>VLOOKUP($C156,'2Q26'!$B$14:$T$4000,K$5,FALSE)</f>
        <v>200.31</v>
      </c>
      <c r="L156" s="58">
        <f>VLOOKUP($C156,'2Q26'!$B$14:$T$4000,L$5,FALSE)</f>
        <v>214.88</v>
      </c>
      <c r="M156" s="58">
        <f>(L156-K156)/ABS(K156)*100</f>
        <v>7.2737257251260514</v>
      </c>
      <c r="N156" s="58" t="str">
        <f>IF(ISBLANK(VLOOKUP($C156,'2Q26'!$B$14:$T$3000,N$5,FALSE)),"",VLOOKUP($C156,'2Q26'!$B$14:$T$3000,N$5,FALSE))</f>
        <v/>
      </c>
      <c r="O156" s="59">
        <f>IF(AND(I156&lt;K156,J156&lt;L156,K156&lt;L156),1,IF(AND(I156&gt;K156,J156&gt;L156,K156&gt;L156),-1,0))</f>
        <v>0</v>
      </c>
      <c r="P156" s="55" t="str">
        <f>IF(ISBLANK(VLOOKUP($C156,'2Q26'!$B$14:$T$3000,P$5,FALSE)),"",VLOOKUP($C156,'2Q26'!$B$14:$T$3000,P$5,FALSE))</f>
        <v/>
      </c>
      <c r="Q156" s="60" t="str">
        <f>IF(O156=1,"Surprise",IF(O156=-1,"Shock",""))</f>
        <v/>
      </c>
      <c r="R156" s="60" t="str">
        <f>IF(N156="","",IF((N156-L156)/ABS(L156)&gt;$R$9,"Surprise",IF((N156-L156)/ABS(L156)&lt;$R$9*-1,"Shock","")))</f>
        <v/>
      </c>
      <c r="S156" s="61">
        <f>VLOOKUP($C156,'2Q26'!$B$14:$T$3000,S$5,FALSE)</f>
        <v>-14.33</v>
      </c>
      <c r="T156" s="61">
        <f>VLOOKUP($C156,'2Q26'!$B$14:$T$3000,T$5,FALSE)</f>
        <v>-25.58</v>
      </c>
    </row>
    <row r="157" spans="2:20">
      <c r="B157" s="55">
        <v>67</v>
      </c>
      <c r="C157" s="55" t="str">
        <f>VLOOKUP(B157,'2Q26'!$A$14:$B$4000,2,FALSE)</f>
        <v>A003230</v>
      </c>
      <c r="D157" s="55" t="str">
        <f>VLOOKUP($C157,'2Q26'!$B$14:$T$4000,D$5,FALSE)</f>
        <v>삼양식품</v>
      </c>
      <c r="E157" s="56" t="str">
        <f>VLOOKUP($C157,'2Q26'!$B$14:$T$4000,E$5,FALSE)</f>
        <v>KS</v>
      </c>
      <c r="F157" s="57" t="str">
        <f>VLOOKUP($C157,'2Q26'!$B$14:$T$4000,F$5,FALSE)</f>
        <v>식품,음료</v>
      </c>
      <c r="G157" s="58">
        <f>VLOOKUP($C157,'2Q26'!$B$14:$T$4000,G$5,FALSE)</f>
        <v>8753.36</v>
      </c>
      <c r="H157" s="59">
        <f>VLOOKUP($C157,'2Q26'!$B$14:$T$4000,H$5,FALSE)</f>
        <v>15</v>
      </c>
      <c r="I157" s="58">
        <f>VLOOKUP($C157,'2Q26'!$B$14:$T$4000,I$5,FALSE)</f>
        <v>175.85</v>
      </c>
      <c r="J157" s="58">
        <f>VLOOKUP($C157,'2Q26'!$B$14:$T$4000,J$5,FALSE)</f>
        <v>178.09</v>
      </c>
      <c r="K157" s="58">
        <f>VLOOKUP($C157,'2Q26'!$B$14:$T$4000,K$5,FALSE)</f>
        <v>175.85</v>
      </c>
      <c r="L157" s="58">
        <f>VLOOKUP($C157,'2Q26'!$B$14:$T$4000,L$5,FALSE)</f>
        <v>178.87</v>
      </c>
      <c r="M157" s="58">
        <f>(L157-K157)/ABS(K157)*100</f>
        <v>1.7173727608757523</v>
      </c>
      <c r="N157" s="58" t="str">
        <f>IF(ISBLANK(VLOOKUP($C157,'2Q26'!$B$14:$T$3000,N$5,FALSE)),"",VLOOKUP($C157,'2Q26'!$B$14:$T$3000,N$5,FALSE))</f>
        <v/>
      </c>
      <c r="O157" s="59">
        <f>IF(AND(I157&lt;K157,J157&lt;L157,K157&lt;L157),1,IF(AND(I157&gt;K157,J157&gt;L157,K157&gt;L157),-1,0))</f>
        <v>0</v>
      </c>
      <c r="P157" s="55" t="str">
        <f>IF(ISBLANK(VLOOKUP($C157,'2Q26'!$B$14:$T$3000,P$5,FALSE)),"",VLOOKUP($C157,'2Q26'!$B$14:$T$3000,P$5,FALSE))</f>
        <v/>
      </c>
      <c r="Q157" s="60" t="str">
        <f>IF(O157=1,"Surprise",IF(O157=-1,"Shock",""))</f>
        <v/>
      </c>
      <c r="R157" s="60" t="str">
        <f>IF(N157="","",IF((N157-L157)/ABS(L157)&gt;$R$9,"Surprise",IF((N157-L157)/ABS(L157)&lt;$R$9*-1,"Shock","")))</f>
        <v/>
      </c>
      <c r="S157" s="61">
        <f>VLOOKUP($C157,'2Q26'!$B$14:$T$3000,S$5,FALSE)</f>
        <v>-0.34</v>
      </c>
      <c r="T157" s="61">
        <f>VLOOKUP($C157,'2Q26'!$B$14:$T$3000,T$5,FALSE)</f>
        <v>-11.7</v>
      </c>
    </row>
    <row r="158" spans="2:20">
      <c r="B158" s="55">
        <v>80</v>
      </c>
      <c r="C158" s="55" t="str">
        <f>VLOOKUP(B158,'2Q26'!$A$14:$B$4000,2,FALSE)</f>
        <v>A267270</v>
      </c>
      <c r="D158" s="55" t="str">
        <f>VLOOKUP($C158,'2Q26'!$B$14:$T$4000,D$5,FALSE)</f>
        <v>HD건설기계</v>
      </c>
      <c r="E158" s="56" t="str">
        <f>VLOOKUP($C158,'2Q26'!$B$14:$T$4000,E$5,FALSE)</f>
        <v>KS</v>
      </c>
      <c r="F158" s="57" t="str">
        <f>VLOOKUP($C158,'2Q26'!$B$14:$T$4000,F$5,FALSE)</f>
        <v>기계</v>
      </c>
      <c r="G158" s="58">
        <f>VLOOKUP($C158,'2Q26'!$B$14:$T$4000,G$5,FALSE)</f>
        <v>6018.99</v>
      </c>
      <c r="H158" s="59">
        <f>VLOOKUP($C158,'2Q26'!$B$14:$T$4000,H$5,FALSE)</f>
        <v>7</v>
      </c>
      <c r="I158" s="58">
        <f>VLOOKUP($C158,'2Q26'!$B$14:$T$4000,I$5,FALSE)</f>
        <v>189.68</v>
      </c>
      <c r="J158" s="58">
        <f>VLOOKUP($C158,'2Q26'!$B$14:$T$4000,J$5,FALSE)</f>
        <v>175</v>
      </c>
      <c r="K158" s="58">
        <f>VLOOKUP($C158,'2Q26'!$B$14:$T$4000,K$5,FALSE)</f>
        <v>194.02</v>
      </c>
      <c r="L158" s="58">
        <f>VLOOKUP($C158,'2Q26'!$B$14:$T$4000,L$5,FALSE)</f>
        <v>193.2</v>
      </c>
      <c r="M158" s="58">
        <f>(L158-K158)/ABS(K158)*100</f>
        <v>-0.42263684156273662</v>
      </c>
      <c r="N158" s="58" t="str">
        <f>IF(ISBLANK(VLOOKUP($C158,'2Q26'!$B$14:$T$3000,N$5,FALSE)),"",VLOOKUP($C158,'2Q26'!$B$14:$T$3000,N$5,FALSE))</f>
        <v/>
      </c>
      <c r="O158" s="59">
        <f>IF(AND(I158&lt;K158,J158&lt;L158,K158&lt;L158),1,IF(AND(I158&gt;K158,J158&gt;L158,K158&gt;L158),-1,0))</f>
        <v>0</v>
      </c>
      <c r="P158" s="55" t="str">
        <f>IF(ISBLANK(VLOOKUP($C158,'2Q26'!$B$14:$T$3000,P$5,FALSE)),"",VLOOKUP($C158,'2Q26'!$B$14:$T$3000,P$5,FALSE))</f>
        <v/>
      </c>
      <c r="Q158" s="60" t="str">
        <f>IF(O158=1,"Surprise",IF(O158=-1,"Shock",""))</f>
        <v/>
      </c>
      <c r="R158" s="60" t="str">
        <f>IF(N158="","",IF((N158-L158)/ABS(L158)&gt;$R$9,"Surprise",IF((N158-L158)/ABS(L158)&lt;$R$9*-1,"Shock","")))</f>
        <v/>
      </c>
      <c r="S158" s="61">
        <f>VLOOKUP($C158,'2Q26'!$B$14:$T$3000,S$5,FALSE)</f>
        <v>-13.38</v>
      </c>
      <c r="T158" s="61">
        <f>VLOOKUP($C158,'2Q26'!$B$14:$T$3000,T$5,FALSE)</f>
        <v>-14.09</v>
      </c>
    </row>
    <row r="159" spans="2:20">
      <c r="B159" s="55">
        <v>140</v>
      </c>
      <c r="C159" s="55" t="str">
        <f>VLOOKUP(B159,'2Q26'!$A$14:$B$4000,2,FALSE)</f>
        <v>A004370</v>
      </c>
      <c r="D159" s="55" t="str">
        <f>VLOOKUP($C159,'2Q26'!$B$14:$T$4000,D$5,FALSE)</f>
        <v>농심</v>
      </c>
      <c r="E159" s="56" t="str">
        <f>VLOOKUP($C159,'2Q26'!$B$14:$T$4000,E$5,FALSE)</f>
        <v>KS</v>
      </c>
      <c r="F159" s="57" t="str">
        <f>VLOOKUP($C159,'2Q26'!$B$14:$T$4000,F$5,FALSE)</f>
        <v>식품,음료</v>
      </c>
      <c r="G159" s="58">
        <f>VLOOKUP($C159,'2Q26'!$B$14:$T$4000,G$5,FALSE)</f>
        <v>2074.1799999999998</v>
      </c>
      <c r="H159" s="59">
        <f>VLOOKUP($C159,'2Q26'!$B$14:$T$4000,H$5,FALSE)</f>
        <v>11</v>
      </c>
      <c r="I159" s="58">
        <f>VLOOKUP($C159,'2Q26'!$B$14:$T$4000,I$5,FALSE)</f>
        <v>48.83</v>
      </c>
      <c r="J159" s="58">
        <f>VLOOKUP($C159,'2Q26'!$B$14:$T$4000,J$5,FALSE)</f>
        <v>47.6</v>
      </c>
      <c r="K159" s="58">
        <f>VLOOKUP($C159,'2Q26'!$B$14:$T$4000,K$5,FALSE)</f>
        <v>48.83</v>
      </c>
      <c r="L159" s="58">
        <f>VLOOKUP($C159,'2Q26'!$B$14:$T$4000,L$5,FALSE)</f>
        <v>48.8</v>
      </c>
      <c r="M159" s="58">
        <f>(L159-K159)/ABS(K159)*100</f>
        <v>-6.1437640794595821E-2</v>
      </c>
      <c r="N159" s="58" t="str">
        <f>IF(ISBLANK(VLOOKUP($C159,'2Q26'!$B$14:$T$3000,N$5,FALSE)),"",VLOOKUP($C159,'2Q26'!$B$14:$T$3000,N$5,FALSE))</f>
        <v/>
      </c>
      <c r="O159" s="59">
        <f>IF(AND(I159&lt;K159,J159&lt;L159,K159&lt;L159),1,IF(AND(I159&gt;K159,J159&gt;L159,K159&gt;L159),-1,0))</f>
        <v>0</v>
      </c>
      <c r="P159" s="55" t="str">
        <f>IF(ISBLANK(VLOOKUP($C159,'2Q26'!$B$14:$T$3000,P$5,FALSE)),"",VLOOKUP($C159,'2Q26'!$B$14:$T$3000,P$5,FALSE))</f>
        <v/>
      </c>
      <c r="Q159" s="60" t="str">
        <f>IF(O159=1,"Surprise",IF(O159=-1,"Shock",""))</f>
        <v/>
      </c>
      <c r="R159" s="60" t="str">
        <f>IF(N159="","",IF((N159-L159)/ABS(L159)&gt;$R$9,"Surprise",IF((N159-L159)/ABS(L159)&lt;$R$9*-1,"Shock","")))</f>
        <v/>
      </c>
      <c r="S159" s="61">
        <f>VLOOKUP($C159,'2Q26'!$B$14:$T$3000,S$5,FALSE)</f>
        <v>-10.73</v>
      </c>
      <c r="T159" s="61">
        <f>VLOOKUP($C159,'2Q26'!$B$14:$T$3000,T$5,FALSE)</f>
        <v>-10.14</v>
      </c>
    </row>
    <row r="160" spans="2:20">
      <c r="B160" s="55">
        <v>36</v>
      </c>
      <c r="C160" s="55" t="str">
        <f>VLOOKUP(B160,'2Q26'!$A$14:$B$4000,2,FALSE)</f>
        <v>A138040</v>
      </c>
      <c r="D160" s="55" t="str">
        <f>VLOOKUP($C160,'2Q26'!$B$14:$T$4000,D$5,FALSE)</f>
        <v>메리츠금융지주</v>
      </c>
      <c r="E160" s="56" t="str">
        <f>VLOOKUP($C160,'2Q26'!$B$14:$T$4000,E$5,FALSE)</f>
        <v>KS</v>
      </c>
      <c r="F160" s="57" t="str">
        <f>VLOOKUP($C160,'2Q26'!$B$14:$T$4000,F$5,FALSE)</f>
        <v>증권</v>
      </c>
      <c r="G160" s="58">
        <f>VLOOKUP($C160,'2Q26'!$B$14:$T$4000,G$5,FALSE)</f>
        <v>17889.419999999998</v>
      </c>
      <c r="H160" s="59">
        <f>VLOOKUP($C160,'2Q26'!$B$14:$T$4000,H$5,FALSE)</f>
        <v>5</v>
      </c>
      <c r="I160" s="58">
        <f>VLOOKUP($C160,'2Q26'!$B$14:$T$4000,I$5,FALSE)</f>
        <v>909.23</v>
      </c>
      <c r="J160" s="58">
        <f>VLOOKUP($C160,'2Q26'!$B$14:$T$4000,J$5,FALSE)</f>
        <v>869.6</v>
      </c>
      <c r="K160" s="58">
        <f>VLOOKUP($C160,'2Q26'!$B$14:$T$4000,K$5,FALSE)</f>
        <v>909.23</v>
      </c>
      <c r="L160" s="58">
        <f>VLOOKUP($C160,'2Q26'!$B$14:$T$4000,L$5,FALSE)</f>
        <v>896.1</v>
      </c>
      <c r="M160" s="58">
        <f>(L160-K160)/ABS(K160)*100</f>
        <v>-1.4440790559044461</v>
      </c>
      <c r="N160" s="58" t="str">
        <f>IF(ISBLANK(VLOOKUP($C160,'2Q26'!$B$14:$T$3000,N$5,FALSE)),"",VLOOKUP($C160,'2Q26'!$B$14:$T$3000,N$5,FALSE))</f>
        <v/>
      </c>
      <c r="O160" s="59">
        <f>IF(AND(I160&lt;K160,J160&lt;L160,K160&lt;L160),1,IF(AND(I160&gt;K160,J160&gt;L160,K160&gt;L160),-1,0))</f>
        <v>0</v>
      </c>
      <c r="P160" s="55" t="str">
        <f>IF(ISBLANK(VLOOKUP($C160,'2Q26'!$B$14:$T$3000,P$5,FALSE)),"",VLOOKUP($C160,'2Q26'!$B$14:$T$3000,P$5,FALSE))</f>
        <v/>
      </c>
      <c r="Q160" s="60" t="str">
        <f>IF(O160=1,"Surprise",IF(O160=-1,"Shock",""))</f>
        <v/>
      </c>
      <c r="R160" s="60" t="str">
        <f>IF(N160="","",IF((N160-L160)/ABS(L160)&gt;$R$9,"Surprise",IF((N160-L160)/ABS(L160)&lt;$R$9*-1,"Shock","")))</f>
        <v/>
      </c>
      <c r="S160" s="61">
        <f>VLOOKUP($C160,'2Q26'!$B$14:$T$3000,S$5,FALSE)</f>
        <v>0.75</v>
      </c>
      <c r="T160" s="61">
        <f>VLOOKUP($C160,'2Q26'!$B$14:$T$3000,T$5,FALSE)</f>
        <v>-7.61</v>
      </c>
    </row>
    <row r="161" spans="2:20">
      <c r="B161" s="55">
        <v>144</v>
      </c>
      <c r="C161" s="55" t="str">
        <f>VLOOKUP(B161,'2Q26'!$A$14:$B$4000,2,FALSE)</f>
        <v>A082920</v>
      </c>
      <c r="D161" s="55" t="str">
        <f>VLOOKUP($C161,'2Q26'!$B$14:$T$4000,D$5,FALSE)</f>
        <v>비츠로셀</v>
      </c>
      <c r="E161" s="56" t="str">
        <f>VLOOKUP($C161,'2Q26'!$B$14:$T$4000,E$5,FALSE)</f>
        <v>KQ</v>
      </c>
      <c r="F161" s="57" t="str">
        <f>VLOOKUP($C161,'2Q26'!$B$14:$T$4000,F$5,FALSE)</f>
        <v>전기제품</v>
      </c>
      <c r="G161" s="58">
        <f>VLOOKUP($C161,'2Q26'!$B$14:$T$4000,G$5,FALSE)</f>
        <v>1890.66</v>
      </c>
      <c r="H161" s="59">
        <f>VLOOKUP($C161,'2Q26'!$B$14:$T$4000,H$5,FALSE)</f>
        <v>4</v>
      </c>
      <c r="I161" s="58">
        <f>VLOOKUP($C161,'2Q26'!$B$14:$T$4000,I$5,FALSE)</f>
        <v>22.73</v>
      </c>
      <c r="J161" s="58">
        <f>VLOOKUP($C161,'2Q26'!$B$14:$T$4000,J$5,FALSE)</f>
        <v>22.6</v>
      </c>
      <c r="K161" s="58">
        <f>VLOOKUP($C161,'2Q26'!$B$14:$T$4000,K$5,FALSE)</f>
        <v>22.73</v>
      </c>
      <c r="L161" s="58">
        <f>VLOOKUP($C161,'2Q26'!$B$14:$T$4000,L$5,FALSE)</f>
        <v>22.6</v>
      </c>
      <c r="M161" s="58">
        <f>(L161-K161)/ABS(K161)*100</f>
        <v>-0.57193136823580726</v>
      </c>
      <c r="N161" s="58" t="str">
        <f>IF(ISBLANK(VLOOKUP($C161,'2Q26'!$B$14:$T$3000,N$5,FALSE)),"",VLOOKUP($C161,'2Q26'!$B$14:$T$3000,N$5,FALSE))</f>
        <v/>
      </c>
      <c r="O161" s="59">
        <f>IF(AND(I161&lt;K161,J161&lt;L161,K161&lt;L161),1,IF(AND(I161&gt;K161,J161&gt;L161,K161&gt;L161),-1,0))</f>
        <v>0</v>
      </c>
      <c r="P161" s="55" t="str">
        <f>IF(ISBLANK(VLOOKUP($C161,'2Q26'!$B$14:$T$3000,P$5,FALSE)),"",VLOOKUP($C161,'2Q26'!$B$14:$T$3000,P$5,FALSE))</f>
        <v/>
      </c>
      <c r="Q161" s="60" t="str">
        <f>IF(O161=1,"Surprise",IF(O161=-1,"Shock",""))</f>
        <v/>
      </c>
      <c r="R161" s="60" t="str">
        <f>IF(N161="","",IF((N161-L161)/ABS(L161)&gt;$R$9,"Surprise",IF((N161-L161)/ABS(L161)&lt;$R$9*-1,"Shock","")))</f>
        <v/>
      </c>
      <c r="S161" s="61">
        <f>VLOOKUP($C161,'2Q26'!$B$14:$T$3000,S$5,FALSE)</f>
        <v>-19.809999999999999</v>
      </c>
      <c r="T161" s="61">
        <f>VLOOKUP($C161,'2Q26'!$B$14:$T$3000,T$5,FALSE)</f>
        <v>8.31</v>
      </c>
    </row>
    <row r="162" spans="2:20">
      <c r="B162" s="55">
        <v>112</v>
      </c>
      <c r="C162" s="55" t="str">
        <f>VLOOKUP(B162,'2Q26'!$A$14:$B$4000,2,FALSE)</f>
        <v>A035250</v>
      </c>
      <c r="D162" s="55" t="str">
        <f>VLOOKUP($C162,'2Q26'!$B$14:$T$4000,D$5,FALSE)</f>
        <v>강원랜드</v>
      </c>
      <c r="E162" s="56" t="str">
        <f>VLOOKUP($C162,'2Q26'!$B$14:$T$4000,E$5,FALSE)</f>
        <v>KS</v>
      </c>
      <c r="F162" s="57" t="str">
        <f>VLOOKUP($C162,'2Q26'!$B$14:$T$4000,F$5,FALSE)</f>
        <v>호텔,레저서비스</v>
      </c>
      <c r="G162" s="58">
        <f>VLOOKUP($C162,'2Q26'!$B$14:$T$4000,G$5,FALSE)</f>
        <v>3059.35</v>
      </c>
      <c r="H162" s="59">
        <f>VLOOKUP($C162,'2Q26'!$B$14:$T$4000,H$5,FALSE)</f>
        <v>10</v>
      </c>
      <c r="I162" s="58">
        <f>VLOOKUP($C162,'2Q26'!$B$14:$T$4000,I$5,FALSE)</f>
        <v>48.66</v>
      </c>
      <c r="J162" s="58">
        <f>VLOOKUP($C162,'2Q26'!$B$14:$T$4000,J$5,FALSE)</f>
        <v>54.78</v>
      </c>
      <c r="K162" s="58">
        <f>VLOOKUP($C162,'2Q26'!$B$14:$T$4000,K$5,FALSE)</f>
        <v>48.66</v>
      </c>
      <c r="L162" s="58">
        <f>VLOOKUP($C162,'2Q26'!$B$14:$T$4000,L$5,FALSE)</f>
        <v>55.33</v>
      </c>
      <c r="M162" s="58">
        <f>(L162-K162)/ABS(K162)*100</f>
        <v>13.707357172215376</v>
      </c>
      <c r="N162" s="58" t="str">
        <f>IF(ISBLANK(VLOOKUP($C162,'2Q26'!$B$14:$T$3000,N$5,FALSE)),"",VLOOKUP($C162,'2Q26'!$B$14:$T$3000,N$5,FALSE))</f>
        <v/>
      </c>
      <c r="O162" s="59">
        <f>IF(AND(I162&lt;K162,J162&lt;L162,K162&lt;L162),1,IF(AND(I162&gt;K162,J162&gt;L162,K162&gt;L162),-1,0))</f>
        <v>0</v>
      </c>
      <c r="P162" s="55" t="str">
        <f>IF(ISBLANK(VLOOKUP($C162,'2Q26'!$B$14:$T$3000,P$5,FALSE)),"",VLOOKUP($C162,'2Q26'!$B$14:$T$3000,P$5,FALSE))</f>
        <v/>
      </c>
      <c r="Q162" s="60" t="str">
        <f>IF(O162=1,"Surprise",IF(O162=-1,"Shock",""))</f>
        <v/>
      </c>
      <c r="R162" s="60" t="str">
        <f>IF(N162="","",IF((N162-L162)/ABS(L162)&gt;$R$9,"Surprise",IF((N162-L162)/ABS(L162)&lt;$R$9*-1,"Shock","")))</f>
        <v/>
      </c>
      <c r="S162" s="61">
        <f>VLOOKUP($C162,'2Q26'!$B$14:$T$3000,S$5,FALSE)</f>
        <v>-4.5999999999999996</v>
      </c>
      <c r="T162" s="61">
        <f>VLOOKUP($C162,'2Q26'!$B$14:$T$3000,T$5,FALSE)</f>
        <v>-16.670000000000002</v>
      </c>
    </row>
    <row r="163" spans="2:20">
      <c r="B163" s="55">
        <v>24</v>
      </c>
      <c r="C163" s="55" t="str">
        <f>VLOOKUP(B163,'2Q26'!$A$14:$B$4000,2,FALSE)</f>
        <v>A000810</v>
      </c>
      <c r="D163" s="55" t="str">
        <f>VLOOKUP($C163,'2Q26'!$B$14:$T$4000,D$5,FALSE)</f>
        <v>삼성화재</v>
      </c>
      <c r="E163" s="56" t="str">
        <f>VLOOKUP($C163,'2Q26'!$B$14:$T$4000,E$5,FALSE)</f>
        <v>KS</v>
      </c>
      <c r="F163" s="57" t="str">
        <f>VLOOKUP($C163,'2Q26'!$B$14:$T$4000,F$5,FALSE)</f>
        <v>보험</v>
      </c>
      <c r="G163" s="58">
        <f>VLOOKUP($C163,'2Q26'!$B$14:$T$4000,G$5,FALSE)</f>
        <v>27815.38</v>
      </c>
      <c r="H163" s="59">
        <f>VLOOKUP($C163,'2Q26'!$B$14:$T$4000,H$5,FALSE)</f>
        <v>16</v>
      </c>
      <c r="I163" s="58">
        <f>VLOOKUP($C163,'2Q26'!$B$14:$T$4000,I$5,FALSE)</f>
        <v>811.52</v>
      </c>
      <c r="J163" s="58">
        <f>VLOOKUP($C163,'2Q26'!$B$14:$T$4000,J$5,FALSE)</f>
        <v>860.7</v>
      </c>
      <c r="K163" s="58">
        <f>VLOOKUP($C163,'2Q26'!$B$14:$T$4000,K$5,FALSE)</f>
        <v>806.84</v>
      </c>
      <c r="L163" s="58">
        <f>VLOOKUP($C163,'2Q26'!$B$14:$T$4000,L$5,FALSE)</f>
        <v>830.85</v>
      </c>
      <c r="M163" s="58">
        <f>(L163-K163)/ABS(K163)*100</f>
        <v>2.9758068514203546</v>
      </c>
      <c r="N163" s="58" t="str">
        <f>IF(ISBLANK(VLOOKUP($C163,'2Q26'!$B$14:$T$3000,N$5,FALSE)),"",VLOOKUP($C163,'2Q26'!$B$14:$T$3000,N$5,FALSE))</f>
        <v/>
      </c>
      <c r="O163" s="59">
        <f>IF(AND(I163&lt;K163,J163&lt;L163,K163&lt;L163),1,IF(AND(I163&gt;K163,J163&gt;L163,K163&gt;L163),-1,0))</f>
        <v>0</v>
      </c>
      <c r="P163" s="55" t="str">
        <f>IF(ISBLANK(VLOOKUP($C163,'2Q26'!$B$14:$T$3000,P$5,FALSE)),"",VLOOKUP($C163,'2Q26'!$B$14:$T$3000,P$5,FALSE))</f>
        <v/>
      </c>
      <c r="Q163" s="60" t="str">
        <f>IF(O163=1,"Surprise",IF(O163=-1,"Shock",""))</f>
        <v/>
      </c>
      <c r="R163" s="60" t="str">
        <f>IF(N163="","",IF((N163-L163)/ABS(L163)&gt;$R$9,"Surprise",IF((N163-L163)/ABS(L163)&lt;$R$9*-1,"Shock","")))</f>
        <v/>
      </c>
      <c r="S163" s="61">
        <f>VLOOKUP($C163,'2Q26'!$B$14:$T$3000,S$5,FALSE)</f>
        <v>3.15</v>
      </c>
      <c r="T163" s="61">
        <f>VLOOKUP($C163,'2Q26'!$B$14:$T$3000,T$5,FALSE)</f>
        <v>37.22</v>
      </c>
    </row>
    <row r="164" spans="2:20">
      <c r="B164" s="55">
        <v>66</v>
      </c>
      <c r="C164" s="55" t="str">
        <f>VLOOKUP(B164,'2Q26'!$A$14:$B$4000,2,FALSE)</f>
        <v>A352820</v>
      </c>
      <c r="D164" s="55" t="str">
        <f>VLOOKUP($C164,'2Q26'!$B$14:$T$4000,D$5,FALSE)</f>
        <v>하이브</v>
      </c>
      <c r="E164" s="56" t="str">
        <f>VLOOKUP($C164,'2Q26'!$B$14:$T$4000,E$5,FALSE)</f>
        <v>KS</v>
      </c>
      <c r="F164" s="57" t="str">
        <f>VLOOKUP($C164,'2Q26'!$B$14:$T$4000,F$5,FALSE)</f>
        <v>미디어</v>
      </c>
      <c r="G164" s="58">
        <f>VLOOKUP($C164,'2Q26'!$B$14:$T$4000,G$5,FALSE)</f>
        <v>8792.86</v>
      </c>
      <c r="H164" s="59">
        <f>VLOOKUP($C164,'2Q26'!$B$14:$T$4000,H$5,FALSE)</f>
        <v>20</v>
      </c>
      <c r="I164" s="58">
        <f>VLOOKUP($C164,'2Q26'!$B$14:$T$4000,I$5,FALSE)</f>
        <v>147.25</v>
      </c>
      <c r="J164" s="58">
        <f>VLOOKUP($C164,'2Q26'!$B$14:$T$4000,J$5,FALSE)</f>
        <v>145.13</v>
      </c>
      <c r="K164" s="58">
        <f>VLOOKUP($C164,'2Q26'!$B$14:$T$4000,K$5,FALSE)</f>
        <v>147.25</v>
      </c>
      <c r="L164" s="58">
        <f>VLOOKUP($C164,'2Q26'!$B$14:$T$4000,L$5,FALSE)</f>
        <v>136.6</v>
      </c>
      <c r="M164" s="58">
        <f>(L164-K164)/ABS(K164)*100</f>
        <v>-7.2325976230899869</v>
      </c>
      <c r="N164" s="58" t="str">
        <f>IF(ISBLANK(VLOOKUP($C164,'2Q26'!$B$14:$T$3000,N$5,FALSE)),"",VLOOKUP($C164,'2Q26'!$B$14:$T$3000,N$5,FALSE))</f>
        <v/>
      </c>
      <c r="O164" s="59">
        <f>IF(AND(I164&lt;K164,J164&lt;L164,K164&lt;L164),1,IF(AND(I164&gt;K164,J164&gt;L164,K164&gt;L164),-1,0))</f>
        <v>0</v>
      </c>
      <c r="P164" s="55" t="str">
        <f>IF(ISBLANK(VLOOKUP($C164,'2Q26'!$B$14:$T$3000,P$5,FALSE)),"",VLOOKUP($C164,'2Q26'!$B$14:$T$3000,P$5,FALSE))</f>
        <v/>
      </c>
      <c r="Q164" s="60" t="str">
        <f>IF(O164=1,"Surprise",IF(O164=-1,"Shock",""))</f>
        <v/>
      </c>
      <c r="R164" s="60" t="str">
        <f>IF(N164="","",IF((N164-L164)/ABS(L164)&gt;$R$9,"Surprise",IF((N164-L164)/ABS(L164)&lt;$R$9*-1,"Shock","")))</f>
        <v/>
      </c>
      <c r="S164" s="61">
        <f>VLOOKUP($C164,'2Q26'!$B$14:$T$3000,S$5,FALSE)</f>
        <v>-5.56</v>
      </c>
      <c r="T164" s="61">
        <f>VLOOKUP($C164,'2Q26'!$B$14:$T$3000,T$5,FALSE)</f>
        <v>-29.53</v>
      </c>
    </row>
    <row r="165" spans="2:20">
      <c r="B165" s="55">
        <v>26</v>
      </c>
      <c r="C165" s="55" t="str">
        <f>VLOOKUP(B165,'2Q26'!$A$14:$B$4000,2,FALSE)</f>
        <v>A005490</v>
      </c>
      <c r="D165" s="55" t="str">
        <f>VLOOKUP($C165,'2Q26'!$B$14:$T$4000,D$5,FALSE)</f>
        <v>POSCO홀딩스</v>
      </c>
      <c r="E165" s="56" t="str">
        <f>VLOOKUP($C165,'2Q26'!$B$14:$T$4000,E$5,FALSE)</f>
        <v>KS</v>
      </c>
      <c r="F165" s="57" t="str">
        <f>VLOOKUP($C165,'2Q26'!$B$14:$T$4000,F$5,FALSE)</f>
        <v>철강</v>
      </c>
      <c r="G165" s="58">
        <f>VLOOKUP($C165,'2Q26'!$B$14:$T$4000,G$5,FALSE)</f>
        <v>24961.08</v>
      </c>
      <c r="H165" s="59">
        <f>VLOOKUP($C165,'2Q26'!$B$14:$T$4000,H$5,FALSE)</f>
        <v>17</v>
      </c>
      <c r="I165" s="58">
        <f>VLOOKUP($C165,'2Q26'!$B$14:$T$4000,I$5,FALSE)</f>
        <v>755.55</v>
      </c>
      <c r="J165" s="58">
        <f>VLOOKUP($C165,'2Q26'!$B$14:$T$4000,J$5,FALSE)</f>
        <v>772.5</v>
      </c>
      <c r="K165" s="58">
        <f>VLOOKUP($C165,'2Q26'!$B$14:$T$4000,K$5,FALSE)</f>
        <v>759.23</v>
      </c>
      <c r="L165" s="58">
        <f>VLOOKUP($C165,'2Q26'!$B$14:$T$4000,L$5,FALSE)</f>
        <v>749.5</v>
      </c>
      <c r="M165" s="58">
        <f>(L165-K165)/ABS(K165)*100</f>
        <v>-1.281561582129265</v>
      </c>
      <c r="N165" s="58" t="str">
        <f>IF(ISBLANK(VLOOKUP($C165,'2Q26'!$B$14:$T$3000,N$5,FALSE)),"",VLOOKUP($C165,'2Q26'!$B$14:$T$3000,N$5,FALSE))</f>
        <v/>
      </c>
      <c r="O165" s="59">
        <f>IF(AND(I165&lt;K165,J165&lt;L165,K165&lt;L165),1,IF(AND(I165&gt;K165,J165&gt;L165,K165&gt;L165),-1,0))</f>
        <v>0</v>
      </c>
      <c r="P165" s="55" t="str">
        <f>IF(ISBLANK(VLOOKUP($C165,'2Q26'!$B$14:$T$3000,P$5,FALSE)),"",VLOOKUP($C165,'2Q26'!$B$14:$T$3000,P$5,FALSE))</f>
        <v/>
      </c>
      <c r="Q165" s="60" t="str">
        <f>IF(O165=1,"Surprise",IF(O165=-1,"Shock",""))</f>
        <v/>
      </c>
      <c r="R165" s="60" t="str">
        <f>IF(N165="","",IF((N165-L165)/ABS(L165)&gt;$R$9,"Surprise",IF((N165-L165)/ABS(L165)&lt;$R$9*-1,"Shock","")))</f>
        <v/>
      </c>
      <c r="S165" s="61">
        <f>VLOOKUP($C165,'2Q26'!$B$14:$T$3000,S$5,FALSE)</f>
        <v>-23.73</v>
      </c>
      <c r="T165" s="61">
        <f>VLOOKUP($C165,'2Q26'!$B$14:$T$3000,T$5,FALSE)</f>
        <v>-8.9600000000000009</v>
      </c>
    </row>
    <row r="166" spans="2:20">
      <c r="B166" s="55">
        <v>64</v>
      </c>
      <c r="C166" s="55" t="str">
        <f>VLOOKUP(B166,'2Q26'!$A$14:$B$4000,2,FALSE)</f>
        <v>A047050</v>
      </c>
      <c r="D166" s="55" t="str">
        <f>VLOOKUP($C166,'2Q26'!$B$14:$T$4000,D$5,FALSE)</f>
        <v>포스코인터내셔널</v>
      </c>
      <c r="E166" s="56" t="str">
        <f>VLOOKUP($C166,'2Q26'!$B$14:$T$4000,E$5,FALSE)</f>
        <v>KS</v>
      </c>
      <c r="F166" s="57" t="str">
        <f>VLOOKUP($C166,'2Q26'!$B$14:$T$4000,F$5,FALSE)</f>
        <v>상사</v>
      </c>
      <c r="G166" s="58">
        <f>VLOOKUP($C166,'2Q26'!$B$14:$T$4000,G$5,FALSE)</f>
        <v>9024.84</v>
      </c>
      <c r="H166" s="59">
        <f>VLOOKUP($C166,'2Q26'!$B$14:$T$4000,H$5,FALSE)</f>
        <v>13</v>
      </c>
      <c r="I166" s="58">
        <f>VLOOKUP($C166,'2Q26'!$B$14:$T$4000,I$5,FALSE)</f>
        <v>355.57</v>
      </c>
      <c r="J166" s="58">
        <f>VLOOKUP($C166,'2Q26'!$B$14:$T$4000,J$5,FALSE)</f>
        <v>344</v>
      </c>
      <c r="K166" s="58">
        <f>VLOOKUP($C166,'2Q26'!$B$14:$T$4000,K$5,FALSE)</f>
        <v>351.74</v>
      </c>
      <c r="L166" s="58">
        <f>VLOOKUP($C166,'2Q26'!$B$14:$T$4000,L$5,FALSE)</f>
        <v>344</v>
      </c>
      <c r="M166" s="58">
        <f>(L166-K166)/ABS(K166)*100</f>
        <v>-2.2004889975550146</v>
      </c>
      <c r="N166" s="58" t="str">
        <f>IF(ISBLANK(VLOOKUP($C166,'2Q26'!$B$14:$T$3000,N$5,FALSE)),"",VLOOKUP($C166,'2Q26'!$B$14:$T$3000,N$5,FALSE))</f>
        <v/>
      </c>
      <c r="O166" s="59">
        <f>IF(AND(I166&lt;K166,J166&lt;L166,K166&lt;L166),1,IF(AND(I166&gt;K166,J166&gt;L166,K166&gt;L166),-1,0))</f>
        <v>0</v>
      </c>
      <c r="P166" s="55" t="str">
        <f>IF(ISBLANK(VLOOKUP($C166,'2Q26'!$B$14:$T$3000,P$5,FALSE)),"",VLOOKUP($C166,'2Q26'!$B$14:$T$3000,P$5,FALSE))</f>
        <v/>
      </c>
      <c r="Q166" s="60" t="str">
        <f>IF(O166=1,"Surprise",IF(O166=-1,"Shock",""))</f>
        <v/>
      </c>
      <c r="R166" s="60" t="str">
        <f>IF(N166="","",IF((N166-L166)/ABS(L166)&gt;$R$9,"Surprise",IF((N166-L166)/ABS(L166)&lt;$R$9*-1,"Shock","")))</f>
        <v/>
      </c>
      <c r="S166" s="61">
        <f>VLOOKUP($C166,'2Q26'!$B$14:$T$3000,S$5,FALSE)</f>
        <v>-16.72</v>
      </c>
      <c r="T166" s="61">
        <f>VLOOKUP($C166,'2Q26'!$B$14:$T$3000,T$5,FALSE)</f>
        <v>-32.229999999999997</v>
      </c>
    </row>
    <row r="167" spans="2:20">
      <c r="B167" s="55">
        <v>136</v>
      </c>
      <c r="C167" s="55" t="str">
        <f>VLOOKUP(B167,'2Q26'!$A$14:$B$4000,2,FALSE)</f>
        <v>A131970</v>
      </c>
      <c r="D167" s="55" t="str">
        <f>VLOOKUP($C167,'2Q26'!$B$14:$T$4000,D$5,FALSE)</f>
        <v>두산테스나</v>
      </c>
      <c r="E167" s="56" t="str">
        <f>VLOOKUP($C167,'2Q26'!$B$14:$T$4000,E$5,FALSE)</f>
        <v>KQ</v>
      </c>
      <c r="F167" s="57" t="str">
        <f>VLOOKUP($C167,'2Q26'!$B$14:$T$4000,F$5,FALSE)</f>
        <v>반도체</v>
      </c>
      <c r="G167" s="58">
        <f>VLOOKUP($C167,'2Q26'!$B$14:$T$4000,G$5,FALSE)</f>
        <v>2176.25</v>
      </c>
      <c r="H167" s="59">
        <f>VLOOKUP($C167,'2Q26'!$B$14:$T$4000,H$5,FALSE)</f>
        <v>7</v>
      </c>
      <c r="I167" s="58">
        <f>VLOOKUP($C167,'2Q26'!$B$14:$T$4000,I$5,FALSE)</f>
        <v>10.4</v>
      </c>
      <c r="J167" s="58">
        <f>VLOOKUP($C167,'2Q26'!$B$14:$T$4000,J$5,FALSE)</f>
        <v>7.7</v>
      </c>
      <c r="K167" s="58">
        <f>VLOOKUP($C167,'2Q26'!$B$14:$T$4000,K$5,FALSE)</f>
        <v>10.06</v>
      </c>
      <c r="L167" s="58">
        <f>VLOOKUP($C167,'2Q26'!$B$14:$T$4000,L$5,FALSE)</f>
        <v>8.0500000000000007</v>
      </c>
      <c r="M167" s="58">
        <f>(L167-K167)/ABS(K167)*100</f>
        <v>-19.980119284294233</v>
      </c>
      <c r="N167" s="58" t="str">
        <f>IF(ISBLANK(VLOOKUP($C167,'2Q26'!$B$14:$T$3000,N$5,FALSE)),"",VLOOKUP($C167,'2Q26'!$B$14:$T$3000,N$5,FALSE))</f>
        <v/>
      </c>
      <c r="O167" s="59">
        <f>IF(AND(I167&lt;K167,J167&lt;L167,K167&lt;L167),1,IF(AND(I167&gt;K167,J167&gt;L167,K167&gt;L167),-1,0))</f>
        <v>0</v>
      </c>
      <c r="P167" s="55" t="str">
        <f>IF(ISBLANK(VLOOKUP($C167,'2Q26'!$B$14:$T$3000,P$5,FALSE)),"",VLOOKUP($C167,'2Q26'!$B$14:$T$3000,P$5,FALSE))</f>
        <v/>
      </c>
      <c r="Q167" s="60" t="str">
        <f>IF(O167=1,"Surprise",IF(O167=-1,"Shock",""))</f>
        <v/>
      </c>
      <c r="R167" s="60" t="str">
        <f>IF(N167="","",IF((N167-L167)/ABS(L167)&gt;$R$9,"Surprise",IF((N167-L167)/ABS(L167)&lt;$R$9*-1,"Shock","")))</f>
        <v/>
      </c>
      <c r="S167" s="61">
        <f>VLOOKUP($C167,'2Q26'!$B$14:$T$3000,S$5,FALSE)</f>
        <v>-28.23</v>
      </c>
      <c r="T167" s="61">
        <f>VLOOKUP($C167,'2Q26'!$B$14:$T$3000,T$5,FALSE)</f>
        <v>9.43</v>
      </c>
    </row>
    <row r="168" spans="2:20">
      <c r="B168" s="55">
        <v>151</v>
      </c>
      <c r="C168" s="55" t="str">
        <f>VLOOKUP(B168,'2Q26'!$A$14:$B$4000,2,FALSE)</f>
        <v>A041510</v>
      </c>
      <c r="D168" s="55" t="str">
        <f>VLOOKUP($C168,'2Q26'!$B$14:$T$4000,D$5,FALSE)</f>
        <v>에스엠</v>
      </c>
      <c r="E168" s="56" t="str">
        <f>VLOOKUP($C168,'2Q26'!$B$14:$T$4000,E$5,FALSE)</f>
        <v>KQ</v>
      </c>
      <c r="F168" s="57" t="str">
        <f>VLOOKUP($C168,'2Q26'!$B$14:$T$4000,F$5,FALSE)</f>
        <v>미디어</v>
      </c>
      <c r="G168" s="58">
        <f>VLOOKUP($C168,'2Q26'!$B$14:$T$4000,G$5,FALSE)</f>
        <v>1680.47</v>
      </c>
      <c r="H168" s="59">
        <f>VLOOKUP($C168,'2Q26'!$B$14:$T$4000,H$5,FALSE)</f>
        <v>19</v>
      </c>
      <c r="I168" s="58">
        <f>VLOOKUP($C168,'2Q26'!$B$14:$T$4000,I$5,FALSE)</f>
        <v>54.37</v>
      </c>
      <c r="J168" s="58">
        <f>VLOOKUP($C168,'2Q26'!$B$14:$T$4000,J$5,FALSE)</f>
        <v>56.05</v>
      </c>
      <c r="K168" s="58">
        <f>VLOOKUP($C168,'2Q26'!$B$14:$T$4000,K$5,FALSE)</f>
        <v>54.34</v>
      </c>
      <c r="L168" s="58">
        <f>VLOOKUP($C168,'2Q26'!$B$14:$T$4000,L$5,FALSE)</f>
        <v>56.05</v>
      </c>
      <c r="M168" s="58">
        <f>(L168-K168)/ABS(K168)*100</f>
        <v>3.1468531468531356</v>
      </c>
      <c r="N168" s="58" t="str">
        <f>IF(ISBLANK(VLOOKUP($C168,'2Q26'!$B$14:$T$3000,N$5,FALSE)),"",VLOOKUP($C168,'2Q26'!$B$14:$T$3000,N$5,FALSE))</f>
        <v/>
      </c>
      <c r="O168" s="59">
        <f>IF(AND(I168&lt;K168,J168&lt;L168,K168&lt;L168),1,IF(AND(I168&gt;K168,J168&gt;L168,K168&gt;L168),-1,0))</f>
        <v>0</v>
      </c>
      <c r="P168" s="55" t="str">
        <f>IF(ISBLANK(VLOOKUP($C168,'2Q26'!$B$14:$T$3000,P$5,FALSE)),"",VLOOKUP($C168,'2Q26'!$B$14:$T$3000,P$5,FALSE))</f>
        <v/>
      </c>
      <c r="Q168" s="60" t="str">
        <f>IF(O168=1,"Surprise",IF(O168=-1,"Shock",""))</f>
        <v/>
      </c>
      <c r="R168" s="60" t="str">
        <f>IF(N168="","",IF((N168-L168)/ABS(L168)&gt;$R$9,"Surprise",IF((N168-L168)/ABS(L168)&lt;$R$9*-1,"Shock","")))</f>
        <v/>
      </c>
      <c r="S168" s="61">
        <f>VLOOKUP($C168,'2Q26'!$B$14:$T$3000,S$5,FALSE)</f>
        <v>-7.9</v>
      </c>
      <c r="T168" s="61">
        <f>VLOOKUP($C168,'2Q26'!$B$14:$T$3000,T$5,FALSE)</f>
        <v>-18.440000000000001</v>
      </c>
    </row>
    <row r="169" spans="2:20">
      <c r="B169" s="55">
        <v>149</v>
      </c>
      <c r="C169" s="55" t="str">
        <f>VLOOKUP(B169,'2Q26'!$A$14:$B$4000,2,FALSE)</f>
        <v>A218410</v>
      </c>
      <c r="D169" s="55" t="str">
        <f>VLOOKUP($C169,'2Q26'!$B$14:$T$4000,D$5,FALSE)</f>
        <v>RFHIC</v>
      </c>
      <c r="E169" s="56" t="str">
        <f>VLOOKUP($C169,'2Q26'!$B$14:$T$4000,E$5,FALSE)</f>
        <v>KQ</v>
      </c>
      <c r="F169" s="57" t="str">
        <f>VLOOKUP($C169,'2Q26'!$B$14:$T$4000,F$5,FALSE)</f>
        <v>통신장비</v>
      </c>
      <c r="G169" s="58">
        <f>VLOOKUP($C169,'2Q26'!$B$14:$T$4000,G$5,FALSE)</f>
        <v>1712.7</v>
      </c>
      <c r="H169" s="59">
        <f>VLOOKUP($C169,'2Q26'!$B$14:$T$4000,H$5,FALSE)</f>
        <v>6</v>
      </c>
      <c r="I169" s="58">
        <f>VLOOKUP($C169,'2Q26'!$B$14:$T$4000,I$5,FALSE)</f>
        <v>12.22</v>
      </c>
      <c r="J169" s="58">
        <f>VLOOKUP($C169,'2Q26'!$B$14:$T$4000,J$5,FALSE)</f>
        <v>12.67</v>
      </c>
      <c r="K169" s="58">
        <f>VLOOKUP($C169,'2Q26'!$B$14:$T$4000,K$5,FALSE)</f>
        <v>12.22</v>
      </c>
      <c r="L169" s="58">
        <f>VLOOKUP($C169,'2Q26'!$B$14:$T$4000,L$5,FALSE)</f>
        <v>12</v>
      </c>
      <c r="M169" s="58">
        <f>(L169-K169)/ABS(K169)*100</f>
        <v>-1.8003273322422311</v>
      </c>
      <c r="N169" s="58" t="str">
        <f>IF(ISBLANK(VLOOKUP($C169,'2Q26'!$B$14:$T$3000,N$5,FALSE)),"",VLOOKUP($C169,'2Q26'!$B$14:$T$3000,N$5,FALSE))</f>
        <v/>
      </c>
      <c r="O169" s="59">
        <f>IF(AND(I169&lt;K169,J169&lt;L169,K169&lt;L169),1,IF(AND(I169&gt;K169,J169&gt;L169,K169&gt;L169),-1,0))</f>
        <v>0</v>
      </c>
      <c r="P169" s="55" t="str">
        <f>IF(ISBLANK(VLOOKUP($C169,'2Q26'!$B$14:$T$3000,P$5,FALSE)),"",VLOOKUP($C169,'2Q26'!$B$14:$T$3000,P$5,FALSE))</f>
        <v/>
      </c>
      <c r="Q169" s="60" t="str">
        <f>IF(O169=1,"Surprise",IF(O169=-1,"Shock",""))</f>
        <v/>
      </c>
      <c r="R169" s="60" t="str">
        <f>IF(N169="","",IF((N169-L169)/ABS(L169)&gt;$R$9,"Surprise",IF((N169-L169)/ABS(L169)&lt;$R$9*-1,"Shock","")))</f>
        <v/>
      </c>
      <c r="S169" s="61">
        <f>VLOOKUP($C169,'2Q26'!$B$14:$T$3000,S$5,FALSE)</f>
        <v>-26.37</v>
      </c>
      <c r="T169" s="61">
        <f>VLOOKUP($C169,'2Q26'!$B$14:$T$3000,T$5,FALSE)</f>
        <v>-31.53</v>
      </c>
    </row>
    <row r="170" spans="2:20">
      <c r="B170" s="55">
        <v>21</v>
      </c>
      <c r="C170" s="55" t="str">
        <f>VLOOKUP(B170,'2Q26'!$A$14:$B$4000,2,FALSE)</f>
        <v>A298040</v>
      </c>
      <c r="D170" s="55" t="str">
        <f>VLOOKUP($C170,'2Q26'!$B$14:$T$4000,D$5,FALSE)</f>
        <v>효성중공업</v>
      </c>
      <c r="E170" s="56" t="str">
        <f>VLOOKUP($C170,'2Q26'!$B$14:$T$4000,E$5,FALSE)</f>
        <v>KS</v>
      </c>
      <c r="F170" s="57" t="str">
        <f>VLOOKUP($C170,'2Q26'!$B$14:$T$4000,F$5,FALSE)</f>
        <v>전기장비</v>
      </c>
      <c r="G170" s="58">
        <f>VLOOKUP($C170,'2Q26'!$B$14:$T$4000,G$5,FALSE)</f>
        <v>34668.67</v>
      </c>
      <c r="H170" s="59">
        <f>VLOOKUP($C170,'2Q26'!$B$14:$T$4000,H$5,FALSE)</f>
        <v>13</v>
      </c>
      <c r="I170" s="58">
        <f>VLOOKUP($C170,'2Q26'!$B$14:$T$4000,I$5,FALSE)</f>
        <v>287.63</v>
      </c>
      <c r="J170" s="58">
        <f>VLOOKUP($C170,'2Q26'!$B$14:$T$4000,J$5,FALSE)</f>
        <v>316.23</v>
      </c>
      <c r="K170" s="58">
        <f>VLOOKUP($C170,'2Q26'!$B$14:$T$4000,K$5,FALSE)</f>
        <v>284.48</v>
      </c>
      <c r="L170" s="58">
        <f>VLOOKUP($C170,'2Q26'!$B$14:$T$4000,L$5,FALSE)</f>
        <v>303.98</v>
      </c>
      <c r="M170" s="58">
        <f>(L170-K170)/ABS(K170)*100</f>
        <v>6.8546119235095615</v>
      </c>
      <c r="N170" s="58" t="str">
        <f>IF(ISBLANK(VLOOKUP($C170,'2Q26'!$B$14:$T$3000,N$5,FALSE)),"",VLOOKUP($C170,'2Q26'!$B$14:$T$3000,N$5,FALSE))</f>
        <v/>
      </c>
      <c r="O170" s="59">
        <f>IF(AND(I170&lt;K170,J170&lt;L170,K170&lt;L170),1,IF(AND(I170&gt;K170,J170&gt;L170,K170&gt;L170),-1,0))</f>
        <v>0</v>
      </c>
      <c r="P170" s="55" t="str">
        <f>IF(ISBLANK(VLOOKUP($C170,'2Q26'!$B$14:$T$3000,P$5,FALSE)),"",VLOOKUP($C170,'2Q26'!$B$14:$T$3000,P$5,FALSE))</f>
        <v/>
      </c>
      <c r="Q170" s="60" t="str">
        <f>IF(O170=1,"Surprise",IF(O170=-1,"Shock",""))</f>
        <v/>
      </c>
      <c r="R170" s="60" t="str">
        <f>IF(N170="","",IF((N170-L170)/ABS(L170)&gt;$R$9,"Surprise",IF((N170-L170)/ABS(L170)&lt;$R$9*-1,"Shock","")))</f>
        <v/>
      </c>
      <c r="S170" s="61">
        <f>VLOOKUP($C170,'2Q26'!$B$14:$T$3000,S$5,FALSE)</f>
        <v>-2.44</v>
      </c>
      <c r="T170" s="61">
        <f>VLOOKUP($C170,'2Q26'!$B$14:$T$3000,T$5,FALSE)</f>
        <v>40.14</v>
      </c>
    </row>
    <row r="171" spans="2:20">
      <c r="B171" s="55">
        <v>152</v>
      </c>
      <c r="C171" s="55" t="str">
        <f>VLOOKUP(B171,'2Q26'!$A$14:$B$4000,2,FALSE)</f>
        <v>A458870</v>
      </c>
      <c r="D171" s="55" t="str">
        <f>VLOOKUP($C171,'2Q26'!$B$14:$T$4000,D$5,FALSE)</f>
        <v>씨어스</v>
      </c>
      <c r="E171" s="56" t="str">
        <f>VLOOKUP($C171,'2Q26'!$B$14:$T$4000,E$5,FALSE)</f>
        <v>KQ</v>
      </c>
      <c r="F171" s="57" t="str">
        <f>VLOOKUP($C171,'2Q26'!$B$14:$T$4000,F$5,FALSE)</f>
        <v>건강관리장비,서비스</v>
      </c>
      <c r="G171" s="58">
        <f>VLOOKUP($C171,'2Q26'!$B$14:$T$4000,G$5,FALSE)</f>
        <v>1516.68</v>
      </c>
      <c r="H171" s="59">
        <f>VLOOKUP($C171,'2Q26'!$B$14:$T$4000,H$5,FALSE)</f>
        <v>7</v>
      </c>
      <c r="I171" s="58">
        <f>VLOOKUP($C171,'2Q26'!$B$14:$T$4000,I$5,FALSE)</f>
        <v>15.78</v>
      </c>
      <c r="J171" s="58">
        <f>VLOOKUP($C171,'2Q26'!$B$14:$T$4000,J$5,FALSE)</f>
        <v>13.3</v>
      </c>
      <c r="K171" s="58">
        <f>VLOOKUP($C171,'2Q26'!$B$14:$T$4000,K$5,FALSE)</f>
        <v>15.82</v>
      </c>
      <c r="L171" s="58">
        <f>VLOOKUP($C171,'2Q26'!$B$14:$T$4000,L$5,FALSE)</f>
        <v>15.4</v>
      </c>
      <c r="M171" s="58">
        <f>(L171-K171)/ABS(K171)*100</f>
        <v>-2.6548672566371678</v>
      </c>
      <c r="N171" s="58" t="str">
        <f>IF(ISBLANK(VLOOKUP($C171,'2Q26'!$B$14:$T$3000,N$5,FALSE)),"",VLOOKUP($C171,'2Q26'!$B$14:$T$3000,N$5,FALSE))</f>
        <v/>
      </c>
      <c r="O171" s="59">
        <f>IF(AND(I171&lt;K171,J171&lt;L171,K171&lt;L171),1,IF(AND(I171&gt;K171,J171&gt;L171,K171&gt;L171),-1,0))</f>
        <v>0</v>
      </c>
      <c r="P171" s="55" t="str">
        <f>IF(ISBLANK(VLOOKUP($C171,'2Q26'!$B$14:$T$3000,P$5,FALSE)),"",VLOOKUP($C171,'2Q26'!$B$14:$T$3000,P$5,FALSE))</f>
        <v/>
      </c>
      <c r="Q171" s="60" t="str">
        <f>IF(O171=1,"Surprise",IF(O171=-1,"Shock",""))</f>
        <v/>
      </c>
      <c r="R171" s="60" t="str">
        <f>IF(N171="","",IF((N171-L171)/ABS(L171)&gt;$R$9,"Surprise",IF((N171-L171)/ABS(L171)&lt;$R$9*-1,"Shock","")))</f>
        <v/>
      </c>
      <c r="S171" s="61">
        <f>VLOOKUP($C171,'2Q26'!$B$14:$T$3000,S$5,FALSE)</f>
        <v>26.11</v>
      </c>
      <c r="T171" s="61">
        <f>VLOOKUP($C171,'2Q26'!$B$14:$T$3000,T$5,FALSE)</f>
        <v>-21.09</v>
      </c>
    </row>
    <row r="172" spans="2:20">
      <c r="B172" s="55">
        <v>50</v>
      </c>
      <c r="C172" s="55" t="str">
        <f>VLOOKUP(B172,'2Q26'!$A$14:$B$4000,2,FALSE)</f>
        <v>A307950</v>
      </c>
      <c r="D172" s="55" t="str">
        <f>VLOOKUP($C172,'2Q26'!$B$14:$T$4000,D$5,FALSE)</f>
        <v>현대오토에버</v>
      </c>
      <c r="E172" s="56" t="str">
        <f>VLOOKUP($C172,'2Q26'!$B$14:$T$4000,E$5,FALSE)</f>
        <v>KS</v>
      </c>
      <c r="F172" s="57" t="str">
        <f>VLOOKUP($C172,'2Q26'!$B$14:$T$4000,F$5,FALSE)</f>
        <v>소프트웨어</v>
      </c>
      <c r="G172" s="58">
        <f>VLOOKUP($C172,'2Q26'!$B$14:$T$4000,G$5,FALSE)</f>
        <v>14370.17</v>
      </c>
      <c r="H172" s="59">
        <f>VLOOKUP($C172,'2Q26'!$B$14:$T$4000,H$5,FALSE)</f>
        <v>16</v>
      </c>
      <c r="I172" s="58">
        <f>VLOOKUP($C172,'2Q26'!$B$14:$T$4000,I$5,FALSE)</f>
        <v>79.819999999999993</v>
      </c>
      <c r="J172" s="58">
        <f>VLOOKUP($C172,'2Q26'!$B$14:$T$4000,J$5,FALSE)</f>
        <v>80.37</v>
      </c>
      <c r="K172" s="58">
        <f>VLOOKUP($C172,'2Q26'!$B$14:$T$4000,K$5,FALSE)</f>
        <v>79.819999999999993</v>
      </c>
      <c r="L172" s="58">
        <f>VLOOKUP($C172,'2Q26'!$B$14:$T$4000,L$5,FALSE)</f>
        <v>68.95</v>
      </c>
      <c r="M172" s="58">
        <f>(L172-K172)/ABS(K172)*100</f>
        <v>-13.618140816837872</v>
      </c>
      <c r="N172" s="58" t="str">
        <f>IF(ISBLANK(VLOOKUP($C172,'2Q26'!$B$14:$T$3000,N$5,FALSE)),"",VLOOKUP($C172,'2Q26'!$B$14:$T$3000,N$5,FALSE))</f>
        <v/>
      </c>
      <c r="O172" s="59">
        <f>IF(AND(I172&lt;K172,J172&lt;L172,K172&lt;L172),1,IF(AND(I172&gt;K172,J172&gt;L172,K172&gt;L172),-1,0))</f>
        <v>0</v>
      </c>
      <c r="P172" s="55" t="str">
        <f>IF(ISBLANK(VLOOKUP($C172,'2Q26'!$B$14:$T$3000,P$5,FALSE)),"",VLOOKUP($C172,'2Q26'!$B$14:$T$3000,P$5,FALSE))</f>
        <v/>
      </c>
      <c r="Q172" s="60" t="str">
        <f>IF(O172=1,"Surprise",IF(O172=-1,"Shock",""))</f>
        <v/>
      </c>
      <c r="R172" s="60" t="str">
        <f>IF(N172="","",IF((N172-L172)/ABS(L172)&gt;$R$9,"Surprise",IF((N172-L172)/ABS(L172)&lt;$R$9*-1,"Shock","")))</f>
        <v/>
      </c>
      <c r="S172" s="61">
        <f>VLOOKUP($C172,'2Q26'!$B$14:$T$3000,S$5,FALSE)</f>
        <v>-44.14</v>
      </c>
      <c r="T172" s="61">
        <f>VLOOKUP($C172,'2Q26'!$B$14:$T$3000,T$5,FALSE)</f>
        <v>34.020000000000003</v>
      </c>
    </row>
    <row r="173" spans="2:20">
      <c r="B173" s="55">
        <v>32</v>
      </c>
      <c r="C173" s="55" t="str">
        <f>VLOOKUP(B173,'2Q26'!$A$14:$B$4000,2,FALSE)</f>
        <v>A010140</v>
      </c>
      <c r="D173" s="55" t="str">
        <f>VLOOKUP($C173,'2Q26'!$B$14:$T$4000,D$5,FALSE)</f>
        <v>삼성중공업</v>
      </c>
      <c r="E173" s="56" t="str">
        <f>VLOOKUP($C173,'2Q26'!$B$14:$T$4000,E$5,FALSE)</f>
        <v>KS</v>
      </c>
      <c r="F173" s="57" t="str">
        <f>VLOOKUP($C173,'2Q26'!$B$14:$T$4000,F$5,FALSE)</f>
        <v>조선</v>
      </c>
      <c r="G173" s="58">
        <f>VLOOKUP($C173,'2Q26'!$B$14:$T$4000,G$5,FALSE)</f>
        <v>20900</v>
      </c>
      <c r="H173" s="59">
        <f>VLOOKUP($C173,'2Q26'!$B$14:$T$4000,H$5,FALSE)</f>
        <v>20</v>
      </c>
      <c r="I173" s="58">
        <f>VLOOKUP($C173,'2Q26'!$B$14:$T$4000,I$5,FALSE)</f>
        <v>403.36</v>
      </c>
      <c r="J173" s="58">
        <f>VLOOKUP($C173,'2Q26'!$B$14:$T$4000,J$5,FALSE)</f>
        <v>390.67</v>
      </c>
      <c r="K173" s="58">
        <f>VLOOKUP($C173,'2Q26'!$B$14:$T$4000,K$5,FALSE)</f>
        <v>398.54</v>
      </c>
      <c r="L173" s="58">
        <f>VLOOKUP($C173,'2Q26'!$B$14:$T$4000,L$5,FALSE)</f>
        <v>394.7</v>
      </c>
      <c r="M173" s="58">
        <f>(L173-K173)/ABS(K173)*100</f>
        <v>-0.96351683645306152</v>
      </c>
      <c r="N173" s="58" t="str">
        <f>IF(ISBLANK(VLOOKUP($C173,'2Q26'!$B$14:$T$3000,N$5,FALSE)),"",VLOOKUP($C173,'2Q26'!$B$14:$T$3000,N$5,FALSE))</f>
        <v/>
      </c>
      <c r="O173" s="59">
        <f>IF(AND(I173&lt;K173,J173&lt;L173,K173&lt;L173),1,IF(AND(I173&gt;K173,J173&gt;L173,K173&gt;L173),-1,0))</f>
        <v>0</v>
      </c>
      <c r="P173" s="55" t="str">
        <f>IF(ISBLANK(VLOOKUP($C173,'2Q26'!$B$14:$T$3000,P$5,FALSE)),"",VLOOKUP($C173,'2Q26'!$B$14:$T$3000,P$5,FALSE))</f>
        <v/>
      </c>
      <c r="Q173" s="60" t="str">
        <f>IF(O173=1,"Surprise",IF(O173=-1,"Shock",""))</f>
        <v/>
      </c>
      <c r="R173" s="60" t="str">
        <f>IF(N173="","",IF((N173-L173)/ABS(L173)&gt;$R$9,"Surprise",IF((N173-L173)/ABS(L173)&lt;$R$9*-1,"Shock","")))</f>
        <v/>
      </c>
      <c r="S173" s="61">
        <f>VLOOKUP($C173,'2Q26'!$B$14:$T$3000,S$5,FALSE)</f>
        <v>-13.79</v>
      </c>
      <c r="T173" s="61">
        <f>VLOOKUP($C173,'2Q26'!$B$14:$T$3000,T$5,FALSE)</f>
        <v>-12.04</v>
      </c>
    </row>
    <row r="174" spans="2:20">
      <c r="B174" s="55">
        <v>60</v>
      </c>
      <c r="C174" s="55" t="str">
        <f>VLOOKUP(B174,'2Q26'!$A$14:$B$4000,2,FALSE)</f>
        <v>A443060</v>
      </c>
      <c r="D174" s="55" t="str">
        <f>VLOOKUP($C174,'2Q26'!$B$14:$T$4000,D$5,FALSE)</f>
        <v>HD현대마린솔루션</v>
      </c>
      <c r="E174" s="56" t="str">
        <f>VLOOKUP($C174,'2Q26'!$B$14:$T$4000,E$5,FALSE)</f>
        <v>KS</v>
      </c>
      <c r="F174" s="57" t="str">
        <f>VLOOKUP($C174,'2Q26'!$B$14:$T$4000,F$5,FALSE)</f>
        <v>조선</v>
      </c>
      <c r="G174" s="58">
        <f>VLOOKUP($C174,'2Q26'!$B$14:$T$4000,G$5,FALSE)</f>
        <v>10132.36</v>
      </c>
      <c r="H174" s="59">
        <f>VLOOKUP($C174,'2Q26'!$B$14:$T$4000,H$5,FALSE)</f>
        <v>9</v>
      </c>
      <c r="I174" s="58">
        <f>VLOOKUP($C174,'2Q26'!$B$14:$T$4000,I$5,FALSE)</f>
        <v>106.79</v>
      </c>
      <c r="J174" s="58">
        <f>VLOOKUP($C174,'2Q26'!$B$14:$T$4000,J$5,FALSE)</f>
        <v>97.6</v>
      </c>
      <c r="K174" s="58">
        <f>VLOOKUP($C174,'2Q26'!$B$14:$T$4000,K$5,FALSE)</f>
        <v>107.66</v>
      </c>
      <c r="L174" s="58">
        <f>VLOOKUP($C174,'2Q26'!$B$14:$T$4000,L$5,FALSE)</f>
        <v>106.38</v>
      </c>
      <c r="M174" s="58">
        <f>(L174-K174)/ABS(K174)*100</f>
        <v>-1.1889281070035307</v>
      </c>
      <c r="N174" s="58" t="str">
        <f>IF(ISBLANK(VLOOKUP($C174,'2Q26'!$B$14:$T$3000,N$5,FALSE)),"",VLOOKUP($C174,'2Q26'!$B$14:$T$3000,N$5,FALSE))</f>
        <v/>
      </c>
      <c r="O174" s="59">
        <f>IF(AND(I174&lt;K174,J174&lt;L174,K174&lt;L174),1,IF(AND(I174&gt;K174,J174&gt;L174,K174&gt;L174),-1,0))</f>
        <v>0</v>
      </c>
      <c r="P174" s="55" t="str">
        <f>IF(ISBLANK(VLOOKUP($C174,'2Q26'!$B$14:$T$3000,P$5,FALSE)),"",VLOOKUP($C174,'2Q26'!$B$14:$T$3000,P$5,FALSE))</f>
        <v/>
      </c>
      <c r="Q174" s="60" t="str">
        <f>IF(O174=1,"Surprise",IF(O174=-1,"Shock",""))</f>
        <v/>
      </c>
      <c r="R174" s="60" t="str">
        <f>IF(N174="","",IF((N174-L174)/ABS(L174)&gt;$R$9,"Surprise",IF((N174-L174)/ABS(L174)&lt;$R$9*-1,"Shock","")))</f>
        <v/>
      </c>
      <c r="S174" s="61">
        <f>VLOOKUP($C174,'2Q26'!$B$14:$T$3000,S$5,FALSE)</f>
        <v>-3</v>
      </c>
      <c r="T174" s="61">
        <f>VLOOKUP($C174,'2Q26'!$B$14:$T$3000,T$5,FALSE)</f>
        <v>20.47</v>
      </c>
    </row>
    <row r="175" spans="2:20">
      <c r="B175" s="55">
        <v>150</v>
      </c>
      <c r="C175" s="55" t="str">
        <f>VLOOKUP(B175,'2Q26'!$A$14:$B$4000,2,FALSE)</f>
        <v>A322000</v>
      </c>
      <c r="D175" s="55" t="str">
        <f>VLOOKUP($C175,'2Q26'!$B$14:$T$4000,D$5,FALSE)</f>
        <v>HD현대에너지솔루션</v>
      </c>
      <c r="E175" s="56" t="str">
        <f>VLOOKUP($C175,'2Q26'!$B$14:$T$4000,E$5,FALSE)</f>
        <v>KS</v>
      </c>
      <c r="F175" s="57" t="str">
        <f>VLOOKUP($C175,'2Q26'!$B$14:$T$4000,F$5,FALSE)</f>
        <v>에너지</v>
      </c>
      <c r="G175" s="58">
        <f>VLOOKUP($C175,'2Q26'!$B$14:$T$4000,G$5,FALSE)</f>
        <v>1704.64</v>
      </c>
      <c r="H175" s="59">
        <f>VLOOKUP($C175,'2Q26'!$B$14:$T$4000,H$5,FALSE)</f>
        <v>2</v>
      </c>
      <c r="I175" s="58">
        <f>VLOOKUP($C175,'2Q26'!$B$14:$T$4000,I$5,FALSE)</f>
        <v>28.7</v>
      </c>
      <c r="J175" s="58">
        <f>VLOOKUP($C175,'2Q26'!$B$14:$T$4000,J$5,FALSE)</f>
        <v>31.1</v>
      </c>
      <c r="K175" s="58">
        <f>VLOOKUP($C175,'2Q26'!$B$14:$T$4000,K$5,FALSE)</f>
        <v>28.7</v>
      </c>
      <c r="L175" s="58">
        <f>VLOOKUP($C175,'2Q26'!$B$14:$T$4000,L$5,FALSE)</f>
        <v>31.1</v>
      </c>
      <c r="M175" s="58">
        <f>(L175-K175)/ABS(K175)*100</f>
        <v>8.3623693379791018</v>
      </c>
      <c r="N175" s="58" t="str">
        <f>IF(ISBLANK(VLOOKUP($C175,'2Q26'!$B$14:$T$3000,N$5,FALSE)),"",VLOOKUP($C175,'2Q26'!$B$14:$T$3000,N$5,FALSE))</f>
        <v/>
      </c>
      <c r="O175" s="59">
        <f>IF(AND(I175&lt;K175,J175&lt;L175,K175&lt;L175),1,IF(AND(I175&gt;K175,J175&gt;L175,K175&gt;L175),-1,0))</f>
        <v>0</v>
      </c>
      <c r="P175" s="55" t="str">
        <f>IF(ISBLANK(VLOOKUP($C175,'2Q26'!$B$14:$T$3000,P$5,FALSE)),"",VLOOKUP($C175,'2Q26'!$B$14:$T$3000,P$5,FALSE))</f>
        <v/>
      </c>
      <c r="Q175" s="60" t="str">
        <f>IF(O175=1,"Surprise",IF(O175=-1,"Shock",""))</f>
        <v/>
      </c>
      <c r="R175" s="60" t="str">
        <f>IF(N175="","",IF((N175-L175)/ABS(L175)&gt;$R$9,"Surprise",IF((N175-L175)/ABS(L175)&lt;$R$9*-1,"Shock","")))</f>
        <v/>
      </c>
      <c r="S175" s="61">
        <f>VLOOKUP($C175,'2Q26'!$B$14:$T$3000,S$5,FALSE)</f>
        <v>-12.88</v>
      </c>
      <c r="T175" s="61">
        <f>VLOOKUP($C175,'2Q26'!$B$14:$T$3000,T$5,FALSE)</f>
        <v>11.42</v>
      </c>
    </row>
    <row r="176" spans="2:20">
      <c r="B176" s="55">
        <v>103</v>
      </c>
      <c r="C176" s="55" t="str">
        <f>VLOOKUP(B176,'2Q26'!$A$14:$B$4000,2,FALSE)</f>
        <v>A178320</v>
      </c>
      <c r="D176" s="55" t="str">
        <f>VLOOKUP($C176,'2Q26'!$B$14:$T$4000,D$5,FALSE)</f>
        <v>서진시스템</v>
      </c>
      <c r="E176" s="56" t="str">
        <f>VLOOKUP($C176,'2Q26'!$B$14:$T$4000,E$5,FALSE)</f>
        <v>KQ</v>
      </c>
      <c r="F176" s="57" t="str">
        <f>VLOOKUP($C176,'2Q26'!$B$14:$T$4000,F$5,FALSE)</f>
        <v>전기장비</v>
      </c>
      <c r="G176" s="58">
        <f>VLOOKUP($C176,'2Q26'!$B$14:$T$4000,G$5,FALSE)</f>
        <v>3589.9</v>
      </c>
      <c r="H176" s="59">
        <f>VLOOKUP($C176,'2Q26'!$B$14:$T$4000,H$5,FALSE)</f>
        <v>2</v>
      </c>
      <c r="I176" s="58">
        <f>VLOOKUP($C176,'2Q26'!$B$14:$T$4000,I$5,FALSE)</f>
        <v>31.65</v>
      </c>
      <c r="J176" s="58">
        <f>VLOOKUP($C176,'2Q26'!$B$14:$T$4000,J$5,FALSE)</f>
        <v>37.299999999999997</v>
      </c>
      <c r="K176" s="58">
        <f>VLOOKUP($C176,'2Q26'!$B$14:$T$4000,K$5,FALSE)</f>
        <v>31.65</v>
      </c>
      <c r="L176" s="58">
        <f>VLOOKUP($C176,'2Q26'!$B$14:$T$4000,L$5,FALSE)</f>
        <v>37.299999999999997</v>
      </c>
      <c r="M176" s="58">
        <f>(L176-K176)/ABS(K176)*100</f>
        <v>17.851500789889414</v>
      </c>
      <c r="N176" s="58" t="str">
        <f>IF(ISBLANK(VLOOKUP($C176,'2Q26'!$B$14:$T$3000,N$5,FALSE)),"",VLOOKUP($C176,'2Q26'!$B$14:$T$3000,N$5,FALSE))</f>
        <v/>
      </c>
      <c r="O176" s="59">
        <f>IF(AND(I176&lt;K176,J176&lt;L176,K176&lt;L176),1,IF(AND(I176&gt;K176,J176&gt;L176,K176&gt;L176),-1,0))</f>
        <v>0</v>
      </c>
      <c r="P176" s="55" t="str">
        <f>IF(ISBLANK(VLOOKUP($C176,'2Q26'!$B$14:$T$3000,P$5,FALSE)),"",VLOOKUP($C176,'2Q26'!$B$14:$T$3000,P$5,FALSE))</f>
        <v/>
      </c>
      <c r="Q176" s="60" t="str">
        <f>IF(O176=1,"Surprise",IF(O176=-1,"Shock",""))</f>
        <v/>
      </c>
      <c r="R176" s="60" t="str">
        <f>IF(N176="","",IF((N176-L176)/ABS(L176)&gt;$R$9,"Surprise",IF((N176-L176)/ABS(L176)&lt;$R$9*-1,"Shock","")))</f>
        <v/>
      </c>
      <c r="S176" s="61">
        <f>VLOOKUP($C176,'2Q26'!$B$14:$T$3000,S$5,FALSE)</f>
        <v>-24.9</v>
      </c>
      <c r="T176" s="61">
        <f>VLOOKUP($C176,'2Q26'!$B$14:$T$3000,T$5,FALSE)</f>
        <v>21.29</v>
      </c>
    </row>
    <row r="177" spans="2:20">
      <c r="B177" s="55">
        <v>23</v>
      </c>
      <c r="C177" s="55" t="str">
        <f>VLOOKUP(B177,'2Q26'!$A$14:$B$4000,2,FALSE)</f>
        <v>A035420</v>
      </c>
      <c r="D177" s="55" t="str">
        <f>VLOOKUP($C177,'2Q26'!$B$14:$T$4000,D$5,FALSE)</f>
        <v>NAVER</v>
      </c>
      <c r="E177" s="56" t="str">
        <f>VLOOKUP($C177,'2Q26'!$B$14:$T$4000,E$5,FALSE)</f>
        <v>KS</v>
      </c>
      <c r="F177" s="57" t="str">
        <f>VLOOKUP($C177,'2Q26'!$B$14:$T$4000,F$5,FALSE)</f>
        <v>소프트웨어</v>
      </c>
      <c r="G177" s="58">
        <f>VLOOKUP($C177,'2Q26'!$B$14:$T$4000,G$5,FALSE)</f>
        <v>30969.63</v>
      </c>
      <c r="H177" s="59">
        <f>VLOOKUP($C177,'2Q26'!$B$14:$T$4000,H$5,FALSE)</f>
        <v>22</v>
      </c>
      <c r="I177" s="58">
        <f>VLOOKUP($C177,'2Q26'!$B$14:$T$4000,I$5,FALSE)</f>
        <v>583.1</v>
      </c>
      <c r="J177" s="58">
        <f>VLOOKUP($C177,'2Q26'!$B$14:$T$4000,J$5,FALSE)</f>
        <v>581.79</v>
      </c>
      <c r="K177" s="58">
        <f>VLOOKUP($C177,'2Q26'!$B$14:$T$4000,K$5,FALSE)</f>
        <v>579.44000000000005</v>
      </c>
      <c r="L177" s="58">
        <f>VLOOKUP($C177,'2Q26'!$B$14:$T$4000,L$5,FALSE)</f>
        <v>584.67999999999995</v>
      </c>
      <c r="M177" s="58">
        <f>(L177-K177)/ABS(K177)*100</f>
        <v>0.90432141377880282</v>
      </c>
      <c r="N177" s="58" t="str">
        <f>IF(ISBLANK(VLOOKUP($C177,'2Q26'!$B$14:$T$3000,N$5,FALSE)),"",VLOOKUP($C177,'2Q26'!$B$14:$T$3000,N$5,FALSE))</f>
        <v/>
      </c>
      <c r="O177" s="59">
        <f>IF(AND(I177&lt;K177,J177&lt;L177,K177&lt;L177),1,IF(AND(I177&gt;K177,J177&gt;L177,K177&gt;L177),-1,0))</f>
        <v>0</v>
      </c>
      <c r="P177" s="55" t="str">
        <f>IF(ISBLANK(VLOOKUP($C177,'2Q26'!$B$14:$T$3000,P$5,FALSE)),"",VLOOKUP($C177,'2Q26'!$B$14:$T$3000,P$5,FALSE))</f>
        <v/>
      </c>
      <c r="Q177" s="60" t="str">
        <f>IF(O177=1,"Surprise",IF(O177=-1,"Shock",""))</f>
        <v/>
      </c>
      <c r="R177" s="60" t="str">
        <f>IF(N177="","",IF((N177-L177)/ABS(L177)&gt;$R$9,"Surprise",IF((N177-L177)/ABS(L177)&lt;$R$9*-1,"Shock","")))</f>
        <v/>
      </c>
      <c r="S177" s="61">
        <f>VLOOKUP($C177,'2Q26'!$B$14:$T$3000,S$5,FALSE)</f>
        <v>-27.29</v>
      </c>
      <c r="T177" s="61">
        <f>VLOOKUP($C177,'2Q26'!$B$14:$T$3000,T$5,FALSE)</f>
        <v>-6</v>
      </c>
    </row>
    <row r="178" spans="2:20">
      <c r="B178" s="55">
        <v>22</v>
      </c>
      <c r="C178" s="55" t="str">
        <f>VLOOKUP(B178,'2Q26'!$A$14:$B$4000,2,FALSE)</f>
        <v>A086790</v>
      </c>
      <c r="D178" s="55" t="str">
        <f>VLOOKUP($C178,'2Q26'!$B$14:$T$4000,D$5,FALSE)</f>
        <v>하나금융지주</v>
      </c>
      <c r="E178" s="56" t="str">
        <f>VLOOKUP($C178,'2Q26'!$B$14:$T$4000,E$5,FALSE)</f>
        <v>KS</v>
      </c>
      <c r="F178" s="57" t="str">
        <f>VLOOKUP($C178,'2Q26'!$B$14:$T$4000,F$5,FALSE)</f>
        <v>은행</v>
      </c>
      <c r="G178" s="58">
        <f>VLOOKUP($C178,'2Q26'!$B$14:$T$4000,G$5,FALSE)</f>
        <v>31936.41</v>
      </c>
      <c r="H178" s="59">
        <f>VLOOKUP($C178,'2Q26'!$B$14:$T$4000,H$5,FALSE)</f>
        <v>19</v>
      </c>
      <c r="I178" s="58">
        <f>VLOOKUP($C178,'2Q26'!$B$14:$T$4000,I$5,FALSE)</f>
        <v>1642.06</v>
      </c>
      <c r="J178" s="58">
        <f>VLOOKUP($C178,'2Q26'!$B$14:$T$4000,J$5,FALSE)</f>
        <v>1639</v>
      </c>
      <c r="K178" s="58">
        <f>VLOOKUP($C178,'2Q26'!$B$14:$T$4000,K$5,FALSE)</f>
        <v>1650.79</v>
      </c>
      <c r="L178" s="58">
        <f>VLOOKUP($C178,'2Q26'!$B$14:$T$4000,L$5,FALSE)</f>
        <v>1604</v>
      </c>
      <c r="M178" s="58">
        <f>(L178-K178)/ABS(K178)*100</f>
        <v>-2.8344004991549481</v>
      </c>
      <c r="N178" s="58" t="str">
        <f>IF(ISBLANK(VLOOKUP($C178,'2Q26'!$B$14:$T$3000,N$5,FALSE)),"",VLOOKUP($C178,'2Q26'!$B$14:$T$3000,N$5,FALSE))</f>
        <v/>
      </c>
      <c r="O178" s="59">
        <f>IF(AND(I178&lt;K178,J178&lt;L178,K178&lt;L178),1,IF(AND(I178&gt;K178,J178&gt;L178,K178&gt;L178),-1,0))</f>
        <v>0</v>
      </c>
      <c r="P178" s="55" t="str">
        <f>IF(ISBLANK(VLOOKUP($C178,'2Q26'!$B$14:$T$3000,P$5,FALSE)),"",VLOOKUP($C178,'2Q26'!$B$14:$T$3000,P$5,FALSE))</f>
        <v/>
      </c>
      <c r="Q178" s="60" t="str">
        <f>IF(O178=1,"Surprise",IF(O178=-1,"Shock",""))</f>
        <v/>
      </c>
      <c r="R178" s="60" t="str">
        <f>IF(N178="","",IF((N178-L178)/ABS(L178)&gt;$R$9,"Surprise",IF((N178-L178)/ABS(L178)&lt;$R$9*-1,"Shock","")))</f>
        <v/>
      </c>
      <c r="S178" s="61">
        <f>VLOOKUP($C178,'2Q26'!$B$14:$T$3000,S$5,FALSE)</f>
        <v>2.19</v>
      </c>
      <c r="T178" s="61">
        <f>VLOOKUP($C178,'2Q26'!$B$14:$T$3000,T$5,FALSE)</f>
        <v>3.19</v>
      </c>
    </row>
  </sheetData>
  <autoFilter ref="B10:T178" xr:uid="{00000000-0009-0000-0000-000002000000}">
    <sortState xmlns:xlrd2="http://schemas.microsoft.com/office/spreadsheetml/2017/richdata2" ref="B28:T178">
      <sortCondition descending="1" ref="Q10:Q178"/>
    </sortState>
  </autoFilter>
  <phoneticPr fontId="1" type="noConversion"/>
  <conditionalFormatting sqref="B11:R178">
    <cfRule type="expression" dxfId="5" priority="1" stopIfTrue="1">
      <formula>$O11=1</formula>
    </cfRule>
    <cfRule type="expression" dxfId="4" priority="2" stopIfTrue="1">
      <formula>$O11=-1</formula>
    </cfRule>
  </conditionalFormatting>
  <pageMargins left="0.55118110236220474" right="0.55118110236220474" top="0.59055118110236227" bottom="0.59055118110236227" header="0" footer="0"/>
  <pageSetup paperSize="9"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Z178"/>
  <sheetViews>
    <sheetView showGridLines="0" zoomScaleNormal="100" zoomScaleSheetLayoutView="100" workbookViewId="0">
      <pane xSplit="4" ySplit="10" topLeftCell="K11" activePane="bottomRight" state="frozen"/>
      <selection activeCell="F31" sqref="F31"/>
      <selection pane="topRight" activeCell="F31" sqref="F31"/>
      <selection pane="bottomLeft" activeCell="F31" sqref="F31"/>
      <selection pane="bottomRight" activeCell="L15" sqref="L15"/>
    </sheetView>
  </sheetViews>
  <sheetFormatPr defaultRowHeight="13.2"/>
  <cols>
    <col min="1" max="1" width="1" style="22" customWidth="1"/>
    <col min="2" max="2" width="4.19921875" style="22" customWidth="1"/>
    <col min="3" max="3" width="6.5" style="22" customWidth="1"/>
    <col min="4" max="4" width="20.3984375" style="22" bestFit="1" customWidth="1"/>
    <col min="5" max="5" width="4.19921875" style="22" customWidth="1"/>
    <col min="6" max="6" width="7.69921875" style="22" customWidth="1"/>
    <col min="7" max="7" width="8.69921875" style="22" customWidth="1"/>
    <col min="8" max="8" width="9.69921875" style="22" customWidth="1"/>
    <col min="9" max="12" width="10.5" style="22" bestFit="1" customWidth="1"/>
    <col min="13" max="13" width="7.09765625" style="22" customWidth="1"/>
    <col min="14" max="14" width="8" style="22" customWidth="1"/>
    <col min="15" max="15" width="5.5" style="22" customWidth="1"/>
    <col min="16" max="16" width="8.69921875" style="22" customWidth="1"/>
    <col min="17" max="18" width="8" style="34" customWidth="1"/>
    <col min="19" max="20" width="6.19921875" style="22" customWidth="1"/>
    <col min="21" max="21" width="2" style="22" customWidth="1"/>
    <col min="22" max="23" width="9" style="22"/>
    <col min="24" max="26" width="7" style="22" hidden="1" customWidth="1"/>
    <col min="27" max="256" width="9" style="22"/>
    <col min="257" max="257" width="1" style="22" customWidth="1"/>
    <col min="258" max="258" width="4.19921875" style="22" customWidth="1"/>
    <col min="259" max="259" width="6.5" style="22" customWidth="1"/>
    <col min="260" max="260" width="11" style="22" customWidth="1"/>
    <col min="261" max="261" width="4.19921875" style="22" customWidth="1"/>
    <col min="262" max="262" width="7.69921875" style="22" customWidth="1"/>
    <col min="263" max="263" width="8.69921875" style="22" customWidth="1"/>
    <col min="264" max="264" width="7.19921875" style="22" customWidth="1"/>
    <col min="265" max="268" width="8" style="22" customWidth="1"/>
    <col min="269" max="269" width="7.09765625" style="22" customWidth="1"/>
    <col min="270" max="270" width="8" style="22" customWidth="1"/>
    <col min="271" max="271" width="5.5" style="22" customWidth="1"/>
    <col min="272" max="272" width="8.69921875" style="22" customWidth="1"/>
    <col min="273" max="274" width="8" style="22" customWidth="1"/>
    <col min="275" max="276" width="6.19921875" style="22" customWidth="1"/>
    <col min="277" max="277" width="2" style="22" customWidth="1"/>
    <col min="278" max="279" width="9" style="22"/>
    <col min="280" max="282" width="0" style="22" hidden="1" customWidth="1"/>
    <col min="283" max="512" width="9" style="22"/>
    <col min="513" max="513" width="1" style="22" customWidth="1"/>
    <col min="514" max="514" width="4.19921875" style="22" customWidth="1"/>
    <col min="515" max="515" width="6.5" style="22" customWidth="1"/>
    <col min="516" max="516" width="11" style="22" customWidth="1"/>
    <col min="517" max="517" width="4.19921875" style="22" customWidth="1"/>
    <col min="518" max="518" width="7.69921875" style="22" customWidth="1"/>
    <col min="519" max="519" width="8.69921875" style="22" customWidth="1"/>
    <col min="520" max="520" width="7.19921875" style="22" customWidth="1"/>
    <col min="521" max="524" width="8" style="22" customWidth="1"/>
    <col min="525" max="525" width="7.09765625" style="22" customWidth="1"/>
    <col min="526" max="526" width="8" style="22" customWidth="1"/>
    <col min="527" max="527" width="5.5" style="22" customWidth="1"/>
    <col min="528" max="528" width="8.69921875" style="22" customWidth="1"/>
    <col min="529" max="530" width="8" style="22" customWidth="1"/>
    <col min="531" max="532" width="6.19921875" style="22" customWidth="1"/>
    <col min="533" max="533" width="2" style="22" customWidth="1"/>
    <col min="534" max="535" width="9" style="22"/>
    <col min="536" max="538" width="0" style="22" hidden="1" customWidth="1"/>
    <col min="539" max="768" width="9" style="22"/>
    <col min="769" max="769" width="1" style="22" customWidth="1"/>
    <col min="770" max="770" width="4.19921875" style="22" customWidth="1"/>
    <col min="771" max="771" width="6.5" style="22" customWidth="1"/>
    <col min="772" max="772" width="11" style="22" customWidth="1"/>
    <col min="773" max="773" width="4.19921875" style="22" customWidth="1"/>
    <col min="774" max="774" width="7.69921875" style="22" customWidth="1"/>
    <col min="775" max="775" width="8.69921875" style="22" customWidth="1"/>
    <col min="776" max="776" width="7.19921875" style="22" customWidth="1"/>
    <col min="777" max="780" width="8" style="22" customWidth="1"/>
    <col min="781" max="781" width="7.09765625" style="22" customWidth="1"/>
    <col min="782" max="782" width="8" style="22" customWidth="1"/>
    <col min="783" max="783" width="5.5" style="22" customWidth="1"/>
    <col min="784" max="784" width="8.69921875" style="22" customWidth="1"/>
    <col min="785" max="786" width="8" style="22" customWidth="1"/>
    <col min="787" max="788" width="6.19921875" style="22" customWidth="1"/>
    <col min="789" max="789" width="2" style="22" customWidth="1"/>
    <col min="790" max="791" width="9" style="22"/>
    <col min="792" max="794" width="0" style="22" hidden="1" customWidth="1"/>
    <col min="795" max="1024" width="9" style="22"/>
    <col min="1025" max="1025" width="1" style="22" customWidth="1"/>
    <col min="1026" max="1026" width="4.19921875" style="22" customWidth="1"/>
    <col min="1027" max="1027" width="6.5" style="22" customWidth="1"/>
    <col min="1028" max="1028" width="11" style="22" customWidth="1"/>
    <col min="1029" max="1029" width="4.19921875" style="22" customWidth="1"/>
    <col min="1030" max="1030" width="7.69921875" style="22" customWidth="1"/>
    <col min="1031" max="1031" width="8.69921875" style="22" customWidth="1"/>
    <col min="1032" max="1032" width="7.19921875" style="22" customWidth="1"/>
    <col min="1033" max="1036" width="8" style="22" customWidth="1"/>
    <col min="1037" max="1037" width="7.09765625" style="22" customWidth="1"/>
    <col min="1038" max="1038" width="8" style="22" customWidth="1"/>
    <col min="1039" max="1039" width="5.5" style="22" customWidth="1"/>
    <col min="1040" max="1040" width="8.69921875" style="22" customWidth="1"/>
    <col min="1041" max="1042" width="8" style="22" customWidth="1"/>
    <col min="1043" max="1044" width="6.19921875" style="22" customWidth="1"/>
    <col min="1045" max="1045" width="2" style="22" customWidth="1"/>
    <col min="1046" max="1047" width="9" style="22"/>
    <col min="1048" max="1050" width="0" style="22" hidden="1" customWidth="1"/>
    <col min="1051" max="1280" width="9" style="22"/>
    <col min="1281" max="1281" width="1" style="22" customWidth="1"/>
    <col min="1282" max="1282" width="4.19921875" style="22" customWidth="1"/>
    <col min="1283" max="1283" width="6.5" style="22" customWidth="1"/>
    <col min="1284" max="1284" width="11" style="22" customWidth="1"/>
    <col min="1285" max="1285" width="4.19921875" style="22" customWidth="1"/>
    <col min="1286" max="1286" width="7.69921875" style="22" customWidth="1"/>
    <col min="1287" max="1287" width="8.69921875" style="22" customWidth="1"/>
    <col min="1288" max="1288" width="7.19921875" style="22" customWidth="1"/>
    <col min="1289" max="1292" width="8" style="22" customWidth="1"/>
    <col min="1293" max="1293" width="7.09765625" style="22" customWidth="1"/>
    <col min="1294" max="1294" width="8" style="22" customWidth="1"/>
    <col min="1295" max="1295" width="5.5" style="22" customWidth="1"/>
    <col min="1296" max="1296" width="8.69921875" style="22" customWidth="1"/>
    <col min="1297" max="1298" width="8" style="22" customWidth="1"/>
    <col min="1299" max="1300" width="6.19921875" style="22" customWidth="1"/>
    <col min="1301" max="1301" width="2" style="22" customWidth="1"/>
    <col min="1302" max="1303" width="9" style="22"/>
    <col min="1304" max="1306" width="0" style="22" hidden="1" customWidth="1"/>
    <col min="1307" max="1536" width="9" style="22"/>
    <col min="1537" max="1537" width="1" style="22" customWidth="1"/>
    <col min="1538" max="1538" width="4.19921875" style="22" customWidth="1"/>
    <col min="1539" max="1539" width="6.5" style="22" customWidth="1"/>
    <col min="1540" max="1540" width="11" style="22" customWidth="1"/>
    <col min="1541" max="1541" width="4.19921875" style="22" customWidth="1"/>
    <col min="1542" max="1542" width="7.69921875" style="22" customWidth="1"/>
    <col min="1543" max="1543" width="8.69921875" style="22" customWidth="1"/>
    <col min="1544" max="1544" width="7.19921875" style="22" customWidth="1"/>
    <col min="1545" max="1548" width="8" style="22" customWidth="1"/>
    <col min="1549" max="1549" width="7.09765625" style="22" customWidth="1"/>
    <col min="1550" max="1550" width="8" style="22" customWidth="1"/>
    <col min="1551" max="1551" width="5.5" style="22" customWidth="1"/>
    <col min="1552" max="1552" width="8.69921875" style="22" customWidth="1"/>
    <col min="1553" max="1554" width="8" style="22" customWidth="1"/>
    <col min="1555" max="1556" width="6.19921875" style="22" customWidth="1"/>
    <col min="1557" max="1557" width="2" style="22" customWidth="1"/>
    <col min="1558" max="1559" width="9" style="22"/>
    <col min="1560" max="1562" width="0" style="22" hidden="1" customWidth="1"/>
    <col min="1563" max="1792" width="9" style="22"/>
    <col min="1793" max="1793" width="1" style="22" customWidth="1"/>
    <col min="1794" max="1794" width="4.19921875" style="22" customWidth="1"/>
    <col min="1795" max="1795" width="6.5" style="22" customWidth="1"/>
    <col min="1796" max="1796" width="11" style="22" customWidth="1"/>
    <col min="1797" max="1797" width="4.19921875" style="22" customWidth="1"/>
    <col min="1798" max="1798" width="7.69921875" style="22" customWidth="1"/>
    <col min="1799" max="1799" width="8.69921875" style="22" customWidth="1"/>
    <col min="1800" max="1800" width="7.19921875" style="22" customWidth="1"/>
    <col min="1801" max="1804" width="8" style="22" customWidth="1"/>
    <col min="1805" max="1805" width="7.09765625" style="22" customWidth="1"/>
    <col min="1806" max="1806" width="8" style="22" customWidth="1"/>
    <col min="1807" max="1807" width="5.5" style="22" customWidth="1"/>
    <col min="1808" max="1808" width="8.69921875" style="22" customWidth="1"/>
    <col min="1809" max="1810" width="8" style="22" customWidth="1"/>
    <col min="1811" max="1812" width="6.19921875" style="22" customWidth="1"/>
    <col min="1813" max="1813" width="2" style="22" customWidth="1"/>
    <col min="1814" max="1815" width="9" style="22"/>
    <col min="1816" max="1818" width="0" style="22" hidden="1" customWidth="1"/>
    <col min="1819" max="2048" width="9" style="22"/>
    <col min="2049" max="2049" width="1" style="22" customWidth="1"/>
    <col min="2050" max="2050" width="4.19921875" style="22" customWidth="1"/>
    <col min="2051" max="2051" width="6.5" style="22" customWidth="1"/>
    <col min="2052" max="2052" width="11" style="22" customWidth="1"/>
    <col min="2053" max="2053" width="4.19921875" style="22" customWidth="1"/>
    <col min="2054" max="2054" width="7.69921875" style="22" customWidth="1"/>
    <col min="2055" max="2055" width="8.69921875" style="22" customWidth="1"/>
    <col min="2056" max="2056" width="7.19921875" style="22" customWidth="1"/>
    <col min="2057" max="2060" width="8" style="22" customWidth="1"/>
    <col min="2061" max="2061" width="7.09765625" style="22" customWidth="1"/>
    <col min="2062" max="2062" width="8" style="22" customWidth="1"/>
    <col min="2063" max="2063" width="5.5" style="22" customWidth="1"/>
    <col min="2064" max="2064" width="8.69921875" style="22" customWidth="1"/>
    <col min="2065" max="2066" width="8" style="22" customWidth="1"/>
    <col min="2067" max="2068" width="6.19921875" style="22" customWidth="1"/>
    <col min="2069" max="2069" width="2" style="22" customWidth="1"/>
    <col min="2070" max="2071" width="9" style="22"/>
    <col min="2072" max="2074" width="0" style="22" hidden="1" customWidth="1"/>
    <col min="2075" max="2304" width="9" style="22"/>
    <col min="2305" max="2305" width="1" style="22" customWidth="1"/>
    <col min="2306" max="2306" width="4.19921875" style="22" customWidth="1"/>
    <col min="2307" max="2307" width="6.5" style="22" customWidth="1"/>
    <col min="2308" max="2308" width="11" style="22" customWidth="1"/>
    <col min="2309" max="2309" width="4.19921875" style="22" customWidth="1"/>
    <col min="2310" max="2310" width="7.69921875" style="22" customWidth="1"/>
    <col min="2311" max="2311" width="8.69921875" style="22" customWidth="1"/>
    <col min="2312" max="2312" width="7.19921875" style="22" customWidth="1"/>
    <col min="2313" max="2316" width="8" style="22" customWidth="1"/>
    <col min="2317" max="2317" width="7.09765625" style="22" customWidth="1"/>
    <col min="2318" max="2318" width="8" style="22" customWidth="1"/>
    <col min="2319" max="2319" width="5.5" style="22" customWidth="1"/>
    <col min="2320" max="2320" width="8.69921875" style="22" customWidth="1"/>
    <col min="2321" max="2322" width="8" style="22" customWidth="1"/>
    <col min="2323" max="2324" width="6.19921875" style="22" customWidth="1"/>
    <col min="2325" max="2325" width="2" style="22" customWidth="1"/>
    <col min="2326" max="2327" width="9" style="22"/>
    <col min="2328" max="2330" width="0" style="22" hidden="1" customWidth="1"/>
    <col min="2331" max="2560" width="9" style="22"/>
    <col min="2561" max="2561" width="1" style="22" customWidth="1"/>
    <col min="2562" max="2562" width="4.19921875" style="22" customWidth="1"/>
    <col min="2563" max="2563" width="6.5" style="22" customWidth="1"/>
    <col min="2564" max="2564" width="11" style="22" customWidth="1"/>
    <col min="2565" max="2565" width="4.19921875" style="22" customWidth="1"/>
    <col min="2566" max="2566" width="7.69921875" style="22" customWidth="1"/>
    <col min="2567" max="2567" width="8.69921875" style="22" customWidth="1"/>
    <col min="2568" max="2568" width="7.19921875" style="22" customWidth="1"/>
    <col min="2569" max="2572" width="8" style="22" customWidth="1"/>
    <col min="2573" max="2573" width="7.09765625" style="22" customWidth="1"/>
    <col min="2574" max="2574" width="8" style="22" customWidth="1"/>
    <col min="2575" max="2575" width="5.5" style="22" customWidth="1"/>
    <col min="2576" max="2576" width="8.69921875" style="22" customWidth="1"/>
    <col min="2577" max="2578" width="8" style="22" customWidth="1"/>
    <col min="2579" max="2580" width="6.19921875" style="22" customWidth="1"/>
    <col min="2581" max="2581" width="2" style="22" customWidth="1"/>
    <col min="2582" max="2583" width="9" style="22"/>
    <col min="2584" max="2586" width="0" style="22" hidden="1" customWidth="1"/>
    <col min="2587" max="2816" width="9" style="22"/>
    <col min="2817" max="2817" width="1" style="22" customWidth="1"/>
    <col min="2818" max="2818" width="4.19921875" style="22" customWidth="1"/>
    <col min="2819" max="2819" width="6.5" style="22" customWidth="1"/>
    <col min="2820" max="2820" width="11" style="22" customWidth="1"/>
    <col min="2821" max="2821" width="4.19921875" style="22" customWidth="1"/>
    <col min="2822" max="2822" width="7.69921875" style="22" customWidth="1"/>
    <col min="2823" max="2823" width="8.69921875" style="22" customWidth="1"/>
    <col min="2824" max="2824" width="7.19921875" style="22" customWidth="1"/>
    <col min="2825" max="2828" width="8" style="22" customWidth="1"/>
    <col min="2829" max="2829" width="7.09765625" style="22" customWidth="1"/>
    <col min="2830" max="2830" width="8" style="22" customWidth="1"/>
    <col min="2831" max="2831" width="5.5" style="22" customWidth="1"/>
    <col min="2832" max="2832" width="8.69921875" style="22" customWidth="1"/>
    <col min="2833" max="2834" width="8" style="22" customWidth="1"/>
    <col min="2835" max="2836" width="6.19921875" style="22" customWidth="1"/>
    <col min="2837" max="2837" width="2" style="22" customWidth="1"/>
    <col min="2838" max="2839" width="9" style="22"/>
    <col min="2840" max="2842" width="0" style="22" hidden="1" customWidth="1"/>
    <col min="2843" max="3072" width="9" style="22"/>
    <col min="3073" max="3073" width="1" style="22" customWidth="1"/>
    <col min="3074" max="3074" width="4.19921875" style="22" customWidth="1"/>
    <col min="3075" max="3075" width="6.5" style="22" customWidth="1"/>
    <col min="3076" max="3076" width="11" style="22" customWidth="1"/>
    <col min="3077" max="3077" width="4.19921875" style="22" customWidth="1"/>
    <col min="3078" max="3078" width="7.69921875" style="22" customWidth="1"/>
    <col min="3079" max="3079" width="8.69921875" style="22" customWidth="1"/>
    <col min="3080" max="3080" width="7.19921875" style="22" customWidth="1"/>
    <col min="3081" max="3084" width="8" style="22" customWidth="1"/>
    <col min="3085" max="3085" width="7.09765625" style="22" customWidth="1"/>
    <col min="3086" max="3086" width="8" style="22" customWidth="1"/>
    <col min="3087" max="3087" width="5.5" style="22" customWidth="1"/>
    <col min="3088" max="3088" width="8.69921875" style="22" customWidth="1"/>
    <col min="3089" max="3090" width="8" style="22" customWidth="1"/>
    <col min="3091" max="3092" width="6.19921875" style="22" customWidth="1"/>
    <col min="3093" max="3093" width="2" style="22" customWidth="1"/>
    <col min="3094" max="3095" width="9" style="22"/>
    <col min="3096" max="3098" width="0" style="22" hidden="1" customWidth="1"/>
    <col min="3099" max="3328" width="9" style="22"/>
    <col min="3329" max="3329" width="1" style="22" customWidth="1"/>
    <col min="3330" max="3330" width="4.19921875" style="22" customWidth="1"/>
    <col min="3331" max="3331" width="6.5" style="22" customWidth="1"/>
    <col min="3332" max="3332" width="11" style="22" customWidth="1"/>
    <col min="3333" max="3333" width="4.19921875" style="22" customWidth="1"/>
    <col min="3334" max="3334" width="7.69921875" style="22" customWidth="1"/>
    <col min="3335" max="3335" width="8.69921875" style="22" customWidth="1"/>
    <col min="3336" max="3336" width="7.19921875" style="22" customWidth="1"/>
    <col min="3337" max="3340" width="8" style="22" customWidth="1"/>
    <col min="3341" max="3341" width="7.09765625" style="22" customWidth="1"/>
    <col min="3342" max="3342" width="8" style="22" customWidth="1"/>
    <col min="3343" max="3343" width="5.5" style="22" customWidth="1"/>
    <col min="3344" max="3344" width="8.69921875" style="22" customWidth="1"/>
    <col min="3345" max="3346" width="8" style="22" customWidth="1"/>
    <col min="3347" max="3348" width="6.19921875" style="22" customWidth="1"/>
    <col min="3349" max="3349" width="2" style="22" customWidth="1"/>
    <col min="3350" max="3351" width="9" style="22"/>
    <col min="3352" max="3354" width="0" style="22" hidden="1" customWidth="1"/>
    <col min="3355" max="3584" width="9" style="22"/>
    <col min="3585" max="3585" width="1" style="22" customWidth="1"/>
    <col min="3586" max="3586" width="4.19921875" style="22" customWidth="1"/>
    <col min="3587" max="3587" width="6.5" style="22" customWidth="1"/>
    <col min="3588" max="3588" width="11" style="22" customWidth="1"/>
    <col min="3589" max="3589" width="4.19921875" style="22" customWidth="1"/>
    <col min="3590" max="3590" width="7.69921875" style="22" customWidth="1"/>
    <col min="3591" max="3591" width="8.69921875" style="22" customWidth="1"/>
    <col min="3592" max="3592" width="7.19921875" style="22" customWidth="1"/>
    <col min="3593" max="3596" width="8" style="22" customWidth="1"/>
    <col min="3597" max="3597" width="7.09765625" style="22" customWidth="1"/>
    <col min="3598" max="3598" width="8" style="22" customWidth="1"/>
    <col min="3599" max="3599" width="5.5" style="22" customWidth="1"/>
    <col min="3600" max="3600" width="8.69921875" style="22" customWidth="1"/>
    <col min="3601" max="3602" width="8" style="22" customWidth="1"/>
    <col min="3603" max="3604" width="6.19921875" style="22" customWidth="1"/>
    <col min="3605" max="3605" width="2" style="22" customWidth="1"/>
    <col min="3606" max="3607" width="9" style="22"/>
    <col min="3608" max="3610" width="0" style="22" hidden="1" customWidth="1"/>
    <col min="3611" max="3840" width="9" style="22"/>
    <col min="3841" max="3841" width="1" style="22" customWidth="1"/>
    <col min="3842" max="3842" width="4.19921875" style="22" customWidth="1"/>
    <col min="3843" max="3843" width="6.5" style="22" customWidth="1"/>
    <col min="3844" max="3844" width="11" style="22" customWidth="1"/>
    <col min="3845" max="3845" width="4.19921875" style="22" customWidth="1"/>
    <col min="3846" max="3846" width="7.69921875" style="22" customWidth="1"/>
    <col min="3847" max="3847" width="8.69921875" style="22" customWidth="1"/>
    <col min="3848" max="3848" width="7.19921875" style="22" customWidth="1"/>
    <col min="3849" max="3852" width="8" style="22" customWidth="1"/>
    <col min="3853" max="3853" width="7.09765625" style="22" customWidth="1"/>
    <col min="3854" max="3854" width="8" style="22" customWidth="1"/>
    <col min="3855" max="3855" width="5.5" style="22" customWidth="1"/>
    <col min="3856" max="3856" width="8.69921875" style="22" customWidth="1"/>
    <col min="3857" max="3858" width="8" style="22" customWidth="1"/>
    <col min="3859" max="3860" width="6.19921875" style="22" customWidth="1"/>
    <col min="3861" max="3861" width="2" style="22" customWidth="1"/>
    <col min="3862" max="3863" width="9" style="22"/>
    <col min="3864" max="3866" width="0" style="22" hidden="1" customWidth="1"/>
    <col min="3867" max="4096" width="9" style="22"/>
    <col min="4097" max="4097" width="1" style="22" customWidth="1"/>
    <col min="4098" max="4098" width="4.19921875" style="22" customWidth="1"/>
    <col min="4099" max="4099" width="6.5" style="22" customWidth="1"/>
    <col min="4100" max="4100" width="11" style="22" customWidth="1"/>
    <col min="4101" max="4101" width="4.19921875" style="22" customWidth="1"/>
    <col min="4102" max="4102" width="7.69921875" style="22" customWidth="1"/>
    <col min="4103" max="4103" width="8.69921875" style="22" customWidth="1"/>
    <col min="4104" max="4104" width="7.19921875" style="22" customWidth="1"/>
    <col min="4105" max="4108" width="8" style="22" customWidth="1"/>
    <col min="4109" max="4109" width="7.09765625" style="22" customWidth="1"/>
    <col min="4110" max="4110" width="8" style="22" customWidth="1"/>
    <col min="4111" max="4111" width="5.5" style="22" customWidth="1"/>
    <col min="4112" max="4112" width="8.69921875" style="22" customWidth="1"/>
    <col min="4113" max="4114" width="8" style="22" customWidth="1"/>
    <col min="4115" max="4116" width="6.19921875" style="22" customWidth="1"/>
    <col min="4117" max="4117" width="2" style="22" customWidth="1"/>
    <col min="4118" max="4119" width="9" style="22"/>
    <col min="4120" max="4122" width="0" style="22" hidden="1" customWidth="1"/>
    <col min="4123" max="4352" width="9" style="22"/>
    <col min="4353" max="4353" width="1" style="22" customWidth="1"/>
    <col min="4354" max="4354" width="4.19921875" style="22" customWidth="1"/>
    <col min="4355" max="4355" width="6.5" style="22" customWidth="1"/>
    <col min="4356" max="4356" width="11" style="22" customWidth="1"/>
    <col min="4357" max="4357" width="4.19921875" style="22" customWidth="1"/>
    <col min="4358" max="4358" width="7.69921875" style="22" customWidth="1"/>
    <col min="4359" max="4359" width="8.69921875" style="22" customWidth="1"/>
    <col min="4360" max="4360" width="7.19921875" style="22" customWidth="1"/>
    <col min="4361" max="4364" width="8" style="22" customWidth="1"/>
    <col min="4365" max="4365" width="7.09765625" style="22" customWidth="1"/>
    <col min="4366" max="4366" width="8" style="22" customWidth="1"/>
    <col min="4367" max="4367" width="5.5" style="22" customWidth="1"/>
    <col min="4368" max="4368" width="8.69921875" style="22" customWidth="1"/>
    <col min="4369" max="4370" width="8" style="22" customWidth="1"/>
    <col min="4371" max="4372" width="6.19921875" style="22" customWidth="1"/>
    <col min="4373" max="4373" width="2" style="22" customWidth="1"/>
    <col min="4374" max="4375" width="9" style="22"/>
    <col min="4376" max="4378" width="0" style="22" hidden="1" customWidth="1"/>
    <col min="4379" max="4608" width="9" style="22"/>
    <col min="4609" max="4609" width="1" style="22" customWidth="1"/>
    <col min="4610" max="4610" width="4.19921875" style="22" customWidth="1"/>
    <col min="4611" max="4611" width="6.5" style="22" customWidth="1"/>
    <col min="4612" max="4612" width="11" style="22" customWidth="1"/>
    <col min="4613" max="4613" width="4.19921875" style="22" customWidth="1"/>
    <col min="4614" max="4614" width="7.69921875" style="22" customWidth="1"/>
    <col min="4615" max="4615" width="8.69921875" style="22" customWidth="1"/>
    <col min="4616" max="4616" width="7.19921875" style="22" customWidth="1"/>
    <col min="4617" max="4620" width="8" style="22" customWidth="1"/>
    <col min="4621" max="4621" width="7.09765625" style="22" customWidth="1"/>
    <col min="4622" max="4622" width="8" style="22" customWidth="1"/>
    <col min="4623" max="4623" width="5.5" style="22" customWidth="1"/>
    <col min="4624" max="4624" width="8.69921875" style="22" customWidth="1"/>
    <col min="4625" max="4626" width="8" style="22" customWidth="1"/>
    <col min="4627" max="4628" width="6.19921875" style="22" customWidth="1"/>
    <col min="4629" max="4629" width="2" style="22" customWidth="1"/>
    <col min="4630" max="4631" width="9" style="22"/>
    <col min="4632" max="4634" width="0" style="22" hidden="1" customWidth="1"/>
    <col min="4635" max="4864" width="9" style="22"/>
    <col min="4865" max="4865" width="1" style="22" customWidth="1"/>
    <col min="4866" max="4866" width="4.19921875" style="22" customWidth="1"/>
    <col min="4867" max="4867" width="6.5" style="22" customWidth="1"/>
    <col min="4868" max="4868" width="11" style="22" customWidth="1"/>
    <col min="4869" max="4869" width="4.19921875" style="22" customWidth="1"/>
    <col min="4870" max="4870" width="7.69921875" style="22" customWidth="1"/>
    <col min="4871" max="4871" width="8.69921875" style="22" customWidth="1"/>
    <col min="4872" max="4872" width="7.19921875" style="22" customWidth="1"/>
    <col min="4873" max="4876" width="8" style="22" customWidth="1"/>
    <col min="4877" max="4877" width="7.09765625" style="22" customWidth="1"/>
    <col min="4878" max="4878" width="8" style="22" customWidth="1"/>
    <col min="4879" max="4879" width="5.5" style="22" customWidth="1"/>
    <col min="4880" max="4880" width="8.69921875" style="22" customWidth="1"/>
    <col min="4881" max="4882" width="8" style="22" customWidth="1"/>
    <col min="4883" max="4884" width="6.19921875" style="22" customWidth="1"/>
    <col min="4885" max="4885" width="2" style="22" customWidth="1"/>
    <col min="4886" max="4887" width="9" style="22"/>
    <col min="4888" max="4890" width="0" style="22" hidden="1" customWidth="1"/>
    <col min="4891" max="5120" width="9" style="22"/>
    <col min="5121" max="5121" width="1" style="22" customWidth="1"/>
    <col min="5122" max="5122" width="4.19921875" style="22" customWidth="1"/>
    <col min="5123" max="5123" width="6.5" style="22" customWidth="1"/>
    <col min="5124" max="5124" width="11" style="22" customWidth="1"/>
    <col min="5125" max="5125" width="4.19921875" style="22" customWidth="1"/>
    <col min="5126" max="5126" width="7.69921875" style="22" customWidth="1"/>
    <col min="5127" max="5127" width="8.69921875" style="22" customWidth="1"/>
    <col min="5128" max="5128" width="7.19921875" style="22" customWidth="1"/>
    <col min="5129" max="5132" width="8" style="22" customWidth="1"/>
    <col min="5133" max="5133" width="7.09765625" style="22" customWidth="1"/>
    <col min="5134" max="5134" width="8" style="22" customWidth="1"/>
    <col min="5135" max="5135" width="5.5" style="22" customWidth="1"/>
    <col min="5136" max="5136" width="8.69921875" style="22" customWidth="1"/>
    <col min="5137" max="5138" width="8" style="22" customWidth="1"/>
    <col min="5139" max="5140" width="6.19921875" style="22" customWidth="1"/>
    <col min="5141" max="5141" width="2" style="22" customWidth="1"/>
    <col min="5142" max="5143" width="9" style="22"/>
    <col min="5144" max="5146" width="0" style="22" hidden="1" customWidth="1"/>
    <col min="5147" max="5376" width="9" style="22"/>
    <col min="5377" max="5377" width="1" style="22" customWidth="1"/>
    <col min="5378" max="5378" width="4.19921875" style="22" customWidth="1"/>
    <col min="5379" max="5379" width="6.5" style="22" customWidth="1"/>
    <col min="5380" max="5380" width="11" style="22" customWidth="1"/>
    <col min="5381" max="5381" width="4.19921875" style="22" customWidth="1"/>
    <col min="5382" max="5382" width="7.69921875" style="22" customWidth="1"/>
    <col min="5383" max="5383" width="8.69921875" style="22" customWidth="1"/>
    <col min="5384" max="5384" width="7.19921875" style="22" customWidth="1"/>
    <col min="5385" max="5388" width="8" style="22" customWidth="1"/>
    <col min="5389" max="5389" width="7.09765625" style="22" customWidth="1"/>
    <col min="5390" max="5390" width="8" style="22" customWidth="1"/>
    <col min="5391" max="5391" width="5.5" style="22" customWidth="1"/>
    <col min="5392" max="5392" width="8.69921875" style="22" customWidth="1"/>
    <col min="5393" max="5394" width="8" style="22" customWidth="1"/>
    <col min="5395" max="5396" width="6.19921875" style="22" customWidth="1"/>
    <col min="5397" max="5397" width="2" style="22" customWidth="1"/>
    <col min="5398" max="5399" width="9" style="22"/>
    <col min="5400" max="5402" width="0" style="22" hidden="1" customWidth="1"/>
    <col min="5403" max="5632" width="9" style="22"/>
    <col min="5633" max="5633" width="1" style="22" customWidth="1"/>
    <col min="5634" max="5634" width="4.19921875" style="22" customWidth="1"/>
    <col min="5635" max="5635" width="6.5" style="22" customWidth="1"/>
    <col min="5636" max="5636" width="11" style="22" customWidth="1"/>
    <col min="5637" max="5637" width="4.19921875" style="22" customWidth="1"/>
    <col min="5638" max="5638" width="7.69921875" style="22" customWidth="1"/>
    <col min="5639" max="5639" width="8.69921875" style="22" customWidth="1"/>
    <col min="5640" max="5640" width="7.19921875" style="22" customWidth="1"/>
    <col min="5641" max="5644" width="8" style="22" customWidth="1"/>
    <col min="5645" max="5645" width="7.09765625" style="22" customWidth="1"/>
    <col min="5646" max="5646" width="8" style="22" customWidth="1"/>
    <col min="5647" max="5647" width="5.5" style="22" customWidth="1"/>
    <col min="5648" max="5648" width="8.69921875" style="22" customWidth="1"/>
    <col min="5649" max="5650" width="8" style="22" customWidth="1"/>
    <col min="5651" max="5652" width="6.19921875" style="22" customWidth="1"/>
    <col min="5653" max="5653" width="2" style="22" customWidth="1"/>
    <col min="5654" max="5655" width="9" style="22"/>
    <col min="5656" max="5658" width="0" style="22" hidden="1" customWidth="1"/>
    <col min="5659" max="5888" width="9" style="22"/>
    <col min="5889" max="5889" width="1" style="22" customWidth="1"/>
    <col min="5890" max="5890" width="4.19921875" style="22" customWidth="1"/>
    <col min="5891" max="5891" width="6.5" style="22" customWidth="1"/>
    <col min="5892" max="5892" width="11" style="22" customWidth="1"/>
    <col min="5893" max="5893" width="4.19921875" style="22" customWidth="1"/>
    <col min="5894" max="5894" width="7.69921875" style="22" customWidth="1"/>
    <col min="5895" max="5895" width="8.69921875" style="22" customWidth="1"/>
    <col min="5896" max="5896" width="7.19921875" style="22" customWidth="1"/>
    <col min="5897" max="5900" width="8" style="22" customWidth="1"/>
    <col min="5901" max="5901" width="7.09765625" style="22" customWidth="1"/>
    <col min="5902" max="5902" width="8" style="22" customWidth="1"/>
    <col min="5903" max="5903" width="5.5" style="22" customWidth="1"/>
    <col min="5904" max="5904" width="8.69921875" style="22" customWidth="1"/>
    <col min="5905" max="5906" width="8" style="22" customWidth="1"/>
    <col min="5907" max="5908" width="6.19921875" style="22" customWidth="1"/>
    <col min="5909" max="5909" width="2" style="22" customWidth="1"/>
    <col min="5910" max="5911" width="9" style="22"/>
    <col min="5912" max="5914" width="0" style="22" hidden="1" customWidth="1"/>
    <col min="5915" max="6144" width="9" style="22"/>
    <col min="6145" max="6145" width="1" style="22" customWidth="1"/>
    <col min="6146" max="6146" width="4.19921875" style="22" customWidth="1"/>
    <col min="6147" max="6147" width="6.5" style="22" customWidth="1"/>
    <col min="6148" max="6148" width="11" style="22" customWidth="1"/>
    <col min="6149" max="6149" width="4.19921875" style="22" customWidth="1"/>
    <col min="6150" max="6150" width="7.69921875" style="22" customWidth="1"/>
    <col min="6151" max="6151" width="8.69921875" style="22" customWidth="1"/>
    <col min="6152" max="6152" width="7.19921875" style="22" customWidth="1"/>
    <col min="6153" max="6156" width="8" style="22" customWidth="1"/>
    <col min="6157" max="6157" width="7.09765625" style="22" customWidth="1"/>
    <col min="6158" max="6158" width="8" style="22" customWidth="1"/>
    <col min="6159" max="6159" width="5.5" style="22" customWidth="1"/>
    <col min="6160" max="6160" width="8.69921875" style="22" customWidth="1"/>
    <col min="6161" max="6162" width="8" style="22" customWidth="1"/>
    <col min="6163" max="6164" width="6.19921875" style="22" customWidth="1"/>
    <col min="6165" max="6165" width="2" style="22" customWidth="1"/>
    <col min="6166" max="6167" width="9" style="22"/>
    <col min="6168" max="6170" width="0" style="22" hidden="1" customWidth="1"/>
    <col min="6171" max="6400" width="9" style="22"/>
    <col min="6401" max="6401" width="1" style="22" customWidth="1"/>
    <col min="6402" max="6402" width="4.19921875" style="22" customWidth="1"/>
    <col min="6403" max="6403" width="6.5" style="22" customWidth="1"/>
    <col min="6404" max="6404" width="11" style="22" customWidth="1"/>
    <col min="6405" max="6405" width="4.19921875" style="22" customWidth="1"/>
    <col min="6406" max="6406" width="7.69921875" style="22" customWidth="1"/>
    <col min="6407" max="6407" width="8.69921875" style="22" customWidth="1"/>
    <col min="6408" max="6408" width="7.19921875" style="22" customWidth="1"/>
    <col min="6409" max="6412" width="8" style="22" customWidth="1"/>
    <col min="6413" max="6413" width="7.09765625" style="22" customWidth="1"/>
    <col min="6414" max="6414" width="8" style="22" customWidth="1"/>
    <col min="6415" max="6415" width="5.5" style="22" customWidth="1"/>
    <col min="6416" max="6416" width="8.69921875" style="22" customWidth="1"/>
    <col min="6417" max="6418" width="8" style="22" customWidth="1"/>
    <col min="6419" max="6420" width="6.19921875" style="22" customWidth="1"/>
    <col min="6421" max="6421" width="2" style="22" customWidth="1"/>
    <col min="6422" max="6423" width="9" style="22"/>
    <col min="6424" max="6426" width="0" style="22" hidden="1" customWidth="1"/>
    <col min="6427" max="6656" width="9" style="22"/>
    <col min="6657" max="6657" width="1" style="22" customWidth="1"/>
    <col min="6658" max="6658" width="4.19921875" style="22" customWidth="1"/>
    <col min="6659" max="6659" width="6.5" style="22" customWidth="1"/>
    <col min="6660" max="6660" width="11" style="22" customWidth="1"/>
    <col min="6661" max="6661" width="4.19921875" style="22" customWidth="1"/>
    <col min="6662" max="6662" width="7.69921875" style="22" customWidth="1"/>
    <col min="6663" max="6663" width="8.69921875" style="22" customWidth="1"/>
    <col min="6664" max="6664" width="7.19921875" style="22" customWidth="1"/>
    <col min="6665" max="6668" width="8" style="22" customWidth="1"/>
    <col min="6669" max="6669" width="7.09765625" style="22" customWidth="1"/>
    <col min="6670" max="6670" width="8" style="22" customWidth="1"/>
    <col min="6671" max="6671" width="5.5" style="22" customWidth="1"/>
    <col min="6672" max="6672" width="8.69921875" style="22" customWidth="1"/>
    <col min="6673" max="6674" width="8" style="22" customWidth="1"/>
    <col min="6675" max="6676" width="6.19921875" style="22" customWidth="1"/>
    <col min="6677" max="6677" width="2" style="22" customWidth="1"/>
    <col min="6678" max="6679" width="9" style="22"/>
    <col min="6680" max="6682" width="0" style="22" hidden="1" customWidth="1"/>
    <col min="6683" max="6912" width="9" style="22"/>
    <col min="6913" max="6913" width="1" style="22" customWidth="1"/>
    <col min="6914" max="6914" width="4.19921875" style="22" customWidth="1"/>
    <col min="6915" max="6915" width="6.5" style="22" customWidth="1"/>
    <col min="6916" max="6916" width="11" style="22" customWidth="1"/>
    <col min="6917" max="6917" width="4.19921875" style="22" customWidth="1"/>
    <col min="6918" max="6918" width="7.69921875" style="22" customWidth="1"/>
    <col min="6919" max="6919" width="8.69921875" style="22" customWidth="1"/>
    <col min="6920" max="6920" width="7.19921875" style="22" customWidth="1"/>
    <col min="6921" max="6924" width="8" style="22" customWidth="1"/>
    <col min="6925" max="6925" width="7.09765625" style="22" customWidth="1"/>
    <col min="6926" max="6926" width="8" style="22" customWidth="1"/>
    <col min="6927" max="6927" width="5.5" style="22" customWidth="1"/>
    <col min="6928" max="6928" width="8.69921875" style="22" customWidth="1"/>
    <col min="6929" max="6930" width="8" style="22" customWidth="1"/>
    <col min="6931" max="6932" width="6.19921875" style="22" customWidth="1"/>
    <col min="6933" max="6933" width="2" style="22" customWidth="1"/>
    <col min="6934" max="6935" width="9" style="22"/>
    <col min="6936" max="6938" width="0" style="22" hidden="1" customWidth="1"/>
    <col min="6939" max="7168" width="9" style="22"/>
    <col min="7169" max="7169" width="1" style="22" customWidth="1"/>
    <col min="7170" max="7170" width="4.19921875" style="22" customWidth="1"/>
    <col min="7171" max="7171" width="6.5" style="22" customWidth="1"/>
    <col min="7172" max="7172" width="11" style="22" customWidth="1"/>
    <col min="7173" max="7173" width="4.19921875" style="22" customWidth="1"/>
    <col min="7174" max="7174" width="7.69921875" style="22" customWidth="1"/>
    <col min="7175" max="7175" width="8.69921875" style="22" customWidth="1"/>
    <col min="7176" max="7176" width="7.19921875" style="22" customWidth="1"/>
    <col min="7177" max="7180" width="8" style="22" customWidth="1"/>
    <col min="7181" max="7181" width="7.09765625" style="22" customWidth="1"/>
    <col min="7182" max="7182" width="8" style="22" customWidth="1"/>
    <col min="7183" max="7183" width="5.5" style="22" customWidth="1"/>
    <col min="7184" max="7184" width="8.69921875" style="22" customWidth="1"/>
    <col min="7185" max="7186" width="8" style="22" customWidth="1"/>
    <col min="7187" max="7188" width="6.19921875" style="22" customWidth="1"/>
    <col min="7189" max="7189" width="2" style="22" customWidth="1"/>
    <col min="7190" max="7191" width="9" style="22"/>
    <col min="7192" max="7194" width="0" style="22" hidden="1" customWidth="1"/>
    <col min="7195" max="7424" width="9" style="22"/>
    <col min="7425" max="7425" width="1" style="22" customWidth="1"/>
    <col min="7426" max="7426" width="4.19921875" style="22" customWidth="1"/>
    <col min="7427" max="7427" width="6.5" style="22" customWidth="1"/>
    <col min="7428" max="7428" width="11" style="22" customWidth="1"/>
    <col min="7429" max="7429" width="4.19921875" style="22" customWidth="1"/>
    <col min="7430" max="7430" width="7.69921875" style="22" customWidth="1"/>
    <col min="7431" max="7431" width="8.69921875" style="22" customWidth="1"/>
    <col min="7432" max="7432" width="7.19921875" style="22" customWidth="1"/>
    <col min="7433" max="7436" width="8" style="22" customWidth="1"/>
    <col min="7437" max="7437" width="7.09765625" style="22" customWidth="1"/>
    <col min="7438" max="7438" width="8" style="22" customWidth="1"/>
    <col min="7439" max="7439" width="5.5" style="22" customWidth="1"/>
    <col min="7440" max="7440" width="8.69921875" style="22" customWidth="1"/>
    <col min="7441" max="7442" width="8" style="22" customWidth="1"/>
    <col min="7443" max="7444" width="6.19921875" style="22" customWidth="1"/>
    <col min="7445" max="7445" width="2" style="22" customWidth="1"/>
    <col min="7446" max="7447" width="9" style="22"/>
    <col min="7448" max="7450" width="0" style="22" hidden="1" customWidth="1"/>
    <col min="7451" max="7680" width="9" style="22"/>
    <col min="7681" max="7681" width="1" style="22" customWidth="1"/>
    <col min="7682" max="7682" width="4.19921875" style="22" customWidth="1"/>
    <col min="7683" max="7683" width="6.5" style="22" customWidth="1"/>
    <col min="7684" max="7684" width="11" style="22" customWidth="1"/>
    <col min="7685" max="7685" width="4.19921875" style="22" customWidth="1"/>
    <col min="7686" max="7686" width="7.69921875" style="22" customWidth="1"/>
    <col min="7687" max="7687" width="8.69921875" style="22" customWidth="1"/>
    <col min="7688" max="7688" width="7.19921875" style="22" customWidth="1"/>
    <col min="7689" max="7692" width="8" style="22" customWidth="1"/>
    <col min="7693" max="7693" width="7.09765625" style="22" customWidth="1"/>
    <col min="7694" max="7694" width="8" style="22" customWidth="1"/>
    <col min="7695" max="7695" width="5.5" style="22" customWidth="1"/>
    <col min="7696" max="7696" width="8.69921875" style="22" customWidth="1"/>
    <col min="7697" max="7698" width="8" style="22" customWidth="1"/>
    <col min="7699" max="7700" width="6.19921875" style="22" customWidth="1"/>
    <col min="7701" max="7701" width="2" style="22" customWidth="1"/>
    <col min="7702" max="7703" width="9" style="22"/>
    <col min="7704" max="7706" width="0" style="22" hidden="1" customWidth="1"/>
    <col min="7707" max="7936" width="9" style="22"/>
    <col min="7937" max="7937" width="1" style="22" customWidth="1"/>
    <col min="7938" max="7938" width="4.19921875" style="22" customWidth="1"/>
    <col min="7939" max="7939" width="6.5" style="22" customWidth="1"/>
    <col min="7940" max="7940" width="11" style="22" customWidth="1"/>
    <col min="7941" max="7941" width="4.19921875" style="22" customWidth="1"/>
    <col min="7942" max="7942" width="7.69921875" style="22" customWidth="1"/>
    <col min="7943" max="7943" width="8.69921875" style="22" customWidth="1"/>
    <col min="7944" max="7944" width="7.19921875" style="22" customWidth="1"/>
    <col min="7945" max="7948" width="8" style="22" customWidth="1"/>
    <col min="7949" max="7949" width="7.09765625" style="22" customWidth="1"/>
    <col min="7950" max="7950" width="8" style="22" customWidth="1"/>
    <col min="7951" max="7951" width="5.5" style="22" customWidth="1"/>
    <col min="7952" max="7952" width="8.69921875" style="22" customWidth="1"/>
    <col min="7953" max="7954" width="8" style="22" customWidth="1"/>
    <col min="7955" max="7956" width="6.19921875" style="22" customWidth="1"/>
    <col min="7957" max="7957" width="2" style="22" customWidth="1"/>
    <col min="7958" max="7959" width="9" style="22"/>
    <col min="7960" max="7962" width="0" style="22" hidden="1" customWidth="1"/>
    <col min="7963" max="8192" width="9" style="22"/>
    <col min="8193" max="8193" width="1" style="22" customWidth="1"/>
    <col min="8194" max="8194" width="4.19921875" style="22" customWidth="1"/>
    <col min="8195" max="8195" width="6.5" style="22" customWidth="1"/>
    <col min="8196" max="8196" width="11" style="22" customWidth="1"/>
    <col min="8197" max="8197" width="4.19921875" style="22" customWidth="1"/>
    <col min="8198" max="8198" width="7.69921875" style="22" customWidth="1"/>
    <col min="8199" max="8199" width="8.69921875" style="22" customWidth="1"/>
    <col min="8200" max="8200" width="7.19921875" style="22" customWidth="1"/>
    <col min="8201" max="8204" width="8" style="22" customWidth="1"/>
    <col min="8205" max="8205" width="7.09765625" style="22" customWidth="1"/>
    <col min="8206" max="8206" width="8" style="22" customWidth="1"/>
    <col min="8207" max="8207" width="5.5" style="22" customWidth="1"/>
    <col min="8208" max="8208" width="8.69921875" style="22" customWidth="1"/>
    <col min="8209" max="8210" width="8" style="22" customWidth="1"/>
    <col min="8211" max="8212" width="6.19921875" style="22" customWidth="1"/>
    <col min="8213" max="8213" width="2" style="22" customWidth="1"/>
    <col min="8214" max="8215" width="9" style="22"/>
    <col min="8216" max="8218" width="0" style="22" hidden="1" customWidth="1"/>
    <col min="8219" max="8448" width="9" style="22"/>
    <col min="8449" max="8449" width="1" style="22" customWidth="1"/>
    <col min="8450" max="8450" width="4.19921875" style="22" customWidth="1"/>
    <col min="8451" max="8451" width="6.5" style="22" customWidth="1"/>
    <col min="8452" max="8452" width="11" style="22" customWidth="1"/>
    <col min="8453" max="8453" width="4.19921875" style="22" customWidth="1"/>
    <col min="8454" max="8454" width="7.69921875" style="22" customWidth="1"/>
    <col min="8455" max="8455" width="8.69921875" style="22" customWidth="1"/>
    <col min="8456" max="8456" width="7.19921875" style="22" customWidth="1"/>
    <col min="8457" max="8460" width="8" style="22" customWidth="1"/>
    <col min="8461" max="8461" width="7.09765625" style="22" customWidth="1"/>
    <col min="8462" max="8462" width="8" style="22" customWidth="1"/>
    <col min="8463" max="8463" width="5.5" style="22" customWidth="1"/>
    <col min="8464" max="8464" width="8.69921875" style="22" customWidth="1"/>
    <col min="8465" max="8466" width="8" style="22" customWidth="1"/>
    <col min="8467" max="8468" width="6.19921875" style="22" customWidth="1"/>
    <col min="8469" max="8469" width="2" style="22" customWidth="1"/>
    <col min="8470" max="8471" width="9" style="22"/>
    <col min="8472" max="8474" width="0" style="22" hidden="1" customWidth="1"/>
    <col min="8475" max="8704" width="9" style="22"/>
    <col min="8705" max="8705" width="1" style="22" customWidth="1"/>
    <col min="8706" max="8706" width="4.19921875" style="22" customWidth="1"/>
    <col min="8707" max="8707" width="6.5" style="22" customWidth="1"/>
    <col min="8708" max="8708" width="11" style="22" customWidth="1"/>
    <col min="8709" max="8709" width="4.19921875" style="22" customWidth="1"/>
    <col min="8710" max="8710" width="7.69921875" style="22" customWidth="1"/>
    <col min="8711" max="8711" width="8.69921875" style="22" customWidth="1"/>
    <col min="8712" max="8712" width="7.19921875" style="22" customWidth="1"/>
    <col min="8713" max="8716" width="8" style="22" customWidth="1"/>
    <col min="8717" max="8717" width="7.09765625" style="22" customWidth="1"/>
    <col min="8718" max="8718" width="8" style="22" customWidth="1"/>
    <col min="8719" max="8719" width="5.5" style="22" customWidth="1"/>
    <col min="8720" max="8720" width="8.69921875" style="22" customWidth="1"/>
    <col min="8721" max="8722" width="8" style="22" customWidth="1"/>
    <col min="8723" max="8724" width="6.19921875" style="22" customWidth="1"/>
    <col min="8725" max="8725" width="2" style="22" customWidth="1"/>
    <col min="8726" max="8727" width="9" style="22"/>
    <col min="8728" max="8730" width="0" style="22" hidden="1" customWidth="1"/>
    <col min="8731" max="8960" width="9" style="22"/>
    <col min="8961" max="8961" width="1" style="22" customWidth="1"/>
    <col min="8962" max="8962" width="4.19921875" style="22" customWidth="1"/>
    <col min="8963" max="8963" width="6.5" style="22" customWidth="1"/>
    <col min="8964" max="8964" width="11" style="22" customWidth="1"/>
    <col min="8965" max="8965" width="4.19921875" style="22" customWidth="1"/>
    <col min="8966" max="8966" width="7.69921875" style="22" customWidth="1"/>
    <col min="8967" max="8967" width="8.69921875" style="22" customWidth="1"/>
    <col min="8968" max="8968" width="7.19921875" style="22" customWidth="1"/>
    <col min="8969" max="8972" width="8" style="22" customWidth="1"/>
    <col min="8973" max="8973" width="7.09765625" style="22" customWidth="1"/>
    <col min="8974" max="8974" width="8" style="22" customWidth="1"/>
    <col min="8975" max="8975" width="5.5" style="22" customWidth="1"/>
    <col min="8976" max="8976" width="8.69921875" style="22" customWidth="1"/>
    <col min="8977" max="8978" width="8" style="22" customWidth="1"/>
    <col min="8979" max="8980" width="6.19921875" style="22" customWidth="1"/>
    <col min="8981" max="8981" width="2" style="22" customWidth="1"/>
    <col min="8982" max="8983" width="9" style="22"/>
    <col min="8984" max="8986" width="0" style="22" hidden="1" customWidth="1"/>
    <col min="8987" max="9216" width="9" style="22"/>
    <col min="9217" max="9217" width="1" style="22" customWidth="1"/>
    <col min="9218" max="9218" width="4.19921875" style="22" customWidth="1"/>
    <col min="9219" max="9219" width="6.5" style="22" customWidth="1"/>
    <col min="9220" max="9220" width="11" style="22" customWidth="1"/>
    <col min="9221" max="9221" width="4.19921875" style="22" customWidth="1"/>
    <col min="9222" max="9222" width="7.69921875" style="22" customWidth="1"/>
    <col min="9223" max="9223" width="8.69921875" style="22" customWidth="1"/>
    <col min="9224" max="9224" width="7.19921875" style="22" customWidth="1"/>
    <col min="9225" max="9228" width="8" style="22" customWidth="1"/>
    <col min="9229" max="9229" width="7.09765625" style="22" customWidth="1"/>
    <col min="9230" max="9230" width="8" style="22" customWidth="1"/>
    <col min="9231" max="9231" width="5.5" style="22" customWidth="1"/>
    <col min="9232" max="9232" width="8.69921875" style="22" customWidth="1"/>
    <col min="9233" max="9234" width="8" style="22" customWidth="1"/>
    <col min="9235" max="9236" width="6.19921875" style="22" customWidth="1"/>
    <col min="9237" max="9237" width="2" style="22" customWidth="1"/>
    <col min="9238" max="9239" width="9" style="22"/>
    <col min="9240" max="9242" width="0" style="22" hidden="1" customWidth="1"/>
    <col min="9243" max="9472" width="9" style="22"/>
    <col min="9473" max="9473" width="1" style="22" customWidth="1"/>
    <col min="9474" max="9474" width="4.19921875" style="22" customWidth="1"/>
    <col min="9475" max="9475" width="6.5" style="22" customWidth="1"/>
    <col min="9476" max="9476" width="11" style="22" customWidth="1"/>
    <col min="9477" max="9477" width="4.19921875" style="22" customWidth="1"/>
    <col min="9478" max="9478" width="7.69921875" style="22" customWidth="1"/>
    <col min="9479" max="9479" width="8.69921875" style="22" customWidth="1"/>
    <col min="9480" max="9480" width="7.19921875" style="22" customWidth="1"/>
    <col min="9481" max="9484" width="8" style="22" customWidth="1"/>
    <col min="9485" max="9485" width="7.09765625" style="22" customWidth="1"/>
    <col min="9486" max="9486" width="8" style="22" customWidth="1"/>
    <col min="9487" max="9487" width="5.5" style="22" customWidth="1"/>
    <col min="9488" max="9488" width="8.69921875" style="22" customWidth="1"/>
    <col min="9489" max="9490" width="8" style="22" customWidth="1"/>
    <col min="9491" max="9492" width="6.19921875" style="22" customWidth="1"/>
    <col min="9493" max="9493" width="2" style="22" customWidth="1"/>
    <col min="9494" max="9495" width="9" style="22"/>
    <col min="9496" max="9498" width="0" style="22" hidden="1" customWidth="1"/>
    <col min="9499" max="9728" width="9" style="22"/>
    <col min="9729" max="9729" width="1" style="22" customWidth="1"/>
    <col min="9730" max="9730" width="4.19921875" style="22" customWidth="1"/>
    <col min="9731" max="9731" width="6.5" style="22" customWidth="1"/>
    <col min="9732" max="9732" width="11" style="22" customWidth="1"/>
    <col min="9733" max="9733" width="4.19921875" style="22" customWidth="1"/>
    <col min="9734" max="9734" width="7.69921875" style="22" customWidth="1"/>
    <col min="9735" max="9735" width="8.69921875" style="22" customWidth="1"/>
    <col min="9736" max="9736" width="7.19921875" style="22" customWidth="1"/>
    <col min="9737" max="9740" width="8" style="22" customWidth="1"/>
    <col min="9741" max="9741" width="7.09765625" style="22" customWidth="1"/>
    <col min="9742" max="9742" width="8" style="22" customWidth="1"/>
    <col min="9743" max="9743" width="5.5" style="22" customWidth="1"/>
    <col min="9744" max="9744" width="8.69921875" style="22" customWidth="1"/>
    <col min="9745" max="9746" width="8" style="22" customWidth="1"/>
    <col min="9747" max="9748" width="6.19921875" style="22" customWidth="1"/>
    <col min="9749" max="9749" width="2" style="22" customWidth="1"/>
    <col min="9750" max="9751" width="9" style="22"/>
    <col min="9752" max="9754" width="0" style="22" hidden="1" customWidth="1"/>
    <col min="9755" max="9984" width="9" style="22"/>
    <col min="9985" max="9985" width="1" style="22" customWidth="1"/>
    <col min="9986" max="9986" width="4.19921875" style="22" customWidth="1"/>
    <col min="9987" max="9987" width="6.5" style="22" customWidth="1"/>
    <col min="9988" max="9988" width="11" style="22" customWidth="1"/>
    <col min="9989" max="9989" width="4.19921875" style="22" customWidth="1"/>
    <col min="9990" max="9990" width="7.69921875" style="22" customWidth="1"/>
    <col min="9991" max="9991" width="8.69921875" style="22" customWidth="1"/>
    <col min="9992" max="9992" width="7.19921875" style="22" customWidth="1"/>
    <col min="9993" max="9996" width="8" style="22" customWidth="1"/>
    <col min="9997" max="9997" width="7.09765625" style="22" customWidth="1"/>
    <col min="9998" max="9998" width="8" style="22" customWidth="1"/>
    <col min="9999" max="9999" width="5.5" style="22" customWidth="1"/>
    <col min="10000" max="10000" width="8.69921875" style="22" customWidth="1"/>
    <col min="10001" max="10002" width="8" style="22" customWidth="1"/>
    <col min="10003" max="10004" width="6.19921875" style="22" customWidth="1"/>
    <col min="10005" max="10005" width="2" style="22" customWidth="1"/>
    <col min="10006" max="10007" width="9" style="22"/>
    <col min="10008" max="10010" width="0" style="22" hidden="1" customWidth="1"/>
    <col min="10011" max="10240" width="9" style="22"/>
    <col min="10241" max="10241" width="1" style="22" customWidth="1"/>
    <col min="10242" max="10242" width="4.19921875" style="22" customWidth="1"/>
    <col min="10243" max="10243" width="6.5" style="22" customWidth="1"/>
    <col min="10244" max="10244" width="11" style="22" customWidth="1"/>
    <col min="10245" max="10245" width="4.19921875" style="22" customWidth="1"/>
    <col min="10246" max="10246" width="7.69921875" style="22" customWidth="1"/>
    <col min="10247" max="10247" width="8.69921875" style="22" customWidth="1"/>
    <col min="10248" max="10248" width="7.19921875" style="22" customWidth="1"/>
    <col min="10249" max="10252" width="8" style="22" customWidth="1"/>
    <col min="10253" max="10253" width="7.09765625" style="22" customWidth="1"/>
    <col min="10254" max="10254" width="8" style="22" customWidth="1"/>
    <col min="10255" max="10255" width="5.5" style="22" customWidth="1"/>
    <col min="10256" max="10256" width="8.69921875" style="22" customWidth="1"/>
    <col min="10257" max="10258" width="8" style="22" customWidth="1"/>
    <col min="10259" max="10260" width="6.19921875" style="22" customWidth="1"/>
    <col min="10261" max="10261" width="2" style="22" customWidth="1"/>
    <col min="10262" max="10263" width="9" style="22"/>
    <col min="10264" max="10266" width="0" style="22" hidden="1" customWidth="1"/>
    <col min="10267" max="10496" width="9" style="22"/>
    <col min="10497" max="10497" width="1" style="22" customWidth="1"/>
    <col min="10498" max="10498" width="4.19921875" style="22" customWidth="1"/>
    <col min="10499" max="10499" width="6.5" style="22" customWidth="1"/>
    <col min="10500" max="10500" width="11" style="22" customWidth="1"/>
    <col min="10501" max="10501" width="4.19921875" style="22" customWidth="1"/>
    <col min="10502" max="10502" width="7.69921875" style="22" customWidth="1"/>
    <col min="10503" max="10503" width="8.69921875" style="22" customWidth="1"/>
    <col min="10504" max="10504" width="7.19921875" style="22" customWidth="1"/>
    <col min="10505" max="10508" width="8" style="22" customWidth="1"/>
    <col min="10509" max="10509" width="7.09765625" style="22" customWidth="1"/>
    <col min="10510" max="10510" width="8" style="22" customWidth="1"/>
    <col min="10511" max="10511" width="5.5" style="22" customWidth="1"/>
    <col min="10512" max="10512" width="8.69921875" style="22" customWidth="1"/>
    <col min="10513" max="10514" width="8" style="22" customWidth="1"/>
    <col min="10515" max="10516" width="6.19921875" style="22" customWidth="1"/>
    <col min="10517" max="10517" width="2" style="22" customWidth="1"/>
    <col min="10518" max="10519" width="9" style="22"/>
    <col min="10520" max="10522" width="0" style="22" hidden="1" customWidth="1"/>
    <col min="10523" max="10752" width="9" style="22"/>
    <col min="10753" max="10753" width="1" style="22" customWidth="1"/>
    <col min="10754" max="10754" width="4.19921875" style="22" customWidth="1"/>
    <col min="10755" max="10755" width="6.5" style="22" customWidth="1"/>
    <col min="10756" max="10756" width="11" style="22" customWidth="1"/>
    <col min="10757" max="10757" width="4.19921875" style="22" customWidth="1"/>
    <col min="10758" max="10758" width="7.69921875" style="22" customWidth="1"/>
    <col min="10759" max="10759" width="8.69921875" style="22" customWidth="1"/>
    <col min="10760" max="10760" width="7.19921875" style="22" customWidth="1"/>
    <col min="10761" max="10764" width="8" style="22" customWidth="1"/>
    <col min="10765" max="10765" width="7.09765625" style="22" customWidth="1"/>
    <col min="10766" max="10766" width="8" style="22" customWidth="1"/>
    <col min="10767" max="10767" width="5.5" style="22" customWidth="1"/>
    <col min="10768" max="10768" width="8.69921875" style="22" customWidth="1"/>
    <col min="10769" max="10770" width="8" style="22" customWidth="1"/>
    <col min="10771" max="10772" width="6.19921875" style="22" customWidth="1"/>
    <col min="10773" max="10773" width="2" style="22" customWidth="1"/>
    <col min="10774" max="10775" width="9" style="22"/>
    <col min="10776" max="10778" width="0" style="22" hidden="1" customWidth="1"/>
    <col min="10779" max="11008" width="9" style="22"/>
    <col min="11009" max="11009" width="1" style="22" customWidth="1"/>
    <col min="11010" max="11010" width="4.19921875" style="22" customWidth="1"/>
    <col min="11011" max="11011" width="6.5" style="22" customWidth="1"/>
    <col min="11012" max="11012" width="11" style="22" customWidth="1"/>
    <col min="11013" max="11013" width="4.19921875" style="22" customWidth="1"/>
    <col min="11014" max="11014" width="7.69921875" style="22" customWidth="1"/>
    <col min="11015" max="11015" width="8.69921875" style="22" customWidth="1"/>
    <col min="11016" max="11016" width="7.19921875" style="22" customWidth="1"/>
    <col min="11017" max="11020" width="8" style="22" customWidth="1"/>
    <col min="11021" max="11021" width="7.09765625" style="22" customWidth="1"/>
    <col min="11022" max="11022" width="8" style="22" customWidth="1"/>
    <col min="11023" max="11023" width="5.5" style="22" customWidth="1"/>
    <col min="11024" max="11024" width="8.69921875" style="22" customWidth="1"/>
    <col min="11025" max="11026" width="8" style="22" customWidth="1"/>
    <col min="11027" max="11028" width="6.19921875" style="22" customWidth="1"/>
    <col min="11029" max="11029" width="2" style="22" customWidth="1"/>
    <col min="11030" max="11031" width="9" style="22"/>
    <col min="11032" max="11034" width="0" style="22" hidden="1" customWidth="1"/>
    <col min="11035" max="11264" width="9" style="22"/>
    <col min="11265" max="11265" width="1" style="22" customWidth="1"/>
    <col min="11266" max="11266" width="4.19921875" style="22" customWidth="1"/>
    <col min="11267" max="11267" width="6.5" style="22" customWidth="1"/>
    <col min="11268" max="11268" width="11" style="22" customWidth="1"/>
    <col min="11269" max="11269" width="4.19921875" style="22" customWidth="1"/>
    <col min="11270" max="11270" width="7.69921875" style="22" customWidth="1"/>
    <col min="11271" max="11271" width="8.69921875" style="22" customWidth="1"/>
    <col min="11272" max="11272" width="7.19921875" style="22" customWidth="1"/>
    <col min="11273" max="11276" width="8" style="22" customWidth="1"/>
    <col min="11277" max="11277" width="7.09765625" style="22" customWidth="1"/>
    <col min="11278" max="11278" width="8" style="22" customWidth="1"/>
    <col min="11279" max="11279" width="5.5" style="22" customWidth="1"/>
    <col min="11280" max="11280" width="8.69921875" style="22" customWidth="1"/>
    <col min="11281" max="11282" width="8" style="22" customWidth="1"/>
    <col min="11283" max="11284" width="6.19921875" style="22" customWidth="1"/>
    <col min="11285" max="11285" width="2" style="22" customWidth="1"/>
    <col min="11286" max="11287" width="9" style="22"/>
    <col min="11288" max="11290" width="0" style="22" hidden="1" customWidth="1"/>
    <col min="11291" max="11520" width="9" style="22"/>
    <col min="11521" max="11521" width="1" style="22" customWidth="1"/>
    <col min="11522" max="11522" width="4.19921875" style="22" customWidth="1"/>
    <col min="11523" max="11523" width="6.5" style="22" customWidth="1"/>
    <col min="11524" max="11524" width="11" style="22" customWidth="1"/>
    <col min="11525" max="11525" width="4.19921875" style="22" customWidth="1"/>
    <col min="11526" max="11526" width="7.69921875" style="22" customWidth="1"/>
    <col min="11527" max="11527" width="8.69921875" style="22" customWidth="1"/>
    <col min="11528" max="11528" width="7.19921875" style="22" customWidth="1"/>
    <col min="11529" max="11532" width="8" style="22" customWidth="1"/>
    <col min="11533" max="11533" width="7.09765625" style="22" customWidth="1"/>
    <col min="11534" max="11534" width="8" style="22" customWidth="1"/>
    <col min="11535" max="11535" width="5.5" style="22" customWidth="1"/>
    <col min="11536" max="11536" width="8.69921875" style="22" customWidth="1"/>
    <col min="11537" max="11538" width="8" style="22" customWidth="1"/>
    <col min="11539" max="11540" width="6.19921875" style="22" customWidth="1"/>
    <col min="11541" max="11541" width="2" style="22" customWidth="1"/>
    <col min="11542" max="11543" width="9" style="22"/>
    <col min="11544" max="11546" width="0" style="22" hidden="1" customWidth="1"/>
    <col min="11547" max="11776" width="9" style="22"/>
    <col min="11777" max="11777" width="1" style="22" customWidth="1"/>
    <col min="11778" max="11778" width="4.19921875" style="22" customWidth="1"/>
    <col min="11779" max="11779" width="6.5" style="22" customWidth="1"/>
    <col min="11780" max="11780" width="11" style="22" customWidth="1"/>
    <col min="11781" max="11781" width="4.19921875" style="22" customWidth="1"/>
    <col min="11782" max="11782" width="7.69921875" style="22" customWidth="1"/>
    <col min="11783" max="11783" width="8.69921875" style="22" customWidth="1"/>
    <col min="11784" max="11784" width="7.19921875" style="22" customWidth="1"/>
    <col min="11785" max="11788" width="8" style="22" customWidth="1"/>
    <col min="11789" max="11789" width="7.09765625" style="22" customWidth="1"/>
    <col min="11790" max="11790" width="8" style="22" customWidth="1"/>
    <col min="11791" max="11791" width="5.5" style="22" customWidth="1"/>
    <col min="11792" max="11792" width="8.69921875" style="22" customWidth="1"/>
    <col min="11793" max="11794" width="8" style="22" customWidth="1"/>
    <col min="11795" max="11796" width="6.19921875" style="22" customWidth="1"/>
    <col min="11797" max="11797" width="2" style="22" customWidth="1"/>
    <col min="11798" max="11799" width="9" style="22"/>
    <col min="11800" max="11802" width="0" style="22" hidden="1" customWidth="1"/>
    <col min="11803" max="12032" width="9" style="22"/>
    <col min="12033" max="12033" width="1" style="22" customWidth="1"/>
    <col min="12034" max="12034" width="4.19921875" style="22" customWidth="1"/>
    <col min="12035" max="12035" width="6.5" style="22" customWidth="1"/>
    <col min="12036" max="12036" width="11" style="22" customWidth="1"/>
    <col min="12037" max="12037" width="4.19921875" style="22" customWidth="1"/>
    <col min="12038" max="12038" width="7.69921875" style="22" customWidth="1"/>
    <col min="12039" max="12039" width="8.69921875" style="22" customWidth="1"/>
    <col min="12040" max="12040" width="7.19921875" style="22" customWidth="1"/>
    <col min="12041" max="12044" width="8" style="22" customWidth="1"/>
    <col min="12045" max="12045" width="7.09765625" style="22" customWidth="1"/>
    <col min="12046" max="12046" width="8" style="22" customWidth="1"/>
    <col min="12047" max="12047" width="5.5" style="22" customWidth="1"/>
    <col min="12048" max="12048" width="8.69921875" style="22" customWidth="1"/>
    <col min="12049" max="12050" width="8" style="22" customWidth="1"/>
    <col min="12051" max="12052" width="6.19921875" style="22" customWidth="1"/>
    <col min="12053" max="12053" width="2" style="22" customWidth="1"/>
    <col min="12054" max="12055" width="9" style="22"/>
    <col min="12056" max="12058" width="0" style="22" hidden="1" customWidth="1"/>
    <col min="12059" max="12288" width="9" style="22"/>
    <col min="12289" max="12289" width="1" style="22" customWidth="1"/>
    <col min="12290" max="12290" width="4.19921875" style="22" customWidth="1"/>
    <col min="12291" max="12291" width="6.5" style="22" customWidth="1"/>
    <col min="12292" max="12292" width="11" style="22" customWidth="1"/>
    <col min="12293" max="12293" width="4.19921875" style="22" customWidth="1"/>
    <col min="12294" max="12294" width="7.69921875" style="22" customWidth="1"/>
    <col min="12295" max="12295" width="8.69921875" style="22" customWidth="1"/>
    <col min="12296" max="12296" width="7.19921875" style="22" customWidth="1"/>
    <col min="12297" max="12300" width="8" style="22" customWidth="1"/>
    <col min="12301" max="12301" width="7.09765625" style="22" customWidth="1"/>
    <col min="12302" max="12302" width="8" style="22" customWidth="1"/>
    <col min="12303" max="12303" width="5.5" style="22" customWidth="1"/>
    <col min="12304" max="12304" width="8.69921875" style="22" customWidth="1"/>
    <col min="12305" max="12306" width="8" style="22" customWidth="1"/>
    <col min="12307" max="12308" width="6.19921875" style="22" customWidth="1"/>
    <col min="12309" max="12309" width="2" style="22" customWidth="1"/>
    <col min="12310" max="12311" width="9" style="22"/>
    <col min="12312" max="12314" width="0" style="22" hidden="1" customWidth="1"/>
    <col min="12315" max="12544" width="9" style="22"/>
    <col min="12545" max="12545" width="1" style="22" customWidth="1"/>
    <col min="12546" max="12546" width="4.19921875" style="22" customWidth="1"/>
    <col min="12547" max="12547" width="6.5" style="22" customWidth="1"/>
    <col min="12548" max="12548" width="11" style="22" customWidth="1"/>
    <col min="12549" max="12549" width="4.19921875" style="22" customWidth="1"/>
    <col min="12550" max="12550" width="7.69921875" style="22" customWidth="1"/>
    <col min="12551" max="12551" width="8.69921875" style="22" customWidth="1"/>
    <col min="12552" max="12552" width="7.19921875" style="22" customWidth="1"/>
    <col min="12553" max="12556" width="8" style="22" customWidth="1"/>
    <col min="12557" max="12557" width="7.09765625" style="22" customWidth="1"/>
    <col min="12558" max="12558" width="8" style="22" customWidth="1"/>
    <col min="12559" max="12559" width="5.5" style="22" customWidth="1"/>
    <col min="12560" max="12560" width="8.69921875" style="22" customWidth="1"/>
    <col min="12561" max="12562" width="8" style="22" customWidth="1"/>
    <col min="12563" max="12564" width="6.19921875" style="22" customWidth="1"/>
    <col min="12565" max="12565" width="2" style="22" customWidth="1"/>
    <col min="12566" max="12567" width="9" style="22"/>
    <col min="12568" max="12570" width="0" style="22" hidden="1" customWidth="1"/>
    <col min="12571" max="12800" width="9" style="22"/>
    <col min="12801" max="12801" width="1" style="22" customWidth="1"/>
    <col min="12802" max="12802" width="4.19921875" style="22" customWidth="1"/>
    <col min="12803" max="12803" width="6.5" style="22" customWidth="1"/>
    <col min="12804" max="12804" width="11" style="22" customWidth="1"/>
    <col min="12805" max="12805" width="4.19921875" style="22" customWidth="1"/>
    <col min="12806" max="12806" width="7.69921875" style="22" customWidth="1"/>
    <col min="12807" max="12807" width="8.69921875" style="22" customWidth="1"/>
    <col min="12808" max="12808" width="7.19921875" style="22" customWidth="1"/>
    <col min="12809" max="12812" width="8" style="22" customWidth="1"/>
    <col min="12813" max="12813" width="7.09765625" style="22" customWidth="1"/>
    <col min="12814" max="12814" width="8" style="22" customWidth="1"/>
    <col min="12815" max="12815" width="5.5" style="22" customWidth="1"/>
    <col min="12816" max="12816" width="8.69921875" style="22" customWidth="1"/>
    <col min="12817" max="12818" width="8" style="22" customWidth="1"/>
    <col min="12819" max="12820" width="6.19921875" style="22" customWidth="1"/>
    <col min="12821" max="12821" width="2" style="22" customWidth="1"/>
    <col min="12822" max="12823" width="9" style="22"/>
    <col min="12824" max="12826" width="0" style="22" hidden="1" customWidth="1"/>
    <col min="12827" max="13056" width="9" style="22"/>
    <col min="13057" max="13057" width="1" style="22" customWidth="1"/>
    <col min="13058" max="13058" width="4.19921875" style="22" customWidth="1"/>
    <col min="13059" max="13059" width="6.5" style="22" customWidth="1"/>
    <col min="13060" max="13060" width="11" style="22" customWidth="1"/>
    <col min="13061" max="13061" width="4.19921875" style="22" customWidth="1"/>
    <col min="13062" max="13062" width="7.69921875" style="22" customWidth="1"/>
    <col min="13063" max="13063" width="8.69921875" style="22" customWidth="1"/>
    <col min="13064" max="13064" width="7.19921875" style="22" customWidth="1"/>
    <col min="13065" max="13068" width="8" style="22" customWidth="1"/>
    <col min="13069" max="13069" width="7.09765625" style="22" customWidth="1"/>
    <col min="13070" max="13070" width="8" style="22" customWidth="1"/>
    <col min="13071" max="13071" width="5.5" style="22" customWidth="1"/>
    <col min="13072" max="13072" width="8.69921875" style="22" customWidth="1"/>
    <col min="13073" max="13074" width="8" style="22" customWidth="1"/>
    <col min="13075" max="13076" width="6.19921875" style="22" customWidth="1"/>
    <col min="13077" max="13077" width="2" style="22" customWidth="1"/>
    <col min="13078" max="13079" width="9" style="22"/>
    <col min="13080" max="13082" width="0" style="22" hidden="1" customWidth="1"/>
    <col min="13083" max="13312" width="9" style="22"/>
    <col min="13313" max="13313" width="1" style="22" customWidth="1"/>
    <col min="13314" max="13314" width="4.19921875" style="22" customWidth="1"/>
    <col min="13315" max="13315" width="6.5" style="22" customWidth="1"/>
    <col min="13316" max="13316" width="11" style="22" customWidth="1"/>
    <col min="13317" max="13317" width="4.19921875" style="22" customWidth="1"/>
    <col min="13318" max="13318" width="7.69921875" style="22" customWidth="1"/>
    <col min="13319" max="13319" width="8.69921875" style="22" customWidth="1"/>
    <col min="13320" max="13320" width="7.19921875" style="22" customWidth="1"/>
    <col min="13321" max="13324" width="8" style="22" customWidth="1"/>
    <col min="13325" max="13325" width="7.09765625" style="22" customWidth="1"/>
    <col min="13326" max="13326" width="8" style="22" customWidth="1"/>
    <col min="13327" max="13327" width="5.5" style="22" customWidth="1"/>
    <col min="13328" max="13328" width="8.69921875" style="22" customWidth="1"/>
    <col min="13329" max="13330" width="8" style="22" customWidth="1"/>
    <col min="13331" max="13332" width="6.19921875" style="22" customWidth="1"/>
    <col min="13333" max="13333" width="2" style="22" customWidth="1"/>
    <col min="13334" max="13335" width="9" style="22"/>
    <col min="13336" max="13338" width="0" style="22" hidden="1" customWidth="1"/>
    <col min="13339" max="13568" width="9" style="22"/>
    <col min="13569" max="13569" width="1" style="22" customWidth="1"/>
    <col min="13570" max="13570" width="4.19921875" style="22" customWidth="1"/>
    <col min="13571" max="13571" width="6.5" style="22" customWidth="1"/>
    <col min="13572" max="13572" width="11" style="22" customWidth="1"/>
    <col min="13573" max="13573" width="4.19921875" style="22" customWidth="1"/>
    <col min="13574" max="13574" width="7.69921875" style="22" customWidth="1"/>
    <col min="13575" max="13575" width="8.69921875" style="22" customWidth="1"/>
    <col min="13576" max="13576" width="7.19921875" style="22" customWidth="1"/>
    <col min="13577" max="13580" width="8" style="22" customWidth="1"/>
    <col min="13581" max="13581" width="7.09765625" style="22" customWidth="1"/>
    <col min="13582" max="13582" width="8" style="22" customWidth="1"/>
    <col min="13583" max="13583" width="5.5" style="22" customWidth="1"/>
    <col min="13584" max="13584" width="8.69921875" style="22" customWidth="1"/>
    <col min="13585" max="13586" width="8" style="22" customWidth="1"/>
    <col min="13587" max="13588" width="6.19921875" style="22" customWidth="1"/>
    <col min="13589" max="13589" width="2" style="22" customWidth="1"/>
    <col min="13590" max="13591" width="9" style="22"/>
    <col min="13592" max="13594" width="0" style="22" hidden="1" customWidth="1"/>
    <col min="13595" max="13824" width="9" style="22"/>
    <col min="13825" max="13825" width="1" style="22" customWidth="1"/>
    <col min="13826" max="13826" width="4.19921875" style="22" customWidth="1"/>
    <col min="13827" max="13827" width="6.5" style="22" customWidth="1"/>
    <col min="13828" max="13828" width="11" style="22" customWidth="1"/>
    <col min="13829" max="13829" width="4.19921875" style="22" customWidth="1"/>
    <col min="13830" max="13830" width="7.69921875" style="22" customWidth="1"/>
    <col min="13831" max="13831" width="8.69921875" style="22" customWidth="1"/>
    <col min="13832" max="13832" width="7.19921875" style="22" customWidth="1"/>
    <col min="13833" max="13836" width="8" style="22" customWidth="1"/>
    <col min="13837" max="13837" width="7.09765625" style="22" customWidth="1"/>
    <col min="13838" max="13838" width="8" style="22" customWidth="1"/>
    <col min="13839" max="13839" width="5.5" style="22" customWidth="1"/>
    <col min="13840" max="13840" width="8.69921875" style="22" customWidth="1"/>
    <col min="13841" max="13842" width="8" style="22" customWidth="1"/>
    <col min="13843" max="13844" width="6.19921875" style="22" customWidth="1"/>
    <col min="13845" max="13845" width="2" style="22" customWidth="1"/>
    <col min="13846" max="13847" width="9" style="22"/>
    <col min="13848" max="13850" width="0" style="22" hidden="1" customWidth="1"/>
    <col min="13851" max="14080" width="9" style="22"/>
    <col min="14081" max="14081" width="1" style="22" customWidth="1"/>
    <col min="14082" max="14082" width="4.19921875" style="22" customWidth="1"/>
    <col min="14083" max="14083" width="6.5" style="22" customWidth="1"/>
    <col min="14084" max="14084" width="11" style="22" customWidth="1"/>
    <col min="14085" max="14085" width="4.19921875" style="22" customWidth="1"/>
    <col min="14086" max="14086" width="7.69921875" style="22" customWidth="1"/>
    <col min="14087" max="14087" width="8.69921875" style="22" customWidth="1"/>
    <col min="14088" max="14088" width="7.19921875" style="22" customWidth="1"/>
    <col min="14089" max="14092" width="8" style="22" customWidth="1"/>
    <col min="14093" max="14093" width="7.09765625" style="22" customWidth="1"/>
    <col min="14094" max="14094" width="8" style="22" customWidth="1"/>
    <col min="14095" max="14095" width="5.5" style="22" customWidth="1"/>
    <col min="14096" max="14096" width="8.69921875" style="22" customWidth="1"/>
    <col min="14097" max="14098" width="8" style="22" customWidth="1"/>
    <col min="14099" max="14100" width="6.19921875" style="22" customWidth="1"/>
    <col min="14101" max="14101" width="2" style="22" customWidth="1"/>
    <col min="14102" max="14103" width="9" style="22"/>
    <col min="14104" max="14106" width="0" style="22" hidden="1" customWidth="1"/>
    <col min="14107" max="14336" width="9" style="22"/>
    <col min="14337" max="14337" width="1" style="22" customWidth="1"/>
    <col min="14338" max="14338" width="4.19921875" style="22" customWidth="1"/>
    <col min="14339" max="14339" width="6.5" style="22" customWidth="1"/>
    <col min="14340" max="14340" width="11" style="22" customWidth="1"/>
    <col min="14341" max="14341" width="4.19921875" style="22" customWidth="1"/>
    <col min="14342" max="14342" width="7.69921875" style="22" customWidth="1"/>
    <col min="14343" max="14343" width="8.69921875" style="22" customWidth="1"/>
    <col min="14344" max="14344" width="7.19921875" style="22" customWidth="1"/>
    <col min="14345" max="14348" width="8" style="22" customWidth="1"/>
    <col min="14349" max="14349" width="7.09765625" style="22" customWidth="1"/>
    <col min="14350" max="14350" width="8" style="22" customWidth="1"/>
    <col min="14351" max="14351" width="5.5" style="22" customWidth="1"/>
    <col min="14352" max="14352" width="8.69921875" style="22" customWidth="1"/>
    <col min="14353" max="14354" width="8" style="22" customWidth="1"/>
    <col min="14355" max="14356" width="6.19921875" style="22" customWidth="1"/>
    <col min="14357" max="14357" width="2" style="22" customWidth="1"/>
    <col min="14358" max="14359" width="9" style="22"/>
    <col min="14360" max="14362" width="0" style="22" hidden="1" customWidth="1"/>
    <col min="14363" max="14592" width="9" style="22"/>
    <col min="14593" max="14593" width="1" style="22" customWidth="1"/>
    <col min="14594" max="14594" width="4.19921875" style="22" customWidth="1"/>
    <col min="14595" max="14595" width="6.5" style="22" customWidth="1"/>
    <col min="14596" max="14596" width="11" style="22" customWidth="1"/>
    <col min="14597" max="14597" width="4.19921875" style="22" customWidth="1"/>
    <col min="14598" max="14598" width="7.69921875" style="22" customWidth="1"/>
    <col min="14599" max="14599" width="8.69921875" style="22" customWidth="1"/>
    <col min="14600" max="14600" width="7.19921875" style="22" customWidth="1"/>
    <col min="14601" max="14604" width="8" style="22" customWidth="1"/>
    <col min="14605" max="14605" width="7.09765625" style="22" customWidth="1"/>
    <col min="14606" max="14606" width="8" style="22" customWidth="1"/>
    <col min="14607" max="14607" width="5.5" style="22" customWidth="1"/>
    <col min="14608" max="14608" width="8.69921875" style="22" customWidth="1"/>
    <col min="14609" max="14610" width="8" style="22" customWidth="1"/>
    <col min="14611" max="14612" width="6.19921875" style="22" customWidth="1"/>
    <col min="14613" max="14613" width="2" style="22" customWidth="1"/>
    <col min="14614" max="14615" width="9" style="22"/>
    <col min="14616" max="14618" width="0" style="22" hidden="1" customWidth="1"/>
    <col min="14619" max="14848" width="9" style="22"/>
    <col min="14849" max="14849" width="1" style="22" customWidth="1"/>
    <col min="14850" max="14850" width="4.19921875" style="22" customWidth="1"/>
    <col min="14851" max="14851" width="6.5" style="22" customWidth="1"/>
    <col min="14852" max="14852" width="11" style="22" customWidth="1"/>
    <col min="14853" max="14853" width="4.19921875" style="22" customWidth="1"/>
    <col min="14854" max="14854" width="7.69921875" style="22" customWidth="1"/>
    <col min="14855" max="14855" width="8.69921875" style="22" customWidth="1"/>
    <col min="14856" max="14856" width="7.19921875" style="22" customWidth="1"/>
    <col min="14857" max="14860" width="8" style="22" customWidth="1"/>
    <col min="14861" max="14861" width="7.09765625" style="22" customWidth="1"/>
    <col min="14862" max="14862" width="8" style="22" customWidth="1"/>
    <col min="14863" max="14863" width="5.5" style="22" customWidth="1"/>
    <col min="14864" max="14864" width="8.69921875" style="22" customWidth="1"/>
    <col min="14865" max="14866" width="8" style="22" customWidth="1"/>
    <col min="14867" max="14868" width="6.19921875" style="22" customWidth="1"/>
    <col min="14869" max="14869" width="2" style="22" customWidth="1"/>
    <col min="14870" max="14871" width="9" style="22"/>
    <col min="14872" max="14874" width="0" style="22" hidden="1" customWidth="1"/>
    <col min="14875" max="15104" width="9" style="22"/>
    <col min="15105" max="15105" width="1" style="22" customWidth="1"/>
    <col min="15106" max="15106" width="4.19921875" style="22" customWidth="1"/>
    <col min="15107" max="15107" width="6.5" style="22" customWidth="1"/>
    <col min="15108" max="15108" width="11" style="22" customWidth="1"/>
    <col min="15109" max="15109" width="4.19921875" style="22" customWidth="1"/>
    <col min="15110" max="15110" width="7.69921875" style="22" customWidth="1"/>
    <col min="15111" max="15111" width="8.69921875" style="22" customWidth="1"/>
    <col min="15112" max="15112" width="7.19921875" style="22" customWidth="1"/>
    <col min="15113" max="15116" width="8" style="22" customWidth="1"/>
    <col min="15117" max="15117" width="7.09765625" style="22" customWidth="1"/>
    <col min="15118" max="15118" width="8" style="22" customWidth="1"/>
    <col min="15119" max="15119" width="5.5" style="22" customWidth="1"/>
    <col min="15120" max="15120" width="8.69921875" style="22" customWidth="1"/>
    <col min="15121" max="15122" width="8" style="22" customWidth="1"/>
    <col min="15123" max="15124" width="6.19921875" style="22" customWidth="1"/>
    <col min="15125" max="15125" width="2" style="22" customWidth="1"/>
    <col min="15126" max="15127" width="9" style="22"/>
    <col min="15128" max="15130" width="0" style="22" hidden="1" customWidth="1"/>
    <col min="15131" max="15360" width="9" style="22"/>
    <col min="15361" max="15361" width="1" style="22" customWidth="1"/>
    <col min="15362" max="15362" width="4.19921875" style="22" customWidth="1"/>
    <col min="15363" max="15363" width="6.5" style="22" customWidth="1"/>
    <col min="15364" max="15364" width="11" style="22" customWidth="1"/>
    <col min="15365" max="15365" width="4.19921875" style="22" customWidth="1"/>
    <col min="15366" max="15366" width="7.69921875" style="22" customWidth="1"/>
    <col min="15367" max="15367" width="8.69921875" style="22" customWidth="1"/>
    <col min="15368" max="15368" width="7.19921875" style="22" customWidth="1"/>
    <col min="15369" max="15372" width="8" style="22" customWidth="1"/>
    <col min="15373" max="15373" width="7.09765625" style="22" customWidth="1"/>
    <col min="15374" max="15374" width="8" style="22" customWidth="1"/>
    <col min="15375" max="15375" width="5.5" style="22" customWidth="1"/>
    <col min="15376" max="15376" width="8.69921875" style="22" customWidth="1"/>
    <col min="15377" max="15378" width="8" style="22" customWidth="1"/>
    <col min="15379" max="15380" width="6.19921875" style="22" customWidth="1"/>
    <col min="15381" max="15381" width="2" style="22" customWidth="1"/>
    <col min="15382" max="15383" width="9" style="22"/>
    <col min="15384" max="15386" width="0" style="22" hidden="1" customWidth="1"/>
    <col min="15387" max="15616" width="9" style="22"/>
    <col min="15617" max="15617" width="1" style="22" customWidth="1"/>
    <col min="15618" max="15618" width="4.19921875" style="22" customWidth="1"/>
    <col min="15619" max="15619" width="6.5" style="22" customWidth="1"/>
    <col min="15620" max="15620" width="11" style="22" customWidth="1"/>
    <col min="15621" max="15621" width="4.19921875" style="22" customWidth="1"/>
    <col min="15622" max="15622" width="7.69921875" style="22" customWidth="1"/>
    <col min="15623" max="15623" width="8.69921875" style="22" customWidth="1"/>
    <col min="15624" max="15624" width="7.19921875" style="22" customWidth="1"/>
    <col min="15625" max="15628" width="8" style="22" customWidth="1"/>
    <col min="15629" max="15629" width="7.09765625" style="22" customWidth="1"/>
    <col min="15630" max="15630" width="8" style="22" customWidth="1"/>
    <col min="15631" max="15631" width="5.5" style="22" customWidth="1"/>
    <col min="15632" max="15632" width="8.69921875" style="22" customWidth="1"/>
    <col min="15633" max="15634" width="8" style="22" customWidth="1"/>
    <col min="15635" max="15636" width="6.19921875" style="22" customWidth="1"/>
    <col min="15637" max="15637" width="2" style="22" customWidth="1"/>
    <col min="15638" max="15639" width="9" style="22"/>
    <col min="15640" max="15642" width="0" style="22" hidden="1" customWidth="1"/>
    <col min="15643" max="15872" width="9" style="22"/>
    <col min="15873" max="15873" width="1" style="22" customWidth="1"/>
    <col min="15874" max="15874" width="4.19921875" style="22" customWidth="1"/>
    <col min="15875" max="15875" width="6.5" style="22" customWidth="1"/>
    <col min="15876" max="15876" width="11" style="22" customWidth="1"/>
    <col min="15877" max="15877" width="4.19921875" style="22" customWidth="1"/>
    <col min="15878" max="15878" width="7.69921875" style="22" customWidth="1"/>
    <col min="15879" max="15879" width="8.69921875" style="22" customWidth="1"/>
    <col min="15880" max="15880" width="7.19921875" style="22" customWidth="1"/>
    <col min="15881" max="15884" width="8" style="22" customWidth="1"/>
    <col min="15885" max="15885" width="7.09765625" style="22" customWidth="1"/>
    <col min="15886" max="15886" width="8" style="22" customWidth="1"/>
    <col min="15887" max="15887" width="5.5" style="22" customWidth="1"/>
    <col min="15888" max="15888" width="8.69921875" style="22" customWidth="1"/>
    <col min="15889" max="15890" width="8" style="22" customWidth="1"/>
    <col min="15891" max="15892" width="6.19921875" style="22" customWidth="1"/>
    <col min="15893" max="15893" width="2" style="22" customWidth="1"/>
    <col min="15894" max="15895" width="9" style="22"/>
    <col min="15896" max="15898" width="0" style="22" hidden="1" customWidth="1"/>
    <col min="15899" max="16128" width="9" style="22"/>
    <col min="16129" max="16129" width="1" style="22" customWidth="1"/>
    <col min="16130" max="16130" width="4.19921875" style="22" customWidth="1"/>
    <col min="16131" max="16131" width="6.5" style="22" customWidth="1"/>
    <col min="16132" max="16132" width="11" style="22" customWidth="1"/>
    <col min="16133" max="16133" width="4.19921875" style="22" customWidth="1"/>
    <col min="16134" max="16134" width="7.69921875" style="22" customWidth="1"/>
    <col min="16135" max="16135" width="8.69921875" style="22" customWidth="1"/>
    <col min="16136" max="16136" width="7.19921875" style="22" customWidth="1"/>
    <col min="16137" max="16140" width="8" style="22" customWidth="1"/>
    <col min="16141" max="16141" width="7.09765625" style="22" customWidth="1"/>
    <col min="16142" max="16142" width="8" style="22" customWidth="1"/>
    <col min="16143" max="16143" width="5.5" style="22" customWidth="1"/>
    <col min="16144" max="16144" width="8.69921875" style="22" customWidth="1"/>
    <col min="16145" max="16146" width="8" style="22" customWidth="1"/>
    <col min="16147" max="16148" width="6.19921875" style="22" customWidth="1"/>
    <col min="16149" max="16149" width="2" style="22" customWidth="1"/>
    <col min="16150" max="16151" width="9" style="22"/>
    <col min="16152" max="16154" width="0" style="22" hidden="1" customWidth="1"/>
    <col min="16155" max="16384" width="9" style="22"/>
  </cols>
  <sheetData>
    <row r="1" spans="2:26">
      <c r="C1" s="33"/>
    </row>
    <row r="3" spans="2:26">
      <c r="B3" s="66" t="s">
        <v>4196</v>
      </c>
      <c r="C3" s="66"/>
      <c r="D3" s="69"/>
      <c r="E3" s="66"/>
      <c r="F3" s="66"/>
      <c r="G3" s="66"/>
      <c r="H3" s="66"/>
      <c r="I3" s="66"/>
      <c r="J3" s="66"/>
    </row>
    <row r="4" spans="2:26">
      <c r="B4" s="35"/>
      <c r="C4" s="35"/>
      <c r="D4" s="70"/>
      <c r="E4" s="35"/>
      <c r="F4" s="35"/>
      <c r="G4" s="35"/>
      <c r="H4" s="35"/>
      <c r="I4" s="35"/>
      <c r="J4" s="35"/>
      <c r="K4" s="36"/>
      <c r="L4" s="36"/>
      <c r="M4" s="36"/>
      <c r="N4" s="36"/>
      <c r="O4" s="36"/>
      <c r="P4" s="36"/>
      <c r="S4" s="36"/>
      <c r="T4" s="36"/>
    </row>
    <row r="5" spans="2:26">
      <c r="B5" s="37"/>
      <c r="C5" s="37"/>
      <c r="D5" s="37">
        <v>2</v>
      </c>
      <c r="E5" s="37">
        <f>D5+1</f>
        <v>3</v>
      </c>
      <c r="F5" s="37">
        <v>10</v>
      </c>
      <c r="G5" s="37">
        <f>E5+1</f>
        <v>4</v>
      </c>
      <c r="H5" s="37">
        <f>G5+1</f>
        <v>5</v>
      </c>
      <c r="I5" s="38">
        <f>H5+1</f>
        <v>6</v>
      </c>
      <c r="J5" s="37">
        <f>K5+1</f>
        <v>8</v>
      </c>
      <c r="K5" s="37">
        <f>I5+1</f>
        <v>7</v>
      </c>
      <c r="L5" s="37">
        <f>J5+1</f>
        <v>9</v>
      </c>
      <c r="M5" s="37"/>
      <c r="N5" s="37">
        <f>'3Q26'!L1</f>
        <v>11</v>
      </c>
      <c r="O5" s="37"/>
      <c r="P5" s="37">
        <f>'3Q26'!N1</f>
        <v>13</v>
      </c>
      <c r="Q5" s="38">
        <v>14</v>
      </c>
      <c r="R5" s="38">
        <v>14</v>
      </c>
      <c r="S5" s="37">
        <f>'3Q26'!O1</f>
        <v>14</v>
      </c>
      <c r="T5" s="37">
        <f>'3Q26'!P1</f>
        <v>15</v>
      </c>
    </row>
    <row r="6" spans="2:26">
      <c r="B6" s="39"/>
      <c r="C6" s="39"/>
      <c r="D6" s="71"/>
      <c r="E6" s="1"/>
      <c r="F6" s="1"/>
      <c r="G6" s="39"/>
      <c r="H6" s="39" t="s">
        <v>4063</v>
      </c>
      <c r="I6" s="62" t="s">
        <v>4192</v>
      </c>
      <c r="J6" s="62" t="s">
        <v>4172</v>
      </c>
      <c r="K6" s="62" t="s">
        <v>4171</v>
      </c>
      <c r="L6" s="62" t="s">
        <v>4172</v>
      </c>
      <c r="M6" s="62" t="s">
        <v>4173</v>
      </c>
      <c r="N6" s="62" t="s">
        <v>4193</v>
      </c>
      <c r="O6" s="62"/>
      <c r="P6" s="62" t="s">
        <v>2658</v>
      </c>
      <c r="Q6" s="62"/>
      <c r="R6" s="62" t="s">
        <v>2657</v>
      </c>
      <c r="S6" s="62" t="s">
        <v>2656</v>
      </c>
      <c r="T6" s="62" t="s">
        <v>4194</v>
      </c>
    </row>
    <row r="7" spans="2:26">
      <c r="B7" s="40"/>
      <c r="C7" s="40"/>
      <c r="D7" s="72"/>
      <c r="E7" s="2"/>
      <c r="F7" s="2"/>
      <c r="G7" s="41">
        <f>'2027전망(10일)'!G7</f>
        <v>20260702</v>
      </c>
      <c r="H7" s="42" t="s">
        <v>2655</v>
      </c>
      <c r="I7" s="2">
        <v>202609</v>
      </c>
      <c r="J7" s="63">
        <f>K7</f>
        <v>202609</v>
      </c>
      <c r="K7" s="63">
        <f>I7</f>
        <v>202609</v>
      </c>
      <c r="L7" s="63">
        <f>J7</f>
        <v>202609</v>
      </c>
      <c r="M7" s="64" t="s">
        <v>4175</v>
      </c>
      <c r="N7" s="63">
        <f>K7</f>
        <v>202609</v>
      </c>
      <c r="O7" s="63"/>
      <c r="P7" s="63">
        <f>N7</f>
        <v>202609</v>
      </c>
      <c r="Q7" s="65" t="s">
        <v>2654</v>
      </c>
      <c r="R7" s="63" t="s">
        <v>2653</v>
      </c>
      <c r="S7" s="63" t="s">
        <v>2652</v>
      </c>
      <c r="T7" s="63" t="s">
        <v>2652</v>
      </c>
      <c r="Y7" s="22" t="s">
        <v>2651</v>
      </c>
    </row>
    <row r="8" spans="2:26">
      <c r="B8" s="40"/>
      <c r="C8" s="40"/>
      <c r="D8" s="72"/>
      <c r="E8" s="2"/>
      <c r="F8" s="2"/>
      <c r="G8" s="40" t="s">
        <v>2650</v>
      </c>
      <c r="H8" s="40" t="s">
        <v>6</v>
      </c>
      <c r="I8" s="63" t="s">
        <v>2649</v>
      </c>
      <c r="J8" s="63" t="s">
        <v>2649</v>
      </c>
      <c r="K8" s="63" t="s">
        <v>2649</v>
      </c>
      <c r="L8" s="63" t="s">
        <v>2649</v>
      </c>
      <c r="M8" s="63" t="s">
        <v>2647</v>
      </c>
      <c r="N8" s="63" t="s">
        <v>2649</v>
      </c>
      <c r="O8" s="63" t="s">
        <v>4178</v>
      </c>
      <c r="P8" s="63" t="s">
        <v>2649</v>
      </c>
      <c r="Q8" s="65">
        <f>COUNT($B$11:$B$178)</f>
        <v>168</v>
      </c>
      <c r="R8" s="63" t="s">
        <v>2648</v>
      </c>
      <c r="S8" s="63" t="s">
        <v>2647</v>
      </c>
      <c r="T8" s="63" t="s">
        <v>2647</v>
      </c>
      <c r="Y8" s="22" t="s">
        <v>2646</v>
      </c>
    </row>
    <row r="9" spans="2:26">
      <c r="B9" s="43" t="s">
        <v>2645</v>
      </c>
      <c r="C9" s="44"/>
      <c r="D9" s="73"/>
      <c r="E9" s="3" t="s">
        <v>2644</v>
      </c>
      <c r="F9" s="2"/>
      <c r="G9" s="40"/>
      <c r="H9" s="40">
        <f>G7</f>
        <v>20260702</v>
      </c>
      <c r="I9" s="29" t="str">
        <f>'2027전망(10일)'!I9</f>
        <v>CPD-10TD</v>
      </c>
      <c r="J9" s="45" t="str">
        <f>I9</f>
        <v>CPD-10TD</v>
      </c>
      <c r="K9" s="45">
        <f>H9</f>
        <v>20260702</v>
      </c>
      <c r="L9" s="45">
        <f>K9</f>
        <v>20260702</v>
      </c>
      <c r="M9" s="45"/>
      <c r="N9" s="46"/>
      <c r="O9" s="46" t="s">
        <v>2643</v>
      </c>
      <c r="P9" s="47" t="s">
        <v>2642</v>
      </c>
      <c r="Q9" s="48">
        <f>COUNTIF($Q$11:$Q$178,"Surprise")</f>
        <v>31</v>
      </c>
      <c r="R9" s="49">
        <v>0.05</v>
      </c>
      <c r="S9" s="46"/>
      <c r="T9" s="46"/>
    </row>
    <row r="10" spans="2:26">
      <c r="B10" s="50" t="s">
        <v>2641</v>
      </c>
      <c r="C10" s="50" t="s">
        <v>2628</v>
      </c>
      <c r="D10" s="74" t="s">
        <v>4069</v>
      </c>
      <c r="E10" s="5"/>
      <c r="F10" s="4" t="s">
        <v>0</v>
      </c>
      <c r="G10" s="50" t="s">
        <v>2629</v>
      </c>
      <c r="H10" s="50"/>
      <c r="I10" s="51" t="s">
        <v>2638</v>
      </c>
      <c r="J10" s="51" t="s">
        <v>2638</v>
      </c>
      <c r="K10" s="51" t="s">
        <v>2638</v>
      </c>
      <c r="L10" s="51" t="s">
        <v>2638</v>
      </c>
      <c r="M10" s="51" t="s">
        <v>2640</v>
      </c>
      <c r="N10" s="51" t="s">
        <v>2638</v>
      </c>
      <c r="O10" s="52" t="s">
        <v>2639</v>
      </c>
      <c r="P10" s="51" t="s">
        <v>2638</v>
      </c>
      <c r="Q10" s="53">
        <f>COUNTIF($Q$11:$Q$178,"Shock")</f>
        <v>25</v>
      </c>
      <c r="R10" s="52" t="s">
        <v>2637</v>
      </c>
      <c r="S10" s="51"/>
      <c r="T10" s="51"/>
      <c r="V10" s="54"/>
      <c r="X10" s="22">
        <v>1</v>
      </c>
      <c r="Y10" s="22" t="s">
        <v>24</v>
      </c>
      <c r="Z10" s="22" t="s">
        <v>25</v>
      </c>
    </row>
    <row r="11" spans="2:26">
      <c r="B11" s="55">
        <v>1</v>
      </c>
      <c r="C11" s="55" t="str">
        <f>VLOOKUP(B11,'3Q26'!$A$14:$B$4000,2,FALSE)</f>
        <v>A005930</v>
      </c>
      <c r="D11" s="55" t="str">
        <f>VLOOKUP($C11,'3Q26'!$B$14:$T$4000,D$5,FALSE)</f>
        <v>삼성전자</v>
      </c>
      <c r="E11" s="56" t="str">
        <f>VLOOKUP($C11,'3Q26'!$B$14:$T$4000,E$5,FALSE)</f>
        <v>KS</v>
      </c>
      <c r="F11" s="57" t="str">
        <f>VLOOKUP($C11,'3Q26'!$B$14:$T$4000,F$5,FALSE)</f>
        <v>반도체</v>
      </c>
      <c r="G11" s="58">
        <f>VLOOKUP($C11,'3Q26'!$B$14:$T$4000,G$5,FALSE)</f>
        <v>1838654.62</v>
      </c>
      <c r="H11" s="59">
        <f>VLOOKUP($C11,'3Q26'!$B$14:$T$4000,H$5,FALSE)</f>
        <v>24</v>
      </c>
      <c r="I11" s="58">
        <f>VLOOKUP($C11,'3Q26'!$B$14:$T$4000,I$5,FALSE)</f>
        <v>105902.96</v>
      </c>
      <c r="J11" s="58">
        <f>VLOOKUP($C11,'3Q26'!$B$14:$T$4000,J$5,FALSE)</f>
        <v>108908.88</v>
      </c>
      <c r="K11" s="58">
        <f>VLOOKUP($C11,'3Q26'!$B$14:$T$4000,K$5,FALSE)</f>
        <v>109941.08</v>
      </c>
      <c r="L11" s="58">
        <f>VLOOKUP($C11,'3Q26'!$B$14:$T$4000,L$5,FALSE)</f>
        <v>110440.15</v>
      </c>
      <c r="M11" s="58">
        <f>(L11-K11)/ABS(K11)*100</f>
        <v>0.45394314845733041</v>
      </c>
      <c r="N11" s="58" t="str">
        <f>IF(ISBLANK(VLOOKUP($C11,'3Q26'!$B$14:$T$3000,N$5,FALSE)),"",VLOOKUP($C11,'3Q26'!$B$14:$T$3000,N$5,FALSE))</f>
        <v/>
      </c>
      <c r="O11" s="59">
        <f>IF(AND(I11&lt;K11,J11&lt;L11,K11&lt;L11),1,IF(AND(I11&gt;K11,J11&gt;L11,K11&gt;L11),-1,0))</f>
        <v>1</v>
      </c>
      <c r="P11" s="55" t="str">
        <f>IF(ISBLANK(VLOOKUP($C11,'3Q26'!$B$14:$T$3000,P$5,FALSE)),"",VLOOKUP($C11,'3Q26'!$B$14:$T$3000,P$5,FALSE))</f>
        <v/>
      </c>
      <c r="Q11" s="60" t="str">
        <f>IF(O11=1,"Surprise",IF(O11=-1,"Shock",""))</f>
        <v>Surprise</v>
      </c>
      <c r="R11" s="60" t="str">
        <f>IF(N11="","",IF((N11-L11)/ABS(L11)&gt;$R$9,"Surprise",IF((N11-L11)/ABS(L11)&lt;$R$9*-1,"Shock","")))</f>
        <v/>
      </c>
      <c r="S11" s="61">
        <f>VLOOKUP($C11,'3Q26'!$B$14:$T$3000,S$5,FALSE)</f>
        <v>-9.89</v>
      </c>
      <c r="T11" s="61">
        <f>VLOOKUP($C11,'3Q26'!$B$14:$T$3000,T$5,FALSE)</f>
        <v>65.88</v>
      </c>
      <c r="X11" s="22">
        <f>X97+1</f>
        <v>14</v>
      </c>
      <c r="Y11" s="22" t="s">
        <v>678</v>
      </c>
      <c r="Z11" s="22" t="s">
        <v>679</v>
      </c>
    </row>
    <row r="12" spans="2:26">
      <c r="B12" s="55">
        <v>2</v>
      </c>
      <c r="C12" s="55" t="str">
        <f>VLOOKUP(B12,'3Q26'!$A$14:$B$4000,2,FALSE)</f>
        <v>A000660</v>
      </c>
      <c r="D12" s="68" t="str">
        <f>VLOOKUP($C12,'3Q26'!$B$14:$T$4000,D$5,FALSE)</f>
        <v>SK하이닉스</v>
      </c>
      <c r="E12" s="56" t="str">
        <f>VLOOKUP($C12,'3Q26'!$B$14:$T$4000,E$5,FALSE)</f>
        <v>KS</v>
      </c>
      <c r="F12" s="57" t="str">
        <f>VLOOKUP($C12,'3Q26'!$B$14:$T$4000,F$5,FALSE)</f>
        <v>반도체</v>
      </c>
      <c r="G12" s="58">
        <f>VLOOKUP($C12,'3Q26'!$B$14:$T$4000,G$5,FALSE)</f>
        <v>1824518.05</v>
      </c>
      <c r="H12" s="59">
        <f>VLOOKUP($C12,'3Q26'!$B$14:$T$4000,H$5,FALSE)</f>
        <v>24</v>
      </c>
      <c r="I12" s="58">
        <f>VLOOKUP($C12,'3Q26'!$B$14:$T$4000,I$5,FALSE)</f>
        <v>76913.440000000002</v>
      </c>
      <c r="J12" s="58">
        <f>VLOOKUP($C12,'3Q26'!$B$14:$T$4000,J$5,FALSE)</f>
        <v>79953.460000000006</v>
      </c>
      <c r="K12" s="58">
        <f>VLOOKUP($C12,'3Q26'!$B$14:$T$4000,K$5,FALSE)</f>
        <v>80313.960000000006</v>
      </c>
      <c r="L12" s="58">
        <f>VLOOKUP($C12,'3Q26'!$B$14:$T$4000,L$5,FALSE)</f>
        <v>82417.91</v>
      </c>
      <c r="M12" s="58">
        <f>(L12-K12)/ABS(K12)*100</f>
        <v>2.6196566574478419</v>
      </c>
      <c r="N12" s="58" t="str">
        <f>IF(ISBLANK(VLOOKUP($C12,'3Q26'!$B$14:$T$3000,N$5,FALSE)),"",VLOOKUP($C12,'3Q26'!$B$14:$T$3000,N$5,FALSE))</f>
        <v/>
      </c>
      <c r="O12" s="59">
        <f>IF(AND(I12&lt;K12,J12&lt;L12,K12&lt;L12),1,IF(AND(I12&gt;K12,J12&gt;L12,K12&gt;L12),-1,0))</f>
        <v>1</v>
      </c>
      <c r="P12" s="55" t="str">
        <f>IF(ISBLANK(VLOOKUP($C12,'3Q26'!$B$14:$T$3000,P$5,FALSE)),"",VLOOKUP($C12,'3Q26'!$B$14:$T$3000,P$5,FALSE))</f>
        <v/>
      </c>
      <c r="Q12" s="60" t="str">
        <f>IF(O12=1,"Surprise",IF(O12=-1,"Shock",""))</f>
        <v>Surprise</v>
      </c>
      <c r="R12" s="60" t="str">
        <f>IF(N12="","",IF((N12-L12)/ABS(L12)&gt;$R$9,"Surprise",IF((N12-L12)/ABS(L12)&lt;$R$9*-1,"Shock","")))</f>
        <v/>
      </c>
      <c r="S12" s="61">
        <f>VLOOKUP($C12,'3Q26'!$B$14:$T$3000,S$5,FALSE)</f>
        <v>8.34</v>
      </c>
      <c r="T12" s="61">
        <f>VLOOKUP($C12,'3Q26'!$B$14:$T$3000,T$5,FALSE)</f>
        <v>186.67</v>
      </c>
      <c r="X12" s="22">
        <f t="shared" ref="X12:X21" si="0">X11+1</f>
        <v>15</v>
      </c>
      <c r="Y12" s="22" t="s">
        <v>1443</v>
      </c>
      <c r="Z12" s="22" t="s">
        <v>1444</v>
      </c>
    </row>
    <row r="13" spans="2:26">
      <c r="B13" s="55">
        <v>3</v>
      </c>
      <c r="C13" s="55" t="str">
        <f>VLOOKUP(B13,'3Q26'!$A$14:$B$4000,2,FALSE)</f>
        <v>A009150</v>
      </c>
      <c r="D13" s="55" t="str">
        <f>VLOOKUP($C13,'3Q26'!$B$14:$T$4000,D$5,FALSE)</f>
        <v>삼성전기</v>
      </c>
      <c r="E13" s="56" t="str">
        <f>VLOOKUP($C13,'3Q26'!$B$14:$T$4000,E$5,FALSE)</f>
        <v>KS</v>
      </c>
      <c r="F13" s="57" t="str">
        <f>VLOOKUP($C13,'3Q26'!$B$14:$T$4000,F$5,FALSE)</f>
        <v>전자장비,사무용전자제품</v>
      </c>
      <c r="G13" s="58">
        <f>VLOOKUP($C13,'3Q26'!$B$14:$T$4000,G$5,FALSE)</f>
        <v>164699.6</v>
      </c>
      <c r="H13" s="59">
        <f>VLOOKUP($C13,'3Q26'!$B$14:$T$4000,H$5,FALSE)</f>
        <v>20</v>
      </c>
      <c r="I13" s="58">
        <f>VLOOKUP($C13,'3Q26'!$B$14:$T$4000,I$5,FALSE)</f>
        <v>469.95</v>
      </c>
      <c r="J13" s="58">
        <f>VLOOKUP($C13,'3Q26'!$B$14:$T$4000,J$5,FALSE)</f>
        <v>480.36</v>
      </c>
      <c r="K13" s="58">
        <f>VLOOKUP($C13,'3Q26'!$B$14:$T$4000,K$5,FALSE)</f>
        <v>473.2</v>
      </c>
      <c r="L13" s="58">
        <f>VLOOKUP($C13,'3Q26'!$B$14:$T$4000,L$5,FALSE)</f>
        <v>487.48</v>
      </c>
      <c r="M13" s="58">
        <f>(L13-K13)/ABS(K13)*100</f>
        <v>3.0177514792899469</v>
      </c>
      <c r="N13" s="58" t="str">
        <f>IF(ISBLANK(VLOOKUP($C13,'3Q26'!$B$14:$T$3000,N$5,FALSE)),"",VLOOKUP($C13,'3Q26'!$B$14:$T$3000,N$5,FALSE))</f>
        <v/>
      </c>
      <c r="O13" s="59">
        <f>IF(AND(I13&lt;K13,J13&lt;L13,K13&lt;L13),1,IF(AND(I13&gt;K13,J13&gt;L13,K13&gt;L13),-1,0))</f>
        <v>1</v>
      </c>
      <c r="P13" s="55" t="str">
        <f>IF(ISBLANK(VLOOKUP($C13,'3Q26'!$B$14:$T$3000,P$5,FALSE)),"",VLOOKUP($C13,'3Q26'!$B$14:$T$3000,P$5,FALSE))</f>
        <v/>
      </c>
      <c r="Q13" s="60" t="str">
        <f>IF(O13=1,"Surprise",IF(O13=-1,"Shock",""))</f>
        <v>Surprise</v>
      </c>
      <c r="R13" s="60" t="str">
        <f>IF(N13="","",IF((N13-L13)/ABS(L13)&gt;$R$9,"Surprise",IF((N13-L13)/ABS(L13)&lt;$R$9*-1,"Shock","")))</f>
        <v/>
      </c>
      <c r="S13" s="61">
        <f>VLOOKUP($C13,'3Q26'!$B$14:$T$3000,S$5,FALSE)</f>
        <v>9.98</v>
      </c>
      <c r="T13" s="61">
        <f>VLOOKUP($C13,'3Q26'!$B$14:$T$3000,T$5,FALSE)</f>
        <v>396.06</v>
      </c>
      <c r="X13" s="22">
        <f t="shared" si="0"/>
        <v>16</v>
      </c>
      <c r="Y13" s="22" t="s">
        <v>1286</v>
      </c>
      <c r="Z13" s="22" t="s">
        <v>1287</v>
      </c>
    </row>
    <row r="14" spans="2:26">
      <c r="B14" s="55">
        <v>14</v>
      </c>
      <c r="C14" s="55" t="str">
        <f>VLOOKUP(B14,'3Q26'!$A$14:$B$4000,2,FALSE)</f>
        <v>A000270</v>
      </c>
      <c r="D14" s="68" t="str">
        <f>VLOOKUP($C14,'3Q26'!$B$14:$T$4000,D$5,FALSE)</f>
        <v>기아</v>
      </c>
      <c r="E14" s="56" t="str">
        <f>VLOOKUP($C14,'3Q26'!$B$14:$T$4000,E$5,FALSE)</f>
        <v>KS</v>
      </c>
      <c r="F14" s="57" t="str">
        <f>VLOOKUP($C14,'3Q26'!$B$14:$T$4000,F$5,FALSE)</f>
        <v>자동차</v>
      </c>
      <c r="G14" s="58">
        <f>VLOOKUP($C14,'3Q26'!$B$14:$T$4000,G$5,FALSE)</f>
        <v>55243.44</v>
      </c>
      <c r="H14" s="59">
        <f>VLOOKUP($C14,'3Q26'!$B$14:$T$4000,H$5,FALSE)</f>
        <v>24</v>
      </c>
      <c r="I14" s="58">
        <f>VLOOKUP($C14,'3Q26'!$B$14:$T$4000,I$5,FALSE)</f>
        <v>2508.0700000000002</v>
      </c>
      <c r="J14" s="58">
        <f>VLOOKUP($C14,'3Q26'!$B$14:$T$4000,J$5,FALSE)</f>
        <v>2511.71</v>
      </c>
      <c r="K14" s="58">
        <f>VLOOKUP($C14,'3Q26'!$B$14:$T$4000,K$5,FALSE)</f>
        <v>2512.15</v>
      </c>
      <c r="L14" s="58">
        <f>VLOOKUP($C14,'3Q26'!$B$14:$T$4000,L$5,FALSE)</f>
        <v>2529</v>
      </c>
      <c r="M14" s="58">
        <f>(L14-K14)/ABS(K14)*100</f>
        <v>0.67074020261528611</v>
      </c>
      <c r="N14" s="58" t="str">
        <f>IF(ISBLANK(VLOOKUP($C14,'3Q26'!$B$14:$T$3000,N$5,FALSE)),"",VLOOKUP($C14,'3Q26'!$B$14:$T$3000,N$5,FALSE))</f>
        <v/>
      </c>
      <c r="O14" s="59">
        <f>IF(AND(I14&lt;K14,J14&lt;L14,K14&lt;L14),1,IF(AND(I14&gt;K14,J14&gt;L14,K14&gt;L14),-1,0))</f>
        <v>1</v>
      </c>
      <c r="P14" s="55" t="str">
        <f>IF(ISBLANK(VLOOKUP($C14,'3Q26'!$B$14:$T$3000,P$5,FALSE)),"",VLOOKUP($C14,'3Q26'!$B$14:$T$3000,P$5,FALSE))</f>
        <v/>
      </c>
      <c r="Q14" s="60" t="str">
        <f>IF(O14=1,"Surprise",IF(O14=-1,"Shock",""))</f>
        <v>Surprise</v>
      </c>
      <c r="R14" s="60" t="str">
        <f>IF(N14="","",IF((N14-L14)/ABS(L14)&gt;$R$9,"Surprise",IF((N14-L14)/ABS(L14)&lt;$R$9*-1,"Shock","")))</f>
        <v/>
      </c>
      <c r="S14" s="61">
        <f>VLOOKUP($C14,'3Q26'!$B$14:$T$3000,S$5,FALSE)</f>
        <v>-16.72</v>
      </c>
      <c r="T14" s="61">
        <f>VLOOKUP($C14,'3Q26'!$B$14:$T$3000,T$5,FALSE)</f>
        <v>-8.89</v>
      </c>
      <c r="X14" s="22">
        <f t="shared" si="0"/>
        <v>17</v>
      </c>
      <c r="Y14" s="22" t="s">
        <v>290</v>
      </c>
      <c r="Z14" s="22" t="s">
        <v>291</v>
      </c>
    </row>
    <row r="15" spans="2:26">
      <c r="B15" s="55">
        <v>65</v>
      </c>
      <c r="C15" s="55" t="str">
        <f>VLOOKUP(B15,'3Q26'!$A$14:$B$4000,2,FALSE)</f>
        <v>A047040</v>
      </c>
      <c r="D15" s="68" t="str">
        <f>VLOOKUP($C15,'3Q26'!$B$14:$T$4000,D$5,FALSE)</f>
        <v>대우건설</v>
      </c>
      <c r="E15" s="56" t="str">
        <f>VLOOKUP($C15,'3Q26'!$B$14:$T$4000,E$5,FALSE)</f>
        <v>KS</v>
      </c>
      <c r="F15" s="57" t="str">
        <f>VLOOKUP($C15,'3Q26'!$B$14:$T$4000,F$5,FALSE)</f>
        <v>건설,건축제품,건축자재</v>
      </c>
      <c r="G15" s="58">
        <f>VLOOKUP($C15,'3Q26'!$B$14:$T$4000,G$5,FALSE)</f>
        <v>7979.83</v>
      </c>
      <c r="H15" s="59">
        <f>VLOOKUP($C15,'3Q26'!$B$14:$T$4000,H$5,FALSE)</f>
        <v>13</v>
      </c>
      <c r="I15" s="58">
        <f>VLOOKUP($C15,'3Q26'!$B$14:$T$4000,I$5,FALSE)</f>
        <v>154.62</v>
      </c>
      <c r="J15" s="58">
        <f>VLOOKUP($C15,'3Q26'!$B$14:$T$4000,J$5,FALSE)</f>
        <v>143.47</v>
      </c>
      <c r="K15" s="58">
        <f>VLOOKUP($C15,'3Q26'!$B$14:$T$4000,K$5,FALSE)</f>
        <v>157.25</v>
      </c>
      <c r="L15" s="58">
        <f>VLOOKUP($C15,'3Q26'!$B$14:$T$4000,L$5,FALSE)</f>
        <v>182.2</v>
      </c>
      <c r="M15" s="58">
        <f>(L15-K15)/ABS(K15)*100</f>
        <v>15.866454689984094</v>
      </c>
      <c r="N15" s="58" t="str">
        <f>IF(ISBLANK(VLOOKUP($C15,'3Q26'!$B$14:$T$3000,N$5,FALSE)),"",VLOOKUP($C15,'3Q26'!$B$14:$T$3000,N$5,FALSE))</f>
        <v/>
      </c>
      <c r="O15" s="59">
        <f>IF(AND(I15&lt;K15,J15&lt;L15,K15&lt;L15),1,IF(AND(I15&gt;K15,J15&gt;L15,K15&gt;L15),-1,0))</f>
        <v>1</v>
      </c>
      <c r="P15" s="55" t="str">
        <f>IF(ISBLANK(VLOOKUP($C15,'3Q26'!$B$14:$T$3000,P$5,FALSE)),"",VLOOKUP($C15,'3Q26'!$B$14:$T$3000,P$5,FALSE))</f>
        <v/>
      </c>
      <c r="Q15" s="60" t="str">
        <f>IF(O15=1,"Surprise",IF(O15=-1,"Shock",""))</f>
        <v>Surprise</v>
      </c>
      <c r="R15" s="60" t="str">
        <f>IF(N15="","",IF((N15-L15)/ABS(L15)&gt;$R$9,"Surprise",IF((N15-L15)/ABS(L15)&lt;$R$9*-1,"Shock","")))</f>
        <v/>
      </c>
      <c r="S15" s="61">
        <f>VLOOKUP($C15,'3Q26'!$B$14:$T$3000,S$5,FALSE)</f>
        <v>-19.920000000000002</v>
      </c>
      <c r="T15" s="61">
        <f>VLOOKUP($C15,'3Q26'!$B$14:$T$3000,T$5,FALSE)</f>
        <v>-0.05</v>
      </c>
      <c r="X15" s="22">
        <f t="shared" si="0"/>
        <v>18</v>
      </c>
      <c r="Y15" s="22" t="s">
        <v>424</v>
      </c>
      <c r="Z15" s="22" t="s">
        <v>425</v>
      </c>
    </row>
    <row r="16" spans="2:26">
      <c r="B16" s="55">
        <v>28</v>
      </c>
      <c r="C16" s="55" t="str">
        <f>VLOOKUP(B16,'3Q26'!$A$14:$B$4000,2,FALSE)</f>
        <v>A010130</v>
      </c>
      <c r="D16" s="55" t="str">
        <f>VLOOKUP($C16,'3Q26'!$B$14:$T$4000,D$5,FALSE)</f>
        <v>고려아연</v>
      </c>
      <c r="E16" s="56" t="str">
        <f>VLOOKUP($C16,'3Q26'!$B$14:$T$4000,E$5,FALSE)</f>
        <v>KS</v>
      </c>
      <c r="F16" s="57" t="str">
        <f>VLOOKUP($C16,'3Q26'!$B$14:$T$4000,F$5,FALSE)</f>
        <v>비철금속</v>
      </c>
      <c r="G16" s="58">
        <f>VLOOKUP($C16,'3Q26'!$B$14:$T$4000,G$5,FALSE)</f>
        <v>22855.9</v>
      </c>
      <c r="H16" s="59">
        <f>VLOOKUP($C16,'3Q26'!$B$14:$T$4000,H$5,FALSE)</f>
        <v>6</v>
      </c>
      <c r="I16" s="58">
        <f>VLOOKUP($C16,'3Q26'!$B$14:$T$4000,I$5,FALSE)</f>
        <v>511.56</v>
      </c>
      <c r="J16" s="58">
        <f>VLOOKUP($C16,'3Q26'!$B$14:$T$4000,J$5,FALSE)</f>
        <v>537</v>
      </c>
      <c r="K16" s="58">
        <f>VLOOKUP($C16,'3Q26'!$B$14:$T$4000,K$5,FALSE)</f>
        <v>541.13</v>
      </c>
      <c r="L16" s="58">
        <f>VLOOKUP($C16,'3Q26'!$B$14:$T$4000,L$5,FALSE)</f>
        <v>608</v>
      </c>
      <c r="M16" s="58">
        <f>(L16-K16)/ABS(K16)*100</f>
        <v>12.357474174412804</v>
      </c>
      <c r="N16" s="58" t="str">
        <f>IF(ISBLANK(VLOOKUP($C16,'3Q26'!$B$14:$T$3000,N$5,FALSE)),"",VLOOKUP($C16,'3Q26'!$B$14:$T$3000,N$5,FALSE))</f>
        <v/>
      </c>
      <c r="O16" s="59">
        <f>IF(AND(I16&lt;K16,J16&lt;L16,K16&lt;L16),1,IF(AND(I16&gt;K16,J16&gt;L16,K16&gt;L16),-1,0))</f>
        <v>1</v>
      </c>
      <c r="P16" s="55" t="str">
        <f>IF(ISBLANK(VLOOKUP($C16,'3Q26'!$B$14:$T$3000,P$5,FALSE)),"",VLOOKUP($C16,'3Q26'!$B$14:$T$3000,P$5,FALSE))</f>
        <v/>
      </c>
      <c r="Q16" s="60" t="str">
        <f>IF(O16=1,"Surprise",IF(O16=-1,"Shock",""))</f>
        <v>Surprise</v>
      </c>
      <c r="R16" s="60" t="str">
        <f>IF(N16="","",IF((N16-L16)/ABS(L16)&gt;$R$9,"Surprise",IF((N16-L16)/ABS(L16)&lt;$R$9*-1,"Shock","")))</f>
        <v/>
      </c>
      <c r="S16" s="61">
        <f>VLOOKUP($C16,'3Q26'!$B$14:$T$3000,S$5,FALSE)</f>
        <v>-20.36</v>
      </c>
      <c r="T16" s="61">
        <f>VLOOKUP($C16,'3Q26'!$B$14:$T$3000,T$5,FALSE)</f>
        <v>-27.82</v>
      </c>
      <c r="X16" s="22">
        <f t="shared" si="0"/>
        <v>19</v>
      </c>
      <c r="Y16" s="22" t="s">
        <v>753</v>
      </c>
      <c r="Z16" s="22" t="s">
        <v>754</v>
      </c>
    </row>
    <row r="17" spans="2:26">
      <c r="B17" s="55">
        <v>21</v>
      </c>
      <c r="C17" s="55" t="str">
        <f>VLOOKUP(B17,'3Q26'!$A$14:$B$4000,2,FALSE)</f>
        <v>A298040</v>
      </c>
      <c r="D17" s="55" t="str">
        <f>VLOOKUP($C17,'3Q26'!$B$14:$T$4000,D$5,FALSE)</f>
        <v>효성중공업</v>
      </c>
      <c r="E17" s="56" t="str">
        <f>VLOOKUP($C17,'3Q26'!$B$14:$T$4000,E$5,FALSE)</f>
        <v>KS</v>
      </c>
      <c r="F17" s="57" t="str">
        <f>VLOOKUP($C17,'3Q26'!$B$14:$T$4000,F$5,FALSE)</f>
        <v>전기장비</v>
      </c>
      <c r="G17" s="58">
        <f>VLOOKUP($C17,'3Q26'!$B$14:$T$4000,G$5,FALSE)</f>
        <v>34668.67</v>
      </c>
      <c r="H17" s="59">
        <f>VLOOKUP($C17,'3Q26'!$B$14:$T$4000,H$5,FALSE)</f>
        <v>13</v>
      </c>
      <c r="I17" s="58">
        <f>VLOOKUP($C17,'3Q26'!$B$14:$T$4000,I$5,FALSE)</f>
        <v>305.18</v>
      </c>
      <c r="J17" s="58">
        <f>VLOOKUP($C17,'3Q26'!$B$14:$T$4000,J$5,FALSE)</f>
        <v>316.83</v>
      </c>
      <c r="K17" s="58">
        <f>VLOOKUP($C17,'3Q26'!$B$14:$T$4000,K$5,FALSE)</f>
        <v>305.22000000000003</v>
      </c>
      <c r="L17" s="58">
        <f>VLOOKUP($C17,'3Q26'!$B$14:$T$4000,L$5,FALSE)</f>
        <v>316.98</v>
      </c>
      <c r="M17" s="58">
        <f>(L17-K17)/ABS(K17)*100</f>
        <v>3.8529585217220328</v>
      </c>
      <c r="N17" s="58" t="str">
        <f>IF(ISBLANK(VLOOKUP($C17,'3Q26'!$B$14:$T$3000,N$5,FALSE)),"",VLOOKUP($C17,'3Q26'!$B$14:$T$3000,N$5,FALSE))</f>
        <v/>
      </c>
      <c r="O17" s="59">
        <f>IF(AND(I17&lt;K17,J17&lt;L17,K17&lt;L17),1,IF(AND(I17&gt;K17,J17&gt;L17,K17&gt;L17),-1,0))</f>
        <v>1</v>
      </c>
      <c r="P17" s="55" t="str">
        <f>IF(ISBLANK(VLOOKUP($C17,'3Q26'!$B$14:$T$3000,P$5,FALSE)),"",VLOOKUP($C17,'3Q26'!$B$14:$T$3000,P$5,FALSE))</f>
        <v/>
      </c>
      <c r="Q17" s="60" t="str">
        <f>IF(O17=1,"Surprise",IF(O17=-1,"Shock",""))</f>
        <v>Surprise</v>
      </c>
      <c r="R17" s="60" t="str">
        <f>IF(N17="","",IF((N17-L17)/ABS(L17)&gt;$R$9,"Surprise",IF((N17-L17)/ABS(L17)&lt;$R$9*-1,"Shock","")))</f>
        <v/>
      </c>
      <c r="S17" s="61">
        <f>VLOOKUP($C17,'3Q26'!$B$14:$T$3000,S$5,FALSE)</f>
        <v>-2.44</v>
      </c>
      <c r="T17" s="61">
        <f>VLOOKUP($C17,'3Q26'!$B$14:$T$3000,T$5,FALSE)</f>
        <v>40.14</v>
      </c>
      <c r="X17" s="22">
        <f t="shared" si="0"/>
        <v>20</v>
      </c>
      <c r="Y17" s="22" t="s">
        <v>1293</v>
      </c>
      <c r="Z17" s="22" t="s">
        <v>1294</v>
      </c>
    </row>
    <row r="18" spans="2:26">
      <c r="B18" s="55">
        <v>29</v>
      </c>
      <c r="C18" s="55" t="str">
        <f>VLOOKUP(B18,'3Q26'!$A$14:$B$4000,2,FALSE)</f>
        <v>A011070</v>
      </c>
      <c r="D18" s="55" t="str">
        <f>VLOOKUP($C18,'3Q26'!$B$14:$T$4000,D$5,FALSE)</f>
        <v>LG이노텍</v>
      </c>
      <c r="E18" s="56" t="str">
        <f>VLOOKUP($C18,'3Q26'!$B$14:$T$4000,E$5,FALSE)</f>
        <v>KS</v>
      </c>
      <c r="F18" s="57" t="str">
        <f>VLOOKUP($C18,'3Q26'!$B$14:$T$4000,F$5,FALSE)</f>
        <v>전자장비,사무용전자제품</v>
      </c>
      <c r="G18" s="58">
        <f>VLOOKUP($C18,'3Q26'!$B$14:$T$4000,G$5,FALSE)</f>
        <v>21466.07</v>
      </c>
      <c r="H18" s="59">
        <f>VLOOKUP($C18,'3Q26'!$B$14:$T$4000,H$5,FALSE)</f>
        <v>21</v>
      </c>
      <c r="I18" s="58">
        <f>VLOOKUP($C18,'3Q26'!$B$14:$T$4000,I$5,FALSE)</f>
        <v>285.11</v>
      </c>
      <c r="J18" s="58">
        <f>VLOOKUP($C18,'3Q26'!$B$14:$T$4000,J$5,FALSE)</f>
        <v>291.66000000000003</v>
      </c>
      <c r="K18" s="58">
        <f>VLOOKUP($C18,'3Q26'!$B$14:$T$4000,K$5,FALSE)</f>
        <v>287.17</v>
      </c>
      <c r="L18" s="58">
        <f>VLOOKUP($C18,'3Q26'!$B$14:$T$4000,L$5,FALSE)</f>
        <v>292.60000000000002</v>
      </c>
      <c r="M18" s="58">
        <f>(L18-K18)/ABS(K18)*100</f>
        <v>1.8908660375387423</v>
      </c>
      <c r="N18" s="58" t="str">
        <f>IF(ISBLANK(VLOOKUP($C18,'3Q26'!$B$14:$T$3000,N$5,FALSE)),"",VLOOKUP($C18,'3Q26'!$B$14:$T$3000,N$5,FALSE))</f>
        <v/>
      </c>
      <c r="O18" s="59">
        <f>IF(AND(I18&lt;K18,J18&lt;L18,K18&lt;L18),1,IF(AND(I18&gt;K18,J18&gt;L18,K18&gt;L18),-1,0))</f>
        <v>1</v>
      </c>
      <c r="P18" s="55" t="str">
        <f>IF(ISBLANK(VLOOKUP($C18,'3Q26'!$B$14:$T$3000,P$5,FALSE)),"",VLOOKUP($C18,'3Q26'!$B$14:$T$3000,P$5,FALSE))</f>
        <v/>
      </c>
      <c r="Q18" s="60" t="str">
        <f>IF(O18=1,"Surprise",IF(O18=-1,"Shock",""))</f>
        <v>Surprise</v>
      </c>
      <c r="R18" s="60" t="str">
        <f>IF(N18="","",IF((N18-L18)/ABS(L18)&gt;$R$9,"Surprise",IF((N18-L18)/ABS(L18)&lt;$R$9*-1,"Shock","")))</f>
        <v/>
      </c>
      <c r="S18" s="61">
        <f>VLOOKUP($C18,'3Q26'!$B$14:$T$3000,S$5,FALSE)</f>
        <v>-40.72</v>
      </c>
      <c r="T18" s="61">
        <f>VLOOKUP($C18,'3Q26'!$B$14:$T$3000,T$5,FALSE)</f>
        <v>164.43</v>
      </c>
      <c r="X18" s="22">
        <f t="shared" si="0"/>
        <v>21</v>
      </c>
      <c r="Y18" s="22" t="s">
        <v>2546</v>
      </c>
      <c r="Z18" s="22" t="s">
        <v>2547</v>
      </c>
    </row>
    <row r="19" spans="2:26">
      <c r="B19" s="55">
        <v>115</v>
      </c>
      <c r="C19" s="55" t="str">
        <f>VLOOKUP(B19,'3Q26'!$A$14:$B$4000,2,FALSE)</f>
        <v>A161890</v>
      </c>
      <c r="D19" s="55" t="str">
        <f>VLOOKUP($C19,'3Q26'!$B$14:$T$4000,D$5,FALSE)</f>
        <v>한국콜마</v>
      </c>
      <c r="E19" s="56" t="str">
        <f>VLOOKUP($C19,'3Q26'!$B$14:$T$4000,E$5,FALSE)</f>
        <v>KS</v>
      </c>
      <c r="F19" s="57" t="str">
        <f>VLOOKUP($C19,'3Q26'!$B$14:$T$4000,F$5,FALSE)</f>
        <v>화장품</v>
      </c>
      <c r="G19" s="58">
        <f>VLOOKUP($C19,'3Q26'!$B$14:$T$4000,G$5,FALSE)</f>
        <v>2521.02</v>
      </c>
      <c r="H19" s="59">
        <f>VLOOKUP($C19,'3Q26'!$B$14:$T$4000,H$5,FALSE)</f>
        <v>19</v>
      </c>
      <c r="I19" s="58">
        <f>VLOOKUP($C19,'3Q26'!$B$14:$T$4000,I$5,FALSE)</f>
        <v>78.59</v>
      </c>
      <c r="J19" s="58">
        <f>VLOOKUP($C19,'3Q26'!$B$14:$T$4000,J$5,FALSE)</f>
        <v>79.69</v>
      </c>
      <c r="K19" s="58">
        <f>VLOOKUP($C19,'3Q26'!$B$14:$T$4000,K$5,FALSE)</f>
        <v>79.36</v>
      </c>
      <c r="L19" s="58">
        <f>VLOOKUP($C19,'3Q26'!$B$14:$T$4000,L$5,FALSE)</f>
        <v>80.39</v>
      </c>
      <c r="M19" s="58">
        <f>(L19-K19)/ABS(K19)*100</f>
        <v>1.2978830645161306</v>
      </c>
      <c r="N19" s="58" t="str">
        <f>IF(ISBLANK(VLOOKUP($C19,'3Q26'!$B$14:$T$3000,N$5,FALSE)),"",VLOOKUP($C19,'3Q26'!$B$14:$T$3000,N$5,FALSE))</f>
        <v/>
      </c>
      <c r="O19" s="59">
        <f>IF(AND(I19&lt;K19,J19&lt;L19,K19&lt;L19),1,IF(AND(I19&gt;K19,J19&gt;L19,K19&gt;L19),-1,0))</f>
        <v>1</v>
      </c>
      <c r="P19" s="55" t="str">
        <f>IF(ISBLANK(VLOOKUP($C19,'3Q26'!$B$14:$T$3000,P$5,FALSE)),"",VLOOKUP($C19,'3Q26'!$B$14:$T$3000,P$5,FALSE))</f>
        <v/>
      </c>
      <c r="Q19" s="60" t="str">
        <f>IF(O19=1,"Surprise",IF(O19=-1,"Shock",""))</f>
        <v>Surprise</v>
      </c>
      <c r="R19" s="60" t="str">
        <f>IF(N19="","",IF((N19-L19)/ABS(L19)&gt;$R$9,"Surprise",IF((N19-L19)/ABS(L19)&lt;$R$9*-1,"Shock","")))</f>
        <v/>
      </c>
      <c r="S19" s="61">
        <f>VLOOKUP($C19,'3Q26'!$B$14:$T$3000,S$5,FALSE)</f>
        <v>24.91</v>
      </c>
      <c r="T19" s="61">
        <f>VLOOKUP($C19,'3Q26'!$B$14:$T$3000,T$5,FALSE)</f>
        <v>35.880000000000003</v>
      </c>
      <c r="X19" s="22">
        <f t="shared" si="0"/>
        <v>22</v>
      </c>
      <c r="Y19" s="22" t="s">
        <v>1932</v>
      </c>
      <c r="Z19" s="22" t="s">
        <v>1933</v>
      </c>
    </row>
    <row r="20" spans="2:26">
      <c r="B20" s="55">
        <v>89</v>
      </c>
      <c r="C20" s="55" t="str">
        <f>VLOOKUP(B20,'3Q26'!$A$14:$B$4000,2,FALSE)</f>
        <v>A069960</v>
      </c>
      <c r="D20" s="55" t="str">
        <f>VLOOKUP($C20,'3Q26'!$B$14:$T$4000,D$5,FALSE)</f>
        <v>현대백화점</v>
      </c>
      <c r="E20" s="56" t="str">
        <f>VLOOKUP($C20,'3Q26'!$B$14:$T$4000,E$5,FALSE)</f>
        <v>KS</v>
      </c>
      <c r="F20" s="57" t="str">
        <f>VLOOKUP($C20,'3Q26'!$B$14:$T$4000,F$5,FALSE)</f>
        <v>백화점</v>
      </c>
      <c r="G20" s="58">
        <f>VLOOKUP($C20,'3Q26'!$B$14:$T$4000,G$5,FALSE)</f>
        <v>4183.59</v>
      </c>
      <c r="H20" s="59">
        <f>VLOOKUP($C20,'3Q26'!$B$14:$T$4000,H$5,FALSE)</f>
        <v>16</v>
      </c>
      <c r="I20" s="58">
        <f>VLOOKUP($C20,'3Q26'!$B$14:$T$4000,I$5,FALSE)</f>
        <v>94.86</v>
      </c>
      <c r="J20" s="58">
        <f>VLOOKUP($C20,'3Q26'!$B$14:$T$4000,J$5,FALSE)</f>
        <v>96.55</v>
      </c>
      <c r="K20" s="58">
        <f>VLOOKUP($C20,'3Q26'!$B$14:$T$4000,K$5,FALSE)</f>
        <v>97.94</v>
      </c>
      <c r="L20" s="58">
        <f>VLOOKUP($C20,'3Q26'!$B$14:$T$4000,L$5,FALSE)</f>
        <v>101.68</v>
      </c>
      <c r="M20" s="58">
        <f>(L20-K20)/ABS(K20)*100</f>
        <v>3.8186644884623333</v>
      </c>
      <c r="N20" s="58" t="str">
        <f>IF(ISBLANK(VLOOKUP($C20,'3Q26'!$B$14:$T$3000,N$5,FALSE)),"",VLOOKUP($C20,'3Q26'!$B$14:$T$3000,N$5,FALSE))</f>
        <v/>
      </c>
      <c r="O20" s="59">
        <f>IF(AND(I20&lt;K20,J20&lt;L20,K20&lt;L20),1,IF(AND(I20&gt;K20,J20&gt;L20,K20&gt;L20),-1,0))</f>
        <v>1</v>
      </c>
      <c r="P20" s="55" t="str">
        <f>IF(ISBLANK(VLOOKUP($C20,'3Q26'!$B$14:$T$3000,P$5,FALSE)),"",VLOOKUP($C20,'3Q26'!$B$14:$T$3000,P$5,FALSE))</f>
        <v/>
      </c>
      <c r="Q20" s="60" t="str">
        <f>IF(O20=1,"Surprise",IF(O20=-1,"Shock",""))</f>
        <v>Surprise</v>
      </c>
      <c r="R20" s="60" t="str">
        <f>IF(N20="","",IF((N20-L20)/ABS(L20)&gt;$R$9,"Surprise",IF((N20-L20)/ABS(L20)&lt;$R$9*-1,"Shock","")))</f>
        <v/>
      </c>
      <c r="S20" s="61">
        <f>VLOOKUP($C20,'3Q26'!$B$14:$T$3000,S$5,FALSE)</f>
        <v>73.06</v>
      </c>
      <c r="T20" s="61">
        <f>VLOOKUP($C20,'3Q26'!$B$14:$T$3000,T$5,FALSE)</f>
        <v>138.04</v>
      </c>
      <c r="X20" s="22">
        <f t="shared" si="0"/>
        <v>23</v>
      </c>
      <c r="Y20" s="22" t="s">
        <v>38</v>
      </c>
      <c r="Z20" s="22" t="s">
        <v>39</v>
      </c>
    </row>
    <row r="21" spans="2:26">
      <c r="B21" s="55">
        <v>85</v>
      </c>
      <c r="C21" s="55" t="str">
        <f>VLOOKUP(B21,'3Q26'!$A$14:$B$4000,2,FALSE)</f>
        <v>A082740</v>
      </c>
      <c r="D21" s="55" t="str">
        <f>VLOOKUP($C21,'3Q26'!$B$14:$T$4000,D$5,FALSE)</f>
        <v>한화엔진</v>
      </c>
      <c r="E21" s="56" t="str">
        <f>VLOOKUP($C21,'3Q26'!$B$14:$T$4000,E$5,FALSE)</f>
        <v>KS</v>
      </c>
      <c r="F21" s="57" t="str">
        <f>VLOOKUP($C21,'3Q26'!$B$14:$T$4000,F$5,FALSE)</f>
        <v>조선</v>
      </c>
      <c r="G21" s="58">
        <f>VLOOKUP($C21,'3Q26'!$B$14:$T$4000,G$5,FALSE)</f>
        <v>4589.59</v>
      </c>
      <c r="H21" s="59">
        <f>VLOOKUP($C21,'3Q26'!$B$14:$T$4000,H$5,FALSE)</f>
        <v>5</v>
      </c>
      <c r="I21" s="58">
        <f>VLOOKUP($C21,'3Q26'!$B$14:$T$4000,I$5,FALSE)</f>
        <v>57</v>
      </c>
      <c r="J21" s="58">
        <f>VLOOKUP($C21,'3Q26'!$B$14:$T$4000,J$5,FALSE)</f>
        <v>62</v>
      </c>
      <c r="K21" s="58">
        <f>VLOOKUP($C21,'3Q26'!$B$14:$T$4000,K$5,FALSE)</f>
        <v>63.32</v>
      </c>
      <c r="L21" s="58">
        <f>VLOOKUP($C21,'3Q26'!$B$14:$T$4000,L$5,FALSE)</f>
        <v>75.7</v>
      </c>
      <c r="M21" s="58">
        <f>(L21-K21)/ABS(K21)*100</f>
        <v>19.551484523057489</v>
      </c>
      <c r="N21" s="58" t="str">
        <f>IF(ISBLANK(VLOOKUP($C21,'3Q26'!$B$14:$T$3000,N$5,FALSE)),"",VLOOKUP($C21,'3Q26'!$B$14:$T$3000,N$5,FALSE))</f>
        <v/>
      </c>
      <c r="O21" s="59">
        <f>IF(AND(I21&lt;K21,J21&lt;L21,K21&lt;L21),1,IF(AND(I21&gt;K21,J21&gt;L21,K21&gt;L21),-1,0))</f>
        <v>1</v>
      </c>
      <c r="P21" s="55" t="str">
        <f>IF(ISBLANK(VLOOKUP($C21,'3Q26'!$B$14:$T$3000,P$5,FALSE)),"",VLOOKUP($C21,'3Q26'!$B$14:$T$3000,P$5,FALSE))</f>
        <v/>
      </c>
      <c r="Q21" s="60" t="str">
        <f>IF(O21=1,"Surprise",IF(O21=-1,"Shock",""))</f>
        <v>Surprise</v>
      </c>
      <c r="R21" s="60" t="str">
        <f>IF(N21="","",IF((N21-L21)/ABS(L21)&gt;$R$9,"Surprise",IF((N21-L21)/ABS(L21)&lt;$R$9*-1,"Shock","")))</f>
        <v/>
      </c>
      <c r="S21" s="61">
        <f>VLOOKUP($C21,'3Q26'!$B$14:$T$3000,S$5,FALSE)</f>
        <v>-11</v>
      </c>
      <c r="T21" s="61">
        <f>VLOOKUP($C21,'3Q26'!$B$14:$T$3000,T$5,FALSE)</f>
        <v>23.04</v>
      </c>
      <c r="X21" s="22">
        <f t="shared" si="0"/>
        <v>24</v>
      </c>
      <c r="Y21" s="22" t="s">
        <v>1264</v>
      </c>
      <c r="Z21" s="22" t="s">
        <v>1265</v>
      </c>
    </row>
    <row r="22" spans="2:26">
      <c r="B22" s="55">
        <v>70</v>
      </c>
      <c r="C22" s="55" t="str">
        <f>VLOOKUP(B22,'3Q26'!$A$14:$B$4000,2,FALSE)</f>
        <v>A001440</v>
      </c>
      <c r="D22" s="55" t="str">
        <f>VLOOKUP($C22,'3Q26'!$B$14:$T$4000,D$5,FALSE)</f>
        <v>대한전선</v>
      </c>
      <c r="E22" s="56" t="str">
        <f>VLOOKUP($C22,'3Q26'!$B$14:$T$4000,E$5,FALSE)</f>
        <v>KS</v>
      </c>
      <c r="F22" s="57" t="str">
        <f>VLOOKUP($C22,'3Q26'!$B$14:$T$4000,F$5,FALSE)</f>
        <v>전기장비</v>
      </c>
      <c r="G22" s="58">
        <f>VLOOKUP($C22,'3Q26'!$B$14:$T$4000,G$5,FALSE)</f>
        <v>7212.53</v>
      </c>
      <c r="H22" s="59">
        <f>VLOOKUP($C22,'3Q26'!$B$14:$T$4000,H$5,FALSE)</f>
        <v>7</v>
      </c>
      <c r="I22" s="58">
        <f>VLOOKUP($C22,'3Q26'!$B$14:$T$4000,I$5,FALSE)</f>
        <v>40.82</v>
      </c>
      <c r="J22" s="58">
        <f>VLOOKUP($C22,'3Q26'!$B$14:$T$4000,J$5,FALSE)</f>
        <v>40.299999999999997</v>
      </c>
      <c r="K22" s="58">
        <f>VLOOKUP($C22,'3Q26'!$B$14:$T$4000,K$5,FALSE)</f>
        <v>43.86</v>
      </c>
      <c r="L22" s="58">
        <f>VLOOKUP($C22,'3Q26'!$B$14:$T$4000,L$5,FALSE)</f>
        <v>47.73</v>
      </c>
      <c r="M22" s="58">
        <f>(L22-K22)/ABS(K22)*100</f>
        <v>8.8235294117646994</v>
      </c>
      <c r="N22" s="58" t="str">
        <f>IF(ISBLANK(VLOOKUP($C22,'3Q26'!$B$14:$T$3000,N$5,FALSE)),"",VLOOKUP($C22,'3Q26'!$B$14:$T$3000,N$5,FALSE))</f>
        <v/>
      </c>
      <c r="O22" s="59">
        <f>IF(AND(I22&lt;K22,J22&lt;L22,K22&lt;L22),1,IF(AND(I22&gt;K22,J22&gt;L22,K22&gt;L22),-1,0))</f>
        <v>1</v>
      </c>
      <c r="P22" s="55" t="str">
        <f>IF(ISBLANK(VLOOKUP($C22,'3Q26'!$B$14:$T$3000,P$5,FALSE)),"",VLOOKUP($C22,'3Q26'!$B$14:$T$3000,P$5,FALSE))</f>
        <v/>
      </c>
      <c r="Q22" s="60" t="str">
        <f>IF(O22=1,"Surprise",IF(O22=-1,"Shock",""))</f>
        <v>Surprise</v>
      </c>
      <c r="R22" s="60" t="str">
        <f>IF(N22="","",IF((N22-L22)/ABS(L22)&gt;$R$9,"Surprise",IF((N22-L22)/ABS(L22)&lt;$R$9*-1,"Shock","")))</f>
        <v/>
      </c>
      <c r="S22" s="61">
        <f>VLOOKUP($C22,'3Q26'!$B$14:$T$3000,S$5,FALSE)</f>
        <v>-22.69</v>
      </c>
      <c r="T22" s="61">
        <f>VLOOKUP($C22,'3Q26'!$B$14:$T$3000,T$5,FALSE)</f>
        <v>22.46</v>
      </c>
      <c r="X22" s="22" t="e">
        <f>#REF!+1</f>
        <v>#REF!</v>
      </c>
      <c r="Y22" s="22" t="s">
        <v>1773</v>
      </c>
      <c r="Z22" s="22" t="s">
        <v>1774</v>
      </c>
    </row>
    <row r="23" spans="2:26">
      <c r="B23" s="55">
        <v>18</v>
      </c>
      <c r="C23" s="55" t="str">
        <f>VLOOKUP(B23,'3Q26'!$A$14:$B$4000,2,FALSE)</f>
        <v>A006400</v>
      </c>
      <c r="D23" s="55" t="str">
        <f>VLOOKUP($C23,'3Q26'!$B$14:$T$4000,D$5,FALSE)</f>
        <v>삼성SDI</v>
      </c>
      <c r="E23" s="56" t="str">
        <f>VLOOKUP($C23,'3Q26'!$B$14:$T$4000,E$5,FALSE)</f>
        <v>KS</v>
      </c>
      <c r="F23" s="57" t="str">
        <f>VLOOKUP($C23,'3Q26'!$B$14:$T$4000,F$5,FALSE)</f>
        <v>전기제품</v>
      </c>
      <c r="G23" s="58">
        <f>VLOOKUP($C23,'3Q26'!$B$14:$T$4000,G$5,FALSE)</f>
        <v>39567.5</v>
      </c>
      <c r="H23" s="59">
        <f>VLOOKUP($C23,'3Q26'!$B$14:$T$4000,H$5,FALSE)</f>
        <v>23</v>
      </c>
      <c r="I23" s="58">
        <f>VLOOKUP($C23,'3Q26'!$B$14:$T$4000,I$5,FALSE)</f>
        <v>14.85</v>
      </c>
      <c r="J23" s="58">
        <f>VLOOKUP($C23,'3Q26'!$B$14:$T$4000,J$5,FALSE)</f>
        <v>14.3</v>
      </c>
      <c r="K23" s="58">
        <f>VLOOKUP($C23,'3Q26'!$B$14:$T$4000,K$5,FALSE)</f>
        <v>20.2</v>
      </c>
      <c r="L23" s="58">
        <f>VLOOKUP($C23,'3Q26'!$B$14:$T$4000,L$5,FALSE)</f>
        <v>66.83</v>
      </c>
      <c r="M23" s="58">
        <f>(L23-K23)/ABS(K23)*100</f>
        <v>230.84158415841586</v>
      </c>
      <c r="N23" s="58" t="str">
        <f>IF(ISBLANK(VLOOKUP($C23,'3Q26'!$B$14:$T$3000,N$5,FALSE)),"",VLOOKUP($C23,'3Q26'!$B$14:$T$3000,N$5,FALSE))</f>
        <v/>
      </c>
      <c r="O23" s="59">
        <f>IF(AND(I23&lt;K23,J23&lt;L23,K23&lt;L23),1,IF(AND(I23&gt;K23,J23&gt;L23,K23&gt;L23),-1,0))</f>
        <v>1</v>
      </c>
      <c r="P23" s="55" t="str">
        <f>IF(ISBLANK(VLOOKUP($C23,'3Q26'!$B$14:$T$3000,P$5,FALSE)),"",VLOOKUP($C23,'3Q26'!$B$14:$T$3000,P$5,FALSE))</f>
        <v/>
      </c>
      <c r="Q23" s="60" t="str">
        <f>IF(O23=1,"Surprise",IF(O23=-1,"Shock",""))</f>
        <v>Surprise</v>
      </c>
      <c r="R23" s="60" t="str">
        <f>IF(N23="","",IF((N23-L23)/ABS(L23)&gt;$R$9,"Surprise",IF((N23-L23)/ABS(L23)&lt;$R$9*-1,"Shock","")))</f>
        <v/>
      </c>
      <c r="S23" s="61">
        <f>VLOOKUP($C23,'3Q26'!$B$14:$T$3000,S$5,FALSE)</f>
        <v>-24.69</v>
      </c>
      <c r="T23" s="61">
        <f>VLOOKUP($C23,'3Q26'!$B$14:$T$3000,T$5,FALSE)</f>
        <v>13.66</v>
      </c>
      <c r="X23" s="22" t="e">
        <f t="shared" ref="X23:X29" si="1">X22+1</f>
        <v>#REF!</v>
      </c>
      <c r="Y23" s="22" t="s">
        <v>609</v>
      </c>
      <c r="Z23" s="22" t="s">
        <v>610</v>
      </c>
    </row>
    <row r="24" spans="2:26">
      <c r="B24" s="55">
        <v>11</v>
      </c>
      <c r="C24" s="55" t="str">
        <f>VLOOKUP(B24,'3Q26'!$A$14:$B$4000,2,FALSE)</f>
        <v>A012450</v>
      </c>
      <c r="D24" s="55" t="str">
        <f>VLOOKUP($C24,'3Q26'!$B$14:$T$4000,D$5,FALSE)</f>
        <v>한화에어로스페이스</v>
      </c>
      <c r="E24" s="56" t="str">
        <f>VLOOKUP($C24,'3Q26'!$B$14:$T$4000,E$5,FALSE)</f>
        <v>KS</v>
      </c>
      <c r="F24" s="57" t="str">
        <f>VLOOKUP($C24,'3Q26'!$B$14:$T$4000,F$5,FALSE)</f>
        <v>기타자본재</v>
      </c>
      <c r="G24" s="58">
        <f>VLOOKUP($C24,'3Q26'!$B$14:$T$4000,G$5,FALSE)</f>
        <v>56255.67</v>
      </c>
      <c r="H24" s="59">
        <f>VLOOKUP($C24,'3Q26'!$B$14:$T$4000,H$5,FALSE)</f>
        <v>19</v>
      </c>
      <c r="I24" s="58">
        <f>VLOOKUP($C24,'3Q26'!$B$14:$T$4000,I$5,FALSE)</f>
        <v>1131.3599999999999</v>
      </c>
      <c r="J24" s="58">
        <f>VLOOKUP($C24,'3Q26'!$B$14:$T$4000,J$5,FALSE)</f>
        <v>1162.18</v>
      </c>
      <c r="K24" s="58">
        <f>VLOOKUP($C24,'3Q26'!$B$14:$T$4000,K$5,FALSE)</f>
        <v>1141.18</v>
      </c>
      <c r="L24" s="58">
        <f>VLOOKUP($C24,'3Q26'!$B$14:$T$4000,L$5,FALSE)</f>
        <v>1167.47</v>
      </c>
      <c r="M24" s="58">
        <f>(L24-K24)/ABS(K24)*100</f>
        <v>2.3037557615801156</v>
      </c>
      <c r="N24" s="58" t="str">
        <f>IF(ISBLANK(VLOOKUP($C24,'3Q26'!$B$14:$T$3000,N$5,FALSE)),"",VLOOKUP($C24,'3Q26'!$B$14:$T$3000,N$5,FALSE))</f>
        <v/>
      </c>
      <c r="O24" s="59">
        <f>IF(AND(I24&lt;K24,J24&lt;L24,K24&lt;L24),1,IF(AND(I24&gt;K24,J24&gt;L24,K24&gt;L24),-1,0))</f>
        <v>1</v>
      </c>
      <c r="P24" s="55" t="str">
        <f>IF(ISBLANK(VLOOKUP($C24,'3Q26'!$B$14:$T$3000,P$5,FALSE)),"",VLOOKUP($C24,'3Q26'!$B$14:$T$3000,P$5,FALSE))</f>
        <v/>
      </c>
      <c r="Q24" s="60" t="str">
        <f>IF(O24=1,"Surprise",IF(O24=-1,"Shock",""))</f>
        <v>Surprise</v>
      </c>
      <c r="R24" s="60" t="str">
        <f>IF(N24="","",IF((N24-L24)/ABS(L24)&gt;$R$9,"Surprise",IF((N24-L24)/ABS(L24)&lt;$R$9*-1,"Shock","")))</f>
        <v/>
      </c>
      <c r="S24" s="61">
        <f>VLOOKUP($C24,'3Q26'!$B$14:$T$3000,S$5,FALSE)</f>
        <v>-4.13</v>
      </c>
      <c r="T24" s="61">
        <f>VLOOKUP($C24,'3Q26'!$B$14:$T$3000,T$5,FALSE)</f>
        <v>-18.149999999999999</v>
      </c>
      <c r="X24" s="22" t="e">
        <f t="shared" si="1"/>
        <v>#REF!</v>
      </c>
      <c r="Y24" s="22" t="s">
        <v>2380</v>
      </c>
      <c r="Z24" s="22" t="s">
        <v>2381</v>
      </c>
    </row>
    <row r="25" spans="2:26">
      <c r="B25" s="55">
        <v>52</v>
      </c>
      <c r="C25" s="55" t="str">
        <f>VLOOKUP(B25,'3Q26'!$A$14:$B$4000,2,FALSE)</f>
        <v>A010950</v>
      </c>
      <c r="D25" s="55" t="str">
        <f>VLOOKUP($C25,'3Q26'!$B$14:$T$4000,D$5,FALSE)</f>
        <v>S-Oil</v>
      </c>
      <c r="E25" s="56" t="str">
        <f>VLOOKUP($C25,'3Q26'!$B$14:$T$4000,E$5,FALSE)</f>
        <v>KS</v>
      </c>
      <c r="F25" s="57" t="str">
        <f>VLOOKUP($C25,'3Q26'!$B$14:$T$4000,F$5,FALSE)</f>
        <v>에너지</v>
      </c>
      <c r="G25" s="58">
        <f>VLOOKUP($C25,'3Q26'!$B$14:$T$4000,G$5,FALSE)</f>
        <v>12339.07</v>
      </c>
      <c r="H25" s="59">
        <f>VLOOKUP($C25,'3Q26'!$B$14:$T$4000,H$5,FALSE)</f>
        <v>16</v>
      </c>
      <c r="I25" s="58">
        <f>VLOOKUP($C25,'3Q26'!$B$14:$T$4000,I$5,FALSE)</f>
        <v>557.16</v>
      </c>
      <c r="J25" s="58">
        <f>VLOOKUP($C25,'3Q26'!$B$14:$T$4000,J$5,FALSE)</f>
        <v>505.42</v>
      </c>
      <c r="K25" s="58">
        <f>VLOOKUP($C25,'3Q26'!$B$14:$T$4000,K$5,FALSE)</f>
        <v>588.16999999999996</v>
      </c>
      <c r="L25" s="58">
        <f>VLOOKUP($C25,'3Q26'!$B$14:$T$4000,L$5,FALSE)</f>
        <v>609.54999999999995</v>
      </c>
      <c r="M25" s="58">
        <f>(L25-K25)/ABS(K25)*100</f>
        <v>3.6350034853868776</v>
      </c>
      <c r="N25" s="58" t="str">
        <f>IF(ISBLANK(VLOOKUP($C25,'3Q26'!$B$14:$T$3000,N$5,FALSE)),"",VLOOKUP($C25,'3Q26'!$B$14:$T$3000,N$5,FALSE))</f>
        <v/>
      </c>
      <c r="O25" s="59">
        <f>IF(AND(I25&lt;K25,J25&lt;L25,K25&lt;L25),1,IF(AND(I25&gt;K25,J25&gt;L25,K25&gt;L25),-1,0))</f>
        <v>1</v>
      </c>
      <c r="P25" s="55" t="str">
        <f>IF(ISBLANK(VLOOKUP($C25,'3Q26'!$B$14:$T$3000,P$5,FALSE)),"",VLOOKUP($C25,'3Q26'!$B$14:$T$3000,P$5,FALSE))</f>
        <v/>
      </c>
      <c r="Q25" s="60" t="str">
        <f>IF(O25=1,"Surprise",IF(O25=-1,"Shock",""))</f>
        <v>Surprise</v>
      </c>
      <c r="R25" s="60" t="str">
        <f>IF(N25="","",IF((N25-L25)/ABS(L25)&gt;$R$9,"Surprise",IF((N25-L25)/ABS(L25)&lt;$R$9*-1,"Shock","")))</f>
        <v/>
      </c>
      <c r="S25" s="61">
        <f>VLOOKUP($C25,'3Q26'!$B$14:$T$3000,S$5,FALSE)</f>
        <v>4.68</v>
      </c>
      <c r="T25" s="61">
        <f>VLOOKUP($C25,'3Q26'!$B$14:$T$3000,T$5,FALSE)</f>
        <v>-3.09</v>
      </c>
      <c r="X25" s="22" t="e">
        <f t="shared" si="1"/>
        <v>#REF!</v>
      </c>
      <c r="Y25" s="22" t="s">
        <v>2269</v>
      </c>
      <c r="Z25" s="22" t="s">
        <v>2270</v>
      </c>
    </row>
    <row r="26" spans="2:26">
      <c r="B26" s="55">
        <v>40</v>
      </c>
      <c r="C26" s="55" t="str">
        <f>VLOOKUP(B26,'3Q26'!$A$14:$B$4000,2,FALSE)</f>
        <v>A278470</v>
      </c>
      <c r="D26" s="55" t="str">
        <f>VLOOKUP($C26,'3Q26'!$B$14:$T$4000,D$5,FALSE)</f>
        <v>에이피알</v>
      </c>
      <c r="E26" s="56" t="str">
        <f>VLOOKUP($C26,'3Q26'!$B$14:$T$4000,E$5,FALSE)</f>
        <v>KS</v>
      </c>
      <c r="F26" s="57" t="str">
        <f>VLOOKUP($C26,'3Q26'!$B$14:$T$4000,F$5,FALSE)</f>
        <v>화장품</v>
      </c>
      <c r="G26" s="58">
        <f>VLOOKUP($C26,'3Q26'!$B$14:$T$4000,G$5,FALSE)</f>
        <v>15274.77</v>
      </c>
      <c r="H26" s="59">
        <f>VLOOKUP($C26,'3Q26'!$B$14:$T$4000,H$5,FALSE)</f>
        <v>18</v>
      </c>
      <c r="I26" s="58">
        <f>VLOOKUP($C26,'3Q26'!$B$14:$T$4000,I$5,FALSE)</f>
        <v>175.09</v>
      </c>
      <c r="J26" s="58">
        <f>VLOOKUP($C26,'3Q26'!$B$14:$T$4000,J$5,FALSE)</f>
        <v>173.5</v>
      </c>
      <c r="K26" s="58">
        <f>VLOOKUP($C26,'3Q26'!$B$14:$T$4000,K$5,FALSE)</f>
        <v>177.4</v>
      </c>
      <c r="L26" s="58">
        <f>VLOOKUP($C26,'3Q26'!$B$14:$T$4000,L$5,FALSE)</f>
        <v>182.15</v>
      </c>
      <c r="M26" s="58">
        <f>(L26-K26)/ABS(K26)*100</f>
        <v>2.6775648252536639</v>
      </c>
      <c r="N26" s="58" t="str">
        <f>IF(ISBLANK(VLOOKUP($C26,'3Q26'!$B$14:$T$3000,N$5,FALSE)),"",VLOOKUP($C26,'3Q26'!$B$14:$T$3000,N$5,FALSE))</f>
        <v/>
      </c>
      <c r="O26" s="59">
        <f>IF(AND(I26&lt;K26,J26&lt;L26,K26&lt;L26),1,IF(AND(I26&gt;K26,J26&gt;L26,K26&gt;L26),-1,0))</f>
        <v>1</v>
      </c>
      <c r="P26" s="55" t="str">
        <f>IF(ISBLANK(VLOOKUP($C26,'3Q26'!$B$14:$T$3000,P$5,FALSE)),"",VLOOKUP($C26,'3Q26'!$B$14:$T$3000,P$5,FALSE))</f>
        <v/>
      </c>
      <c r="Q26" s="60" t="str">
        <f>IF(O26=1,"Surprise",IF(O26=-1,"Shock",""))</f>
        <v>Surprise</v>
      </c>
      <c r="R26" s="60" t="str">
        <f>IF(N26="","",IF((N26-L26)/ABS(L26)&gt;$R$9,"Surprise",IF((N26-L26)/ABS(L26)&lt;$R$9*-1,"Shock","")))</f>
        <v/>
      </c>
      <c r="S26" s="61">
        <f>VLOOKUP($C26,'3Q26'!$B$14:$T$3000,S$5,FALSE)</f>
        <v>-4.34</v>
      </c>
      <c r="T26" s="61">
        <f>VLOOKUP($C26,'3Q26'!$B$14:$T$3000,T$5,FALSE)</f>
        <v>18.43</v>
      </c>
      <c r="X26" s="22" t="e">
        <f t="shared" si="1"/>
        <v>#REF!</v>
      </c>
      <c r="Y26" s="22" t="s">
        <v>950</v>
      </c>
      <c r="Z26" s="22" t="s">
        <v>951</v>
      </c>
    </row>
    <row r="27" spans="2:26">
      <c r="B27" s="55">
        <v>99</v>
      </c>
      <c r="C27" s="55" t="str">
        <f>VLOOKUP(B27,'3Q26'!$A$14:$B$4000,2,FALSE)</f>
        <v>A145020</v>
      </c>
      <c r="D27" s="55" t="str">
        <f>VLOOKUP($C27,'3Q26'!$B$14:$T$4000,D$5,FALSE)</f>
        <v>휴젤</v>
      </c>
      <c r="E27" s="56" t="str">
        <f>VLOOKUP($C27,'3Q26'!$B$14:$T$4000,E$5,FALSE)</f>
        <v>KQ</v>
      </c>
      <c r="F27" s="57" t="str">
        <f>VLOOKUP($C27,'3Q26'!$B$14:$T$4000,F$5,FALSE)</f>
        <v>생명과학</v>
      </c>
      <c r="G27" s="58">
        <f>VLOOKUP($C27,'3Q26'!$B$14:$T$4000,G$5,FALSE)</f>
        <v>3377.46</v>
      </c>
      <c r="H27" s="59">
        <f>VLOOKUP($C27,'3Q26'!$B$14:$T$4000,H$5,FALSE)</f>
        <v>13</v>
      </c>
      <c r="I27" s="58">
        <f>VLOOKUP($C27,'3Q26'!$B$14:$T$4000,I$5,FALSE)</f>
        <v>55.08</v>
      </c>
      <c r="J27" s="58">
        <f>VLOOKUP($C27,'3Q26'!$B$14:$T$4000,J$5,FALSE)</f>
        <v>54.8</v>
      </c>
      <c r="K27" s="58">
        <f>VLOOKUP($C27,'3Q26'!$B$14:$T$4000,K$5,FALSE)</f>
        <v>55.16</v>
      </c>
      <c r="L27" s="58">
        <f>VLOOKUP($C27,'3Q26'!$B$14:$T$4000,L$5,FALSE)</f>
        <v>57.1</v>
      </c>
      <c r="M27" s="58">
        <f>(L27-K27)/ABS(K27)*100</f>
        <v>3.5170413343002265</v>
      </c>
      <c r="N27" s="58" t="str">
        <f>IF(ISBLANK(VLOOKUP($C27,'3Q26'!$B$14:$T$3000,N$5,FALSE)),"",VLOOKUP($C27,'3Q26'!$B$14:$T$3000,N$5,FALSE))</f>
        <v/>
      </c>
      <c r="O27" s="59">
        <f>IF(AND(I27&lt;K27,J27&lt;L27,K27&lt;L27),1,IF(AND(I27&gt;K27,J27&gt;L27,K27&gt;L27),-1,0))</f>
        <v>1</v>
      </c>
      <c r="P27" s="55" t="str">
        <f>IF(ISBLANK(VLOOKUP($C27,'3Q26'!$B$14:$T$3000,P$5,FALSE)),"",VLOOKUP($C27,'3Q26'!$B$14:$T$3000,P$5,FALSE))</f>
        <v/>
      </c>
      <c r="Q27" s="60" t="str">
        <f>IF(O27=1,"Surprise",IF(O27=-1,"Shock",""))</f>
        <v>Surprise</v>
      </c>
      <c r="R27" s="60" t="str">
        <f>IF(N27="","",IF((N27-L27)/ABS(L27)&gt;$R$9,"Surprise",IF((N27-L27)/ABS(L27)&lt;$R$9*-1,"Shock","")))</f>
        <v/>
      </c>
      <c r="S27" s="61">
        <f>VLOOKUP($C27,'3Q26'!$B$14:$T$3000,S$5,FALSE)</f>
        <v>10.46</v>
      </c>
      <c r="T27" s="61">
        <f>VLOOKUP($C27,'3Q26'!$B$14:$T$3000,T$5,FALSE)</f>
        <v>6.81</v>
      </c>
      <c r="X27" s="22" t="e">
        <f t="shared" si="1"/>
        <v>#REF!</v>
      </c>
      <c r="Y27" s="22" t="s">
        <v>2425</v>
      </c>
      <c r="Z27" s="22" t="s">
        <v>2426</v>
      </c>
    </row>
    <row r="28" spans="2:26">
      <c r="B28" s="55">
        <v>90</v>
      </c>
      <c r="C28" s="55" t="str">
        <f>VLOOKUP(B28,'3Q26'!$A$14:$B$4000,2,FALSE)</f>
        <v>A095610</v>
      </c>
      <c r="D28" s="55" t="str">
        <f>VLOOKUP($C28,'3Q26'!$B$14:$T$4000,D$5,FALSE)</f>
        <v>테스</v>
      </c>
      <c r="E28" s="56" t="str">
        <f>VLOOKUP($C28,'3Q26'!$B$14:$T$4000,E$5,FALSE)</f>
        <v>KQ</v>
      </c>
      <c r="F28" s="57" t="str">
        <f>VLOOKUP($C28,'3Q26'!$B$14:$T$4000,F$5,FALSE)</f>
        <v>반도체</v>
      </c>
      <c r="G28" s="58">
        <f>VLOOKUP($C28,'3Q26'!$B$14:$T$4000,G$5,FALSE)</f>
        <v>4123.68</v>
      </c>
      <c r="H28" s="59">
        <f>VLOOKUP($C28,'3Q26'!$B$14:$T$4000,H$5,FALSE)</f>
        <v>7</v>
      </c>
      <c r="I28" s="58">
        <f>VLOOKUP($C28,'3Q26'!$B$14:$T$4000,I$5,FALSE)</f>
        <v>25.5</v>
      </c>
      <c r="J28" s="58">
        <f>VLOOKUP($C28,'3Q26'!$B$14:$T$4000,J$5,FALSE)</f>
        <v>28.6</v>
      </c>
      <c r="K28" s="58">
        <f>VLOOKUP($C28,'3Q26'!$B$14:$T$4000,K$5,FALSE)</f>
        <v>26.74</v>
      </c>
      <c r="L28" s="58">
        <f>VLOOKUP($C28,'3Q26'!$B$14:$T$4000,L$5,FALSE)</f>
        <v>28.7</v>
      </c>
      <c r="M28" s="58">
        <f>(L28-K28)/ABS(K28)*100</f>
        <v>7.3298429319371765</v>
      </c>
      <c r="N28" s="58" t="str">
        <f>IF(ISBLANK(VLOOKUP($C28,'3Q26'!$B$14:$T$3000,N$5,FALSE)),"",VLOOKUP($C28,'3Q26'!$B$14:$T$3000,N$5,FALSE))</f>
        <v/>
      </c>
      <c r="O28" s="59">
        <f>IF(AND(I28&lt;K28,J28&lt;L28,K28&lt;L28),1,IF(AND(I28&gt;K28,J28&gt;L28,K28&gt;L28),-1,0))</f>
        <v>1</v>
      </c>
      <c r="P28" s="55" t="str">
        <f>IF(ISBLANK(VLOOKUP($C28,'3Q26'!$B$14:$T$3000,P$5,FALSE)),"",VLOOKUP($C28,'3Q26'!$B$14:$T$3000,P$5,FALSE))</f>
        <v/>
      </c>
      <c r="Q28" s="60" t="str">
        <f>IF(O28=1,"Surprise",IF(O28=-1,"Shock",""))</f>
        <v>Surprise</v>
      </c>
      <c r="R28" s="60" t="str">
        <f>IF(N28="","",IF((N28-L28)/ABS(L28)&gt;$R$9,"Surprise",IF((N28-L28)/ABS(L28)&lt;$R$9*-1,"Shock","")))</f>
        <v/>
      </c>
      <c r="S28" s="61">
        <f>VLOOKUP($C28,'3Q26'!$B$14:$T$3000,S$5,FALSE)</f>
        <v>91.37</v>
      </c>
      <c r="T28" s="61">
        <f>VLOOKUP($C28,'3Q26'!$B$14:$T$3000,T$5,FALSE)</f>
        <v>247.47</v>
      </c>
      <c r="X28" s="22" t="e">
        <f t="shared" si="1"/>
        <v>#REF!</v>
      </c>
      <c r="Y28" s="22" t="s">
        <v>663</v>
      </c>
      <c r="Z28" s="22" t="s">
        <v>664</v>
      </c>
    </row>
    <row r="29" spans="2:26">
      <c r="B29" s="55">
        <v>84</v>
      </c>
      <c r="C29" s="55" t="str">
        <f>VLOOKUP(B29,'3Q26'!$A$14:$B$4000,2,FALSE)</f>
        <v>A023530</v>
      </c>
      <c r="D29" s="68" t="str">
        <f>VLOOKUP($C29,'3Q26'!$B$14:$T$4000,D$5,FALSE)</f>
        <v>롯데쇼핑</v>
      </c>
      <c r="E29" s="56" t="str">
        <f>VLOOKUP($C29,'3Q26'!$B$14:$T$4000,E$5,FALSE)</f>
        <v>KS</v>
      </c>
      <c r="F29" s="57" t="str">
        <f>VLOOKUP($C29,'3Q26'!$B$14:$T$4000,F$5,FALSE)</f>
        <v>백화점</v>
      </c>
      <c r="G29" s="58">
        <f>VLOOKUP($C29,'3Q26'!$B$14:$T$4000,G$5,FALSE)</f>
        <v>5233.42</v>
      </c>
      <c r="H29" s="59">
        <f>VLOOKUP($C29,'3Q26'!$B$14:$T$4000,H$5,FALSE)</f>
        <v>15</v>
      </c>
      <c r="I29" s="58">
        <f>VLOOKUP($C29,'3Q26'!$B$14:$T$4000,I$5,FALSE)</f>
        <v>175.7</v>
      </c>
      <c r="J29" s="58">
        <f>VLOOKUP($C29,'3Q26'!$B$14:$T$4000,J$5,FALSE)</f>
        <v>183.04</v>
      </c>
      <c r="K29" s="58">
        <f>VLOOKUP($C29,'3Q26'!$B$14:$T$4000,K$5,FALSE)</f>
        <v>176.83</v>
      </c>
      <c r="L29" s="58">
        <f>VLOOKUP($C29,'3Q26'!$B$14:$T$4000,L$5,FALSE)</f>
        <v>183.64</v>
      </c>
      <c r="M29" s="58">
        <f>(L29-K29)/ABS(K29)*100</f>
        <v>3.8511564779731797</v>
      </c>
      <c r="N29" s="58" t="str">
        <f>IF(ISBLANK(VLOOKUP($C29,'3Q26'!$B$14:$T$3000,N$5,FALSE)),"",VLOOKUP($C29,'3Q26'!$B$14:$T$3000,N$5,FALSE))</f>
        <v/>
      </c>
      <c r="O29" s="59">
        <f>IF(AND(I29&lt;K29,J29&lt;L29,K29&lt;L29),1,IF(AND(I29&gt;K29,J29&gt;L29,K29&gt;L29),-1,0))</f>
        <v>1</v>
      </c>
      <c r="P29" s="55" t="str">
        <f>IF(ISBLANK(VLOOKUP($C29,'3Q26'!$B$14:$T$3000,P$5,FALSE)),"",VLOOKUP($C29,'3Q26'!$B$14:$T$3000,P$5,FALSE))</f>
        <v/>
      </c>
      <c r="Q29" s="60" t="str">
        <f>IF(O29=1,"Surprise",IF(O29=-1,"Shock",""))</f>
        <v>Surprise</v>
      </c>
      <c r="R29" s="60" t="str">
        <f>IF(N29="","",IF((N29-L29)/ABS(L29)&gt;$R$9,"Surprise",IF((N29-L29)/ABS(L29)&lt;$R$9*-1,"Shock","")))</f>
        <v/>
      </c>
      <c r="S29" s="61">
        <f>VLOOKUP($C29,'3Q26'!$B$14:$T$3000,S$5,FALSE)</f>
        <v>25.42</v>
      </c>
      <c r="T29" s="61">
        <f>VLOOKUP($C29,'3Q26'!$B$14:$T$3000,T$5,FALSE)</f>
        <v>74.53</v>
      </c>
      <c r="X29" s="22" t="e">
        <f t="shared" si="1"/>
        <v>#REF!</v>
      </c>
      <c r="Y29" s="22" t="s">
        <v>516</v>
      </c>
      <c r="Z29" s="22" t="s">
        <v>517</v>
      </c>
    </row>
    <row r="30" spans="2:26">
      <c r="B30" s="55">
        <v>129</v>
      </c>
      <c r="C30" s="55" t="str">
        <f>VLOOKUP(B30,'3Q26'!$A$14:$B$4000,2,FALSE)</f>
        <v>A282330</v>
      </c>
      <c r="D30" s="55" t="str">
        <f>VLOOKUP($C30,'3Q26'!$B$14:$T$4000,D$5,FALSE)</f>
        <v>BGF리테일</v>
      </c>
      <c r="E30" s="56" t="str">
        <f>VLOOKUP($C30,'3Q26'!$B$14:$T$4000,E$5,FALSE)</f>
        <v>KS</v>
      </c>
      <c r="F30" s="57" t="str">
        <f>VLOOKUP($C30,'3Q26'!$B$14:$T$4000,F$5,FALSE)</f>
        <v>백화점</v>
      </c>
      <c r="G30" s="58">
        <f>VLOOKUP($C30,'3Q26'!$B$14:$T$4000,G$5,FALSE)</f>
        <v>1998.02</v>
      </c>
      <c r="H30" s="59">
        <f>VLOOKUP($C30,'3Q26'!$B$14:$T$4000,H$5,FALSE)</f>
        <v>15</v>
      </c>
      <c r="I30" s="58">
        <f>VLOOKUP($C30,'3Q26'!$B$14:$T$4000,I$5,FALSE)</f>
        <v>106.49</v>
      </c>
      <c r="J30" s="58">
        <f>VLOOKUP($C30,'3Q26'!$B$14:$T$4000,J$5,FALSE)</f>
        <v>107.2</v>
      </c>
      <c r="K30" s="58">
        <f>VLOOKUP($C30,'3Q26'!$B$14:$T$4000,K$5,FALSE)</f>
        <v>106.93</v>
      </c>
      <c r="L30" s="58">
        <f>VLOOKUP($C30,'3Q26'!$B$14:$T$4000,L$5,FALSE)</f>
        <v>110.47</v>
      </c>
      <c r="M30" s="58">
        <f>(L30-K30)/ABS(K30)*100</f>
        <v>3.3105770129991505</v>
      </c>
      <c r="N30" s="58" t="str">
        <f>IF(ISBLANK(VLOOKUP($C30,'3Q26'!$B$14:$T$3000,N$5,FALSE)),"",VLOOKUP($C30,'3Q26'!$B$14:$T$3000,N$5,FALSE))</f>
        <v/>
      </c>
      <c r="O30" s="59">
        <f>IF(AND(I30&lt;K30,J30&lt;L30,K30&lt;L30),1,IF(AND(I30&gt;K30,J30&gt;L30,K30&gt;L30),-1,0))</f>
        <v>1</v>
      </c>
      <c r="P30" s="55" t="str">
        <f>IF(ISBLANK(VLOOKUP($C30,'3Q26'!$B$14:$T$3000,P$5,FALSE)),"",VLOOKUP($C30,'3Q26'!$B$14:$T$3000,P$5,FALSE))</f>
        <v/>
      </c>
      <c r="Q30" s="60" t="str">
        <f>IF(O30=1,"Surprise",IF(O30=-1,"Shock",""))</f>
        <v>Surprise</v>
      </c>
      <c r="R30" s="60" t="str">
        <f>IF(N30="","",IF((N30-L30)/ABS(L30)&gt;$R$9,"Surprise",IF((N30-L30)/ABS(L30)&lt;$R$9*-1,"Shock","")))</f>
        <v/>
      </c>
      <c r="S30" s="61">
        <f>VLOOKUP($C30,'3Q26'!$B$14:$T$3000,S$5,FALSE)</f>
        <v>-7.15</v>
      </c>
      <c r="T30" s="61">
        <f>VLOOKUP($C30,'3Q26'!$B$14:$T$3000,T$5,FALSE)</f>
        <v>-15.99</v>
      </c>
    </row>
    <row r="31" spans="2:26">
      <c r="B31" s="55">
        <v>78</v>
      </c>
      <c r="C31" s="55" t="str">
        <f>VLOOKUP(B31,'3Q26'!$A$14:$B$4000,2,FALSE)</f>
        <v>A222800</v>
      </c>
      <c r="D31" s="55" t="str">
        <f>VLOOKUP($C31,'3Q26'!$B$14:$T$4000,D$5,FALSE)</f>
        <v>심텍</v>
      </c>
      <c r="E31" s="56" t="str">
        <f>VLOOKUP($C31,'3Q26'!$B$14:$T$4000,E$5,FALSE)</f>
        <v>KQ</v>
      </c>
      <c r="F31" s="57" t="str">
        <f>VLOOKUP($C31,'3Q26'!$B$14:$T$4000,F$5,FALSE)</f>
        <v>전자장비,사무용전자제품</v>
      </c>
      <c r="G31" s="58">
        <f>VLOOKUP($C31,'3Q26'!$B$14:$T$4000,G$5,FALSE)</f>
        <v>5893.08</v>
      </c>
      <c r="H31" s="59">
        <f>VLOOKUP($C31,'3Q26'!$B$14:$T$4000,H$5,FALSE)</f>
        <v>8</v>
      </c>
      <c r="I31" s="58">
        <f>VLOOKUP($C31,'3Q26'!$B$14:$T$4000,I$5,FALSE)</f>
        <v>53.98</v>
      </c>
      <c r="J31" s="58">
        <f>VLOOKUP($C31,'3Q26'!$B$14:$T$4000,J$5,FALSE)</f>
        <v>55.92</v>
      </c>
      <c r="K31" s="58">
        <f>VLOOKUP($C31,'3Q26'!$B$14:$T$4000,K$5,FALSE)</f>
        <v>55.64</v>
      </c>
      <c r="L31" s="58">
        <f>VLOOKUP($C31,'3Q26'!$B$14:$T$4000,L$5,FALSE)</f>
        <v>58.43</v>
      </c>
      <c r="M31" s="58">
        <f>(L31-K31)/ABS(K31)*100</f>
        <v>5.0143781452192648</v>
      </c>
      <c r="N31" s="58" t="str">
        <f>IF(ISBLANK(VLOOKUP($C31,'3Q26'!$B$14:$T$3000,N$5,FALSE)),"",VLOOKUP($C31,'3Q26'!$B$14:$T$3000,N$5,FALSE))</f>
        <v/>
      </c>
      <c r="O31" s="59">
        <f>IF(AND(I31&lt;K31,J31&lt;L31,K31&lt;L31),1,IF(AND(I31&gt;K31,J31&gt;L31,K31&gt;L31),-1,0))</f>
        <v>1</v>
      </c>
      <c r="P31" s="55" t="str">
        <f>IF(ISBLANK(VLOOKUP($C31,'3Q26'!$B$14:$T$3000,P$5,FALSE)),"",VLOOKUP($C31,'3Q26'!$B$14:$T$3000,P$5,FALSE))</f>
        <v/>
      </c>
      <c r="Q31" s="60" t="str">
        <f>IF(O31=1,"Surprise",IF(O31=-1,"Shock",""))</f>
        <v>Surprise</v>
      </c>
      <c r="R31" s="60" t="str">
        <f>IF(N31="","",IF((N31-L31)/ABS(L31)&gt;$R$9,"Surprise",IF((N31-L31)/ABS(L31)&lt;$R$9*-1,"Shock","")))</f>
        <v/>
      </c>
      <c r="S31" s="61">
        <f>VLOOKUP($C31,'3Q26'!$B$14:$T$3000,S$5,FALSE)</f>
        <v>56.99</v>
      </c>
      <c r="T31" s="61">
        <f>VLOOKUP($C31,'3Q26'!$B$14:$T$3000,T$5,FALSE)</f>
        <v>197.35</v>
      </c>
      <c r="X31" s="22">
        <f>X30+1</f>
        <v>1</v>
      </c>
      <c r="Y31" s="22" t="s">
        <v>2588</v>
      </c>
      <c r="Z31" s="22" t="s">
        <v>2589</v>
      </c>
    </row>
    <row r="32" spans="2:26">
      <c r="B32" s="55">
        <v>12</v>
      </c>
      <c r="C32" s="55" t="str">
        <f>VLOOKUP(B32,'3Q26'!$A$14:$B$4000,2,FALSE)</f>
        <v>A105560</v>
      </c>
      <c r="D32" s="55" t="str">
        <f>VLOOKUP($C32,'3Q26'!$B$14:$T$4000,D$5,FALSE)</f>
        <v>KB금융</v>
      </c>
      <c r="E32" s="56" t="str">
        <f>VLOOKUP($C32,'3Q26'!$B$14:$T$4000,E$5,FALSE)</f>
        <v>KS</v>
      </c>
      <c r="F32" s="57" t="str">
        <f>VLOOKUP($C32,'3Q26'!$B$14:$T$4000,F$5,FALSE)</f>
        <v>은행</v>
      </c>
      <c r="G32" s="58">
        <f>VLOOKUP($C32,'3Q26'!$B$14:$T$4000,G$5,FALSE)</f>
        <v>56218.01</v>
      </c>
      <c r="H32" s="59">
        <f>VLOOKUP($C32,'3Q26'!$B$14:$T$4000,H$5,FALSE)</f>
        <v>19</v>
      </c>
      <c r="I32" s="58">
        <f>VLOOKUP($C32,'3Q26'!$B$14:$T$4000,I$5,FALSE)</f>
        <v>2442.11</v>
      </c>
      <c r="J32" s="58">
        <f>VLOOKUP($C32,'3Q26'!$B$14:$T$4000,J$5,FALSE)</f>
        <v>2467</v>
      </c>
      <c r="K32" s="58">
        <f>VLOOKUP($C32,'3Q26'!$B$14:$T$4000,K$5,FALSE)</f>
        <v>2460.1799999999998</v>
      </c>
      <c r="L32" s="58">
        <f>VLOOKUP($C32,'3Q26'!$B$14:$T$4000,L$5,FALSE)</f>
        <v>2521.25</v>
      </c>
      <c r="M32" s="58">
        <f>(L32-K32)/ABS(K32)*100</f>
        <v>2.4823386906649176</v>
      </c>
      <c r="N32" s="58" t="str">
        <f>IF(ISBLANK(VLOOKUP($C32,'3Q26'!$B$14:$T$3000,N$5,FALSE)),"",VLOOKUP($C32,'3Q26'!$B$14:$T$3000,N$5,FALSE))</f>
        <v/>
      </c>
      <c r="O32" s="59">
        <f>IF(AND(I32&lt;K32,J32&lt;L32,K32&lt;L32),1,IF(AND(I32&gt;K32,J32&gt;L32,K32&gt;L32),-1,0))</f>
        <v>1</v>
      </c>
      <c r="P32" s="55" t="str">
        <f>IF(ISBLANK(VLOOKUP($C32,'3Q26'!$B$14:$T$3000,P$5,FALSE)),"",VLOOKUP($C32,'3Q26'!$B$14:$T$3000,P$5,FALSE))</f>
        <v/>
      </c>
      <c r="Q32" s="60" t="str">
        <f>IF(O32=1,"Surprise",IF(O32=-1,"Shock",""))</f>
        <v>Surprise</v>
      </c>
      <c r="R32" s="60" t="str">
        <f>IF(N32="","",IF((N32-L32)/ABS(L32)&gt;$R$9,"Surprise",IF((N32-L32)/ABS(L32)&lt;$R$9*-1,"Shock","")))</f>
        <v/>
      </c>
      <c r="S32" s="61">
        <f>VLOOKUP($C32,'3Q26'!$B$14:$T$3000,S$5,FALSE)</f>
        <v>4.21</v>
      </c>
      <c r="T32" s="61">
        <f>VLOOKUP($C32,'3Q26'!$B$14:$T$3000,T$5,FALSE)</f>
        <v>6.88</v>
      </c>
    </row>
    <row r="33" spans="2:26">
      <c r="B33" s="55">
        <v>33</v>
      </c>
      <c r="C33" s="55" t="str">
        <f>VLOOKUP(B33,'3Q26'!$A$14:$B$4000,2,FALSE)</f>
        <v>A017670</v>
      </c>
      <c r="D33" s="55" t="str">
        <f>VLOOKUP($C33,'3Q26'!$B$14:$T$4000,D$5,FALSE)</f>
        <v>SK텔레콤</v>
      </c>
      <c r="E33" s="56" t="str">
        <f>VLOOKUP($C33,'3Q26'!$B$14:$T$4000,E$5,FALSE)</f>
        <v>KS</v>
      </c>
      <c r="F33" s="57" t="str">
        <f>VLOOKUP($C33,'3Q26'!$B$14:$T$4000,F$5,FALSE)</f>
        <v>통신서비스</v>
      </c>
      <c r="G33" s="58">
        <f>VLOOKUP($C33,'3Q26'!$B$14:$T$4000,G$5,FALSE)</f>
        <v>19030.400000000001</v>
      </c>
      <c r="H33" s="59">
        <f>VLOOKUP($C33,'3Q26'!$B$14:$T$4000,H$5,FALSE)</f>
        <v>18</v>
      </c>
      <c r="I33" s="58">
        <f>VLOOKUP($C33,'3Q26'!$B$14:$T$4000,I$5,FALSE)</f>
        <v>525.87</v>
      </c>
      <c r="J33" s="58">
        <f>VLOOKUP($C33,'3Q26'!$B$14:$T$4000,J$5,FALSE)</f>
        <v>549.79999999999995</v>
      </c>
      <c r="K33" s="58">
        <f>VLOOKUP($C33,'3Q26'!$B$14:$T$4000,K$5,FALSE)</f>
        <v>530.38</v>
      </c>
      <c r="L33" s="58">
        <f>VLOOKUP($C33,'3Q26'!$B$14:$T$4000,L$5,FALSE)</f>
        <v>554.4</v>
      </c>
      <c r="M33" s="58">
        <f>(L33-K33)/ABS(K33)*100</f>
        <v>4.5288283871940838</v>
      </c>
      <c r="N33" s="58" t="str">
        <f>IF(ISBLANK(VLOOKUP($C33,'3Q26'!$B$14:$T$3000,N$5,FALSE)),"",VLOOKUP($C33,'3Q26'!$B$14:$T$3000,N$5,FALSE))</f>
        <v/>
      </c>
      <c r="O33" s="59">
        <f>IF(AND(I33&lt;K33,J33&lt;L33,K33&lt;L33),1,IF(AND(I33&gt;K33,J33&gt;L33,K33&gt;L33),-1,0))</f>
        <v>1</v>
      </c>
      <c r="P33" s="55" t="str">
        <f>IF(ISBLANK(VLOOKUP($C33,'3Q26'!$B$14:$T$3000,P$5,FALSE)),"",VLOOKUP($C33,'3Q26'!$B$14:$T$3000,P$5,FALSE))</f>
        <v/>
      </c>
      <c r="Q33" s="60" t="str">
        <f>IF(O33=1,"Surprise",IF(O33=-1,"Shock",""))</f>
        <v>Surprise</v>
      </c>
      <c r="R33" s="60" t="str">
        <f>IF(N33="","",IF((N33-L33)/ABS(L33)&gt;$R$9,"Surprise",IF((N33-L33)/ABS(L33)&lt;$R$9*-1,"Shock","")))</f>
        <v/>
      </c>
      <c r="S33" s="61">
        <f>VLOOKUP($C33,'3Q26'!$B$14:$T$3000,S$5,FALSE)</f>
        <v>-21.03</v>
      </c>
      <c r="T33" s="61">
        <f>VLOOKUP($C33,'3Q26'!$B$14:$T$3000,T$5,FALSE)</f>
        <v>12.87</v>
      </c>
    </row>
    <row r="34" spans="2:26">
      <c r="B34" s="55">
        <v>74</v>
      </c>
      <c r="C34" s="55" t="str">
        <f>VLOOKUP(B34,'3Q26'!$A$14:$B$4000,2,FALSE)</f>
        <v>A319660</v>
      </c>
      <c r="D34" s="68" t="str">
        <f>VLOOKUP($C34,'3Q26'!$B$14:$T$4000,D$5,FALSE)</f>
        <v>피에스케이</v>
      </c>
      <c r="E34" s="56" t="str">
        <f>VLOOKUP($C34,'3Q26'!$B$14:$T$4000,E$5,FALSE)</f>
        <v>KQ</v>
      </c>
      <c r="F34" s="57" t="str">
        <f>VLOOKUP($C34,'3Q26'!$B$14:$T$4000,F$5,FALSE)</f>
        <v>반도체</v>
      </c>
      <c r="G34" s="58">
        <f>VLOOKUP($C34,'3Q26'!$B$14:$T$4000,G$5,FALSE)</f>
        <v>6126.46</v>
      </c>
      <c r="H34" s="59">
        <f>VLOOKUP($C34,'3Q26'!$B$14:$T$4000,H$5,FALSE)</f>
        <v>5</v>
      </c>
      <c r="I34" s="58">
        <f>VLOOKUP($C34,'3Q26'!$B$14:$T$4000,I$5,FALSE)</f>
        <v>48.03</v>
      </c>
      <c r="J34" s="58">
        <f>VLOOKUP($C34,'3Q26'!$B$14:$T$4000,J$5,FALSE)</f>
        <v>50.85</v>
      </c>
      <c r="K34" s="58">
        <f>VLOOKUP($C34,'3Q26'!$B$14:$T$4000,K$5,FALSE)</f>
        <v>49.4</v>
      </c>
      <c r="L34" s="58">
        <f>VLOOKUP($C34,'3Q26'!$B$14:$T$4000,L$5,FALSE)</f>
        <v>52.75</v>
      </c>
      <c r="M34" s="58">
        <f>(L34-K34)/ABS(K34)*100</f>
        <v>6.7813765182186261</v>
      </c>
      <c r="N34" s="58" t="str">
        <f>IF(ISBLANK(VLOOKUP($C34,'3Q26'!$B$14:$T$3000,N$5,FALSE)),"",VLOOKUP($C34,'3Q26'!$B$14:$T$3000,N$5,FALSE))</f>
        <v/>
      </c>
      <c r="O34" s="59">
        <f>IF(AND(I34&lt;K34,J34&lt;L34,K34&lt;L34),1,IF(AND(I34&gt;K34,J34&gt;L34,K34&gt;L34),-1,0))</f>
        <v>1</v>
      </c>
      <c r="P34" s="55" t="str">
        <f>IF(ISBLANK(VLOOKUP($C34,'3Q26'!$B$14:$T$3000,P$5,FALSE)),"",VLOOKUP($C34,'3Q26'!$B$14:$T$3000,P$5,FALSE))</f>
        <v/>
      </c>
      <c r="Q34" s="60" t="str">
        <f>IF(O34=1,"Surprise",IF(O34=-1,"Shock",""))</f>
        <v>Surprise</v>
      </c>
      <c r="R34" s="60" t="str">
        <f>IF(N34="","",IF((N34-L34)/ABS(L34)&gt;$R$9,"Surprise",IF((N34-L34)/ABS(L34)&lt;$R$9*-1,"Shock","")))</f>
        <v/>
      </c>
      <c r="S34" s="61">
        <f>VLOOKUP($C34,'3Q26'!$B$14:$T$3000,S$5,FALSE)</f>
        <v>125.48</v>
      </c>
      <c r="T34" s="61">
        <f>VLOOKUP($C34,'3Q26'!$B$14:$T$3000,T$5,FALSE)</f>
        <v>144.79</v>
      </c>
    </row>
    <row r="35" spans="2:26">
      <c r="B35" s="55">
        <v>69</v>
      </c>
      <c r="C35" s="55" t="str">
        <f>VLOOKUP(B35,'3Q26'!$A$14:$B$4000,2,FALSE)</f>
        <v>A004170</v>
      </c>
      <c r="D35" s="68" t="str">
        <f>VLOOKUP($C35,'3Q26'!$B$14:$T$4000,D$5,FALSE)</f>
        <v>신세계</v>
      </c>
      <c r="E35" s="56" t="str">
        <f>VLOOKUP($C35,'3Q26'!$B$14:$T$4000,E$5,FALSE)</f>
        <v>KS</v>
      </c>
      <c r="F35" s="57" t="str">
        <f>VLOOKUP($C35,'3Q26'!$B$14:$T$4000,F$5,FALSE)</f>
        <v>백화점</v>
      </c>
      <c r="G35" s="58">
        <f>VLOOKUP($C35,'3Q26'!$B$14:$T$4000,G$5,FALSE)</f>
        <v>7329.46</v>
      </c>
      <c r="H35" s="59">
        <f>VLOOKUP($C35,'3Q26'!$B$14:$T$4000,H$5,FALSE)</f>
        <v>18</v>
      </c>
      <c r="I35" s="58">
        <f>VLOOKUP($C35,'3Q26'!$B$14:$T$4000,I$5,FALSE)</f>
        <v>173.26</v>
      </c>
      <c r="J35" s="58">
        <f>VLOOKUP($C35,'3Q26'!$B$14:$T$4000,J$5,FALSE)</f>
        <v>182.64</v>
      </c>
      <c r="K35" s="58">
        <f>VLOOKUP($C35,'3Q26'!$B$14:$T$4000,K$5,FALSE)</f>
        <v>174.96</v>
      </c>
      <c r="L35" s="58">
        <f>VLOOKUP($C35,'3Q26'!$B$14:$T$4000,L$5,FALSE)</f>
        <v>183.86</v>
      </c>
      <c r="M35" s="58">
        <f>(L35-K35)/ABS(K35)*100</f>
        <v>5.0868770004572506</v>
      </c>
      <c r="N35" s="58" t="str">
        <f>IF(ISBLANK(VLOOKUP($C35,'3Q26'!$B$14:$T$3000,N$5,FALSE)),"",VLOOKUP($C35,'3Q26'!$B$14:$T$3000,N$5,FALSE))</f>
        <v/>
      </c>
      <c r="O35" s="59">
        <f>IF(AND(I35&lt;K35,J35&lt;L35,K35&lt;L35),1,IF(AND(I35&gt;K35,J35&gt;L35,K35&gt;L35),-1,0))</f>
        <v>1</v>
      </c>
      <c r="P35" s="55" t="str">
        <f>IF(ISBLANK(VLOOKUP($C35,'3Q26'!$B$14:$T$3000,P$5,FALSE)),"",VLOOKUP($C35,'3Q26'!$B$14:$T$3000,P$5,FALSE))</f>
        <v/>
      </c>
      <c r="Q35" s="60" t="str">
        <f>IF(O35=1,"Surprise",IF(O35=-1,"Shock",""))</f>
        <v>Surprise</v>
      </c>
      <c r="R35" s="60" t="str">
        <f>IF(N35="","",IF((N35-L35)/ABS(L35)&gt;$R$9,"Surprise",IF((N35-L35)/ABS(L35)&lt;$R$9*-1,"Shock","")))</f>
        <v/>
      </c>
      <c r="S35" s="61">
        <f>VLOOKUP($C35,'3Q26'!$B$14:$T$3000,S$5,FALSE)</f>
        <v>50.39</v>
      </c>
      <c r="T35" s="61">
        <f>VLOOKUP($C35,'3Q26'!$B$14:$T$3000,T$5,FALSE)</f>
        <v>145.18</v>
      </c>
      <c r="X35" s="22">
        <f>X34+1</f>
        <v>1</v>
      </c>
      <c r="Y35" s="22" t="s">
        <v>2278</v>
      </c>
      <c r="Z35" s="22" t="s">
        <v>2279</v>
      </c>
    </row>
    <row r="36" spans="2:26">
      <c r="B36" s="55">
        <v>51</v>
      </c>
      <c r="C36" s="55" t="str">
        <f>VLOOKUP(B36,'3Q26'!$A$14:$B$4000,2,FALSE)</f>
        <v>A006260</v>
      </c>
      <c r="D36" s="68" t="str">
        <f>VLOOKUP($C36,'3Q26'!$B$14:$T$4000,D$5,FALSE)</f>
        <v>LS</v>
      </c>
      <c r="E36" s="56" t="str">
        <f>VLOOKUP($C36,'3Q26'!$B$14:$T$4000,E$5,FALSE)</f>
        <v>KS</v>
      </c>
      <c r="F36" s="57" t="str">
        <f>VLOOKUP($C36,'3Q26'!$B$14:$T$4000,F$5,FALSE)</f>
        <v>전기장비</v>
      </c>
      <c r="G36" s="58">
        <f>VLOOKUP($C36,'3Q26'!$B$14:$T$4000,G$5,FALSE)</f>
        <v>12448.8</v>
      </c>
      <c r="H36" s="59">
        <f>VLOOKUP($C36,'3Q26'!$B$14:$T$4000,H$5,FALSE)</f>
        <v>11</v>
      </c>
      <c r="I36" s="58">
        <f>VLOOKUP($C36,'3Q26'!$B$14:$T$4000,I$5,FALSE)</f>
        <v>373.23</v>
      </c>
      <c r="J36" s="58">
        <f>VLOOKUP($C36,'3Q26'!$B$14:$T$4000,J$5,FALSE)</f>
        <v>383.27</v>
      </c>
      <c r="K36" s="58">
        <f>VLOOKUP($C36,'3Q26'!$B$14:$T$4000,K$5,FALSE)</f>
        <v>390.31</v>
      </c>
      <c r="L36" s="58">
        <f>VLOOKUP($C36,'3Q26'!$B$14:$T$4000,L$5,FALSE)</f>
        <v>410.98</v>
      </c>
      <c r="M36" s="58">
        <f>(L36-K36)/ABS(K36)*100</f>
        <v>5.2957905254797506</v>
      </c>
      <c r="N36" s="58" t="str">
        <f>IF(ISBLANK(VLOOKUP($C36,'3Q26'!$B$14:$T$3000,N$5,FALSE)),"",VLOOKUP($C36,'3Q26'!$B$14:$T$3000,N$5,FALSE))</f>
        <v/>
      </c>
      <c r="O36" s="59">
        <f>IF(AND(I36&lt;K36,J36&lt;L36,K36&lt;L36),1,IF(AND(I36&gt;K36,J36&gt;L36,K36&gt;L36),-1,0))</f>
        <v>1</v>
      </c>
      <c r="P36" s="55" t="str">
        <f>IF(ISBLANK(VLOOKUP($C36,'3Q26'!$B$14:$T$3000,P$5,FALSE)),"",VLOOKUP($C36,'3Q26'!$B$14:$T$3000,P$5,FALSE))</f>
        <v/>
      </c>
      <c r="Q36" s="60" t="str">
        <f>IF(O36=1,"Surprise",IF(O36=-1,"Shock",""))</f>
        <v>Surprise</v>
      </c>
      <c r="R36" s="60" t="str">
        <f>IF(N36="","",IF((N36-L36)/ABS(L36)&gt;$R$9,"Surprise",IF((N36-L36)/ABS(L36)&lt;$R$9*-1,"Shock","")))</f>
        <v/>
      </c>
      <c r="S36" s="61">
        <f>VLOOKUP($C36,'3Q26'!$B$14:$T$3000,S$5,FALSE)</f>
        <v>-14.38</v>
      </c>
      <c r="T36" s="61">
        <f>VLOOKUP($C36,'3Q26'!$B$14:$T$3000,T$5,FALSE)</f>
        <v>43.27</v>
      </c>
      <c r="X36" s="22">
        <f>X35+1</f>
        <v>2</v>
      </c>
      <c r="Y36" s="22" t="s">
        <v>2395</v>
      </c>
      <c r="Z36" s="22" t="s">
        <v>2396</v>
      </c>
    </row>
    <row r="37" spans="2:26">
      <c r="B37" s="55">
        <v>145</v>
      </c>
      <c r="C37" s="55" t="str">
        <f>VLOOKUP(B37,'3Q26'!$A$14:$B$4000,2,FALSE)</f>
        <v>A195870</v>
      </c>
      <c r="D37" s="55" t="str">
        <f>VLOOKUP($C37,'3Q26'!$B$14:$T$4000,D$5,FALSE)</f>
        <v>해성디에스</v>
      </c>
      <c r="E37" s="56" t="str">
        <f>VLOOKUP($C37,'3Q26'!$B$14:$T$4000,E$5,FALSE)</f>
        <v>KS</v>
      </c>
      <c r="F37" s="57" t="str">
        <f>VLOOKUP($C37,'3Q26'!$B$14:$T$4000,F$5,FALSE)</f>
        <v>반도체</v>
      </c>
      <c r="G37" s="58">
        <f>VLOOKUP($C37,'3Q26'!$B$14:$T$4000,G$5,FALSE)</f>
        <v>1200.2</v>
      </c>
      <c r="H37" s="59">
        <f>VLOOKUP($C37,'3Q26'!$B$14:$T$4000,H$5,FALSE)</f>
        <v>8</v>
      </c>
      <c r="I37" s="58">
        <f>VLOOKUP($C37,'3Q26'!$B$14:$T$4000,I$5,FALSE)</f>
        <v>28.88</v>
      </c>
      <c r="J37" s="58">
        <f>VLOOKUP($C37,'3Q26'!$B$14:$T$4000,J$5,FALSE)</f>
        <v>29.6</v>
      </c>
      <c r="K37" s="58">
        <f>VLOOKUP($C37,'3Q26'!$B$14:$T$4000,K$5,FALSE)</f>
        <v>29.18</v>
      </c>
      <c r="L37" s="58">
        <f>VLOOKUP($C37,'3Q26'!$B$14:$T$4000,L$5,FALSE)</f>
        <v>32.4</v>
      </c>
      <c r="M37" s="58">
        <f>(L37-K37)/ABS(K37)*100</f>
        <v>11.034955448937625</v>
      </c>
      <c r="N37" s="58" t="str">
        <f>IF(ISBLANK(VLOOKUP($C37,'3Q26'!$B$14:$T$3000,N$5,FALSE)),"",VLOOKUP($C37,'3Q26'!$B$14:$T$3000,N$5,FALSE))</f>
        <v/>
      </c>
      <c r="O37" s="59">
        <f>IF(AND(I37&lt;K37,J37&lt;L37,K37&lt;L37),1,IF(AND(I37&gt;K37,J37&gt;L37,K37&gt;L37),-1,0))</f>
        <v>1</v>
      </c>
      <c r="P37" s="55" t="str">
        <f>IF(ISBLANK(VLOOKUP($C37,'3Q26'!$B$14:$T$3000,P$5,FALSE)),"",VLOOKUP($C37,'3Q26'!$B$14:$T$3000,P$5,FALSE))</f>
        <v/>
      </c>
      <c r="Q37" s="60" t="str">
        <f>IF(O37=1,"Surprise",IF(O37=-1,"Shock",""))</f>
        <v>Surprise</v>
      </c>
      <c r="R37" s="60" t="str">
        <f>IF(N37="","",IF((N37-L37)/ABS(L37)&gt;$R$9,"Surprise",IF((N37-L37)/ABS(L37)&lt;$R$9*-1,"Shock","")))</f>
        <v/>
      </c>
      <c r="S37" s="61">
        <f>VLOOKUP($C37,'3Q26'!$B$14:$T$3000,S$5,FALSE)</f>
        <v>-12.41</v>
      </c>
      <c r="T37" s="61">
        <f>VLOOKUP($C37,'3Q26'!$B$14:$T$3000,T$5,FALSE)</f>
        <v>26.75</v>
      </c>
      <c r="X37" s="22">
        <f>X36+1</f>
        <v>3</v>
      </c>
      <c r="Y37" s="22" t="s">
        <v>1262</v>
      </c>
      <c r="Z37" s="22" t="s">
        <v>1263</v>
      </c>
    </row>
    <row r="38" spans="2:26">
      <c r="B38" s="55">
        <v>117</v>
      </c>
      <c r="C38" s="55" t="str">
        <f>VLOOKUP(B38,'3Q26'!$A$14:$B$4000,2,FALSE)</f>
        <v>A263750</v>
      </c>
      <c r="D38" s="55" t="str">
        <f>VLOOKUP($C38,'3Q26'!$B$14:$T$4000,D$5,FALSE)</f>
        <v>펄어비스</v>
      </c>
      <c r="E38" s="56" t="str">
        <f>VLOOKUP($C38,'3Q26'!$B$14:$T$4000,E$5,FALSE)</f>
        <v>KQ</v>
      </c>
      <c r="F38" s="57" t="str">
        <f>VLOOKUP($C38,'3Q26'!$B$14:$T$4000,F$5,FALSE)</f>
        <v>게임소프트웨어</v>
      </c>
      <c r="G38" s="58">
        <f>VLOOKUP($C38,'3Q26'!$B$14:$T$4000,G$5,FALSE)</f>
        <v>2372.36</v>
      </c>
      <c r="H38" s="59">
        <f>VLOOKUP($C38,'3Q26'!$B$14:$T$4000,H$5,FALSE)</f>
        <v>9</v>
      </c>
      <c r="I38" s="58">
        <f>VLOOKUP($C38,'3Q26'!$B$14:$T$4000,I$5,FALSE)</f>
        <v>74.73</v>
      </c>
      <c r="J38" s="58">
        <f>VLOOKUP($C38,'3Q26'!$B$14:$T$4000,J$5,FALSE)</f>
        <v>67.8</v>
      </c>
      <c r="K38" s="58">
        <f>VLOOKUP($C38,'3Q26'!$B$14:$T$4000,K$5,FALSE)</f>
        <v>75.400000000000006</v>
      </c>
      <c r="L38" s="58">
        <f>VLOOKUP($C38,'3Q26'!$B$14:$T$4000,L$5,FALSE)</f>
        <v>80.8</v>
      </c>
      <c r="M38" s="58">
        <f>(L38-K38)/ABS(K38)*100</f>
        <v>7.1618037135278394</v>
      </c>
      <c r="N38" s="58" t="str">
        <f>IF(ISBLANK(VLOOKUP($C38,'3Q26'!$B$14:$T$3000,N$5,FALSE)),"",VLOOKUP($C38,'3Q26'!$B$14:$T$3000,N$5,FALSE))</f>
        <v/>
      </c>
      <c r="O38" s="59">
        <f>IF(AND(I38&lt;K38,J38&lt;L38,K38&lt;L38),1,IF(AND(I38&gt;K38,J38&gt;L38,K38&gt;L38),-1,0))</f>
        <v>1</v>
      </c>
      <c r="P38" s="55" t="str">
        <f>IF(ISBLANK(VLOOKUP($C38,'3Q26'!$B$14:$T$3000,P$5,FALSE)),"",VLOOKUP($C38,'3Q26'!$B$14:$T$3000,P$5,FALSE))</f>
        <v/>
      </c>
      <c r="Q38" s="60" t="str">
        <f>IF(O38=1,"Surprise",IF(O38=-1,"Shock",""))</f>
        <v>Surprise</v>
      </c>
      <c r="R38" s="60" t="str">
        <f>IF(N38="","",IF((N38-L38)/ABS(L38)&gt;$R$9,"Surprise",IF((N38-L38)/ABS(L38)&lt;$R$9*-1,"Shock","")))</f>
        <v/>
      </c>
      <c r="S38" s="61">
        <f>VLOOKUP($C38,'3Q26'!$B$14:$T$3000,S$5,FALSE)</f>
        <v>-13.42</v>
      </c>
      <c r="T38" s="61">
        <f>VLOOKUP($C38,'3Q26'!$B$14:$T$3000,T$5,FALSE)</f>
        <v>-47.57</v>
      </c>
      <c r="X38" s="22">
        <f>X37+1</f>
        <v>4</v>
      </c>
      <c r="Y38" s="22" t="s">
        <v>80</v>
      </c>
      <c r="Z38" s="22" t="s">
        <v>81</v>
      </c>
    </row>
    <row r="39" spans="2:26">
      <c r="B39" s="55">
        <v>110</v>
      </c>
      <c r="C39" s="55" t="str">
        <f>VLOOKUP(B39,'3Q26'!$A$14:$B$4000,2,FALSE)</f>
        <v>A097950</v>
      </c>
      <c r="D39" s="55" t="str">
        <f>VLOOKUP($C39,'3Q26'!$B$14:$T$4000,D$5,FALSE)</f>
        <v>CJ제일제당</v>
      </c>
      <c r="E39" s="56" t="str">
        <f>VLOOKUP($C39,'3Q26'!$B$14:$T$4000,E$5,FALSE)</f>
        <v>KS</v>
      </c>
      <c r="F39" s="57" t="str">
        <f>VLOOKUP($C39,'3Q26'!$B$14:$T$4000,F$5,FALSE)</f>
        <v>식품,음료</v>
      </c>
      <c r="G39" s="58">
        <f>VLOOKUP($C39,'3Q26'!$B$14:$T$4000,G$5,FALSE)</f>
        <v>2827.18</v>
      </c>
      <c r="H39" s="59">
        <f>VLOOKUP($C39,'3Q26'!$B$14:$T$4000,H$5,FALSE)</f>
        <v>12</v>
      </c>
      <c r="I39" s="58">
        <f>VLOOKUP($C39,'3Q26'!$B$14:$T$4000,I$5,FALSE)</f>
        <v>392.08</v>
      </c>
      <c r="J39" s="58">
        <f>VLOOKUP($C39,'3Q26'!$B$14:$T$4000,J$5,FALSE)</f>
        <v>389.65</v>
      </c>
      <c r="K39" s="58">
        <f>VLOOKUP($C39,'3Q26'!$B$14:$T$4000,K$5,FALSE)</f>
        <v>392.28</v>
      </c>
      <c r="L39" s="58">
        <f>VLOOKUP($C39,'3Q26'!$B$14:$T$4000,L$5,FALSE)</f>
        <v>400.05</v>
      </c>
      <c r="M39" s="58">
        <f>(L39-K39)/ABS(K39)*100</f>
        <v>1.980728051391873</v>
      </c>
      <c r="N39" s="58" t="str">
        <f>IF(ISBLANK(VLOOKUP($C39,'3Q26'!$B$14:$T$3000,N$5,FALSE)),"",VLOOKUP($C39,'3Q26'!$B$14:$T$3000,N$5,FALSE))</f>
        <v/>
      </c>
      <c r="O39" s="59">
        <f>IF(AND(I39&lt;K39,J39&lt;L39,K39&lt;L39),1,IF(AND(I39&gt;K39,J39&gt;L39,K39&gt;L39),-1,0))</f>
        <v>1</v>
      </c>
      <c r="P39" s="55" t="str">
        <f>IF(ISBLANK(VLOOKUP($C39,'3Q26'!$B$14:$T$3000,P$5,FALSE)),"",VLOOKUP($C39,'3Q26'!$B$14:$T$3000,P$5,FALSE))</f>
        <v/>
      </c>
      <c r="Q39" s="60" t="str">
        <f>IF(O39=1,"Surprise",IF(O39=-1,"Shock",""))</f>
        <v>Surprise</v>
      </c>
      <c r="R39" s="60" t="str">
        <f>IF(N39="","",IF((N39-L39)/ABS(L39)&gt;$R$9,"Surprise",IF((N39-L39)/ABS(L39)&lt;$R$9*-1,"Shock","")))</f>
        <v/>
      </c>
      <c r="S39" s="61">
        <f>VLOOKUP($C39,'3Q26'!$B$14:$T$3000,S$5,FALSE)</f>
        <v>-7.71</v>
      </c>
      <c r="T39" s="61">
        <f>VLOOKUP($C39,'3Q26'!$B$14:$T$3000,T$5,FALSE)</f>
        <v>-14.64</v>
      </c>
      <c r="X39" s="22">
        <f>X38+1</f>
        <v>5</v>
      </c>
      <c r="Y39" s="22" t="s">
        <v>1632</v>
      </c>
      <c r="Z39" s="22" t="s">
        <v>1633</v>
      </c>
    </row>
    <row r="40" spans="2:26">
      <c r="B40" s="55">
        <v>149</v>
      </c>
      <c r="C40" s="55" t="str">
        <f>VLOOKUP(B40,'3Q26'!$A$14:$B$4000,2,FALSE)</f>
        <v>A232140</v>
      </c>
      <c r="D40" s="55" t="str">
        <f>VLOOKUP($C40,'3Q26'!$B$14:$T$4000,D$5,FALSE)</f>
        <v>와이씨</v>
      </c>
      <c r="E40" s="56" t="str">
        <f>VLOOKUP($C40,'3Q26'!$B$14:$T$4000,E$5,FALSE)</f>
        <v>KQ</v>
      </c>
      <c r="F40" s="57" t="str">
        <f>VLOOKUP($C40,'3Q26'!$B$14:$T$4000,F$5,FALSE)</f>
        <v>반도체</v>
      </c>
      <c r="G40" s="58">
        <f>VLOOKUP($C40,'3Q26'!$B$14:$T$4000,G$5,FALSE)</f>
        <v>1101.8699999999999</v>
      </c>
      <c r="H40" s="59">
        <f>VLOOKUP($C40,'3Q26'!$B$14:$T$4000,H$5,FALSE)</f>
        <v>4</v>
      </c>
      <c r="I40" s="58">
        <f>VLOOKUP($C40,'3Q26'!$B$14:$T$4000,I$5,FALSE)</f>
        <v>19.93</v>
      </c>
      <c r="J40" s="58">
        <f>VLOOKUP($C40,'3Q26'!$B$14:$T$4000,J$5,FALSE)</f>
        <v>18.5</v>
      </c>
      <c r="K40" s="58">
        <f>VLOOKUP($C40,'3Q26'!$B$14:$T$4000,K$5,FALSE)</f>
        <v>20.2</v>
      </c>
      <c r="L40" s="58">
        <f>VLOOKUP($C40,'3Q26'!$B$14:$T$4000,L$5,FALSE)</f>
        <v>21</v>
      </c>
      <c r="M40" s="58">
        <f>(L40-K40)/ABS(K40)*100</f>
        <v>3.9603960396039639</v>
      </c>
      <c r="N40" s="58" t="str">
        <f>IF(ISBLANK(VLOOKUP($C40,'3Q26'!$B$14:$T$3000,N$5,FALSE)),"",VLOOKUP($C40,'3Q26'!$B$14:$T$3000,N$5,FALSE))</f>
        <v/>
      </c>
      <c r="O40" s="59">
        <f>IF(AND(I40&lt;K40,J40&lt;L40,K40&lt;L40),1,IF(AND(I40&gt;K40,J40&gt;L40,K40&gt;L40),-1,0))</f>
        <v>1</v>
      </c>
      <c r="P40" s="55" t="str">
        <f>IF(ISBLANK(VLOOKUP($C40,'3Q26'!$B$14:$T$3000,P$5,FALSE)),"",VLOOKUP($C40,'3Q26'!$B$14:$T$3000,P$5,FALSE))</f>
        <v/>
      </c>
      <c r="Q40" s="60" t="str">
        <f>IF(O40=1,"Surprise",IF(O40=-1,"Shock",""))</f>
        <v>Surprise</v>
      </c>
      <c r="R40" s="60" t="str">
        <f>IF(N40="","",IF((N40-L40)/ABS(L40)&gt;$R$9,"Surprise",IF((N40-L40)/ABS(L40)&lt;$R$9*-1,"Shock","")))</f>
        <v/>
      </c>
      <c r="S40" s="61">
        <f>VLOOKUP($C40,'3Q26'!$B$14:$T$3000,S$5,FALSE)</f>
        <v>-15.38</v>
      </c>
      <c r="T40" s="61">
        <f>VLOOKUP($C40,'3Q26'!$B$14:$T$3000,T$5,FALSE)</f>
        <v>-27.64</v>
      </c>
    </row>
    <row r="41" spans="2:26">
      <c r="B41" s="55">
        <v>42</v>
      </c>
      <c r="C41" s="55" t="str">
        <f>VLOOKUP(B41,'3Q26'!$A$14:$B$4000,2,FALSE)</f>
        <v>A003670</v>
      </c>
      <c r="D41" s="68" t="str">
        <f>VLOOKUP($C41,'3Q26'!$B$14:$T$4000,D$5,FALSE)</f>
        <v>포스코퓨처엠</v>
      </c>
      <c r="E41" s="56" t="str">
        <f>VLOOKUP($C41,'3Q26'!$B$14:$T$4000,E$5,FALSE)</f>
        <v>KS</v>
      </c>
      <c r="F41" s="57" t="str">
        <f>VLOOKUP($C41,'3Q26'!$B$14:$T$4000,F$5,FALSE)</f>
        <v>화학</v>
      </c>
      <c r="G41" s="58">
        <f>VLOOKUP($C41,'3Q26'!$B$14:$T$4000,G$5,FALSE)</f>
        <v>15138.65</v>
      </c>
      <c r="H41" s="59">
        <f>VLOOKUP($C41,'3Q26'!$B$14:$T$4000,H$5,FALSE)</f>
        <v>16</v>
      </c>
      <c r="I41" s="58">
        <f>VLOOKUP($C41,'3Q26'!$B$14:$T$4000,I$5,FALSE)</f>
        <v>24.33</v>
      </c>
      <c r="J41" s="58">
        <f>VLOOKUP($C41,'3Q26'!$B$14:$T$4000,J$5,FALSE)</f>
        <v>26.45</v>
      </c>
      <c r="K41" s="58">
        <f>VLOOKUP($C41,'3Q26'!$B$14:$T$4000,K$5,FALSE)</f>
        <v>25.26</v>
      </c>
      <c r="L41" s="58">
        <f>VLOOKUP($C41,'3Q26'!$B$14:$T$4000,L$5,FALSE)</f>
        <v>27.03</v>
      </c>
      <c r="M41" s="58">
        <f>(L41-K41)/ABS(K41)*100</f>
        <v>7.0071258907363401</v>
      </c>
      <c r="N41" s="58" t="str">
        <f>IF(ISBLANK(VLOOKUP($C41,'3Q26'!$B$14:$T$3000,N$5,FALSE)),"",VLOOKUP($C41,'3Q26'!$B$14:$T$3000,N$5,FALSE))</f>
        <v/>
      </c>
      <c r="O41" s="59">
        <f>IF(AND(I41&lt;K41,J41&lt;L41,K41&lt;L41),1,IF(AND(I41&gt;K41,J41&gt;L41,K41&gt;L41),-1,0))</f>
        <v>1</v>
      </c>
      <c r="P41" s="55" t="str">
        <f>IF(ISBLANK(VLOOKUP($C41,'3Q26'!$B$14:$T$3000,P$5,FALSE)),"",VLOOKUP($C41,'3Q26'!$B$14:$T$3000,P$5,FALSE))</f>
        <v/>
      </c>
      <c r="Q41" s="60" t="str">
        <f>IF(O41=1,"Surprise",IF(O41=-1,"Shock",""))</f>
        <v>Surprise</v>
      </c>
      <c r="R41" s="60" t="str">
        <f>IF(N41="","",IF((N41-L41)/ABS(L41)&gt;$R$9,"Surprise",IF((N41-L41)/ABS(L41)&lt;$R$9*-1,"Shock","")))</f>
        <v/>
      </c>
      <c r="S41" s="61">
        <f>VLOOKUP($C41,'3Q26'!$B$14:$T$3000,S$5,FALSE)</f>
        <v>-26.32</v>
      </c>
      <c r="T41" s="61">
        <f>VLOOKUP($C41,'3Q26'!$B$14:$T$3000,T$5,FALSE)</f>
        <v>-19.53</v>
      </c>
    </row>
    <row r="42" spans="2:26">
      <c r="B42" s="55">
        <v>53</v>
      </c>
      <c r="C42" s="55" t="str">
        <f>VLOOKUP(B42,'3Q26'!$A$14:$B$4000,2,FALSE)</f>
        <v>A259960</v>
      </c>
      <c r="D42" s="68" t="str">
        <f>VLOOKUP($C42,'3Q26'!$B$14:$T$4000,D$5,FALSE)</f>
        <v>크래프톤</v>
      </c>
      <c r="E42" s="56" t="str">
        <f>VLOOKUP($C42,'3Q26'!$B$14:$T$4000,E$5,FALSE)</f>
        <v>KS</v>
      </c>
      <c r="F42" s="57" t="str">
        <f>VLOOKUP($C42,'3Q26'!$B$14:$T$4000,F$5,FALSE)</f>
        <v>게임소프트웨어</v>
      </c>
      <c r="G42" s="58">
        <f>VLOOKUP($C42,'3Q26'!$B$14:$T$4000,G$5,FALSE)</f>
        <v>11303.77</v>
      </c>
      <c r="H42" s="59">
        <f>VLOOKUP($C42,'3Q26'!$B$14:$T$4000,H$5,FALSE)</f>
        <v>19</v>
      </c>
      <c r="I42" s="58">
        <f>VLOOKUP($C42,'3Q26'!$B$14:$T$4000,I$5,FALSE)</f>
        <v>385.08</v>
      </c>
      <c r="J42" s="58">
        <f>VLOOKUP($C42,'3Q26'!$B$14:$T$4000,J$5,FALSE)</f>
        <v>396.36</v>
      </c>
      <c r="K42" s="58">
        <f>VLOOKUP($C42,'3Q26'!$B$14:$T$4000,K$5,FALSE)</f>
        <v>382.93</v>
      </c>
      <c r="L42" s="58">
        <f>VLOOKUP($C42,'3Q26'!$B$14:$T$4000,L$5,FALSE)</f>
        <v>372.82</v>
      </c>
      <c r="M42" s="58">
        <f>(L42-K42)/ABS(K42)*100</f>
        <v>-2.6401692215287422</v>
      </c>
      <c r="N42" s="58" t="str">
        <f>IF(ISBLANK(VLOOKUP($C42,'3Q26'!$B$14:$T$3000,N$5,FALSE)),"",VLOOKUP($C42,'3Q26'!$B$14:$T$3000,N$5,FALSE))</f>
        <v/>
      </c>
      <c r="O42" s="59">
        <f>IF(AND(I42&lt;K42,J42&lt;L42,K42&lt;L42),1,IF(AND(I42&gt;K42,J42&gt;L42,K42&gt;L42),-1,0))</f>
        <v>-1</v>
      </c>
      <c r="P42" s="55" t="str">
        <f>IF(ISBLANK(VLOOKUP($C42,'3Q26'!$B$14:$T$3000,P$5,FALSE)),"",VLOOKUP($C42,'3Q26'!$B$14:$T$3000,P$5,FALSE))</f>
        <v/>
      </c>
      <c r="Q42" s="60" t="str">
        <f>IF(O42=1,"Surprise",IF(O42=-1,"Shock",""))</f>
        <v>Shock</v>
      </c>
      <c r="R42" s="60" t="str">
        <f>IF(N42="","",IF((N42-L42)/ABS(L42)&gt;$R$9,"Surprise",IF((N42-L42)/ABS(L42)&lt;$R$9*-1,"Shock","")))</f>
        <v/>
      </c>
      <c r="S42" s="61">
        <f>VLOOKUP($C42,'3Q26'!$B$14:$T$3000,S$5,FALSE)</f>
        <v>-1.8</v>
      </c>
      <c r="T42" s="61">
        <f>VLOOKUP($C42,'3Q26'!$B$14:$T$3000,T$5,FALSE)</f>
        <v>-6.49</v>
      </c>
      <c r="X42" s="22">
        <f>X41+1</f>
        <v>1</v>
      </c>
      <c r="Y42" s="22" t="s">
        <v>1093</v>
      </c>
      <c r="Z42" s="22" t="s">
        <v>1094</v>
      </c>
    </row>
    <row r="43" spans="2:26">
      <c r="B43" s="55">
        <v>37</v>
      </c>
      <c r="C43" s="55" t="str">
        <f>VLOOKUP(B43,'3Q26'!$A$14:$B$4000,2,FALSE)</f>
        <v>A079550</v>
      </c>
      <c r="D43" s="55" t="str">
        <f>VLOOKUP($C43,'3Q26'!$B$14:$T$4000,D$5,FALSE)</f>
        <v>LIG디펜스앤에어로스페이스</v>
      </c>
      <c r="E43" s="56" t="str">
        <f>VLOOKUP($C43,'3Q26'!$B$14:$T$4000,E$5,FALSE)</f>
        <v>KS</v>
      </c>
      <c r="F43" s="57" t="str">
        <f>VLOOKUP($C43,'3Q26'!$B$14:$T$4000,F$5,FALSE)</f>
        <v>기타자본재</v>
      </c>
      <c r="G43" s="58">
        <f>VLOOKUP($C43,'3Q26'!$B$14:$T$4000,G$5,FALSE)</f>
        <v>16940</v>
      </c>
      <c r="H43" s="59">
        <f>VLOOKUP($C43,'3Q26'!$B$14:$T$4000,H$5,FALSE)</f>
        <v>18</v>
      </c>
      <c r="I43" s="58">
        <f>VLOOKUP($C43,'3Q26'!$B$14:$T$4000,I$5,FALSE)</f>
        <v>108.41</v>
      </c>
      <c r="J43" s="58">
        <f>VLOOKUP($C43,'3Q26'!$B$14:$T$4000,J$5,FALSE)</f>
        <v>102.5</v>
      </c>
      <c r="K43" s="58">
        <f>VLOOKUP($C43,'3Q26'!$B$14:$T$4000,K$5,FALSE)</f>
        <v>107.65</v>
      </c>
      <c r="L43" s="58">
        <f>VLOOKUP($C43,'3Q26'!$B$14:$T$4000,L$5,FALSE)</f>
        <v>98.03</v>
      </c>
      <c r="M43" s="58">
        <f>(L43-K43)/ABS(K43)*100</f>
        <v>-8.9363678588016757</v>
      </c>
      <c r="N43" s="58" t="str">
        <f>IF(ISBLANK(VLOOKUP($C43,'3Q26'!$B$14:$T$3000,N$5,FALSE)),"",VLOOKUP($C43,'3Q26'!$B$14:$T$3000,N$5,FALSE))</f>
        <v/>
      </c>
      <c r="O43" s="59">
        <f>IF(AND(I43&lt;K43,J43&lt;L43,K43&lt;L43),1,IF(AND(I43&gt;K43,J43&gt;L43,K43&gt;L43),-1,0))</f>
        <v>-1</v>
      </c>
      <c r="P43" s="55" t="str">
        <f>IF(ISBLANK(VLOOKUP($C43,'3Q26'!$B$14:$T$3000,P$5,FALSE)),"",VLOOKUP($C43,'3Q26'!$B$14:$T$3000,P$5,FALSE))</f>
        <v/>
      </c>
      <c r="Q43" s="60" t="str">
        <f>IF(O43=1,"Surprise",IF(O43=-1,"Shock",""))</f>
        <v>Shock</v>
      </c>
      <c r="R43" s="60" t="str">
        <f>IF(N43="","",IF((N43-L43)/ABS(L43)&gt;$R$9,"Surprise",IF((N43-L43)/ABS(L43)&lt;$R$9*-1,"Shock","")))</f>
        <v/>
      </c>
      <c r="S43" s="61">
        <f>VLOOKUP($C43,'3Q26'!$B$14:$T$3000,S$5,FALSE)</f>
        <v>-0.77</v>
      </c>
      <c r="T43" s="61">
        <f>VLOOKUP($C43,'3Q26'!$B$14:$T$3000,T$5,FALSE)</f>
        <v>-3.02</v>
      </c>
      <c r="X43" s="22">
        <f>X42+1</f>
        <v>2</v>
      </c>
      <c r="Y43" s="22" t="s">
        <v>1211</v>
      </c>
      <c r="Z43" s="22" t="s">
        <v>1212</v>
      </c>
    </row>
    <row r="44" spans="2:26">
      <c r="B44" s="55">
        <v>100</v>
      </c>
      <c r="C44" s="55" t="str">
        <f>VLOOKUP(B44,'3Q26'!$A$14:$B$4000,2,FALSE)</f>
        <v>A014680</v>
      </c>
      <c r="D44" s="55" t="str">
        <f>VLOOKUP($C44,'3Q26'!$B$14:$T$4000,D$5,FALSE)</f>
        <v>한솔케미칼</v>
      </c>
      <c r="E44" s="56" t="str">
        <f>VLOOKUP($C44,'3Q26'!$B$14:$T$4000,E$5,FALSE)</f>
        <v>KS</v>
      </c>
      <c r="F44" s="57" t="str">
        <f>VLOOKUP($C44,'3Q26'!$B$14:$T$4000,F$5,FALSE)</f>
        <v>화학</v>
      </c>
      <c r="G44" s="58">
        <f>VLOOKUP($C44,'3Q26'!$B$14:$T$4000,G$5,FALSE)</f>
        <v>3347.92</v>
      </c>
      <c r="H44" s="59">
        <f>VLOOKUP($C44,'3Q26'!$B$14:$T$4000,H$5,FALSE)</f>
        <v>10</v>
      </c>
      <c r="I44" s="58">
        <f>VLOOKUP($C44,'3Q26'!$B$14:$T$4000,I$5,FALSE)</f>
        <v>54.94</v>
      </c>
      <c r="J44" s="58">
        <f>VLOOKUP($C44,'3Q26'!$B$14:$T$4000,J$5,FALSE)</f>
        <v>58.2</v>
      </c>
      <c r="K44" s="58">
        <f>VLOOKUP($C44,'3Q26'!$B$14:$T$4000,K$5,FALSE)</f>
        <v>54.05</v>
      </c>
      <c r="L44" s="58">
        <f>VLOOKUP($C44,'3Q26'!$B$14:$T$4000,L$5,FALSE)</f>
        <v>52.1</v>
      </c>
      <c r="M44" s="58">
        <f>(L44-K44)/ABS(K44)*100</f>
        <v>-3.6077705827937021</v>
      </c>
      <c r="N44" s="58" t="str">
        <f>IF(ISBLANK(VLOOKUP($C44,'3Q26'!$B$14:$T$3000,N$5,FALSE)),"",VLOOKUP($C44,'3Q26'!$B$14:$T$3000,N$5,FALSE))</f>
        <v/>
      </c>
      <c r="O44" s="59">
        <f>IF(AND(I44&lt;K44,J44&lt;L44,K44&lt;L44),1,IF(AND(I44&gt;K44,J44&gt;L44,K44&gt;L44),-1,0))</f>
        <v>-1</v>
      </c>
      <c r="P44" s="55" t="str">
        <f>IF(ISBLANK(VLOOKUP($C44,'3Q26'!$B$14:$T$3000,P$5,FALSE)),"",VLOOKUP($C44,'3Q26'!$B$14:$T$3000,P$5,FALSE))</f>
        <v/>
      </c>
      <c r="Q44" s="60" t="str">
        <f>IF(O44=1,"Surprise",IF(O44=-1,"Shock",""))</f>
        <v>Shock</v>
      </c>
      <c r="R44" s="60" t="str">
        <f>IF(N44="","",IF((N44-L44)/ABS(L44)&gt;$R$9,"Surprise",IF((N44-L44)/ABS(L44)&lt;$R$9*-1,"Shock","")))</f>
        <v/>
      </c>
      <c r="S44" s="61">
        <f>VLOOKUP($C44,'3Q26'!$B$14:$T$3000,S$5,FALSE)</f>
        <v>16.7</v>
      </c>
      <c r="T44" s="61">
        <f>VLOOKUP($C44,'3Q26'!$B$14:$T$3000,T$5,FALSE)</f>
        <v>7.04</v>
      </c>
      <c r="X44" s="22">
        <f>X43+1</f>
        <v>3</v>
      </c>
      <c r="Y44" s="22" t="s">
        <v>327</v>
      </c>
      <c r="Z44" s="22" t="s">
        <v>328</v>
      </c>
    </row>
    <row r="45" spans="2:26">
      <c r="B45" s="55">
        <v>9</v>
      </c>
      <c r="C45" s="55" t="str">
        <f>VLOOKUP(B45,'3Q26'!$A$14:$B$4000,2,FALSE)</f>
        <v>A329180</v>
      </c>
      <c r="D45" s="55" t="str">
        <f>VLOOKUP($C45,'3Q26'!$B$14:$T$4000,D$5,FALSE)</f>
        <v>HD현대중공업</v>
      </c>
      <c r="E45" s="56" t="str">
        <f>VLOOKUP($C45,'3Q26'!$B$14:$T$4000,E$5,FALSE)</f>
        <v>KS</v>
      </c>
      <c r="F45" s="57" t="str">
        <f>VLOOKUP($C45,'3Q26'!$B$14:$T$4000,F$5,FALSE)</f>
        <v>조선</v>
      </c>
      <c r="G45" s="58">
        <f>VLOOKUP($C45,'3Q26'!$B$14:$T$4000,G$5,FALSE)</f>
        <v>64551.15</v>
      </c>
      <c r="H45" s="59">
        <f>VLOOKUP($C45,'3Q26'!$B$14:$T$4000,H$5,FALSE)</f>
        <v>20</v>
      </c>
      <c r="I45" s="58">
        <f>VLOOKUP($C45,'3Q26'!$B$14:$T$4000,I$5,FALSE)</f>
        <v>980.05</v>
      </c>
      <c r="J45" s="58">
        <f>VLOOKUP($C45,'3Q26'!$B$14:$T$4000,J$5,FALSE)</f>
        <v>986.75</v>
      </c>
      <c r="K45" s="58">
        <f>VLOOKUP($C45,'3Q26'!$B$14:$T$4000,K$5,FALSE)</f>
        <v>979.5</v>
      </c>
      <c r="L45" s="58">
        <f>VLOOKUP($C45,'3Q26'!$B$14:$T$4000,L$5,FALSE)</f>
        <v>876.3</v>
      </c>
      <c r="M45" s="58">
        <f>(L45-K45)/ABS(K45)*100</f>
        <v>-10.53598774885146</v>
      </c>
      <c r="N45" s="58" t="str">
        <f>IF(ISBLANK(VLOOKUP($C45,'3Q26'!$B$14:$T$3000,N$5,FALSE)),"",VLOOKUP($C45,'3Q26'!$B$14:$T$3000,N$5,FALSE))</f>
        <v/>
      </c>
      <c r="O45" s="59">
        <f>IF(AND(I45&lt;K45,J45&lt;L45,K45&lt;L45),1,IF(AND(I45&gt;K45,J45&gt;L45,K45&gt;L45),-1,0))</f>
        <v>-1</v>
      </c>
      <c r="P45" s="55" t="str">
        <f>IF(ISBLANK(VLOOKUP($C45,'3Q26'!$B$14:$T$3000,P$5,FALSE)),"",VLOOKUP($C45,'3Q26'!$B$14:$T$3000,P$5,FALSE))</f>
        <v/>
      </c>
      <c r="Q45" s="60" t="str">
        <f>IF(O45=1,"Surprise",IF(O45=-1,"Shock",""))</f>
        <v>Shock</v>
      </c>
      <c r="R45" s="60" t="str">
        <f>IF(N45="","",IF((N45-L45)/ABS(L45)&gt;$R$9,"Surprise",IF((N45-L45)/ABS(L45)&lt;$R$9*-1,"Shock","")))</f>
        <v/>
      </c>
      <c r="S45" s="61">
        <f>VLOOKUP($C45,'3Q26'!$B$14:$T$3000,S$5,FALSE)</f>
        <v>-10.09</v>
      </c>
      <c r="T45" s="61">
        <f>VLOOKUP($C45,'3Q26'!$B$14:$T$3000,T$5,FALSE)</f>
        <v>36.21</v>
      </c>
    </row>
    <row r="46" spans="2:26">
      <c r="B46" s="55">
        <v>8</v>
      </c>
      <c r="C46" s="55" t="str">
        <f>VLOOKUP(B46,'3Q26'!$A$14:$B$4000,2,FALSE)</f>
        <v>A207940</v>
      </c>
      <c r="D46" s="55" t="str">
        <f>VLOOKUP($C46,'3Q26'!$B$14:$T$4000,D$5,FALSE)</f>
        <v>삼성바이오로직스</v>
      </c>
      <c r="E46" s="56" t="str">
        <f>VLOOKUP($C46,'3Q26'!$B$14:$T$4000,E$5,FALSE)</f>
        <v>KS</v>
      </c>
      <c r="F46" s="57" t="str">
        <f>VLOOKUP($C46,'3Q26'!$B$14:$T$4000,F$5,FALSE)</f>
        <v>제약</v>
      </c>
      <c r="G46" s="58">
        <f>VLOOKUP($C46,'3Q26'!$B$14:$T$4000,G$5,FALSE)</f>
        <v>64622.17</v>
      </c>
      <c r="H46" s="59">
        <f>VLOOKUP($C46,'3Q26'!$B$14:$T$4000,H$5,FALSE)</f>
        <v>7</v>
      </c>
      <c r="I46" s="58">
        <f>VLOOKUP($C46,'3Q26'!$B$14:$T$4000,I$5,FALSE)</f>
        <v>642.57000000000005</v>
      </c>
      <c r="J46" s="58">
        <f>VLOOKUP($C46,'3Q26'!$B$14:$T$4000,J$5,FALSE)</f>
        <v>683</v>
      </c>
      <c r="K46" s="58">
        <f>VLOOKUP($C46,'3Q26'!$B$14:$T$4000,K$5,FALSE)</f>
        <v>621.9</v>
      </c>
      <c r="L46" s="58">
        <f>VLOOKUP($C46,'3Q26'!$B$14:$T$4000,L$5,FALSE)</f>
        <v>590.9</v>
      </c>
      <c r="M46" s="58">
        <f>(L46-K46)/ABS(K46)*100</f>
        <v>-4.9847242321916712</v>
      </c>
      <c r="N46" s="58" t="str">
        <f>IF(ISBLANK(VLOOKUP($C46,'3Q26'!$B$14:$T$3000,N$5,FALSE)),"",VLOOKUP($C46,'3Q26'!$B$14:$T$3000,N$5,FALSE))</f>
        <v/>
      </c>
      <c r="O46" s="59">
        <f>IF(AND(I46&lt;K46,J46&lt;L46,K46&lt;L46),1,IF(AND(I46&gt;K46,J46&gt;L46,K46&gt;L46),-1,0))</f>
        <v>-1</v>
      </c>
      <c r="P46" s="55" t="str">
        <f>IF(ISBLANK(VLOOKUP($C46,'3Q26'!$B$14:$T$3000,P$5,FALSE)),"",VLOOKUP($C46,'3Q26'!$B$14:$T$3000,P$5,FALSE))</f>
        <v/>
      </c>
      <c r="Q46" s="60" t="str">
        <f>IF(O46=1,"Surprise",IF(O46=-1,"Shock",""))</f>
        <v>Shock</v>
      </c>
      <c r="R46" s="60" t="str">
        <f>IF(N46="","",IF((N46-L46)/ABS(L46)&gt;$R$9,"Surprise",IF((N46-L46)/ABS(L46)&lt;$R$9*-1,"Shock","")))</f>
        <v/>
      </c>
      <c r="S46" s="61">
        <f>VLOOKUP($C46,'3Q26'!$B$14:$T$3000,S$5,FALSE)</f>
        <v>1.38</v>
      </c>
      <c r="T46" s="61">
        <f>VLOOKUP($C46,'3Q26'!$B$14:$T$3000,T$5,FALSE)</f>
        <v>-11.2</v>
      </c>
    </row>
    <row r="47" spans="2:26">
      <c r="B47" s="55">
        <v>24</v>
      </c>
      <c r="C47" s="55" t="str">
        <f>VLOOKUP(B47,'3Q26'!$A$14:$B$4000,2,FALSE)</f>
        <v>A000150</v>
      </c>
      <c r="D47" s="55" t="str">
        <f>VLOOKUP($C47,'3Q26'!$B$14:$T$4000,D$5,FALSE)</f>
        <v>두산</v>
      </c>
      <c r="E47" s="56" t="str">
        <f>VLOOKUP($C47,'3Q26'!$B$14:$T$4000,E$5,FALSE)</f>
        <v>KS</v>
      </c>
      <c r="F47" s="57" t="str">
        <f>VLOOKUP($C47,'3Q26'!$B$14:$T$4000,F$5,FALSE)</f>
        <v>복합기업</v>
      </c>
      <c r="G47" s="58">
        <f>VLOOKUP($C47,'3Q26'!$B$14:$T$4000,G$5,FALSE)</f>
        <v>25748.2</v>
      </c>
      <c r="H47" s="59">
        <f>VLOOKUP($C47,'3Q26'!$B$14:$T$4000,H$5,FALSE)</f>
        <v>11</v>
      </c>
      <c r="I47" s="58">
        <f>VLOOKUP($C47,'3Q26'!$B$14:$T$4000,I$5,FALSE)</f>
        <v>418.44</v>
      </c>
      <c r="J47" s="58">
        <f>VLOOKUP($C47,'3Q26'!$B$14:$T$4000,J$5,FALSE)</f>
        <v>403.17</v>
      </c>
      <c r="K47" s="58">
        <f>VLOOKUP($C47,'3Q26'!$B$14:$T$4000,K$5,FALSE)</f>
        <v>412.08</v>
      </c>
      <c r="L47" s="58">
        <f>VLOOKUP($C47,'3Q26'!$B$14:$T$4000,L$5,FALSE)</f>
        <v>380.75</v>
      </c>
      <c r="M47" s="58">
        <f>(L47-K47)/ABS(K47)*100</f>
        <v>-7.6028926422053926</v>
      </c>
      <c r="N47" s="58" t="str">
        <f>IF(ISBLANK(VLOOKUP($C47,'3Q26'!$B$14:$T$3000,N$5,FALSE)),"",VLOOKUP($C47,'3Q26'!$B$14:$T$3000,N$5,FALSE))</f>
        <v/>
      </c>
      <c r="O47" s="59">
        <f>IF(AND(I47&lt;K47,J47&lt;L47,K47&lt;L47),1,IF(AND(I47&gt;K47,J47&gt;L47,K47&gt;L47),-1,0))</f>
        <v>-1</v>
      </c>
      <c r="P47" s="55" t="str">
        <f>IF(ISBLANK(VLOOKUP($C47,'3Q26'!$B$14:$T$3000,P$5,FALSE)),"",VLOOKUP($C47,'3Q26'!$B$14:$T$3000,P$5,FALSE))</f>
        <v/>
      </c>
      <c r="Q47" s="60" t="str">
        <f>IF(O47=1,"Surprise",IF(O47=-1,"Shock",""))</f>
        <v>Shock</v>
      </c>
      <c r="R47" s="60" t="str">
        <f>IF(N47="","",IF((N47-L47)/ABS(L47)&gt;$R$9,"Surprise",IF((N47-L47)/ABS(L47)&lt;$R$9*-1,"Shock","")))</f>
        <v/>
      </c>
      <c r="S47" s="61">
        <f>VLOOKUP($C47,'3Q26'!$B$14:$T$3000,S$5,FALSE)</f>
        <v>-27.83</v>
      </c>
      <c r="T47" s="61">
        <f>VLOOKUP($C47,'3Q26'!$B$14:$T$3000,T$5,FALSE)</f>
        <v>42.6</v>
      </c>
      <c r="X47" s="22">
        <f>X46+1</f>
        <v>1</v>
      </c>
      <c r="Y47" s="22" t="s">
        <v>413</v>
      </c>
      <c r="Z47" s="22" t="s">
        <v>414</v>
      </c>
    </row>
    <row r="48" spans="2:26">
      <c r="B48" s="55">
        <v>95</v>
      </c>
      <c r="C48" s="55" t="str">
        <f>VLOOKUP(B48,'3Q26'!$A$14:$B$4000,2,FALSE)</f>
        <v>A004020</v>
      </c>
      <c r="D48" s="68" t="str">
        <f>VLOOKUP($C48,'3Q26'!$B$14:$T$4000,D$5,FALSE)</f>
        <v>현대제철</v>
      </c>
      <c r="E48" s="56" t="str">
        <f>VLOOKUP($C48,'3Q26'!$B$14:$T$4000,E$5,FALSE)</f>
        <v>KS</v>
      </c>
      <c r="F48" s="57" t="str">
        <f>VLOOKUP($C48,'3Q26'!$B$14:$T$4000,F$5,FALSE)</f>
        <v>철강</v>
      </c>
      <c r="G48" s="58">
        <f>VLOOKUP($C48,'3Q26'!$B$14:$T$4000,G$5,FALSE)</f>
        <v>3783.19</v>
      </c>
      <c r="H48" s="59">
        <f>VLOOKUP($C48,'3Q26'!$B$14:$T$4000,H$5,FALSE)</f>
        <v>16</v>
      </c>
      <c r="I48" s="58">
        <f>VLOOKUP($C48,'3Q26'!$B$14:$T$4000,I$5,FALSE)</f>
        <v>153.29</v>
      </c>
      <c r="J48" s="58">
        <f>VLOOKUP($C48,'3Q26'!$B$14:$T$4000,J$5,FALSE)</f>
        <v>140</v>
      </c>
      <c r="K48" s="58">
        <f>VLOOKUP($C48,'3Q26'!$B$14:$T$4000,K$5,FALSE)</f>
        <v>150.66</v>
      </c>
      <c r="L48" s="58">
        <f>VLOOKUP($C48,'3Q26'!$B$14:$T$4000,L$5,FALSE)</f>
        <v>130.13999999999999</v>
      </c>
      <c r="M48" s="58">
        <f>(L48-K48)/ABS(K48)*100</f>
        <v>-13.62007168458782</v>
      </c>
      <c r="N48" s="58" t="str">
        <f>IF(ISBLANK(VLOOKUP($C48,'3Q26'!$B$14:$T$3000,N$5,FALSE)),"",VLOOKUP($C48,'3Q26'!$B$14:$T$3000,N$5,FALSE))</f>
        <v/>
      </c>
      <c r="O48" s="59">
        <f>IF(AND(I48&lt;K48,J48&lt;L48,K48&lt;L48),1,IF(AND(I48&gt;K48,J48&gt;L48,K48&gt;L48),-1,0))</f>
        <v>-1</v>
      </c>
      <c r="P48" s="55" t="str">
        <f>IF(ISBLANK(VLOOKUP($C48,'3Q26'!$B$14:$T$3000,P$5,FALSE)),"",VLOOKUP($C48,'3Q26'!$B$14:$T$3000,P$5,FALSE))</f>
        <v/>
      </c>
      <c r="Q48" s="60" t="str">
        <f>IF(O48=1,"Surprise",IF(O48=-1,"Shock",""))</f>
        <v>Shock</v>
      </c>
      <c r="R48" s="60" t="str">
        <f>IF(N48="","",IF((N48-L48)/ABS(L48)&gt;$R$9,"Surprise",IF((N48-L48)/ABS(L48)&lt;$R$9*-1,"Shock","")))</f>
        <v/>
      </c>
      <c r="S48" s="61">
        <f>VLOOKUP($C48,'3Q26'!$B$14:$T$3000,S$5,FALSE)</f>
        <v>-27.49</v>
      </c>
      <c r="T48" s="61">
        <f>VLOOKUP($C48,'3Q26'!$B$14:$T$3000,T$5,FALSE)</f>
        <v>-20.59</v>
      </c>
      <c r="X48" s="22">
        <f>X47+1</f>
        <v>2</v>
      </c>
      <c r="Y48" s="22" t="s">
        <v>693</v>
      </c>
      <c r="Z48" s="22" t="s">
        <v>694</v>
      </c>
    </row>
    <row r="49" spans="2:26">
      <c r="B49" s="55">
        <v>133</v>
      </c>
      <c r="C49" s="55" t="str">
        <f>VLOOKUP(B49,'3Q26'!$A$14:$B$4000,2,FALSE)</f>
        <v>A192820</v>
      </c>
      <c r="D49" s="55" t="str">
        <f>VLOOKUP($C49,'3Q26'!$B$14:$T$4000,D$5,FALSE)</f>
        <v>코스맥스</v>
      </c>
      <c r="E49" s="56" t="str">
        <f>VLOOKUP($C49,'3Q26'!$B$14:$T$4000,E$5,FALSE)</f>
        <v>KS</v>
      </c>
      <c r="F49" s="57" t="str">
        <f>VLOOKUP($C49,'3Q26'!$B$14:$T$4000,F$5,FALSE)</f>
        <v>화장품</v>
      </c>
      <c r="G49" s="58">
        <f>VLOOKUP($C49,'3Q26'!$B$14:$T$4000,G$5,FALSE)</f>
        <v>1876.07</v>
      </c>
      <c r="H49" s="59">
        <f>VLOOKUP($C49,'3Q26'!$B$14:$T$4000,H$5,FALSE)</f>
        <v>19</v>
      </c>
      <c r="I49" s="58">
        <f>VLOOKUP($C49,'3Q26'!$B$14:$T$4000,I$5,FALSE)</f>
        <v>53.23</v>
      </c>
      <c r="J49" s="58">
        <f>VLOOKUP($C49,'3Q26'!$B$14:$T$4000,J$5,FALSE)</f>
        <v>54.04</v>
      </c>
      <c r="K49" s="58">
        <f>VLOOKUP($C49,'3Q26'!$B$14:$T$4000,K$5,FALSE)</f>
        <v>53.06</v>
      </c>
      <c r="L49" s="58">
        <f>VLOOKUP($C49,'3Q26'!$B$14:$T$4000,L$5,FALSE)</f>
        <v>53.02</v>
      </c>
      <c r="M49" s="58">
        <f>(L49-K49)/ABS(K49)*100</f>
        <v>-7.5386355069730765E-2</v>
      </c>
      <c r="N49" s="58" t="str">
        <f>IF(ISBLANK(VLOOKUP($C49,'3Q26'!$B$14:$T$3000,N$5,FALSE)),"",VLOOKUP($C49,'3Q26'!$B$14:$T$3000,N$5,FALSE))</f>
        <v/>
      </c>
      <c r="O49" s="59">
        <f>IF(AND(I49&lt;K49,J49&lt;L49,K49&lt;L49),1,IF(AND(I49&gt;K49,J49&gt;L49,K49&gt;L49),-1,0))</f>
        <v>-1</v>
      </c>
      <c r="P49" s="55" t="str">
        <f>IF(ISBLANK(VLOOKUP($C49,'3Q26'!$B$14:$T$3000,P$5,FALSE)),"",VLOOKUP($C49,'3Q26'!$B$14:$T$3000,P$5,FALSE))</f>
        <v/>
      </c>
      <c r="Q49" s="60" t="str">
        <f>IF(O49=1,"Surprise",IF(O49=-1,"Shock",""))</f>
        <v>Shock</v>
      </c>
      <c r="R49" s="60" t="str">
        <f>IF(N49="","",IF((N49-L49)/ABS(L49)&gt;$R$9,"Surprise",IF((N49-L49)/ABS(L49)&lt;$R$9*-1,"Shock","")))</f>
        <v/>
      </c>
      <c r="S49" s="61">
        <f>VLOOKUP($C49,'3Q26'!$B$14:$T$3000,S$5,FALSE)</f>
        <v>-3.9</v>
      </c>
      <c r="T49" s="61">
        <f>VLOOKUP($C49,'3Q26'!$B$14:$T$3000,T$5,FALSE)</f>
        <v>-17.350000000000001</v>
      </c>
      <c r="X49" s="22">
        <f>X48+1</f>
        <v>3</v>
      </c>
      <c r="Y49" s="22" t="s">
        <v>701</v>
      </c>
      <c r="Z49" s="22" t="s">
        <v>702</v>
      </c>
    </row>
    <row r="50" spans="2:26">
      <c r="B50" s="55">
        <v>130</v>
      </c>
      <c r="C50" s="55" t="str">
        <f>VLOOKUP(B50,'3Q26'!$A$14:$B$4000,2,FALSE)</f>
        <v>A007070</v>
      </c>
      <c r="D50" s="55" t="str">
        <f>VLOOKUP($C50,'3Q26'!$B$14:$T$4000,D$5,FALSE)</f>
        <v>GS리테일</v>
      </c>
      <c r="E50" s="56" t="str">
        <f>VLOOKUP($C50,'3Q26'!$B$14:$T$4000,E$5,FALSE)</f>
        <v>KS</v>
      </c>
      <c r="F50" s="57" t="str">
        <f>VLOOKUP($C50,'3Q26'!$B$14:$T$4000,F$5,FALSE)</f>
        <v>백화점</v>
      </c>
      <c r="G50" s="58">
        <f>VLOOKUP($C50,'3Q26'!$B$14:$T$4000,G$5,FALSE)</f>
        <v>1973.13</v>
      </c>
      <c r="H50" s="59">
        <f>VLOOKUP($C50,'3Q26'!$B$14:$T$4000,H$5,FALSE)</f>
        <v>13</v>
      </c>
      <c r="I50" s="58">
        <f>VLOOKUP($C50,'3Q26'!$B$14:$T$4000,I$5,FALSE)</f>
        <v>118.84</v>
      </c>
      <c r="J50" s="58">
        <f>VLOOKUP($C50,'3Q26'!$B$14:$T$4000,J$5,FALSE)</f>
        <v>120</v>
      </c>
      <c r="K50" s="58">
        <f>VLOOKUP($C50,'3Q26'!$B$14:$T$4000,K$5,FALSE)</f>
        <v>118.35</v>
      </c>
      <c r="L50" s="58">
        <f>VLOOKUP($C50,'3Q26'!$B$14:$T$4000,L$5,FALSE)</f>
        <v>117.67</v>
      </c>
      <c r="M50" s="58">
        <f>(L50-K50)/ABS(K50)*100</f>
        <v>-0.57456696239965577</v>
      </c>
      <c r="N50" s="58" t="str">
        <f>IF(ISBLANK(VLOOKUP($C50,'3Q26'!$B$14:$T$3000,N$5,FALSE)),"",VLOOKUP($C50,'3Q26'!$B$14:$T$3000,N$5,FALSE))</f>
        <v/>
      </c>
      <c r="O50" s="59">
        <f>IF(AND(I50&lt;K50,J50&lt;L50,K50&lt;L50),1,IF(AND(I50&gt;K50,J50&gt;L50,K50&gt;L50),-1,0))</f>
        <v>-1</v>
      </c>
      <c r="P50" s="55" t="str">
        <f>IF(ISBLANK(VLOOKUP($C50,'3Q26'!$B$14:$T$3000,P$5,FALSE)),"",VLOOKUP($C50,'3Q26'!$B$14:$T$3000,P$5,FALSE))</f>
        <v/>
      </c>
      <c r="Q50" s="60" t="str">
        <f>IF(O50=1,"Surprise",IF(O50=-1,"Shock",""))</f>
        <v>Shock</v>
      </c>
      <c r="R50" s="60" t="str">
        <f>IF(N50="","",IF((N50-L50)/ABS(L50)&gt;$R$9,"Surprise",IF((N50-L50)/ABS(L50)&lt;$R$9*-1,"Shock","")))</f>
        <v/>
      </c>
      <c r="S50" s="61">
        <f>VLOOKUP($C50,'3Q26'!$B$14:$T$3000,S$5,FALSE)</f>
        <v>-4.6500000000000004</v>
      </c>
      <c r="T50" s="61">
        <f>VLOOKUP($C50,'3Q26'!$B$14:$T$3000,T$5,FALSE)</f>
        <v>5.83</v>
      </c>
    </row>
    <row r="51" spans="2:26">
      <c r="B51" s="55">
        <v>20</v>
      </c>
      <c r="C51" s="55" t="str">
        <f>VLOOKUP(B51,'3Q26'!$A$14:$B$4000,2,FALSE)</f>
        <v>A267260</v>
      </c>
      <c r="D51" s="55" t="str">
        <f>VLOOKUP($C51,'3Q26'!$B$14:$T$4000,D$5,FALSE)</f>
        <v>HD현대일렉트릭</v>
      </c>
      <c r="E51" s="56" t="str">
        <f>VLOOKUP($C51,'3Q26'!$B$14:$T$4000,E$5,FALSE)</f>
        <v>KS</v>
      </c>
      <c r="F51" s="57" t="str">
        <f>VLOOKUP($C51,'3Q26'!$B$14:$T$4000,F$5,FALSE)</f>
        <v>전기장비</v>
      </c>
      <c r="G51" s="58">
        <f>VLOOKUP($C51,'3Q26'!$B$14:$T$4000,G$5,FALSE)</f>
        <v>36479.699999999997</v>
      </c>
      <c r="H51" s="59">
        <f>VLOOKUP($C51,'3Q26'!$B$14:$T$4000,H$5,FALSE)</f>
        <v>14</v>
      </c>
      <c r="I51" s="58">
        <f>VLOOKUP($C51,'3Q26'!$B$14:$T$4000,I$5,FALSE)</f>
        <v>326</v>
      </c>
      <c r="J51" s="58">
        <f>VLOOKUP($C51,'3Q26'!$B$14:$T$4000,J$5,FALSE)</f>
        <v>327</v>
      </c>
      <c r="K51" s="58">
        <f>VLOOKUP($C51,'3Q26'!$B$14:$T$4000,K$5,FALSE)</f>
        <v>323.92</v>
      </c>
      <c r="L51" s="58">
        <f>VLOOKUP($C51,'3Q26'!$B$14:$T$4000,L$5,FALSE)</f>
        <v>310.97000000000003</v>
      </c>
      <c r="M51" s="58">
        <f>(L51-K51)/ABS(K51)*100</f>
        <v>-3.997900716226225</v>
      </c>
      <c r="N51" s="58" t="str">
        <f>IF(ISBLANK(VLOOKUP($C51,'3Q26'!$B$14:$T$3000,N$5,FALSE)),"",VLOOKUP($C51,'3Q26'!$B$14:$T$3000,N$5,FALSE))</f>
        <v/>
      </c>
      <c r="O51" s="59">
        <f>IF(AND(I51&lt;K51,J51&lt;L51,K51&lt;L51),1,IF(AND(I51&gt;K51,J51&gt;L51,K51&gt;L51),-1,0))</f>
        <v>-1</v>
      </c>
      <c r="P51" s="55" t="str">
        <f>IF(ISBLANK(VLOOKUP($C51,'3Q26'!$B$14:$T$3000,P$5,FALSE)),"",VLOOKUP($C51,'3Q26'!$B$14:$T$3000,P$5,FALSE))</f>
        <v/>
      </c>
      <c r="Q51" s="60" t="str">
        <f>IF(O51=1,"Surprise",IF(O51=-1,"Shock",""))</f>
        <v>Shock</v>
      </c>
      <c r="R51" s="60" t="str">
        <f>IF(N51="","",IF((N51-L51)/ABS(L51)&gt;$R$9,"Surprise",IF((N51-L51)/ABS(L51)&lt;$R$9*-1,"Shock","")))</f>
        <v/>
      </c>
      <c r="S51" s="61">
        <f>VLOOKUP($C51,'3Q26'!$B$14:$T$3000,S$5,FALSE)</f>
        <v>-5.07</v>
      </c>
      <c r="T51" s="61">
        <f>VLOOKUP($C51,'3Q26'!$B$14:$T$3000,T$5,FALSE)</f>
        <v>12.2</v>
      </c>
      <c r="X51" s="22">
        <f>X50+1</f>
        <v>1</v>
      </c>
      <c r="Y51" s="22" t="s">
        <v>1837</v>
      </c>
      <c r="Z51" s="22" t="s">
        <v>1838</v>
      </c>
    </row>
    <row r="52" spans="2:26">
      <c r="B52" s="55">
        <v>126</v>
      </c>
      <c r="C52" s="55" t="str">
        <f>VLOOKUP(B52,'3Q26'!$A$14:$B$4000,2,FALSE)</f>
        <v>A030000</v>
      </c>
      <c r="D52" s="55" t="str">
        <f>VLOOKUP($C52,'3Q26'!$B$14:$T$4000,D$5,FALSE)</f>
        <v>제일기획</v>
      </c>
      <c r="E52" s="56" t="str">
        <f>VLOOKUP($C52,'3Q26'!$B$14:$T$4000,E$5,FALSE)</f>
        <v>KS</v>
      </c>
      <c r="F52" s="57" t="str">
        <f>VLOOKUP($C52,'3Q26'!$B$14:$T$4000,F$5,FALSE)</f>
        <v>미디어</v>
      </c>
      <c r="G52" s="58">
        <f>VLOOKUP($C52,'3Q26'!$B$14:$T$4000,G$5,FALSE)</f>
        <v>2102.9499999999998</v>
      </c>
      <c r="H52" s="59">
        <f>VLOOKUP($C52,'3Q26'!$B$14:$T$4000,H$5,FALSE)</f>
        <v>12</v>
      </c>
      <c r="I52" s="58">
        <f>VLOOKUP($C52,'3Q26'!$B$14:$T$4000,I$5,FALSE)</f>
        <v>104.8</v>
      </c>
      <c r="J52" s="58">
        <f>VLOOKUP($C52,'3Q26'!$B$14:$T$4000,J$5,FALSE)</f>
        <v>107.2</v>
      </c>
      <c r="K52" s="58">
        <f>VLOOKUP($C52,'3Q26'!$B$14:$T$4000,K$5,FALSE)</f>
        <v>104.26</v>
      </c>
      <c r="L52" s="58">
        <f>VLOOKUP($C52,'3Q26'!$B$14:$T$4000,L$5,FALSE)</f>
        <v>101.97</v>
      </c>
      <c r="M52" s="58">
        <f>(L52-K52)/ABS(K52)*100</f>
        <v>-2.1964319969307562</v>
      </c>
      <c r="N52" s="58" t="str">
        <f>IF(ISBLANK(VLOOKUP($C52,'3Q26'!$B$14:$T$3000,N$5,FALSE)),"",VLOOKUP($C52,'3Q26'!$B$14:$T$3000,N$5,FALSE))</f>
        <v/>
      </c>
      <c r="O52" s="59">
        <f>IF(AND(I52&lt;K52,J52&lt;L52,K52&lt;L52),1,IF(AND(I52&gt;K52,J52&gt;L52,K52&gt;L52),-1,0))</f>
        <v>-1</v>
      </c>
      <c r="P52" s="55" t="str">
        <f>IF(ISBLANK(VLOOKUP($C52,'3Q26'!$B$14:$T$3000,P$5,FALSE)),"",VLOOKUP($C52,'3Q26'!$B$14:$T$3000,P$5,FALSE))</f>
        <v/>
      </c>
      <c r="Q52" s="60" t="str">
        <f>IF(O52=1,"Surprise",IF(O52=-1,"Shock",""))</f>
        <v>Shock</v>
      </c>
      <c r="R52" s="60" t="str">
        <f>IF(N52="","",IF((N52-L52)/ABS(L52)&gt;$R$9,"Surprise",IF((N52-L52)/ABS(L52)&lt;$R$9*-1,"Shock","")))</f>
        <v/>
      </c>
      <c r="S52" s="61">
        <f>VLOOKUP($C52,'3Q26'!$B$14:$T$3000,S$5,FALSE)</f>
        <v>-1.35</v>
      </c>
      <c r="T52" s="61">
        <f>VLOOKUP($C52,'3Q26'!$B$14:$T$3000,T$5,FALSE)</f>
        <v>-5.24</v>
      </c>
      <c r="X52" s="22">
        <f>X51+1</f>
        <v>2</v>
      </c>
      <c r="Y52" s="22" t="s">
        <v>16</v>
      </c>
      <c r="Z52" s="22" t="s">
        <v>17</v>
      </c>
    </row>
    <row r="53" spans="2:26">
      <c r="B53" s="55">
        <v>168</v>
      </c>
      <c r="C53" s="55" t="str">
        <f>VLOOKUP(B53,'3Q26'!$A$14:$B$4000,2,FALSE)</f>
        <v>A010780</v>
      </c>
      <c r="D53" s="55" t="str">
        <f>VLOOKUP($C53,'3Q26'!$B$14:$T$4000,D$5,FALSE)</f>
        <v>아이에스동서</v>
      </c>
      <c r="E53" s="56" t="str">
        <f>VLOOKUP($C53,'3Q26'!$B$14:$T$4000,E$5,FALSE)</f>
        <v>KS</v>
      </c>
      <c r="F53" s="57" t="str">
        <f>VLOOKUP($C53,'3Q26'!$B$14:$T$4000,F$5,FALSE)</f>
        <v>건설,건축제품,건축자재</v>
      </c>
      <c r="G53" s="58">
        <f>VLOOKUP($C53,'3Q26'!$B$14:$T$4000,G$5,FALSE)</f>
        <v>686.75</v>
      </c>
      <c r="H53" s="59">
        <f>VLOOKUP($C53,'3Q26'!$B$14:$T$4000,H$5,FALSE)</f>
        <v>5</v>
      </c>
      <c r="I53" s="58">
        <f>VLOOKUP($C53,'3Q26'!$B$14:$T$4000,I$5,FALSE)</f>
        <v>35.549999999999997</v>
      </c>
      <c r="J53" s="58">
        <f>VLOOKUP($C53,'3Q26'!$B$14:$T$4000,J$5,FALSE)</f>
        <v>35.549999999999997</v>
      </c>
      <c r="K53" s="58">
        <f>VLOOKUP($C53,'3Q26'!$B$14:$T$4000,K$5,FALSE)</f>
        <v>15.53</v>
      </c>
      <c r="L53" s="58">
        <f>VLOOKUP($C53,'3Q26'!$B$14:$T$4000,L$5,FALSE)</f>
        <v>-4.5</v>
      </c>
      <c r="M53" s="58">
        <f>(L53-K53)/ABS(K53)*100</f>
        <v>-128.9761751448809</v>
      </c>
      <c r="N53" s="58" t="str">
        <f>IF(ISBLANK(VLOOKUP($C53,'3Q26'!$B$14:$T$3000,N$5,FALSE)),"",VLOOKUP($C53,'3Q26'!$B$14:$T$3000,N$5,FALSE))</f>
        <v/>
      </c>
      <c r="O53" s="59">
        <f>IF(AND(I53&lt;K53,J53&lt;L53,K53&lt;L53),1,IF(AND(I53&gt;K53,J53&gt;L53,K53&gt;L53),-1,0))</f>
        <v>-1</v>
      </c>
      <c r="P53" s="55" t="str">
        <f>IF(ISBLANK(VLOOKUP($C53,'3Q26'!$B$14:$T$3000,P$5,FALSE)),"",VLOOKUP($C53,'3Q26'!$B$14:$T$3000,P$5,FALSE))</f>
        <v/>
      </c>
      <c r="Q53" s="60" t="str">
        <f>IF(O53=1,"Surprise",IF(O53=-1,"Shock",""))</f>
        <v>Shock</v>
      </c>
      <c r="R53" s="60" t="str">
        <f>IF(N53="","",IF((N53-L53)/ABS(L53)&gt;$R$9,"Surprise",IF((N53-L53)/ABS(L53)&lt;$R$9*-1,"Shock","")))</f>
        <v/>
      </c>
      <c r="S53" s="61">
        <f>VLOOKUP($C53,'3Q26'!$B$14:$T$3000,S$5,FALSE)</f>
        <v>-17.27</v>
      </c>
      <c r="T53" s="61">
        <f>VLOOKUP($C53,'3Q26'!$B$14:$T$3000,T$5,FALSE)</f>
        <v>-15.11</v>
      </c>
    </row>
    <row r="54" spans="2:26">
      <c r="B54" s="55">
        <v>68</v>
      </c>
      <c r="C54" s="55" t="str">
        <f>VLOOKUP(B54,'3Q26'!$A$14:$B$4000,2,FALSE)</f>
        <v>A064400</v>
      </c>
      <c r="D54" s="55" t="str">
        <f>VLOOKUP($C54,'3Q26'!$B$14:$T$4000,D$5,FALSE)</f>
        <v>LG씨엔에스</v>
      </c>
      <c r="E54" s="56" t="str">
        <f>VLOOKUP($C54,'3Q26'!$B$14:$T$4000,E$5,FALSE)</f>
        <v>KS</v>
      </c>
      <c r="F54" s="57" t="str">
        <f>VLOOKUP($C54,'3Q26'!$B$14:$T$4000,F$5,FALSE)</f>
        <v>소프트웨어</v>
      </c>
      <c r="G54" s="58">
        <f>VLOOKUP($C54,'3Q26'!$B$14:$T$4000,G$5,FALSE)</f>
        <v>7382.71</v>
      </c>
      <c r="H54" s="59">
        <f>VLOOKUP($C54,'3Q26'!$B$14:$T$4000,H$5,FALSE)</f>
        <v>10</v>
      </c>
      <c r="I54" s="58">
        <f>VLOOKUP($C54,'3Q26'!$B$14:$T$4000,I$5,FALSE)</f>
        <v>146.36000000000001</v>
      </c>
      <c r="J54" s="58">
        <f>VLOOKUP($C54,'3Q26'!$B$14:$T$4000,J$5,FALSE)</f>
        <v>142</v>
      </c>
      <c r="K54" s="58">
        <f>VLOOKUP($C54,'3Q26'!$B$14:$T$4000,K$5,FALSE)</f>
        <v>144.62</v>
      </c>
      <c r="L54" s="58">
        <f>VLOOKUP($C54,'3Q26'!$B$14:$T$4000,L$5,FALSE)</f>
        <v>139.16999999999999</v>
      </c>
      <c r="M54" s="58">
        <f>(L54-K54)/ABS(K54)*100</f>
        <v>-3.7684967501037314</v>
      </c>
      <c r="N54" s="58" t="str">
        <f>IF(ISBLANK(VLOOKUP($C54,'3Q26'!$B$14:$T$3000,N$5,FALSE)),"",VLOOKUP($C54,'3Q26'!$B$14:$T$3000,N$5,FALSE))</f>
        <v/>
      </c>
      <c r="O54" s="59">
        <f>IF(AND(I54&lt;K54,J54&lt;L54,K54&lt;L54),1,IF(AND(I54&gt;K54,J54&gt;L54,K54&gt;L54),-1,0))</f>
        <v>-1</v>
      </c>
      <c r="P54" s="55" t="str">
        <f>IF(ISBLANK(VLOOKUP($C54,'3Q26'!$B$14:$T$3000,P$5,FALSE)),"",VLOOKUP($C54,'3Q26'!$B$14:$T$3000,P$5,FALSE))</f>
        <v/>
      </c>
      <c r="Q54" s="60" t="str">
        <f>IF(O54=1,"Surprise",IF(O54=-1,"Shock",""))</f>
        <v>Shock</v>
      </c>
      <c r="R54" s="60" t="str">
        <f>IF(N54="","",IF((N54-L54)/ABS(L54)&gt;$R$9,"Surprise",IF((N54-L54)/ABS(L54)&lt;$R$9*-1,"Shock","")))</f>
        <v/>
      </c>
      <c r="S54" s="61">
        <f>VLOOKUP($C54,'3Q26'!$B$14:$T$3000,S$5,FALSE)</f>
        <v>-46.97</v>
      </c>
      <c r="T54" s="61">
        <f>VLOOKUP($C54,'3Q26'!$B$14:$T$3000,T$5,FALSE)</f>
        <v>28.07</v>
      </c>
    </row>
    <row r="55" spans="2:26">
      <c r="B55" s="55">
        <v>83</v>
      </c>
      <c r="C55" s="55" t="str">
        <f>VLOOKUP(B55,'3Q26'!$A$14:$B$4000,2,FALSE)</f>
        <v>A138930</v>
      </c>
      <c r="D55" s="55" t="str">
        <f>VLOOKUP($C55,'3Q26'!$B$14:$T$4000,D$5,FALSE)</f>
        <v>BNK금융지주</v>
      </c>
      <c r="E55" s="56" t="str">
        <f>VLOOKUP($C55,'3Q26'!$B$14:$T$4000,E$5,FALSE)</f>
        <v>KS</v>
      </c>
      <c r="F55" s="57" t="str">
        <f>VLOOKUP($C55,'3Q26'!$B$14:$T$4000,F$5,FALSE)</f>
        <v>은행</v>
      </c>
      <c r="G55" s="58">
        <f>VLOOKUP($C55,'3Q26'!$B$14:$T$4000,G$5,FALSE)</f>
        <v>5374.86</v>
      </c>
      <c r="H55" s="59">
        <f>VLOOKUP($C55,'3Q26'!$B$14:$T$4000,H$5,FALSE)</f>
        <v>17</v>
      </c>
      <c r="I55" s="58">
        <f>VLOOKUP($C55,'3Q26'!$B$14:$T$4000,I$5,FALSE)</f>
        <v>364</v>
      </c>
      <c r="J55" s="58">
        <f>VLOOKUP($C55,'3Q26'!$B$14:$T$4000,J$5,FALSE)</f>
        <v>367</v>
      </c>
      <c r="K55" s="58">
        <f>VLOOKUP($C55,'3Q26'!$B$14:$T$4000,K$5,FALSE)</f>
        <v>362</v>
      </c>
      <c r="L55" s="58">
        <f>VLOOKUP($C55,'3Q26'!$B$14:$T$4000,L$5,FALSE)</f>
        <v>356.5</v>
      </c>
      <c r="M55" s="58">
        <f>(L55-K55)/ABS(K55)*100</f>
        <v>-1.5193370165745856</v>
      </c>
      <c r="N55" s="58" t="str">
        <f>IF(ISBLANK(VLOOKUP($C55,'3Q26'!$B$14:$T$3000,N$5,FALSE)),"",VLOOKUP($C55,'3Q26'!$B$14:$T$3000,N$5,FALSE))</f>
        <v/>
      </c>
      <c r="O55" s="59">
        <f>IF(AND(I55&lt;K55,J55&lt;L55,K55&lt;L55),1,IF(AND(I55&gt;K55,J55&gt;L55,K55&gt;L55),-1,0))</f>
        <v>-1</v>
      </c>
      <c r="P55" s="55" t="str">
        <f>IF(ISBLANK(VLOOKUP($C55,'3Q26'!$B$14:$T$3000,P$5,FALSE)),"",VLOOKUP($C55,'3Q26'!$B$14:$T$3000,P$5,FALSE))</f>
        <v/>
      </c>
      <c r="Q55" s="60" t="str">
        <f>IF(O55=1,"Surprise",IF(O55=-1,"Shock",""))</f>
        <v>Shock</v>
      </c>
      <c r="R55" s="60" t="str">
        <f>IF(N55="","",IF((N55-L55)/ABS(L55)&gt;$R$9,"Surprise",IF((N55-L55)/ABS(L55)&lt;$R$9*-1,"Shock","")))</f>
        <v/>
      </c>
      <c r="S55" s="61">
        <f>VLOOKUP($C55,'3Q26'!$B$14:$T$3000,S$5,FALSE)</f>
        <v>1.94</v>
      </c>
      <c r="T55" s="61">
        <f>VLOOKUP($C55,'3Q26'!$B$14:$T$3000,T$5,FALSE)</f>
        <v>-4.99</v>
      </c>
    </row>
    <row r="56" spans="2:26">
      <c r="B56" s="55">
        <v>147</v>
      </c>
      <c r="C56" s="55" t="str">
        <f>VLOOKUP(B56,'3Q26'!$A$14:$B$4000,2,FALSE)</f>
        <v>A181710</v>
      </c>
      <c r="D56" s="55" t="str">
        <f>VLOOKUP($C56,'3Q26'!$B$14:$T$4000,D$5,FALSE)</f>
        <v>NHN</v>
      </c>
      <c r="E56" s="56" t="str">
        <f>VLOOKUP($C56,'3Q26'!$B$14:$T$4000,E$5,FALSE)</f>
        <v>KS</v>
      </c>
      <c r="F56" s="57" t="str">
        <f>VLOOKUP($C56,'3Q26'!$B$14:$T$4000,F$5,FALSE)</f>
        <v>소프트웨어</v>
      </c>
      <c r="G56" s="58">
        <f>VLOOKUP($C56,'3Q26'!$B$14:$T$4000,G$5,FALSE)</f>
        <v>1162.74</v>
      </c>
      <c r="H56" s="59">
        <f>VLOOKUP($C56,'3Q26'!$B$14:$T$4000,H$5,FALSE)</f>
        <v>10</v>
      </c>
      <c r="I56" s="58">
        <f>VLOOKUP($C56,'3Q26'!$B$14:$T$4000,I$5,FALSE)</f>
        <v>47.25</v>
      </c>
      <c r="J56" s="58">
        <f>VLOOKUP($C56,'3Q26'!$B$14:$T$4000,J$5,FALSE)</f>
        <v>44.6</v>
      </c>
      <c r="K56" s="58">
        <f>VLOOKUP($C56,'3Q26'!$B$14:$T$4000,K$5,FALSE)</f>
        <v>46.58</v>
      </c>
      <c r="L56" s="58">
        <f>VLOOKUP($C56,'3Q26'!$B$14:$T$4000,L$5,FALSE)</f>
        <v>39.299999999999997</v>
      </c>
      <c r="M56" s="58">
        <f>(L56-K56)/ABS(K56)*100</f>
        <v>-15.629025332760845</v>
      </c>
      <c r="N56" s="58" t="str">
        <f>IF(ISBLANK(VLOOKUP($C56,'3Q26'!$B$14:$T$3000,N$5,FALSE)),"",VLOOKUP($C56,'3Q26'!$B$14:$T$3000,N$5,FALSE))</f>
        <v/>
      </c>
      <c r="O56" s="59">
        <f>IF(AND(I56&lt;K56,J56&lt;L56,K56&lt;L56),1,IF(AND(I56&gt;K56,J56&gt;L56,K56&gt;L56),-1,0))</f>
        <v>-1</v>
      </c>
      <c r="P56" s="55" t="str">
        <f>IF(ISBLANK(VLOOKUP($C56,'3Q26'!$B$14:$T$3000,P$5,FALSE)),"",VLOOKUP($C56,'3Q26'!$B$14:$T$3000,P$5,FALSE))</f>
        <v/>
      </c>
      <c r="Q56" s="60" t="str">
        <f>IF(O56=1,"Surprise",IF(O56=-1,"Shock",""))</f>
        <v>Shock</v>
      </c>
      <c r="R56" s="60" t="str">
        <f>IF(N56="","",IF((N56-L56)/ABS(L56)&gt;$R$9,"Surprise",IF((N56-L56)/ABS(L56)&lt;$R$9*-1,"Shock","")))</f>
        <v/>
      </c>
      <c r="S56" s="61">
        <f>VLOOKUP($C56,'3Q26'!$B$14:$T$3000,S$5,FALSE)</f>
        <v>-40.44</v>
      </c>
      <c r="T56" s="61">
        <f>VLOOKUP($C56,'3Q26'!$B$14:$T$3000,T$5,FALSE)</f>
        <v>-8.39</v>
      </c>
      <c r="X56" s="22">
        <f>X55+1</f>
        <v>1</v>
      </c>
      <c r="Y56" s="22" t="s">
        <v>708</v>
      </c>
      <c r="Z56" s="22" t="s">
        <v>709</v>
      </c>
    </row>
    <row r="57" spans="2:26">
      <c r="B57" s="55">
        <v>94</v>
      </c>
      <c r="C57" s="55" t="str">
        <f>VLOOKUP(B57,'3Q26'!$A$14:$B$4000,2,FALSE)</f>
        <v>A214450</v>
      </c>
      <c r="D57" s="68" t="str">
        <f>VLOOKUP($C57,'3Q26'!$B$14:$T$4000,D$5,FALSE)</f>
        <v>파마리서치</v>
      </c>
      <c r="E57" s="56" t="str">
        <f>VLOOKUP($C57,'3Q26'!$B$14:$T$4000,E$5,FALSE)</f>
        <v>KQ</v>
      </c>
      <c r="F57" s="57" t="str">
        <f>VLOOKUP($C57,'3Q26'!$B$14:$T$4000,F$5,FALSE)</f>
        <v>건강관리장비,서비스</v>
      </c>
      <c r="G57" s="58">
        <f>VLOOKUP($C57,'3Q26'!$B$14:$T$4000,G$5,FALSE)</f>
        <v>3807.81</v>
      </c>
      <c r="H57" s="59">
        <f>VLOOKUP($C57,'3Q26'!$B$14:$T$4000,H$5,FALSE)</f>
        <v>14</v>
      </c>
      <c r="I57" s="58">
        <f>VLOOKUP($C57,'3Q26'!$B$14:$T$4000,I$5,FALSE)</f>
        <v>70.75</v>
      </c>
      <c r="J57" s="58">
        <f>VLOOKUP($C57,'3Q26'!$B$14:$T$4000,J$5,FALSE)</f>
        <v>70.2</v>
      </c>
      <c r="K57" s="58">
        <f>VLOOKUP($C57,'3Q26'!$B$14:$T$4000,K$5,FALSE)</f>
        <v>70.099999999999994</v>
      </c>
      <c r="L57" s="58">
        <f>VLOOKUP($C57,'3Q26'!$B$14:$T$4000,L$5,FALSE)</f>
        <v>68.400000000000006</v>
      </c>
      <c r="M57" s="58">
        <f>(L57-K57)/ABS(K57)*100</f>
        <v>-2.4251069900142492</v>
      </c>
      <c r="N57" s="58" t="str">
        <f>IF(ISBLANK(VLOOKUP($C57,'3Q26'!$B$14:$T$3000,N$5,FALSE)),"",VLOOKUP($C57,'3Q26'!$B$14:$T$3000,N$5,FALSE))</f>
        <v/>
      </c>
      <c r="O57" s="59">
        <f>IF(AND(I57&lt;K57,J57&lt;L57,K57&lt;L57),1,IF(AND(I57&gt;K57,J57&gt;L57,K57&gt;L57),-1,0))</f>
        <v>-1</v>
      </c>
      <c r="P57" s="55" t="str">
        <f>IF(ISBLANK(VLOOKUP($C57,'3Q26'!$B$14:$T$3000,P$5,FALSE)),"",VLOOKUP($C57,'3Q26'!$B$14:$T$3000,P$5,FALSE))</f>
        <v/>
      </c>
      <c r="Q57" s="60" t="str">
        <f>IF(O57=1,"Surprise",IF(O57=-1,"Shock",""))</f>
        <v>Shock</v>
      </c>
      <c r="R57" s="60" t="str">
        <f>IF(N57="","",IF((N57-L57)/ABS(L57)&gt;$R$9,"Surprise",IF((N57-L57)/ABS(L57)&lt;$R$9*-1,"Shock","")))</f>
        <v/>
      </c>
      <c r="S57" s="61">
        <f>VLOOKUP($C57,'3Q26'!$B$14:$T$3000,S$5,FALSE)</f>
        <v>22.99</v>
      </c>
      <c r="T57" s="61">
        <f>VLOOKUP($C57,'3Q26'!$B$14:$T$3000,T$5,FALSE)</f>
        <v>17.09</v>
      </c>
    </row>
    <row r="58" spans="2:26">
      <c r="B58" s="55">
        <v>123</v>
      </c>
      <c r="C58" s="55" t="str">
        <f>VLOOKUP(B58,'3Q26'!$A$14:$B$4000,2,FALSE)</f>
        <v>A204320</v>
      </c>
      <c r="D58" s="55" t="str">
        <f>VLOOKUP($C58,'3Q26'!$B$14:$T$4000,D$5,FALSE)</f>
        <v>HL만도</v>
      </c>
      <c r="E58" s="56" t="str">
        <f>VLOOKUP($C58,'3Q26'!$B$14:$T$4000,E$5,FALSE)</f>
        <v>KS</v>
      </c>
      <c r="F58" s="57" t="str">
        <f>VLOOKUP($C58,'3Q26'!$B$14:$T$4000,F$5,FALSE)</f>
        <v>자동차부품</v>
      </c>
      <c r="G58" s="58">
        <f>VLOOKUP($C58,'3Q26'!$B$14:$T$4000,G$5,FALSE)</f>
        <v>2258.64</v>
      </c>
      <c r="H58" s="59">
        <f>VLOOKUP($C58,'3Q26'!$B$14:$T$4000,H$5,FALSE)</f>
        <v>19</v>
      </c>
      <c r="I58" s="58">
        <f>VLOOKUP($C58,'3Q26'!$B$14:$T$4000,I$5,FALSE)</f>
        <v>102.13</v>
      </c>
      <c r="J58" s="58">
        <f>VLOOKUP($C58,'3Q26'!$B$14:$T$4000,J$5,FALSE)</f>
        <v>109.43</v>
      </c>
      <c r="K58" s="58">
        <f>VLOOKUP($C58,'3Q26'!$B$14:$T$4000,K$5,FALSE)</f>
        <v>101.44</v>
      </c>
      <c r="L58" s="58">
        <f>VLOOKUP($C58,'3Q26'!$B$14:$T$4000,L$5,FALSE)</f>
        <v>96.9</v>
      </c>
      <c r="M58" s="58">
        <f>(L58-K58)/ABS(K58)*100</f>
        <v>-4.4755520504731781</v>
      </c>
      <c r="N58" s="58" t="str">
        <f>IF(ISBLANK(VLOOKUP($C58,'3Q26'!$B$14:$T$3000,N$5,FALSE)),"",VLOOKUP($C58,'3Q26'!$B$14:$T$3000,N$5,FALSE))</f>
        <v/>
      </c>
      <c r="O58" s="59">
        <f>IF(AND(I58&lt;K58,J58&lt;L58,K58&lt;L58),1,IF(AND(I58&gt;K58,J58&gt;L58,K58&gt;L58),-1,0))</f>
        <v>-1</v>
      </c>
      <c r="P58" s="55" t="str">
        <f>IF(ISBLANK(VLOOKUP($C58,'3Q26'!$B$14:$T$3000,P$5,FALSE)),"",VLOOKUP($C58,'3Q26'!$B$14:$T$3000,P$5,FALSE))</f>
        <v/>
      </c>
      <c r="Q58" s="60" t="str">
        <f>IF(O58=1,"Surprise",IF(O58=-1,"Shock",""))</f>
        <v>Shock</v>
      </c>
      <c r="R58" s="60" t="str">
        <f>IF(N58="","",IF((N58-L58)/ABS(L58)&gt;$R$9,"Surprise",IF((N58-L58)/ABS(L58)&lt;$R$9*-1,"Shock","")))</f>
        <v/>
      </c>
      <c r="S58" s="61">
        <f>VLOOKUP($C58,'3Q26'!$B$14:$T$3000,S$5,FALSE)</f>
        <v>-22.92</v>
      </c>
      <c r="T58" s="61">
        <f>VLOOKUP($C58,'3Q26'!$B$14:$T$3000,T$5,FALSE)</f>
        <v>-5.69</v>
      </c>
    </row>
    <row r="59" spans="2:26">
      <c r="B59" s="55">
        <v>39</v>
      </c>
      <c r="C59" s="55" t="str">
        <f>VLOOKUP(B59,'3Q26'!$A$14:$B$4000,2,FALSE)</f>
        <v>A035720</v>
      </c>
      <c r="D59" s="55" t="str">
        <f>VLOOKUP($C59,'3Q26'!$B$14:$T$4000,D$5,FALSE)</f>
        <v>카카오</v>
      </c>
      <c r="E59" s="56" t="str">
        <f>VLOOKUP($C59,'3Q26'!$B$14:$T$4000,E$5,FALSE)</f>
        <v>KS</v>
      </c>
      <c r="F59" s="57" t="str">
        <f>VLOOKUP($C59,'3Q26'!$B$14:$T$4000,F$5,FALSE)</f>
        <v>소프트웨어</v>
      </c>
      <c r="G59" s="58">
        <f>VLOOKUP($C59,'3Q26'!$B$14:$T$4000,G$5,FALSE)</f>
        <v>15415.21</v>
      </c>
      <c r="H59" s="59">
        <f>VLOOKUP($C59,'3Q26'!$B$14:$T$4000,H$5,FALSE)</f>
        <v>18</v>
      </c>
      <c r="I59" s="58">
        <f>VLOOKUP($C59,'3Q26'!$B$14:$T$4000,I$5,FALSE)</f>
        <v>239.24</v>
      </c>
      <c r="J59" s="58">
        <f>VLOOKUP($C59,'3Q26'!$B$14:$T$4000,J$5,FALSE)</f>
        <v>247.68</v>
      </c>
      <c r="K59" s="58">
        <f>VLOOKUP($C59,'3Q26'!$B$14:$T$4000,K$5,FALSE)</f>
        <v>238.47</v>
      </c>
      <c r="L59" s="58">
        <f>VLOOKUP($C59,'3Q26'!$B$14:$T$4000,L$5,FALSE)</f>
        <v>200.3</v>
      </c>
      <c r="M59" s="58">
        <f>(L59-K59)/ABS(K59)*100</f>
        <v>-16.006206231391783</v>
      </c>
      <c r="N59" s="58" t="str">
        <f>IF(ISBLANK(VLOOKUP($C59,'3Q26'!$B$14:$T$3000,N$5,FALSE)),"",VLOOKUP($C59,'3Q26'!$B$14:$T$3000,N$5,FALSE))</f>
        <v/>
      </c>
      <c r="O59" s="59">
        <f>IF(AND(I59&lt;K59,J59&lt;L59,K59&lt;L59),1,IF(AND(I59&gt;K59,J59&gt;L59,K59&gt;L59),-1,0))</f>
        <v>-1</v>
      </c>
      <c r="P59" s="55" t="str">
        <f>IF(ISBLANK(VLOOKUP($C59,'3Q26'!$B$14:$T$3000,P$5,FALSE)),"",VLOOKUP($C59,'3Q26'!$B$14:$T$3000,P$5,FALSE))</f>
        <v/>
      </c>
      <c r="Q59" s="60" t="str">
        <f>IF(O59=1,"Surprise",IF(O59=-1,"Shock",""))</f>
        <v>Shock</v>
      </c>
      <c r="R59" s="60" t="str">
        <f>IF(N59="","",IF((N59-L59)/ABS(L59)&gt;$R$9,"Surprise",IF((N59-L59)/ABS(L59)&lt;$R$9*-1,"Shock","")))</f>
        <v/>
      </c>
      <c r="S59" s="61">
        <f>VLOOKUP($C59,'3Q26'!$B$14:$T$3000,S$5,FALSE)</f>
        <v>-18.5</v>
      </c>
      <c r="T59" s="61">
        <f>VLOOKUP($C59,'3Q26'!$B$14:$T$3000,T$5,FALSE)</f>
        <v>-27.88</v>
      </c>
    </row>
    <row r="60" spans="2:26">
      <c r="B60" s="55">
        <v>164</v>
      </c>
      <c r="C60" s="55" t="str">
        <f>VLOOKUP(B60,'3Q26'!$A$14:$B$4000,2,FALSE)</f>
        <v>A214320</v>
      </c>
      <c r="D60" s="55" t="str">
        <f>VLOOKUP($C60,'3Q26'!$B$14:$T$4000,D$5,FALSE)</f>
        <v>이노션</v>
      </c>
      <c r="E60" s="56" t="str">
        <f>VLOOKUP($C60,'3Q26'!$B$14:$T$4000,E$5,FALSE)</f>
        <v>KS</v>
      </c>
      <c r="F60" s="57" t="str">
        <f>VLOOKUP($C60,'3Q26'!$B$14:$T$4000,F$5,FALSE)</f>
        <v>미디어</v>
      </c>
      <c r="G60" s="58">
        <f>VLOOKUP($C60,'3Q26'!$B$14:$T$4000,G$5,FALSE)</f>
        <v>733.6</v>
      </c>
      <c r="H60" s="59">
        <f>VLOOKUP($C60,'3Q26'!$B$14:$T$4000,H$5,FALSE)</f>
        <v>9</v>
      </c>
      <c r="I60" s="58">
        <f>VLOOKUP($C60,'3Q26'!$B$14:$T$4000,I$5,FALSE)</f>
        <v>53.51</v>
      </c>
      <c r="J60" s="58">
        <f>VLOOKUP($C60,'3Q26'!$B$14:$T$4000,J$5,FALSE)</f>
        <v>53.7</v>
      </c>
      <c r="K60" s="58">
        <f>VLOOKUP($C60,'3Q26'!$B$14:$T$4000,K$5,FALSE)</f>
        <v>53.01</v>
      </c>
      <c r="L60" s="58">
        <f>VLOOKUP($C60,'3Q26'!$B$14:$T$4000,L$5,FALSE)</f>
        <v>49.5</v>
      </c>
      <c r="M60" s="58">
        <f>(L60-K60)/ABS(K60)*100</f>
        <v>-6.6213921901527968</v>
      </c>
      <c r="N60" s="58" t="str">
        <f>IF(ISBLANK(VLOOKUP($C60,'3Q26'!$B$14:$T$3000,N$5,FALSE)),"",VLOOKUP($C60,'3Q26'!$B$14:$T$3000,N$5,FALSE))</f>
        <v/>
      </c>
      <c r="O60" s="59">
        <f>IF(AND(I60&lt;K60,J60&lt;L60,K60&lt;L60),1,IF(AND(I60&gt;K60,J60&gt;L60,K60&gt;L60),-1,0))</f>
        <v>-1</v>
      </c>
      <c r="P60" s="55" t="str">
        <f>IF(ISBLANK(VLOOKUP($C60,'3Q26'!$B$14:$T$3000,P$5,FALSE)),"",VLOOKUP($C60,'3Q26'!$B$14:$T$3000,P$5,FALSE))</f>
        <v/>
      </c>
      <c r="Q60" s="60" t="str">
        <f>IF(O60=1,"Surprise",IF(O60=-1,"Shock",""))</f>
        <v>Shock</v>
      </c>
      <c r="R60" s="60" t="str">
        <f>IF(N60="","",IF((N60-L60)/ABS(L60)&gt;$R$9,"Surprise",IF((N60-L60)/ABS(L60)&lt;$R$9*-1,"Shock","")))</f>
        <v/>
      </c>
      <c r="S60" s="61">
        <f>VLOOKUP($C60,'3Q26'!$B$14:$T$3000,S$5,FALSE)</f>
        <v>-8.76</v>
      </c>
      <c r="T60" s="61">
        <f>VLOOKUP($C60,'3Q26'!$B$14:$T$3000,T$5,FALSE)</f>
        <v>0.88</v>
      </c>
    </row>
    <row r="61" spans="2:26">
      <c r="B61" s="55">
        <v>118</v>
      </c>
      <c r="C61" s="55" t="str">
        <f>VLOOKUP(B61,'3Q26'!$A$14:$B$4000,2,FALSE)</f>
        <v>A257720</v>
      </c>
      <c r="D61" s="55" t="str">
        <f>VLOOKUP($C61,'3Q26'!$B$14:$T$4000,D$5,FALSE)</f>
        <v>실리콘투</v>
      </c>
      <c r="E61" s="56" t="str">
        <f>VLOOKUP($C61,'3Q26'!$B$14:$T$4000,E$5,FALSE)</f>
        <v>KQ</v>
      </c>
      <c r="F61" s="57" t="str">
        <f>VLOOKUP($C61,'3Q26'!$B$14:$T$4000,F$5,FALSE)</f>
        <v>기타유통</v>
      </c>
      <c r="G61" s="58">
        <f>VLOOKUP($C61,'3Q26'!$B$14:$T$4000,G$5,FALSE)</f>
        <v>2331.2399999999998</v>
      </c>
      <c r="H61" s="59">
        <f>VLOOKUP($C61,'3Q26'!$B$14:$T$4000,H$5,FALSE)</f>
        <v>7</v>
      </c>
      <c r="I61" s="58">
        <f>VLOOKUP($C61,'3Q26'!$B$14:$T$4000,I$5,FALSE)</f>
        <v>82</v>
      </c>
      <c r="J61" s="58">
        <f>VLOOKUP($C61,'3Q26'!$B$14:$T$4000,J$5,FALSE)</f>
        <v>83.05</v>
      </c>
      <c r="K61" s="58">
        <f>VLOOKUP($C61,'3Q26'!$B$14:$T$4000,K$5,FALSE)</f>
        <v>81.150000000000006</v>
      </c>
      <c r="L61" s="58">
        <f>VLOOKUP($C61,'3Q26'!$B$14:$T$4000,L$5,FALSE)</f>
        <v>79.33</v>
      </c>
      <c r="M61" s="58">
        <f>(L61-K61)/ABS(K61)*100</f>
        <v>-2.2427603203943405</v>
      </c>
      <c r="N61" s="58" t="str">
        <f>IF(ISBLANK(VLOOKUP($C61,'3Q26'!$B$14:$T$3000,N$5,FALSE)),"",VLOOKUP($C61,'3Q26'!$B$14:$T$3000,N$5,FALSE))</f>
        <v/>
      </c>
      <c r="O61" s="59">
        <f>IF(AND(I61&lt;K61,J61&lt;L61,K61&lt;L61),1,IF(AND(I61&gt;K61,J61&gt;L61,K61&gt;L61),-1,0))</f>
        <v>-1</v>
      </c>
      <c r="P61" s="55" t="str">
        <f>IF(ISBLANK(VLOOKUP($C61,'3Q26'!$B$14:$T$3000,P$5,FALSE)),"",VLOOKUP($C61,'3Q26'!$B$14:$T$3000,P$5,FALSE))</f>
        <v/>
      </c>
      <c r="Q61" s="60" t="str">
        <f>IF(O61=1,"Surprise",IF(O61=-1,"Shock",""))</f>
        <v>Shock</v>
      </c>
      <c r="R61" s="60" t="str">
        <f>IF(N61="","",IF((N61-L61)/ABS(L61)&gt;$R$9,"Surprise",IF((N61-L61)/ABS(L61)&lt;$R$9*-1,"Shock","")))</f>
        <v/>
      </c>
      <c r="S61" s="61">
        <f>VLOOKUP($C61,'3Q26'!$B$14:$T$3000,S$5,FALSE)</f>
        <v>-0.56000000000000005</v>
      </c>
      <c r="T61" s="61">
        <f>VLOOKUP($C61,'3Q26'!$B$14:$T$3000,T$5,FALSE)</f>
        <v>-11.13</v>
      </c>
    </row>
    <row r="62" spans="2:26">
      <c r="B62" s="55">
        <v>32</v>
      </c>
      <c r="C62" s="55" t="str">
        <f>VLOOKUP(B62,'3Q26'!$A$14:$B$4000,2,FALSE)</f>
        <v>A051910</v>
      </c>
      <c r="D62" s="68" t="str">
        <f>VLOOKUP($C62,'3Q26'!$B$14:$T$4000,D$5,FALSE)</f>
        <v>LG화학</v>
      </c>
      <c r="E62" s="56" t="str">
        <f>VLOOKUP($C62,'3Q26'!$B$14:$T$4000,E$5,FALSE)</f>
        <v>KS</v>
      </c>
      <c r="F62" s="57" t="str">
        <f>VLOOKUP($C62,'3Q26'!$B$14:$T$4000,F$5,FALSE)</f>
        <v>화학</v>
      </c>
      <c r="G62" s="58">
        <f>VLOOKUP($C62,'3Q26'!$B$14:$T$4000,G$5,FALSE)</f>
        <v>19765.86</v>
      </c>
      <c r="H62" s="59">
        <f>VLOOKUP($C62,'3Q26'!$B$14:$T$4000,H$5,FALSE)</f>
        <v>15</v>
      </c>
      <c r="I62" s="58">
        <f>VLOOKUP($C62,'3Q26'!$B$14:$T$4000,I$5,FALSE)</f>
        <v>512.20000000000005</v>
      </c>
      <c r="J62" s="58">
        <f>VLOOKUP($C62,'3Q26'!$B$14:$T$4000,J$5,FALSE)</f>
        <v>536.1</v>
      </c>
      <c r="K62" s="58">
        <f>VLOOKUP($C62,'3Q26'!$B$14:$T$4000,K$5,FALSE)</f>
        <v>509.47</v>
      </c>
      <c r="L62" s="58">
        <f>VLOOKUP($C62,'3Q26'!$B$14:$T$4000,L$5,FALSE)</f>
        <v>327.60000000000002</v>
      </c>
      <c r="M62" s="58">
        <f>(L62-K62)/ABS(K62)*100</f>
        <v>-35.697882112783873</v>
      </c>
      <c r="N62" s="58" t="str">
        <f>IF(ISBLANK(VLOOKUP($C62,'3Q26'!$B$14:$T$3000,N$5,FALSE)),"",VLOOKUP($C62,'3Q26'!$B$14:$T$3000,N$5,FALSE))</f>
        <v/>
      </c>
      <c r="O62" s="59">
        <f>IF(AND(I62&lt;K62,J62&lt;L62,K62&lt;L62),1,IF(AND(I62&gt;K62,J62&gt;L62,K62&gt;L62),-1,0))</f>
        <v>-1</v>
      </c>
      <c r="P62" s="55" t="str">
        <f>IF(ISBLANK(VLOOKUP($C62,'3Q26'!$B$14:$T$3000,P$5,FALSE)),"",VLOOKUP($C62,'3Q26'!$B$14:$T$3000,P$5,FALSE))</f>
        <v/>
      </c>
      <c r="Q62" s="60" t="str">
        <f>IF(O62=1,"Surprise",IF(O62=-1,"Shock",""))</f>
        <v>Shock</v>
      </c>
      <c r="R62" s="60" t="str">
        <f>IF(N62="","",IF((N62-L62)/ABS(L62)&gt;$R$9,"Surprise",IF((N62-L62)/ABS(L62)&lt;$R$9*-1,"Shock","")))</f>
        <v/>
      </c>
      <c r="S62" s="61">
        <f>VLOOKUP($C62,'3Q26'!$B$14:$T$3000,S$5,FALSE)</f>
        <v>-22.97</v>
      </c>
      <c r="T62" s="61">
        <f>VLOOKUP($C62,'3Q26'!$B$14:$T$3000,T$5,FALSE)</f>
        <v>-10.4</v>
      </c>
    </row>
    <row r="63" spans="2:26">
      <c r="B63" s="55">
        <v>103</v>
      </c>
      <c r="C63" s="55" t="str">
        <f>VLOOKUP(B63,'3Q26'!$A$14:$B$4000,2,FALSE)</f>
        <v>A214150</v>
      </c>
      <c r="D63" s="55" t="str">
        <f>VLOOKUP($C63,'3Q26'!$B$14:$T$4000,D$5,FALSE)</f>
        <v>클래시스</v>
      </c>
      <c r="E63" s="56" t="str">
        <f>VLOOKUP($C63,'3Q26'!$B$14:$T$4000,E$5,FALSE)</f>
        <v>KQ</v>
      </c>
      <c r="F63" s="57" t="str">
        <f>VLOOKUP($C63,'3Q26'!$B$14:$T$4000,F$5,FALSE)</f>
        <v>건강관리장비,서비스</v>
      </c>
      <c r="G63" s="58">
        <f>VLOOKUP($C63,'3Q26'!$B$14:$T$4000,G$5,FALSE)</f>
        <v>3131.31</v>
      </c>
      <c r="H63" s="59">
        <f>VLOOKUP($C63,'3Q26'!$B$14:$T$4000,H$5,FALSE)</f>
        <v>16</v>
      </c>
      <c r="I63" s="58">
        <f>VLOOKUP($C63,'3Q26'!$B$14:$T$4000,I$5,FALSE)</f>
        <v>59.34</v>
      </c>
      <c r="J63" s="58">
        <f>VLOOKUP($C63,'3Q26'!$B$14:$T$4000,J$5,FALSE)</f>
        <v>60.4</v>
      </c>
      <c r="K63" s="58">
        <f>VLOOKUP($C63,'3Q26'!$B$14:$T$4000,K$5,FALSE)</f>
        <v>59.32</v>
      </c>
      <c r="L63" s="58">
        <f>VLOOKUP($C63,'3Q26'!$B$14:$T$4000,L$5,FALSE)</f>
        <v>59</v>
      </c>
      <c r="M63" s="58">
        <f>(L63-K63)/ABS(K63)*100</f>
        <v>-0.53944706675657506</v>
      </c>
      <c r="N63" s="58" t="str">
        <f>IF(ISBLANK(VLOOKUP($C63,'3Q26'!$B$14:$T$3000,N$5,FALSE)),"",VLOOKUP($C63,'3Q26'!$B$14:$T$3000,N$5,FALSE))</f>
        <v/>
      </c>
      <c r="O63" s="59">
        <f>IF(AND(I63&lt;K63,J63&lt;L63,K63&lt;L63),1,IF(AND(I63&gt;K63,J63&gt;L63,K63&gt;L63),-1,0))</f>
        <v>-1</v>
      </c>
      <c r="P63" s="55" t="str">
        <f>IF(ISBLANK(VLOOKUP($C63,'3Q26'!$B$14:$T$3000,P$5,FALSE)),"",VLOOKUP($C63,'3Q26'!$B$14:$T$3000,P$5,FALSE))</f>
        <v/>
      </c>
      <c r="Q63" s="60" t="str">
        <f>IF(O63=1,"Surprise",IF(O63=-1,"Shock",""))</f>
        <v>Shock</v>
      </c>
      <c r="R63" s="60" t="str">
        <f>IF(N63="","",IF((N63-L63)/ABS(L63)&gt;$R$9,"Surprise",IF((N63-L63)/ABS(L63)&lt;$R$9*-1,"Shock","")))</f>
        <v/>
      </c>
      <c r="S63" s="61">
        <f>VLOOKUP($C63,'3Q26'!$B$14:$T$3000,S$5,FALSE)</f>
        <v>7.99</v>
      </c>
      <c r="T63" s="61">
        <f>VLOOKUP($C63,'3Q26'!$B$14:$T$3000,T$5,FALSE)</f>
        <v>-12.09</v>
      </c>
    </row>
    <row r="64" spans="2:26">
      <c r="B64" s="55">
        <v>120</v>
      </c>
      <c r="C64" s="55" t="str">
        <f>VLOOKUP(B64,'3Q26'!$A$14:$B$4000,2,FALSE)</f>
        <v>A020150</v>
      </c>
      <c r="D64" s="55" t="str">
        <f>VLOOKUP($C64,'3Q26'!$B$14:$T$4000,D$5,FALSE)</f>
        <v>롯데에너지머티리얼즈</v>
      </c>
      <c r="E64" s="56" t="str">
        <f>VLOOKUP($C64,'3Q26'!$B$14:$T$4000,E$5,FALSE)</f>
        <v>KS</v>
      </c>
      <c r="F64" s="57" t="str">
        <f>VLOOKUP($C64,'3Q26'!$B$14:$T$4000,F$5,FALSE)</f>
        <v>전자장비,사무용전자제품</v>
      </c>
      <c r="G64" s="58">
        <f>VLOOKUP($C64,'3Q26'!$B$14:$T$4000,G$5,FALSE)</f>
        <v>2288.37</v>
      </c>
      <c r="H64" s="59">
        <f>VLOOKUP($C64,'3Q26'!$B$14:$T$4000,H$5,FALSE)</f>
        <v>13</v>
      </c>
      <c r="I64" s="58">
        <f>VLOOKUP($C64,'3Q26'!$B$14:$T$4000,I$5,FALSE)</f>
        <v>-10.1</v>
      </c>
      <c r="J64" s="58">
        <f>VLOOKUP($C64,'3Q26'!$B$14:$T$4000,J$5,FALSE)</f>
        <v>-9.25</v>
      </c>
      <c r="K64" s="58">
        <f>VLOOKUP($C64,'3Q26'!$B$14:$T$4000,K$5,FALSE)</f>
        <v>-10.49</v>
      </c>
      <c r="L64" s="58">
        <f>VLOOKUP($C64,'3Q26'!$B$14:$T$4000,L$5,FALSE)</f>
        <v>-12.2</v>
      </c>
      <c r="M64" s="58">
        <f>(L64-K64)/ABS(K64)*100</f>
        <v>-16.301239275500468</v>
      </c>
      <c r="N64" s="58" t="str">
        <f>IF(ISBLANK(VLOOKUP($C64,'3Q26'!$B$14:$T$3000,N$5,FALSE)),"",VLOOKUP($C64,'3Q26'!$B$14:$T$3000,N$5,FALSE))</f>
        <v/>
      </c>
      <c r="O64" s="59">
        <f>IF(AND(I64&lt;K64,J64&lt;L64,K64&lt;L64),1,IF(AND(I64&gt;K64,J64&gt;L64,K64&gt;L64),-1,0))</f>
        <v>-1</v>
      </c>
      <c r="P64" s="55" t="str">
        <f>IF(ISBLANK(VLOOKUP($C64,'3Q26'!$B$14:$T$3000,P$5,FALSE)),"",VLOOKUP($C64,'3Q26'!$B$14:$T$3000,P$5,FALSE))</f>
        <v/>
      </c>
      <c r="Q64" s="60" t="str">
        <f>IF(O64=1,"Surprise",IF(O64=-1,"Shock",""))</f>
        <v>Shock</v>
      </c>
      <c r="R64" s="60" t="str">
        <f>IF(N64="","",IF((N64-L64)/ABS(L64)&gt;$R$9,"Surprise",IF((N64-L64)/ABS(L64)&lt;$R$9*-1,"Shock","")))</f>
        <v/>
      </c>
      <c r="S64" s="61">
        <f>VLOOKUP($C64,'3Q26'!$B$14:$T$3000,S$5,FALSE)</f>
        <v>-32.04</v>
      </c>
      <c r="T64" s="61">
        <f>VLOOKUP($C64,'3Q26'!$B$14:$T$3000,T$5,FALSE)</f>
        <v>3.07</v>
      </c>
    </row>
    <row r="65" spans="2:20">
      <c r="B65" s="55">
        <v>77</v>
      </c>
      <c r="C65" s="55" t="str">
        <f>VLOOKUP(B65,'3Q26'!$A$14:$B$4000,2,FALSE)</f>
        <v>A032640</v>
      </c>
      <c r="D65" s="55" t="str">
        <f>VLOOKUP($C65,'3Q26'!$B$14:$T$4000,D$5,FALSE)</f>
        <v>LG유플러스</v>
      </c>
      <c r="E65" s="56" t="str">
        <f>VLOOKUP($C65,'3Q26'!$B$14:$T$4000,E$5,FALSE)</f>
        <v>KS</v>
      </c>
      <c r="F65" s="57" t="str">
        <f>VLOOKUP($C65,'3Q26'!$B$14:$T$4000,F$5,FALSE)</f>
        <v>통신서비스</v>
      </c>
      <c r="G65" s="58">
        <f>VLOOKUP($C65,'3Q26'!$B$14:$T$4000,G$5,FALSE)</f>
        <v>6005.65</v>
      </c>
      <c r="H65" s="59">
        <f>VLOOKUP($C65,'3Q26'!$B$14:$T$4000,H$5,FALSE)</f>
        <v>16</v>
      </c>
      <c r="I65" s="58">
        <f>VLOOKUP($C65,'3Q26'!$B$14:$T$4000,I$5,FALSE)</f>
        <v>306.16000000000003</v>
      </c>
      <c r="J65" s="58">
        <f>VLOOKUP($C65,'3Q26'!$B$14:$T$4000,J$5,FALSE)</f>
        <v>289.7</v>
      </c>
      <c r="K65" s="58">
        <f>VLOOKUP($C65,'3Q26'!$B$14:$T$4000,K$5,FALSE)</f>
        <v>304.08</v>
      </c>
      <c r="L65" s="58">
        <f>VLOOKUP($C65,'3Q26'!$B$14:$T$4000,L$5,FALSE)</f>
        <v>283.35000000000002</v>
      </c>
      <c r="M65" s="58">
        <f>(L65-K65)/ABS(K65)*100</f>
        <v>-6.8172849250197194</v>
      </c>
      <c r="N65" s="58" t="str">
        <f>IF(ISBLANK(VLOOKUP($C65,'3Q26'!$B$14:$T$3000,N$5,FALSE)),"",VLOOKUP($C65,'3Q26'!$B$14:$T$3000,N$5,FALSE))</f>
        <v/>
      </c>
      <c r="O65" s="59">
        <f>IF(AND(I65&lt;K65,J65&lt;L65,K65&lt;L65),1,IF(AND(I65&gt;K65,J65&gt;L65,K65&gt;L65),-1,0))</f>
        <v>-1</v>
      </c>
      <c r="P65" s="55" t="str">
        <f>IF(ISBLANK(VLOOKUP($C65,'3Q26'!$B$14:$T$3000,P$5,FALSE)),"",VLOOKUP($C65,'3Q26'!$B$14:$T$3000,P$5,FALSE))</f>
        <v/>
      </c>
      <c r="Q65" s="60" t="str">
        <f>IF(O65=1,"Surprise",IF(O65=-1,"Shock",""))</f>
        <v>Shock</v>
      </c>
      <c r="R65" s="60" t="str">
        <f>IF(N65="","",IF((N65-L65)/ABS(L65)&gt;$R$9,"Surprise",IF((N65-L65)/ABS(L65)&lt;$R$9*-1,"Shock","")))</f>
        <v/>
      </c>
      <c r="S65" s="61">
        <f>VLOOKUP($C65,'3Q26'!$B$14:$T$3000,S$5,FALSE)</f>
        <v>-13.82</v>
      </c>
      <c r="T65" s="61">
        <f>VLOOKUP($C65,'3Q26'!$B$14:$T$3000,T$5,FALSE)</f>
        <v>-9.5299999999999994</v>
      </c>
    </row>
    <row r="66" spans="2:20">
      <c r="B66" s="55">
        <v>48</v>
      </c>
      <c r="C66" s="55" t="str">
        <f>VLOOKUP(B66,'3Q26'!$A$14:$B$4000,2,FALSE)</f>
        <v>A030200</v>
      </c>
      <c r="D66" s="55" t="str">
        <f>VLOOKUP($C66,'3Q26'!$B$14:$T$4000,D$5,FALSE)</f>
        <v>KT</v>
      </c>
      <c r="E66" s="56" t="str">
        <f>VLOOKUP($C66,'3Q26'!$B$14:$T$4000,E$5,FALSE)</f>
        <v>KS</v>
      </c>
      <c r="F66" s="57" t="str">
        <f>VLOOKUP($C66,'3Q26'!$B$14:$T$4000,F$5,FALSE)</f>
        <v>통신서비스</v>
      </c>
      <c r="G66" s="58">
        <f>VLOOKUP($C66,'3Q26'!$B$14:$T$4000,G$5,FALSE)</f>
        <v>13533.56</v>
      </c>
      <c r="H66" s="59">
        <f>VLOOKUP($C66,'3Q26'!$B$14:$T$4000,H$5,FALSE)</f>
        <v>17</v>
      </c>
      <c r="I66" s="58">
        <f>VLOOKUP($C66,'3Q26'!$B$14:$T$4000,I$5,FALSE)</f>
        <v>540.83000000000004</v>
      </c>
      <c r="J66" s="58">
        <f>VLOOKUP($C66,'3Q26'!$B$14:$T$4000,J$5,FALSE)</f>
        <v>552.1</v>
      </c>
      <c r="K66" s="58">
        <f>VLOOKUP($C66,'3Q26'!$B$14:$T$4000,K$5,FALSE)</f>
        <v>536.84</v>
      </c>
      <c r="L66" s="58">
        <f>VLOOKUP($C66,'3Q26'!$B$14:$T$4000,L$5,FALSE)</f>
        <v>514.54999999999995</v>
      </c>
      <c r="M66" s="58">
        <f>(L66-K66)/ABS(K66)*100</f>
        <v>-4.152075106176901</v>
      </c>
      <c r="N66" s="58" t="str">
        <f>IF(ISBLANK(VLOOKUP($C66,'3Q26'!$B$14:$T$3000,N$5,FALSE)),"",VLOOKUP($C66,'3Q26'!$B$14:$T$3000,N$5,FALSE))</f>
        <v/>
      </c>
      <c r="O66" s="59">
        <f>IF(AND(I66&lt;K66,J66&lt;L66,K66&lt;L66),1,IF(AND(I66&gt;K66,J66&gt;L66,K66&gt;L66),-1,0))</f>
        <v>-1</v>
      </c>
      <c r="P66" s="55" t="str">
        <f>IF(ISBLANK(VLOOKUP($C66,'3Q26'!$B$14:$T$3000,P$5,FALSE)),"",VLOOKUP($C66,'3Q26'!$B$14:$T$3000,P$5,FALSE))</f>
        <v/>
      </c>
      <c r="Q66" s="60" t="str">
        <f>IF(O66=1,"Surprise",IF(O66=-1,"Shock",""))</f>
        <v>Shock</v>
      </c>
      <c r="R66" s="60" t="str">
        <f>IF(N66="","",IF((N66-L66)/ABS(L66)&gt;$R$9,"Surprise",IF((N66-L66)/ABS(L66)&lt;$R$9*-1,"Shock","")))</f>
        <v/>
      </c>
      <c r="S66" s="61">
        <f>VLOOKUP($C66,'3Q26'!$B$14:$T$3000,S$5,FALSE)</f>
        <v>0.94</v>
      </c>
      <c r="T66" s="61">
        <f>VLOOKUP($C66,'3Q26'!$B$14:$T$3000,T$5,FALSE)</f>
        <v>-12.54</v>
      </c>
    </row>
    <row r="67" spans="2:20">
      <c r="B67" s="55">
        <v>128</v>
      </c>
      <c r="C67" s="55" t="str">
        <f>VLOOKUP(B67,'3Q26'!$A$14:$B$4000,2,FALSE)</f>
        <v>A051600</v>
      </c>
      <c r="D67" s="55" t="str">
        <f>VLOOKUP($C67,'3Q26'!$B$14:$T$4000,D$5,FALSE)</f>
        <v>한전KPS</v>
      </c>
      <c r="E67" s="56" t="str">
        <f>VLOOKUP($C67,'3Q26'!$B$14:$T$4000,E$5,FALSE)</f>
        <v>KS</v>
      </c>
      <c r="F67" s="57" t="str">
        <f>VLOOKUP($C67,'3Q26'!$B$14:$T$4000,F$5,FALSE)</f>
        <v>유틸리티</v>
      </c>
      <c r="G67" s="58">
        <f>VLOOKUP($C67,'3Q26'!$B$14:$T$4000,G$5,FALSE)</f>
        <v>2067.75</v>
      </c>
      <c r="H67" s="59">
        <f>VLOOKUP($C67,'3Q26'!$B$14:$T$4000,H$5,FALSE)</f>
        <v>12</v>
      </c>
      <c r="I67" s="58">
        <f>VLOOKUP($C67,'3Q26'!$B$14:$T$4000,I$5,FALSE)</f>
        <v>48.42</v>
      </c>
      <c r="J67" s="58">
        <f>VLOOKUP($C67,'3Q26'!$B$14:$T$4000,J$5,FALSE)</f>
        <v>46.65</v>
      </c>
      <c r="K67" s="58">
        <f>VLOOKUP($C67,'3Q26'!$B$14:$T$4000,K$5,FALSE)</f>
        <v>48.42</v>
      </c>
      <c r="L67" s="58">
        <f>VLOOKUP($C67,'3Q26'!$B$14:$T$4000,L$5,FALSE)</f>
        <v>48</v>
      </c>
      <c r="M67" s="58">
        <f>(L67-K67)/ABS(K67)*100</f>
        <v>-0.86741016109046198</v>
      </c>
      <c r="N67" s="58" t="str">
        <f>IF(ISBLANK(VLOOKUP($C67,'3Q26'!$B$14:$T$3000,N$5,FALSE)),"",VLOOKUP($C67,'3Q26'!$B$14:$T$3000,N$5,FALSE))</f>
        <v/>
      </c>
      <c r="O67" s="59">
        <f>IF(AND(I67&lt;K67,J67&lt;L67,K67&lt;L67),1,IF(AND(I67&gt;K67,J67&gt;L67,K67&gt;L67),-1,0))</f>
        <v>0</v>
      </c>
      <c r="P67" s="55" t="str">
        <f>IF(ISBLANK(VLOOKUP($C67,'3Q26'!$B$14:$T$3000,P$5,FALSE)),"",VLOOKUP($C67,'3Q26'!$B$14:$T$3000,P$5,FALSE))</f>
        <v/>
      </c>
      <c r="Q67" s="60" t="str">
        <f>IF(O67=1,"Surprise",IF(O67=-1,"Shock",""))</f>
        <v/>
      </c>
      <c r="R67" s="60" t="str">
        <f>IF(N67="","",IF((N67-L67)/ABS(L67)&gt;$R$9,"Surprise",IF((N67-L67)/ABS(L67)&lt;$R$9*-1,"Shock","")))</f>
        <v/>
      </c>
      <c r="S67" s="61">
        <f>VLOOKUP($C67,'3Q26'!$B$14:$T$3000,S$5,FALSE)</f>
        <v>-10.08</v>
      </c>
      <c r="T67" s="61">
        <f>VLOOKUP($C67,'3Q26'!$B$14:$T$3000,T$5,FALSE)</f>
        <v>-21.45</v>
      </c>
    </row>
    <row r="68" spans="2:20">
      <c r="B68" s="55">
        <v>10</v>
      </c>
      <c r="C68" s="55" t="str">
        <f>VLOOKUP(B68,'3Q26'!$A$14:$B$4000,2,FALSE)</f>
        <v>A034020</v>
      </c>
      <c r="D68" s="55" t="str">
        <f>VLOOKUP($C68,'3Q26'!$B$14:$T$4000,D$5,FALSE)</f>
        <v>두산에너빌리티</v>
      </c>
      <c r="E68" s="56" t="str">
        <f>VLOOKUP($C68,'3Q26'!$B$14:$T$4000,E$5,FALSE)</f>
        <v>KS</v>
      </c>
      <c r="F68" s="57" t="str">
        <f>VLOOKUP($C68,'3Q26'!$B$14:$T$4000,F$5,FALSE)</f>
        <v>기계</v>
      </c>
      <c r="G68" s="58">
        <f>VLOOKUP($C68,'3Q26'!$B$14:$T$4000,G$5,FALSE)</f>
        <v>56689.66</v>
      </c>
      <c r="H68" s="59">
        <f>VLOOKUP($C68,'3Q26'!$B$14:$T$4000,H$5,FALSE)</f>
        <v>17</v>
      </c>
      <c r="I68" s="58">
        <f>VLOOKUP($C68,'3Q26'!$B$14:$T$4000,I$5,FALSE)</f>
        <v>266.42</v>
      </c>
      <c r="J68" s="58">
        <f>VLOOKUP($C68,'3Q26'!$B$14:$T$4000,J$5,FALSE)</f>
        <v>274</v>
      </c>
      <c r="K68" s="58">
        <f>VLOOKUP($C68,'3Q26'!$B$14:$T$4000,K$5,FALSE)</f>
        <v>268.33</v>
      </c>
      <c r="L68" s="58">
        <f>VLOOKUP($C68,'3Q26'!$B$14:$T$4000,L$5,FALSE)</f>
        <v>267</v>
      </c>
      <c r="M68" s="58">
        <f>(L68-K68)/ABS(K68)*100</f>
        <v>-0.49565833115938734</v>
      </c>
      <c r="N68" s="58" t="str">
        <f>IF(ISBLANK(VLOOKUP($C68,'3Q26'!$B$14:$T$3000,N$5,FALSE)),"",VLOOKUP($C68,'3Q26'!$B$14:$T$3000,N$5,FALSE))</f>
        <v/>
      </c>
      <c r="O68" s="59">
        <f>IF(AND(I68&lt;K68,J68&lt;L68,K68&lt;L68),1,IF(AND(I68&gt;K68,J68&gt;L68,K68&gt;L68),-1,0))</f>
        <v>0</v>
      </c>
      <c r="P68" s="55" t="str">
        <f>IF(ISBLANK(VLOOKUP($C68,'3Q26'!$B$14:$T$3000,P$5,FALSE)),"",VLOOKUP($C68,'3Q26'!$B$14:$T$3000,P$5,FALSE))</f>
        <v/>
      </c>
      <c r="Q68" s="60" t="str">
        <f>IF(O68=1,"Surprise",IF(O68=-1,"Shock",""))</f>
        <v/>
      </c>
      <c r="R68" s="60" t="str">
        <f>IF(N68="","",IF((N68-L68)/ABS(L68)&gt;$R$9,"Surprise",IF((N68-L68)/ABS(L68)&lt;$R$9*-1,"Shock","")))</f>
        <v/>
      </c>
      <c r="S68" s="61">
        <f>VLOOKUP($C68,'3Q26'!$B$14:$T$3000,S$5,FALSE)</f>
        <v>-17.21</v>
      </c>
      <c r="T68" s="61">
        <f>VLOOKUP($C68,'3Q26'!$B$14:$T$3000,T$5,FALSE)</f>
        <v>-11.14</v>
      </c>
    </row>
    <row r="69" spans="2:20">
      <c r="B69" s="55">
        <v>138</v>
      </c>
      <c r="C69" s="55" t="str">
        <f>VLOOKUP(B69,'3Q26'!$A$14:$B$4000,2,FALSE)</f>
        <v>A458870</v>
      </c>
      <c r="D69" s="55" t="str">
        <f>VLOOKUP($C69,'3Q26'!$B$14:$T$4000,D$5,FALSE)</f>
        <v>씨어스</v>
      </c>
      <c r="E69" s="56" t="str">
        <f>VLOOKUP($C69,'3Q26'!$B$14:$T$4000,E$5,FALSE)</f>
        <v>KQ</v>
      </c>
      <c r="F69" s="57" t="str">
        <f>VLOOKUP($C69,'3Q26'!$B$14:$T$4000,F$5,FALSE)</f>
        <v>건강관리장비,서비스</v>
      </c>
      <c r="G69" s="58">
        <f>VLOOKUP($C69,'3Q26'!$B$14:$T$4000,G$5,FALSE)</f>
        <v>1516.68</v>
      </c>
      <c r="H69" s="59">
        <f>VLOOKUP($C69,'3Q26'!$B$14:$T$4000,H$5,FALSE)</f>
        <v>7</v>
      </c>
      <c r="I69" s="58">
        <f>VLOOKUP($C69,'3Q26'!$B$14:$T$4000,I$5,FALSE)</f>
        <v>17.05</v>
      </c>
      <c r="J69" s="58">
        <f>VLOOKUP($C69,'3Q26'!$B$14:$T$4000,J$5,FALSE)</f>
        <v>15.2</v>
      </c>
      <c r="K69" s="58">
        <f>VLOOKUP($C69,'3Q26'!$B$14:$T$4000,K$5,FALSE)</f>
        <v>17.18</v>
      </c>
      <c r="L69" s="58">
        <f>VLOOKUP($C69,'3Q26'!$B$14:$T$4000,L$5,FALSE)</f>
        <v>16.350000000000001</v>
      </c>
      <c r="M69" s="58">
        <f>(L69-K69)/ABS(K69)*100</f>
        <v>-4.8311990686845077</v>
      </c>
      <c r="N69" s="58" t="str">
        <f>IF(ISBLANK(VLOOKUP($C69,'3Q26'!$B$14:$T$3000,N$5,FALSE)),"",VLOOKUP($C69,'3Q26'!$B$14:$T$3000,N$5,FALSE))</f>
        <v/>
      </c>
      <c r="O69" s="59">
        <f>IF(AND(I69&lt;K69,J69&lt;L69,K69&lt;L69),1,IF(AND(I69&gt;K69,J69&gt;L69,K69&gt;L69),-1,0))</f>
        <v>0</v>
      </c>
      <c r="P69" s="55" t="str">
        <f>IF(ISBLANK(VLOOKUP($C69,'3Q26'!$B$14:$T$3000,P$5,FALSE)),"",VLOOKUP($C69,'3Q26'!$B$14:$T$3000,P$5,FALSE))</f>
        <v/>
      </c>
      <c r="Q69" s="60" t="str">
        <f>IF(O69=1,"Surprise",IF(O69=-1,"Shock",""))</f>
        <v/>
      </c>
      <c r="R69" s="60" t="str">
        <f>IF(N69="","",IF((N69-L69)/ABS(L69)&gt;$R$9,"Surprise",IF((N69-L69)/ABS(L69)&lt;$R$9*-1,"Shock","")))</f>
        <v/>
      </c>
      <c r="S69" s="61">
        <f>VLOOKUP($C69,'3Q26'!$B$14:$T$3000,S$5,FALSE)</f>
        <v>26.11</v>
      </c>
      <c r="T69" s="61">
        <f>VLOOKUP($C69,'3Q26'!$B$14:$T$3000,T$5,FALSE)</f>
        <v>-21.09</v>
      </c>
    </row>
    <row r="70" spans="2:20">
      <c r="B70" s="55">
        <v>109</v>
      </c>
      <c r="C70" s="55" t="str">
        <f>VLOOKUP(B70,'3Q26'!$A$14:$B$4000,2,FALSE)</f>
        <v>A011780</v>
      </c>
      <c r="D70" s="55" t="str">
        <f>VLOOKUP($C70,'3Q26'!$B$14:$T$4000,D$5,FALSE)</f>
        <v>금호석유화학</v>
      </c>
      <c r="E70" s="56" t="str">
        <f>VLOOKUP($C70,'3Q26'!$B$14:$T$4000,E$5,FALSE)</f>
        <v>KS</v>
      </c>
      <c r="F70" s="57" t="str">
        <f>VLOOKUP($C70,'3Q26'!$B$14:$T$4000,F$5,FALSE)</f>
        <v>화학</v>
      </c>
      <c r="G70" s="58">
        <f>VLOOKUP($C70,'3Q26'!$B$14:$T$4000,G$5,FALSE)</f>
        <v>2928.31</v>
      </c>
      <c r="H70" s="59">
        <f>VLOOKUP($C70,'3Q26'!$B$14:$T$4000,H$5,FALSE)</f>
        <v>13</v>
      </c>
      <c r="I70" s="58">
        <f>VLOOKUP($C70,'3Q26'!$B$14:$T$4000,I$5,FALSE)</f>
        <v>107.72</v>
      </c>
      <c r="J70" s="58">
        <f>VLOOKUP($C70,'3Q26'!$B$14:$T$4000,J$5,FALSE)</f>
        <v>123.5</v>
      </c>
      <c r="K70" s="58">
        <f>VLOOKUP($C70,'3Q26'!$B$14:$T$4000,K$5,FALSE)</f>
        <v>110.65</v>
      </c>
      <c r="L70" s="58">
        <f>VLOOKUP($C70,'3Q26'!$B$14:$T$4000,L$5,FALSE)</f>
        <v>121.77</v>
      </c>
      <c r="M70" s="58">
        <f>(L70-K70)/ABS(K70)*100</f>
        <v>10.049706281066415</v>
      </c>
      <c r="N70" s="58" t="str">
        <f>IF(ISBLANK(VLOOKUP($C70,'3Q26'!$B$14:$T$3000,N$5,FALSE)),"",VLOOKUP($C70,'3Q26'!$B$14:$T$3000,N$5,FALSE))</f>
        <v/>
      </c>
      <c r="O70" s="59">
        <f>IF(AND(I70&lt;K70,J70&lt;L70,K70&lt;L70),1,IF(AND(I70&gt;K70,J70&gt;L70,K70&gt;L70),-1,0))</f>
        <v>0</v>
      </c>
      <c r="P70" s="55" t="str">
        <f>IF(ISBLANK(VLOOKUP($C70,'3Q26'!$B$14:$T$3000,P$5,FALSE)),"",VLOOKUP($C70,'3Q26'!$B$14:$T$3000,P$5,FALSE))</f>
        <v/>
      </c>
      <c r="Q70" s="60" t="str">
        <f>IF(O70=1,"Surprise",IF(O70=-1,"Shock",""))</f>
        <v/>
      </c>
      <c r="R70" s="60" t="str">
        <f>IF(N70="","",IF((N70-L70)/ABS(L70)&gt;$R$9,"Surprise",IF((N70-L70)/ABS(L70)&lt;$R$9*-1,"Shock","")))</f>
        <v/>
      </c>
      <c r="S70" s="61">
        <f>VLOOKUP($C70,'3Q26'!$B$14:$T$3000,S$5,FALSE)</f>
        <v>-9.91</v>
      </c>
      <c r="T70" s="61">
        <f>VLOOKUP($C70,'3Q26'!$B$14:$T$3000,T$5,FALSE)</f>
        <v>-4.9800000000000004</v>
      </c>
    </row>
    <row r="71" spans="2:20">
      <c r="B71" s="55">
        <v>22</v>
      </c>
      <c r="C71" s="55" t="str">
        <f>VLOOKUP(B71,'3Q26'!$A$14:$B$4000,2,FALSE)</f>
        <v>A035420</v>
      </c>
      <c r="D71" s="55" t="str">
        <f>VLOOKUP($C71,'3Q26'!$B$14:$T$4000,D$5,FALSE)</f>
        <v>NAVER</v>
      </c>
      <c r="E71" s="56" t="str">
        <f>VLOOKUP($C71,'3Q26'!$B$14:$T$4000,E$5,FALSE)</f>
        <v>KS</v>
      </c>
      <c r="F71" s="57" t="str">
        <f>VLOOKUP($C71,'3Q26'!$B$14:$T$4000,F$5,FALSE)</f>
        <v>소프트웨어</v>
      </c>
      <c r="G71" s="58">
        <f>VLOOKUP($C71,'3Q26'!$B$14:$T$4000,G$5,FALSE)</f>
        <v>30969.63</v>
      </c>
      <c r="H71" s="59">
        <f>VLOOKUP($C71,'3Q26'!$B$14:$T$4000,H$5,FALSE)</f>
        <v>22</v>
      </c>
      <c r="I71" s="58">
        <f>VLOOKUP($C71,'3Q26'!$B$14:$T$4000,I$5,FALSE)</f>
        <v>626.28</v>
      </c>
      <c r="J71" s="58">
        <f>VLOOKUP($C71,'3Q26'!$B$14:$T$4000,J$5,FALSE)</f>
        <v>634.15</v>
      </c>
      <c r="K71" s="58">
        <f>VLOOKUP($C71,'3Q26'!$B$14:$T$4000,K$5,FALSE)</f>
        <v>626.91</v>
      </c>
      <c r="L71" s="58">
        <f>VLOOKUP($C71,'3Q26'!$B$14:$T$4000,L$5,FALSE)</f>
        <v>631.22</v>
      </c>
      <c r="M71" s="58">
        <f>(L71-K71)/ABS(K71)*100</f>
        <v>0.68749900304669875</v>
      </c>
      <c r="N71" s="58" t="str">
        <f>IF(ISBLANK(VLOOKUP($C71,'3Q26'!$B$14:$T$3000,N$5,FALSE)),"",VLOOKUP($C71,'3Q26'!$B$14:$T$3000,N$5,FALSE))</f>
        <v/>
      </c>
      <c r="O71" s="59">
        <f>IF(AND(I71&lt;K71,J71&lt;L71,K71&lt;L71),1,IF(AND(I71&gt;K71,J71&gt;L71,K71&gt;L71),-1,0))</f>
        <v>0</v>
      </c>
      <c r="P71" s="55" t="str">
        <f>IF(ISBLANK(VLOOKUP($C71,'3Q26'!$B$14:$T$3000,P$5,FALSE)),"",VLOOKUP($C71,'3Q26'!$B$14:$T$3000,P$5,FALSE))</f>
        <v/>
      </c>
      <c r="Q71" s="60" t="str">
        <f>IF(O71=1,"Surprise",IF(O71=-1,"Shock",""))</f>
        <v/>
      </c>
      <c r="R71" s="60" t="str">
        <f>IF(N71="","",IF((N71-L71)/ABS(L71)&gt;$R$9,"Surprise",IF((N71-L71)/ABS(L71)&lt;$R$9*-1,"Shock","")))</f>
        <v/>
      </c>
      <c r="S71" s="61">
        <f>VLOOKUP($C71,'3Q26'!$B$14:$T$3000,S$5,FALSE)</f>
        <v>-27.29</v>
      </c>
      <c r="T71" s="61">
        <f>VLOOKUP($C71,'3Q26'!$B$14:$T$3000,T$5,FALSE)</f>
        <v>-6</v>
      </c>
    </row>
    <row r="72" spans="2:20">
      <c r="B72" s="55">
        <v>119</v>
      </c>
      <c r="C72" s="55" t="str">
        <f>VLOOKUP(B72,'3Q26'!$A$14:$B$4000,2,FALSE)</f>
        <v>A098460</v>
      </c>
      <c r="D72" s="55" t="str">
        <f>VLOOKUP($C72,'3Q26'!$B$14:$T$4000,D$5,FALSE)</f>
        <v>고영</v>
      </c>
      <c r="E72" s="56" t="str">
        <f>VLOOKUP($C72,'3Q26'!$B$14:$T$4000,E$5,FALSE)</f>
        <v>KQ</v>
      </c>
      <c r="F72" s="57" t="str">
        <f>VLOOKUP($C72,'3Q26'!$B$14:$T$4000,F$5,FALSE)</f>
        <v>전자장비,사무용전자제품</v>
      </c>
      <c r="G72" s="58">
        <f>VLOOKUP($C72,'3Q26'!$B$14:$T$4000,G$5,FALSE)</f>
        <v>2295.0700000000002</v>
      </c>
      <c r="H72" s="59">
        <f>VLOOKUP($C72,'3Q26'!$B$14:$T$4000,H$5,FALSE)</f>
        <v>7</v>
      </c>
      <c r="I72" s="58">
        <f>VLOOKUP($C72,'3Q26'!$B$14:$T$4000,I$5,FALSE)</f>
        <v>11.02</v>
      </c>
      <c r="J72" s="58">
        <f>VLOOKUP($C72,'3Q26'!$B$14:$T$4000,J$5,FALSE)</f>
        <v>11.6</v>
      </c>
      <c r="K72" s="58">
        <f>VLOOKUP($C72,'3Q26'!$B$14:$T$4000,K$5,FALSE)</f>
        <v>11.02</v>
      </c>
      <c r="L72" s="58">
        <f>VLOOKUP($C72,'3Q26'!$B$14:$T$4000,L$5,FALSE)</f>
        <v>11.6</v>
      </c>
      <c r="M72" s="58">
        <f>(L72-K72)/ABS(K72)*100</f>
        <v>5.2631578947368434</v>
      </c>
      <c r="N72" s="58" t="str">
        <f>IF(ISBLANK(VLOOKUP($C72,'3Q26'!$B$14:$T$3000,N$5,FALSE)),"",VLOOKUP($C72,'3Q26'!$B$14:$T$3000,N$5,FALSE))</f>
        <v/>
      </c>
      <c r="O72" s="59">
        <f>IF(AND(I72&lt;K72,J72&lt;L72,K72&lt;L72),1,IF(AND(I72&gt;K72,J72&gt;L72,K72&gt;L72),-1,0))</f>
        <v>0</v>
      </c>
      <c r="P72" s="55" t="str">
        <f>IF(ISBLANK(VLOOKUP($C72,'3Q26'!$B$14:$T$3000,P$5,FALSE)),"",VLOOKUP($C72,'3Q26'!$B$14:$T$3000,P$5,FALSE))</f>
        <v/>
      </c>
      <c r="Q72" s="60" t="str">
        <f>IF(O72=1,"Surprise",IF(O72=-1,"Shock",""))</f>
        <v/>
      </c>
      <c r="R72" s="60" t="str">
        <f>IF(N72="","",IF((N72-L72)/ABS(L72)&gt;$R$9,"Surprise",IF((N72-L72)/ABS(L72)&lt;$R$9*-1,"Shock","")))</f>
        <v/>
      </c>
      <c r="S72" s="61">
        <f>VLOOKUP($C72,'3Q26'!$B$14:$T$3000,S$5,FALSE)</f>
        <v>-0.59</v>
      </c>
      <c r="T72" s="61">
        <f>VLOOKUP($C72,'3Q26'!$B$14:$T$3000,T$5,FALSE)</f>
        <v>23.26</v>
      </c>
    </row>
    <row r="73" spans="2:20">
      <c r="B73" s="55">
        <v>87</v>
      </c>
      <c r="C73" s="55" t="str">
        <f>VLOOKUP(B73,'3Q26'!$A$14:$B$4000,2,FALSE)</f>
        <v>A066970</v>
      </c>
      <c r="D73" s="55" t="str">
        <f>VLOOKUP($C73,'3Q26'!$B$14:$T$4000,D$5,FALSE)</f>
        <v>엘앤에프</v>
      </c>
      <c r="E73" s="56" t="str">
        <f>VLOOKUP($C73,'3Q26'!$B$14:$T$4000,E$5,FALSE)</f>
        <v>KS</v>
      </c>
      <c r="F73" s="57" t="str">
        <f>VLOOKUP($C73,'3Q26'!$B$14:$T$4000,F$5,FALSE)</f>
        <v>전기제품</v>
      </c>
      <c r="G73" s="58">
        <f>VLOOKUP($C73,'3Q26'!$B$14:$T$4000,G$5,FALSE)</f>
        <v>4462.47</v>
      </c>
      <c r="H73" s="59">
        <f>VLOOKUP($C73,'3Q26'!$B$14:$T$4000,H$5,FALSE)</f>
        <v>20</v>
      </c>
      <c r="I73" s="58">
        <f>VLOOKUP($C73,'3Q26'!$B$14:$T$4000,I$5,FALSE)</f>
        <v>42.17</v>
      </c>
      <c r="J73" s="58">
        <f>VLOOKUP($C73,'3Q26'!$B$14:$T$4000,J$5,FALSE)</f>
        <v>48.45</v>
      </c>
      <c r="K73" s="58">
        <f>VLOOKUP($C73,'3Q26'!$B$14:$T$4000,K$5,FALSE)</f>
        <v>44.31</v>
      </c>
      <c r="L73" s="58">
        <f>VLOOKUP($C73,'3Q26'!$B$14:$T$4000,L$5,FALSE)</f>
        <v>47.9</v>
      </c>
      <c r="M73" s="58">
        <f>(L73-K73)/ABS(K73)*100</f>
        <v>8.1020085759422162</v>
      </c>
      <c r="N73" s="58" t="str">
        <f>IF(ISBLANK(VLOOKUP($C73,'3Q26'!$B$14:$T$3000,N$5,FALSE)),"",VLOOKUP($C73,'3Q26'!$B$14:$T$3000,N$5,FALSE))</f>
        <v/>
      </c>
      <c r="O73" s="59">
        <f>IF(AND(I73&lt;K73,J73&lt;L73,K73&lt;L73),1,IF(AND(I73&gt;K73,J73&gt;L73,K73&gt;L73),-1,0))</f>
        <v>0</v>
      </c>
      <c r="P73" s="55" t="str">
        <f>IF(ISBLANK(VLOOKUP($C73,'3Q26'!$B$14:$T$3000,P$5,FALSE)),"",VLOOKUP($C73,'3Q26'!$B$14:$T$3000,P$5,FALSE))</f>
        <v/>
      </c>
      <c r="Q73" s="60" t="str">
        <f>IF(O73=1,"Surprise",IF(O73=-1,"Shock",""))</f>
        <v/>
      </c>
      <c r="R73" s="60" t="str">
        <f>IF(N73="","",IF((N73-L73)/ABS(L73)&gt;$R$9,"Surprise",IF((N73-L73)/ABS(L73)&lt;$R$9*-1,"Shock","")))</f>
        <v/>
      </c>
      <c r="S73" s="61">
        <f>VLOOKUP($C73,'3Q26'!$B$14:$T$3000,S$5,FALSE)</f>
        <v>-29.03</v>
      </c>
      <c r="T73" s="61">
        <f>VLOOKUP($C73,'3Q26'!$B$14:$T$3000,T$5,FALSE)</f>
        <v>-25.37</v>
      </c>
    </row>
    <row r="74" spans="2:20">
      <c r="B74" s="55">
        <v>148</v>
      </c>
      <c r="C74" s="55" t="str">
        <f>VLOOKUP(B74,'3Q26'!$A$14:$B$4000,2,FALSE)</f>
        <v>A089860</v>
      </c>
      <c r="D74" s="55" t="str">
        <f>VLOOKUP($C74,'3Q26'!$B$14:$T$4000,D$5,FALSE)</f>
        <v>롯데렌탈</v>
      </c>
      <c r="E74" s="56" t="str">
        <f>VLOOKUP($C74,'3Q26'!$B$14:$T$4000,E$5,FALSE)</f>
        <v>KS</v>
      </c>
      <c r="F74" s="57" t="str">
        <f>VLOOKUP($C74,'3Q26'!$B$14:$T$4000,F$5,FALSE)</f>
        <v>운송</v>
      </c>
      <c r="G74" s="58">
        <f>VLOOKUP($C74,'3Q26'!$B$14:$T$4000,G$5,FALSE)</f>
        <v>1160.08</v>
      </c>
      <c r="H74" s="59">
        <f>VLOOKUP($C74,'3Q26'!$B$14:$T$4000,H$5,FALSE)</f>
        <v>9</v>
      </c>
      <c r="I74" s="58">
        <f>VLOOKUP($C74,'3Q26'!$B$14:$T$4000,I$5,FALSE)</f>
        <v>97.88</v>
      </c>
      <c r="J74" s="58">
        <f>VLOOKUP($C74,'3Q26'!$B$14:$T$4000,J$5,FALSE)</f>
        <v>93.1</v>
      </c>
      <c r="K74" s="58">
        <f>VLOOKUP($C74,'3Q26'!$B$14:$T$4000,K$5,FALSE)</f>
        <v>98.07</v>
      </c>
      <c r="L74" s="58">
        <f>VLOOKUP($C74,'3Q26'!$B$14:$T$4000,L$5,FALSE)</f>
        <v>94.8</v>
      </c>
      <c r="M74" s="58">
        <f>(L74-K74)/ABS(K74)*100</f>
        <v>-3.3343530131538657</v>
      </c>
      <c r="N74" s="58" t="str">
        <f>IF(ISBLANK(VLOOKUP($C74,'3Q26'!$B$14:$T$3000,N$5,FALSE)),"",VLOOKUP($C74,'3Q26'!$B$14:$T$3000,N$5,FALSE))</f>
        <v/>
      </c>
      <c r="O74" s="59">
        <f>IF(AND(I74&lt;K74,J74&lt;L74,K74&lt;L74),1,IF(AND(I74&gt;K74,J74&gt;L74,K74&gt;L74),-1,0))</f>
        <v>0</v>
      </c>
      <c r="P74" s="55" t="str">
        <f>IF(ISBLANK(VLOOKUP($C74,'3Q26'!$B$14:$T$3000,P$5,FALSE)),"",VLOOKUP($C74,'3Q26'!$B$14:$T$3000,P$5,FALSE))</f>
        <v/>
      </c>
      <c r="Q74" s="60" t="str">
        <f>IF(O74=1,"Surprise",IF(O74=-1,"Shock",""))</f>
        <v/>
      </c>
      <c r="R74" s="60" t="str">
        <f>IF(N74="","",IF((N74-L74)/ABS(L74)&gt;$R$9,"Surprise",IF((N74-L74)/ABS(L74)&lt;$R$9*-1,"Shock","")))</f>
        <v/>
      </c>
      <c r="S74" s="61">
        <f>VLOOKUP($C74,'3Q26'!$B$14:$T$3000,S$5,FALSE)</f>
        <v>2.4</v>
      </c>
      <c r="T74" s="61">
        <f>VLOOKUP($C74,'3Q26'!$B$14:$T$3000,T$5,FALSE)</f>
        <v>2.9</v>
      </c>
    </row>
    <row r="75" spans="2:20">
      <c r="B75" s="55">
        <v>91</v>
      </c>
      <c r="C75" s="55" t="str">
        <f>VLOOKUP(B75,'3Q26'!$A$14:$B$4000,2,FALSE)</f>
        <v>A002380</v>
      </c>
      <c r="D75" s="55" t="str">
        <f>VLOOKUP($C75,'3Q26'!$B$14:$T$4000,D$5,FALSE)</f>
        <v>KCC</v>
      </c>
      <c r="E75" s="56" t="str">
        <f>VLOOKUP($C75,'3Q26'!$B$14:$T$4000,E$5,FALSE)</f>
        <v>KS</v>
      </c>
      <c r="F75" s="57" t="str">
        <f>VLOOKUP($C75,'3Q26'!$B$14:$T$4000,F$5,FALSE)</f>
        <v>건설,건축제품,건축자재</v>
      </c>
      <c r="G75" s="58">
        <f>VLOOKUP($C75,'3Q26'!$B$14:$T$4000,G$5,FALSE)</f>
        <v>4098.8100000000004</v>
      </c>
      <c r="H75" s="59">
        <f>VLOOKUP($C75,'3Q26'!$B$14:$T$4000,H$5,FALSE)</f>
        <v>4</v>
      </c>
      <c r="I75" s="58">
        <f>VLOOKUP($C75,'3Q26'!$B$14:$T$4000,I$5,FALSE)</f>
        <v>115.8</v>
      </c>
      <c r="J75" s="58">
        <f>VLOOKUP($C75,'3Q26'!$B$14:$T$4000,J$5,FALSE)</f>
        <v>118</v>
      </c>
      <c r="K75" s="58">
        <f>VLOOKUP($C75,'3Q26'!$B$14:$T$4000,K$5,FALSE)</f>
        <v>116</v>
      </c>
      <c r="L75" s="58">
        <f>VLOOKUP($C75,'3Q26'!$B$14:$T$4000,L$5,FALSE)</f>
        <v>116.2</v>
      </c>
      <c r="M75" s="58">
        <f>(L75-K75)/ABS(K75)*100</f>
        <v>0.17241379310345073</v>
      </c>
      <c r="N75" s="58" t="str">
        <f>IF(ISBLANK(VLOOKUP($C75,'3Q26'!$B$14:$T$3000,N$5,FALSE)),"",VLOOKUP($C75,'3Q26'!$B$14:$T$3000,N$5,FALSE))</f>
        <v/>
      </c>
      <c r="O75" s="59">
        <f>IF(AND(I75&lt;K75,J75&lt;L75,K75&lt;L75),1,IF(AND(I75&gt;K75,J75&gt;L75,K75&gt;L75),-1,0))</f>
        <v>0</v>
      </c>
      <c r="P75" s="55" t="str">
        <f>IF(ISBLANK(VLOOKUP($C75,'3Q26'!$B$14:$T$3000,P$5,FALSE)),"",VLOOKUP($C75,'3Q26'!$B$14:$T$3000,P$5,FALSE))</f>
        <v/>
      </c>
      <c r="Q75" s="60" t="str">
        <f>IF(O75=1,"Surprise",IF(O75=-1,"Shock",""))</f>
        <v/>
      </c>
      <c r="R75" s="60" t="str">
        <f>IF(N75="","",IF((N75-L75)/ABS(L75)&gt;$R$9,"Surprise",IF((N75-L75)/ABS(L75)&lt;$R$9*-1,"Shock","")))</f>
        <v/>
      </c>
      <c r="S75" s="61">
        <f>VLOOKUP($C75,'3Q26'!$B$14:$T$3000,S$5,FALSE)</f>
        <v>-13.9</v>
      </c>
      <c r="T75" s="61">
        <f>VLOOKUP($C75,'3Q26'!$B$14:$T$3000,T$5,FALSE)</f>
        <v>-5.36</v>
      </c>
    </row>
    <row r="76" spans="2:20">
      <c r="B76" s="55">
        <v>66</v>
      </c>
      <c r="C76" s="55" t="str">
        <f>VLOOKUP(B76,'3Q26'!$A$14:$B$4000,2,FALSE)</f>
        <v>A161390</v>
      </c>
      <c r="D76" s="55" t="str">
        <f>VLOOKUP($C76,'3Q26'!$B$14:$T$4000,D$5,FALSE)</f>
        <v>한국타이어앤테크놀로지</v>
      </c>
      <c r="E76" s="56" t="str">
        <f>VLOOKUP($C76,'3Q26'!$B$14:$T$4000,E$5,FALSE)</f>
        <v>KS</v>
      </c>
      <c r="F76" s="57" t="str">
        <f>VLOOKUP($C76,'3Q26'!$B$14:$T$4000,F$5,FALSE)</f>
        <v>자동차부품</v>
      </c>
      <c r="G76" s="58">
        <f>VLOOKUP($C76,'3Q26'!$B$14:$T$4000,G$5,FALSE)</f>
        <v>7779.35</v>
      </c>
      <c r="H76" s="59">
        <f>VLOOKUP($C76,'3Q26'!$B$14:$T$4000,H$5,FALSE)</f>
        <v>15</v>
      </c>
      <c r="I76" s="58">
        <f>VLOOKUP($C76,'3Q26'!$B$14:$T$4000,I$5,FALSE)</f>
        <v>544.09</v>
      </c>
      <c r="J76" s="58">
        <f>VLOOKUP($C76,'3Q26'!$B$14:$T$4000,J$5,FALSE)</f>
        <v>541.33000000000004</v>
      </c>
      <c r="K76" s="58">
        <f>VLOOKUP($C76,'3Q26'!$B$14:$T$4000,K$5,FALSE)</f>
        <v>544.09</v>
      </c>
      <c r="L76" s="58">
        <f>VLOOKUP($C76,'3Q26'!$B$14:$T$4000,L$5,FALSE)</f>
        <v>547.77</v>
      </c>
      <c r="M76" s="58">
        <f>(L76-K76)/ABS(K76)*100</f>
        <v>0.67635869065778631</v>
      </c>
      <c r="N76" s="58" t="str">
        <f>IF(ISBLANK(VLOOKUP($C76,'3Q26'!$B$14:$T$3000,N$5,FALSE)),"",VLOOKUP($C76,'3Q26'!$B$14:$T$3000,N$5,FALSE))</f>
        <v/>
      </c>
      <c r="O76" s="59">
        <f>IF(AND(I76&lt;K76,J76&lt;L76,K76&lt;L76),1,IF(AND(I76&gt;K76,J76&gt;L76,K76&gt;L76),-1,0))</f>
        <v>0</v>
      </c>
      <c r="P76" s="55" t="str">
        <f>IF(ISBLANK(VLOOKUP($C76,'3Q26'!$B$14:$T$3000,P$5,FALSE)),"",VLOOKUP($C76,'3Q26'!$B$14:$T$3000,P$5,FALSE))</f>
        <v/>
      </c>
      <c r="Q76" s="60" t="str">
        <f>IF(O76=1,"Surprise",IF(O76=-1,"Shock",""))</f>
        <v/>
      </c>
      <c r="R76" s="60" t="str">
        <f>IF(N76="","",IF((N76-L76)/ABS(L76)&gt;$R$9,"Surprise",IF((N76-L76)/ABS(L76)&lt;$R$9*-1,"Shock","")))</f>
        <v/>
      </c>
      <c r="S76" s="61">
        <f>VLOOKUP($C76,'3Q26'!$B$14:$T$3000,S$5,FALSE)</f>
        <v>-8.59</v>
      </c>
      <c r="T76" s="61">
        <f>VLOOKUP($C76,'3Q26'!$B$14:$T$3000,T$5,FALSE)</f>
        <v>11.35</v>
      </c>
    </row>
    <row r="77" spans="2:20">
      <c r="B77" s="55">
        <v>79</v>
      </c>
      <c r="C77" s="55" t="str">
        <f>VLOOKUP(B77,'3Q26'!$A$14:$B$4000,2,FALSE)</f>
        <v>A034220</v>
      </c>
      <c r="D77" s="55" t="str">
        <f>VLOOKUP($C77,'3Q26'!$B$14:$T$4000,D$5,FALSE)</f>
        <v>LG디스플레이</v>
      </c>
      <c r="E77" s="56" t="str">
        <f>VLOOKUP($C77,'3Q26'!$B$14:$T$4000,E$5,FALSE)</f>
        <v>KS</v>
      </c>
      <c r="F77" s="57" t="str">
        <f>VLOOKUP($C77,'3Q26'!$B$14:$T$4000,F$5,FALSE)</f>
        <v>디스플레이패널</v>
      </c>
      <c r="G77" s="58">
        <f>VLOOKUP($C77,'3Q26'!$B$14:$T$4000,G$5,FALSE)</f>
        <v>5575</v>
      </c>
      <c r="H77" s="59">
        <f>VLOOKUP($C77,'3Q26'!$B$14:$T$4000,H$5,FALSE)</f>
        <v>8</v>
      </c>
      <c r="I77" s="58">
        <f>VLOOKUP($C77,'3Q26'!$B$14:$T$4000,I$5,FALSE)</f>
        <v>512.38</v>
      </c>
      <c r="J77" s="58">
        <f>VLOOKUP($C77,'3Q26'!$B$14:$T$4000,J$5,FALSE)</f>
        <v>509.4</v>
      </c>
      <c r="K77" s="58">
        <f>VLOOKUP($C77,'3Q26'!$B$14:$T$4000,K$5,FALSE)</f>
        <v>504.13</v>
      </c>
      <c r="L77" s="58">
        <f>VLOOKUP($C77,'3Q26'!$B$14:$T$4000,L$5,FALSE)</f>
        <v>509.83</v>
      </c>
      <c r="M77" s="58">
        <f>(L77-K77)/ABS(K77)*100</f>
        <v>1.130660742268857</v>
      </c>
      <c r="N77" s="58" t="str">
        <f>IF(ISBLANK(VLOOKUP($C77,'3Q26'!$B$14:$T$3000,N$5,FALSE)),"",VLOOKUP($C77,'3Q26'!$B$14:$T$3000,N$5,FALSE))</f>
        <v/>
      </c>
      <c r="O77" s="59">
        <f>IF(AND(I77&lt;K77,J77&lt;L77,K77&lt;L77),1,IF(AND(I77&gt;K77,J77&gt;L77,K77&gt;L77),-1,0))</f>
        <v>0</v>
      </c>
      <c r="P77" s="55" t="str">
        <f>IF(ISBLANK(VLOOKUP($C77,'3Q26'!$B$14:$T$3000,P$5,FALSE)),"",VLOOKUP($C77,'3Q26'!$B$14:$T$3000,P$5,FALSE))</f>
        <v/>
      </c>
      <c r="Q77" s="60" t="str">
        <f>IF(O77=1,"Surprise",IF(O77=-1,"Shock",""))</f>
        <v/>
      </c>
      <c r="R77" s="60" t="str">
        <f>IF(N77="","",IF((N77-L77)/ABS(L77)&gt;$R$9,"Surprise",IF((N77-L77)/ABS(L77)&lt;$R$9*-1,"Shock","")))</f>
        <v/>
      </c>
      <c r="S77" s="61">
        <f>VLOOKUP($C77,'3Q26'!$B$14:$T$3000,S$5,FALSE)</f>
        <v>-29.43</v>
      </c>
      <c r="T77" s="61">
        <f>VLOOKUP($C77,'3Q26'!$B$14:$T$3000,T$5,FALSE)</f>
        <v>-2.19</v>
      </c>
    </row>
    <row r="78" spans="2:20">
      <c r="B78" s="55">
        <v>44</v>
      </c>
      <c r="C78" s="55" t="str">
        <f>VLOOKUP(B78,'3Q26'!$A$14:$B$4000,2,FALSE)</f>
        <v>A086280</v>
      </c>
      <c r="D78" s="55" t="str">
        <f>VLOOKUP($C78,'3Q26'!$B$14:$T$4000,D$5,FALSE)</f>
        <v>현대글로비스</v>
      </c>
      <c r="E78" s="56" t="str">
        <f>VLOOKUP($C78,'3Q26'!$B$14:$T$4000,E$5,FALSE)</f>
        <v>KS</v>
      </c>
      <c r="F78" s="57" t="str">
        <f>VLOOKUP($C78,'3Q26'!$B$14:$T$4000,F$5,FALSE)</f>
        <v>운송</v>
      </c>
      <c r="G78" s="58">
        <f>VLOOKUP($C78,'3Q26'!$B$14:$T$4000,G$5,FALSE)</f>
        <v>14827.5</v>
      </c>
      <c r="H78" s="59">
        <f>VLOOKUP($C78,'3Q26'!$B$14:$T$4000,H$5,FALSE)</f>
        <v>17</v>
      </c>
      <c r="I78" s="58">
        <f>VLOOKUP($C78,'3Q26'!$B$14:$T$4000,I$5,FALSE)</f>
        <v>561.16</v>
      </c>
      <c r="J78" s="58">
        <f>VLOOKUP($C78,'3Q26'!$B$14:$T$4000,J$5,FALSE)</f>
        <v>576</v>
      </c>
      <c r="K78" s="58">
        <f>VLOOKUP($C78,'3Q26'!$B$14:$T$4000,K$5,FALSE)</f>
        <v>562.87</v>
      </c>
      <c r="L78" s="58">
        <f>VLOOKUP($C78,'3Q26'!$B$14:$T$4000,L$5,FALSE)</f>
        <v>570</v>
      </c>
      <c r="M78" s="58">
        <f>(L78-K78)/ABS(K78)*100</f>
        <v>1.2667223337537967</v>
      </c>
      <c r="N78" s="58" t="str">
        <f>IF(ISBLANK(VLOOKUP($C78,'3Q26'!$B$14:$T$3000,N$5,FALSE)),"",VLOOKUP($C78,'3Q26'!$B$14:$T$3000,N$5,FALSE))</f>
        <v/>
      </c>
      <c r="O78" s="59">
        <f>IF(AND(I78&lt;K78,J78&lt;L78,K78&lt;L78),1,IF(AND(I78&gt;K78,J78&gt;L78,K78&gt;L78),-1,0))</f>
        <v>0</v>
      </c>
      <c r="P78" s="55" t="str">
        <f>IF(ISBLANK(VLOOKUP($C78,'3Q26'!$B$14:$T$3000,P$5,FALSE)),"",VLOOKUP($C78,'3Q26'!$B$14:$T$3000,P$5,FALSE))</f>
        <v/>
      </c>
      <c r="Q78" s="60" t="str">
        <f>IF(O78=1,"Surprise",IF(O78=-1,"Shock",""))</f>
        <v/>
      </c>
      <c r="R78" s="60" t="str">
        <f>IF(N78="","",IF((N78-L78)/ABS(L78)&gt;$R$9,"Surprise",IF((N78-L78)/ABS(L78)&lt;$R$9*-1,"Shock","")))</f>
        <v/>
      </c>
      <c r="S78" s="61">
        <f>VLOOKUP($C78,'3Q26'!$B$14:$T$3000,S$5,FALSE)</f>
        <v>-14.97</v>
      </c>
      <c r="T78" s="61">
        <f>VLOOKUP($C78,'3Q26'!$B$14:$T$3000,T$5,FALSE)</f>
        <v>-9.73</v>
      </c>
    </row>
    <row r="79" spans="2:20">
      <c r="B79" s="55">
        <v>116</v>
      </c>
      <c r="C79" s="55" t="str">
        <f>VLOOKUP(B79,'3Q26'!$A$14:$B$4000,2,FALSE)</f>
        <v>A290650</v>
      </c>
      <c r="D79" s="68" t="str">
        <f>VLOOKUP($C79,'3Q26'!$B$14:$T$4000,D$5,FALSE)</f>
        <v>엘앤씨바이오</v>
      </c>
      <c r="E79" s="56" t="str">
        <f>VLOOKUP($C79,'3Q26'!$B$14:$T$4000,E$5,FALSE)</f>
        <v>KQ</v>
      </c>
      <c r="F79" s="57" t="str">
        <f>VLOOKUP($C79,'3Q26'!$B$14:$T$4000,F$5,FALSE)</f>
        <v>건강관리장비,서비스</v>
      </c>
      <c r="G79" s="58">
        <f>VLOOKUP($C79,'3Q26'!$B$14:$T$4000,G$5,FALSE)</f>
        <v>2446.15</v>
      </c>
      <c r="H79" s="59">
        <f>VLOOKUP($C79,'3Q26'!$B$14:$T$4000,H$5,FALSE)</f>
        <v>4</v>
      </c>
      <c r="I79" s="58">
        <f>VLOOKUP($C79,'3Q26'!$B$14:$T$4000,I$5,FALSE)</f>
        <v>9.7799999999999994</v>
      </c>
      <c r="J79" s="58">
        <f>VLOOKUP($C79,'3Q26'!$B$14:$T$4000,J$5,FALSE)</f>
        <v>9.67</v>
      </c>
      <c r="K79" s="58">
        <f>VLOOKUP($C79,'3Q26'!$B$14:$T$4000,K$5,FALSE)</f>
        <v>9.4499999999999993</v>
      </c>
      <c r="L79" s="58">
        <f>VLOOKUP($C79,'3Q26'!$B$14:$T$4000,L$5,FALSE)</f>
        <v>10.17</v>
      </c>
      <c r="M79" s="58">
        <f>(L79-K79)/ABS(K79)*100</f>
        <v>7.6190476190476266</v>
      </c>
      <c r="N79" s="58" t="str">
        <f>IF(ISBLANK(VLOOKUP($C79,'3Q26'!$B$14:$T$3000,N$5,FALSE)),"",VLOOKUP($C79,'3Q26'!$B$14:$T$3000,N$5,FALSE))</f>
        <v/>
      </c>
      <c r="O79" s="59">
        <f>IF(AND(I79&lt;K79,J79&lt;L79,K79&lt;L79),1,IF(AND(I79&gt;K79,J79&gt;L79,K79&gt;L79),-1,0))</f>
        <v>0</v>
      </c>
      <c r="P79" s="55" t="str">
        <f>IF(ISBLANK(VLOOKUP($C79,'3Q26'!$B$14:$T$3000,P$5,FALSE)),"",VLOOKUP($C79,'3Q26'!$B$14:$T$3000,P$5,FALSE))</f>
        <v/>
      </c>
      <c r="Q79" s="60" t="str">
        <f>IF(O79=1,"Surprise",IF(O79=-1,"Shock",""))</f>
        <v/>
      </c>
      <c r="R79" s="60" t="str">
        <f>IF(N79="","",IF((N79-L79)/ABS(L79)&gt;$R$9,"Surprise",IF((N79-L79)/ABS(L79)&lt;$R$9*-1,"Shock","")))</f>
        <v/>
      </c>
      <c r="S79" s="61">
        <f>VLOOKUP($C79,'3Q26'!$B$14:$T$3000,S$5,FALSE)</f>
        <v>22.4</v>
      </c>
      <c r="T79" s="61">
        <f>VLOOKUP($C79,'3Q26'!$B$14:$T$3000,T$5,FALSE)</f>
        <v>29.57</v>
      </c>
    </row>
    <row r="80" spans="2:20">
      <c r="B80" s="55">
        <v>38</v>
      </c>
      <c r="C80" s="55" t="str">
        <f>VLOOKUP(B80,'3Q26'!$A$14:$B$4000,2,FALSE)</f>
        <v>A096770</v>
      </c>
      <c r="D80" s="55" t="str">
        <f>VLOOKUP($C80,'3Q26'!$B$14:$T$4000,D$5,FALSE)</f>
        <v>SK이노베이션</v>
      </c>
      <c r="E80" s="56" t="str">
        <f>VLOOKUP($C80,'3Q26'!$B$14:$T$4000,E$5,FALSE)</f>
        <v>KS</v>
      </c>
      <c r="F80" s="57" t="str">
        <f>VLOOKUP($C80,'3Q26'!$B$14:$T$4000,F$5,FALSE)</f>
        <v>에너지</v>
      </c>
      <c r="G80" s="58">
        <f>VLOOKUP($C80,'3Q26'!$B$14:$T$4000,G$5,FALSE)</f>
        <v>16567.169999999998</v>
      </c>
      <c r="H80" s="59">
        <f>VLOOKUP($C80,'3Q26'!$B$14:$T$4000,H$5,FALSE)</f>
        <v>12</v>
      </c>
      <c r="I80" s="58">
        <f>VLOOKUP($C80,'3Q26'!$B$14:$T$4000,I$5,FALSE)</f>
        <v>848.57</v>
      </c>
      <c r="J80" s="58">
        <f>VLOOKUP($C80,'3Q26'!$B$14:$T$4000,J$5,FALSE)</f>
        <v>863.65</v>
      </c>
      <c r="K80" s="58">
        <f>VLOOKUP($C80,'3Q26'!$B$14:$T$4000,K$5,FALSE)</f>
        <v>847.15</v>
      </c>
      <c r="L80" s="58">
        <f>VLOOKUP($C80,'3Q26'!$B$14:$T$4000,L$5,FALSE)</f>
        <v>847.23</v>
      </c>
      <c r="M80" s="58">
        <f>(L80-K80)/ABS(K80)*100</f>
        <v>9.443427964355891E-3</v>
      </c>
      <c r="N80" s="58" t="str">
        <f>IF(ISBLANK(VLOOKUP($C80,'3Q26'!$B$14:$T$3000,N$5,FALSE)),"",VLOOKUP($C80,'3Q26'!$B$14:$T$3000,N$5,FALSE))</f>
        <v/>
      </c>
      <c r="O80" s="59">
        <f>IF(AND(I80&lt;K80,J80&lt;L80,K80&lt;L80),1,IF(AND(I80&gt;K80,J80&gt;L80,K80&gt;L80),-1,0))</f>
        <v>0</v>
      </c>
      <c r="P80" s="55" t="str">
        <f>IF(ISBLANK(VLOOKUP($C80,'3Q26'!$B$14:$T$3000,P$5,FALSE)),"",VLOOKUP($C80,'3Q26'!$B$14:$T$3000,P$5,FALSE))</f>
        <v/>
      </c>
      <c r="Q80" s="60" t="str">
        <f>IF(O80=1,"Surprise",IF(O80=-1,"Shock",""))</f>
        <v/>
      </c>
      <c r="R80" s="60" t="str">
        <f>IF(N80="","",IF((N80-L80)/ABS(L80)&gt;$R$9,"Surprise",IF((N80-L80)/ABS(L80)&lt;$R$9*-1,"Shock","")))</f>
        <v/>
      </c>
      <c r="S80" s="61">
        <f>VLOOKUP($C80,'3Q26'!$B$14:$T$3000,S$5,FALSE)</f>
        <v>-15.66</v>
      </c>
      <c r="T80" s="61">
        <f>VLOOKUP($C80,'3Q26'!$B$14:$T$3000,T$5,FALSE)</f>
        <v>-14.41</v>
      </c>
    </row>
    <row r="81" spans="2:26">
      <c r="B81" s="55">
        <v>4</v>
      </c>
      <c r="C81" s="55" t="str">
        <f>VLOOKUP(B81,'3Q26'!$A$14:$B$4000,2,FALSE)</f>
        <v>A005380</v>
      </c>
      <c r="D81" s="68" t="str">
        <f>VLOOKUP($C81,'3Q26'!$B$14:$T$4000,D$5,FALSE)</f>
        <v>현대차</v>
      </c>
      <c r="E81" s="56" t="str">
        <f>VLOOKUP($C81,'3Q26'!$B$14:$T$4000,E$5,FALSE)</f>
        <v>KS</v>
      </c>
      <c r="F81" s="57" t="str">
        <f>VLOOKUP($C81,'3Q26'!$B$14:$T$4000,F$5,FALSE)</f>
        <v>자동차</v>
      </c>
      <c r="G81" s="58">
        <f>VLOOKUP($C81,'3Q26'!$B$14:$T$4000,G$5,FALSE)</f>
        <v>99819.41</v>
      </c>
      <c r="H81" s="59">
        <f>VLOOKUP($C81,'3Q26'!$B$14:$T$4000,H$5,FALSE)</f>
        <v>26</v>
      </c>
      <c r="I81" s="58">
        <f>VLOOKUP($C81,'3Q26'!$B$14:$T$4000,I$5,FALSE)</f>
        <v>3164.74</v>
      </c>
      <c r="J81" s="58">
        <f>VLOOKUP($C81,'3Q26'!$B$14:$T$4000,J$5,FALSE)</f>
        <v>3228.33</v>
      </c>
      <c r="K81" s="58">
        <f>VLOOKUP($C81,'3Q26'!$B$14:$T$4000,K$5,FALSE)</f>
        <v>3165.62</v>
      </c>
      <c r="L81" s="58">
        <f>VLOOKUP($C81,'3Q26'!$B$14:$T$4000,L$5,FALSE)</f>
        <v>3118.89</v>
      </c>
      <c r="M81" s="58">
        <f>(L81-K81)/ABS(K81)*100</f>
        <v>-1.4761721242600192</v>
      </c>
      <c r="N81" s="58" t="str">
        <f>IF(ISBLANK(VLOOKUP($C81,'3Q26'!$B$14:$T$3000,N$5,FALSE)),"",VLOOKUP($C81,'3Q26'!$B$14:$T$3000,N$5,FALSE))</f>
        <v/>
      </c>
      <c r="O81" s="59">
        <f>IF(AND(I81&lt;K81,J81&lt;L81,K81&lt;L81),1,IF(AND(I81&gt;K81,J81&gt;L81,K81&gt;L81),-1,0))</f>
        <v>0</v>
      </c>
      <c r="P81" s="55" t="str">
        <f>IF(ISBLANK(VLOOKUP($C81,'3Q26'!$B$14:$T$3000,P$5,FALSE)),"",VLOOKUP($C81,'3Q26'!$B$14:$T$3000,P$5,FALSE))</f>
        <v/>
      </c>
      <c r="Q81" s="60" t="str">
        <f>IF(O81=1,"Surprise",IF(O81=-1,"Shock",""))</f>
        <v/>
      </c>
      <c r="R81" s="60" t="str">
        <f>IF(N81="","",IF((N81-L81)/ABS(L81)&gt;$R$9,"Surprise",IF((N81-L81)/ABS(L81)&lt;$R$9*-1,"Shock","")))</f>
        <v/>
      </c>
      <c r="S81" s="61">
        <f>VLOOKUP($C81,'3Q26'!$B$14:$T$3000,S$5,FALSE)</f>
        <v>-35</v>
      </c>
      <c r="T81" s="61">
        <f>VLOOKUP($C81,'3Q26'!$B$14:$T$3000,T$5,FALSE)</f>
        <v>-0.1</v>
      </c>
    </row>
    <row r="82" spans="2:26">
      <c r="B82" s="55">
        <v>102</v>
      </c>
      <c r="C82" s="55" t="str">
        <f>VLOOKUP(B82,'3Q26'!$A$14:$B$4000,2,FALSE)</f>
        <v>A064760</v>
      </c>
      <c r="D82" s="55" t="str">
        <f>VLOOKUP($C82,'3Q26'!$B$14:$T$4000,D$5,FALSE)</f>
        <v>티씨케이</v>
      </c>
      <c r="E82" s="56" t="str">
        <f>VLOOKUP($C82,'3Q26'!$B$14:$T$4000,E$5,FALSE)</f>
        <v>KQ</v>
      </c>
      <c r="F82" s="57" t="str">
        <f>VLOOKUP($C82,'3Q26'!$B$14:$T$4000,F$5,FALSE)</f>
        <v>반도체</v>
      </c>
      <c r="G82" s="58">
        <f>VLOOKUP($C82,'3Q26'!$B$14:$T$4000,G$5,FALSE)</f>
        <v>3214.08</v>
      </c>
      <c r="H82" s="59">
        <f>VLOOKUP($C82,'3Q26'!$B$14:$T$4000,H$5,FALSE)</f>
        <v>4</v>
      </c>
      <c r="I82" s="58">
        <f>VLOOKUP($C82,'3Q26'!$B$14:$T$4000,I$5,FALSE)</f>
        <v>32.53</v>
      </c>
      <c r="J82" s="58">
        <f>VLOOKUP($C82,'3Q26'!$B$14:$T$4000,J$5,FALSE)</f>
        <v>31.15</v>
      </c>
      <c r="K82" s="58">
        <f>VLOOKUP($C82,'3Q26'!$B$14:$T$4000,K$5,FALSE)</f>
        <v>32.53</v>
      </c>
      <c r="L82" s="58">
        <f>VLOOKUP($C82,'3Q26'!$B$14:$T$4000,L$5,FALSE)</f>
        <v>29.8</v>
      </c>
      <c r="M82" s="58">
        <f>(L82-K82)/ABS(K82)*100</f>
        <v>-8.3922533046418692</v>
      </c>
      <c r="N82" s="58" t="str">
        <f>IF(ISBLANK(VLOOKUP($C82,'3Q26'!$B$14:$T$3000,N$5,FALSE)),"",VLOOKUP($C82,'3Q26'!$B$14:$T$3000,N$5,FALSE))</f>
        <v/>
      </c>
      <c r="O82" s="59">
        <f>IF(AND(I82&lt;K82,J82&lt;L82,K82&lt;L82),1,IF(AND(I82&gt;K82,J82&gt;L82,K82&gt;L82),-1,0))</f>
        <v>0</v>
      </c>
      <c r="P82" s="55" t="str">
        <f>IF(ISBLANK(VLOOKUP($C82,'3Q26'!$B$14:$T$3000,P$5,FALSE)),"",VLOOKUP($C82,'3Q26'!$B$14:$T$3000,P$5,FALSE))</f>
        <v/>
      </c>
      <c r="Q82" s="60" t="str">
        <f>IF(O82=1,"Surprise",IF(O82=-1,"Shock",""))</f>
        <v/>
      </c>
      <c r="R82" s="60" t="str">
        <f>IF(N82="","",IF((N82-L82)/ABS(L82)&gt;$R$9,"Surprise",IF((N82-L82)/ABS(L82)&lt;$R$9*-1,"Shock","")))</f>
        <v/>
      </c>
      <c r="S82" s="61">
        <f>VLOOKUP($C82,'3Q26'!$B$14:$T$3000,S$5,FALSE)</f>
        <v>12.97</v>
      </c>
      <c r="T82" s="61">
        <f>VLOOKUP($C82,'3Q26'!$B$14:$T$3000,T$5,FALSE)</f>
        <v>23.66</v>
      </c>
    </row>
    <row r="83" spans="2:26">
      <c r="B83" s="55">
        <v>25</v>
      </c>
      <c r="C83" s="55" t="str">
        <f>VLOOKUP(B83,'3Q26'!$A$14:$B$4000,2,FALSE)</f>
        <v>A005490</v>
      </c>
      <c r="D83" s="55" t="str">
        <f>VLOOKUP($C83,'3Q26'!$B$14:$T$4000,D$5,FALSE)</f>
        <v>POSCO홀딩스</v>
      </c>
      <c r="E83" s="56" t="str">
        <f>VLOOKUP($C83,'3Q26'!$B$14:$T$4000,E$5,FALSE)</f>
        <v>KS</v>
      </c>
      <c r="F83" s="57" t="str">
        <f>VLOOKUP($C83,'3Q26'!$B$14:$T$4000,F$5,FALSE)</f>
        <v>철강</v>
      </c>
      <c r="G83" s="58">
        <f>VLOOKUP($C83,'3Q26'!$B$14:$T$4000,G$5,FALSE)</f>
        <v>24961.08</v>
      </c>
      <c r="H83" s="59">
        <f>VLOOKUP($C83,'3Q26'!$B$14:$T$4000,H$5,FALSE)</f>
        <v>17</v>
      </c>
      <c r="I83" s="58">
        <f>VLOOKUP($C83,'3Q26'!$B$14:$T$4000,I$5,FALSE)</f>
        <v>916.51</v>
      </c>
      <c r="J83" s="58">
        <f>VLOOKUP($C83,'3Q26'!$B$14:$T$4000,J$5,FALSE)</f>
        <v>821.5</v>
      </c>
      <c r="K83" s="58">
        <f>VLOOKUP($C83,'3Q26'!$B$14:$T$4000,K$5,FALSE)</f>
        <v>912.78</v>
      </c>
      <c r="L83" s="58">
        <f>VLOOKUP($C83,'3Q26'!$B$14:$T$4000,L$5,FALSE)</f>
        <v>847.45</v>
      </c>
      <c r="M83" s="58">
        <f>(L83-K83)/ABS(K83)*100</f>
        <v>-7.15725585573741</v>
      </c>
      <c r="N83" s="58" t="str">
        <f>IF(ISBLANK(VLOOKUP($C83,'3Q26'!$B$14:$T$3000,N$5,FALSE)),"",VLOOKUP($C83,'3Q26'!$B$14:$T$3000,N$5,FALSE))</f>
        <v/>
      </c>
      <c r="O83" s="59">
        <f>IF(AND(I83&lt;K83,J83&lt;L83,K83&lt;L83),1,IF(AND(I83&gt;K83,J83&gt;L83,K83&gt;L83),-1,0))</f>
        <v>0</v>
      </c>
      <c r="P83" s="55" t="str">
        <f>IF(ISBLANK(VLOOKUP($C83,'3Q26'!$B$14:$T$3000,P$5,FALSE)),"",VLOOKUP($C83,'3Q26'!$B$14:$T$3000,P$5,FALSE))</f>
        <v/>
      </c>
      <c r="Q83" s="60" t="str">
        <f>IF(O83=1,"Surprise",IF(O83=-1,"Shock",""))</f>
        <v/>
      </c>
      <c r="R83" s="60" t="str">
        <f>IF(N83="","",IF((N83-L83)/ABS(L83)&gt;$R$9,"Surprise",IF((N83-L83)/ABS(L83)&lt;$R$9*-1,"Shock","")))</f>
        <v/>
      </c>
      <c r="S83" s="61">
        <f>VLOOKUP($C83,'3Q26'!$B$14:$T$3000,S$5,FALSE)</f>
        <v>-23.73</v>
      </c>
      <c r="T83" s="61">
        <f>VLOOKUP($C83,'3Q26'!$B$14:$T$3000,T$5,FALSE)</f>
        <v>-8.9600000000000009</v>
      </c>
    </row>
    <row r="84" spans="2:26">
      <c r="B84" s="55">
        <v>137</v>
      </c>
      <c r="C84" s="55" t="str">
        <f>VLOOKUP(B84,'3Q26'!$A$14:$B$4000,2,FALSE)</f>
        <v>A041510</v>
      </c>
      <c r="D84" s="55" t="str">
        <f>VLOOKUP($C84,'3Q26'!$B$14:$T$4000,D$5,FALSE)</f>
        <v>에스엠</v>
      </c>
      <c r="E84" s="56" t="str">
        <f>VLOOKUP($C84,'3Q26'!$B$14:$T$4000,E$5,FALSE)</f>
        <v>KQ</v>
      </c>
      <c r="F84" s="57" t="str">
        <f>VLOOKUP($C84,'3Q26'!$B$14:$T$4000,F$5,FALSE)</f>
        <v>미디어</v>
      </c>
      <c r="G84" s="58">
        <f>VLOOKUP($C84,'3Q26'!$B$14:$T$4000,G$5,FALSE)</f>
        <v>1680.47</v>
      </c>
      <c r="H84" s="59">
        <f>VLOOKUP($C84,'3Q26'!$B$14:$T$4000,H$5,FALSE)</f>
        <v>19</v>
      </c>
      <c r="I84" s="58">
        <f>VLOOKUP($C84,'3Q26'!$B$14:$T$4000,I$5,FALSE)</f>
        <v>45.61</v>
      </c>
      <c r="J84" s="58">
        <f>VLOOKUP($C84,'3Q26'!$B$14:$T$4000,J$5,FALSE)</f>
        <v>46.4</v>
      </c>
      <c r="K84" s="58">
        <f>VLOOKUP($C84,'3Q26'!$B$14:$T$4000,K$5,FALSE)</f>
        <v>45.24</v>
      </c>
      <c r="L84" s="58">
        <f>VLOOKUP($C84,'3Q26'!$B$14:$T$4000,L$5,FALSE)</f>
        <v>46.4</v>
      </c>
      <c r="M84" s="58">
        <f>(L84-K84)/ABS(K84)*100</f>
        <v>2.5641025641025563</v>
      </c>
      <c r="N84" s="58" t="str">
        <f>IF(ISBLANK(VLOOKUP($C84,'3Q26'!$B$14:$T$3000,N$5,FALSE)),"",VLOOKUP($C84,'3Q26'!$B$14:$T$3000,N$5,FALSE))</f>
        <v/>
      </c>
      <c r="O84" s="59">
        <f>IF(AND(I84&lt;K84,J84&lt;L84,K84&lt;L84),1,IF(AND(I84&gt;K84,J84&gt;L84,K84&gt;L84),-1,0))</f>
        <v>0</v>
      </c>
      <c r="P84" s="55" t="str">
        <f>IF(ISBLANK(VLOOKUP($C84,'3Q26'!$B$14:$T$3000,P$5,FALSE)),"",VLOOKUP($C84,'3Q26'!$B$14:$T$3000,P$5,FALSE))</f>
        <v/>
      </c>
      <c r="Q84" s="60" t="str">
        <f>IF(O84=1,"Surprise",IF(O84=-1,"Shock",""))</f>
        <v/>
      </c>
      <c r="R84" s="60" t="str">
        <f>IF(N84="","",IF((N84-L84)/ABS(L84)&gt;$R$9,"Surprise",IF((N84-L84)/ABS(L84)&lt;$R$9*-1,"Shock","")))</f>
        <v/>
      </c>
      <c r="S84" s="61">
        <f>VLOOKUP($C84,'3Q26'!$B$14:$T$3000,S$5,FALSE)</f>
        <v>-7.9</v>
      </c>
      <c r="T84" s="61">
        <f>VLOOKUP($C84,'3Q26'!$B$14:$T$3000,T$5,FALSE)</f>
        <v>-18.440000000000001</v>
      </c>
    </row>
    <row r="85" spans="2:26">
      <c r="B85" s="55">
        <v>54</v>
      </c>
      <c r="C85" s="55" t="str">
        <f>VLOOKUP(B85,'3Q26'!$A$14:$B$4000,2,FALSE)</f>
        <v>A005940</v>
      </c>
      <c r="D85" s="55" t="str">
        <f>VLOOKUP($C85,'3Q26'!$B$14:$T$4000,D$5,FALSE)</f>
        <v>NH투자증권</v>
      </c>
      <c r="E85" s="56" t="str">
        <f>VLOOKUP($C85,'3Q26'!$B$14:$T$4000,E$5,FALSE)</f>
        <v>KS</v>
      </c>
      <c r="F85" s="57" t="str">
        <f>VLOOKUP($C85,'3Q26'!$B$14:$T$4000,F$5,FALSE)</f>
        <v>증권</v>
      </c>
      <c r="G85" s="58">
        <f>VLOOKUP($C85,'3Q26'!$B$14:$T$4000,G$5,FALSE)</f>
        <v>10529.98</v>
      </c>
      <c r="H85" s="59">
        <f>VLOOKUP($C85,'3Q26'!$B$14:$T$4000,H$5,FALSE)</f>
        <v>17</v>
      </c>
      <c r="I85" s="58">
        <f>VLOOKUP($C85,'3Q26'!$B$14:$T$4000,I$5,FALSE)</f>
        <v>504.47</v>
      </c>
      <c r="J85" s="58">
        <f>VLOOKUP($C85,'3Q26'!$B$14:$T$4000,J$5,FALSE)</f>
        <v>527.6</v>
      </c>
      <c r="K85" s="58">
        <f>VLOOKUP($C85,'3Q26'!$B$14:$T$4000,K$5,FALSE)</f>
        <v>504.47</v>
      </c>
      <c r="L85" s="58">
        <f>VLOOKUP($C85,'3Q26'!$B$14:$T$4000,L$5,FALSE)</f>
        <v>527.6</v>
      </c>
      <c r="M85" s="58">
        <f>(L85-K85)/ABS(K85)*100</f>
        <v>4.5850100105060747</v>
      </c>
      <c r="N85" s="58" t="str">
        <f>IF(ISBLANK(VLOOKUP($C85,'3Q26'!$B$14:$T$3000,N$5,FALSE)),"",VLOOKUP($C85,'3Q26'!$B$14:$T$3000,N$5,FALSE))</f>
        <v/>
      </c>
      <c r="O85" s="59">
        <f>IF(AND(I85&lt;K85,J85&lt;L85,K85&lt;L85),1,IF(AND(I85&gt;K85,J85&gt;L85,K85&gt;L85),-1,0))</f>
        <v>0</v>
      </c>
      <c r="P85" s="55" t="str">
        <f>IF(ISBLANK(VLOOKUP($C85,'3Q26'!$B$14:$T$3000,P$5,FALSE)),"",VLOOKUP($C85,'3Q26'!$B$14:$T$3000,P$5,FALSE))</f>
        <v/>
      </c>
      <c r="Q85" s="60" t="str">
        <f>IF(O85=1,"Surprise",IF(O85=-1,"Shock",""))</f>
        <v/>
      </c>
      <c r="R85" s="60" t="str">
        <f>IF(N85="","",IF((N85-L85)/ABS(L85)&gt;$R$9,"Surprise",IF((N85-L85)/ABS(L85)&lt;$R$9*-1,"Shock","")))</f>
        <v/>
      </c>
      <c r="S85" s="61">
        <f>VLOOKUP($C85,'3Q26'!$B$14:$T$3000,S$5,FALSE)</f>
        <v>-5.29</v>
      </c>
      <c r="T85" s="61">
        <f>VLOOKUP($C85,'3Q26'!$B$14:$T$3000,T$5,FALSE)</f>
        <v>-7.22</v>
      </c>
      <c r="X85" s="22">
        <f t="shared" ref="X85:X98" si="2">X84+1</f>
        <v>1</v>
      </c>
      <c r="Y85" s="22" t="s">
        <v>28</v>
      </c>
      <c r="Z85" s="22" t="s">
        <v>29</v>
      </c>
    </row>
    <row r="86" spans="2:26">
      <c r="B86" s="55">
        <v>105</v>
      </c>
      <c r="C86" s="55" t="str">
        <f>VLOOKUP(B86,'3Q26'!$A$14:$B$4000,2,FALSE)</f>
        <v>A035250</v>
      </c>
      <c r="D86" s="55" t="str">
        <f>VLOOKUP($C86,'3Q26'!$B$14:$T$4000,D$5,FALSE)</f>
        <v>강원랜드</v>
      </c>
      <c r="E86" s="56" t="str">
        <f>VLOOKUP($C86,'3Q26'!$B$14:$T$4000,E$5,FALSE)</f>
        <v>KS</v>
      </c>
      <c r="F86" s="57" t="str">
        <f>VLOOKUP($C86,'3Q26'!$B$14:$T$4000,F$5,FALSE)</f>
        <v>호텔,레저서비스</v>
      </c>
      <c r="G86" s="58">
        <f>VLOOKUP($C86,'3Q26'!$B$14:$T$4000,G$5,FALSE)</f>
        <v>3059.35</v>
      </c>
      <c r="H86" s="59">
        <f>VLOOKUP($C86,'3Q26'!$B$14:$T$4000,H$5,FALSE)</f>
        <v>10</v>
      </c>
      <c r="I86" s="58">
        <f>VLOOKUP($C86,'3Q26'!$B$14:$T$4000,I$5,FALSE)</f>
        <v>69.03</v>
      </c>
      <c r="J86" s="58">
        <f>VLOOKUP($C86,'3Q26'!$B$14:$T$4000,J$5,FALSE)</f>
        <v>72.48</v>
      </c>
      <c r="K86" s="58">
        <f>VLOOKUP($C86,'3Q26'!$B$14:$T$4000,K$5,FALSE)</f>
        <v>69.03</v>
      </c>
      <c r="L86" s="58">
        <f>VLOOKUP($C86,'3Q26'!$B$14:$T$4000,L$5,FALSE)</f>
        <v>70.47</v>
      </c>
      <c r="M86" s="58">
        <f>(L86-K86)/ABS(K86)*100</f>
        <v>2.0860495436766593</v>
      </c>
      <c r="N86" s="58" t="str">
        <f>IF(ISBLANK(VLOOKUP($C86,'3Q26'!$B$14:$T$3000,N$5,FALSE)),"",VLOOKUP($C86,'3Q26'!$B$14:$T$3000,N$5,FALSE))</f>
        <v/>
      </c>
      <c r="O86" s="59">
        <f>IF(AND(I86&lt;K86,J86&lt;L86,K86&lt;L86),1,IF(AND(I86&gt;K86,J86&gt;L86,K86&gt;L86),-1,0))</f>
        <v>0</v>
      </c>
      <c r="P86" s="55" t="str">
        <f>IF(ISBLANK(VLOOKUP($C86,'3Q26'!$B$14:$T$3000,P$5,FALSE)),"",VLOOKUP($C86,'3Q26'!$B$14:$T$3000,P$5,FALSE))</f>
        <v/>
      </c>
      <c r="Q86" s="60" t="str">
        <f>IF(O86=1,"Surprise",IF(O86=-1,"Shock",""))</f>
        <v/>
      </c>
      <c r="R86" s="60" t="str">
        <f>IF(N86="","",IF((N86-L86)/ABS(L86)&gt;$R$9,"Surprise",IF((N86-L86)/ABS(L86)&lt;$R$9*-1,"Shock","")))</f>
        <v/>
      </c>
      <c r="S86" s="61">
        <f>VLOOKUP($C86,'3Q26'!$B$14:$T$3000,S$5,FALSE)</f>
        <v>-4.5999999999999996</v>
      </c>
      <c r="T86" s="61">
        <f>VLOOKUP($C86,'3Q26'!$B$14:$T$3000,T$5,FALSE)</f>
        <v>-16.670000000000002</v>
      </c>
      <c r="X86" s="22">
        <f t="shared" si="2"/>
        <v>2</v>
      </c>
      <c r="Y86" s="22" t="s">
        <v>2360</v>
      </c>
      <c r="Z86" s="22" t="s">
        <v>2361</v>
      </c>
    </row>
    <row r="87" spans="2:26">
      <c r="B87" s="55">
        <v>96</v>
      </c>
      <c r="C87" s="55" t="str">
        <f>VLOOKUP(B87,'3Q26'!$A$14:$B$4000,2,FALSE)</f>
        <v>A095340</v>
      </c>
      <c r="D87" s="55" t="str">
        <f>VLOOKUP($C87,'3Q26'!$B$14:$T$4000,D$5,FALSE)</f>
        <v>ISC</v>
      </c>
      <c r="E87" s="56" t="str">
        <f>VLOOKUP($C87,'3Q26'!$B$14:$T$4000,E$5,FALSE)</f>
        <v>KQ</v>
      </c>
      <c r="F87" s="57" t="str">
        <f>VLOOKUP($C87,'3Q26'!$B$14:$T$4000,F$5,FALSE)</f>
        <v>반도체</v>
      </c>
      <c r="G87" s="58">
        <f>VLOOKUP($C87,'3Q26'!$B$14:$T$4000,G$5,FALSE)</f>
        <v>3618.34</v>
      </c>
      <c r="H87" s="59">
        <f>VLOOKUP($C87,'3Q26'!$B$14:$T$4000,H$5,FALSE)</f>
        <v>8</v>
      </c>
      <c r="I87" s="58">
        <f>VLOOKUP($C87,'3Q26'!$B$14:$T$4000,I$5,FALSE)</f>
        <v>27.9</v>
      </c>
      <c r="J87" s="58">
        <f>VLOOKUP($C87,'3Q26'!$B$14:$T$4000,J$5,FALSE)</f>
        <v>27.63</v>
      </c>
      <c r="K87" s="58">
        <f>VLOOKUP($C87,'3Q26'!$B$14:$T$4000,K$5,FALSE)</f>
        <v>27.85</v>
      </c>
      <c r="L87" s="58">
        <f>VLOOKUP($C87,'3Q26'!$B$14:$T$4000,L$5,FALSE)</f>
        <v>28.6</v>
      </c>
      <c r="M87" s="58">
        <f>(L87-K87)/ABS(K87)*100</f>
        <v>2.6929982046678633</v>
      </c>
      <c r="N87" s="58" t="str">
        <f>IF(ISBLANK(VLOOKUP($C87,'3Q26'!$B$14:$T$3000,N$5,FALSE)),"",VLOOKUP($C87,'3Q26'!$B$14:$T$3000,N$5,FALSE))</f>
        <v/>
      </c>
      <c r="O87" s="59">
        <f>IF(AND(I87&lt;K87,J87&lt;L87,K87&lt;L87),1,IF(AND(I87&gt;K87,J87&gt;L87,K87&gt;L87),-1,0))</f>
        <v>0</v>
      </c>
      <c r="P87" s="55" t="str">
        <f>IF(ISBLANK(VLOOKUP($C87,'3Q26'!$B$14:$T$3000,P$5,FALSE)),"",VLOOKUP($C87,'3Q26'!$B$14:$T$3000,P$5,FALSE))</f>
        <v/>
      </c>
      <c r="Q87" s="60" t="str">
        <f>IF(O87=1,"Surprise",IF(O87=-1,"Shock",""))</f>
        <v/>
      </c>
      <c r="R87" s="60" t="str">
        <f>IF(N87="","",IF((N87-L87)/ABS(L87)&gt;$R$9,"Surprise",IF((N87-L87)/ABS(L87)&lt;$R$9*-1,"Shock","")))</f>
        <v/>
      </c>
      <c r="S87" s="61">
        <f>VLOOKUP($C87,'3Q26'!$B$14:$T$3000,S$5,FALSE)</f>
        <v>-18.52</v>
      </c>
      <c r="T87" s="61">
        <f>VLOOKUP($C87,'3Q26'!$B$14:$T$3000,T$5,FALSE)</f>
        <v>-35.340000000000003</v>
      </c>
      <c r="X87" s="22">
        <f t="shared" si="2"/>
        <v>3</v>
      </c>
      <c r="Y87" s="22" t="s">
        <v>2052</v>
      </c>
      <c r="Z87" s="22" t="s">
        <v>2053</v>
      </c>
    </row>
    <row r="88" spans="2:26">
      <c r="B88" s="55">
        <v>67</v>
      </c>
      <c r="C88" s="55" t="str">
        <f>VLOOKUP(B88,'3Q26'!$A$14:$B$4000,2,FALSE)</f>
        <v>A353200</v>
      </c>
      <c r="D88" s="55" t="str">
        <f>VLOOKUP($C88,'3Q26'!$B$14:$T$4000,D$5,FALSE)</f>
        <v>대덕전자</v>
      </c>
      <c r="E88" s="56" t="str">
        <f>VLOOKUP($C88,'3Q26'!$B$14:$T$4000,E$5,FALSE)</f>
        <v>KS</v>
      </c>
      <c r="F88" s="57" t="str">
        <f>VLOOKUP($C88,'3Q26'!$B$14:$T$4000,F$5,FALSE)</f>
        <v>전자장비,사무용전자제품</v>
      </c>
      <c r="G88" s="58">
        <f>VLOOKUP($C88,'3Q26'!$B$14:$T$4000,G$5,FALSE)</f>
        <v>7629.97</v>
      </c>
      <c r="H88" s="59">
        <f>VLOOKUP($C88,'3Q26'!$B$14:$T$4000,H$5,FALSE)</f>
        <v>13</v>
      </c>
      <c r="I88" s="58">
        <f>VLOOKUP($C88,'3Q26'!$B$14:$T$4000,I$5,FALSE)</f>
        <v>65.239999999999995</v>
      </c>
      <c r="J88" s="58">
        <f>VLOOKUP($C88,'3Q26'!$B$14:$T$4000,J$5,FALSE)</f>
        <v>66.61</v>
      </c>
      <c r="K88" s="58">
        <f>VLOOKUP($C88,'3Q26'!$B$14:$T$4000,K$5,FALSE)</f>
        <v>65.239999999999995</v>
      </c>
      <c r="L88" s="58">
        <f>VLOOKUP($C88,'3Q26'!$B$14:$T$4000,L$5,FALSE)</f>
        <v>67.05</v>
      </c>
      <c r="M88" s="58">
        <f>(L88-K88)/ABS(K88)*100</f>
        <v>2.7743715511955891</v>
      </c>
      <c r="N88" s="58" t="str">
        <f>IF(ISBLANK(VLOOKUP($C88,'3Q26'!$B$14:$T$3000,N$5,FALSE)),"",VLOOKUP($C88,'3Q26'!$B$14:$T$3000,N$5,FALSE))</f>
        <v/>
      </c>
      <c r="O88" s="59">
        <f>IF(AND(I88&lt;K88,J88&lt;L88,K88&lt;L88),1,IF(AND(I88&gt;K88,J88&gt;L88,K88&gt;L88),-1,0))</f>
        <v>0</v>
      </c>
      <c r="P88" s="55" t="str">
        <f>IF(ISBLANK(VLOOKUP($C88,'3Q26'!$B$14:$T$3000,P$5,FALSE)),"",VLOOKUP($C88,'3Q26'!$B$14:$T$3000,P$5,FALSE))</f>
        <v/>
      </c>
      <c r="Q88" s="60" t="str">
        <f>IF(O88=1,"Surprise",IF(O88=-1,"Shock",""))</f>
        <v/>
      </c>
      <c r="R88" s="60" t="str">
        <f>IF(N88="","",IF((N88-L88)/ABS(L88)&gt;$R$9,"Surprise",IF((N88-L88)/ABS(L88)&lt;$R$9*-1,"Shock","")))</f>
        <v/>
      </c>
      <c r="S88" s="61">
        <f>VLOOKUP($C88,'3Q26'!$B$14:$T$3000,S$5,FALSE)</f>
        <v>-13.16</v>
      </c>
      <c r="T88" s="61">
        <f>VLOOKUP($C88,'3Q26'!$B$14:$T$3000,T$5,FALSE)</f>
        <v>75.45</v>
      </c>
      <c r="X88" s="22">
        <f t="shared" si="2"/>
        <v>4</v>
      </c>
      <c r="Y88" s="22" t="s">
        <v>2009</v>
      </c>
      <c r="Z88" s="22" t="s">
        <v>2010</v>
      </c>
    </row>
    <row r="89" spans="2:26">
      <c r="B89" s="55">
        <v>31</v>
      </c>
      <c r="C89" s="55" t="str">
        <f>VLOOKUP(B89,'3Q26'!$A$14:$B$4000,2,FALSE)</f>
        <v>A064350</v>
      </c>
      <c r="D89" s="55" t="str">
        <f>VLOOKUP($C89,'3Q26'!$B$14:$T$4000,D$5,FALSE)</f>
        <v>현대로템</v>
      </c>
      <c r="E89" s="56" t="str">
        <f>VLOOKUP($C89,'3Q26'!$B$14:$T$4000,E$5,FALSE)</f>
        <v>KS</v>
      </c>
      <c r="F89" s="57" t="str">
        <f>VLOOKUP($C89,'3Q26'!$B$14:$T$4000,F$5,FALSE)</f>
        <v>기타자본재</v>
      </c>
      <c r="G89" s="58">
        <f>VLOOKUP($C89,'3Q26'!$B$14:$T$4000,G$5,FALSE)</f>
        <v>20715.21</v>
      </c>
      <c r="H89" s="59">
        <f>VLOOKUP($C89,'3Q26'!$B$14:$T$4000,H$5,FALSE)</f>
        <v>19</v>
      </c>
      <c r="I89" s="58">
        <f>VLOOKUP($C89,'3Q26'!$B$14:$T$4000,I$5,FALSE)</f>
        <v>308.17</v>
      </c>
      <c r="J89" s="58">
        <f>VLOOKUP($C89,'3Q26'!$B$14:$T$4000,J$5,FALSE)</f>
        <v>303.85000000000002</v>
      </c>
      <c r="K89" s="58">
        <f>VLOOKUP($C89,'3Q26'!$B$14:$T$4000,K$5,FALSE)</f>
        <v>307.64999999999998</v>
      </c>
      <c r="L89" s="58">
        <f>VLOOKUP($C89,'3Q26'!$B$14:$T$4000,L$5,FALSE)</f>
        <v>306.64999999999998</v>
      </c>
      <c r="M89" s="58">
        <f>(L89-K89)/ABS(K89)*100</f>
        <v>-0.3250446936453763</v>
      </c>
      <c r="N89" s="58" t="str">
        <f>IF(ISBLANK(VLOOKUP($C89,'3Q26'!$B$14:$T$3000,N$5,FALSE)),"",VLOOKUP($C89,'3Q26'!$B$14:$T$3000,N$5,FALSE))</f>
        <v/>
      </c>
      <c r="O89" s="59">
        <f>IF(AND(I89&lt;K89,J89&lt;L89,K89&lt;L89),1,IF(AND(I89&gt;K89,J89&gt;L89,K89&gt;L89),-1,0))</f>
        <v>0</v>
      </c>
      <c r="P89" s="55" t="str">
        <f>IF(ISBLANK(VLOOKUP($C89,'3Q26'!$B$14:$T$3000,P$5,FALSE)),"",VLOOKUP($C89,'3Q26'!$B$14:$T$3000,P$5,FALSE))</f>
        <v/>
      </c>
      <c r="Q89" s="60" t="str">
        <f>IF(O89=1,"Surprise",IF(O89=-1,"Shock",""))</f>
        <v/>
      </c>
      <c r="R89" s="60" t="str">
        <f>IF(N89="","",IF((N89-L89)/ABS(L89)&gt;$R$9,"Surprise",IF((N89-L89)/ABS(L89)&lt;$R$9*-1,"Shock","")))</f>
        <v/>
      </c>
      <c r="S89" s="61">
        <f>VLOOKUP($C89,'3Q26'!$B$14:$T$3000,S$5,FALSE)</f>
        <v>-10.89</v>
      </c>
      <c r="T89" s="61">
        <f>VLOOKUP($C89,'3Q26'!$B$14:$T$3000,T$5,FALSE)</f>
        <v>0.53</v>
      </c>
      <c r="X89" s="22">
        <f t="shared" si="2"/>
        <v>5</v>
      </c>
      <c r="Y89" s="22" t="s">
        <v>171</v>
      </c>
      <c r="Z89" s="22" t="s">
        <v>172</v>
      </c>
    </row>
    <row r="90" spans="2:26">
      <c r="B90" s="55">
        <v>125</v>
      </c>
      <c r="C90" s="55" t="str">
        <f>VLOOKUP(B90,'3Q26'!$A$14:$B$4000,2,FALSE)</f>
        <v>A007810</v>
      </c>
      <c r="D90" s="55" t="str">
        <f>VLOOKUP($C90,'3Q26'!$B$14:$T$4000,D$5,FALSE)</f>
        <v>코리아써키트</v>
      </c>
      <c r="E90" s="56" t="str">
        <f>VLOOKUP($C90,'3Q26'!$B$14:$T$4000,E$5,FALSE)</f>
        <v>KS</v>
      </c>
      <c r="F90" s="57" t="str">
        <f>VLOOKUP($C90,'3Q26'!$B$14:$T$4000,F$5,FALSE)</f>
        <v>전자장비,사무용전자제품</v>
      </c>
      <c r="G90" s="58">
        <f>VLOOKUP($C90,'3Q26'!$B$14:$T$4000,G$5,FALSE)</f>
        <v>2160.83</v>
      </c>
      <c r="H90" s="59">
        <f>VLOOKUP($C90,'3Q26'!$B$14:$T$4000,H$5,FALSE)</f>
        <v>4</v>
      </c>
      <c r="I90" s="58">
        <f>VLOOKUP($C90,'3Q26'!$B$14:$T$4000,I$5,FALSE)</f>
        <v>35.5</v>
      </c>
      <c r="J90" s="58">
        <f>VLOOKUP($C90,'3Q26'!$B$14:$T$4000,J$5,FALSE)</f>
        <v>37.33</v>
      </c>
      <c r="K90" s="58">
        <f>VLOOKUP($C90,'3Q26'!$B$14:$T$4000,K$5,FALSE)</f>
        <v>37.33</v>
      </c>
      <c r="L90" s="58">
        <f>VLOOKUP($C90,'3Q26'!$B$14:$T$4000,L$5,FALSE)</f>
        <v>32.75</v>
      </c>
      <c r="M90" s="58">
        <f>(L90-K90)/ABS(K90)*100</f>
        <v>-12.268952585052233</v>
      </c>
      <c r="N90" s="58" t="str">
        <f>IF(ISBLANK(VLOOKUP($C90,'3Q26'!$B$14:$T$3000,N$5,FALSE)),"",VLOOKUP($C90,'3Q26'!$B$14:$T$3000,N$5,FALSE))</f>
        <v/>
      </c>
      <c r="O90" s="59">
        <f>IF(AND(I90&lt;K90,J90&lt;L90,K90&lt;L90),1,IF(AND(I90&gt;K90,J90&gt;L90,K90&gt;L90),-1,0))</f>
        <v>0</v>
      </c>
      <c r="P90" s="55" t="str">
        <f>IF(ISBLANK(VLOOKUP($C90,'3Q26'!$B$14:$T$3000,P$5,FALSE)),"",VLOOKUP($C90,'3Q26'!$B$14:$T$3000,P$5,FALSE))</f>
        <v/>
      </c>
      <c r="Q90" s="60" t="str">
        <f>IF(O90=1,"Surprise",IF(O90=-1,"Shock",""))</f>
        <v/>
      </c>
      <c r="R90" s="60" t="str">
        <f>IF(N90="","",IF((N90-L90)/ABS(L90)&gt;$R$9,"Surprise",IF((N90-L90)/ABS(L90)&lt;$R$9*-1,"Shock","")))</f>
        <v/>
      </c>
      <c r="S90" s="61">
        <f>VLOOKUP($C90,'3Q26'!$B$14:$T$3000,S$5,FALSE)</f>
        <v>-24.67</v>
      </c>
      <c r="T90" s="61">
        <f>VLOOKUP($C90,'3Q26'!$B$14:$T$3000,T$5,FALSE)</f>
        <v>19.809999999999999</v>
      </c>
      <c r="X90" s="22">
        <f t="shared" si="2"/>
        <v>6</v>
      </c>
      <c r="Y90" s="22" t="s">
        <v>108</v>
      </c>
      <c r="Z90" s="22" t="s">
        <v>109</v>
      </c>
    </row>
    <row r="91" spans="2:26">
      <c r="B91" s="55">
        <v>17</v>
      </c>
      <c r="C91" s="55" t="str">
        <f>VLOOKUP(B91,'3Q26'!$A$14:$B$4000,2,FALSE)</f>
        <v>A068270</v>
      </c>
      <c r="D91" s="55" t="str">
        <f>VLOOKUP($C91,'3Q26'!$B$14:$T$4000,D$5,FALSE)</f>
        <v>셀트리온</v>
      </c>
      <c r="E91" s="56" t="str">
        <f>VLOOKUP($C91,'3Q26'!$B$14:$T$4000,E$5,FALSE)</f>
        <v>KS</v>
      </c>
      <c r="F91" s="57" t="str">
        <f>VLOOKUP($C91,'3Q26'!$B$14:$T$4000,F$5,FALSE)</f>
        <v>제약</v>
      </c>
      <c r="G91" s="58">
        <f>VLOOKUP($C91,'3Q26'!$B$14:$T$4000,G$5,FALSE)</f>
        <v>40580.620000000003</v>
      </c>
      <c r="H91" s="59">
        <f>VLOOKUP($C91,'3Q26'!$B$14:$T$4000,H$5,FALSE)</f>
        <v>20</v>
      </c>
      <c r="I91" s="58">
        <f>VLOOKUP($C91,'3Q26'!$B$14:$T$4000,I$5,FALSE)</f>
        <v>474.08</v>
      </c>
      <c r="J91" s="58">
        <f>VLOOKUP($C91,'3Q26'!$B$14:$T$4000,J$5,FALSE)</f>
        <v>461</v>
      </c>
      <c r="K91" s="58">
        <f>VLOOKUP($C91,'3Q26'!$B$14:$T$4000,K$5,FALSE)</f>
        <v>474.08</v>
      </c>
      <c r="L91" s="58">
        <f>VLOOKUP($C91,'3Q26'!$B$14:$T$4000,L$5,FALSE)</f>
        <v>439.9</v>
      </c>
      <c r="M91" s="58">
        <f>(L91-K91)/ABS(K91)*100</f>
        <v>-7.2097536280796497</v>
      </c>
      <c r="N91" s="58" t="str">
        <f>IF(ISBLANK(VLOOKUP($C91,'3Q26'!$B$14:$T$3000,N$5,FALSE)),"",VLOOKUP($C91,'3Q26'!$B$14:$T$3000,N$5,FALSE))</f>
        <v/>
      </c>
      <c r="O91" s="59">
        <f>IF(AND(I91&lt;K91,J91&lt;L91,K91&lt;L91),1,IF(AND(I91&gt;K91,J91&gt;L91,K91&gt;L91),-1,0))</f>
        <v>0</v>
      </c>
      <c r="P91" s="55" t="str">
        <f>IF(ISBLANK(VLOOKUP($C91,'3Q26'!$B$14:$T$3000,P$5,FALSE)),"",VLOOKUP($C91,'3Q26'!$B$14:$T$3000,P$5,FALSE))</f>
        <v/>
      </c>
      <c r="Q91" s="60" t="str">
        <f>IF(O91=1,"Surprise",IF(O91=-1,"Shock",""))</f>
        <v/>
      </c>
      <c r="R91" s="60" t="str">
        <f>IF(N91="","",IF((N91-L91)/ABS(L91)&gt;$R$9,"Surprise",IF((N91-L91)/ABS(L91)&lt;$R$9*-1,"Shock","")))</f>
        <v/>
      </c>
      <c r="S91" s="61">
        <f>VLOOKUP($C91,'3Q26'!$B$14:$T$3000,S$5,FALSE)</f>
        <v>-4.5</v>
      </c>
      <c r="T91" s="61">
        <f>VLOOKUP($C91,'3Q26'!$B$14:$T$3000,T$5,FALSE)</f>
        <v>-11.13</v>
      </c>
      <c r="X91" s="22">
        <f t="shared" si="2"/>
        <v>7</v>
      </c>
      <c r="Y91" s="22" t="s">
        <v>1222</v>
      </c>
      <c r="Z91" s="22" t="s">
        <v>1223</v>
      </c>
    </row>
    <row r="92" spans="2:26">
      <c r="B92" s="55">
        <v>88</v>
      </c>
      <c r="C92" s="55" t="str">
        <f>VLOOKUP(B92,'3Q26'!$A$14:$B$4000,2,FALSE)</f>
        <v>A052690</v>
      </c>
      <c r="D92" s="68" t="str">
        <f>VLOOKUP($C92,'3Q26'!$B$14:$T$4000,D$5,FALSE)</f>
        <v>한전기술</v>
      </c>
      <c r="E92" s="56" t="str">
        <f>VLOOKUP($C92,'3Q26'!$B$14:$T$4000,E$5,FALSE)</f>
        <v>KS</v>
      </c>
      <c r="F92" s="57" t="str">
        <f>VLOOKUP($C92,'3Q26'!$B$14:$T$4000,F$5,FALSE)</f>
        <v>유틸리티</v>
      </c>
      <c r="G92" s="58">
        <f>VLOOKUP($C92,'3Q26'!$B$14:$T$4000,G$5,FALSE)</f>
        <v>4353.26</v>
      </c>
      <c r="H92" s="59">
        <f>VLOOKUP($C92,'3Q26'!$B$14:$T$4000,H$5,FALSE)</f>
        <v>12</v>
      </c>
      <c r="I92" s="58">
        <f>VLOOKUP($C92,'3Q26'!$B$14:$T$4000,I$5,FALSE)</f>
        <v>14.65</v>
      </c>
      <c r="J92" s="58">
        <f>VLOOKUP($C92,'3Q26'!$B$14:$T$4000,J$5,FALSE)</f>
        <v>16.899999999999999</v>
      </c>
      <c r="K92" s="58">
        <f>VLOOKUP($C92,'3Q26'!$B$14:$T$4000,K$5,FALSE)</f>
        <v>15.27</v>
      </c>
      <c r="L92" s="58">
        <f>VLOOKUP($C92,'3Q26'!$B$14:$T$4000,L$5,FALSE)</f>
        <v>16.829999999999998</v>
      </c>
      <c r="M92" s="58">
        <f>(L92-K92)/ABS(K92)*100</f>
        <v>10.216110019646358</v>
      </c>
      <c r="N92" s="58" t="str">
        <f>IF(ISBLANK(VLOOKUP($C92,'3Q26'!$B$14:$T$3000,N$5,FALSE)),"",VLOOKUP($C92,'3Q26'!$B$14:$T$3000,N$5,FALSE))</f>
        <v/>
      </c>
      <c r="O92" s="59">
        <f>IF(AND(I92&lt;K92,J92&lt;L92,K92&lt;L92),1,IF(AND(I92&gt;K92,J92&gt;L92,K92&gt;L92),-1,0))</f>
        <v>0</v>
      </c>
      <c r="P92" s="55" t="str">
        <f>IF(ISBLANK(VLOOKUP($C92,'3Q26'!$B$14:$T$3000,P$5,FALSE)),"",VLOOKUP($C92,'3Q26'!$B$14:$T$3000,P$5,FALSE))</f>
        <v/>
      </c>
      <c r="Q92" s="60" t="str">
        <f>IF(O92=1,"Surprise",IF(O92=-1,"Shock",""))</f>
        <v/>
      </c>
      <c r="R92" s="60" t="str">
        <f>IF(N92="","",IF((N92-L92)/ABS(L92)&gt;$R$9,"Surprise",IF((N92-L92)/ABS(L92)&lt;$R$9*-1,"Shock","")))</f>
        <v/>
      </c>
      <c r="S92" s="61">
        <f>VLOOKUP($C92,'3Q26'!$B$14:$T$3000,S$5,FALSE)</f>
        <v>-15.25</v>
      </c>
      <c r="T92" s="61">
        <f>VLOOKUP($C92,'3Q26'!$B$14:$T$3000,T$5,FALSE)</f>
        <v>-31.92</v>
      </c>
      <c r="X92" s="22">
        <f t="shared" si="2"/>
        <v>8</v>
      </c>
      <c r="Y92" s="22" t="s">
        <v>100</v>
      </c>
      <c r="Z92" s="22" t="s">
        <v>101</v>
      </c>
    </row>
    <row r="93" spans="2:26">
      <c r="B93" s="55">
        <v>113</v>
      </c>
      <c r="C93" s="55" t="str">
        <f>VLOOKUP(B93,'3Q26'!$A$14:$B$4000,2,FALSE)</f>
        <v>A006360</v>
      </c>
      <c r="D93" s="55" t="str">
        <f>VLOOKUP($C93,'3Q26'!$B$14:$T$4000,D$5,FALSE)</f>
        <v>GS건설</v>
      </c>
      <c r="E93" s="56" t="str">
        <f>VLOOKUP($C93,'3Q26'!$B$14:$T$4000,E$5,FALSE)</f>
        <v>KS</v>
      </c>
      <c r="F93" s="57" t="str">
        <f>VLOOKUP($C93,'3Q26'!$B$14:$T$4000,F$5,FALSE)</f>
        <v>건설,건축제품,건축자재</v>
      </c>
      <c r="G93" s="58">
        <f>VLOOKUP($C93,'3Q26'!$B$14:$T$4000,G$5,FALSE)</f>
        <v>2576</v>
      </c>
      <c r="H93" s="59">
        <f>VLOOKUP($C93,'3Q26'!$B$14:$T$4000,H$5,FALSE)</f>
        <v>18</v>
      </c>
      <c r="I93" s="58">
        <f>VLOOKUP($C93,'3Q26'!$B$14:$T$4000,I$5,FALSE)</f>
        <v>131.82</v>
      </c>
      <c r="J93" s="58">
        <f>VLOOKUP($C93,'3Q26'!$B$14:$T$4000,J$5,FALSE)</f>
        <v>128.72</v>
      </c>
      <c r="K93" s="58">
        <f>VLOOKUP($C93,'3Q26'!$B$14:$T$4000,K$5,FALSE)</f>
        <v>130.15</v>
      </c>
      <c r="L93" s="58">
        <f>VLOOKUP($C93,'3Q26'!$B$14:$T$4000,L$5,FALSE)</f>
        <v>134.52000000000001</v>
      </c>
      <c r="M93" s="58">
        <f>(L93-K93)/ABS(K93)*100</f>
        <v>3.3576642335766458</v>
      </c>
      <c r="N93" s="58" t="str">
        <f>IF(ISBLANK(VLOOKUP($C93,'3Q26'!$B$14:$T$3000,N$5,FALSE)),"",VLOOKUP($C93,'3Q26'!$B$14:$T$3000,N$5,FALSE))</f>
        <v/>
      </c>
      <c r="O93" s="59">
        <f>IF(AND(I93&lt;K93,J93&lt;L93,K93&lt;L93),1,IF(AND(I93&gt;K93,J93&gt;L93,K93&gt;L93),-1,0))</f>
        <v>0</v>
      </c>
      <c r="P93" s="55" t="str">
        <f>IF(ISBLANK(VLOOKUP($C93,'3Q26'!$B$14:$T$3000,P$5,FALSE)),"",VLOOKUP($C93,'3Q26'!$B$14:$T$3000,P$5,FALSE))</f>
        <v/>
      </c>
      <c r="Q93" s="60" t="str">
        <f>IF(O93=1,"Surprise",IF(O93=-1,"Shock",""))</f>
        <v/>
      </c>
      <c r="R93" s="60" t="str">
        <f>IF(N93="","",IF((N93-L93)/ABS(L93)&gt;$R$9,"Surprise",IF((N93-L93)/ABS(L93)&lt;$R$9*-1,"Shock","")))</f>
        <v/>
      </c>
      <c r="S93" s="61">
        <f>VLOOKUP($C93,'3Q26'!$B$14:$T$3000,S$5,FALSE)</f>
        <v>4.33</v>
      </c>
      <c r="T93" s="61">
        <f>VLOOKUP($C93,'3Q26'!$B$14:$T$3000,T$5,FALSE)</f>
        <v>7.31</v>
      </c>
      <c r="X93" s="22">
        <f t="shared" si="2"/>
        <v>9</v>
      </c>
      <c r="Y93" s="22" t="s">
        <v>302</v>
      </c>
      <c r="Z93" s="22" t="s">
        <v>303</v>
      </c>
    </row>
    <row r="94" spans="2:26">
      <c r="B94" s="55">
        <v>93</v>
      </c>
      <c r="C94" s="55" t="str">
        <f>VLOOKUP(B94,'3Q26'!$A$14:$B$4000,2,FALSE)</f>
        <v>A018880</v>
      </c>
      <c r="D94" s="68" t="str">
        <f>VLOOKUP($C94,'3Q26'!$B$14:$T$4000,D$5,FALSE)</f>
        <v>한온시스템</v>
      </c>
      <c r="E94" s="56" t="str">
        <f>VLOOKUP($C94,'3Q26'!$B$14:$T$4000,E$5,FALSE)</f>
        <v>KS</v>
      </c>
      <c r="F94" s="57" t="str">
        <f>VLOOKUP($C94,'3Q26'!$B$14:$T$4000,F$5,FALSE)</f>
        <v>자동차부품</v>
      </c>
      <c r="G94" s="58">
        <f>VLOOKUP($C94,'3Q26'!$B$14:$T$4000,G$5,FALSE)</f>
        <v>3884.4</v>
      </c>
      <c r="H94" s="59">
        <f>VLOOKUP($C94,'3Q26'!$B$14:$T$4000,H$5,FALSE)</f>
        <v>17</v>
      </c>
      <c r="I94" s="58">
        <f>VLOOKUP($C94,'3Q26'!$B$14:$T$4000,I$5,FALSE)</f>
        <v>107.52</v>
      </c>
      <c r="J94" s="58">
        <f>VLOOKUP($C94,'3Q26'!$B$14:$T$4000,J$5,FALSE)</f>
        <v>102.73</v>
      </c>
      <c r="K94" s="58">
        <f>VLOOKUP($C94,'3Q26'!$B$14:$T$4000,K$5,FALSE)</f>
        <v>107.52</v>
      </c>
      <c r="L94" s="58">
        <f>VLOOKUP($C94,'3Q26'!$B$14:$T$4000,L$5,FALSE)</f>
        <v>97.73</v>
      </c>
      <c r="M94" s="58">
        <f>(L94-K94)/ABS(K94)*100</f>
        <v>-9.1052827380952319</v>
      </c>
      <c r="N94" s="58" t="str">
        <f>IF(ISBLANK(VLOOKUP($C94,'3Q26'!$B$14:$T$3000,N$5,FALSE)),"",VLOOKUP($C94,'3Q26'!$B$14:$T$3000,N$5,FALSE))</f>
        <v/>
      </c>
      <c r="O94" s="59">
        <f>IF(AND(I94&lt;K94,J94&lt;L94,K94&lt;L94),1,IF(AND(I94&gt;K94,J94&gt;L94,K94&gt;L94),-1,0))</f>
        <v>0</v>
      </c>
      <c r="P94" s="55" t="str">
        <f>IF(ISBLANK(VLOOKUP($C94,'3Q26'!$B$14:$T$3000,P$5,FALSE)),"",VLOOKUP($C94,'3Q26'!$B$14:$T$3000,P$5,FALSE))</f>
        <v/>
      </c>
      <c r="Q94" s="60" t="str">
        <f>IF(O94=1,"Surprise",IF(O94=-1,"Shock",""))</f>
        <v/>
      </c>
      <c r="R94" s="60" t="str">
        <f>IF(N94="","",IF((N94-L94)/ABS(L94)&gt;$R$9,"Surprise",IF((N94-L94)/ABS(L94)&lt;$R$9*-1,"Shock","")))</f>
        <v/>
      </c>
      <c r="S94" s="61">
        <f>VLOOKUP($C94,'3Q26'!$B$14:$T$3000,S$5,FALSE)</f>
        <v>-27.49</v>
      </c>
      <c r="T94" s="61">
        <f>VLOOKUP($C94,'3Q26'!$B$14:$T$3000,T$5,FALSE)</f>
        <v>-3.81</v>
      </c>
      <c r="X94" s="22">
        <f t="shared" si="2"/>
        <v>10</v>
      </c>
      <c r="Y94" s="22" t="s">
        <v>1368</v>
      </c>
      <c r="Z94" s="22" t="s">
        <v>1369</v>
      </c>
    </row>
    <row r="95" spans="2:26">
      <c r="B95" s="55">
        <v>5</v>
      </c>
      <c r="C95" s="55" t="str">
        <f>VLOOKUP(B95,'3Q26'!$A$14:$B$4000,2,FALSE)</f>
        <v>A373220</v>
      </c>
      <c r="D95" s="55" t="str">
        <f>VLOOKUP($C95,'3Q26'!$B$14:$T$4000,D$5,FALSE)</f>
        <v>LG에너지솔루션</v>
      </c>
      <c r="E95" s="56" t="str">
        <f>VLOOKUP($C95,'3Q26'!$B$14:$T$4000,E$5,FALSE)</f>
        <v>KS</v>
      </c>
      <c r="F95" s="57" t="str">
        <f>VLOOKUP($C95,'3Q26'!$B$14:$T$4000,F$5,FALSE)</f>
        <v>전기제품</v>
      </c>
      <c r="G95" s="58">
        <f>VLOOKUP($C95,'3Q26'!$B$14:$T$4000,G$5,FALSE)</f>
        <v>81432</v>
      </c>
      <c r="H95" s="59">
        <f>VLOOKUP($C95,'3Q26'!$B$14:$T$4000,H$5,FALSE)</f>
        <v>23</v>
      </c>
      <c r="I95" s="58">
        <f>VLOOKUP($C95,'3Q26'!$B$14:$T$4000,I$5,FALSE)</f>
        <v>466.42</v>
      </c>
      <c r="J95" s="58">
        <f>VLOOKUP($C95,'3Q26'!$B$14:$T$4000,J$5,FALSE)</f>
        <v>487.47</v>
      </c>
      <c r="K95" s="58">
        <f>VLOOKUP($C95,'3Q26'!$B$14:$T$4000,K$5,FALSE)</f>
        <v>482.55</v>
      </c>
      <c r="L95" s="58">
        <f>VLOOKUP($C95,'3Q26'!$B$14:$T$4000,L$5,FALSE)</f>
        <v>468.59</v>
      </c>
      <c r="M95" s="58">
        <f>(L95-K95)/ABS(K95)*100</f>
        <v>-2.8929644596414952</v>
      </c>
      <c r="N95" s="58" t="str">
        <f>IF(ISBLANK(VLOOKUP($C95,'3Q26'!$B$14:$T$3000,N$5,FALSE)),"",VLOOKUP($C95,'3Q26'!$B$14:$T$3000,N$5,FALSE))</f>
        <v/>
      </c>
      <c r="O95" s="59">
        <f>IF(AND(I95&lt;K95,J95&lt;L95,K95&lt;L95),1,IF(AND(I95&gt;K95,J95&gt;L95,K95&gt;L95),-1,0))</f>
        <v>0</v>
      </c>
      <c r="P95" s="55" t="str">
        <f>IF(ISBLANK(VLOOKUP($C95,'3Q26'!$B$14:$T$3000,P$5,FALSE)),"",VLOOKUP($C95,'3Q26'!$B$14:$T$3000,P$5,FALSE))</f>
        <v/>
      </c>
      <c r="Q95" s="60" t="str">
        <f>IF(O95=1,"Surprise",IF(O95=-1,"Shock",""))</f>
        <v/>
      </c>
      <c r="R95" s="60" t="str">
        <f>IF(N95="","",IF((N95-L95)/ABS(L95)&gt;$R$9,"Surprise",IF((N95-L95)/ABS(L95)&lt;$R$9*-1,"Shock","")))</f>
        <v/>
      </c>
      <c r="S95" s="61">
        <f>VLOOKUP($C95,'3Q26'!$B$14:$T$3000,S$5,FALSE)</f>
        <v>-23.52</v>
      </c>
      <c r="T95" s="61">
        <f>VLOOKUP($C95,'3Q26'!$B$14:$T$3000,T$5,FALSE)</f>
        <v>-14.5</v>
      </c>
      <c r="X95" s="22">
        <f t="shared" si="2"/>
        <v>11</v>
      </c>
      <c r="Y95" s="22" t="s">
        <v>2122</v>
      </c>
      <c r="Z95" s="22" t="s">
        <v>2123</v>
      </c>
    </row>
    <row r="96" spans="2:26">
      <c r="B96" s="55">
        <v>112</v>
      </c>
      <c r="C96" s="55" t="str">
        <f>VLOOKUP(B96,'3Q26'!$A$14:$B$4000,2,FALSE)</f>
        <v>A375500</v>
      </c>
      <c r="D96" s="55" t="str">
        <f>VLOOKUP($C96,'3Q26'!$B$14:$T$4000,D$5,FALSE)</f>
        <v>DL이앤씨</v>
      </c>
      <c r="E96" s="56" t="str">
        <f>VLOOKUP($C96,'3Q26'!$B$14:$T$4000,E$5,FALSE)</f>
        <v>KS</v>
      </c>
      <c r="F96" s="57" t="str">
        <f>VLOOKUP($C96,'3Q26'!$B$14:$T$4000,F$5,FALSE)</f>
        <v>건설,건축제품,건축자재</v>
      </c>
      <c r="G96" s="58">
        <f>VLOOKUP($C96,'3Q26'!$B$14:$T$4000,G$5,FALSE)</f>
        <v>2584.73</v>
      </c>
      <c r="H96" s="59">
        <f>VLOOKUP($C96,'3Q26'!$B$14:$T$4000,H$5,FALSE)</f>
        <v>18</v>
      </c>
      <c r="I96" s="58">
        <f>VLOOKUP($C96,'3Q26'!$B$14:$T$4000,I$5,FALSE)</f>
        <v>119.79</v>
      </c>
      <c r="J96" s="58">
        <f>VLOOKUP($C96,'3Q26'!$B$14:$T$4000,J$5,FALSE)</f>
        <v>115.06</v>
      </c>
      <c r="K96" s="58">
        <f>VLOOKUP($C96,'3Q26'!$B$14:$T$4000,K$5,FALSE)</f>
        <v>120.1</v>
      </c>
      <c r="L96" s="58">
        <f>VLOOKUP($C96,'3Q26'!$B$14:$T$4000,L$5,FALSE)</f>
        <v>115.33</v>
      </c>
      <c r="M96" s="58">
        <f>(L96-K96)/ABS(K96)*100</f>
        <v>-3.9716902581182314</v>
      </c>
      <c r="N96" s="58" t="str">
        <f>IF(ISBLANK(VLOOKUP($C96,'3Q26'!$B$14:$T$3000,N$5,FALSE)),"",VLOOKUP($C96,'3Q26'!$B$14:$T$3000,N$5,FALSE))</f>
        <v/>
      </c>
      <c r="O96" s="59">
        <f>IF(AND(I96&lt;K96,J96&lt;L96,K96&lt;L96),1,IF(AND(I96&gt;K96,J96&gt;L96,K96&gt;L96),-1,0))</f>
        <v>0</v>
      </c>
      <c r="P96" s="55" t="str">
        <f>IF(ISBLANK(VLOOKUP($C96,'3Q26'!$B$14:$T$3000,P$5,FALSE)),"",VLOOKUP($C96,'3Q26'!$B$14:$T$3000,P$5,FALSE))</f>
        <v/>
      </c>
      <c r="Q96" s="60" t="str">
        <f>IF(O96=1,"Surprise",IF(O96=-1,"Shock",""))</f>
        <v/>
      </c>
      <c r="R96" s="60" t="str">
        <f>IF(N96="","",IF((N96-L96)/ABS(L96)&gt;$R$9,"Surprise",IF((N96-L96)/ABS(L96)&lt;$R$9*-1,"Shock","")))</f>
        <v/>
      </c>
      <c r="S96" s="61">
        <f>VLOOKUP($C96,'3Q26'!$B$14:$T$3000,S$5,FALSE)</f>
        <v>-7.22</v>
      </c>
      <c r="T96" s="61">
        <f>VLOOKUP($C96,'3Q26'!$B$14:$T$3000,T$5,FALSE)</f>
        <v>-7.86</v>
      </c>
      <c r="X96" s="22">
        <f t="shared" si="2"/>
        <v>12</v>
      </c>
      <c r="Y96" s="22" t="s">
        <v>644</v>
      </c>
      <c r="Z96" s="22" t="s">
        <v>645</v>
      </c>
    </row>
    <row r="97" spans="2:26">
      <c r="B97" s="55">
        <v>98</v>
      </c>
      <c r="C97" s="55" t="str">
        <f>VLOOKUP(B97,'3Q26'!$A$14:$B$4000,2,FALSE)</f>
        <v>A067310</v>
      </c>
      <c r="D97" s="55" t="str">
        <f>VLOOKUP($C97,'3Q26'!$B$14:$T$4000,D$5,FALSE)</f>
        <v>하나마이크론</v>
      </c>
      <c r="E97" s="56" t="str">
        <f>VLOOKUP($C97,'3Q26'!$B$14:$T$4000,E$5,FALSE)</f>
        <v>KQ</v>
      </c>
      <c r="F97" s="57" t="str">
        <f>VLOOKUP($C97,'3Q26'!$B$14:$T$4000,F$5,FALSE)</f>
        <v>반도체</v>
      </c>
      <c r="G97" s="58">
        <f>VLOOKUP($C97,'3Q26'!$B$14:$T$4000,G$5,FALSE)</f>
        <v>3410.45</v>
      </c>
      <c r="H97" s="59">
        <f>VLOOKUP($C97,'3Q26'!$B$14:$T$4000,H$5,FALSE)</f>
        <v>4</v>
      </c>
      <c r="I97" s="58">
        <f>VLOOKUP($C97,'3Q26'!$B$14:$T$4000,I$5,FALSE)</f>
        <v>83.85</v>
      </c>
      <c r="J97" s="58">
        <f>VLOOKUP($C97,'3Q26'!$B$14:$T$4000,J$5,FALSE)</f>
        <v>85.75</v>
      </c>
      <c r="K97" s="58">
        <f>VLOOKUP($C97,'3Q26'!$B$14:$T$4000,K$5,FALSE)</f>
        <v>83.85</v>
      </c>
      <c r="L97" s="58">
        <f>VLOOKUP($C97,'3Q26'!$B$14:$T$4000,L$5,FALSE)</f>
        <v>85.75</v>
      </c>
      <c r="M97" s="58">
        <f>(L97-K97)/ABS(K97)*100</f>
        <v>2.2659511031604125</v>
      </c>
      <c r="N97" s="58" t="str">
        <f>IF(ISBLANK(VLOOKUP($C97,'3Q26'!$B$14:$T$3000,N$5,FALSE)),"",VLOOKUP($C97,'3Q26'!$B$14:$T$3000,N$5,FALSE))</f>
        <v/>
      </c>
      <c r="O97" s="59">
        <f>IF(AND(I97&lt;K97,J97&lt;L97,K97&lt;L97),1,IF(AND(I97&gt;K97,J97&gt;L97,K97&gt;L97),-1,0))</f>
        <v>0</v>
      </c>
      <c r="P97" s="55" t="str">
        <f>IF(ISBLANK(VLOOKUP($C97,'3Q26'!$B$14:$T$3000,P$5,FALSE)),"",VLOOKUP($C97,'3Q26'!$B$14:$T$3000,P$5,FALSE))</f>
        <v/>
      </c>
      <c r="Q97" s="60" t="str">
        <f>IF(O97=1,"Surprise",IF(O97=-1,"Shock",""))</f>
        <v/>
      </c>
      <c r="R97" s="60" t="str">
        <f>IF(N97="","",IF((N97-L97)/ABS(L97)&gt;$R$9,"Surprise",IF((N97-L97)/ABS(L97)&lt;$R$9*-1,"Shock","")))</f>
        <v/>
      </c>
      <c r="S97" s="61">
        <f>VLOOKUP($C97,'3Q26'!$B$14:$T$3000,S$5,FALSE)</f>
        <v>27.61</v>
      </c>
      <c r="T97" s="61">
        <f>VLOOKUP($C97,'3Q26'!$B$14:$T$3000,T$5,FALSE)</f>
        <v>68.47</v>
      </c>
      <c r="X97" s="22">
        <f t="shared" si="2"/>
        <v>13</v>
      </c>
      <c r="Y97" s="22" t="s">
        <v>466</v>
      </c>
      <c r="Z97" s="22" t="s">
        <v>467</v>
      </c>
    </row>
    <row r="98" spans="2:26">
      <c r="B98" s="55">
        <v>47</v>
      </c>
      <c r="C98" s="55" t="str">
        <f>VLOOKUP(B98,'3Q26'!$A$14:$B$4000,2,FALSE)</f>
        <v>A307950</v>
      </c>
      <c r="D98" s="55" t="str">
        <f>VLOOKUP($C98,'3Q26'!$B$14:$T$4000,D$5,FALSE)</f>
        <v>현대오토에버</v>
      </c>
      <c r="E98" s="56" t="str">
        <f>VLOOKUP($C98,'3Q26'!$B$14:$T$4000,E$5,FALSE)</f>
        <v>KS</v>
      </c>
      <c r="F98" s="57" t="str">
        <f>VLOOKUP($C98,'3Q26'!$B$14:$T$4000,F$5,FALSE)</f>
        <v>소프트웨어</v>
      </c>
      <c r="G98" s="58">
        <f>VLOOKUP($C98,'3Q26'!$B$14:$T$4000,G$5,FALSE)</f>
        <v>14370.17</v>
      </c>
      <c r="H98" s="59">
        <f>VLOOKUP($C98,'3Q26'!$B$14:$T$4000,H$5,FALSE)</f>
        <v>16</v>
      </c>
      <c r="I98" s="58">
        <f>VLOOKUP($C98,'3Q26'!$B$14:$T$4000,I$5,FALSE)</f>
        <v>76.87</v>
      </c>
      <c r="J98" s="58">
        <f>VLOOKUP($C98,'3Q26'!$B$14:$T$4000,J$5,FALSE)</f>
        <v>78.510000000000005</v>
      </c>
      <c r="K98" s="58">
        <f>VLOOKUP($C98,'3Q26'!$B$14:$T$4000,K$5,FALSE)</f>
        <v>76.87</v>
      </c>
      <c r="L98" s="58">
        <f>VLOOKUP($C98,'3Q26'!$B$14:$T$4000,L$5,FALSE)</f>
        <v>77.8</v>
      </c>
      <c r="M98" s="58">
        <f>(L98-K98)/ABS(K98)*100</f>
        <v>1.209834786002332</v>
      </c>
      <c r="N98" s="58" t="str">
        <f>IF(ISBLANK(VLOOKUP($C98,'3Q26'!$B$14:$T$3000,N$5,FALSE)),"",VLOOKUP($C98,'3Q26'!$B$14:$T$3000,N$5,FALSE))</f>
        <v/>
      </c>
      <c r="O98" s="59">
        <f>IF(AND(I98&lt;K98,J98&lt;L98,K98&lt;L98),1,IF(AND(I98&gt;K98,J98&gt;L98,K98&gt;L98),-1,0))</f>
        <v>0</v>
      </c>
      <c r="P98" s="55" t="str">
        <f>IF(ISBLANK(VLOOKUP($C98,'3Q26'!$B$14:$T$3000,P$5,FALSE)),"",VLOOKUP($C98,'3Q26'!$B$14:$T$3000,P$5,FALSE))</f>
        <v/>
      </c>
      <c r="Q98" s="60" t="str">
        <f>IF(O98=1,"Surprise",IF(O98=-1,"Shock",""))</f>
        <v/>
      </c>
      <c r="R98" s="60" t="str">
        <f>IF(N98="","",IF((N98-L98)/ABS(L98)&gt;$R$9,"Surprise",IF((N98-L98)/ABS(L98)&lt;$R$9*-1,"Shock","")))</f>
        <v/>
      </c>
      <c r="S98" s="61">
        <f>VLOOKUP($C98,'3Q26'!$B$14:$T$3000,S$5,FALSE)</f>
        <v>-44.14</v>
      </c>
      <c r="T98" s="61">
        <f>VLOOKUP($C98,'3Q26'!$B$14:$T$3000,T$5,FALSE)</f>
        <v>34.020000000000003</v>
      </c>
      <c r="X98" s="22">
        <f t="shared" si="2"/>
        <v>14</v>
      </c>
      <c r="Y98" s="22" t="s">
        <v>852</v>
      </c>
      <c r="Z98" s="22" t="s">
        <v>853</v>
      </c>
    </row>
    <row r="99" spans="2:26">
      <c r="B99" s="55">
        <v>166</v>
      </c>
      <c r="C99" s="55" t="str">
        <f>VLOOKUP(B99,'3Q26'!$A$14:$B$4000,2,FALSE)</f>
        <v>A090460</v>
      </c>
      <c r="D99" s="55" t="str">
        <f>VLOOKUP($C99,'3Q26'!$B$14:$T$4000,D$5,FALSE)</f>
        <v>비에이치</v>
      </c>
      <c r="E99" s="56" t="str">
        <f>VLOOKUP($C99,'3Q26'!$B$14:$T$4000,E$5,FALSE)</f>
        <v>KS</v>
      </c>
      <c r="F99" s="57" t="str">
        <f>VLOOKUP($C99,'3Q26'!$B$14:$T$4000,F$5,FALSE)</f>
        <v>전자장비,사무용전자제품</v>
      </c>
      <c r="G99" s="58">
        <f>VLOOKUP($C99,'3Q26'!$B$14:$T$4000,G$5,FALSE)</f>
        <v>702.89</v>
      </c>
      <c r="H99" s="59">
        <f>VLOOKUP($C99,'3Q26'!$B$14:$T$4000,H$5,FALSE)</f>
        <v>11</v>
      </c>
      <c r="I99" s="58">
        <f>VLOOKUP($C99,'3Q26'!$B$14:$T$4000,I$5,FALSE)</f>
        <v>55.29</v>
      </c>
      <c r="J99" s="58">
        <f>VLOOKUP($C99,'3Q26'!$B$14:$T$4000,J$5,FALSE)</f>
        <v>56.64</v>
      </c>
      <c r="K99" s="58">
        <f>VLOOKUP($C99,'3Q26'!$B$14:$T$4000,K$5,FALSE)</f>
        <v>55.11</v>
      </c>
      <c r="L99" s="58">
        <f>VLOOKUP($C99,'3Q26'!$B$14:$T$4000,L$5,FALSE)</f>
        <v>56.73</v>
      </c>
      <c r="M99" s="58">
        <f>(L99-K99)/ABS(K99)*100</f>
        <v>2.9395753946652103</v>
      </c>
      <c r="N99" s="58" t="str">
        <f>IF(ISBLANK(VLOOKUP($C99,'3Q26'!$B$14:$T$3000,N$5,FALSE)),"",VLOOKUP($C99,'3Q26'!$B$14:$T$3000,N$5,FALSE))</f>
        <v/>
      </c>
      <c r="O99" s="59">
        <f>IF(AND(I99&lt;K99,J99&lt;L99,K99&lt;L99),1,IF(AND(I99&gt;K99,J99&gt;L99,K99&gt;L99),-1,0))</f>
        <v>0</v>
      </c>
      <c r="P99" s="55" t="str">
        <f>IF(ISBLANK(VLOOKUP($C99,'3Q26'!$B$14:$T$3000,P$5,FALSE)),"",VLOOKUP($C99,'3Q26'!$B$14:$T$3000,P$5,FALSE))</f>
        <v/>
      </c>
      <c r="Q99" s="60" t="str">
        <f>IF(O99=1,"Surprise",IF(O99=-1,"Shock",""))</f>
        <v/>
      </c>
      <c r="R99" s="60" t="str">
        <f>IF(N99="","",IF((N99-L99)/ABS(L99)&gt;$R$9,"Surprise",IF((N99-L99)/ABS(L99)&lt;$R$9*-1,"Shock","")))</f>
        <v/>
      </c>
      <c r="S99" s="61">
        <f>VLOOKUP($C99,'3Q26'!$B$14:$T$3000,S$5,FALSE)</f>
        <v>-31.07</v>
      </c>
      <c r="T99" s="61">
        <f>VLOOKUP($C99,'3Q26'!$B$14:$T$3000,T$5,FALSE)</f>
        <v>-5.23</v>
      </c>
      <c r="X99" s="22">
        <f>X12+1</f>
        <v>16</v>
      </c>
      <c r="Y99" s="22" t="s">
        <v>1928</v>
      </c>
      <c r="Z99" s="22" t="s">
        <v>1929</v>
      </c>
    </row>
    <row r="100" spans="2:26">
      <c r="B100" s="55">
        <v>30</v>
      </c>
      <c r="C100" s="55" t="str">
        <f>VLOOKUP(B100,'3Q26'!$A$14:$B$4000,2,FALSE)</f>
        <v>A010140</v>
      </c>
      <c r="D100" s="68" t="str">
        <f>VLOOKUP($C100,'3Q26'!$B$14:$T$4000,D$5,FALSE)</f>
        <v>삼성중공업</v>
      </c>
      <c r="E100" s="56" t="str">
        <f>VLOOKUP($C100,'3Q26'!$B$14:$T$4000,E$5,FALSE)</f>
        <v>KS</v>
      </c>
      <c r="F100" s="57" t="str">
        <f>VLOOKUP($C100,'3Q26'!$B$14:$T$4000,F$5,FALSE)</f>
        <v>조선</v>
      </c>
      <c r="G100" s="58">
        <f>VLOOKUP($C100,'3Q26'!$B$14:$T$4000,G$5,FALSE)</f>
        <v>20900</v>
      </c>
      <c r="H100" s="59">
        <f>VLOOKUP($C100,'3Q26'!$B$14:$T$4000,H$5,FALSE)</f>
        <v>20</v>
      </c>
      <c r="I100" s="58">
        <f>VLOOKUP($C100,'3Q26'!$B$14:$T$4000,I$5,FALSE)</f>
        <v>383.28</v>
      </c>
      <c r="J100" s="58">
        <f>VLOOKUP($C100,'3Q26'!$B$14:$T$4000,J$5,FALSE)</f>
        <v>377.67</v>
      </c>
      <c r="K100" s="58">
        <f>VLOOKUP($C100,'3Q26'!$B$14:$T$4000,K$5,FALSE)</f>
        <v>380.76</v>
      </c>
      <c r="L100" s="58">
        <f>VLOOKUP($C100,'3Q26'!$B$14:$T$4000,L$5,FALSE)</f>
        <v>394.5</v>
      </c>
      <c r="M100" s="58">
        <f>(L100-K100)/ABS(K100)*100</f>
        <v>3.6085723290261607</v>
      </c>
      <c r="N100" s="58" t="str">
        <f>IF(ISBLANK(VLOOKUP($C100,'3Q26'!$B$14:$T$3000,N$5,FALSE)),"",VLOOKUP($C100,'3Q26'!$B$14:$T$3000,N$5,FALSE))</f>
        <v/>
      </c>
      <c r="O100" s="59">
        <f>IF(AND(I100&lt;K100,J100&lt;L100,K100&lt;L100),1,IF(AND(I100&gt;K100,J100&gt;L100,K100&gt;L100),-1,0))</f>
        <v>0</v>
      </c>
      <c r="P100" s="55" t="str">
        <f>IF(ISBLANK(VLOOKUP($C100,'3Q26'!$B$14:$T$3000,P$5,FALSE)),"",VLOOKUP($C100,'3Q26'!$B$14:$T$3000,P$5,FALSE))</f>
        <v/>
      </c>
      <c r="Q100" s="60" t="str">
        <f>IF(O100=1,"Surprise",IF(O100=-1,"Shock",""))</f>
        <v/>
      </c>
      <c r="R100" s="60" t="str">
        <f>IF(N100="","",IF((N100-L100)/ABS(L100)&gt;$R$9,"Surprise",IF((N100-L100)/ABS(L100)&lt;$R$9*-1,"Shock","")))</f>
        <v/>
      </c>
      <c r="S100" s="61">
        <f>VLOOKUP($C100,'3Q26'!$B$14:$T$3000,S$5,FALSE)</f>
        <v>-13.79</v>
      </c>
      <c r="T100" s="61">
        <f>VLOOKUP($C100,'3Q26'!$B$14:$T$3000,T$5,FALSE)</f>
        <v>-12.04</v>
      </c>
      <c r="X100" s="22" t="e">
        <f>X29+1</f>
        <v>#REF!</v>
      </c>
      <c r="Y100" s="22" t="s">
        <v>1998</v>
      </c>
      <c r="Z100" s="22" t="s">
        <v>1999</v>
      </c>
    </row>
    <row r="101" spans="2:26">
      <c r="B101" s="55">
        <v>124</v>
      </c>
      <c r="C101" s="55" t="str">
        <f>VLOOKUP(B101,'3Q26'!$A$14:$B$4000,2,FALSE)</f>
        <v>A131970</v>
      </c>
      <c r="D101" s="55" t="str">
        <f>VLOOKUP($C101,'3Q26'!$B$14:$T$4000,D$5,FALSE)</f>
        <v>두산테스나</v>
      </c>
      <c r="E101" s="56" t="str">
        <f>VLOOKUP($C101,'3Q26'!$B$14:$T$4000,E$5,FALSE)</f>
        <v>KQ</v>
      </c>
      <c r="F101" s="57" t="str">
        <f>VLOOKUP($C101,'3Q26'!$B$14:$T$4000,F$5,FALSE)</f>
        <v>반도체</v>
      </c>
      <c r="G101" s="58">
        <f>VLOOKUP($C101,'3Q26'!$B$14:$T$4000,G$5,FALSE)</f>
        <v>2176.25</v>
      </c>
      <c r="H101" s="59">
        <f>VLOOKUP($C101,'3Q26'!$B$14:$T$4000,H$5,FALSE)</f>
        <v>7</v>
      </c>
      <c r="I101" s="58">
        <f>VLOOKUP($C101,'3Q26'!$B$14:$T$4000,I$5,FALSE)</f>
        <v>12.77</v>
      </c>
      <c r="J101" s="58">
        <f>VLOOKUP($C101,'3Q26'!$B$14:$T$4000,J$5,FALSE)</f>
        <v>10.3</v>
      </c>
      <c r="K101" s="58">
        <f>VLOOKUP($C101,'3Q26'!$B$14:$T$4000,K$5,FALSE)</f>
        <v>12.49</v>
      </c>
      <c r="L101" s="58">
        <f>VLOOKUP($C101,'3Q26'!$B$14:$T$4000,L$5,FALSE)</f>
        <v>11.45</v>
      </c>
      <c r="M101" s="58">
        <f>(L101-K101)/ABS(K101)*100</f>
        <v>-8.3266613290632581</v>
      </c>
      <c r="N101" s="58" t="str">
        <f>IF(ISBLANK(VLOOKUP($C101,'3Q26'!$B$14:$T$3000,N$5,FALSE)),"",VLOOKUP($C101,'3Q26'!$B$14:$T$3000,N$5,FALSE))</f>
        <v/>
      </c>
      <c r="O101" s="59">
        <f>IF(AND(I101&lt;K101,J101&lt;L101,K101&lt;L101),1,IF(AND(I101&gt;K101,J101&gt;L101,K101&gt;L101),-1,0))</f>
        <v>0</v>
      </c>
      <c r="P101" s="55" t="str">
        <f>IF(ISBLANK(VLOOKUP($C101,'3Q26'!$B$14:$T$3000,P$5,FALSE)),"",VLOOKUP($C101,'3Q26'!$B$14:$T$3000,P$5,FALSE))</f>
        <v/>
      </c>
      <c r="Q101" s="60" t="str">
        <f>IF(O101=1,"Surprise",IF(O101=-1,"Shock",""))</f>
        <v/>
      </c>
      <c r="R101" s="60" t="str">
        <f>IF(N101="","",IF((N101-L101)/ABS(L101)&gt;$R$9,"Surprise",IF((N101-L101)/ABS(L101)&lt;$R$9*-1,"Shock","")))</f>
        <v/>
      </c>
      <c r="S101" s="61">
        <f>VLOOKUP($C101,'3Q26'!$B$14:$T$3000,S$5,FALSE)</f>
        <v>-28.23</v>
      </c>
      <c r="T101" s="61">
        <f>VLOOKUP($C101,'3Q26'!$B$14:$T$3000,T$5,FALSE)</f>
        <v>9.43</v>
      </c>
    </row>
    <row r="102" spans="2:26">
      <c r="B102" s="55">
        <v>136</v>
      </c>
      <c r="C102" s="55" t="str">
        <f>VLOOKUP(B102,'3Q26'!$A$14:$B$4000,2,FALSE)</f>
        <v>A218410</v>
      </c>
      <c r="D102" s="55" t="str">
        <f>VLOOKUP($C102,'3Q26'!$B$14:$T$4000,D$5,FALSE)</f>
        <v>RFHIC</v>
      </c>
      <c r="E102" s="56" t="str">
        <f>VLOOKUP($C102,'3Q26'!$B$14:$T$4000,E$5,FALSE)</f>
        <v>KQ</v>
      </c>
      <c r="F102" s="57" t="str">
        <f>VLOOKUP($C102,'3Q26'!$B$14:$T$4000,F$5,FALSE)</f>
        <v>통신장비</v>
      </c>
      <c r="G102" s="58">
        <f>VLOOKUP($C102,'3Q26'!$B$14:$T$4000,G$5,FALSE)</f>
        <v>1712.7</v>
      </c>
      <c r="H102" s="59">
        <f>VLOOKUP($C102,'3Q26'!$B$14:$T$4000,H$5,FALSE)</f>
        <v>6</v>
      </c>
      <c r="I102" s="58">
        <f>VLOOKUP($C102,'3Q26'!$B$14:$T$4000,I$5,FALSE)</f>
        <v>15.58</v>
      </c>
      <c r="J102" s="58">
        <f>VLOOKUP($C102,'3Q26'!$B$14:$T$4000,J$5,FALSE)</f>
        <v>15.83</v>
      </c>
      <c r="K102" s="58">
        <f>VLOOKUP($C102,'3Q26'!$B$14:$T$4000,K$5,FALSE)</f>
        <v>15.58</v>
      </c>
      <c r="L102" s="58">
        <f>VLOOKUP($C102,'3Q26'!$B$14:$T$4000,L$5,FALSE)</f>
        <v>15.75</v>
      </c>
      <c r="M102" s="58">
        <f>(L102-K102)/ABS(K102)*100</f>
        <v>1.0911424903722717</v>
      </c>
      <c r="N102" s="58" t="str">
        <f>IF(ISBLANK(VLOOKUP($C102,'3Q26'!$B$14:$T$3000,N$5,FALSE)),"",VLOOKUP($C102,'3Q26'!$B$14:$T$3000,N$5,FALSE))</f>
        <v/>
      </c>
      <c r="O102" s="59">
        <f>IF(AND(I102&lt;K102,J102&lt;L102,K102&lt;L102),1,IF(AND(I102&gt;K102,J102&gt;L102,K102&gt;L102),-1,0))</f>
        <v>0</v>
      </c>
      <c r="P102" s="55" t="str">
        <f>IF(ISBLANK(VLOOKUP($C102,'3Q26'!$B$14:$T$3000,P$5,FALSE)),"",VLOOKUP($C102,'3Q26'!$B$14:$T$3000,P$5,FALSE))</f>
        <v/>
      </c>
      <c r="Q102" s="60" t="str">
        <f>IF(O102=1,"Surprise",IF(O102=-1,"Shock",""))</f>
        <v/>
      </c>
      <c r="R102" s="60" t="str">
        <f>IF(N102="","",IF((N102-L102)/ABS(L102)&gt;$R$9,"Surprise",IF((N102-L102)/ABS(L102)&lt;$R$9*-1,"Shock","")))</f>
        <v/>
      </c>
      <c r="S102" s="61">
        <f>VLOOKUP($C102,'3Q26'!$B$14:$T$3000,S$5,FALSE)</f>
        <v>-26.37</v>
      </c>
      <c r="T102" s="61">
        <f>VLOOKUP($C102,'3Q26'!$B$14:$T$3000,T$5,FALSE)</f>
        <v>-31.53</v>
      </c>
    </row>
    <row r="103" spans="2:26">
      <c r="B103" s="55">
        <v>19</v>
      </c>
      <c r="C103" s="55" t="str">
        <f>VLOOKUP(B103,'3Q26'!$A$14:$B$4000,2,FALSE)</f>
        <v>A010120</v>
      </c>
      <c r="D103" s="55" t="str">
        <f>VLOOKUP($C103,'3Q26'!$B$14:$T$4000,D$5,FALSE)</f>
        <v>LS ELECTRIC</v>
      </c>
      <c r="E103" s="56" t="str">
        <f>VLOOKUP($C103,'3Q26'!$B$14:$T$4000,E$5,FALSE)</f>
        <v>KS</v>
      </c>
      <c r="F103" s="57" t="str">
        <f>VLOOKUP($C103,'3Q26'!$B$14:$T$4000,F$5,FALSE)</f>
        <v>전기장비</v>
      </c>
      <c r="G103" s="58">
        <f>VLOOKUP($C103,'3Q26'!$B$14:$T$4000,G$5,FALSE)</f>
        <v>39525</v>
      </c>
      <c r="H103" s="59">
        <f>VLOOKUP($C103,'3Q26'!$B$14:$T$4000,H$5,FALSE)</f>
        <v>13</v>
      </c>
      <c r="I103" s="58">
        <f>VLOOKUP($C103,'3Q26'!$B$14:$T$4000,I$5,FALSE)</f>
        <v>167.83</v>
      </c>
      <c r="J103" s="58">
        <f>VLOOKUP($C103,'3Q26'!$B$14:$T$4000,J$5,FALSE)</f>
        <v>182.4</v>
      </c>
      <c r="K103" s="58">
        <f>VLOOKUP($C103,'3Q26'!$B$14:$T$4000,K$5,FALSE)</f>
        <v>170.05</v>
      </c>
      <c r="L103" s="58">
        <f>VLOOKUP($C103,'3Q26'!$B$14:$T$4000,L$5,FALSE)</f>
        <v>182.2</v>
      </c>
      <c r="M103" s="58">
        <f>(L103-K103)/ABS(K103)*100</f>
        <v>7.1449573654807264</v>
      </c>
      <c r="N103" s="58" t="str">
        <f>IF(ISBLANK(VLOOKUP($C103,'3Q26'!$B$14:$T$3000,N$5,FALSE)),"",VLOOKUP($C103,'3Q26'!$B$14:$T$3000,N$5,FALSE))</f>
        <v/>
      </c>
      <c r="O103" s="59">
        <f>IF(AND(I103&lt;K103,J103&lt;L103,K103&lt;L103),1,IF(AND(I103&gt;K103,J103&gt;L103,K103&gt;L103),-1,0))</f>
        <v>0</v>
      </c>
      <c r="P103" s="55" t="str">
        <f>IF(ISBLANK(VLOOKUP($C103,'3Q26'!$B$14:$T$3000,P$5,FALSE)),"",VLOOKUP($C103,'3Q26'!$B$14:$T$3000,P$5,FALSE))</f>
        <v/>
      </c>
      <c r="Q103" s="60" t="str">
        <f>IF(O103=1,"Surprise",IF(O103=-1,"Shock",""))</f>
        <v/>
      </c>
      <c r="R103" s="60" t="str">
        <f>IF(N103="","",IF((N103-L103)/ABS(L103)&gt;$R$9,"Surprise",IF((N103-L103)/ABS(L103)&lt;$R$9*-1,"Shock","")))</f>
        <v/>
      </c>
      <c r="S103" s="61">
        <f>VLOOKUP($C103,'3Q26'!$B$14:$T$3000,S$5,FALSE)</f>
        <v>-1.31</v>
      </c>
      <c r="T103" s="61">
        <f>VLOOKUP($C103,'3Q26'!$B$14:$T$3000,T$5,FALSE)</f>
        <v>65.930000000000007</v>
      </c>
    </row>
    <row r="104" spans="2:26">
      <c r="B104" s="55">
        <v>104</v>
      </c>
      <c r="C104" s="55" t="str">
        <f>VLOOKUP(B104,'3Q26'!$A$14:$B$4000,2,FALSE)</f>
        <v>A251270</v>
      </c>
      <c r="D104" s="55" t="str">
        <f>VLOOKUP($C104,'3Q26'!$B$14:$T$4000,D$5,FALSE)</f>
        <v>넷마블</v>
      </c>
      <c r="E104" s="56" t="str">
        <f>VLOOKUP($C104,'3Q26'!$B$14:$T$4000,E$5,FALSE)</f>
        <v>KS</v>
      </c>
      <c r="F104" s="57" t="str">
        <f>VLOOKUP($C104,'3Q26'!$B$14:$T$4000,F$5,FALSE)</f>
        <v>게임소프트웨어</v>
      </c>
      <c r="G104" s="58">
        <f>VLOOKUP($C104,'3Q26'!$B$14:$T$4000,G$5,FALSE)</f>
        <v>3097.13</v>
      </c>
      <c r="H104" s="59">
        <f>VLOOKUP($C104,'3Q26'!$B$14:$T$4000,H$5,FALSE)</f>
        <v>14</v>
      </c>
      <c r="I104" s="58">
        <f>VLOOKUP($C104,'3Q26'!$B$14:$T$4000,I$5,FALSE)</f>
        <v>116.44</v>
      </c>
      <c r="J104" s="58">
        <f>VLOOKUP($C104,'3Q26'!$B$14:$T$4000,J$5,FALSE)</f>
        <v>106.9</v>
      </c>
      <c r="K104" s="58">
        <f>VLOOKUP($C104,'3Q26'!$B$14:$T$4000,K$5,FALSE)</f>
        <v>116.33</v>
      </c>
      <c r="L104" s="58">
        <f>VLOOKUP($C104,'3Q26'!$B$14:$T$4000,L$5,FALSE)</f>
        <v>114.9</v>
      </c>
      <c r="M104" s="58">
        <f>(L104-K104)/ABS(K104)*100</f>
        <v>-1.2292615834264529</v>
      </c>
      <c r="N104" s="58" t="str">
        <f>IF(ISBLANK(VLOOKUP($C104,'3Q26'!$B$14:$T$3000,N$5,FALSE)),"",VLOOKUP($C104,'3Q26'!$B$14:$T$3000,N$5,FALSE))</f>
        <v/>
      </c>
      <c r="O104" s="59">
        <f>IF(AND(I104&lt;K104,J104&lt;L104,K104&lt;L104),1,IF(AND(I104&gt;K104,J104&gt;L104,K104&gt;L104),-1,0))</f>
        <v>0</v>
      </c>
      <c r="P104" s="55" t="str">
        <f>IF(ISBLANK(VLOOKUP($C104,'3Q26'!$B$14:$T$3000,P$5,FALSE)),"",VLOOKUP($C104,'3Q26'!$B$14:$T$3000,P$5,FALSE))</f>
        <v/>
      </c>
      <c r="Q104" s="60" t="str">
        <f>IF(O104=1,"Surprise",IF(O104=-1,"Shock",""))</f>
        <v/>
      </c>
      <c r="R104" s="60" t="str">
        <f>IF(N104="","",IF((N104-L104)/ABS(L104)&gt;$R$9,"Surprise",IF((N104-L104)/ABS(L104)&lt;$R$9*-1,"Shock","")))</f>
        <v/>
      </c>
      <c r="S104" s="61">
        <f>VLOOKUP($C104,'3Q26'!$B$14:$T$3000,S$5,FALSE)</f>
        <v>-11.89</v>
      </c>
      <c r="T104" s="61">
        <f>VLOOKUP($C104,'3Q26'!$B$14:$T$3000,T$5,FALSE)</f>
        <v>-26.46</v>
      </c>
    </row>
    <row r="105" spans="2:26">
      <c r="B105" s="55">
        <v>13</v>
      </c>
      <c r="C105" s="55" t="str">
        <f>VLOOKUP(B105,'3Q26'!$A$14:$B$4000,2,FALSE)</f>
        <v>A034730</v>
      </c>
      <c r="D105" s="55" t="str">
        <f>VLOOKUP($C105,'3Q26'!$B$14:$T$4000,D$5,FALSE)</f>
        <v>SK</v>
      </c>
      <c r="E105" s="56" t="str">
        <f>VLOOKUP($C105,'3Q26'!$B$14:$T$4000,E$5,FALSE)</f>
        <v>KS</v>
      </c>
      <c r="F105" s="57" t="str">
        <f>VLOOKUP($C105,'3Q26'!$B$14:$T$4000,F$5,FALSE)</f>
        <v>에너지</v>
      </c>
      <c r="G105" s="58">
        <f>VLOOKUP($C105,'3Q26'!$B$14:$T$4000,G$5,FALSE)</f>
        <v>55319.56</v>
      </c>
      <c r="H105" s="59">
        <f>VLOOKUP($C105,'3Q26'!$B$14:$T$4000,H$5,FALSE)</f>
        <v>13</v>
      </c>
      <c r="I105" s="58">
        <f>VLOOKUP($C105,'3Q26'!$B$14:$T$4000,I$5,FALSE)</f>
        <v>2000.2</v>
      </c>
      <c r="J105" s="58">
        <f>VLOOKUP($C105,'3Q26'!$B$14:$T$4000,J$5,FALSE)</f>
        <v>3851.5</v>
      </c>
      <c r="K105" s="58">
        <f>VLOOKUP($C105,'3Q26'!$B$14:$T$4000,K$5,FALSE)</f>
        <v>2606.1999999999998</v>
      </c>
      <c r="L105" s="58">
        <f>VLOOKUP($C105,'3Q26'!$B$14:$T$4000,L$5,FALSE)</f>
        <v>3435</v>
      </c>
      <c r="M105" s="58">
        <f>(L105-K105)/ABS(K105)*100</f>
        <v>31.8010897091551</v>
      </c>
      <c r="N105" s="58" t="str">
        <f>IF(ISBLANK(VLOOKUP($C105,'3Q26'!$B$14:$T$3000,N$5,FALSE)),"",VLOOKUP($C105,'3Q26'!$B$14:$T$3000,N$5,FALSE))</f>
        <v/>
      </c>
      <c r="O105" s="59">
        <f>IF(AND(I105&lt;K105,J105&lt;L105,K105&lt;L105),1,IF(AND(I105&gt;K105,J105&gt;L105,K105&gt;L105),-1,0))</f>
        <v>0</v>
      </c>
      <c r="P105" s="55" t="str">
        <f>IF(ISBLANK(VLOOKUP($C105,'3Q26'!$B$14:$T$3000,P$5,FALSE)),"",VLOOKUP($C105,'3Q26'!$B$14:$T$3000,P$5,FALSE))</f>
        <v/>
      </c>
      <c r="Q105" s="60" t="str">
        <f>IF(O105=1,"Surprise",IF(O105=-1,"Shock",""))</f>
        <v/>
      </c>
      <c r="R105" s="60" t="str">
        <f>IF(N105="","",IF((N105-L105)/ABS(L105)&gt;$R$9,"Surprise",IF((N105-L105)/ABS(L105)&lt;$R$9*-1,"Shock","")))</f>
        <v/>
      </c>
      <c r="S105" s="61">
        <f>VLOOKUP($C105,'3Q26'!$B$14:$T$3000,S$5,FALSE)</f>
        <v>16.13</v>
      </c>
      <c r="T105" s="61">
        <f>VLOOKUP($C105,'3Q26'!$B$14:$T$3000,T$5,FALSE)</f>
        <v>137.69</v>
      </c>
    </row>
    <row r="106" spans="2:26">
      <c r="B106" s="55">
        <v>131</v>
      </c>
      <c r="C106" s="55" t="str">
        <f>VLOOKUP(B106,'3Q26'!$A$14:$B$4000,2,FALSE)</f>
        <v>A082920</v>
      </c>
      <c r="D106" s="55" t="str">
        <f>VLOOKUP($C106,'3Q26'!$B$14:$T$4000,D$5,FALSE)</f>
        <v>비츠로셀</v>
      </c>
      <c r="E106" s="56" t="str">
        <f>VLOOKUP($C106,'3Q26'!$B$14:$T$4000,E$5,FALSE)</f>
        <v>KQ</v>
      </c>
      <c r="F106" s="57" t="str">
        <f>VLOOKUP($C106,'3Q26'!$B$14:$T$4000,F$5,FALSE)</f>
        <v>전기제품</v>
      </c>
      <c r="G106" s="58">
        <f>VLOOKUP($C106,'3Q26'!$B$14:$T$4000,G$5,FALSE)</f>
        <v>1890.66</v>
      </c>
      <c r="H106" s="59">
        <f>VLOOKUP($C106,'3Q26'!$B$14:$T$4000,H$5,FALSE)</f>
        <v>4</v>
      </c>
      <c r="I106" s="58">
        <f>VLOOKUP($C106,'3Q26'!$B$14:$T$4000,I$5,FALSE)</f>
        <v>23.13</v>
      </c>
      <c r="J106" s="58">
        <f>VLOOKUP($C106,'3Q26'!$B$14:$T$4000,J$5,FALSE)</f>
        <v>23.8</v>
      </c>
      <c r="K106" s="58">
        <f>VLOOKUP($C106,'3Q26'!$B$14:$T$4000,K$5,FALSE)</f>
        <v>23.13</v>
      </c>
      <c r="L106" s="58">
        <f>VLOOKUP($C106,'3Q26'!$B$14:$T$4000,L$5,FALSE)</f>
        <v>23.8</v>
      </c>
      <c r="M106" s="58">
        <f>(L106-K106)/ABS(K106)*100</f>
        <v>2.8966709900562115</v>
      </c>
      <c r="N106" s="58" t="str">
        <f>IF(ISBLANK(VLOOKUP($C106,'3Q26'!$B$14:$T$3000,N$5,FALSE)),"",VLOOKUP($C106,'3Q26'!$B$14:$T$3000,N$5,FALSE))</f>
        <v/>
      </c>
      <c r="O106" s="59">
        <f>IF(AND(I106&lt;K106,J106&lt;L106,K106&lt;L106),1,IF(AND(I106&gt;K106,J106&gt;L106,K106&gt;L106),-1,0))</f>
        <v>0</v>
      </c>
      <c r="P106" s="55" t="str">
        <f>IF(ISBLANK(VLOOKUP($C106,'3Q26'!$B$14:$T$3000,P$5,FALSE)),"",VLOOKUP($C106,'3Q26'!$B$14:$T$3000,P$5,FALSE))</f>
        <v/>
      </c>
      <c r="Q106" s="60" t="str">
        <f>IF(O106=1,"Surprise",IF(O106=-1,"Shock",""))</f>
        <v/>
      </c>
      <c r="R106" s="60" t="str">
        <f>IF(N106="","",IF((N106-L106)/ABS(L106)&gt;$R$9,"Surprise",IF((N106-L106)/ABS(L106)&lt;$R$9*-1,"Shock","")))</f>
        <v/>
      </c>
      <c r="S106" s="61">
        <f>VLOOKUP($C106,'3Q26'!$B$14:$T$3000,S$5,FALSE)</f>
        <v>-19.809999999999999</v>
      </c>
      <c r="T106" s="61">
        <f>VLOOKUP($C106,'3Q26'!$B$14:$T$3000,T$5,FALSE)</f>
        <v>8.31</v>
      </c>
    </row>
    <row r="107" spans="2:26">
      <c r="B107" s="55">
        <v>27</v>
      </c>
      <c r="C107" s="55" t="str">
        <f>VLOOKUP(B107,'3Q26'!$A$14:$B$4000,2,FALSE)</f>
        <v>A015760</v>
      </c>
      <c r="D107" s="55" t="str">
        <f>VLOOKUP($C107,'3Q26'!$B$14:$T$4000,D$5,FALSE)</f>
        <v>한국전력</v>
      </c>
      <c r="E107" s="56" t="str">
        <f>VLOOKUP($C107,'3Q26'!$B$14:$T$4000,E$5,FALSE)</f>
        <v>KS</v>
      </c>
      <c r="F107" s="57" t="str">
        <f>VLOOKUP($C107,'3Q26'!$B$14:$T$4000,F$5,FALSE)</f>
        <v>유틸리티</v>
      </c>
      <c r="G107" s="58">
        <f>VLOOKUP($C107,'3Q26'!$B$14:$T$4000,G$5,FALSE)</f>
        <v>24137.85</v>
      </c>
      <c r="H107" s="59">
        <f>VLOOKUP($C107,'3Q26'!$B$14:$T$4000,H$5,FALSE)</f>
        <v>16</v>
      </c>
      <c r="I107" s="58">
        <f>VLOOKUP($C107,'3Q26'!$B$14:$T$4000,I$5,FALSE)</f>
        <v>3579.9</v>
      </c>
      <c r="J107" s="58">
        <f>VLOOKUP($C107,'3Q26'!$B$14:$T$4000,J$5,FALSE)</f>
        <v>3746.33</v>
      </c>
      <c r="K107" s="58">
        <f>VLOOKUP($C107,'3Q26'!$B$14:$T$4000,K$5,FALSE)</f>
        <v>3538.84</v>
      </c>
      <c r="L107" s="58">
        <f>VLOOKUP($C107,'3Q26'!$B$14:$T$4000,L$5,FALSE)</f>
        <v>4242.5</v>
      </c>
      <c r="M107" s="58">
        <f>(L107-K107)/ABS(K107)*100</f>
        <v>19.883916763685271</v>
      </c>
      <c r="N107" s="58" t="str">
        <f>IF(ISBLANK(VLOOKUP($C107,'3Q26'!$B$14:$T$3000,N$5,FALSE)),"",VLOOKUP($C107,'3Q26'!$B$14:$T$3000,N$5,FALSE))</f>
        <v/>
      </c>
      <c r="O107" s="59">
        <f>IF(AND(I107&lt;K107,J107&lt;L107,K107&lt;L107),1,IF(AND(I107&gt;K107,J107&gt;L107,K107&gt;L107),-1,0))</f>
        <v>0</v>
      </c>
      <c r="P107" s="55" t="str">
        <f>IF(ISBLANK(VLOOKUP($C107,'3Q26'!$B$14:$T$3000,P$5,FALSE)),"",VLOOKUP($C107,'3Q26'!$B$14:$T$3000,P$5,FALSE))</f>
        <v/>
      </c>
      <c r="Q107" s="60" t="str">
        <f>IF(O107=1,"Surprise",IF(O107=-1,"Shock",""))</f>
        <v/>
      </c>
      <c r="R107" s="60" t="str">
        <f>IF(N107="","",IF((N107-L107)/ABS(L107)&gt;$R$9,"Surprise",IF((N107-L107)/ABS(L107)&lt;$R$9*-1,"Shock","")))</f>
        <v/>
      </c>
      <c r="S107" s="61">
        <f>VLOOKUP($C107,'3Q26'!$B$14:$T$3000,S$5,FALSE)</f>
        <v>-2.72</v>
      </c>
      <c r="T107" s="61">
        <f>VLOOKUP($C107,'3Q26'!$B$14:$T$3000,T$5,FALSE)</f>
        <v>-13.96</v>
      </c>
    </row>
    <row r="108" spans="2:26">
      <c r="B108" s="55">
        <v>107</v>
      </c>
      <c r="C108" s="55" t="str">
        <f>VLOOKUP(B108,'3Q26'!$A$14:$B$4000,2,FALSE)</f>
        <v>A383220</v>
      </c>
      <c r="D108" s="55" t="str">
        <f>VLOOKUP($C108,'3Q26'!$B$14:$T$4000,D$5,FALSE)</f>
        <v>F&amp;F</v>
      </c>
      <c r="E108" s="56" t="str">
        <f>VLOOKUP($C108,'3Q26'!$B$14:$T$4000,E$5,FALSE)</f>
        <v>KS</v>
      </c>
      <c r="F108" s="57" t="str">
        <f>VLOOKUP($C108,'3Q26'!$B$14:$T$4000,F$5,FALSE)</f>
        <v>의류</v>
      </c>
      <c r="G108" s="58">
        <f>VLOOKUP($C108,'3Q26'!$B$14:$T$4000,G$5,FALSE)</f>
        <v>2964.97</v>
      </c>
      <c r="H108" s="59">
        <f>VLOOKUP($C108,'3Q26'!$B$14:$T$4000,H$5,FALSE)</f>
        <v>9</v>
      </c>
      <c r="I108" s="58">
        <f>VLOOKUP($C108,'3Q26'!$B$14:$T$4000,I$5,FALSE)</f>
        <v>137.62</v>
      </c>
      <c r="J108" s="58">
        <f>VLOOKUP($C108,'3Q26'!$B$14:$T$4000,J$5,FALSE)</f>
        <v>134</v>
      </c>
      <c r="K108" s="58">
        <f>VLOOKUP($C108,'3Q26'!$B$14:$T$4000,K$5,FALSE)</f>
        <v>137.69</v>
      </c>
      <c r="L108" s="58">
        <f>VLOOKUP($C108,'3Q26'!$B$14:$T$4000,L$5,FALSE)</f>
        <v>136.6</v>
      </c>
      <c r="M108" s="58">
        <f>(L108-K108)/ABS(K108)*100</f>
        <v>-0.79163337933038225</v>
      </c>
      <c r="N108" s="58" t="str">
        <f>IF(ISBLANK(VLOOKUP($C108,'3Q26'!$B$14:$T$3000,N$5,FALSE)),"",VLOOKUP($C108,'3Q26'!$B$14:$T$3000,N$5,FALSE))</f>
        <v/>
      </c>
      <c r="O108" s="59">
        <f>IF(AND(I108&lt;K108,J108&lt;L108,K108&lt;L108),1,IF(AND(I108&gt;K108,J108&gt;L108,K108&gt;L108),-1,0))</f>
        <v>0</v>
      </c>
      <c r="P108" s="55" t="str">
        <f>IF(ISBLANK(VLOOKUP($C108,'3Q26'!$B$14:$T$3000,P$5,FALSE)),"",VLOOKUP($C108,'3Q26'!$B$14:$T$3000,P$5,FALSE))</f>
        <v/>
      </c>
      <c r="Q108" s="60" t="str">
        <f>IF(O108=1,"Surprise",IF(O108=-1,"Shock",""))</f>
        <v/>
      </c>
      <c r="R108" s="60" t="str">
        <f>IF(N108="","",IF((N108-L108)/ABS(L108)&gt;$R$9,"Surprise",IF((N108-L108)/ABS(L108)&lt;$R$9*-1,"Shock","")))</f>
        <v/>
      </c>
      <c r="S108" s="61">
        <f>VLOOKUP($C108,'3Q26'!$B$14:$T$3000,S$5,FALSE)</f>
        <v>8.56</v>
      </c>
      <c r="T108" s="61">
        <f>VLOOKUP($C108,'3Q26'!$B$14:$T$3000,T$5,FALSE)</f>
        <v>21.51</v>
      </c>
    </row>
    <row r="109" spans="2:26">
      <c r="B109" s="55">
        <v>114</v>
      </c>
      <c r="C109" s="55" t="str">
        <f>VLOOKUP(B109,'3Q26'!$A$14:$B$4000,2,FALSE)</f>
        <v>A028670</v>
      </c>
      <c r="D109" s="68" t="str">
        <f>VLOOKUP($C109,'3Q26'!$B$14:$T$4000,D$5,FALSE)</f>
        <v>팬오션</v>
      </c>
      <c r="E109" s="56" t="str">
        <f>VLOOKUP($C109,'3Q26'!$B$14:$T$4000,E$5,FALSE)</f>
        <v>KS</v>
      </c>
      <c r="F109" s="57" t="str">
        <f>VLOOKUP($C109,'3Q26'!$B$14:$T$4000,F$5,FALSE)</f>
        <v>운송</v>
      </c>
      <c r="G109" s="58">
        <f>VLOOKUP($C109,'3Q26'!$B$14:$T$4000,G$5,FALSE)</f>
        <v>2565.9299999999998</v>
      </c>
      <c r="H109" s="59">
        <f>VLOOKUP($C109,'3Q26'!$B$14:$T$4000,H$5,FALSE)</f>
        <v>14</v>
      </c>
      <c r="I109" s="58">
        <f>VLOOKUP($C109,'3Q26'!$B$14:$T$4000,I$5,FALSE)</f>
        <v>145.03</v>
      </c>
      <c r="J109" s="58">
        <f>VLOOKUP($C109,'3Q26'!$B$14:$T$4000,J$5,FALSE)</f>
        <v>151.5</v>
      </c>
      <c r="K109" s="58">
        <f>VLOOKUP($C109,'3Q26'!$B$14:$T$4000,K$5,FALSE)</f>
        <v>145.81</v>
      </c>
      <c r="L109" s="58">
        <f>VLOOKUP($C109,'3Q26'!$B$14:$T$4000,L$5,FALSE)</f>
        <v>148</v>
      </c>
      <c r="M109" s="58">
        <f>(L109-K109)/ABS(K109)*100</f>
        <v>1.5019545984500362</v>
      </c>
      <c r="N109" s="58" t="str">
        <f>IF(ISBLANK(VLOOKUP($C109,'3Q26'!$B$14:$T$3000,N$5,FALSE)),"",VLOOKUP($C109,'3Q26'!$B$14:$T$3000,N$5,FALSE))</f>
        <v/>
      </c>
      <c r="O109" s="59">
        <f>IF(AND(I109&lt;K109,J109&lt;L109,K109&lt;L109),1,IF(AND(I109&gt;K109,J109&gt;L109,K109&gt;L109),-1,0))</f>
        <v>0</v>
      </c>
      <c r="P109" s="55" t="str">
        <f>IF(ISBLANK(VLOOKUP($C109,'3Q26'!$B$14:$T$3000,P$5,FALSE)),"",VLOOKUP($C109,'3Q26'!$B$14:$T$3000,P$5,FALSE))</f>
        <v/>
      </c>
      <c r="Q109" s="60" t="str">
        <f>IF(O109=1,"Surprise",IF(O109=-1,"Shock",""))</f>
        <v/>
      </c>
      <c r="R109" s="60" t="str">
        <f>IF(N109="","",IF((N109-L109)/ABS(L109)&gt;$R$9,"Surprise",IF((N109-L109)/ABS(L109)&lt;$R$9*-1,"Shock","")))</f>
        <v/>
      </c>
      <c r="S109" s="61">
        <f>VLOOKUP($C109,'3Q26'!$B$14:$T$3000,S$5,FALSE)</f>
        <v>-6.07</v>
      </c>
      <c r="T109" s="61">
        <f>VLOOKUP($C109,'3Q26'!$B$14:$T$3000,T$5,FALSE)</f>
        <v>-5.14</v>
      </c>
    </row>
    <row r="110" spans="2:26">
      <c r="B110" s="55">
        <v>92</v>
      </c>
      <c r="C110" s="55" t="str">
        <f>VLOOKUP(B110,'3Q26'!$A$14:$B$4000,2,FALSE)</f>
        <v>A103590</v>
      </c>
      <c r="D110" s="55" t="str">
        <f>VLOOKUP($C110,'3Q26'!$B$14:$T$4000,D$5,FALSE)</f>
        <v>일진전기</v>
      </c>
      <c r="E110" s="56" t="str">
        <f>VLOOKUP($C110,'3Q26'!$B$14:$T$4000,E$5,FALSE)</f>
        <v>KS</v>
      </c>
      <c r="F110" s="57" t="str">
        <f>VLOOKUP($C110,'3Q26'!$B$14:$T$4000,F$5,FALSE)</f>
        <v>전기장비</v>
      </c>
      <c r="G110" s="58">
        <f>VLOOKUP($C110,'3Q26'!$B$14:$T$4000,G$5,FALSE)</f>
        <v>3976.96</v>
      </c>
      <c r="H110" s="59">
        <f>VLOOKUP($C110,'3Q26'!$B$14:$T$4000,H$5,FALSE)</f>
        <v>5</v>
      </c>
      <c r="I110" s="58">
        <f>VLOOKUP($C110,'3Q26'!$B$14:$T$4000,I$5,FALSE)</f>
        <v>45.83</v>
      </c>
      <c r="J110" s="58">
        <f>VLOOKUP($C110,'3Q26'!$B$14:$T$4000,J$5,FALSE)</f>
        <v>49.5</v>
      </c>
      <c r="K110" s="58">
        <f>VLOOKUP($C110,'3Q26'!$B$14:$T$4000,K$5,FALSE)</f>
        <v>46.58</v>
      </c>
      <c r="L110" s="58">
        <f>VLOOKUP($C110,'3Q26'!$B$14:$T$4000,L$5,FALSE)</f>
        <v>48.25</v>
      </c>
      <c r="M110" s="58">
        <f>(L110-K110)/ABS(K110)*100</f>
        <v>3.5852297123228891</v>
      </c>
      <c r="N110" s="58" t="str">
        <f>IF(ISBLANK(VLOOKUP($C110,'3Q26'!$B$14:$T$3000,N$5,FALSE)),"",VLOOKUP($C110,'3Q26'!$B$14:$T$3000,N$5,FALSE))</f>
        <v/>
      </c>
      <c r="O110" s="59">
        <f>IF(AND(I110&lt;K110,J110&lt;L110,K110&lt;L110),1,IF(AND(I110&gt;K110,J110&gt;L110,K110&gt;L110),-1,0))</f>
        <v>0</v>
      </c>
      <c r="P110" s="55" t="str">
        <f>IF(ISBLANK(VLOOKUP($C110,'3Q26'!$B$14:$T$3000,P$5,FALSE)),"",VLOOKUP($C110,'3Q26'!$B$14:$T$3000,P$5,FALSE))</f>
        <v/>
      </c>
      <c r="Q110" s="60" t="str">
        <f>IF(O110=1,"Surprise",IF(O110=-1,"Shock",""))</f>
        <v/>
      </c>
      <c r="R110" s="60" t="str">
        <f>IF(N110="","",IF((N110-L110)/ABS(L110)&gt;$R$9,"Surprise",IF((N110-L110)/ABS(L110)&lt;$R$9*-1,"Shock","")))</f>
        <v/>
      </c>
      <c r="S110" s="61">
        <f>VLOOKUP($C110,'3Q26'!$B$14:$T$3000,S$5,FALSE)</f>
        <v>-10.52</v>
      </c>
      <c r="T110" s="61">
        <f>VLOOKUP($C110,'3Q26'!$B$14:$T$3000,T$5,FALSE)</f>
        <v>10.9</v>
      </c>
    </row>
    <row r="111" spans="2:26">
      <c r="B111" s="55">
        <v>159</v>
      </c>
      <c r="C111" s="55" t="str">
        <f>VLOOKUP(B111,'3Q26'!$A$14:$B$4000,2,FALSE)</f>
        <v>A213420</v>
      </c>
      <c r="D111" s="55" t="str">
        <f>VLOOKUP($C111,'3Q26'!$B$14:$T$4000,D$5,FALSE)</f>
        <v>덕산네오룩스</v>
      </c>
      <c r="E111" s="56" t="str">
        <f>VLOOKUP($C111,'3Q26'!$B$14:$T$4000,E$5,FALSE)</f>
        <v>KQ</v>
      </c>
      <c r="F111" s="57" t="str">
        <f>VLOOKUP($C111,'3Q26'!$B$14:$T$4000,F$5,FALSE)</f>
        <v>디스플레이장비</v>
      </c>
      <c r="G111" s="58">
        <f>VLOOKUP($C111,'3Q26'!$B$14:$T$4000,G$5,FALSE)</f>
        <v>808.25</v>
      </c>
      <c r="H111" s="59">
        <f>VLOOKUP($C111,'3Q26'!$B$14:$T$4000,H$5,FALSE)</f>
        <v>6</v>
      </c>
      <c r="I111" s="58">
        <f>VLOOKUP($C111,'3Q26'!$B$14:$T$4000,I$5,FALSE)</f>
        <v>24.5</v>
      </c>
      <c r="J111" s="58">
        <f>VLOOKUP($C111,'3Q26'!$B$14:$T$4000,J$5,FALSE)</f>
        <v>24.83</v>
      </c>
      <c r="K111" s="58">
        <f>VLOOKUP($C111,'3Q26'!$B$14:$T$4000,K$5,FALSE)</f>
        <v>24.5</v>
      </c>
      <c r="L111" s="58">
        <f>VLOOKUP($C111,'3Q26'!$B$14:$T$4000,L$5,FALSE)</f>
        <v>26.5</v>
      </c>
      <c r="M111" s="58">
        <f>(L111-K111)/ABS(K111)*100</f>
        <v>8.1632653061224492</v>
      </c>
      <c r="N111" s="58" t="str">
        <f>IF(ISBLANK(VLOOKUP($C111,'3Q26'!$B$14:$T$3000,N$5,FALSE)),"",VLOOKUP($C111,'3Q26'!$B$14:$T$3000,N$5,FALSE))</f>
        <v/>
      </c>
      <c r="O111" s="59">
        <f>IF(AND(I111&lt;K111,J111&lt;L111,K111&lt;L111),1,IF(AND(I111&gt;K111,J111&gt;L111,K111&gt;L111),-1,0))</f>
        <v>0</v>
      </c>
      <c r="P111" s="55" t="str">
        <f>IF(ISBLANK(VLOOKUP($C111,'3Q26'!$B$14:$T$3000,P$5,FALSE)),"",VLOOKUP($C111,'3Q26'!$B$14:$T$3000,P$5,FALSE))</f>
        <v/>
      </c>
      <c r="Q111" s="60" t="str">
        <f>IF(O111=1,"Surprise",IF(O111=-1,"Shock",""))</f>
        <v/>
      </c>
      <c r="R111" s="60" t="str">
        <f>IF(N111="","",IF((N111-L111)/ABS(L111)&gt;$R$9,"Surprise",IF((N111-L111)/ABS(L111)&lt;$R$9*-1,"Shock","")))</f>
        <v/>
      </c>
      <c r="S111" s="61">
        <f>VLOOKUP($C111,'3Q26'!$B$14:$T$3000,S$5,FALSE)</f>
        <v>-12.15</v>
      </c>
      <c r="T111" s="61">
        <f>VLOOKUP($C111,'3Q26'!$B$14:$T$3000,T$5,FALSE)</f>
        <v>-34.51</v>
      </c>
    </row>
    <row r="112" spans="2:26">
      <c r="B112" s="55">
        <v>64</v>
      </c>
      <c r="C112" s="55" t="str">
        <f>VLOOKUP(B112,'3Q26'!$A$14:$B$4000,2,FALSE)</f>
        <v>A062040</v>
      </c>
      <c r="D112" s="55" t="str">
        <f>VLOOKUP($C112,'3Q26'!$B$14:$T$4000,D$5,FALSE)</f>
        <v>산일전기</v>
      </c>
      <c r="E112" s="56" t="str">
        <f>VLOOKUP($C112,'3Q26'!$B$14:$T$4000,E$5,FALSE)</f>
        <v>KS</v>
      </c>
      <c r="F112" s="57" t="str">
        <f>VLOOKUP($C112,'3Q26'!$B$14:$T$4000,F$5,FALSE)</f>
        <v>전기장비</v>
      </c>
      <c r="G112" s="58">
        <f>VLOOKUP($C112,'3Q26'!$B$14:$T$4000,G$5,FALSE)</f>
        <v>8006.04</v>
      </c>
      <c r="H112" s="59">
        <f>VLOOKUP($C112,'3Q26'!$B$14:$T$4000,H$5,FALSE)</f>
        <v>8</v>
      </c>
      <c r="I112" s="58">
        <f>VLOOKUP($C112,'3Q26'!$B$14:$T$4000,I$5,FALSE)</f>
        <v>64.97</v>
      </c>
      <c r="J112" s="58">
        <f>VLOOKUP($C112,'3Q26'!$B$14:$T$4000,J$5,FALSE)</f>
        <v>68.53</v>
      </c>
      <c r="K112" s="58">
        <f>VLOOKUP($C112,'3Q26'!$B$14:$T$4000,K$5,FALSE)</f>
        <v>64.3</v>
      </c>
      <c r="L112" s="58">
        <f>VLOOKUP($C112,'3Q26'!$B$14:$T$4000,L$5,FALSE)</f>
        <v>66.3</v>
      </c>
      <c r="M112" s="58">
        <f>(L112-K112)/ABS(K112)*100</f>
        <v>3.1104199066874028</v>
      </c>
      <c r="N112" s="58" t="str">
        <f>IF(ISBLANK(VLOOKUP($C112,'3Q26'!$B$14:$T$3000,N$5,FALSE)),"",VLOOKUP($C112,'3Q26'!$B$14:$T$3000,N$5,FALSE))</f>
        <v/>
      </c>
      <c r="O112" s="59">
        <f>IF(AND(I112&lt;K112,J112&lt;L112,K112&lt;L112),1,IF(AND(I112&gt;K112,J112&gt;L112,K112&gt;L112),-1,0))</f>
        <v>0</v>
      </c>
      <c r="P112" s="55" t="str">
        <f>IF(ISBLANK(VLOOKUP($C112,'3Q26'!$B$14:$T$3000,P$5,FALSE)),"",VLOOKUP($C112,'3Q26'!$B$14:$T$3000,P$5,FALSE))</f>
        <v/>
      </c>
      <c r="Q112" s="60" t="str">
        <f>IF(O112=1,"Surprise",IF(O112=-1,"Shock",""))</f>
        <v/>
      </c>
      <c r="R112" s="60" t="str">
        <f>IF(N112="","",IF((N112-L112)/ABS(L112)&gt;$R$9,"Surprise",IF((N112-L112)/ABS(L112)&lt;$R$9*-1,"Shock","")))</f>
        <v/>
      </c>
      <c r="S112" s="61">
        <f>VLOOKUP($C112,'3Q26'!$B$14:$T$3000,S$5,FALSE)</f>
        <v>5.66</v>
      </c>
      <c r="T112" s="61">
        <f>VLOOKUP($C112,'3Q26'!$B$14:$T$3000,T$5,FALSE)</f>
        <v>84.15</v>
      </c>
    </row>
    <row r="113" spans="2:20">
      <c r="B113" s="55">
        <v>151</v>
      </c>
      <c r="C113" s="55" t="str">
        <f>VLOOKUP(B113,'3Q26'!$A$14:$B$4000,2,FALSE)</f>
        <v>A005300</v>
      </c>
      <c r="D113" s="68" t="str">
        <f>VLOOKUP($C113,'3Q26'!$B$14:$T$4000,D$5,FALSE)</f>
        <v>롯데칠성</v>
      </c>
      <c r="E113" s="56" t="str">
        <f>VLOOKUP($C113,'3Q26'!$B$14:$T$4000,E$5,FALSE)</f>
        <v>KS</v>
      </c>
      <c r="F113" s="57" t="str">
        <f>VLOOKUP($C113,'3Q26'!$B$14:$T$4000,F$5,FALSE)</f>
        <v>식품,음료</v>
      </c>
      <c r="G113" s="58">
        <f>VLOOKUP($C113,'3Q26'!$B$14:$T$4000,G$5,FALSE)</f>
        <v>914.9</v>
      </c>
      <c r="H113" s="59">
        <f>VLOOKUP($C113,'3Q26'!$B$14:$T$4000,H$5,FALSE)</f>
        <v>11</v>
      </c>
      <c r="I113" s="58">
        <f>VLOOKUP($C113,'3Q26'!$B$14:$T$4000,I$5,FALSE)</f>
        <v>91.34</v>
      </c>
      <c r="J113" s="58">
        <f>VLOOKUP($C113,'3Q26'!$B$14:$T$4000,J$5,FALSE)</f>
        <v>94</v>
      </c>
      <c r="K113" s="58">
        <f>VLOOKUP($C113,'3Q26'!$B$14:$T$4000,K$5,FALSE)</f>
        <v>91.34</v>
      </c>
      <c r="L113" s="58">
        <f>VLOOKUP($C113,'3Q26'!$B$14:$T$4000,L$5,FALSE)</f>
        <v>90</v>
      </c>
      <c r="M113" s="58">
        <f>(L113-K113)/ABS(K113)*100</f>
        <v>-1.4670462010072294</v>
      </c>
      <c r="N113" s="58" t="str">
        <f>IF(ISBLANK(VLOOKUP($C113,'3Q26'!$B$14:$T$3000,N$5,FALSE)),"",VLOOKUP($C113,'3Q26'!$B$14:$T$3000,N$5,FALSE))</f>
        <v/>
      </c>
      <c r="O113" s="59">
        <f>IF(AND(I113&lt;K113,J113&lt;L113,K113&lt;L113),1,IF(AND(I113&gt;K113,J113&gt;L113,K113&gt;L113),-1,0))</f>
        <v>0</v>
      </c>
      <c r="P113" s="55" t="str">
        <f>IF(ISBLANK(VLOOKUP($C113,'3Q26'!$B$14:$T$3000,P$5,FALSE)),"",VLOOKUP($C113,'3Q26'!$B$14:$T$3000,P$5,FALSE))</f>
        <v/>
      </c>
      <c r="Q113" s="60" t="str">
        <f>IF(O113=1,"Surprise",IF(O113=-1,"Shock",""))</f>
        <v/>
      </c>
      <c r="R113" s="60" t="str">
        <f>IF(N113="","",IF((N113-L113)/ABS(L113)&gt;$R$9,"Surprise",IF((N113-L113)/ABS(L113)&lt;$R$9*-1,"Shock","")))</f>
        <v/>
      </c>
      <c r="S113" s="61">
        <f>VLOOKUP($C113,'3Q26'!$B$14:$T$3000,S$5,FALSE)</f>
        <v>-8.8699999999999992</v>
      </c>
      <c r="T113" s="61">
        <f>VLOOKUP($C113,'3Q26'!$B$14:$T$3000,T$5,FALSE)</f>
        <v>-16.16</v>
      </c>
    </row>
    <row r="114" spans="2:20">
      <c r="B114" s="55">
        <v>97</v>
      </c>
      <c r="C114" s="55" t="str">
        <f>VLOOKUP(B114,'3Q26'!$A$14:$B$4000,2,FALSE)</f>
        <v>A051900</v>
      </c>
      <c r="D114" s="55" t="str">
        <f>VLOOKUP($C114,'3Q26'!$B$14:$T$4000,D$5,FALSE)</f>
        <v>LG생활건강</v>
      </c>
      <c r="E114" s="56" t="str">
        <f>VLOOKUP($C114,'3Q26'!$B$14:$T$4000,E$5,FALSE)</f>
        <v>KS</v>
      </c>
      <c r="F114" s="57" t="str">
        <f>VLOOKUP($C114,'3Q26'!$B$14:$T$4000,F$5,FALSE)</f>
        <v>화장품</v>
      </c>
      <c r="G114" s="58">
        <f>VLOOKUP($C114,'3Q26'!$B$14:$T$4000,G$5,FALSE)</f>
        <v>3534.22</v>
      </c>
      <c r="H114" s="59">
        <f>VLOOKUP($C114,'3Q26'!$B$14:$T$4000,H$5,FALSE)</f>
        <v>13</v>
      </c>
      <c r="I114" s="58">
        <f>VLOOKUP($C114,'3Q26'!$B$14:$T$4000,I$5,FALSE)</f>
        <v>108.08</v>
      </c>
      <c r="J114" s="58">
        <f>VLOOKUP($C114,'3Q26'!$B$14:$T$4000,J$5,FALSE)</f>
        <v>110.08</v>
      </c>
      <c r="K114" s="58">
        <f>VLOOKUP($C114,'3Q26'!$B$14:$T$4000,K$5,FALSE)</f>
        <v>108.08</v>
      </c>
      <c r="L114" s="58">
        <f>VLOOKUP($C114,'3Q26'!$B$14:$T$4000,L$5,FALSE)</f>
        <v>111.28</v>
      </c>
      <c r="M114" s="58">
        <f>(L114-K114)/ABS(K114)*100</f>
        <v>2.9607698001480411</v>
      </c>
      <c r="N114" s="58" t="str">
        <f>IF(ISBLANK(VLOOKUP($C114,'3Q26'!$B$14:$T$3000,N$5,FALSE)),"",VLOOKUP($C114,'3Q26'!$B$14:$T$3000,N$5,FALSE))</f>
        <v/>
      </c>
      <c r="O114" s="59">
        <f>IF(AND(I114&lt;K114,J114&lt;L114,K114&lt;L114),1,IF(AND(I114&gt;K114,J114&gt;L114,K114&gt;L114),-1,0))</f>
        <v>0</v>
      </c>
      <c r="P114" s="55" t="str">
        <f>IF(ISBLANK(VLOOKUP($C114,'3Q26'!$B$14:$T$3000,P$5,FALSE)),"",VLOOKUP($C114,'3Q26'!$B$14:$T$3000,P$5,FALSE))</f>
        <v/>
      </c>
      <c r="Q114" s="60" t="str">
        <f>IF(O114=1,"Surprise",IF(O114=-1,"Shock",""))</f>
        <v/>
      </c>
      <c r="R114" s="60" t="str">
        <f>IF(N114="","",IF((N114-L114)/ABS(L114)&gt;$R$9,"Surprise",IF((N114-L114)/ABS(L114)&lt;$R$9*-1,"Shock","")))</f>
        <v/>
      </c>
      <c r="S114" s="61">
        <f>VLOOKUP($C114,'3Q26'!$B$14:$T$3000,S$5,FALSE)</f>
        <v>-5.03</v>
      </c>
      <c r="T114" s="61">
        <f>VLOOKUP($C114,'3Q26'!$B$14:$T$3000,T$5,FALSE)</f>
        <v>-6.9</v>
      </c>
    </row>
    <row r="115" spans="2:20">
      <c r="B115" s="55">
        <v>135</v>
      </c>
      <c r="C115" s="55" t="str">
        <f>VLOOKUP(B115,'3Q26'!$A$14:$B$4000,2,FALSE)</f>
        <v>A008770</v>
      </c>
      <c r="D115" s="55" t="str">
        <f>VLOOKUP($C115,'3Q26'!$B$14:$T$4000,D$5,FALSE)</f>
        <v>호텔신라</v>
      </c>
      <c r="E115" s="56" t="str">
        <f>VLOOKUP($C115,'3Q26'!$B$14:$T$4000,E$5,FALSE)</f>
        <v>KS</v>
      </c>
      <c r="F115" s="57" t="str">
        <f>VLOOKUP($C115,'3Q26'!$B$14:$T$4000,F$5,FALSE)</f>
        <v>백화점</v>
      </c>
      <c r="G115" s="58">
        <f>VLOOKUP($C115,'3Q26'!$B$14:$T$4000,G$5,FALSE)</f>
        <v>1848.59</v>
      </c>
      <c r="H115" s="59">
        <f>VLOOKUP($C115,'3Q26'!$B$14:$T$4000,H$5,FALSE)</f>
        <v>14</v>
      </c>
      <c r="I115" s="58">
        <f>VLOOKUP($C115,'3Q26'!$B$14:$T$4000,I$5,FALSE)</f>
        <v>56.98</v>
      </c>
      <c r="J115" s="58">
        <f>VLOOKUP($C115,'3Q26'!$B$14:$T$4000,J$5,FALSE)</f>
        <v>65</v>
      </c>
      <c r="K115" s="58">
        <f>VLOOKUP($C115,'3Q26'!$B$14:$T$4000,K$5,FALSE)</f>
        <v>57.56</v>
      </c>
      <c r="L115" s="58">
        <f>VLOOKUP($C115,'3Q26'!$B$14:$T$4000,L$5,FALSE)</f>
        <v>61</v>
      </c>
      <c r="M115" s="58">
        <f>(L115-K115)/ABS(K115)*100</f>
        <v>5.976372480889502</v>
      </c>
      <c r="N115" s="58" t="str">
        <f>IF(ISBLANK(VLOOKUP($C115,'3Q26'!$B$14:$T$3000,N$5,FALSE)),"",VLOOKUP($C115,'3Q26'!$B$14:$T$3000,N$5,FALSE))</f>
        <v/>
      </c>
      <c r="O115" s="59">
        <f>IF(AND(I115&lt;K115,J115&lt;L115,K115&lt;L115),1,IF(AND(I115&gt;K115,J115&gt;L115,K115&gt;L115),-1,0))</f>
        <v>0</v>
      </c>
      <c r="P115" s="55" t="str">
        <f>IF(ISBLANK(VLOOKUP($C115,'3Q26'!$B$14:$T$3000,P$5,FALSE)),"",VLOOKUP($C115,'3Q26'!$B$14:$T$3000,P$5,FALSE))</f>
        <v/>
      </c>
      <c r="Q115" s="60" t="str">
        <f>IF(O115=1,"Surprise",IF(O115=-1,"Shock",""))</f>
        <v/>
      </c>
      <c r="R115" s="60" t="str">
        <f>IF(N115="","",IF((N115-L115)/ABS(L115)&gt;$R$9,"Surprise",IF((N115-L115)/ABS(L115)&lt;$R$9*-1,"Shock","")))</f>
        <v/>
      </c>
      <c r="S115" s="61">
        <f>VLOOKUP($C115,'3Q26'!$B$14:$T$3000,S$5,FALSE)</f>
        <v>-13.1</v>
      </c>
      <c r="T115" s="61">
        <f>VLOOKUP($C115,'3Q26'!$B$14:$T$3000,T$5,FALSE)</f>
        <v>6.56</v>
      </c>
    </row>
    <row r="116" spans="2:20">
      <c r="B116" s="55">
        <v>141</v>
      </c>
      <c r="C116" s="55" t="str">
        <f>VLOOKUP(B116,'3Q26'!$A$14:$B$4000,2,FALSE)</f>
        <v>A192080</v>
      </c>
      <c r="D116" s="55" t="str">
        <f>VLOOKUP($C116,'3Q26'!$B$14:$T$4000,D$5,FALSE)</f>
        <v>더블유게임즈</v>
      </c>
      <c r="E116" s="56" t="str">
        <f>VLOOKUP($C116,'3Q26'!$B$14:$T$4000,E$5,FALSE)</f>
        <v>KS</v>
      </c>
      <c r="F116" s="57" t="str">
        <f>VLOOKUP($C116,'3Q26'!$B$14:$T$4000,F$5,FALSE)</f>
        <v>게임소프트웨어</v>
      </c>
      <c r="G116" s="58">
        <f>VLOOKUP($C116,'3Q26'!$B$14:$T$4000,G$5,FALSE)</f>
        <v>1376.28</v>
      </c>
      <c r="H116" s="59">
        <f>VLOOKUP($C116,'3Q26'!$B$14:$T$4000,H$5,FALSE)</f>
        <v>13</v>
      </c>
      <c r="I116" s="58">
        <f>VLOOKUP($C116,'3Q26'!$B$14:$T$4000,I$5,FALSE)</f>
        <v>71.89</v>
      </c>
      <c r="J116" s="58">
        <f>VLOOKUP($C116,'3Q26'!$B$14:$T$4000,J$5,FALSE)</f>
        <v>72.63</v>
      </c>
      <c r="K116" s="58">
        <f>VLOOKUP($C116,'3Q26'!$B$14:$T$4000,K$5,FALSE)</f>
        <v>71.91</v>
      </c>
      <c r="L116" s="58">
        <f>VLOOKUP($C116,'3Q26'!$B$14:$T$4000,L$5,FALSE)</f>
        <v>72.099999999999994</v>
      </c>
      <c r="M116" s="58">
        <f>(L116-K116)/ABS(K116)*100</f>
        <v>0.26421916284243879</v>
      </c>
      <c r="N116" s="58" t="str">
        <f>IF(ISBLANK(VLOOKUP($C116,'3Q26'!$B$14:$T$3000,N$5,FALSE)),"",VLOOKUP($C116,'3Q26'!$B$14:$T$3000,N$5,FALSE))</f>
        <v/>
      </c>
      <c r="O116" s="59">
        <f>IF(AND(I116&lt;K116,J116&lt;L116,K116&lt;L116),1,IF(AND(I116&gt;K116,J116&gt;L116,K116&gt;L116),-1,0))</f>
        <v>0</v>
      </c>
      <c r="P116" s="55" t="str">
        <f>IF(ISBLANK(VLOOKUP($C116,'3Q26'!$B$14:$T$3000,P$5,FALSE)),"",VLOOKUP($C116,'3Q26'!$B$14:$T$3000,P$5,FALSE))</f>
        <v/>
      </c>
      <c r="Q116" s="60" t="str">
        <f>IF(O116=1,"Surprise",IF(O116=-1,"Shock",""))</f>
        <v/>
      </c>
      <c r="R116" s="60" t="str">
        <f>IF(N116="","",IF((N116-L116)/ABS(L116)&gt;$R$9,"Surprise",IF((N116-L116)/ABS(L116)&lt;$R$9*-1,"Shock","")))</f>
        <v/>
      </c>
      <c r="S116" s="61">
        <f>VLOOKUP($C116,'3Q26'!$B$14:$T$3000,S$5,FALSE)</f>
        <v>-3.56</v>
      </c>
      <c r="T116" s="61">
        <f>VLOOKUP($C116,'3Q26'!$B$14:$T$3000,T$5,FALSE)</f>
        <v>27.95</v>
      </c>
    </row>
    <row r="117" spans="2:20">
      <c r="B117" s="55">
        <v>111</v>
      </c>
      <c r="C117" s="55" t="str">
        <f>VLOOKUP(B117,'3Q26'!$A$14:$B$4000,2,FALSE)</f>
        <v>A237690</v>
      </c>
      <c r="D117" s="55" t="str">
        <f>VLOOKUP($C117,'3Q26'!$B$14:$T$4000,D$5,FALSE)</f>
        <v>에스티팜</v>
      </c>
      <c r="E117" s="56" t="str">
        <f>VLOOKUP($C117,'3Q26'!$B$14:$T$4000,E$5,FALSE)</f>
        <v>KQ</v>
      </c>
      <c r="F117" s="57" t="str">
        <f>VLOOKUP($C117,'3Q26'!$B$14:$T$4000,F$5,FALSE)</f>
        <v>제약</v>
      </c>
      <c r="G117" s="58">
        <f>VLOOKUP($C117,'3Q26'!$B$14:$T$4000,G$5,FALSE)</f>
        <v>2746.13</v>
      </c>
      <c r="H117" s="59">
        <f>VLOOKUP($C117,'3Q26'!$B$14:$T$4000,H$5,FALSE)</f>
        <v>14</v>
      </c>
      <c r="I117" s="58">
        <f>VLOOKUP($C117,'3Q26'!$B$14:$T$4000,I$5,FALSE)</f>
        <v>18.649999999999999</v>
      </c>
      <c r="J117" s="58">
        <f>VLOOKUP($C117,'3Q26'!$B$14:$T$4000,J$5,FALSE)</f>
        <v>20.100000000000001</v>
      </c>
      <c r="K117" s="58">
        <f>VLOOKUP($C117,'3Q26'!$B$14:$T$4000,K$5,FALSE)</f>
        <v>18.649999999999999</v>
      </c>
      <c r="L117" s="58">
        <f>VLOOKUP($C117,'3Q26'!$B$14:$T$4000,L$5,FALSE)</f>
        <v>19</v>
      </c>
      <c r="M117" s="58">
        <f>(L117-K117)/ABS(K117)*100</f>
        <v>1.8766756032171661</v>
      </c>
      <c r="N117" s="58" t="str">
        <f>IF(ISBLANK(VLOOKUP($C117,'3Q26'!$B$14:$T$3000,N$5,FALSE)),"",VLOOKUP($C117,'3Q26'!$B$14:$T$3000,N$5,FALSE))</f>
        <v/>
      </c>
      <c r="O117" s="59">
        <f>IF(AND(I117&lt;K117,J117&lt;L117,K117&lt;L117),1,IF(AND(I117&gt;K117,J117&gt;L117,K117&gt;L117),-1,0))</f>
        <v>0</v>
      </c>
      <c r="P117" s="55" t="str">
        <f>IF(ISBLANK(VLOOKUP($C117,'3Q26'!$B$14:$T$3000,P$5,FALSE)),"",VLOOKUP($C117,'3Q26'!$B$14:$T$3000,P$5,FALSE))</f>
        <v/>
      </c>
      <c r="Q117" s="60" t="str">
        <f>IF(O117=1,"Surprise",IF(O117=-1,"Shock",""))</f>
        <v/>
      </c>
      <c r="R117" s="60" t="str">
        <f>IF(N117="","",IF((N117-L117)/ABS(L117)&gt;$R$9,"Surprise",IF((N117-L117)/ABS(L117)&lt;$R$9*-1,"Shock","")))</f>
        <v/>
      </c>
      <c r="S117" s="61">
        <f>VLOOKUP($C117,'3Q26'!$B$14:$T$3000,S$5,FALSE)</f>
        <v>1.62</v>
      </c>
      <c r="T117" s="61">
        <f>VLOOKUP($C117,'3Q26'!$B$14:$T$3000,T$5,FALSE)</f>
        <v>-13.87</v>
      </c>
    </row>
    <row r="118" spans="2:20">
      <c r="B118" s="55">
        <v>146</v>
      </c>
      <c r="C118" s="55" t="str">
        <f>VLOOKUP(B118,'3Q26'!$A$14:$B$4000,2,FALSE)</f>
        <v>A032350</v>
      </c>
      <c r="D118" s="55" t="str">
        <f>VLOOKUP($C118,'3Q26'!$B$14:$T$4000,D$5,FALSE)</f>
        <v>롯데관광개발</v>
      </c>
      <c r="E118" s="56" t="str">
        <f>VLOOKUP($C118,'3Q26'!$B$14:$T$4000,E$5,FALSE)</f>
        <v>KS</v>
      </c>
      <c r="F118" s="57" t="str">
        <f>VLOOKUP($C118,'3Q26'!$B$14:$T$4000,F$5,FALSE)</f>
        <v>호텔,레저서비스</v>
      </c>
      <c r="G118" s="58">
        <f>VLOOKUP($C118,'3Q26'!$B$14:$T$4000,G$5,FALSE)</f>
        <v>1188.71</v>
      </c>
      <c r="H118" s="59">
        <f>VLOOKUP($C118,'3Q26'!$B$14:$T$4000,H$5,FALSE)</f>
        <v>13</v>
      </c>
      <c r="I118" s="58">
        <f>VLOOKUP($C118,'3Q26'!$B$14:$T$4000,I$5,FALSE)</f>
        <v>67.39</v>
      </c>
      <c r="J118" s="58">
        <f>VLOOKUP($C118,'3Q26'!$B$14:$T$4000,J$5,FALSE)</f>
        <v>68.62</v>
      </c>
      <c r="K118" s="58">
        <f>VLOOKUP($C118,'3Q26'!$B$14:$T$4000,K$5,FALSE)</f>
        <v>67.39</v>
      </c>
      <c r="L118" s="58">
        <f>VLOOKUP($C118,'3Q26'!$B$14:$T$4000,L$5,FALSE)</f>
        <v>66.33</v>
      </c>
      <c r="M118" s="58">
        <f>(L118-K118)/ABS(K118)*100</f>
        <v>-1.5729336696839327</v>
      </c>
      <c r="N118" s="58" t="str">
        <f>IF(ISBLANK(VLOOKUP($C118,'3Q26'!$B$14:$T$3000,N$5,FALSE)),"",VLOOKUP($C118,'3Q26'!$B$14:$T$3000,N$5,FALSE))</f>
        <v/>
      </c>
      <c r="O118" s="59">
        <f>IF(AND(I118&lt;K118,J118&lt;L118,K118&lt;L118),1,IF(AND(I118&gt;K118,J118&gt;L118,K118&gt;L118),-1,0))</f>
        <v>0</v>
      </c>
      <c r="P118" s="55" t="str">
        <f>IF(ISBLANK(VLOOKUP($C118,'3Q26'!$B$14:$T$3000,P$5,FALSE)),"",VLOOKUP($C118,'3Q26'!$B$14:$T$3000,P$5,FALSE))</f>
        <v/>
      </c>
      <c r="Q118" s="60" t="str">
        <f>IF(O118=1,"Surprise",IF(O118=-1,"Shock",""))</f>
        <v/>
      </c>
      <c r="R118" s="60" t="str">
        <f>IF(N118="","",IF((N118-L118)/ABS(L118)&gt;$R$9,"Surprise",IF((N118-L118)/ABS(L118)&lt;$R$9*-1,"Shock","")))</f>
        <v/>
      </c>
      <c r="S118" s="61">
        <f>VLOOKUP($C118,'3Q26'!$B$14:$T$3000,S$5,FALSE)</f>
        <v>-19.010000000000002</v>
      </c>
      <c r="T118" s="61">
        <f>VLOOKUP($C118,'3Q26'!$B$14:$T$3000,T$5,FALSE)</f>
        <v>-17.72</v>
      </c>
    </row>
    <row r="119" spans="2:20">
      <c r="B119" s="55">
        <v>71</v>
      </c>
      <c r="C119" s="55" t="str">
        <f>VLOOKUP(B119,'3Q26'!$A$14:$B$4000,2,FALSE)</f>
        <v>A090430</v>
      </c>
      <c r="D119" s="55" t="str">
        <f>VLOOKUP($C119,'3Q26'!$B$14:$T$4000,D$5,FALSE)</f>
        <v>아모레퍼시픽</v>
      </c>
      <c r="E119" s="56" t="str">
        <f>VLOOKUP($C119,'3Q26'!$B$14:$T$4000,E$5,FALSE)</f>
        <v>KS</v>
      </c>
      <c r="F119" s="57" t="str">
        <f>VLOOKUP($C119,'3Q26'!$B$14:$T$4000,F$5,FALSE)</f>
        <v>화장품</v>
      </c>
      <c r="G119" s="58">
        <f>VLOOKUP($C119,'3Q26'!$B$14:$T$4000,G$5,FALSE)</f>
        <v>6644.78</v>
      </c>
      <c r="H119" s="59">
        <f>VLOOKUP($C119,'3Q26'!$B$14:$T$4000,H$5,FALSE)</f>
        <v>17</v>
      </c>
      <c r="I119" s="58">
        <f>VLOOKUP($C119,'3Q26'!$B$14:$T$4000,I$5,FALSE)</f>
        <v>113.9</v>
      </c>
      <c r="J119" s="58">
        <f>VLOOKUP($C119,'3Q26'!$B$14:$T$4000,J$5,FALSE)</f>
        <v>109.4</v>
      </c>
      <c r="K119" s="58">
        <f>VLOOKUP($C119,'3Q26'!$B$14:$T$4000,K$5,FALSE)</f>
        <v>113.01</v>
      </c>
      <c r="L119" s="58">
        <f>VLOOKUP($C119,'3Q26'!$B$14:$T$4000,L$5,FALSE)</f>
        <v>113.23</v>
      </c>
      <c r="M119" s="58">
        <f>(L119-K119)/ABS(K119)*100</f>
        <v>0.19467303778426587</v>
      </c>
      <c r="N119" s="58" t="str">
        <f>IF(ISBLANK(VLOOKUP($C119,'3Q26'!$B$14:$T$3000,N$5,FALSE)),"",VLOOKUP($C119,'3Q26'!$B$14:$T$3000,N$5,FALSE))</f>
        <v/>
      </c>
      <c r="O119" s="59">
        <f>IF(AND(I119&lt;K119,J119&lt;L119,K119&lt;L119),1,IF(AND(I119&gt;K119,J119&gt;L119,K119&gt;L119),-1,0))</f>
        <v>0</v>
      </c>
      <c r="P119" s="55" t="str">
        <f>IF(ISBLANK(VLOOKUP($C119,'3Q26'!$B$14:$T$3000,P$5,FALSE)),"",VLOOKUP($C119,'3Q26'!$B$14:$T$3000,P$5,FALSE))</f>
        <v/>
      </c>
      <c r="Q119" s="60" t="str">
        <f>IF(O119=1,"Surprise",IF(O119=-1,"Shock",""))</f>
        <v/>
      </c>
      <c r="R119" s="60" t="str">
        <f>IF(N119="","",IF((N119-L119)/ABS(L119)&gt;$R$9,"Surprise",IF((N119-L119)/ABS(L119)&lt;$R$9*-1,"Shock","")))</f>
        <v/>
      </c>
      <c r="S119" s="61">
        <f>VLOOKUP($C119,'3Q26'!$B$14:$T$3000,S$5,FALSE)</f>
        <v>2.0699999999999998</v>
      </c>
      <c r="T119" s="61">
        <f>VLOOKUP($C119,'3Q26'!$B$14:$T$3000,T$5,FALSE)</f>
        <v>-20.34</v>
      </c>
    </row>
    <row r="120" spans="2:20">
      <c r="B120" s="55">
        <v>162</v>
      </c>
      <c r="C120" s="55" t="str">
        <f>VLOOKUP(B120,'3Q26'!$A$14:$B$4000,2,FALSE)</f>
        <v>A295310</v>
      </c>
      <c r="D120" s="55" t="str">
        <f>VLOOKUP($C120,'3Q26'!$B$14:$T$4000,D$5,FALSE)</f>
        <v>에이치브이엠</v>
      </c>
      <c r="E120" s="56" t="str">
        <f>VLOOKUP($C120,'3Q26'!$B$14:$T$4000,E$5,FALSE)</f>
        <v>KQ</v>
      </c>
      <c r="F120" s="57" t="str">
        <f>VLOOKUP($C120,'3Q26'!$B$14:$T$4000,F$5,FALSE)</f>
        <v>비철금속</v>
      </c>
      <c r="G120" s="58">
        <f>VLOOKUP($C120,'3Q26'!$B$14:$T$4000,G$5,FALSE)</f>
        <v>757.73</v>
      </c>
      <c r="H120" s="59">
        <f>VLOOKUP($C120,'3Q26'!$B$14:$T$4000,H$5,FALSE)</f>
        <v>5</v>
      </c>
      <c r="I120" s="58">
        <f>VLOOKUP($C120,'3Q26'!$B$14:$T$4000,I$5,FALSE)</f>
        <v>4.58</v>
      </c>
      <c r="J120" s="58">
        <f>VLOOKUP($C120,'3Q26'!$B$14:$T$4000,J$5,FALSE)</f>
        <v>3</v>
      </c>
      <c r="K120" s="58">
        <f>VLOOKUP($C120,'3Q26'!$B$14:$T$4000,K$5,FALSE)</f>
        <v>4.58</v>
      </c>
      <c r="L120" s="58">
        <f>VLOOKUP($C120,'3Q26'!$B$14:$T$4000,L$5,FALSE)</f>
        <v>3</v>
      </c>
      <c r="M120" s="58">
        <f>(L120-K120)/ABS(K120)*100</f>
        <v>-34.497816593886469</v>
      </c>
      <c r="N120" s="58" t="str">
        <f>IF(ISBLANK(VLOOKUP($C120,'3Q26'!$B$14:$T$3000,N$5,FALSE)),"",VLOOKUP($C120,'3Q26'!$B$14:$T$3000,N$5,FALSE))</f>
        <v/>
      </c>
      <c r="O120" s="59">
        <f>IF(AND(I120&lt;K120,J120&lt;L120,K120&lt;L120),1,IF(AND(I120&gt;K120,J120&gt;L120,K120&gt;L120),-1,0))</f>
        <v>0</v>
      </c>
      <c r="P120" s="55" t="str">
        <f>IF(ISBLANK(VLOOKUP($C120,'3Q26'!$B$14:$T$3000,P$5,FALSE)),"",VLOOKUP($C120,'3Q26'!$B$14:$T$3000,P$5,FALSE))</f>
        <v/>
      </c>
      <c r="Q120" s="60" t="str">
        <f>IF(O120=1,"Surprise",IF(O120=-1,"Shock",""))</f>
        <v/>
      </c>
      <c r="R120" s="60" t="str">
        <f>IF(N120="","",IF((N120-L120)/ABS(L120)&gt;$R$9,"Surprise",IF((N120-L120)/ABS(L120)&lt;$R$9*-1,"Shock","")))</f>
        <v/>
      </c>
      <c r="S120" s="61">
        <f>VLOOKUP($C120,'3Q26'!$B$14:$T$3000,S$5,FALSE)</f>
        <v>-36.659999999999997</v>
      </c>
      <c r="T120" s="61">
        <f>VLOOKUP($C120,'3Q26'!$B$14:$T$3000,T$5,FALSE)</f>
        <v>-31.26</v>
      </c>
    </row>
    <row r="121" spans="2:20">
      <c r="B121" s="55">
        <v>121</v>
      </c>
      <c r="C121" s="55" t="str">
        <f>VLOOKUP(B121,'3Q26'!$A$14:$B$4000,2,FALSE)</f>
        <v>A081660</v>
      </c>
      <c r="D121" s="55" t="str">
        <f>VLOOKUP($C121,'3Q26'!$B$14:$T$4000,D$5,FALSE)</f>
        <v>미스토홀딩스</v>
      </c>
      <c r="E121" s="56" t="str">
        <f>VLOOKUP($C121,'3Q26'!$B$14:$T$4000,E$5,FALSE)</f>
        <v>KS</v>
      </c>
      <c r="F121" s="57" t="str">
        <f>VLOOKUP($C121,'3Q26'!$B$14:$T$4000,F$5,FALSE)</f>
        <v>의류</v>
      </c>
      <c r="G121" s="58">
        <f>VLOOKUP($C121,'3Q26'!$B$14:$T$4000,G$5,FALSE)</f>
        <v>2288.2600000000002</v>
      </c>
      <c r="H121" s="59">
        <f>VLOOKUP($C121,'3Q26'!$B$14:$T$4000,H$5,FALSE)</f>
        <v>9</v>
      </c>
      <c r="I121" s="58">
        <f>VLOOKUP($C121,'3Q26'!$B$14:$T$4000,I$5,FALSE)</f>
        <v>151.18</v>
      </c>
      <c r="J121" s="58">
        <f>VLOOKUP($C121,'3Q26'!$B$14:$T$4000,J$5,FALSE)</f>
        <v>157.30000000000001</v>
      </c>
      <c r="K121" s="58">
        <f>VLOOKUP($C121,'3Q26'!$B$14:$T$4000,K$5,FALSE)</f>
        <v>151.47</v>
      </c>
      <c r="L121" s="58">
        <f>VLOOKUP($C121,'3Q26'!$B$14:$T$4000,L$5,FALSE)</f>
        <v>154.18</v>
      </c>
      <c r="M121" s="58">
        <f>(L121-K121)/ABS(K121)*100</f>
        <v>1.7891331616821864</v>
      </c>
      <c r="N121" s="58" t="str">
        <f>IF(ISBLANK(VLOOKUP($C121,'3Q26'!$B$14:$T$3000,N$5,FALSE)),"",VLOOKUP($C121,'3Q26'!$B$14:$T$3000,N$5,FALSE))</f>
        <v/>
      </c>
      <c r="O121" s="59">
        <f>IF(AND(I121&lt;K121,J121&lt;L121,K121&lt;L121),1,IF(AND(I121&gt;K121,J121&gt;L121,K121&gt;L121),-1,0))</f>
        <v>0</v>
      </c>
      <c r="P121" s="55" t="str">
        <f>IF(ISBLANK(VLOOKUP($C121,'3Q26'!$B$14:$T$3000,P$5,FALSE)),"",VLOOKUP($C121,'3Q26'!$B$14:$T$3000,P$5,FALSE))</f>
        <v/>
      </c>
      <c r="Q121" s="60" t="str">
        <f>IF(O121=1,"Surprise",IF(O121=-1,"Shock",""))</f>
        <v/>
      </c>
      <c r="R121" s="60" t="str">
        <f>IF(N121="","",IF((N121-L121)/ABS(L121)&gt;$R$9,"Surprise",IF((N121-L121)/ABS(L121)&lt;$R$9*-1,"Shock","")))</f>
        <v/>
      </c>
      <c r="S121" s="61">
        <f>VLOOKUP($C121,'3Q26'!$B$14:$T$3000,S$5,FALSE)</f>
        <v>15.24</v>
      </c>
      <c r="T121" s="61">
        <f>VLOOKUP($C121,'3Q26'!$B$14:$T$3000,T$5,FALSE)</f>
        <v>2.99</v>
      </c>
    </row>
    <row r="122" spans="2:20">
      <c r="B122" s="55">
        <v>16</v>
      </c>
      <c r="C122" s="55" t="str">
        <f>VLOOKUP(B122,'3Q26'!$A$14:$B$4000,2,FALSE)</f>
        <v>A012330</v>
      </c>
      <c r="D122" s="68" t="str">
        <f>VLOOKUP($C122,'3Q26'!$B$14:$T$4000,D$5,FALSE)</f>
        <v>현대모비스</v>
      </c>
      <c r="E122" s="56" t="str">
        <f>VLOOKUP($C122,'3Q26'!$B$14:$T$4000,E$5,FALSE)</f>
        <v>KS</v>
      </c>
      <c r="F122" s="57" t="str">
        <f>VLOOKUP($C122,'3Q26'!$B$14:$T$4000,F$5,FALSE)</f>
        <v>자동차부품</v>
      </c>
      <c r="G122" s="58">
        <f>VLOOKUP($C122,'3Q26'!$B$14:$T$4000,G$5,FALSE)</f>
        <v>44821.9</v>
      </c>
      <c r="H122" s="59">
        <f>VLOOKUP($C122,'3Q26'!$B$14:$T$4000,H$5,FALSE)</f>
        <v>25</v>
      </c>
      <c r="I122" s="58">
        <f>VLOOKUP($C122,'3Q26'!$B$14:$T$4000,I$5,FALSE)</f>
        <v>952.6</v>
      </c>
      <c r="J122" s="58">
        <f>VLOOKUP($C122,'3Q26'!$B$14:$T$4000,J$5,FALSE)</f>
        <v>957.79</v>
      </c>
      <c r="K122" s="58">
        <f>VLOOKUP($C122,'3Q26'!$B$14:$T$4000,K$5,FALSE)</f>
        <v>949.43</v>
      </c>
      <c r="L122" s="58">
        <f>VLOOKUP($C122,'3Q26'!$B$14:$T$4000,L$5,FALSE)</f>
        <v>957.93</v>
      </c>
      <c r="M122" s="58">
        <f>(L122-K122)/ABS(K122)*100</f>
        <v>0.89527400650916866</v>
      </c>
      <c r="N122" s="58" t="str">
        <f>IF(ISBLANK(VLOOKUP($C122,'3Q26'!$B$14:$T$3000,N$5,FALSE)),"",VLOOKUP($C122,'3Q26'!$B$14:$T$3000,N$5,FALSE))</f>
        <v/>
      </c>
      <c r="O122" s="59">
        <f>IF(AND(I122&lt;K122,J122&lt;L122,K122&lt;L122),1,IF(AND(I122&gt;K122,J122&gt;L122,K122&gt;L122),-1,0))</f>
        <v>0</v>
      </c>
      <c r="P122" s="55" t="str">
        <f>IF(ISBLANK(VLOOKUP($C122,'3Q26'!$B$14:$T$3000,P$5,FALSE)),"",VLOOKUP($C122,'3Q26'!$B$14:$T$3000,P$5,FALSE))</f>
        <v/>
      </c>
      <c r="Q122" s="60" t="str">
        <f>IF(O122=1,"Surprise",IF(O122=-1,"Shock",""))</f>
        <v/>
      </c>
      <c r="R122" s="60" t="str">
        <f>IF(N122="","",IF((N122-L122)/ABS(L122)&gt;$R$9,"Surprise",IF((N122-L122)/ABS(L122)&lt;$R$9*-1,"Shock","")))</f>
        <v/>
      </c>
      <c r="S122" s="61">
        <f>VLOOKUP($C122,'3Q26'!$B$14:$T$3000,S$5,FALSE)</f>
        <v>-35.090000000000003</v>
      </c>
      <c r="T122" s="61">
        <f>VLOOKUP($C122,'3Q26'!$B$14:$T$3000,T$5,FALSE)</f>
        <v>20.78</v>
      </c>
    </row>
    <row r="123" spans="2:20">
      <c r="B123" s="55">
        <v>154</v>
      </c>
      <c r="C123" s="55" t="str">
        <f>VLOOKUP(B123,'3Q26'!$A$14:$B$4000,2,FALSE)</f>
        <v>A241710</v>
      </c>
      <c r="D123" s="55" t="str">
        <f>VLOOKUP($C123,'3Q26'!$B$14:$T$4000,D$5,FALSE)</f>
        <v>코스메카코리아</v>
      </c>
      <c r="E123" s="56" t="str">
        <f>VLOOKUP($C123,'3Q26'!$B$14:$T$4000,E$5,FALSE)</f>
        <v>KQ</v>
      </c>
      <c r="F123" s="57" t="str">
        <f>VLOOKUP($C123,'3Q26'!$B$14:$T$4000,F$5,FALSE)</f>
        <v>화장품</v>
      </c>
      <c r="G123" s="58">
        <f>VLOOKUP($C123,'3Q26'!$B$14:$T$4000,G$5,FALSE)</f>
        <v>860.81</v>
      </c>
      <c r="H123" s="59">
        <f>VLOOKUP($C123,'3Q26'!$B$14:$T$4000,H$5,FALSE)</f>
        <v>10</v>
      </c>
      <c r="I123" s="58">
        <f>VLOOKUP($C123,'3Q26'!$B$14:$T$4000,I$5,FALSE)</f>
        <v>30.73</v>
      </c>
      <c r="J123" s="58">
        <f>VLOOKUP($C123,'3Q26'!$B$14:$T$4000,J$5,FALSE)</f>
        <v>31</v>
      </c>
      <c r="K123" s="58">
        <f>VLOOKUP($C123,'3Q26'!$B$14:$T$4000,K$5,FALSE)</f>
        <v>30.56</v>
      </c>
      <c r="L123" s="58">
        <f>VLOOKUP($C123,'3Q26'!$B$14:$T$4000,L$5,FALSE)</f>
        <v>30.7</v>
      </c>
      <c r="M123" s="58">
        <f>(L123-K123)/ABS(K123)*100</f>
        <v>0.45811518324607514</v>
      </c>
      <c r="N123" s="58" t="str">
        <f>IF(ISBLANK(VLOOKUP($C123,'3Q26'!$B$14:$T$3000,N$5,FALSE)),"",VLOOKUP($C123,'3Q26'!$B$14:$T$3000,N$5,FALSE))</f>
        <v/>
      </c>
      <c r="O123" s="59">
        <f>IF(AND(I123&lt;K123,J123&lt;L123,K123&lt;L123),1,IF(AND(I123&gt;K123,J123&gt;L123,K123&gt;L123),-1,0))</f>
        <v>0</v>
      </c>
      <c r="P123" s="55" t="str">
        <f>IF(ISBLANK(VLOOKUP($C123,'3Q26'!$B$14:$T$3000,P$5,FALSE)),"",VLOOKUP($C123,'3Q26'!$B$14:$T$3000,P$5,FALSE))</f>
        <v/>
      </c>
      <c r="Q123" s="60" t="str">
        <f>IF(O123=1,"Surprise",IF(O123=-1,"Shock",""))</f>
        <v/>
      </c>
      <c r="R123" s="60" t="str">
        <f>IF(N123="","",IF((N123-L123)/ABS(L123)&gt;$R$9,"Surprise",IF((N123-L123)/ABS(L123)&lt;$R$9*-1,"Shock","")))</f>
        <v/>
      </c>
      <c r="S123" s="61">
        <f>VLOOKUP($C123,'3Q26'!$B$14:$T$3000,S$5,FALSE)</f>
        <v>12.41</v>
      </c>
      <c r="T123" s="61">
        <f>VLOOKUP($C123,'3Q26'!$B$14:$T$3000,T$5,FALSE)</f>
        <v>0.37</v>
      </c>
    </row>
    <row r="124" spans="2:20">
      <c r="B124" s="55">
        <v>7</v>
      </c>
      <c r="C124" s="55" t="str">
        <f>VLOOKUP(B124,'3Q26'!$A$14:$B$4000,2,FALSE)</f>
        <v>A028260</v>
      </c>
      <c r="D124" s="55" t="str">
        <f>VLOOKUP($C124,'3Q26'!$B$14:$T$4000,D$5,FALSE)</f>
        <v>삼성물산</v>
      </c>
      <c r="E124" s="56" t="str">
        <f>VLOOKUP($C124,'3Q26'!$B$14:$T$4000,E$5,FALSE)</f>
        <v>KS</v>
      </c>
      <c r="F124" s="57" t="str">
        <f>VLOOKUP($C124,'3Q26'!$B$14:$T$4000,F$5,FALSE)</f>
        <v>복합기업</v>
      </c>
      <c r="G124" s="58">
        <f>VLOOKUP($C124,'3Q26'!$B$14:$T$4000,G$5,FALSE)</f>
        <v>70380.73</v>
      </c>
      <c r="H124" s="59">
        <f>VLOOKUP($C124,'3Q26'!$B$14:$T$4000,H$5,FALSE)</f>
        <v>13</v>
      </c>
      <c r="I124" s="58">
        <f>VLOOKUP($C124,'3Q26'!$B$14:$T$4000,I$5,FALSE)</f>
        <v>1003.13</v>
      </c>
      <c r="J124" s="58">
        <f>VLOOKUP($C124,'3Q26'!$B$14:$T$4000,J$5,FALSE)</f>
        <v>957.83</v>
      </c>
      <c r="K124" s="58">
        <f>VLOOKUP($C124,'3Q26'!$B$14:$T$4000,K$5,FALSE)</f>
        <v>1003.95</v>
      </c>
      <c r="L124" s="58">
        <f>VLOOKUP($C124,'3Q26'!$B$14:$T$4000,L$5,FALSE)</f>
        <v>998.38</v>
      </c>
      <c r="M124" s="58">
        <f>(L124-K124)/ABS(K124)*100</f>
        <v>-0.55480850639972612</v>
      </c>
      <c r="N124" s="58" t="str">
        <f>IF(ISBLANK(VLOOKUP($C124,'3Q26'!$B$14:$T$3000,N$5,FALSE)),"",VLOOKUP($C124,'3Q26'!$B$14:$T$3000,N$5,FALSE))</f>
        <v/>
      </c>
      <c r="O124" s="59">
        <f>IF(AND(I124&lt;K124,J124&lt;L124,K124&lt;L124),1,IF(AND(I124&gt;K124,J124&gt;L124,K124&gt;L124),-1,0))</f>
        <v>0</v>
      </c>
      <c r="P124" s="55" t="str">
        <f>IF(ISBLANK(VLOOKUP($C124,'3Q26'!$B$14:$T$3000,P$5,FALSE)),"",VLOOKUP($C124,'3Q26'!$B$14:$T$3000,P$5,FALSE))</f>
        <v/>
      </c>
      <c r="Q124" s="60" t="str">
        <f>IF(O124=1,"Surprise",IF(O124=-1,"Shock",""))</f>
        <v/>
      </c>
      <c r="R124" s="60" t="str">
        <f>IF(N124="","",IF((N124-L124)/ABS(L124)&gt;$R$9,"Surprise",IF((N124-L124)/ABS(L124)&lt;$R$9*-1,"Shock","")))</f>
        <v/>
      </c>
      <c r="S124" s="61">
        <f>VLOOKUP($C124,'3Q26'!$B$14:$T$3000,S$5,FALSE)</f>
        <v>-4.62</v>
      </c>
      <c r="T124" s="61">
        <f>VLOOKUP($C124,'3Q26'!$B$14:$T$3000,T$5,FALSE)</f>
        <v>58.97</v>
      </c>
    </row>
    <row r="125" spans="2:20">
      <c r="B125" s="55">
        <v>26</v>
      </c>
      <c r="C125" s="55" t="str">
        <f>VLOOKUP(B125,'3Q26'!$A$14:$B$4000,2,FALSE)</f>
        <v>A006800</v>
      </c>
      <c r="D125" s="55" t="str">
        <f>VLOOKUP($C125,'3Q26'!$B$14:$T$4000,D$5,FALSE)</f>
        <v>미래에셋증권</v>
      </c>
      <c r="E125" s="56" t="str">
        <f>VLOOKUP($C125,'3Q26'!$B$14:$T$4000,E$5,FALSE)</f>
        <v>KS</v>
      </c>
      <c r="F125" s="57" t="str">
        <f>VLOOKUP($C125,'3Q26'!$B$14:$T$4000,F$5,FALSE)</f>
        <v>증권</v>
      </c>
      <c r="G125" s="58">
        <f>VLOOKUP($C125,'3Q26'!$B$14:$T$4000,G$5,FALSE)</f>
        <v>24425.09</v>
      </c>
      <c r="H125" s="59">
        <f>VLOOKUP($C125,'3Q26'!$B$14:$T$4000,H$5,FALSE)</f>
        <v>16</v>
      </c>
      <c r="I125" s="58">
        <f>VLOOKUP($C125,'3Q26'!$B$14:$T$4000,I$5,FALSE)</f>
        <v>684.45</v>
      </c>
      <c r="J125" s="58">
        <f>VLOOKUP($C125,'3Q26'!$B$14:$T$4000,J$5,FALSE)</f>
        <v>655.4</v>
      </c>
      <c r="K125" s="58">
        <f>VLOOKUP($C125,'3Q26'!$B$14:$T$4000,K$5,FALSE)</f>
        <v>684.45</v>
      </c>
      <c r="L125" s="58">
        <f>VLOOKUP($C125,'3Q26'!$B$14:$T$4000,L$5,FALSE)</f>
        <v>655.4</v>
      </c>
      <c r="M125" s="58">
        <f>(L125-K125)/ABS(K125)*100</f>
        <v>-4.244283731463228</v>
      </c>
      <c r="N125" s="58" t="str">
        <f>IF(ISBLANK(VLOOKUP($C125,'3Q26'!$B$14:$T$3000,N$5,FALSE)),"",VLOOKUP($C125,'3Q26'!$B$14:$T$3000,N$5,FALSE))</f>
        <v/>
      </c>
      <c r="O125" s="59">
        <f>IF(AND(I125&lt;K125,J125&lt;L125,K125&lt;L125),1,IF(AND(I125&gt;K125,J125&gt;L125,K125&gt;L125),-1,0))</f>
        <v>0</v>
      </c>
      <c r="P125" s="55" t="str">
        <f>IF(ISBLANK(VLOOKUP($C125,'3Q26'!$B$14:$T$3000,P$5,FALSE)),"",VLOOKUP($C125,'3Q26'!$B$14:$T$3000,P$5,FALSE))</f>
        <v/>
      </c>
      <c r="Q125" s="60" t="str">
        <f>IF(O125=1,"Surprise",IF(O125=-1,"Shock",""))</f>
        <v/>
      </c>
      <c r="R125" s="60" t="str">
        <f>IF(N125="","",IF((N125-L125)/ABS(L125)&gt;$R$9,"Surprise",IF((N125-L125)/ABS(L125)&lt;$R$9*-1,"Shock","")))</f>
        <v/>
      </c>
      <c r="S125" s="61">
        <f>VLOOKUP($C125,'3Q26'!$B$14:$T$3000,S$5,FALSE)</f>
        <v>-28.33</v>
      </c>
      <c r="T125" s="61">
        <f>VLOOKUP($C125,'3Q26'!$B$14:$T$3000,T$5,FALSE)</f>
        <v>-34.46</v>
      </c>
    </row>
    <row r="126" spans="2:20">
      <c r="B126" s="55">
        <v>134</v>
      </c>
      <c r="C126" s="55" t="str">
        <f>VLOOKUP(B126,'3Q26'!$A$14:$B$4000,2,FALSE)</f>
        <v>A140860</v>
      </c>
      <c r="D126" s="55" t="str">
        <f>VLOOKUP($C126,'3Q26'!$B$14:$T$4000,D$5,FALSE)</f>
        <v>파크시스템스</v>
      </c>
      <c r="E126" s="56" t="str">
        <f>VLOOKUP($C126,'3Q26'!$B$14:$T$4000,E$5,FALSE)</f>
        <v>KQ</v>
      </c>
      <c r="F126" s="57" t="str">
        <f>VLOOKUP($C126,'3Q26'!$B$14:$T$4000,F$5,FALSE)</f>
        <v>전자장비,사무용전자제품</v>
      </c>
      <c r="G126" s="58">
        <f>VLOOKUP($C126,'3Q26'!$B$14:$T$4000,G$5,FALSE)</f>
        <v>1873.16</v>
      </c>
      <c r="H126" s="59">
        <f>VLOOKUP($C126,'3Q26'!$B$14:$T$4000,H$5,FALSE)</f>
        <v>7</v>
      </c>
      <c r="I126" s="58">
        <f>VLOOKUP($C126,'3Q26'!$B$14:$T$4000,I$5,FALSE)</f>
        <v>20.71</v>
      </c>
      <c r="J126" s="58">
        <f>VLOOKUP($C126,'3Q26'!$B$14:$T$4000,J$5,FALSE)</f>
        <v>19.899999999999999</v>
      </c>
      <c r="K126" s="58">
        <f>VLOOKUP($C126,'3Q26'!$B$14:$T$4000,K$5,FALSE)</f>
        <v>20.71</v>
      </c>
      <c r="L126" s="58">
        <f>VLOOKUP($C126,'3Q26'!$B$14:$T$4000,L$5,FALSE)</f>
        <v>20.65</v>
      </c>
      <c r="M126" s="58">
        <f>(L126-K126)/ABS(K126)*100</f>
        <v>-0.28971511347176376</v>
      </c>
      <c r="N126" s="58" t="str">
        <f>IF(ISBLANK(VLOOKUP($C126,'3Q26'!$B$14:$T$3000,N$5,FALSE)),"",VLOOKUP($C126,'3Q26'!$B$14:$T$3000,N$5,FALSE))</f>
        <v/>
      </c>
      <c r="O126" s="59">
        <f>IF(AND(I126&lt;K126,J126&lt;L126,K126&lt;L126),1,IF(AND(I126&gt;K126,J126&gt;L126,K126&gt;L126),-1,0))</f>
        <v>0</v>
      </c>
      <c r="P126" s="55" t="str">
        <f>IF(ISBLANK(VLOOKUP($C126,'3Q26'!$B$14:$T$3000,P$5,FALSE)),"",VLOOKUP($C126,'3Q26'!$B$14:$T$3000,P$5,FALSE))</f>
        <v/>
      </c>
      <c r="Q126" s="60" t="str">
        <f>IF(O126=1,"Surprise",IF(O126=-1,"Shock",""))</f>
        <v/>
      </c>
      <c r="R126" s="60" t="str">
        <f>IF(N126="","",IF((N126-L126)/ABS(L126)&gt;$R$9,"Surprise",IF((N126-L126)/ABS(L126)&lt;$R$9*-1,"Shock","")))</f>
        <v/>
      </c>
      <c r="S126" s="61">
        <f>VLOOKUP($C126,'3Q26'!$B$14:$T$3000,S$5,FALSE)</f>
        <v>-3.78</v>
      </c>
      <c r="T126" s="61">
        <f>VLOOKUP($C126,'3Q26'!$B$14:$T$3000,T$5,FALSE)</f>
        <v>3.28</v>
      </c>
    </row>
    <row r="127" spans="2:20">
      <c r="B127" s="55">
        <v>140</v>
      </c>
      <c r="C127" s="55" t="str">
        <f>VLOOKUP(B127,'3Q26'!$A$14:$B$4000,2,FALSE)</f>
        <v>A017960</v>
      </c>
      <c r="D127" s="55" t="str">
        <f>VLOOKUP($C127,'3Q26'!$B$14:$T$4000,D$5,FALSE)</f>
        <v>한국카본</v>
      </c>
      <c r="E127" s="56" t="str">
        <f>VLOOKUP($C127,'3Q26'!$B$14:$T$4000,E$5,FALSE)</f>
        <v>KS</v>
      </c>
      <c r="F127" s="57" t="str">
        <f>VLOOKUP($C127,'3Q26'!$B$14:$T$4000,F$5,FALSE)</f>
        <v>조선</v>
      </c>
      <c r="G127" s="58">
        <f>VLOOKUP($C127,'3Q26'!$B$14:$T$4000,G$5,FALSE)</f>
        <v>1421.1</v>
      </c>
      <c r="H127" s="59">
        <f>VLOOKUP($C127,'3Q26'!$B$14:$T$4000,H$5,FALSE)</f>
        <v>3</v>
      </c>
      <c r="I127" s="58">
        <f>VLOOKUP($C127,'3Q26'!$B$14:$T$4000,I$5,FALSE)</f>
        <v>43.63</v>
      </c>
      <c r="J127" s="58">
        <f>VLOOKUP($C127,'3Q26'!$B$14:$T$4000,J$5,FALSE)</f>
        <v>43.63</v>
      </c>
      <c r="K127" s="58">
        <f>VLOOKUP($C127,'3Q26'!$B$14:$T$4000,K$5,FALSE)</f>
        <v>43.63</v>
      </c>
      <c r="L127" s="58">
        <f>VLOOKUP($C127,'3Q26'!$B$14:$T$4000,L$5,FALSE)</f>
        <v>42.45</v>
      </c>
      <c r="M127" s="58">
        <f>(L127-K127)/ABS(K127)*100</f>
        <v>-2.7045610818244321</v>
      </c>
      <c r="N127" s="58" t="str">
        <f>IF(ISBLANK(VLOOKUP($C127,'3Q26'!$B$14:$T$3000,N$5,FALSE)),"",VLOOKUP($C127,'3Q26'!$B$14:$T$3000,N$5,FALSE))</f>
        <v/>
      </c>
      <c r="O127" s="59">
        <f>IF(AND(I127&lt;K127,J127&lt;L127,K127&lt;L127),1,IF(AND(I127&gt;K127,J127&gt;L127,K127&gt;L127),-1,0))</f>
        <v>0</v>
      </c>
      <c r="P127" s="55" t="str">
        <f>IF(ISBLANK(VLOOKUP($C127,'3Q26'!$B$14:$T$3000,P$5,FALSE)),"",VLOOKUP($C127,'3Q26'!$B$14:$T$3000,P$5,FALSE))</f>
        <v/>
      </c>
      <c r="Q127" s="60" t="str">
        <f>IF(O127=1,"Surprise",IF(O127=-1,"Shock",""))</f>
        <v/>
      </c>
      <c r="R127" s="60" t="str">
        <f>IF(N127="","",IF((N127-L127)/ABS(L127)&gt;$R$9,"Surprise",IF((N127-L127)/ABS(L127)&lt;$R$9*-1,"Shock","")))</f>
        <v/>
      </c>
      <c r="S127" s="61">
        <f>VLOOKUP($C127,'3Q26'!$B$14:$T$3000,S$5,FALSE)</f>
        <v>-14.46</v>
      </c>
      <c r="T127" s="61">
        <f>VLOOKUP($C127,'3Q26'!$B$14:$T$3000,T$5,FALSE)</f>
        <v>-33.25</v>
      </c>
    </row>
    <row r="128" spans="2:20">
      <c r="B128" s="55">
        <v>101</v>
      </c>
      <c r="C128" s="55" t="str">
        <f>VLOOKUP(B128,'3Q26'!$A$14:$B$4000,2,FALSE)</f>
        <v>A111770</v>
      </c>
      <c r="D128" s="55" t="str">
        <f>VLOOKUP($C128,'3Q26'!$B$14:$T$4000,D$5,FALSE)</f>
        <v>영원무역</v>
      </c>
      <c r="E128" s="56" t="str">
        <f>VLOOKUP($C128,'3Q26'!$B$14:$T$4000,E$5,FALSE)</f>
        <v>KS</v>
      </c>
      <c r="F128" s="57" t="str">
        <f>VLOOKUP($C128,'3Q26'!$B$14:$T$4000,F$5,FALSE)</f>
        <v>의류</v>
      </c>
      <c r="G128" s="58">
        <f>VLOOKUP($C128,'3Q26'!$B$14:$T$4000,G$5,FALSE)</f>
        <v>3287.91</v>
      </c>
      <c r="H128" s="59">
        <f>VLOOKUP($C128,'3Q26'!$B$14:$T$4000,H$5,FALSE)</f>
        <v>8</v>
      </c>
      <c r="I128" s="58">
        <f>VLOOKUP($C128,'3Q26'!$B$14:$T$4000,I$5,FALSE)</f>
        <v>212.34</v>
      </c>
      <c r="J128" s="58">
        <f>VLOOKUP($C128,'3Q26'!$B$14:$T$4000,J$5,FALSE)</f>
        <v>211.7</v>
      </c>
      <c r="K128" s="58">
        <f>VLOOKUP($C128,'3Q26'!$B$14:$T$4000,K$5,FALSE)</f>
        <v>212.34</v>
      </c>
      <c r="L128" s="58">
        <f>VLOOKUP($C128,'3Q26'!$B$14:$T$4000,L$5,FALSE)</f>
        <v>223</v>
      </c>
      <c r="M128" s="58">
        <f>(L128-K128)/ABS(K128)*100</f>
        <v>5.0202505415842502</v>
      </c>
      <c r="N128" s="58" t="str">
        <f>IF(ISBLANK(VLOOKUP($C128,'3Q26'!$B$14:$T$3000,N$5,FALSE)),"",VLOOKUP($C128,'3Q26'!$B$14:$T$3000,N$5,FALSE))</f>
        <v/>
      </c>
      <c r="O128" s="59">
        <f>IF(AND(I128&lt;K128,J128&lt;L128,K128&lt;L128),1,IF(AND(I128&gt;K128,J128&gt;L128,K128&gt;L128),-1,0))</f>
        <v>0</v>
      </c>
      <c r="P128" s="55" t="str">
        <f>IF(ISBLANK(VLOOKUP($C128,'3Q26'!$B$14:$T$3000,P$5,FALSE)),"",VLOOKUP($C128,'3Q26'!$B$14:$T$3000,P$5,FALSE))</f>
        <v/>
      </c>
      <c r="Q128" s="60" t="str">
        <f>IF(O128=1,"Surprise",IF(O128=-1,"Shock",""))</f>
        <v/>
      </c>
      <c r="R128" s="60" t="str">
        <f>IF(N128="","",IF((N128-L128)/ABS(L128)&gt;$R$9,"Surprise",IF((N128-L128)/ABS(L128)&lt;$R$9*-1,"Shock","")))</f>
        <v/>
      </c>
      <c r="S128" s="61">
        <f>VLOOKUP($C128,'3Q26'!$B$14:$T$3000,S$5,FALSE)</f>
        <v>-3.39</v>
      </c>
      <c r="T128" s="61">
        <f>VLOOKUP($C128,'3Q26'!$B$14:$T$3000,T$5,FALSE)</f>
        <v>-9.4</v>
      </c>
    </row>
    <row r="129" spans="2:20">
      <c r="B129" s="55">
        <v>34</v>
      </c>
      <c r="C129" s="55" t="str">
        <f>VLOOKUP(B129,'3Q26'!$A$14:$B$4000,2,FALSE)</f>
        <v>A138040</v>
      </c>
      <c r="D129" s="55" t="str">
        <f>VLOOKUP($C129,'3Q26'!$B$14:$T$4000,D$5,FALSE)</f>
        <v>메리츠금융지주</v>
      </c>
      <c r="E129" s="56" t="str">
        <f>VLOOKUP($C129,'3Q26'!$B$14:$T$4000,E$5,FALSE)</f>
        <v>KS</v>
      </c>
      <c r="F129" s="57" t="str">
        <f>VLOOKUP($C129,'3Q26'!$B$14:$T$4000,F$5,FALSE)</f>
        <v>증권</v>
      </c>
      <c r="G129" s="58">
        <f>VLOOKUP($C129,'3Q26'!$B$14:$T$4000,G$5,FALSE)</f>
        <v>17889.419999999998</v>
      </c>
      <c r="H129" s="59">
        <f>VLOOKUP($C129,'3Q26'!$B$14:$T$4000,H$5,FALSE)</f>
        <v>5</v>
      </c>
      <c r="I129" s="58">
        <f>VLOOKUP($C129,'3Q26'!$B$14:$T$4000,I$5,FALSE)</f>
        <v>835.3</v>
      </c>
      <c r="J129" s="58">
        <f>VLOOKUP($C129,'3Q26'!$B$14:$T$4000,J$5,FALSE)</f>
        <v>802.7</v>
      </c>
      <c r="K129" s="58">
        <f>VLOOKUP($C129,'3Q26'!$B$14:$T$4000,K$5,FALSE)</f>
        <v>835.3</v>
      </c>
      <c r="L129" s="58">
        <f>VLOOKUP($C129,'3Q26'!$B$14:$T$4000,L$5,FALSE)</f>
        <v>913.8</v>
      </c>
      <c r="M129" s="58">
        <f>(L129-K129)/ABS(K129)*100</f>
        <v>9.3978211421046343</v>
      </c>
      <c r="N129" s="58" t="str">
        <f>IF(ISBLANK(VLOOKUP($C129,'3Q26'!$B$14:$T$3000,N$5,FALSE)),"",VLOOKUP($C129,'3Q26'!$B$14:$T$3000,N$5,FALSE))</f>
        <v/>
      </c>
      <c r="O129" s="59">
        <f>IF(AND(I129&lt;K129,J129&lt;L129,K129&lt;L129),1,IF(AND(I129&gt;K129,J129&gt;L129,K129&gt;L129),-1,0))</f>
        <v>0</v>
      </c>
      <c r="P129" s="55" t="str">
        <f>IF(ISBLANK(VLOOKUP($C129,'3Q26'!$B$14:$T$3000,P$5,FALSE)),"",VLOOKUP($C129,'3Q26'!$B$14:$T$3000,P$5,FALSE))</f>
        <v/>
      </c>
      <c r="Q129" s="60" t="str">
        <f>IF(O129=1,"Surprise",IF(O129=-1,"Shock",""))</f>
        <v/>
      </c>
      <c r="R129" s="60" t="str">
        <f>IF(N129="","",IF((N129-L129)/ABS(L129)&gt;$R$9,"Surprise",IF((N129-L129)/ABS(L129)&lt;$R$9*-1,"Shock","")))</f>
        <v/>
      </c>
      <c r="S129" s="61">
        <f>VLOOKUP($C129,'3Q26'!$B$14:$T$3000,S$5,FALSE)</f>
        <v>0.75</v>
      </c>
      <c r="T129" s="61">
        <f>VLOOKUP($C129,'3Q26'!$B$14:$T$3000,T$5,FALSE)</f>
        <v>-7.61</v>
      </c>
    </row>
    <row r="130" spans="2:20">
      <c r="B130" s="55">
        <v>155</v>
      </c>
      <c r="C130" s="55" t="str">
        <f>VLOOKUP(B130,'3Q26'!$A$14:$B$4000,2,FALSE)</f>
        <v>A252990</v>
      </c>
      <c r="D130" s="55" t="str">
        <f>VLOOKUP($C130,'3Q26'!$B$14:$T$4000,D$5,FALSE)</f>
        <v>샘씨엔에스</v>
      </c>
      <c r="E130" s="56" t="str">
        <f>VLOOKUP($C130,'3Q26'!$B$14:$T$4000,E$5,FALSE)</f>
        <v>KQ</v>
      </c>
      <c r="F130" s="57" t="str">
        <f>VLOOKUP($C130,'3Q26'!$B$14:$T$4000,F$5,FALSE)</f>
        <v>반도체</v>
      </c>
      <c r="G130" s="58">
        <f>VLOOKUP($C130,'3Q26'!$B$14:$T$4000,G$5,FALSE)</f>
        <v>843.05</v>
      </c>
      <c r="H130" s="59">
        <f>VLOOKUP($C130,'3Q26'!$B$14:$T$4000,H$5,FALSE)</f>
        <v>3</v>
      </c>
      <c r="I130" s="58">
        <f>VLOOKUP($C130,'3Q26'!$B$14:$T$4000,I$5,FALSE)</f>
        <v>8.8000000000000007</v>
      </c>
      <c r="J130" s="58">
        <f>VLOOKUP($C130,'3Q26'!$B$14:$T$4000,J$5,FALSE)</f>
        <v>8.8000000000000007</v>
      </c>
      <c r="K130" s="58">
        <f>VLOOKUP($C130,'3Q26'!$B$14:$T$4000,K$5,FALSE)</f>
        <v>8.8000000000000007</v>
      </c>
      <c r="L130" s="58">
        <f>VLOOKUP($C130,'3Q26'!$B$14:$T$4000,L$5,FALSE)</f>
        <v>8.3000000000000007</v>
      </c>
      <c r="M130" s="58">
        <f>(L130-K130)/ABS(K130)*100</f>
        <v>-5.6818181818181817</v>
      </c>
      <c r="N130" s="58" t="str">
        <f>IF(ISBLANK(VLOOKUP($C130,'3Q26'!$B$14:$T$3000,N$5,FALSE)),"",VLOOKUP($C130,'3Q26'!$B$14:$T$3000,N$5,FALSE))</f>
        <v/>
      </c>
      <c r="O130" s="59">
        <f>IF(AND(I130&lt;K130,J130&lt;L130,K130&lt;L130),1,IF(AND(I130&gt;K130,J130&gt;L130,K130&gt;L130),-1,0))</f>
        <v>0</v>
      </c>
      <c r="P130" s="55" t="str">
        <f>IF(ISBLANK(VLOOKUP($C130,'3Q26'!$B$14:$T$3000,P$5,FALSE)),"",VLOOKUP($C130,'3Q26'!$B$14:$T$3000,P$5,FALSE))</f>
        <v/>
      </c>
      <c r="Q130" s="60" t="str">
        <f>IF(O130=1,"Surprise",IF(O130=-1,"Shock",""))</f>
        <v/>
      </c>
      <c r="R130" s="60" t="str">
        <f>IF(N130="","",IF((N130-L130)/ABS(L130)&gt;$R$9,"Surprise",IF((N130-L130)/ABS(L130)&lt;$R$9*-1,"Shock","")))</f>
        <v/>
      </c>
      <c r="S130" s="61">
        <f>VLOOKUP($C130,'3Q26'!$B$14:$T$3000,S$5,FALSE)</f>
        <v>10.5</v>
      </c>
      <c r="T130" s="61">
        <f>VLOOKUP($C130,'3Q26'!$B$14:$T$3000,T$5,FALSE)</f>
        <v>40.840000000000003</v>
      </c>
    </row>
    <row r="131" spans="2:20">
      <c r="B131" s="55">
        <v>139</v>
      </c>
      <c r="C131" s="55" t="str">
        <f>VLOOKUP(B131,'3Q26'!$A$14:$B$4000,2,FALSE)</f>
        <v>A073240</v>
      </c>
      <c r="D131" s="55" t="str">
        <f>VLOOKUP($C131,'3Q26'!$B$14:$T$4000,D$5,FALSE)</f>
        <v>금호타이어</v>
      </c>
      <c r="E131" s="56" t="str">
        <f>VLOOKUP($C131,'3Q26'!$B$14:$T$4000,E$5,FALSE)</f>
        <v>KS</v>
      </c>
      <c r="F131" s="57" t="str">
        <f>VLOOKUP($C131,'3Q26'!$B$14:$T$4000,F$5,FALSE)</f>
        <v>자동차부품</v>
      </c>
      <c r="G131" s="58">
        <f>VLOOKUP($C131,'3Q26'!$B$14:$T$4000,G$5,FALSE)</f>
        <v>1453.54</v>
      </c>
      <c r="H131" s="59">
        <f>VLOOKUP($C131,'3Q26'!$B$14:$T$4000,H$5,FALSE)</f>
        <v>9</v>
      </c>
      <c r="I131" s="58">
        <f>VLOOKUP($C131,'3Q26'!$B$14:$T$4000,I$5,FALSE)</f>
        <v>135.83000000000001</v>
      </c>
      <c r="J131" s="58">
        <f>VLOOKUP($C131,'3Q26'!$B$14:$T$4000,J$5,FALSE)</f>
        <v>148</v>
      </c>
      <c r="K131" s="58">
        <f>VLOOKUP($C131,'3Q26'!$B$14:$T$4000,K$5,FALSE)</f>
        <v>135.83000000000001</v>
      </c>
      <c r="L131" s="58">
        <f>VLOOKUP($C131,'3Q26'!$B$14:$T$4000,L$5,FALSE)</f>
        <v>148</v>
      </c>
      <c r="M131" s="58">
        <f>(L131-K131)/ABS(K131)*100</f>
        <v>8.9597290731060788</v>
      </c>
      <c r="N131" s="58" t="str">
        <f>IF(ISBLANK(VLOOKUP($C131,'3Q26'!$B$14:$T$3000,N$5,FALSE)),"",VLOOKUP($C131,'3Q26'!$B$14:$T$3000,N$5,FALSE))</f>
        <v/>
      </c>
      <c r="O131" s="59">
        <f>IF(AND(I131&lt;K131,J131&lt;L131,K131&lt;L131),1,IF(AND(I131&gt;K131,J131&gt;L131,K131&gt;L131),-1,0))</f>
        <v>0</v>
      </c>
      <c r="P131" s="55" t="str">
        <f>IF(ISBLANK(VLOOKUP($C131,'3Q26'!$B$14:$T$3000,P$5,FALSE)),"",VLOOKUP($C131,'3Q26'!$B$14:$T$3000,P$5,FALSE))</f>
        <v/>
      </c>
      <c r="Q131" s="60" t="str">
        <f>IF(O131=1,"Surprise",IF(O131=-1,"Shock",""))</f>
        <v/>
      </c>
      <c r="R131" s="60" t="str">
        <f>IF(N131="","",IF((N131-L131)/ABS(L131)&gt;$R$9,"Surprise",IF((N131-L131)/ABS(L131)&lt;$R$9*-1,"Shock","")))</f>
        <v/>
      </c>
      <c r="S131" s="61">
        <f>VLOOKUP($C131,'3Q26'!$B$14:$T$3000,S$5,FALSE)</f>
        <v>7.55</v>
      </c>
      <c r="T131" s="61">
        <f>VLOOKUP($C131,'3Q26'!$B$14:$T$3000,T$5,FALSE)</f>
        <v>-18.39</v>
      </c>
    </row>
    <row r="132" spans="2:20">
      <c r="B132" s="55">
        <v>6</v>
      </c>
      <c r="C132" s="55" t="str">
        <f>VLOOKUP(B132,'3Q26'!$A$14:$B$4000,2,FALSE)</f>
        <v>A032830</v>
      </c>
      <c r="D132" s="68" t="str">
        <f>VLOOKUP($C132,'3Q26'!$B$14:$T$4000,D$5,FALSE)</f>
        <v>삼성생명</v>
      </c>
      <c r="E132" s="56" t="str">
        <f>VLOOKUP($C132,'3Q26'!$B$14:$T$4000,E$5,FALSE)</f>
        <v>KS</v>
      </c>
      <c r="F132" s="57" t="str">
        <f>VLOOKUP($C132,'3Q26'!$B$14:$T$4000,F$5,FALSE)</f>
        <v>보험</v>
      </c>
      <c r="G132" s="58">
        <f>VLOOKUP($C132,'3Q26'!$B$14:$T$4000,G$5,FALSE)</f>
        <v>77400</v>
      </c>
      <c r="H132" s="59">
        <f>VLOOKUP($C132,'3Q26'!$B$14:$T$4000,H$5,FALSE)</f>
        <v>13</v>
      </c>
      <c r="I132" s="58">
        <f>VLOOKUP($C132,'3Q26'!$B$14:$T$4000,I$5,FALSE)</f>
        <v>815.1</v>
      </c>
      <c r="J132" s="58">
        <f>VLOOKUP($C132,'3Q26'!$B$14:$T$4000,J$5,FALSE)</f>
        <v>783.5</v>
      </c>
      <c r="K132" s="58">
        <f>VLOOKUP($C132,'3Q26'!$B$14:$T$4000,K$5,FALSE)</f>
        <v>815.1</v>
      </c>
      <c r="L132" s="58">
        <f>VLOOKUP($C132,'3Q26'!$B$14:$T$4000,L$5,FALSE)</f>
        <v>783.5</v>
      </c>
      <c r="M132" s="58">
        <f>(L132-K132)/ABS(K132)*100</f>
        <v>-3.8768249294565114</v>
      </c>
      <c r="N132" s="58" t="str">
        <f>IF(ISBLANK(VLOOKUP($C132,'3Q26'!$B$14:$T$3000,N$5,FALSE)),"",VLOOKUP($C132,'3Q26'!$B$14:$T$3000,N$5,FALSE))</f>
        <v/>
      </c>
      <c r="O132" s="59">
        <f>IF(AND(I132&lt;K132,J132&lt;L132,K132&lt;L132),1,IF(AND(I132&gt;K132,J132&gt;L132,K132&gt;L132),-1,0))</f>
        <v>0</v>
      </c>
      <c r="P132" s="55" t="str">
        <f>IF(ISBLANK(VLOOKUP($C132,'3Q26'!$B$14:$T$3000,P$5,FALSE)),"",VLOOKUP($C132,'3Q26'!$B$14:$T$3000,P$5,FALSE))</f>
        <v/>
      </c>
      <c r="Q132" s="60" t="str">
        <f>IF(O132=1,"Surprise",IF(O132=-1,"Shock",""))</f>
        <v/>
      </c>
      <c r="R132" s="60" t="str">
        <f>IF(N132="","",IF((N132-L132)/ABS(L132)&gt;$R$9,"Surprise",IF((N132-L132)/ABS(L132)&lt;$R$9*-1,"Shock","")))</f>
        <v/>
      </c>
      <c r="S132" s="61">
        <f>VLOOKUP($C132,'3Q26'!$B$14:$T$3000,S$5,FALSE)</f>
        <v>-5.61</v>
      </c>
      <c r="T132" s="61">
        <f>VLOOKUP($C132,'3Q26'!$B$14:$T$3000,T$5,FALSE)</f>
        <v>70.48</v>
      </c>
    </row>
    <row r="133" spans="2:20">
      <c r="B133" s="55">
        <v>63</v>
      </c>
      <c r="C133" s="55" t="str">
        <f>VLOOKUP(B133,'3Q26'!$A$14:$B$4000,2,FALSE)</f>
        <v>A003230</v>
      </c>
      <c r="D133" s="68" t="str">
        <f>VLOOKUP($C133,'3Q26'!$B$14:$T$4000,D$5,FALSE)</f>
        <v>삼양식품</v>
      </c>
      <c r="E133" s="56" t="str">
        <f>VLOOKUP($C133,'3Q26'!$B$14:$T$4000,E$5,FALSE)</f>
        <v>KS</v>
      </c>
      <c r="F133" s="57" t="str">
        <f>VLOOKUP($C133,'3Q26'!$B$14:$T$4000,F$5,FALSE)</f>
        <v>식품,음료</v>
      </c>
      <c r="G133" s="58">
        <f>VLOOKUP($C133,'3Q26'!$B$14:$T$4000,G$5,FALSE)</f>
        <v>8753.36</v>
      </c>
      <c r="H133" s="59">
        <f>VLOOKUP($C133,'3Q26'!$B$14:$T$4000,H$5,FALSE)</f>
        <v>15</v>
      </c>
      <c r="I133" s="58">
        <f>VLOOKUP($C133,'3Q26'!$B$14:$T$4000,I$5,FALSE)</f>
        <v>185.01</v>
      </c>
      <c r="J133" s="58">
        <f>VLOOKUP($C133,'3Q26'!$B$14:$T$4000,J$5,FALSE)</f>
        <v>184.9</v>
      </c>
      <c r="K133" s="58">
        <f>VLOOKUP($C133,'3Q26'!$B$14:$T$4000,K$5,FALSE)</f>
        <v>185.01</v>
      </c>
      <c r="L133" s="58">
        <f>VLOOKUP($C133,'3Q26'!$B$14:$T$4000,L$5,FALSE)</f>
        <v>186.2</v>
      </c>
      <c r="M133" s="58">
        <f>(L133-K133)/ABS(K133)*100</f>
        <v>0.64320847521755464</v>
      </c>
      <c r="N133" s="58" t="str">
        <f>IF(ISBLANK(VLOOKUP($C133,'3Q26'!$B$14:$T$3000,N$5,FALSE)),"",VLOOKUP($C133,'3Q26'!$B$14:$T$3000,N$5,FALSE))</f>
        <v/>
      </c>
      <c r="O133" s="59">
        <f>IF(AND(I133&lt;K133,J133&lt;L133,K133&lt;L133),1,IF(AND(I133&gt;K133,J133&gt;L133,K133&gt;L133),-1,0))</f>
        <v>0</v>
      </c>
      <c r="P133" s="55" t="str">
        <f>IF(ISBLANK(VLOOKUP($C133,'3Q26'!$B$14:$T$3000,P$5,FALSE)),"",VLOOKUP($C133,'3Q26'!$B$14:$T$3000,P$5,FALSE))</f>
        <v/>
      </c>
      <c r="Q133" s="60" t="str">
        <f>IF(O133=1,"Surprise",IF(O133=-1,"Shock",""))</f>
        <v/>
      </c>
      <c r="R133" s="60" t="str">
        <f>IF(N133="","",IF((N133-L133)/ABS(L133)&gt;$R$9,"Surprise",IF((N133-L133)/ABS(L133)&lt;$R$9*-1,"Shock","")))</f>
        <v/>
      </c>
      <c r="S133" s="61">
        <f>VLOOKUP($C133,'3Q26'!$B$14:$T$3000,S$5,FALSE)</f>
        <v>-0.34</v>
      </c>
      <c r="T133" s="61">
        <f>VLOOKUP($C133,'3Q26'!$B$14:$T$3000,T$5,FALSE)</f>
        <v>-11.7</v>
      </c>
    </row>
    <row r="134" spans="2:20">
      <c r="B134" s="55">
        <v>153</v>
      </c>
      <c r="C134" s="55" t="str">
        <f>VLOOKUP(B134,'3Q26'!$A$14:$B$4000,2,FALSE)</f>
        <v>A280360</v>
      </c>
      <c r="D134" s="55" t="str">
        <f>VLOOKUP($C134,'3Q26'!$B$14:$T$4000,D$5,FALSE)</f>
        <v>롯데웰푸드</v>
      </c>
      <c r="E134" s="56" t="str">
        <f>VLOOKUP($C134,'3Q26'!$B$14:$T$4000,E$5,FALSE)</f>
        <v>KS</v>
      </c>
      <c r="F134" s="57" t="str">
        <f>VLOOKUP($C134,'3Q26'!$B$14:$T$4000,F$5,FALSE)</f>
        <v>식품,음료</v>
      </c>
      <c r="G134" s="58">
        <f>VLOOKUP($C134,'3Q26'!$B$14:$T$4000,G$5,FALSE)</f>
        <v>884.56</v>
      </c>
      <c r="H134" s="59">
        <f>VLOOKUP($C134,'3Q26'!$B$14:$T$4000,H$5,FALSE)</f>
        <v>10</v>
      </c>
      <c r="I134" s="58">
        <f>VLOOKUP($C134,'3Q26'!$B$14:$T$4000,I$5,FALSE)</f>
        <v>83.79</v>
      </c>
      <c r="J134" s="58">
        <f>VLOOKUP($C134,'3Q26'!$B$14:$T$4000,J$5,FALSE)</f>
        <v>83.7</v>
      </c>
      <c r="K134" s="58">
        <f>VLOOKUP($C134,'3Q26'!$B$14:$T$4000,K$5,FALSE)</f>
        <v>83.79</v>
      </c>
      <c r="L134" s="58">
        <f>VLOOKUP($C134,'3Q26'!$B$14:$T$4000,L$5,FALSE)</f>
        <v>85.4</v>
      </c>
      <c r="M134" s="58">
        <f>(L134-K134)/ABS(K134)*100</f>
        <v>1.9214703425229733</v>
      </c>
      <c r="N134" s="58" t="str">
        <f>IF(ISBLANK(VLOOKUP($C134,'3Q26'!$B$14:$T$3000,N$5,FALSE)),"",VLOOKUP($C134,'3Q26'!$B$14:$T$3000,N$5,FALSE))</f>
        <v/>
      </c>
      <c r="O134" s="59">
        <f>IF(AND(I134&lt;K134,J134&lt;L134,K134&lt;L134),1,IF(AND(I134&gt;K134,J134&gt;L134,K134&gt;L134),-1,0))</f>
        <v>0</v>
      </c>
      <c r="P134" s="55" t="str">
        <f>IF(ISBLANK(VLOOKUP($C134,'3Q26'!$B$14:$T$3000,P$5,FALSE)),"",VLOOKUP($C134,'3Q26'!$B$14:$T$3000,P$5,FALSE))</f>
        <v/>
      </c>
      <c r="Q134" s="60" t="str">
        <f>IF(O134=1,"Surprise",IF(O134=-1,"Shock",""))</f>
        <v/>
      </c>
      <c r="R134" s="60" t="str">
        <f>IF(N134="","",IF((N134-L134)/ABS(L134)&gt;$R$9,"Surprise",IF((N134-L134)/ABS(L134)&lt;$R$9*-1,"Shock","")))</f>
        <v/>
      </c>
      <c r="S134" s="61">
        <f>VLOOKUP($C134,'3Q26'!$B$14:$T$3000,S$5,FALSE)</f>
        <v>-13.73</v>
      </c>
      <c r="T134" s="61">
        <f>VLOOKUP($C134,'3Q26'!$B$14:$T$3000,T$5,FALSE)</f>
        <v>-15.63</v>
      </c>
    </row>
    <row r="135" spans="2:20">
      <c r="B135" s="55">
        <v>49</v>
      </c>
      <c r="C135" s="55" t="str">
        <f>VLOOKUP(B135,'3Q26'!$A$14:$B$4000,2,FALSE)</f>
        <v>A000720</v>
      </c>
      <c r="D135" s="55" t="str">
        <f>VLOOKUP($C135,'3Q26'!$B$14:$T$4000,D$5,FALSE)</f>
        <v>현대건설</v>
      </c>
      <c r="E135" s="56" t="str">
        <f>VLOOKUP($C135,'3Q26'!$B$14:$T$4000,E$5,FALSE)</f>
        <v>KS</v>
      </c>
      <c r="F135" s="57" t="str">
        <f>VLOOKUP($C135,'3Q26'!$B$14:$T$4000,F$5,FALSE)</f>
        <v>건설,건축제품,건축자재</v>
      </c>
      <c r="G135" s="58">
        <f>VLOOKUP($C135,'3Q26'!$B$14:$T$4000,G$5,FALSE)</f>
        <v>13251.34</v>
      </c>
      <c r="H135" s="59">
        <f>VLOOKUP($C135,'3Q26'!$B$14:$T$4000,H$5,FALSE)</f>
        <v>21</v>
      </c>
      <c r="I135" s="58">
        <f>VLOOKUP($C135,'3Q26'!$B$14:$T$4000,I$5,FALSE)</f>
        <v>223.09</v>
      </c>
      <c r="J135" s="58">
        <f>VLOOKUP($C135,'3Q26'!$B$14:$T$4000,J$5,FALSE)</f>
        <v>224.11</v>
      </c>
      <c r="K135" s="58">
        <f>VLOOKUP($C135,'3Q26'!$B$14:$T$4000,K$5,FALSE)</f>
        <v>223.09</v>
      </c>
      <c r="L135" s="58">
        <f>VLOOKUP($C135,'3Q26'!$B$14:$T$4000,L$5,FALSE)</f>
        <v>226.97</v>
      </c>
      <c r="M135" s="58">
        <f>(L135-K135)/ABS(K135)*100</f>
        <v>1.739208391232236</v>
      </c>
      <c r="N135" s="58" t="str">
        <f>IF(ISBLANK(VLOOKUP($C135,'3Q26'!$B$14:$T$3000,N$5,FALSE)),"",VLOOKUP($C135,'3Q26'!$B$14:$T$3000,N$5,FALSE))</f>
        <v/>
      </c>
      <c r="O135" s="59">
        <f>IF(AND(I135&lt;K135,J135&lt;L135,K135&lt;L135),1,IF(AND(I135&gt;K135,J135&gt;L135,K135&gt;L135),-1,0))</f>
        <v>0</v>
      </c>
      <c r="P135" s="55" t="str">
        <f>IF(ISBLANK(VLOOKUP($C135,'3Q26'!$B$14:$T$3000,P$5,FALSE)),"",VLOOKUP($C135,'3Q26'!$B$14:$T$3000,P$5,FALSE))</f>
        <v/>
      </c>
      <c r="Q135" s="60" t="str">
        <f>IF(O135=1,"Surprise",IF(O135=-1,"Shock",""))</f>
        <v/>
      </c>
      <c r="R135" s="60" t="str">
        <f>IF(N135="","",IF((N135-L135)/ABS(L135)&gt;$R$9,"Surprise",IF((N135-L135)/ABS(L135)&lt;$R$9*-1,"Shock","")))</f>
        <v/>
      </c>
      <c r="S135" s="61">
        <f>VLOOKUP($C135,'3Q26'!$B$14:$T$3000,S$5,FALSE)</f>
        <v>-14.33</v>
      </c>
      <c r="T135" s="61">
        <f>VLOOKUP($C135,'3Q26'!$B$14:$T$3000,T$5,FALSE)</f>
        <v>-25.58</v>
      </c>
    </row>
    <row r="136" spans="2:20">
      <c r="B136" s="55">
        <v>55</v>
      </c>
      <c r="C136" s="55" t="str">
        <f>VLOOKUP(B136,'3Q26'!$A$14:$B$4000,2,FALSE)</f>
        <v>A003490</v>
      </c>
      <c r="D136" s="55" t="str">
        <f>VLOOKUP($C136,'3Q26'!$B$14:$T$4000,D$5,FALSE)</f>
        <v>대한항공</v>
      </c>
      <c r="E136" s="56" t="str">
        <f>VLOOKUP($C136,'3Q26'!$B$14:$T$4000,E$5,FALSE)</f>
        <v>KS</v>
      </c>
      <c r="F136" s="57" t="str">
        <f>VLOOKUP($C136,'3Q26'!$B$14:$T$4000,F$5,FALSE)</f>
        <v>운송</v>
      </c>
      <c r="G136" s="58">
        <f>VLOOKUP($C136,'3Q26'!$B$14:$T$4000,G$5,FALSE)</f>
        <v>10236.530000000001</v>
      </c>
      <c r="H136" s="59">
        <f>VLOOKUP($C136,'3Q26'!$B$14:$T$4000,H$5,FALSE)</f>
        <v>13</v>
      </c>
      <c r="I136" s="58">
        <f>VLOOKUP($C136,'3Q26'!$B$14:$T$4000,I$5,FALSE)</f>
        <v>220.56</v>
      </c>
      <c r="J136" s="58">
        <f>VLOOKUP($C136,'3Q26'!$B$14:$T$4000,J$5,FALSE)</f>
        <v>316.33</v>
      </c>
      <c r="K136" s="58">
        <f>VLOOKUP($C136,'3Q26'!$B$14:$T$4000,K$5,FALSE)</f>
        <v>233.03</v>
      </c>
      <c r="L136" s="58">
        <f>VLOOKUP($C136,'3Q26'!$B$14:$T$4000,L$5,FALSE)</f>
        <v>237.14</v>
      </c>
      <c r="M136" s="58">
        <f>(L136-K136)/ABS(K136)*100</f>
        <v>1.7637214092606039</v>
      </c>
      <c r="N136" s="58" t="str">
        <f>IF(ISBLANK(VLOOKUP($C136,'3Q26'!$B$14:$T$3000,N$5,FALSE)),"",VLOOKUP($C136,'3Q26'!$B$14:$T$3000,N$5,FALSE))</f>
        <v/>
      </c>
      <c r="O136" s="59">
        <f>IF(AND(I136&lt;K136,J136&lt;L136,K136&lt;L136),1,IF(AND(I136&gt;K136,J136&gt;L136,K136&gt;L136),-1,0))</f>
        <v>0</v>
      </c>
      <c r="P136" s="55" t="str">
        <f>IF(ISBLANK(VLOOKUP($C136,'3Q26'!$B$14:$T$3000,P$5,FALSE)),"",VLOOKUP($C136,'3Q26'!$B$14:$T$3000,P$5,FALSE))</f>
        <v/>
      </c>
      <c r="Q136" s="60" t="str">
        <f>IF(O136=1,"Surprise",IF(O136=-1,"Shock",""))</f>
        <v/>
      </c>
      <c r="R136" s="60" t="str">
        <f>IF(N136="","",IF((N136-L136)/ABS(L136)&gt;$R$9,"Surprise",IF((N136-L136)/ABS(L136)&lt;$R$9*-1,"Shock","")))</f>
        <v/>
      </c>
      <c r="S136" s="61">
        <f>VLOOKUP($C136,'3Q26'!$B$14:$T$3000,S$5,FALSE)</f>
        <v>7.75</v>
      </c>
      <c r="T136" s="61">
        <f>VLOOKUP($C136,'3Q26'!$B$14:$T$3000,T$5,FALSE)</f>
        <v>12.55</v>
      </c>
    </row>
    <row r="137" spans="2:20">
      <c r="B137" s="55">
        <v>75</v>
      </c>
      <c r="C137" s="55" t="str">
        <f>VLOOKUP(B137,'3Q26'!$A$14:$B$4000,2,FALSE)</f>
        <v>A241560</v>
      </c>
      <c r="D137" s="55" t="str">
        <f>VLOOKUP($C137,'3Q26'!$B$14:$T$4000,D$5,FALSE)</f>
        <v>두산밥캣</v>
      </c>
      <c r="E137" s="56" t="str">
        <f>VLOOKUP($C137,'3Q26'!$B$14:$T$4000,E$5,FALSE)</f>
        <v>KS</v>
      </c>
      <c r="F137" s="57" t="str">
        <f>VLOOKUP($C137,'3Q26'!$B$14:$T$4000,F$5,FALSE)</f>
        <v>기계</v>
      </c>
      <c r="G137" s="58">
        <f>VLOOKUP($C137,'3Q26'!$B$14:$T$4000,G$5,FALSE)</f>
        <v>6106.03</v>
      </c>
      <c r="H137" s="59">
        <f>VLOOKUP($C137,'3Q26'!$B$14:$T$4000,H$5,FALSE)</f>
        <v>7</v>
      </c>
      <c r="I137" s="58">
        <f>VLOOKUP($C137,'3Q26'!$B$14:$T$4000,I$5,FALSE)</f>
        <v>171.32</v>
      </c>
      <c r="J137" s="58">
        <f>VLOOKUP($C137,'3Q26'!$B$14:$T$4000,J$5,FALSE)</f>
        <v>147</v>
      </c>
      <c r="K137" s="58">
        <f>VLOOKUP($C137,'3Q26'!$B$14:$T$4000,K$5,FALSE)</f>
        <v>171.32</v>
      </c>
      <c r="L137" s="58">
        <f>VLOOKUP($C137,'3Q26'!$B$14:$T$4000,L$5,FALSE)</f>
        <v>147</v>
      </c>
      <c r="M137" s="58">
        <f>(L137-K137)/ABS(K137)*100</f>
        <v>-14.195657249591404</v>
      </c>
      <c r="N137" s="58" t="str">
        <f>IF(ISBLANK(VLOOKUP($C137,'3Q26'!$B$14:$T$3000,N$5,FALSE)),"",VLOOKUP($C137,'3Q26'!$B$14:$T$3000,N$5,FALSE))</f>
        <v/>
      </c>
      <c r="O137" s="59">
        <f>IF(AND(I137&lt;K137,J137&lt;L137,K137&lt;L137),1,IF(AND(I137&gt;K137,J137&gt;L137,K137&gt;L137),-1,0))</f>
        <v>0</v>
      </c>
      <c r="P137" s="55" t="str">
        <f>IF(ISBLANK(VLOOKUP($C137,'3Q26'!$B$14:$T$3000,P$5,FALSE)),"",VLOOKUP($C137,'3Q26'!$B$14:$T$3000,P$5,FALSE))</f>
        <v/>
      </c>
      <c r="Q137" s="60" t="str">
        <f>IF(O137=1,"Surprise",IF(O137=-1,"Shock",""))</f>
        <v/>
      </c>
      <c r="R137" s="60" t="str">
        <f>IF(N137="","",IF((N137-L137)/ABS(L137)&gt;$R$9,"Surprise",IF((N137-L137)/ABS(L137)&lt;$R$9*-1,"Shock","")))</f>
        <v/>
      </c>
      <c r="S137" s="61">
        <f>VLOOKUP($C137,'3Q26'!$B$14:$T$3000,S$5,FALSE)</f>
        <v>-3.48</v>
      </c>
      <c r="T137" s="61">
        <f>VLOOKUP($C137,'3Q26'!$B$14:$T$3000,T$5,FALSE)</f>
        <v>1.76</v>
      </c>
    </row>
    <row r="138" spans="2:20">
      <c r="B138" s="55">
        <v>36</v>
      </c>
      <c r="C138" s="55" t="str">
        <f>VLOOKUP(B138,'3Q26'!$A$14:$B$4000,2,FALSE)</f>
        <v>A033780</v>
      </c>
      <c r="D138" s="68" t="str">
        <f>VLOOKUP($C138,'3Q26'!$B$14:$T$4000,D$5,FALSE)</f>
        <v>KT&amp;G</v>
      </c>
      <c r="E138" s="56" t="str">
        <f>VLOOKUP($C138,'3Q26'!$B$14:$T$4000,E$5,FALSE)</f>
        <v>KS</v>
      </c>
      <c r="F138" s="57" t="str">
        <f>VLOOKUP($C138,'3Q26'!$B$14:$T$4000,F$5,FALSE)</f>
        <v>담배</v>
      </c>
      <c r="G138" s="58">
        <f>VLOOKUP($C138,'3Q26'!$B$14:$T$4000,G$5,FALSE)</f>
        <v>17346.73</v>
      </c>
      <c r="H138" s="59">
        <f>VLOOKUP($C138,'3Q26'!$B$14:$T$4000,H$5,FALSE)</f>
        <v>14</v>
      </c>
      <c r="I138" s="58">
        <f>VLOOKUP($C138,'3Q26'!$B$14:$T$4000,I$5,FALSE)</f>
        <v>487.46</v>
      </c>
      <c r="J138" s="58">
        <f>VLOOKUP($C138,'3Q26'!$B$14:$T$4000,J$5,FALSE)</f>
        <v>481.67</v>
      </c>
      <c r="K138" s="58">
        <f>VLOOKUP($C138,'3Q26'!$B$14:$T$4000,K$5,FALSE)</f>
        <v>487.67</v>
      </c>
      <c r="L138" s="58">
        <f>VLOOKUP($C138,'3Q26'!$B$14:$T$4000,L$5,FALSE)</f>
        <v>479.58</v>
      </c>
      <c r="M138" s="58">
        <f>(L138-K138)/ABS(K138)*100</f>
        <v>-1.6589086882523081</v>
      </c>
      <c r="N138" s="58" t="str">
        <f>IF(ISBLANK(VLOOKUP($C138,'3Q26'!$B$14:$T$3000,N$5,FALSE)),"",VLOOKUP($C138,'3Q26'!$B$14:$T$3000,N$5,FALSE))</f>
        <v/>
      </c>
      <c r="O138" s="59">
        <f>IF(AND(I138&lt;K138,J138&lt;L138,K138&lt;L138),1,IF(AND(I138&gt;K138,J138&gt;L138,K138&gt;L138),-1,0))</f>
        <v>0</v>
      </c>
      <c r="P138" s="55" t="str">
        <f>IF(ISBLANK(VLOOKUP($C138,'3Q26'!$B$14:$T$3000,P$5,FALSE)),"",VLOOKUP($C138,'3Q26'!$B$14:$T$3000,P$5,FALSE))</f>
        <v/>
      </c>
      <c r="Q138" s="60" t="str">
        <f>IF(O138=1,"Surprise",IF(O138=-1,"Shock",""))</f>
        <v/>
      </c>
      <c r="R138" s="60" t="str">
        <f>IF(N138="","",IF((N138-L138)/ABS(L138)&gt;$R$9,"Surprise",IF((N138-L138)/ABS(L138)&lt;$R$9*-1,"Shock","")))</f>
        <v/>
      </c>
      <c r="S138" s="61">
        <f>VLOOKUP($C138,'3Q26'!$B$14:$T$3000,S$5,FALSE)</f>
        <v>-9.7200000000000006</v>
      </c>
      <c r="T138" s="61">
        <f>VLOOKUP($C138,'3Q26'!$B$14:$T$3000,T$5,FALSE)</f>
        <v>4.4400000000000004</v>
      </c>
    </row>
    <row r="139" spans="2:20">
      <c r="B139" s="55">
        <v>163</v>
      </c>
      <c r="C139" s="55" t="str">
        <f>VLOOKUP(B139,'3Q26'!$A$14:$B$4000,2,FALSE)</f>
        <v>A298050</v>
      </c>
      <c r="D139" s="55" t="str">
        <f>VLOOKUP($C139,'3Q26'!$B$14:$T$4000,D$5,FALSE)</f>
        <v>HS효성첨단소재</v>
      </c>
      <c r="E139" s="56" t="str">
        <f>VLOOKUP($C139,'3Q26'!$B$14:$T$4000,E$5,FALSE)</f>
        <v>KS</v>
      </c>
      <c r="F139" s="57" t="str">
        <f>VLOOKUP($C139,'3Q26'!$B$14:$T$4000,F$5,FALSE)</f>
        <v>화학</v>
      </c>
      <c r="G139" s="58">
        <f>VLOOKUP($C139,'3Q26'!$B$14:$T$4000,G$5,FALSE)</f>
        <v>738.3</v>
      </c>
      <c r="H139" s="59">
        <f>VLOOKUP($C139,'3Q26'!$B$14:$T$4000,H$5,FALSE)</f>
        <v>5</v>
      </c>
      <c r="I139" s="58">
        <f>VLOOKUP($C139,'3Q26'!$B$14:$T$4000,I$5,FALSE)</f>
        <v>60.77</v>
      </c>
      <c r="J139" s="58">
        <f>VLOOKUP($C139,'3Q26'!$B$14:$T$4000,J$5,FALSE)</f>
        <v>68.8</v>
      </c>
      <c r="K139" s="58">
        <f>VLOOKUP($C139,'3Q26'!$B$14:$T$4000,K$5,FALSE)</f>
        <v>61.74</v>
      </c>
      <c r="L139" s="58">
        <f>VLOOKUP($C139,'3Q26'!$B$14:$T$4000,L$5,FALSE)</f>
        <v>63</v>
      </c>
      <c r="M139" s="58">
        <f>(L139-K139)/ABS(K139)*100</f>
        <v>2.0408163265306092</v>
      </c>
      <c r="N139" s="58" t="str">
        <f>IF(ISBLANK(VLOOKUP($C139,'3Q26'!$B$14:$T$3000,N$5,FALSE)),"",VLOOKUP($C139,'3Q26'!$B$14:$T$3000,N$5,FALSE))</f>
        <v/>
      </c>
      <c r="O139" s="59">
        <f>IF(AND(I139&lt;K139,J139&lt;L139,K139&lt;L139),1,IF(AND(I139&gt;K139,J139&gt;L139,K139&gt;L139),-1,0))</f>
        <v>0</v>
      </c>
      <c r="P139" s="55" t="str">
        <f>IF(ISBLANK(VLOOKUP($C139,'3Q26'!$B$14:$T$3000,P$5,FALSE)),"",VLOOKUP($C139,'3Q26'!$B$14:$T$3000,P$5,FALSE))</f>
        <v/>
      </c>
      <c r="Q139" s="60" t="str">
        <f>IF(O139=1,"Surprise",IF(O139=-1,"Shock",""))</f>
        <v/>
      </c>
      <c r="R139" s="60" t="str">
        <f>IF(N139="","",IF((N139-L139)/ABS(L139)&gt;$R$9,"Surprise",IF((N139-L139)/ABS(L139)&lt;$R$9*-1,"Shock","")))</f>
        <v/>
      </c>
      <c r="S139" s="61">
        <f>VLOOKUP($C139,'3Q26'!$B$14:$T$3000,S$5,FALSE)</f>
        <v>-19.41</v>
      </c>
      <c r="T139" s="61">
        <f>VLOOKUP($C139,'3Q26'!$B$14:$T$3000,T$5,FALSE)</f>
        <v>-25.6</v>
      </c>
    </row>
    <row r="140" spans="2:20">
      <c r="B140" s="55">
        <v>122</v>
      </c>
      <c r="C140" s="55" t="str">
        <f>VLOOKUP(B140,'3Q26'!$A$14:$B$4000,2,FALSE)</f>
        <v>A139480</v>
      </c>
      <c r="D140" s="55" t="str">
        <f>VLOOKUP($C140,'3Q26'!$B$14:$T$4000,D$5,FALSE)</f>
        <v>이마트</v>
      </c>
      <c r="E140" s="56" t="str">
        <f>VLOOKUP($C140,'3Q26'!$B$14:$T$4000,E$5,FALSE)</f>
        <v>KS</v>
      </c>
      <c r="F140" s="57" t="str">
        <f>VLOOKUP($C140,'3Q26'!$B$14:$T$4000,F$5,FALSE)</f>
        <v>백화점</v>
      </c>
      <c r="G140" s="58">
        <f>VLOOKUP($C140,'3Q26'!$B$14:$T$4000,G$5,FALSE)</f>
        <v>2273.9</v>
      </c>
      <c r="H140" s="59">
        <f>VLOOKUP($C140,'3Q26'!$B$14:$T$4000,H$5,FALSE)</f>
        <v>11</v>
      </c>
      <c r="I140" s="58">
        <f>VLOOKUP($C140,'3Q26'!$B$14:$T$4000,I$5,FALSE)</f>
        <v>227.48</v>
      </c>
      <c r="J140" s="58">
        <f>VLOOKUP($C140,'3Q26'!$B$14:$T$4000,J$5,FALSE)</f>
        <v>206.4</v>
      </c>
      <c r="K140" s="58">
        <f>VLOOKUP($C140,'3Q26'!$B$14:$T$4000,K$5,FALSE)</f>
        <v>223.63</v>
      </c>
      <c r="L140" s="58">
        <f>VLOOKUP($C140,'3Q26'!$B$14:$T$4000,L$5,FALSE)</f>
        <v>206.73</v>
      </c>
      <c r="M140" s="58">
        <f>(L140-K140)/ABS(K140)*100</f>
        <v>-7.5571256092653067</v>
      </c>
      <c r="N140" s="58" t="str">
        <f>IF(ISBLANK(VLOOKUP($C140,'3Q26'!$B$14:$T$3000,N$5,FALSE)),"",VLOOKUP($C140,'3Q26'!$B$14:$T$3000,N$5,FALSE))</f>
        <v/>
      </c>
      <c r="O140" s="59">
        <f>IF(AND(I140&lt;K140,J140&lt;L140,K140&lt;L140),1,IF(AND(I140&gt;K140,J140&gt;L140,K140&gt;L140),-1,0))</f>
        <v>0</v>
      </c>
      <c r="P140" s="55" t="str">
        <f>IF(ISBLANK(VLOOKUP($C140,'3Q26'!$B$14:$T$3000,P$5,FALSE)),"",VLOOKUP($C140,'3Q26'!$B$14:$T$3000,P$5,FALSE))</f>
        <v/>
      </c>
      <c r="Q140" s="60" t="str">
        <f>IF(O140=1,"Surprise",IF(O140=-1,"Shock",""))</f>
        <v/>
      </c>
      <c r="R140" s="60" t="str">
        <f>IF(N140="","",IF((N140-L140)/ABS(L140)&gt;$R$9,"Surprise",IF((N140-L140)/ABS(L140)&lt;$R$9*-1,"Shock","")))</f>
        <v/>
      </c>
      <c r="S140" s="61">
        <f>VLOOKUP($C140,'3Q26'!$B$14:$T$3000,S$5,FALSE)</f>
        <v>-6.04</v>
      </c>
      <c r="T140" s="61">
        <f>VLOOKUP($C140,'3Q26'!$B$14:$T$3000,T$5,FALSE)</f>
        <v>-15.05</v>
      </c>
    </row>
    <row r="141" spans="2:20">
      <c r="B141" s="55">
        <v>106</v>
      </c>
      <c r="C141" s="55" t="str">
        <f>VLOOKUP(B141,'3Q26'!$A$14:$B$4000,2,FALSE)</f>
        <v>A089970</v>
      </c>
      <c r="D141" s="55" t="str">
        <f>VLOOKUP($C141,'3Q26'!$B$14:$T$4000,D$5,FALSE)</f>
        <v>브이엠</v>
      </c>
      <c r="E141" s="56" t="str">
        <f>VLOOKUP($C141,'3Q26'!$B$14:$T$4000,E$5,FALSE)</f>
        <v>KQ</v>
      </c>
      <c r="F141" s="57" t="str">
        <f>VLOOKUP($C141,'3Q26'!$B$14:$T$4000,F$5,FALSE)</f>
        <v>반도체</v>
      </c>
      <c r="G141" s="58">
        <f>VLOOKUP($C141,'3Q26'!$B$14:$T$4000,G$5,FALSE)</f>
        <v>2965.21</v>
      </c>
      <c r="H141" s="59">
        <f>VLOOKUP($C141,'3Q26'!$B$14:$T$4000,H$5,FALSE)</f>
        <v>4</v>
      </c>
      <c r="I141" s="58">
        <f>VLOOKUP($C141,'3Q26'!$B$14:$T$4000,I$5,FALSE)</f>
        <v>22.23</v>
      </c>
      <c r="J141" s="58">
        <f>VLOOKUP($C141,'3Q26'!$B$14:$T$4000,J$5,FALSE)</f>
        <v>19.3</v>
      </c>
      <c r="K141" s="58">
        <f>VLOOKUP($C141,'3Q26'!$B$14:$T$4000,K$5,FALSE)</f>
        <v>22.23</v>
      </c>
      <c r="L141" s="58">
        <f>VLOOKUP($C141,'3Q26'!$B$14:$T$4000,L$5,FALSE)</f>
        <v>19.3</v>
      </c>
      <c r="M141" s="58">
        <f>(L141-K141)/ABS(K141)*100</f>
        <v>-13.18038686459739</v>
      </c>
      <c r="N141" s="58" t="str">
        <f>IF(ISBLANK(VLOOKUP($C141,'3Q26'!$B$14:$T$3000,N$5,FALSE)),"",VLOOKUP($C141,'3Q26'!$B$14:$T$3000,N$5,FALSE))</f>
        <v/>
      </c>
      <c r="O141" s="59">
        <f>IF(AND(I141&lt;K141,J141&lt;L141,K141&lt;L141),1,IF(AND(I141&gt;K141,J141&gt;L141,K141&gt;L141),-1,0))</f>
        <v>0</v>
      </c>
      <c r="P141" s="55" t="str">
        <f>IF(ISBLANK(VLOOKUP($C141,'3Q26'!$B$14:$T$3000,P$5,FALSE)),"",VLOOKUP($C141,'3Q26'!$B$14:$T$3000,P$5,FALSE))</f>
        <v/>
      </c>
      <c r="Q141" s="60" t="str">
        <f>IF(O141=1,"Surprise",IF(O141=-1,"Shock",""))</f>
        <v/>
      </c>
      <c r="R141" s="60" t="str">
        <f>IF(N141="","",IF((N141-L141)/ABS(L141)&gt;$R$9,"Surprise",IF((N141-L141)/ABS(L141)&lt;$R$9*-1,"Shock","")))</f>
        <v/>
      </c>
      <c r="S141" s="61">
        <f>VLOOKUP($C141,'3Q26'!$B$14:$T$3000,S$5,FALSE)</f>
        <v>114.52</v>
      </c>
      <c r="T141" s="61">
        <f>VLOOKUP($C141,'3Q26'!$B$14:$T$3000,T$5,FALSE)</f>
        <v>187.39</v>
      </c>
    </row>
    <row r="142" spans="2:20">
      <c r="B142" s="55">
        <v>23</v>
      </c>
      <c r="C142" s="55" t="str">
        <f>VLOOKUP(B142,'3Q26'!$A$14:$B$4000,2,FALSE)</f>
        <v>A000810</v>
      </c>
      <c r="D142" s="68" t="str">
        <f>VLOOKUP($C142,'3Q26'!$B$14:$T$4000,D$5,FALSE)</f>
        <v>삼성화재</v>
      </c>
      <c r="E142" s="56" t="str">
        <f>VLOOKUP($C142,'3Q26'!$B$14:$T$4000,E$5,FALSE)</f>
        <v>KS</v>
      </c>
      <c r="F142" s="57" t="str">
        <f>VLOOKUP($C142,'3Q26'!$B$14:$T$4000,F$5,FALSE)</f>
        <v>보험</v>
      </c>
      <c r="G142" s="58">
        <f>VLOOKUP($C142,'3Q26'!$B$14:$T$4000,G$5,FALSE)</f>
        <v>27815.38</v>
      </c>
      <c r="H142" s="59">
        <f>VLOOKUP($C142,'3Q26'!$B$14:$T$4000,H$5,FALSE)</f>
        <v>16</v>
      </c>
      <c r="I142" s="58">
        <f>VLOOKUP($C142,'3Q26'!$B$14:$T$4000,I$5,FALSE)</f>
        <v>772.2</v>
      </c>
      <c r="J142" s="58">
        <f>VLOOKUP($C142,'3Q26'!$B$14:$T$4000,J$5,FALSE)</f>
        <v>859.9</v>
      </c>
      <c r="K142" s="58">
        <f>VLOOKUP($C142,'3Q26'!$B$14:$T$4000,K$5,FALSE)</f>
        <v>769.23</v>
      </c>
      <c r="L142" s="58">
        <f>VLOOKUP($C142,'3Q26'!$B$14:$T$4000,L$5,FALSE)</f>
        <v>847.45</v>
      </c>
      <c r="M142" s="58">
        <f>(L142-K142)/ABS(K142)*100</f>
        <v>10.168610168610172</v>
      </c>
      <c r="N142" s="58" t="str">
        <f>IF(ISBLANK(VLOOKUP($C142,'3Q26'!$B$14:$T$3000,N$5,FALSE)),"",VLOOKUP($C142,'3Q26'!$B$14:$T$3000,N$5,FALSE))</f>
        <v/>
      </c>
      <c r="O142" s="59">
        <f>IF(AND(I142&lt;K142,J142&lt;L142,K142&lt;L142),1,IF(AND(I142&gt;K142,J142&gt;L142,K142&gt;L142),-1,0))</f>
        <v>0</v>
      </c>
      <c r="P142" s="55" t="str">
        <f>IF(ISBLANK(VLOOKUP($C142,'3Q26'!$B$14:$T$3000,P$5,FALSE)),"",VLOOKUP($C142,'3Q26'!$B$14:$T$3000,P$5,FALSE))</f>
        <v/>
      </c>
      <c r="Q142" s="60" t="str">
        <f>IF(O142=1,"Surprise",IF(O142=-1,"Shock",""))</f>
        <v/>
      </c>
      <c r="R142" s="60" t="str">
        <f>IF(N142="","",IF((N142-L142)/ABS(L142)&gt;$R$9,"Surprise",IF((N142-L142)/ABS(L142)&lt;$R$9*-1,"Shock","")))</f>
        <v/>
      </c>
      <c r="S142" s="61">
        <f>VLOOKUP($C142,'3Q26'!$B$14:$T$3000,S$5,FALSE)</f>
        <v>3.15</v>
      </c>
      <c r="T142" s="61">
        <f>VLOOKUP($C142,'3Q26'!$B$14:$T$3000,T$5,FALSE)</f>
        <v>37.22</v>
      </c>
    </row>
    <row r="143" spans="2:20">
      <c r="B143" s="55">
        <v>80</v>
      </c>
      <c r="C143" s="55" t="str">
        <f>VLOOKUP(B143,'3Q26'!$A$14:$B$4000,2,FALSE)</f>
        <v>A036570</v>
      </c>
      <c r="D143" s="55" t="str">
        <f>VLOOKUP($C143,'3Q26'!$B$14:$T$4000,D$5,FALSE)</f>
        <v>NC</v>
      </c>
      <c r="E143" s="56" t="str">
        <f>VLOOKUP($C143,'3Q26'!$B$14:$T$4000,E$5,FALSE)</f>
        <v>KS</v>
      </c>
      <c r="F143" s="57" t="str">
        <f>VLOOKUP($C143,'3Q26'!$B$14:$T$4000,F$5,FALSE)</f>
        <v>게임소프트웨어</v>
      </c>
      <c r="G143" s="58">
        <f>VLOOKUP($C143,'3Q26'!$B$14:$T$4000,G$5,FALSE)</f>
        <v>5504.5</v>
      </c>
      <c r="H143" s="59">
        <f>VLOOKUP($C143,'3Q26'!$B$14:$T$4000,H$5,FALSE)</f>
        <v>19</v>
      </c>
      <c r="I143" s="58">
        <f>VLOOKUP($C143,'3Q26'!$B$14:$T$4000,I$5,FALSE)</f>
        <v>120.39</v>
      </c>
      <c r="J143" s="58">
        <f>VLOOKUP($C143,'3Q26'!$B$14:$T$4000,J$5,FALSE)</f>
        <v>136.59</v>
      </c>
      <c r="K143" s="58">
        <f>VLOOKUP($C143,'3Q26'!$B$14:$T$4000,K$5,FALSE)</f>
        <v>119.92</v>
      </c>
      <c r="L143" s="58">
        <f>VLOOKUP($C143,'3Q26'!$B$14:$T$4000,L$5,FALSE)</f>
        <v>143.05000000000001</v>
      </c>
      <c r="M143" s="58">
        <f>(L143-K143)/ABS(K143)*100</f>
        <v>19.287858572381595</v>
      </c>
      <c r="N143" s="58" t="str">
        <f>IF(ISBLANK(VLOOKUP($C143,'3Q26'!$B$14:$T$3000,N$5,FALSE)),"",VLOOKUP($C143,'3Q26'!$B$14:$T$3000,N$5,FALSE))</f>
        <v/>
      </c>
      <c r="O143" s="59">
        <f>IF(AND(I143&lt;K143,J143&lt;L143,K143&lt;L143),1,IF(AND(I143&gt;K143,J143&gt;L143,K143&gt;L143),-1,0))</f>
        <v>0</v>
      </c>
      <c r="P143" s="55" t="str">
        <f>IF(ISBLANK(VLOOKUP($C143,'3Q26'!$B$14:$T$3000,P$5,FALSE)),"",VLOOKUP($C143,'3Q26'!$B$14:$T$3000,P$5,FALSE))</f>
        <v/>
      </c>
      <c r="Q143" s="60" t="str">
        <f>IF(O143=1,"Surprise",IF(O143=-1,"Shock",""))</f>
        <v/>
      </c>
      <c r="R143" s="60" t="str">
        <f>IF(N143="","",IF((N143-L143)/ABS(L143)&gt;$R$9,"Surprise",IF((N143-L143)/ABS(L143)&lt;$R$9*-1,"Shock","")))</f>
        <v/>
      </c>
      <c r="S143" s="61">
        <f>VLOOKUP($C143,'3Q26'!$B$14:$T$3000,S$5,FALSE)</f>
        <v>-13.54</v>
      </c>
      <c r="T143" s="61">
        <f>VLOOKUP($C143,'3Q26'!$B$14:$T$3000,T$5,FALSE)</f>
        <v>11.33</v>
      </c>
    </row>
    <row r="144" spans="2:20">
      <c r="B144" s="55">
        <v>62</v>
      </c>
      <c r="C144" s="55" t="str">
        <f>VLOOKUP(B144,'3Q26'!$A$14:$B$4000,2,FALSE)</f>
        <v>A352820</v>
      </c>
      <c r="D144" s="55" t="str">
        <f>VLOOKUP($C144,'3Q26'!$B$14:$T$4000,D$5,FALSE)</f>
        <v>하이브</v>
      </c>
      <c r="E144" s="56" t="str">
        <f>VLOOKUP($C144,'3Q26'!$B$14:$T$4000,E$5,FALSE)</f>
        <v>KS</v>
      </c>
      <c r="F144" s="57" t="str">
        <f>VLOOKUP($C144,'3Q26'!$B$14:$T$4000,F$5,FALSE)</f>
        <v>미디어</v>
      </c>
      <c r="G144" s="58">
        <f>VLOOKUP($C144,'3Q26'!$B$14:$T$4000,G$5,FALSE)</f>
        <v>8792.86</v>
      </c>
      <c r="H144" s="59">
        <f>VLOOKUP($C144,'3Q26'!$B$14:$T$4000,H$5,FALSE)</f>
        <v>20</v>
      </c>
      <c r="I144" s="58">
        <f>VLOOKUP($C144,'3Q26'!$B$14:$T$4000,I$5,FALSE)</f>
        <v>160.74</v>
      </c>
      <c r="J144" s="58">
        <f>VLOOKUP($C144,'3Q26'!$B$14:$T$4000,J$5,FALSE)</f>
        <v>142.44999999999999</v>
      </c>
      <c r="K144" s="58">
        <f>VLOOKUP($C144,'3Q26'!$B$14:$T$4000,K$5,FALSE)</f>
        <v>160.74</v>
      </c>
      <c r="L144" s="58">
        <f>VLOOKUP($C144,'3Q26'!$B$14:$T$4000,L$5,FALSE)</f>
        <v>128.6</v>
      </c>
      <c r="M144" s="58">
        <f>(L144-K144)/ABS(K144)*100</f>
        <v>-19.995023018539264</v>
      </c>
      <c r="N144" s="58" t="str">
        <f>IF(ISBLANK(VLOOKUP($C144,'3Q26'!$B$14:$T$3000,N$5,FALSE)),"",VLOOKUP($C144,'3Q26'!$B$14:$T$3000,N$5,FALSE))</f>
        <v/>
      </c>
      <c r="O144" s="59">
        <f>IF(AND(I144&lt;K144,J144&lt;L144,K144&lt;L144),1,IF(AND(I144&gt;K144,J144&gt;L144,K144&gt;L144),-1,0))</f>
        <v>0</v>
      </c>
      <c r="P144" s="55" t="str">
        <f>IF(ISBLANK(VLOOKUP($C144,'3Q26'!$B$14:$T$3000,P$5,FALSE)),"",VLOOKUP($C144,'3Q26'!$B$14:$T$3000,P$5,FALSE))</f>
        <v/>
      </c>
      <c r="Q144" s="60" t="str">
        <f>IF(O144=1,"Surprise",IF(O144=-1,"Shock",""))</f>
        <v/>
      </c>
      <c r="R144" s="60" t="str">
        <f>IF(N144="","",IF((N144-L144)/ABS(L144)&gt;$R$9,"Surprise",IF((N144-L144)/ABS(L144)&lt;$R$9*-1,"Shock","")))</f>
        <v/>
      </c>
      <c r="S144" s="61">
        <f>VLOOKUP($C144,'3Q26'!$B$14:$T$3000,S$5,FALSE)</f>
        <v>-5.56</v>
      </c>
      <c r="T144" s="61">
        <f>VLOOKUP($C144,'3Q26'!$B$14:$T$3000,T$5,FALSE)</f>
        <v>-29.53</v>
      </c>
    </row>
    <row r="145" spans="2:20">
      <c r="B145" s="55">
        <v>144</v>
      </c>
      <c r="C145" s="55" t="str">
        <f>VLOOKUP(B145,'3Q26'!$A$14:$B$4000,2,FALSE)</f>
        <v>A294870</v>
      </c>
      <c r="D145" s="55" t="str">
        <f>VLOOKUP($C145,'3Q26'!$B$14:$T$4000,D$5,FALSE)</f>
        <v>IPARK현대산업개발</v>
      </c>
      <c r="E145" s="56" t="str">
        <f>VLOOKUP($C145,'3Q26'!$B$14:$T$4000,E$5,FALSE)</f>
        <v>KS</v>
      </c>
      <c r="F145" s="57" t="str">
        <f>VLOOKUP($C145,'3Q26'!$B$14:$T$4000,F$5,FALSE)</f>
        <v>건설,건축제품,건축자재</v>
      </c>
      <c r="G145" s="58">
        <f>VLOOKUP($C145,'3Q26'!$B$14:$T$4000,G$5,FALSE)</f>
        <v>1232.47</v>
      </c>
      <c r="H145" s="59">
        <f>VLOOKUP($C145,'3Q26'!$B$14:$T$4000,H$5,FALSE)</f>
        <v>12</v>
      </c>
      <c r="I145" s="58">
        <f>VLOOKUP($C145,'3Q26'!$B$14:$T$4000,I$5,FALSE)</f>
        <v>144.86000000000001</v>
      </c>
      <c r="J145" s="58">
        <f>VLOOKUP($C145,'3Q26'!$B$14:$T$4000,J$5,FALSE)</f>
        <v>141.5</v>
      </c>
      <c r="K145" s="58">
        <f>VLOOKUP($C145,'3Q26'!$B$14:$T$4000,K$5,FALSE)</f>
        <v>144.86000000000001</v>
      </c>
      <c r="L145" s="58">
        <f>VLOOKUP($C145,'3Q26'!$B$14:$T$4000,L$5,FALSE)</f>
        <v>141.5</v>
      </c>
      <c r="M145" s="58">
        <f>(L145-K145)/ABS(K145)*100</f>
        <v>-2.3194808780891987</v>
      </c>
      <c r="N145" s="58" t="str">
        <f>IF(ISBLANK(VLOOKUP($C145,'3Q26'!$B$14:$T$3000,N$5,FALSE)),"",VLOOKUP($C145,'3Q26'!$B$14:$T$3000,N$5,FALSE))</f>
        <v/>
      </c>
      <c r="O145" s="59">
        <f>IF(AND(I145&lt;K145,J145&lt;L145,K145&lt;L145),1,IF(AND(I145&gt;K145,J145&gt;L145,K145&gt;L145),-1,0))</f>
        <v>0</v>
      </c>
      <c r="P145" s="55" t="str">
        <f>IF(ISBLANK(VLOOKUP($C145,'3Q26'!$B$14:$T$3000,P$5,FALSE)),"",VLOOKUP($C145,'3Q26'!$B$14:$T$3000,P$5,FALSE))</f>
        <v/>
      </c>
      <c r="Q145" s="60" t="str">
        <f>IF(O145=1,"Surprise",IF(O145=-1,"Shock",""))</f>
        <v/>
      </c>
      <c r="R145" s="60" t="str">
        <f>IF(N145="","",IF((N145-L145)/ABS(L145)&gt;$R$9,"Surprise",IF((N145-L145)/ABS(L145)&lt;$R$9*-1,"Shock","")))</f>
        <v/>
      </c>
      <c r="S145" s="61">
        <f>VLOOKUP($C145,'3Q26'!$B$14:$T$3000,S$5,FALSE)</f>
        <v>-6.12</v>
      </c>
      <c r="T145" s="61">
        <f>VLOOKUP($C145,'3Q26'!$B$14:$T$3000,T$5,FALSE)</f>
        <v>-12.62</v>
      </c>
    </row>
    <row r="146" spans="2:20">
      <c r="B146" s="55">
        <v>132</v>
      </c>
      <c r="C146" s="55" t="str">
        <f>VLOOKUP(B146,'3Q26'!$A$14:$B$4000,2,FALSE)</f>
        <v>A035900</v>
      </c>
      <c r="D146" s="55" t="str">
        <f>VLOOKUP($C146,'3Q26'!$B$14:$T$4000,D$5,FALSE)</f>
        <v>JYP Ent.</v>
      </c>
      <c r="E146" s="56" t="str">
        <f>VLOOKUP($C146,'3Q26'!$B$14:$T$4000,E$5,FALSE)</f>
        <v>KQ</v>
      </c>
      <c r="F146" s="57" t="str">
        <f>VLOOKUP($C146,'3Q26'!$B$14:$T$4000,F$5,FALSE)</f>
        <v>미디어</v>
      </c>
      <c r="G146" s="58">
        <f>VLOOKUP($C146,'3Q26'!$B$14:$T$4000,G$5,FALSE)</f>
        <v>1890.33</v>
      </c>
      <c r="H146" s="59">
        <f>VLOOKUP($C146,'3Q26'!$B$14:$T$4000,H$5,FALSE)</f>
        <v>17</v>
      </c>
      <c r="I146" s="58">
        <f>VLOOKUP($C146,'3Q26'!$B$14:$T$4000,I$5,FALSE)</f>
        <v>48.07</v>
      </c>
      <c r="J146" s="58">
        <f>VLOOKUP($C146,'3Q26'!$B$14:$T$4000,J$5,FALSE)</f>
        <v>49.45</v>
      </c>
      <c r="K146" s="58">
        <f>VLOOKUP($C146,'3Q26'!$B$14:$T$4000,K$5,FALSE)</f>
        <v>47.67</v>
      </c>
      <c r="L146" s="58">
        <f>VLOOKUP($C146,'3Q26'!$B$14:$T$4000,L$5,FALSE)</f>
        <v>49.8</v>
      </c>
      <c r="M146" s="58">
        <f>(L146-K146)/ABS(K146)*100</f>
        <v>4.4682190056639302</v>
      </c>
      <c r="N146" s="58" t="str">
        <f>IF(ISBLANK(VLOOKUP($C146,'3Q26'!$B$14:$T$3000,N$5,FALSE)),"",VLOOKUP($C146,'3Q26'!$B$14:$T$3000,N$5,FALSE))</f>
        <v/>
      </c>
      <c r="O146" s="59">
        <f>IF(AND(I146&lt;K146,J146&lt;L146,K146&lt;L146),1,IF(AND(I146&gt;K146,J146&gt;L146,K146&gt;L146),-1,0))</f>
        <v>0</v>
      </c>
      <c r="P146" s="55" t="str">
        <f>IF(ISBLANK(VLOOKUP($C146,'3Q26'!$B$14:$T$3000,P$5,FALSE)),"",VLOOKUP($C146,'3Q26'!$B$14:$T$3000,P$5,FALSE))</f>
        <v/>
      </c>
      <c r="Q146" s="60" t="str">
        <f>IF(O146=1,"Surprise",IF(O146=-1,"Shock",""))</f>
        <v/>
      </c>
      <c r="R146" s="60" t="str">
        <f>IF(N146="","",IF((N146-L146)/ABS(L146)&gt;$R$9,"Surprise",IF((N146-L146)/ABS(L146)&lt;$R$9*-1,"Shock","")))</f>
        <v/>
      </c>
      <c r="S146" s="61">
        <f>VLOOKUP($C146,'3Q26'!$B$14:$T$3000,S$5,FALSE)</f>
        <v>-5.84</v>
      </c>
      <c r="T146" s="61">
        <f>VLOOKUP($C146,'3Q26'!$B$14:$T$3000,T$5,FALSE)</f>
        <v>-15.69</v>
      </c>
    </row>
    <row r="147" spans="2:20">
      <c r="B147" s="55">
        <v>160</v>
      </c>
      <c r="C147" s="55" t="str">
        <f>VLOOKUP(B147,'3Q26'!$A$14:$B$4000,2,FALSE)</f>
        <v>A014620</v>
      </c>
      <c r="D147" s="55" t="str">
        <f>VLOOKUP($C147,'3Q26'!$B$14:$T$4000,D$5,FALSE)</f>
        <v>성광벤드</v>
      </c>
      <c r="E147" s="56" t="str">
        <f>VLOOKUP($C147,'3Q26'!$B$14:$T$4000,E$5,FALSE)</f>
        <v>KQ</v>
      </c>
      <c r="F147" s="57" t="str">
        <f>VLOOKUP($C147,'3Q26'!$B$14:$T$4000,F$5,FALSE)</f>
        <v>기계</v>
      </c>
      <c r="G147" s="58">
        <f>VLOOKUP($C147,'3Q26'!$B$14:$T$4000,G$5,FALSE)</f>
        <v>807.34</v>
      </c>
      <c r="H147" s="59">
        <f>VLOOKUP($C147,'3Q26'!$B$14:$T$4000,H$5,FALSE)</f>
        <v>6</v>
      </c>
      <c r="I147" s="58">
        <f>VLOOKUP($C147,'3Q26'!$B$14:$T$4000,I$5,FALSE)</f>
        <v>15.2</v>
      </c>
      <c r="J147" s="58">
        <f>VLOOKUP($C147,'3Q26'!$B$14:$T$4000,J$5,FALSE)</f>
        <v>12.45</v>
      </c>
      <c r="K147" s="58">
        <f>VLOOKUP($C147,'3Q26'!$B$14:$T$4000,K$5,FALSE)</f>
        <v>15.2</v>
      </c>
      <c r="L147" s="58">
        <f>VLOOKUP($C147,'3Q26'!$B$14:$T$4000,L$5,FALSE)</f>
        <v>13</v>
      </c>
      <c r="M147" s="58">
        <f>(L147-K147)/ABS(K147)*100</f>
        <v>-14.473684210526311</v>
      </c>
      <c r="N147" s="58" t="str">
        <f>IF(ISBLANK(VLOOKUP($C147,'3Q26'!$B$14:$T$3000,N$5,FALSE)),"",VLOOKUP($C147,'3Q26'!$B$14:$T$3000,N$5,FALSE))</f>
        <v/>
      </c>
      <c r="O147" s="59">
        <f>IF(AND(I147&lt;K147,J147&lt;L147,K147&lt;L147),1,IF(AND(I147&gt;K147,J147&gt;L147,K147&gt;L147),-1,0))</f>
        <v>0</v>
      </c>
      <c r="P147" s="55" t="str">
        <f>IF(ISBLANK(VLOOKUP($C147,'3Q26'!$B$14:$T$3000,P$5,FALSE)),"",VLOOKUP($C147,'3Q26'!$B$14:$T$3000,P$5,FALSE))</f>
        <v/>
      </c>
      <c r="Q147" s="60" t="str">
        <f>IF(O147=1,"Surprise",IF(O147=-1,"Shock",""))</f>
        <v/>
      </c>
      <c r="R147" s="60" t="str">
        <f>IF(N147="","",IF((N147-L147)/ABS(L147)&gt;$R$9,"Surprise",IF((N147-L147)/ABS(L147)&lt;$R$9*-1,"Shock","")))</f>
        <v/>
      </c>
      <c r="S147" s="61">
        <f>VLOOKUP($C147,'3Q26'!$B$14:$T$3000,S$5,FALSE)</f>
        <v>1.33</v>
      </c>
      <c r="T147" s="61">
        <f>VLOOKUP($C147,'3Q26'!$B$14:$T$3000,T$5,FALSE)</f>
        <v>-15.44</v>
      </c>
    </row>
    <row r="148" spans="2:20">
      <c r="B148" s="55">
        <v>156</v>
      </c>
      <c r="C148" s="55" t="str">
        <f>VLOOKUP(B148,'3Q26'!$A$14:$B$4000,2,FALSE)</f>
        <v>A041830</v>
      </c>
      <c r="D148" s="55" t="str">
        <f>VLOOKUP($C148,'3Q26'!$B$14:$T$4000,D$5,FALSE)</f>
        <v>인바디</v>
      </c>
      <c r="E148" s="56" t="str">
        <f>VLOOKUP($C148,'3Q26'!$B$14:$T$4000,E$5,FALSE)</f>
        <v>KQ</v>
      </c>
      <c r="F148" s="57" t="str">
        <f>VLOOKUP($C148,'3Q26'!$B$14:$T$4000,F$5,FALSE)</f>
        <v>건강관리장비,서비스</v>
      </c>
      <c r="G148" s="58">
        <f>VLOOKUP($C148,'3Q26'!$B$14:$T$4000,G$5,FALSE)</f>
        <v>835.81</v>
      </c>
      <c r="H148" s="59">
        <f>VLOOKUP($C148,'3Q26'!$B$14:$T$4000,H$5,FALSE)</f>
        <v>3</v>
      </c>
      <c r="I148" s="58">
        <f>VLOOKUP($C148,'3Q26'!$B$14:$T$4000,I$5,FALSE)</f>
        <v>13.07</v>
      </c>
      <c r="J148" s="58">
        <f>VLOOKUP($C148,'3Q26'!$B$14:$T$4000,J$5,FALSE)</f>
        <v>13.8</v>
      </c>
      <c r="K148" s="58">
        <f>VLOOKUP($C148,'3Q26'!$B$14:$T$4000,K$5,FALSE)</f>
        <v>13.07</v>
      </c>
      <c r="L148" s="58">
        <f>VLOOKUP($C148,'3Q26'!$B$14:$T$4000,L$5,FALSE)</f>
        <v>14.2</v>
      </c>
      <c r="M148" s="58">
        <f>(L148-K148)/ABS(K148)*100</f>
        <v>8.6457536342769625</v>
      </c>
      <c r="N148" s="58" t="str">
        <f>IF(ISBLANK(VLOOKUP($C148,'3Q26'!$B$14:$T$3000,N$5,FALSE)),"",VLOOKUP($C148,'3Q26'!$B$14:$T$3000,N$5,FALSE))</f>
        <v/>
      </c>
      <c r="O148" s="59">
        <f>IF(AND(I148&lt;K148,J148&lt;L148,K148&lt;L148),1,IF(AND(I148&gt;K148,J148&gt;L148,K148&gt;L148),-1,0))</f>
        <v>0</v>
      </c>
      <c r="P148" s="55" t="str">
        <f>IF(ISBLANK(VLOOKUP($C148,'3Q26'!$B$14:$T$3000,P$5,FALSE)),"",VLOOKUP($C148,'3Q26'!$B$14:$T$3000,P$5,FALSE))</f>
        <v/>
      </c>
      <c r="Q148" s="60" t="str">
        <f>IF(O148=1,"Surprise",IF(O148=-1,"Shock",""))</f>
        <v/>
      </c>
      <c r="R148" s="60" t="str">
        <f>IF(N148="","",IF((N148-L148)/ABS(L148)&gt;$R$9,"Surprise",IF((N148-L148)/ABS(L148)&lt;$R$9*-1,"Shock","")))</f>
        <v/>
      </c>
      <c r="S148" s="61">
        <f>VLOOKUP($C148,'3Q26'!$B$14:$T$3000,S$5,FALSE)</f>
        <v>45.03</v>
      </c>
      <c r="T148" s="61">
        <f>VLOOKUP($C148,'3Q26'!$B$14:$T$3000,T$5,FALSE)</f>
        <v>110.17</v>
      </c>
    </row>
    <row r="149" spans="2:20">
      <c r="B149" s="55">
        <v>15</v>
      </c>
      <c r="C149" s="55" t="str">
        <f>VLOOKUP(B149,'3Q26'!$A$14:$B$4000,2,FALSE)</f>
        <v>A055550</v>
      </c>
      <c r="D149" s="55" t="str">
        <f>VLOOKUP($C149,'3Q26'!$B$14:$T$4000,D$5,FALSE)</f>
        <v>신한지주</v>
      </c>
      <c r="E149" s="56" t="str">
        <f>VLOOKUP($C149,'3Q26'!$B$14:$T$4000,E$5,FALSE)</f>
        <v>KS</v>
      </c>
      <c r="F149" s="57" t="str">
        <f>VLOOKUP($C149,'3Q26'!$B$14:$T$4000,F$5,FALSE)</f>
        <v>은행</v>
      </c>
      <c r="G149" s="58">
        <f>VLOOKUP($C149,'3Q26'!$B$14:$T$4000,G$5,FALSE)</f>
        <v>45756.68</v>
      </c>
      <c r="H149" s="59">
        <f>VLOOKUP($C149,'3Q26'!$B$14:$T$4000,H$5,FALSE)</f>
        <v>18</v>
      </c>
      <c r="I149" s="58">
        <f>VLOOKUP($C149,'3Q26'!$B$14:$T$4000,I$5,FALSE)</f>
        <v>2115.25</v>
      </c>
      <c r="J149" s="58">
        <f>VLOOKUP($C149,'3Q26'!$B$14:$T$4000,J$5,FALSE)</f>
        <v>2227</v>
      </c>
      <c r="K149" s="58">
        <f>VLOOKUP($C149,'3Q26'!$B$14:$T$4000,K$5,FALSE)</f>
        <v>2116</v>
      </c>
      <c r="L149" s="58">
        <f>VLOOKUP($C149,'3Q26'!$B$14:$T$4000,L$5,FALSE)</f>
        <v>2142.33</v>
      </c>
      <c r="M149" s="58">
        <f>(L149-K149)/ABS(K149)*100</f>
        <v>1.2443289224952707</v>
      </c>
      <c r="N149" s="58" t="str">
        <f>IF(ISBLANK(VLOOKUP($C149,'3Q26'!$B$14:$T$3000,N$5,FALSE)),"",VLOOKUP($C149,'3Q26'!$B$14:$T$3000,N$5,FALSE))</f>
        <v/>
      </c>
      <c r="O149" s="59">
        <f>IF(AND(I149&lt;K149,J149&lt;L149,K149&lt;L149),1,IF(AND(I149&gt;K149,J149&gt;L149,K149&gt;L149),-1,0))</f>
        <v>0</v>
      </c>
      <c r="P149" s="55" t="str">
        <f>IF(ISBLANK(VLOOKUP($C149,'3Q26'!$B$14:$T$3000,P$5,FALSE)),"",VLOOKUP($C149,'3Q26'!$B$14:$T$3000,P$5,FALSE))</f>
        <v/>
      </c>
      <c r="Q149" s="60" t="str">
        <f>IF(O149=1,"Surprise",IF(O149=-1,"Shock",""))</f>
        <v/>
      </c>
      <c r="R149" s="60" t="str">
        <f>IF(N149="","",IF((N149-L149)/ABS(L149)&gt;$R$9,"Surprise",IF((N149-L149)/ABS(L149)&lt;$R$9*-1,"Shock","")))</f>
        <v/>
      </c>
      <c r="S149" s="61">
        <f>VLOOKUP($C149,'3Q26'!$B$14:$T$3000,S$5,FALSE)</f>
        <v>4.0999999999999996</v>
      </c>
      <c r="T149" s="61">
        <f>VLOOKUP($C149,'3Q26'!$B$14:$T$3000,T$5,FALSE)</f>
        <v>3.32</v>
      </c>
    </row>
    <row r="150" spans="2:20">
      <c r="B150" s="55">
        <v>35</v>
      </c>
      <c r="C150" s="55" t="str">
        <f>VLOOKUP(B150,'3Q26'!$A$14:$B$4000,2,FALSE)</f>
        <v>A011200</v>
      </c>
      <c r="D150" s="55" t="str">
        <f>VLOOKUP($C150,'3Q26'!$B$14:$T$4000,D$5,FALSE)</f>
        <v>HMM</v>
      </c>
      <c r="E150" s="56" t="str">
        <f>VLOOKUP($C150,'3Q26'!$B$14:$T$4000,E$5,FALSE)</f>
        <v>KS</v>
      </c>
      <c r="F150" s="57" t="str">
        <f>VLOOKUP($C150,'3Q26'!$B$14:$T$4000,F$5,FALSE)</f>
        <v>운송</v>
      </c>
      <c r="G150" s="58">
        <f>VLOOKUP($C150,'3Q26'!$B$14:$T$4000,G$5,FALSE)</f>
        <v>17600.82</v>
      </c>
      <c r="H150" s="59">
        <f>VLOOKUP($C150,'3Q26'!$B$14:$T$4000,H$5,FALSE)</f>
        <v>13</v>
      </c>
      <c r="I150" s="58">
        <f>VLOOKUP($C150,'3Q26'!$B$14:$T$4000,I$5,FALSE)</f>
        <v>277.33</v>
      </c>
      <c r="J150" s="58">
        <f>VLOOKUP($C150,'3Q26'!$B$14:$T$4000,J$5,FALSE)</f>
        <v>334.67</v>
      </c>
      <c r="K150" s="58">
        <f>VLOOKUP($C150,'3Q26'!$B$14:$T$4000,K$5,FALSE)</f>
        <v>277.3</v>
      </c>
      <c r="L150" s="58">
        <f>VLOOKUP($C150,'3Q26'!$B$14:$T$4000,L$5,FALSE)</f>
        <v>310.33</v>
      </c>
      <c r="M150" s="58">
        <f>(L150-K150)/ABS(K150)*100</f>
        <v>11.911287414352676</v>
      </c>
      <c r="N150" s="58" t="str">
        <f>IF(ISBLANK(VLOOKUP($C150,'3Q26'!$B$14:$T$3000,N$5,FALSE)),"",VLOOKUP($C150,'3Q26'!$B$14:$T$3000,N$5,FALSE))</f>
        <v/>
      </c>
      <c r="O150" s="59">
        <f>IF(AND(I150&lt;K150,J150&lt;L150,K150&lt;L150),1,IF(AND(I150&gt;K150,J150&gt;L150,K150&gt;L150),-1,0))</f>
        <v>0</v>
      </c>
      <c r="P150" s="55" t="str">
        <f>IF(ISBLANK(VLOOKUP($C150,'3Q26'!$B$14:$T$3000,P$5,FALSE)),"",VLOOKUP($C150,'3Q26'!$B$14:$T$3000,P$5,FALSE))</f>
        <v/>
      </c>
      <c r="Q150" s="60" t="str">
        <f>IF(O150=1,"Surprise",IF(O150=-1,"Shock",""))</f>
        <v/>
      </c>
      <c r="R150" s="60" t="str">
        <f>IF(N150="","",IF((N150-L150)/ABS(L150)&gt;$R$9,"Surprise",IF((N150-L150)/ABS(L150)&lt;$R$9*-1,"Shock","")))</f>
        <v/>
      </c>
      <c r="S150" s="61">
        <f>VLOOKUP($C150,'3Q26'!$B$14:$T$3000,S$5,FALSE)</f>
        <v>-5.61</v>
      </c>
      <c r="T150" s="61">
        <f>VLOOKUP($C150,'3Q26'!$B$14:$T$3000,T$5,FALSE)</f>
        <v>-8.3000000000000007</v>
      </c>
    </row>
    <row r="151" spans="2:20">
      <c r="B151" s="55">
        <v>108</v>
      </c>
      <c r="C151" s="55" t="str">
        <f>VLOOKUP(B151,'3Q26'!$A$14:$B$4000,2,FALSE)</f>
        <v>A001450</v>
      </c>
      <c r="D151" s="55" t="str">
        <f>VLOOKUP($C151,'3Q26'!$B$14:$T$4000,D$5,FALSE)</f>
        <v>현대해상</v>
      </c>
      <c r="E151" s="56" t="str">
        <f>VLOOKUP($C151,'3Q26'!$B$14:$T$4000,E$5,FALSE)</f>
        <v>KS</v>
      </c>
      <c r="F151" s="57" t="str">
        <f>VLOOKUP($C151,'3Q26'!$B$14:$T$4000,F$5,FALSE)</f>
        <v>보험</v>
      </c>
      <c r="G151" s="58">
        <f>VLOOKUP($C151,'3Q26'!$B$14:$T$4000,G$5,FALSE)</f>
        <v>2932.54</v>
      </c>
      <c r="H151" s="59">
        <f>VLOOKUP($C151,'3Q26'!$B$14:$T$4000,H$5,FALSE)</f>
        <v>17</v>
      </c>
      <c r="I151" s="58">
        <f>VLOOKUP($C151,'3Q26'!$B$14:$T$4000,I$5,FALSE)</f>
        <v>282.95999999999998</v>
      </c>
      <c r="J151" s="58">
        <f>VLOOKUP($C151,'3Q26'!$B$14:$T$4000,J$5,FALSE)</f>
        <v>282.75</v>
      </c>
      <c r="K151" s="58">
        <f>VLOOKUP($C151,'3Q26'!$B$14:$T$4000,K$5,FALSE)</f>
        <v>277.08</v>
      </c>
      <c r="L151" s="58">
        <f>VLOOKUP($C151,'3Q26'!$B$14:$T$4000,L$5,FALSE)</f>
        <v>347.5</v>
      </c>
      <c r="M151" s="58">
        <f>(L151-K151)/ABS(K151)*100</f>
        <v>25.415042586978497</v>
      </c>
      <c r="N151" s="58" t="str">
        <f>IF(ISBLANK(VLOOKUP($C151,'3Q26'!$B$14:$T$3000,N$5,FALSE)),"",VLOOKUP($C151,'3Q26'!$B$14:$T$3000,N$5,FALSE))</f>
        <v/>
      </c>
      <c r="O151" s="59">
        <f>IF(AND(I151&lt;K151,J151&lt;L151,K151&lt;L151),1,IF(AND(I151&gt;K151,J151&gt;L151,K151&gt;L151),-1,0))</f>
        <v>0</v>
      </c>
      <c r="P151" s="55" t="str">
        <f>IF(ISBLANK(VLOOKUP($C151,'3Q26'!$B$14:$T$3000,P$5,FALSE)),"",VLOOKUP($C151,'3Q26'!$B$14:$T$3000,P$5,FALSE))</f>
        <v/>
      </c>
      <c r="Q151" s="60" t="str">
        <f>IF(O151=1,"Surprise",IF(O151=-1,"Shock",""))</f>
        <v/>
      </c>
      <c r="R151" s="60" t="str">
        <f>IF(N151="","",IF((N151-L151)/ABS(L151)&gt;$R$9,"Surprise",IF((N151-L151)/ABS(L151)&lt;$R$9*-1,"Shock","")))</f>
        <v/>
      </c>
      <c r="S151" s="61">
        <f>VLOOKUP($C151,'3Q26'!$B$14:$T$3000,S$5,FALSE)</f>
        <v>0</v>
      </c>
      <c r="T151" s="61">
        <f>VLOOKUP($C151,'3Q26'!$B$14:$T$3000,T$5,FALSE)</f>
        <v>9.3800000000000008</v>
      </c>
    </row>
    <row r="152" spans="2:20">
      <c r="B152" s="55">
        <v>86</v>
      </c>
      <c r="C152" s="55" t="str">
        <f>VLOOKUP(B152,'3Q26'!$A$14:$B$4000,2,FALSE)</f>
        <v>A010060</v>
      </c>
      <c r="D152" s="55" t="str">
        <f>VLOOKUP($C152,'3Q26'!$B$14:$T$4000,D$5,FALSE)</f>
        <v>OCI홀딩스</v>
      </c>
      <c r="E152" s="56" t="str">
        <f>VLOOKUP($C152,'3Q26'!$B$14:$T$4000,E$5,FALSE)</f>
        <v>KS</v>
      </c>
      <c r="F152" s="57" t="str">
        <f>VLOOKUP($C152,'3Q26'!$B$14:$T$4000,F$5,FALSE)</f>
        <v>화학</v>
      </c>
      <c r="G152" s="58">
        <f>VLOOKUP($C152,'3Q26'!$B$14:$T$4000,G$5,FALSE)</f>
        <v>4480.8599999999997</v>
      </c>
      <c r="H152" s="59">
        <f>VLOOKUP($C152,'3Q26'!$B$14:$T$4000,H$5,FALSE)</f>
        <v>9</v>
      </c>
      <c r="I152" s="58">
        <f>VLOOKUP($C152,'3Q26'!$B$14:$T$4000,I$5,FALSE)</f>
        <v>122.03</v>
      </c>
      <c r="J152" s="58">
        <f>VLOOKUP($C152,'3Q26'!$B$14:$T$4000,J$5,FALSE)</f>
        <v>118.33</v>
      </c>
      <c r="K152" s="58">
        <f>VLOOKUP($C152,'3Q26'!$B$14:$T$4000,K$5,FALSE)</f>
        <v>122.03</v>
      </c>
      <c r="L152" s="58">
        <f>VLOOKUP($C152,'3Q26'!$B$14:$T$4000,L$5,FALSE)</f>
        <v>107</v>
      </c>
      <c r="M152" s="58">
        <f>(L152-K152)/ABS(K152)*100</f>
        <v>-12.316643448332378</v>
      </c>
      <c r="N152" s="58" t="str">
        <f>IF(ISBLANK(VLOOKUP($C152,'3Q26'!$B$14:$T$3000,N$5,FALSE)),"",VLOOKUP($C152,'3Q26'!$B$14:$T$3000,N$5,FALSE))</f>
        <v/>
      </c>
      <c r="O152" s="59">
        <f>IF(AND(I152&lt;K152,J152&lt;L152,K152&lt;L152),1,IF(AND(I152&gt;K152,J152&gt;L152,K152&gt;L152),-1,0))</f>
        <v>0</v>
      </c>
      <c r="P152" s="55" t="str">
        <f>IF(ISBLANK(VLOOKUP($C152,'3Q26'!$B$14:$T$3000,P$5,FALSE)),"",VLOOKUP($C152,'3Q26'!$B$14:$T$3000,P$5,FALSE))</f>
        <v/>
      </c>
      <c r="Q152" s="60" t="str">
        <f>IF(O152=1,"Surprise",IF(O152=-1,"Shock",""))</f>
        <v/>
      </c>
      <c r="R152" s="60" t="str">
        <f>IF(N152="","",IF((N152-L152)/ABS(L152)&gt;$R$9,"Surprise",IF((N152-L152)/ABS(L152)&lt;$R$9*-1,"Shock","")))</f>
        <v/>
      </c>
      <c r="S152" s="61">
        <f>VLOOKUP($C152,'3Q26'!$B$14:$T$3000,S$5,FALSE)</f>
        <v>-31.62</v>
      </c>
      <c r="T152" s="61">
        <f>VLOOKUP($C152,'3Q26'!$B$14:$T$3000,T$5,FALSE)</f>
        <v>24.03</v>
      </c>
    </row>
    <row r="153" spans="2:20">
      <c r="B153" s="55">
        <v>165</v>
      </c>
      <c r="C153" s="55" t="str">
        <f>VLOOKUP(B153,'3Q26'!$A$14:$B$4000,2,FALSE)</f>
        <v>A064960</v>
      </c>
      <c r="D153" s="55" t="str">
        <f>VLOOKUP($C153,'3Q26'!$B$14:$T$4000,D$5,FALSE)</f>
        <v>SNT모티브</v>
      </c>
      <c r="E153" s="56" t="str">
        <f>VLOOKUP($C153,'3Q26'!$B$14:$T$4000,E$5,FALSE)</f>
        <v>KS</v>
      </c>
      <c r="F153" s="57" t="str">
        <f>VLOOKUP($C153,'3Q26'!$B$14:$T$4000,F$5,FALSE)</f>
        <v>자동차부품</v>
      </c>
      <c r="G153" s="58">
        <f>VLOOKUP($C153,'3Q26'!$B$14:$T$4000,G$5,FALSE)</f>
        <v>715.26</v>
      </c>
      <c r="H153" s="59">
        <f>VLOOKUP($C153,'3Q26'!$B$14:$T$4000,H$5,FALSE)</f>
        <v>5</v>
      </c>
      <c r="I153" s="58">
        <f>VLOOKUP($C153,'3Q26'!$B$14:$T$4000,I$5,FALSE)</f>
        <v>25.06</v>
      </c>
      <c r="J153" s="58">
        <f>VLOOKUP($C153,'3Q26'!$B$14:$T$4000,J$5,FALSE)</f>
        <v>27.2</v>
      </c>
      <c r="K153" s="58">
        <f>VLOOKUP($C153,'3Q26'!$B$14:$T$4000,K$5,FALSE)</f>
        <v>25.06</v>
      </c>
      <c r="L153" s="58">
        <f>VLOOKUP($C153,'3Q26'!$B$14:$T$4000,L$5,FALSE)</f>
        <v>27.2</v>
      </c>
      <c r="M153" s="58">
        <f>(L153-K153)/ABS(K153)*100</f>
        <v>8.5395051875498833</v>
      </c>
      <c r="N153" s="58" t="str">
        <f>IF(ISBLANK(VLOOKUP($C153,'3Q26'!$B$14:$T$3000,N$5,FALSE)),"",VLOOKUP($C153,'3Q26'!$B$14:$T$3000,N$5,FALSE))</f>
        <v/>
      </c>
      <c r="O153" s="59">
        <f>IF(AND(I153&lt;K153,J153&lt;L153,K153&lt;L153),1,IF(AND(I153&gt;K153,J153&gt;L153,K153&gt;L153),-1,0))</f>
        <v>0</v>
      </c>
      <c r="P153" s="55" t="str">
        <f>IF(ISBLANK(VLOOKUP($C153,'3Q26'!$B$14:$T$3000,P$5,FALSE)),"",VLOOKUP($C153,'3Q26'!$B$14:$T$3000,P$5,FALSE))</f>
        <v/>
      </c>
      <c r="Q153" s="60" t="str">
        <f>IF(O153=1,"Surprise",IF(O153=-1,"Shock",""))</f>
        <v/>
      </c>
      <c r="R153" s="60" t="str">
        <f>IF(N153="","",IF((N153-L153)/ABS(L153)&gt;$R$9,"Surprise",IF((N153-L153)/ABS(L153)&lt;$R$9*-1,"Shock","")))</f>
        <v/>
      </c>
      <c r="S153" s="61">
        <f>VLOOKUP($C153,'3Q26'!$B$14:$T$3000,S$5,FALSE)</f>
        <v>-8.64</v>
      </c>
      <c r="T153" s="61">
        <f>VLOOKUP($C153,'3Q26'!$B$14:$T$3000,T$5,FALSE)</f>
        <v>-19.79</v>
      </c>
    </row>
    <row r="154" spans="2:20">
      <c r="B154" s="55">
        <v>143</v>
      </c>
      <c r="C154" s="55" t="str">
        <f>VLOOKUP(B154,'3Q26'!$A$14:$B$4000,2,FALSE)</f>
        <v>A298020</v>
      </c>
      <c r="D154" s="55" t="str">
        <f>VLOOKUP($C154,'3Q26'!$B$14:$T$4000,D$5,FALSE)</f>
        <v>효성티앤씨</v>
      </c>
      <c r="E154" s="56" t="str">
        <f>VLOOKUP($C154,'3Q26'!$B$14:$T$4000,E$5,FALSE)</f>
        <v>KS</v>
      </c>
      <c r="F154" s="57" t="str">
        <f>VLOOKUP($C154,'3Q26'!$B$14:$T$4000,F$5,FALSE)</f>
        <v>상사</v>
      </c>
      <c r="G154" s="58">
        <f>VLOOKUP($C154,'3Q26'!$B$14:$T$4000,G$5,FALSE)</f>
        <v>1257.19</v>
      </c>
      <c r="H154" s="59">
        <f>VLOOKUP($C154,'3Q26'!$B$14:$T$4000,H$5,FALSE)</f>
        <v>5</v>
      </c>
      <c r="I154" s="58">
        <f>VLOOKUP($C154,'3Q26'!$B$14:$T$4000,I$5,FALSE)</f>
        <v>126.96</v>
      </c>
      <c r="J154" s="58">
        <f>VLOOKUP($C154,'3Q26'!$B$14:$T$4000,J$5,FALSE)</f>
        <v>132.05000000000001</v>
      </c>
      <c r="K154" s="58">
        <f>VLOOKUP($C154,'3Q26'!$B$14:$T$4000,K$5,FALSE)</f>
        <v>126.96</v>
      </c>
      <c r="L154" s="58">
        <f>VLOOKUP($C154,'3Q26'!$B$14:$T$4000,L$5,FALSE)</f>
        <v>132.05000000000001</v>
      </c>
      <c r="M154" s="58">
        <f>(L154-K154)/ABS(K154)*100</f>
        <v>4.0091367359798502</v>
      </c>
      <c r="N154" s="58" t="str">
        <f>IF(ISBLANK(VLOOKUP($C154,'3Q26'!$B$14:$T$3000,N$5,FALSE)),"",VLOOKUP($C154,'3Q26'!$B$14:$T$3000,N$5,FALSE))</f>
        <v/>
      </c>
      <c r="O154" s="59">
        <f>IF(AND(I154&lt;K154,J154&lt;L154,K154&lt;L154),1,IF(AND(I154&gt;K154,J154&gt;L154,K154&gt;L154),-1,0))</f>
        <v>0</v>
      </c>
      <c r="P154" s="55" t="str">
        <f>IF(ISBLANK(VLOOKUP($C154,'3Q26'!$B$14:$T$3000,P$5,FALSE)),"",VLOOKUP($C154,'3Q26'!$B$14:$T$3000,P$5,FALSE))</f>
        <v/>
      </c>
      <c r="Q154" s="60" t="str">
        <f>IF(O154=1,"Surprise",IF(O154=-1,"Shock",""))</f>
        <v/>
      </c>
      <c r="R154" s="60" t="str">
        <f>IF(N154="","",IF((N154-L154)/ABS(L154)&gt;$R$9,"Surprise",IF((N154-L154)/ABS(L154)&lt;$R$9*-1,"Shock","")))</f>
        <v/>
      </c>
      <c r="S154" s="61">
        <f>VLOOKUP($C154,'3Q26'!$B$14:$T$3000,S$5,FALSE)</f>
        <v>-21.27</v>
      </c>
      <c r="T154" s="61">
        <f>VLOOKUP($C154,'3Q26'!$B$14:$T$3000,T$5,FALSE)</f>
        <v>-27.38</v>
      </c>
    </row>
    <row r="155" spans="2:20">
      <c r="B155" s="55">
        <v>81</v>
      </c>
      <c r="C155" s="55" t="str">
        <f>VLOOKUP(B155,'3Q26'!$A$14:$B$4000,2,FALSE)</f>
        <v>A128940</v>
      </c>
      <c r="D155" s="55" t="str">
        <f>VLOOKUP($C155,'3Q26'!$B$14:$T$4000,D$5,FALSE)</f>
        <v>한미약품</v>
      </c>
      <c r="E155" s="56" t="str">
        <f>VLOOKUP($C155,'3Q26'!$B$14:$T$4000,E$5,FALSE)</f>
        <v>KS</v>
      </c>
      <c r="F155" s="57" t="str">
        <f>VLOOKUP($C155,'3Q26'!$B$14:$T$4000,F$5,FALSE)</f>
        <v>제약</v>
      </c>
      <c r="G155" s="58">
        <f>VLOOKUP($C155,'3Q26'!$B$14:$T$4000,G$5,FALSE)</f>
        <v>5406.24</v>
      </c>
      <c r="H155" s="59">
        <f>VLOOKUP($C155,'3Q26'!$B$14:$T$4000,H$5,FALSE)</f>
        <v>15</v>
      </c>
      <c r="I155" s="58">
        <f>VLOOKUP($C155,'3Q26'!$B$14:$T$4000,I$5,FALSE)</f>
        <v>72.42</v>
      </c>
      <c r="J155" s="58">
        <f>VLOOKUP($C155,'3Q26'!$B$14:$T$4000,J$5,FALSE)</f>
        <v>75.59</v>
      </c>
      <c r="K155" s="58">
        <f>VLOOKUP($C155,'3Q26'!$B$14:$T$4000,K$5,FALSE)</f>
        <v>72.42</v>
      </c>
      <c r="L155" s="58">
        <f>VLOOKUP($C155,'3Q26'!$B$14:$T$4000,L$5,FALSE)</f>
        <v>80.56</v>
      </c>
      <c r="M155" s="58">
        <f>(L155-K155)/ABS(K155)*100</f>
        <v>11.23998895332781</v>
      </c>
      <c r="N155" s="58" t="str">
        <f>IF(ISBLANK(VLOOKUP($C155,'3Q26'!$B$14:$T$3000,N$5,FALSE)),"",VLOOKUP($C155,'3Q26'!$B$14:$T$3000,N$5,FALSE))</f>
        <v/>
      </c>
      <c r="O155" s="59">
        <f>IF(AND(I155&lt;K155,J155&lt;L155,K155&lt;L155),1,IF(AND(I155&gt;K155,J155&gt;L155,K155&gt;L155),-1,0))</f>
        <v>0</v>
      </c>
      <c r="P155" s="55" t="str">
        <f>IF(ISBLANK(VLOOKUP($C155,'3Q26'!$B$14:$T$3000,P$5,FALSE)),"",VLOOKUP($C155,'3Q26'!$B$14:$T$3000,P$5,FALSE))</f>
        <v/>
      </c>
      <c r="Q155" s="60" t="str">
        <f>IF(O155=1,"Surprise",IF(O155=-1,"Shock",""))</f>
        <v/>
      </c>
      <c r="R155" s="60" t="str">
        <f>IF(N155="","",IF((N155-L155)/ABS(L155)&gt;$R$9,"Surprise",IF((N155-L155)/ABS(L155)&lt;$R$9*-1,"Shock","")))</f>
        <v/>
      </c>
      <c r="S155" s="61">
        <f>VLOOKUP($C155,'3Q26'!$B$14:$T$3000,S$5,FALSE)</f>
        <v>-21.71</v>
      </c>
      <c r="T155" s="61">
        <f>VLOOKUP($C155,'3Q26'!$B$14:$T$3000,T$5,FALSE)</f>
        <v>-23.69</v>
      </c>
    </row>
    <row r="156" spans="2:20">
      <c r="B156" s="55">
        <v>50</v>
      </c>
      <c r="C156" s="55" t="str">
        <f>VLOOKUP(B156,'3Q26'!$A$14:$B$4000,2,FALSE)</f>
        <v>A071050</v>
      </c>
      <c r="D156" s="55" t="str">
        <f>VLOOKUP($C156,'3Q26'!$B$14:$T$4000,D$5,FALSE)</f>
        <v>한국금융지주</v>
      </c>
      <c r="E156" s="56" t="str">
        <f>VLOOKUP($C156,'3Q26'!$B$14:$T$4000,E$5,FALSE)</f>
        <v>KS</v>
      </c>
      <c r="F156" s="57" t="str">
        <f>VLOOKUP($C156,'3Q26'!$B$14:$T$4000,F$5,FALSE)</f>
        <v>증권</v>
      </c>
      <c r="G156" s="58">
        <f>VLOOKUP($C156,'3Q26'!$B$14:$T$4000,G$5,FALSE)</f>
        <v>12705.53</v>
      </c>
      <c r="H156" s="59">
        <f>VLOOKUP($C156,'3Q26'!$B$14:$T$4000,H$5,FALSE)</f>
        <v>15</v>
      </c>
      <c r="I156" s="58">
        <f>VLOOKUP($C156,'3Q26'!$B$14:$T$4000,I$5,FALSE)</f>
        <v>895.5</v>
      </c>
      <c r="J156" s="58">
        <f>VLOOKUP($C156,'3Q26'!$B$14:$T$4000,J$5,FALSE)</f>
        <v>894.75</v>
      </c>
      <c r="K156" s="58">
        <f>VLOOKUP($C156,'3Q26'!$B$14:$T$4000,K$5,FALSE)</f>
        <v>895.5</v>
      </c>
      <c r="L156" s="58">
        <f>VLOOKUP($C156,'3Q26'!$B$14:$T$4000,L$5,FALSE)</f>
        <v>957.7</v>
      </c>
      <c r="M156" s="58">
        <f>(L156-K156)/ABS(K156)*100</f>
        <v>6.9458403126744876</v>
      </c>
      <c r="N156" s="58" t="str">
        <f>IF(ISBLANK(VLOOKUP($C156,'3Q26'!$B$14:$T$3000,N$5,FALSE)),"",VLOOKUP($C156,'3Q26'!$B$14:$T$3000,N$5,FALSE))</f>
        <v/>
      </c>
      <c r="O156" s="59">
        <f>IF(AND(I156&lt;K156,J156&lt;L156,K156&lt;L156),1,IF(AND(I156&gt;K156,J156&gt;L156,K156&gt;L156),-1,0))</f>
        <v>0</v>
      </c>
      <c r="P156" s="55" t="str">
        <f>IF(ISBLANK(VLOOKUP($C156,'3Q26'!$B$14:$T$3000,P$5,FALSE)),"",VLOOKUP($C156,'3Q26'!$B$14:$T$3000,P$5,FALSE))</f>
        <v/>
      </c>
      <c r="Q156" s="60" t="str">
        <f>IF(O156=1,"Surprise",IF(O156=-1,"Shock",""))</f>
        <v/>
      </c>
      <c r="R156" s="60" t="str">
        <f>IF(N156="","",IF((N156-L156)/ABS(L156)&gt;$R$9,"Surprise",IF((N156-L156)/ABS(L156)&lt;$R$9*-1,"Shock","")))</f>
        <v/>
      </c>
      <c r="S156" s="61">
        <f>VLOOKUP($C156,'3Q26'!$B$14:$T$3000,S$5,FALSE)</f>
        <v>-7.32</v>
      </c>
      <c r="T156" s="61">
        <f>VLOOKUP($C156,'3Q26'!$B$14:$T$3000,T$5,FALSE)</f>
        <v>1.79</v>
      </c>
    </row>
    <row r="157" spans="2:20">
      <c r="B157" s="55">
        <v>60</v>
      </c>
      <c r="C157" s="55" t="str">
        <f>VLOOKUP(B157,'3Q26'!$A$14:$B$4000,2,FALSE)</f>
        <v>A047050</v>
      </c>
      <c r="D157" s="68" t="str">
        <f>VLOOKUP($C157,'3Q26'!$B$14:$T$4000,D$5,FALSE)</f>
        <v>포스코인터내셔널</v>
      </c>
      <c r="E157" s="56" t="str">
        <f>VLOOKUP($C157,'3Q26'!$B$14:$T$4000,E$5,FALSE)</f>
        <v>KS</v>
      </c>
      <c r="F157" s="57" t="str">
        <f>VLOOKUP($C157,'3Q26'!$B$14:$T$4000,F$5,FALSE)</f>
        <v>상사</v>
      </c>
      <c r="G157" s="58">
        <f>VLOOKUP($C157,'3Q26'!$B$14:$T$4000,G$5,FALSE)</f>
        <v>9024.84</v>
      </c>
      <c r="H157" s="59">
        <f>VLOOKUP($C157,'3Q26'!$B$14:$T$4000,H$5,FALSE)</f>
        <v>13</v>
      </c>
      <c r="I157" s="58">
        <f>VLOOKUP($C157,'3Q26'!$B$14:$T$4000,I$5,FALSE)</f>
        <v>366.05</v>
      </c>
      <c r="J157" s="58">
        <f>VLOOKUP($C157,'3Q26'!$B$14:$T$4000,J$5,FALSE)</f>
        <v>378</v>
      </c>
      <c r="K157" s="58">
        <f>VLOOKUP($C157,'3Q26'!$B$14:$T$4000,K$5,FALSE)</f>
        <v>365.13</v>
      </c>
      <c r="L157" s="58">
        <f>VLOOKUP($C157,'3Q26'!$B$14:$T$4000,L$5,FALSE)</f>
        <v>378</v>
      </c>
      <c r="M157" s="58">
        <f>(L157-K157)/ABS(K157)*100</f>
        <v>3.5247719990140509</v>
      </c>
      <c r="N157" s="58" t="str">
        <f>IF(ISBLANK(VLOOKUP($C157,'3Q26'!$B$14:$T$3000,N$5,FALSE)),"",VLOOKUP($C157,'3Q26'!$B$14:$T$3000,N$5,FALSE))</f>
        <v/>
      </c>
      <c r="O157" s="59">
        <f>IF(AND(I157&lt;K157,J157&lt;L157,K157&lt;L157),1,IF(AND(I157&gt;K157,J157&gt;L157,K157&gt;L157),-1,0))</f>
        <v>0</v>
      </c>
      <c r="P157" s="55" t="str">
        <f>IF(ISBLANK(VLOOKUP($C157,'3Q26'!$B$14:$T$3000,P$5,FALSE)),"",VLOOKUP($C157,'3Q26'!$B$14:$T$3000,P$5,FALSE))</f>
        <v/>
      </c>
      <c r="Q157" s="60" t="str">
        <f>IF(O157=1,"Surprise",IF(O157=-1,"Shock",""))</f>
        <v/>
      </c>
      <c r="R157" s="60" t="str">
        <f>IF(N157="","",IF((N157-L157)/ABS(L157)&gt;$R$9,"Surprise",IF((N157-L157)/ABS(L157)&lt;$R$9*-1,"Shock","")))</f>
        <v/>
      </c>
      <c r="S157" s="61">
        <f>VLOOKUP($C157,'3Q26'!$B$14:$T$3000,S$5,FALSE)</f>
        <v>-16.72</v>
      </c>
      <c r="T157" s="61">
        <f>VLOOKUP($C157,'3Q26'!$B$14:$T$3000,T$5,FALSE)</f>
        <v>-32.229999999999997</v>
      </c>
    </row>
    <row r="158" spans="2:20">
      <c r="B158" s="55">
        <v>142</v>
      </c>
      <c r="C158" s="55" t="str">
        <f>VLOOKUP(B158,'3Q26'!$A$14:$B$4000,2,FALSE)</f>
        <v>A034230</v>
      </c>
      <c r="D158" s="55" t="str">
        <f>VLOOKUP($C158,'3Q26'!$B$14:$T$4000,D$5,FALSE)</f>
        <v>파라다이스</v>
      </c>
      <c r="E158" s="56" t="str">
        <f>VLOOKUP($C158,'3Q26'!$B$14:$T$4000,E$5,FALSE)</f>
        <v>KS</v>
      </c>
      <c r="F158" s="57" t="str">
        <f>VLOOKUP($C158,'3Q26'!$B$14:$T$4000,F$5,FALSE)</f>
        <v>호텔,레저서비스</v>
      </c>
      <c r="G158" s="58">
        <f>VLOOKUP($C158,'3Q26'!$B$14:$T$4000,G$5,FALSE)</f>
        <v>1337.57</v>
      </c>
      <c r="H158" s="59">
        <f>VLOOKUP($C158,'3Q26'!$B$14:$T$4000,H$5,FALSE)</f>
        <v>13</v>
      </c>
      <c r="I158" s="58">
        <f>VLOOKUP($C158,'3Q26'!$B$14:$T$4000,I$5,FALSE)</f>
        <v>54.33</v>
      </c>
      <c r="J158" s="58">
        <f>VLOOKUP($C158,'3Q26'!$B$14:$T$4000,J$5,FALSE)</f>
        <v>53.74</v>
      </c>
      <c r="K158" s="58">
        <f>VLOOKUP($C158,'3Q26'!$B$14:$T$4000,K$5,FALSE)</f>
        <v>54.09</v>
      </c>
      <c r="L158" s="58">
        <f>VLOOKUP($C158,'3Q26'!$B$14:$T$4000,L$5,FALSE)</f>
        <v>54.84</v>
      </c>
      <c r="M158" s="58">
        <f>(L158-K158)/ABS(K158)*100</f>
        <v>1.3865779256794231</v>
      </c>
      <c r="N158" s="58" t="str">
        <f>IF(ISBLANK(VLOOKUP($C158,'3Q26'!$B$14:$T$3000,N$5,FALSE)),"",VLOOKUP($C158,'3Q26'!$B$14:$T$3000,N$5,FALSE))</f>
        <v/>
      </c>
      <c r="O158" s="59">
        <f>IF(AND(I158&lt;K158,J158&lt;L158,K158&lt;L158),1,IF(AND(I158&gt;K158,J158&gt;L158,K158&gt;L158),-1,0))</f>
        <v>0</v>
      </c>
      <c r="P158" s="55" t="str">
        <f>IF(ISBLANK(VLOOKUP($C158,'3Q26'!$B$14:$T$3000,P$5,FALSE)),"",VLOOKUP($C158,'3Q26'!$B$14:$T$3000,P$5,FALSE))</f>
        <v/>
      </c>
      <c r="Q158" s="60" t="str">
        <f>IF(O158=1,"Surprise",IF(O158=-1,"Shock",""))</f>
        <v/>
      </c>
      <c r="R158" s="60" t="str">
        <f>IF(N158="","",IF((N158-L158)/ABS(L158)&gt;$R$9,"Surprise",IF((N158-L158)/ABS(L158)&lt;$R$9*-1,"Shock","")))</f>
        <v/>
      </c>
      <c r="S158" s="61">
        <f>VLOOKUP($C158,'3Q26'!$B$14:$T$3000,S$5,FALSE)</f>
        <v>4.26</v>
      </c>
      <c r="T158" s="61">
        <f>VLOOKUP($C158,'3Q26'!$B$14:$T$3000,T$5,FALSE)</f>
        <v>-14.56</v>
      </c>
    </row>
    <row r="159" spans="2:20">
      <c r="B159" s="55">
        <v>59</v>
      </c>
      <c r="C159" s="55" t="str">
        <f>VLOOKUP(B159,'3Q26'!$A$14:$B$4000,2,FALSE)</f>
        <v>A039490</v>
      </c>
      <c r="D159" s="55" t="str">
        <f>VLOOKUP($C159,'3Q26'!$B$14:$T$4000,D$5,FALSE)</f>
        <v>키움증권</v>
      </c>
      <c r="E159" s="56" t="str">
        <f>VLOOKUP($C159,'3Q26'!$B$14:$T$4000,E$5,FALSE)</f>
        <v>KS</v>
      </c>
      <c r="F159" s="57" t="str">
        <f>VLOOKUP($C159,'3Q26'!$B$14:$T$4000,F$5,FALSE)</f>
        <v>증권</v>
      </c>
      <c r="G159" s="58">
        <f>VLOOKUP($C159,'3Q26'!$B$14:$T$4000,G$5,FALSE)</f>
        <v>9114.34</v>
      </c>
      <c r="H159" s="59">
        <f>VLOOKUP($C159,'3Q26'!$B$14:$T$4000,H$5,FALSE)</f>
        <v>15</v>
      </c>
      <c r="I159" s="58">
        <f>VLOOKUP($C159,'3Q26'!$B$14:$T$4000,I$5,FALSE)</f>
        <v>491.74</v>
      </c>
      <c r="J159" s="58">
        <f>VLOOKUP($C159,'3Q26'!$B$14:$T$4000,J$5,FALSE)</f>
        <v>543.20000000000005</v>
      </c>
      <c r="K159" s="58">
        <f>VLOOKUP($C159,'3Q26'!$B$14:$T$4000,K$5,FALSE)</f>
        <v>491.74</v>
      </c>
      <c r="L159" s="58">
        <f>VLOOKUP($C159,'3Q26'!$B$14:$T$4000,L$5,FALSE)</f>
        <v>543.20000000000005</v>
      </c>
      <c r="M159" s="58">
        <f>(L159-K159)/ABS(K159)*100</f>
        <v>10.464879814536145</v>
      </c>
      <c r="N159" s="58" t="str">
        <f>IF(ISBLANK(VLOOKUP($C159,'3Q26'!$B$14:$T$3000,N$5,FALSE)),"",VLOOKUP($C159,'3Q26'!$B$14:$T$3000,N$5,FALSE))</f>
        <v/>
      </c>
      <c r="O159" s="59">
        <f>IF(AND(I159&lt;K159,J159&lt;L159,K159&lt;L159),1,IF(AND(I159&gt;K159,J159&gt;L159,K159&gt;L159),-1,0))</f>
        <v>0</v>
      </c>
      <c r="P159" s="55" t="str">
        <f>IF(ISBLANK(VLOOKUP($C159,'3Q26'!$B$14:$T$3000,P$5,FALSE)),"",VLOOKUP($C159,'3Q26'!$B$14:$T$3000,P$5,FALSE))</f>
        <v/>
      </c>
      <c r="Q159" s="60" t="str">
        <f>IF(O159=1,"Surprise",IF(O159=-1,"Shock",""))</f>
        <v/>
      </c>
      <c r="R159" s="60" t="str">
        <f>IF(N159="","",IF((N159-L159)/ABS(L159)&gt;$R$9,"Surprise",IF((N159-L159)/ABS(L159)&lt;$R$9*-1,"Shock","")))</f>
        <v/>
      </c>
      <c r="S159" s="61">
        <f>VLOOKUP($C159,'3Q26'!$B$14:$T$3000,S$5,FALSE)</f>
        <v>-8.7899999999999991</v>
      </c>
      <c r="T159" s="61">
        <f>VLOOKUP($C159,'3Q26'!$B$14:$T$3000,T$5,FALSE)</f>
        <v>-20.57</v>
      </c>
    </row>
    <row r="160" spans="2:20">
      <c r="B160" s="55">
        <v>158</v>
      </c>
      <c r="C160" s="55" t="str">
        <f>VLOOKUP(B160,'3Q26'!$A$14:$B$4000,2,FALSE)</f>
        <v>A005690</v>
      </c>
      <c r="D160" s="55" t="str">
        <f>VLOOKUP($C160,'3Q26'!$B$14:$T$4000,D$5,FALSE)</f>
        <v>파미셀</v>
      </c>
      <c r="E160" s="56" t="str">
        <f>VLOOKUP($C160,'3Q26'!$B$14:$T$4000,E$5,FALSE)</f>
        <v>KS</v>
      </c>
      <c r="F160" s="57" t="str">
        <f>VLOOKUP($C160,'3Q26'!$B$14:$T$4000,F$5,FALSE)</f>
        <v>화학</v>
      </c>
      <c r="G160" s="58">
        <f>VLOOKUP($C160,'3Q26'!$B$14:$T$4000,G$5,FALSE)</f>
        <v>816.65</v>
      </c>
      <c r="H160" s="59">
        <f>VLOOKUP($C160,'3Q26'!$B$14:$T$4000,H$5,FALSE)</f>
        <v>4</v>
      </c>
      <c r="I160" s="58">
        <f>VLOOKUP($C160,'3Q26'!$B$14:$T$4000,I$5,FALSE)</f>
        <v>16.399999999999999</v>
      </c>
      <c r="J160" s="58">
        <f>VLOOKUP($C160,'3Q26'!$B$14:$T$4000,J$5,FALSE)</f>
        <v>15.5</v>
      </c>
      <c r="K160" s="58">
        <f>VLOOKUP($C160,'3Q26'!$B$14:$T$4000,K$5,FALSE)</f>
        <v>16.399999999999999</v>
      </c>
      <c r="L160" s="58">
        <f>VLOOKUP($C160,'3Q26'!$B$14:$T$4000,L$5,FALSE)</f>
        <v>15.5</v>
      </c>
      <c r="M160" s="58">
        <f>(L160-K160)/ABS(K160)*100</f>
        <v>-5.487804878048772</v>
      </c>
      <c r="N160" s="58" t="str">
        <f>IF(ISBLANK(VLOOKUP($C160,'3Q26'!$B$14:$T$3000,N$5,FALSE)),"",VLOOKUP($C160,'3Q26'!$B$14:$T$3000,N$5,FALSE))</f>
        <v/>
      </c>
      <c r="O160" s="59">
        <f>IF(AND(I160&lt;K160,J160&lt;L160,K160&lt;L160),1,IF(AND(I160&gt;K160,J160&gt;L160,K160&gt;L160),-1,0))</f>
        <v>0</v>
      </c>
      <c r="P160" s="55" t="str">
        <f>IF(ISBLANK(VLOOKUP($C160,'3Q26'!$B$14:$T$3000,P$5,FALSE)),"",VLOOKUP($C160,'3Q26'!$B$14:$T$3000,P$5,FALSE))</f>
        <v/>
      </c>
      <c r="Q160" s="60" t="str">
        <f>IF(O160=1,"Surprise",IF(O160=-1,"Shock",""))</f>
        <v/>
      </c>
      <c r="R160" s="60" t="str">
        <f>IF(N160="","",IF((N160-L160)/ABS(L160)&gt;$R$9,"Surprise",IF((N160-L160)/ABS(L160)&lt;$R$9*-1,"Shock","")))</f>
        <v/>
      </c>
      <c r="S160" s="61">
        <f>VLOOKUP($C160,'3Q26'!$B$14:$T$3000,S$5,FALSE)</f>
        <v>-8.9600000000000009</v>
      </c>
      <c r="T160" s="61">
        <f>VLOOKUP($C160,'3Q26'!$B$14:$T$3000,T$5,FALSE)</f>
        <v>-15.31</v>
      </c>
    </row>
    <row r="161" spans="2:20">
      <c r="B161" s="55">
        <v>167</v>
      </c>
      <c r="C161" s="55" t="str">
        <f>VLOOKUP(B161,'3Q26'!$A$14:$B$4000,2,FALSE)</f>
        <v>A023160</v>
      </c>
      <c r="D161" s="55" t="str">
        <f>VLOOKUP($C161,'3Q26'!$B$14:$T$4000,D$5,FALSE)</f>
        <v>태광</v>
      </c>
      <c r="E161" s="56" t="str">
        <f>VLOOKUP($C161,'3Q26'!$B$14:$T$4000,E$5,FALSE)</f>
        <v>KQ</v>
      </c>
      <c r="F161" s="57" t="str">
        <f>VLOOKUP($C161,'3Q26'!$B$14:$T$4000,F$5,FALSE)</f>
        <v>기계</v>
      </c>
      <c r="G161" s="58">
        <f>VLOOKUP($C161,'3Q26'!$B$14:$T$4000,G$5,FALSE)</f>
        <v>693.24</v>
      </c>
      <c r="H161" s="59">
        <f>VLOOKUP($C161,'3Q26'!$B$14:$T$4000,H$5,FALSE)</f>
        <v>6</v>
      </c>
      <c r="I161" s="58">
        <f>VLOOKUP($C161,'3Q26'!$B$14:$T$4000,I$5,FALSE)</f>
        <v>15.76</v>
      </c>
      <c r="J161" s="58">
        <f>VLOOKUP($C161,'3Q26'!$B$14:$T$4000,J$5,FALSE)</f>
        <v>12</v>
      </c>
      <c r="K161" s="58">
        <f>VLOOKUP($C161,'3Q26'!$B$14:$T$4000,K$5,FALSE)</f>
        <v>15.76</v>
      </c>
      <c r="L161" s="58">
        <f>VLOOKUP($C161,'3Q26'!$B$14:$T$4000,L$5,FALSE)</f>
        <v>12</v>
      </c>
      <c r="M161" s="58">
        <f>(L161-K161)/ABS(K161)*100</f>
        <v>-23.857868020304569</v>
      </c>
      <c r="N161" s="58" t="str">
        <f>IF(ISBLANK(VLOOKUP($C161,'3Q26'!$B$14:$T$3000,N$5,FALSE)),"",VLOOKUP($C161,'3Q26'!$B$14:$T$3000,N$5,FALSE))</f>
        <v/>
      </c>
      <c r="O161" s="59">
        <f>IF(AND(I161&lt;K161,J161&lt;L161,K161&lt;L161),1,IF(AND(I161&gt;K161,J161&gt;L161,K161&gt;L161),-1,0))</f>
        <v>0</v>
      </c>
      <c r="P161" s="55" t="str">
        <f>IF(ISBLANK(VLOOKUP($C161,'3Q26'!$B$14:$T$3000,P$5,FALSE)),"",VLOOKUP($C161,'3Q26'!$B$14:$T$3000,P$5,FALSE))</f>
        <v/>
      </c>
      <c r="Q161" s="60" t="str">
        <f>IF(O161=1,"Surprise",IF(O161=-1,"Shock",""))</f>
        <v/>
      </c>
      <c r="R161" s="60" t="str">
        <f>IF(N161="","",IF((N161-L161)/ABS(L161)&gt;$R$9,"Surprise",IF((N161-L161)/ABS(L161)&lt;$R$9*-1,"Shock","")))</f>
        <v/>
      </c>
      <c r="S161" s="61">
        <f>VLOOKUP($C161,'3Q26'!$B$14:$T$3000,S$5,FALSE)</f>
        <v>-12.13</v>
      </c>
      <c r="T161" s="61">
        <f>VLOOKUP($C161,'3Q26'!$B$14:$T$3000,T$5,FALSE)</f>
        <v>-24.93</v>
      </c>
    </row>
    <row r="162" spans="2:20">
      <c r="B162" s="55">
        <v>73</v>
      </c>
      <c r="C162" s="55" t="str">
        <f>VLOOKUP(B162,'3Q26'!$A$14:$B$4000,2,FALSE)</f>
        <v>A009830</v>
      </c>
      <c r="D162" s="55" t="str">
        <f>VLOOKUP($C162,'3Q26'!$B$14:$T$4000,D$5,FALSE)</f>
        <v>한화솔루션</v>
      </c>
      <c r="E162" s="56" t="str">
        <f>VLOOKUP($C162,'3Q26'!$B$14:$T$4000,E$5,FALSE)</f>
        <v>KS</v>
      </c>
      <c r="F162" s="57" t="str">
        <f>VLOOKUP($C162,'3Q26'!$B$14:$T$4000,F$5,FALSE)</f>
        <v>에너지</v>
      </c>
      <c r="G162" s="58">
        <f>VLOOKUP($C162,'3Q26'!$B$14:$T$4000,G$5,FALSE)</f>
        <v>6205.32</v>
      </c>
      <c r="H162" s="59">
        <f>VLOOKUP($C162,'3Q26'!$B$14:$T$4000,H$5,FALSE)</f>
        <v>13</v>
      </c>
      <c r="I162" s="58">
        <f>VLOOKUP($C162,'3Q26'!$B$14:$T$4000,I$5,FALSE)</f>
        <v>190.2</v>
      </c>
      <c r="J162" s="58">
        <f>VLOOKUP($C162,'3Q26'!$B$14:$T$4000,J$5,FALSE)</f>
        <v>143.30000000000001</v>
      </c>
      <c r="K162" s="58">
        <f>VLOOKUP($C162,'3Q26'!$B$14:$T$4000,K$5,FALSE)</f>
        <v>190.2</v>
      </c>
      <c r="L162" s="58">
        <f>VLOOKUP($C162,'3Q26'!$B$14:$T$4000,L$5,FALSE)</f>
        <v>218.5</v>
      </c>
      <c r="M162" s="58">
        <f>(L162-K162)/ABS(K162)*100</f>
        <v>14.879074658254476</v>
      </c>
      <c r="N162" s="58" t="str">
        <f>IF(ISBLANK(VLOOKUP($C162,'3Q26'!$B$14:$T$3000,N$5,FALSE)),"",VLOOKUP($C162,'3Q26'!$B$14:$T$3000,N$5,FALSE))</f>
        <v/>
      </c>
      <c r="O162" s="59">
        <f>IF(AND(I162&lt;K162,J162&lt;L162,K162&lt;L162),1,IF(AND(I162&gt;K162,J162&gt;L162,K162&gt;L162),-1,0))</f>
        <v>0</v>
      </c>
      <c r="P162" s="55" t="str">
        <f>IF(ISBLANK(VLOOKUP($C162,'3Q26'!$B$14:$T$3000,P$5,FALSE)),"",VLOOKUP($C162,'3Q26'!$B$14:$T$3000,P$5,FALSE))</f>
        <v/>
      </c>
      <c r="Q162" s="60" t="str">
        <f>IF(O162=1,"Surprise",IF(O162=-1,"Shock",""))</f>
        <v/>
      </c>
      <c r="R162" s="60" t="str">
        <f>IF(N162="","",IF((N162-L162)/ABS(L162)&gt;$R$9,"Surprise",IF((N162-L162)/ABS(L162)&lt;$R$9*-1,"Shock","")))</f>
        <v/>
      </c>
      <c r="S162" s="61">
        <f>VLOOKUP($C162,'3Q26'!$B$14:$T$3000,S$5,FALSE)</f>
        <v>-5.73</v>
      </c>
      <c r="T162" s="61">
        <f>VLOOKUP($C162,'3Q26'!$B$14:$T$3000,T$5,FALSE)</f>
        <v>1.92</v>
      </c>
    </row>
    <row r="163" spans="2:20">
      <c r="B163" s="55">
        <v>76</v>
      </c>
      <c r="C163" s="55" t="str">
        <f>VLOOKUP(B163,'3Q26'!$A$14:$B$4000,2,FALSE)</f>
        <v>A267270</v>
      </c>
      <c r="D163" s="55" t="str">
        <f>VLOOKUP($C163,'3Q26'!$B$14:$T$4000,D$5,FALSE)</f>
        <v>HD건설기계</v>
      </c>
      <c r="E163" s="56" t="str">
        <f>VLOOKUP($C163,'3Q26'!$B$14:$T$4000,E$5,FALSE)</f>
        <v>KS</v>
      </c>
      <c r="F163" s="57" t="str">
        <f>VLOOKUP($C163,'3Q26'!$B$14:$T$4000,F$5,FALSE)</f>
        <v>기계</v>
      </c>
      <c r="G163" s="58">
        <f>VLOOKUP($C163,'3Q26'!$B$14:$T$4000,G$5,FALSE)</f>
        <v>6018.99</v>
      </c>
      <c r="H163" s="59">
        <f>VLOOKUP($C163,'3Q26'!$B$14:$T$4000,H$5,FALSE)</f>
        <v>7</v>
      </c>
      <c r="I163" s="58">
        <f>VLOOKUP($C163,'3Q26'!$B$14:$T$4000,I$5,FALSE)</f>
        <v>171.45</v>
      </c>
      <c r="J163" s="58">
        <f>VLOOKUP($C163,'3Q26'!$B$14:$T$4000,J$5,FALSE)</f>
        <v>133</v>
      </c>
      <c r="K163" s="58">
        <f>VLOOKUP($C163,'3Q26'!$B$14:$T$4000,K$5,FALSE)</f>
        <v>171.45</v>
      </c>
      <c r="L163" s="58">
        <f>VLOOKUP($C163,'3Q26'!$B$14:$T$4000,L$5,FALSE)</f>
        <v>133</v>
      </c>
      <c r="M163" s="58">
        <f>(L163-K163)/ABS(K163)*100</f>
        <v>-22.426363371245255</v>
      </c>
      <c r="N163" s="58" t="str">
        <f>IF(ISBLANK(VLOOKUP($C163,'3Q26'!$B$14:$T$3000,N$5,FALSE)),"",VLOOKUP($C163,'3Q26'!$B$14:$T$3000,N$5,FALSE))</f>
        <v/>
      </c>
      <c r="O163" s="59">
        <f>IF(AND(I163&lt;K163,J163&lt;L163,K163&lt;L163),1,IF(AND(I163&gt;K163,J163&gt;L163,K163&gt;L163),-1,0))</f>
        <v>0</v>
      </c>
      <c r="P163" s="55" t="str">
        <f>IF(ISBLANK(VLOOKUP($C163,'3Q26'!$B$14:$T$3000,P$5,FALSE)),"",VLOOKUP($C163,'3Q26'!$B$14:$T$3000,P$5,FALSE))</f>
        <v/>
      </c>
      <c r="Q163" s="60" t="str">
        <f>IF(O163=1,"Surprise",IF(O163=-1,"Shock",""))</f>
        <v/>
      </c>
      <c r="R163" s="60" t="str">
        <f>IF(N163="","",IF((N163-L163)/ABS(L163)&gt;$R$9,"Surprise",IF((N163-L163)/ABS(L163)&lt;$R$9*-1,"Shock","")))</f>
        <v/>
      </c>
      <c r="S163" s="61">
        <f>VLOOKUP($C163,'3Q26'!$B$14:$T$3000,S$5,FALSE)</f>
        <v>-13.38</v>
      </c>
      <c r="T163" s="61">
        <f>VLOOKUP($C163,'3Q26'!$B$14:$T$3000,T$5,FALSE)</f>
        <v>-14.09</v>
      </c>
    </row>
    <row r="164" spans="2:20">
      <c r="B164" s="55">
        <v>58</v>
      </c>
      <c r="C164" s="55" t="str">
        <f>VLOOKUP(B164,'3Q26'!$A$14:$B$4000,2,FALSE)</f>
        <v>A007660</v>
      </c>
      <c r="D164" s="55" t="str">
        <f>VLOOKUP($C164,'3Q26'!$B$14:$T$4000,D$5,FALSE)</f>
        <v>이수페타시스</v>
      </c>
      <c r="E164" s="56" t="str">
        <f>VLOOKUP($C164,'3Q26'!$B$14:$T$4000,E$5,FALSE)</f>
        <v>KS</v>
      </c>
      <c r="F164" s="57" t="str">
        <f>VLOOKUP($C164,'3Q26'!$B$14:$T$4000,F$5,FALSE)</f>
        <v>반도체</v>
      </c>
      <c r="G164" s="58">
        <f>VLOOKUP($C164,'3Q26'!$B$14:$T$4000,G$5,FALSE)</f>
        <v>9756.09</v>
      </c>
      <c r="H164" s="59">
        <f>VLOOKUP($C164,'3Q26'!$B$14:$T$4000,H$5,FALSE)</f>
        <v>12</v>
      </c>
      <c r="I164" s="58">
        <f>VLOOKUP($C164,'3Q26'!$B$14:$T$4000,I$5,FALSE)</f>
        <v>87.7</v>
      </c>
      <c r="J164" s="58">
        <f>VLOOKUP($C164,'3Q26'!$B$14:$T$4000,J$5,FALSE)</f>
        <v>85.02</v>
      </c>
      <c r="K164" s="58">
        <f>VLOOKUP($C164,'3Q26'!$B$14:$T$4000,K$5,FALSE)</f>
        <v>87.7</v>
      </c>
      <c r="L164" s="58">
        <f>VLOOKUP($C164,'3Q26'!$B$14:$T$4000,L$5,FALSE)</f>
        <v>91.4</v>
      </c>
      <c r="M164" s="58">
        <f>(L164-K164)/ABS(K164)*100</f>
        <v>4.218928164196126</v>
      </c>
      <c r="N164" s="58" t="str">
        <f>IF(ISBLANK(VLOOKUP($C164,'3Q26'!$B$14:$T$3000,N$5,FALSE)),"",VLOOKUP($C164,'3Q26'!$B$14:$T$3000,N$5,FALSE))</f>
        <v/>
      </c>
      <c r="O164" s="59">
        <f>IF(AND(I164&lt;K164,J164&lt;L164,K164&lt;L164),1,IF(AND(I164&gt;K164,J164&gt;L164,K164&gt;L164),-1,0))</f>
        <v>0</v>
      </c>
      <c r="P164" s="55" t="str">
        <f>IF(ISBLANK(VLOOKUP($C164,'3Q26'!$B$14:$T$3000,P$5,FALSE)),"",VLOOKUP($C164,'3Q26'!$B$14:$T$3000,P$5,FALSE))</f>
        <v/>
      </c>
      <c r="Q164" s="60" t="str">
        <f>IF(O164=1,"Surprise",IF(O164=-1,"Shock",""))</f>
        <v/>
      </c>
      <c r="R164" s="60" t="str">
        <f>IF(N164="","",IF((N164-L164)/ABS(L164)&gt;$R$9,"Surprise",IF((N164-L164)/ABS(L164)&lt;$R$9*-1,"Shock","")))</f>
        <v/>
      </c>
      <c r="S164" s="61">
        <f>VLOOKUP($C164,'3Q26'!$B$14:$T$3000,S$5,FALSE)</f>
        <v>-4.66</v>
      </c>
      <c r="T164" s="61">
        <f>VLOOKUP($C164,'3Q26'!$B$14:$T$3000,T$5,FALSE)</f>
        <v>22.26</v>
      </c>
    </row>
    <row r="165" spans="2:20">
      <c r="B165" s="55">
        <v>127</v>
      </c>
      <c r="C165" s="55" t="str">
        <f>VLOOKUP(B165,'3Q26'!$A$14:$B$4000,2,FALSE)</f>
        <v>A004370</v>
      </c>
      <c r="D165" s="55" t="str">
        <f>VLOOKUP($C165,'3Q26'!$B$14:$T$4000,D$5,FALSE)</f>
        <v>농심</v>
      </c>
      <c r="E165" s="56" t="str">
        <f>VLOOKUP($C165,'3Q26'!$B$14:$T$4000,E$5,FALSE)</f>
        <v>KS</v>
      </c>
      <c r="F165" s="57" t="str">
        <f>VLOOKUP($C165,'3Q26'!$B$14:$T$4000,F$5,FALSE)</f>
        <v>식품,음료</v>
      </c>
      <c r="G165" s="58">
        <f>VLOOKUP($C165,'3Q26'!$B$14:$T$4000,G$5,FALSE)</f>
        <v>2074.1799999999998</v>
      </c>
      <c r="H165" s="59">
        <f>VLOOKUP($C165,'3Q26'!$B$14:$T$4000,H$5,FALSE)</f>
        <v>11</v>
      </c>
      <c r="I165" s="58">
        <f>VLOOKUP($C165,'3Q26'!$B$14:$T$4000,I$5,FALSE)</f>
        <v>56.97</v>
      </c>
      <c r="J165" s="58">
        <f>VLOOKUP($C165,'3Q26'!$B$14:$T$4000,J$5,FALSE)</f>
        <v>58.15</v>
      </c>
      <c r="K165" s="58">
        <f>VLOOKUP($C165,'3Q26'!$B$14:$T$4000,K$5,FALSE)</f>
        <v>56.97</v>
      </c>
      <c r="L165" s="58">
        <f>VLOOKUP($C165,'3Q26'!$B$14:$T$4000,L$5,FALSE)</f>
        <v>59.15</v>
      </c>
      <c r="M165" s="58">
        <f>(L165-K165)/ABS(K165)*100</f>
        <v>3.8265753905564326</v>
      </c>
      <c r="N165" s="58" t="str">
        <f>IF(ISBLANK(VLOOKUP($C165,'3Q26'!$B$14:$T$3000,N$5,FALSE)),"",VLOOKUP($C165,'3Q26'!$B$14:$T$3000,N$5,FALSE))</f>
        <v/>
      </c>
      <c r="O165" s="59">
        <f>IF(AND(I165&lt;K165,J165&lt;L165,K165&lt;L165),1,IF(AND(I165&gt;K165,J165&gt;L165,K165&gt;L165),-1,0))</f>
        <v>0</v>
      </c>
      <c r="P165" s="55" t="str">
        <f>IF(ISBLANK(VLOOKUP($C165,'3Q26'!$B$14:$T$3000,P$5,FALSE)),"",VLOOKUP($C165,'3Q26'!$B$14:$T$3000,P$5,FALSE))</f>
        <v/>
      </c>
      <c r="Q165" s="60" t="str">
        <f>IF(O165=1,"Surprise",IF(O165=-1,"Shock",""))</f>
        <v/>
      </c>
      <c r="R165" s="60" t="str">
        <f>IF(N165="","",IF((N165-L165)/ABS(L165)&gt;$R$9,"Surprise",IF((N165-L165)/ABS(L165)&lt;$R$9*-1,"Shock","")))</f>
        <v/>
      </c>
      <c r="S165" s="61">
        <f>VLOOKUP($C165,'3Q26'!$B$14:$T$3000,S$5,FALSE)</f>
        <v>-10.73</v>
      </c>
      <c r="T165" s="61">
        <f>VLOOKUP($C165,'3Q26'!$B$14:$T$3000,T$5,FALSE)</f>
        <v>-10.14</v>
      </c>
    </row>
    <row r="166" spans="2:20">
      <c r="B166" s="55">
        <v>72</v>
      </c>
      <c r="C166" s="55" t="str">
        <f>VLOOKUP(B166,'3Q26'!$A$14:$B$4000,2,FALSE)</f>
        <v>A058470</v>
      </c>
      <c r="D166" s="55" t="str">
        <f>VLOOKUP($C166,'3Q26'!$B$14:$T$4000,D$5,FALSE)</f>
        <v>리노공업</v>
      </c>
      <c r="E166" s="56" t="str">
        <f>VLOOKUP($C166,'3Q26'!$B$14:$T$4000,E$5,FALSE)</f>
        <v>KQ</v>
      </c>
      <c r="F166" s="57" t="str">
        <f>VLOOKUP($C166,'3Q26'!$B$14:$T$4000,F$5,FALSE)</f>
        <v>반도체</v>
      </c>
      <c r="G166" s="58">
        <f>VLOOKUP($C166,'3Q26'!$B$14:$T$4000,G$5,FALSE)</f>
        <v>6226.51</v>
      </c>
      <c r="H166" s="59">
        <f>VLOOKUP($C166,'3Q26'!$B$14:$T$4000,H$5,FALSE)</f>
        <v>7</v>
      </c>
      <c r="I166" s="58">
        <f>VLOOKUP($C166,'3Q26'!$B$14:$T$4000,I$5,FALSE)</f>
        <v>57.89</v>
      </c>
      <c r="J166" s="58">
        <f>VLOOKUP($C166,'3Q26'!$B$14:$T$4000,J$5,FALSE)</f>
        <v>57.83</v>
      </c>
      <c r="K166" s="58">
        <f>VLOOKUP($C166,'3Q26'!$B$14:$T$4000,K$5,FALSE)</f>
        <v>57.89</v>
      </c>
      <c r="L166" s="58">
        <f>VLOOKUP($C166,'3Q26'!$B$14:$T$4000,L$5,FALSE)</f>
        <v>57.2</v>
      </c>
      <c r="M166" s="58">
        <f>(L166-K166)/ABS(K166)*100</f>
        <v>-1.191915702193812</v>
      </c>
      <c r="N166" s="58" t="str">
        <f>IF(ISBLANK(VLOOKUP($C166,'3Q26'!$B$14:$T$3000,N$5,FALSE)),"",VLOOKUP($C166,'3Q26'!$B$14:$T$3000,N$5,FALSE))</f>
        <v/>
      </c>
      <c r="O166" s="59">
        <f>IF(AND(I166&lt;K166,J166&lt;L166,K166&lt;L166),1,IF(AND(I166&gt;K166,J166&gt;L166,K166&gt;L166),-1,0))</f>
        <v>0</v>
      </c>
      <c r="P166" s="55" t="str">
        <f>IF(ISBLANK(VLOOKUP($C166,'3Q26'!$B$14:$T$3000,P$5,FALSE)),"",VLOOKUP($C166,'3Q26'!$B$14:$T$3000,P$5,FALSE))</f>
        <v/>
      </c>
      <c r="Q166" s="60" t="str">
        <f>IF(O166=1,"Surprise",IF(O166=-1,"Shock",""))</f>
        <v/>
      </c>
      <c r="R166" s="60" t="str">
        <f>IF(N166="","",IF((N166-L166)/ABS(L166)&gt;$R$9,"Surprise",IF((N166-L166)/ABS(L166)&lt;$R$9*-1,"Shock","")))</f>
        <v/>
      </c>
      <c r="S166" s="61">
        <f>VLOOKUP($C166,'3Q26'!$B$14:$T$3000,S$5,FALSE)</f>
        <v>-16.03</v>
      </c>
      <c r="T166" s="61">
        <f>VLOOKUP($C166,'3Q26'!$B$14:$T$3000,T$5,FALSE)</f>
        <v>-21.89</v>
      </c>
    </row>
    <row r="167" spans="2:20">
      <c r="B167" s="55">
        <v>57</v>
      </c>
      <c r="C167" s="55" t="str">
        <f>VLOOKUP(B167,'3Q26'!$A$14:$B$4000,2,FALSE)</f>
        <v>A016360</v>
      </c>
      <c r="D167" s="55" t="str">
        <f>VLOOKUP($C167,'3Q26'!$B$14:$T$4000,D$5,FALSE)</f>
        <v>삼성증권</v>
      </c>
      <c r="E167" s="56" t="str">
        <f>VLOOKUP($C167,'3Q26'!$B$14:$T$4000,E$5,FALSE)</f>
        <v>KS</v>
      </c>
      <c r="F167" s="57" t="str">
        <f>VLOOKUP($C167,'3Q26'!$B$14:$T$4000,F$5,FALSE)</f>
        <v>증권</v>
      </c>
      <c r="G167" s="58">
        <f>VLOOKUP($C167,'3Q26'!$B$14:$T$4000,G$5,FALSE)</f>
        <v>10064.11</v>
      </c>
      <c r="H167" s="59">
        <f>VLOOKUP($C167,'3Q26'!$B$14:$T$4000,H$5,FALSE)</f>
        <v>18</v>
      </c>
      <c r="I167" s="58">
        <f>VLOOKUP($C167,'3Q26'!$B$14:$T$4000,I$5,FALSE)</f>
        <v>548.63</v>
      </c>
      <c r="J167" s="58">
        <f>VLOOKUP($C167,'3Q26'!$B$14:$T$4000,J$5,FALSE)</f>
        <v>594.4</v>
      </c>
      <c r="K167" s="58">
        <f>VLOOKUP($C167,'3Q26'!$B$14:$T$4000,K$5,FALSE)</f>
        <v>548.63</v>
      </c>
      <c r="L167" s="58">
        <f>VLOOKUP($C167,'3Q26'!$B$14:$T$4000,L$5,FALSE)</f>
        <v>594.4</v>
      </c>
      <c r="M167" s="58">
        <f>(L167-K167)/ABS(K167)*100</f>
        <v>8.3425988371033259</v>
      </c>
      <c r="N167" s="58" t="str">
        <f>IF(ISBLANK(VLOOKUP($C167,'3Q26'!$B$14:$T$3000,N$5,FALSE)),"",VLOOKUP($C167,'3Q26'!$B$14:$T$3000,N$5,FALSE))</f>
        <v/>
      </c>
      <c r="O167" s="59">
        <f>IF(AND(I167&lt;K167,J167&lt;L167,K167&lt;L167),1,IF(AND(I167&gt;K167,J167&gt;L167,K167&gt;L167),-1,0))</f>
        <v>0</v>
      </c>
      <c r="P167" s="55" t="str">
        <f>IF(ISBLANK(VLOOKUP($C167,'3Q26'!$B$14:$T$3000,P$5,FALSE)),"",VLOOKUP($C167,'3Q26'!$B$14:$T$3000,P$5,FALSE))</f>
        <v/>
      </c>
      <c r="Q167" s="60" t="str">
        <f>IF(O167=1,"Surprise",IF(O167=-1,"Shock",""))</f>
        <v/>
      </c>
      <c r="R167" s="60" t="str">
        <f>IF(N167="","",IF((N167-L167)/ABS(L167)&gt;$R$9,"Surprise",IF((N167-L167)/ABS(L167)&lt;$R$9*-1,"Shock","")))</f>
        <v/>
      </c>
      <c r="S167" s="61">
        <f>VLOOKUP($C167,'3Q26'!$B$14:$T$3000,S$5,FALSE)</f>
        <v>-9.48</v>
      </c>
      <c r="T167" s="61">
        <f>VLOOKUP($C167,'3Q26'!$B$14:$T$3000,T$5,FALSE)</f>
        <v>14.53</v>
      </c>
    </row>
    <row r="168" spans="2:20">
      <c r="B168" s="55">
        <v>46</v>
      </c>
      <c r="C168" s="55" t="str">
        <f>VLOOKUP(B168,'3Q26'!$A$14:$B$4000,2,FALSE)</f>
        <v>A272210</v>
      </c>
      <c r="D168" s="68" t="str">
        <f>VLOOKUP($C168,'3Q26'!$B$14:$T$4000,D$5,FALSE)</f>
        <v>한화시스템</v>
      </c>
      <c r="E168" s="56" t="str">
        <f>VLOOKUP($C168,'3Q26'!$B$14:$T$4000,E$5,FALSE)</f>
        <v>KS</v>
      </c>
      <c r="F168" s="57" t="str">
        <f>VLOOKUP($C168,'3Q26'!$B$14:$T$4000,F$5,FALSE)</f>
        <v>기타자본재</v>
      </c>
      <c r="G168" s="58">
        <f>VLOOKUP($C168,'3Q26'!$B$14:$T$4000,G$5,FALSE)</f>
        <v>14546.79</v>
      </c>
      <c r="H168" s="59">
        <f>VLOOKUP($C168,'3Q26'!$B$14:$T$4000,H$5,FALSE)</f>
        <v>15</v>
      </c>
      <c r="I168" s="58">
        <f>VLOOKUP($C168,'3Q26'!$B$14:$T$4000,I$5,FALSE)</f>
        <v>73.03</v>
      </c>
      <c r="J168" s="58">
        <f>VLOOKUP($C168,'3Q26'!$B$14:$T$4000,J$5,FALSE)</f>
        <v>61.64</v>
      </c>
      <c r="K168" s="58">
        <f>VLOOKUP($C168,'3Q26'!$B$14:$T$4000,K$5,FALSE)</f>
        <v>73.31</v>
      </c>
      <c r="L168" s="58">
        <f>VLOOKUP($C168,'3Q26'!$B$14:$T$4000,L$5,FALSE)</f>
        <v>67.150000000000006</v>
      </c>
      <c r="M168" s="58">
        <f>(L168-K168)/ABS(K168)*100</f>
        <v>-8.4026735779566177</v>
      </c>
      <c r="N168" s="58" t="str">
        <f>IF(ISBLANK(VLOOKUP($C168,'3Q26'!$B$14:$T$3000,N$5,FALSE)),"",VLOOKUP($C168,'3Q26'!$B$14:$T$3000,N$5,FALSE))</f>
        <v/>
      </c>
      <c r="O168" s="59">
        <f>IF(AND(I168&lt;K168,J168&lt;L168,K168&lt;L168),1,IF(AND(I168&gt;K168,J168&gt;L168,K168&gt;L168),-1,0))</f>
        <v>0</v>
      </c>
      <c r="P168" s="55" t="str">
        <f>IF(ISBLANK(VLOOKUP($C168,'3Q26'!$B$14:$T$3000,P$5,FALSE)),"",VLOOKUP($C168,'3Q26'!$B$14:$T$3000,P$5,FALSE))</f>
        <v/>
      </c>
      <c r="Q168" s="60" t="str">
        <f>IF(O168=1,"Surprise",IF(O168=-1,"Shock",""))</f>
        <v/>
      </c>
      <c r="R168" s="60" t="str">
        <f>IF(N168="","",IF((N168-L168)/ABS(L168)&gt;$R$9,"Surprise",IF((N168-L168)/ABS(L168)&lt;$R$9*-1,"Shock","")))</f>
        <v/>
      </c>
      <c r="S168" s="61">
        <f>VLOOKUP($C168,'3Q26'!$B$14:$T$3000,S$5,FALSE)</f>
        <v>-24.51</v>
      </c>
      <c r="T168" s="61">
        <f>VLOOKUP($C168,'3Q26'!$B$14:$T$3000,T$5,FALSE)</f>
        <v>-40.22</v>
      </c>
    </row>
    <row r="169" spans="2:20">
      <c r="B169" s="55">
        <v>61</v>
      </c>
      <c r="C169" s="55" t="str">
        <f>VLOOKUP(B169,'3Q26'!$A$14:$B$4000,2,FALSE)</f>
        <v>A005830</v>
      </c>
      <c r="D169" s="55" t="str">
        <f>VLOOKUP($C169,'3Q26'!$B$14:$T$4000,D$5,FALSE)</f>
        <v>DB손해보험</v>
      </c>
      <c r="E169" s="56" t="str">
        <f>VLOOKUP($C169,'3Q26'!$B$14:$T$4000,E$5,FALSE)</f>
        <v>KS</v>
      </c>
      <c r="F169" s="57" t="str">
        <f>VLOOKUP($C169,'3Q26'!$B$14:$T$4000,F$5,FALSE)</f>
        <v>보험</v>
      </c>
      <c r="G169" s="58">
        <f>VLOOKUP($C169,'3Q26'!$B$14:$T$4000,G$5,FALSE)</f>
        <v>8914.6</v>
      </c>
      <c r="H169" s="59">
        <f>VLOOKUP($C169,'3Q26'!$B$14:$T$4000,H$5,FALSE)</f>
        <v>15</v>
      </c>
      <c r="I169" s="58">
        <f>VLOOKUP($C169,'3Q26'!$B$14:$T$4000,I$5,FALSE)</f>
        <v>551.97</v>
      </c>
      <c r="J169" s="58">
        <f>VLOOKUP($C169,'3Q26'!$B$14:$T$4000,J$5,FALSE)</f>
        <v>502.4</v>
      </c>
      <c r="K169" s="58">
        <f>VLOOKUP($C169,'3Q26'!$B$14:$T$4000,K$5,FALSE)</f>
        <v>546.13</v>
      </c>
      <c r="L169" s="58">
        <f>VLOOKUP($C169,'3Q26'!$B$14:$T$4000,L$5,FALSE)</f>
        <v>522.79999999999995</v>
      </c>
      <c r="M169" s="58">
        <f>(L169-K169)/ABS(K169)*100</f>
        <v>-4.2718766594034463</v>
      </c>
      <c r="N169" s="58" t="str">
        <f>IF(ISBLANK(VLOOKUP($C169,'3Q26'!$B$14:$T$3000,N$5,FALSE)),"",VLOOKUP($C169,'3Q26'!$B$14:$T$3000,N$5,FALSE))</f>
        <v/>
      </c>
      <c r="O169" s="59">
        <f>IF(AND(I169&lt;K169,J169&lt;L169,K169&lt;L169),1,IF(AND(I169&gt;K169,J169&gt;L169,K169&gt;L169),-1,0))</f>
        <v>0</v>
      </c>
      <c r="P169" s="55" t="str">
        <f>IF(ISBLANK(VLOOKUP($C169,'3Q26'!$B$14:$T$3000,P$5,FALSE)),"",VLOOKUP($C169,'3Q26'!$B$14:$T$3000,P$5,FALSE))</f>
        <v/>
      </c>
      <c r="Q169" s="60" t="str">
        <f>IF(O169=1,"Surprise",IF(O169=-1,"Shock",""))</f>
        <v/>
      </c>
      <c r="R169" s="60" t="str">
        <f>IF(N169="","",IF((N169-L169)/ABS(L169)&gt;$R$9,"Surprise",IF((N169-L169)/ABS(L169)&lt;$R$9*-1,"Shock","")))</f>
        <v/>
      </c>
      <c r="S169" s="61">
        <f>VLOOKUP($C169,'3Q26'!$B$14:$T$3000,S$5,FALSE)</f>
        <v>-3.48</v>
      </c>
      <c r="T169" s="61">
        <f>VLOOKUP($C169,'3Q26'!$B$14:$T$3000,T$5,FALSE)</f>
        <v>-18.989999999999998</v>
      </c>
    </row>
    <row r="170" spans="2:20">
      <c r="B170" s="55">
        <v>150</v>
      </c>
      <c r="C170" s="55" t="str">
        <f>VLOOKUP(B170,'3Q26'!$A$14:$B$4000,2,FALSE)</f>
        <v>A000080</v>
      </c>
      <c r="D170" s="55" t="str">
        <f>VLOOKUP($C170,'3Q26'!$B$14:$T$4000,D$5,FALSE)</f>
        <v>하이트진로</v>
      </c>
      <c r="E170" s="56" t="str">
        <f>VLOOKUP($C170,'3Q26'!$B$14:$T$4000,E$5,FALSE)</f>
        <v>KS</v>
      </c>
      <c r="F170" s="57" t="str">
        <f>VLOOKUP($C170,'3Q26'!$B$14:$T$4000,F$5,FALSE)</f>
        <v>식품,음료</v>
      </c>
      <c r="G170" s="58">
        <f>VLOOKUP($C170,'3Q26'!$B$14:$T$4000,G$5,FALSE)</f>
        <v>1020.44</v>
      </c>
      <c r="H170" s="59">
        <f>VLOOKUP($C170,'3Q26'!$B$14:$T$4000,H$5,FALSE)</f>
        <v>6</v>
      </c>
      <c r="I170" s="58">
        <f>VLOOKUP($C170,'3Q26'!$B$14:$T$4000,I$5,FALSE)</f>
        <v>61.32</v>
      </c>
      <c r="J170" s="58">
        <f>VLOOKUP($C170,'3Q26'!$B$14:$T$4000,J$5,FALSE)</f>
        <v>57.15</v>
      </c>
      <c r="K170" s="58">
        <f>VLOOKUP($C170,'3Q26'!$B$14:$T$4000,K$5,FALSE)</f>
        <v>61.32</v>
      </c>
      <c r="L170" s="58">
        <f>VLOOKUP($C170,'3Q26'!$B$14:$T$4000,L$5,FALSE)</f>
        <v>57.15</v>
      </c>
      <c r="M170" s="58">
        <f>(L170-K170)/ABS(K170)*100</f>
        <v>-6.8003913894324874</v>
      </c>
      <c r="N170" s="58" t="str">
        <f>IF(ISBLANK(VLOOKUP($C170,'3Q26'!$B$14:$T$3000,N$5,FALSE)),"",VLOOKUP($C170,'3Q26'!$B$14:$T$3000,N$5,FALSE))</f>
        <v/>
      </c>
      <c r="O170" s="59">
        <f>IF(AND(I170&lt;K170,J170&lt;L170,K170&lt;L170),1,IF(AND(I170&gt;K170,J170&gt;L170,K170&gt;L170),-1,0))</f>
        <v>0</v>
      </c>
      <c r="P170" s="55" t="str">
        <f>IF(ISBLANK(VLOOKUP($C170,'3Q26'!$B$14:$T$3000,P$5,FALSE)),"",VLOOKUP($C170,'3Q26'!$B$14:$T$3000,P$5,FALSE))</f>
        <v/>
      </c>
      <c r="Q170" s="60" t="str">
        <f>IF(O170=1,"Surprise",IF(O170=-1,"Shock",""))</f>
        <v/>
      </c>
      <c r="R170" s="60" t="str">
        <f>IF(N170="","",IF((N170-L170)/ABS(L170)&gt;$R$9,"Surprise",IF((N170-L170)/ABS(L170)&lt;$R$9*-1,"Shock","")))</f>
        <v/>
      </c>
      <c r="S170" s="61">
        <f>VLOOKUP($C170,'3Q26'!$B$14:$T$3000,S$5,FALSE)</f>
        <v>-8.49</v>
      </c>
      <c r="T170" s="61">
        <f>VLOOKUP($C170,'3Q26'!$B$14:$T$3000,T$5,FALSE)</f>
        <v>-14.11</v>
      </c>
    </row>
    <row r="171" spans="2:20">
      <c r="B171" s="55">
        <v>82</v>
      </c>
      <c r="C171" s="55" t="str">
        <f>VLOOKUP(B171,'3Q26'!$A$14:$B$4000,2,FALSE)</f>
        <v>A271560</v>
      </c>
      <c r="D171" s="55" t="str">
        <f>VLOOKUP($C171,'3Q26'!$B$14:$T$4000,D$5,FALSE)</f>
        <v>오리온</v>
      </c>
      <c r="E171" s="56" t="str">
        <f>VLOOKUP($C171,'3Q26'!$B$14:$T$4000,E$5,FALSE)</f>
        <v>KS</v>
      </c>
      <c r="F171" s="57" t="str">
        <f>VLOOKUP($C171,'3Q26'!$B$14:$T$4000,F$5,FALSE)</f>
        <v>식품,음료</v>
      </c>
      <c r="G171" s="58">
        <f>VLOOKUP($C171,'3Q26'!$B$14:$T$4000,G$5,FALSE)</f>
        <v>5404.59</v>
      </c>
      <c r="H171" s="59">
        <f>VLOOKUP($C171,'3Q26'!$B$14:$T$4000,H$5,FALSE)</f>
        <v>12</v>
      </c>
      <c r="I171" s="58">
        <f>VLOOKUP($C171,'3Q26'!$B$14:$T$4000,I$5,FALSE)</f>
        <v>158.13</v>
      </c>
      <c r="J171" s="58">
        <f>VLOOKUP($C171,'3Q26'!$B$14:$T$4000,J$5,FALSE)</f>
        <v>159.08000000000001</v>
      </c>
      <c r="K171" s="58">
        <f>VLOOKUP($C171,'3Q26'!$B$14:$T$4000,K$5,FALSE)</f>
        <v>158.22</v>
      </c>
      <c r="L171" s="58">
        <f>VLOOKUP($C171,'3Q26'!$B$14:$T$4000,L$5,FALSE)</f>
        <v>157.54</v>
      </c>
      <c r="M171" s="58">
        <f>(L171-K171)/ABS(K171)*100</f>
        <v>-0.42978131715333512</v>
      </c>
      <c r="N171" s="58" t="str">
        <f>IF(ISBLANK(VLOOKUP($C171,'3Q26'!$B$14:$T$3000,N$5,FALSE)),"",VLOOKUP($C171,'3Q26'!$B$14:$T$3000,N$5,FALSE))</f>
        <v/>
      </c>
      <c r="O171" s="59">
        <f>IF(AND(I171&lt;K171,J171&lt;L171,K171&lt;L171),1,IF(AND(I171&gt;K171,J171&gt;L171,K171&gt;L171),-1,0))</f>
        <v>0</v>
      </c>
      <c r="P171" s="55" t="str">
        <f>IF(ISBLANK(VLOOKUP($C171,'3Q26'!$B$14:$T$3000,P$5,FALSE)),"",VLOOKUP($C171,'3Q26'!$B$14:$T$3000,P$5,FALSE))</f>
        <v/>
      </c>
      <c r="Q171" s="60" t="str">
        <f>IF(O171=1,"Surprise",IF(O171=-1,"Shock",""))</f>
        <v/>
      </c>
      <c r="R171" s="60" t="str">
        <f>IF(N171="","",IF((N171-L171)/ABS(L171)&gt;$R$9,"Surprise",IF((N171-L171)/ABS(L171)&lt;$R$9*-1,"Shock","")))</f>
        <v/>
      </c>
      <c r="S171" s="61">
        <f>VLOOKUP($C171,'3Q26'!$B$14:$T$3000,S$5,FALSE)</f>
        <v>7.05</v>
      </c>
      <c r="T171" s="61">
        <f>VLOOKUP($C171,'3Q26'!$B$14:$T$3000,T$5,FALSE)</f>
        <v>3.72</v>
      </c>
    </row>
    <row r="172" spans="2:20">
      <c r="B172" s="55">
        <v>41</v>
      </c>
      <c r="C172" s="55" t="str">
        <f>VLOOKUP(B172,'3Q26'!$A$14:$B$4000,2,FALSE)</f>
        <v>A018260</v>
      </c>
      <c r="D172" s="55" t="str">
        <f>VLOOKUP($C172,'3Q26'!$B$14:$T$4000,D$5,FALSE)</f>
        <v>삼성에스디에스</v>
      </c>
      <c r="E172" s="56" t="str">
        <f>VLOOKUP($C172,'3Q26'!$B$14:$T$4000,E$5,FALSE)</f>
        <v>KS</v>
      </c>
      <c r="F172" s="57" t="str">
        <f>VLOOKUP($C172,'3Q26'!$B$14:$T$4000,F$5,FALSE)</f>
        <v>소프트웨어</v>
      </c>
      <c r="G172" s="58">
        <f>VLOOKUP($C172,'3Q26'!$B$14:$T$4000,G$5,FALSE)</f>
        <v>15274.38</v>
      </c>
      <c r="H172" s="59">
        <f>VLOOKUP($C172,'3Q26'!$B$14:$T$4000,H$5,FALSE)</f>
        <v>10</v>
      </c>
      <c r="I172" s="58">
        <f>VLOOKUP($C172,'3Q26'!$B$14:$T$4000,I$5,FALSE)</f>
        <v>252.2</v>
      </c>
      <c r="J172" s="58">
        <f>VLOOKUP($C172,'3Q26'!$B$14:$T$4000,J$5,FALSE)</f>
        <v>253</v>
      </c>
      <c r="K172" s="58">
        <f>VLOOKUP($C172,'3Q26'!$B$14:$T$4000,K$5,FALSE)</f>
        <v>256.52</v>
      </c>
      <c r="L172" s="58">
        <f>VLOOKUP($C172,'3Q26'!$B$14:$T$4000,L$5,FALSE)</f>
        <v>246.8</v>
      </c>
      <c r="M172" s="58">
        <f>(L172-K172)/ABS(K172)*100</f>
        <v>-3.7891782317168139</v>
      </c>
      <c r="N172" s="58" t="str">
        <f>IF(ISBLANK(VLOOKUP($C172,'3Q26'!$B$14:$T$3000,N$5,FALSE)),"",VLOOKUP($C172,'3Q26'!$B$14:$T$3000,N$5,FALSE))</f>
        <v/>
      </c>
      <c r="O172" s="59">
        <f>IF(AND(I172&lt;K172,J172&lt;L172,K172&lt;L172),1,IF(AND(I172&gt;K172,J172&gt;L172,K172&gt;L172),-1,0))</f>
        <v>0</v>
      </c>
      <c r="P172" s="55" t="str">
        <f>IF(ISBLANK(VLOOKUP($C172,'3Q26'!$B$14:$T$3000,P$5,FALSE)),"",VLOOKUP($C172,'3Q26'!$B$14:$T$3000,P$5,FALSE))</f>
        <v/>
      </c>
      <c r="Q172" s="60" t="str">
        <f>IF(O172=1,"Surprise",IF(O172=-1,"Shock",""))</f>
        <v/>
      </c>
      <c r="R172" s="60" t="str">
        <f>IF(N172="","",IF((N172-L172)/ABS(L172)&gt;$R$9,"Surprise",IF((N172-L172)/ABS(L172)&lt;$R$9*-1,"Shock","")))</f>
        <v/>
      </c>
      <c r="S172" s="61">
        <f>VLOOKUP($C172,'3Q26'!$B$14:$T$3000,S$5,FALSE)</f>
        <v>-45.47</v>
      </c>
      <c r="T172" s="61">
        <f>VLOOKUP($C172,'3Q26'!$B$14:$T$3000,T$5,FALSE)</f>
        <v>26.46</v>
      </c>
    </row>
    <row r="173" spans="2:20">
      <c r="B173" s="55">
        <v>157</v>
      </c>
      <c r="C173" s="55" t="str">
        <f>VLOOKUP(B173,'3Q26'!$A$14:$B$4000,2,FALSE)</f>
        <v>A122870</v>
      </c>
      <c r="D173" s="55" t="str">
        <f>VLOOKUP($C173,'3Q26'!$B$14:$T$4000,D$5,FALSE)</f>
        <v>와이지엔터테인먼트</v>
      </c>
      <c r="E173" s="56" t="str">
        <f>VLOOKUP($C173,'3Q26'!$B$14:$T$4000,E$5,FALSE)</f>
        <v>KQ</v>
      </c>
      <c r="F173" s="57" t="str">
        <f>VLOOKUP($C173,'3Q26'!$B$14:$T$4000,F$5,FALSE)</f>
        <v>미디어</v>
      </c>
      <c r="G173" s="58">
        <f>VLOOKUP($C173,'3Q26'!$B$14:$T$4000,G$5,FALSE)</f>
        <v>822.41</v>
      </c>
      <c r="H173" s="59">
        <f>VLOOKUP($C173,'3Q26'!$B$14:$T$4000,H$5,FALSE)</f>
        <v>19</v>
      </c>
      <c r="I173" s="58">
        <f>VLOOKUP($C173,'3Q26'!$B$14:$T$4000,I$5,FALSE)</f>
        <v>22.32</v>
      </c>
      <c r="J173" s="58">
        <f>VLOOKUP($C173,'3Q26'!$B$14:$T$4000,J$5,FALSE)</f>
        <v>21.45</v>
      </c>
      <c r="K173" s="58">
        <f>VLOOKUP($C173,'3Q26'!$B$14:$T$4000,K$5,FALSE)</f>
        <v>22.69</v>
      </c>
      <c r="L173" s="58">
        <f>VLOOKUP($C173,'3Q26'!$B$14:$T$4000,L$5,FALSE)</f>
        <v>21.45</v>
      </c>
      <c r="M173" s="58">
        <f>(L173-K173)/ABS(K173)*100</f>
        <v>-5.4649625385632516</v>
      </c>
      <c r="N173" s="58" t="str">
        <f>IF(ISBLANK(VLOOKUP($C173,'3Q26'!$B$14:$T$3000,N$5,FALSE)),"",VLOOKUP($C173,'3Q26'!$B$14:$T$3000,N$5,FALSE))</f>
        <v/>
      </c>
      <c r="O173" s="59">
        <f>IF(AND(I173&lt;K173,J173&lt;L173,K173&lt;L173),1,IF(AND(I173&gt;K173,J173&gt;L173,K173&gt;L173),-1,0))</f>
        <v>0</v>
      </c>
      <c r="P173" s="55" t="str">
        <f>IF(ISBLANK(VLOOKUP($C173,'3Q26'!$B$14:$T$3000,P$5,FALSE)),"",VLOOKUP($C173,'3Q26'!$B$14:$T$3000,P$5,FALSE))</f>
        <v/>
      </c>
      <c r="Q173" s="60" t="str">
        <f>IF(O173=1,"Surprise",IF(O173=-1,"Shock",""))</f>
        <v/>
      </c>
      <c r="R173" s="60" t="str">
        <f>IF(N173="","",IF((N173-L173)/ABS(L173)&gt;$R$9,"Surprise",IF((N173-L173)/ABS(L173)&lt;$R$9*-1,"Shock","")))</f>
        <v/>
      </c>
      <c r="S173" s="61">
        <f>VLOOKUP($C173,'3Q26'!$B$14:$T$3000,S$5,FALSE)</f>
        <v>-1.01</v>
      </c>
      <c r="T173" s="61">
        <f>VLOOKUP($C173,'3Q26'!$B$14:$T$3000,T$5,FALSE)</f>
        <v>-17.45</v>
      </c>
    </row>
    <row r="174" spans="2:20">
      <c r="B174" s="55">
        <v>161</v>
      </c>
      <c r="C174" s="55" t="str">
        <f>VLOOKUP(B174,'3Q26'!$A$14:$B$4000,2,FALSE)</f>
        <v>A356860</v>
      </c>
      <c r="D174" s="55" t="str">
        <f>VLOOKUP($C174,'3Q26'!$B$14:$T$4000,D$5,FALSE)</f>
        <v>티엘비</v>
      </c>
      <c r="E174" s="56" t="str">
        <f>VLOOKUP($C174,'3Q26'!$B$14:$T$4000,E$5,FALSE)</f>
        <v>KQ</v>
      </c>
      <c r="F174" s="57" t="str">
        <f>VLOOKUP($C174,'3Q26'!$B$14:$T$4000,F$5,FALSE)</f>
        <v>반도체</v>
      </c>
      <c r="G174" s="58">
        <f>VLOOKUP($C174,'3Q26'!$B$14:$T$4000,G$5,FALSE)</f>
        <v>799.39</v>
      </c>
      <c r="H174" s="59">
        <f>VLOOKUP($C174,'3Q26'!$B$14:$T$4000,H$5,FALSE)</f>
        <v>9</v>
      </c>
      <c r="I174" s="58">
        <f>VLOOKUP($C174,'3Q26'!$B$14:$T$4000,I$5,FALSE)</f>
        <v>15.24</v>
      </c>
      <c r="J174" s="58">
        <f>VLOOKUP($C174,'3Q26'!$B$14:$T$4000,J$5,FALSE)</f>
        <v>13.68</v>
      </c>
      <c r="K174" s="58">
        <f>VLOOKUP($C174,'3Q26'!$B$14:$T$4000,K$5,FALSE)</f>
        <v>15</v>
      </c>
      <c r="L174" s="58">
        <f>VLOOKUP($C174,'3Q26'!$B$14:$T$4000,L$5,FALSE)</f>
        <v>15.13</v>
      </c>
      <c r="M174" s="58">
        <f>(L174-K174)/ABS(K174)*100</f>
        <v>0.8666666666666718</v>
      </c>
      <c r="N174" s="58" t="str">
        <f>IF(ISBLANK(VLOOKUP($C174,'3Q26'!$B$14:$T$3000,N$5,FALSE)),"",VLOOKUP($C174,'3Q26'!$B$14:$T$3000,N$5,FALSE))</f>
        <v/>
      </c>
      <c r="O174" s="59">
        <f>IF(AND(I174&lt;K174,J174&lt;L174,K174&lt;L174),1,IF(AND(I174&gt;K174,J174&gt;L174,K174&gt;L174),-1,0))</f>
        <v>0</v>
      </c>
      <c r="P174" s="55" t="str">
        <f>IF(ISBLANK(VLOOKUP($C174,'3Q26'!$B$14:$T$3000,P$5,FALSE)),"",VLOOKUP($C174,'3Q26'!$B$14:$T$3000,P$5,FALSE))</f>
        <v/>
      </c>
      <c r="Q174" s="60" t="str">
        <f>IF(O174=1,"Surprise",IF(O174=-1,"Shock",""))</f>
        <v/>
      </c>
      <c r="R174" s="60" t="str">
        <f>IF(N174="","",IF((N174-L174)/ABS(L174)&gt;$R$9,"Surprise",IF((N174-L174)/ABS(L174)&lt;$R$9*-1,"Shock","")))</f>
        <v/>
      </c>
      <c r="S174" s="61">
        <f>VLOOKUP($C174,'3Q26'!$B$14:$T$3000,S$5,FALSE)</f>
        <v>-23.52</v>
      </c>
      <c r="T174" s="61">
        <f>VLOOKUP($C174,'3Q26'!$B$14:$T$3000,T$5,FALSE)</f>
        <v>18.93</v>
      </c>
    </row>
    <row r="175" spans="2:20">
      <c r="B175" s="55">
        <v>56</v>
      </c>
      <c r="C175" s="55" t="str">
        <f>VLOOKUP(B175,'3Q26'!$A$14:$B$4000,2,FALSE)</f>
        <v>A028050</v>
      </c>
      <c r="D175" s="55" t="str">
        <f>VLOOKUP($C175,'3Q26'!$B$14:$T$4000,D$5,FALSE)</f>
        <v>삼성E&amp;A</v>
      </c>
      <c r="E175" s="56" t="str">
        <f>VLOOKUP($C175,'3Q26'!$B$14:$T$4000,E$5,FALSE)</f>
        <v>KS</v>
      </c>
      <c r="F175" s="57" t="str">
        <f>VLOOKUP($C175,'3Q26'!$B$14:$T$4000,F$5,FALSE)</f>
        <v>건설,건축제품,건축자재</v>
      </c>
      <c r="G175" s="58">
        <f>VLOOKUP($C175,'3Q26'!$B$14:$T$4000,G$5,FALSE)</f>
        <v>10133.200000000001</v>
      </c>
      <c r="H175" s="59">
        <f>VLOOKUP($C175,'3Q26'!$B$14:$T$4000,H$5,FALSE)</f>
        <v>19</v>
      </c>
      <c r="I175" s="58">
        <f>VLOOKUP($C175,'3Q26'!$B$14:$T$4000,I$5,FALSE)</f>
        <v>225.32</v>
      </c>
      <c r="J175" s="58">
        <f>VLOOKUP($C175,'3Q26'!$B$14:$T$4000,J$5,FALSE)</f>
        <v>218.11</v>
      </c>
      <c r="K175" s="58">
        <f>VLOOKUP($C175,'3Q26'!$B$14:$T$4000,K$5,FALSE)</f>
        <v>224.99</v>
      </c>
      <c r="L175" s="58">
        <f>VLOOKUP($C175,'3Q26'!$B$14:$T$4000,L$5,FALSE)</f>
        <v>218.39</v>
      </c>
      <c r="M175" s="58">
        <f>(L175-K175)/ABS(K175)*100</f>
        <v>-2.9334637094982097</v>
      </c>
      <c r="N175" s="58" t="str">
        <f>IF(ISBLANK(VLOOKUP($C175,'3Q26'!$B$14:$T$3000,N$5,FALSE)),"",VLOOKUP($C175,'3Q26'!$B$14:$T$3000,N$5,FALSE))</f>
        <v/>
      </c>
      <c r="O175" s="59">
        <f>IF(AND(I175&lt;K175,J175&lt;L175,K175&lt;L175),1,IF(AND(I175&gt;K175,J175&gt;L175,K175&gt;L175),-1,0))</f>
        <v>0</v>
      </c>
      <c r="P175" s="55" t="str">
        <f>IF(ISBLANK(VLOOKUP($C175,'3Q26'!$B$14:$T$3000,P$5,FALSE)),"",VLOOKUP($C175,'3Q26'!$B$14:$T$3000,P$5,FALSE))</f>
        <v/>
      </c>
      <c r="Q175" s="60" t="str">
        <f>IF(O175=1,"Surprise",IF(O175=-1,"Shock",""))</f>
        <v/>
      </c>
      <c r="R175" s="60" t="str">
        <f>IF(N175="","",IF((N175-L175)/ABS(L175)&gt;$R$9,"Surprise",IF((N175-L175)/ABS(L175)&lt;$R$9*-1,"Shock","")))</f>
        <v/>
      </c>
      <c r="S175" s="61">
        <f>VLOOKUP($C175,'3Q26'!$B$14:$T$3000,S$5,FALSE)</f>
        <v>2.78</v>
      </c>
      <c r="T175" s="61">
        <f>VLOOKUP($C175,'3Q26'!$B$14:$T$3000,T$5,FALSE)</f>
        <v>36.409999999999997</v>
      </c>
    </row>
    <row r="176" spans="2:20">
      <c r="B176" s="55">
        <v>43</v>
      </c>
      <c r="C176" s="55" t="str">
        <f>VLOOKUP(B176,'3Q26'!$A$14:$B$4000,2,FALSE)</f>
        <v>A047810</v>
      </c>
      <c r="D176" s="68" t="str">
        <f>VLOOKUP($C176,'3Q26'!$B$14:$T$4000,D$5,FALSE)</f>
        <v>한국항공우주</v>
      </c>
      <c r="E176" s="56" t="str">
        <f>VLOOKUP($C176,'3Q26'!$B$14:$T$4000,E$5,FALSE)</f>
        <v>KS</v>
      </c>
      <c r="F176" s="57" t="str">
        <f>VLOOKUP($C176,'3Q26'!$B$14:$T$4000,F$5,FALSE)</f>
        <v>기타자본재</v>
      </c>
      <c r="G176" s="58">
        <f>VLOOKUP($C176,'3Q26'!$B$14:$T$4000,G$5,FALSE)</f>
        <v>15030.66</v>
      </c>
      <c r="H176" s="59">
        <f>VLOOKUP($C176,'3Q26'!$B$14:$T$4000,H$5,FALSE)</f>
        <v>17</v>
      </c>
      <c r="I176" s="58">
        <f>VLOOKUP($C176,'3Q26'!$B$14:$T$4000,I$5,FALSE)</f>
        <v>120.98</v>
      </c>
      <c r="J176" s="58">
        <f>VLOOKUP($C176,'3Q26'!$B$14:$T$4000,J$5,FALSE)</f>
        <v>120.43</v>
      </c>
      <c r="K176" s="58">
        <f>VLOOKUP($C176,'3Q26'!$B$14:$T$4000,K$5,FALSE)</f>
        <v>121.23</v>
      </c>
      <c r="L176" s="58">
        <f>VLOOKUP($C176,'3Q26'!$B$14:$T$4000,L$5,FALSE)</f>
        <v>116.27</v>
      </c>
      <c r="M176" s="58">
        <f>(L176-K176)/ABS(K176)*100</f>
        <v>-4.0913965190134522</v>
      </c>
      <c r="N176" s="58" t="str">
        <f>IF(ISBLANK(VLOOKUP($C176,'3Q26'!$B$14:$T$3000,N$5,FALSE)),"",VLOOKUP($C176,'3Q26'!$B$14:$T$3000,N$5,FALSE))</f>
        <v/>
      </c>
      <c r="O176" s="59">
        <f>IF(AND(I176&lt;K176,J176&lt;L176,K176&lt;L176),1,IF(AND(I176&gt;K176,J176&gt;L176,K176&gt;L176),-1,0))</f>
        <v>0</v>
      </c>
      <c r="P176" s="55" t="str">
        <f>IF(ISBLANK(VLOOKUP($C176,'3Q26'!$B$14:$T$3000,P$5,FALSE)),"",VLOOKUP($C176,'3Q26'!$B$14:$T$3000,P$5,FALSE))</f>
        <v/>
      </c>
      <c r="Q176" s="60" t="str">
        <f>IF(O176=1,"Surprise",IF(O176=-1,"Shock",""))</f>
        <v/>
      </c>
      <c r="R176" s="60" t="str">
        <f>IF(N176="","",IF((N176-L176)/ABS(L176)&gt;$R$9,"Surprise",IF((N176-L176)/ABS(L176)&lt;$R$9*-1,"Shock","")))</f>
        <v/>
      </c>
      <c r="S176" s="61">
        <f>VLOOKUP($C176,'3Q26'!$B$14:$T$3000,S$5,FALSE)</f>
        <v>-5.4</v>
      </c>
      <c r="T176" s="61">
        <f>VLOOKUP($C176,'3Q26'!$B$14:$T$3000,T$5,FALSE)</f>
        <v>-17.940000000000001</v>
      </c>
    </row>
    <row r="177" spans="2:20">
      <c r="B177" s="55">
        <v>45</v>
      </c>
      <c r="C177" s="55" t="str">
        <f>VLOOKUP(B177,'3Q26'!$A$14:$B$4000,2,FALSE)</f>
        <v>A003550</v>
      </c>
      <c r="D177" s="55" t="str">
        <f>VLOOKUP($C177,'3Q26'!$B$14:$T$4000,D$5,FALSE)</f>
        <v>LG</v>
      </c>
      <c r="E177" s="56" t="str">
        <f>VLOOKUP($C177,'3Q26'!$B$14:$T$4000,E$5,FALSE)</f>
        <v>KS</v>
      </c>
      <c r="F177" s="57" t="str">
        <f>VLOOKUP($C177,'3Q26'!$B$14:$T$4000,F$5,FALSE)</f>
        <v>복합기업</v>
      </c>
      <c r="G177" s="58">
        <f>VLOOKUP($C177,'3Q26'!$B$14:$T$4000,G$5,FALSE)</f>
        <v>14605.15</v>
      </c>
      <c r="H177" s="59">
        <f>VLOOKUP($C177,'3Q26'!$B$14:$T$4000,H$5,FALSE)</f>
        <v>11</v>
      </c>
      <c r="I177" s="58">
        <f>VLOOKUP($C177,'3Q26'!$B$14:$T$4000,I$5,FALSE)</f>
        <v>576.83000000000004</v>
      </c>
      <c r="J177" s="58">
        <f>VLOOKUP($C177,'3Q26'!$B$14:$T$4000,J$5,FALSE)</f>
        <v>575.53</v>
      </c>
      <c r="K177" s="58">
        <f>VLOOKUP($C177,'3Q26'!$B$14:$T$4000,K$5,FALSE)</f>
        <v>577.4</v>
      </c>
      <c r="L177" s="58">
        <f>VLOOKUP($C177,'3Q26'!$B$14:$T$4000,L$5,FALSE)</f>
        <v>456</v>
      </c>
      <c r="M177" s="58">
        <f>(L177-K177)/ABS(K177)*100</f>
        <v>-21.025285763768615</v>
      </c>
      <c r="N177" s="58" t="str">
        <f>IF(ISBLANK(VLOOKUP($C177,'3Q26'!$B$14:$T$3000,N$5,FALSE)),"",VLOOKUP($C177,'3Q26'!$B$14:$T$3000,N$5,FALSE))</f>
        <v/>
      </c>
      <c r="O177" s="59">
        <f>IF(AND(I177&lt;K177,J177&lt;L177,K177&lt;L177),1,IF(AND(I177&gt;K177,J177&gt;L177,K177&gt;L177),-1,0))</f>
        <v>0</v>
      </c>
      <c r="P177" s="55" t="str">
        <f>IF(ISBLANK(VLOOKUP($C177,'3Q26'!$B$14:$T$3000,P$5,FALSE)),"",VLOOKUP($C177,'3Q26'!$B$14:$T$3000,P$5,FALSE))</f>
        <v/>
      </c>
      <c r="Q177" s="60" t="str">
        <f>IF(O177=1,"Surprise",IF(O177=-1,"Shock",""))</f>
        <v/>
      </c>
      <c r="R177" s="60" t="str">
        <f>IF(N177="","",IF((N177-L177)/ABS(L177)&gt;$R$9,"Surprise",IF((N177-L177)/ABS(L177)&lt;$R$9*-1,"Shock","")))</f>
        <v/>
      </c>
      <c r="S177" s="61">
        <f>VLOOKUP($C177,'3Q26'!$B$14:$T$3000,S$5,FALSE)</f>
        <v>-41.74</v>
      </c>
      <c r="T177" s="61">
        <f>VLOOKUP($C177,'3Q26'!$B$14:$T$3000,T$5,FALSE)</f>
        <v>10.78</v>
      </c>
    </row>
    <row r="178" spans="2:20">
      <c r="B178" s="55">
        <v>152</v>
      </c>
      <c r="C178" s="55" t="str">
        <f>VLOOKUP(B178,'3Q26'!$A$14:$B$4000,2,FALSE)</f>
        <v>A456040</v>
      </c>
      <c r="D178" s="55" t="str">
        <f>VLOOKUP($C178,'3Q26'!$B$14:$T$4000,D$5,FALSE)</f>
        <v>OCI</v>
      </c>
      <c r="E178" s="56" t="str">
        <f>VLOOKUP($C178,'3Q26'!$B$14:$T$4000,E$5,FALSE)</f>
        <v>KS</v>
      </c>
      <c r="F178" s="57" t="str">
        <f>VLOOKUP($C178,'3Q26'!$B$14:$T$4000,F$5,FALSE)</f>
        <v>화학</v>
      </c>
      <c r="G178" s="58">
        <f>VLOOKUP($C178,'3Q26'!$B$14:$T$4000,G$5,FALSE)</f>
        <v>896.14</v>
      </c>
      <c r="H178" s="59">
        <f>VLOOKUP($C178,'3Q26'!$B$14:$T$4000,H$5,FALSE)</f>
        <v>3</v>
      </c>
      <c r="I178" s="58">
        <f>VLOOKUP($C178,'3Q26'!$B$14:$T$4000,I$5,FALSE)</f>
        <v>48.15</v>
      </c>
      <c r="J178" s="58">
        <f>VLOOKUP($C178,'3Q26'!$B$14:$T$4000,J$5,FALSE)</f>
        <v>48.15</v>
      </c>
      <c r="K178" s="58">
        <f>VLOOKUP($C178,'3Q26'!$B$14:$T$4000,K$5,FALSE)</f>
        <v>49.03</v>
      </c>
      <c r="L178" s="58">
        <f>VLOOKUP($C178,'3Q26'!$B$14:$T$4000,L$5,FALSE)</f>
        <v>49.03</v>
      </c>
      <c r="M178" s="58">
        <f>(L178-K178)/ABS(K178)*100</f>
        <v>0</v>
      </c>
      <c r="N178" s="58" t="str">
        <f>IF(ISBLANK(VLOOKUP($C178,'3Q26'!$B$14:$T$3000,N$5,FALSE)),"",VLOOKUP($C178,'3Q26'!$B$14:$T$3000,N$5,FALSE))</f>
        <v/>
      </c>
      <c r="O178" s="59">
        <f>IF(AND(I178&lt;K178,J178&lt;L178,K178&lt;L178),1,IF(AND(I178&gt;K178,J178&gt;L178,K178&gt;L178),-1,0))</f>
        <v>0</v>
      </c>
      <c r="P178" s="55" t="str">
        <f>IF(ISBLANK(VLOOKUP($C178,'3Q26'!$B$14:$T$3000,P$5,FALSE)),"",VLOOKUP($C178,'3Q26'!$B$14:$T$3000,P$5,FALSE))</f>
        <v/>
      </c>
      <c r="Q178" s="60" t="str">
        <f>IF(O178=1,"Surprise",IF(O178=-1,"Shock",""))</f>
        <v/>
      </c>
      <c r="R178" s="60" t="str">
        <f>IF(N178="","",IF((N178-L178)/ABS(L178)&gt;$R$9,"Surprise",IF((N178-L178)/ABS(L178)&lt;$R$9*-1,"Shock","")))</f>
        <v/>
      </c>
      <c r="S178" s="61">
        <f>VLOOKUP($C178,'3Q26'!$B$14:$T$3000,S$5,FALSE)</f>
        <v>-18.62</v>
      </c>
      <c r="T178" s="61">
        <f>VLOOKUP($C178,'3Q26'!$B$14:$T$3000,T$5,FALSE)</f>
        <v>6.6</v>
      </c>
    </row>
  </sheetData>
  <autoFilter ref="B10:T178" xr:uid="{00000000-0009-0000-0000-000001000000}">
    <sortState xmlns:xlrd2="http://schemas.microsoft.com/office/spreadsheetml/2017/richdata2" ref="B11:T178">
      <sortCondition descending="1" ref="Q10:Q178"/>
    </sortState>
  </autoFilter>
  <phoneticPr fontId="1" type="noConversion"/>
  <conditionalFormatting sqref="B11:R178">
    <cfRule type="expression" dxfId="3" priority="1" stopIfTrue="1">
      <formula>$O11=1</formula>
    </cfRule>
    <cfRule type="expression" dxfId="2" priority="2" stopIfTrue="1">
      <formula>$O11=-1</formula>
    </cfRule>
  </conditionalFormatting>
  <pageMargins left="0.55118110236220474" right="0.55118110236220474" top="0.59055118110236227" bottom="0.59055118110236227" header="0" footer="0"/>
  <pageSetup paperSize="9" scale="8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Z178"/>
  <sheetViews>
    <sheetView showGridLines="0" zoomScale="85" zoomScaleNormal="85" zoomScaleSheetLayoutView="100" workbookViewId="0">
      <pane xSplit="4" ySplit="10" topLeftCell="J11" activePane="bottomRight" state="frozen"/>
      <selection activeCell="F31" sqref="F31"/>
      <selection pane="topRight" activeCell="F31" sqref="F31"/>
      <selection pane="bottomLeft" activeCell="F31" sqref="F31"/>
      <selection pane="bottomRight" activeCell="L18" sqref="L18"/>
    </sheetView>
  </sheetViews>
  <sheetFormatPr defaultRowHeight="13.2"/>
  <cols>
    <col min="1" max="1" width="1" style="22" customWidth="1"/>
    <col min="2" max="2" width="4.19921875" style="22" customWidth="1"/>
    <col min="3" max="3" width="6.5" style="22" customWidth="1"/>
    <col min="4" max="4" width="21.59765625" style="22" customWidth="1"/>
    <col min="5" max="5" width="4.19921875" style="22" customWidth="1"/>
    <col min="6" max="6" width="14.59765625" style="22" customWidth="1"/>
    <col min="7" max="7" width="8.69921875" style="22" customWidth="1"/>
    <col min="8" max="8" width="9.69921875" style="22" customWidth="1"/>
    <col min="9" max="12" width="10.5" style="22" bestFit="1" customWidth="1"/>
    <col min="13" max="13" width="7.09765625" style="22" customWidth="1"/>
    <col min="14" max="14" width="8" style="22" customWidth="1"/>
    <col min="15" max="15" width="5.5" style="22" customWidth="1"/>
    <col min="16" max="16" width="8.69921875" style="22" customWidth="1"/>
    <col min="17" max="18" width="8" style="34" customWidth="1"/>
    <col min="19" max="20" width="6.19921875" style="22" customWidth="1"/>
    <col min="21" max="21" width="2" style="22" customWidth="1"/>
    <col min="22" max="23" width="8.69921875" style="22"/>
    <col min="24" max="26" width="7" style="22" hidden="1" customWidth="1"/>
    <col min="27" max="256" width="8.69921875" style="22"/>
    <col min="257" max="257" width="1" style="22" customWidth="1"/>
    <col min="258" max="258" width="4.19921875" style="22" customWidth="1"/>
    <col min="259" max="259" width="6.5" style="22" customWidth="1"/>
    <col min="260" max="260" width="11" style="22" customWidth="1"/>
    <col min="261" max="261" width="4.19921875" style="22" customWidth="1"/>
    <col min="262" max="262" width="7.69921875" style="22" customWidth="1"/>
    <col min="263" max="263" width="8.69921875" style="22" customWidth="1"/>
    <col min="264" max="264" width="7.19921875" style="22" customWidth="1"/>
    <col min="265" max="268" width="8" style="22" customWidth="1"/>
    <col min="269" max="269" width="7.09765625" style="22" customWidth="1"/>
    <col min="270" max="270" width="8" style="22" customWidth="1"/>
    <col min="271" max="271" width="5.5" style="22" customWidth="1"/>
    <col min="272" max="272" width="8.69921875" style="22" customWidth="1"/>
    <col min="273" max="274" width="8" style="22" customWidth="1"/>
    <col min="275" max="276" width="6.19921875" style="22" customWidth="1"/>
    <col min="277" max="277" width="2" style="22" customWidth="1"/>
    <col min="278" max="279" width="8.69921875" style="22"/>
    <col min="280" max="282" width="0" style="22" hidden="1" customWidth="1"/>
    <col min="283" max="512" width="8.69921875" style="22"/>
    <col min="513" max="513" width="1" style="22" customWidth="1"/>
    <col min="514" max="514" width="4.19921875" style="22" customWidth="1"/>
    <col min="515" max="515" width="6.5" style="22" customWidth="1"/>
    <col min="516" max="516" width="11" style="22" customWidth="1"/>
    <col min="517" max="517" width="4.19921875" style="22" customWidth="1"/>
    <col min="518" max="518" width="7.69921875" style="22" customWidth="1"/>
    <col min="519" max="519" width="8.69921875" style="22" customWidth="1"/>
    <col min="520" max="520" width="7.19921875" style="22" customWidth="1"/>
    <col min="521" max="524" width="8" style="22" customWidth="1"/>
    <col min="525" max="525" width="7.09765625" style="22" customWidth="1"/>
    <col min="526" max="526" width="8" style="22" customWidth="1"/>
    <col min="527" max="527" width="5.5" style="22" customWidth="1"/>
    <col min="528" max="528" width="8.69921875" style="22" customWidth="1"/>
    <col min="529" max="530" width="8" style="22" customWidth="1"/>
    <col min="531" max="532" width="6.19921875" style="22" customWidth="1"/>
    <col min="533" max="533" width="2" style="22" customWidth="1"/>
    <col min="534" max="535" width="8.69921875" style="22"/>
    <col min="536" max="538" width="0" style="22" hidden="1" customWidth="1"/>
    <col min="539" max="768" width="8.69921875" style="22"/>
    <col min="769" max="769" width="1" style="22" customWidth="1"/>
    <col min="770" max="770" width="4.19921875" style="22" customWidth="1"/>
    <col min="771" max="771" width="6.5" style="22" customWidth="1"/>
    <col min="772" max="772" width="11" style="22" customWidth="1"/>
    <col min="773" max="773" width="4.19921875" style="22" customWidth="1"/>
    <col min="774" max="774" width="7.69921875" style="22" customWidth="1"/>
    <col min="775" max="775" width="8.69921875" style="22" customWidth="1"/>
    <col min="776" max="776" width="7.19921875" style="22" customWidth="1"/>
    <col min="777" max="780" width="8" style="22" customWidth="1"/>
    <col min="781" max="781" width="7.09765625" style="22" customWidth="1"/>
    <col min="782" max="782" width="8" style="22" customWidth="1"/>
    <col min="783" max="783" width="5.5" style="22" customWidth="1"/>
    <col min="784" max="784" width="8.69921875" style="22" customWidth="1"/>
    <col min="785" max="786" width="8" style="22" customWidth="1"/>
    <col min="787" max="788" width="6.19921875" style="22" customWidth="1"/>
    <col min="789" max="789" width="2" style="22" customWidth="1"/>
    <col min="790" max="791" width="8.69921875" style="22"/>
    <col min="792" max="794" width="0" style="22" hidden="1" customWidth="1"/>
    <col min="795" max="1024" width="8.69921875" style="22"/>
    <col min="1025" max="1025" width="1" style="22" customWidth="1"/>
    <col min="1026" max="1026" width="4.19921875" style="22" customWidth="1"/>
    <col min="1027" max="1027" width="6.5" style="22" customWidth="1"/>
    <col min="1028" max="1028" width="11" style="22" customWidth="1"/>
    <col min="1029" max="1029" width="4.19921875" style="22" customWidth="1"/>
    <col min="1030" max="1030" width="7.69921875" style="22" customWidth="1"/>
    <col min="1031" max="1031" width="8.69921875" style="22" customWidth="1"/>
    <col min="1032" max="1032" width="7.19921875" style="22" customWidth="1"/>
    <col min="1033" max="1036" width="8" style="22" customWidth="1"/>
    <col min="1037" max="1037" width="7.09765625" style="22" customWidth="1"/>
    <col min="1038" max="1038" width="8" style="22" customWidth="1"/>
    <col min="1039" max="1039" width="5.5" style="22" customWidth="1"/>
    <col min="1040" max="1040" width="8.69921875" style="22" customWidth="1"/>
    <col min="1041" max="1042" width="8" style="22" customWidth="1"/>
    <col min="1043" max="1044" width="6.19921875" style="22" customWidth="1"/>
    <col min="1045" max="1045" width="2" style="22" customWidth="1"/>
    <col min="1046" max="1047" width="8.69921875" style="22"/>
    <col min="1048" max="1050" width="0" style="22" hidden="1" customWidth="1"/>
    <col min="1051" max="1280" width="8.69921875" style="22"/>
    <col min="1281" max="1281" width="1" style="22" customWidth="1"/>
    <col min="1282" max="1282" width="4.19921875" style="22" customWidth="1"/>
    <col min="1283" max="1283" width="6.5" style="22" customWidth="1"/>
    <col min="1284" max="1284" width="11" style="22" customWidth="1"/>
    <col min="1285" max="1285" width="4.19921875" style="22" customWidth="1"/>
    <col min="1286" max="1286" width="7.69921875" style="22" customWidth="1"/>
    <col min="1287" max="1287" width="8.69921875" style="22" customWidth="1"/>
    <col min="1288" max="1288" width="7.19921875" style="22" customWidth="1"/>
    <col min="1289" max="1292" width="8" style="22" customWidth="1"/>
    <col min="1293" max="1293" width="7.09765625" style="22" customWidth="1"/>
    <col min="1294" max="1294" width="8" style="22" customWidth="1"/>
    <col min="1295" max="1295" width="5.5" style="22" customWidth="1"/>
    <col min="1296" max="1296" width="8.69921875" style="22" customWidth="1"/>
    <col min="1297" max="1298" width="8" style="22" customWidth="1"/>
    <col min="1299" max="1300" width="6.19921875" style="22" customWidth="1"/>
    <col min="1301" max="1301" width="2" style="22" customWidth="1"/>
    <col min="1302" max="1303" width="8.69921875" style="22"/>
    <col min="1304" max="1306" width="0" style="22" hidden="1" customWidth="1"/>
    <col min="1307" max="1536" width="8.69921875" style="22"/>
    <col min="1537" max="1537" width="1" style="22" customWidth="1"/>
    <col min="1538" max="1538" width="4.19921875" style="22" customWidth="1"/>
    <col min="1539" max="1539" width="6.5" style="22" customWidth="1"/>
    <col min="1540" max="1540" width="11" style="22" customWidth="1"/>
    <col min="1541" max="1541" width="4.19921875" style="22" customWidth="1"/>
    <col min="1542" max="1542" width="7.69921875" style="22" customWidth="1"/>
    <col min="1543" max="1543" width="8.69921875" style="22" customWidth="1"/>
    <col min="1544" max="1544" width="7.19921875" style="22" customWidth="1"/>
    <col min="1545" max="1548" width="8" style="22" customWidth="1"/>
    <col min="1549" max="1549" width="7.09765625" style="22" customWidth="1"/>
    <col min="1550" max="1550" width="8" style="22" customWidth="1"/>
    <col min="1551" max="1551" width="5.5" style="22" customWidth="1"/>
    <col min="1552" max="1552" width="8.69921875" style="22" customWidth="1"/>
    <col min="1553" max="1554" width="8" style="22" customWidth="1"/>
    <col min="1555" max="1556" width="6.19921875" style="22" customWidth="1"/>
    <col min="1557" max="1557" width="2" style="22" customWidth="1"/>
    <col min="1558" max="1559" width="8.69921875" style="22"/>
    <col min="1560" max="1562" width="0" style="22" hidden="1" customWidth="1"/>
    <col min="1563" max="1792" width="8.69921875" style="22"/>
    <col min="1793" max="1793" width="1" style="22" customWidth="1"/>
    <col min="1794" max="1794" width="4.19921875" style="22" customWidth="1"/>
    <col min="1795" max="1795" width="6.5" style="22" customWidth="1"/>
    <col min="1796" max="1796" width="11" style="22" customWidth="1"/>
    <col min="1797" max="1797" width="4.19921875" style="22" customWidth="1"/>
    <col min="1798" max="1798" width="7.69921875" style="22" customWidth="1"/>
    <col min="1799" max="1799" width="8.69921875" style="22" customWidth="1"/>
    <col min="1800" max="1800" width="7.19921875" style="22" customWidth="1"/>
    <col min="1801" max="1804" width="8" style="22" customWidth="1"/>
    <col min="1805" max="1805" width="7.09765625" style="22" customWidth="1"/>
    <col min="1806" max="1806" width="8" style="22" customWidth="1"/>
    <col min="1807" max="1807" width="5.5" style="22" customWidth="1"/>
    <col min="1808" max="1808" width="8.69921875" style="22" customWidth="1"/>
    <col min="1809" max="1810" width="8" style="22" customWidth="1"/>
    <col min="1811" max="1812" width="6.19921875" style="22" customWidth="1"/>
    <col min="1813" max="1813" width="2" style="22" customWidth="1"/>
    <col min="1814" max="1815" width="8.69921875" style="22"/>
    <col min="1816" max="1818" width="0" style="22" hidden="1" customWidth="1"/>
    <col min="1819" max="2048" width="8.69921875" style="22"/>
    <col min="2049" max="2049" width="1" style="22" customWidth="1"/>
    <col min="2050" max="2050" width="4.19921875" style="22" customWidth="1"/>
    <col min="2051" max="2051" width="6.5" style="22" customWidth="1"/>
    <col min="2052" max="2052" width="11" style="22" customWidth="1"/>
    <col min="2053" max="2053" width="4.19921875" style="22" customWidth="1"/>
    <col min="2054" max="2054" width="7.69921875" style="22" customWidth="1"/>
    <col min="2055" max="2055" width="8.69921875" style="22" customWidth="1"/>
    <col min="2056" max="2056" width="7.19921875" style="22" customWidth="1"/>
    <col min="2057" max="2060" width="8" style="22" customWidth="1"/>
    <col min="2061" max="2061" width="7.09765625" style="22" customWidth="1"/>
    <col min="2062" max="2062" width="8" style="22" customWidth="1"/>
    <col min="2063" max="2063" width="5.5" style="22" customWidth="1"/>
    <col min="2064" max="2064" width="8.69921875" style="22" customWidth="1"/>
    <col min="2065" max="2066" width="8" style="22" customWidth="1"/>
    <col min="2067" max="2068" width="6.19921875" style="22" customWidth="1"/>
    <col min="2069" max="2069" width="2" style="22" customWidth="1"/>
    <col min="2070" max="2071" width="8.69921875" style="22"/>
    <col min="2072" max="2074" width="0" style="22" hidden="1" customWidth="1"/>
    <col min="2075" max="2304" width="8.69921875" style="22"/>
    <col min="2305" max="2305" width="1" style="22" customWidth="1"/>
    <col min="2306" max="2306" width="4.19921875" style="22" customWidth="1"/>
    <col min="2307" max="2307" width="6.5" style="22" customWidth="1"/>
    <col min="2308" max="2308" width="11" style="22" customWidth="1"/>
    <col min="2309" max="2309" width="4.19921875" style="22" customWidth="1"/>
    <col min="2310" max="2310" width="7.69921875" style="22" customWidth="1"/>
    <col min="2311" max="2311" width="8.69921875" style="22" customWidth="1"/>
    <col min="2312" max="2312" width="7.19921875" style="22" customWidth="1"/>
    <col min="2313" max="2316" width="8" style="22" customWidth="1"/>
    <col min="2317" max="2317" width="7.09765625" style="22" customWidth="1"/>
    <col min="2318" max="2318" width="8" style="22" customWidth="1"/>
    <col min="2319" max="2319" width="5.5" style="22" customWidth="1"/>
    <col min="2320" max="2320" width="8.69921875" style="22" customWidth="1"/>
    <col min="2321" max="2322" width="8" style="22" customWidth="1"/>
    <col min="2323" max="2324" width="6.19921875" style="22" customWidth="1"/>
    <col min="2325" max="2325" width="2" style="22" customWidth="1"/>
    <col min="2326" max="2327" width="8.69921875" style="22"/>
    <col min="2328" max="2330" width="0" style="22" hidden="1" customWidth="1"/>
    <col min="2331" max="2560" width="8.69921875" style="22"/>
    <col min="2561" max="2561" width="1" style="22" customWidth="1"/>
    <col min="2562" max="2562" width="4.19921875" style="22" customWidth="1"/>
    <col min="2563" max="2563" width="6.5" style="22" customWidth="1"/>
    <col min="2564" max="2564" width="11" style="22" customWidth="1"/>
    <col min="2565" max="2565" width="4.19921875" style="22" customWidth="1"/>
    <col min="2566" max="2566" width="7.69921875" style="22" customWidth="1"/>
    <col min="2567" max="2567" width="8.69921875" style="22" customWidth="1"/>
    <col min="2568" max="2568" width="7.19921875" style="22" customWidth="1"/>
    <col min="2569" max="2572" width="8" style="22" customWidth="1"/>
    <col min="2573" max="2573" width="7.09765625" style="22" customWidth="1"/>
    <col min="2574" max="2574" width="8" style="22" customWidth="1"/>
    <col min="2575" max="2575" width="5.5" style="22" customWidth="1"/>
    <col min="2576" max="2576" width="8.69921875" style="22" customWidth="1"/>
    <col min="2577" max="2578" width="8" style="22" customWidth="1"/>
    <col min="2579" max="2580" width="6.19921875" style="22" customWidth="1"/>
    <col min="2581" max="2581" width="2" style="22" customWidth="1"/>
    <col min="2582" max="2583" width="8.69921875" style="22"/>
    <col min="2584" max="2586" width="0" style="22" hidden="1" customWidth="1"/>
    <col min="2587" max="2816" width="8.69921875" style="22"/>
    <col min="2817" max="2817" width="1" style="22" customWidth="1"/>
    <col min="2818" max="2818" width="4.19921875" style="22" customWidth="1"/>
    <col min="2819" max="2819" width="6.5" style="22" customWidth="1"/>
    <col min="2820" max="2820" width="11" style="22" customWidth="1"/>
    <col min="2821" max="2821" width="4.19921875" style="22" customWidth="1"/>
    <col min="2822" max="2822" width="7.69921875" style="22" customWidth="1"/>
    <col min="2823" max="2823" width="8.69921875" style="22" customWidth="1"/>
    <col min="2824" max="2824" width="7.19921875" style="22" customWidth="1"/>
    <col min="2825" max="2828" width="8" style="22" customWidth="1"/>
    <col min="2829" max="2829" width="7.09765625" style="22" customWidth="1"/>
    <col min="2830" max="2830" width="8" style="22" customWidth="1"/>
    <col min="2831" max="2831" width="5.5" style="22" customWidth="1"/>
    <col min="2832" max="2832" width="8.69921875" style="22" customWidth="1"/>
    <col min="2833" max="2834" width="8" style="22" customWidth="1"/>
    <col min="2835" max="2836" width="6.19921875" style="22" customWidth="1"/>
    <col min="2837" max="2837" width="2" style="22" customWidth="1"/>
    <col min="2838" max="2839" width="8.69921875" style="22"/>
    <col min="2840" max="2842" width="0" style="22" hidden="1" customWidth="1"/>
    <col min="2843" max="3072" width="8.69921875" style="22"/>
    <col min="3073" max="3073" width="1" style="22" customWidth="1"/>
    <col min="3074" max="3074" width="4.19921875" style="22" customWidth="1"/>
    <col min="3075" max="3075" width="6.5" style="22" customWidth="1"/>
    <col min="3076" max="3076" width="11" style="22" customWidth="1"/>
    <col min="3077" max="3077" width="4.19921875" style="22" customWidth="1"/>
    <col min="3078" max="3078" width="7.69921875" style="22" customWidth="1"/>
    <col min="3079" max="3079" width="8.69921875" style="22" customWidth="1"/>
    <col min="3080" max="3080" width="7.19921875" style="22" customWidth="1"/>
    <col min="3081" max="3084" width="8" style="22" customWidth="1"/>
    <col min="3085" max="3085" width="7.09765625" style="22" customWidth="1"/>
    <col min="3086" max="3086" width="8" style="22" customWidth="1"/>
    <col min="3087" max="3087" width="5.5" style="22" customWidth="1"/>
    <col min="3088" max="3088" width="8.69921875" style="22" customWidth="1"/>
    <col min="3089" max="3090" width="8" style="22" customWidth="1"/>
    <col min="3091" max="3092" width="6.19921875" style="22" customWidth="1"/>
    <col min="3093" max="3093" width="2" style="22" customWidth="1"/>
    <col min="3094" max="3095" width="8.69921875" style="22"/>
    <col min="3096" max="3098" width="0" style="22" hidden="1" customWidth="1"/>
    <col min="3099" max="3328" width="8.69921875" style="22"/>
    <col min="3329" max="3329" width="1" style="22" customWidth="1"/>
    <col min="3330" max="3330" width="4.19921875" style="22" customWidth="1"/>
    <col min="3331" max="3331" width="6.5" style="22" customWidth="1"/>
    <col min="3332" max="3332" width="11" style="22" customWidth="1"/>
    <col min="3333" max="3333" width="4.19921875" style="22" customWidth="1"/>
    <col min="3334" max="3334" width="7.69921875" style="22" customWidth="1"/>
    <col min="3335" max="3335" width="8.69921875" style="22" customWidth="1"/>
    <col min="3336" max="3336" width="7.19921875" style="22" customWidth="1"/>
    <col min="3337" max="3340" width="8" style="22" customWidth="1"/>
    <col min="3341" max="3341" width="7.09765625" style="22" customWidth="1"/>
    <col min="3342" max="3342" width="8" style="22" customWidth="1"/>
    <col min="3343" max="3343" width="5.5" style="22" customWidth="1"/>
    <col min="3344" max="3344" width="8.69921875" style="22" customWidth="1"/>
    <col min="3345" max="3346" width="8" style="22" customWidth="1"/>
    <col min="3347" max="3348" width="6.19921875" style="22" customWidth="1"/>
    <col min="3349" max="3349" width="2" style="22" customWidth="1"/>
    <col min="3350" max="3351" width="8.69921875" style="22"/>
    <col min="3352" max="3354" width="0" style="22" hidden="1" customWidth="1"/>
    <col min="3355" max="3584" width="8.69921875" style="22"/>
    <col min="3585" max="3585" width="1" style="22" customWidth="1"/>
    <col min="3586" max="3586" width="4.19921875" style="22" customWidth="1"/>
    <col min="3587" max="3587" width="6.5" style="22" customWidth="1"/>
    <col min="3588" max="3588" width="11" style="22" customWidth="1"/>
    <col min="3589" max="3589" width="4.19921875" style="22" customWidth="1"/>
    <col min="3590" max="3590" width="7.69921875" style="22" customWidth="1"/>
    <col min="3591" max="3591" width="8.69921875" style="22" customWidth="1"/>
    <col min="3592" max="3592" width="7.19921875" style="22" customWidth="1"/>
    <col min="3593" max="3596" width="8" style="22" customWidth="1"/>
    <col min="3597" max="3597" width="7.09765625" style="22" customWidth="1"/>
    <col min="3598" max="3598" width="8" style="22" customWidth="1"/>
    <col min="3599" max="3599" width="5.5" style="22" customWidth="1"/>
    <col min="3600" max="3600" width="8.69921875" style="22" customWidth="1"/>
    <col min="3601" max="3602" width="8" style="22" customWidth="1"/>
    <col min="3603" max="3604" width="6.19921875" style="22" customWidth="1"/>
    <col min="3605" max="3605" width="2" style="22" customWidth="1"/>
    <col min="3606" max="3607" width="8.69921875" style="22"/>
    <col min="3608" max="3610" width="0" style="22" hidden="1" customWidth="1"/>
    <col min="3611" max="3840" width="8.69921875" style="22"/>
    <col min="3841" max="3841" width="1" style="22" customWidth="1"/>
    <col min="3842" max="3842" width="4.19921875" style="22" customWidth="1"/>
    <col min="3843" max="3843" width="6.5" style="22" customWidth="1"/>
    <col min="3844" max="3844" width="11" style="22" customWidth="1"/>
    <col min="3845" max="3845" width="4.19921875" style="22" customWidth="1"/>
    <col min="3846" max="3846" width="7.69921875" style="22" customWidth="1"/>
    <col min="3847" max="3847" width="8.69921875" style="22" customWidth="1"/>
    <col min="3848" max="3848" width="7.19921875" style="22" customWidth="1"/>
    <col min="3849" max="3852" width="8" style="22" customWidth="1"/>
    <col min="3853" max="3853" width="7.09765625" style="22" customWidth="1"/>
    <col min="3854" max="3854" width="8" style="22" customWidth="1"/>
    <col min="3855" max="3855" width="5.5" style="22" customWidth="1"/>
    <col min="3856" max="3856" width="8.69921875" style="22" customWidth="1"/>
    <col min="3857" max="3858" width="8" style="22" customWidth="1"/>
    <col min="3859" max="3860" width="6.19921875" style="22" customWidth="1"/>
    <col min="3861" max="3861" width="2" style="22" customWidth="1"/>
    <col min="3862" max="3863" width="8.69921875" style="22"/>
    <col min="3864" max="3866" width="0" style="22" hidden="1" customWidth="1"/>
    <col min="3867" max="4096" width="8.69921875" style="22"/>
    <col min="4097" max="4097" width="1" style="22" customWidth="1"/>
    <col min="4098" max="4098" width="4.19921875" style="22" customWidth="1"/>
    <col min="4099" max="4099" width="6.5" style="22" customWidth="1"/>
    <col min="4100" max="4100" width="11" style="22" customWidth="1"/>
    <col min="4101" max="4101" width="4.19921875" style="22" customWidth="1"/>
    <col min="4102" max="4102" width="7.69921875" style="22" customWidth="1"/>
    <col min="4103" max="4103" width="8.69921875" style="22" customWidth="1"/>
    <col min="4104" max="4104" width="7.19921875" style="22" customWidth="1"/>
    <col min="4105" max="4108" width="8" style="22" customWidth="1"/>
    <col min="4109" max="4109" width="7.09765625" style="22" customWidth="1"/>
    <col min="4110" max="4110" width="8" style="22" customWidth="1"/>
    <col min="4111" max="4111" width="5.5" style="22" customWidth="1"/>
    <col min="4112" max="4112" width="8.69921875" style="22" customWidth="1"/>
    <col min="4113" max="4114" width="8" style="22" customWidth="1"/>
    <col min="4115" max="4116" width="6.19921875" style="22" customWidth="1"/>
    <col min="4117" max="4117" width="2" style="22" customWidth="1"/>
    <col min="4118" max="4119" width="8.69921875" style="22"/>
    <col min="4120" max="4122" width="0" style="22" hidden="1" customWidth="1"/>
    <col min="4123" max="4352" width="8.69921875" style="22"/>
    <col min="4353" max="4353" width="1" style="22" customWidth="1"/>
    <col min="4354" max="4354" width="4.19921875" style="22" customWidth="1"/>
    <col min="4355" max="4355" width="6.5" style="22" customWidth="1"/>
    <col min="4356" max="4356" width="11" style="22" customWidth="1"/>
    <col min="4357" max="4357" width="4.19921875" style="22" customWidth="1"/>
    <col min="4358" max="4358" width="7.69921875" style="22" customWidth="1"/>
    <col min="4359" max="4359" width="8.69921875" style="22" customWidth="1"/>
    <col min="4360" max="4360" width="7.19921875" style="22" customWidth="1"/>
    <col min="4361" max="4364" width="8" style="22" customWidth="1"/>
    <col min="4365" max="4365" width="7.09765625" style="22" customWidth="1"/>
    <col min="4366" max="4366" width="8" style="22" customWidth="1"/>
    <col min="4367" max="4367" width="5.5" style="22" customWidth="1"/>
    <col min="4368" max="4368" width="8.69921875" style="22" customWidth="1"/>
    <col min="4369" max="4370" width="8" style="22" customWidth="1"/>
    <col min="4371" max="4372" width="6.19921875" style="22" customWidth="1"/>
    <col min="4373" max="4373" width="2" style="22" customWidth="1"/>
    <col min="4374" max="4375" width="8.69921875" style="22"/>
    <col min="4376" max="4378" width="0" style="22" hidden="1" customWidth="1"/>
    <col min="4379" max="4608" width="8.69921875" style="22"/>
    <col min="4609" max="4609" width="1" style="22" customWidth="1"/>
    <col min="4610" max="4610" width="4.19921875" style="22" customWidth="1"/>
    <col min="4611" max="4611" width="6.5" style="22" customWidth="1"/>
    <col min="4612" max="4612" width="11" style="22" customWidth="1"/>
    <col min="4613" max="4613" width="4.19921875" style="22" customWidth="1"/>
    <col min="4614" max="4614" width="7.69921875" style="22" customWidth="1"/>
    <col min="4615" max="4615" width="8.69921875" style="22" customWidth="1"/>
    <col min="4616" max="4616" width="7.19921875" style="22" customWidth="1"/>
    <col min="4617" max="4620" width="8" style="22" customWidth="1"/>
    <col min="4621" max="4621" width="7.09765625" style="22" customWidth="1"/>
    <col min="4622" max="4622" width="8" style="22" customWidth="1"/>
    <col min="4623" max="4623" width="5.5" style="22" customWidth="1"/>
    <col min="4624" max="4624" width="8.69921875" style="22" customWidth="1"/>
    <col min="4625" max="4626" width="8" style="22" customWidth="1"/>
    <col min="4627" max="4628" width="6.19921875" style="22" customWidth="1"/>
    <col min="4629" max="4629" width="2" style="22" customWidth="1"/>
    <col min="4630" max="4631" width="8.69921875" style="22"/>
    <col min="4632" max="4634" width="0" style="22" hidden="1" customWidth="1"/>
    <col min="4635" max="4864" width="8.69921875" style="22"/>
    <col min="4865" max="4865" width="1" style="22" customWidth="1"/>
    <col min="4866" max="4866" width="4.19921875" style="22" customWidth="1"/>
    <col min="4867" max="4867" width="6.5" style="22" customWidth="1"/>
    <col min="4868" max="4868" width="11" style="22" customWidth="1"/>
    <col min="4869" max="4869" width="4.19921875" style="22" customWidth="1"/>
    <col min="4870" max="4870" width="7.69921875" style="22" customWidth="1"/>
    <col min="4871" max="4871" width="8.69921875" style="22" customWidth="1"/>
    <col min="4872" max="4872" width="7.19921875" style="22" customWidth="1"/>
    <col min="4873" max="4876" width="8" style="22" customWidth="1"/>
    <col min="4877" max="4877" width="7.09765625" style="22" customWidth="1"/>
    <col min="4878" max="4878" width="8" style="22" customWidth="1"/>
    <col min="4879" max="4879" width="5.5" style="22" customWidth="1"/>
    <col min="4880" max="4880" width="8.69921875" style="22" customWidth="1"/>
    <col min="4881" max="4882" width="8" style="22" customWidth="1"/>
    <col min="4883" max="4884" width="6.19921875" style="22" customWidth="1"/>
    <col min="4885" max="4885" width="2" style="22" customWidth="1"/>
    <col min="4886" max="4887" width="8.69921875" style="22"/>
    <col min="4888" max="4890" width="0" style="22" hidden="1" customWidth="1"/>
    <col min="4891" max="5120" width="8.69921875" style="22"/>
    <col min="5121" max="5121" width="1" style="22" customWidth="1"/>
    <col min="5122" max="5122" width="4.19921875" style="22" customWidth="1"/>
    <col min="5123" max="5123" width="6.5" style="22" customWidth="1"/>
    <col min="5124" max="5124" width="11" style="22" customWidth="1"/>
    <col min="5125" max="5125" width="4.19921875" style="22" customWidth="1"/>
    <col min="5126" max="5126" width="7.69921875" style="22" customWidth="1"/>
    <col min="5127" max="5127" width="8.69921875" style="22" customWidth="1"/>
    <col min="5128" max="5128" width="7.19921875" style="22" customWidth="1"/>
    <col min="5129" max="5132" width="8" style="22" customWidth="1"/>
    <col min="5133" max="5133" width="7.09765625" style="22" customWidth="1"/>
    <col min="5134" max="5134" width="8" style="22" customWidth="1"/>
    <col min="5135" max="5135" width="5.5" style="22" customWidth="1"/>
    <col min="5136" max="5136" width="8.69921875" style="22" customWidth="1"/>
    <col min="5137" max="5138" width="8" style="22" customWidth="1"/>
    <col min="5139" max="5140" width="6.19921875" style="22" customWidth="1"/>
    <col min="5141" max="5141" width="2" style="22" customWidth="1"/>
    <col min="5142" max="5143" width="8.69921875" style="22"/>
    <col min="5144" max="5146" width="0" style="22" hidden="1" customWidth="1"/>
    <col min="5147" max="5376" width="8.69921875" style="22"/>
    <col min="5377" max="5377" width="1" style="22" customWidth="1"/>
    <col min="5378" max="5378" width="4.19921875" style="22" customWidth="1"/>
    <col min="5379" max="5379" width="6.5" style="22" customWidth="1"/>
    <col min="5380" max="5380" width="11" style="22" customWidth="1"/>
    <col min="5381" max="5381" width="4.19921875" style="22" customWidth="1"/>
    <col min="5382" max="5382" width="7.69921875" style="22" customWidth="1"/>
    <col min="5383" max="5383" width="8.69921875" style="22" customWidth="1"/>
    <col min="5384" max="5384" width="7.19921875" style="22" customWidth="1"/>
    <col min="5385" max="5388" width="8" style="22" customWidth="1"/>
    <col min="5389" max="5389" width="7.09765625" style="22" customWidth="1"/>
    <col min="5390" max="5390" width="8" style="22" customWidth="1"/>
    <col min="5391" max="5391" width="5.5" style="22" customWidth="1"/>
    <col min="5392" max="5392" width="8.69921875" style="22" customWidth="1"/>
    <col min="5393" max="5394" width="8" style="22" customWidth="1"/>
    <col min="5395" max="5396" width="6.19921875" style="22" customWidth="1"/>
    <col min="5397" max="5397" width="2" style="22" customWidth="1"/>
    <col min="5398" max="5399" width="8.69921875" style="22"/>
    <col min="5400" max="5402" width="0" style="22" hidden="1" customWidth="1"/>
    <col min="5403" max="5632" width="8.69921875" style="22"/>
    <col min="5633" max="5633" width="1" style="22" customWidth="1"/>
    <col min="5634" max="5634" width="4.19921875" style="22" customWidth="1"/>
    <col min="5635" max="5635" width="6.5" style="22" customWidth="1"/>
    <col min="5636" max="5636" width="11" style="22" customWidth="1"/>
    <col min="5637" max="5637" width="4.19921875" style="22" customWidth="1"/>
    <col min="5638" max="5638" width="7.69921875" style="22" customWidth="1"/>
    <col min="5639" max="5639" width="8.69921875" style="22" customWidth="1"/>
    <col min="5640" max="5640" width="7.19921875" style="22" customWidth="1"/>
    <col min="5641" max="5644" width="8" style="22" customWidth="1"/>
    <col min="5645" max="5645" width="7.09765625" style="22" customWidth="1"/>
    <col min="5646" max="5646" width="8" style="22" customWidth="1"/>
    <col min="5647" max="5647" width="5.5" style="22" customWidth="1"/>
    <col min="5648" max="5648" width="8.69921875" style="22" customWidth="1"/>
    <col min="5649" max="5650" width="8" style="22" customWidth="1"/>
    <col min="5651" max="5652" width="6.19921875" style="22" customWidth="1"/>
    <col min="5653" max="5653" width="2" style="22" customWidth="1"/>
    <col min="5654" max="5655" width="8.69921875" style="22"/>
    <col min="5656" max="5658" width="0" style="22" hidden="1" customWidth="1"/>
    <col min="5659" max="5888" width="8.69921875" style="22"/>
    <col min="5889" max="5889" width="1" style="22" customWidth="1"/>
    <col min="5890" max="5890" width="4.19921875" style="22" customWidth="1"/>
    <col min="5891" max="5891" width="6.5" style="22" customWidth="1"/>
    <col min="5892" max="5892" width="11" style="22" customWidth="1"/>
    <col min="5893" max="5893" width="4.19921875" style="22" customWidth="1"/>
    <col min="5894" max="5894" width="7.69921875" style="22" customWidth="1"/>
    <col min="5895" max="5895" width="8.69921875" style="22" customWidth="1"/>
    <col min="5896" max="5896" width="7.19921875" style="22" customWidth="1"/>
    <col min="5897" max="5900" width="8" style="22" customWidth="1"/>
    <col min="5901" max="5901" width="7.09765625" style="22" customWidth="1"/>
    <col min="5902" max="5902" width="8" style="22" customWidth="1"/>
    <col min="5903" max="5903" width="5.5" style="22" customWidth="1"/>
    <col min="5904" max="5904" width="8.69921875" style="22" customWidth="1"/>
    <col min="5905" max="5906" width="8" style="22" customWidth="1"/>
    <col min="5907" max="5908" width="6.19921875" style="22" customWidth="1"/>
    <col min="5909" max="5909" width="2" style="22" customWidth="1"/>
    <col min="5910" max="5911" width="8.69921875" style="22"/>
    <col min="5912" max="5914" width="0" style="22" hidden="1" customWidth="1"/>
    <col min="5915" max="6144" width="8.69921875" style="22"/>
    <col min="6145" max="6145" width="1" style="22" customWidth="1"/>
    <col min="6146" max="6146" width="4.19921875" style="22" customWidth="1"/>
    <col min="6147" max="6147" width="6.5" style="22" customWidth="1"/>
    <col min="6148" max="6148" width="11" style="22" customWidth="1"/>
    <col min="6149" max="6149" width="4.19921875" style="22" customWidth="1"/>
    <col min="6150" max="6150" width="7.69921875" style="22" customWidth="1"/>
    <col min="6151" max="6151" width="8.69921875" style="22" customWidth="1"/>
    <col min="6152" max="6152" width="7.19921875" style="22" customWidth="1"/>
    <col min="6153" max="6156" width="8" style="22" customWidth="1"/>
    <col min="6157" max="6157" width="7.09765625" style="22" customWidth="1"/>
    <col min="6158" max="6158" width="8" style="22" customWidth="1"/>
    <col min="6159" max="6159" width="5.5" style="22" customWidth="1"/>
    <col min="6160" max="6160" width="8.69921875" style="22" customWidth="1"/>
    <col min="6161" max="6162" width="8" style="22" customWidth="1"/>
    <col min="6163" max="6164" width="6.19921875" style="22" customWidth="1"/>
    <col min="6165" max="6165" width="2" style="22" customWidth="1"/>
    <col min="6166" max="6167" width="8.69921875" style="22"/>
    <col min="6168" max="6170" width="0" style="22" hidden="1" customWidth="1"/>
    <col min="6171" max="6400" width="8.69921875" style="22"/>
    <col min="6401" max="6401" width="1" style="22" customWidth="1"/>
    <col min="6402" max="6402" width="4.19921875" style="22" customWidth="1"/>
    <col min="6403" max="6403" width="6.5" style="22" customWidth="1"/>
    <col min="6404" max="6404" width="11" style="22" customWidth="1"/>
    <col min="6405" max="6405" width="4.19921875" style="22" customWidth="1"/>
    <col min="6406" max="6406" width="7.69921875" style="22" customWidth="1"/>
    <col min="6407" max="6407" width="8.69921875" style="22" customWidth="1"/>
    <col min="6408" max="6408" width="7.19921875" style="22" customWidth="1"/>
    <col min="6409" max="6412" width="8" style="22" customWidth="1"/>
    <col min="6413" max="6413" width="7.09765625" style="22" customWidth="1"/>
    <col min="6414" max="6414" width="8" style="22" customWidth="1"/>
    <col min="6415" max="6415" width="5.5" style="22" customWidth="1"/>
    <col min="6416" max="6416" width="8.69921875" style="22" customWidth="1"/>
    <col min="6417" max="6418" width="8" style="22" customWidth="1"/>
    <col min="6419" max="6420" width="6.19921875" style="22" customWidth="1"/>
    <col min="6421" max="6421" width="2" style="22" customWidth="1"/>
    <col min="6422" max="6423" width="8.69921875" style="22"/>
    <col min="6424" max="6426" width="0" style="22" hidden="1" customWidth="1"/>
    <col min="6427" max="6656" width="8.69921875" style="22"/>
    <col min="6657" max="6657" width="1" style="22" customWidth="1"/>
    <col min="6658" max="6658" width="4.19921875" style="22" customWidth="1"/>
    <col min="6659" max="6659" width="6.5" style="22" customWidth="1"/>
    <col min="6660" max="6660" width="11" style="22" customWidth="1"/>
    <col min="6661" max="6661" width="4.19921875" style="22" customWidth="1"/>
    <col min="6662" max="6662" width="7.69921875" style="22" customWidth="1"/>
    <col min="6663" max="6663" width="8.69921875" style="22" customWidth="1"/>
    <col min="6664" max="6664" width="7.19921875" style="22" customWidth="1"/>
    <col min="6665" max="6668" width="8" style="22" customWidth="1"/>
    <col min="6669" max="6669" width="7.09765625" style="22" customWidth="1"/>
    <col min="6670" max="6670" width="8" style="22" customWidth="1"/>
    <col min="6671" max="6671" width="5.5" style="22" customWidth="1"/>
    <col min="6672" max="6672" width="8.69921875" style="22" customWidth="1"/>
    <col min="6673" max="6674" width="8" style="22" customWidth="1"/>
    <col min="6675" max="6676" width="6.19921875" style="22" customWidth="1"/>
    <col min="6677" max="6677" width="2" style="22" customWidth="1"/>
    <col min="6678" max="6679" width="8.69921875" style="22"/>
    <col min="6680" max="6682" width="0" style="22" hidden="1" customWidth="1"/>
    <col min="6683" max="6912" width="8.69921875" style="22"/>
    <col min="6913" max="6913" width="1" style="22" customWidth="1"/>
    <col min="6914" max="6914" width="4.19921875" style="22" customWidth="1"/>
    <col min="6915" max="6915" width="6.5" style="22" customWidth="1"/>
    <col min="6916" max="6916" width="11" style="22" customWidth="1"/>
    <col min="6917" max="6917" width="4.19921875" style="22" customWidth="1"/>
    <col min="6918" max="6918" width="7.69921875" style="22" customWidth="1"/>
    <col min="6919" max="6919" width="8.69921875" style="22" customWidth="1"/>
    <col min="6920" max="6920" width="7.19921875" style="22" customWidth="1"/>
    <col min="6921" max="6924" width="8" style="22" customWidth="1"/>
    <col min="6925" max="6925" width="7.09765625" style="22" customWidth="1"/>
    <col min="6926" max="6926" width="8" style="22" customWidth="1"/>
    <col min="6927" max="6927" width="5.5" style="22" customWidth="1"/>
    <col min="6928" max="6928" width="8.69921875" style="22" customWidth="1"/>
    <col min="6929" max="6930" width="8" style="22" customWidth="1"/>
    <col min="6931" max="6932" width="6.19921875" style="22" customWidth="1"/>
    <col min="6933" max="6933" width="2" style="22" customWidth="1"/>
    <col min="6934" max="6935" width="8.69921875" style="22"/>
    <col min="6936" max="6938" width="0" style="22" hidden="1" customWidth="1"/>
    <col min="6939" max="7168" width="8.69921875" style="22"/>
    <col min="7169" max="7169" width="1" style="22" customWidth="1"/>
    <col min="7170" max="7170" width="4.19921875" style="22" customWidth="1"/>
    <col min="7171" max="7171" width="6.5" style="22" customWidth="1"/>
    <col min="7172" max="7172" width="11" style="22" customWidth="1"/>
    <col min="7173" max="7173" width="4.19921875" style="22" customWidth="1"/>
    <col min="7174" max="7174" width="7.69921875" style="22" customWidth="1"/>
    <col min="7175" max="7175" width="8.69921875" style="22" customWidth="1"/>
    <col min="7176" max="7176" width="7.19921875" style="22" customWidth="1"/>
    <col min="7177" max="7180" width="8" style="22" customWidth="1"/>
    <col min="7181" max="7181" width="7.09765625" style="22" customWidth="1"/>
    <col min="7182" max="7182" width="8" style="22" customWidth="1"/>
    <col min="7183" max="7183" width="5.5" style="22" customWidth="1"/>
    <col min="7184" max="7184" width="8.69921875" style="22" customWidth="1"/>
    <col min="7185" max="7186" width="8" style="22" customWidth="1"/>
    <col min="7187" max="7188" width="6.19921875" style="22" customWidth="1"/>
    <col min="7189" max="7189" width="2" style="22" customWidth="1"/>
    <col min="7190" max="7191" width="8.69921875" style="22"/>
    <col min="7192" max="7194" width="0" style="22" hidden="1" customWidth="1"/>
    <col min="7195" max="7424" width="8.69921875" style="22"/>
    <col min="7425" max="7425" width="1" style="22" customWidth="1"/>
    <col min="7426" max="7426" width="4.19921875" style="22" customWidth="1"/>
    <col min="7427" max="7427" width="6.5" style="22" customWidth="1"/>
    <col min="7428" max="7428" width="11" style="22" customWidth="1"/>
    <col min="7429" max="7429" width="4.19921875" style="22" customWidth="1"/>
    <col min="7430" max="7430" width="7.69921875" style="22" customWidth="1"/>
    <col min="7431" max="7431" width="8.69921875" style="22" customWidth="1"/>
    <col min="7432" max="7432" width="7.19921875" style="22" customWidth="1"/>
    <col min="7433" max="7436" width="8" style="22" customWidth="1"/>
    <col min="7437" max="7437" width="7.09765625" style="22" customWidth="1"/>
    <col min="7438" max="7438" width="8" style="22" customWidth="1"/>
    <col min="7439" max="7439" width="5.5" style="22" customWidth="1"/>
    <col min="7440" max="7440" width="8.69921875" style="22" customWidth="1"/>
    <col min="7441" max="7442" width="8" style="22" customWidth="1"/>
    <col min="7443" max="7444" width="6.19921875" style="22" customWidth="1"/>
    <col min="7445" max="7445" width="2" style="22" customWidth="1"/>
    <col min="7446" max="7447" width="8.69921875" style="22"/>
    <col min="7448" max="7450" width="0" style="22" hidden="1" customWidth="1"/>
    <col min="7451" max="7680" width="8.69921875" style="22"/>
    <col min="7681" max="7681" width="1" style="22" customWidth="1"/>
    <col min="7682" max="7682" width="4.19921875" style="22" customWidth="1"/>
    <col min="7683" max="7683" width="6.5" style="22" customWidth="1"/>
    <col min="7684" max="7684" width="11" style="22" customWidth="1"/>
    <col min="7685" max="7685" width="4.19921875" style="22" customWidth="1"/>
    <col min="7686" max="7686" width="7.69921875" style="22" customWidth="1"/>
    <col min="7687" max="7687" width="8.69921875" style="22" customWidth="1"/>
    <col min="7688" max="7688" width="7.19921875" style="22" customWidth="1"/>
    <col min="7689" max="7692" width="8" style="22" customWidth="1"/>
    <col min="7693" max="7693" width="7.09765625" style="22" customWidth="1"/>
    <col min="7694" max="7694" width="8" style="22" customWidth="1"/>
    <col min="7695" max="7695" width="5.5" style="22" customWidth="1"/>
    <col min="7696" max="7696" width="8.69921875" style="22" customWidth="1"/>
    <col min="7697" max="7698" width="8" style="22" customWidth="1"/>
    <col min="7699" max="7700" width="6.19921875" style="22" customWidth="1"/>
    <col min="7701" max="7701" width="2" style="22" customWidth="1"/>
    <col min="7702" max="7703" width="8.69921875" style="22"/>
    <col min="7704" max="7706" width="0" style="22" hidden="1" customWidth="1"/>
    <col min="7707" max="7936" width="8.69921875" style="22"/>
    <col min="7937" max="7937" width="1" style="22" customWidth="1"/>
    <col min="7938" max="7938" width="4.19921875" style="22" customWidth="1"/>
    <col min="7939" max="7939" width="6.5" style="22" customWidth="1"/>
    <col min="7940" max="7940" width="11" style="22" customWidth="1"/>
    <col min="7941" max="7941" width="4.19921875" style="22" customWidth="1"/>
    <col min="7942" max="7942" width="7.69921875" style="22" customWidth="1"/>
    <col min="7943" max="7943" width="8.69921875" style="22" customWidth="1"/>
    <col min="7944" max="7944" width="7.19921875" style="22" customWidth="1"/>
    <col min="7945" max="7948" width="8" style="22" customWidth="1"/>
    <col min="7949" max="7949" width="7.09765625" style="22" customWidth="1"/>
    <col min="7950" max="7950" width="8" style="22" customWidth="1"/>
    <col min="7951" max="7951" width="5.5" style="22" customWidth="1"/>
    <col min="7952" max="7952" width="8.69921875" style="22" customWidth="1"/>
    <col min="7953" max="7954" width="8" style="22" customWidth="1"/>
    <col min="7955" max="7956" width="6.19921875" style="22" customWidth="1"/>
    <col min="7957" max="7957" width="2" style="22" customWidth="1"/>
    <col min="7958" max="7959" width="8.69921875" style="22"/>
    <col min="7960" max="7962" width="0" style="22" hidden="1" customWidth="1"/>
    <col min="7963" max="8192" width="8.69921875" style="22"/>
    <col min="8193" max="8193" width="1" style="22" customWidth="1"/>
    <col min="8194" max="8194" width="4.19921875" style="22" customWidth="1"/>
    <col min="8195" max="8195" width="6.5" style="22" customWidth="1"/>
    <col min="8196" max="8196" width="11" style="22" customWidth="1"/>
    <col min="8197" max="8197" width="4.19921875" style="22" customWidth="1"/>
    <col min="8198" max="8198" width="7.69921875" style="22" customWidth="1"/>
    <col min="8199" max="8199" width="8.69921875" style="22" customWidth="1"/>
    <col min="8200" max="8200" width="7.19921875" style="22" customWidth="1"/>
    <col min="8201" max="8204" width="8" style="22" customWidth="1"/>
    <col min="8205" max="8205" width="7.09765625" style="22" customWidth="1"/>
    <col min="8206" max="8206" width="8" style="22" customWidth="1"/>
    <col min="8207" max="8207" width="5.5" style="22" customWidth="1"/>
    <col min="8208" max="8208" width="8.69921875" style="22" customWidth="1"/>
    <col min="8209" max="8210" width="8" style="22" customWidth="1"/>
    <col min="8211" max="8212" width="6.19921875" style="22" customWidth="1"/>
    <col min="8213" max="8213" width="2" style="22" customWidth="1"/>
    <col min="8214" max="8215" width="8.69921875" style="22"/>
    <col min="8216" max="8218" width="0" style="22" hidden="1" customWidth="1"/>
    <col min="8219" max="8448" width="8.69921875" style="22"/>
    <col min="8449" max="8449" width="1" style="22" customWidth="1"/>
    <col min="8450" max="8450" width="4.19921875" style="22" customWidth="1"/>
    <col min="8451" max="8451" width="6.5" style="22" customWidth="1"/>
    <col min="8452" max="8452" width="11" style="22" customWidth="1"/>
    <col min="8453" max="8453" width="4.19921875" style="22" customWidth="1"/>
    <col min="8454" max="8454" width="7.69921875" style="22" customWidth="1"/>
    <col min="8455" max="8455" width="8.69921875" style="22" customWidth="1"/>
    <col min="8456" max="8456" width="7.19921875" style="22" customWidth="1"/>
    <col min="8457" max="8460" width="8" style="22" customWidth="1"/>
    <col min="8461" max="8461" width="7.09765625" style="22" customWidth="1"/>
    <col min="8462" max="8462" width="8" style="22" customWidth="1"/>
    <col min="8463" max="8463" width="5.5" style="22" customWidth="1"/>
    <col min="8464" max="8464" width="8.69921875" style="22" customWidth="1"/>
    <col min="8465" max="8466" width="8" style="22" customWidth="1"/>
    <col min="8467" max="8468" width="6.19921875" style="22" customWidth="1"/>
    <col min="8469" max="8469" width="2" style="22" customWidth="1"/>
    <col min="8470" max="8471" width="8.69921875" style="22"/>
    <col min="8472" max="8474" width="0" style="22" hidden="1" customWidth="1"/>
    <col min="8475" max="8704" width="8.69921875" style="22"/>
    <col min="8705" max="8705" width="1" style="22" customWidth="1"/>
    <col min="8706" max="8706" width="4.19921875" style="22" customWidth="1"/>
    <col min="8707" max="8707" width="6.5" style="22" customWidth="1"/>
    <col min="8708" max="8708" width="11" style="22" customWidth="1"/>
    <col min="8709" max="8709" width="4.19921875" style="22" customWidth="1"/>
    <col min="8710" max="8710" width="7.69921875" style="22" customWidth="1"/>
    <col min="8711" max="8711" width="8.69921875" style="22" customWidth="1"/>
    <col min="8712" max="8712" width="7.19921875" style="22" customWidth="1"/>
    <col min="8713" max="8716" width="8" style="22" customWidth="1"/>
    <col min="8717" max="8717" width="7.09765625" style="22" customWidth="1"/>
    <col min="8718" max="8718" width="8" style="22" customWidth="1"/>
    <col min="8719" max="8719" width="5.5" style="22" customWidth="1"/>
    <col min="8720" max="8720" width="8.69921875" style="22" customWidth="1"/>
    <col min="8721" max="8722" width="8" style="22" customWidth="1"/>
    <col min="8723" max="8724" width="6.19921875" style="22" customWidth="1"/>
    <col min="8725" max="8725" width="2" style="22" customWidth="1"/>
    <col min="8726" max="8727" width="8.69921875" style="22"/>
    <col min="8728" max="8730" width="0" style="22" hidden="1" customWidth="1"/>
    <col min="8731" max="8960" width="8.69921875" style="22"/>
    <col min="8961" max="8961" width="1" style="22" customWidth="1"/>
    <col min="8962" max="8962" width="4.19921875" style="22" customWidth="1"/>
    <col min="8963" max="8963" width="6.5" style="22" customWidth="1"/>
    <col min="8964" max="8964" width="11" style="22" customWidth="1"/>
    <col min="8965" max="8965" width="4.19921875" style="22" customWidth="1"/>
    <col min="8966" max="8966" width="7.69921875" style="22" customWidth="1"/>
    <col min="8967" max="8967" width="8.69921875" style="22" customWidth="1"/>
    <col min="8968" max="8968" width="7.19921875" style="22" customWidth="1"/>
    <col min="8969" max="8972" width="8" style="22" customWidth="1"/>
    <col min="8973" max="8973" width="7.09765625" style="22" customWidth="1"/>
    <col min="8974" max="8974" width="8" style="22" customWidth="1"/>
    <col min="8975" max="8975" width="5.5" style="22" customWidth="1"/>
    <col min="8976" max="8976" width="8.69921875" style="22" customWidth="1"/>
    <col min="8977" max="8978" width="8" style="22" customWidth="1"/>
    <col min="8979" max="8980" width="6.19921875" style="22" customWidth="1"/>
    <col min="8981" max="8981" width="2" style="22" customWidth="1"/>
    <col min="8982" max="8983" width="8.69921875" style="22"/>
    <col min="8984" max="8986" width="0" style="22" hidden="1" customWidth="1"/>
    <col min="8987" max="9216" width="8.69921875" style="22"/>
    <col min="9217" max="9217" width="1" style="22" customWidth="1"/>
    <col min="9218" max="9218" width="4.19921875" style="22" customWidth="1"/>
    <col min="9219" max="9219" width="6.5" style="22" customWidth="1"/>
    <col min="9220" max="9220" width="11" style="22" customWidth="1"/>
    <col min="9221" max="9221" width="4.19921875" style="22" customWidth="1"/>
    <col min="9222" max="9222" width="7.69921875" style="22" customWidth="1"/>
    <col min="9223" max="9223" width="8.69921875" style="22" customWidth="1"/>
    <col min="9224" max="9224" width="7.19921875" style="22" customWidth="1"/>
    <col min="9225" max="9228" width="8" style="22" customWidth="1"/>
    <col min="9229" max="9229" width="7.09765625" style="22" customWidth="1"/>
    <col min="9230" max="9230" width="8" style="22" customWidth="1"/>
    <col min="9231" max="9231" width="5.5" style="22" customWidth="1"/>
    <col min="9232" max="9232" width="8.69921875" style="22" customWidth="1"/>
    <col min="9233" max="9234" width="8" style="22" customWidth="1"/>
    <col min="9235" max="9236" width="6.19921875" style="22" customWidth="1"/>
    <col min="9237" max="9237" width="2" style="22" customWidth="1"/>
    <col min="9238" max="9239" width="8.69921875" style="22"/>
    <col min="9240" max="9242" width="0" style="22" hidden="1" customWidth="1"/>
    <col min="9243" max="9472" width="8.69921875" style="22"/>
    <col min="9473" max="9473" width="1" style="22" customWidth="1"/>
    <col min="9474" max="9474" width="4.19921875" style="22" customWidth="1"/>
    <col min="9475" max="9475" width="6.5" style="22" customWidth="1"/>
    <col min="9476" max="9476" width="11" style="22" customWidth="1"/>
    <col min="9477" max="9477" width="4.19921875" style="22" customWidth="1"/>
    <col min="9478" max="9478" width="7.69921875" style="22" customWidth="1"/>
    <col min="9479" max="9479" width="8.69921875" style="22" customWidth="1"/>
    <col min="9480" max="9480" width="7.19921875" style="22" customWidth="1"/>
    <col min="9481" max="9484" width="8" style="22" customWidth="1"/>
    <col min="9485" max="9485" width="7.09765625" style="22" customWidth="1"/>
    <col min="9486" max="9486" width="8" style="22" customWidth="1"/>
    <col min="9487" max="9487" width="5.5" style="22" customWidth="1"/>
    <col min="9488" max="9488" width="8.69921875" style="22" customWidth="1"/>
    <col min="9489" max="9490" width="8" style="22" customWidth="1"/>
    <col min="9491" max="9492" width="6.19921875" style="22" customWidth="1"/>
    <col min="9493" max="9493" width="2" style="22" customWidth="1"/>
    <col min="9494" max="9495" width="8.69921875" style="22"/>
    <col min="9496" max="9498" width="0" style="22" hidden="1" customWidth="1"/>
    <col min="9499" max="9728" width="8.69921875" style="22"/>
    <col min="9729" max="9729" width="1" style="22" customWidth="1"/>
    <col min="9730" max="9730" width="4.19921875" style="22" customWidth="1"/>
    <col min="9731" max="9731" width="6.5" style="22" customWidth="1"/>
    <col min="9732" max="9732" width="11" style="22" customWidth="1"/>
    <col min="9733" max="9733" width="4.19921875" style="22" customWidth="1"/>
    <col min="9734" max="9734" width="7.69921875" style="22" customWidth="1"/>
    <col min="9735" max="9735" width="8.69921875" style="22" customWidth="1"/>
    <col min="9736" max="9736" width="7.19921875" style="22" customWidth="1"/>
    <col min="9737" max="9740" width="8" style="22" customWidth="1"/>
    <col min="9741" max="9741" width="7.09765625" style="22" customWidth="1"/>
    <col min="9742" max="9742" width="8" style="22" customWidth="1"/>
    <col min="9743" max="9743" width="5.5" style="22" customWidth="1"/>
    <col min="9744" max="9744" width="8.69921875" style="22" customWidth="1"/>
    <col min="9745" max="9746" width="8" style="22" customWidth="1"/>
    <col min="9747" max="9748" width="6.19921875" style="22" customWidth="1"/>
    <col min="9749" max="9749" width="2" style="22" customWidth="1"/>
    <col min="9750" max="9751" width="8.69921875" style="22"/>
    <col min="9752" max="9754" width="0" style="22" hidden="1" customWidth="1"/>
    <col min="9755" max="9984" width="8.69921875" style="22"/>
    <col min="9985" max="9985" width="1" style="22" customWidth="1"/>
    <col min="9986" max="9986" width="4.19921875" style="22" customWidth="1"/>
    <col min="9987" max="9987" width="6.5" style="22" customWidth="1"/>
    <col min="9988" max="9988" width="11" style="22" customWidth="1"/>
    <col min="9989" max="9989" width="4.19921875" style="22" customWidth="1"/>
    <col min="9990" max="9990" width="7.69921875" style="22" customWidth="1"/>
    <col min="9991" max="9991" width="8.69921875" style="22" customWidth="1"/>
    <col min="9992" max="9992" width="7.19921875" style="22" customWidth="1"/>
    <col min="9993" max="9996" width="8" style="22" customWidth="1"/>
    <col min="9997" max="9997" width="7.09765625" style="22" customWidth="1"/>
    <col min="9998" max="9998" width="8" style="22" customWidth="1"/>
    <col min="9999" max="9999" width="5.5" style="22" customWidth="1"/>
    <col min="10000" max="10000" width="8.69921875" style="22" customWidth="1"/>
    <col min="10001" max="10002" width="8" style="22" customWidth="1"/>
    <col min="10003" max="10004" width="6.19921875" style="22" customWidth="1"/>
    <col min="10005" max="10005" width="2" style="22" customWidth="1"/>
    <col min="10006" max="10007" width="8.69921875" style="22"/>
    <col min="10008" max="10010" width="0" style="22" hidden="1" customWidth="1"/>
    <col min="10011" max="10240" width="8.69921875" style="22"/>
    <col min="10241" max="10241" width="1" style="22" customWidth="1"/>
    <col min="10242" max="10242" width="4.19921875" style="22" customWidth="1"/>
    <col min="10243" max="10243" width="6.5" style="22" customWidth="1"/>
    <col min="10244" max="10244" width="11" style="22" customWidth="1"/>
    <col min="10245" max="10245" width="4.19921875" style="22" customWidth="1"/>
    <col min="10246" max="10246" width="7.69921875" style="22" customWidth="1"/>
    <col min="10247" max="10247" width="8.69921875" style="22" customWidth="1"/>
    <col min="10248" max="10248" width="7.19921875" style="22" customWidth="1"/>
    <col min="10249" max="10252" width="8" style="22" customWidth="1"/>
    <col min="10253" max="10253" width="7.09765625" style="22" customWidth="1"/>
    <col min="10254" max="10254" width="8" style="22" customWidth="1"/>
    <col min="10255" max="10255" width="5.5" style="22" customWidth="1"/>
    <col min="10256" max="10256" width="8.69921875" style="22" customWidth="1"/>
    <col min="10257" max="10258" width="8" style="22" customWidth="1"/>
    <col min="10259" max="10260" width="6.19921875" style="22" customWidth="1"/>
    <col min="10261" max="10261" width="2" style="22" customWidth="1"/>
    <col min="10262" max="10263" width="8.69921875" style="22"/>
    <col min="10264" max="10266" width="0" style="22" hidden="1" customWidth="1"/>
    <col min="10267" max="10496" width="8.69921875" style="22"/>
    <col min="10497" max="10497" width="1" style="22" customWidth="1"/>
    <col min="10498" max="10498" width="4.19921875" style="22" customWidth="1"/>
    <col min="10499" max="10499" width="6.5" style="22" customWidth="1"/>
    <col min="10500" max="10500" width="11" style="22" customWidth="1"/>
    <col min="10501" max="10501" width="4.19921875" style="22" customWidth="1"/>
    <col min="10502" max="10502" width="7.69921875" style="22" customWidth="1"/>
    <col min="10503" max="10503" width="8.69921875" style="22" customWidth="1"/>
    <col min="10504" max="10504" width="7.19921875" style="22" customWidth="1"/>
    <col min="10505" max="10508" width="8" style="22" customWidth="1"/>
    <col min="10509" max="10509" width="7.09765625" style="22" customWidth="1"/>
    <col min="10510" max="10510" width="8" style="22" customWidth="1"/>
    <col min="10511" max="10511" width="5.5" style="22" customWidth="1"/>
    <col min="10512" max="10512" width="8.69921875" style="22" customWidth="1"/>
    <col min="10513" max="10514" width="8" style="22" customWidth="1"/>
    <col min="10515" max="10516" width="6.19921875" style="22" customWidth="1"/>
    <col min="10517" max="10517" width="2" style="22" customWidth="1"/>
    <col min="10518" max="10519" width="8.69921875" style="22"/>
    <col min="10520" max="10522" width="0" style="22" hidden="1" customWidth="1"/>
    <col min="10523" max="10752" width="8.69921875" style="22"/>
    <col min="10753" max="10753" width="1" style="22" customWidth="1"/>
    <col min="10754" max="10754" width="4.19921875" style="22" customWidth="1"/>
    <col min="10755" max="10755" width="6.5" style="22" customWidth="1"/>
    <col min="10756" max="10756" width="11" style="22" customWidth="1"/>
    <col min="10757" max="10757" width="4.19921875" style="22" customWidth="1"/>
    <col min="10758" max="10758" width="7.69921875" style="22" customWidth="1"/>
    <col min="10759" max="10759" width="8.69921875" style="22" customWidth="1"/>
    <col min="10760" max="10760" width="7.19921875" style="22" customWidth="1"/>
    <col min="10761" max="10764" width="8" style="22" customWidth="1"/>
    <col min="10765" max="10765" width="7.09765625" style="22" customWidth="1"/>
    <col min="10766" max="10766" width="8" style="22" customWidth="1"/>
    <col min="10767" max="10767" width="5.5" style="22" customWidth="1"/>
    <col min="10768" max="10768" width="8.69921875" style="22" customWidth="1"/>
    <col min="10769" max="10770" width="8" style="22" customWidth="1"/>
    <col min="10771" max="10772" width="6.19921875" style="22" customWidth="1"/>
    <col min="10773" max="10773" width="2" style="22" customWidth="1"/>
    <col min="10774" max="10775" width="8.69921875" style="22"/>
    <col min="10776" max="10778" width="0" style="22" hidden="1" customWidth="1"/>
    <col min="10779" max="11008" width="8.69921875" style="22"/>
    <col min="11009" max="11009" width="1" style="22" customWidth="1"/>
    <col min="11010" max="11010" width="4.19921875" style="22" customWidth="1"/>
    <col min="11011" max="11011" width="6.5" style="22" customWidth="1"/>
    <col min="11012" max="11012" width="11" style="22" customWidth="1"/>
    <col min="11013" max="11013" width="4.19921875" style="22" customWidth="1"/>
    <col min="11014" max="11014" width="7.69921875" style="22" customWidth="1"/>
    <col min="11015" max="11015" width="8.69921875" style="22" customWidth="1"/>
    <col min="11016" max="11016" width="7.19921875" style="22" customWidth="1"/>
    <col min="11017" max="11020" width="8" style="22" customWidth="1"/>
    <col min="11021" max="11021" width="7.09765625" style="22" customWidth="1"/>
    <col min="11022" max="11022" width="8" style="22" customWidth="1"/>
    <col min="11023" max="11023" width="5.5" style="22" customWidth="1"/>
    <col min="11024" max="11024" width="8.69921875" style="22" customWidth="1"/>
    <col min="11025" max="11026" width="8" style="22" customWidth="1"/>
    <col min="11027" max="11028" width="6.19921875" style="22" customWidth="1"/>
    <col min="11029" max="11029" width="2" style="22" customWidth="1"/>
    <col min="11030" max="11031" width="8.69921875" style="22"/>
    <col min="11032" max="11034" width="0" style="22" hidden="1" customWidth="1"/>
    <col min="11035" max="11264" width="8.69921875" style="22"/>
    <col min="11265" max="11265" width="1" style="22" customWidth="1"/>
    <col min="11266" max="11266" width="4.19921875" style="22" customWidth="1"/>
    <col min="11267" max="11267" width="6.5" style="22" customWidth="1"/>
    <col min="11268" max="11268" width="11" style="22" customWidth="1"/>
    <col min="11269" max="11269" width="4.19921875" style="22" customWidth="1"/>
    <col min="11270" max="11270" width="7.69921875" style="22" customWidth="1"/>
    <col min="11271" max="11271" width="8.69921875" style="22" customWidth="1"/>
    <col min="11272" max="11272" width="7.19921875" style="22" customWidth="1"/>
    <col min="11273" max="11276" width="8" style="22" customWidth="1"/>
    <col min="11277" max="11277" width="7.09765625" style="22" customWidth="1"/>
    <col min="11278" max="11278" width="8" style="22" customWidth="1"/>
    <col min="11279" max="11279" width="5.5" style="22" customWidth="1"/>
    <col min="11280" max="11280" width="8.69921875" style="22" customWidth="1"/>
    <col min="11281" max="11282" width="8" style="22" customWidth="1"/>
    <col min="11283" max="11284" width="6.19921875" style="22" customWidth="1"/>
    <col min="11285" max="11285" width="2" style="22" customWidth="1"/>
    <col min="11286" max="11287" width="8.69921875" style="22"/>
    <col min="11288" max="11290" width="0" style="22" hidden="1" customWidth="1"/>
    <col min="11291" max="11520" width="8.69921875" style="22"/>
    <col min="11521" max="11521" width="1" style="22" customWidth="1"/>
    <col min="11522" max="11522" width="4.19921875" style="22" customWidth="1"/>
    <col min="11523" max="11523" width="6.5" style="22" customWidth="1"/>
    <col min="11524" max="11524" width="11" style="22" customWidth="1"/>
    <col min="11525" max="11525" width="4.19921875" style="22" customWidth="1"/>
    <col min="11526" max="11526" width="7.69921875" style="22" customWidth="1"/>
    <col min="11527" max="11527" width="8.69921875" style="22" customWidth="1"/>
    <col min="11528" max="11528" width="7.19921875" style="22" customWidth="1"/>
    <col min="11529" max="11532" width="8" style="22" customWidth="1"/>
    <col min="11533" max="11533" width="7.09765625" style="22" customWidth="1"/>
    <col min="11534" max="11534" width="8" style="22" customWidth="1"/>
    <col min="11535" max="11535" width="5.5" style="22" customWidth="1"/>
    <col min="11536" max="11536" width="8.69921875" style="22" customWidth="1"/>
    <col min="11537" max="11538" width="8" style="22" customWidth="1"/>
    <col min="11539" max="11540" width="6.19921875" style="22" customWidth="1"/>
    <col min="11541" max="11541" width="2" style="22" customWidth="1"/>
    <col min="11542" max="11543" width="8.69921875" style="22"/>
    <col min="11544" max="11546" width="0" style="22" hidden="1" customWidth="1"/>
    <col min="11547" max="11776" width="8.69921875" style="22"/>
    <col min="11777" max="11777" width="1" style="22" customWidth="1"/>
    <col min="11778" max="11778" width="4.19921875" style="22" customWidth="1"/>
    <col min="11779" max="11779" width="6.5" style="22" customWidth="1"/>
    <col min="11780" max="11780" width="11" style="22" customWidth="1"/>
    <col min="11781" max="11781" width="4.19921875" style="22" customWidth="1"/>
    <col min="11782" max="11782" width="7.69921875" style="22" customWidth="1"/>
    <col min="11783" max="11783" width="8.69921875" style="22" customWidth="1"/>
    <col min="11784" max="11784" width="7.19921875" style="22" customWidth="1"/>
    <col min="11785" max="11788" width="8" style="22" customWidth="1"/>
    <col min="11789" max="11789" width="7.09765625" style="22" customWidth="1"/>
    <col min="11790" max="11790" width="8" style="22" customWidth="1"/>
    <col min="11791" max="11791" width="5.5" style="22" customWidth="1"/>
    <col min="11792" max="11792" width="8.69921875" style="22" customWidth="1"/>
    <col min="11793" max="11794" width="8" style="22" customWidth="1"/>
    <col min="11795" max="11796" width="6.19921875" style="22" customWidth="1"/>
    <col min="11797" max="11797" width="2" style="22" customWidth="1"/>
    <col min="11798" max="11799" width="8.69921875" style="22"/>
    <col min="11800" max="11802" width="0" style="22" hidden="1" customWidth="1"/>
    <col min="11803" max="12032" width="8.69921875" style="22"/>
    <col min="12033" max="12033" width="1" style="22" customWidth="1"/>
    <col min="12034" max="12034" width="4.19921875" style="22" customWidth="1"/>
    <col min="12035" max="12035" width="6.5" style="22" customWidth="1"/>
    <col min="12036" max="12036" width="11" style="22" customWidth="1"/>
    <col min="12037" max="12037" width="4.19921875" style="22" customWidth="1"/>
    <col min="12038" max="12038" width="7.69921875" style="22" customWidth="1"/>
    <col min="12039" max="12039" width="8.69921875" style="22" customWidth="1"/>
    <col min="12040" max="12040" width="7.19921875" style="22" customWidth="1"/>
    <col min="12041" max="12044" width="8" style="22" customWidth="1"/>
    <col min="12045" max="12045" width="7.09765625" style="22" customWidth="1"/>
    <col min="12046" max="12046" width="8" style="22" customWidth="1"/>
    <col min="12047" max="12047" width="5.5" style="22" customWidth="1"/>
    <col min="12048" max="12048" width="8.69921875" style="22" customWidth="1"/>
    <col min="12049" max="12050" width="8" style="22" customWidth="1"/>
    <col min="12051" max="12052" width="6.19921875" style="22" customWidth="1"/>
    <col min="12053" max="12053" width="2" style="22" customWidth="1"/>
    <col min="12054" max="12055" width="8.69921875" style="22"/>
    <col min="12056" max="12058" width="0" style="22" hidden="1" customWidth="1"/>
    <col min="12059" max="12288" width="8.69921875" style="22"/>
    <col min="12289" max="12289" width="1" style="22" customWidth="1"/>
    <col min="12290" max="12290" width="4.19921875" style="22" customWidth="1"/>
    <col min="12291" max="12291" width="6.5" style="22" customWidth="1"/>
    <col min="12292" max="12292" width="11" style="22" customWidth="1"/>
    <col min="12293" max="12293" width="4.19921875" style="22" customWidth="1"/>
    <col min="12294" max="12294" width="7.69921875" style="22" customWidth="1"/>
    <col min="12295" max="12295" width="8.69921875" style="22" customWidth="1"/>
    <col min="12296" max="12296" width="7.19921875" style="22" customWidth="1"/>
    <col min="12297" max="12300" width="8" style="22" customWidth="1"/>
    <col min="12301" max="12301" width="7.09765625" style="22" customWidth="1"/>
    <col min="12302" max="12302" width="8" style="22" customWidth="1"/>
    <col min="12303" max="12303" width="5.5" style="22" customWidth="1"/>
    <col min="12304" max="12304" width="8.69921875" style="22" customWidth="1"/>
    <col min="12305" max="12306" width="8" style="22" customWidth="1"/>
    <col min="12307" max="12308" width="6.19921875" style="22" customWidth="1"/>
    <col min="12309" max="12309" width="2" style="22" customWidth="1"/>
    <col min="12310" max="12311" width="8.69921875" style="22"/>
    <col min="12312" max="12314" width="0" style="22" hidden="1" customWidth="1"/>
    <col min="12315" max="12544" width="8.69921875" style="22"/>
    <col min="12545" max="12545" width="1" style="22" customWidth="1"/>
    <col min="12546" max="12546" width="4.19921875" style="22" customWidth="1"/>
    <col min="12547" max="12547" width="6.5" style="22" customWidth="1"/>
    <col min="12548" max="12548" width="11" style="22" customWidth="1"/>
    <col min="12549" max="12549" width="4.19921875" style="22" customWidth="1"/>
    <col min="12550" max="12550" width="7.69921875" style="22" customWidth="1"/>
    <col min="12551" max="12551" width="8.69921875" style="22" customWidth="1"/>
    <col min="12552" max="12552" width="7.19921875" style="22" customWidth="1"/>
    <col min="12553" max="12556" width="8" style="22" customWidth="1"/>
    <col min="12557" max="12557" width="7.09765625" style="22" customWidth="1"/>
    <col min="12558" max="12558" width="8" style="22" customWidth="1"/>
    <col min="12559" max="12559" width="5.5" style="22" customWidth="1"/>
    <col min="12560" max="12560" width="8.69921875" style="22" customWidth="1"/>
    <col min="12561" max="12562" width="8" style="22" customWidth="1"/>
    <col min="12563" max="12564" width="6.19921875" style="22" customWidth="1"/>
    <col min="12565" max="12565" width="2" style="22" customWidth="1"/>
    <col min="12566" max="12567" width="8.69921875" style="22"/>
    <col min="12568" max="12570" width="0" style="22" hidden="1" customWidth="1"/>
    <col min="12571" max="12800" width="8.69921875" style="22"/>
    <col min="12801" max="12801" width="1" style="22" customWidth="1"/>
    <col min="12802" max="12802" width="4.19921875" style="22" customWidth="1"/>
    <col min="12803" max="12803" width="6.5" style="22" customWidth="1"/>
    <col min="12804" max="12804" width="11" style="22" customWidth="1"/>
    <col min="12805" max="12805" width="4.19921875" style="22" customWidth="1"/>
    <col min="12806" max="12806" width="7.69921875" style="22" customWidth="1"/>
    <col min="12807" max="12807" width="8.69921875" style="22" customWidth="1"/>
    <col min="12808" max="12808" width="7.19921875" style="22" customWidth="1"/>
    <col min="12809" max="12812" width="8" style="22" customWidth="1"/>
    <col min="12813" max="12813" width="7.09765625" style="22" customWidth="1"/>
    <col min="12814" max="12814" width="8" style="22" customWidth="1"/>
    <col min="12815" max="12815" width="5.5" style="22" customWidth="1"/>
    <col min="12816" max="12816" width="8.69921875" style="22" customWidth="1"/>
    <col min="12817" max="12818" width="8" style="22" customWidth="1"/>
    <col min="12819" max="12820" width="6.19921875" style="22" customWidth="1"/>
    <col min="12821" max="12821" width="2" style="22" customWidth="1"/>
    <col min="12822" max="12823" width="8.69921875" style="22"/>
    <col min="12824" max="12826" width="0" style="22" hidden="1" customWidth="1"/>
    <col min="12827" max="13056" width="8.69921875" style="22"/>
    <col min="13057" max="13057" width="1" style="22" customWidth="1"/>
    <col min="13058" max="13058" width="4.19921875" style="22" customWidth="1"/>
    <col min="13059" max="13059" width="6.5" style="22" customWidth="1"/>
    <col min="13060" max="13060" width="11" style="22" customWidth="1"/>
    <col min="13061" max="13061" width="4.19921875" style="22" customWidth="1"/>
    <col min="13062" max="13062" width="7.69921875" style="22" customWidth="1"/>
    <col min="13063" max="13063" width="8.69921875" style="22" customWidth="1"/>
    <col min="13064" max="13064" width="7.19921875" style="22" customWidth="1"/>
    <col min="13065" max="13068" width="8" style="22" customWidth="1"/>
    <col min="13069" max="13069" width="7.09765625" style="22" customWidth="1"/>
    <col min="13070" max="13070" width="8" style="22" customWidth="1"/>
    <col min="13071" max="13071" width="5.5" style="22" customWidth="1"/>
    <col min="13072" max="13072" width="8.69921875" style="22" customWidth="1"/>
    <col min="13073" max="13074" width="8" style="22" customWidth="1"/>
    <col min="13075" max="13076" width="6.19921875" style="22" customWidth="1"/>
    <col min="13077" max="13077" width="2" style="22" customWidth="1"/>
    <col min="13078" max="13079" width="8.69921875" style="22"/>
    <col min="13080" max="13082" width="0" style="22" hidden="1" customWidth="1"/>
    <col min="13083" max="13312" width="8.69921875" style="22"/>
    <col min="13313" max="13313" width="1" style="22" customWidth="1"/>
    <col min="13314" max="13314" width="4.19921875" style="22" customWidth="1"/>
    <col min="13315" max="13315" width="6.5" style="22" customWidth="1"/>
    <col min="13316" max="13316" width="11" style="22" customWidth="1"/>
    <col min="13317" max="13317" width="4.19921875" style="22" customWidth="1"/>
    <col min="13318" max="13318" width="7.69921875" style="22" customWidth="1"/>
    <col min="13319" max="13319" width="8.69921875" style="22" customWidth="1"/>
    <col min="13320" max="13320" width="7.19921875" style="22" customWidth="1"/>
    <col min="13321" max="13324" width="8" style="22" customWidth="1"/>
    <col min="13325" max="13325" width="7.09765625" style="22" customWidth="1"/>
    <col min="13326" max="13326" width="8" style="22" customWidth="1"/>
    <col min="13327" max="13327" width="5.5" style="22" customWidth="1"/>
    <col min="13328" max="13328" width="8.69921875" style="22" customWidth="1"/>
    <col min="13329" max="13330" width="8" style="22" customWidth="1"/>
    <col min="13331" max="13332" width="6.19921875" style="22" customWidth="1"/>
    <col min="13333" max="13333" width="2" style="22" customWidth="1"/>
    <col min="13334" max="13335" width="8.69921875" style="22"/>
    <col min="13336" max="13338" width="0" style="22" hidden="1" customWidth="1"/>
    <col min="13339" max="13568" width="8.69921875" style="22"/>
    <col min="13569" max="13569" width="1" style="22" customWidth="1"/>
    <col min="13570" max="13570" width="4.19921875" style="22" customWidth="1"/>
    <col min="13571" max="13571" width="6.5" style="22" customWidth="1"/>
    <col min="13572" max="13572" width="11" style="22" customWidth="1"/>
    <col min="13573" max="13573" width="4.19921875" style="22" customWidth="1"/>
    <col min="13574" max="13574" width="7.69921875" style="22" customWidth="1"/>
    <col min="13575" max="13575" width="8.69921875" style="22" customWidth="1"/>
    <col min="13576" max="13576" width="7.19921875" style="22" customWidth="1"/>
    <col min="13577" max="13580" width="8" style="22" customWidth="1"/>
    <col min="13581" max="13581" width="7.09765625" style="22" customWidth="1"/>
    <col min="13582" max="13582" width="8" style="22" customWidth="1"/>
    <col min="13583" max="13583" width="5.5" style="22" customWidth="1"/>
    <col min="13584" max="13584" width="8.69921875" style="22" customWidth="1"/>
    <col min="13585" max="13586" width="8" style="22" customWidth="1"/>
    <col min="13587" max="13588" width="6.19921875" style="22" customWidth="1"/>
    <col min="13589" max="13589" width="2" style="22" customWidth="1"/>
    <col min="13590" max="13591" width="8.69921875" style="22"/>
    <col min="13592" max="13594" width="0" style="22" hidden="1" customWidth="1"/>
    <col min="13595" max="13824" width="8.69921875" style="22"/>
    <col min="13825" max="13825" width="1" style="22" customWidth="1"/>
    <col min="13826" max="13826" width="4.19921875" style="22" customWidth="1"/>
    <col min="13827" max="13827" width="6.5" style="22" customWidth="1"/>
    <col min="13828" max="13828" width="11" style="22" customWidth="1"/>
    <col min="13829" max="13829" width="4.19921875" style="22" customWidth="1"/>
    <col min="13830" max="13830" width="7.69921875" style="22" customWidth="1"/>
    <col min="13831" max="13831" width="8.69921875" style="22" customWidth="1"/>
    <col min="13832" max="13832" width="7.19921875" style="22" customWidth="1"/>
    <col min="13833" max="13836" width="8" style="22" customWidth="1"/>
    <col min="13837" max="13837" width="7.09765625" style="22" customWidth="1"/>
    <col min="13838" max="13838" width="8" style="22" customWidth="1"/>
    <col min="13839" max="13839" width="5.5" style="22" customWidth="1"/>
    <col min="13840" max="13840" width="8.69921875" style="22" customWidth="1"/>
    <col min="13841" max="13842" width="8" style="22" customWidth="1"/>
    <col min="13843" max="13844" width="6.19921875" style="22" customWidth="1"/>
    <col min="13845" max="13845" width="2" style="22" customWidth="1"/>
    <col min="13846" max="13847" width="8.69921875" style="22"/>
    <col min="13848" max="13850" width="0" style="22" hidden="1" customWidth="1"/>
    <col min="13851" max="14080" width="8.69921875" style="22"/>
    <col min="14081" max="14081" width="1" style="22" customWidth="1"/>
    <col min="14082" max="14082" width="4.19921875" style="22" customWidth="1"/>
    <col min="14083" max="14083" width="6.5" style="22" customWidth="1"/>
    <col min="14084" max="14084" width="11" style="22" customWidth="1"/>
    <col min="14085" max="14085" width="4.19921875" style="22" customWidth="1"/>
    <col min="14086" max="14086" width="7.69921875" style="22" customWidth="1"/>
    <col min="14087" max="14087" width="8.69921875" style="22" customWidth="1"/>
    <col min="14088" max="14088" width="7.19921875" style="22" customWidth="1"/>
    <col min="14089" max="14092" width="8" style="22" customWidth="1"/>
    <col min="14093" max="14093" width="7.09765625" style="22" customWidth="1"/>
    <col min="14094" max="14094" width="8" style="22" customWidth="1"/>
    <col min="14095" max="14095" width="5.5" style="22" customWidth="1"/>
    <col min="14096" max="14096" width="8.69921875" style="22" customWidth="1"/>
    <col min="14097" max="14098" width="8" style="22" customWidth="1"/>
    <col min="14099" max="14100" width="6.19921875" style="22" customWidth="1"/>
    <col min="14101" max="14101" width="2" style="22" customWidth="1"/>
    <col min="14102" max="14103" width="8.69921875" style="22"/>
    <col min="14104" max="14106" width="0" style="22" hidden="1" customWidth="1"/>
    <col min="14107" max="14336" width="8.69921875" style="22"/>
    <col min="14337" max="14337" width="1" style="22" customWidth="1"/>
    <col min="14338" max="14338" width="4.19921875" style="22" customWidth="1"/>
    <col min="14339" max="14339" width="6.5" style="22" customWidth="1"/>
    <col min="14340" max="14340" width="11" style="22" customWidth="1"/>
    <col min="14341" max="14341" width="4.19921875" style="22" customWidth="1"/>
    <col min="14342" max="14342" width="7.69921875" style="22" customWidth="1"/>
    <col min="14343" max="14343" width="8.69921875" style="22" customWidth="1"/>
    <col min="14344" max="14344" width="7.19921875" style="22" customWidth="1"/>
    <col min="14345" max="14348" width="8" style="22" customWidth="1"/>
    <col min="14349" max="14349" width="7.09765625" style="22" customWidth="1"/>
    <col min="14350" max="14350" width="8" style="22" customWidth="1"/>
    <col min="14351" max="14351" width="5.5" style="22" customWidth="1"/>
    <col min="14352" max="14352" width="8.69921875" style="22" customWidth="1"/>
    <col min="14353" max="14354" width="8" style="22" customWidth="1"/>
    <col min="14355" max="14356" width="6.19921875" style="22" customWidth="1"/>
    <col min="14357" max="14357" width="2" style="22" customWidth="1"/>
    <col min="14358" max="14359" width="8.69921875" style="22"/>
    <col min="14360" max="14362" width="0" style="22" hidden="1" customWidth="1"/>
    <col min="14363" max="14592" width="8.69921875" style="22"/>
    <col min="14593" max="14593" width="1" style="22" customWidth="1"/>
    <col min="14594" max="14594" width="4.19921875" style="22" customWidth="1"/>
    <col min="14595" max="14595" width="6.5" style="22" customWidth="1"/>
    <col min="14596" max="14596" width="11" style="22" customWidth="1"/>
    <col min="14597" max="14597" width="4.19921875" style="22" customWidth="1"/>
    <col min="14598" max="14598" width="7.69921875" style="22" customWidth="1"/>
    <col min="14599" max="14599" width="8.69921875" style="22" customWidth="1"/>
    <col min="14600" max="14600" width="7.19921875" style="22" customWidth="1"/>
    <col min="14601" max="14604" width="8" style="22" customWidth="1"/>
    <col min="14605" max="14605" width="7.09765625" style="22" customWidth="1"/>
    <col min="14606" max="14606" width="8" style="22" customWidth="1"/>
    <col min="14607" max="14607" width="5.5" style="22" customWidth="1"/>
    <col min="14608" max="14608" width="8.69921875" style="22" customWidth="1"/>
    <col min="14609" max="14610" width="8" style="22" customWidth="1"/>
    <col min="14611" max="14612" width="6.19921875" style="22" customWidth="1"/>
    <col min="14613" max="14613" width="2" style="22" customWidth="1"/>
    <col min="14614" max="14615" width="8.69921875" style="22"/>
    <col min="14616" max="14618" width="0" style="22" hidden="1" customWidth="1"/>
    <col min="14619" max="14848" width="8.69921875" style="22"/>
    <col min="14849" max="14849" width="1" style="22" customWidth="1"/>
    <col min="14850" max="14850" width="4.19921875" style="22" customWidth="1"/>
    <col min="14851" max="14851" width="6.5" style="22" customWidth="1"/>
    <col min="14852" max="14852" width="11" style="22" customWidth="1"/>
    <col min="14853" max="14853" width="4.19921875" style="22" customWidth="1"/>
    <col min="14854" max="14854" width="7.69921875" style="22" customWidth="1"/>
    <col min="14855" max="14855" width="8.69921875" style="22" customWidth="1"/>
    <col min="14856" max="14856" width="7.19921875" style="22" customWidth="1"/>
    <col min="14857" max="14860" width="8" style="22" customWidth="1"/>
    <col min="14861" max="14861" width="7.09765625" style="22" customWidth="1"/>
    <col min="14862" max="14862" width="8" style="22" customWidth="1"/>
    <col min="14863" max="14863" width="5.5" style="22" customWidth="1"/>
    <col min="14864" max="14864" width="8.69921875" style="22" customWidth="1"/>
    <col min="14865" max="14866" width="8" style="22" customWidth="1"/>
    <col min="14867" max="14868" width="6.19921875" style="22" customWidth="1"/>
    <col min="14869" max="14869" width="2" style="22" customWidth="1"/>
    <col min="14870" max="14871" width="8.69921875" style="22"/>
    <col min="14872" max="14874" width="0" style="22" hidden="1" customWidth="1"/>
    <col min="14875" max="15104" width="8.69921875" style="22"/>
    <col min="15105" max="15105" width="1" style="22" customWidth="1"/>
    <col min="15106" max="15106" width="4.19921875" style="22" customWidth="1"/>
    <col min="15107" max="15107" width="6.5" style="22" customWidth="1"/>
    <col min="15108" max="15108" width="11" style="22" customWidth="1"/>
    <col min="15109" max="15109" width="4.19921875" style="22" customWidth="1"/>
    <col min="15110" max="15110" width="7.69921875" style="22" customWidth="1"/>
    <col min="15111" max="15111" width="8.69921875" style="22" customWidth="1"/>
    <col min="15112" max="15112" width="7.19921875" style="22" customWidth="1"/>
    <col min="15113" max="15116" width="8" style="22" customWidth="1"/>
    <col min="15117" max="15117" width="7.09765625" style="22" customWidth="1"/>
    <col min="15118" max="15118" width="8" style="22" customWidth="1"/>
    <col min="15119" max="15119" width="5.5" style="22" customWidth="1"/>
    <col min="15120" max="15120" width="8.69921875" style="22" customWidth="1"/>
    <col min="15121" max="15122" width="8" style="22" customWidth="1"/>
    <col min="15123" max="15124" width="6.19921875" style="22" customWidth="1"/>
    <col min="15125" max="15125" width="2" style="22" customWidth="1"/>
    <col min="15126" max="15127" width="8.69921875" style="22"/>
    <col min="15128" max="15130" width="0" style="22" hidden="1" customWidth="1"/>
    <col min="15131" max="15360" width="8.69921875" style="22"/>
    <col min="15361" max="15361" width="1" style="22" customWidth="1"/>
    <col min="15362" max="15362" width="4.19921875" style="22" customWidth="1"/>
    <col min="15363" max="15363" width="6.5" style="22" customWidth="1"/>
    <col min="15364" max="15364" width="11" style="22" customWidth="1"/>
    <col min="15365" max="15365" width="4.19921875" style="22" customWidth="1"/>
    <col min="15366" max="15366" width="7.69921875" style="22" customWidth="1"/>
    <col min="15367" max="15367" width="8.69921875" style="22" customWidth="1"/>
    <col min="15368" max="15368" width="7.19921875" style="22" customWidth="1"/>
    <col min="15369" max="15372" width="8" style="22" customWidth="1"/>
    <col min="15373" max="15373" width="7.09765625" style="22" customWidth="1"/>
    <col min="15374" max="15374" width="8" style="22" customWidth="1"/>
    <col min="15375" max="15375" width="5.5" style="22" customWidth="1"/>
    <col min="15376" max="15376" width="8.69921875" style="22" customWidth="1"/>
    <col min="15377" max="15378" width="8" style="22" customWidth="1"/>
    <col min="15379" max="15380" width="6.19921875" style="22" customWidth="1"/>
    <col min="15381" max="15381" width="2" style="22" customWidth="1"/>
    <col min="15382" max="15383" width="8.69921875" style="22"/>
    <col min="15384" max="15386" width="0" style="22" hidden="1" customWidth="1"/>
    <col min="15387" max="15616" width="8.69921875" style="22"/>
    <col min="15617" max="15617" width="1" style="22" customWidth="1"/>
    <col min="15618" max="15618" width="4.19921875" style="22" customWidth="1"/>
    <col min="15619" max="15619" width="6.5" style="22" customWidth="1"/>
    <col min="15620" max="15620" width="11" style="22" customWidth="1"/>
    <col min="15621" max="15621" width="4.19921875" style="22" customWidth="1"/>
    <col min="15622" max="15622" width="7.69921875" style="22" customWidth="1"/>
    <col min="15623" max="15623" width="8.69921875" style="22" customWidth="1"/>
    <col min="15624" max="15624" width="7.19921875" style="22" customWidth="1"/>
    <col min="15625" max="15628" width="8" style="22" customWidth="1"/>
    <col min="15629" max="15629" width="7.09765625" style="22" customWidth="1"/>
    <col min="15630" max="15630" width="8" style="22" customWidth="1"/>
    <col min="15631" max="15631" width="5.5" style="22" customWidth="1"/>
    <col min="15632" max="15632" width="8.69921875" style="22" customWidth="1"/>
    <col min="15633" max="15634" width="8" style="22" customWidth="1"/>
    <col min="15635" max="15636" width="6.19921875" style="22" customWidth="1"/>
    <col min="15637" max="15637" width="2" style="22" customWidth="1"/>
    <col min="15638" max="15639" width="8.69921875" style="22"/>
    <col min="15640" max="15642" width="0" style="22" hidden="1" customWidth="1"/>
    <col min="15643" max="15872" width="8.69921875" style="22"/>
    <col min="15873" max="15873" width="1" style="22" customWidth="1"/>
    <col min="15874" max="15874" width="4.19921875" style="22" customWidth="1"/>
    <col min="15875" max="15875" width="6.5" style="22" customWidth="1"/>
    <col min="15876" max="15876" width="11" style="22" customWidth="1"/>
    <col min="15877" max="15877" width="4.19921875" style="22" customWidth="1"/>
    <col min="15878" max="15878" width="7.69921875" style="22" customWidth="1"/>
    <col min="15879" max="15879" width="8.69921875" style="22" customWidth="1"/>
    <col min="15880" max="15880" width="7.19921875" style="22" customWidth="1"/>
    <col min="15881" max="15884" width="8" style="22" customWidth="1"/>
    <col min="15885" max="15885" width="7.09765625" style="22" customWidth="1"/>
    <col min="15886" max="15886" width="8" style="22" customWidth="1"/>
    <col min="15887" max="15887" width="5.5" style="22" customWidth="1"/>
    <col min="15888" max="15888" width="8.69921875" style="22" customWidth="1"/>
    <col min="15889" max="15890" width="8" style="22" customWidth="1"/>
    <col min="15891" max="15892" width="6.19921875" style="22" customWidth="1"/>
    <col min="15893" max="15893" width="2" style="22" customWidth="1"/>
    <col min="15894" max="15895" width="8.69921875" style="22"/>
    <col min="15896" max="15898" width="0" style="22" hidden="1" customWidth="1"/>
    <col min="15899" max="16128" width="8.69921875" style="22"/>
    <col min="16129" max="16129" width="1" style="22" customWidth="1"/>
    <col min="16130" max="16130" width="4.19921875" style="22" customWidth="1"/>
    <col min="16131" max="16131" width="6.5" style="22" customWidth="1"/>
    <col min="16132" max="16132" width="11" style="22" customWidth="1"/>
    <col min="16133" max="16133" width="4.19921875" style="22" customWidth="1"/>
    <col min="16134" max="16134" width="7.69921875" style="22" customWidth="1"/>
    <col min="16135" max="16135" width="8.69921875" style="22" customWidth="1"/>
    <col min="16136" max="16136" width="7.19921875" style="22" customWidth="1"/>
    <col min="16137" max="16140" width="8" style="22" customWidth="1"/>
    <col min="16141" max="16141" width="7.09765625" style="22" customWidth="1"/>
    <col min="16142" max="16142" width="8" style="22" customWidth="1"/>
    <col min="16143" max="16143" width="5.5" style="22" customWidth="1"/>
    <col min="16144" max="16144" width="8.69921875" style="22" customWidth="1"/>
    <col min="16145" max="16146" width="8" style="22" customWidth="1"/>
    <col min="16147" max="16148" width="6.19921875" style="22" customWidth="1"/>
    <col min="16149" max="16149" width="2" style="22" customWidth="1"/>
    <col min="16150" max="16151" width="8.69921875" style="22"/>
    <col min="16152" max="16154" width="0" style="22" hidden="1" customWidth="1"/>
    <col min="16155" max="16384" width="8.69921875" style="22"/>
  </cols>
  <sheetData>
    <row r="1" spans="2:26">
      <c r="C1" s="33"/>
    </row>
    <row r="3" spans="2:26">
      <c r="B3" s="66" t="s">
        <v>5185</v>
      </c>
      <c r="C3" s="66"/>
      <c r="D3" s="69"/>
      <c r="E3" s="66"/>
      <c r="F3" s="66"/>
      <c r="G3" s="66"/>
      <c r="H3" s="66"/>
      <c r="I3" s="66"/>
      <c r="J3" s="66"/>
    </row>
    <row r="4" spans="2:26">
      <c r="B4" s="35"/>
      <c r="C4" s="35"/>
      <c r="D4" s="70"/>
      <c r="E4" s="35"/>
      <c r="F4" s="35"/>
      <c r="G4" s="35"/>
      <c r="H4" s="35"/>
      <c r="I4" s="35"/>
      <c r="J4" s="35"/>
      <c r="K4" s="36"/>
      <c r="L4" s="36"/>
      <c r="M4" s="36"/>
      <c r="N4" s="36"/>
      <c r="O4" s="36"/>
      <c r="P4" s="36"/>
      <c r="S4" s="36"/>
      <c r="T4" s="36"/>
    </row>
    <row r="5" spans="2:26">
      <c r="B5" s="37"/>
      <c r="C5" s="37"/>
      <c r="D5" s="37">
        <v>2</v>
      </c>
      <c r="E5" s="37">
        <f>D5+1</f>
        <v>3</v>
      </c>
      <c r="F5" s="37">
        <v>10</v>
      </c>
      <c r="G5" s="37">
        <f>E5+1</f>
        <v>4</v>
      </c>
      <c r="H5" s="37">
        <f>G5+1</f>
        <v>5</v>
      </c>
      <c r="I5" s="38">
        <f>H5+1</f>
        <v>6</v>
      </c>
      <c r="J5" s="37">
        <f>K5+1</f>
        <v>8</v>
      </c>
      <c r="K5" s="37">
        <f>I5+1</f>
        <v>7</v>
      </c>
      <c r="L5" s="37">
        <f>J5+1</f>
        <v>9</v>
      </c>
      <c r="M5" s="37"/>
      <c r="N5" s="37">
        <f>'2026'!L1</f>
        <v>11</v>
      </c>
      <c r="O5" s="37"/>
      <c r="P5" s="37">
        <f>'2026'!N1</f>
        <v>13</v>
      </c>
      <c r="Q5" s="38">
        <v>14</v>
      </c>
      <c r="R5" s="38">
        <v>14</v>
      </c>
      <c r="S5" s="37">
        <f>'2026'!O1</f>
        <v>14</v>
      </c>
      <c r="T5" s="37">
        <f>'2026'!P1</f>
        <v>15</v>
      </c>
    </row>
    <row r="6" spans="2:26">
      <c r="B6" s="39"/>
      <c r="C6" s="39"/>
      <c r="D6" s="71"/>
      <c r="E6" s="1"/>
      <c r="F6" s="1"/>
      <c r="G6" s="39"/>
      <c r="H6" s="39" t="s">
        <v>4063</v>
      </c>
      <c r="I6" s="62" t="s">
        <v>4180</v>
      </c>
      <c r="J6" s="62" t="s">
        <v>4181</v>
      </c>
      <c r="K6" s="62" t="s">
        <v>4182</v>
      </c>
      <c r="L6" s="62" t="s">
        <v>4183</v>
      </c>
      <c r="M6" s="62" t="s">
        <v>4184</v>
      </c>
      <c r="N6" s="62" t="s">
        <v>4185</v>
      </c>
      <c r="O6" s="62"/>
      <c r="P6" s="62" t="s">
        <v>4185</v>
      </c>
      <c r="Q6" s="62"/>
      <c r="R6" s="62" t="s">
        <v>2657</v>
      </c>
      <c r="S6" s="62" t="s">
        <v>4186</v>
      </c>
      <c r="T6" s="62" t="s">
        <v>4187</v>
      </c>
    </row>
    <row r="7" spans="2:26">
      <c r="B7" s="40"/>
      <c r="C7" s="40"/>
      <c r="D7" s="72"/>
      <c r="E7" s="2"/>
      <c r="F7" s="2"/>
      <c r="G7" s="41">
        <f>'3Q26전망(10일)'!G7</f>
        <v>20260702</v>
      </c>
      <c r="H7" s="42" t="s">
        <v>2655</v>
      </c>
      <c r="I7" s="2" t="s">
        <v>4862</v>
      </c>
      <c r="J7" s="63" t="str">
        <f>K7</f>
        <v>2026AS</v>
      </c>
      <c r="K7" s="63" t="str">
        <f>I7</f>
        <v>2026AS</v>
      </c>
      <c r="L7" s="63" t="str">
        <f>J7</f>
        <v>2026AS</v>
      </c>
      <c r="M7" s="64" t="s">
        <v>4188</v>
      </c>
      <c r="N7" s="63" t="str">
        <f>K7</f>
        <v>2026AS</v>
      </c>
      <c r="O7" s="63"/>
      <c r="P7" s="63" t="str">
        <f>N7</f>
        <v>2026AS</v>
      </c>
      <c r="Q7" s="65" t="s">
        <v>2654</v>
      </c>
      <c r="R7" s="63" t="s">
        <v>2653</v>
      </c>
      <c r="S7" s="63" t="s">
        <v>4176</v>
      </c>
      <c r="T7" s="63" t="s">
        <v>4176</v>
      </c>
      <c r="Y7" s="22" t="s">
        <v>2651</v>
      </c>
    </row>
    <row r="8" spans="2:26">
      <c r="B8" s="40"/>
      <c r="C8" s="40"/>
      <c r="D8" s="72"/>
      <c r="E8" s="2"/>
      <c r="F8" s="2"/>
      <c r="G8" s="40" t="s">
        <v>2650</v>
      </c>
      <c r="H8" s="40" t="s">
        <v>6</v>
      </c>
      <c r="I8" s="63" t="s">
        <v>2649</v>
      </c>
      <c r="J8" s="63" t="s">
        <v>2649</v>
      </c>
      <c r="K8" s="63" t="s">
        <v>2649</v>
      </c>
      <c r="L8" s="63" t="s">
        <v>2649</v>
      </c>
      <c r="M8" s="63" t="s">
        <v>4177</v>
      </c>
      <c r="N8" s="63" t="s">
        <v>2649</v>
      </c>
      <c r="O8" s="63" t="s">
        <v>4179</v>
      </c>
      <c r="P8" s="63" t="s">
        <v>2649</v>
      </c>
      <c r="Q8" s="65">
        <f>COUNT($B$11:$B$178)</f>
        <v>168</v>
      </c>
      <c r="R8" s="63" t="s">
        <v>2648</v>
      </c>
      <c r="S8" s="63" t="s">
        <v>4177</v>
      </c>
      <c r="T8" s="63" t="s">
        <v>4177</v>
      </c>
      <c r="Y8" s="22" t="s">
        <v>2646</v>
      </c>
    </row>
    <row r="9" spans="2:26">
      <c r="B9" s="43" t="s">
        <v>2645</v>
      </c>
      <c r="C9" s="44"/>
      <c r="D9" s="73"/>
      <c r="E9" s="3" t="s">
        <v>2644</v>
      </c>
      <c r="F9" s="2"/>
      <c r="G9" s="40"/>
      <c r="H9" s="40">
        <f>G7</f>
        <v>20260702</v>
      </c>
      <c r="I9" s="29" t="str">
        <f>'3Q26전망(10일)'!I9</f>
        <v>CPD-10TD</v>
      </c>
      <c r="J9" s="45" t="str">
        <f>I9</f>
        <v>CPD-10TD</v>
      </c>
      <c r="K9" s="45">
        <f>H9</f>
        <v>20260702</v>
      </c>
      <c r="L9" s="45">
        <f>K9</f>
        <v>20260702</v>
      </c>
      <c r="M9" s="45"/>
      <c r="N9" s="46"/>
      <c r="O9" s="46" t="s">
        <v>2643</v>
      </c>
      <c r="P9" s="47" t="s">
        <v>2642</v>
      </c>
      <c r="Q9" s="48">
        <f>COUNTIF($Q$11:$Q$178,"Surprise")</f>
        <v>42</v>
      </c>
      <c r="R9" s="49">
        <v>0.05</v>
      </c>
      <c r="S9" s="46"/>
      <c r="T9" s="46"/>
    </row>
    <row r="10" spans="2:26">
      <c r="B10" s="50" t="s">
        <v>2641</v>
      </c>
      <c r="C10" s="50" t="s">
        <v>2628</v>
      </c>
      <c r="D10" s="74" t="s">
        <v>4069</v>
      </c>
      <c r="E10" s="5"/>
      <c r="F10" s="4" t="s">
        <v>0</v>
      </c>
      <c r="G10" s="50" t="s">
        <v>2629</v>
      </c>
      <c r="H10" s="50"/>
      <c r="I10" s="51" t="s">
        <v>2638</v>
      </c>
      <c r="J10" s="51" t="s">
        <v>2638</v>
      </c>
      <c r="K10" s="51" t="s">
        <v>2638</v>
      </c>
      <c r="L10" s="51" t="s">
        <v>2638</v>
      </c>
      <c r="M10" s="51" t="s">
        <v>2640</v>
      </c>
      <c r="N10" s="51" t="s">
        <v>2638</v>
      </c>
      <c r="O10" s="52" t="s">
        <v>2639</v>
      </c>
      <c r="P10" s="51" t="s">
        <v>2638</v>
      </c>
      <c r="Q10" s="53">
        <f>COUNTIF($Q$11:$Q$178,"Shock")</f>
        <v>32</v>
      </c>
      <c r="R10" s="52" t="s">
        <v>2637</v>
      </c>
      <c r="S10" s="51"/>
      <c r="T10" s="51"/>
      <c r="V10" s="54"/>
      <c r="X10" s="22">
        <v>1</v>
      </c>
      <c r="Y10" s="22" t="s">
        <v>24</v>
      </c>
      <c r="Z10" s="22" t="s">
        <v>25</v>
      </c>
    </row>
    <row r="11" spans="2:26">
      <c r="B11" s="55">
        <v>1</v>
      </c>
      <c r="C11" s="55" t="str">
        <f>VLOOKUP(B11,'2026'!$A$14:$B$4000,2,FALSE)</f>
        <v>A005930</v>
      </c>
      <c r="D11" s="55" t="str">
        <f>VLOOKUP($C11,'2026'!$B$14:$T$4000,D$5,FALSE)</f>
        <v>삼성전자</v>
      </c>
      <c r="E11" s="56" t="str">
        <f>VLOOKUP($C11,'2026'!$B$14:$T$4000,E$5,FALSE)</f>
        <v>KS</v>
      </c>
      <c r="F11" s="57" t="str">
        <f>VLOOKUP($C11,'2026'!$B$14:$T$4000,F$5,FALSE)</f>
        <v>반도체</v>
      </c>
      <c r="G11" s="58">
        <f>VLOOKUP($C11,'2026'!$B$14:$T$4000,G$5,FALSE)</f>
        <v>1838654.62</v>
      </c>
      <c r="H11" s="59">
        <f>VLOOKUP($C11,'2026'!$B$14:$T$4000,H$5,FALSE)</f>
        <v>24</v>
      </c>
      <c r="I11" s="58">
        <f>VLOOKUP($C11,'2026'!$B$14:$T$4000,I$5,FALSE)</f>
        <v>363165.8</v>
      </c>
      <c r="J11" s="58">
        <f>VLOOKUP($C11,'2026'!$B$14:$T$4000,J$5,FALSE)</f>
        <v>373012.92</v>
      </c>
      <c r="K11" s="58">
        <f>VLOOKUP($C11,'2026'!$B$14:$T$4000,K$5,FALSE)</f>
        <v>372956.15</v>
      </c>
      <c r="L11" s="58">
        <f>VLOOKUP($C11,'2026'!$B$14:$T$4000,L$5,FALSE)</f>
        <v>373138.03</v>
      </c>
      <c r="M11" s="58">
        <f>(L11-K11)/ABS(K11)*100</f>
        <v>4.8767127181038483E-2</v>
      </c>
      <c r="N11" s="58" t="str">
        <f>IF(ISBLANK(VLOOKUP($C11,'2026'!$B$14:$T$3000,N$5,FALSE)),"",VLOOKUP($C11,'2026'!$B$14:$T$3000,N$5,FALSE))</f>
        <v/>
      </c>
      <c r="O11" s="59">
        <f>IF(AND(I11&lt;K11,J11&lt;L11,K11&lt;L11),1,IF(AND(I11&gt;K11,J11&gt;L11,K11&gt;L11),-1,0))</f>
        <v>1</v>
      </c>
      <c r="P11" s="55" t="str">
        <f>IF(ISBLANK(VLOOKUP($C11,'2026'!$B$14:$T$3000,P$5,FALSE)),"",VLOOKUP($C11,'2026'!$B$14:$T$3000,P$5,FALSE))</f>
        <v/>
      </c>
      <c r="Q11" s="60" t="str">
        <f>IF(O11=1,"Surprise",IF(O11=-1,"Shock",""))</f>
        <v>Surprise</v>
      </c>
      <c r="R11" s="60" t="str">
        <f>IF(N11="","",IF((N11-L11)/ABS(L11)&gt;$R$9,"Surprise",IF((N11-L11)/ABS(L11)&lt;$R$9*-1,"Shock","")))</f>
        <v/>
      </c>
      <c r="S11" s="61">
        <f>VLOOKUP($C11,'2026'!$B$14:$T$3000,S$5,FALSE)</f>
        <v>-9.89</v>
      </c>
      <c r="T11" s="61">
        <f>VLOOKUP($C11,'2026'!$B$14:$T$3000,T$5,FALSE)</f>
        <v>65.88</v>
      </c>
      <c r="X11" s="22">
        <f>X97+1</f>
        <v>14</v>
      </c>
      <c r="Y11" s="22" t="s">
        <v>678</v>
      </c>
      <c r="Z11" s="22" t="s">
        <v>679</v>
      </c>
    </row>
    <row r="12" spans="2:26">
      <c r="B12" s="55">
        <v>2</v>
      </c>
      <c r="C12" s="55" t="str">
        <f>VLOOKUP(B12,'2026'!$A$14:$B$4000,2,FALSE)</f>
        <v>A000660</v>
      </c>
      <c r="D12" s="55" t="str">
        <f>VLOOKUP($C12,'2026'!$B$14:$T$4000,D$5,FALSE)</f>
        <v>SK하이닉스</v>
      </c>
      <c r="E12" s="56" t="str">
        <f>VLOOKUP($C12,'2026'!$B$14:$T$4000,E$5,FALSE)</f>
        <v>KS</v>
      </c>
      <c r="F12" s="57" t="str">
        <f>VLOOKUP($C12,'2026'!$B$14:$T$4000,F$5,FALSE)</f>
        <v>반도체</v>
      </c>
      <c r="G12" s="58">
        <f>VLOOKUP($C12,'2026'!$B$14:$T$4000,G$5,FALSE)</f>
        <v>1824518.05</v>
      </c>
      <c r="H12" s="59">
        <f>VLOOKUP($C12,'2026'!$B$14:$T$4000,H$5,FALSE)</f>
        <v>24</v>
      </c>
      <c r="I12" s="58">
        <f>VLOOKUP($C12,'2026'!$B$14:$T$4000,I$5,FALSE)</f>
        <v>262274.46000000002</v>
      </c>
      <c r="J12" s="58">
        <f>VLOOKUP($C12,'2026'!$B$14:$T$4000,J$5,FALSE)</f>
        <v>270683.36</v>
      </c>
      <c r="K12" s="58">
        <f>VLOOKUP($C12,'2026'!$B$14:$T$4000,K$5,FALSE)</f>
        <v>270578.5</v>
      </c>
      <c r="L12" s="58">
        <f>VLOOKUP($C12,'2026'!$B$14:$T$4000,L$5,FALSE)</f>
        <v>275562.40999999997</v>
      </c>
      <c r="M12" s="58">
        <f>(L12-K12)/ABS(K12)*100</f>
        <v>1.8419460526242752</v>
      </c>
      <c r="N12" s="58" t="str">
        <f>IF(ISBLANK(VLOOKUP($C12,'2026'!$B$14:$T$3000,N$5,FALSE)),"",VLOOKUP($C12,'2026'!$B$14:$T$3000,N$5,FALSE))</f>
        <v/>
      </c>
      <c r="O12" s="59">
        <f>IF(AND(I12&lt;K12,J12&lt;L12,K12&lt;L12),1,IF(AND(I12&gt;K12,J12&gt;L12,K12&gt;L12),-1,0))</f>
        <v>1</v>
      </c>
      <c r="P12" s="55" t="str">
        <f>IF(ISBLANK(VLOOKUP($C12,'2026'!$B$14:$T$3000,P$5,FALSE)),"",VLOOKUP($C12,'2026'!$B$14:$T$3000,P$5,FALSE))</f>
        <v/>
      </c>
      <c r="Q12" s="60" t="str">
        <f>IF(O12=1,"Surprise",IF(O12=-1,"Shock",""))</f>
        <v>Surprise</v>
      </c>
      <c r="R12" s="60" t="str">
        <f>IF(N12="","",IF((N12-L12)/ABS(L12)&gt;$R$9,"Surprise",IF((N12-L12)/ABS(L12)&lt;$R$9*-1,"Shock","")))</f>
        <v/>
      </c>
      <c r="S12" s="61">
        <f>VLOOKUP($C12,'2026'!$B$14:$T$3000,S$5,FALSE)</f>
        <v>8.34</v>
      </c>
      <c r="T12" s="61">
        <f>VLOOKUP($C12,'2026'!$B$14:$T$3000,T$5,FALSE)</f>
        <v>186.67</v>
      </c>
      <c r="X12" s="22">
        <f t="shared" ref="X12:X21" si="0">X11+1</f>
        <v>15</v>
      </c>
      <c r="Y12" s="22" t="s">
        <v>1443</v>
      </c>
      <c r="Z12" s="22" t="s">
        <v>1444</v>
      </c>
    </row>
    <row r="13" spans="2:26">
      <c r="B13" s="55">
        <v>3</v>
      </c>
      <c r="C13" s="55" t="str">
        <f>VLOOKUP(B13,'2026'!$A$14:$B$4000,2,FALSE)</f>
        <v>A402340</v>
      </c>
      <c r="D13" s="55" t="str">
        <f>VLOOKUP($C13,'2026'!$B$14:$T$4000,D$5,FALSE)</f>
        <v>SK스퀘어</v>
      </c>
      <c r="E13" s="56" t="str">
        <f>VLOOKUP($C13,'2026'!$B$14:$T$4000,E$5,FALSE)</f>
        <v>KS</v>
      </c>
      <c r="F13" s="57" t="str">
        <f>VLOOKUP($C13,'2026'!$B$14:$T$4000,F$5,FALSE)</f>
        <v>반도체</v>
      </c>
      <c r="G13" s="58">
        <f>VLOOKUP($C13,'2026'!$B$14:$T$4000,G$5,FALSE)</f>
        <v>231850.88</v>
      </c>
      <c r="H13" s="59">
        <f>VLOOKUP($C13,'2026'!$B$14:$T$4000,H$5,FALSE)</f>
        <v>6</v>
      </c>
      <c r="I13" s="58">
        <f>VLOOKUP($C13,'2026'!$B$14:$T$4000,I$5,FALSE)</f>
        <v>40454.04</v>
      </c>
      <c r="J13" s="58">
        <f>VLOOKUP($C13,'2026'!$B$14:$T$4000,J$5,FALSE)</f>
        <v>42809.75</v>
      </c>
      <c r="K13" s="58">
        <f>VLOOKUP($C13,'2026'!$B$14:$T$4000,K$5,FALSE)</f>
        <v>42601.55</v>
      </c>
      <c r="L13" s="58">
        <f>VLOOKUP($C13,'2026'!$B$14:$T$4000,L$5,FALSE)</f>
        <v>43648.67</v>
      </c>
      <c r="M13" s="58">
        <f>(L13-K13)/ABS(K13)*100</f>
        <v>2.457938736970827</v>
      </c>
      <c r="N13" s="58" t="str">
        <f>IF(ISBLANK(VLOOKUP($C13,'2026'!$B$14:$T$3000,N$5,FALSE)),"",VLOOKUP($C13,'2026'!$B$14:$T$3000,N$5,FALSE))</f>
        <v/>
      </c>
      <c r="O13" s="59">
        <f>IF(AND(I13&lt;K13,J13&lt;L13,K13&lt;L13),1,IF(AND(I13&gt;K13,J13&gt;L13,K13&gt;L13),-1,0))</f>
        <v>1</v>
      </c>
      <c r="P13" s="55" t="str">
        <f>IF(ISBLANK(VLOOKUP($C13,'2026'!$B$14:$T$3000,P$5,FALSE)),"",VLOOKUP($C13,'2026'!$B$14:$T$3000,P$5,FALSE))</f>
        <v/>
      </c>
      <c r="Q13" s="60" t="str">
        <f>IF(O13=1,"Surprise",IF(O13=-1,"Shock",""))</f>
        <v>Surprise</v>
      </c>
      <c r="R13" s="60" t="str">
        <f>IF(N13="","",IF((N13-L13)/ABS(L13)&gt;$R$9,"Surprise",IF((N13-L13)/ABS(L13)&lt;$R$9*-1,"Shock","")))</f>
        <v/>
      </c>
      <c r="S13" s="61">
        <f>VLOOKUP($C13,'2026'!$B$14:$T$3000,S$5,FALSE)</f>
        <v>39.89</v>
      </c>
      <c r="T13" s="61">
        <f>VLOOKUP($C13,'2026'!$B$14:$T$3000,T$5,FALSE)</f>
        <v>250.7</v>
      </c>
      <c r="X13" s="22">
        <f t="shared" si="0"/>
        <v>16</v>
      </c>
      <c r="Y13" s="22" t="s">
        <v>1286</v>
      </c>
      <c r="Z13" s="22" t="s">
        <v>1287</v>
      </c>
    </row>
    <row r="14" spans="2:26">
      <c r="B14" s="55">
        <v>61</v>
      </c>
      <c r="C14" s="55" t="str">
        <f>VLOOKUP(B14,'2026'!$A$14:$B$4000,2,FALSE)</f>
        <v>A006260</v>
      </c>
      <c r="D14" s="55" t="str">
        <f>VLOOKUP($C14,'2026'!$B$14:$T$4000,D$5,FALSE)</f>
        <v>LS</v>
      </c>
      <c r="E14" s="56" t="str">
        <f>VLOOKUP($C14,'2026'!$B$14:$T$4000,E$5,FALSE)</f>
        <v>KS</v>
      </c>
      <c r="F14" s="57" t="str">
        <f>VLOOKUP($C14,'2026'!$B$14:$T$4000,F$5,FALSE)</f>
        <v>전기장비</v>
      </c>
      <c r="G14" s="58">
        <f>VLOOKUP($C14,'2026'!$B$14:$T$4000,G$5,FALSE)</f>
        <v>12448.8</v>
      </c>
      <c r="H14" s="59">
        <f>VLOOKUP($C14,'2026'!$B$14:$T$4000,H$5,FALSE)</f>
        <v>11</v>
      </c>
      <c r="I14" s="58">
        <f>VLOOKUP($C14,'2026'!$B$14:$T$4000,I$5,FALSE)</f>
        <v>1619.52</v>
      </c>
      <c r="J14" s="58">
        <f>VLOOKUP($C14,'2026'!$B$14:$T$4000,J$5,FALSE)</f>
        <v>1617.9</v>
      </c>
      <c r="K14" s="58">
        <f>VLOOKUP($C14,'2026'!$B$14:$T$4000,K$5,FALSE)</f>
        <v>1657.8</v>
      </c>
      <c r="L14" s="58">
        <f>VLOOKUP($C14,'2026'!$B$14:$T$4000,L$5,FALSE)</f>
        <v>1735.6</v>
      </c>
      <c r="M14" s="58">
        <f>(L14-K14)/ABS(K14)*100</f>
        <v>4.6929665822173945</v>
      </c>
      <c r="N14" s="58" t="str">
        <f>IF(ISBLANK(VLOOKUP($C14,'2026'!$B$14:$T$3000,N$5,FALSE)),"",VLOOKUP($C14,'2026'!$B$14:$T$3000,N$5,FALSE))</f>
        <v/>
      </c>
      <c r="O14" s="59">
        <f>IF(AND(I14&lt;K14,J14&lt;L14,K14&lt;L14),1,IF(AND(I14&gt;K14,J14&gt;L14,K14&gt;L14),-1,0))</f>
        <v>1</v>
      </c>
      <c r="P14" s="55" t="str">
        <f>IF(ISBLANK(VLOOKUP($C14,'2026'!$B$14:$T$3000,P$5,FALSE)),"",VLOOKUP($C14,'2026'!$B$14:$T$3000,P$5,FALSE))</f>
        <v/>
      </c>
      <c r="Q14" s="60" t="str">
        <f>IF(O14=1,"Surprise",IF(O14=-1,"Shock",""))</f>
        <v>Surprise</v>
      </c>
      <c r="R14" s="60" t="str">
        <f>IF(N14="","",IF((N14-L14)/ABS(L14)&gt;$R$9,"Surprise",IF((N14-L14)/ABS(L14)&lt;$R$9*-1,"Shock","")))</f>
        <v/>
      </c>
      <c r="S14" s="61">
        <f>VLOOKUP($C14,'2026'!$B$14:$T$3000,S$5,FALSE)</f>
        <v>-14.38</v>
      </c>
      <c r="T14" s="61">
        <f>VLOOKUP($C14,'2026'!$B$14:$T$3000,T$5,FALSE)</f>
        <v>43.27</v>
      </c>
      <c r="X14" s="22">
        <f t="shared" si="0"/>
        <v>17</v>
      </c>
      <c r="Y14" s="22" t="s">
        <v>290</v>
      </c>
      <c r="Z14" s="22" t="s">
        <v>291</v>
      </c>
    </row>
    <row r="15" spans="2:26">
      <c r="B15" s="55">
        <v>62</v>
      </c>
      <c r="C15" s="55" t="str">
        <f>VLOOKUP(B15,'2026'!$A$14:$B$4000,2,FALSE)</f>
        <v>A010950</v>
      </c>
      <c r="D15" s="55" t="str">
        <f>VLOOKUP($C15,'2026'!$B$14:$T$4000,D$5,FALSE)</f>
        <v>S-Oil</v>
      </c>
      <c r="E15" s="56" t="str">
        <f>VLOOKUP($C15,'2026'!$B$14:$T$4000,E$5,FALSE)</f>
        <v>KS</v>
      </c>
      <c r="F15" s="57" t="str">
        <f>VLOOKUP($C15,'2026'!$B$14:$T$4000,F$5,FALSE)</f>
        <v>에너지</v>
      </c>
      <c r="G15" s="58">
        <f>VLOOKUP($C15,'2026'!$B$14:$T$4000,G$5,FALSE)</f>
        <v>12339.07</v>
      </c>
      <c r="H15" s="59">
        <f>VLOOKUP($C15,'2026'!$B$14:$T$4000,H$5,FALSE)</f>
        <v>16</v>
      </c>
      <c r="I15" s="58">
        <f>VLOOKUP($C15,'2026'!$B$14:$T$4000,I$5,FALSE)</f>
        <v>3268.89</v>
      </c>
      <c r="J15" s="58">
        <f>VLOOKUP($C15,'2026'!$B$14:$T$4000,J$5,FALSE)</f>
        <v>3333.8</v>
      </c>
      <c r="K15" s="58">
        <f>VLOOKUP($C15,'2026'!$B$14:$T$4000,K$5,FALSE)</f>
        <v>3404.28</v>
      </c>
      <c r="L15" s="58">
        <f>VLOOKUP($C15,'2026'!$B$14:$T$4000,L$5,FALSE)</f>
        <v>3687.77</v>
      </c>
      <c r="M15" s="58">
        <f>(L15-K15)/ABS(K15)*100</f>
        <v>8.3274583759267671</v>
      </c>
      <c r="N15" s="58" t="str">
        <f>IF(ISBLANK(VLOOKUP($C15,'2026'!$B$14:$T$3000,N$5,FALSE)),"",VLOOKUP($C15,'2026'!$B$14:$T$3000,N$5,FALSE))</f>
        <v/>
      </c>
      <c r="O15" s="59">
        <f>IF(AND(I15&lt;K15,J15&lt;L15,K15&lt;L15),1,IF(AND(I15&gt;K15,J15&gt;L15,K15&gt;L15),-1,0))</f>
        <v>1</v>
      </c>
      <c r="P15" s="55" t="str">
        <f>IF(ISBLANK(VLOOKUP($C15,'2026'!$B$14:$T$3000,P$5,FALSE)),"",VLOOKUP($C15,'2026'!$B$14:$T$3000,P$5,FALSE))</f>
        <v/>
      </c>
      <c r="Q15" s="60" t="str">
        <f>IF(O15=1,"Surprise",IF(O15=-1,"Shock",""))</f>
        <v>Surprise</v>
      </c>
      <c r="R15" s="60" t="str">
        <f>IF(N15="","",IF((N15-L15)/ABS(L15)&gt;$R$9,"Surprise",IF((N15-L15)/ABS(L15)&lt;$R$9*-1,"Shock","")))</f>
        <v/>
      </c>
      <c r="S15" s="61">
        <f>VLOOKUP($C15,'2026'!$B$14:$T$3000,S$5,FALSE)</f>
        <v>4.68</v>
      </c>
      <c r="T15" s="61">
        <f>VLOOKUP($C15,'2026'!$B$14:$T$3000,T$5,FALSE)</f>
        <v>-3.09</v>
      </c>
      <c r="X15" s="22">
        <f t="shared" si="0"/>
        <v>18</v>
      </c>
      <c r="Y15" s="22" t="s">
        <v>424</v>
      </c>
      <c r="Z15" s="22" t="s">
        <v>425</v>
      </c>
    </row>
    <row r="16" spans="2:26">
      <c r="B16" s="55">
        <v>27</v>
      </c>
      <c r="C16" s="55" t="str">
        <f>VLOOKUP(B16,'2026'!$A$14:$B$4000,2,FALSE)</f>
        <v>A000810</v>
      </c>
      <c r="D16" s="55" t="str">
        <f>VLOOKUP($C16,'2026'!$B$14:$T$4000,D$5,FALSE)</f>
        <v>삼성화재</v>
      </c>
      <c r="E16" s="56" t="str">
        <f>VLOOKUP($C16,'2026'!$B$14:$T$4000,E$5,FALSE)</f>
        <v>KS</v>
      </c>
      <c r="F16" s="57" t="str">
        <f>VLOOKUP($C16,'2026'!$B$14:$T$4000,F$5,FALSE)</f>
        <v>보험</v>
      </c>
      <c r="G16" s="58">
        <f>VLOOKUP($C16,'2026'!$B$14:$T$4000,G$5,FALSE)</f>
        <v>27815.38</v>
      </c>
      <c r="H16" s="59">
        <f>VLOOKUP($C16,'2026'!$B$14:$T$4000,H$5,FALSE)</f>
        <v>16</v>
      </c>
      <c r="I16" s="58">
        <f>VLOOKUP($C16,'2026'!$B$14:$T$4000,I$5,FALSE)</f>
        <v>2998.65</v>
      </c>
      <c r="J16" s="58">
        <f>VLOOKUP($C16,'2026'!$B$14:$T$4000,J$5,FALSE)</f>
        <v>3128.3</v>
      </c>
      <c r="K16" s="58">
        <f>VLOOKUP($C16,'2026'!$B$14:$T$4000,K$5,FALSE)</f>
        <v>3013.08</v>
      </c>
      <c r="L16" s="58">
        <f>VLOOKUP($C16,'2026'!$B$14:$T$4000,L$5,FALSE)</f>
        <v>3178.43</v>
      </c>
      <c r="M16" s="58">
        <f>(L16-K16)/ABS(K16)*100</f>
        <v>5.4877401197445774</v>
      </c>
      <c r="N16" s="58" t="str">
        <f>IF(ISBLANK(VLOOKUP($C16,'2026'!$B$14:$T$3000,N$5,FALSE)),"",VLOOKUP($C16,'2026'!$B$14:$T$3000,N$5,FALSE))</f>
        <v/>
      </c>
      <c r="O16" s="59">
        <f>IF(AND(I16&lt;K16,J16&lt;L16,K16&lt;L16),1,IF(AND(I16&gt;K16,J16&gt;L16,K16&gt;L16),-1,0))</f>
        <v>1</v>
      </c>
      <c r="P16" s="55" t="str">
        <f>IF(ISBLANK(VLOOKUP($C16,'2026'!$B$14:$T$3000,P$5,FALSE)),"",VLOOKUP($C16,'2026'!$B$14:$T$3000,P$5,FALSE))</f>
        <v/>
      </c>
      <c r="Q16" s="60" t="str">
        <f>IF(O16=1,"Surprise",IF(O16=-1,"Shock",""))</f>
        <v>Surprise</v>
      </c>
      <c r="R16" s="60" t="str">
        <f>IF(N16="","",IF((N16-L16)/ABS(L16)&gt;$R$9,"Surprise",IF((N16-L16)/ABS(L16)&lt;$R$9*-1,"Shock","")))</f>
        <v/>
      </c>
      <c r="S16" s="61">
        <f>VLOOKUP($C16,'2026'!$B$14:$T$3000,S$5,FALSE)</f>
        <v>3.15</v>
      </c>
      <c r="T16" s="61">
        <f>VLOOKUP($C16,'2026'!$B$14:$T$3000,T$5,FALSE)</f>
        <v>37.22</v>
      </c>
      <c r="X16" s="22">
        <f t="shared" si="0"/>
        <v>19</v>
      </c>
      <c r="Y16" s="22" t="s">
        <v>753</v>
      </c>
      <c r="Z16" s="22" t="s">
        <v>754</v>
      </c>
    </row>
    <row r="17" spans="2:26">
      <c r="B17" s="55">
        <v>105</v>
      </c>
      <c r="C17" s="55" t="str">
        <f>VLOOKUP(B17,'2026'!$A$14:$B$4000,2,FALSE)</f>
        <v>A095610</v>
      </c>
      <c r="D17" s="55" t="str">
        <f>VLOOKUP($C17,'2026'!$B$14:$T$4000,D$5,FALSE)</f>
        <v>테스</v>
      </c>
      <c r="E17" s="56" t="str">
        <f>VLOOKUP($C17,'2026'!$B$14:$T$4000,E$5,FALSE)</f>
        <v>KQ</v>
      </c>
      <c r="F17" s="57" t="str">
        <f>VLOOKUP($C17,'2026'!$B$14:$T$4000,F$5,FALSE)</f>
        <v>반도체</v>
      </c>
      <c r="G17" s="58">
        <f>VLOOKUP($C17,'2026'!$B$14:$T$4000,G$5,FALSE)</f>
        <v>4123.68</v>
      </c>
      <c r="H17" s="59">
        <f>VLOOKUP($C17,'2026'!$B$14:$T$4000,H$5,FALSE)</f>
        <v>7</v>
      </c>
      <c r="I17" s="58">
        <f>VLOOKUP($C17,'2026'!$B$14:$T$4000,I$5,FALSE)</f>
        <v>97.01</v>
      </c>
      <c r="J17" s="58">
        <f>VLOOKUP($C17,'2026'!$B$14:$T$4000,J$5,FALSE)</f>
        <v>98.55</v>
      </c>
      <c r="K17" s="58">
        <f>VLOOKUP($C17,'2026'!$B$14:$T$4000,K$5,FALSE)</f>
        <v>100.41</v>
      </c>
      <c r="L17" s="58">
        <f>VLOOKUP($C17,'2026'!$B$14:$T$4000,L$5,FALSE)</f>
        <v>105.2</v>
      </c>
      <c r="M17" s="58">
        <f>(L17-K17)/ABS(K17)*100</f>
        <v>4.7704411911164293</v>
      </c>
      <c r="N17" s="58" t="str">
        <f>IF(ISBLANK(VLOOKUP($C17,'2026'!$B$14:$T$3000,N$5,FALSE)),"",VLOOKUP($C17,'2026'!$B$14:$T$3000,N$5,FALSE))</f>
        <v/>
      </c>
      <c r="O17" s="59">
        <f>IF(AND(I17&lt;K17,J17&lt;L17,K17&lt;L17),1,IF(AND(I17&gt;K17,J17&gt;L17,K17&gt;L17),-1,0))</f>
        <v>1</v>
      </c>
      <c r="P17" s="55" t="str">
        <f>IF(ISBLANK(VLOOKUP($C17,'2026'!$B$14:$T$3000,P$5,FALSE)),"",VLOOKUP($C17,'2026'!$B$14:$T$3000,P$5,FALSE))</f>
        <v/>
      </c>
      <c r="Q17" s="60" t="str">
        <f>IF(O17=1,"Surprise",IF(O17=-1,"Shock",""))</f>
        <v>Surprise</v>
      </c>
      <c r="R17" s="60" t="str">
        <f>IF(N17="","",IF((N17-L17)/ABS(L17)&gt;$R$9,"Surprise",IF((N17-L17)/ABS(L17)&lt;$R$9*-1,"Shock","")))</f>
        <v/>
      </c>
      <c r="S17" s="61">
        <f>VLOOKUP($C17,'2026'!$B$14:$T$3000,S$5,FALSE)</f>
        <v>91.37</v>
      </c>
      <c r="T17" s="61">
        <f>VLOOKUP($C17,'2026'!$B$14:$T$3000,T$5,FALSE)</f>
        <v>247.47</v>
      </c>
      <c r="X17" s="22">
        <f t="shared" si="0"/>
        <v>20</v>
      </c>
      <c r="Y17" s="22" t="s">
        <v>1293</v>
      </c>
      <c r="Z17" s="22" t="s">
        <v>1294</v>
      </c>
    </row>
    <row r="18" spans="2:26">
      <c r="B18" s="55">
        <v>65</v>
      </c>
      <c r="C18" s="55" t="str">
        <f>VLOOKUP(B18,'2026'!$A$14:$B$4000,2,FALSE)</f>
        <v>A003490</v>
      </c>
      <c r="D18" s="55" t="str">
        <f>VLOOKUP($C18,'2026'!$B$14:$T$4000,D$5,FALSE)</f>
        <v>대한항공</v>
      </c>
      <c r="E18" s="56" t="str">
        <f>VLOOKUP($C18,'2026'!$B$14:$T$4000,E$5,FALSE)</f>
        <v>KS</v>
      </c>
      <c r="F18" s="57" t="str">
        <f>VLOOKUP($C18,'2026'!$B$14:$T$4000,F$5,FALSE)</f>
        <v>운송</v>
      </c>
      <c r="G18" s="58">
        <f>VLOOKUP($C18,'2026'!$B$14:$T$4000,G$5,FALSE)</f>
        <v>10236.530000000001</v>
      </c>
      <c r="H18" s="59">
        <f>VLOOKUP($C18,'2026'!$B$14:$T$4000,H$5,FALSE)</f>
        <v>13</v>
      </c>
      <c r="I18" s="58">
        <f>VLOOKUP($C18,'2026'!$B$14:$T$4000,I$5,FALSE)</f>
        <v>769.27</v>
      </c>
      <c r="J18" s="58">
        <f>VLOOKUP($C18,'2026'!$B$14:$T$4000,J$5,FALSE)</f>
        <v>790.52</v>
      </c>
      <c r="K18" s="58">
        <f>VLOOKUP($C18,'2026'!$B$14:$T$4000,K$5,FALSE)</f>
        <v>787.32</v>
      </c>
      <c r="L18" s="58">
        <f>VLOOKUP($C18,'2026'!$B$14:$T$4000,L$5,FALSE)</f>
        <v>854.23</v>
      </c>
      <c r="M18" s="58">
        <f>(L18-K18)/ABS(K18)*100</f>
        <v>8.4984504394655236</v>
      </c>
      <c r="N18" s="58" t="str">
        <f>IF(ISBLANK(VLOOKUP($C18,'2026'!$B$14:$T$3000,N$5,FALSE)),"",VLOOKUP($C18,'2026'!$B$14:$T$3000,N$5,FALSE))</f>
        <v/>
      </c>
      <c r="O18" s="59">
        <f>IF(AND(I18&lt;K18,J18&lt;L18,K18&lt;L18),1,IF(AND(I18&gt;K18,J18&gt;L18,K18&gt;L18),-1,0))</f>
        <v>1</v>
      </c>
      <c r="P18" s="55" t="str">
        <f>IF(ISBLANK(VLOOKUP($C18,'2026'!$B$14:$T$3000,P$5,FALSE)),"",VLOOKUP($C18,'2026'!$B$14:$T$3000,P$5,FALSE))</f>
        <v/>
      </c>
      <c r="Q18" s="60" t="str">
        <f>IF(O18=1,"Surprise",IF(O18=-1,"Shock",""))</f>
        <v>Surprise</v>
      </c>
      <c r="R18" s="60" t="str">
        <f>IF(N18="","",IF((N18-L18)/ABS(L18)&gt;$R$9,"Surprise",IF((N18-L18)/ABS(L18)&lt;$R$9*-1,"Shock","")))</f>
        <v/>
      </c>
      <c r="S18" s="61">
        <f>VLOOKUP($C18,'2026'!$B$14:$T$3000,S$5,FALSE)</f>
        <v>7.75</v>
      </c>
      <c r="T18" s="61">
        <f>VLOOKUP($C18,'2026'!$B$14:$T$3000,T$5,FALSE)</f>
        <v>12.55</v>
      </c>
      <c r="X18" s="22">
        <f t="shared" si="0"/>
        <v>21</v>
      </c>
      <c r="Y18" s="22" t="s">
        <v>2546</v>
      </c>
      <c r="Z18" s="22" t="s">
        <v>2547</v>
      </c>
    </row>
    <row r="19" spans="2:26">
      <c r="B19" s="55">
        <v>80</v>
      </c>
      <c r="C19" s="55" t="str">
        <f>VLOOKUP(B19,'2026'!$A$14:$B$4000,2,FALSE)</f>
        <v>A004170</v>
      </c>
      <c r="D19" s="55" t="str">
        <f>VLOOKUP($C19,'2026'!$B$14:$T$4000,D$5,FALSE)</f>
        <v>신세계</v>
      </c>
      <c r="E19" s="56" t="str">
        <f>VLOOKUP($C19,'2026'!$B$14:$T$4000,E$5,FALSE)</f>
        <v>KS</v>
      </c>
      <c r="F19" s="57" t="str">
        <f>VLOOKUP($C19,'2026'!$B$14:$T$4000,F$5,FALSE)</f>
        <v>백화점</v>
      </c>
      <c r="G19" s="58">
        <f>VLOOKUP($C19,'2026'!$B$14:$T$4000,G$5,FALSE)</f>
        <v>7329.46</v>
      </c>
      <c r="H19" s="59">
        <f>VLOOKUP($C19,'2026'!$B$14:$T$4000,H$5,FALSE)</f>
        <v>18</v>
      </c>
      <c r="I19" s="58">
        <f>VLOOKUP($C19,'2026'!$B$14:$T$4000,I$5,FALSE)</f>
        <v>744.36</v>
      </c>
      <c r="J19" s="58">
        <f>VLOOKUP($C19,'2026'!$B$14:$T$4000,J$5,FALSE)</f>
        <v>777.92</v>
      </c>
      <c r="K19" s="58">
        <f>VLOOKUP($C19,'2026'!$B$14:$T$4000,K$5,FALSE)</f>
        <v>751.74</v>
      </c>
      <c r="L19" s="58">
        <f>VLOOKUP($C19,'2026'!$B$14:$T$4000,L$5,FALSE)</f>
        <v>787.67</v>
      </c>
      <c r="M19" s="58">
        <f>(L19-K19)/ABS(K19)*100</f>
        <v>4.7795780456008661</v>
      </c>
      <c r="N19" s="58" t="str">
        <f>IF(ISBLANK(VLOOKUP($C19,'2026'!$B$14:$T$3000,N$5,FALSE)),"",VLOOKUP($C19,'2026'!$B$14:$T$3000,N$5,FALSE))</f>
        <v/>
      </c>
      <c r="O19" s="59">
        <f>IF(AND(I19&lt;K19,J19&lt;L19,K19&lt;L19),1,IF(AND(I19&gt;K19,J19&gt;L19,K19&gt;L19),-1,0))</f>
        <v>1</v>
      </c>
      <c r="P19" s="55" t="str">
        <f>IF(ISBLANK(VLOOKUP($C19,'2026'!$B$14:$T$3000,P$5,FALSE)),"",VLOOKUP($C19,'2026'!$B$14:$T$3000,P$5,FALSE))</f>
        <v/>
      </c>
      <c r="Q19" s="60" t="str">
        <f>IF(O19=1,"Surprise",IF(O19=-1,"Shock",""))</f>
        <v>Surprise</v>
      </c>
      <c r="R19" s="60" t="str">
        <f>IF(N19="","",IF((N19-L19)/ABS(L19)&gt;$R$9,"Surprise",IF((N19-L19)/ABS(L19)&lt;$R$9*-1,"Shock","")))</f>
        <v/>
      </c>
      <c r="S19" s="61">
        <f>VLOOKUP($C19,'2026'!$B$14:$T$3000,S$5,FALSE)</f>
        <v>50.39</v>
      </c>
      <c r="T19" s="61">
        <f>VLOOKUP($C19,'2026'!$B$14:$T$3000,T$5,FALSE)</f>
        <v>145.18</v>
      </c>
      <c r="X19" s="22">
        <f t="shared" si="0"/>
        <v>22</v>
      </c>
      <c r="Y19" s="22" t="s">
        <v>1932</v>
      </c>
      <c r="Z19" s="22" t="s">
        <v>1933</v>
      </c>
    </row>
    <row r="20" spans="2:26">
      <c r="B20" s="55">
        <v>116</v>
      </c>
      <c r="C20" s="55" t="str">
        <f>VLOOKUP(B20,'2026'!$A$14:$B$4000,2,FALSE)</f>
        <v>A067310</v>
      </c>
      <c r="D20" s="55" t="str">
        <f>VLOOKUP($C20,'2026'!$B$14:$T$4000,D$5,FALSE)</f>
        <v>하나마이크론</v>
      </c>
      <c r="E20" s="56" t="str">
        <f>VLOOKUP($C20,'2026'!$B$14:$T$4000,E$5,FALSE)</f>
        <v>KQ</v>
      </c>
      <c r="F20" s="57" t="str">
        <f>VLOOKUP($C20,'2026'!$B$14:$T$4000,F$5,FALSE)</f>
        <v>반도체</v>
      </c>
      <c r="G20" s="58">
        <f>VLOOKUP($C20,'2026'!$B$14:$T$4000,G$5,FALSE)</f>
        <v>3410.45</v>
      </c>
      <c r="H20" s="59">
        <f>VLOOKUP($C20,'2026'!$B$14:$T$4000,H$5,FALSE)</f>
        <v>4</v>
      </c>
      <c r="I20" s="58">
        <f>VLOOKUP($C20,'2026'!$B$14:$T$4000,I$5,FALSE)</f>
        <v>315.38</v>
      </c>
      <c r="J20" s="58">
        <f>VLOOKUP($C20,'2026'!$B$14:$T$4000,J$5,FALSE)</f>
        <v>315.8</v>
      </c>
      <c r="K20" s="58">
        <f>VLOOKUP($C20,'2026'!$B$14:$T$4000,K$5,FALSE)</f>
        <v>315.48</v>
      </c>
      <c r="L20" s="58">
        <f>VLOOKUP($C20,'2026'!$B$14:$T$4000,L$5,FALSE)</f>
        <v>315.87</v>
      </c>
      <c r="M20" s="58">
        <f>(L20-K20)/ABS(K20)*100</f>
        <v>0.12362114872574691</v>
      </c>
      <c r="N20" s="58" t="str">
        <f>IF(ISBLANK(VLOOKUP($C20,'2026'!$B$14:$T$3000,N$5,FALSE)),"",VLOOKUP($C20,'2026'!$B$14:$T$3000,N$5,FALSE))</f>
        <v/>
      </c>
      <c r="O20" s="59">
        <f>IF(AND(I20&lt;K20,J20&lt;L20,K20&lt;L20),1,IF(AND(I20&gt;K20,J20&gt;L20,K20&gt;L20),-1,0))</f>
        <v>1</v>
      </c>
      <c r="P20" s="55" t="str">
        <f>IF(ISBLANK(VLOOKUP($C20,'2026'!$B$14:$T$3000,P$5,FALSE)),"",VLOOKUP($C20,'2026'!$B$14:$T$3000,P$5,FALSE))</f>
        <v/>
      </c>
      <c r="Q20" s="60" t="str">
        <f>IF(O20=1,"Surprise",IF(O20=-1,"Shock",""))</f>
        <v>Surprise</v>
      </c>
      <c r="R20" s="60" t="str">
        <f>IF(N20="","",IF((N20-L20)/ABS(L20)&gt;$R$9,"Surprise",IF((N20-L20)/ABS(L20)&lt;$R$9*-1,"Shock","")))</f>
        <v/>
      </c>
      <c r="S20" s="61">
        <f>VLOOKUP($C20,'2026'!$B$14:$T$3000,S$5,FALSE)</f>
        <v>27.61</v>
      </c>
      <c r="T20" s="61">
        <f>VLOOKUP($C20,'2026'!$B$14:$T$3000,T$5,FALSE)</f>
        <v>68.47</v>
      </c>
      <c r="X20" s="22">
        <f t="shared" si="0"/>
        <v>23</v>
      </c>
      <c r="Y20" s="22" t="s">
        <v>38</v>
      </c>
      <c r="Z20" s="22" t="s">
        <v>39</v>
      </c>
    </row>
    <row r="21" spans="2:26">
      <c r="B21" s="55">
        <v>25</v>
      </c>
      <c r="C21" s="55" t="str">
        <f>VLOOKUP(B21,'2026'!$A$14:$B$4000,2,FALSE)</f>
        <v>A066570</v>
      </c>
      <c r="D21" s="55" t="str">
        <f>VLOOKUP($C21,'2026'!$B$14:$T$4000,D$5,FALSE)</f>
        <v>LG전자</v>
      </c>
      <c r="E21" s="56" t="str">
        <f>VLOOKUP($C21,'2026'!$B$14:$T$4000,E$5,FALSE)</f>
        <v>KS</v>
      </c>
      <c r="F21" s="57" t="str">
        <f>VLOOKUP($C21,'2026'!$B$14:$T$4000,F$5,FALSE)</f>
        <v>전자제품</v>
      </c>
      <c r="G21" s="58">
        <f>VLOOKUP($C21,'2026'!$B$14:$T$4000,G$5,FALSE)</f>
        <v>31485.599999999999</v>
      </c>
      <c r="H21" s="59">
        <f>VLOOKUP($C21,'2026'!$B$14:$T$4000,H$5,FALSE)</f>
        <v>20</v>
      </c>
      <c r="I21" s="58">
        <f>VLOOKUP($C21,'2026'!$B$14:$T$4000,I$5,FALSE)</f>
        <v>3856.83</v>
      </c>
      <c r="J21" s="58">
        <f>VLOOKUP($C21,'2026'!$B$14:$T$4000,J$5,FALSE)</f>
        <v>4130</v>
      </c>
      <c r="K21" s="58">
        <f>VLOOKUP($C21,'2026'!$B$14:$T$4000,K$5,FALSE)</f>
        <v>3887.88</v>
      </c>
      <c r="L21" s="58">
        <f>VLOOKUP($C21,'2026'!$B$14:$T$4000,L$5,FALSE)</f>
        <v>4542</v>
      </c>
      <c r="M21" s="58">
        <f>(L21-K21)/ABS(K21)*100</f>
        <v>16.824593351646651</v>
      </c>
      <c r="N21" s="58" t="str">
        <f>IF(ISBLANK(VLOOKUP($C21,'2026'!$B$14:$T$3000,N$5,FALSE)),"",VLOOKUP($C21,'2026'!$B$14:$T$3000,N$5,FALSE))</f>
        <v/>
      </c>
      <c r="O21" s="59">
        <f>IF(AND(I21&lt;K21,J21&lt;L21,K21&lt;L21),1,IF(AND(I21&gt;K21,J21&gt;L21,K21&gt;L21),-1,0))</f>
        <v>1</v>
      </c>
      <c r="P21" s="55" t="str">
        <f>IF(ISBLANK(VLOOKUP($C21,'2026'!$B$14:$T$3000,P$5,FALSE)),"",VLOOKUP($C21,'2026'!$B$14:$T$3000,P$5,FALSE))</f>
        <v/>
      </c>
      <c r="Q21" s="60" t="str">
        <f>IF(O21=1,"Surprise",IF(O21=-1,"Shock",""))</f>
        <v>Surprise</v>
      </c>
      <c r="R21" s="60" t="str">
        <f>IF(N21="","",IF((N21-L21)/ABS(L21)&gt;$R$9,"Surprise",IF((N21-L21)/ABS(L21)&lt;$R$9*-1,"Shock","")))</f>
        <v/>
      </c>
      <c r="S21" s="61">
        <f>VLOOKUP($C21,'2026'!$B$14:$T$3000,S$5,FALSE)</f>
        <v>-49.2</v>
      </c>
      <c r="T21" s="61">
        <f>VLOOKUP($C21,'2026'!$B$14:$T$3000,T$5,FALSE)</f>
        <v>71.819999999999993</v>
      </c>
      <c r="X21" s="22">
        <f t="shared" si="0"/>
        <v>24</v>
      </c>
      <c r="Y21" s="22" t="s">
        <v>1264</v>
      </c>
      <c r="Z21" s="22" t="s">
        <v>1265</v>
      </c>
    </row>
    <row r="22" spans="2:26">
      <c r="B22" s="55">
        <v>139</v>
      </c>
      <c r="C22" s="55" t="str">
        <f>VLOOKUP(B22,'2026'!$A$14:$B$4000,2,FALSE)</f>
        <v>A290650</v>
      </c>
      <c r="D22" s="55" t="str">
        <f>VLOOKUP($C22,'2026'!$B$14:$T$4000,D$5,FALSE)</f>
        <v>엘앤씨바이오</v>
      </c>
      <c r="E22" s="56" t="str">
        <f>VLOOKUP($C22,'2026'!$B$14:$T$4000,E$5,FALSE)</f>
        <v>KQ</v>
      </c>
      <c r="F22" s="57" t="str">
        <f>VLOOKUP($C22,'2026'!$B$14:$T$4000,F$5,FALSE)</f>
        <v>건강관리장비,서비스</v>
      </c>
      <c r="G22" s="58">
        <f>VLOOKUP($C22,'2026'!$B$14:$T$4000,G$5,FALSE)</f>
        <v>2446.15</v>
      </c>
      <c r="H22" s="59">
        <f>VLOOKUP($C22,'2026'!$B$14:$T$4000,H$5,FALSE)</f>
        <v>4</v>
      </c>
      <c r="I22" s="58">
        <f>VLOOKUP($C22,'2026'!$B$14:$T$4000,I$5,FALSE)</f>
        <v>31.63</v>
      </c>
      <c r="J22" s="58">
        <f>VLOOKUP($C22,'2026'!$B$14:$T$4000,J$5,FALSE)</f>
        <v>34.799999999999997</v>
      </c>
      <c r="K22" s="58">
        <f>VLOOKUP($C22,'2026'!$B$14:$T$4000,K$5,FALSE)</f>
        <v>34.93</v>
      </c>
      <c r="L22" s="58">
        <f>VLOOKUP($C22,'2026'!$B$14:$T$4000,L$5,FALSE)</f>
        <v>37.53</v>
      </c>
      <c r="M22" s="58">
        <f>(L22-K22)/ABS(K22)*100</f>
        <v>7.4434583452619565</v>
      </c>
      <c r="N22" s="58" t="str">
        <f>IF(ISBLANK(VLOOKUP($C22,'2026'!$B$14:$T$3000,N$5,FALSE)),"",VLOOKUP($C22,'2026'!$B$14:$T$3000,N$5,FALSE))</f>
        <v/>
      </c>
      <c r="O22" s="59">
        <f>IF(AND(I22&lt;K22,J22&lt;L22,K22&lt;L22),1,IF(AND(I22&gt;K22,J22&gt;L22,K22&gt;L22),-1,0))</f>
        <v>1</v>
      </c>
      <c r="P22" s="55" t="str">
        <f>IF(ISBLANK(VLOOKUP($C22,'2026'!$B$14:$T$3000,P$5,FALSE)),"",VLOOKUP($C22,'2026'!$B$14:$T$3000,P$5,FALSE))</f>
        <v/>
      </c>
      <c r="Q22" s="60" t="str">
        <f>IF(O22=1,"Surprise",IF(O22=-1,"Shock",""))</f>
        <v>Surprise</v>
      </c>
      <c r="R22" s="60" t="str">
        <f>IF(N22="","",IF((N22-L22)/ABS(L22)&gt;$R$9,"Surprise",IF((N22-L22)/ABS(L22)&lt;$R$9*-1,"Shock","")))</f>
        <v/>
      </c>
      <c r="S22" s="61">
        <f>VLOOKUP($C22,'2026'!$B$14:$T$3000,S$5,FALSE)</f>
        <v>22.4</v>
      </c>
      <c r="T22" s="61">
        <f>VLOOKUP($C22,'2026'!$B$14:$T$3000,T$5,FALSE)</f>
        <v>29.57</v>
      </c>
      <c r="X22" s="22" t="e">
        <f>#REF!+1</f>
        <v>#REF!</v>
      </c>
      <c r="Y22" s="22" t="s">
        <v>1773</v>
      </c>
      <c r="Z22" s="22" t="s">
        <v>1774</v>
      </c>
    </row>
    <row r="23" spans="2:26">
      <c r="B23" s="55">
        <v>12</v>
      </c>
      <c r="C23" s="55" t="str">
        <f>VLOOKUP(B23,'2026'!$A$14:$B$4000,2,FALSE)</f>
        <v>A012450</v>
      </c>
      <c r="D23" s="55" t="str">
        <f>VLOOKUP($C23,'2026'!$B$14:$T$4000,D$5,FALSE)</f>
        <v>한화에어로스페이스</v>
      </c>
      <c r="E23" s="56" t="str">
        <f>VLOOKUP($C23,'2026'!$B$14:$T$4000,E$5,FALSE)</f>
        <v>KS</v>
      </c>
      <c r="F23" s="57" t="str">
        <f>VLOOKUP($C23,'2026'!$B$14:$T$4000,F$5,FALSE)</f>
        <v>기타자본재</v>
      </c>
      <c r="G23" s="58">
        <f>VLOOKUP($C23,'2026'!$B$14:$T$4000,G$5,FALSE)</f>
        <v>56255.67</v>
      </c>
      <c r="H23" s="59">
        <f>VLOOKUP($C23,'2026'!$B$14:$T$4000,H$5,FALSE)</f>
        <v>19</v>
      </c>
      <c r="I23" s="58">
        <f>VLOOKUP($C23,'2026'!$B$14:$T$4000,I$5,FALSE)</f>
        <v>4242.42</v>
      </c>
      <c r="J23" s="58">
        <f>VLOOKUP($C23,'2026'!$B$14:$T$4000,J$5,FALSE)</f>
        <v>4251.57</v>
      </c>
      <c r="K23" s="58">
        <f>VLOOKUP($C23,'2026'!$B$14:$T$4000,K$5,FALSE)</f>
        <v>4259.8500000000004</v>
      </c>
      <c r="L23" s="58">
        <f>VLOOKUP($C23,'2026'!$B$14:$T$4000,L$5,FALSE)</f>
        <v>4315.37</v>
      </c>
      <c r="M23" s="58">
        <f>(L23-K23)/ABS(K23)*100</f>
        <v>1.3033322769580977</v>
      </c>
      <c r="N23" s="58" t="str">
        <f>IF(ISBLANK(VLOOKUP($C23,'2026'!$B$14:$T$3000,N$5,FALSE)),"",VLOOKUP($C23,'2026'!$B$14:$T$3000,N$5,FALSE))</f>
        <v/>
      </c>
      <c r="O23" s="59">
        <f>IF(AND(I23&lt;K23,J23&lt;L23,K23&lt;L23),1,IF(AND(I23&gt;K23,J23&gt;L23,K23&gt;L23),-1,0))</f>
        <v>1</v>
      </c>
      <c r="P23" s="55" t="str">
        <f>IF(ISBLANK(VLOOKUP($C23,'2026'!$B$14:$T$3000,P$5,FALSE)),"",VLOOKUP($C23,'2026'!$B$14:$T$3000,P$5,FALSE))</f>
        <v/>
      </c>
      <c r="Q23" s="60" t="str">
        <f>IF(O23=1,"Surprise",IF(O23=-1,"Shock",""))</f>
        <v>Surprise</v>
      </c>
      <c r="R23" s="60" t="str">
        <f>IF(N23="","",IF((N23-L23)/ABS(L23)&gt;$R$9,"Surprise",IF((N23-L23)/ABS(L23)&lt;$R$9*-1,"Shock","")))</f>
        <v/>
      </c>
      <c r="S23" s="61">
        <f>VLOOKUP($C23,'2026'!$B$14:$T$3000,S$5,FALSE)</f>
        <v>-4.13</v>
      </c>
      <c r="T23" s="61">
        <f>VLOOKUP($C23,'2026'!$B$14:$T$3000,T$5,FALSE)</f>
        <v>-18.149999999999999</v>
      </c>
      <c r="X23" s="22" t="e">
        <f t="shared" ref="X23:X29" si="1">X22+1</f>
        <v>#REF!</v>
      </c>
      <c r="Y23" s="22" t="s">
        <v>609</v>
      </c>
      <c r="Z23" s="22" t="s">
        <v>610</v>
      </c>
    </row>
    <row r="24" spans="2:26">
      <c r="B24" s="55">
        <v>64</v>
      </c>
      <c r="C24" s="55" t="str">
        <f>VLOOKUP(B24,'2026'!$A$14:$B$4000,2,FALSE)</f>
        <v>A005940</v>
      </c>
      <c r="D24" s="55" t="str">
        <f>VLOOKUP($C24,'2026'!$B$14:$T$4000,D$5,FALSE)</f>
        <v>NH투자증권</v>
      </c>
      <c r="E24" s="56" t="str">
        <f>VLOOKUP($C24,'2026'!$B$14:$T$4000,E$5,FALSE)</f>
        <v>KS</v>
      </c>
      <c r="F24" s="57" t="str">
        <f>VLOOKUP($C24,'2026'!$B$14:$T$4000,F$5,FALSE)</f>
        <v>증권</v>
      </c>
      <c r="G24" s="58">
        <f>VLOOKUP($C24,'2026'!$B$14:$T$4000,G$5,FALSE)</f>
        <v>10529.98</v>
      </c>
      <c r="H24" s="59">
        <f>VLOOKUP($C24,'2026'!$B$14:$T$4000,H$5,FALSE)</f>
        <v>17</v>
      </c>
      <c r="I24" s="58">
        <f>VLOOKUP($C24,'2026'!$B$14:$T$4000,I$5,FALSE)</f>
        <v>2078.46</v>
      </c>
      <c r="J24" s="58">
        <f>VLOOKUP($C24,'2026'!$B$14:$T$4000,J$5,FALSE)</f>
        <v>2226.85</v>
      </c>
      <c r="K24" s="58">
        <f>VLOOKUP($C24,'2026'!$B$14:$T$4000,K$5,FALSE)</f>
        <v>2105.5700000000002</v>
      </c>
      <c r="L24" s="58">
        <f>VLOOKUP($C24,'2026'!$B$14:$T$4000,L$5,FALSE)</f>
        <v>2264.85</v>
      </c>
      <c r="M24" s="58">
        <f>(L24-K24)/ABS(K24)*100</f>
        <v>7.5646974453473277</v>
      </c>
      <c r="N24" s="58" t="str">
        <f>IF(ISBLANK(VLOOKUP($C24,'2026'!$B$14:$T$3000,N$5,FALSE)),"",VLOOKUP($C24,'2026'!$B$14:$T$3000,N$5,FALSE))</f>
        <v/>
      </c>
      <c r="O24" s="59">
        <f>IF(AND(I24&lt;K24,J24&lt;L24,K24&lt;L24),1,IF(AND(I24&gt;K24,J24&gt;L24,K24&gt;L24),-1,0))</f>
        <v>1</v>
      </c>
      <c r="P24" s="55" t="str">
        <f>IF(ISBLANK(VLOOKUP($C24,'2026'!$B$14:$T$3000,P$5,FALSE)),"",VLOOKUP($C24,'2026'!$B$14:$T$3000,P$5,FALSE))</f>
        <v/>
      </c>
      <c r="Q24" s="60" t="str">
        <f>IF(O24=1,"Surprise",IF(O24=-1,"Shock",""))</f>
        <v>Surprise</v>
      </c>
      <c r="R24" s="60" t="str">
        <f>IF(N24="","",IF((N24-L24)/ABS(L24)&gt;$R$9,"Surprise",IF((N24-L24)/ABS(L24)&lt;$R$9*-1,"Shock","")))</f>
        <v/>
      </c>
      <c r="S24" s="61">
        <f>VLOOKUP($C24,'2026'!$B$14:$T$3000,S$5,FALSE)</f>
        <v>-5.29</v>
      </c>
      <c r="T24" s="61">
        <f>VLOOKUP($C24,'2026'!$B$14:$T$3000,T$5,FALSE)</f>
        <v>-7.22</v>
      </c>
      <c r="X24" s="22" t="e">
        <f t="shared" si="1"/>
        <v>#REF!</v>
      </c>
      <c r="Y24" s="22" t="s">
        <v>2380</v>
      </c>
      <c r="Z24" s="22" t="s">
        <v>2381</v>
      </c>
    </row>
    <row r="25" spans="2:26">
      <c r="B25" s="55">
        <v>19</v>
      </c>
      <c r="C25" s="55" t="str">
        <f>VLOOKUP(B25,'2026'!$A$14:$B$4000,2,FALSE)</f>
        <v>A006400</v>
      </c>
      <c r="D25" s="55" t="str">
        <f>VLOOKUP($C25,'2026'!$B$14:$T$4000,D$5,FALSE)</f>
        <v>삼성SDI</v>
      </c>
      <c r="E25" s="56" t="str">
        <f>VLOOKUP($C25,'2026'!$B$14:$T$4000,E$5,FALSE)</f>
        <v>KS</v>
      </c>
      <c r="F25" s="57" t="str">
        <f>VLOOKUP($C25,'2026'!$B$14:$T$4000,F$5,FALSE)</f>
        <v>전기제품</v>
      </c>
      <c r="G25" s="58">
        <f>VLOOKUP($C25,'2026'!$B$14:$T$4000,G$5,FALSE)</f>
        <v>39567.5</v>
      </c>
      <c r="H25" s="59">
        <f>VLOOKUP($C25,'2026'!$B$14:$T$4000,H$5,FALSE)</f>
        <v>23</v>
      </c>
      <c r="I25" s="58">
        <f>VLOOKUP($C25,'2026'!$B$14:$T$4000,I$5,FALSE)</f>
        <v>-36.47</v>
      </c>
      <c r="J25" s="58">
        <f>VLOOKUP($C25,'2026'!$B$14:$T$4000,J$5,FALSE)</f>
        <v>-40.94</v>
      </c>
      <c r="K25" s="58">
        <f>VLOOKUP($C25,'2026'!$B$14:$T$4000,K$5,FALSE)</f>
        <v>-32.340000000000003</v>
      </c>
      <c r="L25" s="58">
        <f>VLOOKUP($C25,'2026'!$B$14:$T$4000,L$5,FALSE)</f>
        <v>31.5</v>
      </c>
      <c r="M25" s="58">
        <f>(L25-K25)/ABS(K25)*100</f>
        <v>197.40259740259739</v>
      </c>
      <c r="N25" s="58" t="str">
        <f>IF(ISBLANK(VLOOKUP($C25,'2026'!$B$14:$T$3000,N$5,FALSE)),"",VLOOKUP($C25,'2026'!$B$14:$T$3000,N$5,FALSE))</f>
        <v/>
      </c>
      <c r="O25" s="59">
        <f>IF(AND(I25&lt;K25,J25&lt;L25,K25&lt;L25),1,IF(AND(I25&gt;K25,J25&gt;L25,K25&gt;L25),-1,0))</f>
        <v>1</v>
      </c>
      <c r="P25" s="55" t="str">
        <f>IF(ISBLANK(VLOOKUP($C25,'2026'!$B$14:$T$3000,P$5,FALSE)),"",VLOOKUP($C25,'2026'!$B$14:$T$3000,P$5,FALSE))</f>
        <v/>
      </c>
      <c r="Q25" s="60" t="str">
        <f>IF(O25=1,"Surprise",IF(O25=-1,"Shock",""))</f>
        <v>Surprise</v>
      </c>
      <c r="R25" s="60" t="str">
        <f>IF(N25="","",IF((N25-L25)/ABS(L25)&gt;$R$9,"Surprise",IF((N25-L25)/ABS(L25)&lt;$R$9*-1,"Shock","")))</f>
        <v/>
      </c>
      <c r="S25" s="61">
        <f>VLOOKUP($C25,'2026'!$B$14:$T$3000,S$5,FALSE)</f>
        <v>-24.69</v>
      </c>
      <c r="T25" s="61">
        <f>VLOOKUP($C25,'2026'!$B$14:$T$3000,T$5,FALSE)</f>
        <v>13.66</v>
      </c>
      <c r="X25" s="22" t="e">
        <f t="shared" si="1"/>
        <v>#REF!</v>
      </c>
      <c r="Y25" s="22" t="s">
        <v>2269</v>
      </c>
      <c r="Z25" s="22" t="s">
        <v>2270</v>
      </c>
    </row>
    <row r="26" spans="2:26">
      <c r="B26" s="55">
        <v>50</v>
      </c>
      <c r="C26" s="55" t="str">
        <f>VLOOKUP(B26,'2026'!$A$14:$B$4000,2,FALSE)</f>
        <v>A018260</v>
      </c>
      <c r="D26" s="55" t="str">
        <f>VLOOKUP($C26,'2026'!$B$14:$T$4000,D$5,FALSE)</f>
        <v>삼성에스디에스</v>
      </c>
      <c r="E26" s="56" t="str">
        <f>VLOOKUP($C26,'2026'!$B$14:$T$4000,E$5,FALSE)</f>
        <v>KS</v>
      </c>
      <c r="F26" s="57" t="str">
        <f>VLOOKUP($C26,'2026'!$B$14:$T$4000,F$5,FALSE)</f>
        <v>소프트웨어</v>
      </c>
      <c r="G26" s="58">
        <f>VLOOKUP($C26,'2026'!$B$14:$T$4000,G$5,FALSE)</f>
        <v>15274.38</v>
      </c>
      <c r="H26" s="59">
        <f>VLOOKUP($C26,'2026'!$B$14:$T$4000,H$5,FALSE)</f>
        <v>10</v>
      </c>
      <c r="I26" s="58">
        <f>VLOOKUP($C26,'2026'!$B$14:$T$4000,I$5,FALSE)</f>
        <v>829.31</v>
      </c>
      <c r="J26" s="58">
        <f>VLOOKUP($C26,'2026'!$B$14:$T$4000,J$5,FALSE)</f>
        <v>829.5</v>
      </c>
      <c r="K26" s="58">
        <f>VLOOKUP($C26,'2026'!$B$14:$T$4000,K$5,FALSE)</f>
        <v>830.91</v>
      </c>
      <c r="L26" s="58">
        <f>VLOOKUP($C26,'2026'!$B$14:$T$4000,L$5,FALSE)</f>
        <v>841.5</v>
      </c>
      <c r="M26" s="58">
        <f>(L26-K26)/ABS(K26)*100</f>
        <v>1.2745062642163452</v>
      </c>
      <c r="N26" s="58" t="str">
        <f>IF(ISBLANK(VLOOKUP($C26,'2026'!$B$14:$T$3000,N$5,FALSE)),"",VLOOKUP($C26,'2026'!$B$14:$T$3000,N$5,FALSE))</f>
        <v/>
      </c>
      <c r="O26" s="59">
        <f>IF(AND(I26&lt;K26,J26&lt;L26,K26&lt;L26),1,IF(AND(I26&gt;K26,J26&gt;L26,K26&gt;L26),-1,0))</f>
        <v>1</v>
      </c>
      <c r="P26" s="55" t="str">
        <f>IF(ISBLANK(VLOOKUP($C26,'2026'!$B$14:$T$3000,P$5,FALSE)),"",VLOOKUP($C26,'2026'!$B$14:$T$3000,P$5,FALSE))</f>
        <v/>
      </c>
      <c r="Q26" s="60" t="str">
        <f>IF(O26=1,"Surprise",IF(O26=-1,"Shock",""))</f>
        <v>Surprise</v>
      </c>
      <c r="R26" s="60" t="str">
        <f>IF(N26="","",IF((N26-L26)/ABS(L26)&gt;$R$9,"Surprise",IF((N26-L26)/ABS(L26)&lt;$R$9*-1,"Shock","")))</f>
        <v/>
      </c>
      <c r="S26" s="61">
        <f>VLOOKUP($C26,'2026'!$B$14:$T$3000,S$5,FALSE)</f>
        <v>-45.47</v>
      </c>
      <c r="T26" s="61">
        <f>VLOOKUP($C26,'2026'!$B$14:$T$3000,T$5,FALSE)</f>
        <v>26.46</v>
      </c>
      <c r="X26" s="22" t="e">
        <f t="shared" si="1"/>
        <v>#REF!</v>
      </c>
      <c r="Y26" s="22" t="s">
        <v>950</v>
      </c>
      <c r="Z26" s="22" t="s">
        <v>951</v>
      </c>
    </row>
    <row r="27" spans="2:26">
      <c r="B27" s="55">
        <v>76</v>
      </c>
      <c r="C27" s="55" t="str">
        <f>VLOOKUP(B27,'2026'!$A$14:$B$4000,2,FALSE)</f>
        <v>A047040</v>
      </c>
      <c r="D27" s="55" t="str">
        <f>VLOOKUP($C27,'2026'!$B$14:$T$4000,D$5,FALSE)</f>
        <v>대우건설</v>
      </c>
      <c r="E27" s="56" t="str">
        <f>VLOOKUP($C27,'2026'!$B$14:$T$4000,E$5,FALSE)</f>
        <v>KS</v>
      </c>
      <c r="F27" s="57" t="str">
        <f>VLOOKUP($C27,'2026'!$B$14:$T$4000,F$5,FALSE)</f>
        <v>건설,건축제품,건축자재</v>
      </c>
      <c r="G27" s="58">
        <f>VLOOKUP($C27,'2026'!$B$14:$T$4000,G$5,FALSE)</f>
        <v>7979.83</v>
      </c>
      <c r="H27" s="59">
        <f>VLOOKUP($C27,'2026'!$B$14:$T$4000,H$5,FALSE)</f>
        <v>13</v>
      </c>
      <c r="I27" s="58">
        <f>VLOOKUP($C27,'2026'!$B$14:$T$4000,I$5,FALSE)</f>
        <v>666.19</v>
      </c>
      <c r="J27" s="58">
        <f>VLOOKUP($C27,'2026'!$B$14:$T$4000,J$5,FALSE)</f>
        <v>673.83</v>
      </c>
      <c r="K27" s="58">
        <f>VLOOKUP($C27,'2026'!$B$14:$T$4000,K$5,FALSE)</f>
        <v>679.5</v>
      </c>
      <c r="L27" s="58">
        <f>VLOOKUP($C27,'2026'!$B$14:$T$4000,L$5,FALSE)</f>
        <v>784.75</v>
      </c>
      <c r="M27" s="58">
        <f>(L27-K27)/ABS(K27)*100</f>
        <v>15.489330389992642</v>
      </c>
      <c r="N27" s="58" t="str">
        <f>IF(ISBLANK(VLOOKUP($C27,'2026'!$B$14:$T$3000,N$5,FALSE)),"",VLOOKUP($C27,'2026'!$B$14:$T$3000,N$5,FALSE))</f>
        <v/>
      </c>
      <c r="O27" s="59">
        <f>IF(AND(I27&lt;K27,J27&lt;L27,K27&lt;L27),1,IF(AND(I27&gt;K27,J27&gt;L27,K27&gt;L27),-1,0))</f>
        <v>1</v>
      </c>
      <c r="P27" s="55" t="str">
        <f>IF(ISBLANK(VLOOKUP($C27,'2026'!$B$14:$T$3000,P$5,FALSE)),"",VLOOKUP($C27,'2026'!$B$14:$T$3000,P$5,FALSE))</f>
        <v/>
      </c>
      <c r="Q27" s="60" t="str">
        <f>IF(O27=1,"Surprise",IF(O27=-1,"Shock",""))</f>
        <v>Surprise</v>
      </c>
      <c r="R27" s="60" t="str">
        <f>IF(N27="","",IF((N27-L27)/ABS(L27)&gt;$R$9,"Surprise",IF((N27-L27)/ABS(L27)&lt;$R$9*-1,"Shock","")))</f>
        <v/>
      </c>
      <c r="S27" s="61">
        <f>VLOOKUP($C27,'2026'!$B$14:$T$3000,S$5,FALSE)</f>
        <v>-19.920000000000002</v>
      </c>
      <c r="T27" s="61">
        <f>VLOOKUP($C27,'2026'!$B$14:$T$3000,T$5,FALSE)</f>
        <v>-0.05</v>
      </c>
      <c r="X27" s="22" t="e">
        <f t="shared" si="1"/>
        <v>#REF!</v>
      </c>
      <c r="Y27" s="22" t="s">
        <v>2425</v>
      </c>
      <c r="Z27" s="22" t="s">
        <v>2426</v>
      </c>
    </row>
    <row r="28" spans="2:26">
      <c r="B28" s="55">
        <v>126</v>
      </c>
      <c r="C28" s="55" t="str">
        <f>VLOOKUP(B28,'2026'!$A$14:$B$4000,2,FALSE)</f>
        <v>A383220</v>
      </c>
      <c r="D28" s="55" t="str">
        <f>VLOOKUP($C28,'2026'!$B$14:$T$4000,D$5,FALSE)</f>
        <v>F&amp;F</v>
      </c>
      <c r="E28" s="56" t="str">
        <f>VLOOKUP($C28,'2026'!$B$14:$T$4000,E$5,FALSE)</f>
        <v>KS</v>
      </c>
      <c r="F28" s="57" t="str">
        <f>VLOOKUP($C28,'2026'!$B$14:$T$4000,F$5,FALSE)</f>
        <v>의류</v>
      </c>
      <c r="G28" s="58">
        <f>VLOOKUP($C28,'2026'!$B$14:$T$4000,G$5,FALSE)</f>
        <v>2964.97</v>
      </c>
      <c r="H28" s="59">
        <f>VLOOKUP($C28,'2026'!$B$14:$T$4000,H$5,FALSE)</f>
        <v>9</v>
      </c>
      <c r="I28" s="58">
        <f>VLOOKUP($C28,'2026'!$B$14:$T$4000,I$5,FALSE)</f>
        <v>528.75</v>
      </c>
      <c r="J28" s="58">
        <f>VLOOKUP($C28,'2026'!$B$14:$T$4000,J$5,FALSE)</f>
        <v>528.88</v>
      </c>
      <c r="K28" s="58">
        <f>VLOOKUP($C28,'2026'!$B$14:$T$4000,K$5,FALSE)</f>
        <v>529.47</v>
      </c>
      <c r="L28" s="58">
        <f>VLOOKUP($C28,'2026'!$B$14:$T$4000,L$5,FALSE)</f>
        <v>532.75</v>
      </c>
      <c r="M28" s="58">
        <f>(L28-K28)/ABS(K28)*100</f>
        <v>0.61948741194023693</v>
      </c>
      <c r="N28" s="58" t="str">
        <f>IF(ISBLANK(VLOOKUP($C28,'2026'!$B$14:$T$3000,N$5,FALSE)),"",VLOOKUP($C28,'2026'!$B$14:$T$3000,N$5,FALSE))</f>
        <v/>
      </c>
      <c r="O28" s="59">
        <f>IF(AND(I28&lt;K28,J28&lt;L28,K28&lt;L28),1,IF(AND(I28&gt;K28,J28&gt;L28,K28&gt;L28),-1,0))</f>
        <v>1</v>
      </c>
      <c r="P28" s="55" t="str">
        <f>IF(ISBLANK(VLOOKUP($C28,'2026'!$B$14:$T$3000,P$5,FALSE)),"",VLOOKUP($C28,'2026'!$B$14:$T$3000,P$5,FALSE))</f>
        <v/>
      </c>
      <c r="Q28" s="60" t="str">
        <f>IF(O28=1,"Surprise",IF(O28=-1,"Shock",""))</f>
        <v>Surprise</v>
      </c>
      <c r="R28" s="60" t="str">
        <f>IF(N28="","",IF((N28-L28)/ABS(L28)&gt;$R$9,"Surprise",IF((N28-L28)/ABS(L28)&lt;$R$9*-1,"Shock","")))</f>
        <v/>
      </c>
      <c r="S28" s="61">
        <f>VLOOKUP($C28,'2026'!$B$14:$T$3000,S$5,FALSE)</f>
        <v>8.56</v>
      </c>
      <c r="T28" s="61">
        <f>VLOOKUP($C28,'2026'!$B$14:$T$3000,T$5,FALSE)</f>
        <v>21.51</v>
      </c>
      <c r="X28" s="22" t="e">
        <f t="shared" si="1"/>
        <v>#REF!</v>
      </c>
      <c r="Y28" s="22" t="s">
        <v>663</v>
      </c>
      <c r="Z28" s="22" t="s">
        <v>664</v>
      </c>
    </row>
    <row r="29" spans="2:26">
      <c r="B29" s="55">
        <v>89</v>
      </c>
      <c r="C29" s="55" t="str">
        <f>VLOOKUP(B29,'2026'!$A$14:$B$4000,2,FALSE)</f>
        <v>A222800</v>
      </c>
      <c r="D29" s="55" t="str">
        <f>VLOOKUP($C29,'2026'!$B$14:$T$4000,D$5,FALSE)</f>
        <v>심텍</v>
      </c>
      <c r="E29" s="56" t="str">
        <f>VLOOKUP($C29,'2026'!$B$14:$T$4000,E$5,FALSE)</f>
        <v>KQ</v>
      </c>
      <c r="F29" s="57" t="str">
        <f>VLOOKUP($C29,'2026'!$B$14:$T$4000,F$5,FALSE)</f>
        <v>전자장비,사무용전자제품</v>
      </c>
      <c r="G29" s="58">
        <f>VLOOKUP($C29,'2026'!$B$14:$T$4000,G$5,FALSE)</f>
        <v>5893.08</v>
      </c>
      <c r="H29" s="59">
        <f>VLOOKUP($C29,'2026'!$B$14:$T$4000,H$5,FALSE)</f>
        <v>8</v>
      </c>
      <c r="I29" s="58">
        <f>VLOOKUP($C29,'2026'!$B$14:$T$4000,I$5,FALSE)</f>
        <v>169.34</v>
      </c>
      <c r="J29" s="58">
        <f>VLOOKUP($C29,'2026'!$B$14:$T$4000,J$5,FALSE)</f>
        <v>175.66</v>
      </c>
      <c r="K29" s="58">
        <f>VLOOKUP($C29,'2026'!$B$14:$T$4000,K$5,FALSE)</f>
        <v>171.48</v>
      </c>
      <c r="L29" s="58">
        <f>VLOOKUP($C29,'2026'!$B$14:$T$4000,L$5,FALSE)</f>
        <v>179.2</v>
      </c>
      <c r="M29" s="58">
        <f>(L29-K29)/ABS(K29)*100</f>
        <v>4.5019827385117797</v>
      </c>
      <c r="N29" s="58" t="str">
        <f>IF(ISBLANK(VLOOKUP($C29,'2026'!$B$14:$T$3000,N$5,FALSE)),"",VLOOKUP($C29,'2026'!$B$14:$T$3000,N$5,FALSE))</f>
        <v/>
      </c>
      <c r="O29" s="59">
        <f>IF(AND(I29&lt;K29,J29&lt;L29,K29&lt;L29),1,IF(AND(I29&gt;K29,J29&gt;L29,K29&gt;L29),-1,0))</f>
        <v>1</v>
      </c>
      <c r="P29" s="55" t="str">
        <f>IF(ISBLANK(VLOOKUP($C29,'2026'!$B$14:$T$3000,P$5,FALSE)),"",VLOOKUP($C29,'2026'!$B$14:$T$3000,P$5,FALSE))</f>
        <v/>
      </c>
      <c r="Q29" s="60" t="str">
        <f>IF(O29=1,"Surprise",IF(O29=-1,"Shock",""))</f>
        <v>Surprise</v>
      </c>
      <c r="R29" s="60" t="str">
        <f>IF(N29="","",IF((N29-L29)/ABS(L29)&gt;$R$9,"Surprise",IF((N29-L29)/ABS(L29)&lt;$R$9*-1,"Shock","")))</f>
        <v/>
      </c>
      <c r="S29" s="61">
        <f>VLOOKUP($C29,'2026'!$B$14:$T$3000,S$5,FALSE)</f>
        <v>56.99</v>
      </c>
      <c r="T29" s="61">
        <f>VLOOKUP($C29,'2026'!$B$14:$T$3000,T$5,FALSE)</f>
        <v>197.35</v>
      </c>
      <c r="X29" s="22" t="e">
        <f t="shared" si="1"/>
        <v>#REF!</v>
      </c>
      <c r="Y29" s="22" t="s">
        <v>516</v>
      </c>
      <c r="Z29" s="22" t="s">
        <v>517</v>
      </c>
    </row>
    <row r="30" spans="2:26">
      <c r="B30" s="55">
        <v>24</v>
      </c>
      <c r="C30" s="55" t="str">
        <f>VLOOKUP(B30,'2026'!$A$14:$B$4000,2,FALSE)</f>
        <v>A042660</v>
      </c>
      <c r="D30" s="55" t="str">
        <f>VLOOKUP($C30,'2026'!$B$14:$T$4000,D$5,FALSE)</f>
        <v>한화오션</v>
      </c>
      <c r="E30" s="56" t="str">
        <f>VLOOKUP($C30,'2026'!$B$14:$T$4000,E$5,FALSE)</f>
        <v>KS</v>
      </c>
      <c r="F30" s="57" t="str">
        <f>VLOOKUP($C30,'2026'!$B$14:$T$4000,F$5,FALSE)</f>
        <v>조선</v>
      </c>
      <c r="G30" s="58">
        <f>VLOOKUP($C30,'2026'!$B$14:$T$4000,G$5,FALSE)</f>
        <v>31652.5</v>
      </c>
      <c r="H30" s="59">
        <f>VLOOKUP($C30,'2026'!$B$14:$T$4000,H$5,FALSE)</f>
        <v>18</v>
      </c>
      <c r="I30" s="58">
        <f>VLOOKUP($C30,'2026'!$B$14:$T$4000,I$5,FALSE)</f>
        <v>1820.84</v>
      </c>
      <c r="J30" s="58">
        <f>VLOOKUP($C30,'2026'!$B$14:$T$4000,J$5,FALSE)</f>
        <v>1808.83</v>
      </c>
      <c r="K30" s="58">
        <f>VLOOKUP($C30,'2026'!$B$14:$T$4000,K$5,FALSE)</f>
        <v>1821.01</v>
      </c>
      <c r="L30" s="58">
        <f>VLOOKUP($C30,'2026'!$B$14:$T$4000,L$5,FALSE)</f>
        <v>1872.85</v>
      </c>
      <c r="M30" s="58">
        <f>(L30-K30)/ABS(K30)*100</f>
        <v>2.8467718463929312</v>
      </c>
      <c r="N30" s="58" t="str">
        <f>IF(ISBLANK(VLOOKUP($C30,'2026'!$B$14:$T$3000,N$5,FALSE)),"",VLOOKUP($C30,'2026'!$B$14:$T$3000,N$5,FALSE))</f>
        <v/>
      </c>
      <c r="O30" s="59">
        <f>IF(AND(I30&lt;K30,J30&lt;L30,K30&lt;L30),1,IF(AND(I30&gt;K30,J30&gt;L30,K30&gt;L30),-1,0))</f>
        <v>1</v>
      </c>
      <c r="P30" s="55" t="str">
        <f>IF(ISBLANK(VLOOKUP($C30,'2026'!$B$14:$T$3000,P$5,FALSE)),"",VLOOKUP($C30,'2026'!$B$14:$T$3000,P$5,FALSE))</f>
        <v/>
      </c>
      <c r="Q30" s="60" t="str">
        <f>IF(O30=1,"Surprise",IF(O30=-1,"Shock",""))</f>
        <v>Surprise</v>
      </c>
      <c r="R30" s="60" t="str">
        <f>IF(N30="","",IF((N30-L30)/ABS(L30)&gt;$R$9,"Surprise",IF((N30-L30)/ABS(L30)&lt;$R$9*-1,"Shock","")))</f>
        <v/>
      </c>
      <c r="S30" s="61">
        <f>VLOOKUP($C30,'2026'!$B$14:$T$3000,S$5,FALSE)</f>
        <v>-17.29</v>
      </c>
      <c r="T30" s="61">
        <f>VLOOKUP($C30,'2026'!$B$14:$T$3000,T$5,FALSE)</f>
        <v>-18.66</v>
      </c>
    </row>
    <row r="31" spans="2:26">
      <c r="B31" s="55">
        <v>49</v>
      </c>
      <c r="C31" s="55" t="str">
        <f>VLOOKUP(B31,'2026'!$A$14:$B$4000,2,FALSE)</f>
        <v>A278470</v>
      </c>
      <c r="D31" s="55" t="str">
        <f>VLOOKUP($C31,'2026'!$B$14:$T$4000,D$5,FALSE)</f>
        <v>에이피알</v>
      </c>
      <c r="E31" s="56" t="str">
        <f>VLOOKUP($C31,'2026'!$B$14:$T$4000,E$5,FALSE)</f>
        <v>KS</v>
      </c>
      <c r="F31" s="57" t="str">
        <f>VLOOKUP($C31,'2026'!$B$14:$T$4000,F$5,FALSE)</f>
        <v>화장품</v>
      </c>
      <c r="G31" s="58">
        <f>VLOOKUP($C31,'2026'!$B$14:$T$4000,G$5,FALSE)</f>
        <v>15274.77</v>
      </c>
      <c r="H31" s="59">
        <f>VLOOKUP($C31,'2026'!$B$14:$T$4000,H$5,FALSE)</f>
        <v>18</v>
      </c>
      <c r="I31" s="58">
        <f>VLOOKUP($C31,'2026'!$B$14:$T$4000,I$5,FALSE)</f>
        <v>685.66</v>
      </c>
      <c r="J31" s="58">
        <f>VLOOKUP($C31,'2026'!$B$14:$T$4000,J$5,FALSE)</f>
        <v>689.04</v>
      </c>
      <c r="K31" s="58">
        <f>VLOOKUP($C31,'2026'!$B$14:$T$4000,K$5,FALSE)</f>
        <v>687.49</v>
      </c>
      <c r="L31" s="58">
        <f>VLOOKUP($C31,'2026'!$B$14:$T$4000,L$5,FALSE)</f>
        <v>699.66</v>
      </c>
      <c r="M31" s="58">
        <f>(L31-K31)/ABS(K31)*100</f>
        <v>1.770207566655509</v>
      </c>
      <c r="N31" s="58" t="str">
        <f>IF(ISBLANK(VLOOKUP($C31,'2026'!$B$14:$T$3000,N$5,FALSE)),"",VLOOKUP($C31,'2026'!$B$14:$T$3000,N$5,FALSE))</f>
        <v/>
      </c>
      <c r="O31" s="59">
        <f>IF(AND(I31&lt;K31,J31&lt;L31,K31&lt;L31),1,IF(AND(I31&gt;K31,J31&gt;L31,K31&gt;L31),-1,0))</f>
        <v>1</v>
      </c>
      <c r="P31" s="55" t="str">
        <f>IF(ISBLANK(VLOOKUP($C31,'2026'!$B$14:$T$3000,P$5,FALSE)),"",VLOOKUP($C31,'2026'!$B$14:$T$3000,P$5,FALSE))</f>
        <v/>
      </c>
      <c r="Q31" s="60" t="str">
        <f>IF(O31=1,"Surprise",IF(O31=-1,"Shock",""))</f>
        <v>Surprise</v>
      </c>
      <c r="R31" s="60" t="str">
        <f>IF(N31="","",IF((N31-L31)/ABS(L31)&gt;$R$9,"Surprise",IF((N31-L31)/ABS(L31)&lt;$R$9*-1,"Shock","")))</f>
        <v/>
      </c>
      <c r="S31" s="61">
        <f>VLOOKUP($C31,'2026'!$B$14:$T$3000,S$5,FALSE)</f>
        <v>-4.34</v>
      </c>
      <c r="T31" s="61">
        <f>VLOOKUP($C31,'2026'!$B$14:$T$3000,T$5,FALSE)</f>
        <v>18.43</v>
      </c>
      <c r="X31" s="22">
        <f>X30+1</f>
        <v>1</v>
      </c>
      <c r="Y31" s="22" t="s">
        <v>2588</v>
      </c>
      <c r="Z31" s="22" t="s">
        <v>2589</v>
      </c>
    </row>
    <row r="32" spans="2:26">
      <c r="B32" s="55">
        <v>42</v>
      </c>
      <c r="C32" s="55" t="str">
        <f>VLOOKUP(B32,'2026'!$A$14:$B$4000,2,FALSE)</f>
        <v>A011200</v>
      </c>
      <c r="D32" s="55" t="str">
        <f>VLOOKUP($C32,'2026'!$B$14:$T$4000,D$5,FALSE)</f>
        <v>HMM</v>
      </c>
      <c r="E32" s="56" t="str">
        <f>VLOOKUP($C32,'2026'!$B$14:$T$4000,E$5,FALSE)</f>
        <v>KS</v>
      </c>
      <c r="F32" s="57" t="str">
        <f>VLOOKUP($C32,'2026'!$B$14:$T$4000,F$5,FALSE)</f>
        <v>운송</v>
      </c>
      <c r="G32" s="58">
        <f>VLOOKUP($C32,'2026'!$B$14:$T$4000,G$5,FALSE)</f>
        <v>17600.82</v>
      </c>
      <c r="H32" s="59">
        <f>VLOOKUP($C32,'2026'!$B$14:$T$4000,H$5,FALSE)</f>
        <v>13</v>
      </c>
      <c r="I32" s="58">
        <f>VLOOKUP($C32,'2026'!$B$14:$T$4000,I$5,FALSE)</f>
        <v>1029.3599999999999</v>
      </c>
      <c r="J32" s="58">
        <f>VLOOKUP($C32,'2026'!$B$14:$T$4000,J$5,FALSE)</f>
        <v>1048.97</v>
      </c>
      <c r="K32" s="58">
        <f>VLOOKUP($C32,'2026'!$B$14:$T$4000,K$5,FALSE)</f>
        <v>1055.48</v>
      </c>
      <c r="L32" s="58">
        <f>VLOOKUP($C32,'2026'!$B$14:$T$4000,L$5,FALSE)</f>
        <v>1230.33</v>
      </c>
      <c r="M32" s="58">
        <f>(L32-K32)/ABS(K32)*100</f>
        <v>16.565922613408109</v>
      </c>
      <c r="N32" s="58" t="str">
        <f>IF(ISBLANK(VLOOKUP($C32,'2026'!$B$14:$T$3000,N$5,FALSE)),"",VLOOKUP($C32,'2026'!$B$14:$T$3000,N$5,FALSE))</f>
        <v/>
      </c>
      <c r="O32" s="59">
        <f>IF(AND(I32&lt;K32,J32&lt;L32,K32&lt;L32),1,IF(AND(I32&gt;K32,J32&gt;L32,K32&gt;L32),-1,0))</f>
        <v>1</v>
      </c>
      <c r="P32" s="55" t="str">
        <f>IF(ISBLANK(VLOOKUP($C32,'2026'!$B$14:$T$3000,P$5,FALSE)),"",VLOOKUP($C32,'2026'!$B$14:$T$3000,P$5,FALSE))</f>
        <v/>
      </c>
      <c r="Q32" s="60" t="str">
        <f>IF(O32=1,"Surprise",IF(O32=-1,"Shock",""))</f>
        <v>Surprise</v>
      </c>
      <c r="R32" s="60" t="str">
        <f>IF(N32="","",IF((N32-L32)/ABS(L32)&gt;$R$9,"Surprise",IF((N32-L32)/ABS(L32)&lt;$R$9*-1,"Shock","")))</f>
        <v/>
      </c>
      <c r="S32" s="61">
        <f>VLOOKUP($C32,'2026'!$B$14:$T$3000,S$5,FALSE)</f>
        <v>-5.61</v>
      </c>
      <c r="T32" s="61">
        <f>VLOOKUP($C32,'2026'!$B$14:$T$3000,T$5,FALSE)</f>
        <v>-8.3000000000000007</v>
      </c>
    </row>
    <row r="33" spans="2:26">
      <c r="B33" s="55">
        <v>100</v>
      </c>
      <c r="C33" s="55" t="str">
        <f>VLOOKUP(B33,'2026'!$A$14:$B$4000,2,FALSE)</f>
        <v>A082740</v>
      </c>
      <c r="D33" s="55" t="str">
        <f>VLOOKUP($C33,'2026'!$B$14:$T$4000,D$5,FALSE)</f>
        <v>한화엔진</v>
      </c>
      <c r="E33" s="56" t="str">
        <f>VLOOKUP($C33,'2026'!$B$14:$T$4000,E$5,FALSE)</f>
        <v>KS</v>
      </c>
      <c r="F33" s="57" t="str">
        <f>VLOOKUP($C33,'2026'!$B$14:$T$4000,F$5,FALSE)</f>
        <v>조선</v>
      </c>
      <c r="G33" s="58">
        <f>VLOOKUP($C33,'2026'!$B$14:$T$4000,G$5,FALSE)</f>
        <v>4589.59</v>
      </c>
      <c r="H33" s="59">
        <f>VLOOKUP($C33,'2026'!$B$14:$T$4000,H$5,FALSE)</f>
        <v>5</v>
      </c>
      <c r="I33" s="58">
        <f>VLOOKUP($C33,'2026'!$B$14:$T$4000,I$5,FALSE)</f>
        <v>232.6</v>
      </c>
      <c r="J33" s="58">
        <f>VLOOKUP($C33,'2026'!$B$14:$T$4000,J$5,FALSE)</f>
        <v>248</v>
      </c>
      <c r="K33" s="58">
        <f>VLOOKUP($C33,'2026'!$B$14:$T$4000,K$5,FALSE)</f>
        <v>244.2</v>
      </c>
      <c r="L33" s="58">
        <f>VLOOKUP($C33,'2026'!$B$14:$T$4000,L$5,FALSE)</f>
        <v>255.4</v>
      </c>
      <c r="M33" s="58">
        <f>(L33-K33)/ABS(K33)*100</f>
        <v>4.5864045864045941</v>
      </c>
      <c r="N33" s="58" t="str">
        <f>IF(ISBLANK(VLOOKUP($C33,'2026'!$B$14:$T$3000,N$5,FALSE)),"",VLOOKUP($C33,'2026'!$B$14:$T$3000,N$5,FALSE))</f>
        <v/>
      </c>
      <c r="O33" s="59">
        <f>IF(AND(I33&lt;K33,J33&lt;L33,K33&lt;L33),1,IF(AND(I33&gt;K33,J33&gt;L33,K33&gt;L33),-1,0))</f>
        <v>1</v>
      </c>
      <c r="P33" s="55" t="str">
        <f>IF(ISBLANK(VLOOKUP($C33,'2026'!$B$14:$T$3000,P$5,FALSE)),"",VLOOKUP($C33,'2026'!$B$14:$T$3000,P$5,FALSE))</f>
        <v/>
      </c>
      <c r="Q33" s="60" t="str">
        <f>IF(O33=1,"Surprise",IF(O33=-1,"Shock",""))</f>
        <v>Surprise</v>
      </c>
      <c r="R33" s="60" t="str">
        <f>IF(N33="","",IF((N33-L33)/ABS(L33)&gt;$R$9,"Surprise",IF((N33-L33)/ABS(L33)&lt;$R$9*-1,"Shock","")))</f>
        <v/>
      </c>
      <c r="S33" s="61">
        <f>VLOOKUP($C33,'2026'!$B$14:$T$3000,S$5,FALSE)</f>
        <v>-11</v>
      </c>
      <c r="T33" s="61">
        <f>VLOOKUP($C33,'2026'!$B$14:$T$3000,T$5,FALSE)</f>
        <v>23.04</v>
      </c>
    </row>
    <row r="34" spans="2:26">
      <c r="B34" s="55">
        <v>158</v>
      </c>
      <c r="C34" s="55" t="str">
        <f>VLOOKUP(B34,'2026'!$A$14:$B$4000,2,FALSE)</f>
        <v>A282330</v>
      </c>
      <c r="D34" s="55" t="str">
        <f>VLOOKUP($C34,'2026'!$B$14:$T$4000,D$5,FALSE)</f>
        <v>BGF리테일</v>
      </c>
      <c r="E34" s="56" t="str">
        <f>VLOOKUP($C34,'2026'!$B$14:$T$4000,E$5,FALSE)</f>
        <v>KS</v>
      </c>
      <c r="F34" s="57" t="str">
        <f>VLOOKUP($C34,'2026'!$B$14:$T$4000,F$5,FALSE)</f>
        <v>백화점</v>
      </c>
      <c r="G34" s="58">
        <f>VLOOKUP($C34,'2026'!$B$14:$T$4000,G$5,FALSE)</f>
        <v>1998.02</v>
      </c>
      <c r="H34" s="59">
        <f>VLOOKUP($C34,'2026'!$B$14:$T$4000,H$5,FALSE)</f>
        <v>15</v>
      </c>
      <c r="I34" s="58">
        <f>VLOOKUP($C34,'2026'!$B$14:$T$4000,I$5,FALSE)</f>
        <v>286.62</v>
      </c>
      <c r="J34" s="58">
        <f>VLOOKUP($C34,'2026'!$B$14:$T$4000,J$5,FALSE)</f>
        <v>289.33</v>
      </c>
      <c r="K34" s="58">
        <f>VLOOKUP($C34,'2026'!$B$14:$T$4000,K$5,FALSE)</f>
        <v>287.92</v>
      </c>
      <c r="L34" s="58">
        <f>VLOOKUP($C34,'2026'!$B$14:$T$4000,L$5,FALSE)</f>
        <v>300.5</v>
      </c>
      <c r="M34" s="58">
        <f>(L34-K34)/ABS(K34)*100</f>
        <v>4.3692692414559549</v>
      </c>
      <c r="N34" s="58" t="str">
        <f>IF(ISBLANK(VLOOKUP($C34,'2026'!$B$14:$T$3000,N$5,FALSE)),"",VLOOKUP($C34,'2026'!$B$14:$T$3000,N$5,FALSE))</f>
        <v/>
      </c>
      <c r="O34" s="59">
        <f>IF(AND(I34&lt;K34,J34&lt;L34,K34&lt;L34),1,IF(AND(I34&gt;K34,J34&gt;L34,K34&gt;L34),-1,0))</f>
        <v>1</v>
      </c>
      <c r="P34" s="55" t="str">
        <f>IF(ISBLANK(VLOOKUP($C34,'2026'!$B$14:$T$3000,P$5,FALSE)),"",VLOOKUP($C34,'2026'!$B$14:$T$3000,P$5,FALSE))</f>
        <v/>
      </c>
      <c r="Q34" s="60" t="str">
        <f>IF(O34=1,"Surprise",IF(O34=-1,"Shock",""))</f>
        <v>Surprise</v>
      </c>
      <c r="R34" s="60" t="str">
        <f>IF(N34="","",IF((N34-L34)/ABS(L34)&gt;$R$9,"Surprise",IF((N34-L34)/ABS(L34)&lt;$R$9*-1,"Shock","")))</f>
        <v/>
      </c>
      <c r="S34" s="61">
        <f>VLOOKUP($C34,'2026'!$B$14:$T$3000,S$5,FALSE)</f>
        <v>-7.15</v>
      </c>
      <c r="T34" s="61">
        <f>VLOOKUP($C34,'2026'!$B$14:$T$3000,T$5,FALSE)</f>
        <v>-15.99</v>
      </c>
    </row>
    <row r="35" spans="2:26">
      <c r="B35" s="55">
        <v>13</v>
      </c>
      <c r="C35" s="55" t="str">
        <f>VLOOKUP(B35,'2026'!$A$14:$B$4000,2,FALSE)</f>
        <v>A105560</v>
      </c>
      <c r="D35" s="55" t="str">
        <f>VLOOKUP($C35,'2026'!$B$14:$T$4000,D$5,FALSE)</f>
        <v>KB금융</v>
      </c>
      <c r="E35" s="56" t="str">
        <f>VLOOKUP($C35,'2026'!$B$14:$T$4000,E$5,FALSE)</f>
        <v>KS</v>
      </c>
      <c r="F35" s="57" t="str">
        <f>VLOOKUP($C35,'2026'!$B$14:$T$4000,F$5,FALSE)</f>
        <v>은행</v>
      </c>
      <c r="G35" s="58">
        <f>VLOOKUP($C35,'2026'!$B$14:$T$4000,G$5,FALSE)</f>
        <v>56218.01</v>
      </c>
      <c r="H35" s="59">
        <f>VLOOKUP($C35,'2026'!$B$14:$T$4000,H$5,FALSE)</f>
        <v>19</v>
      </c>
      <c r="I35" s="58">
        <f>VLOOKUP($C35,'2026'!$B$14:$T$4000,I$5,FALSE)</f>
        <v>9096.1299999999992</v>
      </c>
      <c r="J35" s="58">
        <f>VLOOKUP($C35,'2026'!$B$14:$T$4000,J$5,FALSE)</f>
        <v>9199.24</v>
      </c>
      <c r="K35" s="58">
        <f>VLOOKUP($C35,'2026'!$B$14:$T$4000,K$5,FALSE)</f>
        <v>9173.91</v>
      </c>
      <c r="L35" s="58">
        <f>VLOOKUP($C35,'2026'!$B$14:$T$4000,L$5,FALSE)</f>
        <v>9373.2900000000009</v>
      </c>
      <c r="M35" s="58">
        <f>(L35-K35)/ABS(K35)*100</f>
        <v>2.173337213903352</v>
      </c>
      <c r="N35" s="58" t="str">
        <f>IF(ISBLANK(VLOOKUP($C35,'2026'!$B$14:$T$3000,N$5,FALSE)),"",VLOOKUP($C35,'2026'!$B$14:$T$3000,N$5,FALSE))</f>
        <v/>
      </c>
      <c r="O35" s="59">
        <f>IF(AND(I35&lt;K35,J35&lt;L35,K35&lt;L35),1,IF(AND(I35&gt;K35,J35&gt;L35,K35&gt;L35),-1,0))</f>
        <v>1</v>
      </c>
      <c r="P35" s="55" t="str">
        <f>IF(ISBLANK(VLOOKUP($C35,'2026'!$B$14:$T$3000,P$5,FALSE)),"",VLOOKUP($C35,'2026'!$B$14:$T$3000,P$5,FALSE))</f>
        <v/>
      </c>
      <c r="Q35" s="60" t="str">
        <f>IF(O35=1,"Surprise",IF(O35=-1,"Shock",""))</f>
        <v>Surprise</v>
      </c>
      <c r="R35" s="60" t="str">
        <f>IF(N35="","",IF((N35-L35)/ABS(L35)&gt;$R$9,"Surprise",IF((N35-L35)/ABS(L35)&lt;$R$9*-1,"Shock","")))</f>
        <v/>
      </c>
      <c r="S35" s="61">
        <f>VLOOKUP($C35,'2026'!$B$14:$T$3000,S$5,FALSE)</f>
        <v>4.21</v>
      </c>
      <c r="T35" s="61">
        <f>VLOOKUP($C35,'2026'!$B$14:$T$3000,T$5,FALSE)</f>
        <v>6.88</v>
      </c>
      <c r="X35" s="22">
        <f>X34+1</f>
        <v>1</v>
      </c>
      <c r="Y35" s="22" t="s">
        <v>2278</v>
      </c>
      <c r="Z35" s="22" t="s">
        <v>2279</v>
      </c>
    </row>
    <row r="36" spans="2:26">
      <c r="B36" s="55">
        <v>138</v>
      </c>
      <c r="C36" s="55" t="str">
        <f>VLOOKUP(B36,'2026'!$A$14:$B$4000,2,FALSE)</f>
        <v>A161890</v>
      </c>
      <c r="D36" s="55" t="str">
        <f>VLOOKUP($C36,'2026'!$B$14:$T$4000,D$5,FALSE)</f>
        <v>한국콜마</v>
      </c>
      <c r="E36" s="56" t="str">
        <f>VLOOKUP($C36,'2026'!$B$14:$T$4000,E$5,FALSE)</f>
        <v>KS</v>
      </c>
      <c r="F36" s="57" t="str">
        <f>VLOOKUP($C36,'2026'!$B$14:$T$4000,F$5,FALSE)</f>
        <v>화장품</v>
      </c>
      <c r="G36" s="58">
        <f>VLOOKUP($C36,'2026'!$B$14:$T$4000,G$5,FALSE)</f>
        <v>2521.02</v>
      </c>
      <c r="H36" s="59">
        <f>VLOOKUP($C36,'2026'!$B$14:$T$4000,H$5,FALSE)</f>
        <v>19</v>
      </c>
      <c r="I36" s="58">
        <f>VLOOKUP($C36,'2026'!$B$14:$T$4000,I$5,FALSE)</f>
        <v>307.07</v>
      </c>
      <c r="J36" s="58">
        <f>VLOOKUP($C36,'2026'!$B$14:$T$4000,J$5,FALSE)</f>
        <v>311.45</v>
      </c>
      <c r="K36" s="58">
        <f>VLOOKUP($C36,'2026'!$B$14:$T$4000,K$5,FALSE)</f>
        <v>309.94</v>
      </c>
      <c r="L36" s="58">
        <f>VLOOKUP($C36,'2026'!$B$14:$T$4000,L$5,FALSE)</f>
        <v>312.69</v>
      </c>
      <c r="M36" s="58">
        <f>(L36-K36)/ABS(K36)*100</f>
        <v>0.88726850358133835</v>
      </c>
      <c r="N36" s="58" t="str">
        <f>IF(ISBLANK(VLOOKUP($C36,'2026'!$B$14:$T$3000,N$5,FALSE)),"",VLOOKUP($C36,'2026'!$B$14:$T$3000,N$5,FALSE))</f>
        <v/>
      </c>
      <c r="O36" s="59">
        <f>IF(AND(I36&lt;K36,J36&lt;L36,K36&lt;L36),1,IF(AND(I36&gt;K36,J36&gt;L36,K36&gt;L36),-1,0))</f>
        <v>1</v>
      </c>
      <c r="P36" s="55" t="str">
        <f>IF(ISBLANK(VLOOKUP($C36,'2026'!$B$14:$T$3000,P$5,FALSE)),"",VLOOKUP($C36,'2026'!$B$14:$T$3000,P$5,FALSE))</f>
        <v/>
      </c>
      <c r="Q36" s="60" t="str">
        <f>IF(O36=1,"Surprise",IF(O36=-1,"Shock",""))</f>
        <v>Surprise</v>
      </c>
      <c r="R36" s="60" t="str">
        <f>IF(N36="","",IF((N36-L36)/ABS(L36)&gt;$R$9,"Surprise",IF((N36-L36)/ABS(L36)&lt;$R$9*-1,"Shock","")))</f>
        <v/>
      </c>
      <c r="S36" s="61">
        <f>VLOOKUP($C36,'2026'!$B$14:$T$3000,S$5,FALSE)</f>
        <v>24.91</v>
      </c>
      <c r="T36" s="61">
        <f>VLOOKUP($C36,'2026'!$B$14:$T$3000,T$5,FALSE)</f>
        <v>35.880000000000003</v>
      </c>
      <c r="X36" s="22">
        <f>X35+1</f>
        <v>2</v>
      </c>
      <c r="Y36" s="22" t="s">
        <v>2395</v>
      </c>
      <c r="Z36" s="22" t="s">
        <v>2396</v>
      </c>
    </row>
    <row r="37" spans="2:26">
      <c r="B37" s="55">
        <v>112</v>
      </c>
      <c r="C37" s="55" t="str">
        <f>VLOOKUP(B37,'2026'!$A$14:$B$4000,2,FALSE)</f>
        <v>A095340</v>
      </c>
      <c r="D37" s="55" t="str">
        <f>VLOOKUP($C37,'2026'!$B$14:$T$4000,D$5,FALSE)</f>
        <v>ISC</v>
      </c>
      <c r="E37" s="56" t="str">
        <f>VLOOKUP($C37,'2026'!$B$14:$T$4000,E$5,FALSE)</f>
        <v>KQ</v>
      </c>
      <c r="F37" s="57" t="str">
        <f>VLOOKUP($C37,'2026'!$B$14:$T$4000,F$5,FALSE)</f>
        <v>반도체</v>
      </c>
      <c r="G37" s="58">
        <f>VLOOKUP($C37,'2026'!$B$14:$T$4000,G$5,FALSE)</f>
        <v>3618.34</v>
      </c>
      <c r="H37" s="59">
        <f>VLOOKUP($C37,'2026'!$B$14:$T$4000,H$5,FALSE)</f>
        <v>8</v>
      </c>
      <c r="I37" s="58">
        <f>VLOOKUP($C37,'2026'!$B$14:$T$4000,I$5,FALSE)</f>
        <v>101.88</v>
      </c>
      <c r="J37" s="58">
        <f>VLOOKUP($C37,'2026'!$B$14:$T$4000,J$5,FALSE)</f>
        <v>102.17</v>
      </c>
      <c r="K37" s="58">
        <f>VLOOKUP($C37,'2026'!$B$14:$T$4000,K$5,FALSE)</f>
        <v>102.51</v>
      </c>
      <c r="L37" s="58">
        <f>VLOOKUP($C37,'2026'!$B$14:$T$4000,L$5,FALSE)</f>
        <v>103.05</v>
      </c>
      <c r="M37" s="58">
        <f>(L37-K37)/ABS(K37)*100</f>
        <v>0.52677787532922837</v>
      </c>
      <c r="N37" s="58" t="str">
        <f>IF(ISBLANK(VLOOKUP($C37,'2026'!$B$14:$T$3000,N$5,FALSE)),"",VLOOKUP($C37,'2026'!$B$14:$T$3000,N$5,FALSE))</f>
        <v/>
      </c>
      <c r="O37" s="59">
        <f>IF(AND(I37&lt;K37,J37&lt;L37,K37&lt;L37),1,IF(AND(I37&gt;K37,J37&gt;L37,K37&gt;L37),-1,0))</f>
        <v>1</v>
      </c>
      <c r="P37" s="55" t="str">
        <f>IF(ISBLANK(VLOOKUP($C37,'2026'!$B$14:$T$3000,P$5,FALSE)),"",VLOOKUP($C37,'2026'!$B$14:$T$3000,P$5,FALSE))</f>
        <v/>
      </c>
      <c r="Q37" s="60" t="str">
        <f>IF(O37=1,"Surprise",IF(O37=-1,"Shock",""))</f>
        <v>Surprise</v>
      </c>
      <c r="R37" s="60" t="str">
        <f>IF(N37="","",IF((N37-L37)/ABS(L37)&gt;$R$9,"Surprise",IF((N37-L37)/ABS(L37)&lt;$R$9*-1,"Shock","")))</f>
        <v/>
      </c>
      <c r="S37" s="61">
        <f>VLOOKUP($C37,'2026'!$B$14:$T$3000,S$5,FALSE)</f>
        <v>-18.52</v>
      </c>
      <c r="T37" s="61">
        <f>VLOOKUP($C37,'2026'!$B$14:$T$3000,T$5,FALSE)</f>
        <v>-35.340000000000003</v>
      </c>
      <c r="X37" s="22">
        <f>X36+1</f>
        <v>3</v>
      </c>
      <c r="Y37" s="22" t="s">
        <v>1262</v>
      </c>
      <c r="Z37" s="22" t="s">
        <v>1263</v>
      </c>
    </row>
    <row r="38" spans="2:26">
      <c r="B38" s="55">
        <v>33</v>
      </c>
      <c r="C38" s="55" t="str">
        <f>VLOOKUP(B38,'2026'!$A$14:$B$4000,2,FALSE)</f>
        <v>A010130</v>
      </c>
      <c r="D38" s="55" t="str">
        <f>VLOOKUP($C38,'2026'!$B$14:$T$4000,D$5,FALSE)</f>
        <v>고려아연</v>
      </c>
      <c r="E38" s="56" t="str">
        <f>VLOOKUP($C38,'2026'!$B$14:$T$4000,E$5,FALSE)</f>
        <v>KS</v>
      </c>
      <c r="F38" s="57" t="str">
        <f>VLOOKUP($C38,'2026'!$B$14:$T$4000,F$5,FALSE)</f>
        <v>비철금속</v>
      </c>
      <c r="G38" s="58">
        <f>VLOOKUP($C38,'2026'!$B$14:$T$4000,G$5,FALSE)</f>
        <v>22855.9</v>
      </c>
      <c r="H38" s="59">
        <f>VLOOKUP($C38,'2026'!$B$14:$T$4000,H$5,FALSE)</f>
        <v>6</v>
      </c>
      <c r="I38" s="58">
        <f>VLOOKUP($C38,'2026'!$B$14:$T$4000,I$5,FALSE)</f>
        <v>2256.92</v>
      </c>
      <c r="J38" s="58">
        <f>VLOOKUP($C38,'2026'!$B$14:$T$4000,J$5,FALSE)</f>
        <v>2428.5</v>
      </c>
      <c r="K38" s="58">
        <f>VLOOKUP($C38,'2026'!$B$14:$T$4000,K$5,FALSE)</f>
        <v>2300.27</v>
      </c>
      <c r="L38" s="58">
        <f>VLOOKUP($C38,'2026'!$B$14:$T$4000,L$5,FALSE)</f>
        <v>2471</v>
      </c>
      <c r="M38" s="58">
        <f>(L38-K38)/ABS(K38)*100</f>
        <v>7.4221721797875908</v>
      </c>
      <c r="N38" s="58" t="str">
        <f>IF(ISBLANK(VLOOKUP($C38,'2026'!$B$14:$T$3000,N$5,FALSE)),"",VLOOKUP($C38,'2026'!$B$14:$T$3000,N$5,FALSE))</f>
        <v/>
      </c>
      <c r="O38" s="59">
        <f>IF(AND(I38&lt;K38,J38&lt;L38,K38&lt;L38),1,IF(AND(I38&gt;K38,J38&gt;L38,K38&gt;L38),-1,0))</f>
        <v>1</v>
      </c>
      <c r="P38" s="55" t="str">
        <f>IF(ISBLANK(VLOOKUP($C38,'2026'!$B$14:$T$3000,P$5,FALSE)),"",VLOOKUP($C38,'2026'!$B$14:$T$3000,P$5,FALSE))</f>
        <v/>
      </c>
      <c r="Q38" s="60" t="str">
        <f>IF(O38=1,"Surprise",IF(O38=-1,"Shock",""))</f>
        <v>Surprise</v>
      </c>
      <c r="R38" s="60" t="str">
        <f>IF(N38="","",IF((N38-L38)/ABS(L38)&gt;$R$9,"Surprise",IF((N38-L38)/ABS(L38)&lt;$R$9*-1,"Shock","")))</f>
        <v/>
      </c>
      <c r="S38" s="61">
        <f>VLOOKUP($C38,'2026'!$B$14:$T$3000,S$5,FALSE)</f>
        <v>-20.36</v>
      </c>
      <c r="T38" s="61">
        <f>VLOOKUP($C38,'2026'!$B$14:$T$3000,T$5,FALSE)</f>
        <v>-27.82</v>
      </c>
      <c r="X38" s="22">
        <f>X37+1</f>
        <v>4</v>
      </c>
      <c r="Y38" s="22" t="s">
        <v>80</v>
      </c>
      <c r="Z38" s="22" t="s">
        <v>81</v>
      </c>
    </row>
    <row r="39" spans="2:26">
      <c r="B39" s="55">
        <v>60</v>
      </c>
      <c r="C39" s="55" t="str">
        <f>VLOOKUP(B39,'2026'!$A$14:$B$4000,2,FALSE)</f>
        <v>A071050</v>
      </c>
      <c r="D39" s="55" t="str">
        <f>VLOOKUP($C39,'2026'!$B$14:$T$4000,D$5,FALSE)</f>
        <v>한국금융지주</v>
      </c>
      <c r="E39" s="56" t="str">
        <f>VLOOKUP($C39,'2026'!$B$14:$T$4000,E$5,FALSE)</f>
        <v>KS</v>
      </c>
      <c r="F39" s="57" t="str">
        <f>VLOOKUP($C39,'2026'!$B$14:$T$4000,F$5,FALSE)</f>
        <v>증권</v>
      </c>
      <c r="G39" s="58">
        <f>VLOOKUP($C39,'2026'!$B$14:$T$4000,G$5,FALSE)</f>
        <v>12705.53</v>
      </c>
      <c r="H39" s="59">
        <f>VLOOKUP($C39,'2026'!$B$14:$T$4000,H$5,FALSE)</f>
        <v>15</v>
      </c>
      <c r="I39" s="58">
        <f>VLOOKUP($C39,'2026'!$B$14:$T$4000,I$5,FALSE)</f>
        <v>3347.35</v>
      </c>
      <c r="J39" s="58">
        <f>VLOOKUP($C39,'2026'!$B$14:$T$4000,J$5,FALSE)</f>
        <v>3389.8</v>
      </c>
      <c r="K39" s="58">
        <f>VLOOKUP($C39,'2026'!$B$14:$T$4000,K$5,FALSE)</f>
        <v>3395.98</v>
      </c>
      <c r="L39" s="58">
        <f>VLOOKUP($C39,'2026'!$B$14:$T$4000,L$5,FALSE)</f>
        <v>3667.06</v>
      </c>
      <c r="M39" s="58">
        <f>(L39-K39)/ABS(K39)*100</f>
        <v>7.9823791659550389</v>
      </c>
      <c r="N39" s="58" t="str">
        <f>IF(ISBLANK(VLOOKUP($C39,'2026'!$B$14:$T$3000,N$5,FALSE)),"",VLOOKUP($C39,'2026'!$B$14:$T$3000,N$5,FALSE))</f>
        <v/>
      </c>
      <c r="O39" s="59">
        <f>IF(AND(I39&lt;K39,J39&lt;L39,K39&lt;L39),1,IF(AND(I39&gt;K39,J39&gt;L39,K39&gt;L39),-1,0))</f>
        <v>1</v>
      </c>
      <c r="P39" s="55" t="str">
        <f>IF(ISBLANK(VLOOKUP($C39,'2026'!$B$14:$T$3000,P$5,FALSE)),"",VLOOKUP($C39,'2026'!$B$14:$T$3000,P$5,FALSE))</f>
        <v/>
      </c>
      <c r="Q39" s="60" t="str">
        <f>IF(O39=1,"Surprise",IF(O39=-1,"Shock",""))</f>
        <v>Surprise</v>
      </c>
      <c r="R39" s="60" t="str">
        <f>IF(N39="","",IF((N39-L39)/ABS(L39)&gt;$R$9,"Surprise",IF((N39-L39)/ABS(L39)&lt;$R$9*-1,"Shock","")))</f>
        <v/>
      </c>
      <c r="S39" s="61">
        <f>VLOOKUP($C39,'2026'!$B$14:$T$3000,S$5,FALSE)</f>
        <v>-7.32</v>
      </c>
      <c r="T39" s="61">
        <f>VLOOKUP($C39,'2026'!$B$14:$T$3000,T$5,FALSE)</f>
        <v>1.79</v>
      </c>
      <c r="X39" s="22">
        <f>X38+1</f>
        <v>5</v>
      </c>
      <c r="Y39" s="22" t="s">
        <v>1632</v>
      </c>
      <c r="Z39" s="22" t="s">
        <v>1633</v>
      </c>
    </row>
    <row r="40" spans="2:26">
      <c r="B40" s="55">
        <v>52</v>
      </c>
      <c r="C40" s="55" t="str">
        <f>VLOOKUP(B40,'2026'!$A$14:$B$4000,2,FALSE)</f>
        <v>A047810</v>
      </c>
      <c r="D40" s="55" t="str">
        <f>VLOOKUP($C40,'2026'!$B$14:$T$4000,D$5,FALSE)</f>
        <v>한국항공우주</v>
      </c>
      <c r="E40" s="56" t="str">
        <f>VLOOKUP($C40,'2026'!$B$14:$T$4000,E$5,FALSE)</f>
        <v>KS</v>
      </c>
      <c r="F40" s="57" t="str">
        <f>VLOOKUP($C40,'2026'!$B$14:$T$4000,F$5,FALSE)</f>
        <v>기타자본재</v>
      </c>
      <c r="G40" s="58">
        <f>VLOOKUP($C40,'2026'!$B$14:$T$4000,G$5,FALSE)</f>
        <v>15030.66</v>
      </c>
      <c r="H40" s="59">
        <f>VLOOKUP($C40,'2026'!$B$14:$T$4000,H$5,FALSE)</f>
        <v>17</v>
      </c>
      <c r="I40" s="58">
        <f>VLOOKUP($C40,'2026'!$B$14:$T$4000,I$5,FALSE)</f>
        <v>473.61</v>
      </c>
      <c r="J40" s="58">
        <f>VLOOKUP($C40,'2026'!$B$14:$T$4000,J$5,FALSE)</f>
        <v>449.88</v>
      </c>
      <c r="K40" s="58">
        <f>VLOOKUP($C40,'2026'!$B$14:$T$4000,K$5,FALSE)</f>
        <v>473.63</v>
      </c>
      <c r="L40" s="58">
        <f>VLOOKUP($C40,'2026'!$B$14:$T$4000,L$5,FALSE)</f>
        <v>491.5</v>
      </c>
      <c r="M40" s="58">
        <f>(L40-K40)/ABS(K40)*100</f>
        <v>3.7729873529970663</v>
      </c>
      <c r="N40" s="58" t="str">
        <f>IF(ISBLANK(VLOOKUP($C40,'2026'!$B$14:$T$3000,N$5,FALSE)),"",VLOOKUP($C40,'2026'!$B$14:$T$3000,N$5,FALSE))</f>
        <v/>
      </c>
      <c r="O40" s="59">
        <f>IF(AND(I40&lt;K40,J40&lt;L40,K40&lt;L40),1,IF(AND(I40&gt;K40,J40&gt;L40,K40&gt;L40),-1,0))</f>
        <v>1</v>
      </c>
      <c r="P40" s="55" t="str">
        <f>IF(ISBLANK(VLOOKUP($C40,'2026'!$B$14:$T$3000,P$5,FALSE)),"",VLOOKUP($C40,'2026'!$B$14:$T$3000,P$5,FALSE))</f>
        <v/>
      </c>
      <c r="Q40" s="60" t="str">
        <f>IF(O40=1,"Surprise",IF(O40=-1,"Shock",""))</f>
        <v>Surprise</v>
      </c>
      <c r="R40" s="60" t="str">
        <f>IF(N40="","",IF((N40-L40)/ABS(L40)&gt;$R$9,"Surprise",IF((N40-L40)/ABS(L40)&lt;$R$9*-1,"Shock","")))</f>
        <v/>
      </c>
      <c r="S40" s="61">
        <f>VLOOKUP($C40,'2026'!$B$14:$T$3000,S$5,FALSE)</f>
        <v>-5.4</v>
      </c>
      <c r="T40" s="61">
        <f>VLOOKUP($C40,'2026'!$B$14:$T$3000,T$5,FALSE)</f>
        <v>-17.940000000000001</v>
      </c>
    </row>
    <row r="41" spans="2:26">
      <c r="B41" s="55">
        <v>97</v>
      </c>
      <c r="C41" s="55" t="str">
        <f>VLOOKUP(B41,'2026'!$A$14:$B$4000,2,FALSE)</f>
        <v>A023530</v>
      </c>
      <c r="D41" s="55" t="str">
        <f>VLOOKUP($C41,'2026'!$B$14:$T$4000,D$5,FALSE)</f>
        <v>롯데쇼핑</v>
      </c>
      <c r="E41" s="56" t="str">
        <f>VLOOKUP($C41,'2026'!$B$14:$T$4000,E$5,FALSE)</f>
        <v>KS</v>
      </c>
      <c r="F41" s="57" t="str">
        <f>VLOOKUP($C41,'2026'!$B$14:$T$4000,F$5,FALSE)</f>
        <v>백화점</v>
      </c>
      <c r="G41" s="58">
        <f>VLOOKUP($C41,'2026'!$B$14:$T$4000,G$5,FALSE)</f>
        <v>5233.42</v>
      </c>
      <c r="H41" s="59">
        <f>VLOOKUP($C41,'2026'!$B$14:$T$4000,H$5,FALSE)</f>
        <v>15</v>
      </c>
      <c r="I41" s="58">
        <f>VLOOKUP($C41,'2026'!$B$14:$T$4000,I$5,FALSE)</f>
        <v>798.82</v>
      </c>
      <c r="J41" s="58">
        <f>VLOOKUP($C41,'2026'!$B$14:$T$4000,J$5,FALSE)</f>
        <v>824.73</v>
      </c>
      <c r="K41" s="58">
        <f>VLOOKUP($C41,'2026'!$B$14:$T$4000,K$5,FALSE)</f>
        <v>799.95</v>
      </c>
      <c r="L41" s="58">
        <f>VLOOKUP($C41,'2026'!$B$14:$T$4000,L$5,FALSE)</f>
        <v>827.36</v>
      </c>
      <c r="M41" s="58">
        <f>(L41-K41)/ABS(K41)*100</f>
        <v>3.4264641540096217</v>
      </c>
      <c r="N41" s="58" t="str">
        <f>IF(ISBLANK(VLOOKUP($C41,'2026'!$B$14:$T$3000,N$5,FALSE)),"",VLOOKUP($C41,'2026'!$B$14:$T$3000,N$5,FALSE))</f>
        <v/>
      </c>
      <c r="O41" s="59">
        <f>IF(AND(I41&lt;K41,J41&lt;L41,K41&lt;L41),1,IF(AND(I41&gt;K41,J41&gt;L41,K41&gt;L41),-1,0))</f>
        <v>1</v>
      </c>
      <c r="P41" s="55" t="str">
        <f>IF(ISBLANK(VLOOKUP($C41,'2026'!$B$14:$T$3000,P$5,FALSE)),"",VLOOKUP($C41,'2026'!$B$14:$T$3000,P$5,FALSE))</f>
        <v/>
      </c>
      <c r="Q41" s="60" t="str">
        <f>IF(O41=1,"Surprise",IF(O41=-1,"Shock",""))</f>
        <v>Surprise</v>
      </c>
      <c r="R41" s="60" t="str">
        <f>IF(N41="","",IF((N41-L41)/ABS(L41)&gt;$R$9,"Surprise",IF((N41-L41)/ABS(L41)&lt;$R$9*-1,"Shock","")))</f>
        <v/>
      </c>
      <c r="S41" s="61">
        <f>VLOOKUP($C41,'2026'!$B$14:$T$3000,S$5,FALSE)</f>
        <v>25.42</v>
      </c>
      <c r="T41" s="61">
        <f>VLOOKUP($C41,'2026'!$B$14:$T$3000,T$5,FALSE)</f>
        <v>74.53</v>
      </c>
    </row>
    <row r="42" spans="2:26">
      <c r="B42" s="55">
        <v>147</v>
      </c>
      <c r="C42" s="55" t="str">
        <f>VLOOKUP(B42,'2026'!$A$14:$B$4000,2,FALSE)</f>
        <v>A081660</v>
      </c>
      <c r="D42" s="55" t="str">
        <f>VLOOKUP($C42,'2026'!$B$14:$T$4000,D$5,FALSE)</f>
        <v>미스토홀딩스</v>
      </c>
      <c r="E42" s="56" t="str">
        <f>VLOOKUP($C42,'2026'!$B$14:$T$4000,E$5,FALSE)</f>
        <v>KS</v>
      </c>
      <c r="F42" s="57" t="str">
        <f>VLOOKUP($C42,'2026'!$B$14:$T$4000,F$5,FALSE)</f>
        <v>의류</v>
      </c>
      <c r="G42" s="58">
        <f>VLOOKUP($C42,'2026'!$B$14:$T$4000,G$5,FALSE)</f>
        <v>2288.2600000000002</v>
      </c>
      <c r="H42" s="59">
        <f>VLOOKUP($C42,'2026'!$B$14:$T$4000,H$5,FALSE)</f>
        <v>9</v>
      </c>
      <c r="I42" s="58">
        <f>VLOOKUP($C42,'2026'!$B$14:$T$4000,I$5,FALSE)</f>
        <v>556.98</v>
      </c>
      <c r="J42" s="58">
        <f>VLOOKUP($C42,'2026'!$B$14:$T$4000,J$5,FALSE)</f>
        <v>558.70000000000005</v>
      </c>
      <c r="K42" s="58">
        <f>VLOOKUP($C42,'2026'!$B$14:$T$4000,K$5,FALSE)</f>
        <v>559.04</v>
      </c>
      <c r="L42" s="58">
        <f>VLOOKUP($C42,'2026'!$B$14:$T$4000,L$5,FALSE)</f>
        <v>564.48</v>
      </c>
      <c r="M42" s="58">
        <f>(L42-K42)/ABS(K42)*100</f>
        <v>0.97309673726389079</v>
      </c>
      <c r="N42" s="58" t="str">
        <f>IF(ISBLANK(VLOOKUP($C42,'2026'!$B$14:$T$3000,N$5,FALSE)),"",VLOOKUP($C42,'2026'!$B$14:$T$3000,N$5,FALSE))</f>
        <v/>
      </c>
      <c r="O42" s="59">
        <f>IF(AND(I42&lt;K42,J42&lt;L42,K42&lt;L42),1,IF(AND(I42&gt;K42,J42&gt;L42,K42&gt;L42),-1,0))</f>
        <v>1</v>
      </c>
      <c r="P42" s="55" t="str">
        <f>IF(ISBLANK(VLOOKUP($C42,'2026'!$B$14:$T$3000,P$5,FALSE)),"",VLOOKUP($C42,'2026'!$B$14:$T$3000,P$5,FALSE))</f>
        <v/>
      </c>
      <c r="Q42" s="60" t="str">
        <f>IF(O42=1,"Surprise",IF(O42=-1,"Shock",""))</f>
        <v>Surprise</v>
      </c>
      <c r="R42" s="60" t="str">
        <f>IF(N42="","",IF((N42-L42)/ABS(L42)&gt;$R$9,"Surprise",IF((N42-L42)/ABS(L42)&lt;$R$9*-1,"Shock","")))</f>
        <v/>
      </c>
      <c r="S42" s="61">
        <f>VLOOKUP($C42,'2026'!$B$14:$T$3000,S$5,FALSE)</f>
        <v>15.24</v>
      </c>
      <c r="T42" s="61">
        <f>VLOOKUP($C42,'2026'!$B$14:$T$3000,T$5,FALSE)</f>
        <v>2.99</v>
      </c>
      <c r="X42" s="22">
        <f>X41+1</f>
        <v>1</v>
      </c>
      <c r="Y42" s="22" t="s">
        <v>1093</v>
      </c>
      <c r="Z42" s="22" t="s">
        <v>1094</v>
      </c>
    </row>
    <row r="43" spans="2:26">
      <c r="B43" s="55">
        <v>104</v>
      </c>
      <c r="C43" s="55" t="str">
        <f>VLOOKUP(B43,'2026'!$A$14:$B$4000,2,FALSE)</f>
        <v>A069960</v>
      </c>
      <c r="D43" s="55" t="str">
        <f>VLOOKUP($C43,'2026'!$B$14:$T$4000,D$5,FALSE)</f>
        <v>현대백화점</v>
      </c>
      <c r="E43" s="56" t="str">
        <f>VLOOKUP($C43,'2026'!$B$14:$T$4000,E$5,FALSE)</f>
        <v>KS</v>
      </c>
      <c r="F43" s="57" t="str">
        <f>VLOOKUP($C43,'2026'!$B$14:$T$4000,F$5,FALSE)</f>
        <v>백화점</v>
      </c>
      <c r="G43" s="58">
        <f>VLOOKUP($C43,'2026'!$B$14:$T$4000,G$5,FALSE)</f>
        <v>4183.59</v>
      </c>
      <c r="H43" s="59">
        <f>VLOOKUP($C43,'2026'!$B$14:$T$4000,H$5,FALSE)</f>
        <v>16</v>
      </c>
      <c r="I43" s="58">
        <f>VLOOKUP($C43,'2026'!$B$14:$T$4000,I$5,FALSE)</f>
        <v>422.87</v>
      </c>
      <c r="J43" s="58">
        <f>VLOOKUP($C43,'2026'!$B$14:$T$4000,J$5,FALSE)</f>
        <v>428.74</v>
      </c>
      <c r="K43" s="58">
        <f>VLOOKUP($C43,'2026'!$B$14:$T$4000,K$5,FALSE)</f>
        <v>431.36</v>
      </c>
      <c r="L43" s="58">
        <f>VLOOKUP($C43,'2026'!$B$14:$T$4000,L$5,FALSE)</f>
        <v>443.45</v>
      </c>
      <c r="M43" s="58">
        <f>(L43-K43)/ABS(K43)*100</f>
        <v>2.8027633531157212</v>
      </c>
      <c r="N43" s="58" t="str">
        <f>IF(ISBLANK(VLOOKUP($C43,'2026'!$B$14:$T$3000,N$5,FALSE)),"",VLOOKUP($C43,'2026'!$B$14:$T$3000,N$5,FALSE))</f>
        <v/>
      </c>
      <c r="O43" s="59">
        <f>IF(AND(I43&lt;K43,J43&lt;L43,K43&lt;L43),1,IF(AND(I43&gt;K43,J43&gt;L43,K43&gt;L43),-1,0))</f>
        <v>1</v>
      </c>
      <c r="P43" s="55" t="str">
        <f>IF(ISBLANK(VLOOKUP($C43,'2026'!$B$14:$T$3000,P$5,FALSE)),"",VLOOKUP($C43,'2026'!$B$14:$T$3000,P$5,FALSE))</f>
        <v/>
      </c>
      <c r="Q43" s="60" t="str">
        <f>IF(O43=1,"Surprise",IF(O43=-1,"Shock",""))</f>
        <v>Surprise</v>
      </c>
      <c r="R43" s="60" t="str">
        <f>IF(N43="","",IF((N43-L43)/ABS(L43)&gt;$R$9,"Surprise",IF((N43-L43)/ABS(L43)&lt;$R$9*-1,"Shock","")))</f>
        <v/>
      </c>
      <c r="S43" s="61">
        <f>VLOOKUP($C43,'2026'!$B$14:$T$3000,S$5,FALSE)</f>
        <v>73.06</v>
      </c>
      <c r="T43" s="61">
        <f>VLOOKUP($C43,'2026'!$B$14:$T$3000,T$5,FALSE)</f>
        <v>138.04</v>
      </c>
      <c r="X43" s="22">
        <f>X42+1</f>
        <v>2</v>
      </c>
      <c r="Y43" s="22" t="s">
        <v>1211</v>
      </c>
      <c r="Z43" s="22" t="s">
        <v>1212</v>
      </c>
    </row>
    <row r="44" spans="2:26">
      <c r="B44" s="55">
        <v>51</v>
      </c>
      <c r="C44" s="55" t="str">
        <f>VLOOKUP(B44,'2026'!$A$14:$B$4000,2,FALSE)</f>
        <v>A003670</v>
      </c>
      <c r="D44" s="55" t="str">
        <f>VLOOKUP($C44,'2026'!$B$14:$T$4000,D$5,FALSE)</f>
        <v>포스코퓨처엠</v>
      </c>
      <c r="E44" s="56" t="str">
        <f>VLOOKUP($C44,'2026'!$B$14:$T$4000,E$5,FALSE)</f>
        <v>KS</v>
      </c>
      <c r="F44" s="57" t="str">
        <f>VLOOKUP($C44,'2026'!$B$14:$T$4000,F$5,FALSE)</f>
        <v>화학</v>
      </c>
      <c r="G44" s="58">
        <f>VLOOKUP($C44,'2026'!$B$14:$T$4000,G$5,FALSE)</f>
        <v>15138.65</v>
      </c>
      <c r="H44" s="59">
        <f>VLOOKUP($C44,'2026'!$B$14:$T$4000,H$5,FALSE)</f>
        <v>16</v>
      </c>
      <c r="I44" s="58">
        <f>VLOOKUP($C44,'2026'!$B$14:$T$4000,I$5,FALSE)</f>
        <v>89.41</v>
      </c>
      <c r="J44" s="58">
        <f>VLOOKUP($C44,'2026'!$B$14:$T$4000,J$5,FALSE)</f>
        <v>91.97</v>
      </c>
      <c r="K44" s="58">
        <f>VLOOKUP($C44,'2026'!$B$14:$T$4000,K$5,FALSE)</f>
        <v>93.23</v>
      </c>
      <c r="L44" s="58">
        <f>VLOOKUP($C44,'2026'!$B$14:$T$4000,L$5,FALSE)</f>
        <v>111.1</v>
      </c>
      <c r="M44" s="58">
        <f>(L44-K44)/ABS(K44)*100</f>
        <v>19.167649898101459</v>
      </c>
      <c r="N44" s="58" t="str">
        <f>IF(ISBLANK(VLOOKUP($C44,'2026'!$B$14:$T$3000,N$5,FALSE)),"",VLOOKUP($C44,'2026'!$B$14:$T$3000,N$5,FALSE))</f>
        <v/>
      </c>
      <c r="O44" s="59">
        <f>IF(AND(I44&lt;K44,J44&lt;L44,K44&lt;L44),1,IF(AND(I44&gt;K44,J44&gt;L44,K44&gt;L44),-1,0))</f>
        <v>1</v>
      </c>
      <c r="P44" s="55" t="str">
        <f>IF(ISBLANK(VLOOKUP($C44,'2026'!$B$14:$T$3000,P$5,FALSE)),"",VLOOKUP($C44,'2026'!$B$14:$T$3000,P$5,FALSE))</f>
        <v/>
      </c>
      <c r="Q44" s="60" t="str">
        <f>IF(O44=1,"Surprise",IF(O44=-1,"Shock",""))</f>
        <v>Surprise</v>
      </c>
      <c r="R44" s="60" t="str">
        <f>IF(N44="","",IF((N44-L44)/ABS(L44)&gt;$R$9,"Surprise",IF((N44-L44)/ABS(L44)&lt;$R$9*-1,"Shock","")))</f>
        <v/>
      </c>
      <c r="S44" s="61">
        <f>VLOOKUP($C44,'2026'!$B$14:$T$3000,S$5,FALSE)</f>
        <v>-26.32</v>
      </c>
      <c r="T44" s="61">
        <f>VLOOKUP($C44,'2026'!$B$14:$T$3000,T$5,FALSE)</f>
        <v>-19.53</v>
      </c>
      <c r="X44" s="22">
        <f>X43+1</f>
        <v>3</v>
      </c>
      <c r="Y44" s="22" t="s">
        <v>327</v>
      </c>
      <c r="Z44" s="22" t="s">
        <v>328</v>
      </c>
    </row>
    <row r="45" spans="2:26">
      <c r="B45" s="55">
        <v>121</v>
      </c>
      <c r="C45" s="55" t="str">
        <f>VLOOKUP(B45,'2026'!$A$14:$B$4000,2,FALSE)</f>
        <v>A064760</v>
      </c>
      <c r="D45" s="55" t="str">
        <f>VLOOKUP($C45,'2026'!$B$14:$T$4000,D$5,FALSE)</f>
        <v>티씨케이</v>
      </c>
      <c r="E45" s="56" t="str">
        <f>VLOOKUP($C45,'2026'!$B$14:$T$4000,E$5,FALSE)</f>
        <v>KQ</v>
      </c>
      <c r="F45" s="57" t="str">
        <f>VLOOKUP($C45,'2026'!$B$14:$T$4000,F$5,FALSE)</f>
        <v>반도체</v>
      </c>
      <c r="G45" s="58">
        <f>VLOOKUP($C45,'2026'!$B$14:$T$4000,G$5,FALSE)</f>
        <v>3214.08</v>
      </c>
      <c r="H45" s="59">
        <f>VLOOKUP($C45,'2026'!$B$14:$T$4000,H$5,FALSE)</f>
        <v>4</v>
      </c>
      <c r="I45" s="58">
        <f>VLOOKUP($C45,'2026'!$B$14:$T$4000,I$5,FALSE)</f>
        <v>125.8</v>
      </c>
      <c r="J45" s="58">
        <f>VLOOKUP($C45,'2026'!$B$14:$T$4000,J$5,FALSE)</f>
        <v>124.5</v>
      </c>
      <c r="K45" s="58">
        <f>VLOOKUP($C45,'2026'!$B$14:$T$4000,K$5,FALSE)</f>
        <v>125.88</v>
      </c>
      <c r="L45" s="58">
        <f>VLOOKUP($C45,'2026'!$B$14:$T$4000,L$5,FALSE)</f>
        <v>126.5</v>
      </c>
      <c r="M45" s="58">
        <f>(L45-K45)/ABS(K45)*100</f>
        <v>0.4925325707022597</v>
      </c>
      <c r="N45" s="58" t="str">
        <f>IF(ISBLANK(VLOOKUP($C45,'2026'!$B$14:$T$3000,N$5,FALSE)),"",VLOOKUP($C45,'2026'!$B$14:$T$3000,N$5,FALSE))</f>
        <v/>
      </c>
      <c r="O45" s="59">
        <f>IF(AND(I45&lt;K45,J45&lt;L45,K45&lt;L45),1,IF(AND(I45&gt;K45,J45&gt;L45,K45&gt;L45),-1,0))</f>
        <v>1</v>
      </c>
      <c r="P45" s="55" t="str">
        <f>IF(ISBLANK(VLOOKUP($C45,'2026'!$B$14:$T$3000,P$5,FALSE)),"",VLOOKUP($C45,'2026'!$B$14:$T$3000,P$5,FALSE))</f>
        <v/>
      </c>
      <c r="Q45" s="60" t="str">
        <f>IF(O45=1,"Surprise",IF(O45=-1,"Shock",""))</f>
        <v>Surprise</v>
      </c>
      <c r="R45" s="60" t="str">
        <f>IF(N45="","",IF((N45-L45)/ABS(L45)&gt;$R$9,"Surprise",IF((N45-L45)/ABS(L45)&lt;$R$9*-1,"Shock","")))</f>
        <v/>
      </c>
      <c r="S45" s="61">
        <f>VLOOKUP($C45,'2026'!$B$14:$T$3000,S$5,FALSE)</f>
        <v>12.97</v>
      </c>
      <c r="T45" s="61">
        <f>VLOOKUP($C45,'2026'!$B$14:$T$3000,T$5,FALSE)</f>
        <v>23.66</v>
      </c>
    </row>
    <row r="46" spans="2:26">
      <c r="B46" s="55">
        <v>4</v>
      </c>
      <c r="C46" s="55" t="str">
        <f>VLOOKUP(B46,'2026'!$A$14:$B$4000,2,FALSE)</f>
        <v>A009150</v>
      </c>
      <c r="D46" s="55" t="str">
        <f>VLOOKUP($C46,'2026'!$B$14:$T$4000,D$5,FALSE)</f>
        <v>삼성전기</v>
      </c>
      <c r="E46" s="56" t="str">
        <f>VLOOKUP($C46,'2026'!$B$14:$T$4000,E$5,FALSE)</f>
        <v>KS</v>
      </c>
      <c r="F46" s="57" t="str">
        <f>VLOOKUP($C46,'2026'!$B$14:$T$4000,F$5,FALSE)</f>
        <v>전자장비,사무용전자제품</v>
      </c>
      <c r="G46" s="58">
        <f>VLOOKUP($C46,'2026'!$B$14:$T$4000,G$5,FALSE)</f>
        <v>164699.6</v>
      </c>
      <c r="H46" s="59">
        <f>VLOOKUP($C46,'2026'!$B$14:$T$4000,H$5,FALSE)</f>
        <v>20</v>
      </c>
      <c r="I46" s="58">
        <f>VLOOKUP($C46,'2026'!$B$14:$T$4000,I$5,FALSE)</f>
        <v>1589.46</v>
      </c>
      <c r="J46" s="58">
        <f>VLOOKUP($C46,'2026'!$B$14:$T$4000,J$5,FALSE)</f>
        <v>1613.74</v>
      </c>
      <c r="K46" s="58">
        <f>VLOOKUP($C46,'2026'!$B$14:$T$4000,K$5,FALSE)</f>
        <v>1599.75</v>
      </c>
      <c r="L46" s="58">
        <f>VLOOKUP($C46,'2026'!$B$14:$T$4000,L$5,FALSE)</f>
        <v>1640.88</v>
      </c>
      <c r="M46" s="58">
        <f>(L46-K46)/ABS(K46)*100</f>
        <v>2.5710267229254637</v>
      </c>
      <c r="N46" s="58" t="str">
        <f>IF(ISBLANK(VLOOKUP($C46,'2026'!$B$14:$T$3000,N$5,FALSE)),"",VLOOKUP($C46,'2026'!$B$14:$T$3000,N$5,FALSE))</f>
        <v/>
      </c>
      <c r="O46" s="59">
        <f>IF(AND(I46&lt;K46,J46&lt;L46,K46&lt;L46),1,IF(AND(I46&gt;K46,J46&gt;L46,K46&gt;L46),-1,0))</f>
        <v>1</v>
      </c>
      <c r="P46" s="55" t="str">
        <f>IF(ISBLANK(VLOOKUP($C46,'2026'!$B$14:$T$3000,P$5,FALSE)),"",VLOOKUP($C46,'2026'!$B$14:$T$3000,P$5,FALSE))</f>
        <v/>
      </c>
      <c r="Q46" s="60" t="str">
        <f>IF(O46=1,"Surprise",IF(O46=-1,"Shock",""))</f>
        <v>Surprise</v>
      </c>
      <c r="R46" s="60" t="str">
        <f>IF(N46="","",IF((N46-L46)/ABS(L46)&gt;$R$9,"Surprise",IF((N46-L46)/ABS(L46)&lt;$R$9*-1,"Shock","")))</f>
        <v/>
      </c>
      <c r="S46" s="61">
        <f>VLOOKUP($C46,'2026'!$B$14:$T$3000,S$5,FALSE)</f>
        <v>9.98</v>
      </c>
      <c r="T46" s="61">
        <f>VLOOKUP($C46,'2026'!$B$14:$T$3000,T$5,FALSE)</f>
        <v>396.06</v>
      </c>
    </row>
    <row r="47" spans="2:26">
      <c r="B47" s="55">
        <v>70</v>
      </c>
      <c r="C47" s="55" t="str">
        <f>VLOOKUP(B47,'2026'!$A$14:$B$4000,2,FALSE)</f>
        <v>A039490</v>
      </c>
      <c r="D47" s="55" t="str">
        <f>VLOOKUP($C47,'2026'!$B$14:$T$4000,D$5,FALSE)</f>
        <v>키움증권</v>
      </c>
      <c r="E47" s="56" t="str">
        <f>VLOOKUP($C47,'2026'!$B$14:$T$4000,E$5,FALSE)</f>
        <v>KS</v>
      </c>
      <c r="F47" s="57" t="str">
        <f>VLOOKUP($C47,'2026'!$B$14:$T$4000,F$5,FALSE)</f>
        <v>증권</v>
      </c>
      <c r="G47" s="58">
        <f>VLOOKUP($C47,'2026'!$B$14:$T$4000,G$5,FALSE)</f>
        <v>9114.34</v>
      </c>
      <c r="H47" s="59">
        <f>VLOOKUP($C47,'2026'!$B$14:$T$4000,H$5,FALSE)</f>
        <v>15</v>
      </c>
      <c r="I47" s="58">
        <f>VLOOKUP($C47,'2026'!$B$14:$T$4000,I$5,FALSE)</f>
        <v>2063.13</v>
      </c>
      <c r="J47" s="58">
        <f>VLOOKUP($C47,'2026'!$B$14:$T$4000,J$5,FALSE)</f>
        <v>2265.0300000000002</v>
      </c>
      <c r="K47" s="58">
        <f>VLOOKUP($C47,'2026'!$B$14:$T$4000,K$5,FALSE)</f>
        <v>2077.66</v>
      </c>
      <c r="L47" s="58">
        <f>VLOOKUP($C47,'2026'!$B$14:$T$4000,L$5,FALSE)</f>
        <v>2274.6999999999998</v>
      </c>
      <c r="M47" s="58">
        <f>(L47-K47)/ABS(K47)*100</f>
        <v>9.4837461374815888</v>
      </c>
      <c r="N47" s="58" t="str">
        <f>IF(ISBLANK(VLOOKUP($C47,'2026'!$B$14:$T$3000,N$5,FALSE)),"",VLOOKUP($C47,'2026'!$B$14:$T$3000,N$5,FALSE))</f>
        <v/>
      </c>
      <c r="O47" s="59">
        <f>IF(AND(I47&lt;K47,J47&lt;L47,K47&lt;L47),1,IF(AND(I47&gt;K47,J47&gt;L47,K47&gt;L47),-1,0))</f>
        <v>1</v>
      </c>
      <c r="P47" s="55" t="str">
        <f>IF(ISBLANK(VLOOKUP($C47,'2026'!$B$14:$T$3000,P$5,FALSE)),"",VLOOKUP($C47,'2026'!$B$14:$T$3000,P$5,FALSE))</f>
        <v/>
      </c>
      <c r="Q47" s="60" t="str">
        <f>IF(O47=1,"Surprise",IF(O47=-1,"Shock",""))</f>
        <v>Surprise</v>
      </c>
      <c r="R47" s="60" t="str">
        <f>IF(N47="","",IF((N47-L47)/ABS(L47)&gt;$R$9,"Surprise",IF((N47-L47)/ABS(L47)&lt;$R$9*-1,"Shock","")))</f>
        <v/>
      </c>
      <c r="S47" s="61">
        <f>VLOOKUP($C47,'2026'!$B$14:$T$3000,S$5,FALSE)</f>
        <v>-8.7899999999999991</v>
      </c>
      <c r="T47" s="61">
        <f>VLOOKUP($C47,'2026'!$B$14:$T$3000,T$5,FALSE)</f>
        <v>-20.57</v>
      </c>
      <c r="X47" s="22">
        <f>X46+1</f>
        <v>1</v>
      </c>
      <c r="Y47" s="22" t="s">
        <v>413</v>
      </c>
      <c r="Z47" s="22" t="s">
        <v>414</v>
      </c>
    </row>
    <row r="48" spans="2:26">
      <c r="B48" s="55">
        <v>31</v>
      </c>
      <c r="C48" s="55" t="str">
        <f>VLOOKUP(B48,'2026'!$A$14:$B$4000,2,FALSE)</f>
        <v>A006800</v>
      </c>
      <c r="D48" s="55" t="str">
        <f>VLOOKUP($C48,'2026'!$B$14:$T$4000,D$5,FALSE)</f>
        <v>미래에셋증권</v>
      </c>
      <c r="E48" s="56" t="str">
        <f>VLOOKUP($C48,'2026'!$B$14:$T$4000,E$5,FALSE)</f>
        <v>KS</v>
      </c>
      <c r="F48" s="57" t="str">
        <f>VLOOKUP($C48,'2026'!$B$14:$T$4000,F$5,FALSE)</f>
        <v>증권</v>
      </c>
      <c r="G48" s="58">
        <f>VLOOKUP($C48,'2026'!$B$14:$T$4000,G$5,FALSE)</f>
        <v>24425.09</v>
      </c>
      <c r="H48" s="59">
        <f>VLOOKUP($C48,'2026'!$B$14:$T$4000,H$5,FALSE)</f>
        <v>16</v>
      </c>
      <c r="I48" s="58">
        <f>VLOOKUP($C48,'2026'!$B$14:$T$4000,I$5,FALSE)</f>
        <v>3902.93</v>
      </c>
      <c r="J48" s="58">
        <f>VLOOKUP($C48,'2026'!$B$14:$T$4000,J$5,FALSE)</f>
        <v>4196.32</v>
      </c>
      <c r="K48" s="58">
        <f>VLOOKUP($C48,'2026'!$B$14:$T$4000,K$5,FALSE)</f>
        <v>3944.11</v>
      </c>
      <c r="L48" s="58">
        <f>VLOOKUP($C48,'2026'!$B$14:$T$4000,L$5,FALSE)</f>
        <v>4289.7299999999996</v>
      </c>
      <c r="M48" s="58">
        <f>(L48-K48)/ABS(K48)*100</f>
        <v>8.7629401816886308</v>
      </c>
      <c r="N48" s="58" t="str">
        <f>IF(ISBLANK(VLOOKUP($C48,'2026'!$B$14:$T$3000,N$5,FALSE)),"",VLOOKUP($C48,'2026'!$B$14:$T$3000,N$5,FALSE))</f>
        <v/>
      </c>
      <c r="O48" s="59">
        <f>IF(AND(I48&lt;K48,J48&lt;L48,K48&lt;L48),1,IF(AND(I48&gt;K48,J48&gt;L48,K48&gt;L48),-1,0))</f>
        <v>1</v>
      </c>
      <c r="P48" s="55" t="str">
        <f>IF(ISBLANK(VLOOKUP($C48,'2026'!$B$14:$T$3000,P$5,FALSE)),"",VLOOKUP($C48,'2026'!$B$14:$T$3000,P$5,FALSE))</f>
        <v/>
      </c>
      <c r="Q48" s="60" t="str">
        <f>IF(O48=1,"Surprise",IF(O48=-1,"Shock",""))</f>
        <v>Surprise</v>
      </c>
      <c r="R48" s="60" t="str">
        <f>IF(N48="","",IF((N48-L48)/ABS(L48)&gt;$R$9,"Surprise",IF((N48-L48)/ABS(L48)&lt;$R$9*-1,"Shock","")))</f>
        <v/>
      </c>
      <c r="S48" s="61">
        <f>VLOOKUP($C48,'2026'!$B$14:$T$3000,S$5,FALSE)</f>
        <v>-28.33</v>
      </c>
      <c r="T48" s="61">
        <f>VLOOKUP($C48,'2026'!$B$14:$T$3000,T$5,FALSE)</f>
        <v>-34.46</v>
      </c>
      <c r="X48" s="22">
        <f>X47+1</f>
        <v>2</v>
      </c>
      <c r="Y48" s="22" t="s">
        <v>693</v>
      </c>
      <c r="Z48" s="22" t="s">
        <v>694</v>
      </c>
    </row>
    <row r="49" spans="2:26">
      <c r="B49" s="55">
        <v>68</v>
      </c>
      <c r="C49" s="55" t="str">
        <f>VLOOKUP(B49,'2026'!$A$14:$B$4000,2,FALSE)</f>
        <v>A016360</v>
      </c>
      <c r="D49" s="55" t="str">
        <f>VLOOKUP($C49,'2026'!$B$14:$T$4000,D$5,FALSE)</f>
        <v>삼성증권</v>
      </c>
      <c r="E49" s="56" t="str">
        <f>VLOOKUP($C49,'2026'!$B$14:$T$4000,E$5,FALSE)</f>
        <v>KS</v>
      </c>
      <c r="F49" s="57" t="str">
        <f>VLOOKUP($C49,'2026'!$B$14:$T$4000,F$5,FALSE)</f>
        <v>증권</v>
      </c>
      <c r="G49" s="58">
        <f>VLOOKUP($C49,'2026'!$B$14:$T$4000,G$5,FALSE)</f>
        <v>10064.11</v>
      </c>
      <c r="H49" s="59">
        <f>VLOOKUP($C49,'2026'!$B$14:$T$4000,H$5,FALSE)</f>
        <v>18</v>
      </c>
      <c r="I49" s="58">
        <f>VLOOKUP($C49,'2026'!$B$14:$T$4000,I$5,FALSE)</f>
        <v>2185.42</v>
      </c>
      <c r="J49" s="58">
        <f>VLOOKUP($C49,'2026'!$B$14:$T$4000,J$5,FALSE)</f>
        <v>2332.9299999999998</v>
      </c>
      <c r="K49" s="58">
        <f>VLOOKUP($C49,'2026'!$B$14:$T$4000,K$5,FALSE)</f>
        <v>2198.0100000000002</v>
      </c>
      <c r="L49" s="58">
        <f>VLOOKUP($C49,'2026'!$B$14:$T$4000,L$5,FALSE)</f>
        <v>2408.5700000000002</v>
      </c>
      <c r="M49" s="58">
        <f>(L49-K49)/ABS(K49)*100</f>
        <v>9.5795742512545399</v>
      </c>
      <c r="N49" s="58" t="str">
        <f>IF(ISBLANK(VLOOKUP($C49,'2026'!$B$14:$T$3000,N$5,FALSE)),"",VLOOKUP($C49,'2026'!$B$14:$T$3000,N$5,FALSE))</f>
        <v/>
      </c>
      <c r="O49" s="59">
        <f>IF(AND(I49&lt;K49,J49&lt;L49,K49&lt;L49),1,IF(AND(I49&gt;K49,J49&gt;L49,K49&gt;L49),-1,0))</f>
        <v>1</v>
      </c>
      <c r="P49" s="55" t="str">
        <f>IF(ISBLANK(VLOOKUP($C49,'2026'!$B$14:$T$3000,P$5,FALSE)),"",VLOOKUP($C49,'2026'!$B$14:$T$3000,P$5,FALSE))</f>
        <v/>
      </c>
      <c r="Q49" s="60" t="str">
        <f>IF(O49=1,"Surprise",IF(O49=-1,"Shock",""))</f>
        <v>Surprise</v>
      </c>
      <c r="R49" s="60" t="str">
        <f>IF(N49="","",IF((N49-L49)/ABS(L49)&gt;$R$9,"Surprise",IF((N49-L49)/ABS(L49)&lt;$R$9*-1,"Shock","")))</f>
        <v/>
      </c>
      <c r="S49" s="61">
        <f>VLOOKUP($C49,'2026'!$B$14:$T$3000,S$5,FALSE)</f>
        <v>-9.48</v>
      </c>
      <c r="T49" s="61">
        <f>VLOOKUP($C49,'2026'!$B$14:$T$3000,T$5,FALSE)</f>
        <v>14.53</v>
      </c>
      <c r="X49" s="22">
        <f>X48+1</f>
        <v>3</v>
      </c>
      <c r="Y49" s="22" t="s">
        <v>701</v>
      </c>
      <c r="Z49" s="22" t="s">
        <v>702</v>
      </c>
    </row>
    <row r="50" spans="2:26">
      <c r="B50" s="55">
        <v>85</v>
      </c>
      <c r="C50" s="55" t="str">
        <f>VLOOKUP(B50,'2026'!$A$14:$B$4000,2,FALSE)</f>
        <v>A319660</v>
      </c>
      <c r="D50" s="55" t="str">
        <f>VLOOKUP($C50,'2026'!$B$14:$T$4000,D$5,FALSE)</f>
        <v>피에스케이</v>
      </c>
      <c r="E50" s="56" t="str">
        <f>VLOOKUP($C50,'2026'!$B$14:$T$4000,E$5,FALSE)</f>
        <v>KQ</v>
      </c>
      <c r="F50" s="57" t="str">
        <f>VLOOKUP($C50,'2026'!$B$14:$T$4000,F$5,FALSE)</f>
        <v>반도체</v>
      </c>
      <c r="G50" s="58">
        <f>VLOOKUP($C50,'2026'!$B$14:$T$4000,G$5,FALSE)</f>
        <v>6126.46</v>
      </c>
      <c r="H50" s="59">
        <f>VLOOKUP($C50,'2026'!$B$14:$T$4000,H$5,FALSE)</f>
        <v>5</v>
      </c>
      <c r="I50" s="58">
        <f>VLOOKUP($C50,'2026'!$B$14:$T$4000,I$5,FALSE)</f>
        <v>172.26</v>
      </c>
      <c r="J50" s="58">
        <f>VLOOKUP($C50,'2026'!$B$14:$T$4000,J$5,FALSE)</f>
        <v>182.85</v>
      </c>
      <c r="K50" s="58">
        <f>VLOOKUP($C50,'2026'!$B$14:$T$4000,K$5,FALSE)</f>
        <v>178.92</v>
      </c>
      <c r="L50" s="58">
        <f>VLOOKUP($C50,'2026'!$B$14:$T$4000,L$5,FALSE)</f>
        <v>188.63</v>
      </c>
      <c r="M50" s="58">
        <f>(L50-K50)/ABS(K50)*100</f>
        <v>5.4270064833445169</v>
      </c>
      <c r="N50" s="58" t="str">
        <f>IF(ISBLANK(VLOOKUP($C50,'2026'!$B$14:$T$3000,N$5,FALSE)),"",VLOOKUP($C50,'2026'!$B$14:$T$3000,N$5,FALSE))</f>
        <v/>
      </c>
      <c r="O50" s="59">
        <f>IF(AND(I50&lt;K50,J50&lt;L50,K50&lt;L50),1,IF(AND(I50&gt;K50,J50&gt;L50,K50&gt;L50),-1,0))</f>
        <v>1</v>
      </c>
      <c r="P50" s="55" t="str">
        <f>IF(ISBLANK(VLOOKUP($C50,'2026'!$B$14:$T$3000,P$5,FALSE)),"",VLOOKUP($C50,'2026'!$B$14:$T$3000,P$5,FALSE))</f>
        <v/>
      </c>
      <c r="Q50" s="60" t="str">
        <f>IF(O50=1,"Surprise",IF(O50=-1,"Shock",""))</f>
        <v>Surprise</v>
      </c>
      <c r="R50" s="60" t="str">
        <f>IF(N50="","",IF((N50-L50)/ABS(L50)&gt;$R$9,"Surprise",IF((N50-L50)/ABS(L50)&lt;$R$9*-1,"Shock","")))</f>
        <v/>
      </c>
      <c r="S50" s="61">
        <f>VLOOKUP($C50,'2026'!$B$14:$T$3000,S$5,FALSE)</f>
        <v>125.48</v>
      </c>
      <c r="T50" s="61">
        <f>VLOOKUP($C50,'2026'!$B$14:$T$3000,T$5,FALSE)</f>
        <v>144.79</v>
      </c>
    </row>
    <row r="51" spans="2:26">
      <c r="B51" s="55">
        <v>81</v>
      </c>
      <c r="C51" s="55" t="str">
        <f>VLOOKUP(B51,'2026'!$A$14:$B$4000,2,FALSE)</f>
        <v>A001440</v>
      </c>
      <c r="D51" s="55" t="str">
        <f>VLOOKUP($C51,'2026'!$B$14:$T$4000,D$5,FALSE)</f>
        <v>대한전선</v>
      </c>
      <c r="E51" s="56" t="str">
        <f>VLOOKUP($C51,'2026'!$B$14:$T$4000,E$5,FALSE)</f>
        <v>KS</v>
      </c>
      <c r="F51" s="57" t="str">
        <f>VLOOKUP($C51,'2026'!$B$14:$T$4000,F$5,FALSE)</f>
        <v>전기장비</v>
      </c>
      <c r="G51" s="58">
        <f>VLOOKUP($C51,'2026'!$B$14:$T$4000,G$5,FALSE)</f>
        <v>7212.53</v>
      </c>
      <c r="H51" s="59">
        <f>VLOOKUP($C51,'2026'!$B$14:$T$4000,H$5,FALSE)</f>
        <v>7</v>
      </c>
      <c r="I51" s="58">
        <f>VLOOKUP($C51,'2026'!$B$14:$T$4000,I$5,FALSE)</f>
        <v>187.25</v>
      </c>
      <c r="J51" s="58">
        <f>VLOOKUP($C51,'2026'!$B$14:$T$4000,J$5,FALSE)</f>
        <v>192.75</v>
      </c>
      <c r="K51" s="58">
        <f>VLOOKUP($C51,'2026'!$B$14:$T$4000,K$5,FALSE)</f>
        <v>193.63</v>
      </c>
      <c r="L51" s="58">
        <f>VLOOKUP($C51,'2026'!$B$14:$T$4000,L$5,FALSE)</f>
        <v>205.8</v>
      </c>
      <c r="M51" s="58">
        <f>(L51-K51)/ABS(K51)*100</f>
        <v>6.2851830811341296</v>
      </c>
      <c r="N51" s="58" t="str">
        <f>IF(ISBLANK(VLOOKUP($C51,'2026'!$B$14:$T$3000,N$5,FALSE)),"",VLOOKUP($C51,'2026'!$B$14:$T$3000,N$5,FALSE))</f>
        <v/>
      </c>
      <c r="O51" s="59">
        <f>IF(AND(I51&lt;K51,J51&lt;L51,K51&lt;L51),1,IF(AND(I51&gt;K51,J51&gt;L51,K51&gt;L51),-1,0))</f>
        <v>1</v>
      </c>
      <c r="P51" s="55" t="str">
        <f>IF(ISBLANK(VLOOKUP($C51,'2026'!$B$14:$T$3000,P$5,FALSE)),"",VLOOKUP($C51,'2026'!$B$14:$T$3000,P$5,FALSE))</f>
        <v/>
      </c>
      <c r="Q51" s="60" t="str">
        <f>IF(O51=1,"Surprise",IF(O51=-1,"Shock",""))</f>
        <v>Surprise</v>
      </c>
      <c r="R51" s="60" t="str">
        <f>IF(N51="","",IF((N51-L51)/ABS(L51)&gt;$R$9,"Surprise",IF((N51-L51)/ABS(L51)&lt;$R$9*-1,"Shock","")))</f>
        <v/>
      </c>
      <c r="S51" s="61">
        <f>VLOOKUP($C51,'2026'!$B$14:$T$3000,S$5,FALSE)</f>
        <v>-22.69</v>
      </c>
      <c r="T51" s="61">
        <f>VLOOKUP($C51,'2026'!$B$14:$T$3000,T$5,FALSE)</f>
        <v>22.46</v>
      </c>
      <c r="X51" s="22">
        <f>X50+1</f>
        <v>1</v>
      </c>
      <c r="Y51" s="22" t="s">
        <v>1837</v>
      </c>
      <c r="Z51" s="22" t="s">
        <v>1838</v>
      </c>
    </row>
    <row r="52" spans="2:26">
      <c r="B52" s="55">
        <v>67</v>
      </c>
      <c r="C52" s="55" t="str">
        <f>VLOOKUP(B52,'2026'!$A$14:$B$4000,2,FALSE)</f>
        <v>A443060</v>
      </c>
      <c r="D52" s="55" t="str">
        <f>VLOOKUP($C52,'2026'!$B$14:$T$4000,D$5,FALSE)</f>
        <v>HD현대마린솔루션</v>
      </c>
      <c r="E52" s="56" t="str">
        <f>VLOOKUP($C52,'2026'!$B$14:$T$4000,E$5,FALSE)</f>
        <v>KS</v>
      </c>
      <c r="F52" s="57" t="str">
        <f>VLOOKUP($C52,'2026'!$B$14:$T$4000,F$5,FALSE)</f>
        <v>조선</v>
      </c>
      <c r="G52" s="58">
        <f>VLOOKUP($C52,'2026'!$B$14:$T$4000,G$5,FALSE)</f>
        <v>10132.36</v>
      </c>
      <c r="H52" s="59">
        <f>VLOOKUP($C52,'2026'!$B$14:$T$4000,H$5,FALSE)</f>
        <v>9</v>
      </c>
      <c r="I52" s="58">
        <f>VLOOKUP($C52,'2026'!$B$14:$T$4000,I$5,FALSE)</f>
        <v>436.92</v>
      </c>
      <c r="J52" s="58">
        <f>VLOOKUP($C52,'2026'!$B$14:$T$4000,J$5,FALSE)</f>
        <v>446.57</v>
      </c>
      <c r="K52" s="58">
        <f>VLOOKUP($C52,'2026'!$B$14:$T$4000,K$5,FALSE)</f>
        <v>439.47</v>
      </c>
      <c r="L52" s="58">
        <f>VLOOKUP($C52,'2026'!$B$14:$T$4000,L$5,FALSE)</f>
        <v>448.53</v>
      </c>
      <c r="M52" s="58">
        <f>(L52-K52)/ABS(K52)*100</f>
        <v>2.0615741688852358</v>
      </c>
      <c r="N52" s="58" t="str">
        <f>IF(ISBLANK(VLOOKUP($C52,'2026'!$B$14:$T$3000,N$5,FALSE)),"",VLOOKUP($C52,'2026'!$B$14:$T$3000,N$5,FALSE))</f>
        <v/>
      </c>
      <c r="O52" s="59">
        <f>IF(AND(I52&lt;K52,J52&lt;L52,K52&lt;L52),1,IF(AND(I52&gt;K52,J52&gt;L52,K52&gt;L52),-1,0))</f>
        <v>1</v>
      </c>
      <c r="P52" s="55" t="str">
        <f>IF(ISBLANK(VLOOKUP($C52,'2026'!$B$14:$T$3000,P$5,FALSE)),"",VLOOKUP($C52,'2026'!$B$14:$T$3000,P$5,FALSE))</f>
        <v/>
      </c>
      <c r="Q52" s="60" t="str">
        <f>IF(O52=1,"Surprise",IF(O52=-1,"Shock",""))</f>
        <v>Surprise</v>
      </c>
      <c r="R52" s="60" t="str">
        <f>IF(N52="","",IF((N52-L52)/ABS(L52)&gt;$R$9,"Surprise",IF((N52-L52)/ABS(L52)&lt;$R$9*-1,"Shock","")))</f>
        <v/>
      </c>
      <c r="S52" s="61">
        <f>VLOOKUP($C52,'2026'!$B$14:$T$3000,S$5,FALSE)</f>
        <v>-3</v>
      </c>
      <c r="T52" s="61">
        <f>VLOOKUP($C52,'2026'!$B$14:$T$3000,T$5,FALSE)</f>
        <v>20.47</v>
      </c>
      <c r="X52" s="22">
        <f>X51+1</f>
        <v>2</v>
      </c>
      <c r="Y52" s="22" t="s">
        <v>16</v>
      </c>
      <c r="Z52" s="22" t="s">
        <v>17</v>
      </c>
    </row>
    <row r="53" spans="2:26">
      <c r="B53" s="55">
        <v>23</v>
      </c>
      <c r="C53" s="55" t="str">
        <f>VLOOKUP(B53,'2026'!$A$14:$B$4000,2,FALSE)</f>
        <v>A086790</v>
      </c>
      <c r="D53" s="55" t="str">
        <f>VLOOKUP($C53,'2026'!$B$14:$T$4000,D$5,FALSE)</f>
        <v>하나금융지주</v>
      </c>
      <c r="E53" s="56" t="str">
        <f>VLOOKUP($C53,'2026'!$B$14:$T$4000,E$5,FALSE)</f>
        <v>KS</v>
      </c>
      <c r="F53" s="57" t="str">
        <f>VLOOKUP($C53,'2026'!$B$14:$T$4000,F$5,FALSE)</f>
        <v>은행</v>
      </c>
      <c r="G53" s="58">
        <f>VLOOKUP($C53,'2026'!$B$14:$T$4000,G$5,FALSE)</f>
        <v>31936.41</v>
      </c>
      <c r="H53" s="59">
        <f>VLOOKUP($C53,'2026'!$B$14:$T$4000,H$5,FALSE)</f>
        <v>19</v>
      </c>
      <c r="I53" s="58">
        <f>VLOOKUP($C53,'2026'!$B$14:$T$4000,I$5,FALSE)</f>
        <v>6021.35</v>
      </c>
      <c r="J53" s="58">
        <f>VLOOKUP($C53,'2026'!$B$14:$T$4000,J$5,FALSE)</f>
        <v>6058.45</v>
      </c>
      <c r="K53" s="58">
        <f>VLOOKUP($C53,'2026'!$B$14:$T$4000,K$5,FALSE)</f>
        <v>6018.56</v>
      </c>
      <c r="L53" s="58">
        <f>VLOOKUP($C53,'2026'!$B$14:$T$4000,L$5,FALSE)</f>
        <v>5944</v>
      </c>
      <c r="M53" s="58">
        <f>(L53-K53)/ABS(K53)*100</f>
        <v>-1.2388345384942645</v>
      </c>
      <c r="N53" s="58" t="str">
        <f>IF(ISBLANK(VLOOKUP($C53,'2026'!$B$14:$T$3000,N$5,FALSE)),"",VLOOKUP($C53,'2026'!$B$14:$T$3000,N$5,FALSE))</f>
        <v/>
      </c>
      <c r="O53" s="59">
        <f>IF(AND(I53&lt;K53,J53&lt;L53,K53&lt;L53),1,IF(AND(I53&gt;K53,J53&gt;L53,K53&gt;L53),-1,0))</f>
        <v>-1</v>
      </c>
      <c r="P53" s="55" t="str">
        <f>IF(ISBLANK(VLOOKUP($C53,'2026'!$B$14:$T$3000,P$5,FALSE)),"",VLOOKUP($C53,'2026'!$B$14:$T$3000,P$5,FALSE))</f>
        <v/>
      </c>
      <c r="Q53" s="60" t="str">
        <f>IF(O53=1,"Surprise",IF(O53=-1,"Shock",""))</f>
        <v>Shock</v>
      </c>
      <c r="R53" s="60" t="str">
        <f>IF(N53="","",IF((N53-L53)/ABS(L53)&gt;$R$9,"Surprise",IF((N53-L53)/ABS(L53)&lt;$R$9*-1,"Shock","")))</f>
        <v/>
      </c>
      <c r="S53" s="61">
        <f>VLOOKUP($C53,'2026'!$B$14:$T$3000,S$5,FALSE)</f>
        <v>2.19</v>
      </c>
      <c r="T53" s="61">
        <f>VLOOKUP($C53,'2026'!$B$14:$T$3000,T$5,FALSE)</f>
        <v>3.19</v>
      </c>
    </row>
    <row r="54" spans="2:26">
      <c r="B54" s="55">
        <v>48</v>
      </c>
      <c r="C54" s="55" t="str">
        <f>VLOOKUP(B54,'2026'!$A$14:$B$4000,2,FALSE)</f>
        <v>A035720</v>
      </c>
      <c r="D54" s="55" t="str">
        <f>VLOOKUP($C54,'2026'!$B$14:$T$4000,D$5,FALSE)</f>
        <v>카카오</v>
      </c>
      <c r="E54" s="56" t="str">
        <f>VLOOKUP($C54,'2026'!$B$14:$T$4000,E$5,FALSE)</f>
        <v>KS</v>
      </c>
      <c r="F54" s="57" t="str">
        <f>VLOOKUP($C54,'2026'!$B$14:$T$4000,F$5,FALSE)</f>
        <v>소프트웨어</v>
      </c>
      <c r="G54" s="58">
        <f>VLOOKUP($C54,'2026'!$B$14:$T$4000,G$5,FALSE)</f>
        <v>15415.21</v>
      </c>
      <c r="H54" s="59">
        <f>VLOOKUP($C54,'2026'!$B$14:$T$4000,H$5,FALSE)</f>
        <v>18</v>
      </c>
      <c r="I54" s="58">
        <f>VLOOKUP($C54,'2026'!$B$14:$T$4000,I$5,FALSE)</f>
        <v>947.95</v>
      </c>
      <c r="J54" s="58">
        <f>VLOOKUP($C54,'2026'!$B$14:$T$4000,J$5,FALSE)</f>
        <v>952.62</v>
      </c>
      <c r="K54" s="58">
        <f>VLOOKUP($C54,'2026'!$B$14:$T$4000,K$5,FALSE)</f>
        <v>939.76</v>
      </c>
      <c r="L54" s="58">
        <f>VLOOKUP($C54,'2026'!$B$14:$T$4000,L$5,FALSE)</f>
        <v>888.4</v>
      </c>
      <c r="M54" s="58">
        <f>(L54-K54)/ABS(K54)*100</f>
        <v>-5.4652251638716276</v>
      </c>
      <c r="N54" s="58" t="str">
        <f>IF(ISBLANK(VLOOKUP($C54,'2026'!$B$14:$T$3000,N$5,FALSE)),"",VLOOKUP($C54,'2026'!$B$14:$T$3000,N$5,FALSE))</f>
        <v/>
      </c>
      <c r="O54" s="59">
        <f>IF(AND(I54&lt;K54,J54&lt;L54,K54&lt;L54),1,IF(AND(I54&gt;K54,J54&gt;L54,K54&gt;L54),-1,0))</f>
        <v>-1</v>
      </c>
      <c r="P54" s="55" t="str">
        <f>IF(ISBLANK(VLOOKUP($C54,'2026'!$B$14:$T$3000,P$5,FALSE)),"",VLOOKUP($C54,'2026'!$B$14:$T$3000,P$5,FALSE))</f>
        <v/>
      </c>
      <c r="Q54" s="60" t="str">
        <f>IF(O54=1,"Surprise",IF(O54=-1,"Shock",""))</f>
        <v>Shock</v>
      </c>
      <c r="R54" s="60" t="str">
        <f>IF(N54="","",IF((N54-L54)/ABS(L54)&gt;$R$9,"Surprise",IF((N54-L54)/ABS(L54)&lt;$R$9*-1,"Shock","")))</f>
        <v/>
      </c>
      <c r="S54" s="61">
        <f>VLOOKUP($C54,'2026'!$B$14:$T$3000,S$5,FALSE)</f>
        <v>-18.5</v>
      </c>
      <c r="T54" s="61">
        <f>VLOOKUP($C54,'2026'!$B$14:$T$3000,T$5,FALSE)</f>
        <v>-27.88</v>
      </c>
    </row>
    <row r="55" spans="2:26">
      <c r="B55" s="55">
        <v>154</v>
      </c>
      <c r="C55" s="55" t="str">
        <f>VLOOKUP(B55,'2026'!$A$14:$B$4000,2,FALSE)</f>
        <v>A030000</v>
      </c>
      <c r="D55" s="55" t="str">
        <f>VLOOKUP($C55,'2026'!$B$14:$T$4000,D$5,FALSE)</f>
        <v>제일기획</v>
      </c>
      <c r="E55" s="56" t="str">
        <f>VLOOKUP($C55,'2026'!$B$14:$T$4000,E$5,FALSE)</f>
        <v>KS</v>
      </c>
      <c r="F55" s="57" t="str">
        <f>VLOOKUP($C55,'2026'!$B$14:$T$4000,F$5,FALSE)</f>
        <v>미디어</v>
      </c>
      <c r="G55" s="58">
        <f>VLOOKUP($C55,'2026'!$B$14:$T$4000,G$5,FALSE)</f>
        <v>2102.9499999999998</v>
      </c>
      <c r="H55" s="59">
        <f>VLOOKUP($C55,'2026'!$B$14:$T$4000,H$5,FALSE)</f>
        <v>12</v>
      </c>
      <c r="I55" s="58">
        <f>VLOOKUP($C55,'2026'!$B$14:$T$4000,I$5,FALSE)</f>
        <v>340.85</v>
      </c>
      <c r="J55" s="58">
        <f>VLOOKUP($C55,'2026'!$B$14:$T$4000,J$5,FALSE)</f>
        <v>338.23</v>
      </c>
      <c r="K55" s="58">
        <f>VLOOKUP($C55,'2026'!$B$14:$T$4000,K$5,FALSE)</f>
        <v>337.48</v>
      </c>
      <c r="L55" s="58">
        <f>VLOOKUP($C55,'2026'!$B$14:$T$4000,L$5,FALSE)</f>
        <v>328.23</v>
      </c>
      <c r="M55" s="58">
        <f>(L55-K55)/ABS(K55)*100</f>
        <v>-2.7409031646319781</v>
      </c>
      <c r="N55" s="58" t="str">
        <f>IF(ISBLANK(VLOOKUP($C55,'2026'!$B$14:$T$3000,N$5,FALSE)),"",VLOOKUP($C55,'2026'!$B$14:$T$3000,N$5,FALSE))</f>
        <v/>
      </c>
      <c r="O55" s="59">
        <f>IF(AND(I55&lt;K55,J55&lt;L55,K55&lt;L55),1,IF(AND(I55&gt;K55,J55&gt;L55,K55&gt;L55),-1,0))</f>
        <v>-1</v>
      </c>
      <c r="P55" s="55" t="str">
        <f>IF(ISBLANK(VLOOKUP($C55,'2026'!$B$14:$T$3000,P$5,FALSE)),"",VLOOKUP($C55,'2026'!$B$14:$T$3000,P$5,FALSE))</f>
        <v/>
      </c>
      <c r="Q55" s="60" t="str">
        <f>IF(O55=1,"Surprise",IF(O55=-1,"Shock",""))</f>
        <v>Shock</v>
      </c>
      <c r="R55" s="60" t="str">
        <f>IF(N55="","",IF((N55-L55)/ABS(L55)&gt;$R$9,"Surprise",IF((N55-L55)/ABS(L55)&lt;$R$9*-1,"Shock","")))</f>
        <v/>
      </c>
      <c r="S55" s="61">
        <f>VLOOKUP($C55,'2026'!$B$14:$T$3000,S$5,FALSE)</f>
        <v>-1.35</v>
      </c>
      <c r="T55" s="61">
        <f>VLOOKUP($C55,'2026'!$B$14:$T$3000,T$5,FALSE)</f>
        <v>-5.24</v>
      </c>
    </row>
    <row r="56" spans="2:26">
      <c r="B56" s="55">
        <v>54</v>
      </c>
      <c r="C56" s="55" t="str">
        <f>VLOOKUP(B56,'2026'!$A$14:$B$4000,2,FALSE)</f>
        <v>A003550</v>
      </c>
      <c r="D56" s="55" t="str">
        <f>VLOOKUP($C56,'2026'!$B$14:$T$4000,D$5,FALSE)</f>
        <v>LG</v>
      </c>
      <c r="E56" s="56" t="str">
        <f>VLOOKUP($C56,'2026'!$B$14:$T$4000,E$5,FALSE)</f>
        <v>KS</v>
      </c>
      <c r="F56" s="57" t="str">
        <f>VLOOKUP($C56,'2026'!$B$14:$T$4000,F$5,FALSE)</f>
        <v>복합기업</v>
      </c>
      <c r="G56" s="58">
        <f>VLOOKUP($C56,'2026'!$B$14:$T$4000,G$5,FALSE)</f>
        <v>14605.15</v>
      </c>
      <c r="H56" s="59">
        <f>VLOOKUP($C56,'2026'!$B$14:$T$4000,H$5,FALSE)</f>
        <v>11</v>
      </c>
      <c r="I56" s="58">
        <f>VLOOKUP($C56,'2026'!$B$14:$T$4000,I$5,FALSE)</f>
        <v>1642.17</v>
      </c>
      <c r="J56" s="58">
        <f>VLOOKUP($C56,'2026'!$B$14:$T$4000,J$5,FALSE)</f>
        <v>1489.3</v>
      </c>
      <c r="K56" s="58">
        <f>VLOOKUP($C56,'2026'!$B$14:$T$4000,K$5,FALSE)</f>
        <v>1618.27</v>
      </c>
      <c r="L56" s="58">
        <f>VLOOKUP($C56,'2026'!$B$14:$T$4000,L$5,FALSE)</f>
        <v>1310</v>
      </c>
      <c r="M56" s="58">
        <f>(L56-K56)/ABS(K56)*100</f>
        <v>-19.049355175588744</v>
      </c>
      <c r="N56" s="58" t="str">
        <f>IF(ISBLANK(VLOOKUP($C56,'2026'!$B$14:$T$3000,N$5,FALSE)),"",VLOOKUP($C56,'2026'!$B$14:$T$3000,N$5,FALSE))</f>
        <v/>
      </c>
      <c r="O56" s="59">
        <f>IF(AND(I56&lt;K56,J56&lt;L56,K56&lt;L56),1,IF(AND(I56&gt;K56,J56&gt;L56,K56&gt;L56),-1,0))</f>
        <v>-1</v>
      </c>
      <c r="P56" s="55" t="str">
        <f>IF(ISBLANK(VLOOKUP($C56,'2026'!$B$14:$T$3000,P$5,FALSE)),"",VLOOKUP($C56,'2026'!$B$14:$T$3000,P$5,FALSE))</f>
        <v/>
      </c>
      <c r="Q56" s="60" t="str">
        <f>IF(O56=1,"Surprise",IF(O56=-1,"Shock",""))</f>
        <v>Shock</v>
      </c>
      <c r="R56" s="60" t="str">
        <f>IF(N56="","",IF((N56-L56)/ABS(L56)&gt;$R$9,"Surprise",IF((N56-L56)/ABS(L56)&lt;$R$9*-1,"Shock","")))</f>
        <v/>
      </c>
      <c r="S56" s="61">
        <f>VLOOKUP($C56,'2026'!$B$14:$T$3000,S$5,FALSE)</f>
        <v>-41.74</v>
      </c>
      <c r="T56" s="61">
        <f>VLOOKUP($C56,'2026'!$B$14:$T$3000,T$5,FALSE)</f>
        <v>10.78</v>
      </c>
      <c r="X56" s="22">
        <f>X55+1</f>
        <v>1</v>
      </c>
      <c r="Y56" s="22" t="s">
        <v>708</v>
      </c>
      <c r="Z56" s="22" t="s">
        <v>709</v>
      </c>
    </row>
    <row r="57" spans="2:26">
      <c r="B57" s="55">
        <v>43</v>
      </c>
      <c r="C57" s="55" t="str">
        <f>VLOOKUP(B57,'2026'!$A$14:$B$4000,2,FALSE)</f>
        <v>A033780</v>
      </c>
      <c r="D57" s="55" t="str">
        <f>VLOOKUP($C57,'2026'!$B$14:$T$4000,D$5,FALSE)</f>
        <v>KT&amp;G</v>
      </c>
      <c r="E57" s="56" t="str">
        <f>VLOOKUP($C57,'2026'!$B$14:$T$4000,E$5,FALSE)</f>
        <v>KS</v>
      </c>
      <c r="F57" s="57" t="str">
        <f>VLOOKUP($C57,'2026'!$B$14:$T$4000,F$5,FALSE)</f>
        <v>담배</v>
      </c>
      <c r="G57" s="58">
        <f>VLOOKUP($C57,'2026'!$B$14:$T$4000,G$5,FALSE)</f>
        <v>17346.73</v>
      </c>
      <c r="H57" s="59">
        <f>VLOOKUP($C57,'2026'!$B$14:$T$4000,H$5,FALSE)</f>
        <v>14</v>
      </c>
      <c r="I57" s="58">
        <f>VLOOKUP($C57,'2026'!$B$14:$T$4000,I$5,FALSE)</f>
        <v>1504.82</v>
      </c>
      <c r="J57" s="58">
        <f>VLOOKUP($C57,'2026'!$B$14:$T$4000,J$5,FALSE)</f>
        <v>1496.09</v>
      </c>
      <c r="K57" s="58">
        <f>VLOOKUP($C57,'2026'!$B$14:$T$4000,K$5,FALSE)</f>
        <v>1504.78</v>
      </c>
      <c r="L57" s="58">
        <f>VLOOKUP($C57,'2026'!$B$14:$T$4000,L$5,FALSE)</f>
        <v>1491.78</v>
      </c>
      <c r="M57" s="58">
        <f>(L57-K57)/ABS(K57)*100</f>
        <v>-0.86391366179773799</v>
      </c>
      <c r="N57" s="58" t="str">
        <f>IF(ISBLANK(VLOOKUP($C57,'2026'!$B$14:$T$3000,N$5,FALSE)),"",VLOOKUP($C57,'2026'!$B$14:$T$3000,N$5,FALSE))</f>
        <v/>
      </c>
      <c r="O57" s="59">
        <f>IF(AND(I57&lt;K57,J57&lt;L57,K57&lt;L57),1,IF(AND(I57&gt;K57,J57&gt;L57,K57&gt;L57),-1,0))</f>
        <v>-1</v>
      </c>
      <c r="P57" s="55" t="str">
        <f>IF(ISBLANK(VLOOKUP($C57,'2026'!$B$14:$T$3000,P$5,FALSE)),"",VLOOKUP($C57,'2026'!$B$14:$T$3000,P$5,FALSE))</f>
        <v/>
      </c>
      <c r="Q57" s="60" t="str">
        <f>IF(O57=1,"Surprise",IF(O57=-1,"Shock",""))</f>
        <v>Shock</v>
      </c>
      <c r="R57" s="60" t="str">
        <f>IF(N57="","",IF((N57-L57)/ABS(L57)&gt;$R$9,"Surprise",IF((N57-L57)/ABS(L57)&lt;$R$9*-1,"Shock","")))</f>
        <v/>
      </c>
      <c r="S57" s="61">
        <f>VLOOKUP($C57,'2026'!$B$14:$T$3000,S$5,FALSE)</f>
        <v>-9.7200000000000006</v>
      </c>
      <c r="T57" s="61">
        <f>VLOOKUP($C57,'2026'!$B$14:$T$3000,T$5,FALSE)</f>
        <v>4.4400000000000004</v>
      </c>
    </row>
    <row r="58" spans="2:26">
      <c r="B58" s="55">
        <v>66</v>
      </c>
      <c r="C58" s="55" t="str">
        <f>VLOOKUP(B58,'2026'!$A$14:$B$4000,2,FALSE)</f>
        <v>A028050</v>
      </c>
      <c r="D58" s="55" t="str">
        <f>VLOOKUP($C58,'2026'!$B$14:$T$4000,D$5,FALSE)</f>
        <v>삼성E&amp;A</v>
      </c>
      <c r="E58" s="56" t="str">
        <f>VLOOKUP($C58,'2026'!$B$14:$T$4000,E$5,FALSE)</f>
        <v>KS</v>
      </c>
      <c r="F58" s="57" t="str">
        <f>VLOOKUP($C58,'2026'!$B$14:$T$4000,F$5,FALSE)</f>
        <v>건설,건축제품,건축자재</v>
      </c>
      <c r="G58" s="58">
        <f>VLOOKUP($C58,'2026'!$B$14:$T$4000,G$5,FALSE)</f>
        <v>10133.200000000001</v>
      </c>
      <c r="H58" s="59">
        <f>VLOOKUP($C58,'2026'!$B$14:$T$4000,H$5,FALSE)</f>
        <v>19</v>
      </c>
      <c r="I58" s="58">
        <f>VLOOKUP($C58,'2026'!$B$14:$T$4000,I$5,FALSE)</f>
        <v>883.75</v>
      </c>
      <c r="J58" s="58">
        <f>VLOOKUP($C58,'2026'!$B$14:$T$4000,J$5,FALSE)</f>
        <v>880.17</v>
      </c>
      <c r="K58" s="58">
        <f>VLOOKUP($C58,'2026'!$B$14:$T$4000,K$5,FALSE)</f>
        <v>882.48</v>
      </c>
      <c r="L58" s="58">
        <f>VLOOKUP($C58,'2026'!$B$14:$T$4000,L$5,FALSE)</f>
        <v>876.31</v>
      </c>
      <c r="M58" s="58">
        <f>(L58-K58)/ABS(K58)*100</f>
        <v>-0.69916598676458086</v>
      </c>
      <c r="N58" s="58" t="str">
        <f>IF(ISBLANK(VLOOKUP($C58,'2026'!$B$14:$T$3000,N$5,FALSE)),"",VLOOKUP($C58,'2026'!$B$14:$T$3000,N$5,FALSE))</f>
        <v/>
      </c>
      <c r="O58" s="59">
        <f>IF(AND(I58&lt;K58,J58&lt;L58,K58&lt;L58),1,IF(AND(I58&gt;K58,J58&gt;L58,K58&gt;L58),-1,0))</f>
        <v>-1</v>
      </c>
      <c r="P58" s="55" t="str">
        <f>IF(ISBLANK(VLOOKUP($C58,'2026'!$B$14:$T$3000,P$5,FALSE)),"",VLOOKUP($C58,'2026'!$B$14:$T$3000,P$5,FALSE))</f>
        <v/>
      </c>
      <c r="Q58" s="60" t="str">
        <f>IF(O58=1,"Surprise",IF(O58=-1,"Shock",""))</f>
        <v>Shock</v>
      </c>
      <c r="R58" s="60" t="str">
        <f>IF(N58="","",IF((N58-L58)/ABS(L58)&gt;$R$9,"Surprise",IF((N58-L58)/ABS(L58)&lt;$R$9*-1,"Shock","")))</f>
        <v/>
      </c>
      <c r="S58" s="61">
        <f>VLOOKUP($C58,'2026'!$B$14:$T$3000,S$5,FALSE)</f>
        <v>2.78</v>
      </c>
      <c r="T58" s="61">
        <f>VLOOKUP($C58,'2026'!$B$14:$T$3000,T$5,FALSE)</f>
        <v>36.409999999999997</v>
      </c>
    </row>
    <row r="59" spans="2:26">
      <c r="B59" s="55">
        <v>10</v>
      </c>
      <c r="C59" s="55" t="str">
        <f>VLOOKUP(B59,'2026'!$A$14:$B$4000,2,FALSE)</f>
        <v>A329180</v>
      </c>
      <c r="D59" s="55" t="str">
        <f>VLOOKUP($C59,'2026'!$B$14:$T$4000,D$5,FALSE)</f>
        <v>HD현대중공업</v>
      </c>
      <c r="E59" s="56" t="str">
        <f>VLOOKUP($C59,'2026'!$B$14:$T$4000,E$5,FALSE)</f>
        <v>KS</v>
      </c>
      <c r="F59" s="57" t="str">
        <f>VLOOKUP($C59,'2026'!$B$14:$T$4000,F$5,FALSE)</f>
        <v>조선</v>
      </c>
      <c r="G59" s="58">
        <f>VLOOKUP($C59,'2026'!$B$14:$T$4000,G$5,FALSE)</f>
        <v>64551.15</v>
      </c>
      <c r="H59" s="59">
        <f>VLOOKUP($C59,'2026'!$B$14:$T$4000,H$5,FALSE)</f>
        <v>20</v>
      </c>
      <c r="I59" s="58">
        <f>VLOOKUP($C59,'2026'!$B$14:$T$4000,I$5,FALSE)</f>
        <v>3865.43</v>
      </c>
      <c r="J59" s="58">
        <f>VLOOKUP($C59,'2026'!$B$14:$T$4000,J$5,FALSE)</f>
        <v>3870.48</v>
      </c>
      <c r="K59" s="58">
        <f>VLOOKUP($C59,'2026'!$B$14:$T$4000,K$5,FALSE)</f>
        <v>3859.3</v>
      </c>
      <c r="L59" s="58">
        <f>VLOOKUP($C59,'2026'!$B$14:$T$4000,L$5,FALSE)</f>
        <v>3823.74</v>
      </c>
      <c r="M59" s="58">
        <f>(L59-K59)/ABS(K59)*100</f>
        <v>-0.92141061850595696</v>
      </c>
      <c r="N59" s="58" t="str">
        <f>IF(ISBLANK(VLOOKUP($C59,'2026'!$B$14:$T$3000,N$5,FALSE)),"",VLOOKUP($C59,'2026'!$B$14:$T$3000,N$5,FALSE))</f>
        <v/>
      </c>
      <c r="O59" s="59">
        <f>IF(AND(I59&lt;K59,J59&lt;L59,K59&lt;L59),1,IF(AND(I59&gt;K59,J59&gt;L59,K59&gt;L59),-1,0))</f>
        <v>-1</v>
      </c>
      <c r="P59" s="55" t="str">
        <f>IF(ISBLANK(VLOOKUP($C59,'2026'!$B$14:$T$3000,P$5,FALSE)),"",VLOOKUP($C59,'2026'!$B$14:$T$3000,P$5,FALSE))</f>
        <v/>
      </c>
      <c r="Q59" s="60" t="str">
        <f>IF(O59=1,"Surprise",IF(O59=-1,"Shock",""))</f>
        <v>Shock</v>
      </c>
      <c r="R59" s="60" t="str">
        <f>IF(N59="","",IF((N59-L59)/ABS(L59)&gt;$R$9,"Surprise",IF((N59-L59)/ABS(L59)&lt;$R$9*-1,"Shock","")))</f>
        <v/>
      </c>
      <c r="S59" s="61">
        <f>VLOOKUP($C59,'2026'!$B$14:$T$3000,S$5,FALSE)</f>
        <v>-10.09</v>
      </c>
      <c r="T59" s="61">
        <f>VLOOKUP($C59,'2026'!$B$14:$T$3000,T$5,FALSE)</f>
        <v>36.21</v>
      </c>
    </row>
    <row r="60" spans="2:26">
      <c r="B60" s="55">
        <v>5</v>
      </c>
      <c r="C60" s="55" t="str">
        <f>VLOOKUP(B60,'2026'!$A$14:$B$4000,2,FALSE)</f>
        <v>A005380</v>
      </c>
      <c r="D60" s="55" t="str">
        <f>VLOOKUP($C60,'2026'!$B$14:$T$4000,D$5,FALSE)</f>
        <v>현대차</v>
      </c>
      <c r="E60" s="56" t="str">
        <f>VLOOKUP($C60,'2026'!$B$14:$T$4000,E$5,FALSE)</f>
        <v>KS</v>
      </c>
      <c r="F60" s="57" t="str">
        <f>VLOOKUP($C60,'2026'!$B$14:$T$4000,F$5,FALSE)</f>
        <v>자동차</v>
      </c>
      <c r="G60" s="58">
        <f>VLOOKUP($C60,'2026'!$B$14:$T$4000,G$5,FALSE)</f>
        <v>99819.41</v>
      </c>
      <c r="H60" s="59">
        <f>VLOOKUP($C60,'2026'!$B$14:$T$4000,H$5,FALSE)</f>
        <v>26</v>
      </c>
      <c r="I60" s="58">
        <f>VLOOKUP($C60,'2026'!$B$14:$T$4000,I$5,FALSE)</f>
        <v>12017.82</v>
      </c>
      <c r="J60" s="58">
        <f>VLOOKUP($C60,'2026'!$B$14:$T$4000,J$5,FALSE)</f>
        <v>11975.16</v>
      </c>
      <c r="K60" s="58">
        <f>VLOOKUP($C60,'2026'!$B$14:$T$4000,K$5,FALSE)</f>
        <v>11989.36</v>
      </c>
      <c r="L60" s="58">
        <f>VLOOKUP($C60,'2026'!$B$14:$T$4000,L$5,FALSE)</f>
        <v>11731.62</v>
      </c>
      <c r="M60" s="58">
        <f>(L60-K60)/ABS(K60)*100</f>
        <v>-2.149739435632926</v>
      </c>
      <c r="N60" s="58" t="str">
        <f>IF(ISBLANK(VLOOKUP($C60,'2026'!$B$14:$T$3000,N$5,FALSE)),"",VLOOKUP($C60,'2026'!$B$14:$T$3000,N$5,FALSE))</f>
        <v/>
      </c>
      <c r="O60" s="59">
        <f>IF(AND(I60&lt;K60,J60&lt;L60,K60&lt;L60),1,IF(AND(I60&gt;K60,J60&gt;L60,K60&gt;L60),-1,0))</f>
        <v>-1</v>
      </c>
      <c r="P60" s="55" t="str">
        <f>IF(ISBLANK(VLOOKUP($C60,'2026'!$B$14:$T$3000,P$5,FALSE)),"",VLOOKUP($C60,'2026'!$B$14:$T$3000,P$5,FALSE))</f>
        <v/>
      </c>
      <c r="Q60" s="60" t="str">
        <f>IF(O60=1,"Surprise",IF(O60=-1,"Shock",""))</f>
        <v>Shock</v>
      </c>
      <c r="R60" s="60" t="str">
        <f>IF(N60="","",IF((N60-L60)/ABS(L60)&gt;$R$9,"Surprise",IF((N60-L60)/ABS(L60)&lt;$R$9*-1,"Shock","")))</f>
        <v/>
      </c>
      <c r="S60" s="61">
        <f>VLOOKUP($C60,'2026'!$B$14:$T$3000,S$5,FALSE)</f>
        <v>-35</v>
      </c>
      <c r="T60" s="61">
        <f>VLOOKUP($C60,'2026'!$B$14:$T$3000,T$5,FALSE)</f>
        <v>-0.1</v>
      </c>
    </row>
    <row r="61" spans="2:26">
      <c r="B61" s="55">
        <v>9</v>
      </c>
      <c r="C61" s="55" t="str">
        <f>VLOOKUP(B61,'2026'!$A$14:$B$4000,2,FALSE)</f>
        <v>A207940</v>
      </c>
      <c r="D61" s="55" t="str">
        <f>VLOOKUP($C61,'2026'!$B$14:$T$4000,D$5,FALSE)</f>
        <v>삼성바이오로직스</v>
      </c>
      <c r="E61" s="56" t="str">
        <f>VLOOKUP($C61,'2026'!$B$14:$T$4000,E$5,FALSE)</f>
        <v>KS</v>
      </c>
      <c r="F61" s="57" t="str">
        <f>VLOOKUP($C61,'2026'!$B$14:$T$4000,F$5,FALSE)</f>
        <v>제약</v>
      </c>
      <c r="G61" s="58">
        <f>VLOOKUP($C61,'2026'!$B$14:$T$4000,G$5,FALSE)</f>
        <v>64622.17</v>
      </c>
      <c r="H61" s="59">
        <f>VLOOKUP($C61,'2026'!$B$14:$T$4000,H$5,FALSE)</f>
        <v>7</v>
      </c>
      <c r="I61" s="58">
        <f>VLOOKUP($C61,'2026'!$B$14:$T$4000,I$5,FALSE)</f>
        <v>2505.0500000000002</v>
      </c>
      <c r="J61" s="58">
        <f>VLOOKUP($C61,'2026'!$B$14:$T$4000,J$5,FALSE)</f>
        <v>2559</v>
      </c>
      <c r="K61" s="58">
        <f>VLOOKUP($C61,'2026'!$B$14:$T$4000,K$5,FALSE)</f>
        <v>2494.63</v>
      </c>
      <c r="L61" s="58">
        <f>VLOOKUP($C61,'2026'!$B$14:$T$4000,L$5,FALSE)</f>
        <v>2463.35</v>
      </c>
      <c r="M61" s="58">
        <f>(L61-K61)/ABS(K61)*100</f>
        <v>-1.2538933629436109</v>
      </c>
      <c r="N61" s="58" t="str">
        <f>IF(ISBLANK(VLOOKUP($C61,'2026'!$B$14:$T$3000,N$5,FALSE)),"",VLOOKUP($C61,'2026'!$B$14:$T$3000,N$5,FALSE))</f>
        <v/>
      </c>
      <c r="O61" s="59">
        <f>IF(AND(I61&lt;K61,J61&lt;L61,K61&lt;L61),1,IF(AND(I61&gt;K61,J61&gt;L61,K61&gt;L61),-1,0))</f>
        <v>-1</v>
      </c>
      <c r="P61" s="55" t="str">
        <f>IF(ISBLANK(VLOOKUP($C61,'2026'!$B$14:$T$3000,P$5,FALSE)),"",VLOOKUP($C61,'2026'!$B$14:$T$3000,P$5,FALSE))</f>
        <v/>
      </c>
      <c r="Q61" s="60" t="str">
        <f>IF(O61=1,"Surprise",IF(O61=-1,"Shock",""))</f>
        <v>Shock</v>
      </c>
      <c r="R61" s="60" t="str">
        <f>IF(N61="","",IF((N61-L61)/ABS(L61)&gt;$R$9,"Surprise",IF((N61-L61)/ABS(L61)&lt;$R$9*-1,"Shock","")))</f>
        <v/>
      </c>
      <c r="S61" s="61">
        <f>VLOOKUP($C61,'2026'!$B$14:$T$3000,S$5,FALSE)</f>
        <v>1.38</v>
      </c>
      <c r="T61" s="61">
        <f>VLOOKUP($C61,'2026'!$B$14:$T$3000,T$5,FALSE)</f>
        <v>-11.2</v>
      </c>
    </row>
    <row r="62" spans="2:26">
      <c r="B62" s="55">
        <v>109</v>
      </c>
      <c r="C62" s="55" t="str">
        <f>VLOOKUP(B62,'2026'!$A$14:$B$4000,2,FALSE)</f>
        <v>A214450</v>
      </c>
      <c r="D62" s="55" t="str">
        <f>VLOOKUP($C62,'2026'!$B$14:$T$4000,D$5,FALSE)</f>
        <v>파마리서치</v>
      </c>
      <c r="E62" s="56" t="str">
        <f>VLOOKUP($C62,'2026'!$B$14:$T$4000,E$5,FALSE)</f>
        <v>KQ</v>
      </c>
      <c r="F62" s="57" t="str">
        <f>VLOOKUP($C62,'2026'!$B$14:$T$4000,F$5,FALSE)</f>
        <v>건강관리장비,서비스</v>
      </c>
      <c r="G62" s="58">
        <f>VLOOKUP($C62,'2026'!$B$14:$T$4000,G$5,FALSE)</f>
        <v>3807.81</v>
      </c>
      <c r="H62" s="59">
        <f>VLOOKUP($C62,'2026'!$B$14:$T$4000,H$5,FALSE)</f>
        <v>14</v>
      </c>
      <c r="I62" s="58">
        <f>VLOOKUP($C62,'2026'!$B$14:$T$4000,I$5,FALSE)</f>
        <v>266.45999999999998</v>
      </c>
      <c r="J62" s="58">
        <f>VLOOKUP($C62,'2026'!$B$14:$T$4000,J$5,FALSE)</f>
        <v>269.8</v>
      </c>
      <c r="K62" s="58">
        <f>VLOOKUP($C62,'2026'!$B$14:$T$4000,K$5,FALSE)</f>
        <v>265.52999999999997</v>
      </c>
      <c r="L62" s="58">
        <f>VLOOKUP($C62,'2026'!$B$14:$T$4000,L$5,FALSE)</f>
        <v>264.77999999999997</v>
      </c>
      <c r="M62" s="58">
        <f>(L62-K62)/ABS(K62)*100</f>
        <v>-0.28245396000451928</v>
      </c>
      <c r="N62" s="58" t="str">
        <f>IF(ISBLANK(VLOOKUP($C62,'2026'!$B$14:$T$3000,N$5,FALSE)),"",VLOOKUP($C62,'2026'!$B$14:$T$3000,N$5,FALSE))</f>
        <v/>
      </c>
      <c r="O62" s="59">
        <f>IF(AND(I62&lt;K62,J62&lt;L62,K62&lt;L62),1,IF(AND(I62&gt;K62,J62&gt;L62,K62&gt;L62),-1,0))</f>
        <v>-1</v>
      </c>
      <c r="P62" s="55" t="str">
        <f>IF(ISBLANK(VLOOKUP($C62,'2026'!$B$14:$T$3000,P$5,FALSE)),"",VLOOKUP($C62,'2026'!$B$14:$T$3000,P$5,FALSE))</f>
        <v/>
      </c>
      <c r="Q62" s="60" t="str">
        <f>IF(O62=1,"Surprise",IF(O62=-1,"Shock",""))</f>
        <v>Shock</v>
      </c>
      <c r="R62" s="60" t="str">
        <f>IF(N62="","",IF((N62-L62)/ABS(L62)&gt;$R$9,"Surprise",IF((N62-L62)/ABS(L62)&lt;$R$9*-1,"Shock","")))</f>
        <v/>
      </c>
      <c r="S62" s="61">
        <f>VLOOKUP($C62,'2026'!$B$14:$T$3000,S$5,FALSE)</f>
        <v>22.99</v>
      </c>
      <c r="T62" s="61">
        <f>VLOOKUP($C62,'2026'!$B$14:$T$3000,T$5,FALSE)</f>
        <v>17.09</v>
      </c>
    </row>
    <row r="63" spans="2:26">
      <c r="B63" s="55">
        <v>111</v>
      </c>
      <c r="C63" s="55" t="str">
        <f>VLOOKUP(B63,'2026'!$A$14:$B$4000,2,FALSE)</f>
        <v>A108490</v>
      </c>
      <c r="D63" s="55" t="str">
        <f>VLOOKUP($C63,'2026'!$B$14:$T$4000,D$5,FALSE)</f>
        <v>로보티즈</v>
      </c>
      <c r="E63" s="56" t="str">
        <f>VLOOKUP($C63,'2026'!$B$14:$T$4000,E$5,FALSE)</f>
        <v>KQ</v>
      </c>
      <c r="F63" s="57" t="str">
        <f>VLOOKUP($C63,'2026'!$B$14:$T$4000,F$5,FALSE)</f>
        <v>기계</v>
      </c>
      <c r="G63" s="58">
        <f>VLOOKUP($C63,'2026'!$B$14:$T$4000,G$5,FALSE)</f>
        <v>3687.25</v>
      </c>
      <c r="H63" s="59">
        <f>VLOOKUP($C63,'2026'!$B$14:$T$4000,H$5,FALSE)</f>
        <v>8</v>
      </c>
      <c r="I63" s="58">
        <f>VLOOKUP($C63,'2026'!$B$14:$T$4000,I$5,FALSE)</f>
        <v>9.2799999999999994</v>
      </c>
      <c r="J63" s="58">
        <f>VLOOKUP($C63,'2026'!$B$14:$T$4000,J$5,FALSE)</f>
        <v>6.6</v>
      </c>
      <c r="K63" s="58">
        <f>VLOOKUP($C63,'2026'!$B$14:$T$4000,K$5,FALSE)</f>
        <v>3.15</v>
      </c>
      <c r="L63" s="58">
        <f>VLOOKUP($C63,'2026'!$B$14:$T$4000,L$5,FALSE)</f>
        <v>-1.1000000000000001</v>
      </c>
      <c r="M63" s="58">
        <f>(L63-K63)/ABS(K63)*100</f>
        <v>-134.92063492063494</v>
      </c>
      <c r="N63" s="58" t="str">
        <f>IF(ISBLANK(VLOOKUP($C63,'2026'!$B$14:$T$3000,N$5,FALSE)),"",VLOOKUP($C63,'2026'!$B$14:$T$3000,N$5,FALSE))</f>
        <v/>
      </c>
      <c r="O63" s="59">
        <f>IF(AND(I63&lt;K63,J63&lt;L63,K63&lt;L63),1,IF(AND(I63&gt;K63,J63&gt;L63,K63&gt;L63),-1,0))</f>
        <v>-1</v>
      </c>
      <c r="P63" s="55" t="str">
        <f>IF(ISBLANK(VLOOKUP($C63,'2026'!$B$14:$T$3000,P$5,FALSE)),"",VLOOKUP($C63,'2026'!$B$14:$T$3000,P$5,FALSE))</f>
        <v/>
      </c>
      <c r="Q63" s="60" t="str">
        <f>IF(O63=1,"Surprise",IF(O63=-1,"Shock",""))</f>
        <v>Shock</v>
      </c>
      <c r="R63" s="60" t="str">
        <f>IF(N63="","",IF((N63-L63)/ABS(L63)&gt;$R$9,"Surprise",IF((N63-L63)/ABS(L63)&lt;$R$9*-1,"Shock","")))</f>
        <v/>
      </c>
      <c r="S63" s="61">
        <f>VLOOKUP($C63,'2026'!$B$14:$T$3000,S$5,FALSE)</f>
        <v>-37.520000000000003</v>
      </c>
      <c r="T63" s="61">
        <f>VLOOKUP($C63,'2026'!$B$14:$T$3000,T$5,FALSE)</f>
        <v>-5.81</v>
      </c>
    </row>
    <row r="64" spans="2:26">
      <c r="B64" s="55">
        <v>110</v>
      </c>
      <c r="C64" s="55" t="str">
        <f>VLOOKUP(B64,'2026'!$A$14:$B$4000,2,FALSE)</f>
        <v>A004020</v>
      </c>
      <c r="D64" s="55" t="str">
        <f>VLOOKUP($C64,'2026'!$B$14:$T$4000,D$5,FALSE)</f>
        <v>현대제철</v>
      </c>
      <c r="E64" s="56" t="str">
        <f>VLOOKUP($C64,'2026'!$B$14:$T$4000,E$5,FALSE)</f>
        <v>KS</v>
      </c>
      <c r="F64" s="57" t="str">
        <f>VLOOKUP($C64,'2026'!$B$14:$T$4000,F$5,FALSE)</f>
        <v>철강</v>
      </c>
      <c r="G64" s="58">
        <f>VLOOKUP($C64,'2026'!$B$14:$T$4000,G$5,FALSE)</f>
        <v>3783.19</v>
      </c>
      <c r="H64" s="59">
        <f>VLOOKUP($C64,'2026'!$B$14:$T$4000,H$5,FALSE)</f>
        <v>16</v>
      </c>
      <c r="I64" s="58">
        <f>VLOOKUP($C64,'2026'!$B$14:$T$4000,I$5,FALSE)</f>
        <v>475.23</v>
      </c>
      <c r="J64" s="58">
        <f>VLOOKUP($C64,'2026'!$B$14:$T$4000,J$5,FALSE)</f>
        <v>417.95</v>
      </c>
      <c r="K64" s="58">
        <f>VLOOKUP($C64,'2026'!$B$14:$T$4000,K$5,FALSE)</f>
        <v>464.4</v>
      </c>
      <c r="L64" s="58">
        <f>VLOOKUP($C64,'2026'!$B$14:$T$4000,L$5,FALSE)</f>
        <v>396.22</v>
      </c>
      <c r="M64" s="58">
        <f>(L64-K64)/ABS(K64)*100</f>
        <v>-14.681309216192929</v>
      </c>
      <c r="N64" s="58" t="str">
        <f>IF(ISBLANK(VLOOKUP($C64,'2026'!$B$14:$T$3000,N$5,FALSE)),"",VLOOKUP($C64,'2026'!$B$14:$T$3000,N$5,FALSE))</f>
        <v/>
      </c>
      <c r="O64" s="59">
        <f>IF(AND(I64&lt;K64,J64&lt;L64,K64&lt;L64),1,IF(AND(I64&gt;K64,J64&gt;L64,K64&gt;L64),-1,0))</f>
        <v>-1</v>
      </c>
      <c r="P64" s="55" t="str">
        <f>IF(ISBLANK(VLOOKUP($C64,'2026'!$B$14:$T$3000,P$5,FALSE)),"",VLOOKUP($C64,'2026'!$B$14:$T$3000,P$5,FALSE))</f>
        <v/>
      </c>
      <c r="Q64" s="60" t="str">
        <f>IF(O64=1,"Surprise",IF(O64=-1,"Shock",""))</f>
        <v>Shock</v>
      </c>
      <c r="R64" s="60" t="str">
        <f>IF(N64="","",IF((N64-L64)/ABS(L64)&gt;$R$9,"Surprise",IF((N64-L64)/ABS(L64)&lt;$R$9*-1,"Shock","")))</f>
        <v/>
      </c>
      <c r="S64" s="61">
        <f>VLOOKUP($C64,'2026'!$B$14:$T$3000,S$5,FALSE)</f>
        <v>-27.49</v>
      </c>
      <c r="T64" s="61">
        <f>VLOOKUP($C64,'2026'!$B$14:$T$3000,T$5,FALSE)</f>
        <v>-20.59</v>
      </c>
    </row>
    <row r="65" spans="2:20">
      <c r="B65" s="55">
        <v>130</v>
      </c>
      <c r="C65" s="55" t="str">
        <f>VLOOKUP(B65,'2026'!$A$14:$B$4000,2,FALSE)</f>
        <v>A097950</v>
      </c>
      <c r="D65" s="55" t="str">
        <f>VLOOKUP($C65,'2026'!$B$14:$T$4000,D$5,FALSE)</f>
        <v>CJ제일제당</v>
      </c>
      <c r="E65" s="56" t="str">
        <f>VLOOKUP($C65,'2026'!$B$14:$T$4000,E$5,FALSE)</f>
        <v>KS</v>
      </c>
      <c r="F65" s="57" t="str">
        <f>VLOOKUP($C65,'2026'!$B$14:$T$4000,F$5,FALSE)</f>
        <v>식품,음료</v>
      </c>
      <c r="G65" s="58">
        <f>VLOOKUP($C65,'2026'!$B$14:$T$4000,G$5,FALSE)</f>
        <v>2827.18</v>
      </c>
      <c r="H65" s="59">
        <f>VLOOKUP($C65,'2026'!$B$14:$T$4000,H$5,FALSE)</f>
        <v>12</v>
      </c>
      <c r="I65" s="58">
        <f>VLOOKUP($C65,'2026'!$B$14:$T$4000,I$5,FALSE)</f>
        <v>1295.74</v>
      </c>
      <c r="J65" s="58">
        <f>VLOOKUP($C65,'2026'!$B$14:$T$4000,J$5,FALSE)</f>
        <v>1284.45</v>
      </c>
      <c r="K65" s="58">
        <f>VLOOKUP($C65,'2026'!$B$14:$T$4000,K$5,FALSE)</f>
        <v>1293.58</v>
      </c>
      <c r="L65" s="58">
        <f>VLOOKUP($C65,'2026'!$B$14:$T$4000,L$5,FALSE)</f>
        <v>1281.5999999999999</v>
      </c>
      <c r="M65" s="58">
        <f>(L65-K65)/ABS(K65)*100</f>
        <v>-0.92611203017981258</v>
      </c>
      <c r="N65" s="58" t="str">
        <f>IF(ISBLANK(VLOOKUP($C65,'2026'!$B$14:$T$3000,N$5,FALSE)),"",VLOOKUP($C65,'2026'!$B$14:$T$3000,N$5,FALSE))</f>
        <v/>
      </c>
      <c r="O65" s="59">
        <f>IF(AND(I65&lt;K65,J65&lt;L65,K65&lt;L65),1,IF(AND(I65&gt;K65,J65&gt;L65,K65&gt;L65),-1,0))</f>
        <v>-1</v>
      </c>
      <c r="P65" s="55" t="str">
        <f>IF(ISBLANK(VLOOKUP($C65,'2026'!$B$14:$T$3000,P$5,FALSE)),"",VLOOKUP($C65,'2026'!$B$14:$T$3000,P$5,FALSE))</f>
        <v/>
      </c>
      <c r="Q65" s="60" t="str">
        <f>IF(O65=1,"Surprise",IF(O65=-1,"Shock",""))</f>
        <v>Shock</v>
      </c>
      <c r="R65" s="60" t="str">
        <f>IF(N65="","",IF((N65-L65)/ABS(L65)&gt;$R$9,"Surprise",IF((N65-L65)/ABS(L65)&lt;$R$9*-1,"Shock","")))</f>
        <v/>
      </c>
      <c r="S65" s="61">
        <f>VLOOKUP($C65,'2026'!$B$14:$T$3000,S$5,FALSE)</f>
        <v>-7.71</v>
      </c>
      <c r="T65" s="61">
        <f>VLOOKUP($C65,'2026'!$B$14:$T$3000,T$5,FALSE)</f>
        <v>-14.64</v>
      </c>
    </row>
    <row r="66" spans="2:20">
      <c r="B66" s="55">
        <v>30</v>
      </c>
      <c r="C66" s="55" t="str">
        <f>VLOOKUP(B66,'2026'!$A$14:$B$4000,2,FALSE)</f>
        <v>A005490</v>
      </c>
      <c r="D66" s="55" t="str">
        <f>VLOOKUP($C66,'2026'!$B$14:$T$4000,D$5,FALSE)</f>
        <v>POSCO홀딩스</v>
      </c>
      <c r="E66" s="56" t="str">
        <f>VLOOKUP($C66,'2026'!$B$14:$T$4000,E$5,FALSE)</f>
        <v>KS</v>
      </c>
      <c r="F66" s="57" t="str">
        <f>VLOOKUP($C66,'2026'!$B$14:$T$4000,F$5,FALSE)</f>
        <v>철강</v>
      </c>
      <c r="G66" s="58">
        <f>VLOOKUP($C66,'2026'!$B$14:$T$4000,G$5,FALSE)</f>
        <v>24961.08</v>
      </c>
      <c r="H66" s="59">
        <f>VLOOKUP($C66,'2026'!$B$14:$T$4000,H$5,FALSE)</f>
        <v>17</v>
      </c>
      <c r="I66" s="58">
        <f>VLOOKUP($C66,'2026'!$B$14:$T$4000,I$5,FALSE)</f>
        <v>3249.24</v>
      </c>
      <c r="J66" s="58">
        <f>VLOOKUP($C66,'2026'!$B$14:$T$4000,J$5,FALSE)</f>
        <v>3111.97</v>
      </c>
      <c r="K66" s="58">
        <f>VLOOKUP($C66,'2026'!$B$14:$T$4000,K$5,FALSE)</f>
        <v>3247.79</v>
      </c>
      <c r="L66" s="58">
        <f>VLOOKUP($C66,'2026'!$B$14:$T$4000,L$5,FALSE)</f>
        <v>3063.23</v>
      </c>
      <c r="M66" s="58">
        <f>(L66-K66)/ABS(K66)*100</f>
        <v>-5.6826334214958463</v>
      </c>
      <c r="N66" s="58" t="str">
        <f>IF(ISBLANK(VLOOKUP($C66,'2026'!$B$14:$T$3000,N$5,FALSE)),"",VLOOKUP($C66,'2026'!$B$14:$T$3000,N$5,FALSE))</f>
        <v/>
      </c>
      <c r="O66" s="59">
        <f>IF(AND(I66&lt;K66,J66&lt;L66,K66&lt;L66),1,IF(AND(I66&gt;K66,J66&gt;L66,K66&gt;L66),-1,0))</f>
        <v>-1</v>
      </c>
      <c r="P66" s="55" t="str">
        <f>IF(ISBLANK(VLOOKUP($C66,'2026'!$B$14:$T$3000,P$5,FALSE)),"",VLOOKUP($C66,'2026'!$B$14:$T$3000,P$5,FALSE))</f>
        <v/>
      </c>
      <c r="Q66" s="60" t="str">
        <f>IF(O66=1,"Surprise",IF(O66=-1,"Shock",""))</f>
        <v>Shock</v>
      </c>
      <c r="R66" s="60" t="str">
        <f>IF(N66="","",IF((N66-L66)/ABS(L66)&gt;$R$9,"Surprise",IF((N66-L66)/ABS(L66)&lt;$R$9*-1,"Shock","")))</f>
        <v/>
      </c>
      <c r="S66" s="61">
        <f>VLOOKUP($C66,'2026'!$B$14:$T$3000,S$5,FALSE)</f>
        <v>-23.73</v>
      </c>
      <c r="T66" s="61">
        <f>VLOOKUP($C66,'2026'!$B$14:$T$3000,T$5,FALSE)</f>
        <v>-8.9600000000000009</v>
      </c>
    </row>
    <row r="67" spans="2:20">
      <c r="B67" s="55">
        <v>21</v>
      </c>
      <c r="C67" s="55" t="str">
        <f>VLOOKUP(B67,'2026'!$A$14:$B$4000,2,FALSE)</f>
        <v>A267260</v>
      </c>
      <c r="D67" s="55" t="str">
        <f>VLOOKUP($C67,'2026'!$B$14:$T$4000,D$5,FALSE)</f>
        <v>HD현대일렉트릭</v>
      </c>
      <c r="E67" s="56" t="str">
        <f>VLOOKUP($C67,'2026'!$B$14:$T$4000,E$5,FALSE)</f>
        <v>KS</v>
      </c>
      <c r="F67" s="57" t="str">
        <f>VLOOKUP($C67,'2026'!$B$14:$T$4000,F$5,FALSE)</f>
        <v>전기장비</v>
      </c>
      <c r="G67" s="58">
        <f>VLOOKUP($C67,'2026'!$B$14:$T$4000,G$5,FALSE)</f>
        <v>36479.699999999997</v>
      </c>
      <c r="H67" s="59">
        <f>VLOOKUP($C67,'2026'!$B$14:$T$4000,H$5,FALSE)</f>
        <v>14</v>
      </c>
      <c r="I67" s="58">
        <f>VLOOKUP($C67,'2026'!$B$14:$T$4000,I$5,FALSE)</f>
        <v>1253.94</v>
      </c>
      <c r="J67" s="58">
        <f>VLOOKUP($C67,'2026'!$B$14:$T$4000,J$5,FALSE)</f>
        <v>1247.5999999999999</v>
      </c>
      <c r="K67" s="58">
        <f>VLOOKUP($C67,'2026'!$B$14:$T$4000,K$5,FALSE)</f>
        <v>1245.1199999999999</v>
      </c>
      <c r="L67" s="58">
        <f>VLOOKUP($C67,'2026'!$B$14:$T$4000,L$5,FALSE)</f>
        <v>1195.67</v>
      </c>
      <c r="M67" s="58">
        <f>(L67-K67)/ABS(K67)*100</f>
        <v>-3.9715047545617952</v>
      </c>
      <c r="N67" s="58" t="str">
        <f>IF(ISBLANK(VLOOKUP($C67,'2026'!$B$14:$T$3000,N$5,FALSE)),"",VLOOKUP($C67,'2026'!$B$14:$T$3000,N$5,FALSE))</f>
        <v/>
      </c>
      <c r="O67" s="59">
        <f>IF(AND(I67&lt;K67,J67&lt;L67,K67&lt;L67),1,IF(AND(I67&gt;K67,J67&gt;L67,K67&gt;L67),-1,0))</f>
        <v>-1</v>
      </c>
      <c r="P67" s="55" t="str">
        <f>IF(ISBLANK(VLOOKUP($C67,'2026'!$B$14:$T$3000,P$5,FALSE)),"",VLOOKUP($C67,'2026'!$B$14:$T$3000,P$5,FALSE))</f>
        <v/>
      </c>
      <c r="Q67" s="60" t="str">
        <f>IF(O67=1,"Surprise",IF(O67=-1,"Shock",""))</f>
        <v>Shock</v>
      </c>
      <c r="R67" s="60" t="str">
        <f>IF(N67="","",IF((N67-L67)/ABS(L67)&gt;$R$9,"Surprise",IF((N67-L67)/ABS(L67)&lt;$R$9*-1,"Shock","")))</f>
        <v/>
      </c>
      <c r="S67" s="61">
        <f>VLOOKUP($C67,'2026'!$B$14:$T$3000,S$5,FALSE)</f>
        <v>-5.07</v>
      </c>
      <c r="T67" s="61">
        <f>VLOOKUP($C67,'2026'!$B$14:$T$3000,T$5,FALSE)</f>
        <v>12.2</v>
      </c>
    </row>
    <row r="68" spans="2:20">
      <c r="B68" s="55">
        <v>118</v>
      </c>
      <c r="C68" s="55" t="str">
        <f>VLOOKUP(B68,'2026'!$A$14:$B$4000,2,FALSE)</f>
        <v>A014680</v>
      </c>
      <c r="D68" s="55" t="str">
        <f>VLOOKUP($C68,'2026'!$B$14:$T$4000,D$5,FALSE)</f>
        <v>한솔케미칼</v>
      </c>
      <c r="E68" s="56" t="str">
        <f>VLOOKUP($C68,'2026'!$B$14:$T$4000,E$5,FALSE)</f>
        <v>KS</v>
      </c>
      <c r="F68" s="57" t="str">
        <f>VLOOKUP($C68,'2026'!$B$14:$T$4000,F$5,FALSE)</f>
        <v>화학</v>
      </c>
      <c r="G68" s="58">
        <f>VLOOKUP($C68,'2026'!$B$14:$T$4000,G$5,FALSE)</f>
        <v>3347.92</v>
      </c>
      <c r="H68" s="59">
        <f>VLOOKUP($C68,'2026'!$B$14:$T$4000,H$5,FALSE)</f>
        <v>10</v>
      </c>
      <c r="I68" s="58">
        <f>VLOOKUP($C68,'2026'!$B$14:$T$4000,I$5,FALSE)</f>
        <v>188.22</v>
      </c>
      <c r="J68" s="58">
        <f>VLOOKUP($C68,'2026'!$B$14:$T$4000,J$5,FALSE)</f>
        <v>189.55</v>
      </c>
      <c r="K68" s="58">
        <f>VLOOKUP($C68,'2026'!$B$14:$T$4000,K$5,FALSE)</f>
        <v>186.95</v>
      </c>
      <c r="L68" s="58">
        <f>VLOOKUP($C68,'2026'!$B$14:$T$4000,L$5,FALSE)</f>
        <v>183.65</v>
      </c>
      <c r="M68" s="58">
        <f>(L68-K68)/ABS(K68)*100</f>
        <v>-1.7651778550414461</v>
      </c>
      <c r="N68" s="58" t="str">
        <f>IF(ISBLANK(VLOOKUP($C68,'2026'!$B$14:$T$3000,N$5,FALSE)),"",VLOOKUP($C68,'2026'!$B$14:$T$3000,N$5,FALSE))</f>
        <v/>
      </c>
      <c r="O68" s="59">
        <f>IF(AND(I68&lt;K68,J68&lt;L68,K68&lt;L68),1,IF(AND(I68&gt;K68,J68&gt;L68,K68&gt;L68),-1,0))</f>
        <v>-1</v>
      </c>
      <c r="P68" s="55" t="str">
        <f>IF(ISBLANK(VLOOKUP($C68,'2026'!$B$14:$T$3000,P$5,FALSE)),"",VLOOKUP($C68,'2026'!$B$14:$T$3000,P$5,FALSE))</f>
        <v/>
      </c>
      <c r="Q68" s="60" t="str">
        <f>IF(O68=1,"Surprise",IF(O68=-1,"Shock",""))</f>
        <v>Shock</v>
      </c>
      <c r="R68" s="60" t="str">
        <f>IF(N68="","",IF((N68-L68)/ABS(L68)&gt;$R$9,"Surprise",IF((N68-L68)/ABS(L68)&lt;$R$9*-1,"Shock","")))</f>
        <v/>
      </c>
      <c r="S68" s="61">
        <f>VLOOKUP($C68,'2026'!$B$14:$T$3000,S$5,FALSE)</f>
        <v>16.7</v>
      </c>
      <c r="T68" s="61">
        <f>VLOOKUP($C68,'2026'!$B$14:$T$3000,T$5,FALSE)</f>
        <v>7.04</v>
      </c>
    </row>
    <row r="69" spans="2:20">
      <c r="B69" s="55">
        <v>122</v>
      </c>
      <c r="C69" s="55" t="str">
        <f>VLOOKUP(B69,'2026'!$A$14:$B$4000,2,FALSE)</f>
        <v>A214150</v>
      </c>
      <c r="D69" s="55" t="str">
        <f>VLOOKUP($C69,'2026'!$B$14:$T$4000,D$5,FALSE)</f>
        <v>클래시스</v>
      </c>
      <c r="E69" s="56" t="str">
        <f>VLOOKUP($C69,'2026'!$B$14:$T$4000,E$5,FALSE)</f>
        <v>KQ</v>
      </c>
      <c r="F69" s="57" t="str">
        <f>VLOOKUP($C69,'2026'!$B$14:$T$4000,F$5,FALSE)</f>
        <v>건강관리장비,서비스</v>
      </c>
      <c r="G69" s="58">
        <f>VLOOKUP($C69,'2026'!$B$14:$T$4000,G$5,FALSE)</f>
        <v>3131.31</v>
      </c>
      <c r="H69" s="59">
        <f>VLOOKUP($C69,'2026'!$B$14:$T$4000,H$5,FALSE)</f>
        <v>16</v>
      </c>
      <c r="I69" s="58">
        <f>VLOOKUP($C69,'2026'!$B$14:$T$4000,I$5,FALSE)</f>
        <v>219.65</v>
      </c>
      <c r="J69" s="58">
        <f>VLOOKUP($C69,'2026'!$B$14:$T$4000,J$5,FALSE)</f>
        <v>224.8</v>
      </c>
      <c r="K69" s="58">
        <f>VLOOKUP($C69,'2026'!$B$14:$T$4000,K$5,FALSE)</f>
        <v>219.11</v>
      </c>
      <c r="L69" s="58">
        <f>VLOOKUP($C69,'2026'!$B$14:$T$4000,L$5,FALSE)</f>
        <v>211.1</v>
      </c>
      <c r="M69" s="58">
        <f>(L69-K69)/ABS(K69)*100</f>
        <v>-3.6556980512071644</v>
      </c>
      <c r="N69" s="58" t="str">
        <f>IF(ISBLANK(VLOOKUP($C69,'2026'!$B$14:$T$3000,N$5,FALSE)),"",VLOOKUP($C69,'2026'!$B$14:$T$3000,N$5,FALSE))</f>
        <v/>
      </c>
      <c r="O69" s="59">
        <f>IF(AND(I69&lt;K69,J69&lt;L69,K69&lt;L69),1,IF(AND(I69&gt;K69,J69&gt;L69,K69&gt;L69),-1,0))</f>
        <v>-1</v>
      </c>
      <c r="P69" s="55" t="str">
        <f>IF(ISBLANK(VLOOKUP($C69,'2026'!$B$14:$T$3000,P$5,FALSE)),"",VLOOKUP($C69,'2026'!$B$14:$T$3000,P$5,FALSE))</f>
        <v/>
      </c>
      <c r="Q69" s="60" t="str">
        <f>IF(O69=1,"Surprise",IF(O69=-1,"Shock",""))</f>
        <v>Shock</v>
      </c>
      <c r="R69" s="60" t="str">
        <f>IF(N69="","",IF((N69-L69)/ABS(L69)&gt;$R$9,"Surprise",IF((N69-L69)/ABS(L69)&lt;$R$9*-1,"Shock","")))</f>
        <v/>
      </c>
      <c r="S69" s="61">
        <f>VLOOKUP($C69,'2026'!$B$14:$T$3000,S$5,FALSE)</f>
        <v>7.99</v>
      </c>
      <c r="T69" s="61">
        <f>VLOOKUP($C69,'2026'!$B$14:$T$3000,T$5,FALSE)</f>
        <v>-12.09</v>
      </c>
    </row>
    <row r="70" spans="2:20">
      <c r="B70" s="55">
        <v>53</v>
      </c>
      <c r="C70" s="55" t="str">
        <f>VLOOKUP(B70,'2026'!$A$14:$B$4000,2,FALSE)</f>
        <v>A086280</v>
      </c>
      <c r="D70" s="55" t="str">
        <f>VLOOKUP($C70,'2026'!$B$14:$T$4000,D$5,FALSE)</f>
        <v>현대글로비스</v>
      </c>
      <c r="E70" s="56" t="str">
        <f>VLOOKUP($C70,'2026'!$B$14:$T$4000,E$5,FALSE)</f>
        <v>KS</v>
      </c>
      <c r="F70" s="57" t="str">
        <f>VLOOKUP($C70,'2026'!$B$14:$T$4000,F$5,FALSE)</f>
        <v>운송</v>
      </c>
      <c r="G70" s="58">
        <f>VLOOKUP($C70,'2026'!$B$14:$T$4000,G$5,FALSE)</f>
        <v>14827.5</v>
      </c>
      <c r="H70" s="59">
        <f>VLOOKUP($C70,'2026'!$B$14:$T$4000,H$5,FALSE)</f>
        <v>17</v>
      </c>
      <c r="I70" s="58">
        <f>VLOOKUP($C70,'2026'!$B$14:$T$4000,I$5,FALSE)</f>
        <v>2182.11</v>
      </c>
      <c r="J70" s="58">
        <f>VLOOKUP($C70,'2026'!$B$14:$T$4000,J$5,FALSE)</f>
        <v>2203.35</v>
      </c>
      <c r="K70" s="58">
        <f>VLOOKUP($C70,'2026'!$B$14:$T$4000,K$5,FALSE)</f>
        <v>2177.34</v>
      </c>
      <c r="L70" s="58">
        <f>VLOOKUP($C70,'2026'!$B$14:$T$4000,L$5,FALSE)</f>
        <v>2148.75</v>
      </c>
      <c r="M70" s="58">
        <f>(L70-K70)/ABS(K70)*100</f>
        <v>-1.3130700763316774</v>
      </c>
      <c r="N70" s="58" t="str">
        <f>IF(ISBLANK(VLOOKUP($C70,'2026'!$B$14:$T$3000,N$5,FALSE)),"",VLOOKUP($C70,'2026'!$B$14:$T$3000,N$5,FALSE))</f>
        <v/>
      </c>
      <c r="O70" s="59">
        <f>IF(AND(I70&lt;K70,J70&lt;L70,K70&lt;L70),1,IF(AND(I70&gt;K70,J70&gt;L70,K70&gt;L70),-1,0))</f>
        <v>-1</v>
      </c>
      <c r="P70" s="55" t="str">
        <f>IF(ISBLANK(VLOOKUP($C70,'2026'!$B$14:$T$3000,P$5,FALSE)),"",VLOOKUP($C70,'2026'!$B$14:$T$3000,P$5,FALSE))</f>
        <v/>
      </c>
      <c r="Q70" s="60" t="str">
        <f>IF(O70=1,"Surprise",IF(O70=-1,"Shock",""))</f>
        <v>Shock</v>
      </c>
      <c r="R70" s="60" t="str">
        <f>IF(N70="","",IF((N70-L70)/ABS(L70)&gt;$R$9,"Surprise",IF((N70-L70)/ABS(L70)&lt;$R$9*-1,"Shock","")))</f>
        <v/>
      </c>
      <c r="S70" s="61">
        <f>VLOOKUP($C70,'2026'!$B$14:$T$3000,S$5,FALSE)</f>
        <v>-14.97</v>
      </c>
      <c r="T70" s="61">
        <f>VLOOKUP($C70,'2026'!$B$14:$T$3000,T$5,FALSE)</f>
        <v>-9.73</v>
      </c>
    </row>
    <row r="71" spans="2:20">
      <c r="B71" s="55">
        <v>164</v>
      </c>
      <c r="C71" s="55" t="str">
        <f>VLOOKUP(B71,'2026'!$A$14:$B$4000,2,FALSE)</f>
        <v>A229640</v>
      </c>
      <c r="D71" s="55" t="str">
        <f>VLOOKUP($C71,'2026'!$B$14:$T$4000,D$5,FALSE)</f>
        <v>LS에코에너지</v>
      </c>
      <c r="E71" s="56" t="str">
        <f>VLOOKUP($C71,'2026'!$B$14:$T$4000,E$5,FALSE)</f>
        <v>KS</v>
      </c>
      <c r="F71" s="57" t="str">
        <f>VLOOKUP($C71,'2026'!$B$14:$T$4000,F$5,FALSE)</f>
        <v>전기장비</v>
      </c>
      <c r="G71" s="58">
        <f>VLOOKUP($C71,'2026'!$B$14:$T$4000,G$5,FALSE)</f>
        <v>1858.93</v>
      </c>
      <c r="H71" s="59">
        <f>VLOOKUP($C71,'2026'!$B$14:$T$4000,H$5,FALSE)</f>
        <v>7</v>
      </c>
      <c r="I71" s="58">
        <f>VLOOKUP($C71,'2026'!$B$14:$T$4000,I$5,FALSE)</f>
        <v>82.04</v>
      </c>
      <c r="J71" s="58">
        <f>VLOOKUP($C71,'2026'!$B$14:$T$4000,J$5,FALSE)</f>
        <v>86</v>
      </c>
      <c r="K71" s="58">
        <f>VLOOKUP($C71,'2026'!$B$14:$T$4000,K$5,FALSE)</f>
        <v>80.66</v>
      </c>
      <c r="L71" s="58">
        <f>VLOOKUP($C71,'2026'!$B$14:$T$4000,L$5,FALSE)</f>
        <v>78.05</v>
      </c>
      <c r="M71" s="58">
        <f>(L71-K71)/ABS(K71)*100</f>
        <v>-3.2358046119514006</v>
      </c>
      <c r="N71" s="58" t="str">
        <f>IF(ISBLANK(VLOOKUP($C71,'2026'!$B$14:$T$3000,N$5,FALSE)),"",VLOOKUP($C71,'2026'!$B$14:$T$3000,N$5,FALSE))</f>
        <v/>
      </c>
      <c r="O71" s="59">
        <f>IF(AND(I71&lt;K71,J71&lt;L71,K71&lt;L71),1,IF(AND(I71&gt;K71,J71&gt;L71,K71&gt;L71),-1,0))</f>
        <v>-1</v>
      </c>
      <c r="P71" s="55" t="str">
        <f>IF(ISBLANK(VLOOKUP($C71,'2026'!$B$14:$T$3000,P$5,FALSE)),"",VLOOKUP($C71,'2026'!$B$14:$T$3000,P$5,FALSE))</f>
        <v/>
      </c>
      <c r="Q71" s="60" t="str">
        <f>IF(O71=1,"Surprise",IF(O71=-1,"Shock",""))</f>
        <v>Shock</v>
      </c>
      <c r="R71" s="60" t="str">
        <f>IF(N71="","",IF((N71-L71)/ABS(L71)&gt;$R$9,"Surprise",IF((N71-L71)/ABS(L71)&lt;$R$9*-1,"Shock","")))</f>
        <v/>
      </c>
      <c r="S71" s="61">
        <f>VLOOKUP($C71,'2026'!$B$14:$T$3000,S$5,FALSE)</f>
        <v>-14.14</v>
      </c>
      <c r="T71" s="61">
        <f>VLOOKUP($C71,'2026'!$B$14:$T$3000,T$5,FALSE)</f>
        <v>36.869999999999997</v>
      </c>
    </row>
    <row r="72" spans="2:20">
      <c r="B72" s="55">
        <v>38</v>
      </c>
      <c r="C72" s="55" t="str">
        <f>VLOOKUP(B72,'2026'!$A$14:$B$4000,2,FALSE)</f>
        <v>A051910</v>
      </c>
      <c r="D72" s="55" t="str">
        <f>VLOOKUP($C72,'2026'!$B$14:$T$4000,D$5,FALSE)</f>
        <v>LG화학</v>
      </c>
      <c r="E72" s="56" t="str">
        <f>VLOOKUP($C72,'2026'!$B$14:$T$4000,E$5,FALSE)</f>
        <v>KS</v>
      </c>
      <c r="F72" s="57" t="str">
        <f>VLOOKUP($C72,'2026'!$B$14:$T$4000,F$5,FALSE)</f>
        <v>화학</v>
      </c>
      <c r="G72" s="58">
        <f>VLOOKUP($C72,'2026'!$B$14:$T$4000,G$5,FALSE)</f>
        <v>19765.86</v>
      </c>
      <c r="H72" s="59">
        <f>VLOOKUP($C72,'2026'!$B$14:$T$4000,H$5,FALSE)</f>
        <v>15</v>
      </c>
      <c r="I72" s="58">
        <f>VLOOKUP($C72,'2026'!$B$14:$T$4000,I$5,FALSE)</f>
        <v>1488.52</v>
      </c>
      <c r="J72" s="58">
        <f>VLOOKUP($C72,'2026'!$B$14:$T$4000,J$5,FALSE)</f>
        <v>1675.3</v>
      </c>
      <c r="K72" s="58">
        <f>VLOOKUP($C72,'2026'!$B$14:$T$4000,K$5,FALSE)</f>
        <v>1426.85</v>
      </c>
      <c r="L72" s="58">
        <f>VLOOKUP($C72,'2026'!$B$14:$T$4000,L$5,FALSE)</f>
        <v>762.2</v>
      </c>
      <c r="M72" s="58">
        <f>(L72-K72)/ABS(K72)*100</f>
        <v>-46.581630865192551</v>
      </c>
      <c r="N72" s="58" t="str">
        <f>IF(ISBLANK(VLOOKUP($C72,'2026'!$B$14:$T$3000,N$5,FALSE)),"",VLOOKUP($C72,'2026'!$B$14:$T$3000,N$5,FALSE))</f>
        <v/>
      </c>
      <c r="O72" s="59">
        <f>IF(AND(I72&lt;K72,J72&lt;L72,K72&lt;L72),1,IF(AND(I72&gt;K72,J72&gt;L72,K72&gt;L72),-1,0))</f>
        <v>-1</v>
      </c>
      <c r="P72" s="55" t="str">
        <f>IF(ISBLANK(VLOOKUP($C72,'2026'!$B$14:$T$3000,P$5,FALSE)),"",VLOOKUP($C72,'2026'!$B$14:$T$3000,P$5,FALSE))</f>
        <v/>
      </c>
      <c r="Q72" s="60" t="str">
        <f>IF(O72=1,"Surprise",IF(O72=-1,"Shock",""))</f>
        <v>Shock</v>
      </c>
      <c r="R72" s="60" t="str">
        <f>IF(N72="","",IF((N72-L72)/ABS(L72)&gt;$R$9,"Surprise",IF((N72-L72)/ABS(L72)&lt;$R$9*-1,"Shock","")))</f>
        <v/>
      </c>
      <c r="S72" s="61">
        <f>VLOOKUP($C72,'2026'!$B$14:$T$3000,S$5,FALSE)</f>
        <v>-22.97</v>
      </c>
      <c r="T72" s="61">
        <f>VLOOKUP($C72,'2026'!$B$14:$T$3000,T$5,FALSE)</f>
        <v>-10.4</v>
      </c>
    </row>
    <row r="73" spans="2:20">
      <c r="B73" s="55">
        <v>92</v>
      </c>
      <c r="C73" s="55" t="str">
        <f>VLOOKUP(B73,'2026'!$A$14:$B$4000,2,FALSE)</f>
        <v>A141080</v>
      </c>
      <c r="D73" s="55" t="str">
        <f>VLOOKUP($C73,'2026'!$B$14:$T$4000,D$5,FALSE)</f>
        <v>리가켐바이오</v>
      </c>
      <c r="E73" s="56" t="str">
        <f>VLOOKUP($C73,'2026'!$B$14:$T$4000,E$5,FALSE)</f>
        <v>KQ</v>
      </c>
      <c r="F73" s="57" t="str">
        <f>VLOOKUP($C73,'2026'!$B$14:$T$4000,F$5,FALSE)</f>
        <v>제약</v>
      </c>
      <c r="G73" s="58">
        <f>VLOOKUP($C73,'2026'!$B$14:$T$4000,G$5,FALSE)</f>
        <v>5552.91</v>
      </c>
      <c r="H73" s="59">
        <f>VLOOKUP($C73,'2026'!$B$14:$T$4000,H$5,FALSE)</f>
        <v>5</v>
      </c>
      <c r="I73" s="58">
        <f>VLOOKUP($C73,'2026'!$B$14:$T$4000,I$5,FALSE)</f>
        <v>-64.97</v>
      </c>
      <c r="J73" s="58">
        <f>VLOOKUP($C73,'2026'!$B$14:$T$4000,J$5,FALSE)</f>
        <v>-82.56</v>
      </c>
      <c r="K73" s="58">
        <f>VLOOKUP($C73,'2026'!$B$14:$T$4000,K$5,FALSE)</f>
        <v>-82.56</v>
      </c>
      <c r="L73" s="58">
        <f>VLOOKUP($C73,'2026'!$B$14:$T$4000,L$5,FALSE)</f>
        <v>-83.05</v>
      </c>
      <c r="M73" s="58">
        <f>(L73-K73)/ABS(K73)*100</f>
        <v>-0.59350775193797822</v>
      </c>
      <c r="N73" s="58" t="str">
        <f>IF(ISBLANK(VLOOKUP($C73,'2026'!$B$14:$T$3000,N$5,FALSE)),"",VLOOKUP($C73,'2026'!$B$14:$T$3000,N$5,FALSE))</f>
        <v/>
      </c>
      <c r="O73" s="59">
        <f>IF(AND(I73&lt;K73,J73&lt;L73,K73&lt;L73),1,IF(AND(I73&gt;K73,J73&gt;L73,K73&gt;L73),-1,0))</f>
        <v>-1</v>
      </c>
      <c r="P73" s="55" t="str">
        <f>IF(ISBLANK(VLOOKUP($C73,'2026'!$B$14:$T$3000,P$5,FALSE)),"",VLOOKUP($C73,'2026'!$B$14:$T$3000,P$5,FALSE))</f>
        <v/>
      </c>
      <c r="Q73" s="60" t="str">
        <f>IF(O73=1,"Surprise",IF(O73=-1,"Shock",""))</f>
        <v>Shock</v>
      </c>
      <c r="R73" s="60" t="str">
        <f>IF(N73="","",IF((N73-L73)/ABS(L73)&gt;$R$9,"Surprise",IF((N73-L73)/ABS(L73)&lt;$R$9*-1,"Shock","")))</f>
        <v/>
      </c>
      <c r="S73" s="61">
        <f>VLOOKUP($C73,'2026'!$B$14:$T$3000,S$5,FALSE)</f>
        <v>2.1800000000000002</v>
      </c>
      <c r="T73" s="61">
        <f>VLOOKUP($C73,'2026'!$B$14:$T$3000,T$5,FALSE)</f>
        <v>-27.01</v>
      </c>
    </row>
    <row r="74" spans="2:20">
      <c r="B74" s="55">
        <v>99</v>
      </c>
      <c r="C74" s="55" t="str">
        <f>VLOOKUP(B74,'2026'!$A$14:$B$4000,2,FALSE)</f>
        <v>A175330</v>
      </c>
      <c r="D74" s="55" t="str">
        <f>VLOOKUP($C74,'2026'!$B$14:$T$4000,D$5,FALSE)</f>
        <v>JB금융지주</v>
      </c>
      <c r="E74" s="56" t="str">
        <f>VLOOKUP($C74,'2026'!$B$14:$T$4000,E$5,FALSE)</f>
        <v>KS</v>
      </c>
      <c r="F74" s="57" t="str">
        <f>VLOOKUP($C74,'2026'!$B$14:$T$4000,F$5,FALSE)</f>
        <v>은행</v>
      </c>
      <c r="G74" s="58">
        <f>VLOOKUP($C74,'2026'!$B$14:$T$4000,G$5,FALSE)</f>
        <v>4612.21</v>
      </c>
      <c r="H74" s="59">
        <f>VLOOKUP($C74,'2026'!$B$14:$T$4000,H$5,FALSE)</f>
        <v>17</v>
      </c>
      <c r="I74" s="58">
        <f>VLOOKUP($C74,'2026'!$B$14:$T$4000,I$5,FALSE)</f>
        <v>1014.26</v>
      </c>
      <c r="J74" s="58">
        <f>VLOOKUP($C74,'2026'!$B$14:$T$4000,J$5,FALSE)</f>
        <v>1005</v>
      </c>
      <c r="K74" s="58">
        <f>VLOOKUP($C74,'2026'!$B$14:$T$4000,K$5,FALSE)</f>
        <v>1013.49</v>
      </c>
      <c r="L74" s="58">
        <f>VLOOKUP($C74,'2026'!$B$14:$T$4000,L$5,FALSE)</f>
        <v>1002</v>
      </c>
      <c r="M74" s="58">
        <f>(L74-K74)/ABS(K74)*100</f>
        <v>-1.133706301986207</v>
      </c>
      <c r="N74" s="58" t="str">
        <f>IF(ISBLANK(VLOOKUP($C74,'2026'!$B$14:$T$3000,N$5,FALSE)),"",VLOOKUP($C74,'2026'!$B$14:$T$3000,N$5,FALSE))</f>
        <v/>
      </c>
      <c r="O74" s="59">
        <f>IF(AND(I74&lt;K74,J74&lt;L74,K74&lt;L74),1,IF(AND(I74&gt;K74,J74&gt;L74,K74&gt;L74),-1,0))</f>
        <v>-1</v>
      </c>
      <c r="P74" s="55" t="str">
        <f>IF(ISBLANK(VLOOKUP($C74,'2026'!$B$14:$T$3000,P$5,FALSE)),"",VLOOKUP($C74,'2026'!$B$14:$T$3000,P$5,FALSE))</f>
        <v/>
      </c>
      <c r="Q74" s="60" t="str">
        <f>IF(O74=1,"Surprise",IF(O74=-1,"Shock",""))</f>
        <v>Shock</v>
      </c>
      <c r="R74" s="60" t="str">
        <f>IF(N74="","",IF((N74-L74)/ABS(L74)&gt;$R$9,"Surprise",IF((N74-L74)/ABS(L74)&lt;$R$9*-1,"Shock","")))</f>
        <v/>
      </c>
      <c r="S74" s="61">
        <f>VLOOKUP($C74,'2026'!$B$14:$T$3000,S$5,FALSE)</f>
        <v>1.66</v>
      </c>
      <c r="T74" s="61">
        <f>VLOOKUP($C74,'2026'!$B$14:$T$3000,T$5,FALSE)</f>
        <v>-19.670000000000002</v>
      </c>
    </row>
    <row r="75" spans="2:20">
      <c r="B75" s="55">
        <v>79</v>
      </c>
      <c r="C75" s="55" t="str">
        <f>VLOOKUP(B75,'2026'!$A$14:$B$4000,2,FALSE)</f>
        <v>A064400</v>
      </c>
      <c r="D75" s="55" t="str">
        <f>VLOOKUP($C75,'2026'!$B$14:$T$4000,D$5,FALSE)</f>
        <v>LG씨엔에스</v>
      </c>
      <c r="E75" s="56" t="str">
        <f>VLOOKUP($C75,'2026'!$B$14:$T$4000,E$5,FALSE)</f>
        <v>KS</v>
      </c>
      <c r="F75" s="57" t="str">
        <f>VLOOKUP($C75,'2026'!$B$14:$T$4000,F$5,FALSE)</f>
        <v>소프트웨어</v>
      </c>
      <c r="G75" s="58">
        <f>VLOOKUP($C75,'2026'!$B$14:$T$4000,G$5,FALSE)</f>
        <v>7382.71</v>
      </c>
      <c r="H75" s="59">
        <f>VLOOKUP($C75,'2026'!$B$14:$T$4000,H$5,FALSE)</f>
        <v>10</v>
      </c>
      <c r="I75" s="58">
        <f>VLOOKUP($C75,'2026'!$B$14:$T$4000,I$5,FALSE)</f>
        <v>619.30999999999995</v>
      </c>
      <c r="J75" s="58">
        <f>VLOOKUP($C75,'2026'!$B$14:$T$4000,J$5,FALSE)</f>
        <v>630.5</v>
      </c>
      <c r="K75" s="58">
        <f>VLOOKUP($C75,'2026'!$B$14:$T$4000,K$5,FALSE)</f>
        <v>617.48</v>
      </c>
      <c r="L75" s="58">
        <f>VLOOKUP($C75,'2026'!$B$14:$T$4000,L$5,FALSE)</f>
        <v>591.5</v>
      </c>
      <c r="M75" s="58">
        <f>(L75-K75)/ABS(K75)*100</f>
        <v>-4.2074237222258244</v>
      </c>
      <c r="N75" s="58" t="str">
        <f>IF(ISBLANK(VLOOKUP($C75,'2026'!$B$14:$T$3000,N$5,FALSE)),"",VLOOKUP($C75,'2026'!$B$14:$T$3000,N$5,FALSE))</f>
        <v/>
      </c>
      <c r="O75" s="59">
        <f>IF(AND(I75&lt;K75,J75&lt;L75,K75&lt;L75),1,IF(AND(I75&gt;K75,J75&gt;L75,K75&gt;L75),-1,0))</f>
        <v>-1</v>
      </c>
      <c r="P75" s="55" t="str">
        <f>IF(ISBLANK(VLOOKUP($C75,'2026'!$B$14:$T$3000,P$5,FALSE)),"",VLOOKUP($C75,'2026'!$B$14:$T$3000,P$5,FALSE))</f>
        <v/>
      </c>
      <c r="Q75" s="60" t="str">
        <f>IF(O75=1,"Surprise",IF(O75=-1,"Shock",""))</f>
        <v>Shock</v>
      </c>
      <c r="R75" s="60" t="str">
        <f>IF(N75="","",IF((N75-L75)/ABS(L75)&gt;$R$9,"Surprise",IF((N75-L75)/ABS(L75)&lt;$R$9*-1,"Shock","")))</f>
        <v/>
      </c>
      <c r="S75" s="61">
        <f>VLOOKUP($C75,'2026'!$B$14:$T$3000,S$5,FALSE)</f>
        <v>-46.97</v>
      </c>
      <c r="T75" s="61">
        <f>VLOOKUP($C75,'2026'!$B$14:$T$3000,T$5,FALSE)</f>
        <v>28.07</v>
      </c>
    </row>
    <row r="76" spans="2:20">
      <c r="B76" s="55">
        <v>149</v>
      </c>
      <c r="C76" s="55" t="str">
        <f>VLOOKUP(B76,'2026'!$A$14:$B$4000,2,FALSE)</f>
        <v>A204320</v>
      </c>
      <c r="D76" s="55" t="str">
        <f>VLOOKUP($C76,'2026'!$B$14:$T$4000,D$5,FALSE)</f>
        <v>HL만도</v>
      </c>
      <c r="E76" s="56" t="str">
        <f>VLOOKUP($C76,'2026'!$B$14:$T$4000,E$5,FALSE)</f>
        <v>KS</v>
      </c>
      <c r="F76" s="57" t="str">
        <f>VLOOKUP($C76,'2026'!$B$14:$T$4000,F$5,FALSE)</f>
        <v>자동차부품</v>
      </c>
      <c r="G76" s="58">
        <f>VLOOKUP($C76,'2026'!$B$14:$T$4000,G$5,FALSE)</f>
        <v>2258.64</v>
      </c>
      <c r="H76" s="59">
        <f>VLOOKUP($C76,'2026'!$B$14:$T$4000,H$5,FALSE)</f>
        <v>19</v>
      </c>
      <c r="I76" s="58">
        <f>VLOOKUP($C76,'2026'!$B$14:$T$4000,I$5,FALSE)</f>
        <v>405.6</v>
      </c>
      <c r="J76" s="58">
        <f>VLOOKUP($C76,'2026'!$B$14:$T$4000,J$5,FALSE)</f>
        <v>418.75</v>
      </c>
      <c r="K76" s="58">
        <f>VLOOKUP($C76,'2026'!$B$14:$T$4000,K$5,FALSE)</f>
        <v>404.87</v>
      </c>
      <c r="L76" s="58">
        <f>VLOOKUP($C76,'2026'!$B$14:$T$4000,L$5,FALSE)</f>
        <v>404.45</v>
      </c>
      <c r="M76" s="58">
        <f>(L76-K76)/ABS(K76)*100</f>
        <v>-0.1037370020006461</v>
      </c>
      <c r="N76" s="58" t="str">
        <f>IF(ISBLANK(VLOOKUP($C76,'2026'!$B$14:$T$3000,N$5,FALSE)),"",VLOOKUP($C76,'2026'!$B$14:$T$3000,N$5,FALSE))</f>
        <v/>
      </c>
      <c r="O76" s="59">
        <f>IF(AND(I76&lt;K76,J76&lt;L76,K76&lt;L76),1,IF(AND(I76&gt;K76,J76&gt;L76,K76&gt;L76),-1,0))</f>
        <v>-1</v>
      </c>
      <c r="P76" s="55" t="str">
        <f>IF(ISBLANK(VLOOKUP($C76,'2026'!$B$14:$T$3000,P$5,FALSE)),"",VLOOKUP($C76,'2026'!$B$14:$T$3000,P$5,FALSE))</f>
        <v/>
      </c>
      <c r="Q76" s="60" t="str">
        <f>IF(O76=1,"Surprise",IF(O76=-1,"Shock",""))</f>
        <v>Shock</v>
      </c>
      <c r="R76" s="60" t="str">
        <f>IF(N76="","",IF((N76-L76)/ABS(L76)&gt;$R$9,"Surprise",IF((N76-L76)/ABS(L76)&lt;$R$9*-1,"Shock","")))</f>
        <v/>
      </c>
      <c r="S76" s="61">
        <f>VLOOKUP($C76,'2026'!$B$14:$T$3000,S$5,FALSE)</f>
        <v>-22.92</v>
      </c>
      <c r="T76" s="61">
        <f>VLOOKUP($C76,'2026'!$B$14:$T$3000,T$5,FALSE)</f>
        <v>-5.69</v>
      </c>
    </row>
    <row r="77" spans="2:20">
      <c r="B77" s="55">
        <v>146</v>
      </c>
      <c r="C77" s="55" t="str">
        <f>VLOOKUP(B77,'2026'!$A$14:$B$4000,2,FALSE)</f>
        <v>A020150</v>
      </c>
      <c r="D77" s="55" t="str">
        <f>VLOOKUP($C77,'2026'!$B$14:$T$4000,D$5,FALSE)</f>
        <v>롯데에너지머티리얼즈</v>
      </c>
      <c r="E77" s="56" t="str">
        <f>VLOOKUP($C77,'2026'!$B$14:$T$4000,E$5,FALSE)</f>
        <v>KS</v>
      </c>
      <c r="F77" s="57" t="str">
        <f>VLOOKUP($C77,'2026'!$B$14:$T$4000,F$5,FALSE)</f>
        <v>전자장비,사무용전자제품</v>
      </c>
      <c r="G77" s="58">
        <f>VLOOKUP($C77,'2026'!$B$14:$T$4000,G$5,FALSE)</f>
        <v>2288.37</v>
      </c>
      <c r="H77" s="59">
        <f>VLOOKUP($C77,'2026'!$B$14:$T$4000,H$5,FALSE)</f>
        <v>13</v>
      </c>
      <c r="I77" s="58">
        <f>VLOOKUP($C77,'2026'!$B$14:$T$4000,I$5,FALSE)</f>
        <v>-35.270000000000003</v>
      </c>
      <c r="J77" s="58">
        <f>VLOOKUP($C77,'2026'!$B$14:$T$4000,J$5,FALSE)</f>
        <v>-36.97</v>
      </c>
      <c r="K77" s="58">
        <f>VLOOKUP($C77,'2026'!$B$14:$T$4000,K$5,FALSE)</f>
        <v>-36.65</v>
      </c>
      <c r="L77" s="58">
        <f>VLOOKUP($C77,'2026'!$B$14:$T$4000,L$5,FALSE)</f>
        <v>-39.53</v>
      </c>
      <c r="M77" s="58">
        <f>(L77-K77)/ABS(K77)*100</f>
        <v>-7.8581173260573065</v>
      </c>
      <c r="N77" s="58" t="str">
        <f>IF(ISBLANK(VLOOKUP($C77,'2026'!$B$14:$T$3000,N$5,FALSE)),"",VLOOKUP($C77,'2026'!$B$14:$T$3000,N$5,FALSE))</f>
        <v/>
      </c>
      <c r="O77" s="59">
        <f>IF(AND(I77&lt;K77,J77&lt;L77,K77&lt;L77),1,IF(AND(I77&gt;K77,J77&gt;L77,K77&gt;L77),-1,0))</f>
        <v>-1</v>
      </c>
      <c r="P77" s="55" t="str">
        <f>IF(ISBLANK(VLOOKUP($C77,'2026'!$B$14:$T$3000,P$5,FALSE)),"",VLOOKUP($C77,'2026'!$B$14:$T$3000,P$5,FALSE))</f>
        <v/>
      </c>
      <c r="Q77" s="60" t="str">
        <f>IF(O77=1,"Surprise",IF(O77=-1,"Shock",""))</f>
        <v>Shock</v>
      </c>
      <c r="R77" s="60" t="str">
        <f>IF(N77="","",IF((N77-L77)/ABS(L77)&gt;$R$9,"Surprise",IF((N77-L77)/ABS(L77)&lt;$R$9*-1,"Shock","")))</f>
        <v/>
      </c>
      <c r="S77" s="61">
        <f>VLOOKUP($C77,'2026'!$B$14:$T$3000,S$5,FALSE)</f>
        <v>-32.04</v>
      </c>
      <c r="T77" s="61">
        <f>VLOOKUP($C77,'2026'!$B$14:$T$3000,T$5,FALSE)</f>
        <v>3.07</v>
      </c>
    </row>
    <row r="78" spans="2:20">
      <c r="B78" s="55">
        <v>55</v>
      </c>
      <c r="C78" s="55" t="str">
        <f>VLOOKUP(B78,'2026'!$A$14:$B$4000,2,FALSE)</f>
        <v>A272210</v>
      </c>
      <c r="D78" s="55" t="str">
        <f>VLOOKUP($C78,'2026'!$B$14:$T$4000,D$5,FALSE)</f>
        <v>한화시스템</v>
      </c>
      <c r="E78" s="56" t="str">
        <f>VLOOKUP($C78,'2026'!$B$14:$T$4000,E$5,FALSE)</f>
        <v>KS</v>
      </c>
      <c r="F78" s="57" t="str">
        <f>VLOOKUP($C78,'2026'!$B$14:$T$4000,F$5,FALSE)</f>
        <v>기타자본재</v>
      </c>
      <c r="G78" s="58">
        <f>VLOOKUP($C78,'2026'!$B$14:$T$4000,G$5,FALSE)</f>
        <v>14546.79</v>
      </c>
      <c r="H78" s="59">
        <f>VLOOKUP($C78,'2026'!$B$14:$T$4000,H$5,FALSE)</f>
        <v>15</v>
      </c>
      <c r="I78" s="58">
        <f>VLOOKUP($C78,'2026'!$B$14:$T$4000,I$5,FALSE)</f>
        <v>279.66000000000003</v>
      </c>
      <c r="J78" s="58">
        <f>VLOOKUP($C78,'2026'!$B$14:$T$4000,J$5,FALSE)</f>
        <v>262.01</v>
      </c>
      <c r="K78" s="58">
        <f>VLOOKUP($C78,'2026'!$B$14:$T$4000,K$5,FALSE)</f>
        <v>278.95</v>
      </c>
      <c r="L78" s="58">
        <f>VLOOKUP($C78,'2026'!$B$14:$T$4000,L$5,FALSE)</f>
        <v>261.2</v>
      </c>
      <c r="M78" s="58">
        <f>(L78-K78)/ABS(K78)*100</f>
        <v>-6.36314751747625</v>
      </c>
      <c r="N78" s="58" t="str">
        <f>IF(ISBLANK(VLOOKUP($C78,'2026'!$B$14:$T$3000,N$5,FALSE)),"",VLOOKUP($C78,'2026'!$B$14:$T$3000,N$5,FALSE))</f>
        <v/>
      </c>
      <c r="O78" s="59">
        <f>IF(AND(I78&lt;K78,J78&lt;L78,K78&lt;L78),1,IF(AND(I78&gt;K78,J78&gt;L78,K78&gt;L78),-1,0))</f>
        <v>-1</v>
      </c>
      <c r="P78" s="55" t="str">
        <f>IF(ISBLANK(VLOOKUP($C78,'2026'!$B$14:$T$3000,P$5,FALSE)),"",VLOOKUP($C78,'2026'!$B$14:$T$3000,P$5,FALSE))</f>
        <v/>
      </c>
      <c r="Q78" s="60" t="str">
        <f>IF(O78=1,"Surprise",IF(O78=-1,"Shock",""))</f>
        <v>Shock</v>
      </c>
      <c r="R78" s="60" t="str">
        <f>IF(N78="","",IF((N78-L78)/ABS(L78)&gt;$R$9,"Surprise",IF((N78-L78)/ABS(L78)&lt;$R$9*-1,"Shock","")))</f>
        <v/>
      </c>
      <c r="S78" s="61">
        <f>VLOOKUP($C78,'2026'!$B$14:$T$3000,S$5,FALSE)</f>
        <v>-24.51</v>
      </c>
      <c r="T78" s="61">
        <f>VLOOKUP($C78,'2026'!$B$14:$T$3000,T$5,FALSE)</f>
        <v>-40.22</v>
      </c>
    </row>
    <row r="79" spans="2:20">
      <c r="B79" s="55">
        <v>157</v>
      </c>
      <c r="C79" s="55" t="str">
        <f>VLOOKUP(B79,'2026'!$A$14:$B$4000,2,FALSE)</f>
        <v>A439260</v>
      </c>
      <c r="D79" s="55" t="str">
        <f>VLOOKUP($C79,'2026'!$B$14:$T$4000,D$5,FALSE)</f>
        <v>대한조선</v>
      </c>
      <c r="E79" s="56" t="str">
        <f>VLOOKUP($C79,'2026'!$B$14:$T$4000,E$5,FALSE)</f>
        <v>KS</v>
      </c>
      <c r="F79" s="57" t="str">
        <f>VLOOKUP($C79,'2026'!$B$14:$T$4000,F$5,FALSE)</f>
        <v>조선</v>
      </c>
      <c r="G79" s="58">
        <f>VLOOKUP($C79,'2026'!$B$14:$T$4000,G$5,FALSE)</f>
        <v>2041.56</v>
      </c>
      <c r="H79" s="59">
        <f>VLOOKUP($C79,'2026'!$B$14:$T$4000,H$5,FALSE)</f>
        <v>7</v>
      </c>
      <c r="I79" s="58">
        <f>VLOOKUP($C79,'2026'!$B$14:$T$4000,I$5,FALSE)</f>
        <v>371.88</v>
      </c>
      <c r="J79" s="58">
        <f>VLOOKUP($C79,'2026'!$B$14:$T$4000,J$5,FALSE)</f>
        <v>369.7</v>
      </c>
      <c r="K79" s="58">
        <f>VLOOKUP($C79,'2026'!$B$14:$T$4000,K$5,FALSE)</f>
        <v>367.06</v>
      </c>
      <c r="L79" s="58">
        <f>VLOOKUP($C79,'2026'!$B$14:$T$4000,L$5,FALSE)</f>
        <v>361.18</v>
      </c>
      <c r="M79" s="58">
        <f>(L79-K79)/ABS(K79)*100</f>
        <v>-1.6019179425706958</v>
      </c>
      <c r="N79" s="58" t="str">
        <f>IF(ISBLANK(VLOOKUP($C79,'2026'!$B$14:$T$3000,N$5,FALSE)),"",VLOOKUP($C79,'2026'!$B$14:$T$3000,N$5,FALSE))</f>
        <v/>
      </c>
      <c r="O79" s="59">
        <f>IF(AND(I79&lt;K79,J79&lt;L79,K79&lt;L79),1,IF(AND(I79&gt;K79,J79&gt;L79,K79&gt;L79),-1,0))</f>
        <v>-1</v>
      </c>
      <c r="P79" s="55" t="str">
        <f>IF(ISBLANK(VLOOKUP($C79,'2026'!$B$14:$T$3000,P$5,FALSE)),"",VLOOKUP($C79,'2026'!$B$14:$T$3000,P$5,FALSE))</f>
        <v/>
      </c>
      <c r="Q79" s="60" t="str">
        <f>IF(O79=1,"Surprise",IF(O79=-1,"Shock",""))</f>
        <v>Shock</v>
      </c>
      <c r="R79" s="60" t="str">
        <f>IF(N79="","",IF((N79-L79)/ABS(L79)&gt;$R$9,"Surprise",IF((N79-L79)/ABS(L79)&lt;$R$9*-1,"Shock","")))</f>
        <v/>
      </c>
      <c r="S79" s="61">
        <f>VLOOKUP($C79,'2026'!$B$14:$T$3000,S$5,FALSE)</f>
        <v>-13.55</v>
      </c>
      <c r="T79" s="61">
        <f>VLOOKUP($C79,'2026'!$B$14:$T$3000,T$5,FALSE)</f>
        <v>-40.44</v>
      </c>
    </row>
    <row r="80" spans="2:20">
      <c r="B80" s="55">
        <v>148</v>
      </c>
      <c r="C80" s="55" t="str">
        <f>VLOOKUP(B80,'2026'!$A$14:$B$4000,2,FALSE)</f>
        <v>A139480</v>
      </c>
      <c r="D80" s="55" t="str">
        <f>VLOOKUP($C80,'2026'!$B$14:$T$4000,D$5,FALSE)</f>
        <v>이마트</v>
      </c>
      <c r="E80" s="56" t="str">
        <f>VLOOKUP($C80,'2026'!$B$14:$T$4000,E$5,FALSE)</f>
        <v>KS</v>
      </c>
      <c r="F80" s="57" t="str">
        <f>VLOOKUP($C80,'2026'!$B$14:$T$4000,F$5,FALSE)</f>
        <v>백화점</v>
      </c>
      <c r="G80" s="58">
        <f>VLOOKUP($C80,'2026'!$B$14:$T$4000,G$5,FALSE)</f>
        <v>2273.9</v>
      </c>
      <c r="H80" s="59">
        <f>VLOOKUP($C80,'2026'!$B$14:$T$4000,H$5,FALSE)</f>
        <v>11</v>
      </c>
      <c r="I80" s="58">
        <f>VLOOKUP($C80,'2026'!$B$14:$T$4000,I$5,FALSE)</f>
        <v>579.23</v>
      </c>
      <c r="J80" s="58">
        <f>VLOOKUP($C80,'2026'!$B$14:$T$4000,J$5,FALSE)</f>
        <v>547.29999999999995</v>
      </c>
      <c r="K80" s="58">
        <f>VLOOKUP($C80,'2026'!$B$14:$T$4000,K$5,FALSE)</f>
        <v>577.29999999999995</v>
      </c>
      <c r="L80" s="58">
        <f>VLOOKUP($C80,'2026'!$B$14:$T$4000,L$5,FALSE)</f>
        <v>538.4</v>
      </c>
      <c r="M80" s="58">
        <f>(L80-K80)/ABS(K80)*100</f>
        <v>-6.7382643339684707</v>
      </c>
      <c r="N80" s="58" t="str">
        <f>IF(ISBLANK(VLOOKUP($C80,'2026'!$B$14:$T$3000,N$5,FALSE)),"",VLOOKUP($C80,'2026'!$B$14:$T$3000,N$5,FALSE))</f>
        <v/>
      </c>
      <c r="O80" s="59">
        <f>IF(AND(I80&lt;K80,J80&lt;L80,K80&lt;L80),1,IF(AND(I80&gt;K80,J80&gt;L80,K80&gt;L80),-1,0))</f>
        <v>-1</v>
      </c>
      <c r="P80" s="55" t="str">
        <f>IF(ISBLANK(VLOOKUP($C80,'2026'!$B$14:$T$3000,P$5,FALSE)),"",VLOOKUP($C80,'2026'!$B$14:$T$3000,P$5,FALSE))</f>
        <v/>
      </c>
      <c r="Q80" s="60" t="str">
        <f>IF(O80=1,"Surprise",IF(O80=-1,"Shock",""))</f>
        <v>Shock</v>
      </c>
      <c r="R80" s="60" t="str">
        <f>IF(N80="","",IF((N80-L80)/ABS(L80)&gt;$R$9,"Surprise",IF((N80-L80)/ABS(L80)&lt;$R$9*-1,"Shock","")))</f>
        <v/>
      </c>
      <c r="S80" s="61">
        <f>VLOOKUP($C80,'2026'!$B$14:$T$3000,S$5,FALSE)</f>
        <v>-6.04</v>
      </c>
      <c r="T80" s="61">
        <f>VLOOKUP($C80,'2026'!$B$14:$T$3000,T$5,FALSE)</f>
        <v>-15.05</v>
      </c>
    </row>
    <row r="81" spans="2:26">
      <c r="B81" s="55">
        <v>141</v>
      </c>
      <c r="C81" s="55" t="str">
        <f>VLOOKUP(B81,'2026'!$A$14:$B$4000,2,FALSE)</f>
        <v>A263750</v>
      </c>
      <c r="D81" s="55" t="str">
        <f>VLOOKUP($C81,'2026'!$B$14:$T$4000,D$5,FALSE)</f>
        <v>펄어비스</v>
      </c>
      <c r="E81" s="56" t="str">
        <f>VLOOKUP($C81,'2026'!$B$14:$T$4000,E$5,FALSE)</f>
        <v>KQ</v>
      </c>
      <c r="F81" s="57" t="str">
        <f>VLOOKUP($C81,'2026'!$B$14:$T$4000,F$5,FALSE)</f>
        <v>게임소프트웨어</v>
      </c>
      <c r="G81" s="58">
        <f>VLOOKUP($C81,'2026'!$B$14:$T$4000,G$5,FALSE)</f>
        <v>2372.36</v>
      </c>
      <c r="H81" s="59">
        <f>VLOOKUP($C81,'2026'!$B$14:$T$4000,H$5,FALSE)</f>
        <v>9</v>
      </c>
      <c r="I81" s="58">
        <f>VLOOKUP($C81,'2026'!$B$14:$T$4000,I$5,FALSE)</f>
        <v>478.13</v>
      </c>
      <c r="J81" s="58">
        <f>VLOOKUP($C81,'2026'!$B$14:$T$4000,J$5,FALSE)</f>
        <v>486.9</v>
      </c>
      <c r="K81" s="58">
        <f>VLOOKUP($C81,'2026'!$B$14:$T$4000,K$5,FALSE)</f>
        <v>477.24</v>
      </c>
      <c r="L81" s="58">
        <f>VLOOKUP($C81,'2026'!$B$14:$T$4000,L$5,FALSE)</f>
        <v>470.2</v>
      </c>
      <c r="M81" s="58">
        <f>(L81-K81)/ABS(K81)*100</f>
        <v>-1.4751487721062819</v>
      </c>
      <c r="N81" s="58" t="str">
        <f>IF(ISBLANK(VLOOKUP($C81,'2026'!$B$14:$T$3000,N$5,FALSE)),"",VLOOKUP($C81,'2026'!$B$14:$T$3000,N$5,FALSE))</f>
        <v/>
      </c>
      <c r="O81" s="59">
        <f>IF(AND(I81&lt;K81,J81&lt;L81,K81&lt;L81),1,IF(AND(I81&gt;K81,J81&gt;L81,K81&gt;L81),-1,0))</f>
        <v>-1</v>
      </c>
      <c r="P81" s="55" t="str">
        <f>IF(ISBLANK(VLOOKUP($C81,'2026'!$B$14:$T$3000,P$5,FALSE)),"",VLOOKUP($C81,'2026'!$B$14:$T$3000,P$5,FALSE))</f>
        <v/>
      </c>
      <c r="Q81" s="60" t="str">
        <f>IF(O81=1,"Surprise",IF(O81=-1,"Shock",""))</f>
        <v>Shock</v>
      </c>
      <c r="R81" s="60" t="str">
        <f>IF(N81="","",IF((N81-L81)/ABS(L81)&gt;$R$9,"Surprise",IF((N81-L81)/ABS(L81)&lt;$R$9*-1,"Shock","")))</f>
        <v/>
      </c>
      <c r="S81" s="61">
        <f>VLOOKUP($C81,'2026'!$B$14:$T$3000,S$5,FALSE)</f>
        <v>-13.42</v>
      </c>
      <c r="T81" s="61">
        <f>VLOOKUP($C81,'2026'!$B$14:$T$3000,T$5,FALSE)</f>
        <v>-47.57</v>
      </c>
    </row>
    <row r="82" spans="2:26">
      <c r="B82" s="55">
        <v>88</v>
      </c>
      <c r="C82" s="55" t="str">
        <f>VLOOKUP(B82,'2026'!$A$14:$B$4000,2,FALSE)</f>
        <v>A032640</v>
      </c>
      <c r="D82" s="55" t="str">
        <f>VLOOKUP($C82,'2026'!$B$14:$T$4000,D$5,FALSE)</f>
        <v>LG유플러스</v>
      </c>
      <c r="E82" s="56" t="str">
        <f>VLOOKUP($C82,'2026'!$B$14:$T$4000,E$5,FALSE)</f>
        <v>KS</v>
      </c>
      <c r="F82" s="57" t="str">
        <f>VLOOKUP($C82,'2026'!$B$14:$T$4000,F$5,FALSE)</f>
        <v>통신서비스</v>
      </c>
      <c r="G82" s="58">
        <f>VLOOKUP($C82,'2026'!$B$14:$T$4000,G$5,FALSE)</f>
        <v>6005.65</v>
      </c>
      <c r="H82" s="59">
        <f>VLOOKUP($C82,'2026'!$B$14:$T$4000,H$5,FALSE)</f>
        <v>16</v>
      </c>
      <c r="I82" s="58">
        <f>VLOOKUP($C82,'2026'!$B$14:$T$4000,I$5,FALSE)</f>
        <v>1121.28</v>
      </c>
      <c r="J82" s="58">
        <f>VLOOKUP($C82,'2026'!$B$14:$T$4000,J$5,FALSE)</f>
        <v>1090.5</v>
      </c>
      <c r="K82" s="58">
        <f>VLOOKUP($C82,'2026'!$B$14:$T$4000,K$5,FALSE)</f>
        <v>1114</v>
      </c>
      <c r="L82" s="58">
        <f>VLOOKUP($C82,'2026'!$B$14:$T$4000,L$5,FALSE)</f>
        <v>1069.08</v>
      </c>
      <c r="M82" s="58">
        <f>(L82-K82)/ABS(K82)*100</f>
        <v>-4.0323159784560207</v>
      </c>
      <c r="N82" s="58" t="str">
        <f>IF(ISBLANK(VLOOKUP($C82,'2026'!$B$14:$T$3000,N$5,FALSE)),"",VLOOKUP($C82,'2026'!$B$14:$T$3000,N$5,FALSE))</f>
        <v/>
      </c>
      <c r="O82" s="59">
        <f>IF(AND(I82&lt;K82,J82&lt;L82,K82&lt;L82),1,IF(AND(I82&gt;K82,J82&gt;L82,K82&gt;L82),-1,0))</f>
        <v>-1</v>
      </c>
      <c r="P82" s="55" t="str">
        <f>IF(ISBLANK(VLOOKUP($C82,'2026'!$B$14:$T$3000,P$5,FALSE)),"",VLOOKUP($C82,'2026'!$B$14:$T$3000,P$5,FALSE))</f>
        <v/>
      </c>
      <c r="Q82" s="60" t="str">
        <f>IF(O82=1,"Surprise",IF(O82=-1,"Shock",""))</f>
        <v>Shock</v>
      </c>
      <c r="R82" s="60" t="str">
        <f>IF(N82="","",IF((N82-L82)/ABS(L82)&gt;$R$9,"Surprise",IF((N82-L82)/ABS(L82)&lt;$R$9*-1,"Shock","")))</f>
        <v/>
      </c>
      <c r="S82" s="61">
        <f>VLOOKUP($C82,'2026'!$B$14:$T$3000,S$5,FALSE)</f>
        <v>-13.82</v>
      </c>
      <c r="T82" s="61">
        <f>VLOOKUP($C82,'2026'!$B$14:$T$3000,T$5,FALSE)</f>
        <v>-9.5299999999999994</v>
      </c>
    </row>
    <row r="83" spans="2:26">
      <c r="B83" s="55">
        <v>57</v>
      </c>
      <c r="C83" s="55" t="str">
        <f>VLOOKUP(B83,'2026'!$A$14:$B$4000,2,FALSE)</f>
        <v>A030200</v>
      </c>
      <c r="D83" s="55" t="str">
        <f>VLOOKUP($C83,'2026'!$B$14:$T$4000,D$5,FALSE)</f>
        <v>KT</v>
      </c>
      <c r="E83" s="56" t="str">
        <f>VLOOKUP($C83,'2026'!$B$14:$T$4000,E$5,FALSE)</f>
        <v>KS</v>
      </c>
      <c r="F83" s="57" t="str">
        <f>VLOOKUP($C83,'2026'!$B$14:$T$4000,F$5,FALSE)</f>
        <v>통신서비스</v>
      </c>
      <c r="G83" s="58">
        <f>VLOOKUP($C83,'2026'!$B$14:$T$4000,G$5,FALSE)</f>
        <v>13533.56</v>
      </c>
      <c r="H83" s="59">
        <f>VLOOKUP($C83,'2026'!$B$14:$T$4000,H$5,FALSE)</f>
        <v>17</v>
      </c>
      <c r="I83" s="58">
        <f>VLOOKUP($C83,'2026'!$B$14:$T$4000,I$5,FALSE)</f>
        <v>2080.7399999999998</v>
      </c>
      <c r="J83" s="58">
        <f>VLOOKUP($C83,'2026'!$B$14:$T$4000,J$5,FALSE)</f>
        <v>2017.08</v>
      </c>
      <c r="K83" s="58">
        <f>VLOOKUP($C83,'2026'!$B$14:$T$4000,K$5,FALSE)</f>
        <v>2074.9</v>
      </c>
      <c r="L83" s="58">
        <f>VLOOKUP($C83,'2026'!$B$14:$T$4000,L$5,FALSE)</f>
        <v>2004.95</v>
      </c>
      <c r="M83" s="58">
        <f>(L83-K83)/ABS(K83)*100</f>
        <v>-3.3712468070750417</v>
      </c>
      <c r="N83" s="58" t="str">
        <f>IF(ISBLANK(VLOOKUP($C83,'2026'!$B$14:$T$3000,N$5,FALSE)),"",VLOOKUP($C83,'2026'!$B$14:$T$3000,N$5,FALSE))</f>
        <v/>
      </c>
      <c r="O83" s="59">
        <f>IF(AND(I83&lt;K83,J83&lt;L83,K83&lt;L83),1,IF(AND(I83&gt;K83,J83&gt;L83,K83&gt;L83),-1,0))</f>
        <v>-1</v>
      </c>
      <c r="P83" s="55" t="str">
        <f>IF(ISBLANK(VLOOKUP($C83,'2026'!$B$14:$T$3000,P$5,FALSE)),"",VLOOKUP($C83,'2026'!$B$14:$T$3000,P$5,FALSE))</f>
        <v/>
      </c>
      <c r="Q83" s="60" t="str">
        <f>IF(O83=1,"Surprise",IF(O83=-1,"Shock",""))</f>
        <v>Shock</v>
      </c>
      <c r="R83" s="60" t="str">
        <f>IF(N83="","",IF((N83-L83)/ABS(L83)&gt;$R$9,"Surprise",IF((N83-L83)/ABS(L83)&lt;$R$9*-1,"Shock","")))</f>
        <v/>
      </c>
      <c r="S83" s="61">
        <f>VLOOKUP($C83,'2026'!$B$14:$T$3000,S$5,FALSE)</f>
        <v>0.94</v>
      </c>
      <c r="T83" s="61">
        <f>VLOOKUP($C83,'2026'!$B$14:$T$3000,T$5,FALSE)</f>
        <v>-12.54</v>
      </c>
    </row>
    <row r="84" spans="2:26">
      <c r="B84" s="55">
        <v>8</v>
      </c>
      <c r="C84" s="55" t="str">
        <f>VLOOKUP(B84,'2026'!$A$14:$B$4000,2,FALSE)</f>
        <v>A028260</v>
      </c>
      <c r="D84" s="55" t="str">
        <f>VLOOKUP($C84,'2026'!$B$14:$T$4000,D$5,FALSE)</f>
        <v>삼성물산</v>
      </c>
      <c r="E84" s="56" t="str">
        <f>VLOOKUP($C84,'2026'!$B$14:$T$4000,E$5,FALSE)</f>
        <v>KS</v>
      </c>
      <c r="F84" s="57" t="str">
        <f>VLOOKUP($C84,'2026'!$B$14:$T$4000,F$5,FALSE)</f>
        <v>복합기업</v>
      </c>
      <c r="G84" s="58">
        <f>VLOOKUP($C84,'2026'!$B$14:$T$4000,G$5,FALSE)</f>
        <v>70380.73</v>
      </c>
      <c r="H84" s="59">
        <f>VLOOKUP($C84,'2026'!$B$14:$T$4000,H$5,FALSE)</f>
        <v>13</v>
      </c>
      <c r="I84" s="58">
        <f>VLOOKUP($C84,'2026'!$B$14:$T$4000,I$5,FALSE)</f>
        <v>3630.29</v>
      </c>
      <c r="J84" s="58">
        <f>VLOOKUP($C84,'2026'!$B$14:$T$4000,J$5,FALSE)</f>
        <v>3607.84</v>
      </c>
      <c r="K84" s="58">
        <f>VLOOKUP($C84,'2026'!$B$14:$T$4000,K$5,FALSE)</f>
        <v>3629.91</v>
      </c>
      <c r="L84" s="58">
        <f>VLOOKUP($C84,'2026'!$B$14:$T$4000,L$5,FALSE)</f>
        <v>3595.54</v>
      </c>
      <c r="M84" s="58">
        <f>(L84-K84)/ABS(K84)*100</f>
        <v>-0.94685543167736652</v>
      </c>
      <c r="N84" s="58" t="str">
        <f>IF(ISBLANK(VLOOKUP($C84,'2026'!$B$14:$T$3000,N$5,FALSE)),"",VLOOKUP($C84,'2026'!$B$14:$T$3000,N$5,FALSE))</f>
        <v/>
      </c>
      <c r="O84" s="59">
        <f>IF(AND(I84&lt;K84,J84&lt;L84,K84&lt;L84),1,IF(AND(I84&gt;K84,J84&gt;L84,K84&gt;L84),-1,0))</f>
        <v>-1</v>
      </c>
      <c r="P84" s="55" t="str">
        <f>IF(ISBLANK(VLOOKUP($C84,'2026'!$B$14:$T$3000,P$5,FALSE)),"",VLOOKUP($C84,'2026'!$B$14:$T$3000,P$5,FALSE))</f>
        <v/>
      </c>
      <c r="Q84" s="60" t="str">
        <f>IF(O84=1,"Surprise",IF(O84=-1,"Shock",""))</f>
        <v>Shock</v>
      </c>
      <c r="R84" s="60" t="str">
        <f>IF(N84="","",IF((N84-L84)/ABS(L84)&gt;$R$9,"Surprise",IF((N84-L84)/ABS(L84)&lt;$R$9*-1,"Shock","")))</f>
        <v/>
      </c>
      <c r="S84" s="61">
        <f>VLOOKUP($C84,'2026'!$B$14:$T$3000,S$5,FALSE)</f>
        <v>-4.62</v>
      </c>
      <c r="T84" s="61">
        <f>VLOOKUP($C84,'2026'!$B$14:$T$3000,T$5,FALSE)</f>
        <v>58.97</v>
      </c>
    </row>
    <row r="85" spans="2:26">
      <c r="B85" s="55">
        <v>26</v>
      </c>
      <c r="C85" s="55" t="str">
        <f>VLOOKUP(B85,'2026'!$A$14:$B$4000,2,FALSE)</f>
        <v>A035420</v>
      </c>
      <c r="D85" s="55" t="str">
        <f>VLOOKUP($C85,'2026'!$B$14:$T$4000,D$5,FALSE)</f>
        <v>NAVER</v>
      </c>
      <c r="E85" s="56" t="str">
        <f>VLOOKUP($C85,'2026'!$B$14:$T$4000,E$5,FALSE)</f>
        <v>KS</v>
      </c>
      <c r="F85" s="57" t="str">
        <f>VLOOKUP($C85,'2026'!$B$14:$T$4000,F$5,FALSE)</f>
        <v>소프트웨어</v>
      </c>
      <c r="G85" s="58">
        <f>VLOOKUP($C85,'2026'!$B$14:$T$4000,G$5,FALSE)</f>
        <v>30969.63</v>
      </c>
      <c r="H85" s="59">
        <f>VLOOKUP($C85,'2026'!$B$14:$T$4000,H$5,FALSE)</f>
        <v>22</v>
      </c>
      <c r="I85" s="58">
        <f>VLOOKUP($C85,'2026'!$B$14:$T$4000,I$5,FALSE)</f>
        <v>2416.3000000000002</v>
      </c>
      <c r="J85" s="58">
        <f>VLOOKUP($C85,'2026'!$B$14:$T$4000,J$5,FALSE)</f>
        <v>2409.59</v>
      </c>
      <c r="K85" s="58">
        <f>VLOOKUP($C85,'2026'!$B$14:$T$4000,K$5,FALSE)</f>
        <v>2417.67</v>
      </c>
      <c r="L85" s="58">
        <f>VLOOKUP($C85,'2026'!$B$14:$T$4000,L$5,FALSE)</f>
        <v>2411.86</v>
      </c>
      <c r="M85" s="58">
        <f>(L85-K85)/ABS(K85)*100</f>
        <v>-0.24031402135113333</v>
      </c>
      <c r="N85" s="58" t="str">
        <f>IF(ISBLANK(VLOOKUP($C85,'2026'!$B$14:$T$3000,N$5,FALSE)),"",VLOOKUP($C85,'2026'!$B$14:$T$3000,N$5,FALSE))</f>
        <v/>
      </c>
      <c r="O85" s="59">
        <f>IF(AND(I85&lt;K85,J85&lt;L85,K85&lt;L85),1,IF(AND(I85&gt;K85,J85&gt;L85,K85&gt;L85),-1,0))</f>
        <v>0</v>
      </c>
      <c r="P85" s="55" t="str">
        <f>IF(ISBLANK(VLOOKUP($C85,'2026'!$B$14:$T$3000,P$5,FALSE)),"",VLOOKUP($C85,'2026'!$B$14:$T$3000,P$5,FALSE))</f>
        <v/>
      </c>
      <c r="Q85" s="60" t="str">
        <f>IF(O85=1,"Surprise",IF(O85=-1,"Shock",""))</f>
        <v/>
      </c>
      <c r="R85" s="60" t="str">
        <f>IF(N85="","",IF((N85-L85)/ABS(L85)&gt;$R$9,"Surprise",IF((N85-L85)/ABS(L85)&lt;$R$9*-1,"Shock","")))</f>
        <v/>
      </c>
      <c r="S85" s="61">
        <f>VLOOKUP($C85,'2026'!$B$14:$T$3000,S$5,FALSE)</f>
        <v>-27.29</v>
      </c>
      <c r="T85" s="61">
        <f>VLOOKUP($C85,'2026'!$B$14:$T$3000,T$5,FALSE)</f>
        <v>-6</v>
      </c>
      <c r="X85" s="22">
        <f t="shared" ref="X85:X98" si="2">X84+1</f>
        <v>1</v>
      </c>
      <c r="Y85" s="22" t="s">
        <v>28</v>
      </c>
      <c r="Z85" s="22" t="s">
        <v>29</v>
      </c>
    </row>
    <row r="86" spans="2:26">
      <c r="B86" s="55">
        <v>15</v>
      </c>
      <c r="C86" s="55" t="str">
        <f>VLOOKUP(B86,'2026'!$A$14:$B$4000,2,FALSE)</f>
        <v>A000270</v>
      </c>
      <c r="D86" s="55" t="str">
        <f>VLOOKUP($C86,'2026'!$B$14:$T$4000,D$5,FALSE)</f>
        <v>기아</v>
      </c>
      <c r="E86" s="56" t="str">
        <f>VLOOKUP($C86,'2026'!$B$14:$T$4000,E$5,FALSE)</f>
        <v>KS</v>
      </c>
      <c r="F86" s="57" t="str">
        <f>VLOOKUP($C86,'2026'!$B$14:$T$4000,F$5,FALSE)</f>
        <v>자동차</v>
      </c>
      <c r="G86" s="58">
        <f>VLOOKUP($C86,'2026'!$B$14:$T$4000,G$5,FALSE)</f>
        <v>55243.44</v>
      </c>
      <c r="H86" s="59">
        <f>VLOOKUP($C86,'2026'!$B$14:$T$4000,H$5,FALSE)</f>
        <v>24</v>
      </c>
      <c r="I86" s="58">
        <f>VLOOKUP($C86,'2026'!$B$14:$T$4000,I$5,FALSE)</f>
        <v>10129.450000000001</v>
      </c>
      <c r="J86" s="58">
        <f>VLOOKUP($C86,'2026'!$B$14:$T$4000,J$5,FALSE)</f>
        <v>10132.31</v>
      </c>
      <c r="K86" s="58">
        <f>VLOOKUP($C86,'2026'!$B$14:$T$4000,K$5,FALSE)</f>
        <v>10128.780000000001</v>
      </c>
      <c r="L86" s="58">
        <f>VLOOKUP($C86,'2026'!$B$14:$T$4000,L$5,FALSE)</f>
        <v>10147.5</v>
      </c>
      <c r="M86" s="58">
        <f>(L86-K86)/ABS(K86)*100</f>
        <v>0.18481988946348271</v>
      </c>
      <c r="N86" s="58" t="str">
        <f>IF(ISBLANK(VLOOKUP($C86,'2026'!$B$14:$T$3000,N$5,FALSE)),"",VLOOKUP($C86,'2026'!$B$14:$T$3000,N$5,FALSE))</f>
        <v/>
      </c>
      <c r="O86" s="59">
        <f>IF(AND(I86&lt;K86,J86&lt;L86,K86&lt;L86),1,IF(AND(I86&gt;K86,J86&gt;L86,K86&gt;L86),-1,0))</f>
        <v>0</v>
      </c>
      <c r="P86" s="55" t="str">
        <f>IF(ISBLANK(VLOOKUP($C86,'2026'!$B$14:$T$3000,P$5,FALSE)),"",VLOOKUP($C86,'2026'!$B$14:$T$3000,P$5,FALSE))</f>
        <v/>
      </c>
      <c r="Q86" s="60" t="str">
        <f>IF(O86=1,"Surprise",IF(O86=-1,"Shock",""))</f>
        <v/>
      </c>
      <c r="R86" s="60" t="str">
        <f>IF(N86="","",IF((N86-L86)/ABS(L86)&gt;$R$9,"Surprise",IF((N86-L86)/ABS(L86)&lt;$R$9*-1,"Shock","")))</f>
        <v/>
      </c>
      <c r="S86" s="61">
        <f>VLOOKUP($C86,'2026'!$B$14:$T$3000,S$5,FALSE)</f>
        <v>-16.72</v>
      </c>
      <c r="T86" s="61">
        <f>VLOOKUP($C86,'2026'!$B$14:$T$3000,T$5,FALSE)</f>
        <v>-8.89</v>
      </c>
      <c r="X86" s="22">
        <f t="shared" si="2"/>
        <v>2</v>
      </c>
      <c r="Y86" s="22" t="s">
        <v>2360</v>
      </c>
      <c r="Z86" s="22" t="s">
        <v>2361</v>
      </c>
    </row>
    <row r="87" spans="2:26">
      <c r="B87" s="55">
        <v>11</v>
      </c>
      <c r="C87" s="55" t="str">
        <f>VLOOKUP(B87,'2026'!$A$14:$B$4000,2,FALSE)</f>
        <v>A034020</v>
      </c>
      <c r="D87" s="55" t="str">
        <f>VLOOKUP($C87,'2026'!$B$14:$T$4000,D$5,FALSE)</f>
        <v>두산에너빌리티</v>
      </c>
      <c r="E87" s="56" t="str">
        <f>VLOOKUP($C87,'2026'!$B$14:$T$4000,E$5,FALSE)</f>
        <v>KS</v>
      </c>
      <c r="F87" s="57" t="str">
        <f>VLOOKUP($C87,'2026'!$B$14:$T$4000,F$5,FALSE)</f>
        <v>기계</v>
      </c>
      <c r="G87" s="58">
        <f>VLOOKUP($C87,'2026'!$B$14:$T$4000,G$5,FALSE)</f>
        <v>56689.66</v>
      </c>
      <c r="H87" s="59">
        <f>VLOOKUP($C87,'2026'!$B$14:$T$4000,H$5,FALSE)</f>
        <v>17</v>
      </c>
      <c r="I87" s="58">
        <f>VLOOKUP($C87,'2026'!$B$14:$T$4000,I$5,FALSE)</f>
        <v>1126.44</v>
      </c>
      <c r="J87" s="58">
        <f>VLOOKUP($C87,'2026'!$B$14:$T$4000,J$5,FALSE)</f>
        <v>1115.77</v>
      </c>
      <c r="K87" s="58">
        <f>VLOOKUP($C87,'2026'!$B$14:$T$4000,K$5,FALSE)</f>
        <v>1124.08</v>
      </c>
      <c r="L87" s="58">
        <f>VLOOKUP($C87,'2026'!$B$14:$T$4000,L$5,FALSE)</f>
        <v>1123</v>
      </c>
      <c r="M87" s="58">
        <f>(L87-K87)/ABS(K87)*100</f>
        <v>-9.6078570920212741E-2</v>
      </c>
      <c r="N87" s="58" t="str">
        <f>IF(ISBLANK(VLOOKUP($C87,'2026'!$B$14:$T$3000,N$5,FALSE)),"",VLOOKUP($C87,'2026'!$B$14:$T$3000,N$5,FALSE))</f>
        <v/>
      </c>
      <c r="O87" s="59">
        <f>IF(AND(I87&lt;K87,J87&lt;L87,K87&lt;L87),1,IF(AND(I87&gt;K87,J87&gt;L87,K87&gt;L87),-1,0))</f>
        <v>0</v>
      </c>
      <c r="P87" s="55" t="str">
        <f>IF(ISBLANK(VLOOKUP($C87,'2026'!$B$14:$T$3000,P$5,FALSE)),"",VLOOKUP($C87,'2026'!$B$14:$T$3000,P$5,FALSE))</f>
        <v/>
      </c>
      <c r="Q87" s="60" t="str">
        <f>IF(O87=1,"Surprise",IF(O87=-1,"Shock",""))</f>
        <v/>
      </c>
      <c r="R87" s="60" t="str">
        <f>IF(N87="","",IF((N87-L87)/ABS(L87)&gt;$R$9,"Surprise",IF((N87-L87)/ABS(L87)&lt;$R$9*-1,"Shock","")))</f>
        <v/>
      </c>
      <c r="S87" s="61">
        <f>VLOOKUP($C87,'2026'!$B$14:$T$3000,S$5,FALSE)</f>
        <v>-17.21</v>
      </c>
      <c r="T87" s="61">
        <f>VLOOKUP($C87,'2026'!$B$14:$T$3000,T$5,FALSE)</f>
        <v>-11.14</v>
      </c>
      <c r="X87" s="22">
        <f t="shared" si="2"/>
        <v>3</v>
      </c>
      <c r="Y87" s="22" t="s">
        <v>2052</v>
      </c>
      <c r="Z87" s="22" t="s">
        <v>2053</v>
      </c>
    </row>
    <row r="88" spans="2:26">
      <c r="B88" s="55">
        <v>14</v>
      </c>
      <c r="C88" s="55" t="str">
        <f>VLOOKUP(B88,'2026'!$A$14:$B$4000,2,FALSE)</f>
        <v>A034730</v>
      </c>
      <c r="D88" s="55" t="str">
        <f>VLOOKUP($C88,'2026'!$B$14:$T$4000,D$5,FALSE)</f>
        <v>SK</v>
      </c>
      <c r="E88" s="56" t="str">
        <f>VLOOKUP($C88,'2026'!$B$14:$T$4000,E$5,FALSE)</f>
        <v>KS</v>
      </c>
      <c r="F88" s="57" t="str">
        <f>VLOOKUP($C88,'2026'!$B$14:$T$4000,F$5,FALSE)</f>
        <v>에너지</v>
      </c>
      <c r="G88" s="58">
        <f>VLOOKUP($C88,'2026'!$B$14:$T$4000,G$5,FALSE)</f>
        <v>55319.56</v>
      </c>
      <c r="H88" s="59">
        <f>VLOOKUP($C88,'2026'!$B$14:$T$4000,H$5,FALSE)</f>
        <v>13</v>
      </c>
      <c r="I88" s="58">
        <f>VLOOKUP($C88,'2026'!$B$14:$T$4000,I$5,FALSE)</f>
        <v>8803.2800000000007</v>
      </c>
      <c r="J88" s="58">
        <f>VLOOKUP($C88,'2026'!$B$14:$T$4000,J$5,FALSE)</f>
        <v>11975.77</v>
      </c>
      <c r="K88" s="58">
        <f>VLOOKUP($C88,'2026'!$B$14:$T$4000,K$5,FALSE)</f>
        <v>9850.3799999999992</v>
      </c>
      <c r="L88" s="58">
        <f>VLOOKUP($C88,'2026'!$B$14:$T$4000,L$5,FALSE)</f>
        <v>10436.5</v>
      </c>
      <c r="M88" s="58">
        <f>(L88-K88)/ABS(K88)*100</f>
        <v>5.9502273008757109</v>
      </c>
      <c r="N88" s="58" t="str">
        <f>IF(ISBLANK(VLOOKUP($C88,'2026'!$B$14:$T$3000,N$5,FALSE)),"",VLOOKUP($C88,'2026'!$B$14:$T$3000,N$5,FALSE))</f>
        <v/>
      </c>
      <c r="O88" s="59">
        <f>IF(AND(I88&lt;K88,J88&lt;L88,K88&lt;L88),1,IF(AND(I88&gt;K88,J88&gt;L88,K88&gt;L88),-1,0))</f>
        <v>0</v>
      </c>
      <c r="P88" s="55" t="str">
        <f>IF(ISBLANK(VLOOKUP($C88,'2026'!$B$14:$T$3000,P$5,FALSE)),"",VLOOKUP($C88,'2026'!$B$14:$T$3000,P$5,FALSE))</f>
        <v/>
      </c>
      <c r="Q88" s="60" t="str">
        <f>IF(O88=1,"Surprise",IF(O88=-1,"Shock",""))</f>
        <v/>
      </c>
      <c r="R88" s="60" t="str">
        <f>IF(N88="","",IF((N88-L88)/ABS(L88)&gt;$R$9,"Surprise",IF((N88-L88)/ABS(L88)&lt;$R$9*-1,"Shock","")))</f>
        <v/>
      </c>
      <c r="S88" s="61">
        <f>VLOOKUP($C88,'2026'!$B$14:$T$3000,S$5,FALSE)</f>
        <v>16.13</v>
      </c>
      <c r="T88" s="61">
        <f>VLOOKUP($C88,'2026'!$B$14:$T$3000,T$5,FALSE)</f>
        <v>137.69</v>
      </c>
      <c r="X88" s="22">
        <f t="shared" si="2"/>
        <v>4</v>
      </c>
      <c r="Y88" s="22" t="s">
        <v>2009</v>
      </c>
      <c r="Z88" s="22" t="s">
        <v>2010</v>
      </c>
    </row>
    <row r="89" spans="2:26">
      <c r="B89" s="55">
        <v>22</v>
      </c>
      <c r="C89" s="55" t="str">
        <f>VLOOKUP(B89,'2026'!$A$14:$B$4000,2,FALSE)</f>
        <v>A298040</v>
      </c>
      <c r="D89" s="55" t="str">
        <f>VLOOKUP($C89,'2026'!$B$14:$T$4000,D$5,FALSE)</f>
        <v>효성중공업</v>
      </c>
      <c r="E89" s="56" t="str">
        <f>VLOOKUP($C89,'2026'!$B$14:$T$4000,E$5,FALSE)</f>
        <v>KS</v>
      </c>
      <c r="F89" s="57" t="str">
        <f>VLOOKUP($C89,'2026'!$B$14:$T$4000,F$5,FALSE)</f>
        <v>전기장비</v>
      </c>
      <c r="G89" s="58">
        <f>VLOOKUP($C89,'2026'!$B$14:$T$4000,G$5,FALSE)</f>
        <v>34668.67</v>
      </c>
      <c r="H89" s="59">
        <f>VLOOKUP($C89,'2026'!$B$14:$T$4000,H$5,FALSE)</f>
        <v>13</v>
      </c>
      <c r="I89" s="58">
        <f>VLOOKUP($C89,'2026'!$B$14:$T$4000,I$5,FALSE)</f>
        <v>1094.27</v>
      </c>
      <c r="J89" s="58">
        <f>VLOOKUP($C89,'2026'!$B$14:$T$4000,J$5,FALSE)</f>
        <v>1123.1400000000001</v>
      </c>
      <c r="K89" s="58">
        <f>VLOOKUP($C89,'2026'!$B$14:$T$4000,K$5,FALSE)</f>
        <v>1094.21</v>
      </c>
      <c r="L89" s="58">
        <f>VLOOKUP($C89,'2026'!$B$14:$T$4000,L$5,FALSE)</f>
        <v>1135.98</v>
      </c>
      <c r="M89" s="58">
        <f>(L89-K89)/ABS(K89)*100</f>
        <v>3.8173659535189755</v>
      </c>
      <c r="N89" s="58" t="str">
        <f>IF(ISBLANK(VLOOKUP($C89,'2026'!$B$14:$T$3000,N$5,FALSE)),"",VLOOKUP($C89,'2026'!$B$14:$T$3000,N$5,FALSE))</f>
        <v/>
      </c>
      <c r="O89" s="59">
        <f>IF(AND(I89&lt;K89,J89&lt;L89,K89&lt;L89),1,IF(AND(I89&gt;K89,J89&gt;L89,K89&gt;L89),-1,0))</f>
        <v>0</v>
      </c>
      <c r="P89" s="55" t="str">
        <f>IF(ISBLANK(VLOOKUP($C89,'2026'!$B$14:$T$3000,P$5,FALSE)),"",VLOOKUP($C89,'2026'!$B$14:$T$3000,P$5,FALSE))</f>
        <v/>
      </c>
      <c r="Q89" s="60" t="str">
        <f>IF(O89=1,"Surprise",IF(O89=-1,"Shock",""))</f>
        <v/>
      </c>
      <c r="R89" s="60" t="str">
        <f>IF(N89="","",IF((N89-L89)/ABS(L89)&gt;$R$9,"Surprise",IF((N89-L89)/ABS(L89)&lt;$R$9*-1,"Shock","")))</f>
        <v/>
      </c>
      <c r="S89" s="61">
        <f>VLOOKUP($C89,'2026'!$B$14:$T$3000,S$5,FALSE)</f>
        <v>-2.44</v>
      </c>
      <c r="T89" s="61">
        <f>VLOOKUP($C89,'2026'!$B$14:$T$3000,T$5,FALSE)</f>
        <v>40.14</v>
      </c>
      <c r="X89" s="22">
        <f t="shared" si="2"/>
        <v>5</v>
      </c>
      <c r="Y89" s="22" t="s">
        <v>171</v>
      </c>
      <c r="Z89" s="22" t="s">
        <v>172</v>
      </c>
    </row>
    <row r="90" spans="2:26">
      <c r="B90" s="55">
        <v>44</v>
      </c>
      <c r="C90" s="55" t="str">
        <f>VLOOKUP(B90,'2026'!$A$14:$B$4000,2,FALSE)</f>
        <v>A079550</v>
      </c>
      <c r="D90" s="55" t="str">
        <f>VLOOKUP($C90,'2026'!$B$14:$T$4000,D$5,FALSE)</f>
        <v>LIG디펜스앤에어로스페이스</v>
      </c>
      <c r="E90" s="56" t="str">
        <f>VLOOKUP($C90,'2026'!$B$14:$T$4000,E$5,FALSE)</f>
        <v>KS</v>
      </c>
      <c r="F90" s="57" t="str">
        <f>VLOOKUP($C90,'2026'!$B$14:$T$4000,F$5,FALSE)</f>
        <v>기타자본재</v>
      </c>
      <c r="G90" s="58">
        <f>VLOOKUP($C90,'2026'!$B$14:$T$4000,G$5,FALSE)</f>
        <v>16940</v>
      </c>
      <c r="H90" s="59">
        <f>VLOOKUP($C90,'2026'!$B$14:$T$4000,H$5,FALSE)</f>
        <v>18</v>
      </c>
      <c r="I90" s="58">
        <f>VLOOKUP($C90,'2026'!$B$14:$T$4000,I$5,FALSE)</f>
        <v>451.41</v>
      </c>
      <c r="J90" s="58">
        <f>VLOOKUP($C90,'2026'!$B$14:$T$4000,J$5,FALSE)</f>
        <v>443.28</v>
      </c>
      <c r="K90" s="58">
        <f>VLOOKUP($C90,'2026'!$B$14:$T$4000,K$5,FALSE)</f>
        <v>451.27</v>
      </c>
      <c r="L90" s="58">
        <f>VLOOKUP($C90,'2026'!$B$14:$T$4000,L$5,FALSE)</f>
        <v>453.14</v>
      </c>
      <c r="M90" s="58">
        <f>(L90-K90)/ABS(K90)*100</f>
        <v>0.41438606599153605</v>
      </c>
      <c r="N90" s="58" t="str">
        <f>IF(ISBLANK(VLOOKUP($C90,'2026'!$B$14:$T$3000,N$5,FALSE)),"",VLOOKUP($C90,'2026'!$B$14:$T$3000,N$5,FALSE))</f>
        <v/>
      </c>
      <c r="O90" s="59">
        <f>IF(AND(I90&lt;K90,J90&lt;L90,K90&lt;L90),1,IF(AND(I90&gt;K90,J90&gt;L90,K90&gt;L90),-1,0))</f>
        <v>0</v>
      </c>
      <c r="P90" s="55" t="str">
        <f>IF(ISBLANK(VLOOKUP($C90,'2026'!$B$14:$T$3000,P$5,FALSE)),"",VLOOKUP($C90,'2026'!$B$14:$T$3000,P$5,FALSE))</f>
        <v/>
      </c>
      <c r="Q90" s="60" t="str">
        <f>IF(O90=1,"Surprise",IF(O90=-1,"Shock",""))</f>
        <v/>
      </c>
      <c r="R90" s="60" t="str">
        <f>IF(N90="","",IF((N90-L90)/ABS(L90)&gt;$R$9,"Surprise",IF((N90-L90)/ABS(L90)&lt;$R$9*-1,"Shock","")))</f>
        <v/>
      </c>
      <c r="S90" s="61">
        <f>VLOOKUP($C90,'2026'!$B$14:$T$3000,S$5,FALSE)</f>
        <v>-0.77</v>
      </c>
      <c r="T90" s="61">
        <f>VLOOKUP($C90,'2026'!$B$14:$T$3000,T$5,FALSE)</f>
        <v>-3.02</v>
      </c>
      <c r="X90" s="22">
        <f t="shared" si="2"/>
        <v>6</v>
      </c>
      <c r="Y90" s="22" t="s">
        <v>108</v>
      </c>
      <c r="Z90" s="22" t="s">
        <v>109</v>
      </c>
    </row>
    <row r="91" spans="2:26">
      <c r="B91" s="55">
        <v>34</v>
      </c>
      <c r="C91" s="55" t="str">
        <f>VLOOKUP(B91,'2026'!$A$14:$B$4000,2,FALSE)</f>
        <v>A011070</v>
      </c>
      <c r="D91" s="55" t="str">
        <f>VLOOKUP($C91,'2026'!$B$14:$T$4000,D$5,FALSE)</f>
        <v>LG이노텍</v>
      </c>
      <c r="E91" s="56" t="str">
        <f>VLOOKUP($C91,'2026'!$B$14:$T$4000,E$5,FALSE)</f>
        <v>KS</v>
      </c>
      <c r="F91" s="57" t="str">
        <f>VLOOKUP($C91,'2026'!$B$14:$T$4000,F$5,FALSE)</f>
        <v>전자장비,사무용전자제품</v>
      </c>
      <c r="G91" s="58">
        <f>VLOOKUP($C91,'2026'!$B$14:$T$4000,G$5,FALSE)</f>
        <v>21466.07</v>
      </c>
      <c r="H91" s="59">
        <f>VLOOKUP($C91,'2026'!$B$14:$T$4000,H$5,FALSE)</f>
        <v>21</v>
      </c>
      <c r="I91" s="58">
        <f>VLOOKUP($C91,'2026'!$B$14:$T$4000,I$5,FALSE)</f>
        <v>1121.6400000000001</v>
      </c>
      <c r="J91" s="58">
        <f>VLOOKUP($C91,'2026'!$B$14:$T$4000,J$5,FALSE)</f>
        <v>1151.6500000000001</v>
      </c>
      <c r="K91" s="58">
        <f>VLOOKUP($C91,'2026'!$B$14:$T$4000,K$5,FALSE)</f>
        <v>1115.98</v>
      </c>
      <c r="L91" s="58">
        <f>VLOOKUP($C91,'2026'!$B$14:$T$4000,L$5,FALSE)</f>
        <v>1153.17</v>
      </c>
      <c r="M91" s="58">
        <f>(L91-K91)/ABS(K91)*100</f>
        <v>3.3324969981540935</v>
      </c>
      <c r="N91" s="58" t="str">
        <f>IF(ISBLANK(VLOOKUP($C91,'2026'!$B$14:$T$3000,N$5,FALSE)),"",VLOOKUP($C91,'2026'!$B$14:$T$3000,N$5,FALSE))</f>
        <v/>
      </c>
      <c r="O91" s="59">
        <f>IF(AND(I91&lt;K91,J91&lt;L91,K91&lt;L91),1,IF(AND(I91&gt;K91,J91&gt;L91,K91&gt;L91),-1,0))</f>
        <v>0</v>
      </c>
      <c r="P91" s="55" t="str">
        <f>IF(ISBLANK(VLOOKUP($C91,'2026'!$B$14:$T$3000,P$5,FALSE)),"",VLOOKUP($C91,'2026'!$B$14:$T$3000,P$5,FALSE))</f>
        <v/>
      </c>
      <c r="Q91" s="60" t="str">
        <f>IF(O91=1,"Surprise",IF(O91=-1,"Shock",""))</f>
        <v/>
      </c>
      <c r="R91" s="60" t="str">
        <f>IF(N91="","",IF((N91-L91)/ABS(L91)&gt;$R$9,"Surprise",IF((N91-L91)/ABS(L91)&lt;$R$9*-1,"Shock","")))</f>
        <v/>
      </c>
      <c r="S91" s="61">
        <f>VLOOKUP($C91,'2026'!$B$14:$T$3000,S$5,FALSE)</f>
        <v>-40.72</v>
      </c>
      <c r="T91" s="61">
        <f>VLOOKUP($C91,'2026'!$B$14:$T$3000,T$5,FALSE)</f>
        <v>164.43</v>
      </c>
      <c r="X91" s="22">
        <f t="shared" si="2"/>
        <v>7</v>
      </c>
      <c r="Y91" s="22" t="s">
        <v>1222</v>
      </c>
      <c r="Z91" s="22" t="s">
        <v>1223</v>
      </c>
    </row>
    <row r="92" spans="2:26">
      <c r="B92" s="55">
        <v>75</v>
      </c>
      <c r="C92" s="55" t="str">
        <f>VLOOKUP(B92,'2026'!$A$14:$B$4000,2,FALSE)</f>
        <v>A062040</v>
      </c>
      <c r="D92" s="55" t="str">
        <f>VLOOKUP($C92,'2026'!$B$14:$T$4000,D$5,FALSE)</f>
        <v>산일전기</v>
      </c>
      <c r="E92" s="56" t="str">
        <f>VLOOKUP($C92,'2026'!$B$14:$T$4000,E$5,FALSE)</f>
        <v>KS</v>
      </c>
      <c r="F92" s="57" t="str">
        <f>VLOOKUP($C92,'2026'!$B$14:$T$4000,F$5,FALSE)</f>
        <v>전기장비</v>
      </c>
      <c r="G92" s="58">
        <f>VLOOKUP($C92,'2026'!$B$14:$T$4000,G$5,FALSE)</f>
        <v>8006.04</v>
      </c>
      <c r="H92" s="59">
        <f>VLOOKUP($C92,'2026'!$B$14:$T$4000,H$5,FALSE)</f>
        <v>8</v>
      </c>
      <c r="I92" s="58">
        <f>VLOOKUP($C92,'2026'!$B$14:$T$4000,I$5,FALSE)</f>
        <v>251.7</v>
      </c>
      <c r="J92" s="58">
        <f>VLOOKUP($C92,'2026'!$B$14:$T$4000,J$5,FALSE)</f>
        <v>255.8</v>
      </c>
      <c r="K92" s="58">
        <f>VLOOKUP($C92,'2026'!$B$14:$T$4000,K$5,FALSE)</f>
        <v>249.66</v>
      </c>
      <c r="L92" s="58">
        <f>VLOOKUP($C92,'2026'!$B$14:$T$4000,L$5,FALSE)</f>
        <v>252.98</v>
      </c>
      <c r="M92" s="58">
        <f>(L92-K92)/ABS(K92)*100</f>
        <v>1.3298085396138721</v>
      </c>
      <c r="N92" s="58" t="str">
        <f>IF(ISBLANK(VLOOKUP($C92,'2026'!$B$14:$T$3000,N$5,FALSE)),"",VLOOKUP($C92,'2026'!$B$14:$T$3000,N$5,FALSE))</f>
        <v/>
      </c>
      <c r="O92" s="59">
        <f>IF(AND(I92&lt;K92,J92&lt;L92,K92&lt;L92),1,IF(AND(I92&gt;K92,J92&gt;L92,K92&gt;L92),-1,0))</f>
        <v>0</v>
      </c>
      <c r="P92" s="55" t="str">
        <f>IF(ISBLANK(VLOOKUP($C92,'2026'!$B$14:$T$3000,P$5,FALSE)),"",VLOOKUP($C92,'2026'!$B$14:$T$3000,P$5,FALSE))</f>
        <v/>
      </c>
      <c r="Q92" s="60" t="str">
        <f>IF(O92=1,"Surprise",IF(O92=-1,"Shock",""))</f>
        <v/>
      </c>
      <c r="R92" s="60" t="str">
        <f>IF(N92="","",IF((N92-L92)/ABS(L92)&gt;$R$9,"Surprise",IF((N92-L92)/ABS(L92)&lt;$R$9*-1,"Shock","")))</f>
        <v/>
      </c>
      <c r="S92" s="61">
        <f>VLOOKUP($C92,'2026'!$B$14:$T$3000,S$5,FALSE)</f>
        <v>5.66</v>
      </c>
      <c r="T92" s="61">
        <f>VLOOKUP($C92,'2026'!$B$14:$T$3000,T$5,FALSE)</f>
        <v>84.15</v>
      </c>
      <c r="X92" s="22">
        <f t="shared" si="2"/>
        <v>8</v>
      </c>
      <c r="Y92" s="22" t="s">
        <v>100</v>
      </c>
      <c r="Z92" s="22" t="s">
        <v>101</v>
      </c>
    </row>
    <row r="93" spans="2:26">
      <c r="B93" s="55">
        <v>137</v>
      </c>
      <c r="C93" s="55" t="str">
        <f>VLOOKUP(B93,'2026'!$A$14:$B$4000,2,FALSE)</f>
        <v>A028670</v>
      </c>
      <c r="D93" s="55" t="str">
        <f>VLOOKUP($C93,'2026'!$B$14:$T$4000,D$5,FALSE)</f>
        <v>팬오션</v>
      </c>
      <c r="E93" s="56" t="str">
        <f>VLOOKUP($C93,'2026'!$B$14:$T$4000,E$5,FALSE)</f>
        <v>KS</v>
      </c>
      <c r="F93" s="57" t="str">
        <f>VLOOKUP($C93,'2026'!$B$14:$T$4000,F$5,FALSE)</f>
        <v>운송</v>
      </c>
      <c r="G93" s="58">
        <f>VLOOKUP($C93,'2026'!$B$14:$T$4000,G$5,FALSE)</f>
        <v>2565.9299999999998</v>
      </c>
      <c r="H93" s="59">
        <f>VLOOKUP($C93,'2026'!$B$14:$T$4000,H$5,FALSE)</f>
        <v>14</v>
      </c>
      <c r="I93" s="58">
        <f>VLOOKUP($C93,'2026'!$B$14:$T$4000,I$5,FALSE)</f>
        <v>565.85</v>
      </c>
      <c r="J93" s="58">
        <f>VLOOKUP($C93,'2026'!$B$14:$T$4000,J$5,FALSE)</f>
        <v>588.37</v>
      </c>
      <c r="K93" s="58">
        <f>VLOOKUP($C93,'2026'!$B$14:$T$4000,K$5,FALSE)</f>
        <v>572</v>
      </c>
      <c r="L93" s="58">
        <f>VLOOKUP($C93,'2026'!$B$14:$T$4000,L$5,FALSE)</f>
        <v>583</v>
      </c>
      <c r="M93" s="58">
        <f>(L93-K93)/ABS(K93)*100</f>
        <v>1.9230769230769231</v>
      </c>
      <c r="N93" s="58" t="str">
        <f>IF(ISBLANK(VLOOKUP($C93,'2026'!$B$14:$T$3000,N$5,FALSE)),"",VLOOKUP($C93,'2026'!$B$14:$T$3000,N$5,FALSE))</f>
        <v/>
      </c>
      <c r="O93" s="59">
        <f>IF(AND(I93&lt;K93,J93&lt;L93,K93&lt;L93),1,IF(AND(I93&gt;K93,J93&gt;L93,K93&gt;L93),-1,0))</f>
        <v>0</v>
      </c>
      <c r="P93" s="55" t="str">
        <f>IF(ISBLANK(VLOOKUP($C93,'2026'!$B$14:$T$3000,P$5,FALSE)),"",VLOOKUP($C93,'2026'!$B$14:$T$3000,P$5,FALSE))</f>
        <v/>
      </c>
      <c r="Q93" s="60" t="str">
        <f>IF(O93=1,"Surprise",IF(O93=-1,"Shock",""))</f>
        <v/>
      </c>
      <c r="R93" s="60" t="str">
        <f>IF(N93="","",IF((N93-L93)/ABS(L93)&gt;$R$9,"Surprise",IF((N93-L93)/ABS(L93)&lt;$R$9*-1,"Shock","")))</f>
        <v/>
      </c>
      <c r="S93" s="61">
        <f>VLOOKUP($C93,'2026'!$B$14:$T$3000,S$5,FALSE)</f>
        <v>-6.07</v>
      </c>
      <c r="T93" s="61">
        <f>VLOOKUP($C93,'2026'!$B$14:$T$3000,T$5,FALSE)</f>
        <v>-5.14</v>
      </c>
      <c r="X93" s="22">
        <f t="shared" si="2"/>
        <v>9</v>
      </c>
      <c r="Y93" s="22" t="s">
        <v>302</v>
      </c>
      <c r="Z93" s="22" t="s">
        <v>303</v>
      </c>
    </row>
    <row r="94" spans="2:26">
      <c r="B94" s="55">
        <v>160</v>
      </c>
      <c r="C94" s="55" t="str">
        <f>VLOOKUP(B94,'2026'!$A$14:$B$4000,2,FALSE)</f>
        <v>A082920</v>
      </c>
      <c r="D94" s="55" t="str">
        <f>VLOOKUP($C94,'2026'!$B$14:$T$4000,D$5,FALSE)</f>
        <v>비츠로셀</v>
      </c>
      <c r="E94" s="56" t="str">
        <f>VLOOKUP($C94,'2026'!$B$14:$T$4000,E$5,FALSE)</f>
        <v>KQ</v>
      </c>
      <c r="F94" s="57" t="str">
        <f>VLOOKUP($C94,'2026'!$B$14:$T$4000,F$5,FALSE)</f>
        <v>전기제품</v>
      </c>
      <c r="G94" s="58">
        <f>VLOOKUP($C94,'2026'!$B$14:$T$4000,G$5,FALSE)</f>
        <v>1890.66</v>
      </c>
      <c r="H94" s="59">
        <f>VLOOKUP($C94,'2026'!$B$14:$T$4000,H$5,FALSE)</f>
        <v>4</v>
      </c>
      <c r="I94" s="58">
        <f>VLOOKUP($C94,'2026'!$B$14:$T$4000,I$5,FALSE)</f>
        <v>92.7</v>
      </c>
      <c r="J94" s="58">
        <f>VLOOKUP($C94,'2026'!$B$14:$T$4000,J$5,FALSE)</f>
        <v>91.9</v>
      </c>
      <c r="K94" s="58">
        <f>VLOOKUP($C94,'2026'!$B$14:$T$4000,K$5,FALSE)</f>
        <v>92.7</v>
      </c>
      <c r="L94" s="58">
        <f>VLOOKUP($C94,'2026'!$B$14:$T$4000,L$5,FALSE)</f>
        <v>91.9</v>
      </c>
      <c r="M94" s="58">
        <f>(L94-K94)/ABS(K94)*100</f>
        <v>-0.86299892125134536</v>
      </c>
      <c r="N94" s="58" t="str">
        <f>IF(ISBLANK(VLOOKUP($C94,'2026'!$B$14:$T$3000,N$5,FALSE)),"",VLOOKUP($C94,'2026'!$B$14:$T$3000,N$5,FALSE))</f>
        <v/>
      </c>
      <c r="O94" s="59">
        <f>IF(AND(I94&lt;K94,J94&lt;L94,K94&lt;L94),1,IF(AND(I94&gt;K94,J94&gt;L94,K94&gt;L94),-1,0))</f>
        <v>0</v>
      </c>
      <c r="P94" s="55" t="str">
        <f>IF(ISBLANK(VLOOKUP($C94,'2026'!$B$14:$T$3000,P$5,FALSE)),"",VLOOKUP($C94,'2026'!$B$14:$T$3000,P$5,FALSE))</f>
        <v/>
      </c>
      <c r="Q94" s="60" t="str">
        <f>IF(O94=1,"Surprise",IF(O94=-1,"Shock",""))</f>
        <v/>
      </c>
      <c r="R94" s="60" t="str">
        <f>IF(N94="","",IF((N94-L94)/ABS(L94)&gt;$R$9,"Surprise",IF((N94-L94)/ABS(L94)&lt;$R$9*-1,"Shock","")))</f>
        <v/>
      </c>
      <c r="S94" s="61">
        <f>VLOOKUP($C94,'2026'!$B$14:$T$3000,S$5,FALSE)</f>
        <v>-19.809999999999999</v>
      </c>
      <c r="T94" s="61">
        <f>VLOOKUP($C94,'2026'!$B$14:$T$3000,T$5,FALSE)</f>
        <v>8.31</v>
      </c>
      <c r="X94" s="22">
        <f t="shared" si="2"/>
        <v>10</v>
      </c>
      <c r="Y94" s="22" t="s">
        <v>1368</v>
      </c>
      <c r="Z94" s="22" t="s">
        <v>1369</v>
      </c>
    </row>
    <row r="95" spans="2:26">
      <c r="B95" s="55">
        <v>101</v>
      </c>
      <c r="C95" s="55" t="str">
        <f>VLOOKUP(B95,'2026'!$A$14:$B$4000,2,FALSE)</f>
        <v>A010060</v>
      </c>
      <c r="D95" s="55" t="str">
        <f>VLOOKUP($C95,'2026'!$B$14:$T$4000,D$5,FALSE)</f>
        <v>OCI홀딩스</v>
      </c>
      <c r="E95" s="56" t="str">
        <f>VLOOKUP($C95,'2026'!$B$14:$T$4000,E$5,FALSE)</f>
        <v>KS</v>
      </c>
      <c r="F95" s="57" t="str">
        <f>VLOOKUP($C95,'2026'!$B$14:$T$4000,F$5,FALSE)</f>
        <v>화학</v>
      </c>
      <c r="G95" s="58">
        <f>VLOOKUP($C95,'2026'!$B$14:$T$4000,G$5,FALSE)</f>
        <v>4480.8599999999997</v>
      </c>
      <c r="H95" s="59">
        <f>VLOOKUP($C95,'2026'!$B$14:$T$4000,H$5,FALSE)</f>
        <v>9</v>
      </c>
      <c r="I95" s="58">
        <f>VLOOKUP($C95,'2026'!$B$14:$T$4000,I$5,FALSE)</f>
        <v>382.91</v>
      </c>
      <c r="J95" s="58">
        <f>VLOOKUP($C95,'2026'!$B$14:$T$4000,J$5,FALSE)</f>
        <v>353.98</v>
      </c>
      <c r="K95" s="58">
        <f>VLOOKUP($C95,'2026'!$B$14:$T$4000,K$5,FALSE)</f>
        <v>382.91</v>
      </c>
      <c r="L95" s="58">
        <f>VLOOKUP($C95,'2026'!$B$14:$T$4000,L$5,FALSE)</f>
        <v>349.8</v>
      </c>
      <c r="M95" s="58">
        <f>(L95-K95)/ABS(K95)*100</f>
        <v>-8.6469405343292181</v>
      </c>
      <c r="N95" s="58" t="str">
        <f>IF(ISBLANK(VLOOKUP($C95,'2026'!$B$14:$T$3000,N$5,FALSE)),"",VLOOKUP($C95,'2026'!$B$14:$T$3000,N$5,FALSE))</f>
        <v/>
      </c>
      <c r="O95" s="59">
        <f>IF(AND(I95&lt;K95,J95&lt;L95,K95&lt;L95),1,IF(AND(I95&gt;K95,J95&gt;L95,K95&gt;L95),-1,0))</f>
        <v>0</v>
      </c>
      <c r="P95" s="55" t="str">
        <f>IF(ISBLANK(VLOOKUP($C95,'2026'!$B$14:$T$3000,P$5,FALSE)),"",VLOOKUP($C95,'2026'!$B$14:$T$3000,P$5,FALSE))</f>
        <v/>
      </c>
      <c r="Q95" s="60" t="str">
        <f>IF(O95=1,"Surprise",IF(O95=-1,"Shock",""))</f>
        <v/>
      </c>
      <c r="R95" s="60" t="str">
        <f>IF(N95="","",IF((N95-L95)/ABS(L95)&gt;$R$9,"Surprise",IF((N95-L95)/ABS(L95)&lt;$R$9*-1,"Shock","")))</f>
        <v/>
      </c>
      <c r="S95" s="61">
        <f>VLOOKUP($C95,'2026'!$B$14:$T$3000,S$5,FALSE)</f>
        <v>-31.62</v>
      </c>
      <c r="T95" s="61">
        <f>VLOOKUP($C95,'2026'!$B$14:$T$3000,T$5,FALSE)</f>
        <v>24.03</v>
      </c>
      <c r="X95" s="22">
        <f t="shared" si="2"/>
        <v>11</v>
      </c>
      <c r="Y95" s="22" t="s">
        <v>2122</v>
      </c>
      <c r="Z95" s="22" t="s">
        <v>2123</v>
      </c>
    </row>
    <row r="96" spans="2:26">
      <c r="B96" s="55">
        <v>103</v>
      </c>
      <c r="C96" s="55" t="str">
        <f>VLOOKUP(B96,'2026'!$A$14:$B$4000,2,FALSE)</f>
        <v>A052690</v>
      </c>
      <c r="D96" s="55" t="str">
        <f>VLOOKUP($C96,'2026'!$B$14:$T$4000,D$5,FALSE)</f>
        <v>한전기술</v>
      </c>
      <c r="E96" s="56" t="str">
        <f>VLOOKUP($C96,'2026'!$B$14:$T$4000,E$5,FALSE)</f>
        <v>KS</v>
      </c>
      <c r="F96" s="57" t="str">
        <f>VLOOKUP($C96,'2026'!$B$14:$T$4000,F$5,FALSE)</f>
        <v>유틸리티</v>
      </c>
      <c r="G96" s="58">
        <f>VLOOKUP($C96,'2026'!$B$14:$T$4000,G$5,FALSE)</f>
        <v>4353.26</v>
      </c>
      <c r="H96" s="59">
        <f>VLOOKUP($C96,'2026'!$B$14:$T$4000,H$5,FALSE)</f>
        <v>12</v>
      </c>
      <c r="I96" s="58">
        <f>VLOOKUP($C96,'2026'!$B$14:$T$4000,I$5,FALSE)</f>
        <v>73.77</v>
      </c>
      <c r="J96" s="58">
        <f>VLOOKUP($C96,'2026'!$B$14:$T$4000,J$5,FALSE)</f>
        <v>73.98</v>
      </c>
      <c r="K96" s="58">
        <f>VLOOKUP($C96,'2026'!$B$14:$T$4000,K$5,FALSE)</f>
        <v>73.08</v>
      </c>
      <c r="L96" s="58">
        <f>VLOOKUP($C96,'2026'!$B$14:$T$4000,L$5,FALSE)</f>
        <v>74.099999999999994</v>
      </c>
      <c r="M96" s="58">
        <f>(L96-K96)/ABS(K96)*100</f>
        <v>1.3957307060755284</v>
      </c>
      <c r="N96" s="58" t="str">
        <f>IF(ISBLANK(VLOOKUP($C96,'2026'!$B$14:$T$3000,N$5,FALSE)),"",VLOOKUP($C96,'2026'!$B$14:$T$3000,N$5,FALSE))</f>
        <v/>
      </c>
      <c r="O96" s="59">
        <f>IF(AND(I96&lt;K96,J96&lt;L96,K96&lt;L96),1,IF(AND(I96&gt;K96,J96&gt;L96,K96&gt;L96),-1,0))</f>
        <v>0</v>
      </c>
      <c r="P96" s="55" t="str">
        <f>IF(ISBLANK(VLOOKUP($C96,'2026'!$B$14:$T$3000,P$5,FALSE)),"",VLOOKUP($C96,'2026'!$B$14:$T$3000,P$5,FALSE))</f>
        <v/>
      </c>
      <c r="Q96" s="60" t="str">
        <f>IF(O96=1,"Surprise",IF(O96=-1,"Shock",""))</f>
        <v/>
      </c>
      <c r="R96" s="60" t="str">
        <f>IF(N96="","",IF((N96-L96)/ABS(L96)&gt;$R$9,"Surprise",IF((N96-L96)/ABS(L96)&lt;$R$9*-1,"Shock","")))</f>
        <v/>
      </c>
      <c r="S96" s="61">
        <f>VLOOKUP($C96,'2026'!$B$14:$T$3000,S$5,FALSE)</f>
        <v>-15.25</v>
      </c>
      <c r="T96" s="61">
        <f>VLOOKUP($C96,'2026'!$B$14:$T$3000,T$5,FALSE)</f>
        <v>-31.92</v>
      </c>
      <c r="X96" s="22">
        <f t="shared" si="2"/>
        <v>12</v>
      </c>
      <c r="Y96" s="22" t="s">
        <v>644</v>
      </c>
      <c r="Z96" s="22" t="s">
        <v>645</v>
      </c>
    </row>
    <row r="97" spans="2:26">
      <c r="B97" s="55">
        <v>108</v>
      </c>
      <c r="C97" s="55" t="str">
        <f>VLOOKUP(B97,'2026'!$A$14:$B$4000,2,FALSE)</f>
        <v>A018880</v>
      </c>
      <c r="D97" s="55" t="str">
        <f>VLOOKUP($C97,'2026'!$B$14:$T$4000,D$5,FALSE)</f>
        <v>한온시스템</v>
      </c>
      <c r="E97" s="56" t="str">
        <f>VLOOKUP($C97,'2026'!$B$14:$T$4000,E$5,FALSE)</f>
        <v>KS</v>
      </c>
      <c r="F97" s="57" t="str">
        <f>VLOOKUP($C97,'2026'!$B$14:$T$4000,F$5,FALSE)</f>
        <v>자동차부품</v>
      </c>
      <c r="G97" s="58">
        <f>VLOOKUP($C97,'2026'!$B$14:$T$4000,G$5,FALSE)</f>
        <v>3884.4</v>
      </c>
      <c r="H97" s="59">
        <f>VLOOKUP($C97,'2026'!$B$14:$T$4000,H$5,FALSE)</f>
        <v>17</v>
      </c>
      <c r="I97" s="58">
        <f>VLOOKUP($C97,'2026'!$B$14:$T$4000,I$5,FALSE)</f>
        <v>428.74</v>
      </c>
      <c r="J97" s="58">
        <f>VLOOKUP($C97,'2026'!$B$14:$T$4000,J$5,FALSE)</f>
        <v>427.66</v>
      </c>
      <c r="K97" s="58">
        <f>VLOOKUP($C97,'2026'!$B$14:$T$4000,K$5,FALSE)</f>
        <v>428.98</v>
      </c>
      <c r="L97" s="58">
        <f>VLOOKUP($C97,'2026'!$B$14:$T$4000,L$5,FALSE)</f>
        <v>411.37</v>
      </c>
      <c r="M97" s="58">
        <f>(L97-K97)/ABS(K97)*100</f>
        <v>-4.1050864842183818</v>
      </c>
      <c r="N97" s="58" t="str">
        <f>IF(ISBLANK(VLOOKUP($C97,'2026'!$B$14:$T$3000,N$5,FALSE)),"",VLOOKUP($C97,'2026'!$B$14:$T$3000,N$5,FALSE))</f>
        <v/>
      </c>
      <c r="O97" s="59">
        <f>IF(AND(I97&lt;K97,J97&lt;L97,K97&lt;L97),1,IF(AND(I97&gt;K97,J97&gt;L97,K97&gt;L97),-1,0))</f>
        <v>0</v>
      </c>
      <c r="P97" s="55" t="str">
        <f>IF(ISBLANK(VLOOKUP($C97,'2026'!$B$14:$T$3000,P$5,FALSE)),"",VLOOKUP($C97,'2026'!$B$14:$T$3000,P$5,FALSE))</f>
        <v/>
      </c>
      <c r="Q97" s="60" t="str">
        <f>IF(O97=1,"Surprise",IF(O97=-1,"Shock",""))</f>
        <v/>
      </c>
      <c r="R97" s="60" t="str">
        <f>IF(N97="","",IF((N97-L97)/ABS(L97)&gt;$R$9,"Surprise",IF((N97-L97)/ABS(L97)&lt;$R$9*-1,"Shock","")))</f>
        <v/>
      </c>
      <c r="S97" s="61">
        <f>VLOOKUP($C97,'2026'!$B$14:$T$3000,S$5,FALSE)</f>
        <v>-27.49</v>
      </c>
      <c r="T97" s="61">
        <f>VLOOKUP($C97,'2026'!$B$14:$T$3000,T$5,FALSE)</f>
        <v>-3.81</v>
      </c>
      <c r="X97" s="22">
        <f t="shared" si="2"/>
        <v>13</v>
      </c>
      <c r="Y97" s="22" t="s">
        <v>466</v>
      </c>
      <c r="Z97" s="22" t="s">
        <v>467</v>
      </c>
    </row>
    <row r="98" spans="2:26">
      <c r="B98" s="55">
        <v>35</v>
      </c>
      <c r="C98" s="55" t="str">
        <f>VLOOKUP(B98,'2026'!$A$14:$B$4000,2,FALSE)</f>
        <v>A316140</v>
      </c>
      <c r="D98" s="55" t="str">
        <f>VLOOKUP($C98,'2026'!$B$14:$T$4000,D$5,FALSE)</f>
        <v>우리금융지주</v>
      </c>
      <c r="E98" s="56" t="str">
        <f>VLOOKUP($C98,'2026'!$B$14:$T$4000,E$5,FALSE)</f>
        <v>KS</v>
      </c>
      <c r="F98" s="57" t="str">
        <f>VLOOKUP($C98,'2026'!$B$14:$T$4000,F$5,FALSE)</f>
        <v>은행</v>
      </c>
      <c r="G98" s="58">
        <f>VLOOKUP($C98,'2026'!$B$14:$T$4000,G$5,FALSE)</f>
        <v>21369.43</v>
      </c>
      <c r="H98" s="59">
        <f>VLOOKUP($C98,'2026'!$B$14:$T$4000,H$5,FALSE)</f>
        <v>20</v>
      </c>
      <c r="I98" s="58">
        <f>VLOOKUP($C98,'2026'!$B$14:$T$4000,I$5,FALSE)</f>
        <v>4327.99</v>
      </c>
      <c r="J98" s="58">
        <f>VLOOKUP($C98,'2026'!$B$14:$T$4000,J$5,FALSE)</f>
        <v>4233.2</v>
      </c>
      <c r="K98" s="58">
        <f>VLOOKUP($C98,'2026'!$B$14:$T$4000,K$5,FALSE)</f>
        <v>4334.1000000000004</v>
      </c>
      <c r="L98" s="58">
        <f>VLOOKUP($C98,'2026'!$B$14:$T$4000,L$5,FALSE)</f>
        <v>4325</v>
      </c>
      <c r="M98" s="58">
        <f>(L98-K98)/ABS(K98)*100</f>
        <v>-0.20996285272606455</v>
      </c>
      <c r="N98" s="58" t="str">
        <f>IF(ISBLANK(VLOOKUP($C98,'2026'!$B$14:$T$3000,N$5,FALSE)),"",VLOOKUP($C98,'2026'!$B$14:$T$3000,N$5,FALSE))</f>
        <v/>
      </c>
      <c r="O98" s="59">
        <f>IF(AND(I98&lt;K98,J98&lt;L98,K98&lt;L98),1,IF(AND(I98&gt;K98,J98&gt;L98,K98&gt;L98),-1,0))</f>
        <v>0</v>
      </c>
      <c r="P98" s="55" t="str">
        <f>IF(ISBLANK(VLOOKUP($C98,'2026'!$B$14:$T$3000,P$5,FALSE)),"",VLOOKUP($C98,'2026'!$B$14:$T$3000,P$5,FALSE))</f>
        <v/>
      </c>
      <c r="Q98" s="60" t="str">
        <f>IF(O98=1,"Surprise",IF(O98=-1,"Shock",""))</f>
        <v/>
      </c>
      <c r="R98" s="60" t="str">
        <f>IF(N98="","",IF((N98-L98)/ABS(L98)&gt;$R$9,"Surprise",IF((N98-L98)/ABS(L98)&lt;$R$9*-1,"Shock","")))</f>
        <v/>
      </c>
      <c r="S98" s="61">
        <f>VLOOKUP($C98,'2026'!$B$14:$T$3000,S$5,FALSE)</f>
        <v>-0.17</v>
      </c>
      <c r="T98" s="61">
        <f>VLOOKUP($C98,'2026'!$B$14:$T$3000,T$5,FALSE)</f>
        <v>-10.79</v>
      </c>
      <c r="X98" s="22">
        <f t="shared" si="2"/>
        <v>14</v>
      </c>
      <c r="Y98" s="22" t="s">
        <v>852</v>
      </c>
      <c r="Z98" s="22" t="s">
        <v>853</v>
      </c>
    </row>
    <row r="99" spans="2:26">
      <c r="B99" s="55">
        <v>78</v>
      </c>
      <c r="C99" s="55" t="str">
        <f>VLOOKUP(B99,'2026'!$A$14:$B$4000,2,FALSE)</f>
        <v>A353200</v>
      </c>
      <c r="D99" s="55" t="str">
        <f>VLOOKUP($C99,'2026'!$B$14:$T$4000,D$5,FALSE)</f>
        <v>대덕전자</v>
      </c>
      <c r="E99" s="56" t="str">
        <f>VLOOKUP($C99,'2026'!$B$14:$T$4000,E$5,FALSE)</f>
        <v>KS</v>
      </c>
      <c r="F99" s="57" t="str">
        <f>VLOOKUP($C99,'2026'!$B$14:$T$4000,F$5,FALSE)</f>
        <v>전자장비,사무용전자제품</v>
      </c>
      <c r="G99" s="58">
        <f>VLOOKUP($C99,'2026'!$B$14:$T$4000,G$5,FALSE)</f>
        <v>7629.97</v>
      </c>
      <c r="H99" s="59">
        <f>VLOOKUP($C99,'2026'!$B$14:$T$4000,H$5,FALSE)</f>
        <v>13</v>
      </c>
      <c r="I99" s="58">
        <f>VLOOKUP($C99,'2026'!$B$14:$T$4000,I$5,FALSE)</f>
        <v>239.83</v>
      </c>
      <c r="J99" s="58">
        <f>VLOOKUP($C99,'2026'!$B$14:$T$4000,J$5,FALSE)</f>
        <v>243.24</v>
      </c>
      <c r="K99" s="58">
        <f>VLOOKUP($C99,'2026'!$B$14:$T$4000,K$5,FALSE)</f>
        <v>239.83</v>
      </c>
      <c r="L99" s="58">
        <f>VLOOKUP($C99,'2026'!$B$14:$T$4000,L$5,FALSE)</f>
        <v>249.03</v>
      </c>
      <c r="M99" s="58">
        <f>(L99-K99)/ABS(K99)*100</f>
        <v>3.8360505357961836</v>
      </c>
      <c r="N99" s="58" t="str">
        <f>IF(ISBLANK(VLOOKUP($C99,'2026'!$B$14:$T$3000,N$5,FALSE)),"",VLOOKUP($C99,'2026'!$B$14:$T$3000,N$5,FALSE))</f>
        <v/>
      </c>
      <c r="O99" s="59">
        <f>IF(AND(I99&lt;K99,J99&lt;L99,K99&lt;L99),1,IF(AND(I99&gt;K99,J99&gt;L99,K99&gt;L99),-1,0))</f>
        <v>0</v>
      </c>
      <c r="P99" s="55" t="str">
        <f>IF(ISBLANK(VLOOKUP($C99,'2026'!$B$14:$T$3000,P$5,FALSE)),"",VLOOKUP($C99,'2026'!$B$14:$T$3000,P$5,FALSE))</f>
        <v/>
      </c>
      <c r="Q99" s="60" t="str">
        <f>IF(O99=1,"Surprise",IF(O99=-1,"Shock",""))</f>
        <v/>
      </c>
      <c r="R99" s="60" t="str">
        <f>IF(N99="","",IF((N99-L99)/ABS(L99)&gt;$R$9,"Surprise",IF((N99-L99)/ABS(L99)&lt;$R$9*-1,"Shock","")))</f>
        <v/>
      </c>
      <c r="S99" s="61">
        <f>VLOOKUP($C99,'2026'!$B$14:$T$3000,S$5,FALSE)</f>
        <v>-13.16</v>
      </c>
      <c r="T99" s="61">
        <f>VLOOKUP($C99,'2026'!$B$14:$T$3000,T$5,FALSE)</f>
        <v>75.45</v>
      </c>
      <c r="X99" s="22">
        <f>X12+1</f>
        <v>16</v>
      </c>
      <c r="Y99" s="22" t="s">
        <v>1928</v>
      </c>
      <c r="Z99" s="22" t="s">
        <v>1929</v>
      </c>
    </row>
    <row r="100" spans="2:26">
      <c r="B100" s="55">
        <v>123</v>
      </c>
      <c r="C100" s="55" t="str">
        <f>VLOOKUP(B100,'2026'!$A$14:$B$4000,2,FALSE)</f>
        <v>A251270</v>
      </c>
      <c r="D100" s="55" t="str">
        <f>VLOOKUP($C100,'2026'!$B$14:$T$4000,D$5,FALSE)</f>
        <v>넷마블</v>
      </c>
      <c r="E100" s="56" t="str">
        <f>VLOOKUP($C100,'2026'!$B$14:$T$4000,E$5,FALSE)</f>
        <v>KS</v>
      </c>
      <c r="F100" s="57" t="str">
        <f>VLOOKUP($C100,'2026'!$B$14:$T$4000,F$5,FALSE)</f>
        <v>게임소프트웨어</v>
      </c>
      <c r="G100" s="58">
        <f>VLOOKUP($C100,'2026'!$B$14:$T$4000,G$5,FALSE)</f>
        <v>3097.13</v>
      </c>
      <c r="H100" s="59">
        <f>VLOOKUP($C100,'2026'!$B$14:$T$4000,H$5,FALSE)</f>
        <v>14</v>
      </c>
      <c r="I100" s="58">
        <f>VLOOKUP($C100,'2026'!$B$14:$T$4000,I$5,FALSE)</f>
        <v>384.47</v>
      </c>
      <c r="J100" s="58">
        <f>VLOOKUP($C100,'2026'!$B$14:$T$4000,J$5,FALSE)</f>
        <v>395.85</v>
      </c>
      <c r="K100" s="58">
        <f>VLOOKUP($C100,'2026'!$B$14:$T$4000,K$5,FALSE)</f>
        <v>383.44</v>
      </c>
      <c r="L100" s="58">
        <f>VLOOKUP($C100,'2026'!$B$14:$T$4000,L$5,FALSE)</f>
        <v>402.5</v>
      </c>
      <c r="M100" s="58">
        <f>(L100-K100)/ABS(K100)*100</f>
        <v>4.9707907364907165</v>
      </c>
      <c r="N100" s="58" t="str">
        <f>IF(ISBLANK(VLOOKUP($C100,'2026'!$B$14:$T$3000,N$5,FALSE)),"",VLOOKUP($C100,'2026'!$B$14:$T$3000,N$5,FALSE))</f>
        <v/>
      </c>
      <c r="O100" s="59">
        <f>IF(AND(I100&lt;K100,J100&lt;L100,K100&lt;L100),1,IF(AND(I100&gt;K100,J100&gt;L100,K100&gt;L100),-1,0))</f>
        <v>0</v>
      </c>
      <c r="P100" s="55" t="str">
        <f>IF(ISBLANK(VLOOKUP($C100,'2026'!$B$14:$T$3000,P$5,FALSE)),"",VLOOKUP($C100,'2026'!$B$14:$T$3000,P$5,FALSE))</f>
        <v/>
      </c>
      <c r="Q100" s="60" t="str">
        <f>IF(O100=1,"Surprise",IF(O100=-1,"Shock",""))</f>
        <v/>
      </c>
      <c r="R100" s="60" t="str">
        <f>IF(N100="","",IF((N100-L100)/ABS(L100)&gt;$R$9,"Surprise",IF((N100-L100)/ABS(L100)&lt;$R$9*-1,"Shock","")))</f>
        <v/>
      </c>
      <c r="S100" s="61">
        <f>VLOOKUP($C100,'2026'!$B$14:$T$3000,S$5,FALSE)</f>
        <v>-11.89</v>
      </c>
      <c r="T100" s="61">
        <f>VLOOKUP($C100,'2026'!$B$14:$T$3000,T$5,FALSE)</f>
        <v>-26.46</v>
      </c>
      <c r="X100" s="22" t="e">
        <f>X29+1</f>
        <v>#REF!</v>
      </c>
      <c r="Y100" s="22" t="s">
        <v>1998</v>
      </c>
      <c r="Z100" s="22" t="s">
        <v>1999</v>
      </c>
    </row>
    <row r="101" spans="2:26">
      <c r="B101" s="55">
        <v>77</v>
      </c>
      <c r="C101" s="55" t="str">
        <f>VLOOKUP(B101,'2026'!$A$14:$B$4000,2,FALSE)</f>
        <v>A161390</v>
      </c>
      <c r="D101" s="55" t="str">
        <f>VLOOKUP($C101,'2026'!$B$14:$T$4000,D$5,FALSE)</f>
        <v>한국타이어앤테크놀로지</v>
      </c>
      <c r="E101" s="56" t="str">
        <f>VLOOKUP($C101,'2026'!$B$14:$T$4000,E$5,FALSE)</f>
        <v>KS</v>
      </c>
      <c r="F101" s="57" t="str">
        <f>VLOOKUP($C101,'2026'!$B$14:$T$4000,F$5,FALSE)</f>
        <v>자동차부품</v>
      </c>
      <c r="G101" s="58">
        <f>VLOOKUP($C101,'2026'!$B$14:$T$4000,G$5,FALSE)</f>
        <v>7779.35</v>
      </c>
      <c r="H101" s="59">
        <f>VLOOKUP($C101,'2026'!$B$14:$T$4000,H$5,FALSE)</f>
        <v>15</v>
      </c>
      <c r="I101" s="58">
        <f>VLOOKUP($C101,'2026'!$B$14:$T$4000,I$5,FALSE)</f>
        <v>2132.37</v>
      </c>
      <c r="J101" s="58">
        <f>VLOOKUP($C101,'2026'!$B$14:$T$4000,J$5,FALSE)</f>
        <v>2136.83</v>
      </c>
      <c r="K101" s="58">
        <f>VLOOKUP($C101,'2026'!$B$14:$T$4000,K$5,FALSE)</f>
        <v>2132.37</v>
      </c>
      <c r="L101" s="58">
        <f>VLOOKUP($C101,'2026'!$B$14:$T$4000,L$5,FALSE)</f>
        <v>2151.4299999999998</v>
      </c>
      <c r="M101" s="58">
        <f>(L101-K101)/ABS(K101)*100</f>
        <v>0.89384112513306546</v>
      </c>
      <c r="N101" s="58" t="str">
        <f>IF(ISBLANK(VLOOKUP($C101,'2026'!$B$14:$T$3000,N$5,FALSE)),"",VLOOKUP($C101,'2026'!$B$14:$T$3000,N$5,FALSE))</f>
        <v/>
      </c>
      <c r="O101" s="59">
        <f>IF(AND(I101&lt;K101,J101&lt;L101,K101&lt;L101),1,IF(AND(I101&gt;K101,J101&gt;L101,K101&gt;L101),-1,0))</f>
        <v>0</v>
      </c>
      <c r="P101" s="55" t="str">
        <f>IF(ISBLANK(VLOOKUP($C101,'2026'!$B$14:$T$3000,P$5,FALSE)),"",VLOOKUP($C101,'2026'!$B$14:$T$3000,P$5,FALSE))</f>
        <v/>
      </c>
      <c r="Q101" s="60" t="str">
        <f>IF(O101=1,"Surprise",IF(O101=-1,"Shock",""))</f>
        <v/>
      </c>
      <c r="R101" s="60" t="str">
        <f>IF(N101="","",IF((N101-L101)/ABS(L101)&gt;$R$9,"Surprise",IF((N101-L101)/ABS(L101)&lt;$R$9*-1,"Shock","")))</f>
        <v/>
      </c>
      <c r="S101" s="61">
        <f>VLOOKUP($C101,'2026'!$B$14:$T$3000,S$5,FALSE)</f>
        <v>-8.59</v>
      </c>
      <c r="T101" s="61">
        <f>VLOOKUP($C101,'2026'!$B$14:$T$3000,T$5,FALSE)</f>
        <v>11.35</v>
      </c>
    </row>
    <row r="102" spans="2:26">
      <c r="B102" s="55">
        <v>168</v>
      </c>
      <c r="C102" s="55" t="str">
        <f>VLOOKUP(B102,'2026'!$A$14:$B$4000,2,FALSE)</f>
        <v>A322000</v>
      </c>
      <c r="D102" s="55" t="str">
        <f>VLOOKUP($C102,'2026'!$B$14:$T$4000,D$5,FALSE)</f>
        <v>HD현대에너지솔루션</v>
      </c>
      <c r="E102" s="56" t="str">
        <f>VLOOKUP($C102,'2026'!$B$14:$T$4000,E$5,FALSE)</f>
        <v>KS</v>
      </c>
      <c r="F102" s="57" t="str">
        <f>VLOOKUP($C102,'2026'!$B$14:$T$4000,F$5,FALSE)</f>
        <v>에너지</v>
      </c>
      <c r="G102" s="58">
        <f>VLOOKUP($C102,'2026'!$B$14:$T$4000,G$5,FALSE)</f>
        <v>1704.64</v>
      </c>
      <c r="H102" s="59">
        <f>VLOOKUP($C102,'2026'!$B$14:$T$4000,H$5,FALSE)</f>
        <v>2</v>
      </c>
      <c r="I102" s="58">
        <f>VLOOKUP($C102,'2026'!$B$14:$T$4000,I$5,FALSE)</f>
        <v>116.75</v>
      </c>
      <c r="J102" s="58">
        <f>VLOOKUP($C102,'2026'!$B$14:$T$4000,J$5,FALSE)</f>
        <v>125.7</v>
      </c>
      <c r="K102" s="58">
        <f>VLOOKUP($C102,'2026'!$B$14:$T$4000,K$5,FALSE)</f>
        <v>116.75</v>
      </c>
      <c r="L102" s="58">
        <f>VLOOKUP($C102,'2026'!$B$14:$T$4000,L$5,FALSE)</f>
        <v>125.7</v>
      </c>
      <c r="M102" s="58">
        <f>(L102-K102)/ABS(K102)*100</f>
        <v>7.665952890792294</v>
      </c>
      <c r="N102" s="58" t="str">
        <f>IF(ISBLANK(VLOOKUP($C102,'2026'!$B$14:$T$3000,N$5,FALSE)),"",VLOOKUP($C102,'2026'!$B$14:$T$3000,N$5,FALSE))</f>
        <v/>
      </c>
      <c r="O102" s="59">
        <f>IF(AND(I102&lt;K102,J102&lt;L102,K102&lt;L102),1,IF(AND(I102&gt;K102,J102&gt;L102,K102&gt;L102),-1,0))</f>
        <v>0</v>
      </c>
      <c r="P102" s="55" t="str">
        <f>IF(ISBLANK(VLOOKUP($C102,'2026'!$B$14:$T$3000,P$5,FALSE)),"",VLOOKUP($C102,'2026'!$B$14:$T$3000,P$5,FALSE))</f>
        <v/>
      </c>
      <c r="Q102" s="60" t="str">
        <f>IF(O102=1,"Surprise",IF(O102=-1,"Shock",""))</f>
        <v/>
      </c>
      <c r="R102" s="60" t="str">
        <f>IF(N102="","",IF((N102-L102)/ABS(L102)&gt;$R$9,"Surprise",IF((N102-L102)/ABS(L102)&lt;$R$9*-1,"Shock","")))</f>
        <v/>
      </c>
      <c r="S102" s="61">
        <f>VLOOKUP($C102,'2026'!$B$14:$T$3000,S$5,FALSE)</f>
        <v>-12.88</v>
      </c>
      <c r="T102" s="61">
        <f>VLOOKUP($C102,'2026'!$B$14:$T$3000,T$5,FALSE)</f>
        <v>11.42</v>
      </c>
    </row>
    <row r="103" spans="2:26">
      <c r="B103" s="55">
        <v>151</v>
      </c>
      <c r="C103" s="55" t="str">
        <f>VLOOKUP(B103,'2026'!$A$14:$B$4000,2,FALSE)</f>
        <v>A131970</v>
      </c>
      <c r="D103" s="55" t="str">
        <f>VLOOKUP($C103,'2026'!$B$14:$T$4000,D$5,FALSE)</f>
        <v>두산테스나</v>
      </c>
      <c r="E103" s="56" t="str">
        <f>VLOOKUP($C103,'2026'!$B$14:$T$4000,E$5,FALSE)</f>
        <v>KQ</v>
      </c>
      <c r="F103" s="57" t="str">
        <f>VLOOKUP($C103,'2026'!$B$14:$T$4000,F$5,FALSE)</f>
        <v>반도체</v>
      </c>
      <c r="G103" s="58">
        <f>VLOOKUP($C103,'2026'!$B$14:$T$4000,G$5,FALSE)</f>
        <v>2176.25</v>
      </c>
      <c r="H103" s="59">
        <f>VLOOKUP($C103,'2026'!$B$14:$T$4000,H$5,FALSE)</f>
        <v>7</v>
      </c>
      <c r="I103" s="58">
        <f>VLOOKUP($C103,'2026'!$B$14:$T$4000,I$5,FALSE)</f>
        <v>49.77</v>
      </c>
      <c r="J103" s="58">
        <f>VLOOKUP($C103,'2026'!$B$14:$T$4000,J$5,FALSE)</f>
        <v>39.83</v>
      </c>
      <c r="K103" s="58">
        <f>VLOOKUP($C103,'2026'!$B$14:$T$4000,K$5,FALSE)</f>
        <v>48.37</v>
      </c>
      <c r="L103" s="58">
        <f>VLOOKUP($C103,'2026'!$B$14:$T$4000,L$5,FALSE)</f>
        <v>45.83</v>
      </c>
      <c r="M103" s="58">
        <f>(L103-K103)/ABS(K103)*100</f>
        <v>-5.2511887533595187</v>
      </c>
      <c r="N103" s="58" t="str">
        <f>IF(ISBLANK(VLOOKUP($C103,'2026'!$B$14:$T$3000,N$5,FALSE)),"",VLOOKUP($C103,'2026'!$B$14:$T$3000,N$5,FALSE))</f>
        <v/>
      </c>
      <c r="O103" s="59">
        <f>IF(AND(I103&lt;K103,J103&lt;L103,K103&lt;L103),1,IF(AND(I103&gt;K103,J103&gt;L103,K103&gt;L103),-1,0))</f>
        <v>0</v>
      </c>
      <c r="P103" s="55" t="str">
        <f>IF(ISBLANK(VLOOKUP($C103,'2026'!$B$14:$T$3000,P$5,FALSE)),"",VLOOKUP($C103,'2026'!$B$14:$T$3000,P$5,FALSE))</f>
        <v/>
      </c>
      <c r="Q103" s="60" t="str">
        <f>IF(O103=1,"Surprise",IF(O103=-1,"Shock",""))</f>
        <v/>
      </c>
      <c r="R103" s="60" t="str">
        <f>IF(N103="","",IF((N103-L103)/ABS(L103)&gt;$R$9,"Surprise",IF((N103-L103)/ABS(L103)&lt;$R$9*-1,"Shock","")))</f>
        <v/>
      </c>
      <c r="S103" s="61">
        <f>VLOOKUP($C103,'2026'!$B$14:$T$3000,S$5,FALSE)</f>
        <v>-28.23</v>
      </c>
      <c r="T103" s="61">
        <f>VLOOKUP($C103,'2026'!$B$14:$T$3000,T$5,FALSE)</f>
        <v>9.43</v>
      </c>
    </row>
    <row r="104" spans="2:26">
      <c r="B104" s="55">
        <v>28</v>
      </c>
      <c r="C104" s="55" t="str">
        <f>VLOOKUP(B104,'2026'!$A$14:$B$4000,2,FALSE)</f>
        <v>A000150</v>
      </c>
      <c r="D104" s="55" t="str">
        <f>VLOOKUP($C104,'2026'!$B$14:$T$4000,D$5,FALSE)</f>
        <v>두산</v>
      </c>
      <c r="E104" s="56" t="str">
        <f>VLOOKUP($C104,'2026'!$B$14:$T$4000,E$5,FALSE)</f>
        <v>KS</v>
      </c>
      <c r="F104" s="57" t="str">
        <f>VLOOKUP($C104,'2026'!$B$14:$T$4000,F$5,FALSE)</f>
        <v>복합기업</v>
      </c>
      <c r="G104" s="58">
        <f>VLOOKUP($C104,'2026'!$B$14:$T$4000,G$5,FALSE)</f>
        <v>25748.2</v>
      </c>
      <c r="H104" s="59">
        <f>VLOOKUP($C104,'2026'!$B$14:$T$4000,H$5,FALSE)</f>
        <v>11</v>
      </c>
      <c r="I104" s="58">
        <f>VLOOKUP($C104,'2026'!$B$14:$T$4000,I$5,FALSE)</f>
        <v>1714.63</v>
      </c>
      <c r="J104" s="58">
        <f>VLOOKUP($C104,'2026'!$B$14:$T$4000,J$5,FALSE)</f>
        <v>1751.04</v>
      </c>
      <c r="K104" s="58">
        <f>VLOOKUP($C104,'2026'!$B$14:$T$4000,K$5,FALSE)</f>
        <v>1703.58</v>
      </c>
      <c r="L104" s="58">
        <f>VLOOKUP($C104,'2026'!$B$14:$T$4000,L$5,FALSE)</f>
        <v>1719.05</v>
      </c>
      <c r="M104" s="58">
        <f>(L104-K104)/ABS(K104)*100</f>
        <v>0.90808767419199732</v>
      </c>
      <c r="N104" s="58" t="str">
        <f>IF(ISBLANK(VLOOKUP($C104,'2026'!$B$14:$T$3000,N$5,FALSE)),"",VLOOKUP($C104,'2026'!$B$14:$T$3000,N$5,FALSE))</f>
        <v/>
      </c>
      <c r="O104" s="59">
        <f>IF(AND(I104&lt;K104,J104&lt;L104,K104&lt;L104),1,IF(AND(I104&gt;K104,J104&gt;L104,K104&gt;L104),-1,0))</f>
        <v>0</v>
      </c>
      <c r="P104" s="55" t="str">
        <f>IF(ISBLANK(VLOOKUP($C104,'2026'!$B$14:$T$3000,P$5,FALSE)),"",VLOOKUP($C104,'2026'!$B$14:$T$3000,P$5,FALSE))</f>
        <v/>
      </c>
      <c r="Q104" s="60" t="str">
        <f>IF(O104=1,"Surprise",IF(O104=-1,"Shock",""))</f>
        <v/>
      </c>
      <c r="R104" s="60" t="str">
        <f>IF(N104="","",IF((N104-L104)/ABS(L104)&gt;$R$9,"Surprise",IF((N104-L104)/ABS(L104)&lt;$R$9*-1,"Shock","")))</f>
        <v/>
      </c>
      <c r="S104" s="61">
        <f>VLOOKUP($C104,'2026'!$B$14:$T$3000,S$5,FALSE)</f>
        <v>-27.83</v>
      </c>
      <c r="T104" s="61">
        <f>VLOOKUP($C104,'2026'!$B$14:$T$3000,T$5,FALSE)</f>
        <v>42.6</v>
      </c>
    </row>
    <row r="105" spans="2:26">
      <c r="B105" s="55">
        <v>120</v>
      </c>
      <c r="C105" s="55" t="str">
        <f>VLOOKUP(B105,'2026'!$A$14:$B$4000,2,FALSE)</f>
        <v>A009420</v>
      </c>
      <c r="D105" s="55" t="str">
        <f>VLOOKUP($C105,'2026'!$B$14:$T$4000,D$5,FALSE)</f>
        <v>한올바이오파마</v>
      </c>
      <c r="E105" s="56" t="str">
        <f>VLOOKUP($C105,'2026'!$B$14:$T$4000,E$5,FALSE)</f>
        <v>KS</v>
      </c>
      <c r="F105" s="57" t="str">
        <f>VLOOKUP($C105,'2026'!$B$14:$T$4000,F$5,FALSE)</f>
        <v>제약</v>
      </c>
      <c r="G105" s="58">
        <f>VLOOKUP($C105,'2026'!$B$14:$T$4000,G$5,FALSE)</f>
        <v>3218.02</v>
      </c>
      <c r="H105" s="59">
        <f>VLOOKUP($C105,'2026'!$B$14:$T$4000,H$5,FALSE)</f>
        <v>8</v>
      </c>
      <c r="I105" s="58">
        <f>VLOOKUP($C105,'2026'!$B$14:$T$4000,I$5,FALSE)</f>
        <v>1.48</v>
      </c>
      <c r="J105" s="58">
        <f>VLOOKUP($C105,'2026'!$B$14:$T$4000,J$5,FALSE)</f>
        <v>1.93</v>
      </c>
      <c r="K105" s="58">
        <f>VLOOKUP($C105,'2026'!$B$14:$T$4000,K$5,FALSE)</f>
        <v>1.48</v>
      </c>
      <c r="L105" s="58">
        <f>VLOOKUP($C105,'2026'!$B$14:$T$4000,L$5,FALSE)</f>
        <v>2</v>
      </c>
      <c r="M105" s="58">
        <f>(L105-K105)/ABS(K105)*100</f>
        <v>35.135135135135137</v>
      </c>
      <c r="N105" s="58" t="str">
        <f>IF(ISBLANK(VLOOKUP($C105,'2026'!$B$14:$T$3000,N$5,FALSE)),"",VLOOKUP($C105,'2026'!$B$14:$T$3000,N$5,FALSE))</f>
        <v/>
      </c>
      <c r="O105" s="59">
        <f>IF(AND(I105&lt;K105,J105&lt;L105,K105&lt;L105),1,IF(AND(I105&gt;K105,J105&gt;L105,K105&gt;L105),-1,0))</f>
        <v>0</v>
      </c>
      <c r="P105" s="55" t="str">
        <f>IF(ISBLANK(VLOOKUP($C105,'2026'!$B$14:$T$3000,P$5,FALSE)),"",VLOOKUP($C105,'2026'!$B$14:$T$3000,P$5,FALSE))</f>
        <v/>
      </c>
      <c r="Q105" s="60" t="str">
        <f>IF(O105=1,"Surprise",IF(O105=-1,"Shock",""))</f>
        <v/>
      </c>
      <c r="R105" s="60" t="str">
        <f>IF(N105="","",IF((N105-L105)/ABS(L105)&gt;$R$9,"Surprise",IF((N105-L105)/ABS(L105)&lt;$R$9*-1,"Shock","")))</f>
        <v/>
      </c>
      <c r="S105" s="61">
        <f>VLOOKUP($C105,'2026'!$B$14:$T$3000,S$5,FALSE)</f>
        <v>6.02</v>
      </c>
      <c r="T105" s="61">
        <f>VLOOKUP($C105,'2026'!$B$14:$T$3000,T$5,FALSE)</f>
        <v>5.3</v>
      </c>
    </row>
    <row r="106" spans="2:26">
      <c r="B106" s="55">
        <v>145</v>
      </c>
      <c r="C106" s="55" t="str">
        <f>VLOOKUP(B106,'2026'!$A$14:$B$4000,2,FALSE)</f>
        <v>A098460</v>
      </c>
      <c r="D106" s="55" t="str">
        <f>VLOOKUP($C106,'2026'!$B$14:$T$4000,D$5,FALSE)</f>
        <v>고영</v>
      </c>
      <c r="E106" s="56" t="str">
        <f>VLOOKUP($C106,'2026'!$B$14:$T$4000,E$5,FALSE)</f>
        <v>KQ</v>
      </c>
      <c r="F106" s="57" t="str">
        <f>VLOOKUP($C106,'2026'!$B$14:$T$4000,F$5,FALSE)</f>
        <v>전자장비,사무용전자제품</v>
      </c>
      <c r="G106" s="58">
        <f>VLOOKUP($C106,'2026'!$B$14:$T$4000,G$5,FALSE)</f>
        <v>2295.0700000000002</v>
      </c>
      <c r="H106" s="59">
        <f>VLOOKUP($C106,'2026'!$B$14:$T$4000,H$5,FALSE)</f>
        <v>7</v>
      </c>
      <c r="I106" s="58">
        <f>VLOOKUP($C106,'2026'!$B$14:$T$4000,I$5,FALSE)</f>
        <v>43.1</v>
      </c>
      <c r="J106" s="58">
        <f>VLOOKUP($C106,'2026'!$B$14:$T$4000,J$5,FALSE)</f>
        <v>43.85</v>
      </c>
      <c r="K106" s="58">
        <f>VLOOKUP($C106,'2026'!$B$14:$T$4000,K$5,FALSE)</f>
        <v>43.1</v>
      </c>
      <c r="L106" s="58">
        <f>VLOOKUP($C106,'2026'!$B$14:$T$4000,L$5,FALSE)</f>
        <v>43.85</v>
      </c>
      <c r="M106" s="58">
        <f>(L106-K106)/ABS(K106)*100</f>
        <v>1.740139211136891</v>
      </c>
      <c r="N106" s="58" t="str">
        <f>IF(ISBLANK(VLOOKUP($C106,'2026'!$B$14:$T$3000,N$5,FALSE)),"",VLOOKUP($C106,'2026'!$B$14:$T$3000,N$5,FALSE))</f>
        <v/>
      </c>
      <c r="O106" s="59">
        <f>IF(AND(I106&lt;K106,J106&lt;L106,K106&lt;L106),1,IF(AND(I106&gt;K106,J106&gt;L106,K106&gt;L106),-1,0))</f>
        <v>0</v>
      </c>
      <c r="P106" s="55" t="str">
        <f>IF(ISBLANK(VLOOKUP($C106,'2026'!$B$14:$T$3000,P$5,FALSE)),"",VLOOKUP($C106,'2026'!$B$14:$T$3000,P$5,FALSE))</f>
        <v/>
      </c>
      <c r="Q106" s="60" t="str">
        <f>IF(O106=1,"Surprise",IF(O106=-1,"Shock",""))</f>
        <v/>
      </c>
      <c r="R106" s="60" t="str">
        <f>IF(N106="","",IF((N106-L106)/ABS(L106)&gt;$R$9,"Surprise",IF((N106-L106)/ABS(L106)&lt;$R$9*-1,"Shock","")))</f>
        <v/>
      </c>
      <c r="S106" s="61">
        <f>VLOOKUP($C106,'2026'!$B$14:$T$3000,S$5,FALSE)</f>
        <v>-0.59</v>
      </c>
      <c r="T106" s="61">
        <f>VLOOKUP($C106,'2026'!$B$14:$T$3000,T$5,FALSE)</f>
        <v>23.26</v>
      </c>
    </row>
    <row r="107" spans="2:26">
      <c r="B107" s="55">
        <v>143</v>
      </c>
      <c r="C107" s="55" t="str">
        <f>VLOOKUP(B107,'2026'!$A$14:$B$4000,2,FALSE)</f>
        <v>A071970</v>
      </c>
      <c r="D107" s="55" t="str">
        <f>VLOOKUP($C107,'2026'!$B$14:$T$4000,D$5,FALSE)</f>
        <v>HD현대마린엔진</v>
      </c>
      <c r="E107" s="56" t="str">
        <f>VLOOKUP($C107,'2026'!$B$14:$T$4000,E$5,FALSE)</f>
        <v>KS</v>
      </c>
      <c r="F107" s="57" t="str">
        <f>VLOOKUP($C107,'2026'!$B$14:$T$4000,F$5,FALSE)</f>
        <v>조선</v>
      </c>
      <c r="G107" s="58">
        <f>VLOOKUP($C107,'2026'!$B$14:$T$4000,G$5,FALSE)</f>
        <v>2333.8000000000002</v>
      </c>
      <c r="H107" s="59">
        <f>VLOOKUP($C107,'2026'!$B$14:$T$4000,H$5,FALSE)</f>
        <v>7</v>
      </c>
      <c r="I107" s="58">
        <f>VLOOKUP($C107,'2026'!$B$14:$T$4000,I$5,FALSE)</f>
        <v>151.51</v>
      </c>
      <c r="J107" s="58">
        <f>VLOOKUP($C107,'2026'!$B$14:$T$4000,J$5,FALSE)</f>
        <v>157.4</v>
      </c>
      <c r="K107" s="58">
        <f>VLOOKUP($C107,'2026'!$B$14:$T$4000,K$5,FALSE)</f>
        <v>151.51</v>
      </c>
      <c r="L107" s="58">
        <f>VLOOKUP($C107,'2026'!$B$14:$T$4000,L$5,FALSE)</f>
        <v>157.4</v>
      </c>
      <c r="M107" s="58">
        <f>(L107-K107)/ABS(K107)*100</f>
        <v>3.8875321760939974</v>
      </c>
      <c r="N107" s="58" t="str">
        <f>IF(ISBLANK(VLOOKUP($C107,'2026'!$B$14:$T$3000,N$5,FALSE)),"",VLOOKUP($C107,'2026'!$B$14:$T$3000,N$5,FALSE))</f>
        <v/>
      </c>
      <c r="O107" s="59">
        <f>IF(AND(I107&lt;K107,J107&lt;L107,K107&lt;L107),1,IF(AND(I107&gt;K107,J107&gt;L107,K107&gt;L107),-1,0))</f>
        <v>0</v>
      </c>
      <c r="P107" s="55" t="str">
        <f>IF(ISBLANK(VLOOKUP($C107,'2026'!$B$14:$T$3000,P$5,FALSE)),"",VLOOKUP($C107,'2026'!$B$14:$T$3000,P$5,FALSE))</f>
        <v/>
      </c>
      <c r="Q107" s="60" t="str">
        <f>IF(O107=1,"Surprise",IF(O107=-1,"Shock",""))</f>
        <v/>
      </c>
      <c r="R107" s="60" t="str">
        <f>IF(N107="","",IF((N107-L107)/ABS(L107)&gt;$R$9,"Surprise",IF((N107-L107)/ABS(L107)&lt;$R$9*-1,"Shock","")))</f>
        <v/>
      </c>
      <c r="S107" s="61">
        <f>VLOOKUP($C107,'2026'!$B$14:$T$3000,S$5,FALSE)</f>
        <v>-1.43</v>
      </c>
      <c r="T107" s="61">
        <f>VLOOKUP($C107,'2026'!$B$14:$T$3000,T$5,FALSE)</f>
        <v>-3.64</v>
      </c>
    </row>
    <row r="108" spans="2:26">
      <c r="B108" s="55">
        <v>56</v>
      </c>
      <c r="C108" s="55" t="str">
        <f>VLOOKUP(B108,'2026'!$A$14:$B$4000,2,FALSE)</f>
        <v>A307950</v>
      </c>
      <c r="D108" s="55" t="str">
        <f>VLOOKUP($C108,'2026'!$B$14:$T$4000,D$5,FALSE)</f>
        <v>현대오토에버</v>
      </c>
      <c r="E108" s="56" t="str">
        <f>VLOOKUP($C108,'2026'!$B$14:$T$4000,E$5,FALSE)</f>
        <v>KS</v>
      </c>
      <c r="F108" s="57" t="str">
        <f>VLOOKUP($C108,'2026'!$B$14:$T$4000,F$5,FALSE)</f>
        <v>소프트웨어</v>
      </c>
      <c r="G108" s="58">
        <f>VLOOKUP($C108,'2026'!$B$14:$T$4000,G$5,FALSE)</f>
        <v>14370.17</v>
      </c>
      <c r="H108" s="59">
        <f>VLOOKUP($C108,'2026'!$B$14:$T$4000,H$5,FALSE)</f>
        <v>16</v>
      </c>
      <c r="I108" s="58">
        <f>VLOOKUP($C108,'2026'!$B$14:$T$4000,I$5,FALSE)</f>
        <v>278.24</v>
      </c>
      <c r="J108" s="58">
        <f>VLOOKUP($C108,'2026'!$B$14:$T$4000,J$5,FALSE)</f>
        <v>274.98</v>
      </c>
      <c r="K108" s="58">
        <f>VLOOKUP($C108,'2026'!$B$14:$T$4000,K$5,FALSE)</f>
        <v>278.24</v>
      </c>
      <c r="L108" s="58">
        <f>VLOOKUP($C108,'2026'!$B$14:$T$4000,L$5,FALSE)</f>
        <v>277.35000000000002</v>
      </c>
      <c r="M108" s="58">
        <f>(L108-K108)/ABS(K108)*100</f>
        <v>-0.31986774008050112</v>
      </c>
      <c r="N108" s="58" t="str">
        <f>IF(ISBLANK(VLOOKUP($C108,'2026'!$B$14:$T$3000,N$5,FALSE)),"",VLOOKUP($C108,'2026'!$B$14:$T$3000,N$5,FALSE))</f>
        <v/>
      </c>
      <c r="O108" s="59">
        <f>IF(AND(I108&lt;K108,J108&lt;L108,K108&lt;L108),1,IF(AND(I108&gt;K108,J108&gt;L108,K108&gt;L108),-1,0))</f>
        <v>0</v>
      </c>
      <c r="P108" s="55" t="str">
        <f>IF(ISBLANK(VLOOKUP($C108,'2026'!$B$14:$T$3000,P$5,FALSE)),"",VLOOKUP($C108,'2026'!$B$14:$T$3000,P$5,FALSE))</f>
        <v/>
      </c>
      <c r="Q108" s="60" t="str">
        <f>IF(O108=1,"Surprise",IF(O108=-1,"Shock",""))</f>
        <v/>
      </c>
      <c r="R108" s="60" t="str">
        <f>IF(N108="","",IF((N108-L108)/ABS(L108)&gt;$R$9,"Surprise",IF((N108-L108)/ABS(L108)&lt;$R$9*-1,"Shock","")))</f>
        <v/>
      </c>
      <c r="S108" s="61">
        <f>VLOOKUP($C108,'2026'!$B$14:$T$3000,S$5,FALSE)</f>
        <v>-44.14</v>
      </c>
      <c r="T108" s="61">
        <f>VLOOKUP($C108,'2026'!$B$14:$T$3000,T$5,FALSE)</f>
        <v>34.020000000000003</v>
      </c>
    </row>
    <row r="109" spans="2:26">
      <c r="B109" s="55">
        <v>144</v>
      </c>
      <c r="C109" s="55" t="str">
        <f>VLOOKUP(B109,'2026'!$A$14:$B$4000,2,FALSE)</f>
        <v>A257720</v>
      </c>
      <c r="D109" s="55" t="str">
        <f>VLOOKUP($C109,'2026'!$B$14:$T$4000,D$5,FALSE)</f>
        <v>실리콘투</v>
      </c>
      <c r="E109" s="56" t="str">
        <f>VLOOKUP($C109,'2026'!$B$14:$T$4000,E$5,FALSE)</f>
        <v>KQ</v>
      </c>
      <c r="F109" s="57" t="str">
        <f>VLOOKUP($C109,'2026'!$B$14:$T$4000,F$5,FALSE)</f>
        <v>기타유통</v>
      </c>
      <c r="G109" s="58">
        <f>VLOOKUP($C109,'2026'!$B$14:$T$4000,G$5,FALSE)</f>
        <v>2331.2399999999998</v>
      </c>
      <c r="H109" s="59">
        <f>VLOOKUP($C109,'2026'!$B$14:$T$4000,H$5,FALSE)</f>
        <v>7</v>
      </c>
      <c r="I109" s="58">
        <f>VLOOKUP($C109,'2026'!$B$14:$T$4000,I$5,FALSE)</f>
        <v>272.99</v>
      </c>
      <c r="J109" s="58">
        <f>VLOOKUP($C109,'2026'!$B$14:$T$4000,J$5,FALSE)</f>
        <v>280.39999999999998</v>
      </c>
      <c r="K109" s="58">
        <f>VLOOKUP($C109,'2026'!$B$14:$T$4000,K$5,FALSE)</f>
        <v>272.93</v>
      </c>
      <c r="L109" s="58">
        <f>VLOOKUP($C109,'2026'!$B$14:$T$4000,L$5,FALSE)</f>
        <v>273.95</v>
      </c>
      <c r="M109" s="58">
        <f>(L109-K109)/ABS(K109)*100</f>
        <v>0.37372219983145194</v>
      </c>
      <c r="N109" s="58" t="str">
        <f>IF(ISBLANK(VLOOKUP($C109,'2026'!$B$14:$T$3000,N$5,FALSE)),"",VLOOKUP($C109,'2026'!$B$14:$T$3000,N$5,FALSE))</f>
        <v/>
      </c>
      <c r="O109" s="59">
        <f>IF(AND(I109&lt;K109,J109&lt;L109,K109&lt;L109),1,IF(AND(I109&gt;K109,J109&gt;L109,K109&gt;L109),-1,0))</f>
        <v>0</v>
      </c>
      <c r="P109" s="55" t="str">
        <f>IF(ISBLANK(VLOOKUP($C109,'2026'!$B$14:$T$3000,P$5,FALSE)),"",VLOOKUP($C109,'2026'!$B$14:$T$3000,P$5,FALSE))</f>
        <v/>
      </c>
      <c r="Q109" s="60" t="str">
        <f>IF(O109=1,"Surprise",IF(O109=-1,"Shock",""))</f>
        <v/>
      </c>
      <c r="R109" s="60" t="str">
        <f>IF(N109="","",IF((N109-L109)/ABS(L109)&gt;$R$9,"Surprise",IF((N109-L109)/ABS(L109)&lt;$R$9*-1,"Shock","")))</f>
        <v/>
      </c>
      <c r="S109" s="61">
        <f>VLOOKUP($C109,'2026'!$B$14:$T$3000,S$5,FALSE)</f>
        <v>-0.56000000000000005</v>
      </c>
      <c r="T109" s="61">
        <f>VLOOKUP($C109,'2026'!$B$14:$T$3000,T$5,FALSE)</f>
        <v>-11.13</v>
      </c>
    </row>
    <row r="110" spans="2:26">
      <c r="B110" s="55">
        <v>124</v>
      </c>
      <c r="C110" s="55" t="str">
        <f>VLOOKUP(B110,'2026'!$A$14:$B$4000,2,FALSE)</f>
        <v>A035250</v>
      </c>
      <c r="D110" s="55" t="str">
        <f>VLOOKUP($C110,'2026'!$B$14:$T$4000,D$5,FALSE)</f>
        <v>강원랜드</v>
      </c>
      <c r="E110" s="56" t="str">
        <f>VLOOKUP($C110,'2026'!$B$14:$T$4000,E$5,FALSE)</f>
        <v>KS</v>
      </c>
      <c r="F110" s="57" t="str">
        <f>VLOOKUP($C110,'2026'!$B$14:$T$4000,F$5,FALSE)</f>
        <v>호텔,레저서비스</v>
      </c>
      <c r="G110" s="58">
        <f>VLOOKUP($C110,'2026'!$B$14:$T$4000,G$5,FALSE)</f>
        <v>3059.35</v>
      </c>
      <c r="H110" s="59">
        <f>VLOOKUP($C110,'2026'!$B$14:$T$4000,H$5,FALSE)</f>
        <v>10</v>
      </c>
      <c r="I110" s="58">
        <f>VLOOKUP($C110,'2026'!$B$14:$T$4000,I$5,FALSE)</f>
        <v>223.71</v>
      </c>
      <c r="J110" s="58">
        <f>VLOOKUP($C110,'2026'!$B$14:$T$4000,J$5,FALSE)</f>
        <v>237.43</v>
      </c>
      <c r="K110" s="58">
        <f>VLOOKUP($C110,'2026'!$B$14:$T$4000,K$5,FALSE)</f>
        <v>223.71</v>
      </c>
      <c r="L110" s="58">
        <f>VLOOKUP($C110,'2026'!$B$14:$T$4000,L$5,FALSE)</f>
        <v>237.2</v>
      </c>
      <c r="M110" s="58">
        <f>(L110-K110)/ABS(K110)*100</f>
        <v>6.0301282910911356</v>
      </c>
      <c r="N110" s="58" t="str">
        <f>IF(ISBLANK(VLOOKUP($C110,'2026'!$B$14:$T$3000,N$5,FALSE)),"",VLOOKUP($C110,'2026'!$B$14:$T$3000,N$5,FALSE))</f>
        <v/>
      </c>
      <c r="O110" s="59">
        <f>IF(AND(I110&lt;K110,J110&lt;L110,K110&lt;L110),1,IF(AND(I110&gt;K110,J110&gt;L110,K110&gt;L110),-1,0))</f>
        <v>0</v>
      </c>
      <c r="P110" s="55" t="str">
        <f>IF(ISBLANK(VLOOKUP($C110,'2026'!$B$14:$T$3000,P$5,FALSE)),"",VLOOKUP($C110,'2026'!$B$14:$T$3000,P$5,FALSE))</f>
        <v/>
      </c>
      <c r="Q110" s="60" t="str">
        <f>IF(O110=1,"Surprise",IF(O110=-1,"Shock",""))</f>
        <v/>
      </c>
      <c r="R110" s="60" t="str">
        <f>IF(N110="","",IF((N110-L110)/ABS(L110)&gt;$R$9,"Surprise",IF((N110-L110)/ABS(L110)&lt;$R$9*-1,"Shock","")))</f>
        <v/>
      </c>
      <c r="S110" s="61">
        <f>VLOOKUP($C110,'2026'!$B$14:$T$3000,S$5,FALSE)</f>
        <v>-4.5999999999999996</v>
      </c>
      <c r="T110" s="61">
        <f>VLOOKUP($C110,'2026'!$B$14:$T$3000,T$5,FALSE)</f>
        <v>-16.670000000000002</v>
      </c>
    </row>
    <row r="111" spans="2:26">
      <c r="B111" s="55">
        <v>98</v>
      </c>
      <c r="C111" s="55" t="str">
        <f>VLOOKUP(B111,'2026'!$A$14:$B$4000,2,FALSE)</f>
        <v>A001040</v>
      </c>
      <c r="D111" s="55" t="str">
        <f>VLOOKUP($C111,'2026'!$B$14:$T$4000,D$5,FALSE)</f>
        <v>CJ</v>
      </c>
      <c r="E111" s="56" t="str">
        <f>VLOOKUP($C111,'2026'!$B$14:$T$4000,E$5,FALSE)</f>
        <v>KS</v>
      </c>
      <c r="F111" s="57" t="str">
        <f>VLOOKUP($C111,'2026'!$B$14:$T$4000,F$5,FALSE)</f>
        <v>복합기업</v>
      </c>
      <c r="G111" s="58">
        <f>VLOOKUP($C111,'2026'!$B$14:$T$4000,G$5,FALSE)</f>
        <v>4668.32</v>
      </c>
      <c r="H111" s="59">
        <f>VLOOKUP($C111,'2026'!$B$14:$T$4000,H$5,FALSE)</f>
        <v>9</v>
      </c>
      <c r="I111" s="58">
        <f>VLOOKUP($C111,'2026'!$B$14:$T$4000,I$5,FALSE)</f>
        <v>2716.31</v>
      </c>
      <c r="J111" s="58">
        <f>VLOOKUP($C111,'2026'!$B$14:$T$4000,J$5,FALSE)</f>
        <v>2719.5</v>
      </c>
      <c r="K111" s="58">
        <f>VLOOKUP($C111,'2026'!$B$14:$T$4000,K$5,FALSE)</f>
        <v>2717</v>
      </c>
      <c r="L111" s="58">
        <f>VLOOKUP($C111,'2026'!$B$14:$T$4000,L$5,FALSE)</f>
        <v>2572</v>
      </c>
      <c r="M111" s="58">
        <f>(L111-K111)/ABS(K111)*100</f>
        <v>-5.3367684946632314</v>
      </c>
      <c r="N111" s="58" t="str">
        <f>IF(ISBLANK(VLOOKUP($C111,'2026'!$B$14:$T$3000,N$5,FALSE)),"",VLOOKUP($C111,'2026'!$B$14:$T$3000,N$5,FALSE))</f>
        <v/>
      </c>
      <c r="O111" s="59">
        <f>IF(AND(I111&lt;K111,J111&lt;L111,K111&lt;L111),1,IF(AND(I111&gt;K111,J111&gt;L111,K111&gt;L111),-1,0))</f>
        <v>0</v>
      </c>
      <c r="P111" s="55" t="str">
        <f>IF(ISBLANK(VLOOKUP($C111,'2026'!$B$14:$T$3000,P$5,FALSE)),"",VLOOKUP($C111,'2026'!$B$14:$T$3000,P$5,FALSE))</f>
        <v/>
      </c>
      <c r="Q111" s="60" t="str">
        <f>IF(O111=1,"Surprise",IF(O111=-1,"Shock",""))</f>
        <v/>
      </c>
      <c r="R111" s="60" t="str">
        <f>IF(N111="","",IF((N111-L111)/ABS(L111)&gt;$R$9,"Surprise",IF((N111-L111)/ABS(L111)&lt;$R$9*-1,"Shock","")))</f>
        <v/>
      </c>
      <c r="S111" s="61">
        <f>VLOOKUP($C111,'2026'!$B$14:$T$3000,S$5,FALSE)</f>
        <v>-12.57</v>
      </c>
      <c r="T111" s="61">
        <f>VLOOKUP($C111,'2026'!$B$14:$T$3000,T$5,FALSE)</f>
        <v>-20.399999999999999</v>
      </c>
    </row>
    <row r="112" spans="2:26">
      <c r="B112" s="55">
        <v>40</v>
      </c>
      <c r="C112" s="55" t="str">
        <f>VLOOKUP(B112,'2026'!$A$14:$B$4000,2,FALSE)</f>
        <v>A017670</v>
      </c>
      <c r="D112" s="55" t="str">
        <f>VLOOKUP($C112,'2026'!$B$14:$T$4000,D$5,FALSE)</f>
        <v>SK텔레콤</v>
      </c>
      <c r="E112" s="56" t="str">
        <f>VLOOKUP($C112,'2026'!$B$14:$T$4000,E$5,FALSE)</f>
        <v>KS</v>
      </c>
      <c r="F112" s="57" t="str">
        <f>VLOOKUP($C112,'2026'!$B$14:$T$4000,F$5,FALSE)</f>
        <v>통신서비스</v>
      </c>
      <c r="G112" s="58">
        <f>VLOOKUP($C112,'2026'!$B$14:$T$4000,G$5,FALSE)</f>
        <v>19030.400000000001</v>
      </c>
      <c r="H112" s="59">
        <f>VLOOKUP($C112,'2026'!$B$14:$T$4000,H$5,FALSE)</f>
        <v>18</v>
      </c>
      <c r="I112" s="58">
        <f>VLOOKUP($C112,'2026'!$B$14:$T$4000,I$5,FALSE)</f>
        <v>1909.15</v>
      </c>
      <c r="J112" s="58">
        <f>VLOOKUP($C112,'2026'!$B$14:$T$4000,J$5,FALSE)</f>
        <v>1931.38</v>
      </c>
      <c r="K112" s="58">
        <f>VLOOKUP($C112,'2026'!$B$14:$T$4000,K$5,FALSE)</f>
        <v>1911.06</v>
      </c>
      <c r="L112" s="58">
        <f>VLOOKUP($C112,'2026'!$B$14:$T$4000,L$5,FALSE)</f>
        <v>1923.01</v>
      </c>
      <c r="M112" s="58">
        <f>(L112-K112)/ABS(K112)*100</f>
        <v>0.62530742101242476</v>
      </c>
      <c r="N112" s="58" t="str">
        <f>IF(ISBLANK(VLOOKUP($C112,'2026'!$B$14:$T$3000,N$5,FALSE)),"",VLOOKUP($C112,'2026'!$B$14:$T$3000,N$5,FALSE))</f>
        <v/>
      </c>
      <c r="O112" s="59">
        <f>IF(AND(I112&lt;K112,J112&lt;L112,K112&lt;L112),1,IF(AND(I112&gt;K112,J112&gt;L112,K112&gt;L112),-1,0))</f>
        <v>0</v>
      </c>
      <c r="P112" s="55" t="str">
        <f>IF(ISBLANK(VLOOKUP($C112,'2026'!$B$14:$T$3000,P$5,FALSE)),"",VLOOKUP($C112,'2026'!$B$14:$T$3000,P$5,FALSE))</f>
        <v/>
      </c>
      <c r="Q112" s="60" t="str">
        <f>IF(O112=1,"Surprise",IF(O112=-1,"Shock",""))</f>
        <v/>
      </c>
      <c r="R112" s="60" t="str">
        <f>IF(N112="","",IF((N112-L112)/ABS(L112)&gt;$R$9,"Surprise",IF((N112-L112)/ABS(L112)&lt;$R$9*-1,"Shock","")))</f>
        <v/>
      </c>
      <c r="S112" s="61">
        <f>VLOOKUP($C112,'2026'!$B$14:$T$3000,S$5,FALSE)</f>
        <v>-21.03</v>
      </c>
      <c r="T112" s="61">
        <f>VLOOKUP($C112,'2026'!$B$14:$T$3000,T$5,FALSE)</f>
        <v>12.87</v>
      </c>
    </row>
    <row r="113" spans="2:20">
      <c r="B113" s="55">
        <v>37</v>
      </c>
      <c r="C113" s="55" t="str">
        <f>VLOOKUP(B113,'2026'!$A$14:$B$4000,2,FALSE)</f>
        <v>A064350</v>
      </c>
      <c r="D113" s="55" t="str">
        <f>VLOOKUP($C113,'2026'!$B$14:$T$4000,D$5,FALSE)</f>
        <v>현대로템</v>
      </c>
      <c r="E113" s="56" t="str">
        <f>VLOOKUP($C113,'2026'!$B$14:$T$4000,E$5,FALSE)</f>
        <v>KS</v>
      </c>
      <c r="F113" s="57" t="str">
        <f>VLOOKUP($C113,'2026'!$B$14:$T$4000,F$5,FALSE)</f>
        <v>기타자본재</v>
      </c>
      <c r="G113" s="58">
        <f>VLOOKUP($C113,'2026'!$B$14:$T$4000,G$5,FALSE)</f>
        <v>20715.21</v>
      </c>
      <c r="H113" s="59">
        <f>VLOOKUP($C113,'2026'!$B$14:$T$4000,H$5,FALSE)</f>
        <v>19</v>
      </c>
      <c r="I113" s="58">
        <f>VLOOKUP($C113,'2026'!$B$14:$T$4000,I$5,FALSE)</f>
        <v>1159.3699999999999</v>
      </c>
      <c r="J113" s="58">
        <f>VLOOKUP($C113,'2026'!$B$14:$T$4000,J$5,FALSE)</f>
        <v>1153.56</v>
      </c>
      <c r="K113" s="58">
        <f>VLOOKUP($C113,'2026'!$B$14:$T$4000,K$5,FALSE)</f>
        <v>1158.54</v>
      </c>
      <c r="L113" s="58">
        <f>VLOOKUP($C113,'2026'!$B$14:$T$4000,L$5,FALSE)</f>
        <v>1162.0999999999999</v>
      </c>
      <c r="M113" s="58">
        <f>(L113-K113)/ABS(K113)*100</f>
        <v>0.30728330484920208</v>
      </c>
      <c r="N113" s="58" t="str">
        <f>IF(ISBLANK(VLOOKUP($C113,'2026'!$B$14:$T$3000,N$5,FALSE)),"",VLOOKUP($C113,'2026'!$B$14:$T$3000,N$5,FALSE))</f>
        <v/>
      </c>
      <c r="O113" s="59">
        <f>IF(AND(I113&lt;K113,J113&lt;L113,K113&lt;L113),1,IF(AND(I113&gt;K113,J113&gt;L113,K113&gt;L113),-1,0))</f>
        <v>0</v>
      </c>
      <c r="P113" s="55" t="str">
        <f>IF(ISBLANK(VLOOKUP($C113,'2026'!$B$14:$T$3000,P$5,FALSE)),"",VLOOKUP($C113,'2026'!$B$14:$T$3000,P$5,FALSE))</f>
        <v/>
      </c>
      <c r="Q113" s="60" t="str">
        <f>IF(O113=1,"Surprise",IF(O113=-1,"Shock",""))</f>
        <v/>
      </c>
      <c r="R113" s="60" t="str">
        <f>IF(N113="","",IF((N113-L113)/ABS(L113)&gt;$R$9,"Surprise",IF((N113-L113)/ABS(L113)&lt;$R$9*-1,"Shock","")))</f>
        <v/>
      </c>
      <c r="S113" s="61">
        <f>VLOOKUP($C113,'2026'!$B$14:$T$3000,S$5,FALSE)</f>
        <v>-10.89</v>
      </c>
      <c r="T113" s="61">
        <f>VLOOKUP($C113,'2026'!$B$14:$T$3000,T$5,FALSE)</f>
        <v>0.53</v>
      </c>
    </row>
    <row r="114" spans="2:20">
      <c r="B114" s="55">
        <v>59</v>
      </c>
      <c r="C114" s="55" t="str">
        <f>VLOOKUP(B114,'2026'!$A$14:$B$4000,2,FALSE)</f>
        <v>A247540</v>
      </c>
      <c r="D114" s="55" t="str">
        <f>VLOOKUP($C114,'2026'!$B$14:$T$4000,D$5,FALSE)</f>
        <v>에코프로비엠</v>
      </c>
      <c r="E114" s="56" t="str">
        <f>VLOOKUP($C114,'2026'!$B$14:$T$4000,E$5,FALSE)</f>
        <v>KQ</v>
      </c>
      <c r="F114" s="57" t="str">
        <f>VLOOKUP($C114,'2026'!$B$14:$T$4000,F$5,FALSE)</f>
        <v>전기제품</v>
      </c>
      <c r="G114" s="58">
        <f>VLOOKUP($C114,'2026'!$B$14:$T$4000,G$5,FALSE)</f>
        <v>12982.1</v>
      </c>
      <c r="H114" s="59">
        <f>VLOOKUP($C114,'2026'!$B$14:$T$4000,H$5,FALSE)</f>
        <v>18</v>
      </c>
      <c r="I114" s="58">
        <f>VLOOKUP($C114,'2026'!$B$14:$T$4000,I$5,FALSE)</f>
        <v>112.11</v>
      </c>
      <c r="J114" s="58">
        <f>VLOOKUP($C114,'2026'!$B$14:$T$4000,J$5,FALSE)</f>
        <v>102</v>
      </c>
      <c r="K114" s="58">
        <f>VLOOKUP($C114,'2026'!$B$14:$T$4000,K$5,FALSE)</f>
        <v>113.29</v>
      </c>
      <c r="L114" s="58">
        <f>VLOOKUP($C114,'2026'!$B$14:$T$4000,L$5,FALSE)</f>
        <v>101.25</v>
      </c>
      <c r="M114" s="58">
        <f>(L114-K114)/ABS(K114)*100</f>
        <v>-10.627592903168864</v>
      </c>
      <c r="N114" s="58" t="str">
        <f>IF(ISBLANK(VLOOKUP($C114,'2026'!$B$14:$T$3000,N$5,FALSE)),"",VLOOKUP($C114,'2026'!$B$14:$T$3000,N$5,FALSE))</f>
        <v/>
      </c>
      <c r="O114" s="59">
        <f>IF(AND(I114&lt;K114,J114&lt;L114,K114&lt;L114),1,IF(AND(I114&gt;K114,J114&gt;L114,K114&gt;L114),-1,0))</f>
        <v>0</v>
      </c>
      <c r="P114" s="55" t="str">
        <f>IF(ISBLANK(VLOOKUP($C114,'2026'!$B$14:$T$3000,P$5,FALSE)),"",VLOOKUP($C114,'2026'!$B$14:$T$3000,P$5,FALSE))</f>
        <v/>
      </c>
      <c r="Q114" s="60" t="str">
        <f>IF(O114=1,"Surprise",IF(O114=-1,"Shock",""))</f>
        <v/>
      </c>
      <c r="R114" s="60" t="str">
        <f>IF(N114="","",IF((N114-L114)/ABS(L114)&gt;$R$9,"Surprise",IF((N114-L114)/ABS(L114)&lt;$R$9*-1,"Shock","")))</f>
        <v/>
      </c>
      <c r="S114" s="61">
        <f>VLOOKUP($C114,'2026'!$B$14:$T$3000,S$5,FALSE)</f>
        <v>-35.89</v>
      </c>
      <c r="T114" s="61">
        <f>VLOOKUP($C114,'2026'!$B$14:$T$3000,T$5,FALSE)</f>
        <v>-34.31</v>
      </c>
    </row>
    <row r="115" spans="2:20">
      <c r="B115" s="55">
        <v>41</v>
      </c>
      <c r="C115" s="55" t="str">
        <f>VLOOKUP(B115,'2026'!$A$14:$B$4000,2,FALSE)</f>
        <v>A138040</v>
      </c>
      <c r="D115" s="55" t="str">
        <f>VLOOKUP($C115,'2026'!$B$14:$T$4000,D$5,FALSE)</f>
        <v>메리츠금융지주</v>
      </c>
      <c r="E115" s="56" t="str">
        <f>VLOOKUP($C115,'2026'!$B$14:$T$4000,E$5,FALSE)</f>
        <v>KS</v>
      </c>
      <c r="F115" s="57" t="str">
        <f>VLOOKUP($C115,'2026'!$B$14:$T$4000,F$5,FALSE)</f>
        <v>증권</v>
      </c>
      <c r="G115" s="58">
        <f>VLOOKUP($C115,'2026'!$B$14:$T$4000,G$5,FALSE)</f>
        <v>17889.419999999998</v>
      </c>
      <c r="H115" s="59">
        <f>VLOOKUP($C115,'2026'!$B$14:$T$4000,H$5,FALSE)</f>
        <v>5</v>
      </c>
      <c r="I115" s="58">
        <f>VLOOKUP($C115,'2026'!$B$14:$T$4000,I$5,FALSE)</f>
        <v>3205.8</v>
      </c>
      <c r="J115" s="58">
        <f>VLOOKUP($C115,'2026'!$B$14:$T$4000,J$5,FALSE)</f>
        <v>3148.07</v>
      </c>
      <c r="K115" s="58">
        <f>VLOOKUP($C115,'2026'!$B$14:$T$4000,K$5,FALSE)</f>
        <v>3205.8</v>
      </c>
      <c r="L115" s="58">
        <f>VLOOKUP($C115,'2026'!$B$14:$T$4000,L$5,FALSE)</f>
        <v>3305.5</v>
      </c>
      <c r="M115" s="58">
        <f>(L115-K115)/ABS(K115)*100</f>
        <v>3.1099881464844907</v>
      </c>
      <c r="N115" s="58" t="str">
        <f>IF(ISBLANK(VLOOKUP($C115,'2026'!$B$14:$T$3000,N$5,FALSE)),"",VLOOKUP($C115,'2026'!$B$14:$T$3000,N$5,FALSE))</f>
        <v/>
      </c>
      <c r="O115" s="59">
        <f>IF(AND(I115&lt;K115,J115&lt;L115,K115&lt;L115),1,IF(AND(I115&gt;K115,J115&gt;L115,K115&gt;L115),-1,0))</f>
        <v>0</v>
      </c>
      <c r="P115" s="55" t="str">
        <f>IF(ISBLANK(VLOOKUP($C115,'2026'!$B$14:$T$3000,P$5,FALSE)),"",VLOOKUP($C115,'2026'!$B$14:$T$3000,P$5,FALSE))</f>
        <v/>
      </c>
      <c r="Q115" s="60" t="str">
        <f>IF(O115=1,"Surprise",IF(O115=-1,"Shock",""))</f>
        <v/>
      </c>
      <c r="R115" s="60" t="str">
        <f>IF(N115="","",IF((N115-L115)/ABS(L115)&gt;$R$9,"Surprise",IF((N115-L115)/ABS(L115)&lt;$R$9*-1,"Shock","")))</f>
        <v/>
      </c>
      <c r="S115" s="61">
        <f>VLOOKUP($C115,'2026'!$B$14:$T$3000,S$5,FALSE)</f>
        <v>0.75</v>
      </c>
      <c r="T115" s="61">
        <f>VLOOKUP($C115,'2026'!$B$14:$T$3000,T$5,FALSE)</f>
        <v>-7.61</v>
      </c>
    </row>
    <row r="116" spans="2:20">
      <c r="B116" s="55">
        <v>63</v>
      </c>
      <c r="C116" s="55" t="str">
        <f>VLOOKUP(B116,'2026'!$A$14:$B$4000,2,FALSE)</f>
        <v>A259960</v>
      </c>
      <c r="D116" s="55" t="str">
        <f>VLOOKUP($C116,'2026'!$B$14:$T$4000,D$5,FALSE)</f>
        <v>크래프톤</v>
      </c>
      <c r="E116" s="56" t="str">
        <f>VLOOKUP($C116,'2026'!$B$14:$T$4000,E$5,FALSE)</f>
        <v>KS</v>
      </c>
      <c r="F116" s="57" t="str">
        <f>VLOOKUP($C116,'2026'!$B$14:$T$4000,F$5,FALSE)</f>
        <v>게임소프트웨어</v>
      </c>
      <c r="G116" s="58">
        <f>VLOOKUP($C116,'2026'!$B$14:$T$4000,G$5,FALSE)</f>
        <v>11303.77</v>
      </c>
      <c r="H116" s="59">
        <f>VLOOKUP($C116,'2026'!$B$14:$T$4000,H$5,FALSE)</f>
        <v>19</v>
      </c>
      <c r="I116" s="58">
        <f>VLOOKUP($C116,'2026'!$B$14:$T$4000,I$5,FALSE)</f>
        <v>1436.59</v>
      </c>
      <c r="J116" s="58">
        <f>VLOOKUP($C116,'2026'!$B$14:$T$4000,J$5,FALSE)</f>
        <v>1478.8</v>
      </c>
      <c r="K116" s="58">
        <f>VLOOKUP($C116,'2026'!$B$14:$T$4000,K$5,FALSE)</f>
        <v>1436.08</v>
      </c>
      <c r="L116" s="58">
        <f>VLOOKUP($C116,'2026'!$B$14:$T$4000,L$5,FALSE)</f>
        <v>1474.08</v>
      </c>
      <c r="M116" s="58">
        <f>(L116-K116)/ABS(K116)*100</f>
        <v>2.646092139713665</v>
      </c>
      <c r="N116" s="58" t="str">
        <f>IF(ISBLANK(VLOOKUP($C116,'2026'!$B$14:$T$3000,N$5,FALSE)),"",VLOOKUP($C116,'2026'!$B$14:$T$3000,N$5,FALSE))</f>
        <v/>
      </c>
      <c r="O116" s="59">
        <f>IF(AND(I116&lt;K116,J116&lt;L116,K116&lt;L116),1,IF(AND(I116&gt;K116,J116&gt;L116,K116&gt;L116),-1,0))</f>
        <v>0</v>
      </c>
      <c r="P116" s="55" t="str">
        <f>IF(ISBLANK(VLOOKUP($C116,'2026'!$B$14:$T$3000,P$5,FALSE)),"",VLOOKUP($C116,'2026'!$B$14:$T$3000,P$5,FALSE))</f>
        <v/>
      </c>
      <c r="Q116" s="60" t="str">
        <f>IF(O116=1,"Surprise",IF(O116=-1,"Shock",""))</f>
        <v/>
      </c>
      <c r="R116" s="60" t="str">
        <f>IF(N116="","",IF((N116-L116)/ABS(L116)&gt;$R$9,"Surprise",IF((N116-L116)/ABS(L116)&lt;$R$9*-1,"Shock","")))</f>
        <v/>
      </c>
      <c r="S116" s="61">
        <f>VLOOKUP($C116,'2026'!$B$14:$T$3000,S$5,FALSE)</f>
        <v>-1.8</v>
      </c>
      <c r="T116" s="61">
        <f>VLOOKUP($C116,'2026'!$B$14:$T$3000,T$5,FALSE)</f>
        <v>-6.49</v>
      </c>
    </row>
    <row r="117" spans="2:20">
      <c r="B117" s="55">
        <v>155</v>
      </c>
      <c r="C117" s="55" t="str">
        <f>VLOOKUP(B117,'2026'!$A$14:$B$4000,2,FALSE)</f>
        <v>A004370</v>
      </c>
      <c r="D117" s="55" t="str">
        <f>VLOOKUP($C117,'2026'!$B$14:$T$4000,D$5,FALSE)</f>
        <v>농심</v>
      </c>
      <c r="E117" s="56" t="str">
        <f>VLOOKUP($C117,'2026'!$B$14:$T$4000,E$5,FALSE)</f>
        <v>KS</v>
      </c>
      <c r="F117" s="57" t="str">
        <f>VLOOKUP($C117,'2026'!$B$14:$T$4000,F$5,FALSE)</f>
        <v>식품,음료</v>
      </c>
      <c r="G117" s="58">
        <f>VLOOKUP($C117,'2026'!$B$14:$T$4000,G$5,FALSE)</f>
        <v>2074.1799999999998</v>
      </c>
      <c r="H117" s="59">
        <f>VLOOKUP($C117,'2026'!$B$14:$T$4000,H$5,FALSE)</f>
        <v>11</v>
      </c>
      <c r="I117" s="58">
        <f>VLOOKUP($C117,'2026'!$B$14:$T$4000,I$5,FALSE)</f>
        <v>213.26</v>
      </c>
      <c r="J117" s="58">
        <f>VLOOKUP($C117,'2026'!$B$14:$T$4000,J$5,FALSE)</f>
        <v>212.38</v>
      </c>
      <c r="K117" s="58">
        <f>VLOOKUP($C117,'2026'!$B$14:$T$4000,K$5,FALSE)</f>
        <v>213.26</v>
      </c>
      <c r="L117" s="58">
        <f>VLOOKUP($C117,'2026'!$B$14:$T$4000,L$5,FALSE)</f>
        <v>215.1</v>
      </c>
      <c r="M117" s="58">
        <f>(L117-K117)/ABS(K117)*100</f>
        <v>0.86279658632655143</v>
      </c>
      <c r="N117" s="58" t="str">
        <f>IF(ISBLANK(VLOOKUP($C117,'2026'!$B$14:$T$3000,N$5,FALSE)),"",VLOOKUP($C117,'2026'!$B$14:$T$3000,N$5,FALSE))</f>
        <v/>
      </c>
      <c r="O117" s="59">
        <f>IF(AND(I117&lt;K117,J117&lt;L117,K117&lt;L117),1,IF(AND(I117&gt;K117,J117&gt;L117,K117&gt;L117),-1,0))</f>
        <v>0</v>
      </c>
      <c r="P117" s="55" t="str">
        <f>IF(ISBLANK(VLOOKUP($C117,'2026'!$B$14:$T$3000,P$5,FALSE)),"",VLOOKUP($C117,'2026'!$B$14:$T$3000,P$5,FALSE))</f>
        <v/>
      </c>
      <c r="Q117" s="60" t="str">
        <f>IF(O117=1,"Surprise",IF(O117=-1,"Shock",""))</f>
        <v/>
      </c>
      <c r="R117" s="60" t="str">
        <f>IF(N117="","",IF((N117-L117)/ABS(L117)&gt;$R$9,"Surprise",IF((N117-L117)/ABS(L117)&lt;$R$9*-1,"Shock","")))</f>
        <v/>
      </c>
      <c r="S117" s="61">
        <f>VLOOKUP($C117,'2026'!$B$14:$T$3000,S$5,FALSE)</f>
        <v>-10.73</v>
      </c>
      <c r="T117" s="61">
        <f>VLOOKUP($C117,'2026'!$B$14:$T$3000,T$5,FALSE)</f>
        <v>-10.14</v>
      </c>
    </row>
    <row r="118" spans="2:20">
      <c r="B118" s="55">
        <v>119</v>
      </c>
      <c r="C118" s="55" t="str">
        <f>VLOOKUP(B118,'2026'!$A$14:$B$4000,2,FALSE)</f>
        <v>A111770</v>
      </c>
      <c r="D118" s="55" t="str">
        <f>VLOOKUP($C118,'2026'!$B$14:$T$4000,D$5,FALSE)</f>
        <v>영원무역</v>
      </c>
      <c r="E118" s="56" t="str">
        <f>VLOOKUP($C118,'2026'!$B$14:$T$4000,E$5,FALSE)</f>
        <v>KS</v>
      </c>
      <c r="F118" s="57" t="str">
        <f>VLOOKUP($C118,'2026'!$B$14:$T$4000,F$5,FALSE)</f>
        <v>의류</v>
      </c>
      <c r="G118" s="58">
        <f>VLOOKUP($C118,'2026'!$B$14:$T$4000,G$5,FALSE)</f>
        <v>3287.91</v>
      </c>
      <c r="H118" s="59">
        <f>VLOOKUP($C118,'2026'!$B$14:$T$4000,H$5,FALSE)</f>
        <v>8</v>
      </c>
      <c r="I118" s="58">
        <f>VLOOKUP($C118,'2026'!$B$14:$T$4000,I$5,FALSE)</f>
        <v>634.79999999999995</v>
      </c>
      <c r="J118" s="58">
        <f>VLOOKUP($C118,'2026'!$B$14:$T$4000,J$5,FALSE)</f>
        <v>621.53</v>
      </c>
      <c r="K118" s="58">
        <f>VLOOKUP($C118,'2026'!$B$14:$T$4000,K$5,FALSE)</f>
        <v>634.79999999999995</v>
      </c>
      <c r="L118" s="58">
        <f>VLOOKUP($C118,'2026'!$B$14:$T$4000,L$5,FALSE)</f>
        <v>665</v>
      </c>
      <c r="M118" s="58">
        <f>(L118-K118)/ABS(K118)*100</f>
        <v>4.7574039067422884</v>
      </c>
      <c r="N118" s="58" t="str">
        <f>IF(ISBLANK(VLOOKUP($C118,'2026'!$B$14:$T$3000,N$5,FALSE)),"",VLOOKUP($C118,'2026'!$B$14:$T$3000,N$5,FALSE))</f>
        <v/>
      </c>
      <c r="O118" s="59">
        <f>IF(AND(I118&lt;K118,J118&lt;L118,K118&lt;L118),1,IF(AND(I118&gt;K118,J118&gt;L118,K118&gt;L118),-1,0))</f>
        <v>0</v>
      </c>
      <c r="P118" s="55" t="str">
        <f>IF(ISBLANK(VLOOKUP($C118,'2026'!$B$14:$T$3000,P$5,FALSE)),"",VLOOKUP($C118,'2026'!$B$14:$T$3000,P$5,FALSE))</f>
        <v/>
      </c>
      <c r="Q118" s="60" t="str">
        <f>IF(O118=1,"Surprise",IF(O118=-1,"Shock",""))</f>
        <v/>
      </c>
      <c r="R118" s="60" t="str">
        <f>IF(N118="","",IF((N118-L118)/ABS(L118)&gt;$R$9,"Surprise",IF((N118-L118)/ABS(L118)&lt;$R$9*-1,"Shock","")))</f>
        <v/>
      </c>
      <c r="S118" s="61">
        <f>VLOOKUP($C118,'2026'!$B$14:$T$3000,S$5,FALSE)</f>
        <v>-3.39</v>
      </c>
      <c r="T118" s="61">
        <f>VLOOKUP($C118,'2026'!$B$14:$T$3000,T$5,FALSE)</f>
        <v>-9.4</v>
      </c>
    </row>
    <row r="119" spans="2:20">
      <c r="B119" s="55">
        <v>152</v>
      </c>
      <c r="C119" s="55" t="str">
        <f>VLOOKUP(B119,'2026'!$A$14:$B$4000,2,FALSE)</f>
        <v>A089030</v>
      </c>
      <c r="D119" s="55" t="str">
        <f>VLOOKUP($C119,'2026'!$B$14:$T$4000,D$5,FALSE)</f>
        <v>테크윙</v>
      </c>
      <c r="E119" s="56" t="str">
        <f>VLOOKUP($C119,'2026'!$B$14:$T$4000,E$5,FALSE)</f>
        <v>KQ</v>
      </c>
      <c r="F119" s="57" t="str">
        <f>VLOOKUP($C119,'2026'!$B$14:$T$4000,F$5,FALSE)</f>
        <v>반도체</v>
      </c>
      <c r="G119" s="58">
        <f>VLOOKUP($C119,'2026'!$B$14:$T$4000,G$5,FALSE)</f>
        <v>2163.9299999999998</v>
      </c>
      <c r="H119" s="59">
        <f>VLOOKUP($C119,'2026'!$B$14:$T$4000,H$5,FALSE)</f>
        <v>1</v>
      </c>
      <c r="I119" s="58">
        <f>VLOOKUP($C119,'2026'!$B$14:$T$4000,I$5,FALSE)</f>
        <v>98.5</v>
      </c>
      <c r="J119" s="58">
        <f>VLOOKUP($C119,'2026'!$B$14:$T$4000,J$5,FALSE)</f>
        <v>98.5</v>
      </c>
      <c r="K119" s="58">
        <f>VLOOKUP($C119,'2026'!$B$14:$T$4000,K$5,FALSE)</f>
        <v>98.5</v>
      </c>
      <c r="L119" s="58">
        <f>VLOOKUP($C119,'2026'!$B$14:$T$4000,L$5,FALSE)</f>
        <v>98.5</v>
      </c>
      <c r="M119" s="58">
        <f>(L119-K119)/ABS(K119)*100</f>
        <v>0</v>
      </c>
      <c r="N119" s="58" t="str">
        <f>IF(ISBLANK(VLOOKUP($C119,'2026'!$B$14:$T$3000,N$5,FALSE)),"",VLOOKUP($C119,'2026'!$B$14:$T$3000,N$5,FALSE))</f>
        <v/>
      </c>
      <c r="O119" s="59">
        <f>IF(AND(I119&lt;K119,J119&lt;L119,K119&lt;L119),1,IF(AND(I119&gt;K119,J119&gt;L119,K119&gt;L119),-1,0))</f>
        <v>0</v>
      </c>
      <c r="P119" s="55" t="str">
        <f>IF(ISBLANK(VLOOKUP($C119,'2026'!$B$14:$T$3000,P$5,FALSE)),"",VLOOKUP($C119,'2026'!$B$14:$T$3000,P$5,FALSE))</f>
        <v/>
      </c>
      <c r="Q119" s="60" t="str">
        <f>IF(O119=1,"Surprise",IF(O119=-1,"Shock",""))</f>
        <v/>
      </c>
      <c r="R119" s="60" t="str">
        <f>IF(N119="","",IF((N119-L119)/ABS(L119)&gt;$R$9,"Surprise",IF((N119-L119)/ABS(L119)&lt;$R$9*-1,"Shock","")))</f>
        <v/>
      </c>
      <c r="S119" s="61">
        <f>VLOOKUP($C119,'2026'!$B$14:$T$3000,S$5,FALSE)</f>
        <v>18.7</v>
      </c>
      <c r="T119" s="61">
        <f>VLOOKUP($C119,'2026'!$B$14:$T$3000,T$5,FALSE)</f>
        <v>17.86</v>
      </c>
    </row>
    <row r="120" spans="2:20">
      <c r="B120" s="55">
        <v>45</v>
      </c>
      <c r="C120" s="55" t="str">
        <f>VLOOKUP(B120,'2026'!$A$14:$B$4000,2,FALSE)</f>
        <v>A267250</v>
      </c>
      <c r="D120" s="55" t="str">
        <f>VLOOKUP($C120,'2026'!$B$14:$T$4000,D$5,FALSE)</f>
        <v>HD현대</v>
      </c>
      <c r="E120" s="56" t="str">
        <f>VLOOKUP($C120,'2026'!$B$14:$T$4000,E$5,FALSE)</f>
        <v>KS</v>
      </c>
      <c r="F120" s="57" t="str">
        <f>VLOOKUP($C120,'2026'!$B$14:$T$4000,F$5,FALSE)</f>
        <v>조선</v>
      </c>
      <c r="G120" s="58">
        <f>VLOOKUP($C120,'2026'!$B$14:$T$4000,G$5,FALSE)</f>
        <v>16588.55</v>
      </c>
      <c r="H120" s="59">
        <f>VLOOKUP($C120,'2026'!$B$14:$T$4000,H$5,FALSE)</f>
        <v>5</v>
      </c>
      <c r="I120" s="58">
        <f>VLOOKUP($C120,'2026'!$B$14:$T$4000,I$5,FALSE)</f>
        <v>9227.74</v>
      </c>
      <c r="J120" s="58">
        <f>VLOOKUP($C120,'2026'!$B$14:$T$4000,J$5,FALSE)</f>
        <v>6867</v>
      </c>
      <c r="K120" s="58">
        <f>VLOOKUP($C120,'2026'!$B$14:$T$4000,K$5,FALSE)</f>
        <v>9045.74</v>
      </c>
      <c r="L120" s="58">
        <f>VLOOKUP($C120,'2026'!$B$14:$T$4000,L$5,FALSE)</f>
        <v>8699</v>
      </c>
      <c r="M120" s="58">
        <f>(L120-K120)/ABS(K120)*100</f>
        <v>-3.8331855658022427</v>
      </c>
      <c r="N120" s="58" t="str">
        <f>IF(ISBLANK(VLOOKUP($C120,'2026'!$B$14:$T$3000,N$5,FALSE)),"",VLOOKUP($C120,'2026'!$B$14:$T$3000,N$5,FALSE))</f>
        <v/>
      </c>
      <c r="O120" s="59">
        <f>IF(AND(I120&lt;K120,J120&lt;L120,K120&lt;L120),1,IF(AND(I120&gt;K120,J120&gt;L120,K120&gt;L120),-1,0))</f>
        <v>0</v>
      </c>
      <c r="P120" s="55" t="str">
        <f>IF(ISBLANK(VLOOKUP($C120,'2026'!$B$14:$T$3000,P$5,FALSE)),"",VLOOKUP($C120,'2026'!$B$14:$T$3000,P$5,FALSE))</f>
        <v/>
      </c>
      <c r="Q120" s="60" t="str">
        <f>IF(O120=1,"Surprise",IF(O120=-1,"Shock",""))</f>
        <v/>
      </c>
      <c r="R120" s="60" t="str">
        <f>IF(N120="","",IF((N120-L120)/ABS(L120)&gt;$R$9,"Surprise",IF((N120-L120)/ABS(L120)&lt;$R$9*-1,"Shock","")))</f>
        <v/>
      </c>
      <c r="S120" s="61">
        <f>VLOOKUP($C120,'2026'!$B$14:$T$3000,S$5,FALSE)</f>
        <v>-25.27</v>
      </c>
      <c r="T120" s="61">
        <f>VLOOKUP($C120,'2026'!$B$14:$T$3000,T$5,FALSE)</f>
        <v>-14.98</v>
      </c>
    </row>
    <row r="121" spans="2:20">
      <c r="B121" s="55">
        <v>159</v>
      </c>
      <c r="C121" s="55" t="str">
        <f>VLOOKUP(B121,'2026'!$A$14:$B$4000,2,FALSE)</f>
        <v>A007070</v>
      </c>
      <c r="D121" s="55" t="str">
        <f>VLOOKUP($C121,'2026'!$B$14:$T$4000,D$5,FALSE)</f>
        <v>GS리테일</v>
      </c>
      <c r="E121" s="56" t="str">
        <f>VLOOKUP($C121,'2026'!$B$14:$T$4000,E$5,FALSE)</f>
        <v>KS</v>
      </c>
      <c r="F121" s="57" t="str">
        <f>VLOOKUP($C121,'2026'!$B$14:$T$4000,F$5,FALSE)</f>
        <v>백화점</v>
      </c>
      <c r="G121" s="58">
        <f>VLOOKUP($C121,'2026'!$B$14:$T$4000,G$5,FALSE)</f>
        <v>1973.13</v>
      </c>
      <c r="H121" s="59">
        <f>VLOOKUP($C121,'2026'!$B$14:$T$4000,H$5,FALSE)</f>
        <v>13</v>
      </c>
      <c r="I121" s="58">
        <f>VLOOKUP($C121,'2026'!$B$14:$T$4000,I$5,FALSE)</f>
        <v>343.83</v>
      </c>
      <c r="J121" s="58">
        <f>VLOOKUP($C121,'2026'!$B$14:$T$4000,J$5,FALSE)</f>
        <v>348.5</v>
      </c>
      <c r="K121" s="58">
        <f>VLOOKUP($C121,'2026'!$B$14:$T$4000,K$5,FALSE)</f>
        <v>345.13</v>
      </c>
      <c r="L121" s="58">
        <f>VLOOKUP($C121,'2026'!$B$14:$T$4000,L$5,FALSE)</f>
        <v>341.87</v>
      </c>
      <c r="M121" s="58">
        <f>(L121-K121)/ABS(K121)*100</f>
        <v>-0.94457161069741569</v>
      </c>
      <c r="N121" s="58" t="str">
        <f>IF(ISBLANK(VLOOKUP($C121,'2026'!$B$14:$T$3000,N$5,FALSE)),"",VLOOKUP($C121,'2026'!$B$14:$T$3000,N$5,FALSE))</f>
        <v/>
      </c>
      <c r="O121" s="59">
        <f>IF(AND(I121&lt;K121,J121&lt;L121,K121&lt;L121),1,IF(AND(I121&gt;K121,J121&gt;L121,K121&gt;L121),-1,0))</f>
        <v>0</v>
      </c>
      <c r="P121" s="55" t="str">
        <f>IF(ISBLANK(VLOOKUP($C121,'2026'!$B$14:$T$3000,P$5,FALSE)),"",VLOOKUP($C121,'2026'!$B$14:$T$3000,P$5,FALSE))</f>
        <v/>
      </c>
      <c r="Q121" s="60" t="str">
        <f>IF(O121=1,"Surprise",IF(O121=-1,"Shock",""))</f>
        <v/>
      </c>
      <c r="R121" s="60" t="str">
        <f>IF(N121="","",IF((N121-L121)/ABS(L121)&gt;$R$9,"Surprise",IF((N121-L121)/ABS(L121)&lt;$R$9*-1,"Shock","")))</f>
        <v/>
      </c>
      <c r="S121" s="61">
        <f>VLOOKUP($C121,'2026'!$B$14:$T$3000,S$5,FALSE)</f>
        <v>-4.6500000000000004</v>
      </c>
      <c r="T121" s="61">
        <f>VLOOKUP($C121,'2026'!$B$14:$T$3000,T$5,FALSE)</f>
        <v>5.83</v>
      </c>
    </row>
    <row r="122" spans="2:20">
      <c r="B122" s="55">
        <v>95</v>
      </c>
      <c r="C122" s="55" t="str">
        <f>VLOOKUP(B122,'2026'!$A$14:$B$4000,2,FALSE)</f>
        <v>A271560</v>
      </c>
      <c r="D122" s="55" t="str">
        <f>VLOOKUP($C122,'2026'!$B$14:$T$4000,D$5,FALSE)</f>
        <v>오리온</v>
      </c>
      <c r="E122" s="56" t="str">
        <f>VLOOKUP($C122,'2026'!$B$14:$T$4000,E$5,FALSE)</f>
        <v>KS</v>
      </c>
      <c r="F122" s="57" t="str">
        <f>VLOOKUP($C122,'2026'!$B$14:$T$4000,F$5,FALSE)</f>
        <v>식품,음료</v>
      </c>
      <c r="G122" s="58">
        <f>VLOOKUP($C122,'2026'!$B$14:$T$4000,G$5,FALSE)</f>
        <v>5404.59</v>
      </c>
      <c r="H122" s="59">
        <f>VLOOKUP($C122,'2026'!$B$14:$T$4000,H$5,FALSE)</f>
        <v>12</v>
      </c>
      <c r="I122" s="58">
        <f>VLOOKUP($C122,'2026'!$B$14:$T$4000,I$5,FALSE)</f>
        <v>650.63</v>
      </c>
      <c r="J122" s="58">
        <f>VLOOKUP($C122,'2026'!$B$14:$T$4000,J$5,FALSE)</f>
        <v>651.95000000000005</v>
      </c>
      <c r="K122" s="58">
        <f>VLOOKUP($C122,'2026'!$B$14:$T$4000,K$5,FALSE)</f>
        <v>650.79999999999995</v>
      </c>
      <c r="L122" s="58">
        <f>VLOOKUP($C122,'2026'!$B$14:$T$4000,L$5,FALSE)</f>
        <v>649.77</v>
      </c>
      <c r="M122" s="58">
        <f>(L122-K122)/ABS(K122)*100</f>
        <v>-0.15826674861708248</v>
      </c>
      <c r="N122" s="58" t="str">
        <f>IF(ISBLANK(VLOOKUP($C122,'2026'!$B$14:$T$3000,N$5,FALSE)),"",VLOOKUP($C122,'2026'!$B$14:$T$3000,N$5,FALSE))</f>
        <v/>
      </c>
      <c r="O122" s="59">
        <f>IF(AND(I122&lt;K122,J122&lt;L122,K122&lt;L122),1,IF(AND(I122&gt;K122,J122&gt;L122,K122&gt;L122),-1,0))</f>
        <v>0</v>
      </c>
      <c r="P122" s="55" t="str">
        <f>IF(ISBLANK(VLOOKUP($C122,'2026'!$B$14:$T$3000,P$5,FALSE)),"",VLOOKUP($C122,'2026'!$B$14:$T$3000,P$5,FALSE))</f>
        <v/>
      </c>
      <c r="Q122" s="60" t="str">
        <f>IF(O122=1,"Surprise",IF(O122=-1,"Shock",""))</f>
        <v/>
      </c>
      <c r="R122" s="60" t="str">
        <f>IF(N122="","",IF((N122-L122)/ABS(L122)&gt;$R$9,"Surprise",IF((N122-L122)/ABS(L122)&lt;$R$9*-1,"Shock","")))</f>
        <v/>
      </c>
      <c r="S122" s="61">
        <f>VLOOKUP($C122,'2026'!$B$14:$T$3000,S$5,FALSE)</f>
        <v>7.05</v>
      </c>
      <c r="T122" s="61">
        <f>VLOOKUP($C122,'2026'!$B$14:$T$3000,T$5,FALSE)</f>
        <v>3.72</v>
      </c>
    </row>
    <row r="123" spans="2:20">
      <c r="B123" s="55">
        <v>133</v>
      </c>
      <c r="C123" s="55" t="str">
        <f>VLOOKUP(B123,'2026'!$A$14:$B$4000,2,FALSE)</f>
        <v>A357780</v>
      </c>
      <c r="D123" s="55" t="str">
        <f>VLOOKUP($C123,'2026'!$B$14:$T$4000,D$5,FALSE)</f>
        <v>솔브레인</v>
      </c>
      <c r="E123" s="56" t="str">
        <f>VLOOKUP($C123,'2026'!$B$14:$T$4000,E$5,FALSE)</f>
        <v>KQ</v>
      </c>
      <c r="F123" s="57" t="str">
        <f>VLOOKUP($C123,'2026'!$B$14:$T$4000,F$5,FALSE)</f>
        <v>반도체</v>
      </c>
      <c r="G123" s="58">
        <f>VLOOKUP($C123,'2026'!$B$14:$T$4000,G$5,FALSE)</f>
        <v>2633.04</v>
      </c>
      <c r="H123" s="59">
        <f>VLOOKUP($C123,'2026'!$B$14:$T$4000,H$5,FALSE)</f>
        <v>8</v>
      </c>
      <c r="I123" s="58">
        <f>VLOOKUP($C123,'2026'!$B$14:$T$4000,I$5,FALSE)</f>
        <v>195.28</v>
      </c>
      <c r="J123" s="58">
        <f>VLOOKUP($C123,'2026'!$B$14:$T$4000,J$5,FALSE)</f>
        <v>191.78</v>
      </c>
      <c r="K123" s="58">
        <f>VLOOKUP($C123,'2026'!$B$14:$T$4000,K$5,FALSE)</f>
        <v>195.28</v>
      </c>
      <c r="L123" s="58">
        <f>VLOOKUP($C123,'2026'!$B$14:$T$4000,L$5,FALSE)</f>
        <v>185.4</v>
      </c>
      <c r="M123" s="58">
        <f>(L123-K123)/ABS(K123)*100</f>
        <v>-5.0594018844735738</v>
      </c>
      <c r="N123" s="58" t="str">
        <f>IF(ISBLANK(VLOOKUP($C123,'2026'!$B$14:$T$3000,N$5,FALSE)),"",VLOOKUP($C123,'2026'!$B$14:$T$3000,N$5,FALSE))</f>
        <v/>
      </c>
      <c r="O123" s="59">
        <f>IF(AND(I123&lt;K123,J123&lt;L123,K123&lt;L123),1,IF(AND(I123&gt;K123,J123&gt;L123,K123&gt;L123),-1,0))</f>
        <v>0</v>
      </c>
      <c r="P123" s="55" t="str">
        <f>IF(ISBLANK(VLOOKUP($C123,'2026'!$B$14:$T$3000,P$5,FALSE)),"",VLOOKUP($C123,'2026'!$B$14:$T$3000,P$5,FALSE))</f>
        <v/>
      </c>
      <c r="Q123" s="60" t="str">
        <f>IF(O123=1,"Surprise",IF(O123=-1,"Shock",""))</f>
        <v/>
      </c>
      <c r="R123" s="60" t="str">
        <f>IF(N123="","",IF((N123-L123)/ABS(L123)&gt;$R$9,"Surprise",IF((N123-L123)/ABS(L123)&lt;$R$9*-1,"Shock","")))</f>
        <v/>
      </c>
      <c r="S123" s="61">
        <f>VLOOKUP($C123,'2026'!$B$14:$T$3000,S$5,FALSE)</f>
        <v>-12.08</v>
      </c>
      <c r="T123" s="61">
        <f>VLOOKUP($C123,'2026'!$B$14:$T$3000,T$5,FALSE)</f>
        <v>-14.52</v>
      </c>
    </row>
    <row r="124" spans="2:20">
      <c r="B124" s="55">
        <v>94</v>
      </c>
      <c r="C124" s="55" t="str">
        <f>VLOOKUP(B124,'2026'!$A$14:$B$4000,2,FALSE)</f>
        <v>A128940</v>
      </c>
      <c r="D124" s="55" t="str">
        <f>VLOOKUP($C124,'2026'!$B$14:$T$4000,D$5,FALSE)</f>
        <v>한미약품</v>
      </c>
      <c r="E124" s="56" t="str">
        <f>VLOOKUP($C124,'2026'!$B$14:$T$4000,E$5,FALSE)</f>
        <v>KS</v>
      </c>
      <c r="F124" s="57" t="str">
        <f>VLOOKUP($C124,'2026'!$B$14:$T$4000,F$5,FALSE)</f>
        <v>제약</v>
      </c>
      <c r="G124" s="58">
        <f>VLOOKUP($C124,'2026'!$B$14:$T$4000,G$5,FALSE)</f>
        <v>5406.24</v>
      </c>
      <c r="H124" s="59">
        <f>VLOOKUP($C124,'2026'!$B$14:$T$4000,H$5,FALSE)</f>
        <v>15</v>
      </c>
      <c r="I124" s="58">
        <f>VLOOKUP($C124,'2026'!$B$14:$T$4000,I$5,FALSE)</f>
        <v>274.88</v>
      </c>
      <c r="J124" s="58">
        <f>VLOOKUP($C124,'2026'!$B$14:$T$4000,J$5,FALSE)</f>
        <v>277.35000000000002</v>
      </c>
      <c r="K124" s="58">
        <f>VLOOKUP($C124,'2026'!$B$14:$T$4000,K$5,FALSE)</f>
        <v>274.88</v>
      </c>
      <c r="L124" s="58">
        <f>VLOOKUP($C124,'2026'!$B$14:$T$4000,L$5,FALSE)</f>
        <v>282.69</v>
      </c>
      <c r="M124" s="58">
        <f>(L124-K124)/ABS(K124)*100</f>
        <v>2.8412398137369044</v>
      </c>
      <c r="N124" s="58" t="str">
        <f>IF(ISBLANK(VLOOKUP($C124,'2026'!$B$14:$T$3000,N$5,FALSE)),"",VLOOKUP($C124,'2026'!$B$14:$T$3000,N$5,FALSE))</f>
        <v/>
      </c>
      <c r="O124" s="59">
        <f>IF(AND(I124&lt;K124,J124&lt;L124,K124&lt;L124),1,IF(AND(I124&gt;K124,J124&gt;L124,K124&gt;L124),-1,0))</f>
        <v>0</v>
      </c>
      <c r="P124" s="55" t="str">
        <f>IF(ISBLANK(VLOOKUP($C124,'2026'!$B$14:$T$3000,P$5,FALSE)),"",VLOOKUP($C124,'2026'!$B$14:$T$3000,P$5,FALSE))</f>
        <v/>
      </c>
      <c r="Q124" s="60" t="str">
        <f>IF(O124=1,"Surprise",IF(O124=-1,"Shock",""))</f>
        <v/>
      </c>
      <c r="R124" s="60" t="str">
        <f>IF(N124="","",IF((N124-L124)/ABS(L124)&gt;$R$9,"Surprise",IF((N124-L124)/ABS(L124)&lt;$R$9*-1,"Shock","")))</f>
        <v/>
      </c>
      <c r="S124" s="61">
        <f>VLOOKUP($C124,'2026'!$B$14:$T$3000,S$5,FALSE)</f>
        <v>-21.71</v>
      </c>
      <c r="T124" s="61">
        <f>VLOOKUP($C124,'2026'!$B$14:$T$3000,T$5,FALSE)</f>
        <v>-23.69</v>
      </c>
    </row>
    <row r="125" spans="2:20">
      <c r="B125" s="55">
        <v>46</v>
      </c>
      <c r="C125" s="55" t="str">
        <f>VLOOKUP(B125,'2026'!$A$14:$B$4000,2,FALSE)</f>
        <v>A096770</v>
      </c>
      <c r="D125" s="55" t="str">
        <f>VLOOKUP($C125,'2026'!$B$14:$T$4000,D$5,FALSE)</f>
        <v>SK이노베이션</v>
      </c>
      <c r="E125" s="56" t="str">
        <f>VLOOKUP($C125,'2026'!$B$14:$T$4000,E$5,FALSE)</f>
        <v>KS</v>
      </c>
      <c r="F125" s="57" t="str">
        <f>VLOOKUP($C125,'2026'!$B$14:$T$4000,F$5,FALSE)</f>
        <v>에너지</v>
      </c>
      <c r="G125" s="58">
        <f>VLOOKUP($C125,'2026'!$B$14:$T$4000,G$5,FALSE)</f>
        <v>16567.169999999998</v>
      </c>
      <c r="H125" s="59">
        <f>VLOOKUP($C125,'2026'!$B$14:$T$4000,H$5,FALSE)</f>
        <v>12</v>
      </c>
      <c r="I125" s="58">
        <f>VLOOKUP($C125,'2026'!$B$14:$T$4000,I$5,FALSE)</f>
        <v>4932.8999999999996</v>
      </c>
      <c r="J125" s="58">
        <f>VLOOKUP($C125,'2026'!$B$14:$T$4000,J$5,FALSE)</f>
        <v>5346.7</v>
      </c>
      <c r="K125" s="58">
        <f>VLOOKUP($C125,'2026'!$B$14:$T$4000,K$5,FALSE)</f>
        <v>4921.57</v>
      </c>
      <c r="L125" s="58">
        <f>VLOOKUP($C125,'2026'!$B$14:$T$4000,L$5,FALSE)</f>
        <v>5287.17</v>
      </c>
      <c r="M125" s="58">
        <f>(L125-K125)/ABS(K125)*100</f>
        <v>7.4285238247144791</v>
      </c>
      <c r="N125" s="58" t="str">
        <f>IF(ISBLANK(VLOOKUP($C125,'2026'!$B$14:$T$3000,N$5,FALSE)),"",VLOOKUP($C125,'2026'!$B$14:$T$3000,N$5,FALSE))</f>
        <v/>
      </c>
      <c r="O125" s="59">
        <f>IF(AND(I125&lt;K125,J125&lt;L125,K125&lt;L125),1,IF(AND(I125&gt;K125,J125&gt;L125,K125&gt;L125),-1,0))</f>
        <v>0</v>
      </c>
      <c r="P125" s="55" t="str">
        <f>IF(ISBLANK(VLOOKUP($C125,'2026'!$B$14:$T$3000,P$5,FALSE)),"",VLOOKUP($C125,'2026'!$B$14:$T$3000,P$5,FALSE))</f>
        <v/>
      </c>
      <c r="Q125" s="60" t="str">
        <f>IF(O125=1,"Surprise",IF(O125=-1,"Shock",""))</f>
        <v/>
      </c>
      <c r="R125" s="60" t="str">
        <f>IF(N125="","",IF((N125-L125)/ABS(L125)&gt;$R$9,"Surprise",IF((N125-L125)/ABS(L125)&lt;$R$9*-1,"Shock","")))</f>
        <v/>
      </c>
      <c r="S125" s="61">
        <f>VLOOKUP($C125,'2026'!$B$14:$T$3000,S$5,FALSE)</f>
        <v>-15.66</v>
      </c>
      <c r="T125" s="61">
        <f>VLOOKUP($C125,'2026'!$B$14:$T$3000,T$5,FALSE)</f>
        <v>-14.41</v>
      </c>
    </row>
    <row r="126" spans="2:20">
      <c r="B126" s="55">
        <v>102</v>
      </c>
      <c r="C126" s="55" t="str">
        <f>VLOOKUP(B126,'2026'!$A$14:$B$4000,2,FALSE)</f>
        <v>A066970</v>
      </c>
      <c r="D126" s="55" t="str">
        <f>VLOOKUP($C126,'2026'!$B$14:$T$4000,D$5,FALSE)</f>
        <v>엘앤에프</v>
      </c>
      <c r="E126" s="56" t="str">
        <f>VLOOKUP($C126,'2026'!$B$14:$T$4000,E$5,FALSE)</f>
        <v>KS</v>
      </c>
      <c r="F126" s="57" t="str">
        <f>VLOOKUP($C126,'2026'!$B$14:$T$4000,F$5,FALSE)</f>
        <v>전기제품</v>
      </c>
      <c r="G126" s="58">
        <f>VLOOKUP($C126,'2026'!$B$14:$T$4000,G$5,FALSE)</f>
        <v>4462.47</v>
      </c>
      <c r="H126" s="59">
        <f>VLOOKUP($C126,'2026'!$B$14:$T$4000,H$5,FALSE)</f>
        <v>20</v>
      </c>
      <c r="I126" s="58">
        <f>VLOOKUP($C126,'2026'!$B$14:$T$4000,I$5,FALSE)</f>
        <v>232.89</v>
      </c>
      <c r="J126" s="58">
        <f>VLOOKUP($C126,'2026'!$B$14:$T$4000,J$5,FALSE)</f>
        <v>274.83</v>
      </c>
      <c r="K126" s="58">
        <f>VLOOKUP($C126,'2026'!$B$14:$T$4000,K$5,FALSE)</f>
        <v>244.61</v>
      </c>
      <c r="L126" s="58">
        <f>VLOOKUP($C126,'2026'!$B$14:$T$4000,L$5,FALSE)</f>
        <v>259.7</v>
      </c>
      <c r="M126" s="58">
        <f>(L126-K126)/ABS(K126)*100</f>
        <v>6.1690037202076669</v>
      </c>
      <c r="N126" s="58" t="str">
        <f>IF(ISBLANK(VLOOKUP($C126,'2026'!$B$14:$T$3000,N$5,FALSE)),"",VLOOKUP($C126,'2026'!$B$14:$T$3000,N$5,FALSE))</f>
        <v/>
      </c>
      <c r="O126" s="59">
        <f>IF(AND(I126&lt;K126,J126&lt;L126,K126&lt;L126),1,IF(AND(I126&gt;K126,J126&gt;L126,K126&gt;L126),-1,0))</f>
        <v>0</v>
      </c>
      <c r="P126" s="55" t="str">
        <f>IF(ISBLANK(VLOOKUP($C126,'2026'!$B$14:$T$3000,P$5,FALSE)),"",VLOOKUP($C126,'2026'!$B$14:$T$3000,P$5,FALSE))</f>
        <v/>
      </c>
      <c r="Q126" s="60" t="str">
        <f>IF(O126=1,"Surprise",IF(O126=-1,"Shock",""))</f>
        <v/>
      </c>
      <c r="R126" s="60" t="str">
        <f>IF(N126="","",IF((N126-L126)/ABS(L126)&gt;$R$9,"Surprise",IF((N126-L126)/ABS(L126)&lt;$R$9*-1,"Shock","")))</f>
        <v/>
      </c>
      <c r="S126" s="61">
        <f>VLOOKUP($C126,'2026'!$B$14:$T$3000,S$5,FALSE)</f>
        <v>-29.03</v>
      </c>
      <c r="T126" s="61">
        <f>VLOOKUP($C126,'2026'!$B$14:$T$3000,T$5,FALSE)</f>
        <v>-25.37</v>
      </c>
    </row>
    <row r="127" spans="2:20">
      <c r="B127" s="55">
        <v>74</v>
      </c>
      <c r="C127" s="55" t="str">
        <f>VLOOKUP(B127,'2026'!$A$14:$B$4000,2,FALSE)</f>
        <v>A003230</v>
      </c>
      <c r="D127" s="55" t="str">
        <f>VLOOKUP($C127,'2026'!$B$14:$T$4000,D$5,FALSE)</f>
        <v>삼양식품</v>
      </c>
      <c r="E127" s="56" t="str">
        <f>VLOOKUP($C127,'2026'!$B$14:$T$4000,E$5,FALSE)</f>
        <v>KS</v>
      </c>
      <c r="F127" s="57" t="str">
        <f>VLOOKUP($C127,'2026'!$B$14:$T$4000,F$5,FALSE)</f>
        <v>식품,음료</v>
      </c>
      <c r="G127" s="58">
        <f>VLOOKUP($C127,'2026'!$B$14:$T$4000,G$5,FALSE)</f>
        <v>8753.36</v>
      </c>
      <c r="H127" s="59">
        <f>VLOOKUP($C127,'2026'!$B$14:$T$4000,H$5,FALSE)</f>
        <v>15</v>
      </c>
      <c r="I127" s="58">
        <f>VLOOKUP($C127,'2026'!$B$14:$T$4000,I$5,FALSE)</f>
        <v>726.57</v>
      </c>
      <c r="J127" s="58">
        <f>VLOOKUP($C127,'2026'!$B$14:$T$4000,J$5,FALSE)</f>
        <v>730.39</v>
      </c>
      <c r="K127" s="58">
        <f>VLOOKUP($C127,'2026'!$B$14:$T$4000,K$5,FALSE)</f>
        <v>726.57</v>
      </c>
      <c r="L127" s="58">
        <f>VLOOKUP($C127,'2026'!$B$14:$T$4000,L$5,FALSE)</f>
        <v>735.3</v>
      </c>
      <c r="M127" s="58">
        <f>(L127-K127)/ABS(K127)*100</f>
        <v>1.2015359841446664</v>
      </c>
      <c r="N127" s="58" t="str">
        <f>IF(ISBLANK(VLOOKUP($C127,'2026'!$B$14:$T$3000,N$5,FALSE)),"",VLOOKUP($C127,'2026'!$B$14:$T$3000,N$5,FALSE))</f>
        <v/>
      </c>
      <c r="O127" s="59">
        <f>IF(AND(I127&lt;K127,J127&lt;L127,K127&lt;L127),1,IF(AND(I127&gt;K127,J127&gt;L127,K127&gt;L127),-1,0))</f>
        <v>0</v>
      </c>
      <c r="P127" s="55" t="str">
        <f>IF(ISBLANK(VLOOKUP($C127,'2026'!$B$14:$T$3000,P$5,FALSE)),"",VLOOKUP($C127,'2026'!$B$14:$T$3000,P$5,FALSE))</f>
        <v/>
      </c>
      <c r="Q127" s="60" t="str">
        <f>IF(O127=1,"Surprise",IF(O127=-1,"Shock",""))</f>
        <v/>
      </c>
      <c r="R127" s="60" t="str">
        <f>IF(N127="","",IF((N127-L127)/ABS(L127)&gt;$R$9,"Surprise",IF((N127-L127)/ABS(L127)&lt;$R$9*-1,"Shock","")))</f>
        <v/>
      </c>
      <c r="S127" s="61">
        <f>VLOOKUP($C127,'2026'!$B$14:$T$3000,S$5,FALSE)</f>
        <v>-0.34</v>
      </c>
      <c r="T127" s="61">
        <f>VLOOKUP($C127,'2026'!$B$14:$T$3000,T$5,FALSE)</f>
        <v>-11.7</v>
      </c>
    </row>
    <row r="128" spans="2:20">
      <c r="B128" s="55">
        <v>20</v>
      </c>
      <c r="C128" s="55" t="str">
        <f>VLOOKUP(B128,'2026'!$A$14:$B$4000,2,FALSE)</f>
        <v>A010120</v>
      </c>
      <c r="D128" s="55" t="str">
        <f>VLOOKUP($C128,'2026'!$B$14:$T$4000,D$5,FALSE)</f>
        <v>LS ELECTRIC</v>
      </c>
      <c r="E128" s="56" t="str">
        <f>VLOOKUP($C128,'2026'!$B$14:$T$4000,E$5,FALSE)</f>
        <v>KS</v>
      </c>
      <c r="F128" s="57" t="str">
        <f>VLOOKUP($C128,'2026'!$B$14:$T$4000,F$5,FALSE)</f>
        <v>전기장비</v>
      </c>
      <c r="G128" s="58">
        <f>VLOOKUP($C128,'2026'!$B$14:$T$4000,G$5,FALSE)</f>
        <v>39525</v>
      </c>
      <c r="H128" s="59">
        <f>VLOOKUP($C128,'2026'!$B$14:$T$4000,H$5,FALSE)</f>
        <v>13</v>
      </c>
      <c r="I128" s="58">
        <f>VLOOKUP($C128,'2026'!$B$14:$T$4000,I$5,FALSE)</f>
        <v>655.29</v>
      </c>
      <c r="J128" s="58">
        <f>VLOOKUP($C128,'2026'!$B$14:$T$4000,J$5,FALSE)</f>
        <v>686.36</v>
      </c>
      <c r="K128" s="58">
        <f>VLOOKUP($C128,'2026'!$B$14:$T$4000,K$5,FALSE)</f>
        <v>655.45</v>
      </c>
      <c r="L128" s="58">
        <f>VLOOKUP($C128,'2026'!$B$14:$T$4000,L$5,FALSE)</f>
        <v>686.2</v>
      </c>
      <c r="M128" s="58">
        <f>(L128-K128)/ABS(K128)*100</f>
        <v>4.6914333663895036</v>
      </c>
      <c r="N128" s="58" t="str">
        <f>IF(ISBLANK(VLOOKUP($C128,'2026'!$B$14:$T$3000,N$5,FALSE)),"",VLOOKUP($C128,'2026'!$B$14:$T$3000,N$5,FALSE))</f>
        <v/>
      </c>
      <c r="O128" s="59">
        <f>IF(AND(I128&lt;K128,J128&lt;L128,K128&lt;L128),1,IF(AND(I128&gt;K128,J128&gt;L128,K128&gt;L128),-1,0))</f>
        <v>0</v>
      </c>
      <c r="P128" s="55" t="str">
        <f>IF(ISBLANK(VLOOKUP($C128,'2026'!$B$14:$T$3000,P$5,FALSE)),"",VLOOKUP($C128,'2026'!$B$14:$T$3000,P$5,FALSE))</f>
        <v/>
      </c>
      <c r="Q128" s="60" t="str">
        <f>IF(O128=1,"Surprise",IF(O128=-1,"Shock",""))</f>
        <v/>
      </c>
      <c r="R128" s="60" t="str">
        <f>IF(N128="","",IF((N128-L128)/ABS(L128)&gt;$R$9,"Surprise",IF((N128-L128)/ABS(L128)&lt;$R$9*-1,"Shock","")))</f>
        <v/>
      </c>
      <c r="S128" s="61">
        <f>VLOOKUP($C128,'2026'!$B$14:$T$3000,S$5,FALSE)</f>
        <v>-1.31</v>
      </c>
      <c r="T128" s="61">
        <f>VLOOKUP($C128,'2026'!$B$14:$T$3000,T$5,FALSE)</f>
        <v>65.930000000000007</v>
      </c>
    </row>
    <row r="129" spans="2:20">
      <c r="B129" s="55">
        <v>127</v>
      </c>
      <c r="C129" s="55" t="str">
        <f>VLOOKUP(B129,'2026'!$A$14:$B$4000,2,FALSE)</f>
        <v>A001450</v>
      </c>
      <c r="D129" s="55" t="str">
        <f>VLOOKUP($C129,'2026'!$B$14:$T$4000,D$5,FALSE)</f>
        <v>현대해상</v>
      </c>
      <c r="E129" s="56" t="str">
        <f>VLOOKUP($C129,'2026'!$B$14:$T$4000,E$5,FALSE)</f>
        <v>KS</v>
      </c>
      <c r="F129" s="57" t="str">
        <f>VLOOKUP($C129,'2026'!$B$14:$T$4000,F$5,FALSE)</f>
        <v>보험</v>
      </c>
      <c r="G129" s="58">
        <f>VLOOKUP($C129,'2026'!$B$14:$T$4000,G$5,FALSE)</f>
        <v>2932.54</v>
      </c>
      <c r="H129" s="59">
        <f>VLOOKUP($C129,'2026'!$B$14:$T$4000,H$5,FALSE)</f>
        <v>17</v>
      </c>
      <c r="I129" s="58">
        <f>VLOOKUP($C129,'2026'!$B$14:$T$4000,I$5,FALSE)</f>
        <v>1040.8800000000001</v>
      </c>
      <c r="J129" s="58">
        <f>VLOOKUP($C129,'2026'!$B$14:$T$4000,J$5,FALSE)</f>
        <v>1085.98</v>
      </c>
      <c r="K129" s="58">
        <f>VLOOKUP($C129,'2026'!$B$14:$T$4000,K$5,FALSE)</f>
        <v>1048.6300000000001</v>
      </c>
      <c r="L129" s="58">
        <f>VLOOKUP($C129,'2026'!$B$14:$T$4000,L$5,FALSE)</f>
        <v>1078.8</v>
      </c>
      <c r="M129" s="58">
        <f>(L129-K129)/ABS(K129)*100</f>
        <v>2.8770872471701021</v>
      </c>
      <c r="N129" s="58" t="str">
        <f>IF(ISBLANK(VLOOKUP($C129,'2026'!$B$14:$T$3000,N$5,FALSE)),"",VLOOKUP($C129,'2026'!$B$14:$T$3000,N$5,FALSE))</f>
        <v/>
      </c>
      <c r="O129" s="59">
        <f>IF(AND(I129&lt;K129,J129&lt;L129,K129&lt;L129),1,IF(AND(I129&gt;K129,J129&gt;L129,K129&gt;L129),-1,0))</f>
        <v>0</v>
      </c>
      <c r="P129" s="55" t="str">
        <f>IF(ISBLANK(VLOOKUP($C129,'2026'!$B$14:$T$3000,P$5,FALSE)),"",VLOOKUP($C129,'2026'!$B$14:$T$3000,P$5,FALSE))</f>
        <v/>
      </c>
      <c r="Q129" s="60" t="str">
        <f>IF(O129=1,"Surprise",IF(O129=-1,"Shock",""))</f>
        <v/>
      </c>
      <c r="R129" s="60" t="str">
        <f>IF(N129="","",IF((N129-L129)/ABS(L129)&gt;$R$9,"Surprise",IF((N129-L129)/ABS(L129)&lt;$R$9*-1,"Shock","")))</f>
        <v/>
      </c>
      <c r="S129" s="61">
        <f>VLOOKUP($C129,'2026'!$B$14:$T$3000,S$5,FALSE)</f>
        <v>0</v>
      </c>
      <c r="T129" s="61">
        <f>VLOOKUP($C129,'2026'!$B$14:$T$3000,T$5,FALSE)</f>
        <v>9.3800000000000008</v>
      </c>
    </row>
    <row r="130" spans="2:20">
      <c r="B130" s="55">
        <v>58</v>
      </c>
      <c r="C130" s="55" t="str">
        <f>VLOOKUP(B130,'2026'!$A$14:$B$4000,2,FALSE)</f>
        <v>A000720</v>
      </c>
      <c r="D130" s="55" t="str">
        <f>VLOOKUP($C130,'2026'!$B$14:$T$4000,D$5,FALSE)</f>
        <v>현대건설</v>
      </c>
      <c r="E130" s="56" t="str">
        <f>VLOOKUP($C130,'2026'!$B$14:$T$4000,E$5,FALSE)</f>
        <v>KS</v>
      </c>
      <c r="F130" s="57" t="str">
        <f>VLOOKUP($C130,'2026'!$B$14:$T$4000,F$5,FALSE)</f>
        <v>건설,건축제품,건축자재</v>
      </c>
      <c r="G130" s="58">
        <f>VLOOKUP($C130,'2026'!$B$14:$T$4000,G$5,FALSE)</f>
        <v>13251.34</v>
      </c>
      <c r="H130" s="59">
        <f>VLOOKUP($C130,'2026'!$B$14:$T$4000,H$5,FALSE)</f>
        <v>21</v>
      </c>
      <c r="I130" s="58">
        <f>VLOOKUP($C130,'2026'!$B$14:$T$4000,I$5,FALSE)</f>
        <v>828.59</v>
      </c>
      <c r="J130" s="58">
        <f>VLOOKUP($C130,'2026'!$B$14:$T$4000,J$5,FALSE)</f>
        <v>829.8</v>
      </c>
      <c r="K130" s="58">
        <f>VLOOKUP($C130,'2026'!$B$14:$T$4000,K$5,FALSE)</f>
        <v>828.59</v>
      </c>
      <c r="L130" s="58">
        <f>VLOOKUP($C130,'2026'!$B$14:$T$4000,L$5,FALSE)</f>
        <v>826.77</v>
      </c>
      <c r="M130" s="58">
        <f>(L130-K130)/ABS(K130)*100</f>
        <v>-0.21965024921855805</v>
      </c>
      <c r="N130" s="58" t="str">
        <f>IF(ISBLANK(VLOOKUP($C130,'2026'!$B$14:$T$3000,N$5,FALSE)),"",VLOOKUP($C130,'2026'!$B$14:$T$3000,N$5,FALSE))</f>
        <v/>
      </c>
      <c r="O130" s="59">
        <f>IF(AND(I130&lt;K130,J130&lt;L130,K130&lt;L130),1,IF(AND(I130&gt;K130,J130&gt;L130,K130&gt;L130),-1,0))</f>
        <v>0</v>
      </c>
      <c r="P130" s="55" t="str">
        <f>IF(ISBLANK(VLOOKUP($C130,'2026'!$B$14:$T$3000,P$5,FALSE)),"",VLOOKUP($C130,'2026'!$B$14:$T$3000,P$5,FALSE))</f>
        <v/>
      </c>
      <c r="Q130" s="60" t="str">
        <f>IF(O130=1,"Surprise",IF(O130=-1,"Shock",""))</f>
        <v/>
      </c>
      <c r="R130" s="60" t="str">
        <f>IF(N130="","",IF((N130-L130)/ABS(L130)&gt;$R$9,"Surprise",IF((N130-L130)/ABS(L130)&lt;$R$9*-1,"Shock","")))</f>
        <v/>
      </c>
      <c r="S130" s="61">
        <f>VLOOKUP($C130,'2026'!$B$14:$T$3000,S$5,FALSE)</f>
        <v>-14.33</v>
      </c>
      <c r="T130" s="61">
        <f>VLOOKUP($C130,'2026'!$B$14:$T$3000,T$5,FALSE)</f>
        <v>-25.58</v>
      </c>
    </row>
    <row r="131" spans="2:20">
      <c r="B131" s="55">
        <v>107</v>
      </c>
      <c r="C131" s="55" t="str">
        <f>VLOOKUP(B131,'2026'!$A$14:$B$4000,2,FALSE)</f>
        <v>A103590</v>
      </c>
      <c r="D131" s="55" t="str">
        <f>VLOOKUP($C131,'2026'!$B$14:$T$4000,D$5,FALSE)</f>
        <v>일진전기</v>
      </c>
      <c r="E131" s="56" t="str">
        <f>VLOOKUP($C131,'2026'!$B$14:$T$4000,E$5,FALSE)</f>
        <v>KS</v>
      </c>
      <c r="F131" s="57" t="str">
        <f>VLOOKUP($C131,'2026'!$B$14:$T$4000,F$5,FALSE)</f>
        <v>전기장비</v>
      </c>
      <c r="G131" s="58">
        <f>VLOOKUP($C131,'2026'!$B$14:$T$4000,G$5,FALSE)</f>
        <v>3976.96</v>
      </c>
      <c r="H131" s="59">
        <f>VLOOKUP($C131,'2026'!$B$14:$T$4000,H$5,FALSE)</f>
        <v>5</v>
      </c>
      <c r="I131" s="58">
        <f>VLOOKUP($C131,'2026'!$B$14:$T$4000,I$5,FALSE)</f>
        <v>211.56</v>
      </c>
      <c r="J131" s="58">
        <f>VLOOKUP($C131,'2026'!$B$14:$T$4000,J$5,FALSE)</f>
        <v>216.63</v>
      </c>
      <c r="K131" s="58">
        <f>VLOOKUP($C131,'2026'!$B$14:$T$4000,K$5,FALSE)</f>
        <v>211.56</v>
      </c>
      <c r="L131" s="58">
        <f>VLOOKUP($C131,'2026'!$B$14:$T$4000,L$5,FALSE)</f>
        <v>215.65</v>
      </c>
      <c r="M131" s="58">
        <f>(L131-K131)/ABS(K131)*100</f>
        <v>1.9332577046700716</v>
      </c>
      <c r="N131" s="58" t="str">
        <f>IF(ISBLANK(VLOOKUP($C131,'2026'!$B$14:$T$3000,N$5,FALSE)),"",VLOOKUP($C131,'2026'!$B$14:$T$3000,N$5,FALSE))</f>
        <v/>
      </c>
      <c r="O131" s="59">
        <f>IF(AND(I131&lt;K131,J131&lt;L131,K131&lt;L131),1,IF(AND(I131&gt;K131,J131&gt;L131,K131&gt;L131),-1,0))</f>
        <v>0</v>
      </c>
      <c r="P131" s="55" t="str">
        <f>IF(ISBLANK(VLOOKUP($C131,'2026'!$B$14:$T$3000,P$5,FALSE)),"",VLOOKUP($C131,'2026'!$B$14:$T$3000,P$5,FALSE))</f>
        <v/>
      </c>
      <c r="Q131" s="60" t="str">
        <f>IF(O131=1,"Surprise",IF(O131=-1,"Shock",""))</f>
        <v/>
      </c>
      <c r="R131" s="60" t="str">
        <f>IF(N131="","",IF((N131-L131)/ABS(L131)&gt;$R$9,"Surprise",IF((N131-L131)/ABS(L131)&lt;$R$9*-1,"Shock","")))</f>
        <v/>
      </c>
      <c r="S131" s="61">
        <f>VLOOKUP($C131,'2026'!$B$14:$T$3000,S$5,FALSE)</f>
        <v>-10.52</v>
      </c>
      <c r="T131" s="61">
        <f>VLOOKUP($C131,'2026'!$B$14:$T$3000,T$5,FALSE)</f>
        <v>10.9</v>
      </c>
    </row>
    <row r="132" spans="2:20">
      <c r="B132" s="55">
        <v>106</v>
      </c>
      <c r="C132" s="55" t="str">
        <f>VLOOKUP(B132,'2026'!$A$14:$B$4000,2,FALSE)</f>
        <v>A002380</v>
      </c>
      <c r="D132" s="55" t="str">
        <f>VLOOKUP($C132,'2026'!$B$14:$T$4000,D$5,FALSE)</f>
        <v>KCC</v>
      </c>
      <c r="E132" s="56" t="str">
        <f>VLOOKUP($C132,'2026'!$B$14:$T$4000,E$5,FALSE)</f>
        <v>KS</v>
      </c>
      <c r="F132" s="57" t="str">
        <f>VLOOKUP($C132,'2026'!$B$14:$T$4000,F$5,FALSE)</f>
        <v>건설,건축제품,건축자재</v>
      </c>
      <c r="G132" s="58">
        <f>VLOOKUP($C132,'2026'!$B$14:$T$4000,G$5,FALSE)</f>
        <v>4098.8100000000004</v>
      </c>
      <c r="H132" s="59">
        <f>VLOOKUP($C132,'2026'!$B$14:$T$4000,H$5,FALSE)</f>
        <v>4</v>
      </c>
      <c r="I132" s="58">
        <f>VLOOKUP($C132,'2026'!$B$14:$T$4000,I$5,FALSE)</f>
        <v>383.77</v>
      </c>
      <c r="J132" s="58">
        <f>VLOOKUP($C132,'2026'!$B$14:$T$4000,J$5,FALSE)</f>
        <v>420</v>
      </c>
      <c r="K132" s="58">
        <f>VLOOKUP($C132,'2026'!$B$14:$T$4000,K$5,FALSE)</f>
        <v>415.33</v>
      </c>
      <c r="L132" s="58">
        <f>VLOOKUP($C132,'2026'!$B$14:$T$4000,L$5,FALSE)</f>
        <v>417</v>
      </c>
      <c r="M132" s="58">
        <f>(L132-K132)/ABS(K132)*100</f>
        <v>0.4020899044133619</v>
      </c>
      <c r="N132" s="58" t="str">
        <f>IF(ISBLANK(VLOOKUP($C132,'2026'!$B$14:$T$3000,N$5,FALSE)),"",VLOOKUP($C132,'2026'!$B$14:$T$3000,N$5,FALSE))</f>
        <v/>
      </c>
      <c r="O132" s="59">
        <f>IF(AND(I132&lt;K132,J132&lt;L132,K132&lt;L132),1,IF(AND(I132&gt;K132,J132&gt;L132,K132&gt;L132),-1,0))</f>
        <v>0</v>
      </c>
      <c r="P132" s="55" t="str">
        <f>IF(ISBLANK(VLOOKUP($C132,'2026'!$B$14:$T$3000,P$5,FALSE)),"",VLOOKUP($C132,'2026'!$B$14:$T$3000,P$5,FALSE))</f>
        <v/>
      </c>
      <c r="Q132" s="60" t="str">
        <f>IF(O132=1,"Surprise",IF(O132=-1,"Shock",""))</f>
        <v/>
      </c>
      <c r="R132" s="60" t="str">
        <f>IF(N132="","",IF((N132-L132)/ABS(L132)&gt;$R$9,"Surprise",IF((N132-L132)/ABS(L132)&lt;$R$9*-1,"Shock","")))</f>
        <v/>
      </c>
      <c r="S132" s="61">
        <f>VLOOKUP($C132,'2026'!$B$14:$T$3000,S$5,FALSE)</f>
        <v>-13.9</v>
      </c>
      <c r="T132" s="61">
        <f>VLOOKUP($C132,'2026'!$B$14:$T$3000,T$5,FALSE)</f>
        <v>-5.36</v>
      </c>
    </row>
    <row r="133" spans="2:20">
      <c r="B133" s="55">
        <v>135</v>
      </c>
      <c r="C133" s="55" t="str">
        <f>VLOOKUP(B133,'2026'!$A$14:$B$4000,2,FALSE)</f>
        <v>A006360</v>
      </c>
      <c r="D133" s="55" t="str">
        <f>VLOOKUP($C133,'2026'!$B$14:$T$4000,D$5,FALSE)</f>
        <v>GS건설</v>
      </c>
      <c r="E133" s="56" t="str">
        <f>VLOOKUP($C133,'2026'!$B$14:$T$4000,E$5,FALSE)</f>
        <v>KS</v>
      </c>
      <c r="F133" s="57" t="str">
        <f>VLOOKUP($C133,'2026'!$B$14:$T$4000,F$5,FALSE)</f>
        <v>건설,건축제품,건축자재</v>
      </c>
      <c r="G133" s="58">
        <f>VLOOKUP($C133,'2026'!$B$14:$T$4000,G$5,FALSE)</f>
        <v>2576</v>
      </c>
      <c r="H133" s="59">
        <f>VLOOKUP($C133,'2026'!$B$14:$T$4000,H$5,FALSE)</f>
        <v>18</v>
      </c>
      <c r="I133" s="58">
        <f>VLOOKUP($C133,'2026'!$B$14:$T$4000,I$5,FALSE)</f>
        <v>475.88</v>
      </c>
      <c r="J133" s="58">
        <f>VLOOKUP($C133,'2026'!$B$14:$T$4000,J$5,FALSE)</f>
        <v>455.76</v>
      </c>
      <c r="K133" s="58">
        <f>VLOOKUP($C133,'2026'!$B$14:$T$4000,K$5,FALSE)</f>
        <v>473.44</v>
      </c>
      <c r="L133" s="58">
        <f>VLOOKUP($C133,'2026'!$B$14:$T$4000,L$5,FALSE)</f>
        <v>472.5</v>
      </c>
      <c r="M133" s="58">
        <f>(L133-K133)/ABS(K133)*100</f>
        <v>-0.19854680635349731</v>
      </c>
      <c r="N133" s="58" t="str">
        <f>IF(ISBLANK(VLOOKUP($C133,'2026'!$B$14:$T$3000,N$5,FALSE)),"",VLOOKUP($C133,'2026'!$B$14:$T$3000,N$5,FALSE))</f>
        <v/>
      </c>
      <c r="O133" s="59">
        <f>IF(AND(I133&lt;K133,J133&lt;L133,K133&lt;L133),1,IF(AND(I133&gt;K133,J133&gt;L133,K133&gt;L133),-1,0))</f>
        <v>0</v>
      </c>
      <c r="P133" s="55" t="str">
        <f>IF(ISBLANK(VLOOKUP($C133,'2026'!$B$14:$T$3000,P$5,FALSE)),"",VLOOKUP($C133,'2026'!$B$14:$T$3000,P$5,FALSE))</f>
        <v/>
      </c>
      <c r="Q133" s="60" t="str">
        <f>IF(O133=1,"Surprise",IF(O133=-1,"Shock",""))</f>
        <v/>
      </c>
      <c r="R133" s="60" t="str">
        <f>IF(N133="","",IF((N133-L133)/ABS(L133)&gt;$R$9,"Surprise",IF((N133-L133)/ABS(L133)&lt;$R$9*-1,"Shock","")))</f>
        <v/>
      </c>
      <c r="S133" s="61">
        <f>VLOOKUP($C133,'2026'!$B$14:$T$3000,S$5,FALSE)</f>
        <v>4.33</v>
      </c>
      <c r="T133" s="61">
        <f>VLOOKUP($C133,'2026'!$B$14:$T$3000,T$5,FALSE)</f>
        <v>7.31</v>
      </c>
    </row>
    <row r="134" spans="2:20">
      <c r="B134" s="55">
        <v>117</v>
      </c>
      <c r="C134" s="55" t="str">
        <f>VLOOKUP(B134,'2026'!$A$14:$B$4000,2,FALSE)</f>
        <v>A145020</v>
      </c>
      <c r="D134" s="55" t="str">
        <f>VLOOKUP($C134,'2026'!$B$14:$T$4000,D$5,FALSE)</f>
        <v>휴젤</v>
      </c>
      <c r="E134" s="56" t="str">
        <f>VLOOKUP($C134,'2026'!$B$14:$T$4000,E$5,FALSE)</f>
        <v>KQ</v>
      </c>
      <c r="F134" s="57" t="str">
        <f>VLOOKUP($C134,'2026'!$B$14:$T$4000,F$5,FALSE)</f>
        <v>생명과학</v>
      </c>
      <c r="G134" s="58">
        <f>VLOOKUP($C134,'2026'!$B$14:$T$4000,G$5,FALSE)</f>
        <v>3377.46</v>
      </c>
      <c r="H134" s="59">
        <f>VLOOKUP($C134,'2026'!$B$14:$T$4000,H$5,FALSE)</f>
        <v>13</v>
      </c>
      <c r="I134" s="58">
        <f>VLOOKUP($C134,'2026'!$B$14:$T$4000,I$5,FALSE)</f>
        <v>217.09</v>
      </c>
      <c r="J134" s="58">
        <f>VLOOKUP($C134,'2026'!$B$14:$T$4000,J$5,FALSE)</f>
        <v>219.63</v>
      </c>
      <c r="K134" s="58">
        <f>VLOOKUP($C134,'2026'!$B$14:$T$4000,K$5,FALSE)</f>
        <v>217.04</v>
      </c>
      <c r="L134" s="58">
        <f>VLOOKUP($C134,'2026'!$B$14:$T$4000,L$5,FALSE)</f>
        <v>217.87</v>
      </c>
      <c r="M134" s="58">
        <f>(L134-K134)/ABS(K134)*100</f>
        <v>0.38241798746775368</v>
      </c>
      <c r="N134" s="58" t="str">
        <f>IF(ISBLANK(VLOOKUP($C134,'2026'!$B$14:$T$3000,N$5,FALSE)),"",VLOOKUP($C134,'2026'!$B$14:$T$3000,N$5,FALSE))</f>
        <v/>
      </c>
      <c r="O134" s="59">
        <f>IF(AND(I134&lt;K134,J134&lt;L134,K134&lt;L134),1,IF(AND(I134&gt;K134,J134&gt;L134,K134&gt;L134),-1,0))</f>
        <v>0</v>
      </c>
      <c r="P134" s="55" t="str">
        <f>IF(ISBLANK(VLOOKUP($C134,'2026'!$B$14:$T$3000,P$5,FALSE)),"",VLOOKUP($C134,'2026'!$B$14:$T$3000,P$5,FALSE))</f>
        <v/>
      </c>
      <c r="Q134" s="60" t="str">
        <f>IF(O134=1,"Surprise",IF(O134=-1,"Shock",""))</f>
        <v/>
      </c>
      <c r="R134" s="60" t="str">
        <f>IF(N134="","",IF((N134-L134)/ABS(L134)&gt;$R$9,"Surprise",IF((N134-L134)/ABS(L134)&lt;$R$9*-1,"Shock","")))</f>
        <v/>
      </c>
      <c r="S134" s="61">
        <f>VLOOKUP($C134,'2026'!$B$14:$T$3000,S$5,FALSE)</f>
        <v>10.46</v>
      </c>
      <c r="T134" s="61">
        <f>VLOOKUP($C134,'2026'!$B$14:$T$3000,T$5,FALSE)</f>
        <v>6.81</v>
      </c>
    </row>
    <row r="135" spans="2:20">
      <c r="B135" s="55">
        <v>32</v>
      </c>
      <c r="C135" s="55" t="str">
        <f>VLOOKUP(B135,'2026'!$A$14:$B$4000,2,FALSE)</f>
        <v>A015760</v>
      </c>
      <c r="D135" s="55" t="str">
        <f>VLOOKUP($C135,'2026'!$B$14:$T$4000,D$5,FALSE)</f>
        <v>한국전력</v>
      </c>
      <c r="E135" s="56" t="str">
        <f>VLOOKUP($C135,'2026'!$B$14:$T$4000,E$5,FALSE)</f>
        <v>KS</v>
      </c>
      <c r="F135" s="57" t="str">
        <f>VLOOKUP($C135,'2026'!$B$14:$T$4000,F$5,FALSE)</f>
        <v>유틸리티</v>
      </c>
      <c r="G135" s="58">
        <f>VLOOKUP($C135,'2026'!$B$14:$T$4000,G$5,FALSE)</f>
        <v>24137.85</v>
      </c>
      <c r="H135" s="59">
        <f>VLOOKUP($C135,'2026'!$B$14:$T$4000,H$5,FALSE)</f>
        <v>16</v>
      </c>
      <c r="I135" s="58">
        <f>VLOOKUP($C135,'2026'!$B$14:$T$4000,I$5,FALSE)</f>
        <v>9706.52</v>
      </c>
      <c r="J135" s="58">
        <f>VLOOKUP($C135,'2026'!$B$14:$T$4000,J$5,FALSE)</f>
        <v>9463.39</v>
      </c>
      <c r="K135" s="58">
        <f>VLOOKUP($C135,'2026'!$B$14:$T$4000,K$5,FALSE)</f>
        <v>9578.08</v>
      </c>
      <c r="L135" s="58">
        <f>VLOOKUP($C135,'2026'!$B$14:$T$4000,L$5,FALSE)</f>
        <v>11362.5</v>
      </c>
      <c r="M135" s="58">
        <f>(L135-K135)/ABS(K135)*100</f>
        <v>18.630247398225951</v>
      </c>
      <c r="N135" s="58" t="str">
        <f>IF(ISBLANK(VLOOKUP($C135,'2026'!$B$14:$T$3000,N$5,FALSE)),"",VLOOKUP($C135,'2026'!$B$14:$T$3000,N$5,FALSE))</f>
        <v/>
      </c>
      <c r="O135" s="59">
        <f>IF(AND(I135&lt;K135,J135&lt;L135,K135&lt;L135),1,IF(AND(I135&gt;K135,J135&gt;L135,K135&gt;L135),-1,0))</f>
        <v>0</v>
      </c>
      <c r="P135" s="55" t="str">
        <f>IF(ISBLANK(VLOOKUP($C135,'2026'!$B$14:$T$3000,P$5,FALSE)),"",VLOOKUP($C135,'2026'!$B$14:$T$3000,P$5,FALSE))</f>
        <v/>
      </c>
      <c r="Q135" s="60" t="str">
        <f>IF(O135=1,"Surprise",IF(O135=-1,"Shock",""))</f>
        <v/>
      </c>
      <c r="R135" s="60" t="str">
        <f>IF(N135="","",IF((N135-L135)/ABS(L135)&gt;$R$9,"Surprise",IF((N135-L135)/ABS(L135)&lt;$R$9*-1,"Shock","")))</f>
        <v/>
      </c>
      <c r="S135" s="61">
        <f>VLOOKUP($C135,'2026'!$B$14:$T$3000,S$5,FALSE)</f>
        <v>-2.72</v>
      </c>
      <c r="T135" s="61">
        <f>VLOOKUP($C135,'2026'!$B$14:$T$3000,T$5,FALSE)</f>
        <v>-13.96</v>
      </c>
    </row>
    <row r="136" spans="2:20">
      <c r="B136" s="55">
        <v>153</v>
      </c>
      <c r="C136" s="55" t="str">
        <f>VLOOKUP(B136,'2026'!$A$14:$B$4000,2,FALSE)</f>
        <v>A007810</v>
      </c>
      <c r="D136" s="55" t="str">
        <f>VLOOKUP($C136,'2026'!$B$14:$T$4000,D$5,FALSE)</f>
        <v>코리아써키트</v>
      </c>
      <c r="E136" s="56" t="str">
        <f>VLOOKUP($C136,'2026'!$B$14:$T$4000,E$5,FALSE)</f>
        <v>KS</v>
      </c>
      <c r="F136" s="57" t="str">
        <f>VLOOKUP($C136,'2026'!$B$14:$T$4000,F$5,FALSE)</f>
        <v>전자장비,사무용전자제품</v>
      </c>
      <c r="G136" s="58">
        <f>VLOOKUP($C136,'2026'!$B$14:$T$4000,G$5,FALSE)</f>
        <v>2160.83</v>
      </c>
      <c r="H136" s="59">
        <f>VLOOKUP($C136,'2026'!$B$14:$T$4000,H$5,FALSE)</f>
        <v>4</v>
      </c>
      <c r="I136" s="58">
        <f>VLOOKUP($C136,'2026'!$B$14:$T$4000,I$5,FALSE)</f>
        <v>141.96</v>
      </c>
      <c r="J136" s="58">
        <f>VLOOKUP($C136,'2026'!$B$14:$T$4000,J$5,FALSE)</f>
        <v>146.69999999999999</v>
      </c>
      <c r="K136" s="58">
        <f>VLOOKUP($C136,'2026'!$B$14:$T$4000,K$5,FALSE)</f>
        <v>146.69999999999999</v>
      </c>
      <c r="L136" s="58">
        <f>VLOOKUP($C136,'2026'!$B$14:$T$4000,L$5,FALSE)</f>
        <v>141.07</v>
      </c>
      <c r="M136" s="58">
        <f>(L136-K136)/ABS(K136)*100</f>
        <v>-3.8377641445126081</v>
      </c>
      <c r="N136" s="58" t="str">
        <f>IF(ISBLANK(VLOOKUP($C136,'2026'!$B$14:$T$3000,N$5,FALSE)),"",VLOOKUP($C136,'2026'!$B$14:$T$3000,N$5,FALSE))</f>
        <v/>
      </c>
      <c r="O136" s="59">
        <f>IF(AND(I136&lt;K136,J136&lt;L136,K136&lt;L136),1,IF(AND(I136&gt;K136,J136&gt;L136,K136&gt;L136),-1,0))</f>
        <v>0</v>
      </c>
      <c r="P136" s="55" t="str">
        <f>IF(ISBLANK(VLOOKUP($C136,'2026'!$B$14:$T$3000,P$5,FALSE)),"",VLOOKUP($C136,'2026'!$B$14:$T$3000,P$5,FALSE))</f>
        <v/>
      </c>
      <c r="Q136" s="60" t="str">
        <f>IF(O136=1,"Surprise",IF(O136=-1,"Shock",""))</f>
        <v/>
      </c>
      <c r="R136" s="60" t="str">
        <f>IF(N136="","",IF((N136-L136)/ABS(L136)&gt;$R$9,"Surprise",IF((N136-L136)/ABS(L136)&lt;$R$9*-1,"Shock","")))</f>
        <v/>
      </c>
      <c r="S136" s="61">
        <f>VLOOKUP($C136,'2026'!$B$14:$T$3000,S$5,FALSE)</f>
        <v>-24.67</v>
      </c>
      <c r="T136" s="61">
        <f>VLOOKUP($C136,'2026'!$B$14:$T$3000,T$5,FALSE)</f>
        <v>19.809999999999999</v>
      </c>
    </row>
    <row r="137" spans="2:20">
      <c r="B137" s="55">
        <v>125</v>
      </c>
      <c r="C137" s="55" t="str">
        <f>VLOOKUP(B137,'2026'!$A$14:$B$4000,2,FALSE)</f>
        <v>A089970</v>
      </c>
      <c r="D137" s="55" t="str">
        <f>VLOOKUP($C137,'2026'!$B$14:$T$4000,D$5,FALSE)</f>
        <v>브이엠</v>
      </c>
      <c r="E137" s="56" t="str">
        <f>VLOOKUP($C137,'2026'!$B$14:$T$4000,E$5,FALSE)</f>
        <v>KQ</v>
      </c>
      <c r="F137" s="57" t="str">
        <f>VLOOKUP($C137,'2026'!$B$14:$T$4000,F$5,FALSE)</f>
        <v>반도체</v>
      </c>
      <c r="G137" s="58">
        <f>VLOOKUP($C137,'2026'!$B$14:$T$4000,G$5,FALSE)</f>
        <v>2965.21</v>
      </c>
      <c r="H137" s="59">
        <f>VLOOKUP($C137,'2026'!$B$14:$T$4000,H$5,FALSE)</f>
        <v>4</v>
      </c>
      <c r="I137" s="58">
        <f>VLOOKUP($C137,'2026'!$B$14:$T$4000,I$5,FALSE)</f>
        <v>94.05</v>
      </c>
      <c r="J137" s="58">
        <f>VLOOKUP($C137,'2026'!$B$14:$T$4000,J$5,FALSE)</f>
        <v>87.2</v>
      </c>
      <c r="K137" s="58">
        <f>VLOOKUP($C137,'2026'!$B$14:$T$4000,K$5,FALSE)</f>
        <v>94.05</v>
      </c>
      <c r="L137" s="58">
        <f>VLOOKUP($C137,'2026'!$B$14:$T$4000,L$5,FALSE)</f>
        <v>86.4</v>
      </c>
      <c r="M137" s="58">
        <f>(L137-K137)/ABS(K137)*100</f>
        <v>-8.1339712918660201</v>
      </c>
      <c r="N137" s="58" t="str">
        <f>IF(ISBLANK(VLOOKUP($C137,'2026'!$B$14:$T$3000,N$5,FALSE)),"",VLOOKUP($C137,'2026'!$B$14:$T$3000,N$5,FALSE))</f>
        <v/>
      </c>
      <c r="O137" s="59">
        <f>IF(AND(I137&lt;K137,J137&lt;L137,K137&lt;L137),1,IF(AND(I137&gt;K137,J137&gt;L137,K137&gt;L137),-1,0))</f>
        <v>0</v>
      </c>
      <c r="P137" s="55" t="str">
        <f>IF(ISBLANK(VLOOKUP($C137,'2026'!$B$14:$T$3000,P$5,FALSE)),"",VLOOKUP($C137,'2026'!$B$14:$T$3000,P$5,FALSE))</f>
        <v/>
      </c>
      <c r="Q137" s="60" t="str">
        <f>IF(O137=1,"Surprise",IF(O137=-1,"Shock",""))</f>
        <v/>
      </c>
      <c r="R137" s="60" t="str">
        <f>IF(N137="","",IF((N137-L137)/ABS(L137)&gt;$R$9,"Surprise",IF((N137-L137)/ABS(L137)&lt;$R$9*-1,"Shock","")))</f>
        <v/>
      </c>
      <c r="S137" s="61">
        <f>VLOOKUP($C137,'2026'!$B$14:$T$3000,S$5,FALSE)</f>
        <v>114.52</v>
      </c>
      <c r="T137" s="61">
        <f>VLOOKUP($C137,'2026'!$B$14:$T$3000,T$5,FALSE)</f>
        <v>187.39</v>
      </c>
    </row>
    <row r="138" spans="2:20">
      <c r="B138" s="55">
        <v>87</v>
      </c>
      <c r="C138" s="55" t="str">
        <f>VLOOKUP(B138,'2026'!$A$14:$B$4000,2,FALSE)</f>
        <v>A267270</v>
      </c>
      <c r="D138" s="55" t="str">
        <f>VLOOKUP($C138,'2026'!$B$14:$T$4000,D$5,FALSE)</f>
        <v>HD건설기계</v>
      </c>
      <c r="E138" s="56" t="str">
        <f>VLOOKUP($C138,'2026'!$B$14:$T$4000,E$5,FALSE)</f>
        <v>KS</v>
      </c>
      <c r="F138" s="57" t="str">
        <f>VLOOKUP($C138,'2026'!$B$14:$T$4000,F$5,FALSE)</f>
        <v>기계</v>
      </c>
      <c r="G138" s="58">
        <f>VLOOKUP($C138,'2026'!$B$14:$T$4000,G$5,FALSE)</f>
        <v>6018.99</v>
      </c>
      <c r="H138" s="59">
        <f>VLOOKUP($C138,'2026'!$B$14:$T$4000,H$5,FALSE)</f>
        <v>7</v>
      </c>
      <c r="I138" s="58">
        <f>VLOOKUP($C138,'2026'!$B$14:$T$4000,I$5,FALSE)</f>
        <v>682.06</v>
      </c>
      <c r="J138" s="58">
        <f>VLOOKUP($C138,'2026'!$B$14:$T$4000,J$5,FALSE)</f>
        <v>709.8</v>
      </c>
      <c r="K138" s="58">
        <f>VLOOKUP($C138,'2026'!$B$14:$T$4000,K$5,FALSE)</f>
        <v>682.91</v>
      </c>
      <c r="L138" s="58">
        <f>VLOOKUP($C138,'2026'!$B$14:$T$4000,L$5,FALSE)</f>
        <v>681.25</v>
      </c>
      <c r="M138" s="58">
        <f>(L138-K138)/ABS(K138)*100</f>
        <v>-0.24307741869352742</v>
      </c>
      <c r="N138" s="58" t="str">
        <f>IF(ISBLANK(VLOOKUP($C138,'2026'!$B$14:$T$3000,N$5,FALSE)),"",VLOOKUP($C138,'2026'!$B$14:$T$3000,N$5,FALSE))</f>
        <v/>
      </c>
      <c r="O138" s="59">
        <f>IF(AND(I138&lt;K138,J138&lt;L138,K138&lt;L138),1,IF(AND(I138&gt;K138,J138&gt;L138,K138&gt;L138),-1,0))</f>
        <v>0</v>
      </c>
      <c r="P138" s="55" t="str">
        <f>IF(ISBLANK(VLOOKUP($C138,'2026'!$B$14:$T$3000,P$5,FALSE)),"",VLOOKUP($C138,'2026'!$B$14:$T$3000,P$5,FALSE))</f>
        <v/>
      </c>
      <c r="Q138" s="60" t="str">
        <f>IF(O138=1,"Surprise",IF(O138=-1,"Shock",""))</f>
        <v/>
      </c>
      <c r="R138" s="60" t="str">
        <f>IF(N138="","",IF((N138-L138)/ABS(L138)&gt;$R$9,"Surprise",IF((N138-L138)/ABS(L138)&lt;$R$9*-1,"Shock","")))</f>
        <v/>
      </c>
      <c r="S138" s="61">
        <f>VLOOKUP($C138,'2026'!$B$14:$T$3000,S$5,FALSE)</f>
        <v>-13.38</v>
      </c>
      <c r="T138" s="61">
        <f>VLOOKUP($C138,'2026'!$B$14:$T$3000,T$5,FALSE)</f>
        <v>-14.09</v>
      </c>
    </row>
    <row r="139" spans="2:20">
      <c r="B139" s="55">
        <v>73</v>
      </c>
      <c r="C139" s="55" t="str">
        <f>VLOOKUP(B139,'2026'!$A$14:$B$4000,2,FALSE)</f>
        <v>A352820</v>
      </c>
      <c r="D139" s="55" t="str">
        <f>VLOOKUP($C139,'2026'!$B$14:$T$4000,D$5,FALSE)</f>
        <v>하이브</v>
      </c>
      <c r="E139" s="56" t="str">
        <f>VLOOKUP($C139,'2026'!$B$14:$T$4000,E$5,FALSE)</f>
        <v>KS</v>
      </c>
      <c r="F139" s="57" t="str">
        <f>VLOOKUP($C139,'2026'!$B$14:$T$4000,F$5,FALSE)</f>
        <v>미디어</v>
      </c>
      <c r="G139" s="58">
        <f>VLOOKUP($C139,'2026'!$B$14:$T$4000,G$5,FALSE)</f>
        <v>8792.86</v>
      </c>
      <c r="H139" s="59">
        <f>VLOOKUP($C139,'2026'!$B$14:$T$4000,H$5,FALSE)</f>
        <v>20</v>
      </c>
      <c r="I139" s="58">
        <f>VLOOKUP($C139,'2026'!$B$14:$T$4000,I$5,FALSE)</f>
        <v>277.3</v>
      </c>
      <c r="J139" s="58">
        <f>VLOOKUP($C139,'2026'!$B$14:$T$4000,J$5,FALSE)</f>
        <v>303.02</v>
      </c>
      <c r="K139" s="58">
        <f>VLOOKUP($C139,'2026'!$B$14:$T$4000,K$5,FALSE)</f>
        <v>277.3</v>
      </c>
      <c r="L139" s="58">
        <f>VLOOKUP($C139,'2026'!$B$14:$T$4000,L$5,FALSE)</f>
        <v>216.9</v>
      </c>
      <c r="M139" s="58">
        <f>(L139-K139)/ABS(K139)*100</f>
        <v>-21.781464118283449</v>
      </c>
      <c r="N139" s="58" t="str">
        <f>IF(ISBLANK(VLOOKUP($C139,'2026'!$B$14:$T$3000,N$5,FALSE)),"",VLOOKUP($C139,'2026'!$B$14:$T$3000,N$5,FALSE))</f>
        <v/>
      </c>
      <c r="O139" s="59">
        <f>IF(AND(I139&lt;K139,J139&lt;L139,K139&lt;L139),1,IF(AND(I139&gt;K139,J139&gt;L139,K139&gt;L139),-1,0))</f>
        <v>0</v>
      </c>
      <c r="P139" s="55" t="str">
        <f>IF(ISBLANK(VLOOKUP($C139,'2026'!$B$14:$T$3000,P$5,FALSE)),"",VLOOKUP($C139,'2026'!$B$14:$T$3000,P$5,FALSE))</f>
        <v/>
      </c>
      <c r="Q139" s="60" t="str">
        <f>IF(O139=1,"Surprise",IF(O139=-1,"Shock",""))</f>
        <v/>
      </c>
      <c r="R139" s="60" t="str">
        <f>IF(N139="","",IF((N139-L139)/ABS(L139)&gt;$R$9,"Surprise",IF((N139-L139)/ABS(L139)&lt;$R$9*-1,"Shock","")))</f>
        <v/>
      </c>
      <c r="S139" s="61">
        <f>VLOOKUP($C139,'2026'!$B$14:$T$3000,S$5,FALSE)</f>
        <v>-5.56</v>
      </c>
      <c r="T139" s="61">
        <f>VLOOKUP($C139,'2026'!$B$14:$T$3000,T$5,FALSE)</f>
        <v>-29.53</v>
      </c>
    </row>
    <row r="140" spans="2:20">
      <c r="B140" s="55">
        <v>128</v>
      </c>
      <c r="C140" s="55" t="str">
        <f>VLOOKUP(B140,'2026'!$A$14:$B$4000,2,FALSE)</f>
        <v>A011780</v>
      </c>
      <c r="D140" s="55" t="str">
        <f>VLOOKUP($C140,'2026'!$B$14:$T$4000,D$5,FALSE)</f>
        <v>금호석유화학</v>
      </c>
      <c r="E140" s="56" t="str">
        <f>VLOOKUP($C140,'2026'!$B$14:$T$4000,E$5,FALSE)</f>
        <v>KS</v>
      </c>
      <c r="F140" s="57" t="str">
        <f>VLOOKUP($C140,'2026'!$B$14:$T$4000,F$5,FALSE)</f>
        <v>화학</v>
      </c>
      <c r="G140" s="58">
        <f>VLOOKUP($C140,'2026'!$B$14:$T$4000,G$5,FALSE)</f>
        <v>2928.31</v>
      </c>
      <c r="H140" s="59">
        <f>VLOOKUP($C140,'2026'!$B$14:$T$4000,H$5,FALSE)</f>
        <v>13</v>
      </c>
      <c r="I140" s="58">
        <f>VLOOKUP($C140,'2026'!$B$14:$T$4000,I$5,FALSE)</f>
        <v>360.65</v>
      </c>
      <c r="J140" s="58">
        <f>VLOOKUP($C140,'2026'!$B$14:$T$4000,J$5,FALSE)</f>
        <v>416.57</v>
      </c>
      <c r="K140" s="58">
        <f>VLOOKUP($C140,'2026'!$B$14:$T$4000,K$5,FALSE)</f>
        <v>373.81</v>
      </c>
      <c r="L140" s="58">
        <f>VLOOKUP($C140,'2026'!$B$14:$T$4000,L$5,FALSE)</f>
        <v>407.6</v>
      </c>
      <c r="M140" s="58">
        <f>(L140-K140)/ABS(K140)*100</f>
        <v>9.0393515422273403</v>
      </c>
      <c r="N140" s="58" t="str">
        <f>IF(ISBLANK(VLOOKUP($C140,'2026'!$B$14:$T$3000,N$5,FALSE)),"",VLOOKUP($C140,'2026'!$B$14:$T$3000,N$5,FALSE))</f>
        <v/>
      </c>
      <c r="O140" s="59">
        <f>IF(AND(I140&lt;K140,J140&lt;L140,K140&lt;L140),1,IF(AND(I140&gt;K140,J140&gt;L140,K140&gt;L140),-1,0))</f>
        <v>0</v>
      </c>
      <c r="P140" s="55" t="str">
        <f>IF(ISBLANK(VLOOKUP($C140,'2026'!$B$14:$T$3000,P$5,FALSE)),"",VLOOKUP($C140,'2026'!$B$14:$T$3000,P$5,FALSE))</f>
        <v/>
      </c>
      <c r="Q140" s="60" t="str">
        <f>IF(O140=1,"Surprise",IF(O140=-1,"Shock",""))</f>
        <v/>
      </c>
      <c r="R140" s="60" t="str">
        <f>IF(N140="","",IF((N140-L140)/ABS(L140)&gt;$R$9,"Surprise",IF((N140-L140)/ABS(L140)&lt;$R$9*-1,"Shock","")))</f>
        <v/>
      </c>
      <c r="S140" s="61">
        <f>VLOOKUP($C140,'2026'!$B$14:$T$3000,S$5,FALSE)</f>
        <v>-9.91</v>
      </c>
      <c r="T140" s="61">
        <f>VLOOKUP($C140,'2026'!$B$14:$T$3000,T$5,FALSE)</f>
        <v>-4.9800000000000004</v>
      </c>
    </row>
    <row r="141" spans="2:20">
      <c r="B141" s="55">
        <v>96</v>
      </c>
      <c r="C141" s="55" t="str">
        <f>VLOOKUP(B141,'2026'!$A$14:$B$4000,2,FALSE)</f>
        <v>A138930</v>
      </c>
      <c r="D141" s="55" t="str">
        <f>VLOOKUP($C141,'2026'!$B$14:$T$4000,D$5,FALSE)</f>
        <v>BNK금융지주</v>
      </c>
      <c r="E141" s="56" t="str">
        <f>VLOOKUP($C141,'2026'!$B$14:$T$4000,E$5,FALSE)</f>
        <v>KS</v>
      </c>
      <c r="F141" s="57" t="str">
        <f>VLOOKUP($C141,'2026'!$B$14:$T$4000,F$5,FALSE)</f>
        <v>은행</v>
      </c>
      <c r="G141" s="58">
        <f>VLOOKUP($C141,'2026'!$B$14:$T$4000,G$5,FALSE)</f>
        <v>5374.86</v>
      </c>
      <c r="H141" s="59">
        <f>VLOOKUP($C141,'2026'!$B$14:$T$4000,H$5,FALSE)</f>
        <v>17</v>
      </c>
      <c r="I141" s="58">
        <f>VLOOKUP($C141,'2026'!$B$14:$T$4000,I$5,FALSE)</f>
        <v>1116.96</v>
      </c>
      <c r="J141" s="58">
        <f>VLOOKUP($C141,'2026'!$B$14:$T$4000,J$5,FALSE)</f>
        <v>1089</v>
      </c>
      <c r="K141" s="58">
        <f>VLOOKUP($C141,'2026'!$B$14:$T$4000,K$5,FALSE)</f>
        <v>1117.43</v>
      </c>
      <c r="L141" s="58">
        <f>VLOOKUP($C141,'2026'!$B$14:$T$4000,L$5,FALSE)</f>
        <v>1117</v>
      </c>
      <c r="M141" s="58">
        <f>(L141-K141)/ABS(K141)*100</f>
        <v>-3.8481157656413703E-2</v>
      </c>
      <c r="N141" s="58" t="str">
        <f>IF(ISBLANK(VLOOKUP($C141,'2026'!$B$14:$T$3000,N$5,FALSE)),"",VLOOKUP($C141,'2026'!$B$14:$T$3000,N$5,FALSE))</f>
        <v/>
      </c>
      <c r="O141" s="59">
        <f>IF(AND(I141&lt;K141,J141&lt;L141,K141&lt;L141),1,IF(AND(I141&gt;K141,J141&gt;L141,K141&gt;L141),-1,0))</f>
        <v>0</v>
      </c>
      <c r="P141" s="55" t="str">
        <f>IF(ISBLANK(VLOOKUP($C141,'2026'!$B$14:$T$3000,P$5,FALSE)),"",VLOOKUP($C141,'2026'!$B$14:$T$3000,P$5,FALSE))</f>
        <v/>
      </c>
      <c r="Q141" s="60" t="str">
        <f>IF(O141=1,"Surprise",IF(O141=-1,"Shock",""))</f>
        <v/>
      </c>
      <c r="R141" s="60" t="str">
        <f>IF(N141="","",IF((N141-L141)/ABS(L141)&gt;$R$9,"Surprise",IF((N141-L141)/ABS(L141)&lt;$R$9*-1,"Shock","")))</f>
        <v/>
      </c>
      <c r="S141" s="61">
        <f>VLOOKUP($C141,'2026'!$B$14:$T$3000,S$5,FALSE)</f>
        <v>1.94</v>
      </c>
      <c r="T141" s="61">
        <f>VLOOKUP($C141,'2026'!$B$14:$T$3000,T$5,FALSE)</f>
        <v>-4.99</v>
      </c>
    </row>
    <row r="142" spans="2:20">
      <c r="B142" s="55">
        <v>162</v>
      </c>
      <c r="C142" s="55" t="str">
        <f>VLOOKUP(B142,'2026'!$A$14:$B$4000,2,FALSE)</f>
        <v>A192820</v>
      </c>
      <c r="D142" s="55" t="str">
        <f>VLOOKUP($C142,'2026'!$B$14:$T$4000,D$5,FALSE)</f>
        <v>코스맥스</v>
      </c>
      <c r="E142" s="56" t="str">
        <f>VLOOKUP($C142,'2026'!$B$14:$T$4000,E$5,FALSE)</f>
        <v>KS</v>
      </c>
      <c r="F142" s="57" t="str">
        <f>VLOOKUP($C142,'2026'!$B$14:$T$4000,F$5,FALSE)</f>
        <v>화장품</v>
      </c>
      <c r="G142" s="58">
        <f>VLOOKUP($C142,'2026'!$B$14:$T$4000,G$5,FALSE)</f>
        <v>1876.07</v>
      </c>
      <c r="H142" s="59">
        <f>VLOOKUP($C142,'2026'!$B$14:$T$4000,H$5,FALSE)</f>
        <v>19</v>
      </c>
      <c r="I142" s="58">
        <f>VLOOKUP($C142,'2026'!$B$14:$T$4000,I$5,FALSE)</f>
        <v>231.99</v>
      </c>
      <c r="J142" s="58">
        <f>VLOOKUP($C142,'2026'!$B$14:$T$4000,J$5,FALSE)</f>
        <v>235.4</v>
      </c>
      <c r="K142" s="58">
        <f>VLOOKUP($C142,'2026'!$B$14:$T$4000,K$5,FALSE)</f>
        <v>231.57</v>
      </c>
      <c r="L142" s="58">
        <f>VLOOKUP($C142,'2026'!$B$14:$T$4000,L$5,FALSE)</f>
        <v>232.68</v>
      </c>
      <c r="M142" s="58">
        <f>(L142-K142)/ABS(K142)*100</f>
        <v>0.47933670164529674</v>
      </c>
      <c r="N142" s="58" t="str">
        <f>IF(ISBLANK(VLOOKUP($C142,'2026'!$B$14:$T$3000,N$5,FALSE)),"",VLOOKUP($C142,'2026'!$B$14:$T$3000,N$5,FALSE))</f>
        <v/>
      </c>
      <c r="O142" s="59">
        <f>IF(AND(I142&lt;K142,J142&lt;L142,K142&lt;L142),1,IF(AND(I142&gt;K142,J142&gt;L142,K142&gt;L142),-1,0))</f>
        <v>0</v>
      </c>
      <c r="P142" s="55" t="str">
        <f>IF(ISBLANK(VLOOKUP($C142,'2026'!$B$14:$T$3000,P$5,FALSE)),"",VLOOKUP($C142,'2026'!$B$14:$T$3000,P$5,FALSE))</f>
        <v/>
      </c>
      <c r="Q142" s="60" t="str">
        <f>IF(O142=1,"Surprise",IF(O142=-1,"Shock",""))</f>
        <v/>
      </c>
      <c r="R142" s="60" t="str">
        <f>IF(N142="","",IF((N142-L142)/ABS(L142)&gt;$R$9,"Surprise",IF((N142-L142)/ABS(L142)&lt;$R$9*-1,"Shock","")))</f>
        <v/>
      </c>
      <c r="S142" s="61">
        <f>VLOOKUP($C142,'2026'!$B$14:$T$3000,S$5,FALSE)</f>
        <v>-3.9</v>
      </c>
      <c r="T142" s="61">
        <f>VLOOKUP($C142,'2026'!$B$14:$T$3000,T$5,FALSE)</f>
        <v>-17.350000000000001</v>
      </c>
    </row>
    <row r="143" spans="2:20">
      <c r="B143" s="55">
        <v>18</v>
      </c>
      <c r="C143" s="55" t="str">
        <f>VLOOKUP(B143,'2026'!$A$14:$B$4000,2,FALSE)</f>
        <v>A068270</v>
      </c>
      <c r="D143" s="55" t="str">
        <f>VLOOKUP($C143,'2026'!$B$14:$T$4000,D$5,FALSE)</f>
        <v>셀트리온</v>
      </c>
      <c r="E143" s="56" t="str">
        <f>VLOOKUP($C143,'2026'!$B$14:$T$4000,E$5,FALSE)</f>
        <v>KS</v>
      </c>
      <c r="F143" s="57" t="str">
        <f>VLOOKUP($C143,'2026'!$B$14:$T$4000,F$5,FALSE)</f>
        <v>제약</v>
      </c>
      <c r="G143" s="58">
        <f>VLOOKUP($C143,'2026'!$B$14:$T$4000,G$5,FALSE)</f>
        <v>40580.620000000003</v>
      </c>
      <c r="H143" s="59">
        <f>VLOOKUP($C143,'2026'!$B$14:$T$4000,H$5,FALSE)</f>
        <v>20</v>
      </c>
      <c r="I143" s="58">
        <f>VLOOKUP($C143,'2026'!$B$14:$T$4000,I$5,FALSE)</f>
        <v>1756.13</v>
      </c>
      <c r="J143" s="58">
        <f>VLOOKUP($C143,'2026'!$B$14:$T$4000,J$5,FALSE)</f>
        <v>1720.2</v>
      </c>
      <c r="K143" s="58">
        <f>VLOOKUP($C143,'2026'!$B$14:$T$4000,K$5,FALSE)</f>
        <v>1756.13</v>
      </c>
      <c r="L143" s="58">
        <f>VLOOKUP($C143,'2026'!$B$14:$T$4000,L$5,FALSE)</f>
        <v>1631.7</v>
      </c>
      <c r="M143" s="58">
        <f>(L143-K143)/ABS(K143)*100</f>
        <v>-7.0854663379134832</v>
      </c>
      <c r="N143" s="58" t="str">
        <f>IF(ISBLANK(VLOOKUP($C143,'2026'!$B$14:$T$3000,N$5,FALSE)),"",VLOOKUP($C143,'2026'!$B$14:$T$3000,N$5,FALSE))</f>
        <v/>
      </c>
      <c r="O143" s="59">
        <f>IF(AND(I143&lt;K143,J143&lt;L143,K143&lt;L143),1,IF(AND(I143&gt;K143,J143&gt;L143,K143&gt;L143),-1,0))</f>
        <v>0</v>
      </c>
      <c r="P143" s="55" t="str">
        <f>IF(ISBLANK(VLOOKUP($C143,'2026'!$B$14:$T$3000,P$5,FALSE)),"",VLOOKUP($C143,'2026'!$B$14:$T$3000,P$5,FALSE))</f>
        <v/>
      </c>
      <c r="Q143" s="60" t="str">
        <f>IF(O143=1,"Surprise",IF(O143=-1,"Shock",""))</f>
        <v/>
      </c>
      <c r="R143" s="60" t="str">
        <f>IF(N143="","",IF((N143-L143)/ABS(L143)&gt;$R$9,"Surprise",IF((N143-L143)/ABS(L143)&lt;$R$9*-1,"Shock","")))</f>
        <v/>
      </c>
      <c r="S143" s="61">
        <f>VLOOKUP($C143,'2026'!$B$14:$T$3000,S$5,FALSE)</f>
        <v>-4.5</v>
      </c>
      <c r="T143" s="61">
        <f>VLOOKUP($C143,'2026'!$B$14:$T$3000,T$5,FALSE)</f>
        <v>-11.13</v>
      </c>
    </row>
    <row r="144" spans="2:20">
      <c r="B144" s="55">
        <v>132</v>
      </c>
      <c r="C144" s="55" t="str">
        <f>VLOOKUP(B144,'2026'!$A$14:$B$4000,2,FALSE)</f>
        <v>A237690</v>
      </c>
      <c r="D144" s="55" t="str">
        <f>VLOOKUP($C144,'2026'!$B$14:$T$4000,D$5,FALSE)</f>
        <v>에스티팜</v>
      </c>
      <c r="E144" s="56" t="str">
        <f>VLOOKUP($C144,'2026'!$B$14:$T$4000,E$5,FALSE)</f>
        <v>KQ</v>
      </c>
      <c r="F144" s="57" t="str">
        <f>VLOOKUP($C144,'2026'!$B$14:$T$4000,F$5,FALSE)</f>
        <v>제약</v>
      </c>
      <c r="G144" s="58">
        <f>VLOOKUP($C144,'2026'!$B$14:$T$4000,G$5,FALSE)</f>
        <v>2746.13</v>
      </c>
      <c r="H144" s="59">
        <f>VLOOKUP($C144,'2026'!$B$14:$T$4000,H$5,FALSE)</f>
        <v>14</v>
      </c>
      <c r="I144" s="58">
        <f>VLOOKUP($C144,'2026'!$B$14:$T$4000,I$5,FALSE)</f>
        <v>76.489999999999995</v>
      </c>
      <c r="J144" s="58">
        <f>VLOOKUP($C144,'2026'!$B$14:$T$4000,J$5,FALSE)</f>
        <v>79.3</v>
      </c>
      <c r="K144" s="58">
        <f>VLOOKUP($C144,'2026'!$B$14:$T$4000,K$5,FALSE)</f>
        <v>76.489999999999995</v>
      </c>
      <c r="L144" s="58">
        <f>VLOOKUP($C144,'2026'!$B$14:$T$4000,L$5,FALSE)</f>
        <v>78</v>
      </c>
      <c r="M144" s="58">
        <f>(L144-K144)/ABS(K144)*100</f>
        <v>1.9741142633023994</v>
      </c>
      <c r="N144" s="58" t="str">
        <f>IF(ISBLANK(VLOOKUP($C144,'2026'!$B$14:$T$3000,N$5,FALSE)),"",VLOOKUP($C144,'2026'!$B$14:$T$3000,N$5,FALSE))</f>
        <v/>
      </c>
      <c r="O144" s="59">
        <f>IF(AND(I144&lt;K144,J144&lt;L144,K144&lt;L144),1,IF(AND(I144&gt;K144,J144&gt;L144,K144&gt;L144),-1,0))</f>
        <v>0</v>
      </c>
      <c r="P144" s="55" t="str">
        <f>IF(ISBLANK(VLOOKUP($C144,'2026'!$B$14:$T$3000,P$5,FALSE)),"",VLOOKUP($C144,'2026'!$B$14:$T$3000,P$5,FALSE))</f>
        <v/>
      </c>
      <c r="Q144" s="60" t="str">
        <f>IF(O144=1,"Surprise",IF(O144=-1,"Shock",""))</f>
        <v/>
      </c>
      <c r="R144" s="60" t="str">
        <f>IF(N144="","",IF((N144-L144)/ABS(L144)&gt;$R$9,"Surprise",IF((N144-L144)/ABS(L144)&lt;$R$9*-1,"Shock","")))</f>
        <v/>
      </c>
      <c r="S144" s="61">
        <f>VLOOKUP($C144,'2026'!$B$14:$T$3000,S$5,FALSE)</f>
        <v>1.62</v>
      </c>
      <c r="T144" s="61">
        <f>VLOOKUP($C144,'2026'!$B$14:$T$3000,T$5,FALSE)</f>
        <v>-13.87</v>
      </c>
    </row>
    <row r="145" spans="2:20">
      <c r="B145" s="55">
        <v>142</v>
      </c>
      <c r="C145" s="55" t="str">
        <f>VLOOKUP(B145,'2026'!$A$14:$B$4000,2,FALSE)</f>
        <v>A004990</v>
      </c>
      <c r="D145" s="55" t="str">
        <f>VLOOKUP($C145,'2026'!$B$14:$T$4000,D$5,FALSE)</f>
        <v>롯데지주</v>
      </c>
      <c r="E145" s="56" t="str">
        <f>VLOOKUP($C145,'2026'!$B$14:$T$4000,E$5,FALSE)</f>
        <v>KS</v>
      </c>
      <c r="F145" s="57" t="str">
        <f>VLOOKUP($C145,'2026'!$B$14:$T$4000,F$5,FALSE)</f>
        <v>복합기업</v>
      </c>
      <c r="G145" s="58">
        <f>VLOOKUP($C145,'2026'!$B$14:$T$4000,G$5,FALSE)</f>
        <v>2367.0100000000002</v>
      </c>
      <c r="H145" s="59">
        <f>VLOOKUP($C145,'2026'!$B$14:$T$4000,H$5,FALSE)</f>
        <v>4</v>
      </c>
      <c r="I145" s="58">
        <f>VLOOKUP($C145,'2026'!$B$14:$T$4000,I$5,FALSE)</f>
        <v>406.95</v>
      </c>
      <c r="J145" s="58">
        <f>VLOOKUP($C145,'2026'!$B$14:$T$4000,J$5,FALSE)</f>
        <v>406.95</v>
      </c>
      <c r="K145" s="58">
        <f>VLOOKUP($C145,'2026'!$B$14:$T$4000,K$5,FALSE)</f>
        <v>406.95</v>
      </c>
      <c r="L145" s="58">
        <f>VLOOKUP($C145,'2026'!$B$14:$T$4000,L$5,FALSE)</f>
        <v>358</v>
      </c>
      <c r="M145" s="58">
        <f>(L145-K145)/ABS(K145)*100</f>
        <v>-12.028504730310846</v>
      </c>
      <c r="N145" s="58" t="str">
        <f>IF(ISBLANK(VLOOKUP($C145,'2026'!$B$14:$T$3000,N$5,FALSE)),"",VLOOKUP($C145,'2026'!$B$14:$T$3000,N$5,FALSE))</f>
        <v/>
      </c>
      <c r="O145" s="59">
        <f>IF(AND(I145&lt;K145,J145&lt;L145,K145&lt;L145),1,IF(AND(I145&gt;K145,J145&gt;L145,K145&gt;L145),-1,0))</f>
        <v>0</v>
      </c>
      <c r="P145" s="55" t="str">
        <f>IF(ISBLANK(VLOOKUP($C145,'2026'!$B$14:$T$3000,P$5,FALSE)),"",VLOOKUP($C145,'2026'!$B$14:$T$3000,P$5,FALSE))</f>
        <v/>
      </c>
      <c r="Q145" s="60" t="str">
        <f>IF(O145=1,"Surprise",IF(O145=-1,"Shock",""))</f>
        <v/>
      </c>
      <c r="R145" s="60" t="str">
        <f>IF(N145="","",IF((N145-L145)/ABS(L145)&gt;$R$9,"Surprise",IF((N145-L145)/ABS(L145)&lt;$R$9*-1,"Shock","")))</f>
        <v/>
      </c>
      <c r="S145" s="61">
        <f>VLOOKUP($C145,'2026'!$B$14:$T$3000,S$5,FALSE)</f>
        <v>-5.57</v>
      </c>
      <c r="T145" s="61">
        <f>VLOOKUP($C145,'2026'!$B$14:$T$3000,T$5,FALSE)</f>
        <v>-16.96</v>
      </c>
    </row>
    <row r="146" spans="2:20">
      <c r="B146" s="55">
        <v>129</v>
      </c>
      <c r="C146" s="55" t="str">
        <f>VLOOKUP(B146,'2026'!$A$14:$B$4000,2,FALSE)</f>
        <v>A031210</v>
      </c>
      <c r="D146" s="55" t="str">
        <f>VLOOKUP($C146,'2026'!$B$14:$T$4000,D$5,FALSE)</f>
        <v>서울보증보험</v>
      </c>
      <c r="E146" s="56" t="str">
        <f>VLOOKUP($C146,'2026'!$B$14:$T$4000,E$5,FALSE)</f>
        <v>KS</v>
      </c>
      <c r="F146" s="57" t="str">
        <f>VLOOKUP($C146,'2026'!$B$14:$T$4000,F$5,FALSE)</f>
        <v>보험</v>
      </c>
      <c r="G146" s="58">
        <f>VLOOKUP($C146,'2026'!$B$14:$T$4000,G$5,FALSE)</f>
        <v>2862.69</v>
      </c>
      <c r="H146" s="59">
        <f>VLOOKUP($C146,'2026'!$B$14:$T$4000,H$5,FALSE)</f>
        <v>1</v>
      </c>
      <c r="I146" s="58">
        <f>VLOOKUP($C146,'2026'!$B$14:$T$4000,I$5,FALSE)</f>
        <v>446</v>
      </c>
      <c r="J146" s="58">
        <f>VLOOKUP($C146,'2026'!$B$14:$T$4000,J$5,FALSE)</f>
        <v>446</v>
      </c>
      <c r="K146" s="58">
        <f>VLOOKUP($C146,'2026'!$B$14:$T$4000,K$5,FALSE)</f>
        <v>446</v>
      </c>
      <c r="L146" s="58">
        <f>VLOOKUP($C146,'2026'!$B$14:$T$4000,L$5,FALSE)</f>
        <v>446</v>
      </c>
      <c r="M146" s="58">
        <f>(L146-K146)/ABS(K146)*100</f>
        <v>0</v>
      </c>
      <c r="N146" s="58" t="str">
        <f>IF(ISBLANK(VLOOKUP($C146,'2026'!$B$14:$T$3000,N$5,FALSE)),"",VLOOKUP($C146,'2026'!$B$14:$T$3000,N$5,FALSE))</f>
        <v/>
      </c>
      <c r="O146" s="59">
        <f>IF(AND(I146&lt;K146,J146&lt;L146,K146&lt;L146),1,IF(AND(I146&gt;K146,J146&gt;L146,K146&gt;L146),-1,0))</f>
        <v>0</v>
      </c>
      <c r="P146" s="55" t="str">
        <f>IF(ISBLANK(VLOOKUP($C146,'2026'!$B$14:$T$3000,P$5,FALSE)),"",VLOOKUP($C146,'2026'!$B$14:$T$3000,P$5,FALSE))</f>
        <v/>
      </c>
      <c r="Q146" s="60" t="str">
        <f>IF(O146=1,"Surprise",IF(O146=-1,"Shock",""))</f>
        <v/>
      </c>
      <c r="R146" s="60" t="str">
        <f>IF(N146="","",IF((N146-L146)/ABS(L146)&gt;$R$9,"Surprise",IF((N146-L146)/ABS(L146)&lt;$R$9*-1,"Shock","")))</f>
        <v/>
      </c>
      <c r="S146" s="61">
        <f>VLOOKUP($C146,'2026'!$B$14:$T$3000,S$5,FALSE)</f>
        <v>-3.87</v>
      </c>
      <c r="T146" s="61">
        <f>VLOOKUP($C146,'2026'!$B$14:$T$3000,T$5,FALSE)</f>
        <v>-21.61</v>
      </c>
    </row>
    <row r="147" spans="2:20">
      <c r="B147" s="55">
        <v>140</v>
      </c>
      <c r="C147" s="55" t="str">
        <f>VLOOKUP(B147,'2026'!$A$14:$B$4000,2,FALSE)</f>
        <v>A420770</v>
      </c>
      <c r="D147" s="55" t="str">
        <f>VLOOKUP($C147,'2026'!$B$14:$T$4000,D$5,FALSE)</f>
        <v>기가비스</v>
      </c>
      <c r="E147" s="56" t="str">
        <f>VLOOKUP($C147,'2026'!$B$14:$T$4000,E$5,FALSE)</f>
        <v>KQ</v>
      </c>
      <c r="F147" s="57" t="str">
        <f>VLOOKUP($C147,'2026'!$B$14:$T$4000,F$5,FALSE)</f>
        <v>반도체</v>
      </c>
      <c r="G147" s="58">
        <f>VLOOKUP($C147,'2026'!$B$14:$T$4000,G$5,FALSE)</f>
        <v>2398.25</v>
      </c>
      <c r="H147" s="59">
        <f>VLOOKUP($C147,'2026'!$B$14:$T$4000,H$5,FALSE)</f>
        <v>2</v>
      </c>
      <c r="I147" s="58">
        <f>VLOOKUP($C147,'2026'!$B$14:$T$4000,I$5,FALSE)</f>
        <v>18.600000000000001</v>
      </c>
      <c r="J147" s="58">
        <f>VLOOKUP($C147,'2026'!$B$14:$T$4000,J$5,FALSE)</f>
        <v>18.600000000000001</v>
      </c>
      <c r="K147" s="58">
        <f>VLOOKUP($C147,'2026'!$B$14:$T$4000,K$5,FALSE)</f>
        <v>19.95</v>
      </c>
      <c r="L147" s="58">
        <f>VLOOKUP($C147,'2026'!$B$14:$T$4000,L$5,FALSE)</f>
        <v>19.95</v>
      </c>
      <c r="M147" s="58">
        <f>(L147-K147)/ABS(K147)*100</f>
        <v>0</v>
      </c>
      <c r="N147" s="58" t="str">
        <f>IF(ISBLANK(VLOOKUP($C147,'2026'!$B$14:$T$3000,N$5,FALSE)),"",VLOOKUP($C147,'2026'!$B$14:$T$3000,N$5,FALSE))</f>
        <v/>
      </c>
      <c r="O147" s="59">
        <f>IF(AND(I147&lt;K147,J147&lt;L147,K147&lt;L147),1,IF(AND(I147&gt;K147,J147&gt;L147,K147&gt;L147),-1,0))</f>
        <v>0</v>
      </c>
      <c r="P147" s="55" t="str">
        <f>IF(ISBLANK(VLOOKUP($C147,'2026'!$B$14:$T$3000,P$5,FALSE)),"",VLOOKUP($C147,'2026'!$B$14:$T$3000,P$5,FALSE))</f>
        <v/>
      </c>
      <c r="Q147" s="60" t="str">
        <f>IF(O147=1,"Surprise",IF(O147=-1,"Shock",""))</f>
        <v/>
      </c>
      <c r="R147" s="60" t="str">
        <f>IF(N147="","",IF((N147-L147)/ABS(L147)&gt;$R$9,"Surprise",IF((N147-L147)/ABS(L147)&lt;$R$9*-1,"Shock","")))</f>
        <v/>
      </c>
      <c r="S147" s="61">
        <f>VLOOKUP($C147,'2026'!$B$14:$T$3000,S$5,FALSE)</f>
        <v>40.98</v>
      </c>
      <c r="T147" s="61">
        <f>VLOOKUP($C147,'2026'!$B$14:$T$3000,T$5,FALSE)</f>
        <v>117.97</v>
      </c>
    </row>
    <row r="148" spans="2:20">
      <c r="B148" s="55">
        <v>72</v>
      </c>
      <c r="C148" s="55" t="str">
        <f>VLOOKUP(B148,'2026'!$A$14:$B$4000,2,FALSE)</f>
        <v>A005830</v>
      </c>
      <c r="D148" s="55" t="str">
        <f>VLOOKUP($C148,'2026'!$B$14:$T$4000,D$5,FALSE)</f>
        <v>DB손해보험</v>
      </c>
      <c r="E148" s="56" t="str">
        <f>VLOOKUP($C148,'2026'!$B$14:$T$4000,E$5,FALSE)</f>
        <v>KS</v>
      </c>
      <c r="F148" s="57" t="str">
        <f>VLOOKUP($C148,'2026'!$B$14:$T$4000,F$5,FALSE)</f>
        <v>보험</v>
      </c>
      <c r="G148" s="58">
        <f>VLOOKUP($C148,'2026'!$B$14:$T$4000,G$5,FALSE)</f>
        <v>8914.6</v>
      </c>
      <c r="H148" s="59">
        <f>VLOOKUP($C148,'2026'!$B$14:$T$4000,H$5,FALSE)</f>
        <v>15</v>
      </c>
      <c r="I148" s="58">
        <f>VLOOKUP($C148,'2026'!$B$14:$T$4000,I$5,FALSE)</f>
        <v>2100.71</v>
      </c>
      <c r="J148" s="58">
        <f>VLOOKUP($C148,'2026'!$B$14:$T$4000,J$5,FALSE)</f>
        <v>2046.08</v>
      </c>
      <c r="K148" s="58">
        <f>VLOOKUP($C148,'2026'!$B$14:$T$4000,K$5,FALSE)</f>
        <v>2100.71</v>
      </c>
      <c r="L148" s="58">
        <f>VLOOKUP($C148,'2026'!$B$14:$T$4000,L$5,FALSE)</f>
        <v>2032.47</v>
      </c>
      <c r="M148" s="58">
        <f>(L148-K148)/ABS(K148)*100</f>
        <v>-3.2484255323200255</v>
      </c>
      <c r="N148" s="58" t="str">
        <f>IF(ISBLANK(VLOOKUP($C148,'2026'!$B$14:$T$3000,N$5,FALSE)),"",VLOOKUP($C148,'2026'!$B$14:$T$3000,N$5,FALSE))</f>
        <v/>
      </c>
      <c r="O148" s="59">
        <f>IF(AND(I148&lt;K148,J148&lt;L148,K148&lt;L148),1,IF(AND(I148&gt;K148,J148&gt;L148,K148&gt;L148),-1,0))</f>
        <v>0</v>
      </c>
      <c r="P148" s="55" t="str">
        <f>IF(ISBLANK(VLOOKUP($C148,'2026'!$B$14:$T$3000,P$5,FALSE)),"",VLOOKUP($C148,'2026'!$B$14:$T$3000,P$5,FALSE))</f>
        <v/>
      </c>
      <c r="Q148" s="60" t="str">
        <f>IF(O148=1,"Surprise",IF(O148=-1,"Shock",""))</f>
        <v/>
      </c>
      <c r="R148" s="60" t="str">
        <f>IF(N148="","",IF((N148-L148)/ABS(L148)&gt;$R$9,"Surprise",IF((N148-L148)/ABS(L148)&lt;$R$9*-1,"Shock","")))</f>
        <v/>
      </c>
      <c r="S148" s="61">
        <f>VLOOKUP($C148,'2026'!$B$14:$T$3000,S$5,FALSE)</f>
        <v>-3.48</v>
      </c>
      <c r="T148" s="61">
        <f>VLOOKUP($C148,'2026'!$B$14:$T$3000,T$5,FALSE)</f>
        <v>-18.989999999999998</v>
      </c>
    </row>
    <row r="149" spans="2:20">
      <c r="B149" s="55">
        <v>82</v>
      </c>
      <c r="C149" s="55" t="str">
        <f>VLOOKUP(B149,'2026'!$A$14:$B$4000,2,FALSE)</f>
        <v>A090430</v>
      </c>
      <c r="D149" s="55" t="str">
        <f>VLOOKUP($C149,'2026'!$B$14:$T$4000,D$5,FALSE)</f>
        <v>아모레퍼시픽</v>
      </c>
      <c r="E149" s="56" t="str">
        <f>VLOOKUP($C149,'2026'!$B$14:$T$4000,E$5,FALSE)</f>
        <v>KS</v>
      </c>
      <c r="F149" s="57" t="str">
        <f>VLOOKUP($C149,'2026'!$B$14:$T$4000,F$5,FALSE)</f>
        <v>화장품</v>
      </c>
      <c r="G149" s="58">
        <f>VLOOKUP($C149,'2026'!$B$14:$T$4000,G$5,FALSE)</f>
        <v>6644.78</v>
      </c>
      <c r="H149" s="59">
        <f>VLOOKUP($C149,'2026'!$B$14:$T$4000,H$5,FALSE)</f>
        <v>17</v>
      </c>
      <c r="I149" s="58">
        <f>VLOOKUP($C149,'2026'!$B$14:$T$4000,I$5,FALSE)</f>
        <v>460.05</v>
      </c>
      <c r="J149" s="58">
        <f>VLOOKUP($C149,'2026'!$B$14:$T$4000,J$5,FALSE)</f>
        <v>463.96</v>
      </c>
      <c r="K149" s="58">
        <f>VLOOKUP($C149,'2026'!$B$14:$T$4000,K$5,FALSE)</f>
        <v>459.75</v>
      </c>
      <c r="L149" s="58">
        <f>VLOOKUP($C149,'2026'!$B$14:$T$4000,L$5,FALSE)</f>
        <v>469.65</v>
      </c>
      <c r="M149" s="58">
        <f>(L149-K149)/ABS(K149)*100</f>
        <v>2.1533442088091306</v>
      </c>
      <c r="N149" s="58" t="str">
        <f>IF(ISBLANK(VLOOKUP($C149,'2026'!$B$14:$T$3000,N$5,FALSE)),"",VLOOKUP($C149,'2026'!$B$14:$T$3000,N$5,FALSE))</f>
        <v/>
      </c>
      <c r="O149" s="59">
        <f>IF(AND(I149&lt;K149,J149&lt;L149,K149&lt;L149),1,IF(AND(I149&gt;K149,J149&gt;L149,K149&gt;L149),-1,0))</f>
        <v>0</v>
      </c>
      <c r="P149" s="55" t="str">
        <f>IF(ISBLANK(VLOOKUP($C149,'2026'!$B$14:$T$3000,P$5,FALSE)),"",VLOOKUP($C149,'2026'!$B$14:$T$3000,P$5,FALSE))</f>
        <v/>
      </c>
      <c r="Q149" s="60" t="str">
        <f>IF(O149=1,"Surprise",IF(O149=-1,"Shock",""))</f>
        <v/>
      </c>
      <c r="R149" s="60" t="str">
        <f>IF(N149="","",IF((N149-L149)/ABS(L149)&gt;$R$9,"Surprise",IF((N149-L149)/ABS(L149)&lt;$R$9*-1,"Shock","")))</f>
        <v/>
      </c>
      <c r="S149" s="61">
        <f>VLOOKUP($C149,'2026'!$B$14:$T$3000,S$5,FALSE)</f>
        <v>2.0699999999999998</v>
      </c>
      <c r="T149" s="61">
        <f>VLOOKUP($C149,'2026'!$B$14:$T$3000,T$5,FALSE)</f>
        <v>-20.34</v>
      </c>
    </row>
    <row r="150" spans="2:20">
      <c r="B150" s="55">
        <v>71</v>
      </c>
      <c r="C150" s="55" t="str">
        <f>VLOOKUP(B150,'2026'!$A$14:$B$4000,2,FALSE)</f>
        <v>A047050</v>
      </c>
      <c r="D150" s="55" t="str">
        <f>VLOOKUP($C150,'2026'!$B$14:$T$4000,D$5,FALSE)</f>
        <v>포스코인터내셔널</v>
      </c>
      <c r="E150" s="56" t="str">
        <f>VLOOKUP($C150,'2026'!$B$14:$T$4000,E$5,FALSE)</f>
        <v>KS</v>
      </c>
      <c r="F150" s="57" t="str">
        <f>VLOOKUP($C150,'2026'!$B$14:$T$4000,F$5,FALSE)</f>
        <v>상사</v>
      </c>
      <c r="G150" s="58">
        <f>VLOOKUP($C150,'2026'!$B$14:$T$4000,G$5,FALSE)</f>
        <v>9024.84</v>
      </c>
      <c r="H150" s="59">
        <f>VLOOKUP($C150,'2026'!$B$14:$T$4000,H$5,FALSE)</f>
        <v>13</v>
      </c>
      <c r="I150" s="58">
        <f>VLOOKUP($C150,'2026'!$B$14:$T$4000,I$5,FALSE)</f>
        <v>1384.24</v>
      </c>
      <c r="J150" s="58">
        <f>VLOOKUP($C150,'2026'!$B$14:$T$4000,J$5,FALSE)</f>
        <v>1379.6</v>
      </c>
      <c r="K150" s="58">
        <f>VLOOKUP($C150,'2026'!$B$14:$T$4000,K$5,FALSE)</f>
        <v>1392.76</v>
      </c>
      <c r="L150" s="58">
        <f>VLOOKUP($C150,'2026'!$B$14:$T$4000,L$5,FALSE)</f>
        <v>1379.6</v>
      </c>
      <c r="M150" s="58">
        <f>(L150-K150)/ABS(K150)*100</f>
        <v>-0.94488641259083272</v>
      </c>
      <c r="N150" s="58" t="str">
        <f>IF(ISBLANK(VLOOKUP($C150,'2026'!$B$14:$T$3000,N$5,FALSE)),"",VLOOKUP($C150,'2026'!$B$14:$T$3000,N$5,FALSE))</f>
        <v/>
      </c>
      <c r="O150" s="59">
        <f>IF(AND(I150&lt;K150,J150&lt;L150,K150&lt;L150),1,IF(AND(I150&gt;K150,J150&gt;L150,K150&gt;L150),-1,0))</f>
        <v>0</v>
      </c>
      <c r="P150" s="55" t="str">
        <f>IF(ISBLANK(VLOOKUP($C150,'2026'!$B$14:$T$3000,P$5,FALSE)),"",VLOOKUP($C150,'2026'!$B$14:$T$3000,P$5,FALSE))</f>
        <v/>
      </c>
      <c r="Q150" s="60" t="str">
        <f>IF(O150=1,"Surprise",IF(O150=-1,"Shock",""))</f>
        <v/>
      </c>
      <c r="R150" s="60" t="str">
        <f>IF(N150="","",IF((N150-L150)/ABS(L150)&gt;$R$9,"Surprise",IF((N150-L150)/ABS(L150)&lt;$R$9*-1,"Shock","")))</f>
        <v/>
      </c>
      <c r="S150" s="61">
        <f>VLOOKUP($C150,'2026'!$B$14:$T$3000,S$5,FALSE)</f>
        <v>-16.72</v>
      </c>
      <c r="T150" s="61">
        <f>VLOOKUP($C150,'2026'!$B$14:$T$3000,T$5,FALSE)</f>
        <v>-32.229999999999997</v>
      </c>
    </row>
    <row r="151" spans="2:20">
      <c r="B151" s="55">
        <v>150</v>
      </c>
      <c r="C151" s="55" t="str">
        <f>VLOOKUP(B151,'2026'!$A$14:$B$4000,2,FALSE)</f>
        <v>A007340</v>
      </c>
      <c r="D151" s="55" t="str">
        <f>VLOOKUP($C151,'2026'!$B$14:$T$4000,D$5,FALSE)</f>
        <v>DN오토모티브</v>
      </c>
      <c r="E151" s="56" t="str">
        <f>VLOOKUP($C151,'2026'!$B$14:$T$4000,E$5,FALSE)</f>
        <v>KS</v>
      </c>
      <c r="F151" s="57" t="str">
        <f>VLOOKUP($C151,'2026'!$B$14:$T$4000,F$5,FALSE)</f>
        <v>자동차부품</v>
      </c>
      <c r="G151" s="58">
        <f>VLOOKUP($C151,'2026'!$B$14:$T$4000,G$5,FALSE)</f>
        <v>2229.2600000000002</v>
      </c>
      <c r="H151" s="59">
        <f>VLOOKUP($C151,'2026'!$B$14:$T$4000,H$5,FALSE)</f>
        <v>2</v>
      </c>
      <c r="I151" s="58">
        <f>VLOOKUP($C151,'2026'!$B$14:$T$4000,I$5,FALSE)</f>
        <v>571.95000000000005</v>
      </c>
      <c r="J151" s="58">
        <f>VLOOKUP($C151,'2026'!$B$14:$T$4000,J$5,FALSE)</f>
        <v>599.6</v>
      </c>
      <c r="K151" s="58">
        <f>VLOOKUP($C151,'2026'!$B$14:$T$4000,K$5,FALSE)</f>
        <v>571.95000000000005</v>
      </c>
      <c r="L151" s="58">
        <f>VLOOKUP($C151,'2026'!$B$14:$T$4000,L$5,FALSE)</f>
        <v>599.6</v>
      </c>
      <c r="M151" s="58">
        <f>(L151-K151)/ABS(K151)*100</f>
        <v>4.8343386659673007</v>
      </c>
      <c r="N151" s="58" t="str">
        <f>IF(ISBLANK(VLOOKUP($C151,'2026'!$B$14:$T$3000,N$5,FALSE)),"",VLOOKUP($C151,'2026'!$B$14:$T$3000,N$5,FALSE))</f>
        <v/>
      </c>
      <c r="O151" s="59">
        <f>IF(AND(I151&lt;K151,J151&lt;L151,K151&lt;L151),1,IF(AND(I151&gt;K151,J151&gt;L151,K151&gt;L151),-1,0))</f>
        <v>0</v>
      </c>
      <c r="P151" s="55" t="str">
        <f>IF(ISBLANK(VLOOKUP($C151,'2026'!$B$14:$T$3000,P$5,FALSE)),"",VLOOKUP($C151,'2026'!$B$14:$T$3000,P$5,FALSE))</f>
        <v/>
      </c>
      <c r="Q151" s="60" t="str">
        <f>IF(O151=1,"Surprise",IF(O151=-1,"Shock",""))</f>
        <v/>
      </c>
      <c r="R151" s="60" t="str">
        <f>IF(N151="","",IF((N151-L151)/ABS(L151)&gt;$R$9,"Surprise",IF((N151-L151)/ABS(L151)&lt;$R$9*-1,"Shock","")))</f>
        <v/>
      </c>
      <c r="S151" s="61">
        <f>VLOOKUP($C151,'2026'!$B$14:$T$3000,S$5,FALSE)</f>
        <v>-9.5</v>
      </c>
      <c r="T151" s="61">
        <f>VLOOKUP($C151,'2026'!$B$14:$T$3000,T$5,FALSE)</f>
        <v>-6.39</v>
      </c>
    </row>
    <row r="152" spans="2:20">
      <c r="B152" s="55">
        <v>86</v>
      </c>
      <c r="C152" s="55" t="str">
        <f>VLOOKUP(B152,'2026'!$A$14:$B$4000,2,FALSE)</f>
        <v>A241560</v>
      </c>
      <c r="D152" s="55" t="str">
        <f>VLOOKUP($C152,'2026'!$B$14:$T$4000,D$5,FALSE)</f>
        <v>두산밥캣</v>
      </c>
      <c r="E152" s="56" t="str">
        <f>VLOOKUP($C152,'2026'!$B$14:$T$4000,E$5,FALSE)</f>
        <v>KS</v>
      </c>
      <c r="F152" s="57" t="str">
        <f>VLOOKUP($C152,'2026'!$B$14:$T$4000,F$5,FALSE)</f>
        <v>기계</v>
      </c>
      <c r="G152" s="58">
        <f>VLOOKUP($C152,'2026'!$B$14:$T$4000,G$5,FALSE)</f>
        <v>6106.03</v>
      </c>
      <c r="H152" s="59">
        <f>VLOOKUP($C152,'2026'!$B$14:$T$4000,H$5,FALSE)</f>
        <v>7</v>
      </c>
      <c r="I152" s="58">
        <f>VLOOKUP($C152,'2026'!$B$14:$T$4000,I$5,FALSE)</f>
        <v>753.73</v>
      </c>
      <c r="J152" s="58">
        <f>VLOOKUP($C152,'2026'!$B$14:$T$4000,J$5,FALSE)</f>
        <v>700.9</v>
      </c>
      <c r="K152" s="58">
        <f>VLOOKUP($C152,'2026'!$B$14:$T$4000,K$5,FALSE)</f>
        <v>753.73</v>
      </c>
      <c r="L152" s="58">
        <f>VLOOKUP($C152,'2026'!$B$14:$T$4000,L$5,FALSE)</f>
        <v>700.9</v>
      </c>
      <c r="M152" s="58">
        <f>(L152-K152)/ABS(K152)*100</f>
        <v>-7.0091412044100725</v>
      </c>
      <c r="N152" s="58" t="str">
        <f>IF(ISBLANK(VLOOKUP($C152,'2026'!$B$14:$T$3000,N$5,FALSE)),"",VLOOKUP($C152,'2026'!$B$14:$T$3000,N$5,FALSE))</f>
        <v/>
      </c>
      <c r="O152" s="59">
        <f>IF(AND(I152&lt;K152,J152&lt;L152,K152&lt;L152),1,IF(AND(I152&gt;K152,J152&gt;L152,K152&gt;L152),-1,0))</f>
        <v>0</v>
      </c>
      <c r="P152" s="55" t="str">
        <f>IF(ISBLANK(VLOOKUP($C152,'2026'!$B$14:$T$3000,P$5,FALSE)),"",VLOOKUP($C152,'2026'!$B$14:$T$3000,P$5,FALSE))</f>
        <v/>
      </c>
      <c r="Q152" s="60" t="str">
        <f>IF(O152=1,"Surprise",IF(O152=-1,"Shock",""))</f>
        <v/>
      </c>
      <c r="R152" s="60" t="str">
        <f>IF(N152="","",IF((N152-L152)/ABS(L152)&gt;$R$9,"Surprise",IF((N152-L152)/ABS(L152)&lt;$R$9*-1,"Shock","")))</f>
        <v/>
      </c>
      <c r="S152" s="61">
        <f>VLOOKUP($C152,'2026'!$B$14:$T$3000,S$5,FALSE)</f>
        <v>-3.48</v>
      </c>
      <c r="T152" s="61">
        <f>VLOOKUP($C152,'2026'!$B$14:$T$3000,T$5,FALSE)</f>
        <v>1.76</v>
      </c>
    </row>
    <row r="153" spans="2:20">
      <c r="B153" s="55">
        <v>6</v>
      </c>
      <c r="C153" s="55" t="str">
        <f>VLOOKUP(B153,'2026'!$A$14:$B$4000,2,FALSE)</f>
        <v>A373220</v>
      </c>
      <c r="D153" s="55" t="str">
        <f>VLOOKUP($C153,'2026'!$B$14:$T$4000,D$5,FALSE)</f>
        <v>LG에너지솔루션</v>
      </c>
      <c r="E153" s="56" t="str">
        <f>VLOOKUP($C153,'2026'!$B$14:$T$4000,E$5,FALSE)</f>
        <v>KS</v>
      </c>
      <c r="F153" s="57" t="str">
        <f>VLOOKUP($C153,'2026'!$B$14:$T$4000,F$5,FALSE)</f>
        <v>전기제품</v>
      </c>
      <c r="G153" s="58">
        <f>VLOOKUP($C153,'2026'!$B$14:$T$4000,G$5,FALSE)</f>
        <v>81432</v>
      </c>
      <c r="H153" s="59">
        <f>VLOOKUP($C153,'2026'!$B$14:$T$4000,H$5,FALSE)</f>
        <v>23</v>
      </c>
      <c r="I153" s="58">
        <f>VLOOKUP($C153,'2026'!$B$14:$T$4000,I$5,FALSE)</f>
        <v>1183.25</v>
      </c>
      <c r="J153" s="58">
        <f>VLOOKUP($C153,'2026'!$B$14:$T$4000,J$5,FALSE)</f>
        <v>1166.24</v>
      </c>
      <c r="K153" s="58">
        <f>VLOOKUP($C153,'2026'!$B$14:$T$4000,K$5,FALSE)</f>
        <v>1199.95</v>
      </c>
      <c r="L153" s="58">
        <f>VLOOKUP($C153,'2026'!$B$14:$T$4000,L$5,FALSE)</f>
        <v>1036.71</v>
      </c>
      <c r="M153" s="58">
        <f>(L153-K153)/ABS(K153)*100</f>
        <v>-13.603900162506772</v>
      </c>
      <c r="N153" s="58" t="str">
        <f>IF(ISBLANK(VLOOKUP($C153,'2026'!$B$14:$T$3000,N$5,FALSE)),"",VLOOKUP($C153,'2026'!$B$14:$T$3000,N$5,FALSE))</f>
        <v/>
      </c>
      <c r="O153" s="59">
        <f>IF(AND(I153&lt;K153,J153&lt;L153,K153&lt;L153),1,IF(AND(I153&gt;K153,J153&gt;L153,K153&gt;L153),-1,0))</f>
        <v>0</v>
      </c>
      <c r="P153" s="55" t="str">
        <f>IF(ISBLANK(VLOOKUP($C153,'2026'!$B$14:$T$3000,P$5,FALSE)),"",VLOOKUP($C153,'2026'!$B$14:$T$3000,P$5,FALSE))</f>
        <v/>
      </c>
      <c r="Q153" s="60" t="str">
        <f>IF(O153=1,"Surprise",IF(O153=-1,"Shock",""))</f>
        <v/>
      </c>
      <c r="R153" s="60" t="str">
        <f>IF(N153="","",IF((N153-L153)/ABS(L153)&gt;$R$9,"Surprise",IF((N153-L153)/ABS(L153)&lt;$R$9*-1,"Shock","")))</f>
        <v/>
      </c>
      <c r="S153" s="61">
        <f>VLOOKUP($C153,'2026'!$B$14:$T$3000,S$5,FALSE)</f>
        <v>-23.52</v>
      </c>
      <c r="T153" s="61">
        <f>VLOOKUP($C153,'2026'!$B$14:$T$3000,T$5,FALSE)</f>
        <v>-14.5</v>
      </c>
    </row>
    <row r="154" spans="2:20">
      <c r="B154" s="55">
        <v>166</v>
      </c>
      <c r="C154" s="55" t="str">
        <f>VLOOKUP(B154,'2026'!$A$14:$B$4000,2,FALSE)</f>
        <v>A008770</v>
      </c>
      <c r="D154" s="55" t="str">
        <f>VLOOKUP($C154,'2026'!$B$14:$T$4000,D$5,FALSE)</f>
        <v>호텔신라</v>
      </c>
      <c r="E154" s="56" t="str">
        <f>VLOOKUP($C154,'2026'!$B$14:$T$4000,E$5,FALSE)</f>
        <v>KS</v>
      </c>
      <c r="F154" s="57" t="str">
        <f>VLOOKUP($C154,'2026'!$B$14:$T$4000,F$5,FALSE)</f>
        <v>백화점</v>
      </c>
      <c r="G154" s="58">
        <f>VLOOKUP($C154,'2026'!$B$14:$T$4000,G$5,FALSE)</f>
        <v>1848.59</v>
      </c>
      <c r="H154" s="59">
        <f>VLOOKUP($C154,'2026'!$B$14:$T$4000,H$5,FALSE)</f>
        <v>14</v>
      </c>
      <c r="I154" s="58">
        <f>VLOOKUP($C154,'2026'!$B$14:$T$4000,I$5,FALSE)</f>
        <v>171.14</v>
      </c>
      <c r="J154" s="58">
        <f>VLOOKUP($C154,'2026'!$B$14:$T$4000,J$5,FALSE)</f>
        <v>189.57</v>
      </c>
      <c r="K154" s="58">
        <f>VLOOKUP($C154,'2026'!$B$14:$T$4000,K$5,FALSE)</f>
        <v>172.85</v>
      </c>
      <c r="L154" s="58">
        <f>VLOOKUP($C154,'2026'!$B$14:$T$4000,L$5,FALSE)</f>
        <v>187.5</v>
      </c>
      <c r="M154" s="58">
        <f>(L154-K154)/ABS(K154)*100</f>
        <v>8.4755568411917874</v>
      </c>
      <c r="N154" s="58" t="str">
        <f>IF(ISBLANK(VLOOKUP($C154,'2026'!$B$14:$T$3000,N$5,FALSE)),"",VLOOKUP($C154,'2026'!$B$14:$T$3000,N$5,FALSE))</f>
        <v/>
      </c>
      <c r="O154" s="59">
        <f>IF(AND(I154&lt;K154,J154&lt;L154,K154&lt;L154),1,IF(AND(I154&gt;K154,J154&gt;L154,K154&gt;L154),-1,0))</f>
        <v>0</v>
      </c>
      <c r="P154" s="55" t="str">
        <f>IF(ISBLANK(VLOOKUP($C154,'2026'!$B$14:$T$3000,P$5,FALSE)),"",VLOOKUP($C154,'2026'!$B$14:$T$3000,P$5,FALSE))</f>
        <v/>
      </c>
      <c r="Q154" s="60" t="str">
        <f>IF(O154=1,"Surprise",IF(O154=-1,"Shock",""))</f>
        <v/>
      </c>
      <c r="R154" s="60" t="str">
        <f>IF(N154="","",IF((N154-L154)/ABS(L154)&gt;$R$9,"Surprise",IF((N154-L154)/ABS(L154)&lt;$R$9*-1,"Shock","")))</f>
        <v/>
      </c>
      <c r="S154" s="61">
        <f>VLOOKUP($C154,'2026'!$B$14:$T$3000,S$5,FALSE)</f>
        <v>-13.1</v>
      </c>
      <c r="T154" s="61">
        <f>VLOOKUP($C154,'2026'!$B$14:$T$3000,T$5,FALSE)</f>
        <v>6.56</v>
      </c>
    </row>
    <row r="155" spans="2:20">
      <c r="B155" s="55">
        <v>167</v>
      </c>
      <c r="C155" s="55" t="str">
        <f>VLOOKUP(B155,'2026'!$A$14:$B$4000,2,FALSE)</f>
        <v>A218410</v>
      </c>
      <c r="D155" s="55" t="str">
        <f>VLOOKUP($C155,'2026'!$B$14:$T$4000,D$5,FALSE)</f>
        <v>RFHIC</v>
      </c>
      <c r="E155" s="56" t="str">
        <f>VLOOKUP($C155,'2026'!$B$14:$T$4000,E$5,FALSE)</f>
        <v>KQ</v>
      </c>
      <c r="F155" s="57" t="str">
        <f>VLOOKUP($C155,'2026'!$B$14:$T$4000,F$5,FALSE)</f>
        <v>통신장비</v>
      </c>
      <c r="G155" s="58">
        <f>VLOOKUP($C155,'2026'!$B$14:$T$4000,G$5,FALSE)</f>
        <v>1712.7</v>
      </c>
      <c r="H155" s="59">
        <f>VLOOKUP($C155,'2026'!$B$14:$T$4000,H$5,FALSE)</f>
        <v>6</v>
      </c>
      <c r="I155" s="58">
        <f>VLOOKUP($C155,'2026'!$B$14:$T$4000,I$5,FALSE)</f>
        <v>54.23</v>
      </c>
      <c r="J155" s="58">
        <f>VLOOKUP($C155,'2026'!$B$14:$T$4000,J$5,FALSE)</f>
        <v>54.67</v>
      </c>
      <c r="K155" s="58">
        <f>VLOOKUP($C155,'2026'!$B$14:$T$4000,K$5,FALSE)</f>
        <v>54.23</v>
      </c>
      <c r="L155" s="58">
        <f>VLOOKUP($C155,'2026'!$B$14:$T$4000,L$5,FALSE)</f>
        <v>54.5</v>
      </c>
      <c r="M155" s="58">
        <f>(L155-K155)/ABS(K155)*100</f>
        <v>0.49787940254472274</v>
      </c>
      <c r="N155" s="58" t="str">
        <f>IF(ISBLANK(VLOOKUP($C155,'2026'!$B$14:$T$3000,N$5,FALSE)),"",VLOOKUP($C155,'2026'!$B$14:$T$3000,N$5,FALSE))</f>
        <v/>
      </c>
      <c r="O155" s="59">
        <f>IF(AND(I155&lt;K155,J155&lt;L155,K155&lt;L155),1,IF(AND(I155&gt;K155,J155&gt;L155,K155&gt;L155),-1,0))</f>
        <v>0</v>
      </c>
      <c r="P155" s="55" t="str">
        <f>IF(ISBLANK(VLOOKUP($C155,'2026'!$B$14:$T$3000,P$5,FALSE)),"",VLOOKUP($C155,'2026'!$B$14:$T$3000,P$5,FALSE))</f>
        <v/>
      </c>
      <c r="Q155" s="60" t="str">
        <f>IF(O155=1,"Surprise",IF(O155=-1,"Shock",""))</f>
        <v/>
      </c>
      <c r="R155" s="60" t="str">
        <f>IF(N155="","",IF((N155-L155)/ABS(L155)&gt;$R$9,"Surprise",IF((N155-L155)/ABS(L155)&lt;$R$9*-1,"Shock","")))</f>
        <v/>
      </c>
      <c r="S155" s="61">
        <f>VLOOKUP($C155,'2026'!$B$14:$T$3000,S$5,FALSE)</f>
        <v>-26.37</v>
      </c>
      <c r="T155" s="61">
        <f>VLOOKUP($C155,'2026'!$B$14:$T$3000,T$5,FALSE)</f>
        <v>-31.53</v>
      </c>
    </row>
    <row r="156" spans="2:20">
      <c r="B156" s="55">
        <v>136</v>
      </c>
      <c r="C156" s="55" t="str">
        <f>VLOOKUP(B156,'2026'!$A$14:$B$4000,2,FALSE)</f>
        <v>A005440</v>
      </c>
      <c r="D156" s="55" t="str">
        <f>VLOOKUP($C156,'2026'!$B$14:$T$4000,D$5,FALSE)</f>
        <v>현대지에프홀딩스</v>
      </c>
      <c r="E156" s="56" t="str">
        <f>VLOOKUP($C156,'2026'!$B$14:$T$4000,E$5,FALSE)</f>
        <v>KS</v>
      </c>
      <c r="F156" s="57" t="str">
        <f>VLOOKUP($C156,'2026'!$B$14:$T$4000,F$5,FALSE)</f>
        <v>복합기업</v>
      </c>
      <c r="G156" s="58">
        <f>VLOOKUP($C156,'2026'!$B$14:$T$4000,G$5,FALSE)</f>
        <v>2573.98</v>
      </c>
      <c r="H156" s="59">
        <f>VLOOKUP($C156,'2026'!$B$14:$T$4000,H$5,FALSE)</f>
        <v>4</v>
      </c>
      <c r="I156" s="58">
        <f>VLOOKUP($C156,'2026'!$B$14:$T$4000,I$5,FALSE)</f>
        <v>355.25</v>
      </c>
      <c r="J156" s="58">
        <f>VLOOKUP($C156,'2026'!$B$14:$T$4000,J$5,FALSE)</f>
        <v>322</v>
      </c>
      <c r="K156" s="58">
        <f>VLOOKUP($C156,'2026'!$B$14:$T$4000,K$5,FALSE)</f>
        <v>358.25</v>
      </c>
      <c r="L156" s="58">
        <f>VLOOKUP($C156,'2026'!$B$14:$T$4000,L$5,FALSE)</f>
        <v>342</v>
      </c>
      <c r="M156" s="58">
        <f>(L156-K156)/ABS(K156)*100</f>
        <v>-4.5359385903698533</v>
      </c>
      <c r="N156" s="58" t="str">
        <f>IF(ISBLANK(VLOOKUP($C156,'2026'!$B$14:$T$3000,N$5,FALSE)),"",VLOOKUP($C156,'2026'!$B$14:$T$3000,N$5,FALSE))</f>
        <v/>
      </c>
      <c r="O156" s="59">
        <f>IF(AND(I156&lt;K156,J156&lt;L156,K156&lt;L156),1,IF(AND(I156&gt;K156,J156&gt;L156,K156&gt;L156),-1,0))</f>
        <v>0</v>
      </c>
      <c r="P156" s="55" t="str">
        <f>IF(ISBLANK(VLOOKUP($C156,'2026'!$B$14:$T$3000,P$5,FALSE)),"",VLOOKUP($C156,'2026'!$B$14:$T$3000,P$5,FALSE))</f>
        <v/>
      </c>
      <c r="Q156" s="60" t="str">
        <f>IF(O156=1,"Surprise",IF(O156=-1,"Shock",""))</f>
        <v/>
      </c>
      <c r="R156" s="60" t="str">
        <f>IF(N156="","",IF((N156-L156)/ABS(L156)&gt;$R$9,"Surprise",IF((N156-L156)/ABS(L156)&lt;$R$9*-1,"Shock","")))</f>
        <v/>
      </c>
      <c r="S156" s="61">
        <f>VLOOKUP($C156,'2026'!$B$14:$T$3000,S$5,FALSE)</f>
        <v>28.28</v>
      </c>
      <c r="T156" s="61">
        <f>VLOOKUP($C156,'2026'!$B$14:$T$3000,T$5,FALSE)</f>
        <v>13.78</v>
      </c>
    </row>
    <row r="157" spans="2:20">
      <c r="B157" s="55">
        <v>29</v>
      </c>
      <c r="C157" s="55" t="str">
        <f>VLOOKUP(B157,'2026'!$A$14:$B$4000,2,FALSE)</f>
        <v>A009540</v>
      </c>
      <c r="D157" s="55" t="str">
        <f>VLOOKUP($C157,'2026'!$B$14:$T$4000,D$5,FALSE)</f>
        <v>HD한국조선해양</v>
      </c>
      <c r="E157" s="56" t="str">
        <f>VLOOKUP($C157,'2026'!$B$14:$T$4000,E$5,FALSE)</f>
        <v>KS</v>
      </c>
      <c r="F157" s="57" t="str">
        <f>VLOOKUP($C157,'2026'!$B$14:$T$4000,F$5,FALSE)</f>
        <v>조선</v>
      </c>
      <c r="G157" s="58">
        <f>VLOOKUP($C157,'2026'!$B$14:$T$4000,G$5,FALSE)</f>
        <v>25372.16</v>
      </c>
      <c r="H157" s="59">
        <f>VLOOKUP($C157,'2026'!$B$14:$T$4000,H$5,FALSE)</f>
        <v>12</v>
      </c>
      <c r="I157" s="58">
        <f>VLOOKUP($C157,'2026'!$B$14:$T$4000,I$5,FALSE)</f>
        <v>5626.4</v>
      </c>
      <c r="J157" s="58">
        <f>VLOOKUP($C157,'2026'!$B$14:$T$4000,J$5,FALSE)</f>
        <v>5691.58</v>
      </c>
      <c r="K157" s="58">
        <f>VLOOKUP($C157,'2026'!$B$14:$T$4000,K$5,FALSE)</f>
        <v>5626.4</v>
      </c>
      <c r="L157" s="58">
        <f>VLOOKUP($C157,'2026'!$B$14:$T$4000,L$5,FALSE)</f>
        <v>5590.65</v>
      </c>
      <c r="M157" s="58">
        <f>(L157-K157)/ABS(K157)*100</f>
        <v>-0.63539741219963042</v>
      </c>
      <c r="N157" s="58" t="str">
        <f>IF(ISBLANK(VLOOKUP($C157,'2026'!$B$14:$T$3000,N$5,FALSE)),"",VLOOKUP($C157,'2026'!$B$14:$T$3000,N$5,FALSE))</f>
        <v/>
      </c>
      <c r="O157" s="59">
        <f>IF(AND(I157&lt;K157,J157&lt;L157,K157&lt;L157),1,IF(AND(I157&gt;K157,J157&gt;L157,K157&gt;L157),-1,0))</f>
        <v>0</v>
      </c>
      <c r="P157" s="55" t="str">
        <f>IF(ISBLANK(VLOOKUP($C157,'2026'!$B$14:$T$3000,P$5,FALSE)),"",VLOOKUP($C157,'2026'!$B$14:$T$3000,P$5,FALSE))</f>
        <v/>
      </c>
      <c r="Q157" s="60" t="str">
        <f>IF(O157=1,"Surprise",IF(O157=-1,"Shock",""))</f>
        <v/>
      </c>
      <c r="R157" s="60" t="str">
        <f>IF(N157="","",IF((N157-L157)/ABS(L157)&gt;$R$9,"Surprise",IF((N157-L157)/ABS(L157)&lt;$R$9*-1,"Shock","")))</f>
        <v/>
      </c>
      <c r="S157" s="61">
        <f>VLOOKUP($C157,'2026'!$B$14:$T$3000,S$5,FALSE)</f>
        <v>-11.37</v>
      </c>
      <c r="T157" s="61">
        <f>VLOOKUP($C157,'2026'!$B$14:$T$3000,T$5,FALSE)</f>
        <v>-3.76</v>
      </c>
    </row>
    <row r="158" spans="2:20">
      <c r="B158" s="55">
        <v>69</v>
      </c>
      <c r="C158" s="55" t="str">
        <f>VLOOKUP(B158,'2026'!$A$14:$B$4000,2,FALSE)</f>
        <v>A007660</v>
      </c>
      <c r="D158" s="55" t="str">
        <f>VLOOKUP($C158,'2026'!$B$14:$T$4000,D$5,FALSE)</f>
        <v>이수페타시스</v>
      </c>
      <c r="E158" s="56" t="str">
        <f>VLOOKUP($C158,'2026'!$B$14:$T$4000,E$5,FALSE)</f>
        <v>KS</v>
      </c>
      <c r="F158" s="57" t="str">
        <f>VLOOKUP($C158,'2026'!$B$14:$T$4000,F$5,FALSE)</f>
        <v>반도체</v>
      </c>
      <c r="G158" s="58">
        <f>VLOOKUP($C158,'2026'!$B$14:$T$4000,G$5,FALSE)</f>
        <v>9756.09</v>
      </c>
      <c r="H158" s="59">
        <f>VLOOKUP($C158,'2026'!$B$14:$T$4000,H$5,FALSE)</f>
        <v>12</v>
      </c>
      <c r="I158" s="58">
        <f>VLOOKUP($C158,'2026'!$B$14:$T$4000,I$5,FALSE)</f>
        <v>322.06</v>
      </c>
      <c r="J158" s="58">
        <f>VLOOKUP($C158,'2026'!$B$14:$T$4000,J$5,FALSE)</f>
        <v>320.33999999999997</v>
      </c>
      <c r="K158" s="58">
        <f>VLOOKUP($C158,'2026'!$B$14:$T$4000,K$5,FALSE)</f>
        <v>322.06</v>
      </c>
      <c r="L158" s="58">
        <f>VLOOKUP($C158,'2026'!$B$14:$T$4000,L$5,FALSE)</f>
        <v>328.2</v>
      </c>
      <c r="M158" s="58">
        <f>(L158-K158)/ABS(K158)*100</f>
        <v>1.9064770539650955</v>
      </c>
      <c r="N158" s="58" t="str">
        <f>IF(ISBLANK(VLOOKUP($C158,'2026'!$B$14:$T$3000,N$5,FALSE)),"",VLOOKUP($C158,'2026'!$B$14:$T$3000,N$5,FALSE))</f>
        <v/>
      </c>
      <c r="O158" s="59">
        <f>IF(AND(I158&lt;K158,J158&lt;L158,K158&lt;L158),1,IF(AND(I158&gt;K158,J158&gt;L158,K158&gt;L158),-1,0))</f>
        <v>0</v>
      </c>
      <c r="P158" s="55" t="str">
        <f>IF(ISBLANK(VLOOKUP($C158,'2026'!$B$14:$T$3000,P$5,FALSE)),"",VLOOKUP($C158,'2026'!$B$14:$T$3000,P$5,FALSE))</f>
        <v/>
      </c>
      <c r="Q158" s="60" t="str">
        <f>IF(O158=1,"Surprise",IF(O158=-1,"Shock",""))</f>
        <v/>
      </c>
      <c r="R158" s="60" t="str">
        <f>IF(N158="","",IF((N158-L158)/ABS(L158)&gt;$R$9,"Surprise",IF((N158-L158)/ABS(L158)&lt;$R$9*-1,"Shock","")))</f>
        <v/>
      </c>
      <c r="S158" s="61">
        <f>VLOOKUP($C158,'2026'!$B$14:$T$3000,S$5,FALSE)</f>
        <v>-4.66</v>
      </c>
      <c r="T158" s="61">
        <f>VLOOKUP($C158,'2026'!$B$14:$T$3000,T$5,FALSE)</f>
        <v>22.26</v>
      </c>
    </row>
    <row r="159" spans="2:20">
      <c r="B159" s="55">
        <v>165</v>
      </c>
      <c r="C159" s="55" t="str">
        <f>VLOOKUP(B159,'2026'!$A$14:$B$4000,2,FALSE)</f>
        <v>A103140</v>
      </c>
      <c r="D159" s="55" t="str">
        <f>VLOOKUP($C159,'2026'!$B$14:$T$4000,D$5,FALSE)</f>
        <v>풍산</v>
      </c>
      <c r="E159" s="56" t="str">
        <f>VLOOKUP($C159,'2026'!$B$14:$T$4000,E$5,FALSE)</f>
        <v>KS</v>
      </c>
      <c r="F159" s="57" t="str">
        <f>VLOOKUP($C159,'2026'!$B$14:$T$4000,F$5,FALSE)</f>
        <v>비철금속</v>
      </c>
      <c r="G159" s="58">
        <f>VLOOKUP($C159,'2026'!$B$14:$T$4000,G$5,FALSE)</f>
        <v>1852.4</v>
      </c>
      <c r="H159" s="59">
        <f>VLOOKUP($C159,'2026'!$B$14:$T$4000,H$5,FALSE)</f>
        <v>13</v>
      </c>
      <c r="I159" s="58">
        <f>VLOOKUP($C159,'2026'!$B$14:$T$4000,I$5,FALSE)</f>
        <v>359.89</v>
      </c>
      <c r="J159" s="58">
        <f>VLOOKUP($C159,'2026'!$B$14:$T$4000,J$5,FALSE)</f>
        <v>394.1</v>
      </c>
      <c r="K159" s="58">
        <f>VLOOKUP($C159,'2026'!$B$14:$T$4000,K$5,FALSE)</f>
        <v>360.62</v>
      </c>
      <c r="L159" s="58">
        <f>VLOOKUP($C159,'2026'!$B$14:$T$4000,L$5,FALSE)</f>
        <v>352.6</v>
      </c>
      <c r="M159" s="58">
        <f>(L159-K159)/ABS(K159)*100</f>
        <v>-2.2239476457212528</v>
      </c>
      <c r="N159" s="58" t="str">
        <f>IF(ISBLANK(VLOOKUP($C159,'2026'!$B$14:$T$3000,N$5,FALSE)),"",VLOOKUP($C159,'2026'!$B$14:$T$3000,N$5,FALSE))</f>
        <v/>
      </c>
      <c r="O159" s="59">
        <f>IF(AND(I159&lt;K159,J159&lt;L159,K159&lt;L159),1,IF(AND(I159&gt;K159,J159&gt;L159,K159&gt;L159),-1,0))</f>
        <v>0</v>
      </c>
      <c r="P159" s="55" t="str">
        <f>IF(ISBLANK(VLOOKUP($C159,'2026'!$B$14:$T$3000,P$5,FALSE)),"",VLOOKUP($C159,'2026'!$B$14:$T$3000,P$5,FALSE))</f>
        <v/>
      </c>
      <c r="Q159" s="60" t="str">
        <f>IF(O159=1,"Surprise",IF(O159=-1,"Shock",""))</f>
        <v/>
      </c>
      <c r="R159" s="60" t="str">
        <f>IF(N159="","",IF((N159-L159)/ABS(L159)&gt;$R$9,"Surprise",IF((N159-L159)/ABS(L159)&lt;$R$9*-1,"Shock","")))</f>
        <v/>
      </c>
      <c r="S159" s="61">
        <f>VLOOKUP($C159,'2026'!$B$14:$T$3000,S$5,FALSE)</f>
        <v>-14.71</v>
      </c>
      <c r="T159" s="61">
        <f>VLOOKUP($C159,'2026'!$B$14:$T$3000,T$5,FALSE)</f>
        <v>-29.3</v>
      </c>
    </row>
    <row r="160" spans="2:20">
      <c r="B160" s="55">
        <v>161</v>
      </c>
      <c r="C160" s="55" t="str">
        <f>VLOOKUP(B160,'2026'!$A$14:$B$4000,2,FALSE)</f>
        <v>A035900</v>
      </c>
      <c r="D160" s="55" t="str">
        <f>VLOOKUP($C160,'2026'!$B$14:$T$4000,D$5,FALSE)</f>
        <v>JYP Ent.</v>
      </c>
      <c r="E160" s="56" t="str">
        <f>VLOOKUP($C160,'2026'!$B$14:$T$4000,E$5,FALSE)</f>
        <v>KQ</v>
      </c>
      <c r="F160" s="57" t="str">
        <f>VLOOKUP($C160,'2026'!$B$14:$T$4000,F$5,FALSE)</f>
        <v>미디어</v>
      </c>
      <c r="G160" s="58">
        <f>VLOOKUP($C160,'2026'!$B$14:$T$4000,G$5,FALSE)</f>
        <v>1890.33</v>
      </c>
      <c r="H160" s="59">
        <f>VLOOKUP($C160,'2026'!$B$14:$T$4000,H$5,FALSE)</f>
        <v>17</v>
      </c>
      <c r="I160" s="58">
        <f>VLOOKUP($C160,'2026'!$B$14:$T$4000,I$5,FALSE)</f>
        <v>176.75</v>
      </c>
      <c r="J160" s="58">
        <f>VLOOKUP($C160,'2026'!$B$14:$T$4000,J$5,FALSE)</f>
        <v>181.14</v>
      </c>
      <c r="K160" s="58">
        <f>VLOOKUP($C160,'2026'!$B$14:$T$4000,K$5,FALSE)</f>
        <v>176.75</v>
      </c>
      <c r="L160" s="58">
        <f>VLOOKUP($C160,'2026'!$B$14:$T$4000,L$5,FALSE)</f>
        <v>183.75</v>
      </c>
      <c r="M160" s="58">
        <f>(L160-K160)/ABS(K160)*100</f>
        <v>3.9603960396039604</v>
      </c>
      <c r="N160" s="58" t="str">
        <f>IF(ISBLANK(VLOOKUP($C160,'2026'!$B$14:$T$3000,N$5,FALSE)),"",VLOOKUP($C160,'2026'!$B$14:$T$3000,N$5,FALSE))</f>
        <v/>
      </c>
      <c r="O160" s="59">
        <f>IF(AND(I160&lt;K160,J160&lt;L160,K160&lt;L160),1,IF(AND(I160&gt;K160,J160&gt;L160,K160&gt;L160),-1,0))</f>
        <v>0</v>
      </c>
      <c r="P160" s="55" t="str">
        <f>IF(ISBLANK(VLOOKUP($C160,'2026'!$B$14:$T$3000,P$5,FALSE)),"",VLOOKUP($C160,'2026'!$B$14:$T$3000,P$5,FALSE))</f>
        <v/>
      </c>
      <c r="Q160" s="60" t="str">
        <f>IF(O160=1,"Surprise",IF(O160=-1,"Shock",""))</f>
        <v/>
      </c>
      <c r="R160" s="60" t="str">
        <f>IF(N160="","",IF((N160-L160)/ABS(L160)&gt;$R$9,"Surprise",IF((N160-L160)/ABS(L160)&lt;$R$9*-1,"Shock","")))</f>
        <v/>
      </c>
      <c r="S160" s="61">
        <f>VLOOKUP($C160,'2026'!$B$14:$T$3000,S$5,FALSE)</f>
        <v>-5.84</v>
      </c>
      <c r="T160" s="61">
        <f>VLOOKUP($C160,'2026'!$B$14:$T$3000,T$5,FALSE)</f>
        <v>-15.69</v>
      </c>
    </row>
    <row r="161" spans="2:20">
      <c r="B161" s="55">
        <v>83</v>
      </c>
      <c r="C161" s="55" t="str">
        <f>VLOOKUP(B161,'2026'!$A$14:$B$4000,2,FALSE)</f>
        <v>A058470</v>
      </c>
      <c r="D161" s="55" t="str">
        <f>VLOOKUP($C161,'2026'!$B$14:$T$4000,D$5,FALSE)</f>
        <v>리노공업</v>
      </c>
      <c r="E161" s="56" t="str">
        <f>VLOOKUP($C161,'2026'!$B$14:$T$4000,E$5,FALSE)</f>
        <v>KQ</v>
      </c>
      <c r="F161" s="57" t="str">
        <f>VLOOKUP($C161,'2026'!$B$14:$T$4000,F$5,FALSE)</f>
        <v>반도체</v>
      </c>
      <c r="G161" s="58">
        <f>VLOOKUP($C161,'2026'!$B$14:$T$4000,G$5,FALSE)</f>
        <v>6226.51</v>
      </c>
      <c r="H161" s="59">
        <f>VLOOKUP($C161,'2026'!$B$14:$T$4000,H$5,FALSE)</f>
        <v>7</v>
      </c>
      <c r="I161" s="58">
        <f>VLOOKUP($C161,'2026'!$B$14:$T$4000,I$5,FALSE)</f>
        <v>217.77</v>
      </c>
      <c r="J161" s="58">
        <f>VLOOKUP($C161,'2026'!$B$14:$T$4000,J$5,FALSE)</f>
        <v>216.5</v>
      </c>
      <c r="K161" s="58">
        <f>VLOOKUP($C161,'2026'!$B$14:$T$4000,K$5,FALSE)</f>
        <v>217.77</v>
      </c>
      <c r="L161" s="58">
        <f>VLOOKUP($C161,'2026'!$B$14:$T$4000,L$5,FALSE)</f>
        <v>216.9</v>
      </c>
      <c r="M161" s="58">
        <f>(L161-K161)/ABS(K161)*100</f>
        <v>-0.3995040639206523</v>
      </c>
      <c r="N161" s="58" t="str">
        <f>IF(ISBLANK(VLOOKUP($C161,'2026'!$B$14:$T$3000,N$5,FALSE)),"",VLOOKUP($C161,'2026'!$B$14:$T$3000,N$5,FALSE))</f>
        <v/>
      </c>
      <c r="O161" s="59">
        <f>IF(AND(I161&lt;K161,J161&lt;L161,K161&lt;L161),1,IF(AND(I161&gt;K161,J161&gt;L161,K161&gt;L161),-1,0))</f>
        <v>0</v>
      </c>
      <c r="P161" s="55" t="str">
        <f>IF(ISBLANK(VLOOKUP($C161,'2026'!$B$14:$T$3000,P$5,FALSE)),"",VLOOKUP($C161,'2026'!$B$14:$T$3000,P$5,FALSE))</f>
        <v/>
      </c>
      <c r="Q161" s="60" t="str">
        <f>IF(O161=1,"Surprise",IF(O161=-1,"Shock",""))</f>
        <v/>
      </c>
      <c r="R161" s="60" t="str">
        <f>IF(N161="","",IF((N161-L161)/ABS(L161)&gt;$R$9,"Surprise",IF((N161-L161)/ABS(L161)&lt;$R$9*-1,"Shock","")))</f>
        <v/>
      </c>
      <c r="S161" s="61">
        <f>VLOOKUP($C161,'2026'!$B$14:$T$3000,S$5,FALSE)</f>
        <v>-16.03</v>
      </c>
      <c r="T161" s="61">
        <f>VLOOKUP($C161,'2026'!$B$14:$T$3000,T$5,FALSE)</f>
        <v>-21.89</v>
      </c>
    </row>
    <row r="162" spans="2:20">
      <c r="B162" s="55">
        <v>91</v>
      </c>
      <c r="C162" s="55" t="str">
        <f>VLOOKUP(B162,'2026'!$A$14:$B$4000,2,FALSE)</f>
        <v>A034220</v>
      </c>
      <c r="D162" s="55" t="str">
        <f>VLOOKUP($C162,'2026'!$B$14:$T$4000,D$5,FALSE)</f>
        <v>LG디스플레이</v>
      </c>
      <c r="E162" s="56" t="str">
        <f>VLOOKUP($C162,'2026'!$B$14:$T$4000,E$5,FALSE)</f>
        <v>KS</v>
      </c>
      <c r="F162" s="57" t="str">
        <f>VLOOKUP($C162,'2026'!$B$14:$T$4000,F$5,FALSE)</f>
        <v>디스플레이패널</v>
      </c>
      <c r="G162" s="58">
        <f>VLOOKUP($C162,'2026'!$B$14:$T$4000,G$5,FALSE)</f>
        <v>5575</v>
      </c>
      <c r="H162" s="59">
        <f>VLOOKUP($C162,'2026'!$B$14:$T$4000,H$5,FALSE)</f>
        <v>8</v>
      </c>
      <c r="I162" s="58">
        <f>VLOOKUP($C162,'2026'!$B$14:$T$4000,I$5,FALSE)</f>
        <v>1164.8</v>
      </c>
      <c r="J162" s="58">
        <f>VLOOKUP($C162,'2026'!$B$14:$T$4000,J$5,FALSE)</f>
        <v>1094.6400000000001</v>
      </c>
      <c r="K162" s="58">
        <f>VLOOKUP($C162,'2026'!$B$14:$T$4000,K$5,FALSE)</f>
        <v>1117.9000000000001</v>
      </c>
      <c r="L162" s="58">
        <f>VLOOKUP($C162,'2026'!$B$14:$T$4000,L$5,FALSE)</f>
        <v>1106.1500000000001</v>
      </c>
      <c r="M162" s="58">
        <f>(L162-K162)/ABS(K162)*100</f>
        <v>-1.0510779139457911</v>
      </c>
      <c r="N162" s="58" t="str">
        <f>IF(ISBLANK(VLOOKUP($C162,'2026'!$B$14:$T$3000,N$5,FALSE)),"",VLOOKUP($C162,'2026'!$B$14:$T$3000,N$5,FALSE))</f>
        <v/>
      </c>
      <c r="O162" s="59">
        <f>IF(AND(I162&lt;K162,J162&lt;L162,K162&lt;L162),1,IF(AND(I162&gt;K162,J162&gt;L162,K162&gt;L162),-1,0))</f>
        <v>0</v>
      </c>
      <c r="P162" s="55" t="str">
        <f>IF(ISBLANK(VLOOKUP($C162,'2026'!$B$14:$T$3000,P$5,FALSE)),"",VLOOKUP($C162,'2026'!$B$14:$T$3000,P$5,FALSE))</f>
        <v/>
      </c>
      <c r="Q162" s="60" t="str">
        <f>IF(O162=1,"Surprise",IF(O162=-1,"Shock",""))</f>
        <v/>
      </c>
      <c r="R162" s="60" t="str">
        <f>IF(N162="","",IF((N162-L162)/ABS(L162)&gt;$R$9,"Surprise",IF((N162-L162)/ABS(L162)&lt;$R$9*-1,"Shock","")))</f>
        <v/>
      </c>
      <c r="S162" s="61">
        <f>VLOOKUP($C162,'2026'!$B$14:$T$3000,S$5,FALSE)</f>
        <v>-29.43</v>
      </c>
      <c r="T162" s="61">
        <f>VLOOKUP($C162,'2026'!$B$14:$T$3000,T$5,FALSE)</f>
        <v>-2.19</v>
      </c>
    </row>
    <row r="163" spans="2:20">
      <c r="B163" s="55">
        <v>36</v>
      </c>
      <c r="C163" s="55" t="str">
        <f>VLOOKUP(B163,'2026'!$A$14:$B$4000,2,FALSE)</f>
        <v>A010140</v>
      </c>
      <c r="D163" s="55" t="str">
        <f>VLOOKUP($C163,'2026'!$B$14:$T$4000,D$5,FALSE)</f>
        <v>삼성중공업</v>
      </c>
      <c r="E163" s="56" t="str">
        <f>VLOOKUP($C163,'2026'!$B$14:$T$4000,E$5,FALSE)</f>
        <v>KS</v>
      </c>
      <c r="F163" s="57" t="str">
        <f>VLOOKUP($C163,'2026'!$B$14:$T$4000,F$5,FALSE)</f>
        <v>조선</v>
      </c>
      <c r="G163" s="58">
        <f>VLOOKUP($C163,'2026'!$B$14:$T$4000,G$5,FALSE)</f>
        <v>20900</v>
      </c>
      <c r="H163" s="59">
        <f>VLOOKUP($C163,'2026'!$B$14:$T$4000,H$5,FALSE)</f>
        <v>20</v>
      </c>
      <c r="I163" s="58">
        <f>VLOOKUP($C163,'2026'!$B$14:$T$4000,I$5,FALSE)</f>
        <v>1512.98</v>
      </c>
      <c r="J163" s="58">
        <f>VLOOKUP($C163,'2026'!$B$14:$T$4000,J$5,FALSE)</f>
        <v>1472.4</v>
      </c>
      <c r="K163" s="58">
        <f>VLOOKUP($C163,'2026'!$B$14:$T$4000,K$5,FALSE)</f>
        <v>1507.7</v>
      </c>
      <c r="L163" s="58">
        <f>VLOOKUP($C163,'2026'!$B$14:$T$4000,L$5,FALSE)</f>
        <v>1481.99</v>
      </c>
      <c r="M163" s="58">
        <f>(L163-K163)/ABS(K163)*100</f>
        <v>-1.7052464018040749</v>
      </c>
      <c r="N163" s="58" t="str">
        <f>IF(ISBLANK(VLOOKUP($C163,'2026'!$B$14:$T$3000,N$5,FALSE)),"",VLOOKUP($C163,'2026'!$B$14:$T$3000,N$5,FALSE))</f>
        <v/>
      </c>
      <c r="O163" s="59">
        <f>IF(AND(I163&lt;K163,J163&lt;L163,K163&lt;L163),1,IF(AND(I163&gt;K163,J163&gt;L163,K163&gt;L163),-1,0))</f>
        <v>0</v>
      </c>
      <c r="P163" s="55" t="str">
        <f>IF(ISBLANK(VLOOKUP($C163,'2026'!$B$14:$T$3000,P$5,FALSE)),"",VLOOKUP($C163,'2026'!$B$14:$T$3000,P$5,FALSE))</f>
        <v/>
      </c>
      <c r="Q163" s="60" t="str">
        <f>IF(O163=1,"Surprise",IF(O163=-1,"Shock",""))</f>
        <v/>
      </c>
      <c r="R163" s="60" t="str">
        <f>IF(N163="","",IF((N163-L163)/ABS(L163)&gt;$R$9,"Surprise",IF((N163-L163)/ABS(L163)&lt;$R$9*-1,"Shock","")))</f>
        <v/>
      </c>
      <c r="S163" s="61">
        <f>VLOOKUP($C163,'2026'!$B$14:$T$3000,S$5,FALSE)</f>
        <v>-13.79</v>
      </c>
      <c r="T163" s="61">
        <f>VLOOKUP($C163,'2026'!$B$14:$T$3000,T$5,FALSE)</f>
        <v>-12.04</v>
      </c>
    </row>
    <row r="164" spans="2:20">
      <c r="B164" s="55">
        <v>17</v>
      </c>
      <c r="C164" s="55" t="str">
        <f>VLOOKUP(B164,'2026'!$A$14:$B$4000,2,FALSE)</f>
        <v>A012330</v>
      </c>
      <c r="D164" s="55" t="str">
        <f>VLOOKUP($C164,'2026'!$B$14:$T$4000,D$5,FALSE)</f>
        <v>현대모비스</v>
      </c>
      <c r="E164" s="56" t="str">
        <f>VLOOKUP($C164,'2026'!$B$14:$T$4000,E$5,FALSE)</f>
        <v>KS</v>
      </c>
      <c r="F164" s="57" t="str">
        <f>VLOOKUP($C164,'2026'!$B$14:$T$4000,F$5,FALSE)</f>
        <v>자동차부품</v>
      </c>
      <c r="G164" s="58">
        <f>VLOOKUP($C164,'2026'!$B$14:$T$4000,G$5,FALSE)</f>
        <v>44821.9</v>
      </c>
      <c r="H164" s="59">
        <f>VLOOKUP($C164,'2026'!$B$14:$T$4000,H$5,FALSE)</f>
        <v>25</v>
      </c>
      <c r="I164" s="58">
        <f>VLOOKUP($C164,'2026'!$B$14:$T$4000,I$5,FALSE)</f>
        <v>3719.04</v>
      </c>
      <c r="J164" s="58">
        <f>VLOOKUP($C164,'2026'!$B$14:$T$4000,J$5,FALSE)</f>
        <v>3714.93</v>
      </c>
      <c r="K164" s="58">
        <f>VLOOKUP($C164,'2026'!$B$14:$T$4000,K$5,FALSE)</f>
        <v>3716.56</v>
      </c>
      <c r="L164" s="58">
        <f>VLOOKUP($C164,'2026'!$B$14:$T$4000,L$5,FALSE)</f>
        <v>3726.53</v>
      </c>
      <c r="M164" s="58">
        <f>(L164-K164)/ABS(K164)*100</f>
        <v>0.26825881998407813</v>
      </c>
      <c r="N164" s="58" t="str">
        <f>IF(ISBLANK(VLOOKUP($C164,'2026'!$B$14:$T$3000,N$5,FALSE)),"",VLOOKUP($C164,'2026'!$B$14:$T$3000,N$5,FALSE))</f>
        <v/>
      </c>
      <c r="O164" s="59">
        <f>IF(AND(I164&lt;K164,J164&lt;L164,K164&lt;L164),1,IF(AND(I164&gt;K164,J164&gt;L164,K164&gt;L164),-1,0))</f>
        <v>0</v>
      </c>
      <c r="P164" s="55" t="str">
        <f>IF(ISBLANK(VLOOKUP($C164,'2026'!$B$14:$T$3000,P$5,FALSE)),"",VLOOKUP($C164,'2026'!$B$14:$T$3000,P$5,FALSE))</f>
        <v/>
      </c>
      <c r="Q164" s="60" t="str">
        <f>IF(O164=1,"Surprise",IF(O164=-1,"Shock",""))</f>
        <v/>
      </c>
      <c r="R164" s="60" t="str">
        <f>IF(N164="","",IF((N164-L164)/ABS(L164)&gt;$R$9,"Surprise",IF((N164-L164)/ABS(L164)&lt;$R$9*-1,"Shock","")))</f>
        <v/>
      </c>
      <c r="S164" s="61">
        <f>VLOOKUP($C164,'2026'!$B$14:$T$3000,S$5,FALSE)</f>
        <v>-35.090000000000003</v>
      </c>
      <c r="T164" s="61">
        <f>VLOOKUP($C164,'2026'!$B$14:$T$3000,T$5,FALSE)</f>
        <v>20.78</v>
      </c>
    </row>
    <row r="165" spans="2:20">
      <c r="B165" s="55">
        <v>156</v>
      </c>
      <c r="C165" s="55" t="str">
        <f>VLOOKUP(B165,'2026'!$A$14:$B$4000,2,FALSE)</f>
        <v>A051600</v>
      </c>
      <c r="D165" s="55" t="str">
        <f>VLOOKUP($C165,'2026'!$B$14:$T$4000,D$5,FALSE)</f>
        <v>한전KPS</v>
      </c>
      <c r="E165" s="56" t="str">
        <f>VLOOKUP($C165,'2026'!$B$14:$T$4000,E$5,FALSE)</f>
        <v>KS</v>
      </c>
      <c r="F165" s="57" t="str">
        <f>VLOOKUP($C165,'2026'!$B$14:$T$4000,F$5,FALSE)</f>
        <v>유틸리티</v>
      </c>
      <c r="G165" s="58">
        <f>VLOOKUP($C165,'2026'!$B$14:$T$4000,G$5,FALSE)</f>
        <v>2067.75</v>
      </c>
      <c r="H165" s="59">
        <f>VLOOKUP($C165,'2026'!$B$14:$T$4000,H$5,FALSE)</f>
        <v>12</v>
      </c>
      <c r="I165" s="58">
        <f>VLOOKUP($C165,'2026'!$B$14:$T$4000,I$5,FALSE)</f>
        <v>189.65</v>
      </c>
      <c r="J165" s="58">
        <f>VLOOKUP($C165,'2026'!$B$14:$T$4000,J$5,FALSE)</f>
        <v>189.7</v>
      </c>
      <c r="K165" s="58">
        <f>VLOOKUP($C165,'2026'!$B$14:$T$4000,K$5,FALSE)</f>
        <v>190.45</v>
      </c>
      <c r="L165" s="58">
        <f>VLOOKUP($C165,'2026'!$B$14:$T$4000,L$5,FALSE)</f>
        <v>185.5</v>
      </c>
      <c r="M165" s="58">
        <f>(L165-K165)/ABS(K165)*100</f>
        <v>-2.5991073772643682</v>
      </c>
      <c r="N165" s="58" t="str">
        <f>IF(ISBLANK(VLOOKUP($C165,'2026'!$B$14:$T$3000,N$5,FALSE)),"",VLOOKUP($C165,'2026'!$B$14:$T$3000,N$5,FALSE))</f>
        <v/>
      </c>
      <c r="O165" s="59">
        <f>IF(AND(I165&lt;K165,J165&lt;L165,K165&lt;L165),1,IF(AND(I165&gt;K165,J165&gt;L165,K165&gt;L165),-1,0))</f>
        <v>0</v>
      </c>
      <c r="P165" s="55" t="str">
        <f>IF(ISBLANK(VLOOKUP($C165,'2026'!$B$14:$T$3000,P$5,FALSE)),"",VLOOKUP($C165,'2026'!$B$14:$T$3000,P$5,FALSE))</f>
        <v/>
      </c>
      <c r="Q165" s="60" t="str">
        <f>IF(O165=1,"Surprise",IF(O165=-1,"Shock",""))</f>
        <v/>
      </c>
      <c r="R165" s="60" t="str">
        <f>IF(N165="","",IF((N165-L165)/ABS(L165)&gt;$R$9,"Surprise",IF((N165-L165)/ABS(L165)&lt;$R$9*-1,"Shock","")))</f>
        <v/>
      </c>
      <c r="S165" s="61">
        <f>VLOOKUP($C165,'2026'!$B$14:$T$3000,S$5,FALSE)</f>
        <v>-10.08</v>
      </c>
      <c r="T165" s="61">
        <f>VLOOKUP($C165,'2026'!$B$14:$T$3000,T$5,FALSE)</f>
        <v>-21.45</v>
      </c>
    </row>
    <row r="166" spans="2:20">
      <c r="B166" s="55">
        <v>113</v>
      </c>
      <c r="C166" s="55" t="str">
        <f>VLOOKUP(B166,'2026'!$A$14:$B$4000,2,FALSE)</f>
        <v>A031980</v>
      </c>
      <c r="D166" s="55" t="str">
        <f>VLOOKUP($C166,'2026'!$B$14:$T$4000,D$5,FALSE)</f>
        <v>피에스케이홀딩스</v>
      </c>
      <c r="E166" s="56" t="str">
        <f>VLOOKUP($C166,'2026'!$B$14:$T$4000,E$5,FALSE)</f>
        <v>KQ</v>
      </c>
      <c r="F166" s="57" t="str">
        <f>VLOOKUP($C166,'2026'!$B$14:$T$4000,F$5,FALSE)</f>
        <v>반도체</v>
      </c>
      <c r="G166" s="58">
        <f>VLOOKUP($C166,'2026'!$B$14:$T$4000,G$5,FALSE)</f>
        <v>3590.14</v>
      </c>
      <c r="H166" s="59">
        <f>VLOOKUP($C166,'2026'!$B$14:$T$4000,H$5,FALSE)</f>
        <v>2</v>
      </c>
      <c r="I166" s="58">
        <f>VLOOKUP($C166,'2026'!$B$14:$T$4000,I$5,FALSE)</f>
        <v>103.6</v>
      </c>
      <c r="J166" s="58">
        <f>VLOOKUP($C166,'2026'!$B$14:$T$4000,J$5,FALSE)</f>
        <v>109.4</v>
      </c>
      <c r="K166" s="58">
        <f>VLOOKUP($C166,'2026'!$B$14:$T$4000,K$5,FALSE)</f>
        <v>105.15</v>
      </c>
      <c r="L166" s="58">
        <f>VLOOKUP($C166,'2026'!$B$14:$T$4000,L$5,FALSE)</f>
        <v>108.45</v>
      </c>
      <c r="M166" s="58">
        <f>(L166-K166)/ABS(K166)*100</f>
        <v>3.1383737517831642</v>
      </c>
      <c r="N166" s="58" t="str">
        <f>IF(ISBLANK(VLOOKUP($C166,'2026'!$B$14:$T$3000,N$5,FALSE)),"",VLOOKUP($C166,'2026'!$B$14:$T$3000,N$5,FALSE))</f>
        <v/>
      </c>
      <c r="O166" s="59">
        <f>IF(AND(I166&lt;K166,J166&lt;L166,K166&lt;L166),1,IF(AND(I166&gt;K166,J166&gt;L166,K166&gt;L166),-1,0))</f>
        <v>0</v>
      </c>
      <c r="P166" s="55" t="str">
        <f>IF(ISBLANK(VLOOKUP($C166,'2026'!$B$14:$T$3000,P$5,FALSE)),"",VLOOKUP($C166,'2026'!$B$14:$T$3000,P$5,FALSE))</f>
        <v/>
      </c>
      <c r="Q166" s="60" t="str">
        <f>IF(O166=1,"Surprise",IF(O166=-1,"Shock",""))</f>
        <v/>
      </c>
      <c r="R166" s="60" t="str">
        <f>IF(N166="","",IF((N166-L166)/ABS(L166)&gt;$R$9,"Surprise",IF((N166-L166)/ABS(L166)&lt;$R$9*-1,"Shock","")))</f>
        <v/>
      </c>
      <c r="S166" s="61">
        <f>VLOOKUP($C166,'2026'!$B$14:$T$3000,S$5,FALSE)</f>
        <v>58.57</v>
      </c>
      <c r="T166" s="61">
        <f>VLOOKUP($C166,'2026'!$B$14:$T$3000,T$5,FALSE)</f>
        <v>50.54</v>
      </c>
    </row>
    <row r="167" spans="2:20">
      <c r="B167" s="55">
        <v>47</v>
      </c>
      <c r="C167" s="55" t="str">
        <f>VLOOKUP(B167,'2026'!$A$14:$B$4000,2,FALSE)</f>
        <v>A024110</v>
      </c>
      <c r="D167" s="55" t="str">
        <f>VLOOKUP($C167,'2026'!$B$14:$T$4000,D$5,FALSE)</f>
        <v>기업은행</v>
      </c>
      <c r="E167" s="56" t="str">
        <f>VLOOKUP($C167,'2026'!$B$14:$T$4000,E$5,FALSE)</f>
        <v>KS</v>
      </c>
      <c r="F167" s="57" t="str">
        <f>VLOOKUP($C167,'2026'!$B$14:$T$4000,F$5,FALSE)</f>
        <v>은행</v>
      </c>
      <c r="G167" s="58">
        <f>VLOOKUP($C167,'2026'!$B$14:$T$4000,G$5,FALSE)</f>
        <v>16147.87</v>
      </c>
      <c r="H167" s="59">
        <f>VLOOKUP($C167,'2026'!$B$14:$T$4000,H$5,FALSE)</f>
        <v>14</v>
      </c>
      <c r="I167" s="58">
        <f>VLOOKUP($C167,'2026'!$B$14:$T$4000,I$5,FALSE)</f>
        <v>3702.71</v>
      </c>
      <c r="J167" s="58">
        <f>VLOOKUP($C167,'2026'!$B$14:$T$4000,J$5,FALSE)</f>
        <v>3597.33</v>
      </c>
      <c r="K167" s="58">
        <f>VLOOKUP($C167,'2026'!$B$14:$T$4000,K$5,FALSE)</f>
        <v>3703.25</v>
      </c>
      <c r="L167" s="58">
        <f>VLOOKUP($C167,'2026'!$B$14:$T$4000,L$5,FALSE)</f>
        <v>3677</v>
      </c>
      <c r="M167" s="58">
        <f>(L167-K167)/ABS(K167)*100</f>
        <v>-0.70883683251198271</v>
      </c>
      <c r="N167" s="58" t="str">
        <f>IF(ISBLANK(VLOOKUP($C167,'2026'!$B$14:$T$3000,N$5,FALSE)),"",VLOOKUP($C167,'2026'!$B$14:$T$3000,N$5,FALSE))</f>
        <v/>
      </c>
      <c r="O167" s="59">
        <f>IF(AND(I167&lt;K167,J167&lt;L167,K167&lt;L167),1,IF(AND(I167&gt;K167,J167&gt;L167,K167&gt;L167),-1,0))</f>
        <v>0</v>
      </c>
      <c r="P167" s="55" t="str">
        <f>IF(ISBLANK(VLOOKUP($C167,'2026'!$B$14:$T$3000,P$5,FALSE)),"",VLOOKUP($C167,'2026'!$B$14:$T$3000,P$5,FALSE))</f>
        <v/>
      </c>
      <c r="Q167" s="60" t="str">
        <f>IF(O167=1,"Surprise",IF(O167=-1,"Shock",""))</f>
        <v/>
      </c>
      <c r="R167" s="60" t="str">
        <f>IF(N167="","",IF((N167-L167)/ABS(L167)&gt;$R$9,"Surprise",IF((N167-L167)/ABS(L167)&lt;$R$9*-1,"Shock","")))</f>
        <v/>
      </c>
      <c r="S167" s="61">
        <f>VLOOKUP($C167,'2026'!$B$14:$T$3000,S$5,FALSE)</f>
        <v>1</v>
      </c>
      <c r="T167" s="61">
        <f>VLOOKUP($C167,'2026'!$B$14:$T$3000,T$5,FALSE)</f>
        <v>-7.95</v>
      </c>
    </row>
    <row r="168" spans="2:20">
      <c r="B168" s="55">
        <v>163</v>
      </c>
      <c r="C168" s="55" t="str">
        <f>VLOOKUP(B168,'2026'!$A$14:$B$4000,2,FALSE)</f>
        <v>A140860</v>
      </c>
      <c r="D168" s="55" t="str">
        <f>VLOOKUP($C168,'2026'!$B$14:$T$4000,D$5,FALSE)</f>
        <v>파크시스템스</v>
      </c>
      <c r="E168" s="56" t="str">
        <f>VLOOKUP($C168,'2026'!$B$14:$T$4000,E$5,FALSE)</f>
        <v>KQ</v>
      </c>
      <c r="F168" s="57" t="str">
        <f>VLOOKUP($C168,'2026'!$B$14:$T$4000,F$5,FALSE)</f>
        <v>전자장비,사무용전자제품</v>
      </c>
      <c r="G168" s="58">
        <f>VLOOKUP($C168,'2026'!$B$14:$T$4000,G$5,FALSE)</f>
        <v>1873.16</v>
      </c>
      <c r="H168" s="59">
        <f>VLOOKUP($C168,'2026'!$B$14:$T$4000,H$5,FALSE)</f>
        <v>7</v>
      </c>
      <c r="I168" s="58">
        <f>VLOOKUP($C168,'2026'!$B$14:$T$4000,I$5,FALSE)</f>
        <v>56.31</v>
      </c>
      <c r="J168" s="58">
        <f>VLOOKUP($C168,'2026'!$B$14:$T$4000,J$5,FALSE)</f>
        <v>53.73</v>
      </c>
      <c r="K168" s="58">
        <f>VLOOKUP($C168,'2026'!$B$14:$T$4000,K$5,FALSE)</f>
        <v>56.31</v>
      </c>
      <c r="L168" s="58">
        <f>VLOOKUP($C168,'2026'!$B$14:$T$4000,L$5,FALSE)</f>
        <v>53.73</v>
      </c>
      <c r="M168" s="58">
        <f>(L168-K168)/ABS(K168)*100</f>
        <v>-4.5817794352690555</v>
      </c>
      <c r="N168" s="58" t="str">
        <f>IF(ISBLANK(VLOOKUP($C168,'2026'!$B$14:$T$3000,N$5,FALSE)),"",VLOOKUP($C168,'2026'!$B$14:$T$3000,N$5,FALSE))</f>
        <v/>
      </c>
      <c r="O168" s="59">
        <f>IF(AND(I168&lt;K168,J168&lt;L168,K168&lt;L168),1,IF(AND(I168&gt;K168,J168&gt;L168,K168&gt;L168),-1,0))</f>
        <v>0</v>
      </c>
      <c r="P168" s="55" t="str">
        <f>IF(ISBLANK(VLOOKUP($C168,'2026'!$B$14:$T$3000,P$5,FALSE)),"",VLOOKUP($C168,'2026'!$B$14:$T$3000,P$5,FALSE))</f>
        <v/>
      </c>
      <c r="Q168" s="60" t="str">
        <f>IF(O168=1,"Surprise",IF(O168=-1,"Shock",""))</f>
        <v/>
      </c>
      <c r="R168" s="60" t="str">
        <f>IF(N168="","",IF((N168-L168)/ABS(L168)&gt;$R$9,"Surprise",IF((N168-L168)/ABS(L168)&lt;$R$9*-1,"Shock","")))</f>
        <v/>
      </c>
      <c r="S168" s="61">
        <f>VLOOKUP($C168,'2026'!$B$14:$T$3000,S$5,FALSE)</f>
        <v>-3.78</v>
      </c>
      <c r="T168" s="61">
        <f>VLOOKUP($C168,'2026'!$B$14:$T$3000,T$5,FALSE)</f>
        <v>3.28</v>
      </c>
    </row>
    <row r="169" spans="2:20">
      <c r="B169" s="55">
        <v>90</v>
      </c>
      <c r="C169" s="55" t="str">
        <f>VLOOKUP(B169,'2026'!$A$14:$B$4000,2,FALSE)</f>
        <v>A298380</v>
      </c>
      <c r="D169" s="55" t="str">
        <f>VLOOKUP($C169,'2026'!$B$14:$T$4000,D$5,FALSE)</f>
        <v>에이비엘바이오</v>
      </c>
      <c r="E169" s="56" t="str">
        <f>VLOOKUP($C169,'2026'!$B$14:$T$4000,E$5,FALSE)</f>
        <v>KQ</v>
      </c>
      <c r="F169" s="57" t="str">
        <f>VLOOKUP($C169,'2026'!$B$14:$T$4000,F$5,FALSE)</f>
        <v>생명과학</v>
      </c>
      <c r="G169" s="58">
        <f>VLOOKUP($C169,'2026'!$B$14:$T$4000,G$5,FALSE)</f>
        <v>5682.73</v>
      </c>
      <c r="H169" s="59">
        <f>VLOOKUP($C169,'2026'!$B$14:$T$4000,H$5,FALSE)</f>
        <v>4</v>
      </c>
      <c r="I169" s="58">
        <f>VLOOKUP($C169,'2026'!$B$14:$T$4000,I$5,FALSE)</f>
        <v>-61.78</v>
      </c>
      <c r="J169" s="58">
        <f>VLOOKUP($C169,'2026'!$B$14:$T$4000,J$5,FALSE)</f>
        <v>-75</v>
      </c>
      <c r="K169" s="58">
        <f>VLOOKUP($C169,'2026'!$B$14:$T$4000,K$5,FALSE)</f>
        <v>-61.78</v>
      </c>
      <c r="L169" s="58">
        <f>VLOOKUP($C169,'2026'!$B$14:$T$4000,L$5,FALSE)</f>
        <v>-63.5</v>
      </c>
      <c r="M169" s="58">
        <f>(L169-K169)/ABS(K169)*100</f>
        <v>-2.7840725153771428</v>
      </c>
      <c r="N169" s="58" t="str">
        <f>IF(ISBLANK(VLOOKUP($C169,'2026'!$B$14:$T$3000,N$5,FALSE)),"",VLOOKUP($C169,'2026'!$B$14:$T$3000,N$5,FALSE))</f>
        <v/>
      </c>
      <c r="O169" s="59">
        <f>IF(AND(I169&lt;K169,J169&lt;L169,K169&lt;L169),1,IF(AND(I169&gt;K169,J169&gt;L169,K169&gt;L169),-1,0))</f>
        <v>0</v>
      </c>
      <c r="P169" s="55" t="str">
        <f>IF(ISBLANK(VLOOKUP($C169,'2026'!$B$14:$T$3000,P$5,FALSE)),"",VLOOKUP($C169,'2026'!$B$14:$T$3000,P$5,FALSE))</f>
        <v/>
      </c>
      <c r="Q169" s="60" t="str">
        <f>IF(O169=1,"Surprise",IF(O169=-1,"Shock",""))</f>
        <v/>
      </c>
      <c r="R169" s="60" t="str">
        <f>IF(N169="","",IF((N169-L169)/ABS(L169)&gt;$R$9,"Surprise",IF((N169-L169)/ABS(L169)&lt;$R$9*-1,"Shock","")))</f>
        <v/>
      </c>
      <c r="S169" s="61">
        <f>VLOOKUP($C169,'2026'!$B$14:$T$3000,S$5,FALSE)</f>
        <v>-9.2899999999999991</v>
      </c>
      <c r="T169" s="61">
        <f>VLOOKUP($C169,'2026'!$B$14:$T$3000,T$5,FALSE)</f>
        <v>-43.61</v>
      </c>
    </row>
    <row r="170" spans="2:20">
      <c r="B170" s="55">
        <v>114</v>
      </c>
      <c r="C170" s="55" t="str">
        <f>VLOOKUP(B170,'2026'!$A$14:$B$4000,2,FALSE)</f>
        <v>A178320</v>
      </c>
      <c r="D170" s="55" t="str">
        <f>VLOOKUP($C170,'2026'!$B$14:$T$4000,D$5,FALSE)</f>
        <v>서진시스템</v>
      </c>
      <c r="E170" s="56" t="str">
        <f>VLOOKUP($C170,'2026'!$B$14:$T$4000,E$5,FALSE)</f>
        <v>KQ</v>
      </c>
      <c r="F170" s="57" t="str">
        <f>VLOOKUP($C170,'2026'!$B$14:$T$4000,F$5,FALSE)</f>
        <v>전기장비</v>
      </c>
      <c r="G170" s="58">
        <f>VLOOKUP($C170,'2026'!$B$14:$T$4000,G$5,FALSE)</f>
        <v>3589.9</v>
      </c>
      <c r="H170" s="59">
        <f>VLOOKUP($C170,'2026'!$B$14:$T$4000,H$5,FALSE)</f>
        <v>2</v>
      </c>
      <c r="I170" s="58">
        <f>VLOOKUP($C170,'2026'!$B$14:$T$4000,I$5,FALSE)</f>
        <v>182.63</v>
      </c>
      <c r="J170" s="58">
        <f>VLOOKUP($C170,'2026'!$B$14:$T$4000,J$5,FALSE)</f>
        <v>163.9</v>
      </c>
      <c r="K170" s="58">
        <f>VLOOKUP($C170,'2026'!$B$14:$T$4000,K$5,FALSE)</f>
        <v>182.63</v>
      </c>
      <c r="L170" s="58">
        <f>VLOOKUP($C170,'2026'!$B$14:$T$4000,L$5,FALSE)</f>
        <v>163.9</v>
      </c>
      <c r="M170" s="58">
        <f>(L170-K170)/ABS(K170)*100</f>
        <v>-10.255708262607452</v>
      </c>
      <c r="N170" s="58" t="str">
        <f>IF(ISBLANK(VLOOKUP($C170,'2026'!$B$14:$T$3000,N$5,FALSE)),"",VLOOKUP($C170,'2026'!$B$14:$T$3000,N$5,FALSE))</f>
        <v/>
      </c>
      <c r="O170" s="59">
        <f>IF(AND(I170&lt;K170,J170&lt;L170,K170&lt;L170),1,IF(AND(I170&gt;K170,J170&gt;L170,K170&gt;L170),-1,0))</f>
        <v>0</v>
      </c>
      <c r="P170" s="55" t="str">
        <f>IF(ISBLANK(VLOOKUP($C170,'2026'!$B$14:$T$3000,P$5,FALSE)),"",VLOOKUP($C170,'2026'!$B$14:$T$3000,P$5,FALSE))</f>
        <v/>
      </c>
      <c r="Q170" s="60" t="str">
        <f>IF(O170=1,"Surprise",IF(O170=-1,"Shock",""))</f>
        <v/>
      </c>
      <c r="R170" s="60" t="str">
        <f>IF(N170="","",IF((N170-L170)/ABS(L170)&gt;$R$9,"Surprise",IF((N170-L170)/ABS(L170)&lt;$R$9*-1,"Shock","")))</f>
        <v/>
      </c>
      <c r="S170" s="61">
        <f>VLOOKUP($C170,'2026'!$B$14:$T$3000,S$5,FALSE)</f>
        <v>-24.9</v>
      </c>
      <c r="T170" s="61">
        <f>VLOOKUP($C170,'2026'!$B$14:$T$3000,T$5,FALSE)</f>
        <v>21.29</v>
      </c>
    </row>
    <row r="171" spans="2:20">
      <c r="B171" s="55">
        <v>93</v>
      </c>
      <c r="C171" s="55" t="str">
        <f>VLOOKUP(B171,'2026'!$A$14:$B$4000,2,FALSE)</f>
        <v>A036570</v>
      </c>
      <c r="D171" s="55" t="str">
        <f>VLOOKUP($C171,'2026'!$B$14:$T$4000,D$5,FALSE)</f>
        <v>NC</v>
      </c>
      <c r="E171" s="56" t="str">
        <f>VLOOKUP($C171,'2026'!$B$14:$T$4000,E$5,FALSE)</f>
        <v>KS</v>
      </c>
      <c r="F171" s="57" t="str">
        <f>VLOOKUP($C171,'2026'!$B$14:$T$4000,F$5,FALSE)</f>
        <v>게임소프트웨어</v>
      </c>
      <c r="G171" s="58">
        <f>VLOOKUP($C171,'2026'!$B$14:$T$4000,G$5,FALSE)</f>
        <v>5504.5</v>
      </c>
      <c r="H171" s="59">
        <f>VLOOKUP($C171,'2026'!$B$14:$T$4000,H$5,FALSE)</f>
        <v>19</v>
      </c>
      <c r="I171" s="58">
        <f>VLOOKUP($C171,'2026'!$B$14:$T$4000,I$5,FALSE)</f>
        <v>506.93</v>
      </c>
      <c r="J171" s="58">
        <f>VLOOKUP($C171,'2026'!$B$14:$T$4000,J$5,FALSE)</f>
        <v>532.24</v>
      </c>
      <c r="K171" s="58">
        <f>VLOOKUP($C171,'2026'!$B$14:$T$4000,K$5,FALSE)</f>
        <v>503.06</v>
      </c>
      <c r="L171" s="58">
        <f>VLOOKUP($C171,'2026'!$B$14:$T$4000,L$5,FALSE)</f>
        <v>530.1</v>
      </c>
      <c r="M171" s="58">
        <f>(L171-K171)/ABS(K171)*100</f>
        <v>5.3751043613087939</v>
      </c>
      <c r="N171" s="58" t="str">
        <f>IF(ISBLANK(VLOOKUP($C171,'2026'!$B$14:$T$3000,N$5,FALSE)),"",VLOOKUP($C171,'2026'!$B$14:$T$3000,N$5,FALSE))</f>
        <v/>
      </c>
      <c r="O171" s="59">
        <f>IF(AND(I171&lt;K171,J171&lt;L171,K171&lt;L171),1,IF(AND(I171&gt;K171,J171&gt;L171,K171&gt;L171),-1,0))</f>
        <v>0</v>
      </c>
      <c r="P171" s="55" t="str">
        <f>IF(ISBLANK(VLOOKUP($C171,'2026'!$B$14:$T$3000,P$5,FALSE)),"",VLOOKUP($C171,'2026'!$B$14:$T$3000,P$5,FALSE))</f>
        <v/>
      </c>
      <c r="Q171" s="60" t="str">
        <f>IF(O171=1,"Surprise",IF(O171=-1,"Shock",""))</f>
        <v/>
      </c>
      <c r="R171" s="60" t="str">
        <f>IF(N171="","",IF((N171-L171)/ABS(L171)&gt;$R$9,"Surprise",IF((N171-L171)/ABS(L171)&lt;$R$9*-1,"Shock","")))</f>
        <v/>
      </c>
      <c r="S171" s="61">
        <f>VLOOKUP($C171,'2026'!$B$14:$T$3000,S$5,FALSE)</f>
        <v>-13.54</v>
      </c>
      <c r="T171" s="61">
        <f>VLOOKUP($C171,'2026'!$B$14:$T$3000,T$5,FALSE)</f>
        <v>11.33</v>
      </c>
    </row>
    <row r="172" spans="2:20">
      <c r="B172" s="55">
        <v>16</v>
      </c>
      <c r="C172" s="55" t="str">
        <f>VLOOKUP(B172,'2026'!$A$14:$B$4000,2,FALSE)</f>
        <v>A055550</v>
      </c>
      <c r="D172" s="55" t="str">
        <f>VLOOKUP($C172,'2026'!$B$14:$T$4000,D$5,FALSE)</f>
        <v>신한지주</v>
      </c>
      <c r="E172" s="56" t="str">
        <f>VLOOKUP($C172,'2026'!$B$14:$T$4000,E$5,FALSE)</f>
        <v>KS</v>
      </c>
      <c r="F172" s="57" t="str">
        <f>VLOOKUP($C172,'2026'!$B$14:$T$4000,F$5,FALSE)</f>
        <v>은행</v>
      </c>
      <c r="G172" s="58">
        <f>VLOOKUP($C172,'2026'!$B$14:$T$4000,G$5,FALSE)</f>
        <v>45756.68</v>
      </c>
      <c r="H172" s="59">
        <f>VLOOKUP($C172,'2026'!$B$14:$T$4000,H$5,FALSE)</f>
        <v>18</v>
      </c>
      <c r="I172" s="58">
        <f>VLOOKUP($C172,'2026'!$B$14:$T$4000,I$5,FALSE)</f>
        <v>7616.03</v>
      </c>
      <c r="J172" s="58">
        <f>VLOOKUP($C172,'2026'!$B$14:$T$4000,J$5,FALSE)</f>
        <v>7754</v>
      </c>
      <c r="K172" s="58">
        <f>VLOOKUP($C172,'2026'!$B$14:$T$4000,K$5,FALSE)</f>
        <v>7619.78</v>
      </c>
      <c r="L172" s="58">
        <f>VLOOKUP($C172,'2026'!$B$14:$T$4000,L$5,FALSE)</f>
        <v>7677.25</v>
      </c>
      <c r="M172" s="58">
        <f>(L172-K172)/ABS(K172)*100</f>
        <v>0.75422125048230071</v>
      </c>
      <c r="N172" s="58" t="str">
        <f>IF(ISBLANK(VLOOKUP($C172,'2026'!$B$14:$T$3000,N$5,FALSE)),"",VLOOKUP($C172,'2026'!$B$14:$T$3000,N$5,FALSE))</f>
        <v/>
      </c>
      <c r="O172" s="59">
        <f>IF(AND(I172&lt;K172,J172&lt;L172,K172&lt;L172),1,IF(AND(I172&gt;K172,J172&gt;L172,K172&gt;L172),-1,0))</f>
        <v>0</v>
      </c>
      <c r="P172" s="55" t="str">
        <f>IF(ISBLANK(VLOOKUP($C172,'2026'!$B$14:$T$3000,P$5,FALSE)),"",VLOOKUP($C172,'2026'!$B$14:$T$3000,P$5,FALSE))</f>
        <v/>
      </c>
      <c r="Q172" s="60" t="str">
        <f>IF(O172=1,"Surprise",IF(O172=-1,"Shock",""))</f>
        <v/>
      </c>
      <c r="R172" s="60" t="str">
        <f>IF(N172="","",IF((N172-L172)/ABS(L172)&gt;$R$9,"Surprise",IF((N172-L172)/ABS(L172)&lt;$R$9*-1,"Shock","")))</f>
        <v/>
      </c>
      <c r="S172" s="61">
        <f>VLOOKUP($C172,'2026'!$B$14:$T$3000,S$5,FALSE)</f>
        <v>4.0999999999999996</v>
      </c>
      <c r="T172" s="61">
        <f>VLOOKUP($C172,'2026'!$B$14:$T$3000,T$5,FALSE)</f>
        <v>3.32</v>
      </c>
    </row>
    <row r="173" spans="2:20">
      <c r="B173" s="55">
        <v>134</v>
      </c>
      <c r="C173" s="55" t="str">
        <f>VLOOKUP(B173,'2026'!$A$14:$B$4000,2,FALSE)</f>
        <v>A375500</v>
      </c>
      <c r="D173" s="55" t="str">
        <f>VLOOKUP($C173,'2026'!$B$14:$T$4000,D$5,FALSE)</f>
        <v>DL이앤씨</v>
      </c>
      <c r="E173" s="56" t="str">
        <f>VLOOKUP($C173,'2026'!$B$14:$T$4000,E$5,FALSE)</f>
        <v>KS</v>
      </c>
      <c r="F173" s="57" t="str">
        <f>VLOOKUP($C173,'2026'!$B$14:$T$4000,F$5,FALSE)</f>
        <v>건설,건축제품,건축자재</v>
      </c>
      <c r="G173" s="58">
        <f>VLOOKUP($C173,'2026'!$B$14:$T$4000,G$5,FALSE)</f>
        <v>2584.73</v>
      </c>
      <c r="H173" s="59">
        <f>VLOOKUP($C173,'2026'!$B$14:$T$4000,H$5,FALSE)</f>
        <v>18</v>
      </c>
      <c r="I173" s="58">
        <f>VLOOKUP($C173,'2026'!$B$14:$T$4000,I$5,FALSE)</f>
        <v>505.44</v>
      </c>
      <c r="J173" s="58">
        <f>VLOOKUP($C173,'2026'!$B$14:$T$4000,J$5,FALSE)</f>
        <v>514.57000000000005</v>
      </c>
      <c r="K173" s="58">
        <f>VLOOKUP($C173,'2026'!$B$14:$T$4000,K$5,FALSE)</f>
        <v>505.56</v>
      </c>
      <c r="L173" s="58">
        <f>VLOOKUP($C173,'2026'!$B$14:$T$4000,L$5,FALSE)</f>
        <v>513.74</v>
      </c>
      <c r="M173" s="58">
        <f>(L173-K173)/ABS(K173)*100</f>
        <v>1.6180077537779902</v>
      </c>
      <c r="N173" s="58" t="str">
        <f>IF(ISBLANK(VLOOKUP($C173,'2026'!$B$14:$T$3000,N$5,FALSE)),"",VLOOKUP($C173,'2026'!$B$14:$T$3000,N$5,FALSE))</f>
        <v/>
      </c>
      <c r="O173" s="59">
        <f>IF(AND(I173&lt;K173,J173&lt;L173,K173&lt;L173),1,IF(AND(I173&gt;K173,J173&gt;L173,K173&gt;L173),-1,0))</f>
        <v>0</v>
      </c>
      <c r="P173" s="55" t="str">
        <f>IF(ISBLANK(VLOOKUP($C173,'2026'!$B$14:$T$3000,P$5,FALSE)),"",VLOOKUP($C173,'2026'!$B$14:$T$3000,P$5,FALSE))</f>
        <v/>
      </c>
      <c r="Q173" s="60" t="str">
        <f>IF(O173=1,"Surprise",IF(O173=-1,"Shock",""))</f>
        <v/>
      </c>
      <c r="R173" s="60" t="str">
        <f>IF(N173="","",IF((N173-L173)/ABS(L173)&gt;$R$9,"Surprise",IF((N173-L173)/ABS(L173)&lt;$R$9*-1,"Shock","")))</f>
        <v/>
      </c>
      <c r="S173" s="61">
        <f>VLOOKUP($C173,'2026'!$B$14:$T$3000,S$5,FALSE)</f>
        <v>-7.22</v>
      </c>
      <c r="T173" s="61">
        <f>VLOOKUP($C173,'2026'!$B$14:$T$3000,T$5,FALSE)</f>
        <v>-7.86</v>
      </c>
    </row>
    <row r="174" spans="2:20">
      <c r="B174" s="55">
        <v>39</v>
      </c>
      <c r="C174" s="55" t="str">
        <f>VLOOKUP(B174,'2026'!$A$14:$B$4000,2,FALSE)</f>
        <v>A196170</v>
      </c>
      <c r="D174" s="55" t="str">
        <f>VLOOKUP($C174,'2026'!$B$14:$T$4000,D$5,FALSE)</f>
        <v>알테오젠</v>
      </c>
      <c r="E174" s="56" t="str">
        <f>VLOOKUP($C174,'2026'!$B$14:$T$4000,E$5,FALSE)</f>
        <v>KQ</v>
      </c>
      <c r="F174" s="57" t="str">
        <f>VLOOKUP($C174,'2026'!$B$14:$T$4000,F$5,FALSE)</f>
        <v>생명과학</v>
      </c>
      <c r="G174" s="58">
        <f>VLOOKUP($C174,'2026'!$B$14:$T$4000,G$5,FALSE)</f>
        <v>19183.91</v>
      </c>
      <c r="H174" s="59">
        <f>VLOOKUP($C174,'2026'!$B$14:$T$4000,H$5,FALSE)</f>
        <v>3</v>
      </c>
      <c r="I174" s="58">
        <f>VLOOKUP($C174,'2026'!$B$14:$T$4000,I$5,FALSE)</f>
        <v>285.89999999999998</v>
      </c>
      <c r="J174" s="58">
        <f>VLOOKUP($C174,'2026'!$B$14:$T$4000,J$5,FALSE)</f>
        <v>270.55</v>
      </c>
      <c r="K174" s="58">
        <f>VLOOKUP($C174,'2026'!$B$14:$T$4000,K$5,FALSE)</f>
        <v>285.89999999999998</v>
      </c>
      <c r="L174" s="58">
        <f>VLOOKUP($C174,'2026'!$B$14:$T$4000,L$5,FALSE)</f>
        <v>295</v>
      </c>
      <c r="M174" s="58">
        <f>(L174-K174)/ABS(K174)*100</f>
        <v>3.1829310947883958</v>
      </c>
      <c r="N174" s="58" t="str">
        <f>IF(ISBLANK(VLOOKUP($C174,'2026'!$B$14:$T$3000,N$5,FALSE)),"",VLOOKUP($C174,'2026'!$B$14:$T$3000,N$5,FALSE))</f>
        <v/>
      </c>
      <c r="O174" s="59">
        <f>IF(AND(I174&lt;K174,J174&lt;L174,K174&lt;L174),1,IF(AND(I174&gt;K174,J174&gt;L174,K174&gt;L174),-1,0))</f>
        <v>0</v>
      </c>
      <c r="P174" s="55" t="str">
        <f>IF(ISBLANK(VLOOKUP($C174,'2026'!$B$14:$T$3000,P$5,FALSE)),"",VLOOKUP($C174,'2026'!$B$14:$T$3000,P$5,FALSE))</f>
        <v/>
      </c>
      <c r="Q174" s="60" t="str">
        <f>IF(O174=1,"Surprise",IF(O174=-1,"Shock",""))</f>
        <v/>
      </c>
      <c r="R174" s="60" t="str">
        <f>IF(N174="","",IF((N174-L174)/ABS(L174)&gt;$R$9,"Surprise",IF((N174-L174)/ABS(L174)&lt;$R$9*-1,"Shock","")))</f>
        <v/>
      </c>
      <c r="S174" s="61">
        <f>VLOOKUP($C174,'2026'!$B$14:$T$3000,S$5,FALSE)</f>
        <v>-2.19</v>
      </c>
      <c r="T174" s="61">
        <f>VLOOKUP($C174,'2026'!$B$14:$T$3000,T$5,FALSE)</f>
        <v>-0.56000000000000005</v>
      </c>
    </row>
    <row r="175" spans="2:20">
      <c r="B175" s="55">
        <v>115</v>
      </c>
      <c r="C175" s="55" t="str">
        <f>VLOOKUP(B175,'2026'!$A$14:$B$4000,2,FALSE)</f>
        <v>A051900</v>
      </c>
      <c r="D175" s="55" t="str">
        <f>VLOOKUP($C175,'2026'!$B$14:$T$4000,D$5,FALSE)</f>
        <v>LG생활건강</v>
      </c>
      <c r="E175" s="56" t="str">
        <f>VLOOKUP($C175,'2026'!$B$14:$T$4000,E$5,FALSE)</f>
        <v>KS</v>
      </c>
      <c r="F175" s="57" t="str">
        <f>VLOOKUP($C175,'2026'!$B$14:$T$4000,F$5,FALSE)</f>
        <v>화장품</v>
      </c>
      <c r="G175" s="58">
        <f>VLOOKUP($C175,'2026'!$B$14:$T$4000,G$5,FALSE)</f>
        <v>3534.22</v>
      </c>
      <c r="H175" s="59">
        <f>VLOOKUP($C175,'2026'!$B$14:$T$4000,H$5,FALSE)</f>
        <v>13</v>
      </c>
      <c r="I175" s="58">
        <f>VLOOKUP($C175,'2026'!$B$14:$T$4000,I$5,FALSE)</f>
        <v>333.62</v>
      </c>
      <c r="J175" s="58">
        <f>VLOOKUP($C175,'2026'!$B$14:$T$4000,J$5,FALSE)</f>
        <v>342.87</v>
      </c>
      <c r="K175" s="58">
        <f>VLOOKUP($C175,'2026'!$B$14:$T$4000,K$5,FALSE)</f>
        <v>333.62</v>
      </c>
      <c r="L175" s="58">
        <f>VLOOKUP($C175,'2026'!$B$14:$T$4000,L$5,FALSE)</f>
        <v>350.44</v>
      </c>
      <c r="M175" s="58">
        <f>(L175-K175)/ABS(K175)*100</f>
        <v>5.0416641688148172</v>
      </c>
      <c r="N175" s="58" t="str">
        <f>IF(ISBLANK(VLOOKUP($C175,'2026'!$B$14:$T$3000,N$5,FALSE)),"",VLOOKUP($C175,'2026'!$B$14:$T$3000,N$5,FALSE))</f>
        <v/>
      </c>
      <c r="O175" s="59">
        <f>IF(AND(I175&lt;K175,J175&lt;L175,K175&lt;L175),1,IF(AND(I175&gt;K175,J175&gt;L175,K175&gt;L175),-1,0))</f>
        <v>0</v>
      </c>
      <c r="P175" s="55" t="str">
        <f>IF(ISBLANK(VLOOKUP($C175,'2026'!$B$14:$T$3000,P$5,FALSE)),"",VLOOKUP($C175,'2026'!$B$14:$T$3000,P$5,FALSE))</f>
        <v/>
      </c>
      <c r="Q175" s="60" t="str">
        <f>IF(O175=1,"Surprise",IF(O175=-1,"Shock",""))</f>
        <v/>
      </c>
      <c r="R175" s="60" t="str">
        <f>IF(N175="","",IF((N175-L175)/ABS(L175)&gt;$R$9,"Surprise",IF((N175-L175)/ABS(L175)&lt;$R$9*-1,"Shock","")))</f>
        <v/>
      </c>
      <c r="S175" s="61">
        <f>VLOOKUP($C175,'2026'!$B$14:$T$3000,S$5,FALSE)</f>
        <v>-5.03</v>
      </c>
      <c r="T175" s="61">
        <f>VLOOKUP($C175,'2026'!$B$14:$T$3000,T$5,FALSE)</f>
        <v>-6.9</v>
      </c>
    </row>
    <row r="176" spans="2:20">
      <c r="B176" s="55">
        <v>7</v>
      </c>
      <c r="C176" s="55" t="str">
        <f>VLOOKUP(B176,'2026'!$A$14:$B$4000,2,FALSE)</f>
        <v>A032830</v>
      </c>
      <c r="D176" s="55" t="str">
        <f>VLOOKUP($C176,'2026'!$B$14:$T$4000,D$5,FALSE)</f>
        <v>삼성생명</v>
      </c>
      <c r="E176" s="56" t="str">
        <f>VLOOKUP($C176,'2026'!$B$14:$T$4000,E$5,FALSE)</f>
        <v>KS</v>
      </c>
      <c r="F176" s="57" t="str">
        <f>VLOOKUP($C176,'2026'!$B$14:$T$4000,F$5,FALSE)</f>
        <v>보험</v>
      </c>
      <c r="G176" s="58">
        <f>VLOOKUP($C176,'2026'!$B$14:$T$4000,G$5,FALSE)</f>
        <v>77400</v>
      </c>
      <c r="H176" s="59">
        <f>VLOOKUP($C176,'2026'!$B$14:$T$4000,H$5,FALSE)</f>
        <v>13</v>
      </c>
      <c r="I176" s="58">
        <f>VLOOKUP($C176,'2026'!$B$14:$T$4000,I$5,FALSE)</f>
        <v>3301.92</v>
      </c>
      <c r="J176" s="58">
        <f>VLOOKUP($C176,'2026'!$B$14:$T$4000,J$5,FALSE)</f>
        <v>3184.2</v>
      </c>
      <c r="K176" s="58">
        <f>VLOOKUP($C176,'2026'!$B$14:$T$4000,K$5,FALSE)</f>
        <v>3301.92</v>
      </c>
      <c r="L176" s="58">
        <f>VLOOKUP($C176,'2026'!$B$14:$T$4000,L$5,FALSE)</f>
        <v>3172.3</v>
      </c>
      <c r="M176" s="58">
        <f>(L176-K176)/ABS(K176)*100</f>
        <v>-3.9255948054465244</v>
      </c>
      <c r="N176" s="58" t="str">
        <f>IF(ISBLANK(VLOOKUP($C176,'2026'!$B$14:$T$3000,N$5,FALSE)),"",VLOOKUP($C176,'2026'!$B$14:$T$3000,N$5,FALSE))</f>
        <v/>
      </c>
      <c r="O176" s="59">
        <f>IF(AND(I176&lt;K176,J176&lt;L176,K176&lt;L176),1,IF(AND(I176&gt;K176,J176&gt;L176,K176&gt;L176),-1,0))</f>
        <v>0</v>
      </c>
      <c r="P176" s="55" t="str">
        <f>IF(ISBLANK(VLOOKUP($C176,'2026'!$B$14:$T$3000,P$5,FALSE)),"",VLOOKUP($C176,'2026'!$B$14:$T$3000,P$5,FALSE))</f>
        <v/>
      </c>
      <c r="Q176" s="60" t="str">
        <f>IF(O176=1,"Surprise",IF(O176=-1,"Shock",""))</f>
        <v/>
      </c>
      <c r="R176" s="60" t="str">
        <f>IF(N176="","",IF((N176-L176)/ABS(L176)&gt;$R$9,"Surprise",IF((N176-L176)/ABS(L176)&lt;$R$9*-1,"Shock","")))</f>
        <v/>
      </c>
      <c r="S176" s="61">
        <f>VLOOKUP($C176,'2026'!$B$14:$T$3000,S$5,FALSE)</f>
        <v>-5.61</v>
      </c>
      <c r="T176" s="61">
        <f>VLOOKUP($C176,'2026'!$B$14:$T$3000,T$5,FALSE)</f>
        <v>70.48</v>
      </c>
    </row>
    <row r="177" spans="2:20">
      <c r="B177" s="55">
        <v>131</v>
      </c>
      <c r="C177" s="55" t="str">
        <f>VLOOKUP(B177,'2026'!$A$14:$B$4000,2,FALSE)</f>
        <v>A011170</v>
      </c>
      <c r="D177" s="55" t="str">
        <f>VLOOKUP($C177,'2026'!$B$14:$T$4000,D$5,FALSE)</f>
        <v>롯데케미칼</v>
      </c>
      <c r="E177" s="56" t="str">
        <f>VLOOKUP($C177,'2026'!$B$14:$T$4000,E$5,FALSE)</f>
        <v>KS</v>
      </c>
      <c r="F177" s="57" t="str">
        <f>VLOOKUP($C177,'2026'!$B$14:$T$4000,F$5,FALSE)</f>
        <v>화학</v>
      </c>
      <c r="G177" s="58">
        <f>VLOOKUP($C177,'2026'!$B$14:$T$4000,G$5,FALSE)</f>
        <v>2754.74</v>
      </c>
      <c r="H177" s="59">
        <f>VLOOKUP($C177,'2026'!$B$14:$T$4000,H$5,FALSE)</f>
        <v>13</v>
      </c>
      <c r="I177" s="58">
        <f>VLOOKUP($C177,'2026'!$B$14:$T$4000,I$5,FALSE)</f>
        <v>78.53</v>
      </c>
      <c r="J177" s="58">
        <f>VLOOKUP($C177,'2026'!$B$14:$T$4000,J$5,FALSE)</f>
        <v>248.55</v>
      </c>
      <c r="K177" s="58">
        <f>VLOOKUP($C177,'2026'!$B$14:$T$4000,K$5,FALSE)</f>
        <v>78.53</v>
      </c>
      <c r="L177" s="58">
        <f>VLOOKUP($C177,'2026'!$B$14:$T$4000,L$5,FALSE)</f>
        <v>133</v>
      </c>
      <c r="M177" s="58">
        <f>(L177-K177)/ABS(K177)*100</f>
        <v>69.362027250732211</v>
      </c>
      <c r="N177" s="58" t="str">
        <f>IF(ISBLANK(VLOOKUP($C177,'2026'!$B$14:$T$3000,N$5,FALSE)),"",VLOOKUP($C177,'2026'!$B$14:$T$3000,N$5,FALSE))</f>
        <v/>
      </c>
      <c r="O177" s="59">
        <f>IF(AND(I177&lt;K177,J177&lt;L177,K177&lt;L177),1,IF(AND(I177&gt;K177,J177&gt;L177,K177&gt;L177),-1,0))</f>
        <v>0</v>
      </c>
      <c r="P177" s="55" t="str">
        <f>IF(ISBLANK(VLOOKUP($C177,'2026'!$B$14:$T$3000,P$5,FALSE)),"",VLOOKUP($C177,'2026'!$B$14:$T$3000,P$5,FALSE))</f>
        <v/>
      </c>
      <c r="Q177" s="60" t="str">
        <f>IF(O177=1,"Surprise",IF(O177=-1,"Shock",""))</f>
        <v/>
      </c>
      <c r="R177" s="60" t="str">
        <f>IF(N177="","",IF((N177-L177)/ABS(L177)&gt;$R$9,"Surprise",IF((N177-L177)/ABS(L177)&lt;$R$9*-1,"Shock","")))</f>
        <v/>
      </c>
      <c r="S177" s="61">
        <f>VLOOKUP($C177,'2026'!$B$14:$T$3000,S$5,FALSE)</f>
        <v>-17.86</v>
      </c>
      <c r="T177" s="61">
        <f>VLOOKUP($C177,'2026'!$B$14:$T$3000,T$5,FALSE)</f>
        <v>-21.46</v>
      </c>
    </row>
    <row r="178" spans="2:20">
      <c r="B178" s="55">
        <v>84</v>
      </c>
      <c r="C178" s="55" t="str">
        <f>VLOOKUP(B178,'2026'!$A$14:$B$4000,2,FALSE)</f>
        <v>A009830</v>
      </c>
      <c r="D178" s="55" t="str">
        <f>VLOOKUP($C178,'2026'!$B$14:$T$4000,D$5,FALSE)</f>
        <v>한화솔루션</v>
      </c>
      <c r="E178" s="56" t="str">
        <f>VLOOKUP($C178,'2026'!$B$14:$T$4000,E$5,FALSE)</f>
        <v>KS</v>
      </c>
      <c r="F178" s="57" t="str">
        <f>VLOOKUP($C178,'2026'!$B$14:$T$4000,F$5,FALSE)</f>
        <v>에너지</v>
      </c>
      <c r="G178" s="58">
        <f>VLOOKUP($C178,'2026'!$B$14:$T$4000,G$5,FALSE)</f>
        <v>6205.32</v>
      </c>
      <c r="H178" s="59">
        <f>VLOOKUP($C178,'2026'!$B$14:$T$4000,H$5,FALSE)</f>
        <v>13</v>
      </c>
      <c r="I178" s="58">
        <f>VLOOKUP($C178,'2026'!$B$14:$T$4000,I$5,FALSE)</f>
        <v>749.63</v>
      </c>
      <c r="J178" s="58">
        <f>VLOOKUP($C178,'2026'!$B$14:$T$4000,J$5,FALSE)</f>
        <v>599.53</v>
      </c>
      <c r="K178" s="58">
        <f>VLOOKUP($C178,'2026'!$B$14:$T$4000,K$5,FALSE)</f>
        <v>749.63</v>
      </c>
      <c r="L178" s="58">
        <f>VLOOKUP($C178,'2026'!$B$14:$T$4000,L$5,FALSE)</f>
        <v>756.45</v>
      </c>
      <c r="M178" s="58">
        <f>(L178-K178)/ABS(K178)*100</f>
        <v>0.90978215919854455</v>
      </c>
      <c r="N178" s="58" t="str">
        <f>IF(ISBLANK(VLOOKUP($C178,'2026'!$B$14:$T$3000,N$5,FALSE)),"",VLOOKUP($C178,'2026'!$B$14:$T$3000,N$5,FALSE))</f>
        <v/>
      </c>
      <c r="O178" s="59">
        <f>IF(AND(I178&lt;K178,J178&lt;L178,K178&lt;L178),1,IF(AND(I178&gt;K178,J178&gt;L178,K178&gt;L178),-1,0))</f>
        <v>0</v>
      </c>
      <c r="P178" s="55" t="str">
        <f>IF(ISBLANK(VLOOKUP($C178,'2026'!$B$14:$T$3000,P$5,FALSE)),"",VLOOKUP($C178,'2026'!$B$14:$T$3000,P$5,FALSE))</f>
        <v/>
      </c>
      <c r="Q178" s="60" t="str">
        <f>IF(O178=1,"Surprise",IF(O178=-1,"Shock",""))</f>
        <v/>
      </c>
      <c r="R178" s="60" t="str">
        <f>IF(N178="","",IF((N178-L178)/ABS(L178)&gt;$R$9,"Surprise",IF((N178-L178)/ABS(L178)&lt;$R$9*-1,"Shock","")))</f>
        <v/>
      </c>
      <c r="S178" s="61">
        <f>VLOOKUP($C178,'2026'!$B$14:$T$3000,S$5,FALSE)</f>
        <v>-5.73</v>
      </c>
      <c r="T178" s="61">
        <f>VLOOKUP($C178,'2026'!$B$14:$T$3000,T$5,FALSE)</f>
        <v>1.92</v>
      </c>
    </row>
  </sheetData>
  <autoFilter ref="B10:T178" xr:uid="{00000000-0009-0000-0000-000003000000}">
    <sortState xmlns:xlrd2="http://schemas.microsoft.com/office/spreadsheetml/2017/richdata2" ref="B11:T178">
      <sortCondition descending="1" ref="Q10:Q178"/>
    </sortState>
  </autoFilter>
  <phoneticPr fontId="1" type="noConversion"/>
  <conditionalFormatting sqref="B11:R178">
    <cfRule type="expression" dxfId="1" priority="1" stopIfTrue="1">
      <formula>$O11=1</formula>
    </cfRule>
    <cfRule type="expression" dxfId="0" priority="2" stopIfTrue="1">
      <formula>$O11=-1</formula>
    </cfRule>
  </conditionalFormatting>
  <pageMargins left="0.55118110236220474" right="0.55118110236220474" top="0.59055118110236227" bottom="0.59055118110236227" header="0" footer="0"/>
  <pageSetup paperSize="9" scale="8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W2573"/>
  <sheetViews>
    <sheetView showGridLines="0" zoomScaleNormal="100" workbookViewId="0">
      <pane xSplit="4" ySplit="13" topLeftCell="E27" activePane="bottomRight" state="frozen"/>
      <selection activeCell="F31" sqref="F31"/>
      <selection pane="topRight" activeCell="F31" sqref="F31"/>
      <selection pane="bottomLeft" activeCell="F31" sqref="F31"/>
      <selection pane="bottomRight" activeCell="F31" sqref="F31"/>
    </sheetView>
  </sheetViews>
  <sheetFormatPr defaultColWidth="8" defaultRowHeight="13.2"/>
  <cols>
    <col min="1" max="1" width="8" style="6" customWidth="1"/>
    <col min="2" max="2" width="12.69921875" style="6" customWidth="1"/>
    <col min="3" max="16" width="11.09765625" style="6" customWidth="1"/>
    <col min="17" max="18" width="1.69921875" style="6" customWidth="1"/>
    <col min="19" max="19" width="11.5" style="6" bestFit="1" customWidth="1"/>
    <col min="20" max="20" width="8" style="6"/>
    <col min="21" max="21" width="9.19921875" style="6" customWidth="1"/>
    <col min="22" max="256" width="8" style="6"/>
    <col min="257" max="257" width="8" style="6" customWidth="1"/>
    <col min="258" max="258" width="12.69921875" style="6" customWidth="1"/>
    <col min="259" max="272" width="11.09765625" style="6" customWidth="1"/>
    <col min="273" max="274" width="1.69921875" style="6" customWidth="1"/>
    <col min="275" max="275" width="11.5" style="6" bestFit="1" customWidth="1"/>
    <col min="276" max="512" width="8" style="6"/>
    <col min="513" max="513" width="8" style="6" customWidth="1"/>
    <col min="514" max="514" width="12.69921875" style="6" customWidth="1"/>
    <col min="515" max="528" width="11.09765625" style="6" customWidth="1"/>
    <col min="529" max="530" width="1.69921875" style="6" customWidth="1"/>
    <col min="531" max="531" width="11.5" style="6" bestFit="1" customWidth="1"/>
    <col min="532" max="768" width="8" style="6"/>
    <col min="769" max="769" width="8" style="6" customWidth="1"/>
    <col min="770" max="770" width="12.69921875" style="6" customWidth="1"/>
    <col min="771" max="784" width="11.09765625" style="6" customWidth="1"/>
    <col min="785" max="786" width="1.69921875" style="6" customWidth="1"/>
    <col min="787" max="787" width="11.5" style="6" bestFit="1" customWidth="1"/>
    <col min="788" max="1024" width="8" style="6"/>
    <col min="1025" max="1025" width="8" style="6" customWidth="1"/>
    <col min="1026" max="1026" width="12.69921875" style="6" customWidth="1"/>
    <col min="1027" max="1040" width="11.09765625" style="6" customWidth="1"/>
    <col min="1041" max="1042" width="1.69921875" style="6" customWidth="1"/>
    <col min="1043" max="1043" width="11.5" style="6" bestFit="1" customWidth="1"/>
    <col min="1044" max="1280" width="8" style="6"/>
    <col min="1281" max="1281" width="8" style="6" customWidth="1"/>
    <col min="1282" max="1282" width="12.69921875" style="6" customWidth="1"/>
    <col min="1283" max="1296" width="11.09765625" style="6" customWidth="1"/>
    <col min="1297" max="1298" width="1.69921875" style="6" customWidth="1"/>
    <col min="1299" max="1299" width="11.5" style="6" bestFit="1" customWidth="1"/>
    <col min="1300" max="1536" width="8" style="6"/>
    <col min="1537" max="1537" width="8" style="6" customWidth="1"/>
    <col min="1538" max="1538" width="12.69921875" style="6" customWidth="1"/>
    <col min="1539" max="1552" width="11.09765625" style="6" customWidth="1"/>
    <col min="1553" max="1554" width="1.69921875" style="6" customWidth="1"/>
    <col min="1555" max="1555" width="11.5" style="6" bestFit="1" customWidth="1"/>
    <col min="1556" max="1792" width="8" style="6"/>
    <col min="1793" max="1793" width="8" style="6" customWidth="1"/>
    <col min="1794" max="1794" width="12.69921875" style="6" customWidth="1"/>
    <col min="1795" max="1808" width="11.09765625" style="6" customWidth="1"/>
    <col min="1809" max="1810" width="1.69921875" style="6" customWidth="1"/>
    <col min="1811" max="1811" width="11.5" style="6" bestFit="1" customWidth="1"/>
    <col min="1812" max="2048" width="8" style="6"/>
    <col min="2049" max="2049" width="8" style="6" customWidth="1"/>
    <col min="2050" max="2050" width="12.69921875" style="6" customWidth="1"/>
    <col min="2051" max="2064" width="11.09765625" style="6" customWidth="1"/>
    <col min="2065" max="2066" width="1.69921875" style="6" customWidth="1"/>
    <col min="2067" max="2067" width="11.5" style="6" bestFit="1" customWidth="1"/>
    <col min="2068" max="2304" width="8" style="6"/>
    <col min="2305" max="2305" width="8" style="6" customWidth="1"/>
    <col min="2306" max="2306" width="12.69921875" style="6" customWidth="1"/>
    <col min="2307" max="2320" width="11.09765625" style="6" customWidth="1"/>
    <col min="2321" max="2322" width="1.69921875" style="6" customWidth="1"/>
    <col min="2323" max="2323" width="11.5" style="6" bestFit="1" customWidth="1"/>
    <col min="2324" max="2560" width="8" style="6"/>
    <col min="2561" max="2561" width="8" style="6" customWidth="1"/>
    <col min="2562" max="2562" width="12.69921875" style="6" customWidth="1"/>
    <col min="2563" max="2576" width="11.09765625" style="6" customWidth="1"/>
    <col min="2577" max="2578" width="1.69921875" style="6" customWidth="1"/>
    <col min="2579" max="2579" width="11.5" style="6" bestFit="1" customWidth="1"/>
    <col min="2580" max="2816" width="8" style="6"/>
    <col min="2817" max="2817" width="8" style="6" customWidth="1"/>
    <col min="2818" max="2818" width="12.69921875" style="6" customWidth="1"/>
    <col min="2819" max="2832" width="11.09765625" style="6" customWidth="1"/>
    <col min="2833" max="2834" width="1.69921875" style="6" customWidth="1"/>
    <col min="2835" max="2835" width="11.5" style="6" bestFit="1" customWidth="1"/>
    <col min="2836" max="3072" width="8" style="6"/>
    <col min="3073" max="3073" width="8" style="6" customWidth="1"/>
    <col min="3074" max="3074" width="12.69921875" style="6" customWidth="1"/>
    <col min="3075" max="3088" width="11.09765625" style="6" customWidth="1"/>
    <col min="3089" max="3090" width="1.69921875" style="6" customWidth="1"/>
    <col min="3091" max="3091" width="11.5" style="6" bestFit="1" customWidth="1"/>
    <col min="3092" max="3328" width="8" style="6"/>
    <col min="3329" max="3329" width="8" style="6" customWidth="1"/>
    <col min="3330" max="3330" width="12.69921875" style="6" customWidth="1"/>
    <col min="3331" max="3344" width="11.09765625" style="6" customWidth="1"/>
    <col min="3345" max="3346" width="1.69921875" style="6" customWidth="1"/>
    <col min="3347" max="3347" width="11.5" style="6" bestFit="1" customWidth="1"/>
    <col min="3348" max="3584" width="8" style="6"/>
    <col min="3585" max="3585" width="8" style="6" customWidth="1"/>
    <col min="3586" max="3586" width="12.69921875" style="6" customWidth="1"/>
    <col min="3587" max="3600" width="11.09765625" style="6" customWidth="1"/>
    <col min="3601" max="3602" width="1.69921875" style="6" customWidth="1"/>
    <col min="3603" max="3603" width="11.5" style="6" bestFit="1" customWidth="1"/>
    <col min="3604" max="3840" width="8" style="6"/>
    <col min="3841" max="3841" width="8" style="6" customWidth="1"/>
    <col min="3842" max="3842" width="12.69921875" style="6" customWidth="1"/>
    <col min="3843" max="3856" width="11.09765625" style="6" customWidth="1"/>
    <col min="3857" max="3858" width="1.69921875" style="6" customWidth="1"/>
    <col min="3859" max="3859" width="11.5" style="6" bestFit="1" customWidth="1"/>
    <col min="3860" max="4096" width="8" style="6"/>
    <col min="4097" max="4097" width="8" style="6" customWidth="1"/>
    <col min="4098" max="4098" width="12.69921875" style="6" customWidth="1"/>
    <col min="4099" max="4112" width="11.09765625" style="6" customWidth="1"/>
    <col min="4113" max="4114" width="1.69921875" style="6" customWidth="1"/>
    <col min="4115" max="4115" width="11.5" style="6" bestFit="1" customWidth="1"/>
    <col min="4116" max="4352" width="8" style="6"/>
    <col min="4353" max="4353" width="8" style="6" customWidth="1"/>
    <col min="4354" max="4354" width="12.69921875" style="6" customWidth="1"/>
    <col min="4355" max="4368" width="11.09765625" style="6" customWidth="1"/>
    <col min="4369" max="4370" width="1.69921875" style="6" customWidth="1"/>
    <col min="4371" max="4371" width="11.5" style="6" bestFit="1" customWidth="1"/>
    <col min="4372" max="4608" width="8" style="6"/>
    <col min="4609" max="4609" width="8" style="6" customWidth="1"/>
    <col min="4610" max="4610" width="12.69921875" style="6" customWidth="1"/>
    <col min="4611" max="4624" width="11.09765625" style="6" customWidth="1"/>
    <col min="4625" max="4626" width="1.69921875" style="6" customWidth="1"/>
    <col min="4627" max="4627" width="11.5" style="6" bestFit="1" customWidth="1"/>
    <col min="4628" max="4864" width="8" style="6"/>
    <col min="4865" max="4865" width="8" style="6" customWidth="1"/>
    <col min="4866" max="4866" width="12.69921875" style="6" customWidth="1"/>
    <col min="4867" max="4880" width="11.09765625" style="6" customWidth="1"/>
    <col min="4881" max="4882" width="1.69921875" style="6" customWidth="1"/>
    <col min="4883" max="4883" width="11.5" style="6" bestFit="1" customWidth="1"/>
    <col min="4884" max="5120" width="8" style="6"/>
    <col min="5121" max="5121" width="8" style="6" customWidth="1"/>
    <col min="5122" max="5122" width="12.69921875" style="6" customWidth="1"/>
    <col min="5123" max="5136" width="11.09765625" style="6" customWidth="1"/>
    <col min="5137" max="5138" width="1.69921875" style="6" customWidth="1"/>
    <col min="5139" max="5139" width="11.5" style="6" bestFit="1" customWidth="1"/>
    <col min="5140" max="5376" width="8" style="6"/>
    <col min="5377" max="5377" width="8" style="6" customWidth="1"/>
    <col min="5378" max="5378" width="12.69921875" style="6" customWidth="1"/>
    <col min="5379" max="5392" width="11.09765625" style="6" customWidth="1"/>
    <col min="5393" max="5394" width="1.69921875" style="6" customWidth="1"/>
    <col min="5395" max="5395" width="11.5" style="6" bestFit="1" customWidth="1"/>
    <col min="5396" max="5632" width="8" style="6"/>
    <col min="5633" max="5633" width="8" style="6" customWidth="1"/>
    <col min="5634" max="5634" width="12.69921875" style="6" customWidth="1"/>
    <col min="5635" max="5648" width="11.09765625" style="6" customWidth="1"/>
    <col min="5649" max="5650" width="1.69921875" style="6" customWidth="1"/>
    <col min="5651" max="5651" width="11.5" style="6" bestFit="1" customWidth="1"/>
    <col min="5652" max="5888" width="8" style="6"/>
    <col min="5889" max="5889" width="8" style="6" customWidth="1"/>
    <col min="5890" max="5890" width="12.69921875" style="6" customWidth="1"/>
    <col min="5891" max="5904" width="11.09765625" style="6" customWidth="1"/>
    <col min="5905" max="5906" width="1.69921875" style="6" customWidth="1"/>
    <col min="5907" max="5907" width="11.5" style="6" bestFit="1" customWidth="1"/>
    <col min="5908" max="6144" width="8" style="6"/>
    <col min="6145" max="6145" width="8" style="6" customWidth="1"/>
    <col min="6146" max="6146" width="12.69921875" style="6" customWidth="1"/>
    <col min="6147" max="6160" width="11.09765625" style="6" customWidth="1"/>
    <col min="6161" max="6162" width="1.69921875" style="6" customWidth="1"/>
    <col min="6163" max="6163" width="11.5" style="6" bestFit="1" customWidth="1"/>
    <col min="6164" max="6400" width="8" style="6"/>
    <col min="6401" max="6401" width="8" style="6" customWidth="1"/>
    <col min="6402" max="6402" width="12.69921875" style="6" customWidth="1"/>
    <col min="6403" max="6416" width="11.09765625" style="6" customWidth="1"/>
    <col min="6417" max="6418" width="1.69921875" style="6" customWidth="1"/>
    <col min="6419" max="6419" width="11.5" style="6" bestFit="1" customWidth="1"/>
    <col min="6420" max="6656" width="8" style="6"/>
    <col min="6657" max="6657" width="8" style="6" customWidth="1"/>
    <col min="6658" max="6658" width="12.69921875" style="6" customWidth="1"/>
    <col min="6659" max="6672" width="11.09765625" style="6" customWidth="1"/>
    <col min="6673" max="6674" width="1.69921875" style="6" customWidth="1"/>
    <col min="6675" max="6675" width="11.5" style="6" bestFit="1" customWidth="1"/>
    <col min="6676" max="6912" width="8" style="6"/>
    <col min="6913" max="6913" width="8" style="6" customWidth="1"/>
    <col min="6914" max="6914" width="12.69921875" style="6" customWidth="1"/>
    <col min="6915" max="6928" width="11.09765625" style="6" customWidth="1"/>
    <col min="6929" max="6930" width="1.69921875" style="6" customWidth="1"/>
    <col min="6931" max="6931" width="11.5" style="6" bestFit="1" customWidth="1"/>
    <col min="6932" max="7168" width="8" style="6"/>
    <col min="7169" max="7169" width="8" style="6" customWidth="1"/>
    <col min="7170" max="7170" width="12.69921875" style="6" customWidth="1"/>
    <col min="7171" max="7184" width="11.09765625" style="6" customWidth="1"/>
    <col min="7185" max="7186" width="1.69921875" style="6" customWidth="1"/>
    <col min="7187" max="7187" width="11.5" style="6" bestFit="1" customWidth="1"/>
    <col min="7188" max="7424" width="8" style="6"/>
    <col min="7425" max="7425" width="8" style="6" customWidth="1"/>
    <col min="7426" max="7426" width="12.69921875" style="6" customWidth="1"/>
    <col min="7427" max="7440" width="11.09765625" style="6" customWidth="1"/>
    <col min="7441" max="7442" width="1.69921875" style="6" customWidth="1"/>
    <col min="7443" max="7443" width="11.5" style="6" bestFit="1" customWidth="1"/>
    <col min="7444" max="7680" width="8" style="6"/>
    <col min="7681" max="7681" width="8" style="6" customWidth="1"/>
    <col min="7682" max="7682" width="12.69921875" style="6" customWidth="1"/>
    <col min="7683" max="7696" width="11.09765625" style="6" customWidth="1"/>
    <col min="7697" max="7698" width="1.69921875" style="6" customWidth="1"/>
    <col min="7699" max="7699" width="11.5" style="6" bestFit="1" customWidth="1"/>
    <col min="7700" max="7936" width="8" style="6"/>
    <col min="7937" max="7937" width="8" style="6" customWidth="1"/>
    <col min="7938" max="7938" width="12.69921875" style="6" customWidth="1"/>
    <col min="7939" max="7952" width="11.09765625" style="6" customWidth="1"/>
    <col min="7953" max="7954" width="1.69921875" style="6" customWidth="1"/>
    <col min="7955" max="7955" width="11.5" style="6" bestFit="1" customWidth="1"/>
    <col min="7956" max="8192" width="8" style="6"/>
    <col min="8193" max="8193" width="8" style="6" customWidth="1"/>
    <col min="8194" max="8194" width="12.69921875" style="6" customWidth="1"/>
    <col min="8195" max="8208" width="11.09765625" style="6" customWidth="1"/>
    <col min="8209" max="8210" width="1.69921875" style="6" customWidth="1"/>
    <col min="8211" max="8211" width="11.5" style="6" bestFit="1" customWidth="1"/>
    <col min="8212" max="8448" width="8" style="6"/>
    <col min="8449" max="8449" width="8" style="6" customWidth="1"/>
    <col min="8450" max="8450" width="12.69921875" style="6" customWidth="1"/>
    <col min="8451" max="8464" width="11.09765625" style="6" customWidth="1"/>
    <col min="8465" max="8466" width="1.69921875" style="6" customWidth="1"/>
    <col min="8467" max="8467" width="11.5" style="6" bestFit="1" customWidth="1"/>
    <col min="8468" max="8704" width="8" style="6"/>
    <col min="8705" max="8705" width="8" style="6" customWidth="1"/>
    <col min="8706" max="8706" width="12.69921875" style="6" customWidth="1"/>
    <col min="8707" max="8720" width="11.09765625" style="6" customWidth="1"/>
    <col min="8721" max="8722" width="1.69921875" style="6" customWidth="1"/>
    <col min="8723" max="8723" width="11.5" style="6" bestFit="1" customWidth="1"/>
    <col min="8724" max="8960" width="8" style="6"/>
    <col min="8961" max="8961" width="8" style="6" customWidth="1"/>
    <col min="8962" max="8962" width="12.69921875" style="6" customWidth="1"/>
    <col min="8963" max="8976" width="11.09765625" style="6" customWidth="1"/>
    <col min="8977" max="8978" width="1.69921875" style="6" customWidth="1"/>
    <col min="8979" max="8979" width="11.5" style="6" bestFit="1" customWidth="1"/>
    <col min="8980" max="9216" width="8" style="6"/>
    <col min="9217" max="9217" width="8" style="6" customWidth="1"/>
    <col min="9218" max="9218" width="12.69921875" style="6" customWidth="1"/>
    <col min="9219" max="9232" width="11.09765625" style="6" customWidth="1"/>
    <col min="9233" max="9234" width="1.69921875" style="6" customWidth="1"/>
    <col min="9235" max="9235" width="11.5" style="6" bestFit="1" customWidth="1"/>
    <col min="9236" max="9472" width="8" style="6"/>
    <col min="9473" max="9473" width="8" style="6" customWidth="1"/>
    <col min="9474" max="9474" width="12.69921875" style="6" customWidth="1"/>
    <col min="9475" max="9488" width="11.09765625" style="6" customWidth="1"/>
    <col min="9489" max="9490" width="1.69921875" style="6" customWidth="1"/>
    <col min="9491" max="9491" width="11.5" style="6" bestFit="1" customWidth="1"/>
    <col min="9492" max="9728" width="8" style="6"/>
    <col min="9729" max="9729" width="8" style="6" customWidth="1"/>
    <col min="9730" max="9730" width="12.69921875" style="6" customWidth="1"/>
    <col min="9731" max="9744" width="11.09765625" style="6" customWidth="1"/>
    <col min="9745" max="9746" width="1.69921875" style="6" customWidth="1"/>
    <col min="9747" max="9747" width="11.5" style="6" bestFit="1" customWidth="1"/>
    <col min="9748" max="9984" width="8" style="6"/>
    <col min="9985" max="9985" width="8" style="6" customWidth="1"/>
    <col min="9986" max="9986" width="12.69921875" style="6" customWidth="1"/>
    <col min="9987" max="10000" width="11.09765625" style="6" customWidth="1"/>
    <col min="10001" max="10002" width="1.69921875" style="6" customWidth="1"/>
    <col min="10003" max="10003" width="11.5" style="6" bestFit="1" customWidth="1"/>
    <col min="10004" max="10240" width="8" style="6"/>
    <col min="10241" max="10241" width="8" style="6" customWidth="1"/>
    <col min="10242" max="10242" width="12.69921875" style="6" customWidth="1"/>
    <col min="10243" max="10256" width="11.09765625" style="6" customWidth="1"/>
    <col min="10257" max="10258" width="1.69921875" style="6" customWidth="1"/>
    <col min="10259" max="10259" width="11.5" style="6" bestFit="1" customWidth="1"/>
    <col min="10260" max="10496" width="8" style="6"/>
    <col min="10497" max="10497" width="8" style="6" customWidth="1"/>
    <col min="10498" max="10498" width="12.69921875" style="6" customWidth="1"/>
    <col min="10499" max="10512" width="11.09765625" style="6" customWidth="1"/>
    <col min="10513" max="10514" width="1.69921875" style="6" customWidth="1"/>
    <col min="10515" max="10515" width="11.5" style="6" bestFit="1" customWidth="1"/>
    <col min="10516" max="10752" width="8" style="6"/>
    <col min="10753" max="10753" width="8" style="6" customWidth="1"/>
    <col min="10754" max="10754" width="12.69921875" style="6" customWidth="1"/>
    <col min="10755" max="10768" width="11.09765625" style="6" customWidth="1"/>
    <col min="10769" max="10770" width="1.69921875" style="6" customWidth="1"/>
    <col min="10771" max="10771" width="11.5" style="6" bestFit="1" customWidth="1"/>
    <col min="10772" max="11008" width="8" style="6"/>
    <col min="11009" max="11009" width="8" style="6" customWidth="1"/>
    <col min="11010" max="11010" width="12.69921875" style="6" customWidth="1"/>
    <col min="11011" max="11024" width="11.09765625" style="6" customWidth="1"/>
    <col min="11025" max="11026" width="1.69921875" style="6" customWidth="1"/>
    <col min="11027" max="11027" width="11.5" style="6" bestFit="1" customWidth="1"/>
    <col min="11028" max="11264" width="8" style="6"/>
    <col min="11265" max="11265" width="8" style="6" customWidth="1"/>
    <col min="11266" max="11266" width="12.69921875" style="6" customWidth="1"/>
    <col min="11267" max="11280" width="11.09765625" style="6" customWidth="1"/>
    <col min="11281" max="11282" width="1.69921875" style="6" customWidth="1"/>
    <col min="11283" max="11283" width="11.5" style="6" bestFit="1" customWidth="1"/>
    <col min="11284" max="11520" width="8" style="6"/>
    <col min="11521" max="11521" width="8" style="6" customWidth="1"/>
    <col min="11522" max="11522" width="12.69921875" style="6" customWidth="1"/>
    <col min="11523" max="11536" width="11.09765625" style="6" customWidth="1"/>
    <col min="11537" max="11538" width="1.69921875" style="6" customWidth="1"/>
    <col min="11539" max="11539" width="11.5" style="6" bestFit="1" customWidth="1"/>
    <col min="11540" max="11776" width="8" style="6"/>
    <col min="11777" max="11777" width="8" style="6" customWidth="1"/>
    <col min="11778" max="11778" width="12.69921875" style="6" customWidth="1"/>
    <col min="11779" max="11792" width="11.09765625" style="6" customWidth="1"/>
    <col min="11793" max="11794" width="1.69921875" style="6" customWidth="1"/>
    <col min="11795" max="11795" width="11.5" style="6" bestFit="1" customWidth="1"/>
    <col min="11796" max="12032" width="8" style="6"/>
    <col min="12033" max="12033" width="8" style="6" customWidth="1"/>
    <col min="12034" max="12034" width="12.69921875" style="6" customWidth="1"/>
    <col min="12035" max="12048" width="11.09765625" style="6" customWidth="1"/>
    <col min="12049" max="12050" width="1.69921875" style="6" customWidth="1"/>
    <col min="12051" max="12051" width="11.5" style="6" bestFit="1" customWidth="1"/>
    <col min="12052" max="12288" width="8" style="6"/>
    <col min="12289" max="12289" width="8" style="6" customWidth="1"/>
    <col min="12290" max="12290" width="12.69921875" style="6" customWidth="1"/>
    <col min="12291" max="12304" width="11.09765625" style="6" customWidth="1"/>
    <col min="12305" max="12306" width="1.69921875" style="6" customWidth="1"/>
    <col min="12307" max="12307" width="11.5" style="6" bestFit="1" customWidth="1"/>
    <col min="12308" max="12544" width="8" style="6"/>
    <col min="12545" max="12545" width="8" style="6" customWidth="1"/>
    <col min="12546" max="12546" width="12.69921875" style="6" customWidth="1"/>
    <col min="12547" max="12560" width="11.09765625" style="6" customWidth="1"/>
    <col min="12561" max="12562" width="1.69921875" style="6" customWidth="1"/>
    <col min="12563" max="12563" width="11.5" style="6" bestFit="1" customWidth="1"/>
    <col min="12564" max="12800" width="8" style="6"/>
    <col min="12801" max="12801" width="8" style="6" customWidth="1"/>
    <col min="12802" max="12802" width="12.69921875" style="6" customWidth="1"/>
    <col min="12803" max="12816" width="11.09765625" style="6" customWidth="1"/>
    <col min="12817" max="12818" width="1.69921875" style="6" customWidth="1"/>
    <col min="12819" max="12819" width="11.5" style="6" bestFit="1" customWidth="1"/>
    <col min="12820" max="13056" width="8" style="6"/>
    <col min="13057" max="13057" width="8" style="6" customWidth="1"/>
    <col min="13058" max="13058" width="12.69921875" style="6" customWidth="1"/>
    <col min="13059" max="13072" width="11.09765625" style="6" customWidth="1"/>
    <col min="13073" max="13074" width="1.69921875" style="6" customWidth="1"/>
    <col min="13075" max="13075" width="11.5" style="6" bestFit="1" customWidth="1"/>
    <col min="13076" max="13312" width="8" style="6"/>
    <col min="13313" max="13313" width="8" style="6" customWidth="1"/>
    <col min="13314" max="13314" width="12.69921875" style="6" customWidth="1"/>
    <col min="13315" max="13328" width="11.09765625" style="6" customWidth="1"/>
    <col min="13329" max="13330" width="1.69921875" style="6" customWidth="1"/>
    <col min="13331" max="13331" width="11.5" style="6" bestFit="1" customWidth="1"/>
    <col min="13332" max="13568" width="8" style="6"/>
    <col min="13569" max="13569" width="8" style="6" customWidth="1"/>
    <col min="13570" max="13570" width="12.69921875" style="6" customWidth="1"/>
    <col min="13571" max="13584" width="11.09765625" style="6" customWidth="1"/>
    <col min="13585" max="13586" width="1.69921875" style="6" customWidth="1"/>
    <col min="13587" max="13587" width="11.5" style="6" bestFit="1" customWidth="1"/>
    <col min="13588" max="13824" width="8" style="6"/>
    <col min="13825" max="13825" width="8" style="6" customWidth="1"/>
    <col min="13826" max="13826" width="12.69921875" style="6" customWidth="1"/>
    <col min="13827" max="13840" width="11.09765625" style="6" customWidth="1"/>
    <col min="13841" max="13842" width="1.69921875" style="6" customWidth="1"/>
    <col min="13843" max="13843" width="11.5" style="6" bestFit="1" customWidth="1"/>
    <col min="13844" max="14080" width="8" style="6"/>
    <col min="14081" max="14081" width="8" style="6" customWidth="1"/>
    <col min="14082" max="14082" width="12.69921875" style="6" customWidth="1"/>
    <col min="14083" max="14096" width="11.09765625" style="6" customWidth="1"/>
    <col min="14097" max="14098" width="1.69921875" style="6" customWidth="1"/>
    <col min="14099" max="14099" width="11.5" style="6" bestFit="1" customWidth="1"/>
    <col min="14100" max="14336" width="8" style="6"/>
    <col min="14337" max="14337" width="8" style="6" customWidth="1"/>
    <col min="14338" max="14338" width="12.69921875" style="6" customWidth="1"/>
    <col min="14339" max="14352" width="11.09765625" style="6" customWidth="1"/>
    <col min="14353" max="14354" width="1.69921875" style="6" customWidth="1"/>
    <col min="14355" max="14355" width="11.5" style="6" bestFit="1" customWidth="1"/>
    <col min="14356" max="14592" width="8" style="6"/>
    <col min="14593" max="14593" width="8" style="6" customWidth="1"/>
    <col min="14594" max="14594" width="12.69921875" style="6" customWidth="1"/>
    <col min="14595" max="14608" width="11.09765625" style="6" customWidth="1"/>
    <col min="14609" max="14610" width="1.69921875" style="6" customWidth="1"/>
    <col min="14611" max="14611" width="11.5" style="6" bestFit="1" customWidth="1"/>
    <col min="14612" max="14848" width="8" style="6"/>
    <col min="14849" max="14849" width="8" style="6" customWidth="1"/>
    <col min="14850" max="14850" width="12.69921875" style="6" customWidth="1"/>
    <col min="14851" max="14864" width="11.09765625" style="6" customWidth="1"/>
    <col min="14865" max="14866" width="1.69921875" style="6" customWidth="1"/>
    <col min="14867" max="14867" width="11.5" style="6" bestFit="1" customWidth="1"/>
    <col min="14868" max="15104" width="8" style="6"/>
    <col min="15105" max="15105" width="8" style="6" customWidth="1"/>
    <col min="15106" max="15106" width="12.69921875" style="6" customWidth="1"/>
    <col min="15107" max="15120" width="11.09765625" style="6" customWidth="1"/>
    <col min="15121" max="15122" width="1.69921875" style="6" customWidth="1"/>
    <col min="15123" max="15123" width="11.5" style="6" bestFit="1" customWidth="1"/>
    <col min="15124" max="15360" width="8" style="6"/>
    <col min="15361" max="15361" width="8" style="6" customWidth="1"/>
    <col min="15362" max="15362" width="12.69921875" style="6" customWidth="1"/>
    <col min="15363" max="15376" width="11.09765625" style="6" customWidth="1"/>
    <col min="15377" max="15378" width="1.69921875" style="6" customWidth="1"/>
    <col min="15379" max="15379" width="11.5" style="6" bestFit="1" customWidth="1"/>
    <col min="15380" max="15616" width="8" style="6"/>
    <col min="15617" max="15617" width="8" style="6" customWidth="1"/>
    <col min="15618" max="15618" width="12.69921875" style="6" customWidth="1"/>
    <col min="15619" max="15632" width="11.09765625" style="6" customWidth="1"/>
    <col min="15633" max="15634" width="1.69921875" style="6" customWidth="1"/>
    <col min="15635" max="15635" width="11.5" style="6" bestFit="1" customWidth="1"/>
    <col min="15636" max="15872" width="8" style="6"/>
    <col min="15873" max="15873" width="8" style="6" customWidth="1"/>
    <col min="15874" max="15874" width="12.69921875" style="6" customWidth="1"/>
    <col min="15875" max="15888" width="11.09765625" style="6" customWidth="1"/>
    <col min="15889" max="15890" width="1.69921875" style="6" customWidth="1"/>
    <col min="15891" max="15891" width="11.5" style="6" bestFit="1" customWidth="1"/>
    <col min="15892" max="16128" width="8" style="6"/>
    <col min="16129" max="16129" width="8" style="6" customWidth="1"/>
    <col min="16130" max="16130" width="12.69921875" style="6" customWidth="1"/>
    <col min="16131" max="16144" width="11.09765625" style="6" customWidth="1"/>
    <col min="16145" max="16146" width="1.69921875" style="6" customWidth="1"/>
    <col min="16147" max="16147" width="11.5" style="6" bestFit="1" customWidth="1"/>
    <col min="16148" max="16384" width="8" style="6"/>
  </cols>
  <sheetData>
    <row r="1" spans="1:23" ht="15" customHeight="1">
      <c r="B1" s="7" t="s">
        <v>2917</v>
      </c>
      <c r="C1" s="8" t="s">
        <v>5288</v>
      </c>
      <c r="E1" s="6">
        <f t="shared" ref="E1:P1" si="0">COLUMN()-1</f>
        <v>4</v>
      </c>
      <c r="F1" s="6">
        <f t="shared" si="0"/>
        <v>5</v>
      </c>
      <c r="G1" s="6">
        <f t="shared" si="0"/>
        <v>6</v>
      </c>
      <c r="H1" s="6">
        <f t="shared" si="0"/>
        <v>7</v>
      </c>
      <c r="I1" s="6">
        <f t="shared" si="0"/>
        <v>8</v>
      </c>
      <c r="J1" s="6">
        <f t="shared" si="0"/>
        <v>9</v>
      </c>
      <c r="K1" s="6">
        <f t="shared" si="0"/>
        <v>10</v>
      </c>
      <c r="L1" s="6">
        <f t="shared" si="0"/>
        <v>11</v>
      </c>
      <c r="M1" s="6">
        <f t="shared" si="0"/>
        <v>12</v>
      </c>
      <c r="N1" s="6">
        <f t="shared" si="0"/>
        <v>13</v>
      </c>
      <c r="O1" s="6">
        <f t="shared" si="0"/>
        <v>14</v>
      </c>
      <c r="P1" s="6">
        <f t="shared" si="0"/>
        <v>15</v>
      </c>
    </row>
    <row r="3" spans="1:23">
      <c r="B3" s="9" t="s">
        <v>5108</v>
      </c>
      <c r="G3" s="6" t="s">
        <v>2924</v>
      </c>
    </row>
    <row r="4" spans="1:23">
      <c r="B4" s="10" t="s">
        <v>0</v>
      </c>
      <c r="C4" s="10" t="s">
        <v>2668</v>
      </c>
      <c r="D4" s="10" t="s">
        <v>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3">
      <c r="B5" s="12" t="s">
        <v>2636</v>
      </c>
      <c r="C5" s="12" t="s">
        <v>2785</v>
      </c>
      <c r="D5" s="12" t="s">
        <v>2</v>
      </c>
      <c r="F5" s="13"/>
      <c r="G5" s="14">
        <v>39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W5" s="25"/>
    </row>
    <row r="6" spans="1:23">
      <c r="B6" s="12" t="s">
        <v>2667</v>
      </c>
      <c r="C6" s="12">
        <f>'2027전망(10일)'!G7</f>
        <v>20260702</v>
      </c>
      <c r="D6" s="12" t="s">
        <v>2666</v>
      </c>
      <c r="G6" s="14">
        <v>202109</v>
      </c>
      <c r="W6" s="25"/>
    </row>
    <row r="7" spans="1:23">
      <c r="B7" s="15"/>
      <c r="C7" s="15"/>
      <c r="D7" s="15">
        <v>0</v>
      </c>
      <c r="W7" s="25"/>
    </row>
    <row r="8" spans="1:23" ht="15.6">
      <c r="F8" s="6">
        <v>0</v>
      </c>
      <c r="G8" s="6" t="s">
        <v>4065</v>
      </c>
      <c r="H8" s="6" t="s">
        <v>4065</v>
      </c>
      <c r="I8" s="6" t="s">
        <v>3608</v>
      </c>
      <c r="J8" s="6" t="s">
        <v>4066</v>
      </c>
      <c r="W8" s="25"/>
    </row>
    <row r="9" spans="1:23" ht="15.6">
      <c r="B9" s="10"/>
      <c r="C9" s="10" t="s">
        <v>5109</v>
      </c>
      <c r="D9" s="10" t="s">
        <v>2665</v>
      </c>
      <c r="E9" s="10" t="s">
        <v>3</v>
      </c>
      <c r="F9" s="10" t="s">
        <v>4</v>
      </c>
      <c r="G9" s="16" t="s">
        <v>2627</v>
      </c>
      <c r="H9" s="16" t="s">
        <v>2627</v>
      </c>
      <c r="I9" s="16" t="s">
        <v>2664</v>
      </c>
      <c r="J9" s="16" t="s">
        <v>2664</v>
      </c>
      <c r="K9" s="30" t="s">
        <v>4062</v>
      </c>
      <c r="L9" s="16" t="s">
        <v>2663</v>
      </c>
      <c r="M9" s="16" t="s">
        <v>2662</v>
      </c>
      <c r="N9" s="16" t="s">
        <v>2661</v>
      </c>
      <c r="O9" s="16" t="s">
        <v>2660</v>
      </c>
      <c r="P9" s="16" t="s">
        <v>2659</v>
      </c>
      <c r="Q9" s="17"/>
      <c r="R9" s="17"/>
      <c r="W9" s="25"/>
    </row>
    <row r="10" spans="1:23" ht="15.6">
      <c r="B10" s="75"/>
      <c r="C10" s="75" t="s">
        <v>5103</v>
      </c>
      <c r="D10" s="75"/>
      <c r="E10" s="75" t="s">
        <v>4798</v>
      </c>
      <c r="F10" s="75"/>
      <c r="G10" s="77" t="str">
        <f>'2027전망(10일)'!I7</f>
        <v>2027AS</v>
      </c>
      <c r="H10" s="77" t="str">
        <f>G10</f>
        <v>2027AS</v>
      </c>
      <c r="I10" s="77" t="str">
        <f>G10</f>
        <v>2027AS</v>
      </c>
      <c r="J10" s="77" t="str">
        <f>H10</f>
        <v>2027AS</v>
      </c>
      <c r="K10" s="31">
        <f>C6</f>
        <v>20260702</v>
      </c>
      <c r="L10" s="77" t="str">
        <f>J10</f>
        <v>2027AS</v>
      </c>
      <c r="M10" s="77" t="str">
        <f>J10</f>
        <v>2027AS</v>
      </c>
      <c r="N10" s="77" t="str">
        <f>M10</f>
        <v>2027AS</v>
      </c>
      <c r="O10" s="77" t="s">
        <v>4205</v>
      </c>
      <c r="P10" s="77" t="s">
        <v>4205</v>
      </c>
      <c r="Q10" s="17"/>
      <c r="R10" s="17"/>
      <c r="W10" s="25"/>
    </row>
    <row r="11" spans="1:23" ht="15.6">
      <c r="B11" s="75"/>
      <c r="C11" s="75" t="s">
        <v>5110</v>
      </c>
      <c r="D11" s="75" t="s">
        <v>5</v>
      </c>
      <c r="E11" s="75" t="s">
        <v>2650</v>
      </c>
      <c r="F11" s="75" t="s">
        <v>6</v>
      </c>
      <c r="G11" s="77" t="s">
        <v>2649</v>
      </c>
      <c r="H11" s="77" t="s">
        <v>2649</v>
      </c>
      <c r="I11" s="77" t="s">
        <v>2649</v>
      </c>
      <c r="J11" s="77" t="s">
        <v>2649</v>
      </c>
      <c r="K11" s="78" t="s">
        <v>5</v>
      </c>
      <c r="L11" s="77" t="s">
        <v>2649</v>
      </c>
      <c r="M11" s="77" t="s">
        <v>5</v>
      </c>
      <c r="N11" s="77" t="s">
        <v>5</v>
      </c>
      <c r="O11" s="77" t="s">
        <v>2624</v>
      </c>
      <c r="P11" s="77" t="s">
        <v>2624</v>
      </c>
      <c r="Q11" s="17"/>
      <c r="R11" s="17"/>
      <c r="W11" s="25"/>
    </row>
    <row r="12" spans="1:23" ht="15.6">
      <c r="B12" s="76"/>
      <c r="C12" s="76" t="s">
        <v>5107</v>
      </c>
      <c r="D12" s="75"/>
      <c r="E12" s="75"/>
      <c r="F12" s="75">
        <f>C6</f>
        <v>20260702</v>
      </c>
      <c r="G12" s="79" t="str">
        <f>'2027전망(10일)'!I9</f>
        <v>CPD-10TD</v>
      </c>
      <c r="H12" s="78">
        <f>C6</f>
        <v>20260702</v>
      </c>
      <c r="I12" s="78" t="str">
        <f>G12</f>
        <v>CPD-10TD</v>
      </c>
      <c r="J12" s="78">
        <f>C6</f>
        <v>20260702</v>
      </c>
      <c r="K12" s="78"/>
      <c r="L12" s="77"/>
      <c r="M12" s="77"/>
      <c r="N12" s="77"/>
      <c r="O12" s="77"/>
      <c r="P12" s="77"/>
      <c r="Q12" s="17"/>
      <c r="R12" s="17"/>
      <c r="W12" s="25"/>
    </row>
    <row r="13" spans="1:23" ht="15.6">
      <c r="B13" s="18" t="s">
        <v>2628</v>
      </c>
      <c r="C13" s="19" t="s">
        <v>5104</v>
      </c>
      <c r="D13" s="19" t="s">
        <v>5111</v>
      </c>
      <c r="E13" s="19" t="s">
        <v>2629</v>
      </c>
      <c r="F13" s="19" t="s">
        <v>5112</v>
      </c>
      <c r="G13" s="20" t="s">
        <v>2638</v>
      </c>
      <c r="H13" s="20" t="s">
        <v>2638</v>
      </c>
      <c r="I13" s="20" t="s">
        <v>2638</v>
      </c>
      <c r="J13" s="20" t="s">
        <v>2638</v>
      </c>
      <c r="K13" s="32" t="s">
        <v>5113</v>
      </c>
      <c r="L13" s="21" t="s">
        <v>5114</v>
      </c>
      <c r="M13" s="21" t="s">
        <v>5105</v>
      </c>
      <c r="N13" s="21" t="s">
        <v>5115</v>
      </c>
      <c r="O13" s="21" t="s">
        <v>5116</v>
      </c>
      <c r="P13" s="21" t="s">
        <v>5106</v>
      </c>
      <c r="Q13" s="22"/>
      <c r="R13" s="22"/>
      <c r="W13" s="25"/>
    </row>
    <row r="14" spans="1:23" ht="17.399999999999999">
      <c r="A14" s="23" t="str">
        <f>IF(ISERROR(RANK(S14,$S$14:$S$3000,)),"",RANK(S14,$S$14:$S$3000,))</f>
        <v/>
      </c>
      <c r="B14" s="24" t="s">
        <v>7</v>
      </c>
      <c r="C14" s="12" t="s">
        <v>8</v>
      </c>
      <c r="D14" s="25" t="s">
        <v>9</v>
      </c>
      <c r="E14" s="26">
        <v>141.61000000000001</v>
      </c>
      <c r="F14" s="25"/>
      <c r="G14" s="27"/>
      <c r="H14" s="27"/>
      <c r="I14" s="27"/>
      <c r="J14" s="27"/>
      <c r="K14" s="25" t="s">
        <v>4076</v>
      </c>
      <c r="L14" s="26"/>
      <c r="M14"/>
      <c r="N14"/>
      <c r="O14" s="25">
        <v>-7.99</v>
      </c>
      <c r="P14" s="25">
        <v>-14.5</v>
      </c>
      <c r="Q14" s="23"/>
      <c r="R14" s="23"/>
      <c r="S14" s="23" t="str">
        <f>IF(OR(F14&lt;=$F$8,ISBLANK(G14),ISBLANK(H14),ISBLANK(J14),ISBLANK(I14)),"",E14+ROW()/100000)</f>
        <v/>
      </c>
      <c r="T14" s="23">
        <f t="shared" ref="T14:T18" si="1">IF(AND(G14&lt;H14,I14&lt;J14,H14&lt;J14),1,IF(AND(G14&gt;H14,I14&gt;J14,H14&gt;J14),-1,0))</f>
        <v>0</v>
      </c>
      <c r="W14" s="25"/>
    </row>
    <row r="15" spans="1:23" ht="17.399999999999999">
      <c r="A15" s="23" t="str">
        <f t="shared" ref="A15:A78" si="2">IF(ISERROR(RANK(S15,$S$14:$S$3000,)),"",RANK(S15,$S$14:$S$3000,))</f>
        <v/>
      </c>
      <c r="B15" s="24" t="s">
        <v>10</v>
      </c>
      <c r="C15" s="12" t="s">
        <v>11</v>
      </c>
      <c r="D15" s="25" t="s">
        <v>9</v>
      </c>
      <c r="E15" s="26">
        <v>23.58</v>
      </c>
      <c r="F15" s="25"/>
      <c r="G15" s="27"/>
      <c r="H15" s="27"/>
      <c r="I15" s="27"/>
      <c r="J15" s="27"/>
      <c r="K15" s="25" t="s">
        <v>4077</v>
      </c>
      <c r="L15" s="26"/>
      <c r="M15"/>
      <c r="N15"/>
      <c r="O15" s="25">
        <v>-17.27</v>
      </c>
      <c r="P15" s="25">
        <v>-33.74</v>
      </c>
      <c r="Q15" s="23"/>
      <c r="R15" s="23"/>
      <c r="S15" s="23" t="str">
        <f t="shared" ref="S15:S18" si="3">IF(OR(F15&lt;=$F$8,ISBLANK(G15),ISBLANK(H15),ISBLANK(J15),ISBLANK(I15)),"",E15+ROW()/100000)</f>
        <v/>
      </c>
      <c r="T15" s="23">
        <f t="shared" si="1"/>
        <v>0</v>
      </c>
      <c r="W15" s="25"/>
    </row>
    <row r="16" spans="1:23" ht="17.399999999999999">
      <c r="A16" s="23" t="str">
        <f t="shared" si="2"/>
        <v/>
      </c>
      <c r="B16" s="24" t="s">
        <v>12</v>
      </c>
      <c r="C16" s="12" t="s">
        <v>13</v>
      </c>
      <c r="D16" s="25" t="s">
        <v>9</v>
      </c>
      <c r="E16" s="26">
        <v>227</v>
      </c>
      <c r="F16" s="25"/>
      <c r="G16" s="27"/>
      <c r="H16" s="27"/>
      <c r="I16" s="27"/>
      <c r="J16" s="27"/>
      <c r="K16" s="25" t="s">
        <v>4078</v>
      </c>
      <c r="L16" s="28"/>
      <c r="M16"/>
      <c r="N16"/>
      <c r="O16" s="25">
        <v>2.2200000000000002</v>
      </c>
      <c r="P16" s="25">
        <v>-12.38</v>
      </c>
      <c r="Q16" s="23"/>
      <c r="R16" s="23"/>
      <c r="S16" s="23" t="str">
        <f t="shared" si="3"/>
        <v/>
      </c>
      <c r="T16" s="23">
        <f t="shared" si="1"/>
        <v>0</v>
      </c>
      <c r="W16" s="25"/>
    </row>
    <row r="17" spans="1:23" ht="17.399999999999999">
      <c r="A17" s="23" t="str">
        <f t="shared" si="2"/>
        <v/>
      </c>
      <c r="B17" s="24" t="s">
        <v>14</v>
      </c>
      <c r="C17" s="12" t="s">
        <v>15</v>
      </c>
      <c r="D17" s="25" t="s">
        <v>9</v>
      </c>
      <c r="E17" s="26">
        <v>435.52</v>
      </c>
      <c r="F17" s="25"/>
      <c r="G17" s="27"/>
      <c r="H17" s="27"/>
      <c r="I17" s="27"/>
      <c r="J17" s="27"/>
      <c r="K17" s="25" t="s">
        <v>4084</v>
      </c>
      <c r="L17" s="25"/>
      <c r="M17"/>
      <c r="N17"/>
      <c r="O17" s="25">
        <v>-0.18</v>
      </c>
      <c r="P17" s="25">
        <v>-17.260000000000002</v>
      </c>
      <c r="Q17" s="23"/>
      <c r="R17" s="23"/>
      <c r="S17" s="23" t="str">
        <f t="shared" si="3"/>
        <v/>
      </c>
      <c r="T17" s="23">
        <f t="shared" si="1"/>
        <v>0</v>
      </c>
      <c r="W17" s="25"/>
    </row>
    <row r="18" spans="1:23" ht="17.399999999999999">
      <c r="A18" s="23">
        <f t="shared" si="2"/>
        <v>186</v>
      </c>
      <c r="B18" s="24" t="s">
        <v>16</v>
      </c>
      <c r="C18" s="12" t="s">
        <v>17</v>
      </c>
      <c r="D18" s="25" t="s">
        <v>9</v>
      </c>
      <c r="E18" s="26">
        <v>1020.44</v>
      </c>
      <c r="F18" s="26">
        <v>6</v>
      </c>
      <c r="G18" s="27">
        <v>201.97</v>
      </c>
      <c r="H18" s="27">
        <v>201.97</v>
      </c>
      <c r="I18" s="27">
        <v>202</v>
      </c>
      <c r="J18" s="27">
        <v>205</v>
      </c>
      <c r="K18" s="25" t="s">
        <v>4080</v>
      </c>
      <c r="L18" s="26"/>
      <c r="M18"/>
      <c r="N18"/>
      <c r="O18" s="25">
        <v>-8.49</v>
      </c>
      <c r="P18" s="25">
        <v>-14.11</v>
      </c>
      <c r="Q18" s="23"/>
      <c r="R18" s="23"/>
      <c r="S18" s="23">
        <f t="shared" si="3"/>
        <v>1020.4401800000001</v>
      </c>
      <c r="T18" s="23">
        <f t="shared" si="1"/>
        <v>0</v>
      </c>
      <c r="W18" s="25"/>
    </row>
    <row r="19" spans="1:23" ht="17.399999999999999">
      <c r="A19" s="23" t="str">
        <f t="shared" si="2"/>
        <v/>
      </c>
      <c r="B19" s="24" t="s">
        <v>18</v>
      </c>
      <c r="C19" s="12" t="s">
        <v>19</v>
      </c>
      <c r="D19" s="25" t="s">
        <v>9</v>
      </c>
      <c r="E19" s="26">
        <v>5615.16</v>
      </c>
      <c r="F19" s="26">
        <v>13</v>
      </c>
      <c r="G19" s="27">
        <v>218.17</v>
      </c>
      <c r="H19" s="27">
        <v>218.17</v>
      </c>
      <c r="I19" s="27">
        <v>217.85</v>
      </c>
      <c r="J19" s="27"/>
      <c r="K19" s="25" t="s">
        <v>4076</v>
      </c>
      <c r="L19" s="26"/>
      <c r="M19"/>
      <c r="N19"/>
      <c r="O19" s="25">
        <v>-15.47</v>
      </c>
      <c r="P19" s="25">
        <v>-29.15</v>
      </c>
      <c r="Q19" s="23"/>
      <c r="R19" s="23"/>
      <c r="S19" s="23" t="str">
        <f t="shared" ref="S19:S82" si="4">IF(OR(F19&lt;=$F$8,ISBLANK(G19),ISBLANK(H19),ISBLANK(J19),ISBLANK(I19)),"",E19+ROW()/100000)</f>
        <v/>
      </c>
      <c r="T19" s="23">
        <f t="shared" ref="T19:T82" si="5">IF(AND(G19&lt;H19,I19&lt;J19,H19&lt;J19),1,IF(AND(G19&gt;H19,I19&gt;J19,H19&gt;J19),-1,0))</f>
        <v>0</v>
      </c>
      <c r="W19" s="25"/>
    </row>
    <row r="20" spans="1:23" ht="17.399999999999999">
      <c r="A20" s="23" t="str">
        <f t="shared" si="2"/>
        <v/>
      </c>
      <c r="B20" s="24" t="s">
        <v>20</v>
      </c>
      <c r="C20" s="12" t="s">
        <v>21</v>
      </c>
      <c r="D20" s="25" t="s">
        <v>9</v>
      </c>
      <c r="E20" s="26">
        <v>1717.77</v>
      </c>
      <c r="F20" s="25">
        <v>12</v>
      </c>
      <c r="G20" s="27">
        <v>574.58000000000004</v>
      </c>
      <c r="H20" s="27">
        <v>574.58000000000004</v>
      </c>
      <c r="I20" s="27">
        <v>584.79999999999995</v>
      </c>
      <c r="J20" s="27"/>
      <c r="K20" s="25" t="s">
        <v>4081</v>
      </c>
      <c r="L20" s="26"/>
      <c r="M20"/>
      <c r="N20"/>
      <c r="O20" s="25">
        <v>-10.78</v>
      </c>
      <c r="P20" s="25">
        <v>-30.85</v>
      </c>
      <c r="Q20" s="23"/>
      <c r="R20" s="23"/>
      <c r="S20" s="23" t="str">
        <f t="shared" si="4"/>
        <v/>
      </c>
      <c r="T20" s="23">
        <f t="shared" si="5"/>
        <v>0</v>
      </c>
      <c r="W20" s="25"/>
    </row>
    <row r="21" spans="1:23" ht="17.399999999999999">
      <c r="A21" s="23" t="str">
        <f t="shared" si="2"/>
        <v/>
      </c>
      <c r="B21" s="24" t="s">
        <v>22</v>
      </c>
      <c r="C21" s="12" t="s">
        <v>23</v>
      </c>
      <c r="D21" s="25" t="s">
        <v>9</v>
      </c>
      <c r="E21" s="26">
        <v>185.42</v>
      </c>
      <c r="F21" s="25"/>
      <c r="G21" s="27"/>
      <c r="H21" s="27"/>
      <c r="I21" s="27"/>
      <c r="J21" s="27"/>
      <c r="K21" s="25" t="s">
        <v>4080</v>
      </c>
      <c r="L21" s="25"/>
      <c r="M21"/>
      <c r="N21"/>
      <c r="O21" s="25">
        <v>0</v>
      </c>
      <c r="P21" s="25">
        <v>-11.22</v>
      </c>
      <c r="Q21" s="23"/>
      <c r="R21" s="23"/>
      <c r="S21" s="23" t="str">
        <f t="shared" si="4"/>
        <v/>
      </c>
      <c r="T21" s="23">
        <f t="shared" si="5"/>
        <v>0</v>
      </c>
      <c r="W21" s="25"/>
    </row>
    <row r="22" spans="1:23" ht="17.399999999999999">
      <c r="A22" s="23">
        <f t="shared" si="2"/>
        <v>28</v>
      </c>
      <c r="B22" s="24" t="s">
        <v>24</v>
      </c>
      <c r="C22" s="12" t="s">
        <v>25</v>
      </c>
      <c r="D22" s="25" t="s">
        <v>9</v>
      </c>
      <c r="E22" s="26">
        <v>25748.2</v>
      </c>
      <c r="F22" s="26">
        <v>11</v>
      </c>
      <c r="G22" s="27">
        <v>2317.54</v>
      </c>
      <c r="H22" s="27">
        <v>2341.2800000000002</v>
      </c>
      <c r="I22" s="27">
        <v>2274.04</v>
      </c>
      <c r="J22" s="27">
        <v>2558.8000000000002</v>
      </c>
      <c r="K22" s="25" t="s">
        <v>4082</v>
      </c>
      <c r="L22" s="26"/>
      <c r="M22"/>
      <c r="N22"/>
      <c r="O22" s="25">
        <v>-27.83</v>
      </c>
      <c r="P22" s="25">
        <v>42.6</v>
      </c>
      <c r="Q22" s="23"/>
      <c r="R22" s="23"/>
      <c r="S22" s="23">
        <f t="shared" si="4"/>
        <v>25748.200220000002</v>
      </c>
      <c r="T22" s="23">
        <f t="shared" si="5"/>
        <v>1</v>
      </c>
      <c r="W22" s="25"/>
    </row>
    <row r="23" spans="1:23" ht="17.399999999999999">
      <c r="A23" s="23" t="str">
        <f t="shared" si="2"/>
        <v/>
      </c>
      <c r="B23" s="24" t="s">
        <v>26</v>
      </c>
      <c r="C23" s="12" t="s">
        <v>27</v>
      </c>
      <c r="D23" s="25" t="s">
        <v>9</v>
      </c>
      <c r="E23" s="26">
        <v>66.89</v>
      </c>
      <c r="F23" s="25"/>
      <c r="G23" s="27"/>
      <c r="H23" s="27"/>
      <c r="I23" s="27"/>
      <c r="J23" s="27"/>
      <c r="K23" s="25" t="s">
        <v>4083</v>
      </c>
      <c r="L23" s="25"/>
      <c r="M23"/>
      <c r="N23"/>
      <c r="O23" s="25">
        <v>-12.5</v>
      </c>
      <c r="P23" s="25">
        <v>-35.85</v>
      </c>
      <c r="Q23" s="23"/>
      <c r="R23" s="23"/>
      <c r="S23" s="23" t="str">
        <f t="shared" si="4"/>
        <v/>
      </c>
      <c r="T23" s="23">
        <f t="shared" si="5"/>
        <v>0</v>
      </c>
      <c r="W23" s="25"/>
    </row>
    <row r="24" spans="1:23" ht="17.399999999999999">
      <c r="A24" s="23" t="str">
        <f t="shared" si="2"/>
        <v/>
      </c>
      <c r="B24" s="24" t="s">
        <v>5189</v>
      </c>
      <c r="C24" s="12" t="s">
        <v>5190</v>
      </c>
      <c r="D24" s="25" t="s">
        <v>37</v>
      </c>
      <c r="E24" s="26">
        <v>229.48</v>
      </c>
      <c r="F24" s="25"/>
      <c r="G24" s="27"/>
      <c r="H24" s="27"/>
      <c r="I24" s="27"/>
      <c r="J24" s="27"/>
      <c r="K24" s="25" t="s">
        <v>2626</v>
      </c>
      <c r="L24" s="26"/>
      <c r="M24"/>
      <c r="N24"/>
      <c r="O24" s="25">
        <v>-19.41</v>
      </c>
      <c r="P24" s="25">
        <v>-47.16</v>
      </c>
      <c r="Q24" s="23"/>
      <c r="R24" s="23"/>
      <c r="S24" s="23" t="str">
        <f t="shared" si="4"/>
        <v/>
      </c>
      <c r="T24" s="23">
        <f t="shared" si="5"/>
        <v>0</v>
      </c>
      <c r="W24" s="25"/>
    </row>
    <row r="25" spans="1:23" ht="17.399999999999999">
      <c r="A25" s="23">
        <f t="shared" si="2"/>
        <v>187</v>
      </c>
      <c r="B25" s="24" t="s">
        <v>28</v>
      </c>
      <c r="C25" s="12" t="s">
        <v>3716</v>
      </c>
      <c r="D25" s="25" t="s">
        <v>9</v>
      </c>
      <c r="E25" s="26">
        <v>954.54</v>
      </c>
      <c r="F25" s="25">
        <v>2</v>
      </c>
      <c r="G25" s="27">
        <v>505.75</v>
      </c>
      <c r="H25" s="27">
        <v>505.75</v>
      </c>
      <c r="I25" s="27">
        <v>489.5</v>
      </c>
      <c r="J25" s="27">
        <v>489.5</v>
      </c>
      <c r="K25" s="25" t="s">
        <v>4084</v>
      </c>
      <c r="L25" s="26"/>
      <c r="M25"/>
      <c r="N25"/>
      <c r="O25" s="25">
        <v>-12.07</v>
      </c>
      <c r="P25" s="25">
        <v>-27.35</v>
      </c>
      <c r="Q25" s="23"/>
      <c r="R25" s="23"/>
      <c r="S25" s="23">
        <f t="shared" si="4"/>
        <v>954.54025000000001</v>
      </c>
      <c r="T25" s="23">
        <f t="shared" si="5"/>
        <v>0</v>
      </c>
      <c r="W25" s="25"/>
    </row>
    <row r="26" spans="1:23" ht="17.399999999999999">
      <c r="A26" s="23" t="str">
        <f t="shared" si="2"/>
        <v/>
      </c>
      <c r="B26" s="24" t="s">
        <v>30</v>
      </c>
      <c r="C26" s="12" t="s">
        <v>31</v>
      </c>
      <c r="D26" s="25" t="s">
        <v>9</v>
      </c>
      <c r="E26" s="26">
        <v>65.400000000000006</v>
      </c>
      <c r="F26" s="25"/>
      <c r="G26" s="27"/>
      <c r="H26" s="27"/>
      <c r="I26" s="27"/>
      <c r="J26" s="27"/>
      <c r="K26" s="25" t="s">
        <v>4076</v>
      </c>
      <c r="L26" s="25"/>
      <c r="M26"/>
      <c r="N26"/>
      <c r="O26" s="25">
        <v>0.52</v>
      </c>
      <c r="P26" s="25">
        <v>-8.7899999999999991</v>
      </c>
      <c r="Q26" s="23"/>
      <c r="R26" s="23"/>
      <c r="S26" s="23" t="str">
        <f t="shared" si="4"/>
        <v/>
      </c>
      <c r="T26" s="23">
        <f t="shared" si="5"/>
        <v>0</v>
      </c>
      <c r="W26" s="25"/>
    </row>
    <row r="27" spans="1:23" ht="17.399999999999999">
      <c r="A27" s="23" t="str">
        <f t="shared" si="2"/>
        <v/>
      </c>
      <c r="B27" s="24" t="s">
        <v>32</v>
      </c>
      <c r="C27" s="12" t="s">
        <v>2964</v>
      </c>
      <c r="D27" s="25" t="s">
        <v>9</v>
      </c>
      <c r="E27" s="26">
        <v>72.819999999999993</v>
      </c>
      <c r="F27" s="25"/>
      <c r="G27" s="27"/>
      <c r="H27" s="27"/>
      <c r="I27" s="27"/>
      <c r="J27" s="27"/>
      <c r="K27" s="25" t="s">
        <v>4076</v>
      </c>
      <c r="L27" s="26"/>
      <c r="M27"/>
      <c r="N27"/>
      <c r="O27" s="25">
        <v>-16.420000000000002</v>
      </c>
      <c r="P27" s="25">
        <v>-38.44</v>
      </c>
      <c r="Q27" s="23"/>
      <c r="R27" s="23"/>
      <c r="S27" s="23" t="str">
        <f t="shared" si="4"/>
        <v/>
      </c>
      <c r="T27" s="23">
        <f t="shared" si="5"/>
        <v>0</v>
      </c>
      <c r="W27" s="25"/>
    </row>
    <row r="28" spans="1:23" ht="17.399999999999999">
      <c r="A28" s="23" t="str">
        <f t="shared" si="2"/>
        <v/>
      </c>
      <c r="B28" s="24" t="s">
        <v>34</v>
      </c>
      <c r="C28" s="12" t="s">
        <v>3717</v>
      </c>
      <c r="D28" s="25" t="s">
        <v>9</v>
      </c>
      <c r="E28" s="26">
        <v>2297.4299999999998</v>
      </c>
      <c r="F28" s="25">
        <v>1</v>
      </c>
      <c r="G28" s="27">
        <v>453.6</v>
      </c>
      <c r="H28" s="27">
        <v>453.6</v>
      </c>
      <c r="I28" s="27"/>
      <c r="J28" s="27"/>
      <c r="K28" s="25" t="s">
        <v>4085</v>
      </c>
      <c r="L28" s="25"/>
      <c r="M28"/>
      <c r="N28"/>
      <c r="O28" s="25">
        <v>0</v>
      </c>
      <c r="P28" s="25">
        <v>-2.42</v>
      </c>
      <c r="Q28" s="23"/>
      <c r="R28" s="23"/>
      <c r="S28" s="23" t="str">
        <f t="shared" si="4"/>
        <v/>
      </c>
      <c r="T28" s="23">
        <f t="shared" si="5"/>
        <v>0</v>
      </c>
      <c r="W28" s="25"/>
    </row>
    <row r="29" spans="1:23" ht="17.399999999999999">
      <c r="A29" s="23" t="str">
        <f t="shared" si="2"/>
        <v/>
      </c>
      <c r="B29" s="24" t="s">
        <v>35</v>
      </c>
      <c r="C29" s="12" t="s">
        <v>36</v>
      </c>
      <c r="D29" s="25" t="s">
        <v>37</v>
      </c>
      <c r="E29" s="26">
        <v>5242.74</v>
      </c>
      <c r="F29" s="25"/>
      <c r="G29" s="27"/>
      <c r="H29" s="27"/>
      <c r="I29" s="27"/>
      <c r="J29" s="27"/>
      <c r="K29" s="25" t="s">
        <v>4076</v>
      </c>
      <c r="L29" s="25"/>
      <c r="M29"/>
      <c r="N29"/>
      <c r="O29" s="25">
        <v>-31.55</v>
      </c>
      <c r="P29" s="25">
        <v>-69.959999999999994</v>
      </c>
      <c r="Q29" s="23"/>
      <c r="R29" s="23"/>
      <c r="S29" s="23" t="str">
        <f t="shared" si="4"/>
        <v/>
      </c>
      <c r="T29" s="23">
        <f t="shared" si="5"/>
        <v>0</v>
      </c>
      <c r="W29" s="25"/>
    </row>
    <row r="30" spans="1:23" ht="17.399999999999999">
      <c r="A30" s="23">
        <f t="shared" si="2"/>
        <v>15</v>
      </c>
      <c r="B30" s="24" t="s">
        <v>38</v>
      </c>
      <c r="C30" s="12" t="s">
        <v>3840</v>
      </c>
      <c r="D30" s="25" t="s">
        <v>9</v>
      </c>
      <c r="E30" s="26">
        <v>55243.44</v>
      </c>
      <c r="F30" s="25">
        <v>24</v>
      </c>
      <c r="G30" s="27">
        <v>11167.97</v>
      </c>
      <c r="H30" s="27">
        <v>11167.05</v>
      </c>
      <c r="I30" s="27">
        <v>11083.82</v>
      </c>
      <c r="J30" s="27">
        <v>11211.25</v>
      </c>
      <c r="K30" s="25" t="s">
        <v>4077</v>
      </c>
      <c r="L30" s="26"/>
      <c r="M30"/>
      <c r="N30"/>
      <c r="O30" s="25">
        <v>-16.72</v>
      </c>
      <c r="P30" s="25">
        <v>-8.89</v>
      </c>
      <c r="Q30" s="23"/>
      <c r="R30" s="23"/>
      <c r="S30" s="23">
        <f t="shared" si="4"/>
        <v>55243.440300000002</v>
      </c>
      <c r="T30" s="23">
        <f t="shared" si="5"/>
        <v>0</v>
      </c>
      <c r="W30" s="25"/>
    </row>
    <row r="31" spans="1:23" ht="17.399999999999999">
      <c r="A31" s="23" t="str">
        <f t="shared" si="2"/>
        <v/>
      </c>
      <c r="B31" s="24" t="s">
        <v>40</v>
      </c>
      <c r="C31" s="12" t="s">
        <v>4925</v>
      </c>
      <c r="D31" s="25" t="s">
        <v>9</v>
      </c>
      <c r="E31" s="26">
        <v>174.04</v>
      </c>
      <c r="F31" s="25"/>
      <c r="G31" s="27"/>
      <c r="H31" s="27"/>
      <c r="I31" s="27"/>
      <c r="J31" s="27"/>
      <c r="K31" s="25" t="s">
        <v>4085</v>
      </c>
      <c r="L31" s="26"/>
      <c r="M31"/>
      <c r="N31"/>
      <c r="O31" s="25">
        <v>0</v>
      </c>
      <c r="P31" s="25">
        <v>0</v>
      </c>
      <c r="Q31" s="23"/>
      <c r="R31" s="23"/>
      <c r="S31" s="23" t="str">
        <f t="shared" si="4"/>
        <v/>
      </c>
      <c r="T31" s="23">
        <f t="shared" si="5"/>
        <v>0</v>
      </c>
      <c r="W31" s="25"/>
    </row>
    <row r="32" spans="1:23" ht="17.399999999999999">
      <c r="A32" s="23" t="str">
        <f t="shared" si="2"/>
        <v/>
      </c>
      <c r="B32" s="24" t="s">
        <v>41</v>
      </c>
      <c r="C32" s="12" t="s">
        <v>42</v>
      </c>
      <c r="D32" s="25" t="s">
        <v>9</v>
      </c>
      <c r="E32" s="26">
        <v>215.45</v>
      </c>
      <c r="F32" s="26"/>
      <c r="G32" s="27"/>
      <c r="H32" s="27"/>
      <c r="I32" s="27"/>
      <c r="J32" s="27"/>
      <c r="K32" s="25" t="s">
        <v>4086</v>
      </c>
      <c r="L32" s="25"/>
      <c r="M32"/>
      <c r="N32"/>
      <c r="O32" s="25">
        <v>-7.48</v>
      </c>
      <c r="P32" s="25">
        <v>-24.07</v>
      </c>
      <c r="Q32" s="23"/>
      <c r="R32" s="23"/>
      <c r="S32" s="23" t="str">
        <f t="shared" si="4"/>
        <v/>
      </c>
      <c r="T32" s="23">
        <f t="shared" si="5"/>
        <v>0</v>
      </c>
      <c r="W32" s="25"/>
    </row>
    <row r="33" spans="1:23" ht="17.399999999999999">
      <c r="A33" s="23">
        <f t="shared" si="2"/>
        <v>214</v>
      </c>
      <c r="B33" s="24" t="s">
        <v>43</v>
      </c>
      <c r="C33" s="12" t="s">
        <v>44</v>
      </c>
      <c r="D33" s="25" t="s">
        <v>9</v>
      </c>
      <c r="E33" s="26">
        <v>672.42</v>
      </c>
      <c r="F33" s="25">
        <v>6</v>
      </c>
      <c r="G33" s="27">
        <v>558.73</v>
      </c>
      <c r="H33" s="27">
        <v>558.73</v>
      </c>
      <c r="I33" s="27">
        <v>565.73</v>
      </c>
      <c r="J33" s="27">
        <v>498.6</v>
      </c>
      <c r="K33" s="25" t="s">
        <v>4079</v>
      </c>
      <c r="L33" s="26"/>
      <c r="M33"/>
      <c r="N33"/>
      <c r="O33" s="25">
        <v>-5.42</v>
      </c>
      <c r="P33" s="25">
        <v>-13.9</v>
      </c>
      <c r="Q33" s="23"/>
      <c r="R33" s="23"/>
      <c r="S33" s="23">
        <f t="shared" si="4"/>
        <v>672.42032999999992</v>
      </c>
      <c r="T33" s="23">
        <f t="shared" si="5"/>
        <v>0</v>
      </c>
      <c r="W33" s="25"/>
    </row>
    <row r="34" spans="1:23" ht="17.399999999999999">
      <c r="A34" s="23" t="str">
        <f t="shared" si="2"/>
        <v/>
      </c>
      <c r="B34" s="24" t="s">
        <v>45</v>
      </c>
      <c r="C34" s="12" t="s">
        <v>5253</v>
      </c>
      <c r="D34" s="25" t="s">
        <v>9</v>
      </c>
      <c r="E34" s="26">
        <v>171.93</v>
      </c>
      <c r="F34" s="25"/>
      <c r="G34" s="27"/>
      <c r="H34" s="27"/>
      <c r="I34" s="27"/>
      <c r="J34" s="27"/>
      <c r="K34" s="25" t="s">
        <v>4086</v>
      </c>
      <c r="L34" s="25"/>
      <c r="M34"/>
      <c r="N34"/>
      <c r="O34" s="25">
        <v>-8.01</v>
      </c>
      <c r="P34" s="25">
        <v>-32.26</v>
      </c>
      <c r="Q34" s="23"/>
      <c r="R34" s="23"/>
      <c r="S34" s="23" t="str">
        <f t="shared" si="4"/>
        <v/>
      </c>
      <c r="T34" s="23">
        <f t="shared" si="5"/>
        <v>0</v>
      </c>
      <c r="W34" s="25"/>
    </row>
    <row r="35" spans="1:23" ht="17.399999999999999">
      <c r="A35" s="23" t="str">
        <f t="shared" si="2"/>
        <v/>
      </c>
      <c r="B35" s="24" t="s">
        <v>46</v>
      </c>
      <c r="C35" s="12" t="s">
        <v>47</v>
      </c>
      <c r="D35" s="25" t="s">
        <v>9</v>
      </c>
      <c r="E35" s="26">
        <v>636.19000000000005</v>
      </c>
      <c r="F35" s="25"/>
      <c r="G35" s="27"/>
      <c r="H35" s="27"/>
      <c r="I35" s="27"/>
      <c r="J35" s="27"/>
      <c r="K35" s="25" t="s">
        <v>4079</v>
      </c>
      <c r="L35" s="26"/>
      <c r="M35"/>
      <c r="N35"/>
      <c r="O35" s="25">
        <v>5.24</v>
      </c>
      <c r="P35" s="25">
        <v>-5.09</v>
      </c>
      <c r="Q35" s="23"/>
      <c r="R35" s="23"/>
      <c r="S35" s="23" t="str">
        <f t="shared" si="4"/>
        <v/>
      </c>
      <c r="T35" s="23">
        <f t="shared" si="5"/>
        <v>0</v>
      </c>
      <c r="W35" s="25"/>
    </row>
    <row r="36" spans="1:23" ht="17.399999999999999">
      <c r="A36" s="23" t="str">
        <f t="shared" si="2"/>
        <v/>
      </c>
      <c r="B36" s="24" t="s">
        <v>48</v>
      </c>
      <c r="C36" s="12" t="s">
        <v>49</v>
      </c>
      <c r="D36" s="25" t="s">
        <v>9</v>
      </c>
      <c r="E36" s="26">
        <v>253.58</v>
      </c>
      <c r="F36" s="25"/>
      <c r="G36" s="27"/>
      <c r="H36" s="27"/>
      <c r="I36" s="27"/>
      <c r="J36" s="27"/>
      <c r="K36" s="25" t="s">
        <v>4085</v>
      </c>
      <c r="L36" s="25"/>
      <c r="M36"/>
      <c r="N36"/>
      <c r="O36" s="25">
        <v>-10.5</v>
      </c>
      <c r="P36" s="25">
        <v>-0.73</v>
      </c>
      <c r="Q36" s="23"/>
      <c r="R36" s="23"/>
      <c r="S36" s="23" t="str">
        <f t="shared" si="4"/>
        <v/>
      </c>
      <c r="T36" s="23">
        <f t="shared" si="5"/>
        <v>0</v>
      </c>
      <c r="W36" s="25"/>
    </row>
    <row r="37" spans="1:23" ht="17.399999999999999">
      <c r="A37" s="23" t="str">
        <f t="shared" si="2"/>
        <v/>
      </c>
      <c r="B37" s="24" t="s">
        <v>50</v>
      </c>
      <c r="C37" s="12" t="s">
        <v>51</v>
      </c>
      <c r="D37" s="25" t="s">
        <v>37</v>
      </c>
      <c r="E37" s="26">
        <v>83.26</v>
      </c>
      <c r="F37" s="26"/>
      <c r="G37" s="27"/>
      <c r="H37" s="27"/>
      <c r="I37" s="27"/>
      <c r="J37" s="27"/>
      <c r="K37" s="25" t="s">
        <v>2626</v>
      </c>
      <c r="L37" s="25"/>
      <c r="M37"/>
      <c r="N37"/>
      <c r="O37" s="25">
        <v>-18.48</v>
      </c>
      <c r="P37" s="25">
        <v>-40.04</v>
      </c>
      <c r="Q37" s="23"/>
      <c r="R37" s="23"/>
      <c r="S37" s="23" t="str">
        <f t="shared" si="4"/>
        <v/>
      </c>
      <c r="T37" s="23">
        <f t="shared" si="5"/>
        <v>0</v>
      </c>
      <c r="W37" s="25"/>
    </row>
    <row r="38" spans="1:23" ht="17.399999999999999">
      <c r="A38" s="23" t="str">
        <f t="shared" si="2"/>
        <v/>
      </c>
      <c r="B38" s="24" t="s">
        <v>52</v>
      </c>
      <c r="C38" s="12" t="s">
        <v>4499</v>
      </c>
      <c r="D38" s="25" t="s">
        <v>9</v>
      </c>
      <c r="E38" s="26">
        <v>233.51</v>
      </c>
      <c r="F38" s="25"/>
      <c r="G38" s="27"/>
      <c r="H38" s="27"/>
      <c r="I38" s="27"/>
      <c r="J38" s="27"/>
      <c r="K38" s="25" t="s">
        <v>4087</v>
      </c>
      <c r="L38" s="26"/>
      <c r="M38"/>
      <c r="N38"/>
      <c r="O38" s="25">
        <v>5.96</v>
      </c>
      <c r="P38" s="25">
        <v>2.4700000000000002</v>
      </c>
      <c r="Q38" s="23"/>
      <c r="R38" s="23"/>
      <c r="S38" s="23" t="str">
        <f t="shared" si="4"/>
        <v/>
      </c>
      <c r="T38" s="23">
        <f t="shared" si="5"/>
        <v>0</v>
      </c>
      <c r="W38" s="25"/>
    </row>
    <row r="39" spans="1:23" ht="17.399999999999999">
      <c r="A39" s="23" t="str">
        <f t="shared" si="2"/>
        <v/>
      </c>
      <c r="B39" s="24" t="s">
        <v>54</v>
      </c>
      <c r="C39" s="12" t="s">
        <v>3869</v>
      </c>
      <c r="D39" s="25" t="s">
        <v>9</v>
      </c>
      <c r="E39" s="26">
        <v>212.74</v>
      </c>
      <c r="F39" s="25"/>
      <c r="G39" s="27"/>
      <c r="H39" s="27"/>
      <c r="I39" s="27"/>
      <c r="J39" s="27"/>
      <c r="K39" s="25" t="s">
        <v>4088</v>
      </c>
      <c r="L39" s="25"/>
      <c r="M39"/>
      <c r="N39"/>
      <c r="O39" s="25">
        <v>-11.4</v>
      </c>
      <c r="P39" s="25">
        <v>-25.08</v>
      </c>
      <c r="Q39" s="23"/>
      <c r="R39" s="23"/>
      <c r="S39" s="23" t="str">
        <f t="shared" si="4"/>
        <v/>
      </c>
      <c r="T39" s="23">
        <f t="shared" si="5"/>
        <v>0</v>
      </c>
      <c r="W39" s="25"/>
    </row>
    <row r="40" spans="1:23" ht="17.399999999999999">
      <c r="A40" s="23" t="str">
        <f t="shared" si="2"/>
        <v/>
      </c>
      <c r="B40" s="24" t="s">
        <v>5181</v>
      </c>
      <c r="C40" s="12" t="s">
        <v>5183</v>
      </c>
      <c r="D40" s="25" t="s">
        <v>37</v>
      </c>
      <c r="E40" s="26">
        <v>85.88</v>
      </c>
      <c r="F40" s="26">
        <v>2</v>
      </c>
      <c r="G40" s="27">
        <v>9.5</v>
      </c>
      <c r="H40" s="27">
        <v>9.5</v>
      </c>
      <c r="I40" s="27">
        <v>9.9</v>
      </c>
      <c r="J40" s="27"/>
      <c r="K40" s="25" t="s">
        <v>4088</v>
      </c>
      <c r="L40" s="25"/>
      <c r="M40"/>
      <c r="N40"/>
      <c r="O40" s="25">
        <v>-38.68</v>
      </c>
      <c r="P40" s="25">
        <v>-60.43</v>
      </c>
      <c r="Q40" s="23"/>
      <c r="R40" s="23"/>
      <c r="S40" s="23" t="str">
        <f t="shared" si="4"/>
        <v/>
      </c>
      <c r="T40" s="23">
        <f t="shared" si="5"/>
        <v>0</v>
      </c>
      <c r="W40" s="25"/>
    </row>
    <row r="41" spans="1:23" ht="17.399999999999999">
      <c r="A41" s="23" t="str">
        <f t="shared" si="2"/>
        <v/>
      </c>
      <c r="B41" s="24" t="s">
        <v>55</v>
      </c>
      <c r="C41" s="12" t="s">
        <v>56</v>
      </c>
      <c r="D41" s="25" t="s">
        <v>9</v>
      </c>
      <c r="E41" s="26">
        <v>4971.21</v>
      </c>
      <c r="F41" s="25"/>
      <c r="G41" s="27"/>
      <c r="H41" s="27"/>
      <c r="I41" s="27"/>
      <c r="J41" s="27"/>
      <c r="K41" s="25" t="s">
        <v>4089</v>
      </c>
      <c r="L41" s="26"/>
      <c r="M41"/>
      <c r="N41"/>
      <c r="O41" s="25">
        <v>46.95</v>
      </c>
      <c r="P41" s="25">
        <v>418.98</v>
      </c>
      <c r="Q41" s="23"/>
      <c r="R41" s="23"/>
      <c r="S41" s="23" t="str">
        <f t="shared" si="4"/>
        <v/>
      </c>
      <c r="T41" s="23">
        <f t="shared" si="5"/>
        <v>0</v>
      </c>
    </row>
    <row r="42" spans="1:23" ht="17.399999999999999">
      <c r="A42" s="23" t="str">
        <f t="shared" si="2"/>
        <v/>
      </c>
      <c r="B42" s="24" t="s">
        <v>57</v>
      </c>
      <c r="C42" s="12" t="s">
        <v>58</v>
      </c>
      <c r="D42" s="25" t="s">
        <v>9</v>
      </c>
      <c r="E42" s="26">
        <v>146.41999999999999</v>
      </c>
      <c r="F42" s="25">
        <v>1</v>
      </c>
      <c r="G42" s="27">
        <v>0.6</v>
      </c>
      <c r="H42" s="27">
        <v>0.6</v>
      </c>
      <c r="I42" s="27">
        <v>0.6</v>
      </c>
      <c r="J42" s="27"/>
      <c r="K42" s="25" t="s">
        <v>4076</v>
      </c>
      <c r="L42" s="25"/>
      <c r="M42"/>
      <c r="N42"/>
      <c r="O42" s="25">
        <v>-7.02</v>
      </c>
      <c r="P42" s="25">
        <v>-37.21</v>
      </c>
      <c r="Q42" s="23"/>
      <c r="R42" s="23"/>
      <c r="S42" s="23" t="str">
        <f t="shared" si="4"/>
        <v/>
      </c>
      <c r="T42" s="23">
        <f t="shared" si="5"/>
        <v>0</v>
      </c>
    </row>
    <row r="43" spans="1:23" ht="17.399999999999999">
      <c r="A43" s="23" t="str">
        <f t="shared" si="2"/>
        <v/>
      </c>
      <c r="B43" s="24" t="s">
        <v>59</v>
      </c>
      <c r="C43" s="12" t="s">
        <v>60</v>
      </c>
      <c r="D43" s="25" t="s">
        <v>9</v>
      </c>
      <c r="E43" s="26">
        <v>206.54</v>
      </c>
      <c r="F43" s="25"/>
      <c r="G43" s="27"/>
      <c r="H43" s="27"/>
      <c r="I43" s="27"/>
      <c r="J43" s="27"/>
      <c r="K43" s="25" t="s">
        <v>4079</v>
      </c>
      <c r="L43" s="26"/>
      <c r="M43"/>
      <c r="N43"/>
      <c r="O43" s="25">
        <v>-6.81</v>
      </c>
      <c r="P43" s="25">
        <v>-26.43</v>
      </c>
      <c r="Q43" s="23"/>
      <c r="R43" s="23"/>
      <c r="S43" s="23" t="str">
        <f t="shared" si="4"/>
        <v/>
      </c>
      <c r="T43" s="23">
        <f t="shared" si="5"/>
        <v>0</v>
      </c>
    </row>
    <row r="44" spans="1:23" ht="17.399999999999999">
      <c r="A44" s="23" t="str">
        <f t="shared" si="2"/>
        <v/>
      </c>
      <c r="B44" s="24" t="s">
        <v>61</v>
      </c>
      <c r="C44" s="12" t="s">
        <v>62</v>
      </c>
      <c r="D44" s="25" t="s">
        <v>9</v>
      </c>
      <c r="E44" s="26">
        <v>81.849999999999994</v>
      </c>
      <c r="F44" s="25"/>
      <c r="G44" s="27"/>
      <c r="H44" s="27"/>
      <c r="I44" s="27"/>
      <c r="J44" s="27"/>
      <c r="K44" s="25" t="s">
        <v>4090</v>
      </c>
      <c r="L44" s="25"/>
      <c r="M44"/>
      <c r="N44"/>
      <c r="O44" s="28">
        <v>-3.27</v>
      </c>
      <c r="P44" s="28">
        <v>-8.2799999999999994</v>
      </c>
      <c r="Q44" s="23"/>
      <c r="R44" s="23"/>
      <c r="S44" s="23" t="str">
        <f t="shared" si="4"/>
        <v/>
      </c>
      <c r="T44" s="23">
        <f t="shared" si="5"/>
        <v>0</v>
      </c>
    </row>
    <row r="45" spans="1:23" ht="17.399999999999999">
      <c r="A45" s="23" t="str">
        <f t="shared" si="2"/>
        <v/>
      </c>
      <c r="B45" s="24" t="s">
        <v>63</v>
      </c>
      <c r="C45" s="12" t="s">
        <v>64</v>
      </c>
      <c r="D45" s="25" t="s">
        <v>9</v>
      </c>
      <c r="E45" s="26">
        <v>549.37</v>
      </c>
      <c r="F45" s="25">
        <v>3</v>
      </c>
      <c r="G45" s="27">
        <v>119.9</v>
      </c>
      <c r="H45" s="27">
        <v>117.53</v>
      </c>
      <c r="I45" s="27">
        <v>122</v>
      </c>
      <c r="J45" s="27"/>
      <c r="K45" s="25" t="s">
        <v>4076</v>
      </c>
      <c r="L45" s="25"/>
      <c r="M45"/>
      <c r="N45"/>
      <c r="O45" s="25">
        <v>-8.93</v>
      </c>
      <c r="P45" s="25">
        <v>-14.29</v>
      </c>
      <c r="Q45" s="23"/>
      <c r="R45" s="23"/>
      <c r="S45" s="23" t="str">
        <f t="shared" si="4"/>
        <v/>
      </c>
      <c r="T45" s="23">
        <f t="shared" si="5"/>
        <v>-1</v>
      </c>
    </row>
    <row r="46" spans="1:23" ht="17.399999999999999">
      <c r="A46" s="23" t="str">
        <f t="shared" si="2"/>
        <v/>
      </c>
      <c r="B46" s="24" t="s">
        <v>65</v>
      </c>
      <c r="C46" s="12" t="s">
        <v>66</v>
      </c>
      <c r="D46" s="25" t="s">
        <v>9</v>
      </c>
      <c r="E46" s="26">
        <v>247.97</v>
      </c>
      <c r="F46" s="25"/>
      <c r="G46" s="27"/>
      <c r="H46" s="27"/>
      <c r="I46" s="27"/>
      <c r="J46" s="27"/>
      <c r="K46" s="25" t="s">
        <v>4081</v>
      </c>
      <c r="L46" s="28"/>
      <c r="M46"/>
      <c r="N46"/>
      <c r="O46" s="25">
        <v>-12.64</v>
      </c>
      <c r="P46" s="25">
        <v>-19.3</v>
      </c>
      <c r="Q46" s="23"/>
      <c r="R46" s="23"/>
      <c r="S46" s="23" t="str">
        <f t="shared" si="4"/>
        <v/>
      </c>
      <c r="T46" s="23">
        <f t="shared" si="5"/>
        <v>0</v>
      </c>
    </row>
    <row r="47" spans="1:23" ht="17.399999999999999">
      <c r="A47" s="23">
        <f t="shared" si="2"/>
        <v>2</v>
      </c>
      <c r="B47" s="24" t="s">
        <v>67</v>
      </c>
      <c r="C47" s="12" t="s">
        <v>68</v>
      </c>
      <c r="D47" s="25" t="s">
        <v>9</v>
      </c>
      <c r="E47" s="26">
        <v>1824518.05</v>
      </c>
      <c r="F47" s="25">
        <v>24</v>
      </c>
      <c r="G47" s="27">
        <v>373423.04</v>
      </c>
      <c r="H47" s="27">
        <v>395865.72</v>
      </c>
      <c r="I47" s="27">
        <v>406325.81</v>
      </c>
      <c r="J47" s="27">
        <v>418657.53</v>
      </c>
      <c r="K47" s="25" t="s">
        <v>4091</v>
      </c>
      <c r="L47" s="26"/>
      <c r="M47"/>
      <c r="N47"/>
      <c r="O47" s="25">
        <v>8.34</v>
      </c>
      <c r="P47" s="25">
        <v>186.67</v>
      </c>
      <c r="Q47" s="23"/>
      <c r="R47" s="23"/>
      <c r="S47" s="23">
        <f t="shared" si="4"/>
        <v>1824518.0504700001</v>
      </c>
      <c r="T47" s="23">
        <f t="shared" si="5"/>
        <v>1</v>
      </c>
    </row>
    <row r="48" spans="1:23" ht="17.399999999999999">
      <c r="A48" s="23" t="str">
        <f t="shared" si="2"/>
        <v/>
      </c>
      <c r="B48" s="24" t="s">
        <v>69</v>
      </c>
      <c r="C48" s="12" t="s">
        <v>70</v>
      </c>
      <c r="D48" s="25" t="s">
        <v>9</v>
      </c>
      <c r="E48" s="26">
        <v>743.79</v>
      </c>
      <c r="F48" s="25"/>
      <c r="G48" s="27"/>
      <c r="H48" s="27"/>
      <c r="I48" s="27"/>
      <c r="J48" s="27"/>
      <c r="K48" s="25" t="s">
        <v>4092</v>
      </c>
      <c r="L48" s="25"/>
      <c r="M48"/>
      <c r="N48"/>
      <c r="O48" s="25">
        <v>-22.31</v>
      </c>
      <c r="P48" s="25">
        <v>-30.94</v>
      </c>
      <c r="Q48" s="23"/>
      <c r="R48" s="23"/>
      <c r="S48" s="23" t="str">
        <f t="shared" si="4"/>
        <v/>
      </c>
      <c r="T48" s="23">
        <f t="shared" si="5"/>
        <v>0</v>
      </c>
    </row>
    <row r="49" spans="1:20" ht="17.399999999999999">
      <c r="A49" s="23" t="str">
        <f t="shared" si="2"/>
        <v/>
      </c>
      <c r="B49" s="24" t="s">
        <v>71</v>
      </c>
      <c r="C49" s="12" t="s">
        <v>72</v>
      </c>
      <c r="D49" s="25" t="s">
        <v>9</v>
      </c>
      <c r="E49" s="26">
        <v>235.62</v>
      </c>
      <c r="F49" s="25"/>
      <c r="G49" s="27"/>
      <c r="H49" s="27"/>
      <c r="I49" s="27"/>
      <c r="J49" s="27"/>
      <c r="K49" s="25" t="s">
        <v>4095</v>
      </c>
      <c r="L49" s="25"/>
      <c r="M49"/>
      <c r="N49"/>
      <c r="O49" s="25">
        <v>-8</v>
      </c>
      <c r="P49" s="25">
        <v>-4.17</v>
      </c>
      <c r="Q49" s="23"/>
      <c r="R49" s="23"/>
      <c r="S49" s="23" t="str">
        <f t="shared" si="4"/>
        <v/>
      </c>
      <c r="T49" s="23">
        <f t="shared" si="5"/>
        <v>0</v>
      </c>
    </row>
    <row r="50" spans="1:20" ht="17.399999999999999">
      <c r="A50" s="23" t="str">
        <f t="shared" si="2"/>
        <v/>
      </c>
      <c r="B50" s="24" t="s">
        <v>73</v>
      </c>
      <c r="C50" s="12" t="s">
        <v>2708</v>
      </c>
      <c r="D50" s="25" t="s">
        <v>9</v>
      </c>
      <c r="E50" s="26">
        <v>147.4</v>
      </c>
      <c r="F50" s="26"/>
      <c r="G50" s="27"/>
      <c r="H50" s="27"/>
      <c r="I50" s="27"/>
      <c r="J50" s="27"/>
      <c r="K50" s="25" t="s">
        <v>4081</v>
      </c>
      <c r="L50" s="25"/>
      <c r="M50"/>
      <c r="N50"/>
      <c r="O50" s="25">
        <v>8.85</v>
      </c>
      <c r="P50" s="25">
        <v>-15.14</v>
      </c>
      <c r="Q50" s="23"/>
      <c r="R50" s="23"/>
      <c r="S50" s="23" t="str">
        <f t="shared" si="4"/>
        <v/>
      </c>
      <c r="T50" s="23">
        <f t="shared" si="5"/>
        <v>0</v>
      </c>
    </row>
    <row r="51" spans="1:20" ht="17.399999999999999">
      <c r="A51" s="23">
        <f t="shared" si="2"/>
        <v>58</v>
      </c>
      <c r="B51" s="24" t="s">
        <v>74</v>
      </c>
      <c r="C51" s="12" t="s">
        <v>75</v>
      </c>
      <c r="D51" s="25" t="s">
        <v>9</v>
      </c>
      <c r="E51" s="26">
        <v>13251.34</v>
      </c>
      <c r="F51" s="25">
        <v>21</v>
      </c>
      <c r="G51" s="27">
        <v>1118.52</v>
      </c>
      <c r="H51" s="27">
        <v>1118.52</v>
      </c>
      <c r="I51" s="27">
        <v>1080.04</v>
      </c>
      <c r="J51" s="27">
        <v>1059.04</v>
      </c>
      <c r="K51" s="25" t="s">
        <v>4086</v>
      </c>
      <c r="L51" s="25"/>
      <c r="M51"/>
      <c r="N51"/>
      <c r="O51" s="25">
        <v>-14.33</v>
      </c>
      <c r="P51" s="25">
        <v>-25.58</v>
      </c>
      <c r="Q51" s="23"/>
      <c r="R51" s="23"/>
      <c r="S51" s="23">
        <f t="shared" si="4"/>
        <v>13251.34051</v>
      </c>
      <c r="T51" s="23">
        <f t="shared" si="5"/>
        <v>0</v>
      </c>
    </row>
    <row r="52" spans="1:20" ht="17.399999999999999">
      <c r="A52" s="23" t="str">
        <f t="shared" si="2"/>
        <v/>
      </c>
      <c r="B52" s="24" t="s">
        <v>76</v>
      </c>
      <c r="C52" s="12" t="s">
        <v>77</v>
      </c>
      <c r="D52" s="25" t="s">
        <v>9</v>
      </c>
      <c r="E52" s="26">
        <v>32.76</v>
      </c>
      <c r="F52" s="25"/>
      <c r="G52" s="27"/>
      <c r="H52" s="27"/>
      <c r="I52" s="27"/>
      <c r="J52" s="27"/>
      <c r="K52" s="25" t="s">
        <v>4084</v>
      </c>
      <c r="L52" s="25"/>
      <c r="M52"/>
      <c r="N52"/>
      <c r="O52" s="25">
        <v>-11.76</v>
      </c>
      <c r="P52" s="25">
        <v>-22.62</v>
      </c>
      <c r="Q52" s="23"/>
      <c r="R52" s="23"/>
      <c r="S52" s="23" t="str">
        <f t="shared" si="4"/>
        <v/>
      </c>
      <c r="T52" s="23">
        <f t="shared" si="5"/>
        <v>0</v>
      </c>
    </row>
    <row r="53" spans="1:20" ht="17.399999999999999">
      <c r="A53" s="23" t="str">
        <f t="shared" si="2"/>
        <v/>
      </c>
      <c r="B53" s="24" t="s">
        <v>5164</v>
      </c>
      <c r="C53" s="12" t="s">
        <v>5165</v>
      </c>
      <c r="D53" s="25" t="s">
        <v>37</v>
      </c>
      <c r="E53" s="26">
        <v>146.15</v>
      </c>
      <c r="F53" s="26">
        <v>1</v>
      </c>
      <c r="G53" s="27">
        <v>6.8</v>
      </c>
      <c r="H53" s="27">
        <v>6.8</v>
      </c>
      <c r="I53" s="27"/>
      <c r="J53" s="27"/>
      <c r="K53" s="25" t="s">
        <v>4113</v>
      </c>
      <c r="L53" s="26"/>
      <c r="M53"/>
      <c r="N53"/>
      <c r="O53" s="25">
        <v>-39.53</v>
      </c>
      <c r="P53" s="25">
        <v>-45.75</v>
      </c>
      <c r="Q53" s="23"/>
      <c r="R53" s="23"/>
      <c r="S53" s="23" t="str">
        <f t="shared" si="4"/>
        <v/>
      </c>
      <c r="T53" s="23">
        <f t="shared" si="5"/>
        <v>0</v>
      </c>
    </row>
    <row r="54" spans="1:20" ht="17.399999999999999">
      <c r="A54" s="23" t="str">
        <f t="shared" si="2"/>
        <v/>
      </c>
      <c r="B54" s="24" t="s">
        <v>5214</v>
      </c>
      <c r="C54" s="12" t="s">
        <v>5215</v>
      </c>
      <c r="D54" s="25" t="s">
        <v>37</v>
      </c>
      <c r="E54" s="26">
        <v>74.33</v>
      </c>
      <c r="F54" s="26"/>
      <c r="G54" s="27"/>
      <c r="H54" s="27"/>
      <c r="I54" s="27"/>
      <c r="J54" s="27"/>
      <c r="K54" s="25" t="s">
        <v>4076</v>
      </c>
      <c r="L54" s="25"/>
      <c r="M54"/>
      <c r="N54"/>
      <c r="O54" s="25">
        <v>-29.74</v>
      </c>
      <c r="P54" s="25"/>
      <c r="Q54" s="23"/>
      <c r="R54" s="23"/>
      <c r="S54" s="23" t="str">
        <f t="shared" si="4"/>
        <v/>
      </c>
      <c r="T54" s="23">
        <f t="shared" si="5"/>
        <v>0</v>
      </c>
    </row>
    <row r="55" spans="1:20" ht="17.399999999999999">
      <c r="A55" s="23">
        <f t="shared" si="2"/>
        <v>27</v>
      </c>
      <c r="B55" s="24" t="s">
        <v>78</v>
      </c>
      <c r="C55" s="12" t="s">
        <v>79</v>
      </c>
      <c r="D55" s="25" t="s">
        <v>9</v>
      </c>
      <c r="E55" s="26">
        <v>27815.38</v>
      </c>
      <c r="F55" s="25">
        <v>16</v>
      </c>
      <c r="G55" s="27">
        <v>3287.44</v>
      </c>
      <c r="H55" s="27">
        <v>3279.08</v>
      </c>
      <c r="I55" s="27">
        <v>3369.7</v>
      </c>
      <c r="J55" s="27">
        <v>3607.23</v>
      </c>
      <c r="K55" s="25" t="s">
        <v>4079</v>
      </c>
      <c r="L55" s="25"/>
      <c r="M55"/>
      <c r="N55"/>
      <c r="O55" s="25">
        <v>3.15</v>
      </c>
      <c r="P55" s="25">
        <v>37.22</v>
      </c>
      <c r="Q55" s="23"/>
      <c r="R55" s="23"/>
      <c r="S55" s="23">
        <f t="shared" si="4"/>
        <v>27815.380550000002</v>
      </c>
      <c r="T55" s="23">
        <f t="shared" si="5"/>
        <v>0</v>
      </c>
    </row>
    <row r="56" spans="1:20" ht="17.399999999999999">
      <c r="A56" s="23" t="str">
        <f t="shared" si="2"/>
        <v/>
      </c>
      <c r="B56" s="24" t="s">
        <v>82</v>
      </c>
      <c r="C56" s="12" t="s">
        <v>83</v>
      </c>
      <c r="D56" s="25" t="s">
        <v>9</v>
      </c>
      <c r="E56" s="26">
        <v>81.180000000000007</v>
      </c>
      <c r="F56" s="25"/>
      <c r="G56" s="27"/>
      <c r="H56" s="27"/>
      <c r="I56" s="27"/>
      <c r="J56" s="27"/>
      <c r="K56" s="25" t="s">
        <v>4088</v>
      </c>
      <c r="L56" s="25"/>
      <c r="M56"/>
      <c r="N56"/>
      <c r="O56" s="25">
        <v>12.67</v>
      </c>
      <c r="P56" s="25">
        <v>1.23</v>
      </c>
      <c r="Q56" s="23"/>
      <c r="R56" s="23"/>
      <c r="S56" s="23" t="str">
        <f t="shared" si="4"/>
        <v/>
      </c>
      <c r="T56" s="23">
        <f t="shared" si="5"/>
        <v>0</v>
      </c>
    </row>
    <row r="57" spans="1:20" ht="17.399999999999999">
      <c r="A57" s="23" t="str">
        <f t="shared" si="2"/>
        <v/>
      </c>
      <c r="B57" s="24" t="s">
        <v>84</v>
      </c>
      <c r="C57" s="12" t="s">
        <v>2884</v>
      </c>
      <c r="D57" s="25" t="s">
        <v>9</v>
      </c>
      <c r="E57" s="26">
        <v>160.41999999999999</v>
      </c>
      <c r="F57" s="25"/>
      <c r="G57" s="27"/>
      <c r="H57" s="27"/>
      <c r="I57" s="27"/>
      <c r="J57" s="27"/>
      <c r="K57" s="25" t="s">
        <v>4086</v>
      </c>
      <c r="L57" s="25"/>
      <c r="M57"/>
      <c r="N57"/>
      <c r="O57" s="25">
        <v>-1.75</v>
      </c>
      <c r="P57" s="25">
        <v>-13.83</v>
      </c>
      <c r="Q57" s="23"/>
      <c r="R57" s="23"/>
      <c r="S57" s="23" t="str">
        <f t="shared" si="4"/>
        <v/>
      </c>
      <c r="T57" s="23">
        <f t="shared" si="5"/>
        <v>0</v>
      </c>
    </row>
    <row r="58" spans="1:20" ht="17.399999999999999">
      <c r="A58" s="23" t="str">
        <f t="shared" si="2"/>
        <v/>
      </c>
      <c r="B58" s="24" t="s">
        <v>85</v>
      </c>
      <c r="C58" s="12" t="s">
        <v>86</v>
      </c>
      <c r="D58" s="25" t="s">
        <v>9</v>
      </c>
      <c r="E58" s="26">
        <v>7170.66</v>
      </c>
      <c r="F58" s="25">
        <v>10</v>
      </c>
      <c r="G58" s="27">
        <v>6733.03</v>
      </c>
      <c r="H58" s="27">
        <v>6733.03</v>
      </c>
      <c r="I58" s="27">
        <v>6805.75</v>
      </c>
      <c r="J58" s="27"/>
      <c r="K58" s="25" t="s">
        <v>4082</v>
      </c>
      <c r="L58" s="25"/>
      <c r="M58"/>
      <c r="N58"/>
      <c r="O58" s="25">
        <v>-21.1</v>
      </c>
      <c r="P58" s="25">
        <v>-10.63</v>
      </c>
      <c r="Q58" s="23"/>
      <c r="R58" s="23"/>
      <c r="S58" s="23" t="str">
        <f t="shared" si="4"/>
        <v/>
      </c>
      <c r="T58" s="23">
        <f t="shared" si="5"/>
        <v>0</v>
      </c>
    </row>
    <row r="59" spans="1:20" ht="17.399999999999999">
      <c r="A59" s="23" t="str">
        <f t="shared" si="2"/>
        <v/>
      </c>
      <c r="B59" s="24" t="s">
        <v>87</v>
      </c>
      <c r="C59" s="12" t="s">
        <v>88</v>
      </c>
      <c r="D59" s="25" t="s">
        <v>9</v>
      </c>
      <c r="E59" s="26">
        <v>63.12</v>
      </c>
      <c r="F59" s="26"/>
      <c r="G59" s="27"/>
      <c r="H59" s="27"/>
      <c r="I59" s="27"/>
      <c r="J59" s="27"/>
      <c r="K59" s="25" t="s">
        <v>4080</v>
      </c>
      <c r="L59" s="25"/>
      <c r="M59"/>
      <c r="N59"/>
      <c r="O59" s="25">
        <v>68.63</v>
      </c>
      <c r="P59" s="25">
        <v>8.0399999999999991</v>
      </c>
      <c r="Q59" s="23"/>
      <c r="R59" s="23"/>
      <c r="S59" s="23" t="str">
        <f t="shared" si="4"/>
        <v/>
      </c>
      <c r="T59" s="23">
        <f t="shared" si="5"/>
        <v>0</v>
      </c>
    </row>
    <row r="60" spans="1:20" ht="17.399999999999999">
      <c r="A60" s="23" t="str">
        <f t="shared" si="2"/>
        <v/>
      </c>
      <c r="B60" s="24" t="s">
        <v>5082</v>
      </c>
      <c r="C60" s="12" t="s">
        <v>5084</v>
      </c>
      <c r="D60" s="25" t="s">
        <v>37</v>
      </c>
      <c r="E60" s="26">
        <v>226.48</v>
      </c>
      <c r="F60" s="25">
        <v>1</v>
      </c>
      <c r="G60" s="27">
        <v>27.3</v>
      </c>
      <c r="H60" s="27">
        <v>25.6</v>
      </c>
      <c r="I60" s="27"/>
      <c r="J60" s="27"/>
      <c r="K60" s="25" t="s">
        <v>4115</v>
      </c>
      <c r="L60" s="26"/>
      <c r="M60"/>
      <c r="N60"/>
      <c r="O60" s="25">
        <v>-11.76</v>
      </c>
      <c r="P60" s="25">
        <v>-18.510000000000002</v>
      </c>
      <c r="Q60" s="23"/>
      <c r="R60" s="23"/>
      <c r="S60" s="23" t="str">
        <f t="shared" si="4"/>
        <v/>
      </c>
      <c r="T60" s="23">
        <f t="shared" si="5"/>
        <v>0</v>
      </c>
    </row>
    <row r="61" spans="1:20" ht="17.399999999999999">
      <c r="A61" s="23" t="str">
        <f t="shared" si="2"/>
        <v/>
      </c>
      <c r="B61" s="24" t="s">
        <v>89</v>
      </c>
      <c r="C61" s="12" t="s">
        <v>90</v>
      </c>
      <c r="D61" s="25" t="s">
        <v>9</v>
      </c>
      <c r="E61" s="26">
        <v>44.49</v>
      </c>
      <c r="F61" s="26"/>
      <c r="G61" s="27"/>
      <c r="H61" s="27"/>
      <c r="I61" s="27"/>
      <c r="J61" s="27"/>
      <c r="K61" s="25" t="s">
        <v>4086</v>
      </c>
      <c r="L61" s="26"/>
      <c r="M61"/>
      <c r="N61"/>
      <c r="O61" s="25">
        <v>-15.05</v>
      </c>
      <c r="P61" s="25">
        <v>-35.229999999999997</v>
      </c>
      <c r="Q61" s="23"/>
      <c r="R61" s="23"/>
      <c r="S61" s="23" t="str">
        <f t="shared" si="4"/>
        <v/>
      </c>
      <c r="T61" s="23">
        <f t="shared" si="5"/>
        <v>0</v>
      </c>
    </row>
    <row r="62" spans="1:20" ht="17.399999999999999">
      <c r="A62" s="23" t="str">
        <f t="shared" si="2"/>
        <v/>
      </c>
      <c r="B62" s="24" t="s">
        <v>91</v>
      </c>
      <c r="C62" s="12" t="s">
        <v>92</v>
      </c>
      <c r="D62" s="25" t="s">
        <v>9</v>
      </c>
      <c r="E62" s="26">
        <v>47.8</v>
      </c>
      <c r="F62" s="26"/>
      <c r="G62" s="27"/>
      <c r="H62" s="27"/>
      <c r="I62" s="27"/>
      <c r="J62" s="27"/>
      <c r="K62" s="25" t="s">
        <v>4078</v>
      </c>
      <c r="L62" s="26"/>
      <c r="M62"/>
      <c r="N62"/>
      <c r="O62" s="25">
        <v>8.3800000000000008</v>
      </c>
      <c r="P62" s="25">
        <v>-18.829999999999998</v>
      </c>
      <c r="Q62" s="23"/>
      <c r="R62" s="23"/>
      <c r="S62" s="23" t="str">
        <f t="shared" si="4"/>
        <v/>
      </c>
      <c r="T62" s="23">
        <f t="shared" si="5"/>
        <v>0</v>
      </c>
    </row>
    <row r="63" spans="1:20" ht="17.399999999999999">
      <c r="A63" s="23" t="str">
        <f t="shared" si="2"/>
        <v/>
      </c>
      <c r="B63" s="24" t="s">
        <v>93</v>
      </c>
      <c r="C63" s="12" t="s">
        <v>94</v>
      </c>
      <c r="D63" s="25" t="s">
        <v>9</v>
      </c>
      <c r="E63" s="26">
        <v>153.44999999999999</v>
      </c>
      <c r="F63" s="25"/>
      <c r="G63" s="27"/>
      <c r="H63" s="27"/>
      <c r="I63" s="27"/>
      <c r="J63" s="27"/>
      <c r="K63" s="25" t="s">
        <v>4090</v>
      </c>
      <c r="L63" s="25"/>
      <c r="M63"/>
      <c r="N63"/>
      <c r="O63" s="25">
        <v>2.44</v>
      </c>
      <c r="P63" s="25">
        <v>-1.61</v>
      </c>
      <c r="Q63" s="23"/>
      <c r="R63" s="23"/>
      <c r="S63" s="23" t="str">
        <f t="shared" si="4"/>
        <v/>
      </c>
      <c r="T63" s="23">
        <f t="shared" si="5"/>
        <v>0</v>
      </c>
    </row>
    <row r="64" spans="1:20" ht="17.399999999999999">
      <c r="A64" s="23" t="str">
        <f t="shared" si="2"/>
        <v/>
      </c>
      <c r="B64" s="24" t="s">
        <v>95</v>
      </c>
      <c r="C64" s="12" t="s">
        <v>3231</v>
      </c>
      <c r="D64" s="25" t="s">
        <v>9</v>
      </c>
      <c r="E64" s="26">
        <v>5794.81</v>
      </c>
      <c r="F64" s="26">
        <v>2</v>
      </c>
      <c r="G64" s="27">
        <v>451.05</v>
      </c>
      <c r="H64" s="27">
        <v>451.05</v>
      </c>
      <c r="I64" s="27">
        <v>459.1</v>
      </c>
      <c r="J64" s="27"/>
      <c r="K64" s="25" t="s">
        <v>4091</v>
      </c>
      <c r="L64" s="25"/>
      <c r="M64"/>
      <c r="N64"/>
      <c r="O64" s="25">
        <v>-26.57</v>
      </c>
      <c r="P64" s="25">
        <v>54.7</v>
      </c>
      <c r="Q64" s="23"/>
      <c r="R64" s="23"/>
      <c r="S64" s="23" t="str">
        <f t="shared" si="4"/>
        <v/>
      </c>
      <c r="T64" s="23">
        <f t="shared" si="5"/>
        <v>0</v>
      </c>
    </row>
    <row r="65" spans="1:20" ht="17.399999999999999">
      <c r="A65" s="23" t="str">
        <f t="shared" si="2"/>
        <v/>
      </c>
      <c r="B65" s="24" t="s">
        <v>5151</v>
      </c>
      <c r="C65" s="12" t="s">
        <v>5152</v>
      </c>
      <c r="D65" s="25" t="s">
        <v>37</v>
      </c>
      <c r="E65" s="26">
        <v>1739.65</v>
      </c>
      <c r="F65" s="26"/>
      <c r="G65" s="27"/>
      <c r="H65" s="27"/>
      <c r="I65" s="27"/>
      <c r="J65" s="27"/>
      <c r="K65" s="25" t="s">
        <v>4100</v>
      </c>
      <c r="L65" s="25"/>
      <c r="M65"/>
      <c r="N65"/>
      <c r="O65" s="25">
        <v>-21.35</v>
      </c>
      <c r="P65" s="25">
        <v>-45.77</v>
      </c>
      <c r="Q65" s="23"/>
      <c r="R65" s="23"/>
      <c r="S65" s="23" t="str">
        <f t="shared" si="4"/>
        <v/>
      </c>
      <c r="T65" s="23">
        <f t="shared" si="5"/>
        <v>0</v>
      </c>
    </row>
    <row r="66" spans="1:20" ht="17.399999999999999">
      <c r="A66" s="23" t="str">
        <f t="shared" si="2"/>
        <v/>
      </c>
      <c r="B66" s="24" t="s">
        <v>96</v>
      </c>
      <c r="C66" s="12" t="s">
        <v>97</v>
      </c>
      <c r="D66" s="25" t="s">
        <v>37</v>
      </c>
      <c r="E66" s="26">
        <v>27.29</v>
      </c>
      <c r="F66" s="25"/>
      <c r="G66" s="27"/>
      <c r="H66" s="27"/>
      <c r="I66" s="27"/>
      <c r="J66" s="27"/>
      <c r="K66" s="25" t="s">
        <v>4109</v>
      </c>
      <c r="L66" s="25"/>
      <c r="M66"/>
      <c r="N66"/>
      <c r="O66" s="25">
        <v>-6.33</v>
      </c>
      <c r="P66" s="25">
        <v>-41.73</v>
      </c>
      <c r="Q66" s="23"/>
      <c r="R66" s="23"/>
      <c r="S66" s="23" t="str">
        <f t="shared" si="4"/>
        <v/>
      </c>
      <c r="T66" s="23">
        <f t="shared" si="5"/>
        <v>0</v>
      </c>
    </row>
    <row r="67" spans="1:20" ht="17.399999999999999">
      <c r="A67" s="23" t="str">
        <f t="shared" si="2"/>
        <v/>
      </c>
      <c r="B67" s="24" t="s">
        <v>98</v>
      </c>
      <c r="C67" s="12" t="s">
        <v>99</v>
      </c>
      <c r="D67" s="25" t="s">
        <v>9</v>
      </c>
      <c r="E67" s="26">
        <v>80.09</v>
      </c>
      <c r="F67" s="25"/>
      <c r="G67" s="27"/>
      <c r="H67" s="27"/>
      <c r="I67" s="27"/>
      <c r="J67" s="27"/>
      <c r="K67" s="25" t="s">
        <v>4083</v>
      </c>
      <c r="L67" s="25"/>
      <c r="M67"/>
      <c r="N67"/>
      <c r="O67" s="25">
        <v>-5.86</v>
      </c>
      <c r="P67" s="25">
        <v>-26.23</v>
      </c>
      <c r="Q67" s="23"/>
      <c r="R67" s="23"/>
      <c r="S67" s="23" t="str">
        <f t="shared" si="4"/>
        <v/>
      </c>
      <c r="T67" s="23">
        <f t="shared" si="5"/>
        <v>0</v>
      </c>
    </row>
    <row r="68" spans="1:20" ht="17.399999999999999">
      <c r="A68" s="23">
        <f t="shared" si="2"/>
        <v>98</v>
      </c>
      <c r="B68" s="24" t="s">
        <v>100</v>
      </c>
      <c r="C68" s="12" t="s">
        <v>101</v>
      </c>
      <c r="D68" s="25" t="s">
        <v>9</v>
      </c>
      <c r="E68" s="26">
        <v>4668.32</v>
      </c>
      <c r="F68" s="25">
        <v>9</v>
      </c>
      <c r="G68" s="27">
        <v>3033.68</v>
      </c>
      <c r="H68" s="27">
        <v>3026.44</v>
      </c>
      <c r="I68" s="27">
        <v>2999.75</v>
      </c>
      <c r="J68" s="27">
        <v>2952</v>
      </c>
      <c r="K68" s="25" t="s">
        <v>4082</v>
      </c>
      <c r="L68" s="25"/>
      <c r="M68"/>
      <c r="N68"/>
      <c r="O68" s="25">
        <v>-12.57</v>
      </c>
      <c r="P68" s="25">
        <v>-20.399999999999999</v>
      </c>
      <c r="Q68" s="23"/>
      <c r="R68" s="23"/>
      <c r="S68" s="23">
        <f t="shared" si="4"/>
        <v>4668.3206799999998</v>
      </c>
      <c r="T68" s="23">
        <f t="shared" si="5"/>
        <v>-1</v>
      </c>
    </row>
    <row r="69" spans="1:20" ht="17.399999999999999">
      <c r="A69" s="23" t="str">
        <f t="shared" si="2"/>
        <v/>
      </c>
      <c r="B69" s="24" t="s">
        <v>102</v>
      </c>
      <c r="C69" s="12" t="s">
        <v>103</v>
      </c>
      <c r="D69" s="25" t="s">
        <v>9</v>
      </c>
      <c r="E69" s="26">
        <v>605.42999999999995</v>
      </c>
      <c r="F69" s="26"/>
      <c r="G69" s="27"/>
      <c r="H69" s="27"/>
      <c r="I69" s="27"/>
      <c r="J69" s="27"/>
      <c r="K69" s="25" t="s">
        <v>4076</v>
      </c>
      <c r="L69" s="25"/>
      <c r="M69"/>
      <c r="N69"/>
      <c r="O69" s="25">
        <v>-3.88</v>
      </c>
      <c r="P69" s="25">
        <v>-16.8</v>
      </c>
      <c r="Q69" s="23"/>
      <c r="R69" s="23"/>
      <c r="S69" s="23" t="str">
        <f t="shared" si="4"/>
        <v/>
      </c>
      <c r="T69" s="23">
        <f t="shared" si="5"/>
        <v>0</v>
      </c>
    </row>
    <row r="70" spans="1:20" ht="17.399999999999999">
      <c r="A70" s="23" t="str">
        <f t="shared" si="2"/>
        <v/>
      </c>
      <c r="B70" s="24" t="s">
        <v>104</v>
      </c>
      <c r="C70" s="12" t="s">
        <v>105</v>
      </c>
      <c r="D70" s="25" t="s">
        <v>9</v>
      </c>
      <c r="E70" s="26">
        <v>29.04</v>
      </c>
      <c r="F70" s="26"/>
      <c r="G70" s="27"/>
      <c r="H70" s="27"/>
      <c r="I70" s="27"/>
      <c r="J70" s="27"/>
      <c r="K70" s="25" t="s">
        <v>4078</v>
      </c>
      <c r="L70" s="25"/>
      <c r="M70"/>
      <c r="N70"/>
      <c r="O70" s="25">
        <v>-5.52</v>
      </c>
      <c r="P70" s="25">
        <v>-18.93</v>
      </c>
      <c r="Q70" s="23"/>
      <c r="R70" s="23"/>
      <c r="S70" s="23" t="str">
        <f t="shared" si="4"/>
        <v/>
      </c>
      <c r="T70" s="23">
        <f t="shared" si="5"/>
        <v>0</v>
      </c>
    </row>
    <row r="71" spans="1:20" ht="17.399999999999999">
      <c r="A71" s="23" t="str">
        <f t="shared" si="2"/>
        <v/>
      </c>
      <c r="B71" s="24" t="s">
        <v>106</v>
      </c>
      <c r="C71" s="12" t="s">
        <v>107</v>
      </c>
      <c r="D71" s="25" t="s">
        <v>9</v>
      </c>
      <c r="E71" s="26">
        <v>194.01</v>
      </c>
      <c r="F71" s="25"/>
      <c r="G71" s="27"/>
      <c r="H71" s="27"/>
      <c r="I71" s="27"/>
      <c r="J71" s="27"/>
      <c r="K71" s="25" t="s">
        <v>4090</v>
      </c>
      <c r="L71" s="25"/>
      <c r="M71"/>
      <c r="N71"/>
      <c r="O71" s="25">
        <v>-0.85</v>
      </c>
      <c r="P71" s="25">
        <v>-16.52</v>
      </c>
      <c r="Q71" s="23"/>
      <c r="R71" s="23"/>
      <c r="S71" s="23" t="str">
        <f t="shared" si="4"/>
        <v/>
      </c>
      <c r="T71" s="23">
        <f t="shared" si="5"/>
        <v>0</v>
      </c>
    </row>
    <row r="72" spans="1:20" ht="17.399999999999999">
      <c r="A72" s="23" t="str">
        <f t="shared" si="2"/>
        <v/>
      </c>
      <c r="B72" s="24" t="s">
        <v>5216</v>
      </c>
      <c r="C72" s="12" t="s">
        <v>5217</v>
      </c>
      <c r="D72" s="25" t="s">
        <v>37</v>
      </c>
      <c r="E72" s="26">
        <v>28.25</v>
      </c>
      <c r="F72" s="25">
        <v>1</v>
      </c>
      <c r="G72" s="27"/>
      <c r="H72" s="27">
        <v>8</v>
      </c>
      <c r="I72" s="27"/>
      <c r="J72" s="27">
        <v>8</v>
      </c>
      <c r="K72" s="25" t="s">
        <v>4084</v>
      </c>
      <c r="L72" s="26"/>
      <c r="M72"/>
      <c r="N72"/>
      <c r="O72" s="25">
        <v>-18.88</v>
      </c>
      <c r="P72" s="25"/>
      <c r="Q72" s="23"/>
      <c r="R72" s="23"/>
      <c r="S72" s="23" t="str">
        <f t="shared" si="4"/>
        <v/>
      </c>
      <c r="T72" s="23">
        <f t="shared" si="5"/>
        <v>0</v>
      </c>
    </row>
    <row r="73" spans="1:20" ht="17.399999999999999">
      <c r="A73" s="23" t="str">
        <f t="shared" si="2"/>
        <v/>
      </c>
      <c r="B73" s="24" t="s">
        <v>5086</v>
      </c>
      <c r="C73" s="12" t="s">
        <v>5087</v>
      </c>
      <c r="D73" s="25" t="s">
        <v>37</v>
      </c>
      <c r="E73" s="26">
        <v>37.58</v>
      </c>
      <c r="F73" s="25">
        <v>1</v>
      </c>
      <c r="G73" s="27"/>
      <c r="H73" s="27"/>
      <c r="I73" s="27"/>
      <c r="J73" s="27"/>
      <c r="K73" s="25" t="s">
        <v>4105</v>
      </c>
      <c r="L73" s="25"/>
      <c r="M73"/>
      <c r="N73"/>
      <c r="O73" s="25">
        <v>-15.69</v>
      </c>
      <c r="P73" s="25">
        <v>-40.880000000000003</v>
      </c>
      <c r="Q73" s="23"/>
      <c r="R73" s="23"/>
      <c r="S73" s="23" t="str">
        <f t="shared" si="4"/>
        <v/>
      </c>
      <c r="T73" s="23">
        <f t="shared" si="5"/>
        <v>0</v>
      </c>
    </row>
    <row r="74" spans="1:20" ht="17.399999999999999">
      <c r="A74" s="23" t="str">
        <f t="shared" si="2"/>
        <v/>
      </c>
      <c r="B74" s="24" t="s">
        <v>108</v>
      </c>
      <c r="C74" s="12" t="s">
        <v>3904</v>
      </c>
      <c r="D74" s="25" t="s">
        <v>9</v>
      </c>
      <c r="E74" s="26">
        <v>1465.13</v>
      </c>
      <c r="F74" s="25">
        <v>7</v>
      </c>
      <c r="G74" s="27">
        <v>452.4</v>
      </c>
      <c r="H74" s="27">
        <v>459.96</v>
      </c>
      <c r="I74" s="27"/>
      <c r="J74" s="27">
        <v>452.53</v>
      </c>
      <c r="K74" s="25" t="s">
        <v>4094</v>
      </c>
      <c r="L74" s="25"/>
      <c r="M74"/>
      <c r="N74"/>
      <c r="O74" s="25">
        <v>-5.5</v>
      </c>
      <c r="P74" s="25">
        <v>-25.88</v>
      </c>
      <c r="Q74" s="23"/>
      <c r="R74" s="23"/>
      <c r="S74" s="23" t="str">
        <f t="shared" si="4"/>
        <v/>
      </c>
      <c r="T74" s="23">
        <f t="shared" si="5"/>
        <v>0</v>
      </c>
    </row>
    <row r="75" spans="1:20" ht="17.399999999999999">
      <c r="A75" s="23" t="str">
        <f t="shared" si="2"/>
        <v/>
      </c>
      <c r="B75" s="24" t="s">
        <v>110</v>
      </c>
      <c r="C75" s="12" t="s">
        <v>111</v>
      </c>
      <c r="D75" s="25" t="s">
        <v>9</v>
      </c>
      <c r="E75" s="26">
        <v>189.45</v>
      </c>
      <c r="F75" s="25"/>
      <c r="G75" s="27"/>
      <c r="H75" s="27"/>
      <c r="I75" s="27"/>
      <c r="J75" s="27"/>
      <c r="K75" s="25" t="s">
        <v>4080</v>
      </c>
      <c r="L75" s="25"/>
      <c r="M75"/>
      <c r="N75"/>
      <c r="O75" s="25">
        <v>0.72</v>
      </c>
      <c r="P75" s="25">
        <v>-22.21</v>
      </c>
      <c r="Q75" s="23"/>
      <c r="R75" s="23"/>
      <c r="S75" s="23" t="str">
        <f t="shared" si="4"/>
        <v/>
      </c>
      <c r="T75" s="23">
        <f t="shared" si="5"/>
        <v>0</v>
      </c>
    </row>
    <row r="76" spans="1:20" ht="17.399999999999999">
      <c r="A76" s="23" t="str">
        <f t="shared" si="2"/>
        <v/>
      </c>
      <c r="B76" s="24" t="s">
        <v>5198</v>
      </c>
      <c r="C76" s="12" t="s">
        <v>5199</v>
      </c>
      <c r="D76" s="25" t="s">
        <v>37</v>
      </c>
      <c r="E76" s="26">
        <v>100.15</v>
      </c>
      <c r="F76" s="25">
        <v>1</v>
      </c>
      <c r="G76" s="27"/>
      <c r="H76" s="27"/>
      <c r="I76" s="27"/>
      <c r="J76" s="27"/>
      <c r="K76" s="25" t="s">
        <v>4107</v>
      </c>
      <c r="L76" s="25"/>
      <c r="M76"/>
      <c r="N76"/>
      <c r="O76" s="25">
        <v>-39.1</v>
      </c>
      <c r="P76" s="25">
        <v>-59.28</v>
      </c>
      <c r="Q76" s="23"/>
      <c r="R76" s="23"/>
      <c r="S76" s="23" t="str">
        <f t="shared" si="4"/>
        <v/>
      </c>
      <c r="T76" s="23">
        <f t="shared" si="5"/>
        <v>0</v>
      </c>
    </row>
    <row r="77" spans="1:20" ht="17.399999999999999">
      <c r="A77" s="23" t="str">
        <f t="shared" si="2"/>
        <v/>
      </c>
      <c r="B77" s="24" t="s">
        <v>5250</v>
      </c>
      <c r="C77" s="12" t="s">
        <v>5251</v>
      </c>
      <c r="D77" s="25" t="s">
        <v>37</v>
      </c>
      <c r="E77" s="26">
        <v>323.95</v>
      </c>
      <c r="F77" s="26"/>
      <c r="G77" s="27"/>
      <c r="H77" s="27"/>
      <c r="I77" s="27"/>
      <c r="J77" s="27"/>
      <c r="K77" s="25" t="s">
        <v>4097</v>
      </c>
      <c r="L77" s="26"/>
      <c r="M77"/>
      <c r="N77"/>
      <c r="O77" s="25">
        <v>-33.78</v>
      </c>
      <c r="P77" s="25"/>
      <c r="Q77" s="23"/>
      <c r="R77" s="23"/>
      <c r="S77" s="23" t="str">
        <f t="shared" si="4"/>
        <v/>
      </c>
      <c r="T77" s="23">
        <f t="shared" si="5"/>
        <v>0</v>
      </c>
    </row>
    <row r="78" spans="1:20" ht="17.399999999999999">
      <c r="A78" s="23" t="str">
        <f t="shared" si="2"/>
        <v/>
      </c>
      <c r="B78" s="24" t="s">
        <v>112</v>
      </c>
      <c r="C78" s="12" t="s">
        <v>113</v>
      </c>
      <c r="D78" s="25" t="s">
        <v>9</v>
      </c>
      <c r="E78" s="26">
        <v>424.27</v>
      </c>
      <c r="F78" s="25"/>
      <c r="G78" s="27"/>
      <c r="H78" s="27"/>
      <c r="I78" s="27"/>
      <c r="J78" s="27"/>
      <c r="K78" s="25" t="s">
        <v>4095</v>
      </c>
      <c r="L78" s="25"/>
      <c r="M78"/>
      <c r="N78"/>
      <c r="O78" s="25">
        <v>-6.61</v>
      </c>
      <c r="P78" s="25">
        <v>-8.08</v>
      </c>
      <c r="Q78" s="23"/>
      <c r="R78" s="23"/>
      <c r="S78" s="23" t="str">
        <f t="shared" si="4"/>
        <v/>
      </c>
      <c r="T78" s="23">
        <f t="shared" si="5"/>
        <v>0</v>
      </c>
    </row>
    <row r="79" spans="1:20" ht="17.399999999999999">
      <c r="A79" s="23" t="str">
        <f t="shared" ref="A79:A142" si="6">IF(ISERROR(RANK(S79,$S$14:$S$3000,)),"",RANK(S79,$S$14:$S$3000,))</f>
        <v/>
      </c>
      <c r="B79" s="24" t="s">
        <v>114</v>
      </c>
      <c r="C79" s="6" t="s">
        <v>115</v>
      </c>
      <c r="D79" s="25" t="s">
        <v>9</v>
      </c>
      <c r="E79" s="28">
        <v>85.95</v>
      </c>
      <c r="F79" s="25"/>
      <c r="G79" s="25"/>
      <c r="H79" s="25"/>
      <c r="I79" s="25"/>
      <c r="J79" s="25"/>
      <c r="K79" s="25" t="s">
        <v>4096</v>
      </c>
      <c r="L79" s="25"/>
      <c r="M79"/>
      <c r="N79"/>
      <c r="O79" s="25">
        <v>145.84</v>
      </c>
      <c r="P79" s="25">
        <v>72.55</v>
      </c>
      <c r="Q79" s="23"/>
      <c r="R79" s="23"/>
      <c r="S79" s="23" t="str">
        <f t="shared" si="4"/>
        <v/>
      </c>
      <c r="T79" s="23">
        <f t="shared" si="5"/>
        <v>0</v>
      </c>
    </row>
    <row r="80" spans="1:20" ht="17.399999999999999">
      <c r="A80" s="23" t="str">
        <f t="shared" si="6"/>
        <v/>
      </c>
      <c r="B80" s="24" t="s">
        <v>116</v>
      </c>
      <c r="C80" s="12" t="s">
        <v>4470</v>
      </c>
      <c r="D80" s="25" t="s">
        <v>9</v>
      </c>
      <c r="E80" s="26">
        <v>272.92</v>
      </c>
      <c r="F80" s="25">
        <v>1</v>
      </c>
      <c r="G80" s="27">
        <v>47</v>
      </c>
      <c r="H80" s="27">
        <v>47</v>
      </c>
      <c r="I80" s="27">
        <v>47</v>
      </c>
      <c r="J80" s="27"/>
      <c r="K80" s="25" t="s">
        <v>4090</v>
      </c>
      <c r="L80" s="25"/>
      <c r="M80"/>
      <c r="N80"/>
      <c r="O80" s="25">
        <v>0.86</v>
      </c>
      <c r="P80" s="25">
        <v>-22.17</v>
      </c>
      <c r="Q80" s="23"/>
      <c r="R80" s="23"/>
      <c r="S80" s="23" t="str">
        <f t="shared" si="4"/>
        <v/>
      </c>
      <c r="T80" s="23">
        <f t="shared" si="5"/>
        <v>0</v>
      </c>
    </row>
    <row r="81" spans="1:20" ht="17.399999999999999">
      <c r="A81" s="23" t="str">
        <f t="shared" si="6"/>
        <v/>
      </c>
      <c r="B81" s="24" t="s">
        <v>118</v>
      </c>
      <c r="C81" s="12" t="s">
        <v>119</v>
      </c>
      <c r="D81" s="25" t="s">
        <v>9</v>
      </c>
      <c r="E81" s="26">
        <v>231.09</v>
      </c>
      <c r="F81" s="25">
        <v>1</v>
      </c>
      <c r="G81" s="27">
        <v>63</v>
      </c>
      <c r="H81" s="27">
        <v>63</v>
      </c>
      <c r="I81" s="27">
        <v>63</v>
      </c>
      <c r="J81" s="27"/>
      <c r="K81" s="25" t="s">
        <v>4094</v>
      </c>
      <c r="L81" s="25"/>
      <c r="M81"/>
      <c r="N81"/>
      <c r="O81" s="25">
        <v>-10.11</v>
      </c>
      <c r="P81" s="25">
        <v>6.46</v>
      </c>
      <c r="Q81" s="23"/>
      <c r="R81" s="23"/>
      <c r="S81" s="23" t="str">
        <f t="shared" si="4"/>
        <v/>
      </c>
      <c r="T81" s="23">
        <f t="shared" si="5"/>
        <v>0</v>
      </c>
    </row>
    <row r="82" spans="1:20" ht="17.399999999999999">
      <c r="A82" s="23" t="str">
        <f t="shared" si="6"/>
        <v/>
      </c>
      <c r="B82" s="24" t="s">
        <v>120</v>
      </c>
      <c r="C82" s="12" t="s">
        <v>121</v>
      </c>
      <c r="D82" s="25" t="s">
        <v>9</v>
      </c>
      <c r="E82" s="26">
        <v>101.67</v>
      </c>
      <c r="F82" s="25"/>
      <c r="G82" s="27"/>
      <c r="H82" s="27"/>
      <c r="I82" s="27"/>
      <c r="J82" s="27"/>
      <c r="K82" s="25" t="s">
        <v>4086</v>
      </c>
      <c r="L82" s="25"/>
      <c r="M82"/>
      <c r="N82"/>
      <c r="O82" s="25">
        <v>31.89</v>
      </c>
      <c r="P82" s="25">
        <v>15.14</v>
      </c>
      <c r="Q82" s="23"/>
      <c r="R82" s="23"/>
      <c r="S82" s="23" t="str">
        <f t="shared" si="4"/>
        <v/>
      </c>
      <c r="T82" s="23">
        <f t="shared" si="5"/>
        <v>0</v>
      </c>
    </row>
    <row r="83" spans="1:20" ht="17.399999999999999">
      <c r="A83" s="23" t="str">
        <f t="shared" si="6"/>
        <v/>
      </c>
      <c r="B83" s="24" t="s">
        <v>122</v>
      </c>
      <c r="C83" s="12" t="s">
        <v>123</v>
      </c>
      <c r="D83" s="25" t="s">
        <v>9</v>
      </c>
      <c r="E83" s="26">
        <v>591.08000000000004</v>
      </c>
      <c r="F83" s="25"/>
      <c r="G83" s="27"/>
      <c r="H83" s="27"/>
      <c r="I83" s="27"/>
      <c r="J83" s="27"/>
      <c r="K83" s="25" t="s">
        <v>4095</v>
      </c>
      <c r="L83" s="26"/>
      <c r="M83"/>
      <c r="N83"/>
      <c r="O83" s="25">
        <v>-2.56</v>
      </c>
      <c r="P83" s="25">
        <v>-25.97</v>
      </c>
      <c r="Q83" s="23"/>
      <c r="R83" s="23"/>
      <c r="S83" s="23" t="str">
        <f t="shared" ref="S83:S146" si="7">IF(OR(F83&lt;=$F$8,ISBLANK(G83),ISBLANK(H83),ISBLANK(J83),ISBLANK(I83)),"",E83+ROW()/100000)</f>
        <v/>
      </c>
      <c r="T83" s="23">
        <f t="shared" ref="T83:T146" si="8">IF(AND(G83&lt;H83,I83&lt;J83,H83&lt;J83),1,IF(AND(G83&gt;H83,I83&gt;J83,H83&gt;J83),-1,0))</f>
        <v>0</v>
      </c>
    </row>
    <row r="84" spans="1:20" ht="17.399999999999999">
      <c r="A84" s="23" t="str">
        <f t="shared" si="6"/>
        <v/>
      </c>
      <c r="B84" s="24" t="s">
        <v>124</v>
      </c>
      <c r="C84" s="12" t="s">
        <v>3405</v>
      </c>
      <c r="D84" s="25" t="s">
        <v>9</v>
      </c>
      <c r="E84" s="26">
        <v>85.69</v>
      </c>
      <c r="F84" s="25"/>
      <c r="G84" s="27"/>
      <c r="H84" s="27"/>
      <c r="I84" s="27"/>
      <c r="J84" s="27"/>
      <c r="K84" s="25" t="s">
        <v>4095</v>
      </c>
      <c r="L84" s="25"/>
      <c r="M84"/>
      <c r="N84"/>
      <c r="O84" s="25">
        <v>-20.5</v>
      </c>
      <c r="P84" s="25">
        <v>-31.34</v>
      </c>
      <c r="Q84" s="23"/>
      <c r="R84" s="23"/>
      <c r="S84" s="23" t="str">
        <f t="shared" si="7"/>
        <v/>
      </c>
      <c r="T84" s="23">
        <f t="shared" si="8"/>
        <v>0</v>
      </c>
    </row>
    <row r="85" spans="1:20" ht="17.399999999999999">
      <c r="A85" s="23" t="str">
        <f t="shared" si="6"/>
        <v/>
      </c>
      <c r="B85" s="24" t="s">
        <v>125</v>
      </c>
      <c r="C85" s="12" t="s">
        <v>4974</v>
      </c>
      <c r="D85" s="25" t="s">
        <v>9</v>
      </c>
      <c r="E85" s="26">
        <v>269.72000000000003</v>
      </c>
      <c r="F85" s="25">
        <v>1</v>
      </c>
      <c r="G85" s="27">
        <v>20.8</v>
      </c>
      <c r="H85" s="27">
        <v>20.8</v>
      </c>
      <c r="I85" s="27">
        <v>20.8</v>
      </c>
      <c r="J85" s="27"/>
      <c r="K85" s="25" t="s">
        <v>4084</v>
      </c>
      <c r="L85" s="26"/>
      <c r="M85"/>
      <c r="N85"/>
      <c r="O85" s="25">
        <v>-6.99</v>
      </c>
      <c r="P85" s="25">
        <v>-13.06</v>
      </c>
      <c r="Q85" s="23"/>
      <c r="R85" s="23"/>
      <c r="S85" s="23" t="str">
        <f t="shared" si="7"/>
        <v/>
      </c>
      <c r="T85" s="23">
        <f t="shared" si="8"/>
        <v>0</v>
      </c>
    </row>
    <row r="86" spans="1:20" ht="17.399999999999999">
      <c r="A86" s="23" t="str">
        <f t="shared" si="6"/>
        <v/>
      </c>
      <c r="B86" s="24" t="s">
        <v>126</v>
      </c>
      <c r="C86" s="12" t="s">
        <v>127</v>
      </c>
      <c r="D86" s="25" t="s">
        <v>9</v>
      </c>
      <c r="E86" s="26">
        <v>126.08</v>
      </c>
      <c r="F86" s="25"/>
      <c r="G86" s="27"/>
      <c r="H86" s="27"/>
      <c r="I86" s="27"/>
      <c r="J86" s="27"/>
      <c r="K86" s="25" t="s">
        <v>4076</v>
      </c>
      <c r="L86" s="25"/>
      <c r="M86"/>
      <c r="N86"/>
      <c r="O86" s="25">
        <v>-9.83</v>
      </c>
      <c r="P86" s="25">
        <v>-27.15</v>
      </c>
      <c r="Q86" s="23"/>
      <c r="R86" s="23"/>
      <c r="S86" s="23" t="str">
        <f t="shared" si="7"/>
        <v/>
      </c>
      <c r="T86" s="23">
        <f t="shared" si="8"/>
        <v>0</v>
      </c>
    </row>
    <row r="87" spans="1:20" ht="17.399999999999999">
      <c r="A87" s="23" t="str">
        <f t="shared" si="6"/>
        <v/>
      </c>
      <c r="B87" s="24" t="s">
        <v>128</v>
      </c>
      <c r="C87" s="12" t="s">
        <v>3846</v>
      </c>
      <c r="D87" s="25" t="s">
        <v>9</v>
      </c>
      <c r="E87" s="26">
        <v>27.77</v>
      </c>
      <c r="F87" s="25"/>
      <c r="G87" s="27"/>
      <c r="H87" s="27"/>
      <c r="I87" s="27"/>
      <c r="J87" s="27"/>
      <c r="K87" s="25" t="s">
        <v>4085</v>
      </c>
      <c r="L87" s="26"/>
      <c r="M87"/>
      <c r="N87"/>
      <c r="O87" s="25">
        <v>-17.11</v>
      </c>
      <c r="P87" s="25">
        <v>-53.08</v>
      </c>
      <c r="Q87" s="23"/>
      <c r="R87" s="23"/>
      <c r="S87" s="23" t="str">
        <f t="shared" si="7"/>
        <v/>
      </c>
      <c r="T87" s="23">
        <f t="shared" si="8"/>
        <v>0</v>
      </c>
    </row>
    <row r="88" spans="1:20" ht="17.399999999999999">
      <c r="A88" s="23" t="str">
        <f t="shared" si="6"/>
        <v/>
      </c>
      <c r="B88" s="24" t="s">
        <v>129</v>
      </c>
      <c r="C88" s="12" t="s">
        <v>130</v>
      </c>
      <c r="D88" s="25" t="s">
        <v>9</v>
      </c>
      <c r="E88" s="26">
        <v>288.08999999999997</v>
      </c>
      <c r="F88" s="25"/>
      <c r="G88" s="27"/>
      <c r="H88" s="27"/>
      <c r="I88" s="27"/>
      <c r="J88" s="27"/>
      <c r="K88" s="25" t="s">
        <v>4077</v>
      </c>
      <c r="L88" s="26"/>
      <c r="M88"/>
      <c r="N88"/>
      <c r="O88" s="25">
        <v>-6.64</v>
      </c>
      <c r="P88" s="25">
        <v>-18.38</v>
      </c>
      <c r="Q88" s="23"/>
      <c r="R88" s="23"/>
      <c r="S88" s="23" t="str">
        <f t="shared" si="7"/>
        <v/>
      </c>
      <c r="T88" s="23">
        <f t="shared" si="8"/>
        <v>0</v>
      </c>
    </row>
    <row r="89" spans="1:20" ht="17.399999999999999">
      <c r="A89" s="23" t="str">
        <f t="shared" si="6"/>
        <v/>
      </c>
      <c r="B89" s="24" t="s">
        <v>5172</v>
      </c>
      <c r="C89" s="12" t="s">
        <v>5173</v>
      </c>
      <c r="D89" s="25" t="s">
        <v>37</v>
      </c>
      <c r="E89" s="26">
        <v>49.99</v>
      </c>
      <c r="F89" s="26"/>
      <c r="G89" s="27"/>
      <c r="H89" s="27"/>
      <c r="I89" s="27"/>
      <c r="J89" s="27"/>
      <c r="K89" s="25" t="s">
        <v>4080</v>
      </c>
      <c r="L89" s="25"/>
      <c r="M89"/>
      <c r="N89"/>
      <c r="O89" s="25">
        <v>-12.5</v>
      </c>
      <c r="P89" s="25">
        <v>-35.380000000000003</v>
      </c>
      <c r="Q89" s="23"/>
      <c r="R89" s="23"/>
      <c r="S89" s="23" t="str">
        <f t="shared" si="7"/>
        <v/>
      </c>
      <c r="T89" s="23">
        <f t="shared" si="8"/>
        <v>0</v>
      </c>
    </row>
    <row r="90" spans="1:20" ht="17.399999999999999">
      <c r="A90" s="23" t="str">
        <f t="shared" si="6"/>
        <v/>
      </c>
      <c r="B90" s="24" t="s">
        <v>131</v>
      </c>
      <c r="C90" s="12" t="s">
        <v>132</v>
      </c>
      <c r="D90" s="25" t="s">
        <v>9</v>
      </c>
      <c r="E90" s="26">
        <v>20.37</v>
      </c>
      <c r="F90" s="25"/>
      <c r="G90" s="27"/>
      <c r="H90" s="27"/>
      <c r="I90" s="27"/>
      <c r="J90" s="27"/>
      <c r="K90" s="25" t="s">
        <v>4085</v>
      </c>
      <c r="L90" s="26"/>
      <c r="M90"/>
      <c r="N90"/>
      <c r="O90" s="25">
        <v>0.94</v>
      </c>
      <c r="P90" s="25">
        <v>-10.07</v>
      </c>
      <c r="Q90" s="23"/>
      <c r="R90" s="23"/>
      <c r="S90" s="23" t="str">
        <f t="shared" si="7"/>
        <v/>
      </c>
      <c r="T90" s="23">
        <f t="shared" si="8"/>
        <v>0</v>
      </c>
    </row>
    <row r="91" spans="1:20" ht="17.399999999999999">
      <c r="A91" s="23" t="str">
        <f t="shared" si="6"/>
        <v/>
      </c>
      <c r="B91" s="24" t="s">
        <v>133</v>
      </c>
      <c r="C91" s="12" t="s">
        <v>4157</v>
      </c>
      <c r="D91" s="25" t="s">
        <v>9</v>
      </c>
      <c r="E91" s="26">
        <v>1235.45</v>
      </c>
      <c r="F91" s="25">
        <v>10</v>
      </c>
      <c r="G91" s="27">
        <v>206.14</v>
      </c>
      <c r="H91" s="27">
        <v>200.07</v>
      </c>
      <c r="I91" s="27"/>
      <c r="J91" s="27">
        <v>183.1</v>
      </c>
      <c r="K91" s="25" t="s">
        <v>4090</v>
      </c>
      <c r="L91" s="25"/>
      <c r="M91"/>
      <c r="N91"/>
      <c r="O91" s="25">
        <v>-35.85</v>
      </c>
      <c r="P91" s="25">
        <v>-51.48</v>
      </c>
      <c r="Q91" s="23"/>
      <c r="R91" s="23"/>
      <c r="S91" s="23" t="str">
        <f t="shared" si="7"/>
        <v/>
      </c>
      <c r="T91" s="23">
        <f t="shared" si="8"/>
        <v>0</v>
      </c>
    </row>
    <row r="92" spans="1:20" ht="17.399999999999999">
      <c r="A92" s="23">
        <f t="shared" si="6"/>
        <v>81</v>
      </c>
      <c r="B92" s="24" t="s">
        <v>134</v>
      </c>
      <c r="C92" s="12" t="s">
        <v>135</v>
      </c>
      <c r="D92" s="25" t="s">
        <v>9</v>
      </c>
      <c r="E92" s="26">
        <v>7212.53</v>
      </c>
      <c r="F92" s="25">
        <v>7</v>
      </c>
      <c r="G92" s="27">
        <v>225.18</v>
      </c>
      <c r="H92" s="27">
        <v>233.47</v>
      </c>
      <c r="I92" s="27">
        <v>253.5</v>
      </c>
      <c r="J92" s="27">
        <v>263.39999999999998</v>
      </c>
      <c r="K92" s="25" t="s">
        <v>4089</v>
      </c>
      <c r="L92" s="25"/>
      <c r="M92"/>
      <c r="N92"/>
      <c r="O92" s="25">
        <v>-22.69</v>
      </c>
      <c r="P92" s="25">
        <v>22.46</v>
      </c>
      <c r="Q92" s="23"/>
      <c r="R92" s="23"/>
      <c r="S92" s="23">
        <f t="shared" si="7"/>
        <v>7212.5309200000002</v>
      </c>
      <c r="T92" s="23">
        <f t="shared" si="8"/>
        <v>1</v>
      </c>
    </row>
    <row r="93" spans="1:20" ht="17.399999999999999">
      <c r="A93" s="23">
        <f t="shared" si="6"/>
        <v>127</v>
      </c>
      <c r="B93" s="24" t="s">
        <v>136</v>
      </c>
      <c r="C93" s="12" t="s">
        <v>137</v>
      </c>
      <c r="D93" s="25" t="s">
        <v>9</v>
      </c>
      <c r="E93" s="26">
        <v>2932.54</v>
      </c>
      <c r="F93" s="25">
        <v>17</v>
      </c>
      <c r="G93" s="27">
        <v>1226.6099999999999</v>
      </c>
      <c r="H93" s="27">
        <v>1228.73</v>
      </c>
      <c r="I93" s="27">
        <v>1223.74</v>
      </c>
      <c r="J93" s="27">
        <v>1177.8</v>
      </c>
      <c r="K93" s="25" t="s">
        <v>4079</v>
      </c>
      <c r="L93" s="25"/>
      <c r="M93"/>
      <c r="N93"/>
      <c r="O93" s="25">
        <v>0</v>
      </c>
      <c r="P93" s="25">
        <v>9.3800000000000008</v>
      </c>
      <c r="Q93" s="23"/>
      <c r="R93" s="23"/>
      <c r="S93" s="23">
        <f t="shared" si="7"/>
        <v>2932.5409300000001</v>
      </c>
      <c r="T93" s="23">
        <f t="shared" si="8"/>
        <v>0</v>
      </c>
    </row>
    <row r="94" spans="1:20" ht="17.399999999999999">
      <c r="A94" s="23" t="str">
        <f t="shared" si="6"/>
        <v/>
      </c>
      <c r="B94" s="24" t="s">
        <v>138</v>
      </c>
      <c r="C94" s="12" t="s">
        <v>139</v>
      </c>
      <c r="D94" s="25" t="s">
        <v>9</v>
      </c>
      <c r="E94" s="26">
        <v>216.74</v>
      </c>
      <c r="F94" s="25"/>
      <c r="G94" s="27"/>
      <c r="H94" s="27"/>
      <c r="I94" s="27"/>
      <c r="J94" s="27"/>
      <c r="K94" s="25" t="s">
        <v>4078</v>
      </c>
      <c r="L94" s="25"/>
      <c r="M94"/>
      <c r="N94"/>
      <c r="O94" s="25">
        <v>-9.64</v>
      </c>
      <c r="P94" s="25">
        <v>-27.56</v>
      </c>
      <c r="Q94" s="23"/>
      <c r="R94" s="23"/>
      <c r="S94" s="23" t="str">
        <f t="shared" si="7"/>
        <v/>
      </c>
      <c r="T94" s="23">
        <f t="shared" si="8"/>
        <v>0</v>
      </c>
    </row>
    <row r="95" spans="1:20" ht="17.399999999999999">
      <c r="A95" s="23" t="str">
        <f t="shared" si="6"/>
        <v/>
      </c>
      <c r="B95" s="24" t="s">
        <v>140</v>
      </c>
      <c r="C95" s="12" t="s">
        <v>141</v>
      </c>
      <c r="D95" s="25" t="s">
        <v>9</v>
      </c>
      <c r="E95" s="26">
        <v>79.7</v>
      </c>
      <c r="F95" s="25"/>
      <c r="G95" s="27"/>
      <c r="H95" s="27"/>
      <c r="I95" s="27"/>
      <c r="J95" s="27"/>
      <c r="K95" s="25" t="s">
        <v>4086</v>
      </c>
      <c r="L95" s="25"/>
      <c r="M95"/>
      <c r="N95"/>
      <c r="O95" s="25">
        <v>0</v>
      </c>
      <c r="P95" s="25">
        <v>0</v>
      </c>
      <c r="Q95" s="23"/>
      <c r="R95" s="23"/>
      <c r="S95" s="23" t="str">
        <f t="shared" si="7"/>
        <v/>
      </c>
      <c r="T95" s="23">
        <f t="shared" si="8"/>
        <v>0</v>
      </c>
    </row>
    <row r="96" spans="1:20" ht="17.399999999999999">
      <c r="A96" s="23" t="str">
        <f t="shared" si="6"/>
        <v/>
      </c>
      <c r="B96" s="24" t="s">
        <v>142</v>
      </c>
      <c r="C96" s="12" t="s">
        <v>3232</v>
      </c>
      <c r="D96" s="25" t="s">
        <v>9</v>
      </c>
      <c r="E96" s="26">
        <v>520.63</v>
      </c>
      <c r="F96" s="26"/>
      <c r="G96" s="27"/>
      <c r="H96" s="27"/>
      <c r="I96" s="27"/>
      <c r="J96" s="27"/>
      <c r="K96" s="25" t="s">
        <v>4095</v>
      </c>
      <c r="L96" s="26"/>
      <c r="M96"/>
      <c r="N96"/>
      <c r="O96" s="25">
        <v>-11.09</v>
      </c>
      <c r="P96" s="25">
        <v>-21.38</v>
      </c>
      <c r="Q96" s="23"/>
      <c r="R96" s="23"/>
      <c r="S96" s="23" t="str">
        <f t="shared" si="7"/>
        <v/>
      </c>
      <c r="T96" s="23">
        <f t="shared" si="8"/>
        <v>0</v>
      </c>
    </row>
    <row r="97" spans="1:20" ht="17.399999999999999">
      <c r="A97" s="23" t="str">
        <f t="shared" si="6"/>
        <v/>
      </c>
      <c r="B97" s="24" t="s">
        <v>143</v>
      </c>
      <c r="C97" s="12" t="s">
        <v>144</v>
      </c>
      <c r="D97" s="25" t="s">
        <v>9</v>
      </c>
      <c r="E97" s="26">
        <v>595.58000000000004</v>
      </c>
      <c r="F97" s="25"/>
      <c r="G97" s="27"/>
      <c r="H97" s="27"/>
      <c r="I97" s="27"/>
      <c r="J97" s="27"/>
      <c r="K97" s="25" t="s">
        <v>4095</v>
      </c>
      <c r="L97" s="25"/>
      <c r="M97"/>
      <c r="N97"/>
      <c r="O97" s="25">
        <v>-23.13</v>
      </c>
      <c r="P97" s="25">
        <v>-39.979999999999997</v>
      </c>
      <c r="Q97" s="23"/>
      <c r="R97" s="23"/>
      <c r="S97" s="23" t="str">
        <f t="shared" si="7"/>
        <v/>
      </c>
      <c r="T97" s="23">
        <f t="shared" si="8"/>
        <v>0</v>
      </c>
    </row>
    <row r="98" spans="1:20" ht="17.399999999999999">
      <c r="A98" s="23" t="str">
        <f t="shared" si="6"/>
        <v/>
      </c>
      <c r="B98" s="24" t="s">
        <v>145</v>
      </c>
      <c r="C98" s="12" t="s">
        <v>146</v>
      </c>
      <c r="D98" s="25" t="s">
        <v>9</v>
      </c>
      <c r="E98" s="26">
        <v>123.19</v>
      </c>
      <c r="F98" s="26"/>
      <c r="G98" s="27"/>
      <c r="H98" s="27"/>
      <c r="I98" s="27"/>
      <c r="J98" s="27"/>
      <c r="K98" s="25" t="s">
        <v>4086</v>
      </c>
      <c r="L98" s="25"/>
      <c r="M98"/>
      <c r="N98"/>
      <c r="O98" s="25">
        <v>-2.04</v>
      </c>
      <c r="P98" s="25">
        <v>-26.94</v>
      </c>
      <c r="Q98" s="23"/>
      <c r="R98" s="23"/>
      <c r="S98" s="23" t="str">
        <f t="shared" si="7"/>
        <v/>
      </c>
      <c r="T98" s="23">
        <f t="shared" si="8"/>
        <v>0</v>
      </c>
    </row>
    <row r="99" spans="1:20" ht="17.399999999999999">
      <c r="A99" s="23" t="str">
        <f t="shared" si="6"/>
        <v/>
      </c>
      <c r="B99" s="24" t="s">
        <v>147</v>
      </c>
      <c r="C99" s="12" t="s">
        <v>3406</v>
      </c>
      <c r="D99" s="25" t="s">
        <v>9</v>
      </c>
      <c r="E99" s="26">
        <v>474.39</v>
      </c>
      <c r="F99" s="25">
        <v>1</v>
      </c>
      <c r="G99" s="27">
        <v>20.9</v>
      </c>
      <c r="H99" s="27">
        <v>20.9</v>
      </c>
      <c r="I99" s="27"/>
      <c r="J99" s="27"/>
      <c r="K99" s="25" t="s">
        <v>4078</v>
      </c>
      <c r="L99" s="25"/>
      <c r="M99"/>
      <c r="N99"/>
      <c r="O99" s="25">
        <v>-6.15</v>
      </c>
      <c r="P99" s="25">
        <v>6.51</v>
      </c>
      <c r="Q99" s="23"/>
      <c r="R99" s="23"/>
      <c r="S99" s="23" t="str">
        <f t="shared" si="7"/>
        <v/>
      </c>
      <c r="T99" s="23">
        <f t="shared" si="8"/>
        <v>0</v>
      </c>
    </row>
    <row r="100" spans="1:20" ht="17.399999999999999">
      <c r="A100" s="23" t="str">
        <f t="shared" si="6"/>
        <v/>
      </c>
      <c r="B100" s="24" t="s">
        <v>148</v>
      </c>
      <c r="C100" s="12" t="s">
        <v>149</v>
      </c>
      <c r="D100" s="25" t="s">
        <v>37</v>
      </c>
      <c r="E100" s="26">
        <v>131.47</v>
      </c>
      <c r="F100" s="26"/>
      <c r="G100" s="27"/>
      <c r="H100" s="27"/>
      <c r="I100" s="27"/>
      <c r="J100" s="27"/>
      <c r="K100" s="25" t="s">
        <v>4076</v>
      </c>
      <c r="L100" s="25"/>
      <c r="M100"/>
      <c r="N100"/>
      <c r="O100" s="25">
        <v>-10.72</v>
      </c>
      <c r="P100" s="25">
        <v>28.08</v>
      </c>
      <c r="Q100" s="23"/>
      <c r="R100" s="23"/>
      <c r="S100" s="23" t="str">
        <f t="shared" si="7"/>
        <v/>
      </c>
      <c r="T100" s="23">
        <f t="shared" si="8"/>
        <v>0</v>
      </c>
    </row>
    <row r="101" spans="1:20" ht="17.399999999999999">
      <c r="A101" s="23" t="str">
        <f t="shared" si="6"/>
        <v/>
      </c>
      <c r="B101" s="24" t="s">
        <v>150</v>
      </c>
      <c r="C101" s="12" t="s">
        <v>151</v>
      </c>
      <c r="D101" s="25" t="s">
        <v>9</v>
      </c>
      <c r="E101" s="28">
        <v>54.88</v>
      </c>
      <c r="F101" s="25"/>
      <c r="G101" s="27"/>
      <c r="H101" s="27"/>
      <c r="I101" s="27"/>
      <c r="J101" s="27"/>
      <c r="K101" s="25" t="s">
        <v>4084</v>
      </c>
      <c r="L101" s="25"/>
      <c r="M101"/>
      <c r="N101"/>
      <c r="O101" s="25">
        <v>-3.03</v>
      </c>
      <c r="P101" s="25">
        <v>-31.23</v>
      </c>
      <c r="Q101" s="23"/>
      <c r="R101" s="23"/>
      <c r="S101" s="23" t="str">
        <f t="shared" si="7"/>
        <v/>
      </c>
      <c r="T101" s="23">
        <f t="shared" si="8"/>
        <v>0</v>
      </c>
    </row>
    <row r="102" spans="1:20" ht="17.399999999999999">
      <c r="A102" s="23" t="str">
        <f t="shared" si="6"/>
        <v/>
      </c>
      <c r="B102" s="24" t="s">
        <v>152</v>
      </c>
      <c r="C102" s="12" t="s">
        <v>153</v>
      </c>
      <c r="D102" s="25" t="s">
        <v>9</v>
      </c>
      <c r="E102" s="26">
        <v>66.8</v>
      </c>
      <c r="F102" s="25"/>
      <c r="G102" s="27"/>
      <c r="H102" s="27"/>
      <c r="I102" s="27"/>
      <c r="J102" s="27"/>
      <c r="K102" s="25" t="s">
        <v>4087</v>
      </c>
      <c r="L102" s="26"/>
      <c r="M102"/>
      <c r="N102"/>
      <c r="O102" s="25">
        <v>-7.76</v>
      </c>
      <c r="P102" s="25">
        <v>-20.09</v>
      </c>
      <c r="Q102" s="23"/>
      <c r="R102" s="23"/>
      <c r="S102" s="23" t="str">
        <f t="shared" si="7"/>
        <v/>
      </c>
      <c r="T102" s="23">
        <f t="shared" si="8"/>
        <v>0</v>
      </c>
    </row>
    <row r="103" spans="1:20" ht="17.399999999999999">
      <c r="A103" s="23" t="str">
        <f t="shared" si="6"/>
        <v/>
      </c>
      <c r="B103" s="24" t="s">
        <v>154</v>
      </c>
      <c r="C103" s="12" t="s">
        <v>155</v>
      </c>
      <c r="D103" s="25" t="s">
        <v>9</v>
      </c>
      <c r="E103" s="26">
        <v>633.28</v>
      </c>
      <c r="F103" s="26"/>
      <c r="G103" s="27"/>
      <c r="H103" s="27"/>
      <c r="I103" s="27"/>
      <c r="J103" s="27"/>
      <c r="K103" s="25" t="s">
        <v>4084</v>
      </c>
      <c r="L103" s="26"/>
      <c r="M103"/>
      <c r="N103"/>
      <c r="O103" s="25">
        <v>0</v>
      </c>
      <c r="P103" s="25">
        <v>0</v>
      </c>
      <c r="Q103" s="23"/>
      <c r="R103" s="23"/>
      <c r="S103" s="23" t="str">
        <f t="shared" si="7"/>
        <v/>
      </c>
      <c r="T103" s="23">
        <f t="shared" si="8"/>
        <v>0</v>
      </c>
    </row>
    <row r="104" spans="1:20" ht="17.399999999999999">
      <c r="A104" s="23" t="str">
        <f t="shared" si="6"/>
        <v/>
      </c>
      <c r="B104" s="24" t="s">
        <v>5131</v>
      </c>
      <c r="C104" s="12" t="s">
        <v>5133</v>
      </c>
      <c r="D104" s="25" t="s">
        <v>37</v>
      </c>
      <c r="E104" s="26">
        <v>214.98</v>
      </c>
      <c r="F104" s="25"/>
      <c r="G104" s="27"/>
      <c r="H104" s="27"/>
      <c r="I104" s="27"/>
      <c r="J104" s="27"/>
      <c r="K104" s="25" t="s">
        <v>4110</v>
      </c>
      <c r="L104" s="26"/>
      <c r="M104"/>
      <c r="N104"/>
      <c r="O104" s="25">
        <v>-17.62</v>
      </c>
      <c r="P104" s="25">
        <v>-41.96</v>
      </c>
      <c r="Q104" s="23"/>
      <c r="R104" s="23"/>
      <c r="S104" s="23" t="str">
        <f t="shared" si="7"/>
        <v/>
      </c>
      <c r="T104" s="23">
        <f t="shared" si="8"/>
        <v>0</v>
      </c>
    </row>
    <row r="105" spans="1:20" ht="17.399999999999999">
      <c r="A105" s="23" t="str">
        <f t="shared" si="6"/>
        <v/>
      </c>
      <c r="B105" s="24" t="s">
        <v>5147</v>
      </c>
      <c r="C105" s="6" t="s">
        <v>5148</v>
      </c>
      <c r="D105" s="25" t="s">
        <v>37</v>
      </c>
      <c r="E105" s="26">
        <v>66.91</v>
      </c>
      <c r="F105" s="25">
        <v>1</v>
      </c>
      <c r="G105" s="25"/>
      <c r="H105" s="25">
        <v>12.9</v>
      </c>
      <c r="I105" s="25"/>
      <c r="J105" s="25">
        <v>12.9</v>
      </c>
      <c r="K105" s="25" t="s">
        <v>4102</v>
      </c>
      <c r="L105" s="25"/>
      <c r="M105"/>
      <c r="N105"/>
      <c r="O105" s="25">
        <v>-11.19</v>
      </c>
      <c r="P105" s="25">
        <v>-46.91</v>
      </c>
      <c r="Q105" s="23"/>
      <c r="R105" s="23"/>
      <c r="S105" s="23" t="str">
        <f t="shared" si="7"/>
        <v/>
      </c>
      <c r="T105" s="23">
        <f t="shared" si="8"/>
        <v>0</v>
      </c>
    </row>
    <row r="106" spans="1:20" ht="17.399999999999999">
      <c r="A106" s="23">
        <f t="shared" si="6"/>
        <v>298</v>
      </c>
      <c r="B106" s="24" t="s">
        <v>5156</v>
      </c>
      <c r="C106" s="6" t="s">
        <v>5157</v>
      </c>
      <c r="D106" s="25" t="s">
        <v>37</v>
      </c>
      <c r="E106" s="28">
        <v>79.13</v>
      </c>
      <c r="F106" s="25">
        <v>2</v>
      </c>
      <c r="G106" s="25">
        <v>8.9</v>
      </c>
      <c r="H106" s="25">
        <v>12.5</v>
      </c>
      <c r="I106" s="25">
        <v>8.9</v>
      </c>
      <c r="J106" s="25">
        <v>16.100000000000001</v>
      </c>
      <c r="K106" s="25" t="s">
        <v>4085</v>
      </c>
      <c r="L106" s="25"/>
      <c r="M106"/>
      <c r="N106"/>
      <c r="O106" s="25">
        <v>-20.12</v>
      </c>
      <c r="P106" s="25">
        <v>-48.29</v>
      </c>
      <c r="Q106" s="23"/>
      <c r="R106" s="23"/>
      <c r="S106" s="23">
        <f t="shared" si="7"/>
        <v>79.131059999999991</v>
      </c>
      <c r="T106" s="23">
        <f t="shared" si="8"/>
        <v>1</v>
      </c>
    </row>
    <row r="107" spans="1:20" ht="17.399999999999999">
      <c r="A107" s="23" t="str">
        <f t="shared" si="6"/>
        <v/>
      </c>
      <c r="B107" s="24" t="s">
        <v>156</v>
      </c>
      <c r="C107" s="6" t="s">
        <v>3407</v>
      </c>
      <c r="D107" s="25" t="s">
        <v>9</v>
      </c>
      <c r="E107" s="28">
        <v>52.53</v>
      </c>
      <c r="F107" s="25"/>
      <c r="G107" s="27"/>
      <c r="H107" s="27"/>
      <c r="I107" s="27"/>
      <c r="J107" s="27"/>
      <c r="K107" s="25" t="s">
        <v>4085</v>
      </c>
      <c r="L107" s="25"/>
      <c r="M107"/>
      <c r="N107"/>
      <c r="O107" s="25">
        <v>-1.67</v>
      </c>
      <c r="P107" s="25">
        <v>-26.71</v>
      </c>
      <c r="Q107" s="23"/>
      <c r="R107" s="23"/>
      <c r="S107" s="23" t="str">
        <f t="shared" si="7"/>
        <v/>
      </c>
      <c r="T107" s="23">
        <f t="shared" si="8"/>
        <v>0</v>
      </c>
    </row>
    <row r="108" spans="1:20" ht="17.399999999999999">
      <c r="A108" s="23" t="str">
        <f t="shared" si="6"/>
        <v/>
      </c>
      <c r="B108" s="24" t="s">
        <v>157</v>
      </c>
      <c r="C108" s="12" t="s">
        <v>158</v>
      </c>
      <c r="D108" s="25" t="s">
        <v>9</v>
      </c>
      <c r="E108" s="26">
        <v>195.38</v>
      </c>
      <c r="F108" s="26"/>
      <c r="G108" s="27"/>
      <c r="H108" s="27"/>
      <c r="I108" s="27"/>
      <c r="J108" s="27"/>
      <c r="K108" s="25" t="s">
        <v>4076</v>
      </c>
      <c r="L108" s="25"/>
      <c r="M108"/>
      <c r="N108"/>
      <c r="O108" s="25">
        <v>-10.24</v>
      </c>
      <c r="P108" s="25">
        <v>-18.32</v>
      </c>
      <c r="Q108" s="23"/>
      <c r="R108" s="23"/>
      <c r="S108" s="23" t="str">
        <f t="shared" si="7"/>
        <v/>
      </c>
      <c r="T108" s="23">
        <f t="shared" si="8"/>
        <v>0</v>
      </c>
    </row>
    <row r="109" spans="1:20" ht="17.399999999999999">
      <c r="A109" s="23">
        <f t="shared" si="6"/>
        <v>227</v>
      </c>
      <c r="B109" s="24" t="s">
        <v>159</v>
      </c>
      <c r="C109" s="12" t="s">
        <v>160</v>
      </c>
      <c r="D109" s="25" t="s">
        <v>9</v>
      </c>
      <c r="E109" s="26">
        <v>600.79999999999995</v>
      </c>
      <c r="F109" s="25">
        <v>2</v>
      </c>
      <c r="G109" s="27">
        <v>204.4</v>
      </c>
      <c r="H109" s="27">
        <v>204.4</v>
      </c>
      <c r="I109" s="27">
        <v>204.4</v>
      </c>
      <c r="J109" s="27">
        <v>202.8</v>
      </c>
      <c r="K109" s="25" t="s">
        <v>4080</v>
      </c>
      <c r="L109" s="26"/>
      <c r="M109"/>
      <c r="N109"/>
      <c r="O109" s="25">
        <v>-8.01</v>
      </c>
      <c r="P109" s="25">
        <v>-14.79</v>
      </c>
      <c r="Q109" s="23"/>
      <c r="R109" s="23"/>
      <c r="S109" s="23">
        <f t="shared" si="7"/>
        <v>600.80108999999993</v>
      </c>
      <c r="T109" s="23">
        <f t="shared" si="8"/>
        <v>0</v>
      </c>
    </row>
    <row r="110" spans="1:20" ht="17.399999999999999">
      <c r="A110" s="23" t="str">
        <f t="shared" si="6"/>
        <v/>
      </c>
      <c r="B110" s="24" t="s">
        <v>161</v>
      </c>
      <c r="C110" s="12" t="s">
        <v>162</v>
      </c>
      <c r="D110" s="25" t="s">
        <v>9</v>
      </c>
      <c r="E110" s="26">
        <v>2694.52</v>
      </c>
      <c r="F110" s="26"/>
      <c r="G110" s="27"/>
      <c r="H110" s="27"/>
      <c r="I110" s="27"/>
      <c r="J110" s="27"/>
      <c r="K110" s="25" t="s">
        <v>4095</v>
      </c>
      <c r="L110" s="25"/>
      <c r="M110"/>
      <c r="N110"/>
      <c r="O110" s="25">
        <v>-3.7</v>
      </c>
      <c r="P110" s="25">
        <v>-17.47</v>
      </c>
      <c r="Q110" s="23"/>
      <c r="R110" s="23"/>
      <c r="S110" s="23" t="str">
        <f t="shared" si="7"/>
        <v/>
      </c>
      <c r="T110" s="23">
        <f t="shared" si="8"/>
        <v>0</v>
      </c>
    </row>
    <row r="111" spans="1:20" ht="17.399999999999999">
      <c r="A111" s="23" t="str">
        <f t="shared" si="6"/>
        <v/>
      </c>
      <c r="B111" s="24" t="s">
        <v>163</v>
      </c>
      <c r="C111" s="12" t="s">
        <v>164</v>
      </c>
      <c r="D111" s="25" t="s">
        <v>9</v>
      </c>
      <c r="E111" s="26">
        <v>2064.11</v>
      </c>
      <c r="F111" s="25">
        <v>4</v>
      </c>
      <c r="G111" s="27">
        <v>135.4</v>
      </c>
      <c r="H111" s="27">
        <v>135.4</v>
      </c>
      <c r="I111" s="27"/>
      <c r="J111" s="27"/>
      <c r="K111" s="25" t="s">
        <v>4082</v>
      </c>
      <c r="L111" s="25"/>
      <c r="M111"/>
      <c r="N111"/>
      <c r="O111" s="25">
        <v>-13.38</v>
      </c>
      <c r="P111" s="25">
        <v>84.41</v>
      </c>
      <c r="Q111" s="23"/>
      <c r="R111" s="23"/>
      <c r="S111" s="23" t="str">
        <f t="shared" si="7"/>
        <v/>
      </c>
      <c r="T111" s="23">
        <f t="shared" si="8"/>
        <v>0</v>
      </c>
    </row>
    <row r="112" spans="1:20" ht="17.399999999999999">
      <c r="A112" s="23" t="str">
        <f t="shared" si="6"/>
        <v/>
      </c>
      <c r="B112" s="24" t="s">
        <v>165</v>
      </c>
      <c r="C112" s="12" t="s">
        <v>166</v>
      </c>
      <c r="D112" s="25" t="s">
        <v>9</v>
      </c>
      <c r="E112" s="26">
        <v>256.48</v>
      </c>
      <c r="F112" s="25"/>
      <c r="G112" s="27"/>
      <c r="H112" s="27"/>
      <c r="I112" s="27"/>
      <c r="J112" s="27"/>
      <c r="K112" s="25" t="s">
        <v>4095</v>
      </c>
      <c r="L112" s="25"/>
      <c r="M112"/>
      <c r="N112"/>
      <c r="O112" s="25">
        <v>-8.82</v>
      </c>
      <c r="P112" s="25">
        <v>-21.9</v>
      </c>
      <c r="Q112" s="23"/>
      <c r="R112" s="23"/>
      <c r="S112" s="23" t="str">
        <f t="shared" si="7"/>
        <v/>
      </c>
      <c r="T112" s="23">
        <f t="shared" si="8"/>
        <v>0</v>
      </c>
    </row>
    <row r="113" spans="1:20" ht="17.399999999999999">
      <c r="A113" s="23" t="str">
        <f t="shared" si="6"/>
        <v/>
      </c>
      <c r="B113" s="24" t="s">
        <v>167</v>
      </c>
      <c r="C113" s="6" t="s">
        <v>3915</v>
      </c>
      <c r="D113" s="25" t="s">
        <v>9</v>
      </c>
      <c r="E113" s="28">
        <v>7.35</v>
      </c>
      <c r="F113" s="25"/>
      <c r="G113" s="25"/>
      <c r="H113" s="25"/>
      <c r="I113" s="25"/>
      <c r="J113" s="25"/>
      <c r="K113" s="25" t="s">
        <v>4090</v>
      </c>
      <c r="L113" s="25"/>
      <c r="M113"/>
      <c r="N113"/>
      <c r="O113" s="25">
        <v>-55.97</v>
      </c>
      <c r="P113" s="25">
        <v>-64.540000000000006</v>
      </c>
      <c r="Q113" s="23"/>
      <c r="R113" s="23"/>
      <c r="S113" s="23" t="str">
        <f t="shared" si="7"/>
        <v/>
      </c>
      <c r="T113" s="23">
        <f t="shared" si="8"/>
        <v>0</v>
      </c>
    </row>
    <row r="114" spans="1:20" ht="17.399999999999999">
      <c r="A114" s="23" t="str">
        <f t="shared" si="6"/>
        <v/>
      </c>
      <c r="B114" s="24" t="s">
        <v>168</v>
      </c>
      <c r="C114" s="12" t="s">
        <v>2738</v>
      </c>
      <c r="D114" s="25" t="s">
        <v>9</v>
      </c>
      <c r="E114" s="26">
        <v>171.1</v>
      </c>
      <c r="F114" s="25"/>
      <c r="G114" s="27"/>
      <c r="H114" s="27"/>
      <c r="I114" s="27"/>
      <c r="J114" s="27"/>
      <c r="K114" s="25" t="s">
        <v>4087</v>
      </c>
      <c r="L114" s="25"/>
      <c r="M114"/>
      <c r="N114"/>
      <c r="O114" s="25">
        <v>-17.62</v>
      </c>
      <c r="P114" s="25">
        <v>-26.83</v>
      </c>
      <c r="S114" s="23" t="str">
        <f t="shared" si="7"/>
        <v/>
      </c>
      <c r="T114" s="23">
        <f t="shared" si="8"/>
        <v>0</v>
      </c>
    </row>
    <row r="115" spans="1:20" ht="17.399999999999999">
      <c r="A115" s="23" t="str">
        <f t="shared" si="6"/>
        <v/>
      </c>
      <c r="B115" s="24" t="s">
        <v>169</v>
      </c>
      <c r="C115" s="12" t="s">
        <v>170</v>
      </c>
      <c r="D115" s="25" t="s">
        <v>9</v>
      </c>
      <c r="E115" s="26">
        <v>204.39</v>
      </c>
      <c r="F115" s="26"/>
      <c r="G115" s="27"/>
      <c r="H115" s="27"/>
      <c r="I115" s="27"/>
      <c r="J115" s="27"/>
      <c r="K115" s="25" t="s">
        <v>4080</v>
      </c>
      <c r="L115" s="25"/>
      <c r="M115"/>
      <c r="N115"/>
      <c r="O115" s="25">
        <v>-2.0699999999999998</v>
      </c>
      <c r="P115" s="25">
        <v>-21.13</v>
      </c>
      <c r="S115" s="23" t="str">
        <f t="shared" si="7"/>
        <v/>
      </c>
      <c r="T115" s="23">
        <f t="shared" si="8"/>
        <v>0</v>
      </c>
    </row>
    <row r="116" spans="1:20" ht="17.399999999999999">
      <c r="A116" s="23" t="str">
        <f t="shared" si="6"/>
        <v/>
      </c>
      <c r="B116" s="24" t="s">
        <v>5274</v>
      </c>
      <c r="C116" s="12" t="s">
        <v>5275</v>
      </c>
      <c r="D116" s="25" t="s">
        <v>37</v>
      </c>
      <c r="E116" s="26">
        <v>130.94</v>
      </c>
      <c r="F116" s="26"/>
      <c r="G116" s="27"/>
      <c r="H116" s="27"/>
      <c r="I116" s="27"/>
      <c r="J116" s="27"/>
      <c r="K116" s="25" t="s">
        <v>4091</v>
      </c>
      <c r="L116" s="25"/>
      <c r="M116"/>
      <c r="N116"/>
      <c r="O116" s="25"/>
      <c r="P116" s="25"/>
      <c r="Q116" s="23"/>
      <c r="R116" s="23"/>
      <c r="S116" s="23" t="str">
        <f t="shared" si="7"/>
        <v/>
      </c>
      <c r="T116" s="23">
        <f t="shared" si="8"/>
        <v>0</v>
      </c>
    </row>
    <row r="117" spans="1:20" ht="17.399999999999999">
      <c r="A117" s="23" t="str">
        <f t="shared" si="6"/>
        <v/>
      </c>
      <c r="B117" s="24" t="s">
        <v>171</v>
      </c>
      <c r="C117" s="12" t="s">
        <v>3115</v>
      </c>
      <c r="D117" s="25" t="s">
        <v>9</v>
      </c>
      <c r="E117" s="26">
        <v>1578.66</v>
      </c>
      <c r="F117" s="25"/>
      <c r="G117" s="27"/>
      <c r="H117" s="27"/>
      <c r="I117" s="27"/>
      <c r="J117" s="27"/>
      <c r="K117" s="25" t="s">
        <v>4080</v>
      </c>
      <c r="L117" s="26"/>
      <c r="M117"/>
      <c r="N117"/>
      <c r="O117" s="25">
        <v>1.41</v>
      </c>
      <c r="P117" s="25">
        <v>3.92</v>
      </c>
      <c r="S117" s="23" t="str">
        <f t="shared" si="7"/>
        <v/>
      </c>
      <c r="T117" s="23">
        <f t="shared" si="8"/>
        <v>0</v>
      </c>
    </row>
    <row r="118" spans="1:20" ht="17.399999999999999">
      <c r="A118" s="23" t="str">
        <f t="shared" si="6"/>
        <v/>
      </c>
      <c r="B118" s="24" t="s">
        <v>173</v>
      </c>
      <c r="C118" s="12" t="s">
        <v>174</v>
      </c>
      <c r="D118" s="25" t="s">
        <v>37</v>
      </c>
      <c r="E118" s="26">
        <v>24.02</v>
      </c>
      <c r="F118" s="25"/>
      <c r="G118" s="27"/>
      <c r="H118" s="27"/>
      <c r="I118" s="27"/>
      <c r="J118" s="27"/>
      <c r="K118" s="25" t="s">
        <v>4083</v>
      </c>
      <c r="L118" s="25"/>
      <c r="M118"/>
      <c r="N118"/>
      <c r="O118" s="25">
        <v>-11.07</v>
      </c>
      <c r="P118" s="25">
        <v>-31.46</v>
      </c>
      <c r="S118" s="23" t="str">
        <f t="shared" si="7"/>
        <v/>
      </c>
      <c r="T118" s="23">
        <f t="shared" si="8"/>
        <v>0</v>
      </c>
    </row>
    <row r="119" spans="1:20" ht="17.399999999999999">
      <c r="A119" s="23" t="str">
        <f t="shared" si="6"/>
        <v/>
      </c>
      <c r="B119" s="24" t="s">
        <v>175</v>
      </c>
      <c r="C119" s="12" t="s">
        <v>176</v>
      </c>
      <c r="D119" s="25" t="s">
        <v>9</v>
      </c>
      <c r="E119" s="26">
        <v>1616.42</v>
      </c>
      <c r="F119" s="25"/>
      <c r="G119" s="27"/>
      <c r="H119" s="27"/>
      <c r="I119" s="27"/>
      <c r="J119" s="27"/>
      <c r="K119" s="25" t="s">
        <v>4097</v>
      </c>
      <c r="L119" s="28"/>
      <c r="M119"/>
      <c r="N119"/>
      <c r="O119" s="25">
        <v>36.4</v>
      </c>
      <c r="P119" s="25">
        <v>169.03</v>
      </c>
      <c r="S119" s="23" t="str">
        <f t="shared" si="7"/>
        <v/>
      </c>
      <c r="T119" s="23">
        <f t="shared" si="8"/>
        <v>0</v>
      </c>
    </row>
    <row r="120" spans="1:20" ht="17.399999999999999">
      <c r="A120" s="23" t="str">
        <f t="shared" si="6"/>
        <v/>
      </c>
      <c r="B120" s="24" t="s">
        <v>177</v>
      </c>
      <c r="C120" s="12" t="s">
        <v>178</v>
      </c>
      <c r="D120" s="25" t="s">
        <v>37</v>
      </c>
      <c r="E120" s="26">
        <v>62.59</v>
      </c>
      <c r="F120" s="26"/>
      <c r="G120" s="27"/>
      <c r="H120" s="27"/>
      <c r="I120" s="27"/>
      <c r="J120" s="27"/>
      <c r="K120" s="25" t="s">
        <v>4086</v>
      </c>
      <c r="L120" s="25"/>
      <c r="M120"/>
      <c r="N120"/>
      <c r="O120" s="25">
        <v>0</v>
      </c>
      <c r="P120" s="25">
        <v>0</v>
      </c>
      <c r="Q120" s="23"/>
      <c r="R120" s="23"/>
      <c r="S120" s="23" t="str">
        <f t="shared" si="7"/>
        <v/>
      </c>
      <c r="T120" s="23">
        <f t="shared" si="8"/>
        <v>0</v>
      </c>
    </row>
    <row r="121" spans="1:20" ht="17.399999999999999">
      <c r="A121" s="23" t="str">
        <f t="shared" si="6"/>
        <v/>
      </c>
      <c r="B121" s="24" t="s">
        <v>179</v>
      </c>
      <c r="C121" s="12" t="s">
        <v>180</v>
      </c>
      <c r="D121" s="25" t="s">
        <v>9</v>
      </c>
      <c r="E121" s="26">
        <v>347.32</v>
      </c>
      <c r="F121" s="25">
        <v>1</v>
      </c>
      <c r="G121" s="27">
        <v>14</v>
      </c>
      <c r="H121" s="27">
        <v>14</v>
      </c>
      <c r="I121" s="27">
        <v>14</v>
      </c>
      <c r="J121" s="27"/>
      <c r="K121" s="25" t="s">
        <v>4090</v>
      </c>
      <c r="L121" s="25"/>
      <c r="M121"/>
      <c r="N121"/>
      <c r="O121" s="25">
        <v>18.07</v>
      </c>
      <c r="P121" s="25">
        <v>-3.73</v>
      </c>
      <c r="S121" s="23" t="str">
        <f t="shared" si="7"/>
        <v/>
      </c>
      <c r="T121" s="23">
        <f t="shared" si="8"/>
        <v>0</v>
      </c>
    </row>
    <row r="122" spans="1:20" ht="17.399999999999999">
      <c r="A122" s="23" t="str">
        <f t="shared" si="6"/>
        <v/>
      </c>
      <c r="B122" s="24" t="s">
        <v>181</v>
      </c>
      <c r="C122" s="12" t="s">
        <v>182</v>
      </c>
      <c r="D122" s="25" t="s">
        <v>9</v>
      </c>
      <c r="E122" s="26">
        <v>622.15</v>
      </c>
      <c r="F122" s="26">
        <v>1</v>
      </c>
      <c r="G122" s="27">
        <v>380.5</v>
      </c>
      <c r="H122" s="27">
        <v>380.5</v>
      </c>
      <c r="I122" s="27"/>
      <c r="J122" s="27"/>
      <c r="K122" s="25" t="s">
        <v>4082</v>
      </c>
      <c r="L122" s="25"/>
      <c r="M122"/>
      <c r="N122"/>
      <c r="O122" s="25">
        <v>-12.2</v>
      </c>
      <c r="P122" s="25">
        <v>-26.19</v>
      </c>
      <c r="Q122" s="23"/>
      <c r="R122" s="23"/>
      <c r="S122" s="23" t="str">
        <f t="shared" si="7"/>
        <v/>
      </c>
      <c r="T122" s="23">
        <f t="shared" si="8"/>
        <v>0</v>
      </c>
    </row>
    <row r="123" spans="1:20" ht="17.399999999999999">
      <c r="A123" s="23" t="str">
        <f t="shared" si="6"/>
        <v/>
      </c>
      <c r="B123" s="24" t="s">
        <v>183</v>
      </c>
      <c r="C123" s="6" t="s">
        <v>184</v>
      </c>
      <c r="D123" s="25" t="s">
        <v>9</v>
      </c>
      <c r="E123" s="25">
        <v>362.77</v>
      </c>
      <c r="F123" s="25"/>
      <c r="G123" s="25"/>
      <c r="H123" s="25"/>
      <c r="I123" s="25"/>
      <c r="J123" s="25"/>
      <c r="K123" s="25" t="s">
        <v>4086</v>
      </c>
      <c r="L123" s="25"/>
      <c r="M123"/>
      <c r="N123"/>
      <c r="O123" s="25">
        <v>-4.8099999999999996</v>
      </c>
      <c r="P123" s="25">
        <v>-37.520000000000003</v>
      </c>
      <c r="S123" s="23" t="str">
        <f t="shared" si="7"/>
        <v/>
      </c>
      <c r="T123" s="23">
        <f t="shared" si="8"/>
        <v>0</v>
      </c>
    </row>
    <row r="124" spans="1:20" ht="17.399999999999999">
      <c r="A124" s="23" t="str">
        <f t="shared" si="6"/>
        <v/>
      </c>
      <c r="B124" s="24" t="s">
        <v>185</v>
      </c>
      <c r="C124" s="12" t="s">
        <v>3718</v>
      </c>
      <c r="D124" s="25" t="s">
        <v>9</v>
      </c>
      <c r="E124" s="26">
        <v>16.010000000000002</v>
      </c>
      <c r="F124" s="26"/>
      <c r="G124" s="27"/>
      <c r="H124" s="27"/>
      <c r="I124" s="27"/>
      <c r="J124" s="27"/>
      <c r="K124" s="25" t="s">
        <v>4078</v>
      </c>
      <c r="L124" s="25"/>
      <c r="M124"/>
      <c r="N124"/>
      <c r="O124" s="25">
        <v>-17.27</v>
      </c>
      <c r="P124" s="25">
        <v>-55.32</v>
      </c>
      <c r="S124" s="23" t="str">
        <f t="shared" si="7"/>
        <v/>
      </c>
      <c r="T124" s="23">
        <f t="shared" si="8"/>
        <v>0</v>
      </c>
    </row>
    <row r="125" spans="1:20" ht="17.399999999999999">
      <c r="A125" s="23" t="str">
        <f t="shared" si="6"/>
        <v/>
      </c>
      <c r="B125" s="24" t="s">
        <v>186</v>
      </c>
      <c r="C125" s="12" t="s">
        <v>187</v>
      </c>
      <c r="D125" s="25" t="s">
        <v>9</v>
      </c>
      <c r="E125" s="26">
        <v>177.85</v>
      </c>
      <c r="F125" s="25"/>
      <c r="G125" s="27"/>
      <c r="H125" s="27"/>
      <c r="I125" s="27"/>
      <c r="J125" s="27"/>
      <c r="K125" s="25" t="s">
        <v>4084</v>
      </c>
      <c r="L125" s="26"/>
      <c r="M125"/>
      <c r="N125"/>
      <c r="O125" s="25">
        <v>1.56</v>
      </c>
      <c r="P125" s="25">
        <v>-4.71</v>
      </c>
      <c r="S125" s="23" t="str">
        <f t="shared" si="7"/>
        <v/>
      </c>
      <c r="T125" s="23">
        <f t="shared" si="8"/>
        <v>0</v>
      </c>
    </row>
    <row r="126" spans="1:20" ht="17.399999999999999">
      <c r="A126" s="23" t="str">
        <f t="shared" si="6"/>
        <v/>
      </c>
      <c r="B126" s="24" t="s">
        <v>188</v>
      </c>
      <c r="C126" s="12" t="s">
        <v>189</v>
      </c>
      <c r="D126" s="25" t="s">
        <v>9</v>
      </c>
      <c r="E126" s="26">
        <v>44.04</v>
      </c>
      <c r="F126" s="26"/>
      <c r="G126" s="27"/>
      <c r="H126" s="27"/>
      <c r="I126" s="27"/>
      <c r="J126" s="27"/>
      <c r="K126" s="25" t="s">
        <v>4080</v>
      </c>
      <c r="L126" s="25"/>
      <c r="M126"/>
      <c r="N126"/>
      <c r="O126" s="25">
        <v>-15.1</v>
      </c>
      <c r="P126" s="25">
        <v>-35.07</v>
      </c>
      <c r="S126" s="23" t="str">
        <f t="shared" si="7"/>
        <v/>
      </c>
      <c r="T126" s="23">
        <f t="shared" si="8"/>
        <v>0</v>
      </c>
    </row>
    <row r="127" spans="1:20" ht="17.399999999999999">
      <c r="A127" s="23" t="str">
        <f t="shared" si="6"/>
        <v/>
      </c>
      <c r="B127" s="24" t="s">
        <v>190</v>
      </c>
      <c r="C127" s="12" t="s">
        <v>191</v>
      </c>
      <c r="D127" s="25" t="s">
        <v>9</v>
      </c>
      <c r="E127" s="26">
        <v>175.34</v>
      </c>
      <c r="F127" s="25"/>
      <c r="G127" s="27"/>
      <c r="H127" s="27"/>
      <c r="I127" s="27"/>
      <c r="J127" s="27"/>
      <c r="K127" s="25" t="s">
        <v>4086</v>
      </c>
      <c r="L127" s="25"/>
      <c r="M127"/>
      <c r="N127"/>
      <c r="O127" s="25">
        <v>-4.59</v>
      </c>
      <c r="P127" s="25">
        <v>-20.49</v>
      </c>
      <c r="S127" s="23" t="str">
        <f t="shared" si="7"/>
        <v/>
      </c>
      <c r="T127" s="23">
        <f t="shared" si="8"/>
        <v>0</v>
      </c>
    </row>
    <row r="128" spans="1:20" ht="17.399999999999999">
      <c r="A128" s="23" t="str">
        <f t="shared" si="6"/>
        <v/>
      </c>
      <c r="B128" s="24" t="s">
        <v>192</v>
      </c>
      <c r="C128" s="12" t="s">
        <v>5231</v>
      </c>
      <c r="D128" s="25" t="s">
        <v>9</v>
      </c>
      <c r="E128" s="26">
        <v>158.1</v>
      </c>
      <c r="F128" s="25"/>
      <c r="G128" s="27"/>
      <c r="H128" s="27"/>
      <c r="I128" s="27"/>
      <c r="J128" s="27"/>
      <c r="K128" s="25" t="s">
        <v>4078</v>
      </c>
      <c r="L128" s="25"/>
      <c r="M128"/>
      <c r="N128"/>
      <c r="O128" s="25">
        <v>2.13</v>
      </c>
      <c r="P128" s="25">
        <v>-11.73</v>
      </c>
      <c r="S128" s="23" t="str">
        <f t="shared" si="7"/>
        <v/>
      </c>
      <c r="T128" s="23">
        <f t="shared" si="8"/>
        <v>0</v>
      </c>
    </row>
    <row r="129" spans="1:20" ht="17.399999999999999">
      <c r="A129" s="23" t="str">
        <f t="shared" si="6"/>
        <v/>
      </c>
      <c r="B129" s="24" t="s">
        <v>193</v>
      </c>
      <c r="C129" s="12" t="s">
        <v>3719</v>
      </c>
      <c r="D129" s="25" t="s">
        <v>9</v>
      </c>
      <c r="E129" s="26">
        <v>75.88</v>
      </c>
      <c r="F129" s="25"/>
      <c r="G129" s="27"/>
      <c r="H129" s="27"/>
      <c r="I129" s="27"/>
      <c r="J129" s="27"/>
      <c r="K129" s="25" t="s">
        <v>4083</v>
      </c>
      <c r="L129" s="26"/>
      <c r="M129"/>
      <c r="N129"/>
      <c r="O129" s="25">
        <v>-11.52</v>
      </c>
      <c r="P129" s="25">
        <v>-20.8</v>
      </c>
      <c r="S129" s="23" t="str">
        <f t="shared" si="7"/>
        <v/>
      </c>
      <c r="T129" s="23">
        <f t="shared" si="8"/>
        <v>0</v>
      </c>
    </row>
    <row r="130" spans="1:20" ht="17.399999999999999">
      <c r="A130" s="23" t="str">
        <f t="shared" si="6"/>
        <v/>
      </c>
      <c r="B130" s="24" t="s">
        <v>194</v>
      </c>
      <c r="C130" s="12" t="s">
        <v>195</v>
      </c>
      <c r="D130" s="25" t="s">
        <v>9</v>
      </c>
      <c r="E130" s="26">
        <v>94.01</v>
      </c>
      <c r="F130" s="26"/>
      <c r="G130" s="27"/>
      <c r="H130" s="27"/>
      <c r="I130" s="27"/>
      <c r="J130" s="27"/>
      <c r="K130" s="25" t="s">
        <v>4076</v>
      </c>
      <c r="L130" s="25"/>
      <c r="M130"/>
      <c r="N130"/>
      <c r="O130" s="25">
        <v>0</v>
      </c>
      <c r="P130" s="25">
        <v>0</v>
      </c>
      <c r="Q130" s="23"/>
      <c r="R130" s="23"/>
      <c r="S130" s="23" t="str">
        <f t="shared" si="7"/>
        <v/>
      </c>
      <c r="T130" s="23">
        <f t="shared" si="8"/>
        <v>0</v>
      </c>
    </row>
    <row r="131" spans="1:20" ht="17.399999999999999">
      <c r="A131" s="23" t="str">
        <f t="shared" si="6"/>
        <v/>
      </c>
      <c r="B131" s="24" t="s">
        <v>196</v>
      </c>
      <c r="C131" s="12" t="s">
        <v>197</v>
      </c>
      <c r="D131" s="25" t="s">
        <v>9</v>
      </c>
      <c r="E131" s="26">
        <v>116.4</v>
      </c>
      <c r="F131" s="26"/>
      <c r="G131" s="27"/>
      <c r="H131" s="27"/>
      <c r="I131" s="27"/>
      <c r="J131" s="27"/>
      <c r="K131" s="25" t="s">
        <v>4090</v>
      </c>
      <c r="L131" s="25"/>
      <c r="M131"/>
      <c r="N131"/>
      <c r="O131" s="25">
        <v>-19.559999999999999</v>
      </c>
      <c r="P131" s="25">
        <v>5.95</v>
      </c>
      <c r="S131" s="23" t="str">
        <f t="shared" si="7"/>
        <v/>
      </c>
      <c r="T131" s="23">
        <f t="shared" si="8"/>
        <v>0</v>
      </c>
    </row>
    <row r="132" spans="1:20" ht="17.399999999999999">
      <c r="A132" s="23" t="str">
        <f t="shared" si="6"/>
        <v/>
      </c>
      <c r="B132" s="24" t="s">
        <v>198</v>
      </c>
      <c r="C132" s="12" t="s">
        <v>199</v>
      </c>
      <c r="D132" s="25" t="s">
        <v>37</v>
      </c>
      <c r="E132" s="26">
        <v>92.31</v>
      </c>
      <c r="F132" s="26"/>
      <c r="G132" s="27"/>
      <c r="H132" s="27"/>
      <c r="I132" s="27"/>
      <c r="J132" s="27"/>
      <c r="K132" s="25" t="s">
        <v>4097</v>
      </c>
      <c r="L132" s="25"/>
      <c r="M132"/>
      <c r="N132"/>
      <c r="O132" s="25">
        <v>-26.67</v>
      </c>
      <c r="P132" s="25">
        <v>-50.4</v>
      </c>
      <c r="S132" s="23" t="str">
        <f t="shared" si="7"/>
        <v/>
      </c>
      <c r="T132" s="23">
        <f t="shared" si="8"/>
        <v>0</v>
      </c>
    </row>
    <row r="133" spans="1:20" ht="17.399999999999999">
      <c r="A133" s="23" t="str">
        <f t="shared" si="6"/>
        <v/>
      </c>
      <c r="B133" s="24" t="s">
        <v>200</v>
      </c>
      <c r="C133" s="12" t="s">
        <v>201</v>
      </c>
      <c r="D133" s="25" t="s">
        <v>9</v>
      </c>
      <c r="E133" s="26">
        <v>487.35</v>
      </c>
      <c r="F133" s="26"/>
      <c r="G133" s="27"/>
      <c r="H133" s="27"/>
      <c r="I133" s="27"/>
      <c r="J133" s="27"/>
      <c r="K133" s="25" t="s">
        <v>4090</v>
      </c>
      <c r="L133" s="26"/>
      <c r="M133"/>
      <c r="N133"/>
      <c r="O133" s="25">
        <v>-7.01</v>
      </c>
      <c r="P133" s="25">
        <v>-15.85</v>
      </c>
      <c r="S133" s="23" t="str">
        <f t="shared" si="7"/>
        <v/>
      </c>
      <c r="T133" s="23">
        <f t="shared" si="8"/>
        <v>0</v>
      </c>
    </row>
    <row r="134" spans="1:20" ht="17.399999999999999">
      <c r="A134" s="23" t="str">
        <f t="shared" si="6"/>
        <v/>
      </c>
      <c r="B134" s="24" t="s">
        <v>202</v>
      </c>
      <c r="C134" s="12" t="s">
        <v>203</v>
      </c>
      <c r="D134" s="25" t="s">
        <v>37</v>
      </c>
      <c r="E134" s="26">
        <v>43.21</v>
      </c>
      <c r="F134" s="25"/>
      <c r="G134" s="27"/>
      <c r="H134" s="27"/>
      <c r="I134" s="27"/>
      <c r="J134" s="27"/>
      <c r="K134" s="25" t="s">
        <v>4086</v>
      </c>
      <c r="L134" s="25"/>
      <c r="M134"/>
      <c r="N134"/>
      <c r="O134" s="25">
        <v>-1.27</v>
      </c>
      <c r="P134" s="25">
        <v>-11.77</v>
      </c>
      <c r="Q134" s="23"/>
      <c r="R134" s="23"/>
      <c r="S134" s="23" t="str">
        <f t="shared" si="7"/>
        <v/>
      </c>
      <c r="T134" s="23">
        <f t="shared" si="8"/>
        <v>0</v>
      </c>
    </row>
    <row r="135" spans="1:20" ht="17.399999999999999">
      <c r="A135" s="23" t="str">
        <f t="shared" si="6"/>
        <v/>
      </c>
      <c r="B135" s="24" t="s">
        <v>204</v>
      </c>
      <c r="C135" s="12" t="s">
        <v>205</v>
      </c>
      <c r="D135" s="25" t="s">
        <v>9</v>
      </c>
      <c r="E135" s="26">
        <v>317.17</v>
      </c>
      <c r="F135" s="25"/>
      <c r="G135" s="27"/>
      <c r="H135" s="27"/>
      <c r="I135" s="27"/>
      <c r="J135" s="27"/>
      <c r="K135" s="25" t="s">
        <v>4083</v>
      </c>
      <c r="L135" s="26"/>
      <c r="M135"/>
      <c r="N135"/>
      <c r="O135" s="25">
        <v>5.93</v>
      </c>
      <c r="P135" s="25">
        <v>-7.9</v>
      </c>
      <c r="S135" s="23" t="str">
        <f t="shared" si="7"/>
        <v/>
      </c>
      <c r="T135" s="23">
        <f t="shared" si="8"/>
        <v>0</v>
      </c>
    </row>
    <row r="136" spans="1:20" ht="17.399999999999999">
      <c r="A136" s="23">
        <f t="shared" si="6"/>
        <v>278</v>
      </c>
      <c r="B136" s="24" t="s">
        <v>206</v>
      </c>
      <c r="C136" s="12" t="s">
        <v>207</v>
      </c>
      <c r="D136" s="25" t="s">
        <v>9</v>
      </c>
      <c r="E136" s="26">
        <v>248.61</v>
      </c>
      <c r="F136" s="26">
        <v>1</v>
      </c>
      <c r="G136" s="27">
        <v>136</v>
      </c>
      <c r="H136" s="27">
        <v>121</v>
      </c>
      <c r="I136" s="27">
        <v>136</v>
      </c>
      <c r="J136" s="27">
        <v>121</v>
      </c>
      <c r="K136" s="25" t="s">
        <v>4081</v>
      </c>
      <c r="L136" s="25"/>
      <c r="M136"/>
      <c r="N136"/>
      <c r="O136" s="25">
        <v>-2.5499999999999998</v>
      </c>
      <c r="P136" s="25">
        <v>-17.21</v>
      </c>
      <c r="S136" s="23">
        <f t="shared" si="7"/>
        <v>248.61136000000002</v>
      </c>
      <c r="T136" s="23">
        <f t="shared" si="8"/>
        <v>0</v>
      </c>
    </row>
    <row r="137" spans="1:20" ht="17.399999999999999">
      <c r="A137" s="23">
        <f t="shared" si="6"/>
        <v>217</v>
      </c>
      <c r="B137" s="24" t="s">
        <v>208</v>
      </c>
      <c r="C137" s="12" t="s">
        <v>209</v>
      </c>
      <c r="D137" s="25" t="s">
        <v>9</v>
      </c>
      <c r="E137" s="26">
        <v>659.26</v>
      </c>
      <c r="F137" s="26">
        <v>13</v>
      </c>
      <c r="G137" s="27">
        <v>226.78</v>
      </c>
      <c r="H137" s="27">
        <v>226.78</v>
      </c>
      <c r="I137" s="27">
        <v>251</v>
      </c>
      <c r="J137" s="27">
        <v>251</v>
      </c>
      <c r="K137" s="25" t="s">
        <v>4085</v>
      </c>
      <c r="L137" s="26"/>
      <c r="M137"/>
      <c r="N137"/>
      <c r="O137" s="25">
        <v>0.6</v>
      </c>
      <c r="P137" s="25">
        <v>-8.41</v>
      </c>
      <c r="Q137" s="23"/>
      <c r="R137" s="23"/>
      <c r="S137" s="23">
        <f t="shared" si="7"/>
        <v>659.26136999999994</v>
      </c>
      <c r="T137" s="23">
        <f t="shared" si="8"/>
        <v>0</v>
      </c>
    </row>
    <row r="138" spans="1:20" ht="17.399999999999999">
      <c r="A138" s="23" t="str">
        <f t="shared" si="6"/>
        <v/>
      </c>
      <c r="B138" s="24" t="s">
        <v>210</v>
      </c>
      <c r="C138" s="12" t="s">
        <v>211</v>
      </c>
      <c r="D138" s="25" t="s">
        <v>9</v>
      </c>
      <c r="E138" s="26">
        <v>20.62</v>
      </c>
      <c r="F138" s="26"/>
      <c r="G138" s="27"/>
      <c r="H138" s="27"/>
      <c r="I138" s="27"/>
      <c r="J138" s="27"/>
      <c r="K138" s="25" t="s">
        <v>4084</v>
      </c>
      <c r="L138" s="25"/>
      <c r="M138"/>
      <c r="N138"/>
      <c r="O138" s="25">
        <v>-13.72</v>
      </c>
      <c r="P138" s="25">
        <v>-55.73</v>
      </c>
      <c r="S138" s="23" t="str">
        <f t="shared" si="7"/>
        <v/>
      </c>
      <c r="T138" s="23">
        <f t="shared" si="8"/>
        <v>0</v>
      </c>
    </row>
    <row r="139" spans="1:20" ht="17.399999999999999">
      <c r="A139" s="23">
        <f t="shared" si="6"/>
        <v>106</v>
      </c>
      <c r="B139" s="24" t="s">
        <v>212</v>
      </c>
      <c r="C139" s="12" t="s">
        <v>213</v>
      </c>
      <c r="D139" s="25" t="s">
        <v>9</v>
      </c>
      <c r="E139" s="26">
        <v>4098.8100000000004</v>
      </c>
      <c r="F139" s="25">
        <v>4</v>
      </c>
      <c r="G139" s="27">
        <v>434.5</v>
      </c>
      <c r="H139" s="27">
        <v>472.5</v>
      </c>
      <c r="I139" s="27">
        <v>462</v>
      </c>
      <c r="J139" s="27">
        <v>469.75</v>
      </c>
      <c r="K139" s="25" t="s">
        <v>4086</v>
      </c>
      <c r="L139" s="25"/>
      <c r="M139"/>
      <c r="N139"/>
      <c r="O139" s="25">
        <v>-13.9</v>
      </c>
      <c r="P139" s="25">
        <v>-5.36</v>
      </c>
      <c r="Q139" s="23"/>
      <c r="R139" s="23"/>
      <c r="S139" s="23">
        <f t="shared" si="7"/>
        <v>4098.8113900000008</v>
      </c>
      <c r="T139" s="23">
        <f t="shared" si="8"/>
        <v>0</v>
      </c>
    </row>
    <row r="140" spans="1:20" ht="17.399999999999999">
      <c r="A140" s="23" t="str">
        <f t="shared" si="6"/>
        <v/>
      </c>
      <c r="B140" s="24" t="s">
        <v>214</v>
      </c>
      <c r="C140" s="12" t="s">
        <v>215</v>
      </c>
      <c r="D140" s="25" t="s">
        <v>9</v>
      </c>
      <c r="E140" s="26">
        <v>100.89</v>
      </c>
      <c r="F140" s="26"/>
      <c r="G140" s="27"/>
      <c r="H140" s="27"/>
      <c r="I140" s="27"/>
      <c r="J140" s="27"/>
      <c r="K140" s="25" t="s">
        <v>4076</v>
      </c>
      <c r="L140" s="26"/>
      <c r="M140"/>
      <c r="N140"/>
      <c r="O140" s="25">
        <v>-9.39</v>
      </c>
      <c r="P140" s="25">
        <v>-32.07</v>
      </c>
      <c r="Q140" s="23"/>
      <c r="R140" s="23"/>
      <c r="S140" s="23" t="str">
        <f t="shared" si="7"/>
        <v/>
      </c>
      <c r="T140" s="23">
        <f t="shared" si="8"/>
        <v>0</v>
      </c>
    </row>
    <row r="141" spans="1:20" ht="17.399999999999999">
      <c r="A141" s="23" t="str">
        <f t="shared" si="6"/>
        <v/>
      </c>
      <c r="B141" s="24" t="s">
        <v>216</v>
      </c>
      <c r="C141" s="12" t="s">
        <v>217</v>
      </c>
      <c r="D141" s="25" t="s">
        <v>9</v>
      </c>
      <c r="E141" s="26">
        <v>53.17</v>
      </c>
      <c r="F141" s="25"/>
      <c r="G141" s="27"/>
      <c r="H141" s="27"/>
      <c r="I141" s="27"/>
      <c r="J141" s="27"/>
      <c r="K141" s="25" t="s">
        <v>4086</v>
      </c>
      <c r="L141" s="25"/>
      <c r="M141"/>
      <c r="N141"/>
      <c r="O141" s="25">
        <v>0</v>
      </c>
      <c r="P141" s="25">
        <v>0</v>
      </c>
      <c r="S141" s="23" t="str">
        <f t="shared" si="7"/>
        <v/>
      </c>
      <c r="T141" s="23">
        <f t="shared" si="8"/>
        <v>0</v>
      </c>
    </row>
    <row r="142" spans="1:20" ht="17.399999999999999">
      <c r="A142" s="23" t="str">
        <f t="shared" si="6"/>
        <v/>
      </c>
      <c r="B142" s="24" t="s">
        <v>218</v>
      </c>
      <c r="C142" s="12" t="s">
        <v>219</v>
      </c>
      <c r="D142" s="25" t="s">
        <v>9</v>
      </c>
      <c r="E142" s="26">
        <v>31.76</v>
      </c>
      <c r="F142" s="25"/>
      <c r="G142" s="27"/>
      <c r="H142" s="27"/>
      <c r="I142" s="27"/>
      <c r="J142" s="27"/>
      <c r="K142" s="25" t="s">
        <v>2626</v>
      </c>
      <c r="L142" s="25"/>
      <c r="M142"/>
      <c r="N142"/>
      <c r="O142" s="25">
        <v>-4.49</v>
      </c>
      <c r="P142" s="25">
        <v>4.3099999999999996</v>
      </c>
      <c r="S142" s="23" t="str">
        <f t="shared" si="7"/>
        <v/>
      </c>
      <c r="T142" s="23">
        <f t="shared" si="8"/>
        <v>0</v>
      </c>
    </row>
    <row r="143" spans="1:20" ht="17.399999999999999">
      <c r="A143" s="23" t="str">
        <f t="shared" ref="A143:A206" si="9">IF(ISERROR(RANK(S143,$S$14:$S$3000,)),"",RANK(S143,$S$14:$S$3000,))</f>
        <v/>
      </c>
      <c r="B143" s="24" t="s">
        <v>220</v>
      </c>
      <c r="C143" s="12" t="s">
        <v>221</v>
      </c>
      <c r="D143" s="25" t="s">
        <v>9</v>
      </c>
      <c r="E143" s="26">
        <v>106.65</v>
      </c>
      <c r="F143" s="25"/>
      <c r="G143" s="27"/>
      <c r="H143" s="27"/>
      <c r="I143" s="27"/>
      <c r="J143" s="27"/>
      <c r="K143" s="25" t="s">
        <v>4099</v>
      </c>
      <c r="L143" s="25"/>
      <c r="M143"/>
      <c r="N143"/>
      <c r="O143" s="25">
        <v>-7.61</v>
      </c>
      <c r="P143" s="25">
        <v>-1.51</v>
      </c>
      <c r="S143" s="23" t="str">
        <f t="shared" si="7"/>
        <v/>
      </c>
      <c r="T143" s="23">
        <f t="shared" si="8"/>
        <v>0</v>
      </c>
    </row>
    <row r="144" spans="1:20" ht="17.399999999999999">
      <c r="A144" s="23" t="str">
        <f t="shared" si="9"/>
        <v/>
      </c>
      <c r="B144" s="24" t="s">
        <v>222</v>
      </c>
      <c r="C144" s="12" t="s">
        <v>4758</v>
      </c>
      <c r="D144" s="25" t="s">
        <v>9</v>
      </c>
      <c r="E144" s="26">
        <v>116.83</v>
      </c>
      <c r="F144" s="25"/>
      <c r="G144" s="27"/>
      <c r="H144" s="27"/>
      <c r="I144" s="27"/>
      <c r="J144" s="27"/>
      <c r="K144" s="25" t="s">
        <v>4086</v>
      </c>
      <c r="L144" s="25"/>
      <c r="M144"/>
      <c r="N144"/>
      <c r="O144" s="25">
        <v>12.84</v>
      </c>
      <c r="P144" s="25">
        <v>-4.16</v>
      </c>
      <c r="S144" s="23" t="str">
        <f t="shared" si="7"/>
        <v/>
      </c>
      <c r="T144" s="23">
        <f t="shared" si="8"/>
        <v>0</v>
      </c>
    </row>
    <row r="145" spans="1:20" ht="17.399999999999999">
      <c r="A145" s="23" t="str">
        <f t="shared" si="9"/>
        <v/>
      </c>
      <c r="B145" s="24" t="s">
        <v>223</v>
      </c>
      <c r="C145" s="12" t="s">
        <v>224</v>
      </c>
      <c r="D145" s="25" t="s">
        <v>9</v>
      </c>
      <c r="E145" s="26">
        <v>83.76</v>
      </c>
      <c r="F145" s="25"/>
      <c r="G145" s="27"/>
      <c r="H145" s="27"/>
      <c r="I145" s="27"/>
      <c r="J145" s="27"/>
      <c r="K145" s="25" t="s">
        <v>4080</v>
      </c>
      <c r="L145" s="28"/>
      <c r="M145"/>
      <c r="N145"/>
      <c r="O145" s="25">
        <v>-0.14000000000000001</v>
      </c>
      <c r="P145" s="25">
        <v>-2.38</v>
      </c>
      <c r="Q145" s="23"/>
      <c r="R145" s="23"/>
      <c r="S145" s="23" t="str">
        <f t="shared" si="7"/>
        <v/>
      </c>
      <c r="T145" s="23">
        <f t="shared" si="8"/>
        <v>0</v>
      </c>
    </row>
    <row r="146" spans="1:20" ht="17.399999999999999">
      <c r="A146" s="23" t="str">
        <f t="shared" si="9"/>
        <v/>
      </c>
      <c r="B146" s="24" t="s">
        <v>225</v>
      </c>
      <c r="C146" s="12" t="s">
        <v>3233</v>
      </c>
      <c r="D146" s="25" t="s">
        <v>9</v>
      </c>
      <c r="E146" s="26">
        <v>103.51</v>
      </c>
      <c r="F146" s="26"/>
      <c r="G146" s="27"/>
      <c r="H146" s="27"/>
      <c r="I146" s="27"/>
      <c r="J146" s="27"/>
      <c r="K146" s="25" t="s">
        <v>4076</v>
      </c>
      <c r="L146" s="25"/>
      <c r="M146"/>
      <c r="N146"/>
      <c r="O146" s="25">
        <v>-13.6</v>
      </c>
      <c r="P146" s="25">
        <v>-24.56</v>
      </c>
      <c r="Q146" s="23"/>
      <c r="R146" s="23"/>
      <c r="S146" s="23" t="str">
        <f t="shared" si="7"/>
        <v/>
      </c>
      <c r="T146" s="23">
        <f t="shared" si="8"/>
        <v>0</v>
      </c>
    </row>
    <row r="147" spans="1:20" ht="17.399999999999999">
      <c r="A147" s="23" t="str">
        <f t="shared" si="9"/>
        <v/>
      </c>
      <c r="B147" s="24" t="s">
        <v>227</v>
      </c>
      <c r="C147" s="12" t="s">
        <v>228</v>
      </c>
      <c r="D147" s="25" t="s">
        <v>9</v>
      </c>
      <c r="E147" s="26">
        <v>52.3</v>
      </c>
      <c r="F147" s="25"/>
      <c r="G147" s="27"/>
      <c r="H147" s="27"/>
      <c r="I147" s="27"/>
      <c r="J147" s="27"/>
      <c r="K147" s="25" t="s">
        <v>4100</v>
      </c>
      <c r="L147" s="25"/>
      <c r="M147"/>
      <c r="N147"/>
      <c r="O147" s="25">
        <v>-8.6999999999999993</v>
      </c>
      <c r="P147" s="25">
        <v>-26.74</v>
      </c>
      <c r="S147" s="23" t="str">
        <f t="shared" ref="S147:S210" si="10">IF(OR(F147&lt;=$F$8,ISBLANK(G147),ISBLANK(H147),ISBLANK(J147),ISBLANK(I147)),"",E147+ROW()/100000)</f>
        <v/>
      </c>
      <c r="T147" s="23">
        <f t="shared" ref="T147:T210" si="11">IF(AND(G147&lt;H147,I147&lt;J147,H147&lt;J147),1,IF(AND(G147&gt;H147,I147&gt;J147,H147&gt;J147),-1,0))</f>
        <v>0</v>
      </c>
    </row>
    <row r="148" spans="1:20" ht="17.399999999999999">
      <c r="A148" s="23" t="str">
        <f t="shared" si="9"/>
        <v/>
      </c>
      <c r="B148" s="24" t="s">
        <v>229</v>
      </c>
      <c r="C148" s="12" t="s">
        <v>2741</v>
      </c>
      <c r="D148" s="25" t="s">
        <v>37</v>
      </c>
      <c r="E148" s="26">
        <v>12.09</v>
      </c>
      <c r="F148" s="26"/>
      <c r="G148" s="27"/>
      <c r="H148" s="27"/>
      <c r="I148" s="27"/>
      <c r="J148" s="27"/>
      <c r="K148" s="25" t="s">
        <v>4080</v>
      </c>
      <c r="L148" s="25"/>
      <c r="M148"/>
      <c r="N148"/>
      <c r="O148" s="25">
        <v>-14.61</v>
      </c>
      <c r="P148" s="25">
        <v>-48.98</v>
      </c>
      <c r="S148" s="23" t="str">
        <f t="shared" si="10"/>
        <v/>
      </c>
      <c r="T148" s="23">
        <f t="shared" si="11"/>
        <v>0</v>
      </c>
    </row>
    <row r="149" spans="1:20" ht="17.399999999999999">
      <c r="A149" s="23" t="str">
        <f t="shared" si="9"/>
        <v/>
      </c>
      <c r="B149" s="24" t="s">
        <v>2809</v>
      </c>
      <c r="C149" s="12" t="s">
        <v>2814</v>
      </c>
      <c r="D149" s="25" t="s">
        <v>9</v>
      </c>
      <c r="E149" s="26">
        <v>31.18</v>
      </c>
      <c r="F149" s="25"/>
      <c r="G149" s="27"/>
      <c r="H149" s="27"/>
      <c r="I149" s="27"/>
      <c r="J149" s="27"/>
      <c r="K149" s="25" t="s">
        <v>4090</v>
      </c>
      <c r="L149" s="25"/>
      <c r="M149"/>
      <c r="N149"/>
      <c r="O149" s="25">
        <v>6.67</v>
      </c>
      <c r="P149" s="25">
        <v>-3.15</v>
      </c>
      <c r="S149" s="23" t="str">
        <f t="shared" si="10"/>
        <v/>
      </c>
      <c r="T149" s="23">
        <f t="shared" si="11"/>
        <v>0</v>
      </c>
    </row>
    <row r="150" spans="1:20" ht="17.399999999999999">
      <c r="A150" s="23" t="str">
        <f t="shared" si="9"/>
        <v/>
      </c>
      <c r="B150" s="24" t="s">
        <v>230</v>
      </c>
      <c r="C150" s="12" t="s">
        <v>3720</v>
      </c>
      <c r="D150" s="25" t="s">
        <v>9</v>
      </c>
      <c r="E150" s="26">
        <v>80.55</v>
      </c>
      <c r="F150" s="25"/>
      <c r="G150" s="27"/>
      <c r="H150" s="27"/>
      <c r="I150" s="27"/>
      <c r="J150" s="27"/>
      <c r="K150" s="25" t="s">
        <v>4101</v>
      </c>
      <c r="L150" s="25"/>
      <c r="M150"/>
      <c r="N150"/>
      <c r="O150" s="25">
        <v>-7.41</v>
      </c>
      <c r="P150" s="25">
        <v>-17.86</v>
      </c>
      <c r="S150" s="23" t="str">
        <f t="shared" si="10"/>
        <v/>
      </c>
      <c r="T150" s="23">
        <f t="shared" si="11"/>
        <v>0</v>
      </c>
    </row>
    <row r="151" spans="1:20" ht="17.399999999999999">
      <c r="A151" s="23" t="str">
        <f t="shared" si="9"/>
        <v/>
      </c>
      <c r="B151" s="24" t="s">
        <v>231</v>
      </c>
      <c r="C151" s="12" t="s">
        <v>3408</v>
      </c>
      <c r="D151" s="25" t="s">
        <v>9</v>
      </c>
      <c r="E151" s="26">
        <v>269.48</v>
      </c>
      <c r="F151" s="25"/>
      <c r="G151" s="27"/>
      <c r="H151" s="27"/>
      <c r="I151" s="27"/>
      <c r="J151" s="27"/>
      <c r="K151" s="25" t="s">
        <v>4090</v>
      </c>
      <c r="L151" s="25"/>
      <c r="M151"/>
      <c r="N151"/>
      <c r="O151" s="25">
        <v>-28.71</v>
      </c>
      <c r="P151" s="25">
        <v>-25.78</v>
      </c>
      <c r="S151" s="23" t="str">
        <f t="shared" si="10"/>
        <v/>
      </c>
      <c r="T151" s="23">
        <f t="shared" si="11"/>
        <v>0</v>
      </c>
    </row>
    <row r="152" spans="1:20" ht="17.399999999999999">
      <c r="A152" s="23" t="str">
        <f t="shared" si="9"/>
        <v/>
      </c>
      <c r="B152" s="24" t="s">
        <v>232</v>
      </c>
      <c r="C152" s="12" t="s">
        <v>233</v>
      </c>
      <c r="D152" s="25" t="s">
        <v>9</v>
      </c>
      <c r="E152" s="26">
        <v>71.73</v>
      </c>
      <c r="F152" s="25"/>
      <c r="G152" s="27"/>
      <c r="H152" s="27"/>
      <c r="I152" s="27"/>
      <c r="J152" s="27"/>
      <c r="K152" s="25" t="s">
        <v>4076</v>
      </c>
      <c r="L152" s="25"/>
      <c r="M152"/>
      <c r="N152"/>
      <c r="O152" s="25">
        <v>-5.83</v>
      </c>
      <c r="P152" s="25">
        <v>-30.39</v>
      </c>
      <c r="S152" s="23" t="str">
        <f t="shared" si="10"/>
        <v/>
      </c>
      <c r="T152" s="23">
        <f t="shared" si="11"/>
        <v>0</v>
      </c>
    </row>
    <row r="153" spans="1:20" ht="17.399999999999999">
      <c r="A153" s="23" t="str">
        <f t="shared" si="9"/>
        <v/>
      </c>
      <c r="B153" s="24" t="s">
        <v>234</v>
      </c>
      <c r="C153" s="12" t="s">
        <v>235</v>
      </c>
      <c r="D153" s="25" t="s">
        <v>9</v>
      </c>
      <c r="E153" s="26">
        <v>50.14</v>
      </c>
      <c r="F153" s="25"/>
      <c r="G153" s="27"/>
      <c r="H153" s="27"/>
      <c r="I153" s="27"/>
      <c r="J153" s="27"/>
      <c r="K153" s="25" t="s">
        <v>4080</v>
      </c>
      <c r="L153" s="25"/>
      <c r="M153"/>
      <c r="N153"/>
      <c r="O153" s="25">
        <v>-10.1</v>
      </c>
      <c r="P153" s="25">
        <v>-29.37</v>
      </c>
      <c r="S153" s="23" t="str">
        <f t="shared" si="10"/>
        <v/>
      </c>
      <c r="T153" s="23">
        <f t="shared" si="11"/>
        <v>0</v>
      </c>
    </row>
    <row r="154" spans="1:20" ht="17.399999999999999">
      <c r="A154" s="23" t="str">
        <f t="shared" si="9"/>
        <v/>
      </c>
      <c r="B154" s="24" t="s">
        <v>236</v>
      </c>
      <c r="C154" s="12" t="s">
        <v>237</v>
      </c>
      <c r="D154" s="25" t="s">
        <v>9</v>
      </c>
      <c r="E154" s="26">
        <v>127.87</v>
      </c>
      <c r="F154" s="25"/>
      <c r="G154" s="27"/>
      <c r="H154" s="27"/>
      <c r="I154" s="27"/>
      <c r="J154" s="27"/>
      <c r="K154" s="25" t="s">
        <v>4086</v>
      </c>
      <c r="L154" s="25"/>
      <c r="M154"/>
      <c r="N154"/>
      <c r="O154" s="25">
        <v>-3.51</v>
      </c>
      <c r="P154" s="25">
        <v>-9.3800000000000008</v>
      </c>
      <c r="S154" s="23" t="str">
        <f t="shared" si="10"/>
        <v/>
      </c>
      <c r="T154" s="23">
        <f t="shared" si="11"/>
        <v>0</v>
      </c>
    </row>
    <row r="155" spans="1:20" ht="17.399999999999999">
      <c r="A155" s="23" t="str">
        <f t="shared" si="9"/>
        <v/>
      </c>
      <c r="B155" s="24" t="s">
        <v>238</v>
      </c>
      <c r="C155" s="12" t="s">
        <v>4984</v>
      </c>
      <c r="D155" s="25" t="s">
        <v>9</v>
      </c>
      <c r="E155" s="26">
        <v>1762.36</v>
      </c>
      <c r="F155" s="25"/>
      <c r="G155" s="27"/>
      <c r="H155" s="27"/>
      <c r="I155" s="27"/>
      <c r="J155" s="27"/>
      <c r="K155" s="25" t="s">
        <v>4102</v>
      </c>
      <c r="L155" s="25"/>
      <c r="M155"/>
      <c r="N155"/>
      <c r="O155" s="25">
        <v>2.9</v>
      </c>
      <c r="P155" s="25">
        <v>-20.38</v>
      </c>
      <c r="S155" s="23" t="str">
        <f t="shared" si="10"/>
        <v/>
      </c>
      <c r="T155" s="23">
        <f t="shared" si="11"/>
        <v>0</v>
      </c>
    </row>
    <row r="156" spans="1:20" ht="17.399999999999999">
      <c r="A156" s="23" t="str">
        <f t="shared" si="9"/>
        <v/>
      </c>
      <c r="B156" s="24" t="s">
        <v>2989</v>
      </c>
      <c r="C156" s="12" t="s">
        <v>3052</v>
      </c>
      <c r="D156" s="25" t="s">
        <v>37</v>
      </c>
      <c r="E156" s="26">
        <v>65.92</v>
      </c>
      <c r="F156" s="26"/>
      <c r="G156" s="27"/>
      <c r="H156" s="27"/>
      <c r="I156" s="27"/>
      <c r="J156" s="27"/>
      <c r="K156" s="25" t="s">
        <v>4076</v>
      </c>
      <c r="L156" s="25"/>
      <c r="M156"/>
      <c r="N156"/>
      <c r="O156" s="25">
        <v>-10.039999999999999</v>
      </c>
      <c r="P156" s="25">
        <v>-21.99</v>
      </c>
      <c r="S156" s="23" t="str">
        <f t="shared" si="10"/>
        <v/>
      </c>
      <c r="T156" s="23">
        <f t="shared" si="11"/>
        <v>0</v>
      </c>
    </row>
    <row r="157" spans="1:20" ht="17.399999999999999">
      <c r="A157" s="23" t="str">
        <f t="shared" si="9"/>
        <v/>
      </c>
      <c r="B157" s="24" t="s">
        <v>239</v>
      </c>
      <c r="C157" s="12" t="s">
        <v>240</v>
      </c>
      <c r="D157" s="25" t="s">
        <v>9</v>
      </c>
      <c r="E157" s="26">
        <v>364.91</v>
      </c>
      <c r="F157" s="25"/>
      <c r="G157" s="27"/>
      <c r="H157" s="27"/>
      <c r="I157" s="27"/>
      <c r="J157" s="27"/>
      <c r="K157" s="25" t="s">
        <v>4084</v>
      </c>
      <c r="L157" s="26"/>
      <c r="M157"/>
      <c r="N157"/>
      <c r="O157" s="25">
        <v>-2.42</v>
      </c>
      <c r="P157" s="25">
        <v>4.2699999999999996</v>
      </c>
      <c r="Q157" s="23"/>
      <c r="R157" s="23"/>
      <c r="S157" s="23" t="str">
        <f t="shared" si="10"/>
        <v/>
      </c>
      <c r="T157" s="23">
        <f t="shared" si="11"/>
        <v>0</v>
      </c>
    </row>
    <row r="158" spans="1:20" ht="17.399999999999999">
      <c r="A158" s="23" t="str">
        <f t="shared" si="9"/>
        <v/>
      </c>
      <c r="B158" s="24" t="s">
        <v>241</v>
      </c>
      <c r="C158" s="12" t="s">
        <v>3847</v>
      </c>
      <c r="D158" s="25" t="s">
        <v>9</v>
      </c>
      <c r="E158" s="26">
        <v>24.9</v>
      </c>
      <c r="F158" s="26"/>
      <c r="G158" s="27"/>
      <c r="H158" s="27"/>
      <c r="I158" s="27"/>
      <c r="J158" s="27"/>
      <c r="K158" s="25" t="s">
        <v>4083</v>
      </c>
      <c r="L158" s="25"/>
      <c r="M158"/>
      <c r="N158"/>
      <c r="O158" s="25">
        <v>-5.28</v>
      </c>
      <c r="P158" s="25">
        <v>-16.489999999999998</v>
      </c>
      <c r="Q158" s="23"/>
      <c r="R158" s="23"/>
      <c r="S158" s="23" t="str">
        <f t="shared" si="10"/>
        <v/>
      </c>
      <c r="T158" s="23">
        <f t="shared" si="11"/>
        <v>0</v>
      </c>
    </row>
    <row r="159" spans="1:20" ht="17.399999999999999">
      <c r="A159" s="23" t="str">
        <f t="shared" si="9"/>
        <v/>
      </c>
      <c r="B159" s="24" t="s">
        <v>242</v>
      </c>
      <c r="C159" s="12" t="s">
        <v>243</v>
      </c>
      <c r="D159" s="25" t="s">
        <v>9</v>
      </c>
      <c r="E159" s="26">
        <v>574.75</v>
      </c>
      <c r="F159" s="26"/>
      <c r="G159" s="27"/>
      <c r="H159" s="27"/>
      <c r="I159" s="27"/>
      <c r="J159" s="27"/>
      <c r="K159" s="25" t="s">
        <v>4084</v>
      </c>
      <c r="L159" s="26"/>
      <c r="M159"/>
      <c r="N159"/>
      <c r="O159" s="25">
        <v>4.3099999999999996</v>
      </c>
      <c r="P159" s="25">
        <v>-11.16</v>
      </c>
      <c r="Q159" s="23"/>
      <c r="R159" s="23"/>
      <c r="S159" s="23" t="str">
        <f t="shared" si="10"/>
        <v/>
      </c>
      <c r="T159" s="23">
        <f t="shared" si="11"/>
        <v>0</v>
      </c>
    </row>
    <row r="160" spans="1:20" ht="17.399999999999999">
      <c r="A160" s="23" t="str">
        <f t="shared" si="9"/>
        <v/>
      </c>
      <c r="B160" s="24" t="s">
        <v>244</v>
      </c>
      <c r="C160" s="12" t="s">
        <v>4313</v>
      </c>
      <c r="D160" s="25" t="s">
        <v>9</v>
      </c>
      <c r="E160" s="26">
        <v>32.86</v>
      </c>
      <c r="F160" s="25"/>
      <c r="G160" s="27"/>
      <c r="H160" s="27"/>
      <c r="I160" s="27"/>
      <c r="J160" s="27"/>
      <c r="K160" s="25" t="s">
        <v>4083</v>
      </c>
      <c r="L160" s="25"/>
      <c r="M160"/>
      <c r="N160"/>
      <c r="O160" s="25">
        <v>-5.91</v>
      </c>
      <c r="P160" s="25">
        <v>-24.56</v>
      </c>
      <c r="S160" s="23" t="str">
        <f t="shared" si="10"/>
        <v/>
      </c>
      <c r="T160" s="23">
        <f t="shared" si="11"/>
        <v>0</v>
      </c>
    </row>
    <row r="161" spans="1:20" ht="17.399999999999999">
      <c r="A161" s="23" t="str">
        <f t="shared" si="9"/>
        <v/>
      </c>
      <c r="B161" s="24" t="s">
        <v>245</v>
      </c>
      <c r="C161" s="12" t="s">
        <v>5221</v>
      </c>
      <c r="D161" s="25" t="s">
        <v>9</v>
      </c>
      <c r="E161" s="26">
        <v>43.08</v>
      </c>
      <c r="F161" s="25"/>
      <c r="G161" s="27"/>
      <c r="H161" s="27"/>
      <c r="I161" s="27"/>
      <c r="J161" s="27"/>
      <c r="K161" s="25" t="s">
        <v>4085</v>
      </c>
      <c r="L161" s="25"/>
      <c r="M161"/>
      <c r="N161"/>
      <c r="O161" s="25">
        <v>23.62</v>
      </c>
      <c r="P161" s="25">
        <v>-0.32</v>
      </c>
      <c r="S161" s="23" t="str">
        <f t="shared" si="10"/>
        <v/>
      </c>
      <c r="T161" s="23">
        <f t="shared" si="11"/>
        <v>0</v>
      </c>
    </row>
    <row r="162" spans="1:20" ht="17.399999999999999">
      <c r="A162" s="23" t="str">
        <f t="shared" si="9"/>
        <v/>
      </c>
      <c r="B162" s="24" t="s">
        <v>246</v>
      </c>
      <c r="C162" s="12" t="s">
        <v>3848</v>
      </c>
      <c r="D162" s="25" t="s">
        <v>9</v>
      </c>
      <c r="E162" s="26">
        <v>257.51</v>
      </c>
      <c r="F162" s="25"/>
      <c r="G162" s="27"/>
      <c r="H162" s="27"/>
      <c r="I162" s="27"/>
      <c r="J162" s="27"/>
      <c r="K162" s="25" t="s">
        <v>4088</v>
      </c>
      <c r="L162" s="26"/>
      <c r="M162"/>
      <c r="N162"/>
      <c r="O162" s="25">
        <v>-7.44</v>
      </c>
      <c r="P162" s="25">
        <v>-7.72</v>
      </c>
      <c r="S162" s="23" t="str">
        <f t="shared" si="10"/>
        <v/>
      </c>
      <c r="T162" s="23">
        <f t="shared" si="11"/>
        <v>0</v>
      </c>
    </row>
    <row r="163" spans="1:20" ht="17.399999999999999">
      <c r="A163" s="23" t="str">
        <f t="shared" si="9"/>
        <v/>
      </c>
      <c r="B163" s="24" t="s">
        <v>247</v>
      </c>
      <c r="C163" s="12" t="s">
        <v>248</v>
      </c>
      <c r="D163" s="25" t="s">
        <v>9</v>
      </c>
      <c r="E163" s="26">
        <v>44.73</v>
      </c>
      <c r="F163" s="25"/>
      <c r="G163" s="27"/>
      <c r="H163" s="27"/>
      <c r="I163" s="27"/>
      <c r="J163" s="27"/>
      <c r="K163" s="25" t="s">
        <v>4085</v>
      </c>
      <c r="L163" s="25"/>
      <c r="M163"/>
      <c r="N163"/>
      <c r="O163" s="25">
        <v>0.76</v>
      </c>
      <c r="P163" s="25">
        <v>-10.72</v>
      </c>
      <c r="S163" s="23" t="str">
        <f t="shared" si="10"/>
        <v/>
      </c>
      <c r="T163" s="23">
        <f t="shared" si="11"/>
        <v>0</v>
      </c>
    </row>
    <row r="164" spans="1:20" ht="17.399999999999999">
      <c r="A164" s="23" t="str">
        <f t="shared" si="9"/>
        <v/>
      </c>
      <c r="B164" s="24" t="s">
        <v>249</v>
      </c>
      <c r="C164" s="12" t="s">
        <v>250</v>
      </c>
      <c r="D164" s="25" t="s">
        <v>9</v>
      </c>
      <c r="E164" s="26">
        <v>620.75</v>
      </c>
      <c r="F164" s="25"/>
      <c r="G164" s="27"/>
      <c r="H164" s="27"/>
      <c r="I164" s="27"/>
      <c r="J164" s="27"/>
      <c r="K164" s="25" t="s">
        <v>4084</v>
      </c>
      <c r="L164" s="25"/>
      <c r="M164"/>
      <c r="N164"/>
      <c r="O164" s="25">
        <v>-2.4500000000000002</v>
      </c>
      <c r="P164" s="25">
        <v>0.74</v>
      </c>
      <c r="S164" s="23" t="str">
        <f t="shared" si="10"/>
        <v/>
      </c>
      <c r="T164" s="23">
        <f t="shared" si="11"/>
        <v>0</v>
      </c>
    </row>
    <row r="165" spans="1:20" ht="17.399999999999999">
      <c r="A165" s="23">
        <f t="shared" si="9"/>
        <v>230</v>
      </c>
      <c r="B165" s="24" t="s">
        <v>251</v>
      </c>
      <c r="C165" s="12" t="s">
        <v>3849</v>
      </c>
      <c r="D165" s="25" t="s">
        <v>9</v>
      </c>
      <c r="E165" s="26">
        <v>541.76</v>
      </c>
      <c r="F165" s="26">
        <v>2</v>
      </c>
      <c r="G165" s="27">
        <v>95.3</v>
      </c>
      <c r="H165" s="27">
        <v>95.3</v>
      </c>
      <c r="I165" s="27">
        <v>104</v>
      </c>
      <c r="J165" s="27">
        <v>104</v>
      </c>
      <c r="K165" s="25" t="s">
        <v>4086</v>
      </c>
      <c r="L165" s="25"/>
      <c r="M165"/>
      <c r="N165"/>
      <c r="O165" s="25">
        <v>277.66000000000003</v>
      </c>
      <c r="P165" s="25">
        <v>198.56</v>
      </c>
      <c r="S165" s="23">
        <f t="shared" si="10"/>
        <v>541.76165000000003</v>
      </c>
      <c r="T165" s="23">
        <f t="shared" si="11"/>
        <v>0</v>
      </c>
    </row>
    <row r="166" spans="1:20" ht="17.399999999999999">
      <c r="A166" s="23" t="str">
        <f t="shared" si="9"/>
        <v/>
      </c>
      <c r="B166" s="24" t="s">
        <v>252</v>
      </c>
      <c r="C166" s="12" t="s">
        <v>253</v>
      </c>
      <c r="D166" s="25" t="s">
        <v>9</v>
      </c>
      <c r="E166" s="26">
        <v>420.8</v>
      </c>
      <c r="F166" s="26"/>
      <c r="G166" s="27"/>
      <c r="H166" s="27"/>
      <c r="I166" s="27"/>
      <c r="J166" s="27"/>
      <c r="K166" s="25" t="s">
        <v>4076</v>
      </c>
      <c r="L166" s="26"/>
      <c r="M166"/>
      <c r="N166"/>
      <c r="O166" s="25">
        <v>-9.64</v>
      </c>
      <c r="P166" s="25">
        <v>-44.68</v>
      </c>
      <c r="S166" s="23" t="str">
        <f t="shared" si="10"/>
        <v/>
      </c>
      <c r="T166" s="23">
        <f t="shared" si="11"/>
        <v>0</v>
      </c>
    </row>
    <row r="167" spans="1:20" ht="17.399999999999999">
      <c r="A167" s="23" t="str">
        <f t="shared" si="9"/>
        <v/>
      </c>
      <c r="B167" s="24" t="s">
        <v>254</v>
      </c>
      <c r="C167" s="12" t="s">
        <v>255</v>
      </c>
      <c r="D167" s="25" t="s">
        <v>9</v>
      </c>
      <c r="E167" s="26">
        <v>57.08</v>
      </c>
      <c r="F167" s="25"/>
      <c r="G167" s="27"/>
      <c r="H167" s="27"/>
      <c r="I167" s="27"/>
      <c r="J167" s="27"/>
      <c r="K167" s="25" t="s">
        <v>4088</v>
      </c>
      <c r="L167" s="25"/>
      <c r="M167"/>
      <c r="N167"/>
      <c r="O167" s="25">
        <v>-12.82</v>
      </c>
      <c r="P167" s="25">
        <v>-20.25</v>
      </c>
      <c r="S167" s="23" t="str">
        <f t="shared" si="10"/>
        <v/>
      </c>
      <c r="T167" s="23">
        <f t="shared" si="11"/>
        <v>0</v>
      </c>
    </row>
    <row r="168" spans="1:20" ht="17.399999999999999">
      <c r="A168" s="23" t="str">
        <f t="shared" si="9"/>
        <v/>
      </c>
      <c r="B168" s="24" t="s">
        <v>256</v>
      </c>
      <c r="C168" s="12" t="s">
        <v>3234</v>
      </c>
      <c r="D168" s="25" t="s">
        <v>9</v>
      </c>
      <c r="E168" s="26">
        <v>482.5</v>
      </c>
      <c r="F168" s="26">
        <v>2</v>
      </c>
      <c r="G168" s="27">
        <v>306.75</v>
      </c>
      <c r="H168" s="27">
        <v>291.3</v>
      </c>
      <c r="I168" s="27"/>
      <c r="J168" s="27">
        <v>351.6</v>
      </c>
      <c r="K168" s="25" t="s">
        <v>4090</v>
      </c>
      <c r="L168" s="26"/>
      <c r="M168"/>
      <c r="N168"/>
      <c r="O168" s="25">
        <v>-21.76</v>
      </c>
      <c r="P168" s="25">
        <v>-47.05</v>
      </c>
      <c r="S168" s="23" t="str">
        <f t="shared" si="10"/>
        <v/>
      </c>
      <c r="T168" s="23">
        <f t="shared" si="11"/>
        <v>0</v>
      </c>
    </row>
    <row r="169" spans="1:20" ht="17.399999999999999">
      <c r="A169" s="23" t="str">
        <f t="shared" si="9"/>
        <v/>
      </c>
      <c r="B169" s="24" t="s">
        <v>258</v>
      </c>
      <c r="C169" s="12" t="s">
        <v>4349</v>
      </c>
      <c r="D169" s="25" t="s">
        <v>9</v>
      </c>
      <c r="E169" s="26">
        <v>30.05</v>
      </c>
      <c r="F169" s="25"/>
      <c r="G169" s="27"/>
      <c r="H169" s="27"/>
      <c r="I169" s="27"/>
      <c r="J169" s="27"/>
      <c r="K169" s="25" t="s">
        <v>4076</v>
      </c>
      <c r="L169" s="26"/>
      <c r="M169"/>
      <c r="N169"/>
      <c r="O169" s="25">
        <v>-29.92</v>
      </c>
      <c r="P169" s="25">
        <v>-54.73</v>
      </c>
      <c r="S169" s="23" t="str">
        <f t="shared" si="10"/>
        <v/>
      </c>
      <c r="T169" s="23">
        <f t="shared" si="11"/>
        <v>0</v>
      </c>
    </row>
    <row r="170" spans="1:20" ht="17.399999999999999">
      <c r="A170" s="23">
        <f t="shared" si="9"/>
        <v>275</v>
      </c>
      <c r="B170" s="24" t="s">
        <v>259</v>
      </c>
      <c r="C170" s="12" t="s">
        <v>260</v>
      </c>
      <c r="D170" s="25" t="s">
        <v>9</v>
      </c>
      <c r="E170" s="26">
        <v>256.52999999999997</v>
      </c>
      <c r="F170" s="25">
        <v>2</v>
      </c>
      <c r="G170" s="27">
        <v>145</v>
      </c>
      <c r="H170" s="27">
        <v>145</v>
      </c>
      <c r="I170" s="27">
        <v>145</v>
      </c>
      <c r="J170" s="27">
        <v>139</v>
      </c>
      <c r="K170" s="25" t="s">
        <v>4086</v>
      </c>
      <c r="L170" s="26"/>
      <c r="M170"/>
      <c r="N170"/>
      <c r="O170" s="25">
        <v>12.24</v>
      </c>
      <c r="P170" s="25">
        <v>-9.99</v>
      </c>
      <c r="S170" s="23">
        <f t="shared" si="10"/>
        <v>256.5317</v>
      </c>
      <c r="T170" s="23">
        <f t="shared" si="11"/>
        <v>0</v>
      </c>
    </row>
    <row r="171" spans="1:20" ht="17.399999999999999">
      <c r="A171" s="23" t="str">
        <f t="shared" si="9"/>
        <v/>
      </c>
      <c r="B171" s="24" t="s">
        <v>261</v>
      </c>
      <c r="C171" s="12" t="s">
        <v>4977</v>
      </c>
      <c r="D171" s="25" t="s">
        <v>9</v>
      </c>
      <c r="E171" s="26">
        <v>42.74</v>
      </c>
      <c r="F171" s="25"/>
      <c r="G171" s="27"/>
      <c r="H171" s="27"/>
      <c r="I171" s="27"/>
      <c r="J171" s="27"/>
      <c r="K171" s="25" t="s">
        <v>4084</v>
      </c>
      <c r="L171" s="26"/>
      <c r="M171"/>
      <c r="N171"/>
      <c r="O171" s="25">
        <v>-7.17</v>
      </c>
      <c r="P171" s="25">
        <v>-19.13</v>
      </c>
      <c r="S171" s="23" t="str">
        <f t="shared" si="10"/>
        <v/>
      </c>
      <c r="T171" s="23">
        <f t="shared" si="11"/>
        <v>0</v>
      </c>
    </row>
    <row r="172" spans="1:20" ht="17.399999999999999">
      <c r="A172" s="23" t="str">
        <f t="shared" si="9"/>
        <v/>
      </c>
      <c r="B172" s="24" t="s">
        <v>262</v>
      </c>
      <c r="C172" s="12" t="s">
        <v>263</v>
      </c>
      <c r="D172" s="25" t="s">
        <v>9</v>
      </c>
      <c r="E172" s="26">
        <v>1010.51</v>
      </c>
      <c r="F172" s="25"/>
      <c r="G172" s="27"/>
      <c r="H172" s="27"/>
      <c r="I172" s="27"/>
      <c r="J172" s="27"/>
      <c r="K172" s="25" t="s">
        <v>4076</v>
      </c>
      <c r="L172" s="25"/>
      <c r="M172"/>
      <c r="N172"/>
      <c r="O172" s="25">
        <v>-4.82</v>
      </c>
      <c r="P172" s="25">
        <v>-29.92</v>
      </c>
      <c r="S172" s="23" t="str">
        <f t="shared" si="10"/>
        <v/>
      </c>
      <c r="T172" s="23">
        <f t="shared" si="11"/>
        <v>0</v>
      </c>
    </row>
    <row r="173" spans="1:20" ht="17.399999999999999">
      <c r="A173" s="23" t="str">
        <f t="shared" si="9"/>
        <v/>
      </c>
      <c r="B173" s="24" t="s">
        <v>264</v>
      </c>
      <c r="C173" s="12" t="s">
        <v>265</v>
      </c>
      <c r="D173" s="25" t="s">
        <v>37</v>
      </c>
      <c r="E173" s="26">
        <v>124.08</v>
      </c>
      <c r="F173" s="25"/>
      <c r="G173" s="27"/>
      <c r="H173" s="27"/>
      <c r="I173" s="27"/>
      <c r="J173" s="27"/>
      <c r="K173" s="25" t="s">
        <v>4081</v>
      </c>
      <c r="L173" s="25"/>
      <c r="M173"/>
      <c r="N173"/>
      <c r="O173" s="25">
        <v>-3.98</v>
      </c>
      <c r="P173" s="25">
        <v>-10.48</v>
      </c>
      <c r="S173" s="23" t="str">
        <f t="shared" si="10"/>
        <v/>
      </c>
      <c r="T173" s="23">
        <f t="shared" si="11"/>
        <v>0</v>
      </c>
    </row>
    <row r="174" spans="1:20" ht="17.399999999999999">
      <c r="A174" s="23" t="str">
        <f t="shared" si="9"/>
        <v/>
      </c>
      <c r="B174" s="24" t="s">
        <v>266</v>
      </c>
      <c r="C174" s="12" t="s">
        <v>4673</v>
      </c>
      <c r="D174" s="25" t="s">
        <v>9</v>
      </c>
      <c r="E174" s="26">
        <v>251.24</v>
      </c>
      <c r="F174" s="25"/>
      <c r="G174" s="27"/>
      <c r="H174" s="27"/>
      <c r="I174" s="27"/>
      <c r="J174" s="27"/>
      <c r="K174" s="25" t="s">
        <v>4076</v>
      </c>
      <c r="L174" s="25"/>
      <c r="M174"/>
      <c r="N174"/>
      <c r="O174" s="25">
        <v>-2.0699999999999998</v>
      </c>
      <c r="P174" s="25">
        <v>-17.149999999999999</v>
      </c>
      <c r="S174" s="23" t="str">
        <f t="shared" si="10"/>
        <v/>
      </c>
      <c r="T174" s="23">
        <f t="shared" si="11"/>
        <v>0</v>
      </c>
    </row>
    <row r="175" spans="1:20" ht="17.399999999999999">
      <c r="A175" s="23">
        <f t="shared" si="9"/>
        <v>198</v>
      </c>
      <c r="B175" s="24" t="s">
        <v>267</v>
      </c>
      <c r="C175" s="12" t="s">
        <v>268</v>
      </c>
      <c r="D175" s="25" t="s">
        <v>9</v>
      </c>
      <c r="E175" s="26">
        <v>812.21</v>
      </c>
      <c r="F175" s="25">
        <v>2</v>
      </c>
      <c r="G175" s="27">
        <v>115.1</v>
      </c>
      <c r="H175" s="27">
        <v>115.1</v>
      </c>
      <c r="I175" s="27">
        <v>121.2</v>
      </c>
      <c r="J175" s="27">
        <v>121.2</v>
      </c>
      <c r="K175" s="25" t="s">
        <v>4091</v>
      </c>
      <c r="L175" s="25"/>
      <c r="M175"/>
      <c r="N175"/>
      <c r="O175" s="25">
        <v>10.38</v>
      </c>
      <c r="P175" s="25">
        <v>-5.59</v>
      </c>
      <c r="S175" s="23">
        <f t="shared" si="10"/>
        <v>812.21175000000005</v>
      </c>
      <c r="T175" s="23">
        <f t="shared" si="11"/>
        <v>0</v>
      </c>
    </row>
    <row r="176" spans="1:20" ht="17.399999999999999">
      <c r="A176" s="23" t="str">
        <f t="shared" si="9"/>
        <v/>
      </c>
      <c r="B176" s="24" t="s">
        <v>269</v>
      </c>
      <c r="C176" s="12" t="s">
        <v>270</v>
      </c>
      <c r="D176" s="25" t="s">
        <v>9</v>
      </c>
      <c r="E176" s="26">
        <v>240.62</v>
      </c>
      <c r="F176" s="25"/>
      <c r="G176" s="27"/>
      <c r="H176" s="27"/>
      <c r="I176" s="27"/>
      <c r="J176" s="27"/>
      <c r="K176" s="25" t="s">
        <v>4078</v>
      </c>
      <c r="L176" s="26"/>
      <c r="M176"/>
      <c r="N176"/>
      <c r="O176" s="25">
        <v>3.25</v>
      </c>
      <c r="P176" s="25">
        <v>-12.67</v>
      </c>
      <c r="S176" s="23" t="str">
        <f t="shared" si="10"/>
        <v/>
      </c>
      <c r="T176" s="23">
        <f t="shared" si="11"/>
        <v>0</v>
      </c>
    </row>
    <row r="177" spans="1:20" ht="17.399999999999999">
      <c r="A177" s="23" t="str">
        <f t="shared" si="9"/>
        <v/>
      </c>
      <c r="B177" s="24" t="s">
        <v>271</v>
      </c>
      <c r="C177" s="12" t="s">
        <v>272</v>
      </c>
      <c r="D177" s="25" t="s">
        <v>9</v>
      </c>
      <c r="E177" s="26">
        <v>179.42</v>
      </c>
      <c r="F177" s="25">
        <v>5</v>
      </c>
      <c r="G177" s="27">
        <v>35.03</v>
      </c>
      <c r="H177" s="27">
        <v>35.03</v>
      </c>
      <c r="I177" s="27">
        <v>41.3</v>
      </c>
      <c r="J177" s="27"/>
      <c r="K177" s="25" t="s">
        <v>4076</v>
      </c>
      <c r="L177" s="25"/>
      <c r="M177"/>
      <c r="N177"/>
      <c r="O177" s="25">
        <v>-4.08</v>
      </c>
      <c r="P177" s="25">
        <v>-23.66</v>
      </c>
      <c r="S177" s="23" t="str">
        <f t="shared" si="10"/>
        <v/>
      </c>
      <c r="T177" s="23">
        <f t="shared" si="11"/>
        <v>0</v>
      </c>
    </row>
    <row r="178" spans="1:20" ht="17.399999999999999">
      <c r="A178" s="23">
        <f t="shared" si="9"/>
        <v>74</v>
      </c>
      <c r="B178" s="24" t="s">
        <v>273</v>
      </c>
      <c r="C178" s="12" t="s">
        <v>274</v>
      </c>
      <c r="D178" s="25" t="s">
        <v>9</v>
      </c>
      <c r="E178" s="26">
        <v>8753.36</v>
      </c>
      <c r="F178" s="25">
        <v>15</v>
      </c>
      <c r="G178" s="27">
        <v>871.09</v>
      </c>
      <c r="H178" s="27">
        <v>871.09</v>
      </c>
      <c r="I178" s="27">
        <v>869.76</v>
      </c>
      <c r="J178" s="27">
        <v>868.07</v>
      </c>
      <c r="K178" s="25" t="s">
        <v>4080</v>
      </c>
      <c r="L178" s="25"/>
      <c r="M178"/>
      <c r="N178"/>
      <c r="O178" s="25">
        <v>-0.34</v>
      </c>
      <c r="P178" s="25">
        <v>-11.7</v>
      </c>
      <c r="S178" s="23">
        <f t="shared" si="10"/>
        <v>8753.3617800000011</v>
      </c>
      <c r="T178" s="23">
        <f t="shared" si="11"/>
        <v>0</v>
      </c>
    </row>
    <row r="179" spans="1:20" ht="17.399999999999999">
      <c r="A179" s="23" t="str">
        <f t="shared" si="9"/>
        <v/>
      </c>
      <c r="B179" s="24" t="s">
        <v>275</v>
      </c>
      <c r="C179" s="12" t="s">
        <v>276</v>
      </c>
      <c r="D179" s="25" t="s">
        <v>9</v>
      </c>
      <c r="E179" s="26">
        <v>940.82</v>
      </c>
      <c r="F179" s="25"/>
      <c r="G179" s="27"/>
      <c r="H179" s="27"/>
      <c r="I179" s="27"/>
      <c r="J179" s="27"/>
      <c r="K179" s="25" t="s">
        <v>4084</v>
      </c>
      <c r="L179" s="26"/>
      <c r="M179"/>
      <c r="N179"/>
      <c r="O179" s="25">
        <v>-10.96</v>
      </c>
      <c r="P179" s="25">
        <v>-25.29</v>
      </c>
      <c r="S179" s="23" t="str">
        <f t="shared" si="10"/>
        <v/>
      </c>
      <c r="T179" s="23">
        <f t="shared" si="11"/>
        <v>0</v>
      </c>
    </row>
    <row r="180" spans="1:20" ht="17.399999999999999">
      <c r="A180" s="23" t="str">
        <f t="shared" si="9"/>
        <v/>
      </c>
      <c r="B180" s="24" t="s">
        <v>277</v>
      </c>
      <c r="C180" s="12" t="s">
        <v>278</v>
      </c>
      <c r="D180" s="25" t="s">
        <v>9</v>
      </c>
      <c r="E180" s="26">
        <v>395.98</v>
      </c>
      <c r="F180" s="25"/>
      <c r="G180" s="27"/>
      <c r="H180" s="27"/>
      <c r="I180" s="27"/>
      <c r="J180" s="27"/>
      <c r="K180" s="25" t="s">
        <v>4081</v>
      </c>
      <c r="L180" s="26"/>
      <c r="M180"/>
      <c r="N180"/>
      <c r="O180" s="25">
        <v>-20.05</v>
      </c>
      <c r="P180" s="25">
        <v>-55.61</v>
      </c>
      <c r="S180" s="23" t="str">
        <f t="shared" si="10"/>
        <v/>
      </c>
      <c r="T180" s="23">
        <f t="shared" si="11"/>
        <v>0</v>
      </c>
    </row>
    <row r="181" spans="1:20" ht="17.399999999999999">
      <c r="A181" s="23" t="str">
        <f t="shared" si="9"/>
        <v/>
      </c>
      <c r="B181" s="24" t="s">
        <v>279</v>
      </c>
      <c r="C181" s="12" t="s">
        <v>3120</v>
      </c>
      <c r="D181" s="25" t="s">
        <v>9</v>
      </c>
      <c r="E181" s="26">
        <v>509.03</v>
      </c>
      <c r="F181" s="25"/>
      <c r="G181" s="27"/>
      <c r="H181" s="27"/>
      <c r="I181" s="27"/>
      <c r="J181" s="27"/>
      <c r="K181" s="25" t="s">
        <v>4086</v>
      </c>
      <c r="L181" s="25"/>
      <c r="M181"/>
      <c r="N181"/>
      <c r="O181" s="25">
        <v>-0.66</v>
      </c>
      <c r="P181" s="25">
        <v>-3.96</v>
      </c>
      <c r="S181" s="23" t="str">
        <f t="shared" si="10"/>
        <v/>
      </c>
      <c r="T181" s="23">
        <f t="shared" si="11"/>
        <v>0</v>
      </c>
    </row>
    <row r="182" spans="1:20" ht="17.399999999999999">
      <c r="A182" s="23" t="str">
        <f t="shared" si="9"/>
        <v/>
      </c>
      <c r="B182" s="24" t="s">
        <v>281</v>
      </c>
      <c r="C182" s="12" t="s">
        <v>282</v>
      </c>
      <c r="D182" s="25" t="s">
        <v>37</v>
      </c>
      <c r="E182" s="26">
        <v>60.27</v>
      </c>
      <c r="F182" s="25"/>
      <c r="G182" s="27"/>
      <c r="H182" s="27"/>
      <c r="I182" s="27"/>
      <c r="J182" s="27"/>
      <c r="K182" s="25" t="s">
        <v>4080</v>
      </c>
      <c r="L182" s="28"/>
      <c r="M182"/>
      <c r="N182"/>
      <c r="O182" s="25">
        <v>-29.19</v>
      </c>
      <c r="P182" s="25">
        <v>-53.34</v>
      </c>
      <c r="S182" s="23" t="str">
        <f t="shared" si="10"/>
        <v/>
      </c>
      <c r="T182" s="23">
        <f t="shared" si="11"/>
        <v>0</v>
      </c>
    </row>
    <row r="183" spans="1:20" ht="17.399999999999999">
      <c r="A183" s="23" t="str">
        <f t="shared" si="9"/>
        <v/>
      </c>
      <c r="B183" s="24" t="s">
        <v>283</v>
      </c>
      <c r="C183" s="12" t="s">
        <v>284</v>
      </c>
      <c r="D183" s="25" t="s">
        <v>9</v>
      </c>
      <c r="E183" s="26">
        <v>184.91</v>
      </c>
      <c r="F183" s="25"/>
      <c r="G183" s="27"/>
      <c r="H183" s="27"/>
      <c r="I183" s="27"/>
      <c r="J183" s="27"/>
      <c r="K183" s="25" t="s">
        <v>4102</v>
      </c>
      <c r="L183" s="26"/>
      <c r="M183"/>
      <c r="N183"/>
      <c r="O183" s="25">
        <v>-3.09</v>
      </c>
      <c r="P183" s="25">
        <v>-10.53</v>
      </c>
      <c r="S183" s="23" t="str">
        <f t="shared" si="10"/>
        <v/>
      </c>
      <c r="T183" s="23">
        <f t="shared" si="11"/>
        <v>0</v>
      </c>
    </row>
    <row r="184" spans="1:20" ht="17.399999999999999">
      <c r="A184" s="23" t="str">
        <f t="shared" si="9"/>
        <v/>
      </c>
      <c r="B184" s="24" t="s">
        <v>3123</v>
      </c>
      <c r="C184" s="12" t="s">
        <v>3235</v>
      </c>
      <c r="D184" s="25" t="s">
        <v>37</v>
      </c>
      <c r="E184" s="26">
        <v>1117.82</v>
      </c>
      <c r="F184" s="25">
        <v>1</v>
      </c>
      <c r="G184" s="27"/>
      <c r="H184" s="27">
        <v>1101</v>
      </c>
      <c r="I184" s="27"/>
      <c r="J184" s="27">
        <v>1101</v>
      </c>
      <c r="K184" s="25" t="s">
        <v>4080</v>
      </c>
      <c r="L184" s="25"/>
      <c r="M184"/>
      <c r="N184"/>
      <c r="O184" s="25">
        <v>-9.93</v>
      </c>
      <c r="P184" s="25">
        <v>-30.65</v>
      </c>
      <c r="S184" s="23" t="str">
        <f t="shared" si="10"/>
        <v/>
      </c>
      <c r="T184" s="23">
        <f t="shared" si="11"/>
        <v>0</v>
      </c>
    </row>
    <row r="185" spans="1:20" ht="17.399999999999999">
      <c r="A185" s="23" t="str">
        <f t="shared" si="9"/>
        <v/>
      </c>
      <c r="B185" s="24" t="s">
        <v>285</v>
      </c>
      <c r="C185" s="12" t="s">
        <v>286</v>
      </c>
      <c r="D185" s="25" t="s">
        <v>9</v>
      </c>
      <c r="E185" s="26">
        <v>176.34</v>
      </c>
      <c r="F185" s="25"/>
      <c r="G185" s="27"/>
      <c r="H185" s="27"/>
      <c r="I185" s="27"/>
      <c r="J185" s="27"/>
      <c r="K185" s="25" t="s">
        <v>4095</v>
      </c>
      <c r="L185" s="25"/>
      <c r="M185"/>
      <c r="N185"/>
      <c r="O185" s="25">
        <v>1.97</v>
      </c>
      <c r="P185" s="25">
        <v>-9.33</v>
      </c>
      <c r="S185" s="23" t="str">
        <f t="shared" si="10"/>
        <v/>
      </c>
      <c r="T185" s="23">
        <f t="shared" si="11"/>
        <v>0</v>
      </c>
    </row>
    <row r="186" spans="1:20" ht="17.399999999999999">
      <c r="A186" s="23" t="str">
        <f t="shared" si="9"/>
        <v/>
      </c>
      <c r="B186" s="24" t="s">
        <v>287</v>
      </c>
      <c r="C186" s="12" t="s">
        <v>2633</v>
      </c>
      <c r="D186" s="25" t="s">
        <v>9</v>
      </c>
      <c r="E186" s="26">
        <v>878.62</v>
      </c>
      <c r="F186" s="26"/>
      <c r="G186" s="27"/>
      <c r="H186" s="27"/>
      <c r="I186" s="27"/>
      <c r="J186" s="27"/>
      <c r="K186" s="25" t="s">
        <v>4095</v>
      </c>
      <c r="L186" s="26"/>
      <c r="M186"/>
      <c r="N186"/>
      <c r="O186" s="25">
        <v>-10.76</v>
      </c>
      <c r="P186" s="25">
        <v>-4.7</v>
      </c>
      <c r="S186" s="23" t="str">
        <f t="shared" si="10"/>
        <v/>
      </c>
      <c r="T186" s="23">
        <f t="shared" si="11"/>
        <v>0</v>
      </c>
    </row>
    <row r="187" spans="1:20" ht="17.399999999999999">
      <c r="A187" s="23" t="str">
        <f t="shared" si="9"/>
        <v/>
      </c>
      <c r="B187" s="24" t="s">
        <v>288</v>
      </c>
      <c r="C187" s="12" t="s">
        <v>289</v>
      </c>
      <c r="D187" s="25" t="s">
        <v>9</v>
      </c>
      <c r="E187" s="26">
        <v>139.09</v>
      </c>
      <c r="F187" s="25"/>
      <c r="G187" s="27"/>
      <c r="H187" s="27"/>
      <c r="I187" s="27"/>
      <c r="J187" s="27"/>
      <c r="K187" s="25" t="s">
        <v>2625</v>
      </c>
      <c r="L187" s="25"/>
      <c r="M187"/>
      <c r="N187"/>
      <c r="O187" s="25">
        <v>-8.3699999999999992</v>
      </c>
      <c r="P187" s="25">
        <v>-1.67</v>
      </c>
      <c r="S187" s="23" t="str">
        <f t="shared" si="10"/>
        <v/>
      </c>
      <c r="T187" s="23">
        <f t="shared" si="11"/>
        <v>0</v>
      </c>
    </row>
    <row r="188" spans="1:20" ht="17.399999999999999">
      <c r="A188" s="23">
        <f t="shared" si="9"/>
        <v>65</v>
      </c>
      <c r="B188" s="24" t="s">
        <v>290</v>
      </c>
      <c r="C188" s="12" t="s">
        <v>291</v>
      </c>
      <c r="D188" s="25" t="s">
        <v>9</v>
      </c>
      <c r="E188" s="26">
        <v>10236.530000000001</v>
      </c>
      <c r="F188" s="25">
        <v>13</v>
      </c>
      <c r="G188" s="27">
        <v>2047.89</v>
      </c>
      <c r="H188" s="27">
        <v>2070.44</v>
      </c>
      <c r="I188" s="27">
        <v>1967.47</v>
      </c>
      <c r="J188" s="27">
        <v>1986.54</v>
      </c>
      <c r="K188" s="25" t="s">
        <v>4081</v>
      </c>
      <c r="L188" s="25"/>
      <c r="M188"/>
      <c r="N188"/>
      <c r="O188" s="25">
        <v>7.75</v>
      </c>
      <c r="P188" s="25">
        <v>12.55</v>
      </c>
      <c r="S188" s="23">
        <f t="shared" si="10"/>
        <v>10236.53188</v>
      </c>
      <c r="T188" s="23">
        <f t="shared" si="11"/>
        <v>0</v>
      </c>
    </row>
    <row r="189" spans="1:20" ht="17.399999999999999">
      <c r="A189" s="23" t="str">
        <f t="shared" si="9"/>
        <v/>
      </c>
      <c r="B189" s="24" t="s">
        <v>292</v>
      </c>
      <c r="C189" s="6" t="s">
        <v>293</v>
      </c>
      <c r="D189" s="25" t="s">
        <v>9</v>
      </c>
      <c r="E189" s="28">
        <v>219.84</v>
      </c>
      <c r="F189" s="25"/>
      <c r="G189" s="28"/>
      <c r="H189" s="28"/>
      <c r="I189" s="26"/>
      <c r="J189" s="26"/>
      <c r="K189" s="25" t="s">
        <v>4076</v>
      </c>
      <c r="L189" s="25"/>
      <c r="M189"/>
      <c r="N189"/>
      <c r="O189" s="25">
        <v>-5.28</v>
      </c>
      <c r="P189" s="25">
        <v>-32.47</v>
      </c>
      <c r="S189" s="23" t="str">
        <f t="shared" si="10"/>
        <v/>
      </c>
      <c r="T189" s="23">
        <f t="shared" si="11"/>
        <v>0</v>
      </c>
    </row>
    <row r="190" spans="1:20" ht="17.399999999999999">
      <c r="A190" s="23" t="str">
        <f t="shared" si="9"/>
        <v/>
      </c>
      <c r="B190" s="24" t="s">
        <v>294</v>
      </c>
      <c r="C190" s="12" t="s">
        <v>295</v>
      </c>
      <c r="D190" s="25" t="s">
        <v>9</v>
      </c>
      <c r="E190" s="26">
        <v>1067.3800000000001</v>
      </c>
      <c r="F190" s="25"/>
      <c r="G190" s="27"/>
      <c r="H190" s="27"/>
      <c r="I190" s="27"/>
      <c r="J190" s="27"/>
      <c r="K190" s="25" t="s">
        <v>4095</v>
      </c>
      <c r="L190" s="25"/>
      <c r="M190"/>
      <c r="N190"/>
      <c r="O190" s="25">
        <v>-17.63</v>
      </c>
      <c r="P190" s="25">
        <v>-29.63</v>
      </c>
      <c r="S190" s="23" t="str">
        <f t="shared" si="10"/>
        <v/>
      </c>
      <c r="T190" s="23">
        <f t="shared" si="11"/>
        <v>0</v>
      </c>
    </row>
    <row r="191" spans="1:20" ht="17.399999999999999">
      <c r="A191" s="23" t="str">
        <f t="shared" si="9"/>
        <v/>
      </c>
      <c r="B191" s="24" t="s">
        <v>296</v>
      </c>
      <c r="C191" s="12" t="s">
        <v>297</v>
      </c>
      <c r="D191" s="25" t="s">
        <v>9</v>
      </c>
      <c r="E191" s="26">
        <v>1373.23</v>
      </c>
      <c r="F191" s="25">
        <v>2</v>
      </c>
      <c r="G191" s="27">
        <v>377.67</v>
      </c>
      <c r="H191" s="27">
        <v>374</v>
      </c>
      <c r="I191" s="27">
        <v>374</v>
      </c>
      <c r="J191" s="27"/>
      <c r="K191" s="25" t="s">
        <v>4095</v>
      </c>
      <c r="L191" s="26"/>
      <c r="M191"/>
      <c r="N191"/>
      <c r="O191" s="25">
        <v>-8.9700000000000006</v>
      </c>
      <c r="P191" s="25">
        <v>-25.2</v>
      </c>
      <c r="S191" s="23" t="str">
        <f t="shared" si="10"/>
        <v/>
      </c>
      <c r="T191" s="23">
        <f t="shared" si="11"/>
        <v>-1</v>
      </c>
    </row>
    <row r="192" spans="1:20" ht="17.399999999999999">
      <c r="A192" s="23">
        <f t="shared" si="9"/>
        <v>54</v>
      </c>
      <c r="B192" s="24" t="s">
        <v>298</v>
      </c>
      <c r="C192" s="12" t="s">
        <v>299</v>
      </c>
      <c r="D192" s="25" t="s">
        <v>9</v>
      </c>
      <c r="E192" s="26">
        <v>14605.15</v>
      </c>
      <c r="F192" s="25">
        <v>11</v>
      </c>
      <c r="G192" s="27">
        <v>2101.23</v>
      </c>
      <c r="H192" s="27">
        <v>2052.89</v>
      </c>
      <c r="I192" s="27">
        <v>1747.8</v>
      </c>
      <c r="J192" s="27">
        <v>1418</v>
      </c>
      <c r="K192" s="25" t="s">
        <v>4082</v>
      </c>
      <c r="L192" s="25"/>
      <c r="M192"/>
      <c r="N192"/>
      <c r="O192" s="25">
        <v>-41.74</v>
      </c>
      <c r="P192" s="25">
        <v>10.78</v>
      </c>
      <c r="S192" s="23">
        <f t="shared" si="10"/>
        <v>14605.15192</v>
      </c>
      <c r="T192" s="23">
        <f t="shared" si="11"/>
        <v>-1</v>
      </c>
    </row>
    <row r="193" spans="1:20" ht="17.399999999999999">
      <c r="A193" s="23" t="str">
        <f t="shared" si="9"/>
        <v/>
      </c>
      <c r="B193" s="24" t="s">
        <v>300</v>
      </c>
      <c r="C193" s="12" t="s">
        <v>4387</v>
      </c>
      <c r="D193" s="25" t="s">
        <v>9</v>
      </c>
      <c r="E193" s="26">
        <v>1182.1300000000001</v>
      </c>
      <c r="F193" s="25">
        <v>1</v>
      </c>
      <c r="G193" s="27">
        <v>135.69999999999999</v>
      </c>
      <c r="H193" s="27">
        <v>135.69999999999999</v>
      </c>
      <c r="I193" s="27">
        <v>135.69999999999999</v>
      </c>
      <c r="J193" s="27"/>
      <c r="K193" s="25" t="s">
        <v>4085</v>
      </c>
      <c r="L193" s="25"/>
      <c r="M193"/>
      <c r="N193"/>
      <c r="O193" s="25">
        <v>-18.28</v>
      </c>
      <c r="P193" s="25">
        <v>-27.6</v>
      </c>
      <c r="S193" s="23" t="str">
        <f t="shared" si="10"/>
        <v/>
      </c>
      <c r="T193" s="23">
        <f t="shared" si="11"/>
        <v>0</v>
      </c>
    </row>
    <row r="194" spans="1:20" ht="17.399999999999999">
      <c r="A194" s="23" t="str">
        <f t="shared" si="9"/>
        <v/>
      </c>
      <c r="B194" s="24" t="s">
        <v>301</v>
      </c>
      <c r="C194" s="12" t="s">
        <v>4158</v>
      </c>
      <c r="D194" s="25" t="s">
        <v>9</v>
      </c>
      <c r="E194" s="26">
        <v>81.62</v>
      </c>
      <c r="F194" s="26"/>
      <c r="G194" s="27"/>
      <c r="H194" s="27"/>
      <c r="I194" s="27"/>
      <c r="J194" s="27"/>
      <c r="K194" s="25" t="s">
        <v>4098</v>
      </c>
      <c r="L194" s="25"/>
      <c r="M194"/>
      <c r="N194"/>
      <c r="O194" s="25">
        <v>-0.98</v>
      </c>
      <c r="P194" s="25">
        <v>-22.73</v>
      </c>
      <c r="S194" s="23" t="str">
        <f t="shared" si="10"/>
        <v/>
      </c>
      <c r="T194" s="23">
        <f t="shared" si="11"/>
        <v>0</v>
      </c>
    </row>
    <row r="195" spans="1:20" ht="17.399999999999999">
      <c r="A195" s="23" t="str">
        <f t="shared" si="9"/>
        <v/>
      </c>
      <c r="B195" s="24" t="s">
        <v>304</v>
      </c>
      <c r="C195" s="12" t="s">
        <v>305</v>
      </c>
      <c r="D195" s="25" t="s">
        <v>9</v>
      </c>
      <c r="E195" s="26">
        <v>163.44</v>
      </c>
      <c r="F195" s="25"/>
      <c r="G195" s="27"/>
      <c r="H195" s="27"/>
      <c r="I195" s="27"/>
      <c r="J195" s="27"/>
      <c r="K195" s="25" t="s">
        <v>4078</v>
      </c>
      <c r="L195" s="26"/>
      <c r="M195"/>
      <c r="N195"/>
      <c r="O195" s="25">
        <v>-1.36</v>
      </c>
      <c r="P195" s="25">
        <v>0.39</v>
      </c>
      <c r="S195" s="23" t="str">
        <f t="shared" si="10"/>
        <v/>
      </c>
      <c r="T195" s="23">
        <f t="shared" si="11"/>
        <v>0</v>
      </c>
    </row>
    <row r="196" spans="1:20" ht="17.399999999999999">
      <c r="A196" s="23" t="str">
        <f t="shared" si="9"/>
        <v/>
      </c>
      <c r="B196" s="24" t="s">
        <v>306</v>
      </c>
      <c r="C196" s="6" t="s">
        <v>4396</v>
      </c>
      <c r="D196" s="25" t="s">
        <v>9</v>
      </c>
      <c r="E196" s="28">
        <v>592.96</v>
      </c>
      <c r="F196" s="25"/>
      <c r="G196" s="25"/>
      <c r="H196" s="25"/>
      <c r="I196" s="25"/>
      <c r="J196" s="25"/>
      <c r="K196" s="25" t="s">
        <v>4077</v>
      </c>
      <c r="L196" s="25"/>
      <c r="M196"/>
      <c r="N196"/>
      <c r="O196" s="25">
        <v>-11.21</v>
      </c>
      <c r="P196" s="25">
        <v>-17</v>
      </c>
      <c r="S196" s="23" t="str">
        <f t="shared" si="10"/>
        <v/>
      </c>
      <c r="T196" s="23">
        <f t="shared" si="11"/>
        <v>0</v>
      </c>
    </row>
    <row r="197" spans="1:20" ht="17.399999999999999">
      <c r="A197" s="23" t="str">
        <f t="shared" si="9"/>
        <v/>
      </c>
      <c r="B197" s="24" t="s">
        <v>307</v>
      </c>
      <c r="C197" s="12" t="s">
        <v>308</v>
      </c>
      <c r="D197" s="25" t="s">
        <v>9</v>
      </c>
      <c r="E197" s="26">
        <v>236.6</v>
      </c>
      <c r="F197" s="26"/>
      <c r="G197" s="27"/>
      <c r="H197" s="27"/>
      <c r="I197" s="27"/>
      <c r="J197" s="27"/>
      <c r="K197" s="25" t="s">
        <v>4084</v>
      </c>
      <c r="L197" s="25"/>
      <c r="M197"/>
      <c r="N197"/>
      <c r="O197" s="25">
        <v>13.81</v>
      </c>
      <c r="P197" s="25">
        <v>17.649999999999999</v>
      </c>
      <c r="S197" s="23" t="str">
        <f t="shared" si="10"/>
        <v/>
      </c>
      <c r="T197" s="23">
        <f t="shared" si="11"/>
        <v>0</v>
      </c>
    </row>
    <row r="198" spans="1:20" ht="17.399999999999999">
      <c r="A198" s="23">
        <f t="shared" si="9"/>
        <v>51</v>
      </c>
      <c r="B198" s="24" t="s">
        <v>309</v>
      </c>
      <c r="C198" s="12" t="s">
        <v>4397</v>
      </c>
      <c r="D198" s="25" t="s">
        <v>9</v>
      </c>
      <c r="E198" s="26">
        <v>15138.65</v>
      </c>
      <c r="F198" s="26">
        <v>16</v>
      </c>
      <c r="G198" s="27">
        <v>161.56</v>
      </c>
      <c r="H198" s="27">
        <v>167.06</v>
      </c>
      <c r="I198" s="27">
        <v>158.69999999999999</v>
      </c>
      <c r="J198" s="27">
        <v>207.73</v>
      </c>
      <c r="K198" s="25" t="s">
        <v>4084</v>
      </c>
      <c r="L198" s="25"/>
      <c r="M198"/>
      <c r="N198"/>
      <c r="O198" s="25">
        <v>-26.32</v>
      </c>
      <c r="P198" s="25">
        <v>-19.53</v>
      </c>
      <c r="S198" s="23">
        <f t="shared" si="10"/>
        <v>15138.651979999999</v>
      </c>
      <c r="T198" s="23">
        <f t="shared" si="11"/>
        <v>1</v>
      </c>
    </row>
    <row r="199" spans="1:20" ht="17.399999999999999">
      <c r="A199" s="23" t="str">
        <f t="shared" si="9"/>
        <v/>
      </c>
      <c r="B199" s="24" t="s">
        <v>310</v>
      </c>
      <c r="C199" s="12" t="s">
        <v>311</v>
      </c>
      <c r="D199" s="25" t="s">
        <v>9</v>
      </c>
      <c r="E199" s="26">
        <v>26.7</v>
      </c>
      <c r="F199" s="25"/>
      <c r="G199" s="27"/>
      <c r="H199" s="27"/>
      <c r="I199" s="27"/>
      <c r="J199" s="27"/>
      <c r="K199" s="25" t="s">
        <v>4080</v>
      </c>
      <c r="L199" s="25"/>
      <c r="M199"/>
      <c r="N199"/>
      <c r="O199" s="25">
        <v>-8.61</v>
      </c>
      <c r="P199" s="25">
        <v>-15.19</v>
      </c>
      <c r="S199" s="23" t="str">
        <f t="shared" si="10"/>
        <v/>
      </c>
      <c r="T199" s="23">
        <f t="shared" si="11"/>
        <v>0</v>
      </c>
    </row>
    <row r="200" spans="1:20" ht="17.399999999999999">
      <c r="A200" s="23" t="str">
        <f t="shared" si="9"/>
        <v/>
      </c>
      <c r="B200" s="24" t="s">
        <v>312</v>
      </c>
      <c r="C200" s="12" t="s">
        <v>313</v>
      </c>
      <c r="D200" s="25" t="s">
        <v>9</v>
      </c>
      <c r="E200" s="26">
        <v>2254.96</v>
      </c>
      <c r="F200" s="25">
        <v>3</v>
      </c>
      <c r="G200" s="27">
        <v>491.67</v>
      </c>
      <c r="H200" s="27">
        <v>491.67</v>
      </c>
      <c r="I200" s="27"/>
      <c r="J200" s="27"/>
      <c r="K200" s="25" t="s">
        <v>4079</v>
      </c>
      <c r="L200" s="25"/>
      <c r="M200"/>
      <c r="N200"/>
      <c r="O200" s="25">
        <v>-0.47</v>
      </c>
      <c r="P200" s="25">
        <v>2.4900000000000002</v>
      </c>
      <c r="S200" s="23" t="str">
        <f t="shared" si="10"/>
        <v/>
      </c>
      <c r="T200" s="23">
        <f t="shared" si="11"/>
        <v>0</v>
      </c>
    </row>
    <row r="201" spans="1:20" ht="17.399999999999999">
      <c r="A201" s="23" t="str">
        <f t="shared" si="9"/>
        <v/>
      </c>
      <c r="B201" s="24" t="s">
        <v>314</v>
      </c>
      <c r="C201" s="6" t="s">
        <v>4422</v>
      </c>
      <c r="D201" s="25" t="s">
        <v>9</v>
      </c>
      <c r="E201" s="28">
        <v>238</v>
      </c>
      <c r="F201" s="25"/>
      <c r="G201" s="25"/>
      <c r="H201" s="25"/>
      <c r="I201" s="25"/>
      <c r="J201" s="28"/>
      <c r="K201" s="25" t="s">
        <v>4084</v>
      </c>
      <c r="L201" s="25"/>
      <c r="M201"/>
      <c r="N201"/>
      <c r="O201" s="25">
        <v>-28.57</v>
      </c>
      <c r="P201" s="25">
        <v>-5.79</v>
      </c>
      <c r="S201" s="23" t="str">
        <f t="shared" si="10"/>
        <v/>
      </c>
      <c r="T201" s="23">
        <f t="shared" si="11"/>
        <v>0</v>
      </c>
    </row>
    <row r="202" spans="1:20" ht="17.399999999999999">
      <c r="A202" s="23" t="str">
        <f t="shared" si="9"/>
        <v/>
      </c>
      <c r="B202" s="24" t="s">
        <v>315</v>
      </c>
      <c r="C202" s="12" t="s">
        <v>316</v>
      </c>
      <c r="D202" s="25" t="s">
        <v>9</v>
      </c>
      <c r="E202" s="26">
        <v>60.13</v>
      </c>
      <c r="F202" s="25"/>
      <c r="G202" s="27"/>
      <c r="H202" s="27"/>
      <c r="I202" s="27"/>
      <c r="J202" s="27"/>
      <c r="K202" s="25" t="s">
        <v>4084</v>
      </c>
      <c r="L202" s="25"/>
      <c r="M202"/>
      <c r="N202"/>
      <c r="O202" s="25">
        <v>-1.39</v>
      </c>
      <c r="P202" s="25">
        <v>-16.52</v>
      </c>
      <c r="S202" s="23" t="str">
        <f t="shared" si="10"/>
        <v/>
      </c>
      <c r="T202" s="23">
        <f t="shared" si="11"/>
        <v>0</v>
      </c>
    </row>
    <row r="203" spans="1:20" ht="17.399999999999999">
      <c r="A203" s="23" t="str">
        <f t="shared" si="9"/>
        <v/>
      </c>
      <c r="B203" s="24" t="s">
        <v>317</v>
      </c>
      <c r="C203" s="12" t="s">
        <v>318</v>
      </c>
      <c r="D203" s="25" t="s">
        <v>37</v>
      </c>
      <c r="E203" s="28">
        <v>356.54</v>
      </c>
      <c r="F203" s="25"/>
      <c r="G203" s="27"/>
      <c r="H203" s="27"/>
      <c r="I203" s="27"/>
      <c r="J203" s="27"/>
      <c r="K203" s="25" t="s">
        <v>4104</v>
      </c>
      <c r="L203" s="25"/>
      <c r="M203"/>
      <c r="N203"/>
      <c r="O203" s="25">
        <v>5.07</v>
      </c>
      <c r="P203" s="25">
        <v>-5.72</v>
      </c>
      <c r="S203" s="23" t="str">
        <f t="shared" si="10"/>
        <v/>
      </c>
      <c r="T203" s="23">
        <f t="shared" si="11"/>
        <v>0</v>
      </c>
    </row>
    <row r="204" spans="1:20" ht="17.399999999999999">
      <c r="A204" s="23" t="str">
        <f t="shared" si="9"/>
        <v/>
      </c>
      <c r="B204" s="24" t="s">
        <v>319</v>
      </c>
      <c r="C204" s="12" t="s">
        <v>320</v>
      </c>
      <c r="D204" s="25" t="s">
        <v>9</v>
      </c>
      <c r="E204" s="26">
        <v>138.11000000000001</v>
      </c>
      <c r="F204" s="26"/>
      <c r="G204" s="27"/>
      <c r="H204" s="27"/>
      <c r="I204" s="27"/>
      <c r="J204" s="27"/>
      <c r="K204" s="25" t="s">
        <v>4084</v>
      </c>
      <c r="L204" s="25"/>
      <c r="M204"/>
      <c r="N204"/>
      <c r="O204" s="25">
        <v>-7.31</v>
      </c>
      <c r="P204" s="25">
        <v>-14.96</v>
      </c>
      <c r="S204" s="23" t="str">
        <f t="shared" si="10"/>
        <v/>
      </c>
      <c r="T204" s="23">
        <f t="shared" si="11"/>
        <v>0</v>
      </c>
    </row>
    <row r="205" spans="1:20" ht="17.399999999999999">
      <c r="A205" s="23" t="str">
        <f t="shared" si="9"/>
        <v/>
      </c>
      <c r="B205" s="24" t="s">
        <v>321</v>
      </c>
      <c r="C205" s="12" t="s">
        <v>4159</v>
      </c>
      <c r="D205" s="25" t="s">
        <v>9</v>
      </c>
      <c r="E205" s="26">
        <v>728.33</v>
      </c>
      <c r="F205" s="26">
        <v>1</v>
      </c>
      <c r="G205" s="27">
        <v>83</v>
      </c>
      <c r="H205" s="27">
        <v>83</v>
      </c>
      <c r="I205" s="27">
        <v>83</v>
      </c>
      <c r="J205" s="27"/>
      <c r="K205" s="25" t="s">
        <v>4076</v>
      </c>
      <c r="L205" s="25"/>
      <c r="M205"/>
      <c r="N205"/>
      <c r="O205" s="25">
        <v>-2.64</v>
      </c>
      <c r="P205" s="25">
        <v>-10.91</v>
      </c>
      <c r="S205" s="23" t="str">
        <f t="shared" si="10"/>
        <v/>
      </c>
      <c r="T205" s="23">
        <f t="shared" si="11"/>
        <v>0</v>
      </c>
    </row>
    <row r="206" spans="1:20" ht="17.399999999999999">
      <c r="A206" s="23" t="str">
        <f t="shared" si="9"/>
        <v/>
      </c>
      <c r="B206" s="24" t="s">
        <v>322</v>
      </c>
      <c r="C206" s="12" t="s">
        <v>323</v>
      </c>
      <c r="D206" s="25" t="s">
        <v>9</v>
      </c>
      <c r="E206" s="26">
        <v>255.3</v>
      </c>
      <c r="F206" s="25"/>
      <c r="G206" s="27"/>
      <c r="H206" s="27"/>
      <c r="I206" s="27"/>
      <c r="J206" s="27"/>
      <c r="K206" s="25" t="s">
        <v>4080</v>
      </c>
      <c r="L206" s="26"/>
      <c r="M206"/>
      <c r="N206"/>
      <c r="O206" s="25">
        <v>-7.2</v>
      </c>
      <c r="P206" s="25">
        <v>-16.89</v>
      </c>
      <c r="S206" s="23" t="str">
        <f t="shared" si="10"/>
        <v/>
      </c>
      <c r="T206" s="23">
        <f t="shared" si="11"/>
        <v>0</v>
      </c>
    </row>
    <row r="207" spans="1:20" ht="17.399999999999999">
      <c r="A207" s="23" t="str">
        <f t="shared" ref="A207:A270" si="12">IF(ISERROR(RANK(S207,$S$14:$S$3000,)),"",RANK(S207,$S$14:$S$3000,))</f>
        <v/>
      </c>
      <c r="B207" s="24" t="s">
        <v>324</v>
      </c>
      <c r="C207" s="12" t="s">
        <v>325</v>
      </c>
      <c r="D207" s="25" t="s">
        <v>9</v>
      </c>
      <c r="E207" s="26">
        <v>257.52</v>
      </c>
      <c r="F207" s="25"/>
      <c r="G207" s="27"/>
      <c r="H207" s="27"/>
      <c r="I207" s="27"/>
      <c r="J207" s="27"/>
      <c r="K207" s="25" t="s">
        <v>4080</v>
      </c>
      <c r="L207" s="25"/>
      <c r="M207"/>
      <c r="N207"/>
      <c r="O207" s="25">
        <v>3.69</v>
      </c>
      <c r="P207" s="25">
        <v>-12.87</v>
      </c>
      <c r="S207" s="23" t="str">
        <f t="shared" si="10"/>
        <v/>
      </c>
      <c r="T207" s="23">
        <f t="shared" si="11"/>
        <v>0</v>
      </c>
    </row>
    <row r="208" spans="1:20" ht="17.399999999999999">
      <c r="A208" s="23" t="str">
        <f t="shared" si="12"/>
        <v/>
      </c>
      <c r="B208" s="24" t="s">
        <v>5286</v>
      </c>
      <c r="C208" s="12" t="s">
        <v>5287</v>
      </c>
      <c r="D208" s="25" t="s">
        <v>37</v>
      </c>
      <c r="E208" s="26">
        <v>188.97</v>
      </c>
      <c r="F208" s="26"/>
      <c r="G208" s="27"/>
      <c r="H208" s="27"/>
      <c r="I208" s="27"/>
      <c r="J208" s="27"/>
      <c r="K208" s="25" t="s">
        <v>4103</v>
      </c>
      <c r="L208" s="25"/>
      <c r="M208"/>
      <c r="N208"/>
      <c r="O208" s="25"/>
      <c r="P208" s="25"/>
      <c r="S208" s="23" t="str">
        <f t="shared" si="10"/>
        <v/>
      </c>
      <c r="T208" s="23">
        <f t="shared" si="11"/>
        <v>0</v>
      </c>
    </row>
    <row r="209" spans="1:20" ht="17.399999999999999">
      <c r="A209" s="23" t="str">
        <f t="shared" si="12"/>
        <v/>
      </c>
      <c r="B209" s="24" t="s">
        <v>326</v>
      </c>
      <c r="C209" s="12" t="s">
        <v>2900</v>
      </c>
      <c r="D209" s="25" t="s">
        <v>9</v>
      </c>
      <c r="E209" s="28">
        <v>1170.03</v>
      </c>
      <c r="F209" s="25">
        <v>6</v>
      </c>
      <c r="G209" s="27">
        <v>161.93</v>
      </c>
      <c r="H209" s="27">
        <v>159.25</v>
      </c>
      <c r="I209" s="27">
        <v>172.4</v>
      </c>
      <c r="J209" s="27"/>
      <c r="K209" s="25" t="s">
        <v>4084</v>
      </c>
      <c r="L209" s="25"/>
      <c r="M209"/>
      <c r="N209"/>
      <c r="O209" s="25">
        <v>-8.94</v>
      </c>
      <c r="P209" s="25">
        <v>-9.3000000000000007</v>
      </c>
      <c r="S209" s="23" t="str">
        <f t="shared" si="10"/>
        <v/>
      </c>
      <c r="T209" s="23">
        <f t="shared" si="11"/>
        <v>-1</v>
      </c>
    </row>
    <row r="210" spans="1:20" ht="17.399999999999999">
      <c r="A210" s="23">
        <f t="shared" si="12"/>
        <v>110</v>
      </c>
      <c r="B210" s="24" t="s">
        <v>327</v>
      </c>
      <c r="C210" s="12" t="s">
        <v>328</v>
      </c>
      <c r="D210" s="25" t="s">
        <v>9</v>
      </c>
      <c r="E210" s="26">
        <v>3783.19</v>
      </c>
      <c r="F210" s="25">
        <v>16</v>
      </c>
      <c r="G210" s="27">
        <v>768.49</v>
      </c>
      <c r="H210" s="27">
        <v>787.39</v>
      </c>
      <c r="I210" s="27">
        <v>707.2</v>
      </c>
      <c r="J210" s="27">
        <v>829.1</v>
      </c>
      <c r="K210" s="25" t="s">
        <v>4090</v>
      </c>
      <c r="L210" s="26"/>
      <c r="M210"/>
      <c r="N210"/>
      <c r="O210" s="25">
        <v>-27.49</v>
      </c>
      <c r="P210" s="25">
        <v>-20.59</v>
      </c>
      <c r="S210" s="23">
        <f t="shared" si="10"/>
        <v>3783.1921000000002</v>
      </c>
      <c r="T210" s="23">
        <f t="shared" si="11"/>
        <v>1</v>
      </c>
    </row>
    <row r="211" spans="1:20" ht="17.399999999999999">
      <c r="A211" s="23" t="str">
        <f t="shared" si="12"/>
        <v/>
      </c>
      <c r="B211" s="24" t="s">
        <v>329</v>
      </c>
      <c r="C211" s="12" t="s">
        <v>330</v>
      </c>
      <c r="D211" s="25" t="s">
        <v>9</v>
      </c>
      <c r="E211" s="26">
        <v>51.21</v>
      </c>
      <c r="F211" s="25"/>
      <c r="G211" s="27"/>
      <c r="H211" s="27"/>
      <c r="I211" s="27"/>
      <c r="J211" s="27"/>
      <c r="K211" s="25" t="s">
        <v>4078</v>
      </c>
      <c r="L211" s="26"/>
      <c r="M211"/>
      <c r="N211"/>
      <c r="O211" s="25">
        <v>-12.61</v>
      </c>
      <c r="P211" s="25">
        <v>-51.72</v>
      </c>
      <c r="S211" s="23" t="str">
        <f t="shared" ref="S211:S274" si="13">IF(OR(F211&lt;=$F$8,ISBLANK(G211),ISBLANK(H211),ISBLANK(J211),ISBLANK(I211)),"",E211+ROW()/100000)</f>
        <v/>
      </c>
      <c r="T211" s="23">
        <f t="shared" ref="T211:T274" si="14">IF(AND(G211&lt;H211,I211&lt;J211,H211&lt;J211),1,IF(AND(G211&gt;H211,I211&gt;J211,H211&gt;J211),-1,0))</f>
        <v>0</v>
      </c>
    </row>
    <row r="212" spans="1:20" ht="17.399999999999999">
      <c r="A212" s="23" t="str">
        <f t="shared" si="12"/>
        <v/>
      </c>
      <c r="B212" s="24" t="s">
        <v>331</v>
      </c>
      <c r="C212" s="12" t="s">
        <v>332</v>
      </c>
      <c r="D212" s="25" t="s">
        <v>9</v>
      </c>
      <c r="E212" s="26">
        <v>130.57</v>
      </c>
      <c r="F212" s="25"/>
      <c r="G212" s="27"/>
      <c r="H212" s="27"/>
      <c r="I212" s="27"/>
      <c r="J212" s="27"/>
      <c r="K212" s="25" t="s">
        <v>4105</v>
      </c>
      <c r="L212" s="25"/>
      <c r="M212"/>
      <c r="N212"/>
      <c r="O212" s="25">
        <v>2.13</v>
      </c>
      <c r="P212" s="25">
        <v>-0.14000000000000001</v>
      </c>
      <c r="S212" s="23" t="str">
        <f t="shared" si="13"/>
        <v/>
      </c>
      <c r="T212" s="23">
        <f t="shared" si="14"/>
        <v>0</v>
      </c>
    </row>
    <row r="213" spans="1:20" ht="17.399999999999999">
      <c r="A213" s="23" t="str">
        <f t="shared" si="12"/>
        <v/>
      </c>
      <c r="B213" s="24" t="s">
        <v>333</v>
      </c>
      <c r="C213" s="12" t="s">
        <v>334</v>
      </c>
      <c r="D213" s="25" t="s">
        <v>9</v>
      </c>
      <c r="E213" s="26">
        <v>140.65</v>
      </c>
      <c r="F213" s="25"/>
      <c r="G213" s="27">
        <v>25.1</v>
      </c>
      <c r="H213" s="27"/>
      <c r="I213" s="27"/>
      <c r="J213" s="27"/>
      <c r="K213" s="25" t="s">
        <v>4084</v>
      </c>
      <c r="L213" s="25"/>
      <c r="M213"/>
      <c r="N213"/>
      <c r="O213" s="25">
        <v>-12.06</v>
      </c>
      <c r="P213" s="25">
        <v>-30.97</v>
      </c>
      <c r="S213" s="23" t="str">
        <f t="shared" si="13"/>
        <v/>
      </c>
      <c r="T213" s="23">
        <f t="shared" si="14"/>
        <v>0</v>
      </c>
    </row>
    <row r="214" spans="1:20" ht="17.399999999999999">
      <c r="A214" s="23" t="str">
        <f t="shared" si="12"/>
        <v/>
      </c>
      <c r="B214" s="24" t="s">
        <v>335</v>
      </c>
      <c r="C214" s="12" t="s">
        <v>336</v>
      </c>
      <c r="D214" s="25" t="s">
        <v>9</v>
      </c>
      <c r="E214" s="26">
        <v>88.81</v>
      </c>
      <c r="F214" s="26"/>
      <c r="G214" s="27"/>
      <c r="H214" s="27"/>
      <c r="I214" s="27"/>
      <c r="J214" s="27"/>
      <c r="K214" s="25" t="s">
        <v>4085</v>
      </c>
      <c r="L214" s="25"/>
      <c r="M214"/>
      <c r="N214"/>
      <c r="O214" s="25">
        <v>-11.36</v>
      </c>
      <c r="P214" s="25">
        <v>-16.55</v>
      </c>
      <c r="S214" s="23" t="str">
        <f t="shared" si="13"/>
        <v/>
      </c>
      <c r="T214" s="23">
        <f t="shared" si="14"/>
        <v>0</v>
      </c>
    </row>
    <row r="215" spans="1:20" ht="17.399999999999999">
      <c r="A215" s="23" t="str">
        <f t="shared" si="12"/>
        <v/>
      </c>
      <c r="B215" s="24" t="s">
        <v>337</v>
      </c>
      <c r="C215" s="12" t="s">
        <v>338</v>
      </c>
      <c r="D215" s="25" t="s">
        <v>9</v>
      </c>
      <c r="E215" s="26">
        <v>88.36</v>
      </c>
      <c r="F215" s="25"/>
      <c r="G215" s="27"/>
      <c r="H215" s="27"/>
      <c r="I215" s="27"/>
      <c r="J215" s="27"/>
      <c r="K215" s="25" t="s">
        <v>4081</v>
      </c>
      <c r="L215" s="26"/>
      <c r="M215"/>
      <c r="N215"/>
      <c r="O215" s="25">
        <v>-8.36</v>
      </c>
      <c r="P215" s="25">
        <v>-35.479999999999997</v>
      </c>
      <c r="S215" s="23" t="str">
        <f t="shared" si="13"/>
        <v/>
      </c>
      <c r="T215" s="23">
        <f t="shared" si="14"/>
        <v>0</v>
      </c>
    </row>
    <row r="216" spans="1:20" ht="17.399999999999999">
      <c r="A216" s="23" t="str">
        <f t="shared" si="12"/>
        <v/>
      </c>
      <c r="B216" s="24" t="s">
        <v>339</v>
      </c>
      <c r="C216" s="12" t="s">
        <v>2726</v>
      </c>
      <c r="D216" s="25" t="s">
        <v>9</v>
      </c>
      <c r="E216" s="26">
        <v>128.41</v>
      </c>
      <c r="F216" s="26">
        <v>1</v>
      </c>
      <c r="G216" s="27">
        <v>44.9</v>
      </c>
      <c r="H216" s="27"/>
      <c r="I216" s="27"/>
      <c r="J216" s="27"/>
      <c r="K216" s="25" t="s">
        <v>4082</v>
      </c>
      <c r="L216" s="25"/>
      <c r="M216"/>
      <c r="N216"/>
      <c r="O216" s="25">
        <v>-22.43</v>
      </c>
      <c r="P216" s="25">
        <v>-3.69</v>
      </c>
      <c r="S216" s="23" t="str">
        <f t="shared" si="13"/>
        <v/>
      </c>
      <c r="T216" s="23">
        <f t="shared" si="14"/>
        <v>0</v>
      </c>
    </row>
    <row r="217" spans="1:20" ht="17.399999999999999">
      <c r="A217" s="23">
        <f t="shared" si="12"/>
        <v>80</v>
      </c>
      <c r="B217" s="24" t="s">
        <v>341</v>
      </c>
      <c r="C217" s="12" t="s">
        <v>342</v>
      </c>
      <c r="D217" s="25" t="s">
        <v>9</v>
      </c>
      <c r="E217" s="26">
        <v>7329.46</v>
      </c>
      <c r="F217" s="25">
        <v>18</v>
      </c>
      <c r="G217" s="27">
        <v>831.38</v>
      </c>
      <c r="H217" s="27">
        <v>836.96</v>
      </c>
      <c r="I217" s="27">
        <v>874.93</v>
      </c>
      <c r="J217" s="27">
        <v>883.19</v>
      </c>
      <c r="K217" s="25" t="s">
        <v>4106</v>
      </c>
      <c r="L217" s="26"/>
      <c r="M217"/>
      <c r="N217"/>
      <c r="O217" s="25">
        <v>50.39</v>
      </c>
      <c r="P217" s="25">
        <v>145.18</v>
      </c>
      <c r="S217" s="23">
        <f t="shared" si="13"/>
        <v>7329.4621699999998</v>
      </c>
      <c r="T217" s="23">
        <f t="shared" si="14"/>
        <v>1</v>
      </c>
    </row>
    <row r="218" spans="1:20" ht="17.399999999999999">
      <c r="A218" s="23" t="str">
        <f t="shared" si="12"/>
        <v/>
      </c>
      <c r="B218" s="24" t="s">
        <v>343</v>
      </c>
      <c r="C218" s="6" t="s">
        <v>344</v>
      </c>
      <c r="D218" s="25" t="s">
        <v>9</v>
      </c>
      <c r="E218" s="28">
        <v>116.22</v>
      </c>
      <c r="F218" s="25"/>
      <c r="G218" s="25"/>
      <c r="H218" s="25"/>
      <c r="I218" s="25"/>
      <c r="J218" s="25"/>
      <c r="K218" s="25" t="s">
        <v>4083</v>
      </c>
      <c r="L218" s="25"/>
      <c r="M218"/>
      <c r="N218"/>
      <c r="O218" s="25">
        <v>4.8</v>
      </c>
      <c r="P218" s="25">
        <v>-20.97</v>
      </c>
      <c r="S218" s="23" t="str">
        <f t="shared" si="13"/>
        <v/>
      </c>
      <c r="T218" s="23">
        <f t="shared" si="14"/>
        <v>0</v>
      </c>
    </row>
    <row r="219" spans="1:20" ht="17.399999999999999">
      <c r="A219" s="23" t="str">
        <f t="shared" si="12"/>
        <v/>
      </c>
      <c r="B219" s="24" t="s">
        <v>345</v>
      </c>
      <c r="C219" s="12" t="s">
        <v>346</v>
      </c>
      <c r="D219" s="25" t="s">
        <v>9</v>
      </c>
      <c r="E219" s="26">
        <v>24.73</v>
      </c>
      <c r="F219" s="25"/>
      <c r="G219" s="27"/>
      <c r="H219" s="27"/>
      <c r="I219" s="27"/>
      <c r="J219" s="27"/>
      <c r="K219" s="25" t="s">
        <v>4107</v>
      </c>
      <c r="L219" s="25"/>
      <c r="M219"/>
      <c r="N219"/>
      <c r="O219" s="25">
        <v>-2.71</v>
      </c>
      <c r="P219" s="25">
        <v>-8.69</v>
      </c>
      <c r="S219" s="23" t="str">
        <f t="shared" si="13"/>
        <v/>
      </c>
      <c r="T219" s="23">
        <f t="shared" si="14"/>
        <v>0</v>
      </c>
    </row>
    <row r="220" spans="1:20" ht="17.399999999999999">
      <c r="A220" s="23" t="str">
        <f t="shared" si="12"/>
        <v/>
      </c>
      <c r="B220" s="24" t="s">
        <v>347</v>
      </c>
      <c r="C220" s="12" t="s">
        <v>348</v>
      </c>
      <c r="D220" s="25" t="s">
        <v>9</v>
      </c>
      <c r="E220" s="26">
        <v>179.2</v>
      </c>
      <c r="F220" s="25"/>
      <c r="G220" s="27"/>
      <c r="H220" s="27"/>
      <c r="I220" s="27"/>
      <c r="J220" s="27"/>
      <c r="K220" s="25" t="s">
        <v>4076</v>
      </c>
      <c r="L220" s="26"/>
      <c r="M220"/>
      <c r="N220"/>
      <c r="O220" s="25">
        <v>-13.45</v>
      </c>
      <c r="P220" s="25">
        <v>-39.130000000000003</v>
      </c>
      <c r="S220" s="23" t="str">
        <f t="shared" si="13"/>
        <v/>
      </c>
      <c r="T220" s="23">
        <f t="shared" si="14"/>
        <v>0</v>
      </c>
    </row>
    <row r="221" spans="1:20" ht="17.399999999999999">
      <c r="A221" s="23" t="str">
        <f t="shared" si="12"/>
        <v/>
      </c>
      <c r="B221" s="24" t="s">
        <v>349</v>
      </c>
      <c r="C221" s="12" t="s">
        <v>350</v>
      </c>
      <c r="D221" s="25" t="s">
        <v>9</v>
      </c>
      <c r="E221" s="26">
        <v>236.84</v>
      </c>
      <c r="F221" s="25"/>
      <c r="G221" s="27"/>
      <c r="H221" s="27"/>
      <c r="I221" s="27"/>
      <c r="J221" s="27"/>
      <c r="K221" s="25" t="s">
        <v>4081</v>
      </c>
      <c r="L221" s="25"/>
      <c r="M221"/>
      <c r="N221"/>
      <c r="O221" s="25">
        <v>-8.9</v>
      </c>
      <c r="P221" s="25">
        <v>-19.13</v>
      </c>
      <c r="S221" s="23" t="str">
        <f t="shared" si="13"/>
        <v/>
      </c>
      <c r="T221" s="23">
        <f t="shared" si="14"/>
        <v>0</v>
      </c>
    </row>
    <row r="222" spans="1:20" ht="17.399999999999999">
      <c r="A222" s="23">
        <f t="shared" si="12"/>
        <v>155</v>
      </c>
      <c r="B222" s="24" t="s">
        <v>351</v>
      </c>
      <c r="C222" s="12" t="s">
        <v>352</v>
      </c>
      <c r="D222" s="25" t="s">
        <v>9</v>
      </c>
      <c r="E222" s="26">
        <v>2074.1799999999998</v>
      </c>
      <c r="F222" s="25">
        <v>11</v>
      </c>
      <c r="G222" s="27">
        <v>230.36</v>
      </c>
      <c r="H222" s="27">
        <v>230.36</v>
      </c>
      <c r="I222" s="27">
        <v>228.42</v>
      </c>
      <c r="J222" s="27">
        <v>231.37</v>
      </c>
      <c r="K222" s="25" t="s">
        <v>4080</v>
      </c>
      <c r="L222" s="26"/>
      <c r="M222"/>
      <c r="N222"/>
      <c r="O222" s="25">
        <v>-10.73</v>
      </c>
      <c r="P222" s="25">
        <v>-10.14</v>
      </c>
      <c r="S222" s="23">
        <f t="shared" si="13"/>
        <v>2074.1822199999997</v>
      </c>
      <c r="T222" s="23">
        <f t="shared" si="14"/>
        <v>0</v>
      </c>
    </row>
    <row r="223" spans="1:20" ht="17.399999999999999">
      <c r="A223" s="23" t="str">
        <f t="shared" si="12"/>
        <v/>
      </c>
      <c r="B223" s="24" t="s">
        <v>353</v>
      </c>
      <c r="C223" s="12" t="s">
        <v>354</v>
      </c>
      <c r="D223" s="25" t="s">
        <v>9</v>
      </c>
      <c r="E223" s="26">
        <v>169.53</v>
      </c>
      <c r="F223" s="25"/>
      <c r="G223" s="27"/>
      <c r="H223" s="27"/>
      <c r="I223" s="27"/>
      <c r="J223" s="27"/>
      <c r="K223" s="25" t="s">
        <v>4088</v>
      </c>
      <c r="L223" s="26"/>
      <c r="M223"/>
      <c r="N223"/>
      <c r="O223" s="25">
        <v>-21.55</v>
      </c>
      <c r="P223" s="25">
        <v>-37</v>
      </c>
      <c r="S223" s="23" t="str">
        <f t="shared" si="13"/>
        <v/>
      </c>
      <c r="T223" s="23">
        <f t="shared" si="14"/>
        <v>0</v>
      </c>
    </row>
    <row r="224" spans="1:20" ht="17.399999999999999">
      <c r="A224" s="23" t="str">
        <f t="shared" si="12"/>
        <v/>
      </c>
      <c r="B224" s="24" t="s">
        <v>355</v>
      </c>
      <c r="C224" s="12" t="s">
        <v>356</v>
      </c>
      <c r="D224" s="25" t="s">
        <v>9</v>
      </c>
      <c r="E224" s="26">
        <v>36.020000000000003</v>
      </c>
      <c r="F224" s="25"/>
      <c r="G224" s="27"/>
      <c r="H224" s="27"/>
      <c r="I224" s="27"/>
      <c r="J224" s="27"/>
      <c r="K224" s="25" t="s">
        <v>4080</v>
      </c>
      <c r="L224" s="26"/>
      <c r="M224"/>
      <c r="N224"/>
      <c r="O224" s="25">
        <v>-17.3</v>
      </c>
      <c r="P224" s="25">
        <v>-48.99</v>
      </c>
      <c r="S224" s="23" t="str">
        <f t="shared" si="13"/>
        <v/>
      </c>
      <c r="T224" s="23">
        <f t="shared" si="14"/>
        <v>0</v>
      </c>
    </row>
    <row r="225" spans="1:20" ht="17.399999999999999">
      <c r="A225" s="23" t="str">
        <f t="shared" si="12"/>
        <v/>
      </c>
      <c r="B225" s="24" t="s">
        <v>357</v>
      </c>
      <c r="C225" s="12" t="s">
        <v>358</v>
      </c>
      <c r="D225" s="25" t="s">
        <v>9</v>
      </c>
      <c r="E225" s="26">
        <v>277.68</v>
      </c>
      <c r="F225" s="26"/>
      <c r="G225" s="27"/>
      <c r="H225" s="27"/>
      <c r="I225" s="27"/>
      <c r="J225" s="27"/>
      <c r="K225" s="25" t="s">
        <v>4084</v>
      </c>
      <c r="L225" s="28"/>
      <c r="M225"/>
      <c r="N225"/>
      <c r="O225" s="25">
        <v>13.32</v>
      </c>
      <c r="P225" s="25">
        <v>26.31</v>
      </c>
      <c r="S225" s="23" t="str">
        <f t="shared" si="13"/>
        <v/>
      </c>
      <c r="T225" s="23">
        <f t="shared" si="14"/>
        <v>0</v>
      </c>
    </row>
    <row r="226" spans="1:20" ht="17.399999999999999">
      <c r="A226" s="23" t="str">
        <f t="shared" si="12"/>
        <v/>
      </c>
      <c r="B226" s="24" t="s">
        <v>2901</v>
      </c>
      <c r="C226" s="12" t="s">
        <v>3721</v>
      </c>
      <c r="D226" s="25" t="s">
        <v>9</v>
      </c>
      <c r="E226" s="26">
        <v>95.49</v>
      </c>
      <c r="F226" s="26"/>
      <c r="G226" s="27"/>
      <c r="H226" s="27"/>
      <c r="I226" s="27"/>
      <c r="J226" s="27"/>
      <c r="K226" s="25" t="s">
        <v>4086</v>
      </c>
      <c r="L226" s="26"/>
      <c r="M226"/>
      <c r="N226"/>
      <c r="O226" s="25">
        <v>49.4</v>
      </c>
      <c r="P226" s="25">
        <v>-28.09</v>
      </c>
      <c r="S226" s="23" t="str">
        <f t="shared" si="13"/>
        <v/>
      </c>
      <c r="T226" s="23">
        <f t="shared" si="14"/>
        <v>0</v>
      </c>
    </row>
    <row r="227" spans="1:20" ht="17.399999999999999">
      <c r="A227" s="23" t="str">
        <f t="shared" si="12"/>
        <v/>
      </c>
      <c r="B227" s="24" t="s">
        <v>359</v>
      </c>
      <c r="C227" s="12" t="s">
        <v>360</v>
      </c>
      <c r="D227" s="25" t="s">
        <v>9</v>
      </c>
      <c r="E227" s="26">
        <v>56.23</v>
      </c>
      <c r="F227" s="26"/>
      <c r="G227" s="27"/>
      <c r="H227" s="27"/>
      <c r="I227" s="27"/>
      <c r="J227" s="27"/>
      <c r="K227" s="25" t="s">
        <v>4083</v>
      </c>
      <c r="L227" s="25"/>
      <c r="M227"/>
      <c r="N227"/>
      <c r="O227" s="25">
        <v>1.95</v>
      </c>
      <c r="P227" s="25">
        <v>-5.78</v>
      </c>
      <c r="S227" s="23" t="str">
        <f t="shared" si="13"/>
        <v/>
      </c>
      <c r="T227" s="23">
        <f t="shared" si="14"/>
        <v>0</v>
      </c>
    </row>
    <row r="228" spans="1:20" ht="17.399999999999999">
      <c r="A228" s="23" t="str">
        <f t="shared" si="12"/>
        <v/>
      </c>
      <c r="B228" s="24" t="s">
        <v>361</v>
      </c>
      <c r="C228" s="12" t="s">
        <v>362</v>
      </c>
      <c r="D228" s="25" t="s">
        <v>9</v>
      </c>
      <c r="E228" s="26">
        <v>749.83</v>
      </c>
      <c r="F228" s="25"/>
      <c r="G228" s="27"/>
      <c r="H228" s="27"/>
      <c r="I228" s="27"/>
      <c r="J228" s="27"/>
      <c r="K228" s="25" t="s">
        <v>4085</v>
      </c>
      <c r="L228" s="25"/>
      <c r="M228"/>
      <c r="N228"/>
      <c r="O228" s="25">
        <v>-1.28</v>
      </c>
      <c r="P228" s="25">
        <v>-11.89</v>
      </c>
      <c r="S228" s="23" t="str">
        <f t="shared" si="13"/>
        <v/>
      </c>
      <c r="T228" s="23">
        <f t="shared" si="14"/>
        <v>0</v>
      </c>
    </row>
    <row r="229" spans="1:20" ht="17.399999999999999">
      <c r="A229" s="23" t="str">
        <f t="shared" si="12"/>
        <v/>
      </c>
      <c r="B229" s="24" t="s">
        <v>363</v>
      </c>
      <c r="C229" s="12" t="s">
        <v>364</v>
      </c>
      <c r="D229" s="25" t="s">
        <v>9</v>
      </c>
      <c r="E229" s="26">
        <v>52.25</v>
      </c>
      <c r="F229" s="26"/>
      <c r="G229" s="27"/>
      <c r="H229" s="27"/>
      <c r="I229" s="27"/>
      <c r="J229" s="27"/>
      <c r="K229" s="25" t="s">
        <v>4083</v>
      </c>
      <c r="L229" s="25"/>
      <c r="M229"/>
      <c r="N229"/>
      <c r="O229" s="25">
        <v>-13.77</v>
      </c>
      <c r="P229" s="25">
        <v>-30.72</v>
      </c>
      <c r="S229" s="23" t="str">
        <f t="shared" si="13"/>
        <v/>
      </c>
      <c r="T229" s="23">
        <f t="shared" si="14"/>
        <v>0</v>
      </c>
    </row>
    <row r="230" spans="1:20" ht="17.399999999999999">
      <c r="A230" s="23" t="str">
        <f t="shared" si="12"/>
        <v/>
      </c>
      <c r="B230" s="24" t="s">
        <v>365</v>
      </c>
      <c r="C230" s="12" t="s">
        <v>366</v>
      </c>
      <c r="D230" s="25" t="s">
        <v>9</v>
      </c>
      <c r="E230" s="26">
        <v>176.27</v>
      </c>
      <c r="F230" s="25"/>
      <c r="G230" s="27"/>
      <c r="H230" s="27"/>
      <c r="I230" s="27"/>
      <c r="J230" s="27"/>
      <c r="K230" s="25" t="s">
        <v>4087</v>
      </c>
      <c r="L230" s="26"/>
      <c r="M230"/>
      <c r="N230"/>
      <c r="O230" s="25">
        <v>-18.25</v>
      </c>
      <c r="P230" s="25">
        <v>-26.48</v>
      </c>
      <c r="S230" s="23" t="str">
        <f t="shared" si="13"/>
        <v/>
      </c>
      <c r="T230" s="23">
        <f t="shared" si="14"/>
        <v>0</v>
      </c>
    </row>
    <row r="231" spans="1:20" ht="17.399999999999999">
      <c r="A231" s="23" t="str">
        <f t="shared" si="12"/>
        <v/>
      </c>
      <c r="B231" s="24" t="s">
        <v>367</v>
      </c>
      <c r="C231" s="12" t="s">
        <v>368</v>
      </c>
      <c r="D231" s="25" t="s">
        <v>37</v>
      </c>
      <c r="E231" s="26">
        <v>81</v>
      </c>
      <c r="F231" s="25"/>
      <c r="G231" s="27"/>
      <c r="H231" s="27"/>
      <c r="I231" s="27"/>
      <c r="J231" s="27"/>
      <c r="K231" s="25" t="s">
        <v>4080</v>
      </c>
      <c r="L231" s="25"/>
      <c r="M231"/>
      <c r="N231"/>
      <c r="O231" s="25">
        <v>-4.42</v>
      </c>
      <c r="P231" s="25">
        <v>9.64</v>
      </c>
      <c r="S231" s="23" t="str">
        <f t="shared" si="13"/>
        <v/>
      </c>
      <c r="T231" s="23">
        <f t="shared" si="14"/>
        <v>0</v>
      </c>
    </row>
    <row r="232" spans="1:20" ht="17.399999999999999">
      <c r="A232" s="23" t="str">
        <f t="shared" si="12"/>
        <v/>
      </c>
      <c r="B232" s="24" t="s">
        <v>369</v>
      </c>
      <c r="C232" s="12" t="s">
        <v>370</v>
      </c>
      <c r="D232" s="25" t="s">
        <v>37</v>
      </c>
      <c r="E232" s="26">
        <v>84.65</v>
      </c>
      <c r="F232" s="25"/>
      <c r="G232" s="27"/>
      <c r="H232" s="27"/>
      <c r="I232" s="27"/>
      <c r="J232" s="27"/>
      <c r="K232" s="25" t="s">
        <v>4080</v>
      </c>
      <c r="L232" s="25"/>
      <c r="M232"/>
      <c r="N232"/>
      <c r="O232" s="25">
        <v>0</v>
      </c>
      <c r="P232" s="25">
        <v>-4.0599999999999996</v>
      </c>
      <c r="S232" s="23" t="str">
        <f t="shared" si="13"/>
        <v/>
      </c>
      <c r="T232" s="23">
        <f t="shared" si="14"/>
        <v>0</v>
      </c>
    </row>
    <row r="233" spans="1:20" ht="17.399999999999999">
      <c r="A233" s="23">
        <f t="shared" si="12"/>
        <v>244</v>
      </c>
      <c r="B233" s="24" t="s">
        <v>371</v>
      </c>
      <c r="C233" s="12" t="s">
        <v>372</v>
      </c>
      <c r="D233" s="25" t="s">
        <v>9</v>
      </c>
      <c r="E233" s="26">
        <v>424.7</v>
      </c>
      <c r="F233" s="25">
        <v>1</v>
      </c>
      <c r="G233" s="27">
        <v>180.9</v>
      </c>
      <c r="H233" s="27">
        <v>180.9</v>
      </c>
      <c r="I233" s="27">
        <v>180.9</v>
      </c>
      <c r="J233" s="27">
        <v>180.9</v>
      </c>
      <c r="K233" s="25" t="s">
        <v>2625</v>
      </c>
      <c r="L233" s="25"/>
      <c r="M233"/>
      <c r="N233"/>
      <c r="O233" s="25">
        <v>-2.74</v>
      </c>
      <c r="P233" s="25">
        <v>-17.010000000000002</v>
      </c>
      <c r="S233" s="23">
        <f t="shared" si="13"/>
        <v>424.70232999999996</v>
      </c>
      <c r="T233" s="23">
        <f t="shared" si="14"/>
        <v>0</v>
      </c>
    </row>
    <row r="234" spans="1:20" ht="17.399999999999999">
      <c r="A234" s="23" t="str">
        <f t="shared" si="12"/>
        <v/>
      </c>
      <c r="B234" s="24" t="s">
        <v>373</v>
      </c>
      <c r="C234" s="12" t="s">
        <v>374</v>
      </c>
      <c r="D234" s="25" t="s">
        <v>9</v>
      </c>
      <c r="E234" s="26">
        <v>395.62</v>
      </c>
      <c r="F234" s="26"/>
      <c r="G234" s="27"/>
      <c r="H234" s="27"/>
      <c r="I234" s="27"/>
      <c r="J234" s="27"/>
      <c r="K234" s="25" t="s">
        <v>4078</v>
      </c>
      <c r="L234" s="25"/>
      <c r="M234"/>
      <c r="N234"/>
      <c r="O234" s="25">
        <v>-2.46</v>
      </c>
      <c r="P234" s="25">
        <v>-11.98</v>
      </c>
      <c r="S234" s="23" t="str">
        <f t="shared" si="13"/>
        <v/>
      </c>
      <c r="T234" s="23">
        <f t="shared" si="14"/>
        <v>0</v>
      </c>
    </row>
    <row r="235" spans="1:20" ht="17.399999999999999">
      <c r="A235" s="23" t="str">
        <f t="shared" si="12"/>
        <v/>
      </c>
      <c r="B235" s="24" t="s">
        <v>375</v>
      </c>
      <c r="C235" s="12" t="s">
        <v>376</v>
      </c>
      <c r="D235" s="25" t="s">
        <v>9</v>
      </c>
      <c r="E235" s="26">
        <v>439.61</v>
      </c>
      <c r="F235" s="25"/>
      <c r="G235" s="27"/>
      <c r="H235" s="27"/>
      <c r="I235" s="27"/>
      <c r="J235" s="27"/>
      <c r="K235" s="25" t="s">
        <v>4107</v>
      </c>
      <c r="L235" s="25"/>
      <c r="M235"/>
      <c r="N235"/>
      <c r="O235" s="25">
        <v>-0.59</v>
      </c>
      <c r="P235" s="25">
        <v>141.30000000000001</v>
      </c>
      <c r="S235" s="23" t="str">
        <f t="shared" si="13"/>
        <v/>
      </c>
      <c r="T235" s="23">
        <f t="shared" si="14"/>
        <v>0</v>
      </c>
    </row>
    <row r="236" spans="1:20" ht="17.399999999999999">
      <c r="A236" s="23" t="str">
        <f t="shared" si="12"/>
        <v/>
      </c>
      <c r="B236" s="24" t="s">
        <v>377</v>
      </c>
      <c r="C236" s="12" t="s">
        <v>3850</v>
      </c>
      <c r="D236" s="25" t="s">
        <v>9</v>
      </c>
      <c r="E236" s="26">
        <v>69.099999999999994</v>
      </c>
      <c r="F236" s="25"/>
      <c r="G236" s="27"/>
      <c r="H236" s="27"/>
      <c r="I236" s="27"/>
      <c r="J236" s="27"/>
      <c r="K236" s="25" t="s">
        <v>4076</v>
      </c>
      <c r="L236" s="25"/>
      <c r="M236"/>
      <c r="N236"/>
      <c r="O236" s="25">
        <v>-3.48</v>
      </c>
      <c r="P236" s="25">
        <v>-18.88</v>
      </c>
      <c r="S236" s="23" t="str">
        <f t="shared" si="13"/>
        <v/>
      </c>
      <c r="T236" s="23">
        <f t="shared" si="14"/>
        <v>0</v>
      </c>
    </row>
    <row r="237" spans="1:20" ht="17.399999999999999">
      <c r="A237" s="23" t="str">
        <f t="shared" si="12"/>
        <v/>
      </c>
      <c r="B237" s="24" t="s">
        <v>378</v>
      </c>
      <c r="C237" s="12" t="s">
        <v>379</v>
      </c>
      <c r="D237" s="25" t="s">
        <v>9</v>
      </c>
      <c r="E237" s="26">
        <v>60.82</v>
      </c>
      <c r="F237" s="25"/>
      <c r="G237" s="27"/>
      <c r="H237" s="27"/>
      <c r="I237" s="27"/>
      <c r="J237" s="27"/>
      <c r="K237" s="25" t="s">
        <v>4107</v>
      </c>
      <c r="L237" s="26"/>
      <c r="M237"/>
      <c r="N237"/>
      <c r="O237" s="25">
        <v>9.74</v>
      </c>
      <c r="P237" s="25">
        <v>3.38</v>
      </c>
      <c r="S237" s="23" t="str">
        <f t="shared" si="13"/>
        <v/>
      </c>
      <c r="T237" s="23">
        <f t="shared" si="14"/>
        <v>0</v>
      </c>
    </row>
    <row r="238" spans="1:20" ht="17.399999999999999">
      <c r="A238" s="23" t="str">
        <f t="shared" si="12"/>
        <v/>
      </c>
      <c r="B238" s="24" t="s">
        <v>380</v>
      </c>
      <c r="C238" s="12" t="s">
        <v>381</v>
      </c>
      <c r="D238" s="25" t="s">
        <v>37</v>
      </c>
      <c r="E238" s="26">
        <v>61.94</v>
      </c>
      <c r="F238" s="25"/>
      <c r="G238" s="27"/>
      <c r="H238" s="27"/>
      <c r="I238" s="27"/>
      <c r="J238" s="27"/>
      <c r="K238" s="25" t="s">
        <v>4083</v>
      </c>
      <c r="L238" s="25"/>
      <c r="M238"/>
      <c r="N238"/>
      <c r="O238" s="25">
        <v>3.04</v>
      </c>
      <c r="P238" s="25">
        <v>2.1</v>
      </c>
      <c r="S238" s="23" t="str">
        <f t="shared" si="13"/>
        <v/>
      </c>
      <c r="T238" s="23">
        <f t="shared" si="14"/>
        <v>0</v>
      </c>
    </row>
    <row r="239" spans="1:20" ht="17.399999999999999">
      <c r="A239" s="23" t="str">
        <f t="shared" si="12"/>
        <v/>
      </c>
      <c r="B239" s="24" t="s">
        <v>382</v>
      </c>
      <c r="C239" s="12" t="s">
        <v>383</v>
      </c>
      <c r="D239" s="25" t="s">
        <v>9</v>
      </c>
      <c r="E239" s="26">
        <v>3118.74</v>
      </c>
      <c r="F239" s="25">
        <v>2</v>
      </c>
      <c r="G239" s="27">
        <v>503</v>
      </c>
      <c r="H239" s="27">
        <v>503</v>
      </c>
      <c r="I239" s="27">
        <v>519</v>
      </c>
      <c r="J239" s="27"/>
      <c r="K239" s="25" t="s">
        <v>4082</v>
      </c>
      <c r="L239" s="26"/>
      <c r="M239"/>
      <c r="N239"/>
      <c r="O239" s="25">
        <v>-5.67</v>
      </c>
      <c r="P239" s="25">
        <v>34.9</v>
      </c>
      <c r="S239" s="23" t="str">
        <f t="shared" si="13"/>
        <v/>
      </c>
      <c r="T239" s="23">
        <f t="shared" si="14"/>
        <v>0</v>
      </c>
    </row>
    <row r="240" spans="1:20" ht="17.399999999999999">
      <c r="A240" s="23" t="str">
        <f t="shared" si="12"/>
        <v/>
      </c>
      <c r="B240" s="24" t="s">
        <v>384</v>
      </c>
      <c r="C240" s="12" t="s">
        <v>385</v>
      </c>
      <c r="D240" s="25" t="s">
        <v>9</v>
      </c>
      <c r="E240" s="26">
        <v>53.31</v>
      </c>
      <c r="F240" s="25"/>
      <c r="G240" s="27"/>
      <c r="H240" s="27"/>
      <c r="I240" s="27"/>
      <c r="J240" s="27"/>
      <c r="K240" s="25" t="s">
        <v>4078</v>
      </c>
      <c r="L240" s="25"/>
      <c r="M240"/>
      <c r="N240"/>
      <c r="O240" s="25">
        <v>-7.86</v>
      </c>
      <c r="P240" s="25">
        <v>-22.46</v>
      </c>
      <c r="S240" s="23" t="str">
        <f t="shared" si="13"/>
        <v/>
      </c>
      <c r="T240" s="23">
        <f t="shared" si="14"/>
        <v>0</v>
      </c>
    </row>
    <row r="241" spans="1:20" ht="17.399999999999999">
      <c r="A241" s="23" t="str">
        <f t="shared" si="12"/>
        <v/>
      </c>
      <c r="B241" s="24" t="s">
        <v>386</v>
      </c>
      <c r="C241" s="12" t="s">
        <v>387</v>
      </c>
      <c r="D241" s="25" t="s">
        <v>9</v>
      </c>
      <c r="E241" s="26">
        <v>82.97</v>
      </c>
      <c r="F241" s="26"/>
      <c r="G241" s="27"/>
      <c r="H241" s="27"/>
      <c r="I241" s="27"/>
      <c r="J241" s="27"/>
      <c r="K241" s="25" t="s">
        <v>4084</v>
      </c>
      <c r="L241" s="26"/>
      <c r="M241"/>
      <c r="N241"/>
      <c r="O241" s="25">
        <v>-0.57999999999999996</v>
      </c>
      <c r="P241" s="25">
        <v>-18</v>
      </c>
      <c r="S241" s="23" t="str">
        <f t="shared" si="13"/>
        <v/>
      </c>
      <c r="T241" s="23">
        <f t="shared" si="14"/>
        <v>0</v>
      </c>
    </row>
    <row r="242" spans="1:20" ht="17.399999999999999">
      <c r="A242" s="23" t="str">
        <f t="shared" si="12"/>
        <v/>
      </c>
      <c r="B242" s="24" t="s">
        <v>388</v>
      </c>
      <c r="C242" s="12" t="s">
        <v>389</v>
      </c>
      <c r="D242" s="25" t="s">
        <v>9</v>
      </c>
      <c r="E242" s="26">
        <v>27.95</v>
      </c>
      <c r="F242" s="25"/>
      <c r="G242" s="27"/>
      <c r="H242" s="27"/>
      <c r="I242" s="27"/>
      <c r="J242" s="27"/>
      <c r="K242" s="25" t="s">
        <v>4086</v>
      </c>
      <c r="L242" s="25"/>
      <c r="M242"/>
      <c r="N242"/>
      <c r="O242" s="25">
        <v>-2.37</v>
      </c>
      <c r="P242" s="25">
        <v>-26.71</v>
      </c>
      <c r="S242" s="23" t="str">
        <f t="shared" si="13"/>
        <v/>
      </c>
      <c r="T242" s="23">
        <f t="shared" si="14"/>
        <v>0</v>
      </c>
    </row>
    <row r="243" spans="1:20" ht="17.399999999999999">
      <c r="A243" s="23" t="str">
        <f t="shared" si="12"/>
        <v/>
      </c>
      <c r="B243" s="24" t="s">
        <v>390</v>
      </c>
      <c r="C243" s="12" t="s">
        <v>391</v>
      </c>
      <c r="D243" s="25" t="s">
        <v>9</v>
      </c>
      <c r="E243" s="26">
        <v>83.43</v>
      </c>
      <c r="F243" s="25"/>
      <c r="G243" s="27"/>
      <c r="H243" s="27"/>
      <c r="I243" s="27"/>
      <c r="J243" s="27"/>
      <c r="K243" s="25" t="s">
        <v>4090</v>
      </c>
      <c r="L243" s="25"/>
      <c r="M243"/>
      <c r="N243"/>
      <c r="O243" s="25">
        <v>-6.39</v>
      </c>
      <c r="P243" s="25">
        <v>-10.65</v>
      </c>
      <c r="S243" s="23" t="str">
        <f t="shared" si="13"/>
        <v/>
      </c>
      <c r="T243" s="23">
        <f t="shared" si="14"/>
        <v>0</v>
      </c>
    </row>
    <row r="244" spans="1:20" ht="17.399999999999999">
      <c r="A244" s="23" t="str">
        <f t="shared" si="12"/>
        <v/>
      </c>
      <c r="B244" s="24" t="s">
        <v>392</v>
      </c>
      <c r="C244" s="12" t="s">
        <v>393</v>
      </c>
      <c r="D244" s="25" t="s">
        <v>9</v>
      </c>
      <c r="E244" s="26">
        <v>45.76</v>
      </c>
      <c r="F244" s="25"/>
      <c r="G244" s="27"/>
      <c r="H244" s="27"/>
      <c r="I244" s="27"/>
      <c r="J244" s="27"/>
      <c r="K244" s="25" t="s">
        <v>4086</v>
      </c>
      <c r="L244" s="25"/>
      <c r="M244"/>
      <c r="N244"/>
      <c r="O244" s="25">
        <v>3.47</v>
      </c>
      <c r="P244" s="25">
        <v>-26.44</v>
      </c>
      <c r="S244" s="23" t="str">
        <f t="shared" si="13"/>
        <v/>
      </c>
      <c r="T244" s="23">
        <f t="shared" si="14"/>
        <v>0</v>
      </c>
    </row>
    <row r="245" spans="1:20" ht="17.399999999999999">
      <c r="A245" s="23" t="str">
        <f t="shared" si="12"/>
        <v/>
      </c>
      <c r="B245" s="24" t="s">
        <v>394</v>
      </c>
      <c r="C245" s="12" t="s">
        <v>2742</v>
      </c>
      <c r="D245" s="25" t="s">
        <v>9</v>
      </c>
      <c r="E245" s="26">
        <v>49.78</v>
      </c>
      <c r="F245" s="25"/>
      <c r="G245" s="27"/>
      <c r="H245" s="27"/>
      <c r="I245" s="27"/>
      <c r="J245" s="27"/>
      <c r="K245" s="25" t="s">
        <v>4108</v>
      </c>
      <c r="L245" s="25"/>
      <c r="M245"/>
      <c r="N245"/>
      <c r="O245" s="25">
        <v>-6.47</v>
      </c>
      <c r="P245" s="25">
        <v>-11.5</v>
      </c>
      <c r="S245" s="23" t="str">
        <f t="shared" si="13"/>
        <v/>
      </c>
      <c r="T245" s="23">
        <f t="shared" si="14"/>
        <v>0</v>
      </c>
    </row>
    <row r="246" spans="1:20" ht="17.399999999999999">
      <c r="A246" s="23" t="str">
        <f t="shared" si="12"/>
        <v/>
      </c>
      <c r="B246" s="24" t="s">
        <v>395</v>
      </c>
      <c r="C246" s="12" t="s">
        <v>396</v>
      </c>
      <c r="D246" s="25" t="s">
        <v>9</v>
      </c>
      <c r="E246" s="26">
        <v>130.29</v>
      </c>
      <c r="F246" s="25"/>
      <c r="G246" s="27"/>
      <c r="H246" s="27"/>
      <c r="I246" s="27"/>
      <c r="J246" s="27"/>
      <c r="K246" s="25" t="s">
        <v>4086</v>
      </c>
      <c r="L246" s="25"/>
      <c r="M246"/>
      <c r="N246"/>
      <c r="O246" s="25">
        <v>3.68</v>
      </c>
      <c r="P246" s="25">
        <v>-29.54</v>
      </c>
      <c r="S246" s="23" t="str">
        <f t="shared" si="13"/>
        <v/>
      </c>
      <c r="T246" s="23">
        <f t="shared" si="14"/>
        <v>0</v>
      </c>
    </row>
    <row r="247" spans="1:20" ht="17.399999999999999">
      <c r="A247" s="23" t="str">
        <f t="shared" si="12"/>
        <v/>
      </c>
      <c r="B247" s="24" t="s">
        <v>397</v>
      </c>
      <c r="C247" s="12" t="s">
        <v>398</v>
      </c>
      <c r="D247" s="25" t="s">
        <v>9</v>
      </c>
      <c r="E247" s="26">
        <v>145.91999999999999</v>
      </c>
      <c r="F247" s="26"/>
      <c r="G247" s="27"/>
      <c r="H247" s="27"/>
      <c r="I247" s="27"/>
      <c r="J247" s="27"/>
      <c r="K247" s="25" t="s">
        <v>4080</v>
      </c>
      <c r="L247" s="25"/>
      <c r="M247"/>
      <c r="N247"/>
      <c r="O247" s="25">
        <v>1.45</v>
      </c>
      <c r="P247" s="25">
        <v>-4</v>
      </c>
      <c r="S247" s="23" t="str">
        <f t="shared" si="13"/>
        <v/>
      </c>
      <c r="T247" s="23">
        <f t="shared" si="14"/>
        <v>0</v>
      </c>
    </row>
    <row r="248" spans="1:20" ht="17.399999999999999">
      <c r="A248" s="23" t="str">
        <f t="shared" si="12"/>
        <v/>
      </c>
      <c r="B248" s="24" t="s">
        <v>399</v>
      </c>
      <c r="C248" s="12" t="s">
        <v>400</v>
      </c>
      <c r="D248" s="25" t="s">
        <v>9</v>
      </c>
      <c r="E248" s="26">
        <v>227.75</v>
      </c>
      <c r="F248" s="25"/>
      <c r="G248" s="27"/>
      <c r="H248" s="27"/>
      <c r="I248" s="27"/>
      <c r="J248" s="27"/>
      <c r="K248" s="25" t="s">
        <v>4086</v>
      </c>
      <c r="L248" s="25"/>
      <c r="M248"/>
      <c r="N248"/>
      <c r="O248" s="25">
        <v>3.8</v>
      </c>
      <c r="P248" s="25">
        <v>-1.38</v>
      </c>
      <c r="S248" s="23" t="str">
        <f t="shared" si="13"/>
        <v/>
      </c>
      <c r="T248" s="23">
        <f t="shared" si="14"/>
        <v>0</v>
      </c>
    </row>
    <row r="249" spans="1:20" ht="17.399999999999999">
      <c r="A249" s="23">
        <f t="shared" si="12"/>
        <v>142</v>
      </c>
      <c r="B249" s="24" t="s">
        <v>401</v>
      </c>
      <c r="C249" s="12" t="s">
        <v>3109</v>
      </c>
      <c r="D249" s="25" t="s">
        <v>9</v>
      </c>
      <c r="E249" s="26">
        <v>2367.0100000000002</v>
      </c>
      <c r="F249" s="25">
        <v>4</v>
      </c>
      <c r="G249" s="27">
        <v>463.75</v>
      </c>
      <c r="H249" s="27">
        <v>463.75</v>
      </c>
      <c r="I249" s="27">
        <v>463.75</v>
      </c>
      <c r="J249" s="27">
        <v>403</v>
      </c>
      <c r="K249" s="25" t="s">
        <v>4082</v>
      </c>
      <c r="L249" s="26"/>
      <c r="M249"/>
      <c r="N249"/>
      <c r="O249" s="25">
        <v>-5.57</v>
      </c>
      <c r="P249" s="25">
        <v>-16.96</v>
      </c>
      <c r="S249" s="23">
        <f t="shared" si="13"/>
        <v>2367.0124900000001</v>
      </c>
      <c r="T249" s="23">
        <f t="shared" si="14"/>
        <v>0</v>
      </c>
    </row>
    <row r="250" spans="1:20" ht="17.399999999999999">
      <c r="A250" s="23" t="str">
        <f t="shared" si="12"/>
        <v/>
      </c>
      <c r="B250" s="24" t="s">
        <v>402</v>
      </c>
      <c r="C250" s="12" t="s">
        <v>403</v>
      </c>
      <c r="D250" s="25" t="s">
        <v>9</v>
      </c>
      <c r="E250" s="26">
        <v>225.31</v>
      </c>
      <c r="F250" s="25"/>
      <c r="G250" s="27"/>
      <c r="H250" s="27"/>
      <c r="I250" s="27"/>
      <c r="J250" s="27"/>
      <c r="K250" s="25" t="s">
        <v>4090</v>
      </c>
      <c r="L250" s="26"/>
      <c r="M250"/>
      <c r="N250"/>
      <c r="O250" s="25">
        <v>-17.23</v>
      </c>
      <c r="P250" s="25">
        <v>-24.62</v>
      </c>
      <c r="S250" s="23" t="str">
        <f t="shared" si="13"/>
        <v/>
      </c>
      <c r="T250" s="23">
        <f t="shared" si="14"/>
        <v>0</v>
      </c>
    </row>
    <row r="251" spans="1:20" ht="17.399999999999999">
      <c r="A251" s="23" t="str">
        <f t="shared" si="12"/>
        <v/>
      </c>
      <c r="B251" s="24" t="s">
        <v>404</v>
      </c>
      <c r="C251" s="12" t="s">
        <v>405</v>
      </c>
      <c r="D251" s="25" t="s">
        <v>9</v>
      </c>
      <c r="E251" s="26">
        <v>45.09</v>
      </c>
      <c r="F251" s="25"/>
      <c r="G251" s="27"/>
      <c r="H251" s="27"/>
      <c r="I251" s="27"/>
      <c r="J251" s="27"/>
      <c r="K251" s="25" t="s">
        <v>4085</v>
      </c>
      <c r="L251" s="25"/>
      <c r="M251"/>
      <c r="N251"/>
      <c r="O251" s="25">
        <v>0</v>
      </c>
      <c r="P251" s="25">
        <v>0</v>
      </c>
      <c r="S251" s="23" t="str">
        <f t="shared" si="13"/>
        <v/>
      </c>
      <c r="T251" s="23">
        <f t="shared" si="14"/>
        <v>0</v>
      </c>
    </row>
    <row r="252" spans="1:20" ht="17.399999999999999">
      <c r="A252" s="23" t="str">
        <f t="shared" si="12"/>
        <v/>
      </c>
      <c r="B252" s="24" t="s">
        <v>406</v>
      </c>
      <c r="C252" s="12" t="s">
        <v>407</v>
      </c>
      <c r="D252" s="25" t="s">
        <v>9</v>
      </c>
      <c r="E252" s="26">
        <v>1341.87</v>
      </c>
      <c r="F252" s="26">
        <v>3</v>
      </c>
      <c r="G252" s="27">
        <v>45.53</v>
      </c>
      <c r="H252" s="27">
        <v>45.53</v>
      </c>
      <c r="I252" s="27"/>
      <c r="J252" s="27"/>
      <c r="K252" s="25" t="s">
        <v>4084</v>
      </c>
      <c r="L252" s="26"/>
      <c r="M252"/>
      <c r="N252"/>
      <c r="O252" s="25">
        <v>-19.12</v>
      </c>
      <c r="P252" s="25">
        <v>-24.06</v>
      </c>
      <c r="S252" s="23" t="str">
        <f t="shared" si="13"/>
        <v/>
      </c>
      <c r="T252" s="23">
        <f t="shared" si="14"/>
        <v>0</v>
      </c>
    </row>
    <row r="253" spans="1:20" ht="17.399999999999999">
      <c r="A253" s="23">
        <f t="shared" si="12"/>
        <v>223</v>
      </c>
      <c r="B253" s="24" t="s">
        <v>408</v>
      </c>
      <c r="C253" s="12" t="s">
        <v>3722</v>
      </c>
      <c r="D253" s="25" t="s">
        <v>9</v>
      </c>
      <c r="E253" s="26">
        <v>614.55999999999995</v>
      </c>
      <c r="F253" s="26">
        <v>3</v>
      </c>
      <c r="G253" s="27">
        <v>188.9</v>
      </c>
      <c r="H253" s="27">
        <v>188.9</v>
      </c>
      <c r="I253" s="27">
        <v>186</v>
      </c>
      <c r="J253" s="27">
        <v>186</v>
      </c>
      <c r="K253" s="25" t="s">
        <v>2626</v>
      </c>
      <c r="L253" s="25"/>
      <c r="M253"/>
      <c r="N253"/>
      <c r="O253" s="25">
        <v>-23.01</v>
      </c>
      <c r="P253" s="25">
        <v>-29.5</v>
      </c>
      <c r="S253" s="23">
        <f t="shared" si="13"/>
        <v>614.56252999999992</v>
      </c>
      <c r="T253" s="23">
        <f t="shared" si="14"/>
        <v>0</v>
      </c>
    </row>
    <row r="254" spans="1:20" ht="17.399999999999999">
      <c r="A254" s="23" t="str">
        <f t="shared" si="12"/>
        <v/>
      </c>
      <c r="B254" s="24" t="s">
        <v>409</v>
      </c>
      <c r="C254" s="12" t="s">
        <v>410</v>
      </c>
      <c r="D254" s="25" t="s">
        <v>9</v>
      </c>
      <c r="E254" s="26">
        <v>26.47</v>
      </c>
      <c r="F254" s="26"/>
      <c r="G254" s="27"/>
      <c r="H254" s="27"/>
      <c r="I254" s="27"/>
      <c r="J254" s="27"/>
      <c r="K254" s="25" t="s">
        <v>4109</v>
      </c>
      <c r="L254" s="28"/>
      <c r="M254"/>
      <c r="N254"/>
      <c r="O254" s="25">
        <v>0</v>
      </c>
      <c r="P254" s="25">
        <v>0</v>
      </c>
      <c r="S254" s="23" t="str">
        <f t="shared" si="13"/>
        <v/>
      </c>
      <c r="T254" s="23">
        <f t="shared" si="14"/>
        <v>0</v>
      </c>
    </row>
    <row r="255" spans="1:20" ht="17.399999999999999">
      <c r="A255" s="23" t="str">
        <f t="shared" si="12"/>
        <v/>
      </c>
      <c r="B255" s="24" t="s">
        <v>411</v>
      </c>
      <c r="C255" s="12" t="s">
        <v>412</v>
      </c>
      <c r="D255" s="25" t="s">
        <v>37</v>
      </c>
      <c r="E255" s="26">
        <v>128.83000000000001</v>
      </c>
      <c r="F255" s="26"/>
      <c r="G255" s="27"/>
      <c r="H255" s="27"/>
      <c r="I255" s="27"/>
      <c r="J255" s="27"/>
      <c r="K255" s="25" t="s">
        <v>4090</v>
      </c>
      <c r="L255" s="28"/>
      <c r="M255"/>
      <c r="N255"/>
      <c r="O255" s="25">
        <v>-6.68</v>
      </c>
      <c r="P255" s="25">
        <v>-26.58</v>
      </c>
      <c r="S255" s="23" t="str">
        <f t="shared" si="13"/>
        <v/>
      </c>
      <c r="T255" s="23">
        <f t="shared" si="14"/>
        <v>0</v>
      </c>
    </row>
    <row r="256" spans="1:20" ht="17.399999999999999">
      <c r="A256" s="23">
        <f t="shared" si="12"/>
        <v>226</v>
      </c>
      <c r="B256" s="24" t="s">
        <v>413</v>
      </c>
      <c r="C256" s="12" t="s">
        <v>414</v>
      </c>
      <c r="D256" s="25" t="s">
        <v>9</v>
      </c>
      <c r="E256" s="26">
        <v>605.27</v>
      </c>
      <c r="F256" s="26">
        <v>1</v>
      </c>
      <c r="G256" s="27">
        <v>127.5</v>
      </c>
      <c r="H256" s="27">
        <v>125</v>
      </c>
      <c r="I256" s="27">
        <v>125</v>
      </c>
      <c r="J256" s="27">
        <v>125</v>
      </c>
      <c r="K256" s="25" t="s">
        <v>4080</v>
      </c>
      <c r="L256" s="26"/>
      <c r="M256"/>
      <c r="N256"/>
      <c r="O256" s="25">
        <v>-9.0500000000000007</v>
      </c>
      <c r="P256" s="25">
        <v>-9.56</v>
      </c>
      <c r="S256" s="23">
        <f t="shared" si="13"/>
        <v>605.27256</v>
      </c>
      <c r="T256" s="23">
        <f t="shared" si="14"/>
        <v>0</v>
      </c>
    </row>
    <row r="257" spans="1:20" ht="17.399999999999999">
      <c r="A257" s="23" t="str">
        <f t="shared" si="12"/>
        <v/>
      </c>
      <c r="B257" s="24" t="s">
        <v>415</v>
      </c>
      <c r="C257" s="12" t="s">
        <v>416</v>
      </c>
      <c r="D257" s="25" t="s">
        <v>9</v>
      </c>
      <c r="E257" s="26">
        <v>488.15</v>
      </c>
      <c r="F257" s="25"/>
      <c r="G257" s="27"/>
      <c r="H257" s="27"/>
      <c r="I257" s="27"/>
      <c r="J257" s="27"/>
      <c r="K257" s="25" t="s">
        <v>4076</v>
      </c>
      <c r="L257" s="26"/>
      <c r="M257"/>
      <c r="N257"/>
      <c r="O257" s="25">
        <v>-14.29</v>
      </c>
      <c r="P257" s="25">
        <v>-25.7</v>
      </c>
      <c r="S257" s="23" t="str">
        <f t="shared" si="13"/>
        <v/>
      </c>
      <c r="T257" s="23">
        <f t="shared" si="14"/>
        <v>0</v>
      </c>
    </row>
    <row r="258" spans="1:20" ht="17.399999999999999">
      <c r="A258" s="23" t="str">
        <f t="shared" si="12"/>
        <v/>
      </c>
      <c r="B258" s="24" t="s">
        <v>417</v>
      </c>
      <c r="C258" s="12" t="s">
        <v>418</v>
      </c>
      <c r="D258" s="25" t="s">
        <v>37</v>
      </c>
      <c r="E258" s="26">
        <v>2879.81</v>
      </c>
      <c r="F258" s="26"/>
      <c r="G258" s="27"/>
      <c r="H258" s="27"/>
      <c r="I258" s="27"/>
      <c r="J258" s="27"/>
      <c r="K258" s="25" t="s">
        <v>4091</v>
      </c>
      <c r="L258" s="26"/>
      <c r="M258"/>
      <c r="N258"/>
      <c r="O258" s="25">
        <v>4.82</v>
      </c>
      <c r="P258" s="25">
        <v>16.37</v>
      </c>
      <c r="S258" s="23" t="str">
        <f t="shared" si="13"/>
        <v/>
      </c>
      <c r="T258" s="23">
        <f t="shared" si="14"/>
        <v>0</v>
      </c>
    </row>
    <row r="259" spans="1:20" ht="17.399999999999999">
      <c r="A259" s="23">
        <f t="shared" si="12"/>
        <v>188</v>
      </c>
      <c r="B259" s="24" t="s">
        <v>419</v>
      </c>
      <c r="C259" s="12" t="s">
        <v>420</v>
      </c>
      <c r="D259" s="25" t="s">
        <v>9</v>
      </c>
      <c r="E259" s="26">
        <v>914.9</v>
      </c>
      <c r="F259" s="25">
        <v>11</v>
      </c>
      <c r="G259" s="27">
        <v>235.85</v>
      </c>
      <c r="H259" s="27">
        <v>235.85</v>
      </c>
      <c r="I259" s="27">
        <v>237.7</v>
      </c>
      <c r="J259" s="27">
        <v>227.2</v>
      </c>
      <c r="K259" s="25" t="s">
        <v>4080</v>
      </c>
      <c r="L259" s="25"/>
      <c r="M259"/>
      <c r="N259"/>
      <c r="O259" s="25">
        <v>-8.8699999999999992</v>
      </c>
      <c r="P259" s="25">
        <v>-16.16</v>
      </c>
      <c r="S259" s="23">
        <f t="shared" si="13"/>
        <v>914.90259000000003</v>
      </c>
      <c r="T259" s="23">
        <f t="shared" si="14"/>
        <v>0</v>
      </c>
    </row>
    <row r="260" spans="1:20" ht="17.399999999999999">
      <c r="A260" s="23" t="str">
        <f t="shared" si="12"/>
        <v/>
      </c>
      <c r="B260" s="24" t="s">
        <v>421</v>
      </c>
      <c r="C260" s="12" t="s">
        <v>4835</v>
      </c>
      <c r="D260" s="25" t="s">
        <v>9</v>
      </c>
      <c r="E260" s="26">
        <v>28.79</v>
      </c>
      <c r="F260" s="26"/>
      <c r="G260" s="27"/>
      <c r="H260" s="27"/>
      <c r="I260" s="27"/>
      <c r="J260" s="27"/>
      <c r="K260" s="25" t="s">
        <v>4078</v>
      </c>
      <c r="L260" s="25"/>
      <c r="M260"/>
      <c r="N260"/>
      <c r="O260" s="25">
        <v>-25.29</v>
      </c>
      <c r="P260" s="25">
        <v>-19.96</v>
      </c>
      <c r="S260" s="23" t="str">
        <f t="shared" si="13"/>
        <v/>
      </c>
      <c r="T260" s="23">
        <f t="shared" si="14"/>
        <v>0</v>
      </c>
    </row>
    <row r="261" spans="1:20" ht="17.399999999999999">
      <c r="A261" s="23" t="str">
        <f t="shared" si="12"/>
        <v/>
      </c>
      <c r="B261" s="24" t="s">
        <v>422</v>
      </c>
      <c r="C261" s="12" t="s">
        <v>423</v>
      </c>
      <c r="D261" s="25" t="s">
        <v>9</v>
      </c>
      <c r="E261" s="26">
        <v>23.81</v>
      </c>
      <c r="F261" s="25"/>
      <c r="G261" s="27"/>
      <c r="H261" s="27"/>
      <c r="I261" s="27"/>
      <c r="J261" s="27"/>
      <c r="K261" s="25" t="s">
        <v>4101</v>
      </c>
      <c r="L261" s="28"/>
      <c r="M261"/>
      <c r="N261"/>
      <c r="O261" s="25">
        <v>-5.83</v>
      </c>
      <c r="P261" s="25">
        <v>-26.27</v>
      </c>
      <c r="S261" s="23" t="str">
        <f t="shared" si="13"/>
        <v/>
      </c>
      <c r="T261" s="23">
        <f t="shared" si="14"/>
        <v>0</v>
      </c>
    </row>
    <row r="262" spans="1:20" ht="17.399999999999999">
      <c r="A262" s="23">
        <f t="shared" si="12"/>
        <v>5</v>
      </c>
      <c r="B262" s="24" t="s">
        <v>424</v>
      </c>
      <c r="C262" s="12" t="s">
        <v>425</v>
      </c>
      <c r="D262" s="25" t="s">
        <v>9</v>
      </c>
      <c r="E262" s="26">
        <v>99819.41</v>
      </c>
      <c r="F262" s="25">
        <v>26</v>
      </c>
      <c r="G262" s="27">
        <v>13360.77</v>
      </c>
      <c r="H262" s="27">
        <v>13367.34</v>
      </c>
      <c r="I262" s="27">
        <v>13226.04</v>
      </c>
      <c r="J262" s="27">
        <v>13034.18</v>
      </c>
      <c r="K262" s="25" t="s">
        <v>4077</v>
      </c>
      <c r="L262" s="26"/>
      <c r="M262"/>
      <c r="N262"/>
      <c r="O262" s="25">
        <v>-35</v>
      </c>
      <c r="P262" s="25">
        <v>-0.1</v>
      </c>
      <c r="S262" s="23">
        <f t="shared" si="13"/>
        <v>99819.412620000003</v>
      </c>
      <c r="T262" s="23">
        <f t="shared" si="14"/>
        <v>0</v>
      </c>
    </row>
    <row r="263" spans="1:20" ht="17.399999999999999">
      <c r="A263" s="23" t="str">
        <f t="shared" si="12"/>
        <v/>
      </c>
      <c r="B263" s="24" t="s">
        <v>426</v>
      </c>
      <c r="C263" s="12" t="s">
        <v>427</v>
      </c>
      <c r="D263" s="25" t="s">
        <v>9</v>
      </c>
      <c r="E263" s="26">
        <v>417.88</v>
      </c>
      <c r="F263" s="26"/>
      <c r="G263" s="27"/>
      <c r="H263" s="27"/>
      <c r="I263" s="27"/>
      <c r="J263" s="27"/>
      <c r="K263" s="25" t="s">
        <v>4084</v>
      </c>
      <c r="L263" s="26"/>
      <c r="M263"/>
      <c r="N263"/>
      <c r="O263" s="25">
        <v>-19.7</v>
      </c>
      <c r="P263" s="25">
        <v>-29.67</v>
      </c>
      <c r="S263" s="23" t="str">
        <f t="shared" si="13"/>
        <v/>
      </c>
      <c r="T263" s="23">
        <f t="shared" si="14"/>
        <v>0</v>
      </c>
    </row>
    <row r="264" spans="1:20" ht="17.399999999999999">
      <c r="A264" s="23" t="str">
        <f t="shared" si="12"/>
        <v/>
      </c>
      <c r="B264" s="24" t="s">
        <v>428</v>
      </c>
      <c r="C264" s="12" t="s">
        <v>429</v>
      </c>
      <c r="D264" s="25" t="s">
        <v>9</v>
      </c>
      <c r="E264" s="26">
        <v>277.06</v>
      </c>
      <c r="F264" s="26"/>
      <c r="G264" s="27"/>
      <c r="H264" s="27"/>
      <c r="I264" s="27"/>
      <c r="J264" s="27"/>
      <c r="K264" s="25" t="s">
        <v>4081</v>
      </c>
      <c r="L264" s="25"/>
      <c r="M264"/>
      <c r="N264"/>
      <c r="O264" s="25">
        <v>7.23</v>
      </c>
      <c r="P264" s="25">
        <v>48.05</v>
      </c>
      <c r="S264" s="23" t="str">
        <f t="shared" si="13"/>
        <v/>
      </c>
      <c r="T264" s="23">
        <f t="shared" si="14"/>
        <v>0</v>
      </c>
    </row>
    <row r="265" spans="1:20" ht="17.399999999999999">
      <c r="A265" s="23">
        <f t="shared" si="12"/>
        <v>136</v>
      </c>
      <c r="B265" s="24" t="s">
        <v>430</v>
      </c>
      <c r="C265" s="12" t="s">
        <v>4405</v>
      </c>
      <c r="D265" s="25" t="s">
        <v>9</v>
      </c>
      <c r="E265" s="26">
        <v>2573.98</v>
      </c>
      <c r="F265" s="26">
        <v>4</v>
      </c>
      <c r="G265" s="27">
        <v>390.75</v>
      </c>
      <c r="H265" s="27">
        <v>393</v>
      </c>
      <c r="I265" s="27">
        <v>342</v>
      </c>
      <c r="J265" s="27">
        <v>365.5</v>
      </c>
      <c r="K265" s="25" t="s">
        <v>4082</v>
      </c>
      <c r="L265" s="25"/>
      <c r="M265"/>
      <c r="N265"/>
      <c r="O265" s="25">
        <v>28.28</v>
      </c>
      <c r="P265" s="25">
        <v>13.78</v>
      </c>
      <c r="S265" s="23">
        <f t="shared" si="13"/>
        <v>2573.9826499999999</v>
      </c>
      <c r="T265" s="23">
        <f t="shared" si="14"/>
        <v>0</v>
      </c>
    </row>
    <row r="266" spans="1:20" ht="17.399999999999999">
      <c r="A266" s="23">
        <f t="shared" si="12"/>
        <v>30</v>
      </c>
      <c r="B266" s="24" t="s">
        <v>432</v>
      </c>
      <c r="C266" s="12" t="s">
        <v>4135</v>
      </c>
      <c r="D266" s="25" t="s">
        <v>9</v>
      </c>
      <c r="E266" s="26">
        <v>24961.08</v>
      </c>
      <c r="F266" s="25">
        <v>17</v>
      </c>
      <c r="G266" s="27">
        <v>4019.33</v>
      </c>
      <c r="H266" s="27">
        <v>4014.84</v>
      </c>
      <c r="I266" s="27">
        <v>3456.63</v>
      </c>
      <c r="J266" s="27">
        <v>3705.7</v>
      </c>
      <c r="K266" s="25" t="s">
        <v>4090</v>
      </c>
      <c r="L266" s="25"/>
      <c r="M266"/>
      <c r="N266"/>
      <c r="O266" s="25">
        <v>-23.73</v>
      </c>
      <c r="P266" s="25">
        <v>-8.9600000000000009</v>
      </c>
      <c r="S266" s="23">
        <f t="shared" si="13"/>
        <v>24961.08266</v>
      </c>
      <c r="T266" s="23">
        <f t="shared" si="14"/>
        <v>0</v>
      </c>
    </row>
    <row r="267" spans="1:20" ht="17.399999999999999">
      <c r="A267" s="23" t="str">
        <f t="shared" si="12"/>
        <v/>
      </c>
      <c r="B267" s="24" t="s">
        <v>433</v>
      </c>
      <c r="C267" s="12" t="s">
        <v>434</v>
      </c>
      <c r="D267" s="25" t="s">
        <v>9</v>
      </c>
      <c r="E267" s="26">
        <v>255.34</v>
      </c>
      <c r="F267" s="26">
        <v>1</v>
      </c>
      <c r="G267" s="27">
        <v>29.3</v>
      </c>
      <c r="H267" s="27">
        <v>29.3</v>
      </c>
      <c r="I267" s="27">
        <v>29.3</v>
      </c>
      <c r="J267" s="27"/>
      <c r="K267" s="25" t="s">
        <v>4076</v>
      </c>
      <c r="L267" s="26"/>
      <c r="M267"/>
      <c r="N267"/>
      <c r="O267" s="25">
        <v>-1.89</v>
      </c>
      <c r="P267" s="25">
        <v>4.18</v>
      </c>
      <c r="S267" s="23" t="str">
        <f t="shared" si="13"/>
        <v/>
      </c>
      <c r="T267" s="23">
        <f t="shared" si="14"/>
        <v>0</v>
      </c>
    </row>
    <row r="268" spans="1:20" ht="17.399999999999999">
      <c r="A268" s="23" t="str">
        <f t="shared" si="12"/>
        <v/>
      </c>
      <c r="B268" s="24" t="s">
        <v>435</v>
      </c>
      <c r="C268" s="12" t="s">
        <v>5241</v>
      </c>
      <c r="D268" s="25" t="s">
        <v>9</v>
      </c>
      <c r="E268" s="26">
        <v>327.47000000000003</v>
      </c>
      <c r="F268" s="26"/>
      <c r="G268" s="27"/>
      <c r="H268" s="27"/>
      <c r="I268" s="27"/>
      <c r="J268" s="27"/>
      <c r="K268" s="25" t="s">
        <v>4080</v>
      </c>
      <c r="L268" s="25"/>
      <c r="M268"/>
      <c r="N268"/>
      <c r="O268" s="25">
        <v>-10.07</v>
      </c>
      <c r="P268" s="25">
        <v>-24.1</v>
      </c>
      <c r="S268" s="23" t="str">
        <f t="shared" si="13"/>
        <v/>
      </c>
      <c r="T268" s="23">
        <f t="shared" si="14"/>
        <v>0</v>
      </c>
    </row>
    <row r="269" spans="1:20" ht="17.399999999999999">
      <c r="A269" s="23" t="str">
        <f t="shared" si="12"/>
        <v/>
      </c>
      <c r="B269" s="24" t="s">
        <v>436</v>
      </c>
      <c r="C269" s="12" t="s">
        <v>437</v>
      </c>
      <c r="D269" s="25" t="s">
        <v>37</v>
      </c>
      <c r="E269" s="26">
        <v>60</v>
      </c>
      <c r="F269" s="26"/>
      <c r="G269" s="27"/>
      <c r="H269" s="27"/>
      <c r="I269" s="27"/>
      <c r="J269" s="27"/>
      <c r="K269" s="25" t="s">
        <v>4080</v>
      </c>
      <c r="L269" s="25"/>
      <c r="M269"/>
      <c r="N269"/>
      <c r="O269" s="25">
        <v>-4</v>
      </c>
      <c r="P269" s="25">
        <v>1.35</v>
      </c>
      <c r="S269" s="23" t="str">
        <f t="shared" si="13"/>
        <v/>
      </c>
      <c r="T269" s="23">
        <f t="shared" si="14"/>
        <v>0</v>
      </c>
    </row>
    <row r="270" spans="1:20" ht="17.399999999999999">
      <c r="A270" s="23" t="str">
        <f t="shared" si="12"/>
        <v/>
      </c>
      <c r="B270" s="24" t="s">
        <v>438</v>
      </c>
      <c r="C270" s="12" t="s">
        <v>439</v>
      </c>
      <c r="D270" s="25" t="s">
        <v>9</v>
      </c>
      <c r="E270" s="26">
        <v>323.39999999999998</v>
      </c>
      <c r="F270" s="25"/>
      <c r="G270" s="27"/>
      <c r="H270" s="27"/>
      <c r="I270" s="27"/>
      <c r="J270" s="27"/>
      <c r="K270" s="25" t="s">
        <v>4097</v>
      </c>
      <c r="L270" s="25"/>
      <c r="M270"/>
      <c r="N270"/>
      <c r="O270" s="25">
        <v>19.510000000000002</v>
      </c>
      <c r="P270" s="25">
        <v>3.92</v>
      </c>
      <c r="S270" s="23" t="str">
        <f t="shared" si="13"/>
        <v/>
      </c>
      <c r="T270" s="23">
        <f t="shared" si="14"/>
        <v>0</v>
      </c>
    </row>
    <row r="271" spans="1:20" ht="17.399999999999999">
      <c r="A271" s="23">
        <f t="shared" ref="A271:A334" si="15">IF(ISERROR(RANK(S271,$S$14:$S$3000,)),"",RANK(S271,$S$14:$S$3000,))</f>
        <v>197</v>
      </c>
      <c r="B271" s="24" t="s">
        <v>440</v>
      </c>
      <c r="C271" s="12" t="s">
        <v>441</v>
      </c>
      <c r="D271" s="25" t="s">
        <v>9</v>
      </c>
      <c r="E271" s="26">
        <v>816.65</v>
      </c>
      <c r="F271" s="26">
        <v>4</v>
      </c>
      <c r="G271" s="27">
        <v>91.27</v>
      </c>
      <c r="H271" s="27">
        <v>91.27</v>
      </c>
      <c r="I271" s="27">
        <v>95.1</v>
      </c>
      <c r="J271" s="27">
        <v>95.1</v>
      </c>
      <c r="K271" s="25" t="s">
        <v>4084</v>
      </c>
      <c r="L271" s="25"/>
      <c r="M271"/>
      <c r="N271"/>
      <c r="O271" s="25">
        <v>-8.9600000000000009</v>
      </c>
      <c r="P271" s="25">
        <v>-15.31</v>
      </c>
      <c r="S271" s="23">
        <f t="shared" si="13"/>
        <v>816.65270999999996</v>
      </c>
      <c r="T271" s="23">
        <f t="shared" si="14"/>
        <v>0</v>
      </c>
    </row>
    <row r="272" spans="1:20" ht="17.399999999999999">
      <c r="A272" s="23" t="str">
        <f t="shared" si="15"/>
        <v/>
      </c>
      <c r="B272" s="24" t="s">
        <v>442</v>
      </c>
      <c r="C272" s="12" t="s">
        <v>443</v>
      </c>
      <c r="D272" s="25" t="s">
        <v>37</v>
      </c>
      <c r="E272" s="26">
        <v>214.4</v>
      </c>
      <c r="F272" s="25"/>
      <c r="G272" s="27"/>
      <c r="H272" s="27"/>
      <c r="I272" s="27"/>
      <c r="J272" s="27"/>
      <c r="K272" s="25" t="s">
        <v>4085</v>
      </c>
      <c r="L272" s="26"/>
      <c r="M272"/>
      <c r="N272"/>
      <c r="O272" s="25">
        <v>5</v>
      </c>
      <c r="P272" s="25">
        <v>-16.21</v>
      </c>
      <c r="S272" s="23" t="str">
        <f t="shared" si="13"/>
        <v/>
      </c>
      <c r="T272" s="23">
        <f t="shared" si="14"/>
        <v>0</v>
      </c>
    </row>
    <row r="273" spans="1:20" ht="17.399999999999999">
      <c r="A273" s="23" t="str">
        <f t="shared" si="15"/>
        <v/>
      </c>
      <c r="B273" s="24" t="s">
        <v>444</v>
      </c>
      <c r="C273" s="12" t="s">
        <v>445</v>
      </c>
      <c r="D273" s="25" t="s">
        <v>9</v>
      </c>
      <c r="E273" s="26">
        <v>312.64</v>
      </c>
      <c r="F273" s="26"/>
      <c r="G273" s="27"/>
      <c r="H273" s="27"/>
      <c r="I273" s="27"/>
      <c r="J273" s="27"/>
      <c r="K273" s="25" t="s">
        <v>4085</v>
      </c>
      <c r="L273" s="26"/>
      <c r="M273"/>
      <c r="N273"/>
      <c r="O273" s="25">
        <v>-6</v>
      </c>
      <c r="P273" s="25">
        <v>-9.16</v>
      </c>
      <c r="S273" s="23" t="str">
        <f t="shared" si="13"/>
        <v/>
      </c>
      <c r="T273" s="23">
        <f t="shared" si="14"/>
        <v>0</v>
      </c>
    </row>
    <row r="274" spans="1:20" ht="17.399999999999999">
      <c r="A274" s="23" t="str">
        <f t="shared" si="15"/>
        <v/>
      </c>
      <c r="B274" s="24" t="s">
        <v>446</v>
      </c>
      <c r="C274" s="12" t="s">
        <v>3053</v>
      </c>
      <c r="D274" s="25" t="s">
        <v>9</v>
      </c>
      <c r="E274" s="26">
        <v>85.08</v>
      </c>
      <c r="F274" s="26"/>
      <c r="G274" s="27"/>
      <c r="H274" s="27"/>
      <c r="I274" s="27"/>
      <c r="J274" s="27"/>
      <c r="K274" s="25" t="s">
        <v>4080</v>
      </c>
      <c r="L274" s="25"/>
      <c r="M274"/>
      <c r="N274"/>
      <c r="O274" s="25">
        <v>-0.35</v>
      </c>
      <c r="P274" s="25">
        <v>-13.7</v>
      </c>
      <c r="S274" s="23" t="str">
        <f t="shared" si="13"/>
        <v/>
      </c>
      <c r="T274" s="23">
        <f t="shared" si="14"/>
        <v>0</v>
      </c>
    </row>
    <row r="275" spans="1:20" ht="17.399999999999999">
      <c r="A275" s="23" t="str">
        <f t="shared" si="15"/>
        <v/>
      </c>
      <c r="B275" s="24" t="s">
        <v>448</v>
      </c>
      <c r="C275" s="12" t="s">
        <v>4961</v>
      </c>
      <c r="D275" s="25" t="s">
        <v>9</v>
      </c>
      <c r="E275" s="26">
        <v>70.599999999999994</v>
      </c>
      <c r="F275" s="26"/>
      <c r="G275" s="27"/>
      <c r="H275" s="27"/>
      <c r="I275" s="27"/>
      <c r="J275" s="27"/>
      <c r="K275" s="25" t="s">
        <v>4086</v>
      </c>
      <c r="L275" s="26"/>
      <c r="M275"/>
      <c r="N275"/>
      <c r="O275" s="25">
        <v>-3.51</v>
      </c>
      <c r="P275" s="25">
        <v>-28.49</v>
      </c>
      <c r="S275" s="23" t="str">
        <f t="shared" ref="S275:S338" si="16">IF(OR(F275&lt;=$F$8,ISBLANK(G275),ISBLANK(H275),ISBLANK(J275),ISBLANK(I275)),"",E275+ROW()/100000)</f>
        <v/>
      </c>
      <c r="T275" s="23">
        <f t="shared" ref="T275:T338" si="17">IF(AND(G275&lt;H275,I275&lt;J275,H275&lt;J275),1,IF(AND(G275&gt;H275,I275&gt;J275,H275&gt;J275),-1,0))</f>
        <v>0</v>
      </c>
    </row>
    <row r="276" spans="1:20" ht="17.399999999999999">
      <c r="A276" s="23" t="str">
        <f t="shared" si="15"/>
        <v/>
      </c>
      <c r="B276" s="24" t="s">
        <v>449</v>
      </c>
      <c r="C276" s="12" t="s">
        <v>450</v>
      </c>
      <c r="D276" s="25" t="s">
        <v>9</v>
      </c>
      <c r="E276" s="26">
        <v>110.16</v>
      </c>
      <c r="F276" s="26"/>
      <c r="G276" s="27"/>
      <c r="H276" s="27"/>
      <c r="I276" s="27"/>
      <c r="J276" s="27"/>
      <c r="K276" s="25" t="s">
        <v>4078</v>
      </c>
      <c r="L276" s="26"/>
      <c r="M276"/>
      <c r="N276"/>
      <c r="O276" s="25">
        <v>-9.73</v>
      </c>
      <c r="P276" s="25">
        <v>-20.67</v>
      </c>
      <c r="S276" s="23" t="str">
        <f t="shared" si="16"/>
        <v/>
      </c>
      <c r="T276" s="23">
        <f t="shared" si="17"/>
        <v>0</v>
      </c>
    </row>
    <row r="277" spans="1:20" ht="17.399999999999999">
      <c r="A277" s="23">
        <f t="shared" si="15"/>
        <v>235</v>
      </c>
      <c r="B277" s="24" t="s">
        <v>451</v>
      </c>
      <c r="C277" s="12" t="s">
        <v>452</v>
      </c>
      <c r="D277" s="25" t="s">
        <v>9</v>
      </c>
      <c r="E277" s="26">
        <v>510.37</v>
      </c>
      <c r="F277" s="25">
        <v>2</v>
      </c>
      <c r="G277" s="27">
        <v>124.7</v>
      </c>
      <c r="H277" s="27">
        <v>124.7</v>
      </c>
      <c r="I277" s="27">
        <v>154</v>
      </c>
      <c r="J277" s="27">
        <v>154</v>
      </c>
      <c r="K277" s="25" t="s">
        <v>4087</v>
      </c>
      <c r="L277" s="25"/>
      <c r="M277"/>
      <c r="N277"/>
      <c r="O277" s="25">
        <v>-8.8800000000000008</v>
      </c>
      <c r="P277" s="25">
        <v>-0.42</v>
      </c>
      <c r="S277" s="23">
        <f t="shared" si="16"/>
        <v>510.37277</v>
      </c>
      <c r="T277" s="23">
        <f t="shared" si="17"/>
        <v>0</v>
      </c>
    </row>
    <row r="278" spans="1:20" ht="17.399999999999999">
      <c r="A278" s="23" t="str">
        <f t="shared" si="15"/>
        <v/>
      </c>
      <c r="B278" s="24" t="s">
        <v>453</v>
      </c>
      <c r="C278" s="12" t="s">
        <v>454</v>
      </c>
      <c r="D278" s="25" t="s">
        <v>9</v>
      </c>
      <c r="E278" s="26">
        <v>31.8</v>
      </c>
      <c r="F278" s="25"/>
      <c r="G278" s="27"/>
      <c r="H278" s="27"/>
      <c r="I278" s="27"/>
      <c r="J278" s="27"/>
      <c r="K278" s="25" t="s">
        <v>4083</v>
      </c>
      <c r="L278" s="25"/>
      <c r="M278"/>
      <c r="N278"/>
      <c r="O278" s="25">
        <v>0.8</v>
      </c>
      <c r="P278" s="25">
        <v>-9.42</v>
      </c>
      <c r="S278" s="23" t="str">
        <f t="shared" si="16"/>
        <v/>
      </c>
      <c r="T278" s="23">
        <f t="shared" si="17"/>
        <v>0</v>
      </c>
    </row>
    <row r="279" spans="1:20" ht="17.399999999999999">
      <c r="A279" s="23">
        <f t="shared" si="15"/>
        <v>72</v>
      </c>
      <c r="B279" s="24" t="s">
        <v>455</v>
      </c>
      <c r="C279" s="12" t="s">
        <v>3121</v>
      </c>
      <c r="D279" s="25" t="s">
        <v>9</v>
      </c>
      <c r="E279" s="26">
        <v>8914.6</v>
      </c>
      <c r="F279" s="25">
        <v>15</v>
      </c>
      <c r="G279" s="27">
        <v>2351.59</v>
      </c>
      <c r="H279" s="27">
        <v>2351.59</v>
      </c>
      <c r="I279" s="27">
        <v>2254.12</v>
      </c>
      <c r="J279" s="27">
        <v>2239.8000000000002</v>
      </c>
      <c r="K279" s="25" t="s">
        <v>4079</v>
      </c>
      <c r="L279" s="28"/>
      <c r="M279"/>
      <c r="N279"/>
      <c r="O279" s="25">
        <v>-3.48</v>
      </c>
      <c r="P279" s="25">
        <v>-18.989999999999998</v>
      </c>
      <c r="S279" s="23">
        <f t="shared" si="16"/>
        <v>8914.6027900000008</v>
      </c>
      <c r="T279" s="23">
        <f t="shared" si="17"/>
        <v>0</v>
      </c>
    </row>
    <row r="280" spans="1:20" ht="17.399999999999999">
      <c r="A280" s="23" t="str">
        <f t="shared" si="15"/>
        <v/>
      </c>
      <c r="B280" s="24" t="s">
        <v>456</v>
      </c>
      <c r="C280" s="12" t="s">
        <v>457</v>
      </c>
      <c r="D280" s="25" t="s">
        <v>9</v>
      </c>
      <c r="E280" s="26">
        <v>2712.59</v>
      </c>
      <c r="F280" s="25">
        <v>7</v>
      </c>
      <c r="G280" s="27">
        <v>507.37</v>
      </c>
      <c r="H280" s="27">
        <v>507.37</v>
      </c>
      <c r="I280" s="27">
        <v>529.66999999999996</v>
      </c>
      <c r="J280" s="27"/>
      <c r="K280" s="25" t="s">
        <v>4085</v>
      </c>
      <c r="L280" s="26"/>
      <c r="M280"/>
      <c r="N280"/>
      <c r="O280" s="25">
        <v>-21.29</v>
      </c>
      <c r="P280" s="25">
        <v>-0.34</v>
      </c>
      <c r="S280" s="23" t="str">
        <f t="shared" si="16"/>
        <v/>
      </c>
      <c r="T280" s="23">
        <f t="shared" si="17"/>
        <v>0</v>
      </c>
    </row>
    <row r="281" spans="1:20" ht="17.399999999999999">
      <c r="A281" s="23" t="str">
        <f t="shared" si="15"/>
        <v/>
      </c>
      <c r="B281" s="24" t="s">
        <v>458</v>
      </c>
      <c r="C281" s="12" t="s">
        <v>459</v>
      </c>
      <c r="D281" s="25" t="s">
        <v>37</v>
      </c>
      <c r="E281" s="26">
        <v>89.05</v>
      </c>
      <c r="F281" s="25"/>
      <c r="G281" s="27"/>
      <c r="H281" s="27"/>
      <c r="I281" s="27"/>
      <c r="J281" s="27"/>
      <c r="K281" s="25" t="s">
        <v>4080</v>
      </c>
      <c r="L281" s="25"/>
      <c r="M281"/>
      <c r="N281"/>
      <c r="O281" s="25">
        <v>-20.14</v>
      </c>
      <c r="P281" s="25">
        <v>-41.45</v>
      </c>
      <c r="S281" s="23" t="str">
        <f t="shared" si="16"/>
        <v/>
      </c>
      <c r="T281" s="23">
        <f t="shared" si="17"/>
        <v>0</v>
      </c>
    </row>
    <row r="282" spans="1:20" ht="17.399999999999999">
      <c r="A282" s="23" t="str">
        <f t="shared" si="15"/>
        <v/>
      </c>
      <c r="B282" s="24" t="s">
        <v>460</v>
      </c>
      <c r="C282" s="12" t="s">
        <v>461</v>
      </c>
      <c r="D282" s="25" t="s">
        <v>9</v>
      </c>
      <c r="E282" s="26">
        <v>65.709999999999994</v>
      </c>
      <c r="F282" s="26"/>
      <c r="G282" s="27"/>
      <c r="H282" s="27"/>
      <c r="I282" s="27"/>
      <c r="J282" s="27"/>
      <c r="K282" s="25" t="s">
        <v>4110</v>
      </c>
      <c r="L282" s="25"/>
      <c r="M282"/>
      <c r="N282"/>
      <c r="O282" s="25">
        <v>-22.42</v>
      </c>
      <c r="P282" s="25">
        <v>-45.43</v>
      </c>
      <c r="S282" s="23" t="str">
        <f t="shared" si="16"/>
        <v/>
      </c>
      <c r="T282" s="23">
        <f t="shared" si="17"/>
        <v>0</v>
      </c>
    </row>
    <row r="283" spans="1:20" ht="17.399999999999999">
      <c r="A283" s="23" t="str">
        <f t="shared" si="15"/>
        <v/>
      </c>
      <c r="B283" s="24" t="s">
        <v>462</v>
      </c>
      <c r="C283" s="12" t="s">
        <v>463</v>
      </c>
      <c r="D283" s="25" t="s">
        <v>9</v>
      </c>
      <c r="E283" s="26">
        <v>602.57000000000005</v>
      </c>
      <c r="F283" s="25">
        <v>5</v>
      </c>
      <c r="G283" s="27">
        <v>243.13</v>
      </c>
      <c r="H283" s="27">
        <v>241.5</v>
      </c>
      <c r="I283" s="27"/>
      <c r="J283" s="27">
        <v>235</v>
      </c>
      <c r="K283" s="25" t="s">
        <v>4081</v>
      </c>
      <c r="L283" s="26"/>
      <c r="M283"/>
      <c r="N283"/>
      <c r="O283" s="25">
        <v>-11.73</v>
      </c>
      <c r="P283" s="25">
        <v>-22.69</v>
      </c>
      <c r="S283" s="23" t="str">
        <f t="shared" si="16"/>
        <v/>
      </c>
      <c r="T283" s="23">
        <f t="shared" si="17"/>
        <v>0</v>
      </c>
    </row>
    <row r="284" spans="1:20" ht="17.399999999999999">
      <c r="A284" s="23">
        <f t="shared" si="15"/>
        <v>1</v>
      </c>
      <c r="B284" s="24" t="s">
        <v>464</v>
      </c>
      <c r="C284" s="12" t="s">
        <v>465</v>
      </c>
      <c r="D284" s="25" t="s">
        <v>9</v>
      </c>
      <c r="E284" s="26">
        <v>1838654.62</v>
      </c>
      <c r="F284" s="26">
        <v>24</v>
      </c>
      <c r="G284" s="27">
        <v>482079.57</v>
      </c>
      <c r="H284" s="27">
        <v>522500.28</v>
      </c>
      <c r="I284" s="27">
        <v>515147.02</v>
      </c>
      <c r="J284" s="27">
        <v>529240.6</v>
      </c>
      <c r="K284" s="25" t="s">
        <v>4091</v>
      </c>
      <c r="L284" s="25"/>
      <c r="M284"/>
      <c r="N284"/>
      <c r="O284" s="25">
        <v>-9.89</v>
      </c>
      <c r="P284" s="25">
        <v>65.88</v>
      </c>
      <c r="S284" s="23">
        <f t="shared" si="16"/>
        <v>1838654.6228400001</v>
      </c>
      <c r="T284" s="23">
        <f t="shared" si="17"/>
        <v>1</v>
      </c>
    </row>
    <row r="285" spans="1:20" ht="17.399999999999999">
      <c r="A285" s="23">
        <f t="shared" si="15"/>
        <v>64</v>
      </c>
      <c r="B285" s="24" t="s">
        <v>466</v>
      </c>
      <c r="C285" s="12" t="s">
        <v>2724</v>
      </c>
      <c r="D285" s="25" t="s">
        <v>9</v>
      </c>
      <c r="E285" s="26">
        <v>10529.98</v>
      </c>
      <c r="F285" s="26">
        <v>17</v>
      </c>
      <c r="G285" s="27">
        <v>1915.35</v>
      </c>
      <c r="H285" s="27">
        <v>1927.88</v>
      </c>
      <c r="I285" s="27">
        <v>1912.78</v>
      </c>
      <c r="J285" s="27">
        <v>1937.53</v>
      </c>
      <c r="K285" s="25" t="s">
        <v>4095</v>
      </c>
      <c r="L285" s="26"/>
      <c r="M285"/>
      <c r="N285"/>
      <c r="O285" s="25">
        <v>-5.29</v>
      </c>
      <c r="P285" s="25">
        <v>-7.22</v>
      </c>
      <c r="S285" s="23">
        <f t="shared" si="16"/>
        <v>10529.98285</v>
      </c>
      <c r="T285" s="23">
        <f t="shared" si="17"/>
        <v>1</v>
      </c>
    </row>
    <row r="286" spans="1:20" ht="17.399999999999999">
      <c r="A286" s="23" t="str">
        <f t="shared" si="15"/>
        <v/>
      </c>
      <c r="B286" s="24" t="s">
        <v>468</v>
      </c>
      <c r="C286" s="12" t="s">
        <v>469</v>
      </c>
      <c r="D286" s="25" t="s">
        <v>9</v>
      </c>
      <c r="E286" s="26">
        <v>347.87</v>
      </c>
      <c r="F286" s="25"/>
      <c r="G286" s="27"/>
      <c r="H286" s="27"/>
      <c r="I286" s="27"/>
      <c r="J286" s="27"/>
      <c r="K286" s="25" t="s">
        <v>4084</v>
      </c>
      <c r="L286" s="25"/>
      <c r="M286"/>
      <c r="N286"/>
      <c r="O286" s="25">
        <v>-0.15</v>
      </c>
      <c r="P286" s="25">
        <v>65.17</v>
      </c>
      <c r="S286" s="23" t="str">
        <f t="shared" si="16"/>
        <v/>
      </c>
      <c r="T286" s="23">
        <f t="shared" si="17"/>
        <v>0</v>
      </c>
    </row>
    <row r="287" spans="1:20" ht="17.399999999999999">
      <c r="A287" s="23" t="str">
        <f t="shared" si="15"/>
        <v/>
      </c>
      <c r="B287" s="24" t="s">
        <v>470</v>
      </c>
      <c r="C287" s="12" t="s">
        <v>471</v>
      </c>
      <c r="D287" s="25" t="s">
        <v>9</v>
      </c>
      <c r="E287" s="26">
        <v>171.18</v>
      </c>
      <c r="F287" s="25"/>
      <c r="G287" s="27"/>
      <c r="H287" s="27"/>
      <c r="I287" s="27"/>
      <c r="J287" s="27"/>
      <c r="K287" s="25" t="s">
        <v>4086</v>
      </c>
      <c r="L287" s="26"/>
      <c r="M287"/>
      <c r="N287"/>
      <c r="O287" s="25">
        <v>13.55</v>
      </c>
      <c r="P287" s="25">
        <v>-11.51</v>
      </c>
      <c r="S287" s="23" t="str">
        <f t="shared" si="16"/>
        <v/>
      </c>
      <c r="T287" s="23">
        <f t="shared" si="17"/>
        <v>0</v>
      </c>
    </row>
    <row r="288" spans="1:20" ht="17.399999999999999">
      <c r="A288" s="23" t="str">
        <f t="shared" si="15"/>
        <v/>
      </c>
      <c r="B288" s="24" t="s">
        <v>472</v>
      </c>
      <c r="C288" s="12" t="s">
        <v>3054</v>
      </c>
      <c r="D288" s="25" t="s">
        <v>37</v>
      </c>
      <c r="E288" s="26">
        <v>137.11000000000001</v>
      </c>
      <c r="F288" s="26"/>
      <c r="G288" s="27"/>
      <c r="H288" s="27"/>
      <c r="I288" s="27"/>
      <c r="J288" s="27"/>
      <c r="K288" s="25" t="s">
        <v>4080</v>
      </c>
      <c r="L288" s="25"/>
      <c r="M288"/>
      <c r="N288"/>
      <c r="O288" s="25">
        <v>-6.19</v>
      </c>
      <c r="P288" s="25">
        <v>-7.2</v>
      </c>
      <c r="S288" s="23" t="str">
        <f t="shared" si="16"/>
        <v/>
      </c>
      <c r="T288" s="23">
        <f t="shared" si="17"/>
        <v>0</v>
      </c>
    </row>
    <row r="289" spans="1:20" ht="17.399999999999999">
      <c r="A289" s="23">
        <f t="shared" si="15"/>
        <v>172</v>
      </c>
      <c r="B289" s="24" t="s">
        <v>474</v>
      </c>
      <c r="C289" s="12" t="s">
        <v>475</v>
      </c>
      <c r="D289" s="25" t="s">
        <v>9</v>
      </c>
      <c r="E289" s="26">
        <v>1458.85</v>
      </c>
      <c r="F289" s="26">
        <v>4</v>
      </c>
      <c r="G289" s="27">
        <v>584.78</v>
      </c>
      <c r="H289" s="27">
        <v>584.78</v>
      </c>
      <c r="I289" s="27">
        <v>590.20000000000005</v>
      </c>
      <c r="J289" s="27">
        <v>586</v>
      </c>
      <c r="K289" s="25" t="s">
        <v>4080</v>
      </c>
      <c r="L289" s="25"/>
      <c r="M289"/>
      <c r="N289"/>
      <c r="O289" s="25">
        <v>-4.0599999999999996</v>
      </c>
      <c r="P289" s="25">
        <v>-15.47</v>
      </c>
      <c r="S289" s="23">
        <f t="shared" si="16"/>
        <v>1458.8528899999999</v>
      </c>
      <c r="T289" s="23">
        <f t="shared" si="17"/>
        <v>0</v>
      </c>
    </row>
    <row r="290" spans="1:20" ht="17.399999999999999">
      <c r="A290" s="23" t="str">
        <f t="shared" si="15"/>
        <v/>
      </c>
      <c r="B290" s="24" t="s">
        <v>476</v>
      </c>
      <c r="C290" s="12" t="s">
        <v>477</v>
      </c>
      <c r="D290" s="25" t="s">
        <v>37</v>
      </c>
      <c r="E290" s="26">
        <v>18.420000000000002</v>
      </c>
      <c r="F290" s="25"/>
      <c r="G290" s="27"/>
      <c r="H290" s="27"/>
      <c r="I290" s="27"/>
      <c r="J290" s="27"/>
      <c r="K290" s="25" t="s">
        <v>4086</v>
      </c>
      <c r="L290" s="25"/>
      <c r="M290"/>
      <c r="N290"/>
      <c r="O290" s="25">
        <v>-36.39</v>
      </c>
      <c r="P290" s="25">
        <v>-60.92</v>
      </c>
      <c r="S290" s="23" t="str">
        <f t="shared" si="16"/>
        <v/>
      </c>
      <c r="T290" s="23">
        <f t="shared" si="17"/>
        <v>0</v>
      </c>
    </row>
    <row r="291" spans="1:20" ht="17.399999999999999">
      <c r="A291" s="23" t="str">
        <f t="shared" si="15"/>
        <v/>
      </c>
      <c r="B291" s="24" t="s">
        <v>478</v>
      </c>
      <c r="C291" s="12" t="s">
        <v>479</v>
      </c>
      <c r="D291" s="25" t="s">
        <v>9</v>
      </c>
      <c r="E291" s="26">
        <v>139.68</v>
      </c>
      <c r="F291" s="25"/>
      <c r="G291" s="27"/>
      <c r="H291" s="27"/>
      <c r="I291" s="27"/>
      <c r="J291" s="27"/>
      <c r="K291" s="25" t="s">
        <v>4078</v>
      </c>
      <c r="L291" s="25"/>
      <c r="M291"/>
      <c r="N291"/>
      <c r="O291" s="25">
        <v>-6.13</v>
      </c>
      <c r="P291" s="25">
        <v>-22.78</v>
      </c>
      <c r="S291" s="23" t="str">
        <f t="shared" si="16"/>
        <v/>
      </c>
      <c r="T291" s="23">
        <f t="shared" si="17"/>
        <v>0</v>
      </c>
    </row>
    <row r="292" spans="1:20" ht="17.399999999999999">
      <c r="A292" s="23" t="str">
        <f t="shared" si="15"/>
        <v/>
      </c>
      <c r="B292" s="24" t="s">
        <v>480</v>
      </c>
      <c r="C292" s="12" t="s">
        <v>481</v>
      </c>
      <c r="D292" s="25" t="s">
        <v>9</v>
      </c>
      <c r="E292" s="26">
        <v>73.5</v>
      </c>
      <c r="F292" s="26"/>
      <c r="G292" s="27"/>
      <c r="H292" s="27"/>
      <c r="I292" s="27"/>
      <c r="J292" s="27"/>
      <c r="K292" s="25" t="s">
        <v>4080</v>
      </c>
      <c r="L292" s="25"/>
      <c r="M292"/>
      <c r="N292"/>
      <c r="O292" s="25">
        <v>-0.89</v>
      </c>
      <c r="P292" s="25">
        <v>-5.34</v>
      </c>
      <c r="S292" s="23" t="str">
        <f t="shared" si="16"/>
        <v/>
      </c>
      <c r="T292" s="23">
        <f t="shared" si="17"/>
        <v>0</v>
      </c>
    </row>
    <row r="293" spans="1:20" ht="17.399999999999999">
      <c r="A293" s="23">
        <f t="shared" si="15"/>
        <v>219</v>
      </c>
      <c r="B293" s="24" t="s">
        <v>482</v>
      </c>
      <c r="C293" s="12" t="s">
        <v>483</v>
      </c>
      <c r="D293" s="25" t="s">
        <v>9</v>
      </c>
      <c r="E293" s="26">
        <v>645.77</v>
      </c>
      <c r="F293" s="25">
        <v>2</v>
      </c>
      <c r="G293" s="27">
        <v>30.75</v>
      </c>
      <c r="H293" s="27">
        <v>30.75</v>
      </c>
      <c r="I293" s="27">
        <v>41.9</v>
      </c>
      <c r="J293" s="27">
        <v>41.9</v>
      </c>
      <c r="K293" s="25" t="s">
        <v>4087</v>
      </c>
      <c r="L293" s="26"/>
      <c r="M293"/>
      <c r="N293"/>
      <c r="O293" s="25">
        <v>-43.44</v>
      </c>
      <c r="P293" s="25">
        <v>24.13</v>
      </c>
      <c r="S293" s="23">
        <f t="shared" si="16"/>
        <v>645.77292999999997</v>
      </c>
      <c r="T293" s="23">
        <f t="shared" si="17"/>
        <v>0</v>
      </c>
    </row>
    <row r="294" spans="1:20" ht="17.399999999999999">
      <c r="A294" s="23" t="str">
        <f t="shared" si="15"/>
        <v/>
      </c>
      <c r="B294" s="24" t="s">
        <v>484</v>
      </c>
      <c r="C294" s="12" t="s">
        <v>3116</v>
      </c>
      <c r="D294" s="25" t="s">
        <v>9</v>
      </c>
      <c r="E294" s="26">
        <v>882.88</v>
      </c>
      <c r="F294" s="25"/>
      <c r="G294" s="27"/>
      <c r="H294" s="27"/>
      <c r="I294" s="27"/>
      <c r="J294" s="27"/>
      <c r="K294" s="25" t="s">
        <v>2626</v>
      </c>
      <c r="L294" s="25"/>
      <c r="M294"/>
      <c r="N294"/>
      <c r="O294" s="25">
        <v>5.3</v>
      </c>
      <c r="P294" s="25">
        <v>-5.23</v>
      </c>
      <c r="S294" s="23" t="str">
        <f t="shared" si="16"/>
        <v/>
      </c>
      <c r="T294" s="23">
        <f t="shared" si="17"/>
        <v>0</v>
      </c>
    </row>
    <row r="295" spans="1:20" ht="17.399999999999999">
      <c r="A295" s="23" t="str">
        <f t="shared" si="15"/>
        <v/>
      </c>
      <c r="B295" s="24" t="s">
        <v>486</v>
      </c>
      <c r="C295" s="12" t="s">
        <v>487</v>
      </c>
      <c r="D295" s="25" t="s">
        <v>37</v>
      </c>
      <c r="E295" s="26">
        <v>66.819999999999993</v>
      </c>
      <c r="F295" s="25"/>
      <c r="G295" s="27"/>
      <c r="H295" s="27"/>
      <c r="I295" s="27"/>
      <c r="J295" s="27"/>
      <c r="K295" s="25" t="s">
        <v>4105</v>
      </c>
      <c r="L295" s="25"/>
      <c r="M295"/>
      <c r="N295"/>
      <c r="O295" s="25">
        <v>-16.29</v>
      </c>
      <c r="P295" s="25">
        <v>-31.89</v>
      </c>
      <c r="S295" s="23" t="str">
        <f t="shared" si="16"/>
        <v/>
      </c>
      <c r="T295" s="23">
        <f t="shared" si="17"/>
        <v>0</v>
      </c>
    </row>
    <row r="296" spans="1:20" ht="17.399999999999999">
      <c r="A296" s="23" t="str">
        <f t="shared" si="15"/>
        <v/>
      </c>
      <c r="B296" s="24" t="s">
        <v>488</v>
      </c>
      <c r="C296" s="12" t="s">
        <v>489</v>
      </c>
      <c r="D296" s="25" t="s">
        <v>9</v>
      </c>
      <c r="E296" s="26">
        <v>23.45</v>
      </c>
      <c r="F296" s="25"/>
      <c r="G296" s="27"/>
      <c r="H296" s="27"/>
      <c r="I296" s="27"/>
      <c r="J296" s="27"/>
      <c r="K296" s="25" t="s">
        <v>4091</v>
      </c>
      <c r="L296" s="25"/>
      <c r="M296"/>
      <c r="N296"/>
      <c r="O296" s="25">
        <v>-6.18</v>
      </c>
      <c r="P296" s="25">
        <v>-43.39</v>
      </c>
      <c r="S296" s="23" t="str">
        <f t="shared" si="16"/>
        <v/>
      </c>
      <c r="T296" s="23">
        <f t="shared" si="17"/>
        <v>0</v>
      </c>
    </row>
    <row r="297" spans="1:20" ht="17.399999999999999">
      <c r="A297" s="23" t="str">
        <f t="shared" si="15"/>
        <v/>
      </c>
      <c r="B297" s="24" t="s">
        <v>490</v>
      </c>
      <c r="C297" s="12" t="s">
        <v>491</v>
      </c>
      <c r="D297" s="25" t="s">
        <v>9</v>
      </c>
      <c r="E297" s="26">
        <v>383.66</v>
      </c>
      <c r="F297" s="25"/>
      <c r="G297" s="27"/>
      <c r="H297" s="27"/>
      <c r="I297" s="27"/>
      <c r="J297" s="27"/>
      <c r="K297" s="25" t="s">
        <v>4111</v>
      </c>
      <c r="L297" s="26"/>
      <c r="M297"/>
      <c r="N297"/>
      <c r="O297" s="25">
        <v>5.29</v>
      </c>
      <c r="P297" s="25">
        <v>-19.059999999999999</v>
      </c>
      <c r="S297" s="23" t="str">
        <f t="shared" si="16"/>
        <v/>
      </c>
      <c r="T297" s="23">
        <f t="shared" si="17"/>
        <v>0</v>
      </c>
    </row>
    <row r="298" spans="1:20" ht="17.399999999999999">
      <c r="A298" s="23">
        <f t="shared" si="15"/>
        <v>61</v>
      </c>
      <c r="B298" s="24" t="s">
        <v>492</v>
      </c>
      <c r="C298" s="12" t="s">
        <v>493</v>
      </c>
      <c r="D298" s="25" t="s">
        <v>9</v>
      </c>
      <c r="E298" s="26">
        <v>12448.8</v>
      </c>
      <c r="F298" s="25">
        <v>11</v>
      </c>
      <c r="G298" s="27">
        <v>1890.23</v>
      </c>
      <c r="H298" s="27">
        <v>1900.79</v>
      </c>
      <c r="I298" s="27">
        <v>1876.2</v>
      </c>
      <c r="J298" s="27">
        <v>1945.28</v>
      </c>
      <c r="K298" s="25" t="s">
        <v>4089</v>
      </c>
      <c r="L298" s="25"/>
      <c r="M298"/>
      <c r="N298"/>
      <c r="O298" s="25">
        <v>-14.38</v>
      </c>
      <c r="P298" s="25">
        <v>43.27</v>
      </c>
      <c r="S298" s="23">
        <f t="shared" si="16"/>
        <v>12448.802979999999</v>
      </c>
      <c r="T298" s="23">
        <f t="shared" si="17"/>
        <v>1</v>
      </c>
    </row>
    <row r="299" spans="1:20" ht="17.399999999999999">
      <c r="A299" s="23" t="str">
        <f t="shared" si="15"/>
        <v/>
      </c>
      <c r="B299" s="24" t="s">
        <v>494</v>
      </c>
      <c r="C299" s="12" t="s">
        <v>495</v>
      </c>
      <c r="D299" s="25" t="s">
        <v>9</v>
      </c>
      <c r="E299" s="26">
        <v>1449.13</v>
      </c>
      <c r="F299" s="25">
        <v>12</v>
      </c>
      <c r="G299" s="27">
        <v>97.23</v>
      </c>
      <c r="H299" s="27">
        <v>97.23</v>
      </c>
      <c r="I299" s="27">
        <v>96.2</v>
      </c>
      <c r="J299" s="27"/>
      <c r="K299" s="25" t="s">
        <v>4076</v>
      </c>
      <c r="L299" s="25"/>
      <c r="M299"/>
      <c r="N299"/>
      <c r="O299" s="25">
        <v>-9.9499999999999993</v>
      </c>
      <c r="P299" s="25">
        <v>-16.27</v>
      </c>
      <c r="S299" s="23" t="str">
        <f t="shared" si="16"/>
        <v/>
      </c>
      <c r="T299" s="23">
        <f t="shared" si="17"/>
        <v>0</v>
      </c>
    </row>
    <row r="300" spans="1:20" ht="17.399999999999999">
      <c r="A300" s="23" t="str">
        <f t="shared" si="15"/>
        <v/>
      </c>
      <c r="B300" s="24" t="s">
        <v>496</v>
      </c>
      <c r="C300" s="12" t="s">
        <v>497</v>
      </c>
      <c r="D300" s="25" t="s">
        <v>9</v>
      </c>
      <c r="E300" s="26">
        <v>1050.75</v>
      </c>
      <c r="F300" s="25"/>
      <c r="G300" s="27"/>
      <c r="H300" s="27"/>
      <c r="I300" s="27"/>
      <c r="J300" s="27"/>
      <c r="K300" s="25" t="s">
        <v>4089</v>
      </c>
      <c r="L300" s="26"/>
      <c r="M300"/>
      <c r="N300"/>
      <c r="O300" s="25">
        <v>15.42</v>
      </c>
      <c r="P300" s="25">
        <v>146.78</v>
      </c>
      <c r="S300" s="23" t="str">
        <f t="shared" si="16"/>
        <v/>
      </c>
      <c r="T300" s="23">
        <f t="shared" si="17"/>
        <v>0</v>
      </c>
    </row>
    <row r="301" spans="1:20" ht="17.399999999999999">
      <c r="A301" s="23">
        <f t="shared" si="15"/>
        <v>135</v>
      </c>
      <c r="B301" s="24" t="s">
        <v>498</v>
      </c>
      <c r="C301" s="12" t="s">
        <v>499</v>
      </c>
      <c r="D301" s="25" t="s">
        <v>9</v>
      </c>
      <c r="E301" s="26">
        <v>2576</v>
      </c>
      <c r="F301" s="26">
        <v>18</v>
      </c>
      <c r="G301" s="27">
        <v>600.21</v>
      </c>
      <c r="H301" s="27">
        <v>601.77</v>
      </c>
      <c r="I301" s="27">
        <v>628.28</v>
      </c>
      <c r="J301" s="27">
        <v>582.70000000000005</v>
      </c>
      <c r="K301" s="25" t="s">
        <v>4086</v>
      </c>
      <c r="L301" s="25"/>
      <c r="M301"/>
      <c r="N301"/>
      <c r="O301" s="25">
        <v>4.33</v>
      </c>
      <c r="P301" s="25">
        <v>7.31</v>
      </c>
      <c r="S301" s="23">
        <f t="shared" si="16"/>
        <v>2576.0030099999999</v>
      </c>
      <c r="T301" s="23">
        <f t="shared" si="17"/>
        <v>0</v>
      </c>
    </row>
    <row r="302" spans="1:20" ht="17.399999999999999">
      <c r="A302" s="23" t="str">
        <f t="shared" si="15"/>
        <v/>
      </c>
      <c r="B302" s="24" t="s">
        <v>500</v>
      </c>
      <c r="C302" s="12" t="s">
        <v>501</v>
      </c>
      <c r="D302" s="25" t="s">
        <v>9</v>
      </c>
      <c r="E302" s="26">
        <v>41.45</v>
      </c>
      <c r="F302" s="25"/>
      <c r="G302" s="27"/>
      <c r="H302" s="27"/>
      <c r="I302" s="27"/>
      <c r="J302" s="27"/>
      <c r="K302" s="25" t="s">
        <v>4106</v>
      </c>
      <c r="L302" s="26"/>
      <c r="M302"/>
      <c r="N302"/>
      <c r="O302" s="25">
        <v>-19.96</v>
      </c>
      <c r="P302" s="25">
        <v>-26.35</v>
      </c>
      <c r="S302" s="23" t="str">
        <f t="shared" si="16"/>
        <v/>
      </c>
      <c r="T302" s="23">
        <f t="shared" si="17"/>
        <v>0</v>
      </c>
    </row>
    <row r="303" spans="1:20" ht="17.399999999999999">
      <c r="A303" s="23" t="str">
        <f t="shared" si="15"/>
        <v/>
      </c>
      <c r="B303" s="24" t="s">
        <v>502</v>
      </c>
      <c r="C303" s="12" t="s">
        <v>503</v>
      </c>
      <c r="D303" s="25" t="s">
        <v>9</v>
      </c>
      <c r="E303" s="26">
        <v>618.54</v>
      </c>
      <c r="F303" s="26"/>
      <c r="G303" s="27"/>
      <c r="H303" s="27"/>
      <c r="I303" s="27"/>
      <c r="J303" s="27"/>
      <c r="K303" s="25" t="s">
        <v>4084</v>
      </c>
      <c r="L303" s="25"/>
      <c r="M303"/>
      <c r="N303"/>
      <c r="O303" s="25">
        <v>0</v>
      </c>
      <c r="P303" s="25">
        <v>0</v>
      </c>
      <c r="S303" s="23" t="str">
        <f t="shared" si="16"/>
        <v/>
      </c>
      <c r="T303" s="23">
        <f t="shared" si="17"/>
        <v>0</v>
      </c>
    </row>
    <row r="304" spans="1:20" ht="17.399999999999999">
      <c r="A304" s="23">
        <f t="shared" si="15"/>
        <v>19</v>
      </c>
      <c r="B304" s="24" t="s">
        <v>504</v>
      </c>
      <c r="C304" s="12" t="s">
        <v>505</v>
      </c>
      <c r="D304" s="25" t="s">
        <v>9</v>
      </c>
      <c r="E304" s="26">
        <v>39567.5</v>
      </c>
      <c r="F304" s="25">
        <v>23</v>
      </c>
      <c r="G304" s="27">
        <v>1452.17</v>
      </c>
      <c r="H304" s="27">
        <v>1441.43</v>
      </c>
      <c r="I304" s="27">
        <v>1328.74</v>
      </c>
      <c r="J304" s="27">
        <v>1183.8399999999999</v>
      </c>
      <c r="K304" s="25" t="s">
        <v>4097</v>
      </c>
      <c r="L304" s="26"/>
      <c r="M304"/>
      <c r="N304"/>
      <c r="O304" s="25">
        <v>-24.69</v>
      </c>
      <c r="P304" s="25">
        <v>13.66</v>
      </c>
      <c r="S304" s="23">
        <f t="shared" si="16"/>
        <v>39567.503040000003</v>
      </c>
      <c r="T304" s="23">
        <f t="shared" si="17"/>
        <v>-1</v>
      </c>
    </row>
    <row r="305" spans="1:20" ht="17.399999999999999">
      <c r="A305" s="23" t="str">
        <f t="shared" si="15"/>
        <v/>
      </c>
      <c r="B305" s="24" t="s">
        <v>506</v>
      </c>
      <c r="C305" s="12" t="s">
        <v>5276</v>
      </c>
      <c r="D305" s="25" t="s">
        <v>9</v>
      </c>
      <c r="E305" s="26">
        <v>45.84</v>
      </c>
      <c r="F305" s="26"/>
      <c r="G305" s="27"/>
      <c r="H305" s="27"/>
      <c r="I305" s="27"/>
      <c r="J305" s="27"/>
      <c r="K305" s="25" t="s">
        <v>4093</v>
      </c>
      <c r="L305" s="25"/>
      <c r="M305"/>
      <c r="N305"/>
      <c r="O305" s="25">
        <v>-0.32</v>
      </c>
      <c r="P305" s="25">
        <v>-7.46</v>
      </c>
      <c r="S305" s="23" t="str">
        <f t="shared" si="16"/>
        <v/>
      </c>
      <c r="T305" s="23">
        <f t="shared" si="17"/>
        <v>0</v>
      </c>
    </row>
    <row r="306" spans="1:20" ht="17.399999999999999">
      <c r="A306" s="23" t="str">
        <f t="shared" si="15"/>
        <v/>
      </c>
      <c r="B306" s="24" t="s">
        <v>507</v>
      </c>
      <c r="C306" s="12" t="s">
        <v>508</v>
      </c>
      <c r="D306" s="25" t="s">
        <v>9</v>
      </c>
      <c r="E306" s="26">
        <v>34.56</v>
      </c>
      <c r="F306" s="25"/>
      <c r="G306" s="27"/>
      <c r="H306" s="27"/>
      <c r="I306" s="27"/>
      <c r="J306" s="27"/>
      <c r="K306" s="25" t="s">
        <v>4086</v>
      </c>
      <c r="L306" s="28"/>
      <c r="M306"/>
      <c r="N306"/>
      <c r="O306" s="25">
        <v>29.57</v>
      </c>
      <c r="P306" s="25">
        <v>11.27</v>
      </c>
      <c r="S306" s="23" t="str">
        <f t="shared" si="16"/>
        <v/>
      </c>
      <c r="T306" s="23">
        <f t="shared" si="17"/>
        <v>0</v>
      </c>
    </row>
    <row r="307" spans="1:20" ht="17.399999999999999">
      <c r="A307" s="23" t="str">
        <f t="shared" si="15"/>
        <v/>
      </c>
      <c r="B307" s="24" t="s">
        <v>3124</v>
      </c>
      <c r="C307" s="12" t="s">
        <v>3236</v>
      </c>
      <c r="D307" s="25" t="s">
        <v>37</v>
      </c>
      <c r="E307" s="26">
        <v>107.74</v>
      </c>
      <c r="F307" s="26"/>
      <c r="G307" s="27"/>
      <c r="H307" s="27"/>
      <c r="I307" s="27"/>
      <c r="J307" s="27"/>
      <c r="K307" s="25" t="s">
        <v>4076</v>
      </c>
      <c r="L307" s="25"/>
      <c r="M307"/>
      <c r="N307"/>
      <c r="O307" s="25">
        <v>-9.67</v>
      </c>
      <c r="P307" s="25">
        <v>-28.31</v>
      </c>
      <c r="S307" s="23" t="str">
        <f t="shared" si="16"/>
        <v/>
      </c>
      <c r="T307" s="23">
        <f t="shared" si="17"/>
        <v>0</v>
      </c>
    </row>
    <row r="308" spans="1:20" ht="17.399999999999999">
      <c r="A308" s="23">
        <f t="shared" si="15"/>
        <v>205</v>
      </c>
      <c r="B308" s="24" t="s">
        <v>509</v>
      </c>
      <c r="C308" s="12" t="s">
        <v>510</v>
      </c>
      <c r="D308" s="25" t="s">
        <v>9</v>
      </c>
      <c r="E308" s="26">
        <v>737.1</v>
      </c>
      <c r="F308" s="26">
        <v>6</v>
      </c>
      <c r="G308" s="27">
        <v>243.5</v>
      </c>
      <c r="H308" s="27">
        <v>241.75</v>
      </c>
      <c r="I308" s="27">
        <v>247</v>
      </c>
      <c r="J308" s="27">
        <v>292</v>
      </c>
      <c r="K308" s="25" t="s">
        <v>4084</v>
      </c>
      <c r="L308" s="25"/>
      <c r="M308"/>
      <c r="N308"/>
      <c r="O308" s="25">
        <v>-9.64</v>
      </c>
      <c r="P308" s="25">
        <v>-15.81</v>
      </c>
      <c r="S308" s="23">
        <f t="shared" si="16"/>
        <v>737.10307999999998</v>
      </c>
      <c r="T308" s="23">
        <f t="shared" si="17"/>
        <v>0</v>
      </c>
    </row>
    <row r="309" spans="1:20" ht="17.399999999999999">
      <c r="A309" s="23" t="str">
        <f t="shared" si="15"/>
        <v/>
      </c>
      <c r="B309" s="24" t="s">
        <v>511</v>
      </c>
      <c r="C309" s="12" t="s">
        <v>512</v>
      </c>
      <c r="D309" s="25" t="s">
        <v>9</v>
      </c>
      <c r="E309" s="26">
        <v>78.5</v>
      </c>
      <c r="F309" s="25"/>
      <c r="G309" s="27"/>
      <c r="H309" s="27"/>
      <c r="I309" s="27"/>
      <c r="J309" s="27"/>
      <c r="K309" s="25" t="s">
        <v>4085</v>
      </c>
      <c r="L309" s="25"/>
      <c r="M309"/>
      <c r="N309"/>
      <c r="O309" s="25">
        <v>-45.67</v>
      </c>
      <c r="P309" s="25">
        <v>-17.010000000000002</v>
      </c>
      <c r="S309" s="23" t="str">
        <f t="shared" si="16"/>
        <v/>
      </c>
      <c r="T309" s="23">
        <f t="shared" si="17"/>
        <v>0</v>
      </c>
    </row>
    <row r="310" spans="1:20" ht="17.399999999999999">
      <c r="A310" s="23">
        <f t="shared" si="15"/>
        <v>215</v>
      </c>
      <c r="B310" s="24" t="s">
        <v>513</v>
      </c>
      <c r="C310" s="12" t="s">
        <v>514</v>
      </c>
      <c r="D310" s="25" t="s">
        <v>37</v>
      </c>
      <c r="E310" s="26">
        <v>668.1</v>
      </c>
      <c r="F310" s="25">
        <v>7</v>
      </c>
      <c r="G310" s="27">
        <v>101.75</v>
      </c>
      <c r="H310" s="27">
        <v>101.83</v>
      </c>
      <c r="I310" s="27">
        <v>95</v>
      </c>
      <c r="J310" s="27">
        <v>102.14</v>
      </c>
      <c r="K310" s="25" t="s">
        <v>4112</v>
      </c>
      <c r="L310" s="25"/>
      <c r="M310"/>
      <c r="N310"/>
      <c r="O310" s="25">
        <v>-1.34</v>
      </c>
      <c r="P310" s="25">
        <v>-24.62</v>
      </c>
      <c r="S310" s="23">
        <f t="shared" si="16"/>
        <v>668.10310000000004</v>
      </c>
      <c r="T310" s="23">
        <f t="shared" si="17"/>
        <v>1</v>
      </c>
    </row>
    <row r="311" spans="1:20" ht="17.399999999999999">
      <c r="A311" s="23" t="str">
        <f t="shared" si="15"/>
        <v/>
      </c>
      <c r="B311" s="24" t="s">
        <v>515</v>
      </c>
      <c r="C311" s="12" t="s">
        <v>5121</v>
      </c>
      <c r="D311" s="25" t="s">
        <v>9</v>
      </c>
      <c r="E311" s="26">
        <v>22.51</v>
      </c>
      <c r="F311" s="25"/>
      <c r="G311" s="27"/>
      <c r="H311" s="27"/>
      <c r="I311" s="27"/>
      <c r="J311" s="27"/>
      <c r="K311" s="25" t="s">
        <v>4083</v>
      </c>
      <c r="L311" s="25"/>
      <c r="M311"/>
      <c r="N311"/>
      <c r="O311" s="25">
        <v>-17.989999999999998</v>
      </c>
      <c r="P311" s="25">
        <v>-29.05</v>
      </c>
      <c r="S311" s="23" t="str">
        <f t="shared" si="16"/>
        <v/>
      </c>
      <c r="T311" s="23">
        <f t="shared" si="17"/>
        <v>0</v>
      </c>
    </row>
    <row r="312" spans="1:20" ht="17.399999999999999">
      <c r="A312" s="23">
        <f t="shared" si="15"/>
        <v>31</v>
      </c>
      <c r="B312" s="24" t="s">
        <v>516</v>
      </c>
      <c r="C312" s="12" t="s">
        <v>3841</v>
      </c>
      <c r="D312" s="25" t="s">
        <v>9</v>
      </c>
      <c r="E312" s="26">
        <v>24425.09</v>
      </c>
      <c r="F312" s="25">
        <v>16</v>
      </c>
      <c r="G312" s="27">
        <v>2684.03</v>
      </c>
      <c r="H312" s="27">
        <v>2689.22</v>
      </c>
      <c r="I312" s="27">
        <v>2904.88</v>
      </c>
      <c r="J312" s="27">
        <v>2568.58</v>
      </c>
      <c r="K312" s="25" t="s">
        <v>4095</v>
      </c>
      <c r="L312" s="25"/>
      <c r="M312"/>
      <c r="N312"/>
      <c r="O312" s="25">
        <v>-28.33</v>
      </c>
      <c r="P312" s="25">
        <v>-34.46</v>
      </c>
      <c r="S312" s="23">
        <f t="shared" si="16"/>
        <v>24425.093120000001</v>
      </c>
      <c r="T312" s="23">
        <f t="shared" si="17"/>
        <v>0</v>
      </c>
    </row>
    <row r="313" spans="1:20" ht="17.399999999999999">
      <c r="A313" s="23" t="str">
        <f t="shared" si="15"/>
        <v/>
      </c>
      <c r="B313" s="24" t="s">
        <v>518</v>
      </c>
      <c r="C313" s="12" t="s">
        <v>519</v>
      </c>
      <c r="D313" s="25" t="s">
        <v>9</v>
      </c>
      <c r="E313" s="26">
        <v>76.040000000000006</v>
      </c>
      <c r="F313" s="25"/>
      <c r="G313" s="27"/>
      <c r="H313" s="27"/>
      <c r="I313" s="27"/>
      <c r="J313" s="27"/>
      <c r="K313" s="25" t="s">
        <v>4084</v>
      </c>
      <c r="L313" s="26"/>
      <c r="M313"/>
      <c r="N313"/>
      <c r="O313" s="25">
        <v>-17.77</v>
      </c>
      <c r="P313" s="25">
        <v>-31.34</v>
      </c>
      <c r="S313" s="23" t="str">
        <f t="shared" si="16"/>
        <v/>
      </c>
      <c r="T313" s="23">
        <f t="shared" si="17"/>
        <v>0</v>
      </c>
    </row>
    <row r="314" spans="1:20" ht="17.399999999999999">
      <c r="A314" s="23" t="str">
        <f t="shared" si="15"/>
        <v/>
      </c>
      <c r="B314" s="24" t="s">
        <v>520</v>
      </c>
      <c r="C314" s="12" t="s">
        <v>521</v>
      </c>
      <c r="D314" s="25" t="s">
        <v>9</v>
      </c>
      <c r="E314" s="26">
        <v>52.87</v>
      </c>
      <c r="F314" s="26"/>
      <c r="G314" s="27"/>
      <c r="H314" s="27"/>
      <c r="I314" s="27"/>
      <c r="J314" s="27"/>
      <c r="K314" s="25" t="s">
        <v>4080</v>
      </c>
      <c r="L314" s="25"/>
      <c r="M314"/>
      <c r="N314"/>
      <c r="O314" s="25">
        <v>-17.98</v>
      </c>
      <c r="P314" s="25">
        <v>-36.950000000000003</v>
      </c>
      <c r="S314" s="23" t="str">
        <f t="shared" si="16"/>
        <v/>
      </c>
      <c r="T314" s="23">
        <f t="shared" si="17"/>
        <v>0</v>
      </c>
    </row>
    <row r="315" spans="1:20" ht="17.399999999999999">
      <c r="A315" s="23" t="str">
        <f t="shared" si="15"/>
        <v/>
      </c>
      <c r="B315" s="24" t="s">
        <v>522</v>
      </c>
      <c r="C315" s="12" t="s">
        <v>3723</v>
      </c>
      <c r="D315" s="25" t="s">
        <v>9</v>
      </c>
      <c r="E315" s="26">
        <v>63.68</v>
      </c>
      <c r="F315" s="25"/>
      <c r="G315" s="27"/>
      <c r="H315" s="27"/>
      <c r="I315" s="27"/>
      <c r="J315" s="27"/>
      <c r="K315" s="25" t="s">
        <v>4084</v>
      </c>
      <c r="L315" s="25"/>
      <c r="M315"/>
      <c r="N315"/>
      <c r="O315" s="25">
        <v>-22.46</v>
      </c>
      <c r="P315" s="25">
        <v>-40.26</v>
      </c>
      <c r="S315" s="23" t="str">
        <f t="shared" si="16"/>
        <v/>
      </c>
      <c r="T315" s="23">
        <f t="shared" si="17"/>
        <v>0</v>
      </c>
    </row>
    <row r="316" spans="1:20" ht="17.399999999999999">
      <c r="A316" s="23" t="str">
        <f t="shared" si="15"/>
        <v/>
      </c>
      <c r="B316" s="24" t="s">
        <v>523</v>
      </c>
      <c r="C316" s="12" t="s">
        <v>524</v>
      </c>
      <c r="D316" s="25" t="s">
        <v>37</v>
      </c>
      <c r="E316" s="26">
        <v>391.56</v>
      </c>
      <c r="F316" s="25"/>
      <c r="G316" s="27"/>
      <c r="H316" s="27"/>
      <c r="I316" s="27"/>
      <c r="J316" s="27"/>
      <c r="K316" s="25" t="s">
        <v>4089</v>
      </c>
      <c r="L316" s="25"/>
      <c r="M316"/>
      <c r="N316"/>
      <c r="O316" s="25">
        <v>-14.3</v>
      </c>
      <c r="P316" s="25">
        <v>-21.63</v>
      </c>
      <c r="S316" s="23" t="str">
        <f t="shared" si="16"/>
        <v/>
      </c>
      <c r="T316" s="23">
        <f t="shared" si="17"/>
        <v>0</v>
      </c>
    </row>
    <row r="317" spans="1:20" ht="17.399999999999999">
      <c r="A317" s="23" t="str">
        <f t="shared" si="15"/>
        <v/>
      </c>
      <c r="B317" s="24" t="s">
        <v>525</v>
      </c>
      <c r="C317" s="12" t="s">
        <v>526</v>
      </c>
      <c r="D317" s="25" t="s">
        <v>37</v>
      </c>
      <c r="E317" s="26">
        <v>45.43</v>
      </c>
      <c r="F317" s="25"/>
      <c r="G317" s="27"/>
      <c r="H317" s="27"/>
      <c r="I317" s="27"/>
      <c r="J317" s="27"/>
      <c r="K317" s="25" t="s">
        <v>4086</v>
      </c>
      <c r="L317" s="25"/>
      <c r="M317"/>
      <c r="N317"/>
      <c r="O317" s="25">
        <v>33.76</v>
      </c>
      <c r="P317" s="25">
        <v>-14.14</v>
      </c>
      <c r="S317" s="23" t="str">
        <f t="shared" si="16"/>
        <v/>
      </c>
      <c r="T317" s="23">
        <f t="shared" si="17"/>
        <v>0</v>
      </c>
    </row>
    <row r="318" spans="1:20" ht="17.399999999999999">
      <c r="A318" s="23" t="str">
        <f t="shared" si="15"/>
        <v/>
      </c>
      <c r="B318" s="24" t="s">
        <v>527</v>
      </c>
      <c r="C318" s="12" t="s">
        <v>3980</v>
      </c>
      <c r="D318" s="25" t="s">
        <v>9</v>
      </c>
      <c r="E318" s="26">
        <v>51.39</v>
      </c>
      <c r="F318" s="25"/>
      <c r="G318" s="27"/>
      <c r="H318" s="27"/>
      <c r="I318" s="27"/>
      <c r="J318" s="27"/>
      <c r="K318" s="25" t="s">
        <v>4080</v>
      </c>
      <c r="L318" s="25"/>
      <c r="M318"/>
      <c r="N318"/>
      <c r="O318" s="25">
        <v>-6.52</v>
      </c>
      <c r="P318" s="25">
        <v>-20.81</v>
      </c>
      <c r="S318" s="23" t="str">
        <f t="shared" si="16"/>
        <v/>
      </c>
      <c r="T318" s="23">
        <f t="shared" si="17"/>
        <v>0</v>
      </c>
    </row>
    <row r="319" spans="1:20" ht="17.399999999999999">
      <c r="A319" s="23">
        <f t="shared" si="15"/>
        <v>159</v>
      </c>
      <c r="B319" s="24" t="s">
        <v>528</v>
      </c>
      <c r="C319" s="12" t="s">
        <v>529</v>
      </c>
      <c r="D319" s="25" t="s">
        <v>9</v>
      </c>
      <c r="E319" s="26">
        <v>1973.13</v>
      </c>
      <c r="F319" s="26">
        <v>13</v>
      </c>
      <c r="G319" s="27">
        <v>367.3</v>
      </c>
      <c r="H319" s="27">
        <v>369.38</v>
      </c>
      <c r="I319" s="27">
        <v>372</v>
      </c>
      <c r="J319" s="27">
        <v>366.35</v>
      </c>
      <c r="K319" s="25" t="s">
        <v>4106</v>
      </c>
      <c r="L319" s="26"/>
      <c r="M319"/>
      <c r="N319"/>
      <c r="O319" s="25">
        <v>-4.6500000000000004</v>
      </c>
      <c r="P319" s="25">
        <v>5.83</v>
      </c>
      <c r="S319" s="23">
        <f t="shared" si="16"/>
        <v>1973.13319</v>
      </c>
      <c r="T319" s="23">
        <f t="shared" si="17"/>
        <v>0</v>
      </c>
    </row>
    <row r="320" spans="1:20" ht="17.399999999999999">
      <c r="A320" s="23" t="str">
        <f t="shared" si="15"/>
        <v/>
      </c>
      <c r="B320" s="24" t="s">
        <v>530</v>
      </c>
      <c r="C320" s="12" t="s">
        <v>531</v>
      </c>
      <c r="D320" s="25" t="s">
        <v>9</v>
      </c>
      <c r="E320" s="26">
        <v>74.05</v>
      </c>
      <c r="F320" s="26"/>
      <c r="G320" s="27"/>
      <c r="H320" s="27"/>
      <c r="I320" s="27"/>
      <c r="J320" s="27"/>
      <c r="K320" s="25" t="s">
        <v>4086</v>
      </c>
      <c r="L320" s="25"/>
      <c r="M320"/>
      <c r="N320"/>
      <c r="O320" s="25">
        <v>-14.64</v>
      </c>
      <c r="P320" s="25">
        <v>-38.76</v>
      </c>
      <c r="S320" s="23" t="str">
        <f t="shared" si="16"/>
        <v/>
      </c>
      <c r="T320" s="23">
        <f t="shared" si="17"/>
        <v>0</v>
      </c>
    </row>
    <row r="321" spans="1:20" ht="17.399999999999999">
      <c r="A321" s="23" t="str">
        <f t="shared" si="15"/>
        <v/>
      </c>
      <c r="B321" s="24" t="s">
        <v>532</v>
      </c>
      <c r="C321" s="12" t="s">
        <v>2743</v>
      </c>
      <c r="D321" s="25" t="s">
        <v>9</v>
      </c>
      <c r="E321" s="26">
        <v>37.57</v>
      </c>
      <c r="F321" s="26"/>
      <c r="G321" s="27"/>
      <c r="H321" s="27"/>
      <c r="I321" s="27"/>
      <c r="J321" s="27"/>
      <c r="K321" s="25" t="s">
        <v>4113</v>
      </c>
      <c r="L321" s="25"/>
      <c r="M321"/>
      <c r="N321"/>
      <c r="O321" s="25">
        <v>-2.33</v>
      </c>
      <c r="P321" s="25">
        <v>-32.630000000000003</v>
      </c>
      <c r="S321" s="23" t="str">
        <f t="shared" si="16"/>
        <v/>
      </c>
      <c r="T321" s="23">
        <f t="shared" si="17"/>
        <v>0</v>
      </c>
    </row>
    <row r="322" spans="1:20" ht="17.399999999999999">
      <c r="A322" s="23" t="str">
        <f t="shared" si="15"/>
        <v/>
      </c>
      <c r="B322" s="24" t="s">
        <v>533</v>
      </c>
      <c r="C322" s="12" t="s">
        <v>534</v>
      </c>
      <c r="D322" s="25" t="s">
        <v>9</v>
      </c>
      <c r="E322" s="26">
        <v>238.5</v>
      </c>
      <c r="F322" s="25"/>
      <c r="G322" s="27"/>
      <c r="H322" s="27"/>
      <c r="I322" s="27"/>
      <c r="J322" s="27"/>
      <c r="K322" s="25" t="s">
        <v>4080</v>
      </c>
      <c r="L322" s="25"/>
      <c r="M322"/>
      <c r="N322"/>
      <c r="O322" s="25">
        <v>8.66</v>
      </c>
      <c r="P322" s="25">
        <v>-10.17</v>
      </c>
      <c r="S322" s="23" t="str">
        <f t="shared" si="16"/>
        <v/>
      </c>
      <c r="T322" s="23">
        <f t="shared" si="17"/>
        <v>0</v>
      </c>
    </row>
    <row r="323" spans="1:20" ht="17.399999999999999">
      <c r="A323" s="23" t="str">
        <f t="shared" si="15"/>
        <v/>
      </c>
      <c r="B323" s="24" t="s">
        <v>535</v>
      </c>
      <c r="C323" s="12" t="s">
        <v>536</v>
      </c>
      <c r="D323" s="25" t="s">
        <v>9</v>
      </c>
      <c r="E323" s="26">
        <v>99.8</v>
      </c>
      <c r="F323" s="25"/>
      <c r="G323" s="27"/>
      <c r="H323" s="27"/>
      <c r="I323" s="27"/>
      <c r="J323" s="27"/>
      <c r="K323" s="25" t="s">
        <v>4086</v>
      </c>
      <c r="L323" s="26"/>
      <c r="M323"/>
      <c r="N323"/>
      <c r="O323" s="25">
        <v>-4.26</v>
      </c>
      <c r="P323" s="25">
        <v>-17.28</v>
      </c>
      <c r="S323" s="23" t="str">
        <f t="shared" si="16"/>
        <v/>
      </c>
      <c r="T323" s="23">
        <f t="shared" si="17"/>
        <v>0</v>
      </c>
    </row>
    <row r="324" spans="1:20" ht="17.399999999999999">
      <c r="A324" s="23" t="str">
        <f t="shared" si="15"/>
        <v/>
      </c>
      <c r="B324" s="24" t="s">
        <v>537</v>
      </c>
      <c r="C324" s="12" t="s">
        <v>3870</v>
      </c>
      <c r="D324" s="25" t="s">
        <v>9</v>
      </c>
      <c r="E324" s="26">
        <v>59.58</v>
      </c>
      <c r="F324" s="25"/>
      <c r="G324" s="27"/>
      <c r="H324" s="27"/>
      <c r="I324" s="27"/>
      <c r="J324" s="27"/>
      <c r="K324" s="25" t="s">
        <v>4090</v>
      </c>
      <c r="L324" s="25"/>
      <c r="M324"/>
      <c r="N324"/>
      <c r="O324" s="25">
        <v>-3.03</v>
      </c>
      <c r="P324" s="25">
        <v>-27.53</v>
      </c>
      <c r="S324" s="23" t="str">
        <f t="shared" si="16"/>
        <v/>
      </c>
      <c r="T324" s="23">
        <f t="shared" si="17"/>
        <v>0</v>
      </c>
    </row>
    <row r="325" spans="1:20" ht="17.399999999999999">
      <c r="A325" s="23" t="str">
        <f t="shared" si="15"/>
        <v/>
      </c>
      <c r="B325" s="24" t="s">
        <v>538</v>
      </c>
      <c r="C325" s="12" t="s">
        <v>539</v>
      </c>
      <c r="D325" s="25" t="s">
        <v>9</v>
      </c>
      <c r="E325" s="26">
        <v>1236.42</v>
      </c>
      <c r="F325" s="25"/>
      <c r="G325" s="27"/>
      <c r="H325" s="27"/>
      <c r="I325" s="27"/>
      <c r="J325" s="27"/>
      <c r="K325" s="25" t="s">
        <v>4080</v>
      </c>
      <c r="L325" s="26"/>
      <c r="M325"/>
      <c r="N325"/>
      <c r="O325" s="25">
        <v>-7.22</v>
      </c>
      <c r="P325" s="25">
        <v>-15.71</v>
      </c>
      <c r="S325" s="23" t="str">
        <f t="shared" si="16"/>
        <v/>
      </c>
      <c r="T325" s="23">
        <f t="shared" si="17"/>
        <v>0</v>
      </c>
    </row>
    <row r="326" spans="1:20" ht="17.399999999999999">
      <c r="A326" s="23" t="str">
        <f t="shared" si="15"/>
        <v/>
      </c>
      <c r="B326" s="24" t="s">
        <v>540</v>
      </c>
      <c r="C326" s="12" t="s">
        <v>541</v>
      </c>
      <c r="D326" s="25" t="s">
        <v>37</v>
      </c>
      <c r="E326" s="26">
        <v>153.69</v>
      </c>
      <c r="F326" s="25"/>
      <c r="G326" s="27"/>
      <c r="H326" s="27"/>
      <c r="I326" s="27"/>
      <c r="J326" s="27"/>
      <c r="K326" s="25" t="s">
        <v>4109</v>
      </c>
      <c r="L326" s="25"/>
      <c r="M326"/>
      <c r="N326"/>
      <c r="O326" s="25">
        <v>-5.39</v>
      </c>
      <c r="P326" s="25">
        <v>-6.94</v>
      </c>
      <c r="S326" s="23" t="str">
        <f t="shared" si="16"/>
        <v/>
      </c>
      <c r="T326" s="23">
        <f t="shared" si="17"/>
        <v>0</v>
      </c>
    </row>
    <row r="327" spans="1:20" ht="17.399999999999999">
      <c r="A327" s="23">
        <f t="shared" si="15"/>
        <v>150</v>
      </c>
      <c r="B327" s="24" t="s">
        <v>542</v>
      </c>
      <c r="C327" s="12" t="s">
        <v>4219</v>
      </c>
      <c r="D327" s="25" t="s">
        <v>9</v>
      </c>
      <c r="E327" s="26">
        <v>2229.2600000000002</v>
      </c>
      <c r="F327" s="26">
        <v>2</v>
      </c>
      <c r="G327" s="27">
        <v>649.95000000000005</v>
      </c>
      <c r="H327" s="27">
        <v>649.95000000000005</v>
      </c>
      <c r="I327" s="27">
        <v>634.79999999999995</v>
      </c>
      <c r="J327" s="27">
        <v>634.79999999999995</v>
      </c>
      <c r="K327" s="25" t="s">
        <v>4085</v>
      </c>
      <c r="L327" s="25"/>
      <c r="M327"/>
      <c r="N327"/>
      <c r="O327" s="25">
        <v>-9.5</v>
      </c>
      <c r="P327" s="25">
        <v>-6.39</v>
      </c>
      <c r="S327" s="23">
        <f t="shared" si="16"/>
        <v>2229.2632700000004</v>
      </c>
      <c r="T327" s="23">
        <f t="shared" si="17"/>
        <v>0</v>
      </c>
    </row>
    <row r="328" spans="1:20" ht="17.399999999999999">
      <c r="A328" s="23" t="str">
        <f t="shared" si="15"/>
        <v/>
      </c>
      <c r="B328" s="24" t="s">
        <v>543</v>
      </c>
      <c r="C328" s="12" t="s">
        <v>544</v>
      </c>
      <c r="D328" s="25" t="s">
        <v>37</v>
      </c>
      <c r="E328" s="26">
        <v>53.15</v>
      </c>
      <c r="F328" s="25"/>
      <c r="G328" s="27"/>
      <c r="H328" s="27"/>
      <c r="I328" s="27"/>
      <c r="J328" s="27"/>
      <c r="K328" s="25" t="s">
        <v>4076</v>
      </c>
      <c r="L328" s="25"/>
      <c r="M328"/>
      <c r="N328"/>
      <c r="O328" s="25">
        <v>-6.7</v>
      </c>
      <c r="P328" s="25">
        <v>-16.91</v>
      </c>
      <c r="S328" s="23" t="str">
        <f t="shared" si="16"/>
        <v/>
      </c>
      <c r="T328" s="23">
        <f t="shared" si="17"/>
        <v>0</v>
      </c>
    </row>
    <row r="329" spans="1:20" ht="17.399999999999999">
      <c r="A329" s="23" t="str">
        <f t="shared" si="15"/>
        <v/>
      </c>
      <c r="B329" s="24" t="s">
        <v>545</v>
      </c>
      <c r="C329" s="12" t="s">
        <v>546</v>
      </c>
      <c r="D329" s="25" t="s">
        <v>37</v>
      </c>
      <c r="E329" s="26">
        <v>1491.67</v>
      </c>
      <c r="F329" s="25"/>
      <c r="G329" s="27"/>
      <c r="H329" s="27"/>
      <c r="I329" s="27"/>
      <c r="J329" s="27"/>
      <c r="K329" s="25" t="s">
        <v>4100</v>
      </c>
      <c r="L329" s="25"/>
      <c r="M329"/>
      <c r="N329"/>
      <c r="O329" s="25">
        <v>-15.2</v>
      </c>
      <c r="P329" s="25">
        <v>29.69</v>
      </c>
      <c r="S329" s="23" t="str">
        <f t="shared" si="16"/>
        <v/>
      </c>
      <c r="T329" s="23">
        <f t="shared" si="17"/>
        <v>0</v>
      </c>
    </row>
    <row r="330" spans="1:20" ht="17.399999999999999">
      <c r="A330" s="23" t="str">
        <f t="shared" si="15"/>
        <v/>
      </c>
      <c r="B330" s="24" t="s">
        <v>547</v>
      </c>
      <c r="C330" s="12" t="s">
        <v>4255</v>
      </c>
      <c r="D330" s="25" t="s">
        <v>9</v>
      </c>
      <c r="E330" s="26">
        <v>60.17</v>
      </c>
      <c r="F330" s="26"/>
      <c r="G330" s="27"/>
      <c r="H330" s="27"/>
      <c r="I330" s="27"/>
      <c r="J330" s="27"/>
      <c r="K330" s="25" t="s">
        <v>4076</v>
      </c>
      <c r="L330" s="26"/>
      <c r="M330"/>
      <c r="N330"/>
      <c r="O330" s="25">
        <v>-29.36</v>
      </c>
      <c r="P330" s="25">
        <v>-53.36</v>
      </c>
      <c r="S330" s="23" t="str">
        <f t="shared" si="16"/>
        <v/>
      </c>
      <c r="T330" s="23">
        <f t="shared" si="17"/>
        <v>0</v>
      </c>
    </row>
    <row r="331" spans="1:20" ht="17.399999999999999">
      <c r="A331" s="23" t="str">
        <f t="shared" si="15"/>
        <v/>
      </c>
      <c r="B331" s="24" t="s">
        <v>548</v>
      </c>
      <c r="C331" s="12" t="s">
        <v>4433</v>
      </c>
      <c r="D331" s="25" t="s">
        <v>37</v>
      </c>
      <c r="E331" s="26">
        <v>44.51</v>
      </c>
      <c r="F331" s="25"/>
      <c r="G331" s="27"/>
      <c r="H331" s="27"/>
      <c r="I331" s="27"/>
      <c r="J331" s="27"/>
      <c r="K331" s="25" t="s">
        <v>4085</v>
      </c>
      <c r="L331" s="26"/>
      <c r="M331"/>
      <c r="N331"/>
      <c r="O331" s="25">
        <v>-3.38</v>
      </c>
      <c r="P331" s="25">
        <v>-11.31</v>
      </c>
      <c r="S331" s="23" t="str">
        <f t="shared" si="16"/>
        <v/>
      </c>
      <c r="T331" s="23">
        <f t="shared" si="17"/>
        <v>0</v>
      </c>
    </row>
    <row r="332" spans="1:20" ht="17.399999999999999">
      <c r="A332" s="23" t="str">
        <f t="shared" si="15"/>
        <v/>
      </c>
      <c r="B332" s="24" t="s">
        <v>549</v>
      </c>
      <c r="C332" s="12" t="s">
        <v>2965</v>
      </c>
      <c r="D332" s="25" t="s">
        <v>9</v>
      </c>
      <c r="E332" s="26">
        <v>120.78</v>
      </c>
      <c r="F332" s="26"/>
      <c r="G332" s="27"/>
      <c r="H332" s="27"/>
      <c r="I332" s="27"/>
      <c r="J332" s="27"/>
      <c r="K332" s="25" t="s">
        <v>4080</v>
      </c>
      <c r="L332" s="26"/>
      <c r="M332"/>
      <c r="N332"/>
      <c r="O332" s="25">
        <v>-5.19</v>
      </c>
      <c r="P332" s="25">
        <v>-23.5</v>
      </c>
      <c r="S332" s="23" t="str">
        <f t="shared" si="16"/>
        <v/>
      </c>
      <c r="T332" s="23">
        <f t="shared" si="17"/>
        <v>0</v>
      </c>
    </row>
    <row r="333" spans="1:20" ht="17.399999999999999">
      <c r="A333" s="23" t="str">
        <f t="shared" si="15"/>
        <v/>
      </c>
      <c r="B333" s="24" t="s">
        <v>551</v>
      </c>
      <c r="C333" s="12" t="s">
        <v>552</v>
      </c>
      <c r="D333" s="25" t="s">
        <v>9</v>
      </c>
      <c r="E333" s="26">
        <v>150.78</v>
      </c>
      <c r="F333" s="25"/>
      <c r="G333" s="27"/>
      <c r="H333" s="27"/>
      <c r="I333" s="27"/>
      <c r="J333" s="27"/>
      <c r="K333" s="25" t="s">
        <v>4076</v>
      </c>
      <c r="L333" s="26"/>
      <c r="M333"/>
      <c r="N333"/>
      <c r="O333" s="25">
        <v>-7.39</v>
      </c>
      <c r="P333" s="25">
        <v>-29.34</v>
      </c>
      <c r="S333" s="23" t="str">
        <f t="shared" si="16"/>
        <v/>
      </c>
      <c r="T333" s="23">
        <f t="shared" si="17"/>
        <v>0</v>
      </c>
    </row>
    <row r="334" spans="1:20" ht="17.399999999999999">
      <c r="A334" s="23" t="str">
        <f t="shared" si="15"/>
        <v/>
      </c>
      <c r="B334" s="24" t="s">
        <v>553</v>
      </c>
      <c r="C334" s="12" t="s">
        <v>554</v>
      </c>
      <c r="D334" s="25" t="s">
        <v>9</v>
      </c>
      <c r="E334" s="26">
        <v>77.62</v>
      </c>
      <c r="F334" s="25"/>
      <c r="G334" s="27"/>
      <c r="H334" s="27"/>
      <c r="I334" s="27"/>
      <c r="J334" s="27"/>
      <c r="K334" s="25" t="s">
        <v>4084</v>
      </c>
      <c r="L334" s="26"/>
      <c r="M334"/>
      <c r="N334"/>
      <c r="O334" s="25">
        <v>-4.04</v>
      </c>
      <c r="P334" s="25">
        <v>-2.73</v>
      </c>
      <c r="S334" s="23" t="str">
        <f t="shared" si="16"/>
        <v/>
      </c>
      <c r="T334" s="23">
        <f t="shared" si="17"/>
        <v>0</v>
      </c>
    </row>
    <row r="335" spans="1:20" ht="17.399999999999999">
      <c r="A335" s="23" t="str">
        <f t="shared" ref="A335:A398" si="18">IF(ISERROR(RANK(S335,$S$14:$S$3000,)),"",RANK(S335,$S$14:$S$3000,))</f>
        <v/>
      </c>
      <c r="B335" s="24" t="s">
        <v>555</v>
      </c>
      <c r="C335" s="12" t="s">
        <v>556</v>
      </c>
      <c r="D335" s="25" t="s">
        <v>9</v>
      </c>
      <c r="E335" s="26">
        <v>91.98</v>
      </c>
      <c r="F335" s="26"/>
      <c r="G335" s="27"/>
      <c r="H335" s="27"/>
      <c r="I335" s="27"/>
      <c r="J335" s="27"/>
      <c r="K335" s="25" t="s">
        <v>4089</v>
      </c>
      <c r="L335" s="26"/>
      <c r="M335"/>
      <c r="N335"/>
      <c r="O335" s="25">
        <v>-29.22</v>
      </c>
      <c r="P335" s="25">
        <v>2.2000000000000002</v>
      </c>
      <c r="S335" s="23" t="str">
        <f t="shared" si="16"/>
        <v/>
      </c>
      <c r="T335" s="23">
        <f t="shared" si="17"/>
        <v>0</v>
      </c>
    </row>
    <row r="336" spans="1:20" ht="17.399999999999999">
      <c r="A336" s="23">
        <f t="shared" si="18"/>
        <v>69</v>
      </c>
      <c r="B336" s="24" t="s">
        <v>557</v>
      </c>
      <c r="C336" s="12" t="s">
        <v>558</v>
      </c>
      <c r="D336" s="25" t="s">
        <v>9</v>
      </c>
      <c r="E336" s="26">
        <v>9756.09</v>
      </c>
      <c r="F336" s="26">
        <v>12</v>
      </c>
      <c r="G336" s="27">
        <v>444.44</v>
      </c>
      <c r="H336" s="27">
        <v>444.44</v>
      </c>
      <c r="I336" s="27">
        <v>451.86</v>
      </c>
      <c r="J336" s="27">
        <v>468</v>
      </c>
      <c r="K336" s="25" t="s">
        <v>4091</v>
      </c>
      <c r="L336" s="26"/>
      <c r="M336"/>
      <c r="N336"/>
      <c r="O336" s="25">
        <v>-4.66</v>
      </c>
      <c r="P336" s="25">
        <v>22.26</v>
      </c>
      <c r="S336" s="23">
        <f t="shared" si="16"/>
        <v>9756.0933600000008</v>
      </c>
      <c r="T336" s="23">
        <f t="shared" si="17"/>
        <v>0</v>
      </c>
    </row>
    <row r="337" spans="1:20" ht="17.399999999999999">
      <c r="A337" s="23" t="str">
        <f t="shared" si="18"/>
        <v/>
      </c>
      <c r="B337" s="24" t="s">
        <v>3125</v>
      </c>
      <c r="C337" s="12" t="s">
        <v>3237</v>
      </c>
      <c r="D337" s="25" t="s">
        <v>37</v>
      </c>
      <c r="E337" s="26">
        <v>48.74</v>
      </c>
      <c r="F337" s="25"/>
      <c r="G337" s="27"/>
      <c r="H337" s="27"/>
      <c r="I337" s="27"/>
      <c r="J337" s="27"/>
      <c r="K337" s="25" t="s">
        <v>4086</v>
      </c>
      <c r="L337" s="26"/>
      <c r="M337"/>
      <c r="N337"/>
      <c r="O337" s="25">
        <v>-7.05</v>
      </c>
      <c r="P337" s="25">
        <v>-12.12</v>
      </c>
      <c r="S337" s="23" t="str">
        <f t="shared" si="16"/>
        <v/>
      </c>
      <c r="T337" s="23">
        <f t="shared" si="17"/>
        <v>0</v>
      </c>
    </row>
    <row r="338" spans="1:20" ht="17.399999999999999">
      <c r="A338" s="23">
        <f t="shared" si="18"/>
        <v>258</v>
      </c>
      <c r="B338" s="24" t="s">
        <v>559</v>
      </c>
      <c r="C338" s="12" t="s">
        <v>560</v>
      </c>
      <c r="D338" s="25" t="s">
        <v>9</v>
      </c>
      <c r="E338" s="26">
        <v>321.35000000000002</v>
      </c>
      <c r="F338" s="25">
        <v>1</v>
      </c>
      <c r="G338" s="27">
        <v>71</v>
      </c>
      <c r="H338" s="27">
        <v>71</v>
      </c>
      <c r="I338" s="27">
        <v>71</v>
      </c>
      <c r="J338" s="27">
        <v>71</v>
      </c>
      <c r="K338" s="25" t="s">
        <v>4084</v>
      </c>
      <c r="L338" s="25"/>
      <c r="M338"/>
      <c r="N338"/>
      <c r="O338" s="25">
        <v>8.1</v>
      </c>
      <c r="P338" s="25">
        <v>-3.21</v>
      </c>
      <c r="S338" s="23">
        <f t="shared" si="16"/>
        <v>321.35338000000002</v>
      </c>
      <c r="T338" s="23">
        <f t="shared" si="17"/>
        <v>0</v>
      </c>
    </row>
    <row r="339" spans="1:20" ht="17.399999999999999">
      <c r="A339" s="23" t="str">
        <f t="shared" si="18"/>
        <v/>
      </c>
      <c r="B339" s="24" t="s">
        <v>561</v>
      </c>
      <c r="C339" s="12" t="s">
        <v>3880</v>
      </c>
      <c r="D339" s="25" t="s">
        <v>9</v>
      </c>
      <c r="E339" s="26">
        <v>594.54</v>
      </c>
      <c r="F339" s="25"/>
      <c r="G339" s="27"/>
      <c r="H339" s="27"/>
      <c r="I339" s="27"/>
      <c r="J339" s="27"/>
      <c r="K339" s="25" t="s">
        <v>4078</v>
      </c>
      <c r="L339" s="25"/>
      <c r="M339"/>
      <c r="N339"/>
      <c r="O339" s="25">
        <v>-9.25</v>
      </c>
      <c r="P339" s="25">
        <v>-17.350000000000001</v>
      </c>
      <c r="S339" s="23" t="str">
        <f t="shared" ref="S339:S402" si="19">IF(OR(F339&lt;=$F$8,ISBLANK(G339),ISBLANK(H339),ISBLANK(J339),ISBLANK(I339)),"",E339+ROW()/100000)</f>
        <v/>
      </c>
      <c r="T339" s="23">
        <f t="shared" ref="T339:T402" si="20">IF(AND(G339&lt;H339,I339&lt;J339,H339&lt;J339),1,IF(AND(G339&gt;H339,I339&gt;J339,H339&gt;J339),-1,0))</f>
        <v>0</v>
      </c>
    </row>
    <row r="340" spans="1:20" ht="17.399999999999999">
      <c r="A340" s="23" t="str">
        <f t="shared" si="18"/>
        <v/>
      </c>
      <c r="B340" s="24" t="s">
        <v>562</v>
      </c>
      <c r="C340" s="12" t="s">
        <v>4978</v>
      </c>
      <c r="D340" s="25" t="s">
        <v>37</v>
      </c>
      <c r="E340" s="26">
        <v>30.14</v>
      </c>
      <c r="F340" s="25"/>
      <c r="G340" s="27"/>
      <c r="H340" s="27"/>
      <c r="I340" s="27"/>
      <c r="J340" s="27"/>
      <c r="K340" s="25" t="s">
        <v>4098</v>
      </c>
      <c r="L340" s="25"/>
      <c r="M340"/>
      <c r="N340"/>
      <c r="O340" s="25">
        <v>-5.68</v>
      </c>
      <c r="P340" s="25">
        <v>-27.07</v>
      </c>
      <c r="S340" s="23" t="str">
        <f t="shared" si="19"/>
        <v/>
      </c>
      <c r="T340" s="23">
        <f t="shared" si="20"/>
        <v>0</v>
      </c>
    </row>
    <row r="341" spans="1:20" ht="17.399999999999999">
      <c r="A341" s="23" t="str">
        <f t="shared" si="18"/>
        <v/>
      </c>
      <c r="B341" s="24" t="s">
        <v>563</v>
      </c>
      <c r="C341" s="12" t="s">
        <v>564</v>
      </c>
      <c r="D341" s="25" t="s">
        <v>37</v>
      </c>
      <c r="E341" s="26">
        <v>22.89</v>
      </c>
      <c r="F341" s="25"/>
      <c r="G341" s="27"/>
      <c r="H341" s="27"/>
      <c r="I341" s="27"/>
      <c r="J341" s="27"/>
      <c r="K341" s="25" t="s">
        <v>4084</v>
      </c>
      <c r="L341" s="25"/>
      <c r="M341"/>
      <c r="N341"/>
      <c r="O341" s="25">
        <v>-10.93</v>
      </c>
      <c r="P341" s="25">
        <v>-16.41</v>
      </c>
      <c r="S341" s="23" t="str">
        <f t="shared" si="19"/>
        <v/>
      </c>
      <c r="T341" s="23">
        <f t="shared" si="20"/>
        <v>0</v>
      </c>
    </row>
    <row r="342" spans="1:20" ht="17.399999999999999">
      <c r="A342" s="23">
        <f t="shared" si="18"/>
        <v>153</v>
      </c>
      <c r="B342" s="24" t="s">
        <v>565</v>
      </c>
      <c r="C342" s="12" t="s">
        <v>566</v>
      </c>
      <c r="D342" s="25" t="s">
        <v>9</v>
      </c>
      <c r="E342" s="26">
        <v>2160.83</v>
      </c>
      <c r="F342" s="25">
        <v>4</v>
      </c>
      <c r="G342" s="27">
        <v>210.88</v>
      </c>
      <c r="H342" s="27">
        <v>222.85</v>
      </c>
      <c r="I342" s="27">
        <v>222.85</v>
      </c>
      <c r="J342" s="27">
        <v>208.97</v>
      </c>
      <c r="K342" s="25" t="s">
        <v>4107</v>
      </c>
      <c r="L342" s="25"/>
      <c r="M342"/>
      <c r="N342"/>
      <c r="O342" s="25">
        <v>-24.67</v>
      </c>
      <c r="P342" s="25">
        <v>19.809999999999999</v>
      </c>
      <c r="S342" s="23">
        <f t="shared" si="19"/>
        <v>2160.8334199999999</v>
      </c>
      <c r="T342" s="23">
        <f t="shared" si="20"/>
        <v>0</v>
      </c>
    </row>
    <row r="343" spans="1:20" ht="17.399999999999999">
      <c r="A343" s="23" t="str">
        <f t="shared" si="18"/>
        <v/>
      </c>
      <c r="B343" s="24" t="s">
        <v>567</v>
      </c>
      <c r="C343" s="12" t="s">
        <v>5232</v>
      </c>
      <c r="D343" s="25" t="s">
        <v>37</v>
      </c>
      <c r="E343" s="26">
        <v>58.8</v>
      </c>
      <c r="F343" s="25"/>
      <c r="G343" s="27"/>
      <c r="H343" s="27"/>
      <c r="I343" s="27"/>
      <c r="J343" s="27"/>
      <c r="K343" s="25" t="s">
        <v>4088</v>
      </c>
      <c r="L343" s="26"/>
      <c r="M343"/>
      <c r="N343"/>
      <c r="O343" s="25">
        <v>-27.89</v>
      </c>
      <c r="P343" s="25">
        <v>-42.34</v>
      </c>
      <c r="S343" s="23" t="str">
        <f t="shared" si="19"/>
        <v/>
      </c>
      <c r="T343" s="23">
        <f t="shared" si="20"/>
        <v>0</v>
      </c>
    </row>
    <row r="344" spans="1:20" ht="17.399999999999999">
      <c r="A344" s="23" t="str">
        <f t="shared" si="18"/>
        <v/>
      </c>
      <c r="B344" s="24" t="s">
        <v>568</v>
      </c>
      <c r="C344" s="12" t="s">
        <v>569</v>
      </c>
      <c r="D344" s="25" t="s">
        <v>9</v>
      </c>
      <c r="E344" s="26">
        <v>199.81</v>
      </c>
      <c r="F344" s="25"/>
      <c r="G344" s="27"/>
      <c r="H344" s="27"/>
      <c r="I344" s="27"/>
      <c r="J344" s="27"/>
      <c r="K344" s="25" t="s">
        <v>4085</v>
      </c>
      <c r="L344" s="25"/>
      <c r="M344"/>
      <c r="N344"/>
      <c r="O344" s="25">
        <v>-3.3</v>
      </c>
      <c r="P344" s="25">
        <v>-10.23</v>
      </c>
      <c r="S344" s="23" t="str">
        <f t="shared" si="19"/>
        <v/>
      </c>
      <c r="T344" s="23">
        <f t="shared" si="20"/>
        <v>0</v>
      </c>
    </row>
    <row r="345" spans="1:20" ht="17.399999999999999">
      <c r="A345" s="23" t="str">
        <f t="shared" si="18"/>
        <v/>
      </c>
      <c r="B345" s="24" t="s">
        <v>570</v>
      </c>
      <c r="C345" s="12" t="s">
        <v>4679</v>
      </c>
      <c r="D345" s="25" t="s">
        <v>9</v>
      </c>
      <c r="E345" s="26">
        <v>80.430000000000007</v>
      </c>
      <c r="F345" s="25"/>
      <c r="G345" s="27"/>
      <c r="H345" s="27"/>
      <c r="I345" s="27"/>
      <c r="J345" s="27"/>
      <c r="K345" s="25" t="s">
        <v>4078</v>
      </c>
      <c r="L345" s="25"/>
      <c r="M345"/>
      <c r="N345"/>
      <c r="O345" s="25">
        <v>-3.6</v>
      </c>
      <c r="P345" s="25">
        <v>-4.72</v>
      </c>
      <c r="S345" s="23" t="str">
        <f t="shared" si="19"/>
        <v/>
      </c>
      <c r="T345" s="23">
        <f t="shared" si="20"/>
        <v>0</v>
      </c>
    </row>
    <row r="346" spans="1:20" ht="17.399999999999999">
      <c r="A346" s="23" t="str">
        <f t="shared" si="18"/>
        <v/>
      </c>
      <c r="B346" s="24" t="s">
        <v>571</v>
      </c>
      <c r="C346" s="12" t="s">
        <v>2921</v>
      </c>
      <c r="D346" s="25" t="s">
        <v>9</v>
      </c>
      <c r="E346" s="26">
        <v>116.16</v>
      </c>
      <c r="F346" s="26"/>
      <c r="G346" s="27"/>
      <c r="H346" s="27"/>
      <c r="I346" s="27"/>
      <c r="J346" s="27"/>
      <c r="K346" s="25" t="s">
        <v>4080</v>
      </c>
      <c r="L346" s="26"/>
      <c r="M346"/>
      <c r="N346"/>
      <c r="O346" s="25">
        <v>-8.86</v>
      </c>
      <c r="P346" s="25">
        <v>-18.27</v>
      </c>
      <c r="S346" s="23" t="str">
        <f t="shared" si="19"/>
        <v/>
      </c>
      <c r="T346" s="23">
        <f t="shared" si="20"/>
        <v>0</v>
      </c>
    </row>
    <row r="347" spans="1:20" ht="17.399999999999999">
      <c r="A347" s="23" t="str">
        <f t="shared" si="18"/>
        <v/>
      </c>
      <c r="B347" s="24" t="s">
        <v>572</v>
      </c>
      <c r="C347" s="12" t="s">
        <v>3724</v>
      </c>
      <c r="D347" s="25" t="s">
        <v>9</v>
      </c>
      <c r="E347" s="26">
        <v>539.39</v>
      </c>
      <c r="F347" s="26"/>
      <c r="G347" s="27"/>
      <c r="H347" s="27"/>
      <c r="I347" s="27"/>
      <c r="J347" s="27"/>
      <c r="K347" s="25" t="s">
        <v>4107</v>
      </c>
      <c r="L347" s="25"/>
      <c r="M347"/>
      <c r="N347"/>
      <c r="O347" s="25">
        <v>-15.49</v>
      </c>
      <c r="P347" s="25">
        <v>33.85</v>
      </c>
      <c r="S347" s="23" t="str">
        <f t="shared" si="19"/>
        <v/>
      </c>
      <c r="T347" s="23">
        <f t="shared" si="20"/>
        <v>0</v>
      </c>
    </row>
    <row r="348" spans="1:20" ht="17.399999999999999">
      <c r="A348" s="23" t="str">
        <f t="shared" si="18"/>
        <v/>
      </c>
      <c r="B348" s="24" t="s">
        <v>574</v>
      </c>
      <c r="C348" s="12" t="s">
        <v>575</v>
      </c>
      <c r="D348" s="25" t="s">
        <v>9</v>
      </c>
      <c r="E348" s="26">
        <v>29.24</v>
      </c>
      <c r="F348" s="25"/>
      <c r="G348" s="27"/>
      <c r="H348" s="27"/>
      <c r="I348" s="27"/>
      <c r="J348" s="27"/>
      <c r="K348" s="25" t="s">
        <v>4086</v>
      </c>
      <c r="L348" s="25"/>
      <c r="M348"/>
      <c r="N348"/>
      <c r="O348" s="25">
        <v>-7.29</v>
      </c>
      <c r="P348" s="25">
        <v>-30.29</v>
      </c>
      <c r="S348" s="23" t="str">
        <f t="shared" si="19"/>
        <v/>
      </c>
      <c r="T348" s="23">
        <f t="shared" si="20"/>
        <v>0</v>
      </c>
    </row>
    <row r="349" spans="1:20" ht="17.399999999999999">
      <c r="A349" s="23" t="str">
        <f t="shared" si="18"/>
        <v/>
      </c>
      <c r="B349" s="24" t="s">
        <v>576</v>
      </c>
      <c r="C349" s="12" t="s">
        <v>577</v>
      </c>
      <c r="D349" s="25" t="s">
        <v>9</v>
      </c>
      <c r="E349" s="26">
        <v>88.8</v>
      </c>
      <c r="F349" s="25"/>
      <c r="G349" s="27"/>
      <c r="H349" s="27"/>
      <c r="I349" s="27"/>
      <c r="J349" s="27"/>
      <c r="K349" s="25" t="s">
        <v>4086</v>
      </c>
      <c r="L349" s="26"/>
      <c r="M349"/>
      <c r="N349"/>
      <c r="O349" s="25">
        <v>1.1399999999999999</v>
      </c>
      <c r="P349" s="25">
        <v>-12.04</v>
      </c>
      <c r="S349" s="23" t="str">
        <f t="shared" si="19"/>
        <v/>
      </c>
      <c r="T349" s="23">
        <f t="shared" si="20"/>
        <v>0</v>
      </c>
    </row>
    <row r="350" spans="1:20" ht="17.399999999999999">
      <c r="A350" s="23" t="str">
        <f t="shared" si="18"/>
        <v/>
      </c>
      <c r="B350" s="24" t="s">
        <v>578</v>
      </c>
      <c r="C350" s="12" t="s">
        <v>579</v>
      </c>
      <c r="D350" s="25" t="s">
        <v>37</v>
      </c>
      <c r="E350" s="26">
        <v>6.02</v>
      </c>
      <c r="F350" s="25"/>
      <c r="G350" s="27"/>
      <c r="H350" s="27"/>
      <c r="I350" s="27"/>
      <c r="J350" s="27"/>
      <c r="K350" s="25" t="s">
        <v>4078</v>
      </c>
      <c r="L350" s="25"/>
      <c r="M350"/>
      <c r="N350"/>
      <c r="O350" s="25">
        <v>-43.51</v>
      </c>
      <c r="P350" s="25">
        <v>-59.12</v>
      </c>
      <c r="S350" s="23" t="str">
        <f t="shared" si="19"/>
        <v/>
      </c>
      <c r="T350" s="23">
        <f t="shared" si="20"/>
        <v>0</v>
      </c>
    </row>
    <row r="351" spans="1:20" ht="17.399999999999999">
      <c r="A351" s="23" t="str">
        <f t="shared" si="18"/>
        <v/>
      </c>
      <c r="B351" s="24" t="s">
        <v>5200</v>
      </c>
      <c r="C351" s="12" t="s">
        <v>5201</v>
      </c>
      <c r="D351" s="25" t="s">
        <v>37</v>
      </c>
      <c r="E351" s="26">
        <v>200.3</v>
      </c>
      <c r="F351" s="25"/>
      <c r="G351" s="27"/>
      <c r="H351" s="27"/>
      <c r="I351" s="27"/>
      <c r="J351" s="27"/>
      <c r="K351" s="25" t="s">
        <v>4076</v>
      </c>
      <c r="L351" s="25"/>
      <c r="M351"/>
      <c r="N351"/>
      <c r="O351" s="25">
        <v>-34.35</v>
      </c>
      <c r="P351" s="25">
        <v>-63.35</v>
      </c>
      <c r="S351" s="23" t="str">
        <f t="shared" si="19"/>
        <v/>
      </c>
      <c r="T351" s="23">
        <f t="shared" si="20"/>
        <v>0</v>
      </c>
    </row>
    <row r="352" spans="1:20" ht="17.399999999999999">
      <c r="A352" s="23" t="str">
        <f t="shared" si="18"/>
        <v/>
      </c>
      <c r="B352" s="24" t="s">
        <v>580</v>
      </c>
      <c r="C352" s="12" t="s">
        <v>581</v>
      </c>
      <c r="D352" s="25" t="s">
        <v>9</v>
      </c>
      <c r="E352" s="26">
        <v>136.69</v>
      </c>
      <c r="F352" s="25"/>
      <c r="G352" s="27"/>
      <c r="H352" s="27"/>
      <c r="I352" s="27"/>
      <c r="J352" s="27"/>
      <c r="K352" s="25" t="s">
        <v>4087</v>
      </c>
      <c r="L352" s="25"/>
      <c r="M352"/>
      <c r="N352"/>
      <c r="O352" s="25">
        <v>-25.05</v>
      </c>
      <c r="P352" s="25">
        <v>-35.11</v>
      </c>
      <c r="S352" s="23" t="str">
        <f t="shared" si="19"/>
        <v/>
      </c>
      <c r="T352" s="23">
        <f t="shared" si="20"/>
        <v>0</v>
      </c>
    </row>
    <row r="353" spans="1:20" ht="17.399999999999999">
      <c r="A353" s="23" t="str">
        <f t="shared" si="18"/>
        <v/>
      </c>
      <c r="B353" s="24" t="s">
        <v>582</v>
      </c>
      <c r="C353" s="12" t="s">
        <v>583</v>
      </c>
      <c r="D353" s="25" t="s">
        <v>37</v>
      </c>
      <c r="E353" s="26">
        <v>56.88</v>
      </c>
      <c r="F353" s="25"/>
      <c r="G353" s="27"/>
      <c r="H353" s="27"/>
      <c r="I353" s="27"/>
      <c r="J353" s="27"/>
      <c r="K353" s="25" t="s">
        <v>4084</v>
      </c>
      <c r="L353" s="25"/>
      <c r="M353"/>
      <c r="N353"/>
      <c r="O353" s="25">
        <v>-4.53</v>
      </c>
      <c r="P353" s="25">
        <v>-4.91</v>
      </c>
      <c r="S353" s="23" t="str">
        <f t="shared" si="19"/>
        <v/>
      </c>
      <c r="T353" s="23">
        <f t="shared" si="20"/>
        <v>0</v>
      </c>
    </row>
    <row r="354" spans="1:20" ht="17.399999999999999">
      <c r="A354" s="23" t="str">
        <f t="shared" si="18"/>
        <v/>
      </c>
      <c r="B354" s="24" t="s">
        <v>584</v>
      </c>
      <c r="C354" s="12" t="s">
        <v>585</v>
      </c>
      <c r="D354" s="25" t="s">
        <v>9</v>
      </c>
      <c r="E354" s="26">
        <v>46.13</v>
      </c>
      <c r="F354" s="25"/>
      <c r="G354" s="27"/>
      <c r="H354" s="27"/>
      <c r="I354" s="27"/>
      <c r="J354" s="27"/>
      <c r="K354" s="25" t="s">
        <v>4090</v>
      </c>
      <c r="L354" s="26"/>
      <c r="M354"/>
      <c r="N354"/>
      <c r="O354" s="25">
        <v>10.57</v>
      </c>
      <c r="P354" s="25">
        <v>-0.44</v>
      </c>
      <c r="Q354" s="23"/>
      <c r="R354" s="23"/>
      <c r="S354" s="23" t="str">
        <f t="shared" si="19"/>
        <v/>
      </c>
      <c r="T354" s="23">
        <f t="shared" si="20"/>
        <v>0</v>
      </c>
    </row>
    <row r="355" spans="1:20" ht="17.399999999999999">
      <c r="A355" s="23" t="str">
        <f t="shared" si="18"/>
        <v/>
      </c>
      <c r="B355" s="24" t="s">
        <v>586</v>
      </c>
      <c r="C355" s="12" t="s">
        <v>587</v>
      </c>
      <c r="D355" s="25" t="s">
        <v>37</v>
      </c>
      <c r="E355" s="26">
        <v>25.26</v>
      </c>
      <c r="F355" s="25"/>
      <c r="G355" s="27"/>
      <c r="H355" s="27"/>
      <c r="I355" s="27"/>
      <c r="J355" s="27"/>
      <c r="K355" s="25" t="s">
        <v>4088</v>
      </c>
      <c r="L355" s="25"/>
      <c r="M355"/>
      <c r="N355"/>
      <c r="O355" s="25">
        <v>-10.029999999999999</v>
      </c>
      <c r="P355" s="25">
        <v>-23.83</v>
      </c>
      <c r="Q355" s="23"/>
      <c r="R355" s="23"/>
      <c r="S355" s="23" t="str">
        <f t="shared" si="19"/>
        <v/>
      </c>
      <c r="T355" s="23">
        <f t="shared" si="20"/>
        <v>0</v>
      </c>
    </row>
    <row r="356" spans="1:20" ht="17.399999999999999">
      <c r="A356" s="23" t="str">
        <f t="shared" si="18"/>
        <v/>
      </c>
      <c r="B356" s="24" t="s">
        <v>588</v>
      </c>
      <c r="C356" s="12" t="s">
        <v>589</v>
      </c>
      <c r="D356" s="25" t="s">
        <v>9</v>
      </c>
      <c r="E356" s="26">
        <v>202.69</v>
      </c>
      <c r="F356" s="25"/>
      <c r="G356" s="27"/>
      <c r="H356" s="27"/>
      <c r="I356" s="27"/>
      <c r="J356" s="27"/>
      <c r="K356" s="25" t="s">
        <v>4076</v>
      </c>
      <c r="L356" s="26"/>
      <c r="M356"/>
      <c r="N356"/>
      <c r="O356" s="25">
        <v>-7.6</v>
      </c>
      <c r="P356" s="25">
        <v>-7.64</v>
      </c>
      <c r="Q356" s="23"/>
      <c r="R356" s="23"/>
      <c r="S356" s="23" t="str">
        <f t="shared" si="19"/>
        <v/>
      </c>
      <c r="T356" s="23">
        <f t="shared" si="20"/>
        <v>0</v>
      </c>
    </row>
    <row r="357" spans="1:20" ht="17.399999999999999">
      <c r="A357" s="23" t="str">
        <f t="shared" si="18"/>
        <v/>
      </c>
      <c r="B357" s="24" t="s">
        <v>590</v>
      </c>
      <c r="C357" s="12" t="s">
        <v>591</v>
      </c>
      <c r="D357" s="25" t="s">
        <v>9</v>
      </c>
      <c r="E357" s="26">
        <v>17.62</v>
      </c>
      <c r="F357" s="25"/>
      <c r="G357" s="27"/>
      <c r="H357" s="27"/>
      <c r="I357" s="27"/>
      <c r="J357" s="27"/>
      <c r="K357" s="25" t="s">
        <v>4078</v>
      </c>
      <c r="L357" s="26"/>
      <c r="M357"/>
      <c r="N357"/>
      <c r="O357" s="25">
        <v>0</v>
      </c>
      <c r="P357" s="25">
        <v>0</v>
      </c>
      <c r="Q357" s="23"/>
      <c r="R357" s="23"/>
      <c r="S357" s="23" t="str">
        <f t="shared" si="19"/>
        <v/>
      </c>
      <c r="T357" s="23">
        <f t="shared" si="20"/>
        <v>0</v>
      </c>
    </row>
    <row r="358" spans="1:20" ht="17.399999999999999">
      <c r="A358" s="23" t="str">
        <f t="shared" si="18"/>
        <v/>
      </c>
      <c r="B358" s="24" t="s">
        <v>592</v>
      </c>
      <c r="C358" s="12" t="s">
        <v>593</v>
      </c>
      <c r="D358" s="25" t="s">
        <v>9</v>
      </c>
      <c r="E358" s="26">
        <v>96.41</v>
      </c>
      <c r="F358" s="26"/>
      <c r="G358" s="27"/>
      <c r="H358" s="27"/>
      <c r="I358" s="27"/>
      <c r="J358" s="27"/>
      <c r="K358" s="25" t="s">
        <v>4114</v>
      </c>
      <c r="L358" s="25"/>
      <c r="M358"/>
      <c r="N358"/>
      <c r="O358" s="25">
        <v>3.82</v>
      </c>
      <c r="P358" s="25">
        <v>-20.079999999999998</v>
      </c>
      <c r="Q358" s="23"/>
      <c r="R358" s="23"/>
      <c r="S358" s="23" t="str">
        <f t="shared" si="19"/>
        <v/>
      </c>
      <c r="T358" s="23">
        <f t="shared" si="20"/>
        <v>0</v>
      </c>
    </row>
    <row r="359" spans="1:20" ht="17.399999999999999">
      <c r="A359" s="23" t="str">
        <f t="shared" si="18"/>
        <v/>
      </c>
      <c r="B359" s="24" t="s">
        <v>594</v>
      </c>
      <c r="C359" s="12" t="s">
        <v>595</v>
      </c>
      <c r="D359" s="25" t="s">
        <v>9</v>
      </c>
      <c r="E359" s="26">
        <v>379.94</v>
      </c>
      <c r="F359" s="25">
        <v>1</v>
      </c>
      <c r="G359" s="27"/>
      <c r="H359" s="27">
        <v>45.4</v>
      </c>
      <c r="I359" s="27"/>
      <c r="J359" s="27">
        <v>45.4</v>
      </c>
      <c r="K359" s="25" t="s">
        <v>4083</v>
      </c>
      <c r="L359" s="26"/>
      <c r="M359"/>
      <c r="N359"/>
      <c r="O359" s="25">
        <v>-18.77</v>
      </c>
      <c r="P359" s="25">
        <v>-38.229999999999997</v>
      </c>
      <c r="Q359" s="23"/>
      <c r="R359" s="23"/>
      <c r="S359" s="23" t="str">
        <f t="shared" si="19"/>
        <v/>
      </c>
      <c r="T359" s="23">
        <f t="shared" si="20"/>
        <v>0</v>
      </c>
    </row>
    <row r="360" spans="1:20" ht="17.399999999999999">
      <c r="A360" s="23">
        <f t="shared" si="18"/>
        <v>166</v>
      </c>
      <c r="B360" s="24" t="s">
        <v>596</v>
      </c>
      <c r="C360" s="12" t="s">
        <v>597</v>
      </c>
      <c r="D360" s="25" t="s">
        <v>9</v>
      </c>
      <c r="E360" s="26">
        <v>1848.59</v>
      </c>
      <c r="F360" s="25">
        <v>14</v>
      </c>
      <c r="G360" s="27">
        <v>219.34</v>
      </c>
      <c r="H360" s="27">
        <v>221.95</v>
      </c>
      <c r="I360" s="27">
        <v>283.5</v>
      </c>
      <c r="J360" s="27">
        <v>275.5</v>
      </c>
      <c r="K360" s="25" t="s">
        <v>4106</v>
      </c>
      <c r="L360" s="25"/>
      <c r="M360"/>
      <c r="N360"/>
      <c r="O360" s="25">
        <v>-13.1</v>
      </c>
      <c r="P360" s="25">
        <v>6.56</v>
      </c>
      <c r="Q360" s="23"/>
      <c r="R360" s="23"/>
      <c r="S360" s="23">
        <f t="shared" si="19"/>
        <v>1848.5935999999999</v>
      </c>
      <c r="T360" s="23">
        <f t="shared" si="20"/>
        <v>0</v>
      </c>
    </row>
    <row r="361" spans="1:20" ht="17.399999999999999">
      <c r="A361" s="23" t="str">
        <f t="shared" si="18"/>
        <v/>
      </c>
      <c r="B361" s="24" t="s">
        <v>598</v>
      </c>
      <c r="C361" s="12" t="s">
        <v>599</v>
      </c>
      <c r="D361" s="25" t="s">
        <v>37</v>
      </c>
      <c r="E361" s="26">
        <v>93.65</v>
      </c>
      <c r="F361" s="26"/>
      <c r="G361" s="27"/>
      <c r="H361" s="27"/>
      <c r="I361" s="27"/>
      <c r="J361" s="27"/>
      <c r="K361" s="25" t="s">
        <v>4088</v>
      </c>
      <c r="L361" s="26"/>
      <c r="M361"/>
      <c r="N361"/>
      <c r="O361" s="25">
        <v>-23.47</v>
      </c>
      <c r="P361" s="25">
        <v>-40.89</v>
      </c>
      <c r="Q361" s="23"/>
      <c r="R361" s="23"/>
      <c r="S361" s="23" t="str">
        <f t="shared" si="19"/>
        <v/>
      </c>
      <c r="T361" s="23">
        <f t="shared" si="20"/>
        <v>0</v>
      </c>
    </row>
    <row r="362" spans="1:20" ht="17.399999999999999">
      <c r="A362" s="23" t="str">
        <f t="shared" si="18"/>
        <v/>
      </c>
      <c r="B362" s="24" t="s">
        <v>600</v>
      </c>
      <c r="C362" s="12" t="s">
        <v>601</v>
      </c>
      <c r="D362" s="25" t="s">
        <v>9</v>
      </c>
      <c r="E362" s="26">
        <v>39.299999999999997</v>
      </c>
      <c r="F362" s="26"/>
      <c r="G362" s="27"/>
      <c r="H362" s="27"/>
      <c r="I362" s="27"/>
      <c r="J362" s="27"/>
      <c r="K362" s="25" t="s">
        <v>4083</v>
      </c>
      <c r="L362" s="25"/>
      <c r="M362"/>
      <c r="N362"/>
      <c r="O362" s="25">
        <v>-10.07</v>
      </c>
      <c r="P362" s="25">
        <v>-13.05</v>
      </c>
      <c r="Q362" s="23"/>
      <c r="R362" s="23"/>
      <c r="S362" s="23" t="str">
        <f t="shared" si="19"/>
        <v/>
      </c>
      <c r="T362" s="23">
        <f t="shared" si="20"/>
        <v>0</v>
      </c>
    </row>
    <row r="363" spans="1:20" ht="17.399999999999999">
      <c r="A363" s="23" t="str">
        <f t="shared" si="18"/>
        <v/>
      </c>
      <c r="B363" s="24" t="s">
        <v>5208</v>
      </c>
      <c r="C363" s="12" t="s">
        <v>5209</v>
      </c>
      <c r="D363" s="25" t="s">
        <v>37</v>
      </c>
      <c r="E363" s="26">
        <v>146.25</v>
      </c>
      <c r="F363" s="25"/>
      <c r="G363" s="27"/>
      <c r="H363" s="27"/>
      <c r="I363" s="27"/>
      <c r="J363" s="27"/>
      <c r="K363" s="25" t="s">
        <v>4105</v>
      </c>
      <c r="L363" s="25"/>
      <c r="M363"/>
      <c r="N363"/>
      <c r="O363" s="25">
        <v>-40.08</v>
      </c>
      <c r="P363" s="25">
        <v>-63.05</v>
      </c>
      <c r="Q363" s="23"/>
      <c r="R363" s="23"/>
      <c r="S363" s="23" t="str">
        <f t="shared" si="19"/>
        <v/>
      </c>
      <c r="T363" s="23">
        <f t="shared" si="20"/>
        <v>0</v>
      </c>
    </row>
    <row r="364" spans="1:20" ht="17.399999999999999">
      <c r="A364" s="23" t="str">
        <f t="shared" si="18"/>
        <v/>
      </c>
      <c r="B364" s="24" t="s">
        <v>602</v>
      </c>
      <c r="C364" s="12" t="s">
        <v>603</v>
      </c>
      <c r="D364" s="25" t="s">
        <v>9</v>
      </c>
      <c r="E364" s="26">
        <v>2096.1999999999998</v>
      </c>
      <c r="F364" s="25"/>
      <c r="G364" s="27"/>
      <c r="H364" s="27"/>
      <c r="I364" s="27"/>
      <c r="J364" s="27"/>
      <c r="K364" s="25" t="s">
        <v>4076</v>
      </c>
      <c r="L364" s="25"/>
      <c r="M364"/>
      <c r="N364"/>
      <c r="O364" s="25">
        <v>-7.54</v>
      </c>
      <c r="P364" s="25">
        <v>-19.34</v>
      </c>
      <c r="Q364" s="23"/>
      <c r="R364" s="23"/>
      <c r="S364" s="23" t="str">
        <f t="shared" si="19"/>
        <v/>
      </c>
      <c r="T364" s="23">
        <f t="shared" si="20"/>
        <v>0</v>
      </c>
    </row>
    <row r="365" spans="1:20" ht="17.399999999999999">
      <c r="A365" s="23" t="str">
        <f t="shared" si="18"/>
        <v/>
      </c>
      <c r="B365" s="24" t="s">
        <v>604</v>
      </c>
      <c r="C365" s="12" t="s">
        <v>5095</v>
      </c>
      <c r="D365" s="25" t="s">
        <v>9</v>
      </c>
      <c r="E365" s="26">
        <v>129.6</v>
      </c>
      <c r="F365" s="25"/>
      <c r="G365" s="27"/>
      <c r="H365" s="27"/>
      <c r="I365" s="27"/>
      <c r="J365" s="27"/>
      <c r="K365" s="25" t="s">
        <v>4090</v>
      </c>
      <c r="L365" s="25"/>
      <c r="M365"/>
      <c r="N365"/>
      <c r="O365" s="25">
        <v>-10.14</v>
      </c>
      <c r="P365" s="25">
        <v>-29.75</v>
      </c>
      <c r="Q365" s="23"/>
      <c r="R365" s="23"/>
      <c r="S365" s="23" t="str">
        <f t="shared" si="19"/>
        <v/>
      </c>
      <c r="T365" s="23">
        <f t="shared" si="20"/>
        <v>0</v>
      </c>
    </row>
    <row r="366" spans="1:20" ht="17.399999999999999">
      <c r="A366" s="23" t="str">
        <f t="shared" si="18"/>
        <v/>
      </c>
      <c r="B366" s="24" t="s">
        <v>605</v>
      </c>
      <c r="C366" s="12" t="s">
        <v>606</v>
      </c>
      <c r="D366" s="25" t="s">
        <v>9</v>
      </c>
      <c r="E366" s="26">
        <v>126.6</v>
      </c>
      <c r="F366" s="26"/>
      <c r="G366" s="27"/>
      <c r="H366" s="27"/>
      <c r="I366" s="27"/>
      <c r="J366" s="27"/>
      <c r="K366" s="25" t="s">
        <v>4081</v>
      </c>
      <c r="L366" s="26"/>
      <c r="M366"/>
      <c r="N366"/>
      <c r="O366" s="25">
        <v>-10.97</v>
      </c>
      <c r="P366" s="25">
        <v>-30.48</v>
      </c>
      <c r="Q366" s="23"/>
      <c r="R366" s="23"/>
      <c r="S366" s="23" t="str">
        <f t="shared" si="19"/>
        <v/>
      </c>
      <c r="T366" s="23">
        <f t="shared" si="20"/>
        <v>0</v>
      </c>
    </row>
    <row r="367" spans="1:20" ht="17.399999999999999">
      <c r="A367" s="23" t="str">
        <f t="shared" si="18"/>
        <v/>
      </c>
      <c r="B367" s="24" t="s">
        <v>607</v>
      </c>
      <c r="C367" s="12" t="s">
        <v>608</v>
      </c>
      <c r="D367" s="25" t="s">
        <v>9</v>
      </c>
      <c r="E367" s="26">
        <v>36.36</v>
      </c>
      <c r="F367" s="25"/>
      <c r="G367" s="27"/>
      <c r="H367" s="27"/>
      <c r="I367" s="27"/>
      <c r="J367" s="27"/>
      <c r="K367" s="25" t="s">
        <v>4114</v>
      </c>
      <c r="L367" s="25"/>
      <c r="M367"/>
      <c r="N367"/>
      <c r="O367" s="25">
        <v>-11.64</v>
      </c>
      <c r="P367" s="25">
        <v>1.54</v>
      </c>
      <c r="Q367" s="23"/>
      <c r="R367" s="23"/>
      <c r="S367" s="23" t="str">
        <f t="shared" si="19"/>
        <v/>
      </c>
      <c r="T367" s="23">
        <f t="shared" si="20"/>
        <v>0</v>
      </c>
    </row>
    <row r="368" spans="1:20" ht="17.399999999999999">
      <c r="A368" s="23">
        <f t="shared" si="18"/>
        <v>4</v>
      </c>
      <c r="B368" s="24" t="s">
        <v>609</v>
      </c>
      <c r="C368" s="12" t="s">
        <v>610</v>
      </c>
      <c r="D368" s="25" t="s">
        <v>9</v>
      </c>
      <c r="E368" s="26">
        <v>164699.6</v>
      </c>
      <c r="F368" s="25">
        <v>20</v>
      </c>
      <c r="G368" s="27">
        <v>2721.95</v>
      </c>
      <c r="H368" s="27">
        <v>2808.48</v>
      </c>
      <c r="I368" s="27">
        <v>2974.91</v>
      </c>
      <c r="J368" s="27">
        <v>3246.99</v>
      </c>
      <c r="K368" s="25" t="s">
        <v>4107</v>
      </c>
      <c r="L368" s="25"/>
      <c r="M368"/>
      <c r="N368"/>
      <c r="O368" s="25">
        <v>9.98</v>
      </c>
      <c r="P368" s="25">
        <v>396.06</v>
      </c>
      <c r="Q368" s="23"/>
      <c r="R368" s="23"/>
      <c r="S368" s="23">
        <f t="shared" si="19"/>
        <v>164699.60368</v>
      </c>
      <c r="T368" s="23">
        <f t="shared" si="20"/>
        <v>1</v>
      </c>
    </row>
    <row r="369" spans="1:20" ht="17.399999999999999">
      <c r="A369" s="23" t="str">
        <f t="shared" si="18"/>
        <v/>
      </c>
      <c r="B369" s="24" t="s">
        <v>611</v>
      </c>
      <c r="C369" s="12" t="s">
        <v>612</v>
      </c>
      <c r="D369" s="25" t="s">
        <v>9</v>
      </c>
      <c r="E369" s="26">
        <v>302.33999999999997</v>
      </c>
      <c r="F369" s="26"/>
      <c r="G369" s="27"/>
      <c r="H369" s="27"/>
      <c r="I369" s="27"/>
      <c r="J369" s="27"/>
      <c r="K369" s="25" t="s">
        <v>4087</v>
      </c>
      <c r="L369" s="25"/>
      <c r="M369"/>
      <c r="N369"/>
      <c r="O369" s="25">
        <v>-3.04</v>
      </c>
      <c r="P369" s="25">
        <v>-12.57</v>
      </c>
      <c r="Q369" s="23"/>
      <c r="R369" s="23"/>
      <c r="S369" s="23" t="str">
        <f t="shared" si="19"/>
        <v/>
      </c>
      <c r="T369" s="23">
        <f t="shared" si="20"/>
        <v>0</v>
      </c>
    </row>
    <row r="370" spans="1:20" ht="17.399999999999999">
      <c r="A370" s="23" t="str">
        <f t="shared" si="18"/>
        <v/>
      </c>
      <c r="B370" s="24" t="s">
        <v>613</v>
      </c>
      <c r="C370" s="12" t="s">
        <v>614</v>
      </c>
      <c r="D370" s="25" t="s">
        <v>9</v>
      </c>
      <c r="E370" s="26">
        <v>78.41</v>
      </c>
      <c r="F370" s="25">
        <v>1</v>
      </c>
      <c r="G370" s="27">
        <v>30</v>
      </c>
      <c r="H370" s="27">
        <v>30</v>
      </c>
      <c r="I370" s="27">
        <v>30</v>
      </c>
      <c r="J370" s="27"/>
      <c r="K370" s="25" t="s">
        <v>4081</v>
      </c>
      <c r="L370" s="25"/>
      <c r="M370"/>
      <c r="N370"/>
      <c r="O370" s="25">
        <v>2.39</v>
      </c>
      <c r="P370" s="25">
        <v>-5.75</v>
      </c>
      <c r="Q370" s="23"/>
      <c r="R370" s="23"/>
      <c r="S370" s="23" t="str">
        <f t="shared" si="19"/>
        <v/>
      </c>
      <c r="T370" s="23">
        <f t="shared" si="20"/>
        <v>0</v>
      </c>
    </row>
    <row r="371" spans="1:20" ht="17.399999999999999">
      <c r="A371" s="23" t="str">
        <f t="shared" si="18"/>
        <v/>
      </c>
      <c r="B371" s="24" t="s">
        <v>615</v>
      </c>
      <c r="C371" s="12" t="s">
        <v>616</v>
      </c>
      <c r="D371" s="25" t="s">
        <v>9</v>
      </c>
      <c r="E371" s="26">
        <v>76.84</v>
      </c>
      <c r="F371" s="26"/>
      <c r="G371" s="27"/>
      <c r="H371" s="27"/>
      <c r="I371" s="27"/>
      <c r="J371" s="27"/>
      <c r="K371" s="25" t="s">
        <v>4090</v>
      </c>
      <c r="L371" s="26"/>
      <c r="M371"/>
      <c r="N371"/>
      <c r="O371" s="25">
        <v>-21.13</v>
      </c>
      <c r="P371" s="25">
        <v>35.64</v>
      </c>
      <c r="Q371" s="23"/>
      <c r="R371" s="23"/>
      <c r="S371" s="23" t="str">
        <f t="shared" si="19"/>
        <v/>
      </c>
      <c r="T371" s="23">
        <f t="shared" si="20"/>
        <v>0</v>
      </c>
    </row>
    <row r="372" spans="1:20" ht="17.399999999999999">
      <c r="A372" s="23" t="str">
        <f t="shared" si="18"/>
        <v/>
      </c>
      <c r="B372" s="24" t="s">
        <v>617</v>
      </c>
      <c r="C372" s="12" t="s">
        <v>618</v>
      </c>
      <c r="D372" s="25" t="s">
        <v>9</v>
      </c>
      <c r="E372" s="26">
        <v>57.05</v>
      </c>
      <c r="F372" s="25"/>
      <c r="G372" s="27"/>
      <c r="H372" s="27"/>
      <c r="I372" s="27"/>
      <c r="J372" s="27"/>
      <c r="K372" s="25" t="s">
        <v>4083</v>
      </c>
      <c r="L372" s="25"/>
      <c r="M372"/>
      <c r="N372"/>
      <c r="O372" s="25">
        <v>-9.8000000000000007</v>
      </c>
      <c r="P372" s="25">
        <v>-32.96</v>
      </c>
      <c r="Q372" s="23"/>
      <c r="R372" s="23"/>
      <c r="S372" s="23" t="str">
        <f t="shared" si="19"/>
        <v/>
      </c>
      <c r="T372" s="23">
        <f t="shared" si="20"/>
        <v>0</v>
      </c>
    </row>
    <row r="373" spans="1:20" ht="17.399999999999999">
      <c r="A373" s="23" t="str">
        <f t="shared" si="18"/>
        <v/>
      </c>
      <c r="B373" s="24" t="s">
        <v>619</v>
      </c>
      <c r="C373" s="12" t="s">
        <v>620</v>
      </c>
      <c r="D373" s="25" t="s">
        <v>9</v>
      </c>
      <c r="E373" s="26">
        <v>778.97</v>
      </c>
      <c r="F373" s="25">
        <v>6</v>
      </c>
      <c r="G373" s="27">
        <v>42.14</v>
      </c>
      <c r="H373" s="27">
        <v>44</v>
      </c>
      <c r="I373" s="27">
        <v>34</v>
      </c>
      <c r="J373" s="27"/>
      <c r="K373" s="25" t="s">
        <v>4104</v>
      </c>
      <c r="L373" s="25"/>
      <c r="M373"/>
      <c r="N373"/>
      <c r="O373" s="25">
        <v>6.43</v>
      </c>
      <c r="P373" s="25">
        <v>-19.66</v>
      </c>
      <c r="Q373" s="23"/>
      <c r="R373" s="23"/>
      <c r="S373" s="23" t="str">
        <f t="shared" si="19"/>
        <v/>
      </c>
      <c r="T373" s="23">
        <f t="shared" si="20"/>
        <v>0</v>
      </c>
    </row>
    <row r="374" spans="1:20" ht="17.399999999999999">
      <c r="A374" s="23" t="str">
        <f t="shared" si="18"/>
        <v/>
      </c>
      <c r="B374" s="24" t="s">
        <v>621</v>
      </c>
      <c r="C374" s="12" t="s">
        <v>622</v>
      </c>
      <c r="D374" s="25" t="s">
        <v>9</v>
      </c>
      <c r="E374" s="26">
        <v>114.89</v>
      </c>
      <c r="F374" s="25"/>
      <c r="G374" s="27"/>
      <c r="H374" s="27"/>
      <c r="I374" s="27"/>
      <c r="J374" s="27"/>
      <c r="K374" s="25" t="s">
        <v>4078</v>
      </c>
      <c r="L374" s="25"/>
      <c r="M374"/>
      <c r="N374"/>
      <c r="O374" s="25">
        <v>-8.92</v>
      </c>
      <c r="P374" s="25">
        <v>-26.18</v>
      </c>
      <c r="Q374" s="23"/>
      <c r="R374" s="23"/>
      <c r="S374" s="23" t="str">
        <f t="shared" si="19"/>
        <v/>
      </c>
      <c r="T374" s="23">
        <f t="shared" si="20"/>
        <v>0</v>
      </c>
    </row>
    <row r="375" spans="1:20" ht="17.399999999999999">
      <c r="A375" s="23" t="str">
        <f t="shared" si="18"/>
        <v/>
      </c>
      <c r="B375" s="24" t="s">
        <v>623</v>
      </c>
      <c r="C375" s="12" t="s">
        <v>624</v>
      </c>
      <c r="D375" s="25" t="s">
        <v>9</v>
      </c>
      <c r="E375" s="26">
        <v>287.83999999999997</v>
      </c>
      <c r="F375" s="25"/>
      <c r="G375" s="27"/>
      <c r="H375" s="27"/>
      <c r="I375" s="27"/>
      <c r="J375" s="27"/>
      <c r="K375" s="25" t="s">
        <v>4076</v>
      </c>
      <c r="L375" s="26"/>
      <c r="M375"/>
      <c r="N375"/>
      <c r="O375" s="25">
        <v>-11.49</v>
      </c>
      <c r="P375" s="25">
        <v>-34.020000000000003</v>
      </c>
      <c r="Q375" s="23"/>
      <c r="R375" s="23"/>
      <c r="S375" s="23" t="str">
        <f t="shared" si="19"/>
        <v/>
      </c>
      <c r="T375" s="23">
        <f t="shared" si="20"/>
        <v>0</v>
      </c>
    </row>
    <row r="376" spans="1:20" ht="17.399999999999999">
      <c r="A376" s="23" t="str">
        <f t="shared" si="18"/>
        <v/>
      </c>
      <c r="B376" s="24" t="s">
        <v>625</v>
      </c>
      <c r="C376" s="12" t="s">
        <v>626</v>
      </c>
      <c r="D376" s="25" t="s">
        <v>37</v>
      </c>
      <c r="E376" s="26">
        <v>80.84</v>
      </c>
      <c r="F376" s="25"/>
      <c r="G376" s="27"/>
      <c r="H376" s="27"/>
      <c r="I376" s="27"/>
      <c r="J376" s="27"/>
      <c r="K376" s="25" t="s">
        <v>4076</v>
      </c>
      <c r="L376" s="26"/>
      <c r="M376"/>
      <c r="N376"/>
      <c r="O376" s="25">
        <v>-6</v>
      </c>
      <c r="P376" s="25">
        <v>-20.14</v>
      </c>
      <c r="Q376" s="23"/>
      <c r="R376" s="23"/>
      <c r="S376" s="23" t="str">
        <f t="shared" si="19"/>
        <v/>
      </c>
      <c r="T376" s="23">
        <f t="shared" si="20"/>
        <v>0</v>
      </c>
    </row>
    <row r="377" spans="1:20" ht="17.399999999999999">
      <c r="A377" s="23" t="str">
        <f t="shared" si="18"/>
        <v/>
      </c>
      <c r="B377" s="24" t="s">
        <v>627</v>
      </c>
      <c r="C377" s="12" t="s">
        <v>628</v>
      </c>
      <c r="D377" s="25" t="s">
        <v>9</v>
      </c>
      <c r="E377" s="26">
        <v>23.33</v>
      </c>
      <c r="F377" s="25"/>
      <c r="G377" s="27"/>
      <c r="H377" s="27"/>
      <c r="I377" s="27"/>
      <c r="J377" s="27"/>
      <c r="K377" s="25" t="s">
        <v>4096</v>
      </c>
      <c r="L377" s="25"/>
      <c r="M377"/>
      <c r="N377"/>
      <c r="O377" s="25">
        <v>0</v>
      </c>
      <c r="P377" s="25">
        <v>0</v>
      </c>
      <c r="Q377" s="23"/>
      <c r="R377" s="23"/>
      <c r="S377" s="23" t="str">
        <f t="shared" si="19"/>
        <v/>
      </c>
      <c r="T377" s="23">
        <f t="shared" si="20"/>
        <v>0</v>
      </c>
    </row>
    <row r="378" spans="1:20" ht="17.399999999999999">
      <c r="A378" s="23" t="str">
        <f t="shared" si="18"/>
        <v/>
      </c>
      <c r="B378" s="24" t="s">
        <v>629</v>
      </c>
      <c r="C378" s="12" t="s">
        <v>4819</v>
      </c>
      <c r="D378" s="25" t="s">
        <v>9</v>
      </c>
      <c r="E378" s="26">
        <v>46.83</v>
      </c>
      <c r="F378" s="26"/>
      <c r="G378" s="27"/>
      <c r="H378" s="27"/>
      <c r="I378" s="27"/>
      <c r="J378" s="27"/>
      <c r="K378" s="25" t="s">
        <v>4085</v>
      </c>
      <c r="L378" s="25"/>
      <c r="M378"/>
      <c r="N378"/>
      <c r="O378" s="25">
        <v>8.57</v>
      </c>
      <c r="P378" s="25">
        <v>-9.9499999999999993</v>
      </c>
      <c r="Q378" s="23"/>
      <c r="R378" s="23"/>
      <c r="S378" s="23" t="str">
        <f t="shared" si="19"/>
        <v/>
      </c>
      <c r="T378" s="23">
        <f t="shared" si="20"/>
        <v>0</v>
      </c>
    </row>
    <row r="379" spans="1:20" ht="17.399999999999999">
      <c r="A379" s="23" t="str">
        <f t="shared" si="18"/>
        <v/>
      </c>
      <c r="B379" s="24" t="s">
        <v>630</v>
      </c>
      <c r="C379" s="12" t="s">
        <v>631</v>
      </c>
      <c r="D379" s="25" t="s">
        <v>9</v>
      </c>
      <c r="E379" s="26">
        <v>519.29</v>
      </c>
      <c r="F379" s="25"/>
      <c r="G379" s="27"/>
      <c r="H379" s="27"/>
      <c r="I379" s="27"/>
      <c r="J379" s="27"/>
      <c r="K379" s="25" t="s">
        <v>4086</v>
      </c>
      <c r="L379" s="25"/>
      <c r="M379"/>
      <c r="N379"/>
      <c r="O379" s="25">
        <v>7.72</v>
      </c>
      <c r="P379" s="25">
        <v>-7.18</v>
      </c>
      <c r="Q379" s="23"/>
      <c r="R379" s="23"/>
      <c r="S379" s="23" t="str">
        <f t="shared" si="19"/>
        <v/>
      </c>
      <c r="T379" s="23">
        <f t="shared" si="20"/>
        <v>0</v>
      </c>
    </row>
    <row r="380" spans="1:20" ht="17.399999999999999">
      <c r="A380" s="23">
        <f t="shared" si="18"/>
        <v>120</v>
      </c>
      <c r="B380" s="24" t="s">
        <v>632</v>
      </c>
      <c r="C380" s="12" t="s">
        <v>633</v>
      </c>
      <c r="D380" s="25" t="s">
        <v>9</v>
      </c>
      <c r="E380" s="26">
        <v>3218.02</v>
      </c>
      <c r="F380" s="26">
        <v>8</v>
      </c>
      <c r="G380" s="27">
        <v>8.77</v>
      </c>
      <c r="H380" s="27">
        <v>8.77</v>
      </c>
      <c r="I380" s="27">
        <v>10.4</v>
      </c>
      <c r="J380" s="27">
        <v>2</v>
      </c>
      <c r="K380" s="25" t="s">
        <v>4076</v>
      </c>
      <c r="L380" s="25"/>
      <c r="M380"/>
      <c r="N380"/>
      <c r="O380" s="25">
        <v>6.02</v>
      </c>
      <c r="P380" s="25">
        <v>5.3</v>
      </c>
      <c r="Q380" s="23"/>
      <c r="R380" s="23"/>
      <c r="S380" s="23">
        <f t="shared" si="19"/>
        <v>3218.0237999999999</v>
      </c>
      <c r="T380" s="23">
        <f t="shared" si="20"/>
        <v>0</v>
      </c>
    </row>
    <row r="381" spans="1:20" ht="17.399999999999999">
      <c r="A381" s="23" t="str">
        <f t="shared" si="18"/>
        <v/>
      </c>
      <c r="B381" s="24" t="s">
        <v>634</v>
      </c>
      <c r="C381" s="12" t="s">
        <v>635</v>
      </c>
      <c r="D381" s="25" t="s">
        <v>9</v>
      </c>
      <c r="E381" s="26">
        <v>17.57</v>
      </c>
      <c r="F381" s="25"/>
      <c r="G381" s="27"/>
      <c r="H381" s="27"/>
      <c r="I381" s="27"/>
      <c r="J381" s="27"/>
      <c r="K381" s="25" t="s">
        <v>4110</v>
      </c>
      <c r="L381" s="26"/>
      <c r="M381"/>
      <c r="N381"/>
      <c r="O381" s="25">
        <v>0</v>
      </c>
      <c r="P381" s="25">
        <v>0</v>
      </c>
      <c r="Q381" s="23"/>
      <c r="R381" s="23"/>
      <c r="S381" s="23" t="str">
        <f t="shared" si="19"/>
        <v/>
      </c>
      <c r="T381" s="23">
        <f t="shared" si="20"/>
        <v>0</v>
      </c>
    </row>
    <row r="382" spans="1:20" ht="17.399999999999999">
      <c r="A382" s="23" t="str">
        <f t="shared" si="18"/>
        <v/>
      </c>
      <c r="B382" s="24" t="s">
        <v>636</v>
      </c>
      <c r="C382" s="12" t="s">
        <v>637</v>
      </c>
      <c r="D382" s="25" t="s">
        <v>9</v>
      </c>
      <c r="E382" s="26">
        <v>944.04</v>
      </c>
      <c r="F382" s="25">
        <v>2</v>
      </c>
      <c r="G382" s="27">
        <v>269.3</v>
      </c>
      <c r="H382" s="27">
        <v>269.3</v>
      </c>
      <c r="I382" s="27">
        <v>269.3</v>
      </c>
      <c r="J382" s="27"/>
      <c r="K382" s="25" t="s">
        <v>4101</v>
      </c>
      <c r="L382" s="26"/>
      <c r="M382"/>
      <c r="N382"/>
      <c r="O382" s="25">
        <v>-6.09</v>
      </c>
      <c r="P382" s="25">
        <v>-1.82</v>
      </c>
      <c r="Q382" s="23"/>
      <c r="R382" s="23"/>
      <c r="S382" s="23" t="str">
        <f t="shared" si="19"/>
        <v/>
      </c>
      <c r="T382" s="23">
        <f t="shared" si="20"/>
        <v>0</v>
      </c>
    </row>
    <row r="383" spans="1:20" ht="17.399999999999999">
      <c r="A383" s="23" t="str">
        <f t="shared" si="18"/>
        <v/>
      </c>
      <c r="B383" s="24" t="s">
        <v>638</v>
      </c>
      <c r="C383" s="12" t="s">
        <v>639</v>
      </c>
      <c r="D383" s="25" t="s">
        <v>9</v>
      </c>
      <c r="E383" s="26">
        <v>34.130000000000003</v>
      </c>
      <c r="F383" s="25"/>
      <c r="G383" s="27"/>
      <c r="H383" s="27"/>
      <c r="I383" s="27"/>
      <c r="J383" s="27"/>
      <c r="K383" s="25" t="s">
        <v>4083</v>
      </c>
      <c r="L383" s="25"/>
      <c r="M383"/>
      <c r="N383"/>
      <c r="O383" s="25">
        <v>51.97</v>
      </c>
      <c r="P383" s="25">
        <v>0.7</v>
      </c>
      <c r="Q383" s="23"/>
      <c r="R383" s="23"/>
      <c r="S383" s="23" t="str">
        <f t="shared" si="19"/>
        <v/>
      </c>
      <c r="T383" s="23">
        <f t="shared" si="20"/>
        <v>0</v>
      </c>
    </row>
    <row r="384" spans="1:20" ht="17.399999999999999">
      <c r="A384" s="23" t="str">
        <f t="shared" si="18"/>
        <v/>
      </c>
      <c r="B384" s="24" t="s">
        <v>640</v>
      </c>
      <c r="C384" s="12" t="s">
        <v>641</v>
      </c>
      <c r="D384" s="25" t="s">
        <v>9</v>
      </c>
      <c r="E384" s="26">
        <v>201.06</v>
      </c>
      <c r="F384" s="25"/>
      <c r="G384" s="27"/>
      <c r="H384" s="27"/>
      <c r="I384" s="27"/>
      <c r="J384" s="27"/>
      <c r="K384" s="25" t="s">
        <v>4097</v>
      </c>
      <c r="L384" s="25"/>
      <c r="M384"/>
      <c r="N384"/>
      <c r="O384" s="25">
        <v>-17.05</v>
      </c>
      <c r="P384" s="25">
        <v>-18.829999999999998</v>
      </c>
      <c r="Q384" s="23"/>
      <c r="R384" s="23"/>
      <c r="S384" s="23" t="str">
        <f t="shared" si="19"/>
        <v/>
      </c>
      <c r="T384" s="23">
        <f t="shared" si="20"/>
        <v>0</v>
      </c>
    </row>
    <row r="385" spans="1:20" ht="17.399999999999999">
      <c r="A385" s="23" t="str">
        <f t="shared" si="18"/>
        <v/>
      </c>
      <c r="B385" s="24" t="s">
        <v>642</v>
      </c>
      <c r="C385" s="12" t="s">
        <v>643</v>
      </c>
      <c r="D385" s="25" t="s">
        <v>37</v>
      </c>
      <c r="E385" s="26">
        <v>531.78</v>
      </c>
      <c r="F385" s="25"/>
      <c r="G385" s="27"/>
      <c r="H385" s="27"/>
      <c r="I385" s="27"/>
      <c r="J385" s="27"/>
      <c r="K385" s="25" t="s">
        <v>4090</v>
      </c>
      <c r="L385" s="26"/>
      <c r="M385"/>
      <c r="N385"/>
      <c r="O385" s="25">
        <v>-21.99</v>
      </c>
      <c r="P385" s="25">
        <v>-29.06</v>
      </c>
      <c r="Q385" s="23"/>
      <c r="R385" s="23"/>
      <c r="S385" s="23" t="str">
        <f t="shared" si="19"/>
        <v/>
      </c>
      <c r="T385" s="23">
        <f t="shared" si="20"/>
        <v>0</v>
      </c>
    </row>
    <row r="386" spans="1:20" ht="17.399999999999999">
      <c r="A386" s="23">
        <f t="shared" si="18"/>
        <v>29</v>
      </c>
      <c r="B386" s="24" t="s">
        <v>644</v>
      </c>
      <c r="C386" s="12" t="s">
        <v>4423</v>
      </c>
      <c r="D386" s="25" t="s">
        <v>9</v>
      </c>
      <c r="E386" s="26">
        <v>25372.16</v>
      </c>
      <c r="F386" s="25">
        <v>12</v>
      </c>
      <c r="G386" s="27">
        <v>6733.98</v>
      </c>
      <c r="H386" s="27">
        <v>6733.98</v>
      </c>
      <c r="I386" s="27">
        <v>6575.2</v>
      </c>
      <c r="J386" s="27">
        <v>6622.9</v>
      </c>
      <c r="K386" s="25" t="s">
        <v>4115</v>
      </c>
      <c r="L386" s="25"/>
      <c r="M386"/>
      <c r="N386"/>
      <c r="O386" s="25">
        <v>-11.37</v>
      </c>
      <c r="P386" s="25">
        <v>-3.76</v>
      </c>
      <c r="Q386" s="23"/>
      <c r="R386" s="23"/>
      <c r="S386" s="23">
        <f t="shared" si="19"/>
        <v>25372.163860000001</v>
      </c>
      <c r="T386" s="23">
        <f t="shared" si="20"/>
        <v>0</v>
      </c>
    </row>
    <row r="387" spans="1:20" ht="17.399999999999999">
      <c r="A387" s="23" t="str">
        <f t="shared" si="18"/>
        <v/>
      </c>
      <c r="B387" s="24" t="s">
        <v>646</v>
      </c>
      <c r="C387" s="12" t="s">
        <v>647</v>
      </c>
      <c r="D387" s="25" t="s">
        <v>9</v>
      </c>
      <c r="E387" s="26">
        <v>98.04</v>
      </c>
      <c r="F387" s="26"/>
      <c r="G387" s="27"/>
      <c r="H387" s="27"/>
      <c r="I387" s="27"/>
      <c r="J387" s="27"/>
      <c r="K387" s="25" t="s">
        <v>4083</v>
      </c>
      <c r="L387" s="25"/>
      <c r="M387"/>
      <c r="N387"/>
      <c r="O387" s="25">
        <v>-18.46</v>
      </c>
      <c r="P387" s="25">
        <v>-41.56</v>
      </c>
      <c r="Q387" s="23"/>
      <c r="R387" s="23"/>
      <c r="S387" s="23" t="str">
        <f t="shared" si="19"/>
        <v/>
      </c>
      <c r="T387" s="23">
        <f t="shared" si="20"/>
        <v>0</v>
      </c>
    </row>
    <row r="388" spans="1:20" ht="17.399999999999999">
      <c r="A388" s="23" t="str">
        <f t="shared" si="18"/>
        <v/>
      </c>
      <c r="B388" s="24" t="s">
        <v>648</v>
      </c>
      <c r="C388" s="12" t="s">
        <v>649</v>
      </c>
      <c r="D388" s="25" t="s">
        <v>37</v>
      </c>
      <c r="E388" s="26">
        <v>10.4</v>
      </c>
      <c r="F388" s="25"/>
      <c r="G388" s="27"/>
      <c r="H388" s="27"/>
      <c r="I388" s="27"/>
      <c r="J388" s="27"/>
      <c r="K388" s="25" t="s">
        <v>4087</v>
      </c>
      <c r="L388" s="25"/>
      <c r="M388"/>
      <c r="N388"/>
      <c r="O388" s="25">
        <v>4.9400000000000004</v>
      </c>
      <c r="P388" s="25">
        <v>-53.8</v>
      </c>
      <c r="Q388" s="23"/>
      <c r="R388" s="23"/>
      <c r="S388" s="23" t="str">
        <f t="shared" si="19"/>
        <v/>
      </c>
      <c r="T388" s="23">
        <f t="shared" si="20"/>
        <v>0</v>
      </c>
    </row>
    <row r="389" spans="1:20" ht="17.399999999999999">
      <c r="A389" s="23" t="str">
        <f t="shared" si="18"/>
        <v/>
      </c>
      <c r="B389" s="24" t="s">
        <v>650</v>
      </c>
      <c r="C389" s="12" t="s">
        <v>651</v>
      </c>
      <c r="D389" s="25" t="s">
        <v>9</v>
      </c>
      <c r="E389" s="26">
        <v>214.72</v>
      </c>
      <c r="F389" s="25"/>
      <c r="G389" s="27"/>
      <c r="H389" s="27"/>
      <c r="I389" s="27"/>
      <c r="J389" s="27"/>
      <c r="K389" s="25" t="s">
        <v>4085</v>
      </c>
      <c r="L389" s="25"/>
      <c r="M389"/>
      <c r="N389"/>
      <c r="O389" s="25">
        <v>-0.3</v>
      </c>
      <c r="P389" s="25">
        <v>-9.19</v>
      </c>
      <c r="Q389" s="23"/>
      <c r="R389" s="23"/>
      <c r="S389" s="23" t="str">
        <f t="shared" si="19"/>
        <v/>
      </c>
      <c r="T389" s="23">
        <f t="shared" si="20"/>
        <v>0</v>
      </c>
    </row>
    <row r="390" spans="1:20" ht="17.399999999999999">
      <c r="A390" s="23" t="str">
        <f t="shared" si="18"/>
        <v/>
      </c>
      <c r="B390" s="24" t="s">
        <v>652</v>
      </c>
      <c r="C390" s="12" t="s">
        <v>4680</v>
      </c>
      <c r="D390" s="25" t="s">
        <v>37</v>
      </c>
      <c r="E390" s="26">
        <v>12.99</v>
      </c>
      <c r="F390" s="26"/>
      <c r="G390" s="27"/>
      <c r="H390" s="27"/>
      <c r="I390" s="27"/>
      <c r="J390" s="27"/>
      <c r="K390" s="25" t="s">
        <v>4087</v>
      </c>
      <c r="L390" s="26"/>
      <c r="M390"/>
      <c r="N390"/>
      <c r="O390" s="25">
        <v>-18.829999999999998</v>
      </c>
      <c r="P390" s="25">
        <v>-67.209999999999994</v>
      </c>
      <c r="Q390" s="23"/>
      <c r="R390" s="23"/>
      <c r="S390" s="23" t="str">
        <f t="shared" si="19"/>
        <v/>
      </c>
      <c r="T390" s="23">
        <f t="shared" si="20"/>
        <v>0</v>
      </c>
    </row>
    <row r="391" spans="1:20" ht="17.399999999999999">
      <c r="A391" s="23" t="str">
        <f t="shared" si="18"/>
        <v/>
      </c>
      <c r="B391" s="24" t="s">
        <v>653</v>
      </c>
      <c r="C391" s="12" t="s">
        <v>654</v>
      </c>
      <c r="D391" s="25" t="s">
        <v>9</v>
      </c>
      <c r="E391" s="26">
        <v>68.37</v>
      </c>
      <c r="F391" s="26"/>
      <c r="G391" s="27"/>
      <c r="H391" s="27"/>
      <c r="I391" s="27"/>
      <c r="J391" s="27"/>
      <c r="K391" s="25" t="s">
        <v>4116</v>
      </c>
      <c r="L391" s="25"/>
      <c r="M391"/>
      <c r="N391"/>
      <c r="O391" s="25">
        <v>2.0499999999999998</v>
      </c>
      <c r="P391" s="25">
        <v>-17.12</v>
      </c>
      <c r="Q391" s="23"/>
      <c r="R391" s="23"/>
      <c r="S391" s="23" t="str">
        <f t="shared" si="19"/>
        <v/>
      </c>
      <c r="T391" s="23">
        <f t="shared" si="20"/>
        <v>0</v>
      </c>
    </row>
    <row r="392" spans="1:20" ht="17.399999999999999">
      <c r="A392" s="23" t="str">
        <f t="shared" si="18"/>
        <v/>
      </c>
      <c r="B392" s="24" t="s">
        <v>655</v>
      </c>
      <c r="C392" s="12" t="s">
        <v>656</v>
      </c>
      <c r="D392" s="25" t="s">
        <v>37</v>
      </c>
      <c r="E392" s="26">
        <v>112.46</v>
      </c>
      <c r="F392" s="26"/>
      <c r="G392" s="27"/>
      <c r="H392" s="27"/>
      <c r="I392" s="27"/>
      <c r="J392" s="27"/>
      <c r="K392" s="25" t="s">
        <v>4080</v>
      </c>
      <c r="L392" s="25"/>
      <c r="M392"/>
      <c r="N392"/>
      <c r="O392" s="25">
        <v>3.9</v>
      </c>
      <c r="P392" s="25">
        <v>-9.49</v>
      </c>
      <c r="Q392" s="23"/>
      <c r="R392" s="23"/>
      <c r="S392" s="23" t="str">
        <f t="shared" si="19"/>
        <v/>
      </c>
      <c r="T392" s="23">
        <f t="shared" si="20"/>
        <v>0</v>
      </c>
    </row>
    <row r="393" spans="1:20" ht="17.399999999999999">
      <c r="A393" s="23" t="str">
        <f t="shared" si="18"/>
        <v/>
      </c>
      <c r="B393" s="24" t="s">
        <v>657</v>
      </c>
      <c r="C393" s="12" t="s">
        <v>4010</v>
      </c>
      <c r="D393" s="25" t="s">
        <v>9</v>
      </c>
      <c r="E393" s="26">
        <v>30.83</v>
      </c>
      <c r="F393" s="26"/>
      <c r="G393" s="27"/>
      <c r="H393" s="27"/>
      <c r="I393" s="27"/>
      <c r="J393" s="27"/>
      <c r="K393" s="25" t="s">
        <v>4098</v>
      </c>
      <c r="L393" s="25"/>
      <c r="M393"/>
      <c r="N393"/>
      <c r="O393" s="25">
        <v>5.4</v>
      </c>
      <c r="P393" s="25">
        <v>-3.61</v>
      </c>
      <c r="Q393" s="23"/>
      <c r="R393" s="23"/>
      <c r="S393" s="23" t="str">
        <f t="shared" si="19"/>
        <v/>
      </c>
      <c r="T393" s="23">
        <f t="shared" si="20"/>
        <v>0</v>
      </c>
    </row>
    <row r="394" spans="1:20" ht="17.399999999999999">
      <c r="A394" s="23">
        <f t="shared" si="18"/>
        <v>84</v>
      </c>
      <c r="B394" s="24" t="s">
        <v>658</v>
      </c>
      <c r="C394" s="12" t="s">
        <v>3490</v>
      </c>
      <c r="D394" s="25" t="s">
        <v>9</v>
      </c>
      <c r="E394" s="26">
        <v>6205.32</v>
      </c>
      <c r="F394" s="25">
        <v>13</v>
      </c>
      <c r="G394" s="27">
        <v>1230.6400000000001</v>
      </c>
      <c r="H394" s="27">
        <v>1230.6400000000001</v>
      </c>
      <c r="I394" s="27">
        <v>935.25</v>
      </c>
      <c r="J394" s="27">
        <v>1055.2</v>
      </c>
      <c r="K394" s="25" t="s">
        <v>2626</v>
      </c>
      <c r="L394" s="26"/>
      <c r="M394"/>
      <c r="N394"/>
      <c r="O394" s="25">
        <v>-5.73</v>
      </c>
      <c r="P394" s="25">
        <v>1.92</v>
      </c>
      <c r="Q394" s="23"/>
      <c r="R394" s="23"/>
      <c r="S394" s="23">
        <f t="shared" si="19"/>
        <v>6205.3239399999993</v>
      </c>
      <c r="T394" s="23">
        <f t="shared" si="20"/>
        <v>0</v>
      </c>
    </row>
    <row r="395" spans="1:20" ht="17.399999999999999">
      <c r="A395" s="23">
        <f t="shared" si="18"/>
        <v>245</v>
      </c>
      <c r="B395" s="24" t="s">
        <v>3609</v>
      </c>
      <c r="C395" s="12" t="s">
        <v>3725</v>
      </c>
      <c r="D395" s="25" t="s">
        <v>9</v>
      </c>
      <c r="E395" s="26">
        <v>398.77</v>
      </c>
      <c r="F395" s="26">
        <v>2</v>
      </c>
      <c r="G395" s="27">
        <v>138.5</v>
      </c>
      <c r="H395" s="27">
        <v>138.5</v>
      </c>
      <c r="I395" s="27">
        <v>138.5</v>
      </c>
      <c r="J395" s="27">
        <v>138</v>
      </c>
      <c r="K395" s="25" t="s">
        <v>4085</v>
      </c>
      <c r="L395" s="25"/>
      <c r="M395"/>
      <c r="N395"/>
      <c r="O395" s="25">
        <v>-17.21</v>
      </c>
      <c r="P395" s="25">
        <v>-24</v>
      </c>
      <c r="Q395" s="23"/>
      <c r="R395" s="23"/>
      <c r="S395" s="23">
        <f t="shared" si="19"/>
        <v>398.77394999999996</v>
      </c>
      <c r="T395" s="23">
        <f t="shared" si="20"/>
        <v>0</v>
      </c>
    </row>
    <row r="396" spans="1:20" ht="17.399999999999999">
      <c r="A396" s="23" t="str">
        <f t="shared" si="18"/>
        <v/>
      </c>
      <c r="B396" s="24" t="s">
        <v>659</v>
      </c>
      <c r="C396" s="12" t="s">
        <v>660</v>
      </c>
      <c r="D396" s="25" t="s">
        <v>9</v>
      </c>
      <c r="E396" s="26">
        <v>2178.83</v>
      </c>
      <c r="F396" s="25"/>
      <c r="G396" s="27"/>
      <c r="H396" s="27"/>
      <c r="I396" s="27"/>
      <c r="J396" s="27"/>
      <c r="K396" s="25" t="s">
        <v>4078</v>
      </c>
      <c r="L396" s="25"/>
      <c r="M396"/>
      <c r="N396"/>
      <c r="O396" s="25">
        <v>-9.1300000000000008</v>
      </c>
      <c r="P396" s="25">
        <v>-25.24</v>
      </c>
      <c r="Q396" s="23"/>
      <c r="R396" s="23"/>
      <c r="S396" s="23" t="str">
        <f t="shared" si="19"/>
        <v/>
      </c>
      <c r="T396" s="23">
        <f t="shared" si="20"/>
        <v>0</v>
      </c>
    </row>
    <row r="397" spans="1:20" ht="17.399999999999999">
      <c r="A397" s="23" t="str">
        <f t="shared" si="18"/>
        <v/>
      </c>
      <c r="B397" s="24" t="s">
        <v>661</v>
      </c>
      <c r="C397" s="12" t="s">
        <v>662</v>
      </c>
      <c r="D397" s="25" t="s">
        <v>9</v>
      </c>
      <c r="E397" s="26">
        <v>66.650000000000006</v>
      </c>
      <c r="F397" s="26"/>
      <c r="G397" s="27"/>
      <c r="H397" s="27"/>
      <c r="I397" s="27"/>
      <c r="J397" s="27"/>
      <c r="K397" s="25" t="s">
        <v>4087</v>
      </c>
      <c r="L397" s="26"/>
      <c r="M397"/>
      <c r="N397"/>
      <c r="O397" s="25">
        <v>7.48</v>
      </c>
      <c r="P397" s="25">
        <v>-14.89</v>
      </c>
      <c r="Q397" s="23"/>
      <c r="R397" s="23"/>
      <c r="S397" s="23" t="str">
        <f t="shared" si="19"/>
        <v/>
      </c>
      <c r="T397" s="23">
        <f t="shared" si="20"/>
        <v>0</v>
      </c>
    </row>
    <row r="398" spans="1:20" ht="17.399999999999999">
      <c r="A398" s="23">
        <f t="shared" si="18"/>
        <v>101</v>
      </c>
      <c r="B398" s="24" t="s">
        <v>663</v>
      </c>
      <c r="C398" s="12" t="s">
        <v>4456</v>
      </c>
      <c r="D398" s="25" t="s">
        <v>9</v>
      </c>
      <c r="E398" s="26">
        <v>4480.8599999999997</v>
      </c>
      <c r="F398" s="25">
        <v>9</v>
      </c>
      <c r="G398" s="27">
        <v>538.9</v>
      </c>
      <c r="H398" s="27">
        <v>538.9</v>
      </c>
      <c r="I398" s="27">
        <v>499.95</v>
      </c>
      <c r="J398" s="27">
        <v>452</v>
      </c>
      <c r="K398" s="25" t="s">
        <v>4084</v>
      </c>
      <c r="L398" s="25"/>
      <c r="M398"/>
      <c r="N398"/>
      <c r="O398" s="25">
        <v>-31.62</v>
      </c>
      <c r="P398" s="25">
        <v>24.03</v>
      </c>
      <c r="Q398" s="23"/>
      <c r="R398" s="23"/>
      <c r="S398" s="23">
        <f t="shared" si="19"/>
        <v>4480.8639800000001</v>
      </c>
      <c r="T398" s="23">
        <f t="shared" si="20"/>
        <v>0</v>
      </c>
    </row>
    <row r="399" spans="1:20" ht="17.399999999999999">
      <c r="A399" s="23" t="str">
        <f t="shared" ref="A399:A462" si="21">IF(ISERROR(RANK(S399,$S$14:$S$3000,)),"",RANK(S399,$S$14:$S$3000,))</f>
        <v/>
      </c>
      <c r="B399" s="24" t="s">
        <v>665</v>
      </c>
      <c r="C399" s="12" t="s">
        <v>4434</v>
      </c>
      <c r="D399" s="25" t="s">
        <v>9</v>
      </c>
      <c r="E399" s="26">
        <v>114.95</v>
      </c>
      <c r="F399" s="25"/>
      <c r="G399" s="27"/>
      <c r="H399" s="27"/>
      <c r="I399" s="27"/>
      <c r="J399" s="27"/>
      <c r="K399" s="25" t="s">
        <v>4085</v>
      </c>
      <c r="L399" s="26"/>
      <c r="M399"/>
      <c r="N399"/>
      <c r="O399" s="25">
        <v>-6.33</v>
      </c>
      <c r="P399" s="25">
        <v>-17.399999999999999</v>
      </c>
      <c r="Q399" s="23"/>
      <c r="R399" s="23"/>
      <c r="S399" s="23" t="str">
        <f t="shared" si="19"/>
        <v/>
      </c>
      <c r="T399" s="23">
        <f t="shared" si="20"/>
        <v>0</v>
      </c>
    </row>
    <row r="400" spans="1:20" ht="17.399999999999999">
      <c r="A400" s="23">
        <f t="shared" si="21"/>
        <v>20</v>
      </c>
      <c r="B400" s="24" t="s">
        <v>666</v>
      </c>
      <c r="C400" s="12" t="s">
        <v>3726</v>
      </c>
      <c r="D400" s="25" t="s">
        <v>9</v>
      </c>
      <c r="E400" s="26">
        <v>39525</v>
      </c>
      <c r="F400" s="25">
        <v>13</v>
      </c>
      <c r="G400" s="27">
        <v>918.79</v>
      </c>
      <c r="H400" s="27">
        <v>922.8</v>
      </c>
      <c r="I400" s="27">
        <v>998.58</v>
      </c>
      <c r="J400" s="27">
        <v>1017.25</v>
      </c>
      <c r="K400" s="25" t="s">
        <v>4089</v>
      </c>
      <c r="L400" s="25"/>
      <c r="M400"/>
      <c r="N400"/>
      <c r="O400" s="25">
        <v>-1.31</v>
      </c>
      <c r="P400" s="25">
        <v>65.930000000000007</v>
      </c>
      <c r="Q400" s="23"/>
      <c r="R400" s="23"/>
      <c r="S400" s="23">
        <f t="shared" si="19"/>
        <v>39525.004000000001</v>
      </c>
      <c r="T400" s="23">
        <f t="shared" si="20"/>
        <v>1</v>
      </c>
    </row>
    <row r="401" spans="1:20" ht="17.399999999999999">
      <c r="A401" s="23">
        <f t="shared" si="21"/>
        <v>33</v>
      </c>
      <c r="B401" s="24" t="s">
        <v>667</v>
      </c>
      <c r="C401" s="12" t="s">
        <v>668</v>
      </c>
      <c r="D401" s="25" t="s">
        <v>9</v>
      </c>
      <c r="E401" s="26">
        <v>22855.9</v>
      </c>
      <c r="F401" s="25">
        <v>6</v>
      </c>
      <c r="G401" s="27">
        <v>2100.8200000000002</v>
      </c>
      <c r="H401" s="27">
        <v>2104.85</v>
      </c>
      <c r="I401" s="27">
        <v>2249.5</v>
      </c>
      <c r="J401" s="27">
        <v>2077</v>
      </c>
      <c r="K401" s="25" t="s">
        <v>4087</v>
      </c>
      <c r="L401" s="25"/>
      <c r="M401"/>
      <c r="N401"/>
      <c r="O401" s="25">
        <v>-20.36</v>
      </c>
      <c r="P401" s="25">
        <v>-27.82</v>
      </c>
      <c r="Q401" s="23"/>
      <c r="R401" s="23"/>
      <c r="S401" s="23">
        <f t="shared" si="19"/>
        <v>22855.904010000002</v>
      </c>
      <c r="T401" s="23">
        <f t="shared" si="20"/>
        <v>0</v>
      </c>
    </row>
    <row r="402" spans="1:20" ht="17.399999999999999">
      <c r="A402" s="23">
        <f t="shared" si="21"/>
        <v>36</v>
      </c>
      <c r="B402" s="24" t="s">
        <v>669</v>
      </c>
      <c r="C402" s="12" t="s">
        <v>670</v>
      </c>
      <c r="D402" s="25" t="s">
        <v>9</v>
      </c>
      <c r="E402" s="26">
        <v>20900</v>
      </c>
      <c r="F402" s="25">
        <v>20</v>
      </c>
      <c r="G402" s="27">
        <v>2031.19</v>
      </c>
      <c r="H402" s="27">
        <v>2029.84</v>
      </c>
      <c r="I402" s="27">
        <v>2002.93</v>
      </c>
      <c r="J402" s="27">
        <v>2050</v>
      </c>
      <c r="K402" s="25" t="s">
        <v>4115</v>
      </c>
      <c r="L402" s="26"/>
      <c r="M402"/>
      <c r="N402"/>
      <c r="O402" s="25">
        <v>-13.79</v>
      </c>
      <c r="P402" s="25">
        <v>-12.04</v>
      </c>
      <c r="Q402" s="23"/>
      <c r="R402" s="23"/>
      <c r="S402" s="23">
        <f t="shared" si="19"/>
        <v>20900.00402</v>
      </c>
      <c r="T402" s="23">
        <f t="shared" si="20"/>
        <v>0</v>
      </c>
    </row>
    <row r="403" spans="1:20" ht="17.399999999999999">
      <c r="A403" s="23" t="str">
        <f t="shared" si="21"/>
        <v/>
      </c>
      <c r="B403" s="24" t="s">
        <v>671</v>
      </c>
      <c r="C403" s="12" t="s">
        <v>672</v>
      </c>
      <c r="D403" s="25" t="s">
        <v>37</v>
      </c>
      <c r="E403" s="26">
        <v>2153.48</v>
      </c>
      <c r="F403" s="26"/>
      <c r="G403" s="27"/>
      <c r="H403" s="27"/>
      <c r="I403" s="27"/>
      <c r="J403" s="27"/>
      <c r="K403" s="25" t="s">
        <v>4117</v>
      </c>
      <c r="L403" s="25"/>
      <c r="M403"/>
      <c r="N403"/>
      <c r="O403" s="25">
        <v>-32.770000000000003</v>
      </c>
      <c r="P403" s="25">
        <v>47.18</v>
      </c>
      <c r="Q403" s="23"/>
      <c r="R403" s="23"/>
      <c r="S403" s="23" t="str">
        <f t="shared" ref="S403:S466" si="22">IF(OR(F403&lt;=$F$8,ISBLANK(G403),ISBLANK(H403),ISBLANK(J403),ISBLANK(I403)),"",E403+ROW()/100000)</f>
        <v/>
      </c>
      <c r="T403" s="23">
        <f t="shared" ref="T403:T466" si="23">IF(AND(G403&lt;H403,I403&lt;J403,H403&lt;J403),1,IF(AND(G403&gt;H403,I403&gt;J403,H403&gt;J403),-1,0))</f>
        <v>0</v>
      </c>
    </row>
    <row r="404" spans="1:20" ht="17.399999999999999">
      <c r="A404" s="23" t="str">
        <f t="shared" si="21"/>
        <v/>
      </c>
      <c r="B404" s="24" t="s">
        <v>673</v>
      </c>
      <c r="C404" s="12" t="s">
        <v>674</v>
      </c>
      <c r="D404" s="25" t="s">
        <v>37</v>
      </c>
      <c r="E404" s="26">
        <v>62.86</v>
      </c>
      <c r="F404" s="25"/>
      <c r="G404" s="27"/>
      <c r="H404" s="27"/>
      <c r="I404" s="27"/>
      <c r="J404" s="27"/>
      <c r="K404" s="25" t="s">
        <v>4088</v>
      </c>
      <c r="L404" s="25"/>
      <c r="M404"/>
      <c r="N404"/>
      <c r="O404" s="25">
        <v>3.27</v>
      </c>
      <c r="P404" s="25">
        <v>1.1299999999999999</v>
      </c>
      <c r="Q404" s="23"/>
      <c r="R404" s="23"/>
      <c r="S404" s="23" t="str">
        <f t="shared" si="22"/>
        <v/>
      </c>
      <c r="T404" s="23">
        <f t="shared" si="23"/>
        <v>0</v>
      </c>
    </row>
    <row r="405" spans="1:20" ht="17.399999999999999">
      <c r="A405" s="23" t="str">
        <f t="shared" si="21"/>
        <v/>
      </c>
      <c r="B405" s="24" t="s">
        <v>675</v>
      </c>
      <c r="C405" s="12" t="s">
        <v>4904</v>
      </c>
      <c r="D405" s="25" t="s">
        <v>37</v>
      </c>
      <c r="E405" s="26">
        <v>63.3</v>
      </c>
      <c r="F405" s="26">
        <v>1</v>
      </c>
      <c r="G405" s="27">
        <v>40.700000000000003</v>
      </c>
      <c r="H405" s="27">
        <v>40.700000000000003</v>
      </c>
      <c r="I405" s="27">
        <v>40.700000000000003</v>
      </c>
      <c r="J405" s="27"/>
      <c r="K405" s="25" t="s">
        <v>4113</v>
      </c>
      <c r="L405" s="25"/>
      <c r="M405"/>
      <c r="N405"/>
      <c r="O405" s="25">
        <v>-25.91</v>
      </c>
      <c r="P405" s="25">
        <v>-6.18</v>
      </c>
      <c r="Q405" s="23"/>
      <c r="R405" s="23"/>
      <c r="S405" s="23" t="str">
        <f t="shared" si="22"/>
        <v/>
      </c>
      <c r="T405" s="23">
        <f t="shared" si="23"/>
        <v>0</v>
      </c>
    </row>
    <row r="406" spans="1:20" ht="17.399999999999999">
      <c r="A406" s="23" t="str">
        <f t="shared" si="21"/>
        <v/>
      </c>
      <c r="B406" s="24" t="s">
        <v>3126</v>
      </c>
      <c r="C406" s="12" t="s">
        <v>3238</v>
      </c>
      <c r="D406" s="25" t="s">
        <v>9</v>
      </c>
      <c r="E406" s="26">
        <v>26.91</v>
      </c>
      <c r="F406" s="25"/>
      <c r="G406" s="27"/>
      <c r="H406" s="27"/>
      <c r="I406" s="27"/>
      <c r="J406" s="27"/>
      <c r="K406" s="25" t="s">
        <v>4086</v>
      </c>
      <c r="L406" s="25"/>
      <c r="M406"/>
      <c r="N406"/>
      <c r="O406" s="25">
        <v>-0.98</v>
      </c>
      <c r="P406" s="25">
        <v>-6.37</v>
      </c>
      <c r="S406" s="23" t="str">
        <f t="shared" si="22"/>
        <v/>
      </c>
      <c r="T406" s="23">
        <f t="shared" si="23"/>
        <v>0</v>
      </c>
    </row>
    <row r="407" spans="1:20" ht="17.399999999999999">
      <c r="A407" s="23" t="str">
        <f t="shared" si="21"/>
        <v/>
      </c>
      <c r="B407" s="24" t="s">
        <v>676</v>
      </c>
      <c r="C407" s="12" t="s">
        <v>677</v>
      </c>
      <c r="D407" s="25" t="s">
        <v>37</v>
      </c>
      <c r="E407" s="26">
        <v>55.92</v>
      </c>
      <c r="F407" s="25"/>
      <c r="G407" s="27"/>
      <c r="H407" s="27"/>
      <c r="I407" s="27"/>
      <c r="J407" s="27"/>
      <c r="K407" s="25" t="s">
        <v>4103</v>
      </c>
      <c r="L407" s="25"/>
      <c r="M407"/>
      <c r="N407"/>
      <c r="O407" s="25">
        <v>-11.22</v>
      </c>
      <c r="P407" s="25">
        <v>-23.19</v>
      </c>
      <c r="Q407" s="23"/>
      <c r="R407" s="23"/>
      <c r="S407" s="23" t="str">
        <f t="shared" si="22"/>
        <v/>
      </c>
      <c r="T407" s="23">
        <f t="shared" si="23"/>
        <v>0</v>
      </c>
    </row>
    <row r="408" spans="1:20" ht="17.399999999999999">
      <c r="A408" s="23" t="str">
        <f t="shared" si="21"/>
        <v/>
      </c>
      <c r="B408" s="24" t="s">
        <v>680</v>
      </c>
      <c r="C408" s="12" t="s">
        <v>4160</v>
      </c>
      <c r="D408" s="25" t="s">
        <v>9</v>
      </c>
      <c r="E408" s="26">
        <v>188.57</v>
      </c>
      <c r="F408" s="26"/>
      <c r="G408" s="27"/>
      <c r="H408" s="27"/>
      <c r="I408" s="27"/>
      <c r="J408" s="27"/>
      <c r="K408" s="25" t="s">
        <v>4085</v>
      </c>
      <c r="L408" s="25"/>
      <c r="M408"/>
      <c r="N408"/>
      <c r="O408" s="25">
        <v>-18.899999999999999</v>
      </c>
      <c r="P408" s="25">
        <v>-18.12</v>
      </c>
      <c r="S408" s="23" t="str">
        <f t="shared" si="22"/>
        <v/>
      </c>
      <c r="T408" s="23">
        <f t="shared" si="23"/>
        <v>0</v>
      </c>
    </row>
    <row r="409" spans="1:20" ht="17.399999999999999">
      <c r="A409" s="23" t="str">
        <f t="shared" si="21"/>
        <v/>
      </c>
      <c r="B409" s="24" t="s">
        <v>681</v>
      </c>
      <c r="C409" s="12" t="s">
        <v>682</v>
      </c>
      <c r="D409" s="25" t="s">
        <v>9</v>
      </c>
      <c r="E409" s="26">
        <v>28.14</v>
      </c>
      <c r="F409" s="25"/>
      <c r="G409" s="27"/>
      <c r="H409" s="27"/>
      <c r="I409" s="27"/>
      <c r="J409" s="27"/>
      <c r="K409" s="25" t="s">
        <v>4084</v>
      </c>
      <c r="L409" s="26"/>
      <c r="M409"/>
      <c r="N409"/>
      <c r="O409" s="25">
        <v>-5.39</v>
      </c>
      <c r="P409" s="25">
        <v>-29.79</v>
      </c>
      <c r="S409" s="23" t="str">
        <f t="shared" si="22"/>
        <v/>
      </c>
      <c r="T409" s="23">
        <f t="shared" si="23"/>
        <v>0</v>
      </c>
    </row>
    <row r="410" spans="1:20" ht="17.399999999999999">
      <c r="A410" s="23" t="str">
        <f t="shared" si="21"/>
        <v/>
      </c>
      <c r="B410" s="24" t="s">
        <v>683</v>
      </c>
      <c r="C410" s="12" t="s">
        <v>684</v>
      </c>
      <c r="D410" s="25" t="s">
        <v>9</v>
      </c>
      <c r="E410" s="26">
        <v>61.82</v>
      </c>
      <c r="F410" s="26"/>
      <c r="G410" s="27"/>
      <c r="H410" s="27"/>
      <c r="I410" s="27"/>
      <c r="J410" s="27"/>
      <c r="K410" s="25" t="s">
        <v>4088</v>
      </c>
      <c r="L410" s="25"/>
      <c r="M410"/>
      <c r="N410"/>
      <c r="O410" s="25">
        <v>-28.22</v>
      </c>
      <c r="P410" s="25">
        <v>-56.03</v>
      </c>
      <c r="S410" s="23" t="str">
        <f t="shared" si="22"/>
        <v/>
      </c>
      <c r="T410" s="23">
        <f t="shared" si="23"/>
        <v>0</v>
      </c>
    </row>
    <row r="411" spans="1:20" ht="17.399999999999999">
      <c r="A411" s="23">
        <f t="shared" si="21"/>
        <v>249</v>
      </c>
      <c r="B411" s="24" t="s">
        <v>685</v>
      </c>
      <c r="C411" s="12" t="s">
        <v>686</v>
      </c>
      <c r="D411" s="25" t="s">
        <v>9</v>
      </c>
      <c r="E411" s="26">
        <v>357.24</v>
      </c>
      <c r="F411" s="25">
        <v>1</v>
      </c>
      <c r="G411" s="27">
        <v>137</v>
      </c>
      <c r="H411" s="27">
        <v>137</v>
      </c>
      <c r="I411" s="27">
        <v>127</v>
      </c>
      <c r="J411" s="27">
        <v>127</v>
      </c>
      <c r="K411" s="25" t="s">
        <v>4085</v>
      </c>
      <c r="L411" s="25"/>
      <c r="M411"/>
      <c r="N411"/>
      <c r="O411" s="25">
        <v>-1.92</v>
      </c>
      <c r="P411" s="25">
        <v>-8.9</v>
      </c>
      <c r="S411" s="23">
        <f t="shared" si="22"/>
        <v>357.24411000000003</v>
      </c>
      <c r="T411" s="23">
        <f t="shared" si="23"/>
        <v>0</v>
      </c>
    </row>
    <row r="412" spans="1:20" ht="17.399999999999999">
      <c r="A412" s="23" t="str">
        <f t="shared" si="21"/>
        <v/>
      </c>
      <c r="B412" s="24" t="s">
        <v>687</v>
      </c>
      <c r="C412" s="12" t="s">
        <v>688</v>
      </c>
      <c r="D412" s="25" t="s">
        <v>9</v>
      </c>
      <c r="E412" s="26">
        <v>56.53</v>
      </c>
      <c r="F412" s="25"/>
      <c r="G412" s="27"/>
      <c r="H412" s="27"/>
      <c r="I412" s="27"/>
      <c r="J412" s="27"/>
      <c r="K412" s="25" t="s">
        <v>4085</v>
      </c>
      <c r="L412" s="26"/>
      <c r="M412"/>
      <c r="N412"/>
      <c r="O412" s="25">
        <v>-15.98</v>
      </c>
      <c r="P412" s="25">
        <v>1.05</v>
      </c>
      <c r="S412" s="23" t="str">
        <f t="shared" si="22"/>
        <v/>
      </c>
      <c r="T412" s="23">
        <f t="shared" si="23"/>
        <v>0</v>
      </c>
    </row>
    <row r="413" spans="1:20" ht="17.399999999999999">
      <c r="A413" s="23">
        <f t="shared" si="21"/>
        <v>213</v>
      </c>
      <c r="B413" s="24" t="s">
        <v>689</v>
      </c>
      <c r="C413" s="12" t="s">
        <v>690</v>
      </c>
      <c r="D413" s="25" t="s">
        <v>9</v>
      </c>
      <c r="E413" s="26">
        <v>686.75</v>
      </c>
      <c r="F413" s="25">
        <v>5</v>
      </c>
      <c r="G413" s="27">
        <v>215.57</v>
      </c>
      <c r="H413" s="27">
        <v>217.48</v>
      </c>
      <c r="I413" s="27">
        <v>227.85</v>
      </c>
      <c r="J413" s="27">
        <v>220.35</v>
      </c>
      <c r="K413" s="25" t="s">
        <v>4086</v>
      </c>
      <c r="L413" s="25"/>
      <c r="M413"/>
      <c r="N413"/>
      <c r="O413" s="25">
        <v>-17.27</v>
      </c>
      <c r="P413" s="25">
        <v>-15.11</v>
      </c>
      <c r="S413" s="23">
        <f t="shared" si="22"/>
        <v>686.75413000000003</v>
      </c>
      <c r="T413" s="23">
        <f t="shared" si="23"/>
        <v>0</v>
      </c>
    </row>
    <row r="414" spans="1:20" ht="17.399999999999999">
      <c r="A414" s="23" t="str">
        <f t="shared" si="21"/>
        <v/>
      </c>
      <c r="B414" s="24" t="s">
        <v>691</v>
      </c>
      <c r="C414" s="12" t="s">
        <v>692</v>
      </c>
      <c r="D414" s="25" t="s">
        <v>9</v>
      </c>
      <c r="E414" s="26">
        <v>311.64999999999998</v>
      </c>
      <c r="F414" s="26"/>
      <c r="G414" s="27"/>
      <c r="H414" s="27"/>
      <c r="I414" s="27"/>
      <c r="J414" s="27"/>
      <c r="K414" s="25" t="s">
        <v>4110</v>
      </c>
      <c r="L414" s="25"/>
      <c r="M414"/>
      <c r="N414"/>
      <c r="O414" s="25">
        <v>-27.96</v>
      </c>
      <c r="P414" s="25">
        <v>-10.88</v>
      </c>
      <c r="S414" s="23" t="str">
        <f t="shared" si="22"/>
        <v/>
      </c>
      <c r="T414" s="23">
        <f t="shared" si="23"/>
        <v>0</v>
      </c>
    </row>
    <row r="415" spans="1:20" ht="17.399999999999999">
      <c r="A415" s="23">
        <f t="shared" si="21"/>
        <v>62</v>
      </c>
      <c r="B415" s="24" t="s">
        <v>693</v>
      </c>
      <c r="C415" s="12" t="s">
        <v>694</v>
      </c>
      <c r="D415" s="25" t="s">
        <v>9</v>
      </c>
      <c r="E415" s="26">
        <v>12339.07</v>
      </c>
      <c r="F415" s="26">
        <v>16</v>
      </c>
      <c r="G415" s="27">
        <v>2358.06</v>
      </c>
      <c r="H415" s="27">
        <v>2397.16</v>
      </c>
      <c r="I415" s="27">
        <v>2467.58</v>
      </c>
      <c r="J415" s="27">
        <v>2560.83</v>
      </c>
      <c r="K415" s="25" t="s">
        <v>2626</v>
      </c>
      <c r="L415" s="25"/>
      <c r="M415"/>
      <c r="N415"/>
      <c r="O415" s="25">
        <v>4.68</v>
      </c>
      <c r="P415" s="25">
        <v>-3.09</v>
      </c>
      <c r="S415" s="23">
        <f t="shared" si="22"/>
        <v>12339.07415</v>
      </c>
      <c r="T415" s="23">
        <f t="shared" si="23"/>
        <v>1</v>
      </c>
    </row>
    <row r="416" spans="1:20" ht="17.399999999999999">
      <c r="A416" s="23" t="str">
        <f t="shared" si="21"/>
        <v/>
      </c>
      <c r="B416" s="24" t="s">
        <v>695</v>
      </c>
      <c r="C416" s="12" t="s">
        <v>696</v>
      </c>
      <c r="D416" s="25" t="s">
        <v>9</v>
      </c>
      <c r="E416" s="26">
        <v>102.15</v>
      </c>
      <c r="F416" s="25"/>
      <c r="G416" s="27"/>
      <c r="H416" s="27"/>
      <c r="I416" s="27"/>
      <c r="J416" s="27"/>
      <c r="K416" s="25" t="s">
        <v>4086</v>
      </c>
      <c r="L416" s="26"/>
      <c r="M416"/>
      <c r="N416"/>
      <c r="O416" s="25">
        <v>35.299999999999997</v>
      </c>
      <c r="P416" s="25">
        <v>9.2899999999999991</v>
      </c>
      <c r="S416" s="23" t="str">
        <f t="shared" si="22"/>
        <v/>
      </c>
      <c r="T416" s="23">
        <f t="shared" si="23"/>
        <v>0</v>
      </c>
    </row>
    <row r="417" spans="1:20" ht="17.399999999999999">
      <c r="A417" s="23" t="str">
        <f t="shared" si="21"/>
        <v/>
      </c>
      <c r="B417" s="24" t="s">
        <v>697</v>
      </c>
      <c r="C417" s="12" t="s">
        <v>698</v>
      </c>
      <c r="D417" s="25" t="s">
        <v>9</v>
      </c>
      <c r="E417" s="26">
        <v>48.53</v>
      </c>
      <c r="F417" s="25"/>
      <c r="G417" s="27"/>
      <c r="H417" s="27"/>
      <c r="I417" s="27"/>
      <c r="J417" s="27"/>
      <c r="K417" s="25" t="s">
        <v>4100</v>
      </c>
      <c r="L417" s="25"/>
      <c r="M417"/>
      <c r="N417"/>
      <c r="O417" s="25">
        <v>-53.61</v>
      </c>
      <c r="P417" s="25">
        <v>-44.08</v>
      </c>
      <c r="S417" s="23" t="str">
        <f t="shared" si="22"/>
        <v/>
      </c>
      <c r="T417" s="23">
        <f t="shared" si="23"/>
        <v>0</v>
      </c>
    </row>
    <row r="418" spans="1:20" ht="17.399999999999999">
      <c r="A418" s="23" t="str">
        <f t="shared" si="21"/>
        <v/>
      </c>
      <c r="B418" s="24" t="s">
        <v>699</v>
      </c>
      <c r="C418" s="12" t="s">
        <v>700</v>
      </c>
      <c r="D418" s="25" t="s">
        <v>37</v>
      </c>
      <c r="E418" s="26">
        <v>153.38</v>
      </c>
      <c r="F418" s="25"/>
      <c r="G418" s="27"/>
      <c r="H418" s="27"/>
      <c r="I418" s="27"/>
      <c r="J418" s="27"/>
      <c r="K418" s="25" t="s">
        <v>4076</v>
      </c>
      <c r="L418" s="26"/>
      <c r="M418"/>
      <c r="N418"/>
      <c r="O418" s="25">
        <v>-1.68</v>
      </c>
      <c r="P418" s="25">
        <v>-9.0299999999999994</v>
      </c>
      <c r="S418" s="23" t="str">
        <f t="shared" si="22"/>
        <v/>
      </c>
      <c r="T418" s="23">
        <f t="shared" si="23"/>
        <v>0</v>
      </c>
    </row>
    <row r="419" spans="1:20" ht="17.399999999999999">
      <c r="A419" s="23">
        <f t="shared" si="21"/>
        <v>34</v>
      </c>
      <c r="B419" s="24" t="s">
        <v>701</v>
      </c>
      <c r="C419" s="12" t="s">
        <v>702</v>
      </c>
      <c r="D419" s="25" t="s">
        <v>9</v>
      </c>
      <c r="E419" s="26">
        <v>21466.07</v>
      </c>
      <c r="F419" s="25">
        <v>21</v>
      </c>
      <c r="G419" s="27">
        <v>1308.03</v>
      </c>
      <c r="H419" s="27">
        <v>1318.53</v>
      </c>
      <c r="I419" s="27">
        <v>1414.76</v>
      </c>
      <c r="J419" s="27">
        <v>1446.02</v>
      </c>
      <c r="K419" s="25" t="s">
        <v>4107</v>
      </c>
      <c r="L419" s="25"/>
      <c r="M419"/>
      <c r="N419"/>
      <c r="O419" s="25">
        <v>-40.72</v>
      </c>
      <c r="P419" s="25">
        <v>164.43</v>
      </c>
      <c r="S419" s="23">
        <f t="shared" si="22"/>
        <v>21466.074189999999</v>
      </c>
      <c r="T419" s="23">
        <f t="shared" si="23"/>
        <v>1</v>
      </c>
    </row>
    <row r="420" spans="1:20" ht="17.399999999999999">
      <c r="A420" s="23" t="str">
        <f t="shared" si="21"/>
        <v/>
      </c>
      <c r="B420" s="24" t="s">
        <v>703</v>
      </c>
      <c r="C420" s="12" t="s">
        <v>2826</v>
      </c>
      <c r="D420" s="25" t="s">
        <v>37</v>
      </c>
      <c r="E420" s="26">
        <v>10.48</v>
      </c>
      <c r="F420" s="25"/>
      <c r="G420" s="27"/>
      <c r="H420" s="27"/>
      <c r="I420" s="27"/>
      <c r="J420" s="27"/>
      <c r="K420" s="25" t="s">
        <v>4078</v>
      </c>
      <c r="L420" s="25"/>
      <c r="M420"/>
      <c r="N420"/>
      <c r="O420" s="25">
        <v>15.56</v>
      </c>
      <c r="P420" s="25">
        <v>-53.58</v>
      </c>
      <c r="S420" s="23" t="str">
        <f t="shared" si="22"/>
        <v/>
      </c>
      <c r="T420" s="23">
        <f t="shared" si="23"/>
        <v>0</v>
      </c>
    </row>
    <row r="421" spans="1:20" ht="17.399999999999999">
      <c r="A421" s="23" t="str">
        <f t="shared" si="21"/>
        <v/>
      </c>
      <c r="B421" s="24" t="s">
        <v>704</v>
      </c>
      <c r="C421" s="12" t="s">
        <v>705</v>
      </c>
      <c r="D421" s="25" t="s">
        <v>9</v>
      </c>
      <c r="E421" s="26">
        <v>12.75</v>
      </c>
      <c r="F421" s="26"/>
      <c r="G421" s="27"/>
      <c r="H421" s="27"/>
      <c r="I421" s="27"/>
      <c r="J421" s="27"/>
      <c r="K421" s="25" t="s">
        <v>4104</v>
      </c>
      <c r="L421" s="25"/>
      <c r="M421"/>
      <c r="N421"/>
      <c r="O421" s="25">
        <v>-21.65</v>
      </c>
      <c r="P421" s="25">
        <v>-48.81</v>
      </c>
      <c r="S421" s="23" t="str">
        <f t="shared" si="22"/>
        <v/>
      </c>
      <c r="T421" s="23">
        <f t="shared" si="23"/>
        <v>0</v>
      </c>
    </row>
    <row r="422" spans="1:20" ht="17.399999999999999">
      <c r="A422" s="23" t="str">
        <f t="shared" si="21"/>
        <v/>
      </c>
      <c r="B422" s="24" t="s">
        <v>706</v>
      </c>
      <c r="C422" s="12" t="s">
        <v>707</v>
      </c>
      <c r="D422" s="25" t="s">
        <v>9</v>
      </c>
      <c r="E422" s="26">
        <v>71.72</v>
      </c>
      <c r="F422" s="25"/>
      <c r="G422" s="27"/>
      <c r="H422" s="27"/>
      <c r="I422" s="27"/>
      <c r="J422" s="27"/>
      <c r="K422" s="25" t="s">
        <v>4080</v>
      </c>
      <c r="L422" s="26"/>
      <c r="M422"/>
      <c r="N422"/>
      <c r="O422" s="25">
        <v>-4.04</v>
      </c>
      <c r="P422" s="25">
        <v>-25.52</v>
      </c>
      <c r="S422" s="23" t="str">
        <f t="shared" si="22"/>
        <v/>
      </c>
      <c r="T422" s="23">
        <f t="shared" si="23"/>
        <v>0</v>
      </c>
    </row>
    <row r="423" spans="1:20" ht="17.399999999999999">
      <c r="A423" s="23">
        <f t="shared" si="21"/>
        <v>131</v>
      </c>
      <c r="B423" s="24" t="s">
        <v>708</v>
      </c>
      <c r="C423" s="12" t="s">
        <v>709</v>
      </c>
      <c r="D423" s="25" t="s">
        <v>9</v>
      </c>
      <c r="E423" s="26">
        <v>2754.74</v>
      </c>
      <c r="F423" s="25">
        <v>13</v>
      </c>
      <c r="G423" s="27">
        <v>272.04000000000002</v>
      </c>
      <c r="H423" s="27">
        <v>272.04000000000002</v>
      </c>
      <c r="I423" s="27">
        <v>586.25</v>
      </c>
      <c r="J423" s="27">
        <v>739</v>
      </c>
      <c r="K423" s="25" t="s">
        <v>4084</v>
      </c>
      <c r="L423" s="26"/>
      <c r="M423"/>
      <c r="N423"/>
      <c r="O423" s="25">
        <v>-17.86</v>
      </c>
      <c r="P423" s="25">
        <v>-21.46</v>
      </c>
      <c r="S423" s="23">
        <f t="shared" si="22"/>
        <v>2754.7442299999998</v>
      </c>
      <c r="T423" s="23">
        <f t="shared" si="23"/>
        <v>0</v>
      </c>
    </row>
    <row r="424" spans="1:20" ht="17.399999999999999">
      <c r="A424" s="23">
        <f t="shared" si="21"/>
        <v>42</v>
      </c>
      <c r="B424" s="24" t="s">
        <v>710</v>
      </c>
      <c r="C424" s="12" t="s">
        <v>3727</v>
      </c>
      <c r="D424" s="25" t="s">
        <v>9</v>
      </c>
      <c r="E424" s="26">
        <v>17600.82</v>
      </c>
      <c r="F424" s="26">
        <v>13</v>
      </c>
      <c r="G424" s="27">
        <v>827.64</v>
      </c>
      <c r="H424" s="27">
        <v>826.44</v>
      </c>
      <c r="I424" s="27">
        <v>733.93</v>
      </c>
      <c r="J424" s="27">
        <v>1027.33</v>
      </c>
      <c r="K424" s="25" t="s">
        <v>4081</v>
      </c>
      <c r="L424" s="25"/>
      <c r="M424"/>
      <c r="N424"/>
      <c r="O424" s="25">
        <v>-5.61</v>
      </c>
      <c r="P424" s="25">
        <v>-8.3000000000000007</v>
      </c>
      <c r="S424" s="23">
        <f t="shared" si="22"/>
        <v>17600.824239999998</v>
      </c>
      <c r="T424" s="23">
        <f t="shared" si="23"/>
        <v>0</v>
      </c>
    </row>
    <row r="425" spans="1:20" ht="17.399999999999999">
      <c r="A425" s="23" t="str">
        <f t="shared" si="21"/>
        <v/>
      </c>
      <c r="B425" s="24" t="s">
        <v>711</v>
      </c>
      <c r="C425" s="12" t="s">
        <v>712</v>
      </c>
      <c r="D425" s="25" t="s">
        <v>9</v>
      </c>
      <c r="E425" s="26">
        <v>1754.08</v>
      </c>
      <c r="F425" s="25">
        <v>9</v>
      </c>
      <c r="G425" s="27">
        <v>290.95999999999998</v>
      </c>
      <c r="H425" s="27">
        <v>289.73</v>
      </c>
      <c r="I425" s="27">
        <v>281.3</v>
      </c>
      <c r="J425" s="27"/>
      <c r="K425" s="25" t="s">
        <v>4085</v>
      </c>
      <c r="L425" s="25"/>
      <c r="M425"/>
      <c r="N425"/>
      <c r="O425" s="25">
        <v>-28.33</v>
      </c>
      <c r="P425" s="25">
        <v>-19.98</v>
      </c>
      <c r="S425" s="23" t="str">
        <f t="shared" si="22"/>
        <v/>
      </c>
      <c r="T425" s="23">
        <f t="shared" si="23"/>
        <v>-1</v>
      </c>
    </row>
    <row r="426" spans="1:20" ht="17.399999999999999">
      <c r="A426" s="23" t="str">
        <f t="shared" si="21"/>
        <v/>
      </c>
      <c r="B426" s="24" t="s">
        <v>713</v>
      </c>
      <c r="C426" s="12" t="s">
        <v>714</v>
      </c>
      <c r="D426" s="25" t="s">
        <v>9</v>
      </c>
      <c r="E426" s="26">
        <v>58.84</v>
      </c>
      <c r="F426" s="26"/>
      <c r="G426" s="27"/>
      <c r="H426" s="27"/>
      <c r="I426" s="27"/>
      <c r="J426" s="27"/>
      <c r="K426" s="25" t="s">
        <v>4107</v>
      </c>
      <c r="L426" s="25"/>
      <c r="M426"/>
      <c r="N426"/>
      <c r="O426" s="25">
        <v>7.34</v>
      </c>
      <c r="P426" s="25">
        <v>13.7</v>
      </c>
      <c r="S426" s="23" t="str">
        <f t="shared" si="22"/>
        <v/>
      </c>
      <c r="T426" s="23">
        <f t="shared" si="23"/>
        <v>0</v>
      </c>
    </row>
    <row r="427" spans="1:20" ht="17.399999999999999">
      <c r="A427" s="23" t="str">
        <f t="shared" si="21"/>
        <v/>
      </c>
      <c r="B427" s="24" t="s">
        <v>715</v>
      </c>
      <c r="C427" s="12" t="s">
        <v>716</v>
      </c>
      <c r="D427" s="25" t="s">
        <v>9</v>
      </c>
      <c r="E427" s="26">
        <v>128.09</v>
      </c>
      <c r="F427" s="25"/>
      <c r="G427" s="27"/>
      <c r="H427" s="27"/>
      <c r="I427" s="27"/>
      <c r="J427" s="27"/>
      <c r="K427" s="25" t="s">
        <v>4083</v>
      </c>
      <c r="L427" s="26"/>
      <c r="M427"/>
      <c r="N427"/>
      <c r="O427" s="25">
        <v>-1.63</v>
      </c>
      <c r="P427" s="25">
        <v>-13.86</v>
      </c>
      <c r="S427" s="23" t="str">
        <f t="shared" si="22"/>
        <v/>
      </c>
      <c r="T427" s="23">
        <f t="shared" si="23"/>
        <v>0</v>
      </c>
    </row>
    <row r="428" spans="1:20" ht="17.399999999999999">
      <c r="A428" s="23" t="str">
        <f t="shared" si="21"/>
        <v/>
      </c>
      <c r="B428" s="24" t="s">
        <v>717</v>
      </c>
      <c r="C428" s="12" t="s">
        <v>5233</v>
      </c>
      <c r="D428" s="25" t="s">
        <v>9</v>
      </c>
      <c r="E428" s="26">
        <v>38.85</v>
      </c>
      <c r="F428" s="25"/>
      <c r="G428" s="27"/>
      <c r="H428" s="27"/>
      <c r="I428" s="27"/>
      <c r="J428" s="27"/>
      <c r="K428" s="25" t="s">
        <v>4078</v>
      </c>
      <c r="L428" s="25"/>
      <c r="M428"/>
      <c r="N428"/>
      <c r="O428" s="25">
        <v>-15.38</v>
      </c>
      <c r="P428" s="25">
        <v>-26.9</v>
      </c>
      <c r="S428" s="23" t="str">
        <f t="shared" si="22"/>
        <v/>
      </c>
      <c r="T428" s="23">
        <f t="shared" si="23"/>
        <v>0</v>
      </c>
    </row>
    <row r="429" spans="1:20" ht="17.399999999999999">
      <c r="A429" s="23" t="str">
        <f t="shared" si="21"/>
        <v/>
      </c>
      <c r="B429" s="24" t="s">
        <v>718</v>
      </c>
      <c r="C429" s="12" t="s">
        <v>719</v>
      </c>
      <c r="D429" s="25" t="s">
        <v>37</v>
      </c>
      <c r="E429" s="26">
        <v>73.52</v>
      </c>
      <c r="F429" s="25"/>
      <c r="G429" s="27"/>
      <c r="H429" s="27"/>
      <c r="I429" s="27"/>
      <c r="J429" s="27"/>
      <c r="K429" s="25" t="s">
        <v>4085</v>
      </c>
      <c r="L429" s="26"/>
      <c r="M429"/>
      <c r="N429"/>
      <c r="O429" s="25">
        <v>-13.82</v>
      </c>
      <c r="P429" s="25">
        <v>-1.17</v>
      </c>
      <c r="S429" s="23" t="str">
        <f t="shared" si="22"/>
        <v/>
      </c>
      <c r="T429" s="23">
        <f t="shared" si="23"/>
        <v>0</v>
      </c>
    </row>
    <row r="430" spans="1:20" ht="17.399999999999999">
      <c r="A430" s="23" t="str">
        <f t="shared" si="21"/>
        <v/>
      </c>
      <c r="B430" s="24" t="s">
        <v>720</v>
      </c>
      <c r="C430" s="12" t="s">
        <v>721</v>
      </c>
      <c r="D430" s="25" t="s">
        <v>9</v>
      </c>
      <c r="E430" s="26">
        <v>29.54</v>
      </c>
      <c r="F430" s="25"/>
      <c r="G430" s="27"/>
      <c r="H430" s="27"/>
      <c r="I430" s="27"/>
      <c r="J430" s="27"/>
      <c r="K430" s="25" t="s">
        <v>4085</v>
      </c>
      <c r="L430" s="26"/>
      <c r="M430"/>
      <c r="N430"/>
      <c r="O430" s="25">
        <v>-29.42</v>
      </c>
      <c r="P430" s="25">
        <v>-54.51</v>
      </c>
      <c r="S430" s="23" t="str">
        <f t="shared" si="22"/>
        <v/>
      </c>
      <c r="T430" s="23">
        <f t="shared" si="23"/>
        <v>0</v>
      </c>
    </row>
    <row r="431" spans="1:20" ht="17.399999999999999">
      <c r="A431" s="23" t="str">
        <f t="shared" si="21"/>
        <v/>
      </c>
      <c r="B431" s="24" t="s">
        <v>722</v>
      </c>
      <c r="C431" s="12" t="s">
        <v>723</v>
      </c>
      <c r="D431" s="25" t="s">
        <v>37</v>
      </c>
      <c r="E431" s="26">
        <v>81.42</v>
      </c>
      <c r="F431" s="25"/>
      <c r="G431" s="27"/>
      <c r="H431" s="27"/>
      <c r="I431" s="27"/>
      <c r="J431" s="27"/>
      <c r="K431" s="25" t="s">
        <v>4086</v>
      </c>
      <c r="L431" s="25"/>
      <c r="M431"/>
      <c r="N431"/>
      <c r="O431" s="25">
        <v>-7.88</v>
      </c>
      <c r="P431" s="25">
        <v>-22.7</v>
      </c>
      <c r="S431" s="23" t="str">
        <f t="shared" si="22"/>
        <v/>
      </c>
      <c r="T431" s="23">
        <f t="shared" si="23"/>
        <v>0</v>
      </c>
    </row>
    <row r="432" spans="1:20" ht="17.399999999999999">
      <c r="A432" s="23" t="str">
        <f t="shared" si="21"/>
        <v/>
      </c>
      <c r="B432" s="24" t="s">
        <v>724</v>
      </c>
      <c r="C432" s="12" t="s">
        <v>725</v>
      </c>
      <c r="D432" s="25" t="s">
        <v>9</v>
      </c>
      <c r="E432" s="26">
        <v>47.84</v>
      </c>
      <c r="F432" s="25"/>
      <c r="G432" s="27"/>
      <c r="H432" s="27"/>
      <c r="I432" s="27"/>
      <c r="J432" s="27"/>
      <c r="K432" s="25" t="s">
        <v>4086</v>
      </c>
      <c r="L432" s="26"/>
      <c r="M432"/>
      <c r="N432"/>
      <c r="O432" s="25">
        <v>-8.3000000000000007</v>
      </c>
      <c r="P432" s="25">
        <v>-38.619999999999997</v>
      </c>
      <c r="S432" s="23" t="str">
        <f t="shared" si="22"/>
        <v/>
      </c>
      <c r="T432" s="23">
        <f t="shared" si="23"/>
        <v>0</v>
      </c>
    </row>
    <row r="433" spans="1:20" ht="17.399999999999999">
      <c r="A433" s="23" t="str">
        <f t="shared" si="21"/>
        <v/>
      </c>
      <c r="B433" s="24" t="s">
        <v>726</v>
      </c>
      <c r="C433" s="12" t="s">
        <v>2843</v>
      </c>
      <c r="D433" s="25" t="s">
        <v>9</v>
      </c>
      <c r="E433" s="26">
        <v>41.32</v>
      </c>
      <c r="F433" s="26"/>
      <c r="G433" s="27"/>
      <c r="H433" s="27"/>
      <c r="I433" s="27"/>
      <c r="J433" s="27"/>
      <c r="K433" s="25" t="s">
        <v>4099</v>
      </c>
      <c r="L433" s="25"/>
      <c r="M433"/>
      <c r="N433"/>
      <c r="O433" s="25">
        <v>0</v>
      </c>
      <c r="P433" s="25">
        <v>-16.71</v>
      </c>
      <c r="S433" s="23" t="str">
        <f t="shared" si="22"/>
        <v/>
      </c>
      <c r="T433" s="23">
        <f t="shared" si="23"/>
        <v>0</v>
      </c>
    </row>
    <row r="434" spans="1:20" ht="17.399999999999999">
      <c r="A434" s="23" t="str">
        <f t="shared" si="21"/>
        <v/>
      </c>
      <c r="B434" s="24" t="s">
        <v>727</v>
      </c>
      <c r="C434" s="12" t="s">
        <v>728</v>
      </c>
      <c r="D434" s="25" t="s">
        <v>9</v>
      </c>
      <c r="E434" s="26">
        <v>217.51</v>
      </c>
      <c r="F434" s="25"/>
      <c r="G434" s="27"/>
      <c r="H434" s="27"/>
      <c r="I434" s="27"/>
      <c r="J434" s="27"/>
      <c r="K434" s="25" t="s">
        <v>4084</v>
      </c>
      <c r="L434" s="26"/>
      <c r="M434"/>
      <c r="N434"/>
      <c r="O434" s="25">
        <v>-21.32</v>
      </c>
      <c r="P434" s="25">
        <v>-34.54</v>
      </c>
      <c r="S434" s="23" t="str">
        <f t="shared" si="22"/>
        <v/>
      </c>
      <c r="T434" s="23">
        <f t="shared" si="23"/>
        <v>0</v>
      </c>
    </row>
    <row r="435" spans="1:20" ht="17.399999999999999">
      <c r="A435" s="23" t="str">
        <f t="shared" si="21"/>
        <v/>
      </c>
      <c r="B435" s="24" t="s">
        <v>729</v>
      </c>
      <c r="C435" s="12" t="s">
        <v>730</v>
      </c>
      <c r="D435" s="25" t="s">
        <v>37</v>
      </c>
      <c r="E435" s="26">
        <v>281.87</v>
      </c>
      <c r="F435" s="25">
        <v>1</v>
      </c>
      <c r="G435" s="27">
        <v>43.1</v>
      </c>
      <c r="H435" s="27">
        <v>43.1</v>
      </c>
      <c r="I435" s="27"/>
      <c r="J435" s="27"/>
      <c r="K435" s="25" t="s">
        <v>4086</v>
      </c>
      <c r="L435" s="25"/>
      <c r="M435"/>
      <c r="N435"/>
      <c r="O435" s="25">
        <v>33.1</v>
      </c>
      <c r="P435" s="25">
        <v>49.23</v>
      </c>
      <c r="S435" s="23" t="str">
        <f t="shared" si="22"/>
        <v/>
      </c>
      <c r="T435" s="23">
        <f t="shared" si="23"/>
        <v>0</v>
      </c>
    </row>
    <row r="436" spans="1:20" ht="17.399999999999999">
      <c r="A436" s="23" t="str">
        <f t="shared" si="21"/>
        <v/>
      </c>
      <c r="B436" s="24" t="s">
        <v>731</v>
      </c>
      <c r="C436" s="12" t="s">
        <v>3922</v>
      </c>
      <c r="D436" s="25" t="s">
        <v>9</v>
      </c>
      <c r="E436" s="26">
        <v>135.44</v>
      </c>
      <c r="F436" s="26"/>
      <c r="G436" s="27"/>
      <c r="H436" s="27"/>
      <c r="I436" s="27"/>
      <c r="J436" s="27"/>
      <c r="K436" s="25" t="s">
        <v>4107</v>
      </c>
      <c r="L436" s="26"/>
      <c r="M436"/>
      <c r="N436"/>
      <c r="O436" s="25">
        <v>-24.54</v>
      </c>
      <c r="P436" s="25">
        <v>-37.03</v>
      </c>
      <c r="S436" s="23" t="str">
        <f t="shared" si="22"/>
        <v/>
      </c>
      <c r="T436" s="23">
        <f t="shared" si="23"/>
        <v>0</v>
      </c>
    </row>
    <row r="437" spans="1:20" ht="17.399999999999999">
      <c r="A437" s="23" t="str">
        <f t="shared" si="21"/>
        <v/>
      </c>
      <c r="B437" s="24" t="s">
        <v>732</v>
      </c>
      <c r="C437" s="12" t="s">
        <v>733</v>
      </c>
      <c r="D437" s="25" t="s">
        <v>9</v>
      </c>
      <c r="E437" s="26">
        <v>85.01</v>
      </c>
      <c r="F437" s="25"/>
      <c r="G437" s="27"/>
      <c r="H437" s="27"/>
      <c r="I437" s="27"/>
      <c r="J437" s="27"/>
      <c r="K437" s="25" t="s">
        <v>4088</v>
      </c>
      <c r="L437" s="25"/>
      <c r="M437"/>
      <c r="N437"/>
      <c r="O437" s="25">
        <v>-15.62</v>
      </c>
      <c r="P437" s="25">
        <v>-42.98</v>
      </c>
      <c r="S437" s="23" t="str">
        <f t="shared" si="22"/>
        <v/>
      </c>
      <c r="T437" s="23">
        <f t="shared" si="23"/>
        <v>0</v>
      </c>
    </row>
    <row r="438" spans="1:20" ht="17.399999999999999">
      <c r="A438" s="23">
        <f t="shared" si="21"/>
        <v>262</v>
      </c>
      <c r="B438" s="24" t="s">
        <v>734</v>
      </c>
      <c r="C438" s="12" t="s">
        <v>3842</v>
      </c>
      <c r="D438" s="25" t="s">
        <v>9</v>
      </c>
      <c r="E438" s="26">
        <v>308.89999999999998</v>
      </c>
      <c r="F438" s="25">
        <v>4</v>
      </c>
      <c r="G438" s="27">
        <v>172.45</v>
      </c>
      <c r="H438" s="27">
        <v>172.45</v>
      </c>
      <c r="I438" s="27">
        <v>166</v>
      </c>
      <c r="J438" s="27">
        <v>166</v>
      </c>
      <c r="K438" s="25" t="s">
        <v>4094</v>
      </c>
      <c r="L438" s="26"/>
      <c r="M438"/>
      <c r="N438"/>
      <c r="O438" s="25">
        <v>-7.52</v>
      </c>
      <c r="P438" s="25">
        <v>-10.02</v>
      </c>
      <c r="S438" s="23">
        <f t="shared" si="22"/>
        <v>308.90438</v>
      </c>
      <c r="T438" s="23">
        <f t="shared" si="23"/>
        <v>0</v>
      </c>
    </row>
    <row r="439" spans="1:20" ht="17.399999999999999">
      <c r="A439" s="23">
        <f t="shared" si="21"/>
        <v>128</v>
      </c>
      <c r="B439" s="24" t="s">
        <v>735</v>
      </c>
      <c r="C439" s="12" t="s">
        <v>4969</v>
      </c>
      <c r="D439" s="25" t="s">
        <v>9</v>
      </c>
      <c r="E439" s="26">
        <v>2928.31</v>
      </c>
      <c r="F439" s="26">
        <v>13</v>
      </c>
      <c r="G439" s="27">
        <v>427.12</v>
      </c>
      <c r="H439" s="27">
        <v>428.97</v>
      </c>
      <c r="I439" s="27">
        <v>514.70000000000005</v>
      </c>
      <c r="J439" s="27">
        <v>421.27</v>
      </c>
      <c r="K439" s="25" t="s">
        <v>4084</v>
      </c>
      <c r="L439" s="28"/>
      <c r="M439"/>
      <c r="N439"/>
      <c r="O439" s="25">
        <v>-9.91</v>
      </c>
      <c r="P439" s="25">
        <v>-4.9800000000000004</v>
      </c>
      <c r="S439" s="23">
        <f t="shared" si="22"/>
        <v>2928.31439</v>
      </c>
      <c r="T439" s="23">
        <f t="shared" si="23"/>
        <v>0</v>
      </c>
    </row>
    <row r="440" spans="1:20" ht="17.399999999999999">
      <c r="A440" s="23" t="str">
        <f t="shared" si="21"/>
        <v/>
      </c>
      <c r="B440" s="24" t="s">
        <v>736</v>
      </c>
      <c r="C440" s="12" t="s">
        <v>737</v>
      </c>
      <c r="D440" s="25" t="s">
        <v>9</v>
      </c>
      <c r="E440" s="26">
        <v>5192.9399999999996</v>
      </c>
      <c r="F440" s="26">
        <v>4</v>
      </c>
      <c r="G440" s="27">
        <v>84.45</v>
      </c>
      <c r="H440" s="27">
        <v>84.45</v>
      </c>
      <c r="I440" s="27">
        <v>83.5</v>
      </c>
      <c r="J440" s="27"/>
      <c r="K440" s="25" t="s">
        <v>4084</v>
      </c>
      <c r="L440" s="26"/>
      <c r="M440"/>
      <c r="N440"/>
      <c r="O440" s="25">
        <v>-33.1</v>
      </c>
      <c r="P440" s="25">
        <v>13.09</v>
      </c>
      <c r="S440" s="23" t="str">
        <f t="shared" si="22"/>
        <v/>
      </c>
      <c r="T440" s="23">
        <f t="shared" si="23"/>
        <v>0</v>
      </c>
    </row>
    <row r="441" spans="1:20" ht="17.399999999999999">
      <c r="A441" s="23" t="str">
        <f t="shared" si="21"/>
        <v/>
      </c>
      <c r="B441" s="24" t="s">
        <v>5272</v>
      </c>
      <c r="C441" s="12" t="s">
        <v>5273</v>
      </c>
      <c r="D441" s="25" t="s">
        <v>37</v>
      </c>
      <c r="E441" s="26">
        <v>75.52</v>
      </c>
      <c r="F441" s="26"/>
      <c r="G441" s="27"/>
      <c r="H441" s="27"/>
      <c r="I441" s="27"/>
      <c r="J441" s="27"/>
      <c r="K441" s="25" t="s">
        <v>4078</v>
      </c>
      <c r="L441" s="26"/>
      <c r="M441"/>
      <c r="N441"/>
      <c r="O441" s="25"/>
      <c r="P441" s="25"/>
      <c r="S441" s="23" t="str">
        <f t="shared" si="22"/>
        <v/>
      </c>
      <c r="T441" s="23">
        <f t="shared" si="23"/>
        <v>0</v>
      </c>
    </row>
    <row r="442" spans="1:20" ht="17.399999999999999">
      <c r="A442" s="23" t="str">
        <f t="shared" si="21"/>
        <v/>
      </c>
      <c r="B442" s="24" t="s">
        <v>738</v>
      </c>
      <c r="C442" s="12" t="s">
        <v>739</v>
      </c>
      <c r="D442" s="25" t="s">
        <v>9</v>
      </c>
      <c r="E442" s="26">
        <v>109.49</v>
      </c>
      <c r="F442" s="26"/>
      <c r="G442" s="27"/>
      <c r="H442" s="27"/>
      <c r="I442" s="27"/>
      <c r="J442" s="27"/>
      <c r="K442" s="25" t="s">
        <v>4094</v>
      </c>
      <c r="L442" s="25"/>
      <c r="M442"/>
      <c r="N442"/>
      <c r="O442" s="25">
        <v>0</v>
      </c>
      <c r="P442" s="25">
        <v>0</v>
      </c>
      <c r="S442" s="23" t="str">
        <f t="shared" si="22"/>
        <v/>
      </c>
      <c r="T442" s="23">
        <f t="shared" si="23"/>
        <v>0</v>
      </c>
    </row>
    <row r="443" spans="1:20" ht="17.399999999999999">
      <c r="A443" s="23" t="str">
        <f t="shared" si="21"/>
        <v/>
      </c>
      <c r="B443" s="24" t="s">
        <v>740</v>
      </c>
      <c r="C443" s="12" t="s">
        <v>2346</v>
      </c>
      <c r="D443" s="25" t="s">
        <v>9</v>
      </c>
      <c r="E443" s="26">
        <v>426.43</v>
      </c>
      <c r="F443" s="26">
        <v>1</v>
      </c>
      <c r="G443" s="27">
        <v>36.200000000000003</v>
      </c>
      <c r="H443" s="27">
        <v>36.200000000000003</v>
      </c>
      <c r="I443" s="27">
        <v>36.200000000000003</v>
      </c>
      <c r="J443" s="27"/>
      <c r="K443" s="25" t="s">
        <v>4091</v>
      </c>
      <c r="L443" s="26"/>
      <c r="M443"/>
      <c r="N443"/>
      <c r="O443" s="25">
        <v>-9.68</v>
      </c>
      <c r="P443" s="25">
        <v>-23.22</v>
      </c>
      <c r="S443" s="23" t="str">
        <f t="shared" si="22"/>
        <v/>
      </c>
      <c r="T443" s="23">
        <f t="shared" si="23"/>
        <v>0</v>
      </c>
    </row>
    <row r="444" spans="1:20" ht="17.399999999999999">
      <c r="A444" s="23" t="str">
        <f t="shared" si="21"/>
        <v/>
      </c>
      <c r="B444" s="24" t="s">
        <v>741</v>
      </c>
      <c r="C444" s="12" t="s">
        <v>3239</v>
      </c>
      <c r="D444" s="25" t="s">
        <v>9</v>
      </c>
      <c r="E444" s="26">
        <v>361.31</v>
      </c>
      <c r="F444" s="25"/>
      <c r="G444" s="27"/>
      <c r="H444" s="27"/>
      <c r="I444" s="27"/>
      <c r="J444" s="27"/>
      <c r="K444" s="25" t="s">
        <v>4113</v>
      </c>
      <c r="L444" s="25"/>
      <c r="M444"/>
      <c r="N444"/>
      <c r="O444" s="25">
        <v>-11.31</v>
      </c>
      <c r="P444" s="25">
        <v>5.83</v>
      </c>
      <c r="S444" s="23" t="str">
        <f t="shared" si="22"/>
        <v/>
      </c>
      <c r="T444" s="23">
        <f t="shared" si="23"/>
        <v>0</v>
      </c>
    </row>
    <row r="445" spans="1:20" ht="17.399999999999999">
      <c r="A445" s="23" t="str">
        <f t="shared" si="21"/>
        <v/>
      </c>
      <c r="B445" s="24" t="s">
        <v>5142</v>
      </c>
      <c r="C445" s="12" t="s">
        <v>5144</v>
      </c>
      <c r="D445" s="25" t="s">
        <v>9</v>
      </c>
      <c r="E445" s="26">
        <v>364.36</v>
      </c>
      <c r="F445" s="25"/>
      <c r="G445" s="27"/>
      <c r="H445" s="27"/>
      <c r="I445" s="27"/>
      <c r="J445" s="27"/>
      <c r="K445" s="25" t="s">
        <v>4105</v>
      </c>
      <c r="L445" s="25"/>
      <c r="M445"/>
      <c r="N445"/>
      <c r="O445" s="25">
        <v>-9.26</v>
      </c>
      <c r="P445" s="25">
        <v>-58.75</v>
      </c>
      <c r="S445" s="23" t="str">
        <f t="shared" si="22"/>
        <v/>
      </c>
      <c r="T445" s="23">
        <f t="shared" si="23"/>
        <v>0</v>
      </c>
    </row>
    <row r="446" spans="1:20" ht="17.399999999999999">
      <c r="A446" s="23" t="str">
        <f t="shared" si="21"/>
        <v/>
      </c>
      <c r="B446" s="24" t="s">
        <v>742</v>
      </c>
      <c r="C446" s="12" t="s">
        <v>3728</v>
      </c>
      <c r="D446" s="25" t="s">
        <v>9</v>
      </c>
      <c r="E446" s="26">
        <v>21.35</v>
      </c>
      <c r="F446" s="26"/>
      <c r="G446" s="27"/>
      <c r="H446" s="27"/>
      <c r="I446" s="27"/>
      <c r="J446" s="27"/>
      <c r="K446" s="25" t="s">
        <v>4090</v>
      </c>
      <c r="L446" s="25"/>
      <c r="M446"/>
      <c r="N446"/>
      <c r="O446" s="25">
        <v>-30.96</v>
      </c>
      <c r="P446" s="25">
        <v>-50.38</v>
      </c>
      <c r="S446" s="23" t="str">
        <f t="shared" si="22"/>
        <v/>
      </c>
      <c r="T446" s="23">
        <f t="shared" si="23"/>
        <v>0</v>
      </c>
    </row>
    <row r="447" spans="1:20" ht="17.399999999999999">
      <c r="A447" s="23" t="str">
        <f t="shared" si="21"/>
        <v/>
      </c>
      <c r="B447" s="24" t="s">
        <v>743</v>
      </c>
      <c r="C447" s="12" t="s">
        <v>3865</v>
      </c>
      <c r="D447" s="25" t="s">
        <v>9</v>
      </c>
      <c r="E447" s="26">
        <v>15.47</v>
      </c>
      <c r="F447" s="26"/>
      <c r="G447" s="27"/>
      <c r="H447" s="27"/>
      <c r="I447" s="27"/>
      <c r="J447" s="27"/>
      <c r="K447" s="25" t="s">
        <v>4103</v>
      </c>
      <c r="L447" s="25"/>
      <c r="M447"/>
      <c r="N447"/>
      <c r="O447" s="25">
        <v>-43.24</v>
      </c>
      <c r="P447" s="25">
        <v>-41.68</v>
      </c>
      <c r="S447" s="23" t="str">
        <f t="shared" si="22"/>
        <v/>
      </c>
      <c r="T447" s="23">
        <f t="shared" si="23"/>
        <v>0</v>
      </c>
    </row>
    <row r="448" spans="1:20" ht="17.399999999999999">
      <c r="A448" s="23" t="str">
        <f t="shared" si="21"/>
        <v/>
      </c>
      <c r="B448" s="24" t="s">
        <v>744</v>
      </c>
      <c r="C448" s="12" t="s">
        <v>745</v>
      </c>
      <c r="D448" s="25" t="s">
        <v>9</v>
      </c>
      <c r="E448" s="26">
        <v>145.1</v>
      </c>
      <c r="F448" s="25"/>
      <c r="G448" s="27"/>
      <c r="H448" s="27"/>
      <c r="I448" s="27"/>
      <c r="J448" s="27"/>
      <c r="K448" s="25" t="s">
        <v>4085</v>
      </c>
      <c r="L448" s="25"/>
      <c r="M448"/>
      <c r="N448"/>
      <c r="O448" s="25">
        <v>-25.25</v>
      </c>
      <c r="P448" s="25">
        <v>-14.72</v>
      </c>
      <c r="S448" s="23" t="str">
        <f t="shared" si="22"/>
        <v/>
      </c>
      <c r="T448" s="23">
        <f t="shared" si="23"/>
        <v>0</v>
      </c>
    </row>
    <row r="449" spans="1:20" ht="17.399999999999999">
      <c r="A449" s="23" t="str">
        <f t="shared" si="21"/>
        <v/>
      </c>
      <c r="B449" s="24" t="s">
        <v>5176</v>
      </c>
      <c r="C449" s="12" t="s">
        <v>5178</v>
      </c>
      <c r="D449" s="25" t="s">
        <v>37</v>
      </c>
      <c r="E449" s="26">
        <v>178.42</v>
      </c>
      <c r="F449" s="25">
        <v>1</v>
      </c>
      <c r="G449" s="27"/>
      <c r="H449" s="27"/>
      <c r="I449" s="27"/>
      <c r="J449" s="27"/>
      <c r="K449" s="25" t="s">
        <v>4088</v>
      </c>
      <c r="L449" s="26"/>
      <c r="M449"/>
      <c r="N449"/>
      <c r="O449" s="25">
        <v>-27.87</v>
      </c>
      <c r="P449" s="25">
        <v>-45.68</v>
      </c>
      <c r="S449" s="23" t="str">
        <f t="shared" si="22"/>
        <v/>
      </c>
      <c r="T449" s="23">
        <f t="shared" si="23"/>
        <v>0</v>
      </c>
    </row>
    <row r="450" spans="1:20" ht="17.399999999999999">
      <c r="A450" s="23" t="str">
        <f t="shared" si="21"/>
        <v/>
      </c>
      <c r="B450" s="24" t="s">
        <v>746</v>
      </c>
      <c r="C450" s="12" t="s">
        <v>747</v>
      </c>
      <c r="D450" s="25" t="s">
        <v>9</v>
      </c>
      <c r="E450" s="26">
        <v>41.75</v>
      </c>
      <c r="F450" s="25"/>
      <c r="G450" s="27"/>
      <c r="H450" s="27"/>
      <c r="I450" s="27"/>
      <c r="J450" s="27"/>
      <c r="K450" s="25" t="s">
        <v>4085</v>
      </c>
      <c r="L450" s="26"/>
      <c r="M450"/>
      <c r="N450"/>
      <c r="O450" s="25">
        <v>-3.66</v>
      </c>
      <c r="P450" s="25">
        <v>-19.559999999999999</v>
      </c>
      <c r="S450" s="23" t="str">
        <f t="shared" si="22"/>
        <v/>
      </c>
      <c r="T450" s="23">
        <f t="shared" si="23"/>
        <v>0</v>
      </c>
    </row>
    <row r="451" spans="1:20" ht="17.399999999999999">
      <c r="A451" s="23" t="str">
        <f t="shared" si="21"/>
        <v/>
      </c>
      <c r="B451" s="24" t="s">
        <v>748</v>
      </c>
      <c r="C451" s="12" t="s">
        <v>3055</v>
      </c>
      <c r="D451" s="25" t="s">
        <v>9</v>
      </c>
      <c r="E451" s="26">
        <v>122.51</v>
      </c>
      <c r="F451" s="25"/>
      <c r="G451" s="27"/>
      <c r="H451" s="27"/>
      <c r="I451" s="27"/>
      <c r="J451" s="27"/>
      <c r="K451" s="25" t="s">
        <v>4087</v>
      </c>
      <c r="L451" s="25"/>
      <c r="M451"/>
      <c r="N451"/>
      <c r="O451" s="25">
        <v>2.17</v>
      </c>
      <c r="P451" s="25">
        <v>-10.07</v>
      </c>
      <c r="S451" s="23" t="str">
        <f t="shared" si="22"/>
        <v/>
      </c>
      <c r="T451" s="23">
        <f t="shared" si="23"/>
        <v>0</v>
      </c>
    </row>
    <row r="452" spans="1:20" ht="17.399999999999999">
      <c r="A452" s="23">
        <f t="shared" si="21"/>
        <v>17</v>
      </c>
      <c r="B452" s="24" t="s">
        <v>749</v>
      </c>
      <c r="C452" s="12" t="s">
        <v>750</v>
      </c>
      <c r="D452" s="25" t="s">
        <v>9</v>
      </c>
      <c r="E452" s="26">
        <v>44821.9</v>
      </c>
      <c r="F452" s="26">
        <v>25</v>
      </c>
      <c r="G452" s="27">
        <v>4261.72</v>
      </c>
      <c r="H452" s="27">
        <v>4255.68</v>
      </c>
      <c r="I452" s="27">
        <v>4237.0600000000004</v>
      </c>
      <c r="J452" s="27">
        <v>4236.5600000000004</v>
      </c>
      <c r="K452" s="25" t="s">
        <v>4085</v>
      </c>
      <c r="L452" s="25"/>
      <c r="M452"/>
      <c r="N452"/>
      <c r="O452" s="25">
        <v>-35.090000000000003</v>
      </c>
      <c r="P452" s="25">
        <v>20.78</v>
      </c>
      <c r="S452" s="23">
        <f t="shared" si="22"/>
        <v>44821.904520000004</v>
      </c>
      <c r="T452" s="23">
        <f t="shared" si="23"/>
        <v>-1</v>
      </c>
    </row>
    <row r="453" spans="1:20" ht="17.399999999999999">
      <c r="A453" s="23" t="str">
        <f t="shared" si="21"/>
        <v/>
      </c>
      <c r="B453" s="24" t="s">
        <v>751</v>
      </c>
      <c r="C453" s="12" t="s">
        <v>752</v>
      </c>
      <c r="D453" s="25" t="s">
        <v>37</v>
      </c>
      <c r="E453" s="26">
        <v>11.07</v>
      </c>
      <c r="F453" s="25"/>
      <c r="G453" s="27"/>
      <c r="H453" s="27"/>
      <c r="I453" s="27"/>
      <c r="J453" s="27"/>
      <c r="K453" s="25" t="s">
        <v>4097</v>
      </c>
      <c r="L453" s="25"/>
      <c r="M453"/>
      <c r="N453"/>
      <c r="O453" s="25">
        <v>-3.83</v>
      </c>
      <c r="P453" s="25">
        <v>-34.67</v>
      </c>
      <c r="S453" s="23" t="str">
        <f t="shared" si="22"/>
        <v/>
      </c>
      <c r="T453" s="23">
        <f t="shared" si="23"/>
        <v>0</v>
      </c>
    </row>
    <row r="454" spans="1:20" ht="17.399999999999999">
      <c r="A454" s="23">
        <f t="shared" si="21"/>
        <v>12</v>
      </c>
      <c r="B454" s="24" t="s">
        <v>753</v>
      </c>
      <c r="C454" s="12" t="s">
        <v>3113</v>
      </c>
      <c r="D454" s="25" t="s">
        <v>9</v>
      </c>
      <c r="E454" s="26">
        <v>56255.67</v>
      </c>
      <c r="F454" s="25">
        <v>19</v>
      </c>
      <c r="G454" s="27">
        <v>5455.88</v>
      </c>
      <c r="H454" s="27">
        <v>5493.64</v>
      </c>
      <c r="I454" s="27">
        <v>5565.7</v>
      </c>
      <c r="J454" s="27">
        <v>5671.2</v>
      </c>
      <c r="K454" s="25" t="s">
        <v>4110</v>
      </c>
      <c r="L454" s="26"/>
      <c r="M454"/>
      <c r="N454"/>
      <c r="O454" s="25">
        <v>-4.13</v>
      </c>
      <c r="P454" s="25">
        <v>-18.149999999999999</v>
      </c>
      <c r="S454" s="23">
        <f t="shared" si="22"/>
        <v>56255.67454</v>
      </c>
      <c r="T454" s="23">
        <f t="shared" si="23"/>
        <v>1</v>
      </c>
    </row>
    <row r="455" spans="1:20" ht="17.399999999999999">
      <c r="A455" s="23" t="str">
        <f t="shared" si="21"/>
        <v/>
      </c>
      <c r="B455" s="24" t="s">
        <v>755</v>
      </c>
      <c r="C455" s="12" t="s">
        <v>756</v>
      </c>
      <c r="D455" s="25" t="s">
        <v>9</v>
      </c>
      <c r="E455" s="26">
        <v>3494.87</v>
      </c>
      <c r="F455" s="25"/>
      <c r="G455" s="27"/>
      <c r="H455" s="27"/>
      <c r="I455" s="27"/>
      <c r="J455" s="27"/>
      <c r="K455" s="25" t="s">
        <v>4113</v>
      </c>
      <c r="L455" s="25"/>
      <c r="M455"/>
      <c r="N455"/>
      <c r="O455" s="25">
        <v>-0.08</v>
      </c>
      <c r="P455" s="25">
        <v>0.5</v>
      </c>
      <c r="S455" s="23" t="str">
        <f t="shared" si="22"/>
        <v/>
      </c>
      <c r="T455" s="23">
        <f t="shared" si="23"/>
        <v>0</v>
      </c>
    </row>
    <row r="456" spans="1:20" ht="17.399999999999999">
      <c r="A456" s="23" t="str">
        <f t="shared" si="21"/>
        <v/>
      </c>
      <c r="B456" s="24" t="s">
        <v>757</v>
      </c>
      <c r="C456" s="12" t="s">
        <v>758</v>
      </c>
      <c r="D456" s="25" t="s">
        <v>9</v>
      </c>
      <c r="E456" s="26">
        <v>148.57</v>
      </c>
      <c r="F456" s="25"/>
      <c r="G456" s="27"/>
      <c r="H456" s="27"/>
      <c r="I456" s="27"/>
      <c r="J456" s="27"/>
      <c r="K456" s="25" t="s">
        <v>4084</v>
      </c>
      <c r="L456" s="25"/>
      <c r="M456"/>
      <c r="N456"/>
      <c r="O456" s="25">
        <v>-24.2</v>
      </c>
      <c r="P456" s="25">
        <v>-13.03</v>
      </c>
      <c r="S456" s="23" t="str">
        <f t="shared" si="22"/>
        <v/>
      </c>
      <c r="T456" s="23">
        <f t="shared" si="23"/>
        <v>0</v>
      </c>
    </row>
    <row r="457" spans="1:20" ht="17.399999999999999">
      <c r="A457" s="23" t="str">
        <f t="shared" si="21"/>
        <v/>
      </c>
      <c r="B457" s="24" t="s">
        <v>759</v>
      </c>
      <c r="C457" s="12" t="s">
        <v>760</v>
      </c>
      <c r="D457" s="25" t="s">
        <v>37</v>
      </c>
      <c r="E457" s="26">
        <v>29.88</v>
      </c>
      <c r="F457" s="26"/>
      <c r="G457" s="27"/>
      <c r="H457" s="27"/>
      <c r="I457" s="27"/>
      <c r="J457" s="27"/>
      <c r="K457" s="25" t="s">
        <v>4090</v>
      </c>
      <c r="L457" s="25"/>
      <c r="M457"/>
      <c r="N457"/>
      <c r="O457" s="25">
        <v>-0.59</v>
      </c>
      <c r="P457" s="25">
        <v>-26.67</v>
      </c>
      <c r="S457" s="23" t="str">
        <f t="shared" si="22"/>
        <v/>
      </c>
      <c r="T457" s="23">
        <f t="shared" si="23"/>
        <v>0</v>
      </c>
    </row>
    <row r="458" spans="1:20" ht="17.399999999999999">
      <c r="A458" s="23" t="str">
        <f t="shared" si="21"/>
        <v/>
      </c>
      <c r="B458" s="24" t="s">
        <v>761</v>
      </c>
      <c r="C458" s="12" t="s">
        <v>3118</v>
      </c>
      <c r="D458" s="25" t="s">
        <v>9</v>
      </c>
      <c r="E458" s="26">
        <v>1281.46</v>
      </c>
      <c r="F458" s="25">
        <v>1</v>
      </c>
      <c r="G458" s="27">
        <v>910.85</v>
      </c>
      <c r="H458" s="27">
        <v>823.7</v>
      </c>
      <c r="I458" s="27"/>
      <c r="J458" s="27"/>
      <c r="K458" s="25" t="s">
        <v>4086</v>
      </c>
      <c r="L458" s="25"/>
      <c r="M458"/>
      <c r="N458"/>
      <c r="O458" s="25">
        <v>3.62</v>
      </c>
      <c r="P458" s="25">
        <v>-24.2</v>
      </c>
      <c r="S458" s="23" t="str">
        <f t="shared" si="22"/>
        <v/>
      </c>
      <c r="T458" s="23">
        <f t="shared" si="23"/>
        <v>0</v>
      </c>
    </row>
    <row r="459" spans="1:20" ht="17.399999999999999">
      <c r="A459" s="23" t="str">
        <f t="shared" si="21"/>
        <v/>
      </c>
      <c r="B459" s="24" t="s">
        <v>762</v>
      </c>
      <c r="C459" s="12" t="s">
        <v>763</v>
      </c>
      <c r="D459" s="25" t="s">
        <v>9</v>
      </c>
      <c r="E459" s="26">
        <v>53.03</v>
      </c>
      <c r="F459" s="25"/>
      <c r="G459" s="27"/>
      <c r="H459" s="27"/>
      <c r="I459" s="27"/>
      <c r="J459" s="27"/>
      <c r="K459" s="25" t="s">
        <v>4116</v>
      </c>
      <c r="L459" s="25"/>
      <c r="M459"/>
      <c r="N459"/>
      <c r="O459" s="25">
        <v>-13.07</v>
      </c>
      <c r="P459" s="25">
        <v>-34.68</v>
      </c>
      <c r="S459" s="23" t="str">
        <f t="shared" si="22"/>
        <v/>
      </c>
      <c r="T459" s="23">
        <f t="shared" si="23"/>
        <v>0</v>
      </c>
    </row>
    <row r="460" spans="1:20" ht="17.399999999999999">
      <c r="A460" s="23" t="str">
        <f t="shared" si="21"/>
        <v/>
      </c>
      <c r="B460" s="24" t="s">
        <v>5143</v>
      </c>
      <c r="C460" s="12" t="s">
        <v>5145</v>
      </c>
      <c r="D460" s="25" t="s">
        <v>9</v>
      </c>
      <c r="E460" s="26">
        <v>10376.23</v>
      </c>
      <c r="F460" s="25">
        <v>3</v>
      </c>
      <c r="G460" s="27">
        <v>501.7</v>
      </c>
      <c r="H460" s="27">
        <v>308.37</v>
      </c>
      <c r="I460" s="27"/>
      <c r="J460" s="27">
        <v>267</v>
      </c>
      <c r="K460" s="25" t="s">
        <v>4076</v>
      </c>
      <c r="L460" s="26"/>
      <c r="M460"/>
      <c r="N460"/>
      <c r="O460" s="25">
        <v>-13.58</v>
      </c>
      <c r="P460" s="25">
        <v>-19.809999999999999</v>
      </c>
      <c r="S460" s="23" t="str">
        <f t="shared" si="22"/>
        <v/>
      </c>
      <c r="T460" s="23">
        <f t="shared" si="23"/>
        <v>0</v>
      </c>
    </row>
    <row r="461" spans="1:20" ht="17.399999999999999">
      <c r="A461" s="23" t="str">
        <f t="shared" si="21"/>
        <v/>
      </c>
      <c r="B461" s="24" t="s">
        <v>764</v>
      </c>
      <c r="C461" s="12" t="s">
        <v>765</v>
      </c>
      <c r="D461" s="25" t="s">
        <v>37</v>
      </c>
      <c r="E461" s="26">
        <v>76.489999999999995</v>
      </c>
      <c r="F461" s="26"/>
      <c r="G461" s="27"/>
      <c r="H461" s="27"/>
      <c r="I461" s="27"/>
      <c r="J461" s="27"/>
      <c r="K461" s="25" t="s">
        <v>2626</v>
      </c>
      <c r="L461" s="26"/>
      <c r="M461"/>
      <c r="N461"/>
      <c r="O461" s="25">
        <v>1.04</v>
      </c>
      <c r="P461" s="25">
        <v>-18.440000000000001</v>
      </c>
      <c r="S461" s="23" t="str">
        <f t="shared" si="22"/>
        <v/>
      </c>
      <c r="T461" s="23">
        <f t="shared" si="23"/>
        <v>0</v>
      </c>
    </row>
    <row r="462" spans="1:20" ht="17.399999999999999">
      <c r="A462" s="23" t="str">
        <f t="shared" si="21"/>
        <v/>
      </c>
      <c r="B462" s="24" t="s">
        <v>766</v>
      </c>
      <c r="C462" s="12" t="s">
        <v>767</v>
      </c>
      <c r="D462" s="25" t="s">
        <v>9</v>
      </c>
      <c r="E462" s="26">
        <v>2751.14</v>
      </c>
      <c r="F462" s="26">
        <v>4</v>
      </c>
      <c r="G462" s="27">
        <v>253.98</v>
      </c>
      <c r="H462" s="27">
        <v>253.98</v>
      </c>
      <c r="I462" s="27"/>
      <c r="J462" s="27"/>
      <c r="K462" s="25" t="s">
        <v>4110</v>
      </c>
      <c r="L462" s="28"/>
      <c r="M462"/>
      <c r="N462"/>
      <c r="O462" s="25">
        <v>3.28</v>
      </c>
      <c r="P462" s="25">
        <v>-16.010000000000002</v>
      </c>
      <c r="S462" s="23" t="str">
        <f t="shared" si="22"/>
        <v/>
      </c>
      <c r="T462" s="23">
        <f t="shared" si="23"/>
        <v>0</v>
      </c>
    </row>
    <row r="463" spans="1:20" ht="17.399999999999999">
      <c r="A463" s="23" t="str">
        <f t="shared" ref="A463:A526" si="24">IF(ISERROR(RANK(S463,$S$14:$S$3000,)),"",RANK(S463,$S$14:$S$3000,))</f>
        <v/>
      </c>
      <c r="B463" s="24" t="s">
        <v>768</v>
      </c>
      <c r="C463" s="12" t="s">
        <v>769</v>
      </c>
      <c r="D463" s="25" t="s">
        <v>37</v>
      </c>
      <c r="E463" s="26">
        <v>62.45</v>
      </c>
      <c r="F463" s="25"/>
      <c r="G463" s="27"/>
      <c r="H463" s="27"/>
      <c r="I463" s="27"/>
      <c r="J463" s="27"/>
      <c r="K463" s="25" t="s">
        <v>4076</v>
      </c>
      <c r="L463" s="25"/>
      <c r="M463"/>
      <c r="N463"/>
      <c r="O463" s="25">
        <v>-1.7</v>
      </c>
      <c r="P463" s="25">
        <v>-14.03</v>
      </c>
      <c r="S463" s="23" t="str">
        <f t="shared" si="22"/>
        <v/>
      </c>
      <c r="T463" s="23">
        <f t="shared" si="23"/>
        <v>0</v>
      </c>
    </row>
    <row r="464" spans="1:20" ht="17.399999999999999">
      <c r="A464" s="23" t="str">
        <f t="shared" si="24"/>
        <v/>
      </c>
      <c r="B464" s="24" t="s">
        <v>770</v>
      </c>
      <c r="C464" s="12" t="s">
        <v>771</v>
      </c>
      <c r="D464" s="25" t="s">
        <v>9</v>
      </c>
      <c r="E464" s="26">
        <v>107.91</v>
      </c>
      <c r="F464" s="25"/>
      <c r="G464" s="27"/>
      <c r="H464" s="27"/>
      <c r="I464" s="27"/>
      <c r="J464" s="27"/>
      <c r="K464" s="25" t="s">
        <v>4087</v>
      </c>
      <c r="L464" s="26"/>
      <c r="M464"/>
      <c r="N464"/>
      <c r="O464" s="25">
        <v>-14.76</v>
      </c>
      <c r="P464" s="25">
        <v>-11.11</v>
      </c>
      <c r="S464" s="23" t="str">
        <f t="shared" si="22"/>
        <v/>
      </c>
      <c r="T464" s="23">
        <f t="shared" si="23"/>
        <v>0</v>
      </c>
    </row>
    <row r="465" spans="1:20" ht="17.399999999999999">
      <c r="A465" s="23" t="str">
        <f t="shared" si="24"/>
        <v/>
      </c>
      <c r="B465" s="24" t="s">
        <v>772</v>
      </c>
      <c r="C465" s="12" t="s">
        <v>3555</v>
      </c>
      <c r="D465" s="25" t="s">
        <v>37</v>
      </c>
      <c r="E465" s="26">
        <v>190.41</v>
      </c>
      <c r="F465" s="25"/>
      <c r="G465" s="27"/>
      <c r="H465" s="27"/>
      <c r="I465" s="27"/>
      <c r="J465" s="27"/>
      <c r="K465" s="25" t="s">
        <v>4085</v>
      </c>
      <c r="L465" s="26"/>
      <c r="M465"/>
      <c r="N465"/>
      <c r="O465" s="25">
        <v>-28.37</v>
      </c>
      <c r="P465" s="25">
        <v>-29.25</v>
      </c>
      <c r="S465" s="23" t="str">
        <f t="shared" si="22"/>
        <v/>
      </c>
      <c r="T465" s="23">
        <f t="shared" si="23"/>
        <v>0</v>
      </c>
    </row>
    <row r="466" spans="1:20" ht="17.399999999999999">
      <c r="A466" s="23" t="str">
        <f t="shared" si="24"/>
        <v/>
      </c>
      <c r="B466" s="24" t="s">
        <v>773</v>
      </c>
      <c r="C466" s="12" t="s">
        <v>774</v>
      </c>
      <c r="D466" s="25" t="s">
        <v>9</v>
      </c>
      <c r="E466" s="26">
        <v>33.36</v>
      </c>
      <c r="F466" s="26"/>
      <c r="G466" s="27"/>
      <c r="H466" s="27"/>
      <c r="I466" s="27"/>
      <c r="J466" s="27"/>
      <c r="K466" s="25" t="s">
        <v>4084</v>
      </c>
      <c r="L466" s="25"/>
      <c r="M466"/>
      <c r="N466"/>
      <c r="O466" s="25">
        <v>-13.28</v>
      </c>
      <c r="P466" s="25">
        <v>-3.97</v>
      </c>
      <c r="S466" s="23" t="str">
        <f t="shared" si="22"/>
        <v/>
      </c>
      <c r="T466" s="23">
        <f t="shared" si="23"/>
        <v>0</v>
      </c>
    </row>
    <row r="467" spans="1:20" ht="17.399999999999999">
      <c r="A467" s="23" t="str">
        <f t="shared" si="24"/>
        <v/>
      </c>
      <c r="B467" s="24" t="s">
        <v>775</v>
      </c>
      <c r="C467" s="12" t="s">
        <v>776</v>
      </c>
      <c r="D467" s="25" t="s">
        <v>37</v>
      </c>
      <c r="E467" s="26">
        <v>387.17</v>
      </c>
      <c r="F467" s="25">
        <v>3</v>
      </c>
      <c r="G467" s="27">
        <v>71.37</v>
      </c>
      <c r="H467" s="27">
        <v>71.37</v>
      </c>
      <c r="I467" s="27">
        <v>75.75</v>
      </c>
      <c r="J467" s="27"/>
      <c r="K467" s="25" t="s">
        <v>4088</v>
      </c>
      <c r="L467" s="25"/>
      <c r="M467"/>
      <c r="N467"/>
      <c r="O467" s="25">
        <v>-7.84</v>
      </c>
      <c r="P467" s="25">
        <v>-9.3699999999999992</v>
      </c>
      <c r="S467" s="23" t="str">
        <f t="shared" ref="S467:S530" si="25">IF(OR(F467&lt;=$F$8,ISBLANK(G467),ISBLANK(H467),ISBLANK(J467),ISBLANK(I467)),"",E467+ROW()/100000)</f>
        <v/>
      </c>
      <c r="T467" s="23">
        <f t="shared" ref="T467:T530" si="26">IF(AND(G467&lt;H467,I467&lt;J467,H467&lt;J467),1,IF(AND(G467&gt;H467,I467&gt;J467,H467&gt;J467),-1,0))</f>
        <v>0</v>
      </c>
    </row>
    <row r="468" spans="1:20" ht="17.399999999999999">
      <c r="A468" s="23" t="str">
        <f t="shared" si="24"/>
        <v/>
      </c>
      <c r="B468" s="24" t="s">
        <v>777</v>
      </c>
      <c r="C468" s="12" t="s">
        <v>778</v>
      </c>
      <c r="D468" s="25" t="s">
        <v>37</v>
      </c>
      <c r="E468" s="26">
        <v>207.04</v>
      </c>
      <c r="F468" s="26">
        <v>1</v>
      </c>
      <c r="G468" s="27">
        <v>25</v>
      </c>
      <c r="H468" s="27">
        <v>25</v>
      </c>
      <c r="I468" s="27">
        <v>25</v>
      </c>
      <c r="J468" s="27"/>
      <c r="K468" s="25" t="s">
        <v>4086</v>
      </c>
      <c r="L468" s="25"/>
      <c r="M468"/>
      <c r="N468"/>
      <c r="O468" s="25">
        <v>-1.72</v>
      </c>
      <c r="P468" s="25">
        <v>-22.05</v>
      </c>
      <c r="S468" s="23" t="str">
        <f t="shared" si="25"/>
        <v/>
      </c>
      <c r="T468" s="23">
        <f t="shared" si="26"/>
        <v>0</v>
      </c>
    </row>
    <row r="469" spans="1:20" ht="17.399999999999999">
      <c r="A469" s="23" t="str">
        <f t="shared" si="24"/>
        <v/>
      </c>
      <c r="B469" s="24" t="s">
        <v>2853</v>
      </c>
      <c r="C469" s="12" t="s">
        <v>2867</v>
      </c>
      <c r="D469" s="25" t="s">
        <v>37</v>
      </c>
      <c r="E469" s="26">
        <v>104.58</v>
      </c>
      <c r="F469" s="26"/>
      <c r="G469" s="27"/>
      <c r="H469" s="27"/>
      <c r="I469" s="27"/>
      <c r="J469" s="27"/>
      <c r="K469" s="25" t="s">
        <v>4085</v>
      </c>
      <c r="L469" s="25"/>
      <c r="M469"/>
      <c r="N469"/>
      <c r="O469" s="25">
        <v>-11.64</v>
      </c>
      <c r="P469" s="25">
        <v>-14.44</v>
      </c>
      <c r="S469" s="23" t="str">
        <f t="shared" si="25"/>
        <v/>
      </c>
      <c r="T469" s="23">
        <f t="shared" si="26"/>
        <v>0</v>
      </c>
    </row>
    <row r="470" spans="1:20" ht="17.399999999999999">
      <c r="A470" s="23" t="str">
        <f t="shared" si="24"/>
        <v/>
      </c>
      <c r="B470" s="24" t="s">
        <v>779</v>
      </c>
      <c r="C470" s="12" t="s">
        <v>780</v>
      </c>
      <c r="D470" s="25" t="s">
        <v>9</v>
      </c>
      <c r="E470" s="26">
        <v>85.14</v>
      </c>
      <c r="F470" s="25"/>
      <c r="G470" s="27"/>
      <c r="H470" s="27"/>
      <c r="I470" s="27"/>
      <c r="J470" s="27"/>
      <c r="K470" s="25" t="s">
        <v>4086</v>
      </c>
      <c r="L470" s="25"/>
      <c r="M470"/>
      <c r="N470"/>
      <c r="O470" s="25">
        <v>21.89</v>
      </c>
      <c r="P470" s="25">
        <v>-20.72</v>
      </c>
      <c r="S470" s="23" t="str">
        <f t="shared" si="25"/>
        <v/>
      </c>
      <c r="T470" s="23">
        <f t="shared" si="26"/>
        <v>0</v>
      </c>
    </row>
    <row r="471" spans="1:20" ht="17.399999999999999">
      <c r="A471" s="23" t="str">
        <f t="shared" si="24"/>
        <v/>
      </c>
      <c r="B471" s="24" t="s">
        <v>781</v>
      </c>
      <c r="C471" s="12" t="s">
        <v>3729</v>
      </c>
      <c r="D471" s="25" t="s">
        <v>9</v>
      </c>
      <c r="E471" s="26">
        <v>128.63</v>
      </c>
      <c r="F471" s="25"/>
      <c r="G471" s="27"/>
      <c r="H471" s="27"/>
      <c r="I471" s="27"/>
      <c r="J471" s="27"/>
      <c r="K471" s="25" t="s">
        <v>4085</v>
      </c>
      <c r="L471" s="25"/>
      <c r="M471"/>
      <c r="N471"/>
      <c r="O471" s="25">
        <v>2.8</v>
      </c>
      <c r="P471" s="25">
        <v>-9.35</v>
      </c>
      <c r="S471" s="23" t="str">
        <f t="shared" si="25"/>
        <v/>
      </c>
      <c r="T471" s="23">
        <f t="shared" si="26"/>
        <v>0</v>
      </c>
    </row>
    <row r="472" spans="1:20" ht="17.399999999999999">
      <c r="A472" s="23" t="str">
        <f t="shared" si="24"/>
        <v/>
      </c>
      <c r="B472" s="24" t="s">
        <v>783</v>
      </c>
      <c r="C472" s="12" t="s">
        <v>2721</v>
      </c>
      <c r="D472" s="25" t="s">
        <v>9</v>
      </c>
      <c r="E472" s="26">
        <v>108.57</v>
      </c>
      <c r="F472" s="25"/>
      <c r="G472" s="27"/>
      <c r="H472" s="27"/>
      <c r="I472" s="27"/>
      <c r="J472" s="27"/>
      <c r="K472" s="25" t="s">
        <v>4085</v>
      </c>
      <c r="L472" s="26"/>
      <c r="M472"/>
      <c r="N472"/>
      <c r="O472" s="25">
        <v>6.59</v>
      </c>
      <c r="P472" s="25">
        <v>-16.16</v>
      </c>
      <c r="S472" s="23" t="str">
        <f t="shared" si="25"/>
        <v/>
      </c>
      <c r="T472" s="23">
        <f t="shared" si="26"/>
        <v>0</v>
      </c>
    </row>
    <row r="473" spans="1:20" ht="17.399999999999999">
      <c r="A473" s="23" t="str">
        <f t="shared" si="24"/>
        <v/>
      </c>
      <c r="B473" s="24" t="s">
        <v>784</v>
      </c>
      <c r="C473" s="12" t="s">
        <v>785</v>
      </c>
      <c r="D473" s="25" t="s">
        <v>9</v>
      </c>
      <c r="E473" s="26">
        <v>212.56</v>
      </c>
      <c r="F473" s="25">
        <v>1</v>
      </c>
      <c r="G473" s="27">
        <v>213</v>
      </c>
      <c r="H473" s="27">
        <v>213</v>
      </c>
      <c r="I473" s="27">
        <v>213</v>
      </c>
      <c r="J473" s="27"/>
      <c r="K473" s="25" t="s">
        <v>4086</v>
      </c>
      <c r="L473" s="25"/>
      <c r="M473"/>
      <c r="N473"/>
      <c r="O473" s="25">
        <v>15.53</v>
      </c>
      <c r="P473" s="25">
        <v>-11.03</v>
      </c>
      <c r="S473" s="23" t="str">
        <f t="shared" si="25"/>
        <v/>
      </c>
      <c r="T473" s="23">
        <f t="shared" si="26"/>
        <v>0</v>
      </c>
    </row>
    <row r="474" spans="1:20" ht="17.399999999999999">
      <c r="A474" s="23" t="str">
        <f t="shared" si="24"/>
        <v/>
      </c>
      <c r="B474" s="24" t="s">
        <v>786</v>
      </c>
      <c r="C474" s="12" t="s">
        <v>2868</v>
      </c>
      <c r="D474" s="25" t="s">
        <v>9</v>
      </c>
      <c r="E474" s="26">
        <v>82.1</v>
      </c>
      <c r="F474" s="25"/>
      <c r="G474" s="27"/>
      <c r="H474" s="27"/>
      <c r="I474" s="27"/>
      <c r="J474" s="27"/>
      <c r="K474" s="25" t="s">
        <v>4086</v>
      </c>
      <c r="L474" s="25"/>
      <c r="M474"/>
      <c r="N474"/>
      <c r="O474" s="25">
        <v>11.89</v>
      </c>
      <c r="P474" s="25">
        <v>3.31</v>
      </c>
      <c r="S474" s="23" t="str">
        <f t="shared" si="25"/>
        <v/>
      </c>
      <c r="T474" s="23">
        <f t="shared" si="26"/>
        <v>0</v>
      </c>
    </row>
    <row r="475" spans="1:20" ht="17.399999999999999">
      <c r="A475" s="23" t="str">
        <f t="shared" si="24"/>
        <v/>
      </c>
      <c r="B475" s="24" t="s">
        <v>787</v>
      </c>
      <c r="C475" s="12" t="s">
        <v>5281</v>
      </c>
      <c r="D475" s="25" t="s">
        <v>37</v>
      </c>
      <c r="E475" s="26">
        <v>28.95</v>
      </c>
      <c r="F475" s="26"/>
      <c r="G475" s="27"/>
      <c r="H475" s="27"/>
      <c r="I475" s="27"/>
      <c r="J475" s="27"/>
      <c r="K475" s="25" t="s">
        <v>4085</v>
      </c>
      <c r="L475" s="25"/>
      <c r="M475"/>
      <c r="N475"/>
      <c r="O475" s="25">
        <v>14.7</v>
      </c>
      <c r="P475" s="25">
        <v>-47.75</v>
      </c>
      <c r="S475" s="23" t="str">
        <f t="shared" si="25"/>
        <v/>
      </c>
      <c r="T475" s="23">
        <f t="shared" si="26"/>
        <v>0</v>
      </c>
    </row>
    <row r="476" spans="1:20" ht="17.399999999999999">
      <c r="A476" s="23" t="str">
        <f t="shared" si="24"/>
        <v/>
      </c>
      <c r="B476" s="24" t="s">
        <v>788</v>
      </c>
      <c r="C476" s="12" t="s">
        <v>789</v>
      </c>
      <c r="D476" s="25" t="s">
        <v>37</v>
      </c>
      <c r="E476" s="26">
        <v>24.71</v>
      </c>
      <c r="F476" s="25"/>
      <c r="G476" s="27"/>
      <c r="H476" s="27"/>
      <c r="I476" s="27"/>
      <c r="J476" s="27"/>
      <c r="K476" s="25" t="s">
        <v>4088</v>
      </c>
      <c r="L476" s="25"/>
      <c r="M476"/>
      <c r="N476"/>
      <c r="O476" s="25">
        <v>-15.7</v>
      </c>
      <c r="P476" s="25">
        <v>-39.24</v>
      </c>
      <c r="S476" s="23" t="str">
        <f t="shared" si="25"/>
        <v/>
      </c>
      <c r="T476" s="23">
        <f t="shared" si="26"/>
        <v>0</v>
      </c>
    </row>
    <row r="477" spans="1:20" ht="17.399999999999999">
      <c r="A477" s="23" t="str">
        <f t="shared" si="24"/>
        <v/>
      </c>
      <c r="B477" s="24" t="s">
        <v>790</v>
      </c>
      <c r="C477" s="12" t="s">
        <v>791</v>
      </c>
      <c r="D477" s="25" t="s">
        <v>9</v>
      </c>
      <c r="E477" s="26">
        <v>72.47</v>
      </c>
      <c r="F477" s="25"/>
      <c r="G477" s="27"/>
      <c r="H477" s="27"/>
      <c r="I477" s="27"/>
      <c r="J477" s="27"/>
      <c r="K477" s="25" t="s">
        <v>4085</v>
      </c>
      <c r="L477" s="26"/>
      <c r="M477"/>
      <c r="N477"/>
      <c r="O477" s="25">
        <v>-2.69</v>
      </c>
      <c r="P477" s="25">
        <v>-23.23</v>
      </c>
      <c r="S477" s="23" t="str">
        <f t="shared" si="25"/>
        <v/>
      </c>
      <c r="T477" s="23">
        <f t="shared" si="26"/>
        <v>0</v>
      </c>
    </row>
    <row r="478" spans="1:20" ht="17.399999999999999">
      <c r="A478" s="23" t="str">
        <f t="shared" si="24"/>
        <v/>
      </c>
      <c r="B478" s="24" t="s">
        <v>3491</v>
      </c>
      <c r="C478" s="12" t="s">
        <v>3556</v>
      </c>
      <c r="D478" s="25" t="s">
        <v>9</v>
      </c>
      <c r="E478" s="26">
        <v>197.77</v>
      </c>
      <c r="F478" s="25">
        <v>1</v>
      </c>
      <c r="G478" s="27">
        <v>23</v>
      </c>
      <c r="H478" s="27">
        <v>23</v>
      </c>
      <c r="I478" s="27"/>
      <c r="J478" s="27"/>
      <c r="K478" s="25" t="s">
        <v>4104</v>
      </c>
      <c r="L478" s="26"/>
      <c r="M478"/>
      <c r="N478"/>
      <c r="O478" s="25">
        <v>0.22</v>
      </c>
      <c r="P478" s="25">
        <v>-15.31</v>
      </c>
      <c r="S478" s="23" t="str">
        <f t="shared" si="25"/>
        <v/>
      </c>
      <c r="T478" s="23">
        <f t="shared" si="26"/>
        <v>0</v>
      </c>
    </row>
    <row r="479" spans="1:20" ht="17.399999999999999">
      <c r="A479" s="23" t="str">
        <f t="shared" si="24"/>
        <v/>
      </c>
      <c r="B479" s="24" t="s">
        <v>792</v>
      </c>
      <c r="C479" s="12" t="s">
        <v>793</v>
      </c>
      <c r="D479" s="25" t="s">
        <v>37</v>
      </c>
      <c r="E479" s="26">
        <v>114.28</v>
      </c>
      <c r="F479" s="26"/>
      <c r="G479" s="27"/>
      <c r="H479" s="27"/>
      <c r="I479" s="27"/>
      <c r="J479" s="27"/>
      <c r="K479" s="25" t="s">
        <v>4078</v>
      </c>
      <c r="L479" s="26"/>
      <c r="M479"/>
      <c r="N479"/>
      <c r="O479" s="25">
        <v>-28.35</v>
      </c>
      <c r="P479" s="25">
        <v>-27.45</v>
      </c>
      <c r="S479" s="23" t="str">
        <f t="shared" si="25"/>
        <v/>
      </c>
      <c r="T479" s="23">
        <f t="shared" si="26"/>
        <v>0</v>
      </c>
    </row>
    <row r="480" spans="1:20" ht="17.399999999999999">
      <c r="A480" s="23" t="str">
        <f t="shared" si="24"/>
        <v/>
      </c>
      <c r="B480" s="24" t="s">
        <v>794</v>
      </c>
      <c r="C480" s="12" t="s">
        <v>3557</v>
      </c>
      <c r="D480" s="25" t="s">
        <v>37</v>
      </c>
      <c r="E480" s="26">
        <v>19.98</v>
      </c>
      <c r="F480" s="25"/>
      <c r="G480" s="27"/>
      <c r="H480" s="27"/>
      <c r="I480" s="27"/>
      <c r="J480" s="27"/>
      <c r="K480" s="25" t="s">
        <v>4102</v>
      </c>
      <c r="L480" s="26"/>
      <c r="M480"/>
      <c r="N480"/>
      <c r="O480" s="25">
        <v>14.86</v>
      </c>
      <c r="P480" s="25">
        <v>0.65</v>
      </c>
      <c r="S480" s="23" t="str">
        <f t="shared" si="25"/>
        <v/>
      </c>
      <c r="T480" s="23">
        <f t="shared" si="26"/>
        <v>0</v>
      </c>
    </row>
    <row r="481" spans="1:20" ht="17.399999999999999">
      <c r="A481" s="23" t="str">
        <f t="shared" si="24"/>
        <v/>
      </c>
      <c r="B481" s="24" t="s">
        <v>795</v>
      </c>
      <c r="C481" s="12" t="s">
        <v>796</v>
      </c>
      <c r="D481" s="25" t="s">
        <v>9</v>
      </c>
      <c r="E481" s="26">
        <v>25.2</v>
      </c>
      <c r="F481" s="25"/>
      <c r="G481" s="27"/>
      <c r="H481" s="27"/>
      <c r="I481" s="27"/>
      <c r="J481" s="27"/>
      <c r="K481" s="25" t="s">
        <v>4081</v>
      </c>
      <c r="L481" s="25"/>
      <c r="M481"/>
      <c r="N481"/>
      <c r="O481" s="25">
        <v>-12.32</v>
      </c>
      <c r="P481" s="25">
        <v>-19.850000000000001</v>
      </c>
      <c r="S481" s="23" t="str">
        <f t="shared" si="25"/>
        <v/>
      </c>
      <c r="T481" s="23">
        <f t="shared" si="26"/>
        <v>0</v>
      </c>
    </row>
    <row r="482" spans="1:20" ht="17.399999999999999">
      <c r="A482" s="23" t="str">
        <f t="shared" si="24"/>
        <v/>
      </c>
      <c r="B482" s="24" t="s">
        <v>797</v>
      </c>
      <c r="C482" s="12" t="s">
        <v>798</v>
      </c>
      <c r="D482" s="25" t="s">
        <v>9</v>
      </c>
      <c r="E482" s="26">
        <v>76.2</v>
      </c>
      <c r="F482" s="26"/>
      <c r="G482" s="27"/>
      <c r="H482" s="27"/>
      <c r="I482" s="27"/>
      <c r="J482" s="27"/>
      <c r="K482" s="25" t="s">
        <v>4083</v>
      </c>
      <c r="L482" s="26"/>
      <c r="M482"/>
      <c r="N482"/>
      <c r="O482" s="25">
        <v>-20.48</v>
      </c>
      <c r="P482" s="25">
        <v>-38.44</v>
      </c>
      <c r="S482" s="23" t="str">
        <f t="shared" si="25"/>
        <v/>
      </c>
      <c r="T482" s="23">
        <f t="shared" si="26"/>
        <v>0</v>
      </c>
    </row>
    <row r="483" spans="1:20" ht="17.399999999999999">
      <c r="A483" s="23" t="str">
        <f t="shared" si="24"/>
        <v/>
      </c>
      <c r="B483" s="24" t="s">
        <v>799</v>
      </c>
      <c r="C483" s="12" t="s">
        <v>800</v>
      </c>
      <c r="D483" s="25" t="s">
        <v>37</v>
      </c>
      <c r="E483" s="26">
        <v>43.82</v>
      </c>
      <c r="F483" s="26"/>
      <c r="G483" s="27"/>
      <c r="H483" s="27"/>
      <c r="I483" s="27"/>
      <c r="J483" s="27"/>
      <c r="K483" s="25" t="s">
        <v>4084</v>
      </c>
      <c r="L483" s="25"/>
      <c r="M483"/>
      <c r="N483"/>
      <c r="O483" s="25">
        <v>-10.87</v>
      </c>
      <c r="P483" s="25">
        <v>-29.26</v>
      </c>
      <c r="S483" s="23" t="str">
        <f t="shared" si="25"/>
        <v/>
      </c>
      <c r="T483" s="23">
        <f t="shared" si="26"/>
        <v>0</v>
      </c>
    </row>
    <row r="484" spans="1:20" ht="17.399999999999999">
      <c r="A484" s="23" t="str">
        <f t="shared" si="24"/>
        <v/>
      </c>
      <c r="B484" s="24" t="s">
        <v>801</v>
      </c>
      <c r="C484" s="12" t="s">
        <v>802</v>
      </c>
      <c r="D484" s="25" t="s">
        <v>9</v>
      </c>
      <c r="E484" s="26">
        <v>121.72</v>
      </c>
      <c r="F484" s="25"/>
      <c r="G484" s="27"/>
      <c r="H484" s="27"/>
      <c r="I484" s="27"/>
      <c r="J484" s="27"/>
      <c r="K484" s="25" t="s">
        <v>4086</v>
      </c>
      <c r="L484" s="26"/>
      <c r="M484"/>
      <c r="N484"/>
      <c r="O484" s="25">
        <v>-5.9</v>
      </c>
      <c r="P484" s="25">
        <v>-16.5</v>
      </c>
      <c r="S484" s="23" t="str">
        <f t="shared" si="25"/>
        <v/>
      </c>
      <c r="T484" s="23">
        <f t="shared" si="26"/>
        <v>0</v>
      </c>
    </row>
    <row r="485" spans="1:20" ht="17.399999999999999">
      <c r="A485" s="23" t="str">
        <f t="shared" si="24"/>
        <v/>
      </c>
      <c r="B485" s="24" t="s">
        <v>803</v>
      </c>
      <c r="C485" s="12" t="s">
        <v>804</v>
      </c>
      <c r="D485" s="25" t="s">
        <v>9</v>
      </c>
      <c r="E485" s="26">
        <v>90.5</v>
      </c>
      <c r="F485" s="25"/>
      <c r="G485" s="27"/>
      <c r="H485" s="27"/>
      <c r="I485" s="27"/>
      <c r="J485" s="27"/>
      <c r="K485" s="25" t="s">
        <v>4084</v>
      </c>
      <c r="L485" s="25"/>
      <c r="M485"/>
      <c r="N485"/>
      <c r="O485" s="25">
        <v>2.38</v>
      </c>
      <c r="P485" s="25">
        <v>-2.27</v>
      </c>
      <c r="S485" s="23" t="str">
        <f t="shared" si="25"/>
        <v/>
      </c>
      <c r="T485" s="23">
        <f t="shared" si="26"/>
        <v>0</v>
      </c>
    </row>
    <row r="486" spans="1:20" ht="17.399999999999999">
      <c r="A486" s="23" t="str">
        <f t="shared" si="24"/>
        <v/>
      </c>
      <c r="B486" s="24" t="s">
        <v>805</v>
      </c>
      <c r="C486" s="12" t="s">
        <v>2801</v>
      </c>
      <c r="D486" s="25" t="s">
        <v>37</v>
      </c>
      <c r="E486" s="26">
        <v>61.97</v>
      </c>
      <c r="F486" s="25"/>
      <c r="G486" s="27"/>
      <c r="H486" s="27"/>
      <c r="I486" s="27"/>
      <c r="J486" s="27"/>
      <c r="K486" s="25" t="s">
        <v>4101</v>
      </c>
      <c r="L486" s="25"/>
      <c r="M486"/>
      <c r="N486"/>
      <c r="O486" s="25">
        <v>-19.440000000000001</v>
      </c>
      <c r="P486" s="25">
        <v>-21.16</v>
      </c>
      <c r="S486" s="23" t="str">
        <f t="shared" si="25"/>
        <v/>
      </c>
      <c r="T486" s="23">
        <f t="shared" si="26"/>
        <v>0</v>
      </c>
    </row>
    <row r="487" spans="1:20" ht="17.399999999999999">
      <c r="A487" s="23" t="str">
        <f t="shared" si="24"/>
        <v/>
      </c>
      <c r="B487" s="24" t="s">
        <v>806</v>
      </c>
      <c r="C487" s="12" t="s">
        <v>807</v>
      </c>
      <c r="D487" s="25" t="s">
        <v>9</v>
      </c>
      <c r="E487" s="26">
        <v>108.1</v>
      </c>
      <c r="F487" s="25"/>
      <c r="G487" s="27"/>
      <c r="H487" s="27"/>
      <c r="I487" s="27"/>
      <c r="J487" s="27"/>
      <c r="K487" s="25" t="s">
        <v>2626</v>
      </c>
      <c r="L487" s="25"/>
      <c r="M487"/>
      <c r="N487"/>
      <c r="O487" s="25">
        <v>-8.42</v>
      </c>
      <c r="P487" s="25">
        <v>-18.53</v>
      </c>
      <c r="S487" s="23" t="str">
        <f t="shared" si="25"/>
        <v/>
      </c>
      <c r="T487" s="23">
        <f t="shared" si="26"/>
        <v>0</v>
      </c>
    </row>
    <row r="488" spans="1:20" ht="17.399999999999999">
      <c r="A488" s="23" t="str">
        <f t="shared" si="24"/>
        <v/>
      </c>
      <c r="B488" s="24" t="s">
        <v>808</v>
      </c>
      <c r="C488" s="12" t="s">
        <v>809</v>
      </c>
      <c r="D488" s="25" t="s">
        <v>37</v>
      </c>
      <c r="E488" s="26">
        <v>37.07</v>
      </c>
      <c r="F488" s="25"/>
      <c r="G488" s="27"/>
      <c r="H488" s="27"/>
      <c r="I488" s="27"/>
      <c r="J488" s="27"/>
      <c r="K488" s="25" t="s">
        <v>4076</v>
      </c>
      <c r="L488" s="25"/>
      <c r="M488"/>
      <c r="N488"/>
      <c r="O488" s="25">
        <v>-3.44</v>
      </c>
      <c r="P488" s="25">
        <v>-15.54</v>
      </c>
      <c r="S488" s="23" t="str">
        <f t="shared" si="25"/>
        <v/>
      </c>
      <c r="T488" s="23">
        <f t="shared" si="26"/>
        <v>0</v>
      </c>
    </row>
    <row r="489" spans="1:20" ht="17.399999999999999">
      <c r="A489" s="23" t="str">
        <f t="shared" si="24"/>
        <v/>
      </c>
      <c r="B489" s="24" t="s">
        <v>810</v>
      </c>
      <c r="C489" s="12" t="s">
        <v>3730</v>
      </c>
      <c r="D489" s="25" t="s">
        <v>9</v>
      </c>
      <c r="E489" s="26">
        <v>110.33</v>
      </c>
      <c r="F489" s="26"/>
      <c r="G489" s="27"/>
      <c r="H489" s="27"/>
      <c r="I489" s="27"/>
      <c r="J489" s="27"/>
      <c r="K489" s="25" t="s">
        <v>4087</v>
      </c>
      <c r="L489" s="25"/>
      <c r="M489"/>
      <c r="N489"/>
      <c r="O489" s="25">
        <v>-4.1900000000000004</v>
      </c>
      <c r="P489" s="25">
        <v>-11.5</v>
      </c>
      <c r="S489" s="23" t="str">
        <f t="shared" si="25"/>
        <v/>
      </c>
      <c r="T489" s="23">
        <f t="shared" si="26"/>
        <v>0</v>
      </c>
    </row>
    <row r="490" spans="1:20" ht="17.399999999999999">
      <c r="A490" s="23">
        <f t="shared" si="24"/>
        <v>200</v>
      </c>
      <c r="B490" s="24" t="s">
        <v>811</v>
      </c>
      <c r="C490" s="12" t="s">
        <v>812</v>
      </c>
      <c r="D490" s="25" t="s">
        <v>37</v>
      </c>
      <c r="E490" s="26">
        <v>807.34</v>
      </c>
      <c r="F490" s="25">
        <v>6</v>
      </c>
      <c r="G490" s="27">
        <v>69.62</v>
      </c>
      <c r="H490" s="27">
        <v>69.62</v>
      </c>
      <c r="I490" s="27">
        <v>62.63</v>
      </c>
      <c r="J490" s="27">
        <v>64</v>
      </c>
      <c r="K490" s="25" t="s">
        <v>4088</v>
      </c>
      <c r="L490" s="25"/>
      <c r="M490"/>
      <c r="N490"/>
      <c r="O490" s="25">
        <v>1.33</v>
      </c>
      <c r="P490" s="25">
        <v>-15.44</v>
      </c>
      <c r="S490" s="23">
        <f t="shared" si="25"/>
        <v>807.34490000000005</v>
      </c>
      <c r="T490" s="23">
        <f t="shared" si="26"/>
        <v>0</v>
      </c>
    </row>
    <row r="491" spans="1:20" ht="17.399999999999999">
      <c r="A491" s="23">
        <f t="shared" si="24"/>
        <v>118</v>
      </c>
      <c r="B491" s="24" t="s">
        <v>813</v>
      </c>
      <c r="C491" s="12" t="s">
        <v>814</v>
      </c>
      <c r="D491" s="25" t="s">
        <v>9</v>
      </c>
      <c r="E491" s="26">
        <v>3347.92</v>
      </c>
      <c r="F491" s="26">
        <v>10</v>
      </c>
      <c r="G491" s="27">
        <v>238.3</v>
      </c>
      <c r="H491" s="27">
        <v>236.69</v>
      </c>
      <c r="I491" s="27">
        <v>232.85</v>
      </c>
      <c r="J491" s="27">
        <v>231.95</v>
      </c>
      <c r="K491" s="25" t="s">
        <v>4084</v>
      </c>
      <c r="L491" s="25"/>
      <c r="M491"/>
      <c r="N491"/>
      <c r="O491" s="25">
        <v>16.7</v>
      </c>
      <c r="P491" s="25">
        <v>7.04</v>
      </c>
      <c r="S491" s="23">
        <f t="shared" si="25"/>
        <v>3347.9249100000002</v>
      </c>
      <c r="T491" s="23">
        <f t="shared" si="26"/>
        <v>-1</v>
      </c>
    </row>
    <row r="492" spans="1:20" ht="17.399999999999999">
      <c r="A492" s="23" t="str">
        <f t="shared" si="24"/>
        <v/>
      </c>
      <c r="B492" s="24" t="s">
        <v>815</v>
      </c>
      <c r="C492" s="12" t="s">
        <v>816</v>
      </c>
      <c r="D492" s="25" t="s">
        <v>9</v>
      </c>
      <c r="E492" s="26">
        <v>146.53</v>
      </c>
      <c r="F492" s="25"/>
      <c r="G492" s="27"/>
      <c r="H492" s="27"/>
      <c r="I492" s="27"/>
      <c r="J492" s="27"/>
      <c r="K492" s="25" t="s">
        <v>4080</v>
      </c>
      <c r="L492" s="26"/>
      <c r="M492"/>
      <c r="N492"/>
      <c r="O492" s="25">
        <v>15.16</v>
      </c>
      <c r="P492" s="25">
        <v>15.78</v>
      </c>
      <c r="S492" s="23" t="str">
        <f t="shared" si="25"/>
        <v/>
      </c>
      <c r="T492" s="23">
        <f t="shared" si="26"/>
        <v>0</v>
      </c>
    </row>
    <row r="493" spans="1:20" ht="17.399999999999999">
      <c r="A493" s="23">
        <f t="shared" si="24"/>
        <v>295</v>
      </c>
      <c r="B493" s="24" t="s">
        <v>817</v>
      </c>
      <c r="C493" s="12" t="s">
        <v>4273</v>
      </c>
      <c r="D493" s="25" t="s">
        <v>9</v>
      </c>
      <c r="E493" s="26">
        <v>102.41</v>
      </c>
      <c r="F493" s="25">
        <v>3</v>
      </c>
      <c r="G493" s="27">
        <v>153</v>
      </c>
      <c r="H493" s="27">
        <v>153</v>
      </c>
      <c r="I493" s="27">
        <v>153</v>
      </c>
      <c r="J493" s="27">
        <v>136</v>
      </c>
      <c r="K493" s="25" t="s">
        <v>4086</v>
      </c>
      <c r="L493" s="26"/>
      <c r="M493"/>
      <c r="N493"/>
      <c r="O493" s="25">
        <v>-3.39</v>
      </c>
      <c r="P493" s="25">
        <v>-20.79</v>
      </c>
      <c r="S493" s="23">
        <f t="shared" si="25"/>
        <v>102.41493</v>
      </c>
      <c r="T493" s="23">
        <f t="shared" si="26"/>
        <v>0</v>
      </c>
    </row>
    <row r="494" spans="1:20" ht="17.399999999999999">
      <c r="A494" s="23" t="str">
        <f t="shared" si="24"/>
        <v/>
      </c>
      <c r="B494" s="24" t="s">
        <v>818</v>
      </c>
      <c r="C494" s="12" t="s">
        <v>819</v>
      </c>
      <c r="D494" s="25" t="s">
        <v>9</v>
      </c>
      <c r="E494" s="26">
        <v>568.23</v>
      </c>
      <c r="F494" s="25"/>
      <c r="G494" s="27"/>
      <c r="H494" s="27"/>
      <c r="I494" s="27"/>
      <c r="J494" s="27"/>
      <c r="K494" s="25" t="s">
        <v>4083</v>
      </c>
      <c r="L494" s="26"/>
      <c r="M494"/>
      <c r="N494"/>
      <c r="O494" s="25">
        <v>-6.22</v>
      </c>
      <c r="P494" s="25">
        <v>-22.53</v>
      </c>
      <c r="S494" s="23" t="str">
        <f t="shared" si="25"/>
        <v/>
      </c>
      <c r="T494" s="23">
        <f t="shared" si="26"/>
        <v>0</v>
      </c>
    </row>
    <row r="495" spans="1:20" ht="17.399999999999999">
      <c r="A495" s="23" t="str">
        <f t="shared" si="24"/>
        <v/>
      </c>
      <c r="B495" s="24" t="s">
        <v>820</v>
      </c>
      <c r="C495" s="12" t="s">
        <v>821</v>
      </c>
      <c r="D495" s="25" t="s">
        <v>9</v>
      </c>
      <c r="E495" s="26">
        <v>439.22</v>
      </c>
      <c r="F495" s="25">
        <v>6</v>
      </c>
      <c r="G495" s="27">
        <v>137</v>
      </c>
      <c r="H495" s="27">
        <v>137</v>
      </c>
      <c r="I495" s="27"/>
      <c r="J495" s="27"/>
      <c r="K495" s="25" t="s">
        <v>4084</v>
      </c>
      <c r="L495" s="26"/>
      <c r="M495"/>
      <c r="N495"/>
      <c r="O495" s="25">
        <v>-7.15</v>
      </c>
      <c r="P495" s="25">
        <v>-21.71</v>
      </c>
      <c r="S495" s="23" t="str">
        <f t="shared" si="25"/>
        <v/>
      </c>
      <c r="T495" s="23">
        <f t="shared" si="26"/>
        <v>0</v>
      </c>
    </row>
    <row r="496" spans="1:20" ht="17.399999999999999">
      <c r="A496" s="23" t="str">
        <f t="shared" si="24"/>
        <v/>
      </c>
      <c r="B496" s="24" t="s">
        <v>822</v>
      </c>
      <c r="C496" s="12" t="s">
        <v>823</v>
      </c>
      <c r="D496" s="25" t="s">
        <v>9</v>
      </c>
      <c r="E496" s="26">
        <v>54.97</v>
      </c>
      <c r="F496" s="25"/>
      <c r="G496" s="27"/>
      <c r="H496" s="27"/>
      <c r="I496" s="27"/>
      <c r="J496" s="27"/>
      <c r="K496" s="25" t="s">
        <v>4097</v>
      </c>
      <c r="L496" s="25"/>
      <c r="M496"/>
      <c r="N496"/>
      <c r="O496" s="25">
        <v>-17.54</v>
      </c>
      <c r="P496" s="25">
        <v>49.44</v>
      </c>
      <c r="S496" s="23" t="str">
        <f t="shared" si="25"/>
        <v/>
      </c>
      <c r="T496" s="23">
        <f t="shared" si="26"/>
        <v>0</v>
      </c>
    </row>
    <row r="497" spans="1:20" ht="17.399999999999999">
      <c r="A497" s="23" t="str">
        <f t="shared" si="24"/>
        <v/>
      </c>
      <c r="B497" s="24" t="s">
        <v>824</v>
      </c>
      <c r="C497" s="12" t="s">
        <v>825</v>
      </c>
      <c r="D497" s="25" t="s">
        <v>37</v>
      </c>
      <c r="E497" s="26">
        <v>227.41</v>
      </c>
      <c r="F497" s="25"/>
      <c r="G497" s="27"/>
      <c r="H497" s="27"/>
      <c r="I497" s="27"/>
      <c r="J497" s="27"/>
      <c r="K497" s="25" t="s">
        <v>4115</v>
      </c>
      <c r="L497" s="25"/>
      <c r="M497"/>
      <c r="N497"/>
      <c r="O497" s="25">
        <v>-12.3</v>
      </c>
      <c r="P497" s="25">
        <v>-24.05</v>
      </c>
      <c r="S497" s="23" t="str">
        <f t="shared" si="25"/>
        <v/>
      </c>
      <c r="T497" s="23">
        <f t="shared" si="26"/>
        <v>0</v>
      </c>
    </row>
    <row r="498" spans="1:20" ht="17.399999999999999">
      <c r="A498" s="23" t="str">
        <f t="shared" si="24"/>
        <v/>
      </c>
      <c r="B498" s="24" t="s">
        <v>5118</v>
      </c>
      <c r="C498" s="12" t="s">
        <v>5119</v>
      </c>
      <c r="D498" s="25" t="s">
        <v>37</v>
      </c>
      <c r="E498" s="26">
        <v>65.55</v>
      </c>
      <c r="F498" s="25">
        <v>1</v>
      </c>
      <c r="G498" s="27"/>
      <c r="H498" s="27">
        <v>3.8</v>
      </c>
      <c r="I498" s="27"/>
      <c r="J498" s="27">
        <v>3.8</v>
      </c>
      <c r="K498" s="25" t="s">
        <v>4076</v>
      </c>
      <c r="L498" s="26"/>
      <c r="M498"/>
      <c r="N498"/>
      <c r="O498" s="25">
        <v>8.8000000000000007</v>
      </c>
      <c r="P498" s="25">
        <v>-39.130000000000003</v>
      </c>
      <c r="S498" s="23" t="str">
        <f t="shared" si="25"/>
        <v/>
      </c>
      <c r="T498" s="23">
        <f t="shared" si="26"/>
        <v>0</v>
      </c>
    </row>
    <row r="499" spans="1:20" ht="17.399999999999999">
      <c r="A499" s="23" t="str">
        <f t="shared" si="24"/>
        <v/>
      </c>
      <c r="B499" s="24" t="s">
        <v>826</v>
      </c>
      <c r="C499" s="12" t="s">
        <v>827</v>
      </c>
      <c r="D499" s="25" t="s">
        <v>37</v>
      </c>
      <c r="E499" s="26">
        <v>69.459999999999994</v>
      </c>
      <c r="F499" s="26"/>
      <c r="G499" s="27"/>
      <c r="H499" s="27"/>
      <c r="I499" s="27"/>
      <c r="J499" s="27"/>
      <c r="K499" s="25" t="s">
        <v>4083</v>
      </c>
      <c r="L499" s="26"/>
      <c r="M499"/>
      <c r="N499"/>
      <c r="O499" s="25">
        <v>-12.27</v>
      </c>
      <c r="P499" s="25">
        <v>-43.89</v>
      </c>
      <c r="S499" s="23" t="str">
        <f t="shared" si="25"/>
        <v/>
      </c>
      <c r="T499" s="23">
        <f t="shared" si="26"/>
        <v>0</v>
      </c>
    </row>
    <row r="500" spans="1:20" ht="17.399999999999999">
      <c r="A500" s="23" t="str">
        <f t="shared" si="24"/>
        <v/>
      </c>
      <c r="B500" s="24" t="s">
        <v>828</v>
      </c>
      <c r="C500" s="12" t="s">
        <v>829</v>
      </c>
      <c r="D500" s="25" t="s">
        <v>9</v>
      </c>
      <c r="E500" s="26">
        <v>22.13</v>
      </c>
      <c r="F500" s="25"/>
      <c r="G500" s="27"/>
      <c r="H500" s="27"/>
      <c r="I500" s="27"/>
      <c r="J500" s="27"/>
      <c r="K500" s="25" t="s">
        <v>4078</v>
      </c>
      <c r="L500" s="26"/>
      <c r="M500"/>
      <c r="N500"/>
      <c r="O500" s="25">
        <v>-40.6</v>
      </c>
      <c r="P500" s="25">
        <v>-61.24</v>
      </c>
      <c r="S500" s="23" t="str">
        <f t="shared" si="25"/>
        <v/>
      </c>
      <c r="T500" s="23">
        <f t="shared" si="26"/>
        <v>0</v>
      </c>
    </row>
    <row r="501" spans="1:20" ht="17.399999999999999">
      <c r="A501" s="23" t="str">
        <f t="shared" si="24"/>
        <v/>
      </c>
      <c r="B501" s="24" t="s">
        <v>830</v>
      </c>
      <c r="C501" s="12" t="s">
        <v>831</v>
      </c>
      <c r="D501" s="25" t="s">
        <v>9</v>
      </c>
      <c r="E501" s="26">
        <v>19.88</v>
      </c>
      <c r="F501" s="25"/>
      <c r="G501" s="27"/>
      <c r="H501" s="27"/>
      <c r="I501" s="27"/>
      <c r="J501" s="27"/>
      <c r="K501" s="25" t="s">
        <v>4109</v>
      </c>
      <c r="L501" s="25"/>
      <c r="M501"/>
      <c r="N501"/>
      <c r="O501" s="25">
        <v>0</v>
      </c>
      <c r="P501" s="25">
        <v>0</v>
      </c>
      <c r="S501" s="23" t="str">
        <f t="shared" si="25"/>
        <v/>
      </c>
      <c r="T501" s="23">
        <f t="shared" si="26"/>
        <v>0</v>
      </c>
    </row>
    <row r="502" spans="1:20" ht="17.399999999999999">
      <c r="A502" s="23" t="str">
        <f t="shared" si="24"/>
        <v/>
      </c>
      <c r="B502" s="24" t="s">
        <v>832</v>
      </c>
      <c r="C502" s="12" t="s">
        <v>833</v>
      </c>
      <c r="D502" s="25" t="s">
        <v>9</v>
      </c>
      <c r="E502" s="26">
        <v>158.79</v>
      </c>
      <c r="F502" s="25"/>
      <c r="G502" s="27"/>
      <c r="H502" s="27"/>
      <c r="I502" s="27"/>
      <c r="J502" s="27"/>
      <c r="K502" s="25" t="s">
        <v>4088</v>
      </c>
      <c r="L502" s="25"/>
      <c r="M502"/>
      <c r="N502"/>
      <c r="O502" s="25">
        <v>-1.52</v>
      </c>
      <c r="P502" s="25">
        <v>-15.09</v>
      </c>
      <c r="S502" s="23" t="str">
        <f t="shared" si="25"/>
        <v/>
      </c>
      <c r="T502" s="23">
        <f t="shared" si="26"/>
        <v>0</v>
      </c>
    </row>
    <row r="503" spans="1:20" ht="17.399999999999999">
      <c r="A503" s="23" t="str">
        <f t="shared" si="24"/>
        <v/>
      </c>
      <c r="B503" s="24" t="s">
        <v>834</v>
      </c>
      <c r="C503" s="12" t="s">
        <v>835</v>
      </c>
      <c r="D503" s="25" t="s">
        <v>9</v>
      </c>
      <c r="E503" s="26">
        <v>17.34</v>
      </c>
      <c r="F503" s="25"/>
      <c r="G503" s="27"/>
      <c r="H503" s="27"/>
      <c r="I503" s="27"/>
      <c r="J503" s="27"/>
      <c r="K503" s="25" t="s">
        <v>4107</v>
      </c>
      <c r="L503" s="25"/>
      <c r="M503"/>
      <c r="N503"/>
      <c r="O503" s="25">
        <v>-28.13</v>
      </c>
      <c r="P503" s="25">
        <v>-43.12</v>
      </c>
      <c r="S503" s="23" t="str">
        <f t="shared" si="25"/>
        <v/>
      </c>
      <c r="T503" s="23">
        <f t="shared" si="26"/>
        <v>0</v>
      </c>
    </row>
    <row r="504" spans="1:20" ht="17.399999999999999">
      <c r="A504" s="23" t="str">
        <f t="shared" si="24"/>
        <v/>
      </c>
      <c r="B504" s="24" t="s">
        <v>836</v>
      </c>
      <c r="C504" s="12" t="s">
        <v>4957</v>
      </c>
      <c r="D504" s="25" t="s">
        <v>9</v>
      </c>
      <c r="E504" s="26">
        <v>384.77</v>
      </c>
      <c r="F504" s="25"/>
      <c r="G504" s="27"/>
      <c r="H504" s="27"/>
      <c r="I504" s="27"/>
      <c r="J504" s="27"/>
      <c r="K504" s="25" t="s">
        <v>2625</v>
      </c>
      <c r="L504" s="25"/>
      <c r="M504"/>
      <c r="N504"/>
      <c r="O504" s="25">
        <v>-4.53</v>
      </c>
      <c r="P504" s="25">
        <v>-11.2</v>
      </c>
      <c r="S504" s="23" t="str">
        <f t="shared" si="25"/>
        <v/>
      </c>
      <c r="T504" s="23">
        <f t="shared" si="26"/>
        <v>0</v>
      </c>
    </row>
    <row r="505" spans="1:20" ht="17.399999999999999">
      <c r="A505" s="23" t="str">
        <f t="shared" si="24"/>
        <v/>
      </c>
      <c r="B505" s="24" t="s">
        <v>837</v>
      </c>
      <c r="C505" s="12" t="s">
        <v>5018</v>
      </c>
      <c r="D505" s="25" t="s">
        <v>9</v>
      </c>
      <c r="E505" s="26">
        <v>112.93</v>
      </c>
      <c r="F505" s="26"/>
      <c r="G505" s="27"/>
      <c r="H505" s="27"/>
      <c r="I505" s="27"/>
      <c r="J505" s="27"/>
      <c r="K505" s="25" t="s">
        <v>4088</v>
      </c>
      <c r="L505" s="25"/>
      <c r="M505"/>
      <c r="N505"/>
      <c r="O505" s="25">
        <v>-9.23</v>
      </c>
      <c r="P505" s="25">
        <v>-50.35</v>
      </c>
      <c r="S505" s="23" t="str">
        <f t="shared" si="25"/>
        <v/>
      </c>
      <c r="T505" s="23">
        <f t="shared" si="26"/>
        <v>0</v>
      </c>
    </row>
    <row r="506" spans="1:20" ht="17.399999999999999">
      <c r="A506" s="23" t="str">
        <f t="shared" si="24"/>
        <v/>
      </c>
      <c r="B506" s="24" t="s">
        <v>838</v>
      </c>
      <c r="C506" s="12" t="s">
        <v>839</v>
      </c>
      <c r="D506" s="25" t="s">
        <v>37</v>
      </c>
      <c r="E506" s="26">
        <v>49.7</v>
      </c>
      <c r="F506" s="25"/>
      <c r="G506" s="27"/>
      <c r="H506" s="27"/>
      <c r="I506" s="27"/>
      <c r="J506" s="27"/>
      <c r="K506" s="25" t="s">
        <v>4117</v>
      </c>
      <c r="L506" s="25"/>
      <c r="M506"/>
      <c r="N506"/>
      <c r="O506" s="25">
        <v>-10.43</v>
      </c>
      <c r="P506" s="25">
        <v>-27.31</v>
      </c>
      <c r="S506" s="23" t="str">
        <f t="shared" si="25"/>
        <v/>
      </c>
      <c r="T506" s="23">
        <f t="shared" si="26"/>
        <v>0</v>
      </c>
    </row>
    <row r="507" spans="1:20" ht="17.399999999999999">
      <c r="A507" s="23" t="str">
        <f t="shared" si="24"/>
        <v/>
      </c>
      <c r="B507" s="24" t="s">
        <v>840</v>
      </c>
      <c r="C507" s="12" t="s">
        <v>841</v>
      </c>
      <c r="D507" s="25" t="s">
        <v>37</v>
      </c>
      <c r="E507" s="26">
        <v>499.2</v>
      </c>
      <c r="F507" s="25"/>
      <c r="G507" s="27"/>
      <c r="H507" s="27"/>
      <c r="I507" s="27"/>
      <c r="J507" s="27"/>
      <c r="K507" s="25" t="s">
        <v>4085</v>
      </c>
      <c r="L507" s="26"/>
      <c r="M507"/>
      <c r="N507"/>
      <c r="O507" s="25">
        <v>-12.61</v>
      </c>
      <c r="P507" s="25">
        <v>-29.89</v>
      </c>
      <c r="S507" s="23" t="str">
        <f t="shared" si="25"/>
        <v/>
      </c>
      <c r="T507" s="23">
        <f t="shared" si="26"/>
        <v>0</v>
      </c>
    </row>
    <row r="508" spans="1:20" ht="17.399999999999999">
      <c r="A508" s="23">
        <f t="shared" si="24"/>
        <v>32</v>
      </c>
      <c r="B508" s="24" t="s">
        <v>842</v>
      </c>
      <c r="C508" s="12" t="s">
        <v>843</v>
      </c>
      <c r="D508" s="25" t="s">
        <v>9</v>
      </c>
      <c r="E508" s="26">
        <v>24137.85</v>
      </c>
      <c r="F508" s="25">
        <v>16</v>
      </c>
      <c r="G508" s="27">
        <v>13014.29</v>
      </c>
      <c r="H508" s="27">
        <v>12834.54</v>
      </c>
      <c r="I508" s="27">
        <v>13672.6</v>
      </c>
      <c r="J508" s="27">
        <v>16045.5</v>
      </c>
      <c r="K508" s="25" t="s">
        <v>2625</v>
      </c>
      <c r="L508" s="26"/>
      <c r="M508"/>
      <c r="N508"/>
      <c r="O508" s="25">
        <v>-2.72</v>
      </c>
      <c r="P508" s="25">
        <v>-13.96</v>
      </c>
      <c r="S508" s="23">
        <f t="shared" si="25"/>
        <v>24137.855079999998</v>
      </c>
      <c r="T508" s="23">
        <f t="shared" si="26"/>
        <v>0</v>
      </c>
    </row>
    <row r="509" spans="1:20" ht="17.399999999999999">
      <c r="A509" s="23" t="str">
        <f t="shared" si="24"/>
        <v/>
      </c>
      <c r="B509" s="24" t="s">
        <v>844</v>
      </c>
      <c r="C509" s="12" t="s">
        <v>845</v>
      </c>
      <c r="D509" s="25" t="s">
        <v>9</v>
      </c>
      <c r="E509" s="26">
        <v>316.32</v>
      </c>
      <c r="F509" s="26"/>
      <c r="G509" s="27"/>
      <c r="H509" s="27"/>
      <c r="I509" s="27"/>
      <c r="J509" s="27"/>
      <c r="K509" s="25" t="s">
        <v>4089</v>
      </c>
      <c r="L509" s="25"/>
      <c r="M509"/>
      <c r="N509"/>
      <c r="O509" s="25">
        <v>-23.14</v>
      </c>
      <c r="P509" s="25">
        <v>-9.4600000000000009</v>
      </c>
      <c r="S509" s="23" t="str">
        <f t="shared" si="25"/>
        <v/>
      </c>
      <c r="T509" s="23">
        <f t="shared" si="26"/>
        <v>0</v>
      </c>
    </row>
    <row r="510" spans="1:20" ht="17.399999999999999">
      <c r="A510" s="23" t="str">
        <f t="shared" si="24"/>
        <v/>
      </c>
      <c r="B510" s="24" t="s">
        <v>846</v>
      </c>
      <c r="C510" s="12" t="s">
        <v>847</v>
      </c>
      <c r="D510" s="25" t="s">
        <v>9</v>
      </c>
      <c r="E510" s="26">
        <v>133.87</v>
      </c>
      <c r="F510" s="25"/>
      <c r="G510" s="27"/>
      <c r="H510" s="27"/>
      <c r="I510" s="27"/>
      <c r="J510" s="27"/>
      <c r="K510" s="25" t="s">
        <v>4087</v>
      </c>
      <c r="L510" s="25"/>
      <c r="M510"/>
      <c r="N510"/>
      <c r="O510" s="25">
        <v>-4.18</v>
      </c>
      <c r="P510" s="25">
        <v>-6.24</v>
      </c>
      <c r="S510" s="23" t="str">
        <f t="shared" si="25"/>
        <v/>
      </c>
      <c r="T510" s="23">
        <f t="shared" si="26"/>
        <v>0</v>
      </c>
    </row>
    <row r="511" spans="1:20" ht="17.399999999999999">
      <c r="A511" s="23" t="str">
        <f t="shared" si="24"/>
        <v/>
      </c>
      <c r="B511" s="24" t="s">
        <v>848</v>
      </c>
      <c r="C511" s="12" t="s">
        <v>849</v>
      </c>
      <c r="D511" s="25" t="s">
        <v>9</v>
      </c>
      <c r="E511" s="26">
        <v>65.05</v>
      </c>
      <c r="F511" s="25"/>
      <c r="G511" s="27"/>
      <c r="H511" s="27"/>
      <c r="I511" s="27"/>
      <c r="J511" s="27"/>
      <c r="K511" s="25" t="s">
        <v>4078</v>
      </c>
      <c r="L511" s="25"/>
      <c r="M511"/>
      <c r="N511"/>
      <c r="O511" s="25">
        <v>-6.55</v>
      </c>
      <c r="P511" s="25">
        <v>-15.23</v>
      </c>
      <c r="S511" s="23" t="str">
        <f t="shared" si="25"/>
        <v/>
      </c>
      <c r="T511" s="23">
        <f t="shared" si="26"/>
        <v>0</v>
      </c>
    </row>
    <row r="512" spans="1:20" ht="17.399999999999999">
      <c r="A512" s="23" t="str">
        <f t="shared" si="24"/>
        <v/>
      </c>
      <c r="B512" s="24" t="s">
        <v>850</v>
      </c>
      <c r="C512" s="12" t="s">
        <v>2912</v>
      </c>
      <c r="D512" s="25" t="s">
        <v>37</v>
      </c>
      <c r="E512" s="26">
        <v>16.75</v>
      </c>
      <c r="F512" s="25"/>
      <c r="G512" s="27"/>
      <c r="H512" s="27"/>
      <c r="I512" s="27"/>
      <c r="J512" s="27"/>
      <c r="K512" s="25" t="s">
        <v>4083</v>
      </c>
      <c r="L512" s="26"/>
      <c r="M512"/>
      <c r="N512"/>
      <c r="O512" s="25">
        <v>-31.22</v>
      </c>
      <c r="P512" s="25">
        <v>-42.57</v>
      </c>
      <c r="S512" s="23" t="str">
        <f t="shared" si="25"/>
        <v/>
      </c>
      <c r="T512" s="23">
        <f t="shared" si="26"/>
        <v>0</v>
      </c>
    </row>
    <row r="513" spans="1:20" ht="17.399999999999999">
      <c r="A513" s="23" t="str">
        <f t="shared" si="24"/>
        <v/>
      </c>
      <c r="B513" s="24" t="s">
        <v>851</v>
      </c>
      <c r="C513" s="12" t="s">
        <v>4681</v>
      </c>
      <c r="D513" s="25" t="s">
        <v>37</v>
      </c>
      <c r="E513" s="26">
        <v>61.2</v>
      </c>
      <c r="F513" s="26"/>
      <c r="G513" s="27"/>
      <c r="H513" s="27"/>
      <c r="I513" s="27"/>
      <c r="J513" s="27"/>
      <c r="K513" s="25" t="s">
        <v>4086</v>
      </c>
      <c r="L513" s="25"/>
      <c r="M513"/>
      <c r="N513"/>
      <c r="O513" s="25">
        <v>-3.49</v>
      </c>
      <c r="P513" s="25">
        <v>-25.14</v>
      </c>
      <c r="S513" s="23" t="str">
        <f t="shared" si="25"/>
        <v/>
      </c>
      <c r="T513" s="23">
        <f t="shared" si="26"/>
        <v>0</v>
      </c>
    </row>
    <row r="514" spans="1:20" ht="17.399999999999999">
      <c r="A514" s="23">
        <f t="shared" si="24"/>
        <v>68</v>
      </c>
      <c r="B514" s="24" t="s">
        <v>852</v>
      </c>
      <c r="C514" s="12" t="s">
        <v>853</v>
      </c>
      <c r="D514" s="25" t="s">
        <v>9</v>
      </c>
      <c r="E514" s="26">
        <v>10064.11</v>
      </c>
      <c r="F514" s="25">
        <v>18</v>
      </c>
      <c r="G514" s="27">
        <v>2023.24</v>
      </c>
      <c r="H514" s="27">
        <v>2039.65</v>
      </c>
      <c r="I514" s="27">
        <v>2221.4</v>
      </c>
      <c r="J514" s="27">
        <v>2301.1999999999998</v>
      </c>
      <c r="K514" s="25" t="s">
        <v>4095</v>
      </c>
      <c r="L514" s="25"/>
      <c r="M514"/>
      <c r="N514"/>
      <c r="O514" s="25">
        <v>-9.48</v>
      </c>
      <c r="P514" s="25">
        <v>14.53</v>
      </c>
      <c r="S514" s="23">
        <f t="shared" si="25"/>
        <v>10064.11514</v>
      </c>
      <c r="T514" s="23">
        <f t="shared" si="26"/>
        <v>1</v>
      </c>
    </row>
    <row r="515" spans="1:20" ht="17.399999999999999">
      <c r="A515" s="23">
        <f t="shared" si="24"/>
        <v>234</v>
      </c>
      <c r="B515" s="24" t="s">
        <v>854</v>
      </c>
      <c r="C515" s="12" t="s">
        <v>4149</v>
      </c>
      <c r="D515" s="25" t="s">
        <v>9</v>
      </c>
      <c r="E515" s="26">
        <v>522.04999999999995</v>
      </c>
      <c r="F515" s="25">
        <v>1</v>
      </c>
      <c r="G515" s="27">
        <v>190.75</v>
      </c>
      <c r="H515" s="27">
        <v>173.45</v>
      </c>
      <c r="I515" s="27">
        <v>171</v>
      </c>
      <c r="J515" s="27">
        <v>173.45</v>
      </c>
      <c r="K515" s="25" t="s">
        <v>4090</v>
      </c>
      <c r="L515" s="25"/>
      <c r="M515"/>
      <c r="N515"/>
      <c r="O515" s="25">
        <v>-6.95</v>
      </c>
      <c r="P515" s="25">
        <v>-4.22</v>
      </c>
      <c r="S515" s="23">
        <f t="shared" si="25"/>
        <v>522.05514999999991</v>
      </c>
      <c r="T515" s="23">
        <f t="shared" si="26"/>
        <v>0</v>
      </c>
    </row>
    <row r="516" spans="1:20" ht="17.399999999999999">
      <c r="A516" s="23" t="str">
        <f t="shared" si="24"/>
        <v/>
      </c>
      <c r="B516" s="24" t="s">
        <v>855</v>
      </c>
      <c r="C516" s="12" t="s">
        <v>856</v>
      </c>
      <c r="D516" s="25" t="s">
        <v>9</v>
      </c>
      <c r="E516" s="26">
        <v>166.4</v>
      </c>
      <c r="F516" s="25"/>
      <c r="G516" s="27"/>
      <c r="H516" s="27"/>
      <c r="I516" s="27"/>
      <c r="J516" s="27"/>
      <c r="K516" s="25" t="s">
        <v>4078</v>
      </c>
      <c r="L516" s="25"/>
      <c r="M516"/>
      <c r="N516"/>
      <c r="O516" s="25">
        <v>-1.42</v>
      </c>
      <c r="P516" s="25">
        <v>-2.35</v>
      </c>
      <c r="S516" s="23" t="str">
        <f t="shared" si="25"/>
        <v/>
      </c>
      <c r="T516" s="23">
        <f t="shared" si="26"/>
        <v>0</v>
      </c>
    </row>
    <row r="517" spans="1:20" ht="17.399999999999999">
      <c r="A517" s="23" t="str">
        <f t="shared" si="24"/>
        <v/>
      </c>
      <c r="B517" s="24" t="s">
        <v>857</v>
      </c>
      <c r="C517" s="12" t="s">
        <v>858</v>
      </c>
      <c r="D517" s="25" t="s">
        <v>9</v>
      </c>
      <c r="E517" s="26">
        <v>181.35</v>
      </c>
      <c r="F517" s="25">
        <v>1</v>
      </c>
      <c r="G517" s="27">
        <v>25.8</v>
      </c>
      <c r="H517" s="27">
        <v>25.8</v>
      </c>
      <c r="I517" s="27"/>
      <c r="J517" s="27"/>
      <c r="K517" s="25" t="s">
        <v>4076</v>
      </c>
      <c r="L517" s="26"/>
      <c r="M517"/>
      <c r="N517"/>
      <c r="O517" s="25">
        <v>-3.27</v>
      </c>
      <c r="P517" s="25">
        <v>-7.41</v>
      </c>
      <c r="S517" s="23" t="str">
        <f t="shared" si="25"/>
        <v/>
      </c>
      <c r="T517" s="23">
        <f t="shared" si="26"/>
        <v>0</v>
      </c>
    </row>
    <row r="518" spans="1:20" ht="17.399999999999999">
      <c r="A518" s="23" t="str">
        <f t="shared" si="24"/>
        <v/>
      </c>
      <c r="B518" s="24" t="s">
        <v>859</v>
      </c>
      <c r="C518" s="12" t="s">
        <v>860</v>
      </c>
      <c r="D518" s="25" t="s">
        <v>9</v>
      </c>
      <c r="E518" s="26">
        <v>390.49</v>
      </c>
      <c r="F518" s="26"/>
      <c r="G518" s="27"/>
      <c r="H518" s="27"/>
      <c r="I518" s="27"/>
      <c r="J518" s="27"/>
      <c r="K518" s="25" t="s">
        <v>4083</v>
      </c>
      <c r="L518" s="26"/>
      <c r="M518"/>
      <c r="N518"/>
      <c r="O518" s="25">
        <v>4.1900000000000004</v>
      </c>
      <c r="P518" s="25">
        <v>-23.64</v>
      </c>
      <c r="S518" s="23" t="str">
        <f t="shared" si="25"/>
        <v/>
      </c>
      <c r="T518" s="23">
        <f t="shared" si="26"/>
        <v>0</v>
      </c>
    </row>
    <row r="519" spans="1:20" ht="17.399999999999999">
      <c r="A519" s="23" t="str">
        <f t="shared" si="24"/>
        <v/>
      </c>
      <c r="B519" s="24" t="s">
        <v>861</v>
      </c>
      <c r="C519" s="12" t="s">
        <v>862</v>
      </c>
      <c r="D519" s="25" t="s">
        <v>37</v>
      </c>
      <c r="E519" s="26">
        <v>34.35</v>
      </c>
      <c r="F519" s="25"/>
      <c r="G519" s="27"/>
      <c r="H519" s="27"/>
      <c r="I519" s="27"/>
      <c r="J519" s="27"/>
      <c r="K519" s="25" t="s">
        <v>4109</v>
      </c>
      <c r="L519" s="25"/>
      <c r="M519"/>
      <c r="N519"/>
      <c r="O519" s="25">
        <v>-28.7</v>
      </c>
      <c r="P519" s="25">
        <v>-33.65</v>
      </c>
      <c r="S519" s="23" t="str">
        <f t="shared" si="25"/>
        <v/>
      </c>
      <c r="T519" s="23">
        <f t="shared" si="26"/>
        <v>0</v>
      </c>
    </row>
    <row r="520" spans="1:20" ht="17.399999999999999">
      <c r="A520" s="23" t="str">
        <f t="shared" si="24"/>
        <v/>
      </c>
      <c r="B520" s="24" t="s">
        <v>863</v>
      </c>
      <c r="C520" s="12" t="s">
        <v>4970</v>
      </c>
      <c r="D520" s="25" t="s">
        <v>9</v>
      </c>
      <c r="E520" s="26">
        <v>408.76</v>
      </c>
      <c r="F520" s="26"/>
      <c r="G520" s="27"/>
      <c r="H520" s="27"/>
      <c r="I520" s="27"/>
      <c r="J520" s="27"/>
      <c r="K520" s="25" t="s">
        <v>4095</v>
      </c>
      <c r="L520" s="25"/>
      <c r="M520"/>
      <c r="N520"/>
      <c r="O520" s="25">
        <v>-13.24</v>
      </c>
      <c r="P520" s="25">
        <v>-25.92</v>
      </c>
      <c r="S520" s="23" t="str">
        <f t="shared" si="25"/>
        <v/>
      </c>
      <c r="T520" s="23">
        <f t="shared" si="26"/>
        <v>0</v>
      </c>
    </row>
    <row r="521" spans="1:20" ht="17.399999999999999">
      <c r="A521" s="23" t="str">
        <f t="shared" si="24"/>
        <v/>
      </c>
      <c r="B521" s="24" t="s">
        <v>864</v>
      </c>
      <c r="C521" s="12" t="s">
        <v>4161</v>
      </c>
      <c r="D521" s="25" t="s">
        <v>37</v>
      </c>
      <c r="E521" s="26">
        <v>26.3</v>
      </c>
      <c r="F521" s="25"/>
      <c r="G521" s="27"/>
      <c r="H521" s="27"/>
      <c r="I521" s="27"/>
      <c r="J521" s="27"/>
      <c r="K521" s="25" t="s">
        <v>4113</v>
      </c>
      <c r="L521" s="25"/>
      <c r="M521"/>
      <c r="N521"/>
      <c r="O521" s="25">
        <v>-15.55</v>
      </c>
      <c r="P521" s="25">
        <v>-35.659999999999997</v>
      </c>
      <c r="S521" s="23" t="str">
        <f t="shared" si="25"/>
        <v/>
      </c>
      <c r="T521" s="23">
        <f t="shared" si="26"/>
        <v>0</v>
      </c>
    </row>
    <row r="522" spans="1:20" ht="17.399999999999999">
      <c r="A522" s="23" t="str">
        <f t="shared" si="24"/>
        <v/>
      </c>
      <c r="B522" s="24" t="s">
        <v>865</v>
      </c>
      <c r="C522" s="12" t="s">
        <v>866</v>
      </c>
      <c r="D522" s="25" t="s">
        <v>9</v>
      </c>
      <c r="E522" s="26">
        <v>109.41</v>
      </c>
      <c r="F522" s="26"/>
      <c r="G522" s="27"/>
      <c r="H522" s="27"/>
      <c r="I522" s="27"/>
      <c r="J522" s="27"/>
      <c r="K522" s="25" t="s">
        <v>2625</v>
      </c>
      <c r="L522" s="25"/>
      <c r="M522"/>
      <c r="N522"/>
      <c r="O522" s="25">
        <v>-4.9000000000000004</v>
      </c>
      <c r="P522" s="25">
        <v>-20.93</v>
      </c>
      <c r="S522" s="23" t="str">
        <f t="shared" si="25"/>
        <v/>
      </c>
      <c r="T522" s="23">
        <f t="shared" si="26"/>
        <v>0</v>
      </c>
    </row>
    <row r="523" spans="1:20" ht="17.399999999999999">
      <c r="A523" s="23" t="str">
        <f t="shared" si="24"/>
        <v/>
      </c>
      <c r="B523" s="24" t="s">
        <v>2945</v>
      </c>
      <c r="C523" s="12" t="s">
        <v>2966</v>
      </c>
      <c r="D523" s="25" t="s">
        <v>9</v>
      </c>
      <c r="E523" s="26">
        <v>103.94</v>
      </c>
      <c r="F523" s="25"/>
      <c r="G523" s="27"/>
      <c r="H523" s="27"/>
      <c r="I523" s="27"/>
      <c r="J523" s="27"/>
      <c r="K523" s="25" t="s">
        <v>4085</v>
      </c>
      <c r="L523" s="25"/>
      <c r="M523"/>
      <c r="N523"/>
      <c r="O523" s="25">
        <v>-20.94</v>
      </c>
      <c r="P523" s="25">
        <v>-21.88</v>
      </c>
      <c r="S523" s="23" t="str">
        <f t="shared" si="25"/>
        <v/>
      </c>
      <c r="T523" s="23">
        <f t="shared" si="26"/>
        <v>0</v>
      </c>
    </row>
    <row r="524" spans="1:20" ht="17.399999999999999">
      <c r="A524" s="23" t="str">
        <f t="shared" si="24"/>
        <v/>
      </c>
      <c r="B524" s="24" t="s">
        <v>3127</v>
      </c>
      <c r="C524" s="12" t="s">
        <v>4730</v>
      </c>
      <c r="D524" s="25" t="s">
        <v>37</v>
      </c>
      <c r="E524" s="26">
        <v>187.34</v>
      </c>
      <c r="F524" s="25"/>
      <c r="G524" s="27"/>
      <c r="H524" s="27"/>
      <c r="I524" s="27"/>
      <c r="J524" s="27"/>
      <c r="K524" s="25" t="s">
        <v>4080</v>
      </c>
      <c r="L524" s="25"/>
      <c r="M524"/>
      <c r="N524"/>
      <c r="O524" s="25">
        <v>0</v>
      </c>
      <c r="P524" s="25">
        <v>0</v>
      </c>
      <c r="S524" s="23" t="str">
        <f t="shared" si="25"/>
        <v/>
      </c>
      <c r="T524" s="23">
        <f t="shared" si="26"/>
        <v>0</v>
      </c>
    </row>
    <row r="525" spans="1:20" ht="17.399999999999999">
      <c r="A525" s="23" t="str">
        <f t="shared" si="24"/>
        <v/>
      </c>
      <c r="B525" s="24" t="s">
        <v>867</v>
      </c>
      <c r="C525" s="12" t="s">
        <v>868</v>
      </c>
      <c r="D525" s="25" t="s">
        <v>9</v>
      </c>
      <c r="E525" s="26">
        <v>289.23</v>
      </c>
      <c r="F525" s="25"/>
      <c r="G525" s="27"/>
      <c r="H525" s="27"/>
      <c r="I525" s="27"/>
      <c r="J525" s="27"/>
      <c r="K525" s="25" t="s">
        <v>4104</v>
      </c>
      <c r="L525" s="25"/>
      <c r="M525"/>
      <c r="N525"/>
      <c r="O525" s="25">
        <v>-10.82</v>
      </c>
      <c r="P525" s="25">
        <v>-33.549999999999997</v>
      </c>
      <c r="S525" s="23" t="str">
        <f t="shared" si="25"/>
        <v/>
      </c>
      <c r="T525" s="23">
        <f t="shared" si="26"/>
        <v>0</v>
      </c>
    </row>
    <row r="526" spans="1:20" ht="17.399999999999999">
      <c r="A526" s="23" t="str">
        <f t="shared" si="24"/>
        <v/>
      </c>
      <c r="B526" s="24" t="s">
        <v>869</v>
      </c>
      <c r="C526" s="12" t="s">
        <v>2750</v>
      </c>
      <c r="D526" s="25" t="s">
        <v>9</v>
      </c>
      <c r="E526" s="26">
        <v>163.85</v>
      </c>
      <c r="F526" s="25"/>
      <c r="G526" s="27"/>
      <c r="H526" s="27"/>
      <c r="I526" s="27"/>
      <c r="J526" s="27"/>
      <c r="K526" s="25" t="s">
        <v>4103</v>
      </c>
      <c r="L526" s="25"/>
      <c r="M526"/>
      <c r="N526"/>
      <c r="O526" s="25">
        <v>-1.2</v>
      </c>
      <c r="P526" s="25">
        <v>-23.36</v>
      </c>
      <c r="S526" s="23" t="str">
        <f t="shared" si="25"/>
        <v/>
      </c>
      <c r="T526" s="23">
        <f t="shared" si="26"/>
        <v>0</v>
      </c>
    </row>
    <row r="527" spans="1:20" ht="17.399999999999999">
      <c r="A527" s="23" t="str">
        <f t="shared" ref="A527:A590" si="27">IF(ISERROR(RANK(S527,$S$14:$S$3000,)),"",RANK(S527,$S$14:$S$3000,))</f>
        <v/>
      </c>
      <c r="B527" s="24" t="s">
        <v>870</v>
      </c>
      <c r="C527" s="12" t="s">
        <v>871</v>
      </c>
      <c r="D527" s="25" t="s">
        <v>37</v>
      </c>
      <c r="E527" s="26">
        <v>24.03</v>
      </c>
      <c r="F527" s="26"/>
      <c r="G527" s="27"/>
      <c r="H527" s="27"/>
      <c r="I527" s="27"/>
      <c r="J527" s="27"/>
      <c r="K527" s="25" t="s">
        <v>4107</v>
      </c>
      <c r="L527" s="25"/>
      <c r="M527"/>
      <c r="N527"/>
      <c r="O527" s="25">
        <v>6.71</v>
      </c>
      <c r="P527" s="25">
        <v>-8.57</v>
      </c>
      <c r="S527" s="23" t="str">
        <f t="shared" si="25"/>
        <v/>
      </c>
      <c r="T527" s="23">
        <f t="shared" si="26"/>
        <v>0</v>
      </c>
    </row>
    <row r="528" spans="1:20" ht="17.399999999999999">
      <c r="A528" s="23" t="str">
        <f t="shared" si="27"/>
        <v/>
      </c>
      <c r="B528" s="24" t="s">
        <v>872</v>
      </c>
      <c r="C528" s="12" t="s">
        <v>873</v>
      </c>
      <c r="D528" s="25" t="s">
        <v>37</v>
      </c>
      <c r="E528" s="26">
        <v>28.65</v>
      </c>
      <c r="F528" s="25"/>
      <c r="G528" s="27"/>
      <c r="H528" s="27"/>
      <c r="I528" s="27"/>
      <c r="J528" s="27"/>
      <c r="K528" s="25" t="s">
        <v>4086</v>
      </c>
      <c r="L528" s="25"/>
      <c r="M528"/>
      <c r="N528"/>
      <c r="O528" s="25">
        <v>-2.58</v>
      </c>
      <c r="P528" s="25">
        <v>-20.03</v>
      </c>
      <c r="S528" s="23" t="str">
        <f t="shared" si="25"/>
        <v/>
      </c>
      <c r="T528" s="23">
        <f t="shared" si="26"/>
        <v>0</v>
      </c>
    </row>
    <row r="529" spans="1:20" ht="17.399999999999999">
      <c r="A529" s="23" t="str">
        <f t="shared" si="27"/>
        <v/>
      </c>
      <c r="B529" s="24" t="s">
        <v>874</v>
      </c>
      <c r="C529" s="12" t="s">
        <v>875</v>
      </c>
      <c r="D529" s="25" t="s">
        <v>9</v>
      </c>
      <c r="E529" s="26">
        <v>40.39</v>
      </c>
      <c r="F529" s="26"/>
      <c r="G529" s="27"/>
      <c r="H529" s="27"/>
      <c r="I529" s="27"/>
      <c r="J529" s="27"/>
      <c r="K529" s="25" t="s">
        <v>4089</v>
      </c>
      <c r="L529" s="26"/>
      <c r="M529"/>
      <c r="N529"/>
      <c r="O529" s="25">
        <v>0</v>
      </c>
      <c r="P529" s="25">
        <v>-3.62</v>
      </c>
      <c r="S529" s="23" t="str">
        <f t="shared" si="25"/>
        <v/>
      </c>
      <c r="T529" s="23">
        <f t="shared" si="26"/>
        <v>0</v>
      </c>
    </row>
    <row r="530" spans="1:20" ht="17.399999999999999">
      <c r="A530" s="23" t="str">
        <f t="shared" si="27"/>
        <v/>
      </c>
      <c r="B530" s="24" t="s">
        <v>876</v>
      </c>
      <c r="C530" s="12" t="s">
        <v>877</v>
      </c>
      <c r="D530" s="25" t="s">
        <v>9</v>
      </c>
      <c r="E530" s="26">
        <v>43.53</v>
      </c>
      <c r="F530" s="26"/>
      <c r="G530" s="27"/>
      <c r="H530" s="27"/>
      <c r="I530" s="27"/>
      <c r="J530" s="27"/>
      <c r="K530" s="25" t="s">
        <v>4076</v>
      </c>
      <c r="L530" s="25"/>
      <c r="M530"/>
      <c r="N530"/>
      <c r="O530" s="25">
        <v>-9.85</v>
      </c>
      <c r="P530" s="25">
        <v>-30.67</v>
      </c>
      <c r="S530" s="23" t="str">
        <f t="shared" si="25"/>
        <v/>
      </c>
      <c r="T530" s="23">
        <f t="shared" si="26"/>
        <v>0</v>
      </c>
    </row>
    <row r="531" spans="1:20" ht="17.399999999999999">
      <c r="A531" s="23" t="str">
        <f t="shared" si="27"/>
        <v/>
      </c>
      <c r="B531" s="24" t="s">
        <v>878</v>
      </c>
      <c r="C531" s="12" t="s">
        <v>879</v>
      </c>
      <c r="D531" s="25" t="s">
        <v>37</v>
      </c>
      <c r="E531" s="26">
        <v>20.58</v>
      </c>
      <c r="F531" s="25"/>
      <c r="G531" s="27"/>
      <c r="H531" s="27"/>
      <c r="I531" s="27"/>
      <c r="J531" s="27"/>
      <c r="K531" s="25" t="s">
        <v>4107</v>
      </c>
      <c r="L531" s="25"/>
      <c r="M531"/>
      <c r="N531"/>
      <c r="O531" s="25">
        <v>-2.88</v>
      </c>
      <c r="P531" s="25">
        <v>-8.68</v>
      </c>
      <c r="S531" s="23" t="str">
        <f t="shared" ref="S531:S594" si="28">IF(OR(F531&lt;=$F$8,ISBLANK(G531),ISBLANK(H531),ISBLANK(J531),ISBLANK(I531)),"",E531+ROW()/100000)</f>
        <v/>
      </c>
      <c r="T531" s="23">
        <f t="shared" ref="T531:T594" si="29">IF(AND(G531&lt;H531,I531&lt;J531,H531&lt;J531),1,IF(AND(G531&gt;H531,I531&gt;J531,H531&gt;J531),-1,0))</f>
        <v>0</v>
      </c>
    </row>
    <row r="532" spans="1:20" ht="17.399999999999999">
      <c r="A532" s="23" t="str">
        <f t="shared" si="27"/>
        <v/>
      </c>
      <c r="B532" s="24" t="s">
        <v>880</v>
      </c>
      <c r="C532" s="12" t="s">
        <v>881</v>
      </c>
      <c r="D532" s="25" t="s">
        <v>9</v>
      </c>
      <c r="E532" s="26">
        <v>81.59</v>
      </c>
      <c r="F532" s="26"/>
      <c r="G532" s="27">
        <v>37.799999999999997</v>
      </c>
      <c r="H532" s="27"/>
      <c r="I532" s="27"/>
      <c r="J532" s="27"/>
      <c r="K532" s="25" t="s">
        <v>4085</v>
      </c>
      <c r="L532" s="26"/>
      <c r="M532"/>
      <c r="N532"/>
      <c r="O532" s="25">
        <v>-0.34</v>
      </c>
      <c r="P532" s="25">
        <v>-23.06</v>
      </c>
      <c r="S532" s="23" t="str">
        <f t="shared" si="28"/>
        <v/>
      </c>
      <c r="T532" s="23">
        <f t="shared" si="29"/>
        <v>0</v>
      </c>
    </row>
    <row r="533" spans="1:20" ht="17.399999999999999">
      <c r="A533" s="23" t="str">
        <f t="shared" si="27"/>
        <v/>
      </c>
      <c r="B533" s="24" t="s">
        <v>882</v>
      </c>
      <c r="C533" s="12" t="s">
        <v>883</v>
      </c>
      <c r="D533" s="25" t="s">
        <v>9</v>
      </c>
      <c r="E533" s="26">
        <v>266.81</v>
      </c>
      <c r="F533" s="25"/>
      <c r="G533" s="27"/>
      <c r="H533" s="27"/>
      <c r="I533" s="27"/>
      <c r="J533" s="27"/>
      <c r="K533" s="25" t="s">
        <v>2625</v>
      </c>
      <c r="L533" s="25"/>
      <c r="M533"/>
      <c r="N533"/>
      <c r="O533" s="25">
        <v>-4.26</v>
      </c>
      <c r="P533" s="25">
        <v>-14.85</v>
      </c>
      <c r="S533" s="23" t="str">
        <f t="shared" si="28"/>
        <v/>
      </c>
      <c r="T533" s="23">
        <f t="shared" si="29"/>
        <v>0</v>
      </c>
    </row>
    <row r="534" spans="1:20" ht="17.399999999999999">
      <c r="A534" s="23" t="str">
        <f t="shared" si="27"/>
        <v/>
      </c>
      <c r="B534" s="24" t="s">
        <v>884</v>
      </c>
      <c r="C534" s="12" t="s">
        <v>885</v>
      </c>
      <c r="D534" s="25" t="s">
        <v>37</v>
      </c>
      <c r="E534" s="26">
        <v>75.13</v>
      </c>
      <c r="F534" s="25"/>
      <c r="G534" s="27"/>
      <c r="H534" s="27"/>
      <c r="I534" s="27"/>
      <c r="J534" s="27"/>
      <c r="K534" s="25" t="s">
        <v>4090</v>
      </c>
      <c r="L534" s="25"/>
      <c r="M534"/>
      <c r="N534"/>
      <c r="O534" s="25">
        <v>0.72</v>
      </c>
      <c r="P534" s="25">
        <v>6.22</v>
      </c>
      <c r="S534" s="23" t="str">
        <f t="shared" si="28"/>
        <v/>
      </c>
      <c r="T534" s="23">
        <f t="shared" si="29"/>
        <v>0</v>
      </c>
    </row>
    <row r="535" spans="1:20" ht="17.399999999999999">
      <c r="A535" s="23" t="str">
        <f t="shared" si="27"/>
        <v/>
      </c>
      <c r="B535" s="24" t="s">
        <v>886</v>
      </c>
      <c r="C535" s="12" t="s">
        <v>887</v>
      </c>
      <c r="D535" s="25" t="s">
        <v>37</v>
      </c>
      <c r="E535" s="26">
        <v>131.88</v>
      </c>
      <c r="F535" s="25"/>
      <c r="G535" s="27"/>
      <c r="H535" s="27"/>
      <c r="I535" s="27"/>
      <c r="J535" s="27"/>
      <c r="K535" s="25" t="s">
        <v>4089</v>
      </c>
      <c r="L535" s="25"/>
      <c r="M535"/>
      <c r="N535"/>
      <c r="O535" s="25">
        <v>-8.76</v>
      </c>
      <c r="P535" s="25">
        <v>-7.59</v>
      </c>
      <c r="S535" s="23" t="str">
        <f t="shared" si="28"/>
        <v/>
      </c>
      <c r="T535" s="23">
        <f t="shared" si="29"/>
        <v>0</v>
      </c>
    </row>
    <row r="536" spans="1:20" ht="17.399999999999999">
      <c r="A536" s="23" t="str">
        <f t="shared" si="27"/>
        <v/>
      </c>
      <c r="B536" s="24" t="s">
        <v>888</v>
      </c>
      <c r="C536" s="12" t="s">
        <v>4979</v>
      </c>
      <c r="D536" s="25" t="s">
        <v>9</v>
      </c>
      <c r="E536" s="26">
        <v>117.87</v>
      </c>
      <c r="F536" s="26"/>
      <c r="G536" s="27"/>
      <c r="H536" s="27"/>
      <c r="I536" s="27"/>
      <c r="J536" s="27"/>
      <c r="K536" s="25" t="s">
        <v>4088</v>
      </c>
      <c r="L536" s="25"/>
      <c r="M536"/>
      <c r="N536"/>
      <c r="O536" s="25">
        <v>-25.92</v>
      </c>
      <c r="P536" s="25">
        <v>-7.17</v>
      </c>
      <c r="S536" s="23" t="str">
        <f t="shared" si="28"/>
        <v/>
      </c>
      <c r="T536" s="23">
        <f t="shared" si="29"/>
        <v>0</v>
      </c>
    </row>
    <row r="537" spans="1:20" ht="17.399999999999999">
      <c r="A537" s="23" t="str">
        <f t="shared" si="27"/>
        <v/>
      </c>
      <c r="B537" s="24" t="s">
        <v>889</v>
      </c>
      <c r="C537" s="12" t="s">
        <v>890</v>
      </c>
      <c r="D537" s="25" t="s">
        <v>37</v>
      </c>
      <c r="E537" s="26">
        <v>76.34</v>
      </c>
      <c r="F537" s="26"/>
      <c r="G537" s="27"/>
      <c r="H537" s="27"/>
      <c r="I537" s="27"/>
      <c r="J537" s="27"/>
      <c r="K537" s="25" t="s">
        <v>4083</v>
      </c>
      <c r="L537" s="25"/>
      <c r="M537"/>
      <c r="N537"/>
      <c r="O537" s="25">
        <v>-4.3</v>
      </c>
      <c r="P537" s="25">
        <v>0.46</v>
      </c>
      <c r="S537" s="23" t="str">
        <f t="shared" si="28"/>
        <v/>
      </c>
      <c r="T537" s="23">
        <f t="shared" si="29"/>
        <v>0</v>
      </c>
    </row>
    <row r="538" spans="1:20" ht="17.399999999999999">
      <c r="A538" s="23">
        <f t="shared" si="27"/>
        <v>40</v>
      </c>
      <c r="B538" s="24" t="s">
        <v>891</v>
      </c>
      <c r="C538" s="12" t="s">
        <v>892</v>
      </c>
      <c r="D538" s="25" t="s">
        <v>9</v>
      </c>
      <c r="E538" s="26">
        <v>19030.400000000001</v>
      </c>
      <c r="F538" s="25">
        <v>18</v>
      </c>
      <c r="G538" s="27">
        <v>2030.12</v>
      </c>
      <c r="H538" s="27">
        <v>2029.32</v>
      </c>
      <c r="I538" s="27">
        <v>2020.6</v>
      </c>
      <c r="J538" s="27">
        <v>2016.69</v>
      </c>
      <c r="K538" s="25" t="s">
        <v>4093</v>
      </c>
      <c r="L538" s="25"/>
      <c r="M538"/>
      <c r="N538"/>
      <c r="O538" s="25">
        <v>-21.03</v>
      </c>
      <c r="P538" s="25">
        <v>12.87</v>
      </c>
      <c r="S538" s="23">
        <f t="shared" si="28"/>
        <v>19030.40538</v>
      </c>
      <c r="T538" s="23">
        <f t="shared" si="29"/>
        <v>-1</v>
      </c>
    </row>
    <row r="539" spans="1:20" ht="17.399999999999999">
      <c r="A539" s="23" t="str">
        <f t="shared" si="27"/>
        <v/>
      </c>
      <c r="B539" s="24" t="s">
        <v>893</v>
      </c>
      <c r="C539" s="12" t="s">
        <v>4975</v>
      </c>
      <c r="D539" s="25" t="s">
        <v>9</v>
      </c>
      <c r="E539" s="26">
        <v>2834.2</v>
      </c>
      <c r="F539" s="26">
        <v>1</v>
      </c>
      <c r="G539" s="27">
        <v>267.39999999999998</v>
      </c>
      <c r="H539" s="27">
        <v>267.39999999999998</v>
      </c>
      <c r="I539" s="27"/>
      <c r="J539" s="27"/>
      <c r="K539" s="25" t="s">
        <v>4088</v>
      </c>
      <c r="L539" s="26"/>
      <c r="M539"/>
      <c r="N539"/>
      <c r="O539" s="25">
        <v>-8.58</v>
      </c>
      <c r="P539" s="25">
        <v>-17.329999999999998</v>
      </c>
      <c r="S539" s="23" t="str">
        <f t="shared" si="28"/>
        <v/>
      </c>
      <c r="T539" s="23">
        <f t="shared" si="29"/>
        <v>0</v>
      </c>
    </row>
    <row r="540" spans="1:20" ht="17.399999999999999">
      <c r="A540" s="23">
        <f t="shared" si="27"/>
        <v>253</v>
      </c>
      <c r="B540" s="24" t="s">
        <v>894</v>
      </c>
      <c r="C540" s="12" t="s">
        <v>895</v>
      </c>
      <c r="D540" s="25" t="s">
        <v>9</v>
      </c>
      <c r="E540" s="26">
        <v>352.62</v>
      </c>
      <c r="F540" s="25">
        <v>2</v>
      </c>
      <c r="G540" s="27">
        <v>127.03</v>
      </c>
      <c r="H540" s="27">
        <v>124.55</v>
      </c>
      <c r="I540" s="27">
        <v>124.55</v>
      </c>
      <c r="J540" s="27">
        <v>124.55</v>
      </c>
      <c r="K540" s="25" t="s">
        <v>4080</v>
      </c>
      <c r="L540" s="25"/>
      <c r="M540"/>
      <c r="N540"/>
      <c r="O540" s="25">
        <v>-7.68</v>
      </c>
      <c r="P540" s="25">
        <v>-23.68</v>
      </c>
      <c r="S540" s="23">
        <f t="shared" si="28"/>
        <v>352.62540000000001</v>
      </c>
      <c r="T540" s="23">
        <f t="shared" si="29"/>
        <v>0</v>
      </c>
    </row>
    <row r="541" spans="1:20" ht="17.399999999999999">
      <c r="A541" s="23" t="str">
        <f t="shared" si="27"/>
        <v/>
      </c>
      <c r="B541" s="24" t="s">
        <v>4613</v>
      </c>
      <c r="C541" s="12" t="s">
        <v>4615</v>
      </c>
      <c r="D541" s="25" t="s">
        <v>9</v>
      </c>
      <c r="E541" s="26">
        <v>212.22</v>
      </c>
      <c r="F541" s="25"/>
      <c r="G541" s="27"/>
      <c r="H541" s="27"/>
      <c r="I541" s="27"/>
      <c r="J541" s="27"/>
      <c r="K541" s="25" t="s">
        <v>4084</v>
      </c>
      <c r="L541" s="25"/>
      <c r="M541"/>
      <c r="N541"/>
      <c r="O541" s="25">
        <v>-29.5</v>
      </c>
      <c r="P541" s="25">
        <v>-37.369999999999997</v>
      </c>
      <c r="S541" s="23" t="str">
        <f t="shared" si="28"/>
        <v/>
      </c>
      <c r="T541" s="23">
        <f t="shared" si="29"/>
        <v>0</v>
      </c>
    </row>
    <row r="542" spans="1:20" ht="17.399999999999999">
      <c r="A542" s="23" t="str">
        <f t="shared" si="27"/>
        <v/>
      </c>
      <c r="B542" s="24" t="s">
        <v>896</v>
      </c>
      <c r="C542" s="12" t="s">
        <v>897</v>
      </c>
      <c r="D542" s="25" t="s">
        <v>37</v>
      </c>
      <c r="E542" s="26">
        <v>254.86</v>
      </c>
      <c r="F542" s="26"/>
      <c r="G542" s="27"/>
      <c r="H542" s="27"/>
      <c r="I542" s="27"/>
      <c r="J542" s="27"/>
      <c r="K542" s="25" t="s">
        <v>4084</v>
      </c>
      <c r="L542" s="25"/>
      <c r="M542"/>
      <c r="N542"/>
      <c r="O542" s="25">
        <v>-0.17</v>
      </c>
      <c r="P542" s="25">
        <v>15.41</v>
      </c>
      <c r="S542" s="23" t="str">
        <f t="shared" si="28"/>
        <v/>
      </c>
      <c r="T542" s="23">
        <f t="shared" si="29"/>
        <v>0</v>
      </c>
    </row>
    <row r="543" spans="1:20" ht="17.399999999999999">
      <c r="A543" s="23" t="str">
        <f t="shared" si="27"/>
        <v/>
      </c>
      <c r="B543" s="24" t="s">
        <v>898</v>
      </c>
      <c r="C543" s="12" t="s">
        <v>899</v>
      </c>
      <c r="D543" s="25" t="s">
        <v>9</v>
      </c>
      <c r="E543" s="26">
        <v>395.76</v>
      </c>
      <c r="F543" s="25"/>
      <c r="G543" s="27"/>
      <c r="H543" s="27"/>
      <c r="I543" s="27"/>
      <c r="J543" s="27"/>
      <c r="K543" s="25" t="s">
        <v>4107</v>
      </c>
      <c r="L543" s="25"/>
      <c r="M543"/>
      <c r="N543"/>
      <c r="O543" s="25">
        <v>-28.85</v>
      </c>
      <c r="P543" s="25">
        <v>105.72</v>
      </c>
      <c r="S543" s="23" t="str">
        <f t="shared" si="28"/>
        <v/>
      </c>
      <c r="T543" s="23">
        <f t="shared" si="29"/>
        <v>0</v>
      </c>
    </row>
    <row r="544" spans="1:20" ht="17.399999999999999">
      <c r="A544" s="23" t="str">
        <f t="shared" si="27"/>
        <v/>
      </c>
      <c r="B544" s="24" t="s">
        <v>900</v>
      </c>
      <c r="C544" s="12" t="s">
        <v>901</v>
      </c>
      <c r="D544" s="25" t="s">
        <v>9</v>
      </c>
      <c r="E544" s="26">
        <v>554.97</v>
      </c>
      <c r="F544" s="26">
        <v>1</v>
      </c>
      <c r="G544" s="27">
        <v>433.5</v>
      </c>
      <c r="H544" s="27">
        <v>433.5</v>
      </c>
      <c r="I544" s="27">
        <v>433.5</v>
      </c>
      <c r="J544" s="27"/>
      <c r="K544" s="25" t="s">
        <v>2625</v>
      </c>
      <c r="L544" s="26"/>
      <c r="M544"/>
      <c r="N544"/>
      <c r="O544" s="25">
        <v>-4.82</v>
      </c>
      <c r="P544" s="25">
        <v>-18.53</v>
      </c>
      <c r="S544" s="23" t="str">
        <f t="shared" si="28"/>
        <v/>
      </c>
      <c r="T544" s="23">
        <f t="shared" si="29"/>
        <v>0</v>
      </c>
    </row>
    <row r="545" spans="1:20" ht="17.399999999999999">
      <c r="A545" s="23">
        <f t="shared" si="27"/>
        <v>175</v>
      </c>
      <c r="B545" s="24" t="s">
        <v>902</v>
      </c>
      <c r="C545" s="12" t="s">
        <v>903</v>
      </c>
      <c r="D545" s="25" t="s">
        <v>9</v>
      </c>
      <c r="E545" s="26">
        <v>1421.1</v>
      </c>
      <c r="F545" s="26">
        <v>3</v>
      </c>
      <c r="G545" s="27">
        <v>196.43</v>
      </c>
      <c r="H545" s="27">
        <v>196.43</v>
      </c>
      <c r="I545" s="27">
        <v>196.43</v>
      </c>
      <c r="J545" s="27">
        <v>192.65</v>
      </c>
      <c r="K545" s="25" t="s">
        <v>4115</v>
      </c>
      <c r="L545" s="26"/>
      <c r="M545"/>
      <c r="N545"/>
      <c r="O545" s="25">
        <v>-14.46</v>
      </c>
      <c r="P545" s="25">
        <v>-33.25</v>
      </c>
      <c r="S545" s="23">
        <f t="shared" si="28"/>
        <v>1421.10545</v>
      </c>
      <c r="T545" s="23">
        <f t="shared" si="29"/>
        <v>0</v>
      </c>
    </row>
    <row r="546" spans="1:20" ht="17.399999999999999">
      <c r="A546" s="23" t="str">
        <f t="shared" si="27"/>
        <v/>
      </c>
      <c r="B546" s="24" t="s">
        <v>904</v>
      </c>
      <c r="C546" s="12" t="s">
        <v>905</v>
      </c>
      <c r="D546" s="25" t="s">
        <v>37</v>
      </c>
      <c r="E546" s="26">
        <v>275.58999999999997</v>
      </c>
      <c r="F546" s="25"/>
      <c r="G546" s="27"/>
      <c r="H546" s="27"/>
      <c r="I546" s="27"/>
      <c r="J546" s="27"/>
      <c r="K546" s="25" t="s">
        <v>2626</v>
      </c>
      <c r="L546" s="25"/>
      <c r="M546"/>
      <c r="N546"/>
      <c r="O546" s="25">
        <v>11.67</v>
      </c>
      <c r="P546" s="25">
        <v>-28.82</v>
      </c>
      <c r="S546" s="23" t="str">
        <f t="shared" si="28"/>
        <v/>
      </c>
      <c r="T546" s="23">
        <f t="shared" si="29"/>
        <v>0</v>
      </c>
    </row>
    <row r="547" spans="1:20" ht="17.399999999999999">
      <c r="A547" s="23" t="str">
        <f t="shared" si="27"/>
        <v/>
      </c>
      <c r="B547" s="24" t="s">
        <v>906</v>
      </c>
      <c r="C547" s="12" t="s">
        <v>907</v>
      </c>
      <c r="D547" s="25" t="s">
        <v>37</v>
      </c>
      <c r="E547" s="26">
        <v>108.98</v>
      </c>
      <c r="F547" s="25"/>
      <c r="G547" s="27"/>
      <c r="H547" s="27"/>
      <c r="I547" s="27"/>
      <c r="J547" s="27"/>
      <c r="K547" s="25" t="s">
        <v>4080</v>
      </c>
      <c r="L547" s="25"/>
      <c r="M547"/>
      <c r="N547"/>
      <c r="O547" s="25">
        <v>-3.18</v>
      </c>
      <c r="P547" s="25">
        <v>-5.94</v>
      </c>
      <c r="S547" s="23" t="str">
        <f t="shared" si="28"/>
        <v/>
      </c>
      <c r="T547" s="23">
        <f t="shared" si="29"/>
        <v>0</v>
      </c>
    </row>
    <row r="548" spans="1:20" ht="17.399999999999999">
      <c r="A548" s="23" t="str">
        <f t="shared" si="27"/>
        <v/>
      </c>
      <c r="B548" s="24" t="s">
        <v>3128</v>
      </c>
      <c r="C548" s="12" t="s">
        <v>3240</v>
      </c>
      <c r="D548" s="25" t="s">
        <v>9</v>
      </c>
      <c r="E548" s="26">
        <v>297.38</v>
      </c>
      <c r="F548" s="25">
        <v>1</v>
      </c>
      <c r="G548" s="27">
        <v>24</v>
      </c>
      <c r="H548" s="27">
        <v>24</v>
      </c>
      <c r="I548" s="27"/>
      <c r="J548" s="27"/>
      <c r="K548" s="25" t="s">
        <v>4102</v>
      </c>
      <c r="L548" s="25"/>
      <c r="M548"/>
      <c r="N548"/>
      <c r="O548" s="25">
        <v>-11.34</v>
      </c>
      <c r="P548" s="25">
        <v>-26.21</v>
      </c>
      <c r="S548" s="23" t="str">
        <f t="shared" si="28"/>
        <v/>
      </c>
      <c r="T548" s="23">
        <f t="shared" si="29"/>
        <v>0</v>
      </c>
    </row>
    <row r="549" spans="1:20" ht="17.399999999999999">
      <c r="A549" s="23">
        <f t="shared" si="27"/>
        <v>50</v>
      </c>
      <c r="B549" s="24" t="s">
        <v>2678</v>
      </c>
      <c r="C549" s="12" t="s">
        <v>5032</v>
      </c>
      <c r="D549" s="25" t="s">
        <v>9</v>
      </c>
      <c r="E549" s="26">
        <v>15274.38</v>
      </c>
      <c r="F549" s="25">
        <v>10</v>
      </c>
      <c r="G549" s="27">
        <v>1061.4000000000001</v>
      </c>
      <c r="H549" s="27">
        <v>1062.3</v>
      </c>
      <c r="I549" s="27">
        <v>1095</v>
      </c>
      <c r="J549" s="27">
        <v>1073</v>
      </c>
      <c r="K549" s="25" t="s">
        <v>4113</v>
      </c>
      <c r="L549" s="26"/>
      <c r="M549"/>
      <c r="N549"/>
      <c r="O549" s="25">
        <v>-45.47</v>
      </c>
      <c r="P549" s="25">
        <v>26.46</v>
      </c>
      <c r="S549" s="23">
        <f t="shared" si="28"/>
        <v>15274.385489999999</v>
      </c>
      <c r="T549" s="23">
        <f t="shared" si="29"/>
        <v>0</v>
      </c>
    </row>
    <row r="550" spans="1:20" ht="17.399999999999999">
      <c r="A550" s="23" t="str">
        <f t="shared" si="27"/>
        <v/>
      </c>
      <c r="B550" s="24" t="s">
        <v>908</v>
      </c>
      <c r="C550" s="12" t="s">
        <v>4490</v>
      </c>
      <c r="D550" s="25" t="s">
        <v>37</v>
      </c>
      <c r="E550" s="26">
        <v>429.09</v>
      </c>
      <c r="F550" s="25">
        <v>1</v>
      </c>
      <c r="G550" s="27">
        <v>86.35</v>
      </c>
      <c r="H550" s="27">
        <v>89.9</v>
      </c>
      <c r="I550" s="27"/>
      <c r="J550" s="27"/>
      <c r="K550" s="25" t="s">
        <v>4102</v>
      </c>
      <c r="L550" s="25"/>
      <c r="M550"/>
      <c r="N550"/>
      <c r="O550" s="25">
        <v>-5.54</v>
      </c>
      <c r="P550" s="25">
        <v>-20.98</v>
      </c>
      <c r="S550" s="23" t="str">
        <f t="shared" si="28"/>
        <v/>
      </c>
      <c r="T550" s="23">
        <f t="shared" si="29"/>
        <v>0</v>
      </c>
    </row>
    <row r="551" spans="1:20" ht="17.399999999999999">
      <c r="A551" s="23" t="str">
        <f t="shared" si="27"/>
        <v/>
      </c>
      <c r="B551" s="24" t="s">
        <v>909</v>
      </c>
      <c r="C551" s="12" t="s">
        <v>910</v>
      </c>
      <c r="D551" s="25" t="s">
        <v>37</v>
      </c>
      <c r="E551" s="26">
        <v>215.06</v>
      </c>
      <c r="F551" s="25"/>
      <c r="G551" s="27"/>
      <c r="H551" s="27"/>
      <c r="I551" s="27"/>
      <c r="J551" s="27"/>
      <c r="K551" s="25" t="s">
        <v>4086</v>
      </c>
      <c r="L551" s="25"/>
      <c r="M551"/>
      <c r="N551"/>
      <c r="O551" s="25">
        <v>-30</v>
      </c>
      <c r="P551" s="25">
        <v>-21.64</v>
      </c>
      <c r="S551" s="23" t="str">
        <f t="shared" si="28"/>
        <v/>
      </c>
      <c r="T551" s="23">
        <f t="shared" si="29"/>
        <v>0</v>
      </c>
    </row>
    <row r="552" spans="1:20" ht="17.399999999999999">
      <c r="A552" s="23" t="str">
        <f t="shared" si="27"/>
        <v/>
      </c>
      <c r="B552" s="24" t="s">
        <v>911</v>
      </c>
      <c r="C552" s="12" t="s">
        <v>912</v>
      </c>
      <c r="D552" s="25" t="s">
        <v>9</v>
      </c>
      <c r="E552" s="26">
        <v>127.14</v>
      </c>
      <c r="F552" s="25"/>
      <c r="G552" s="27"/>
      <c r="H552" s="27"/>
      <c r="I552" s="27"/>
      <c r="J552" s="27"/>
      <c r="K552" s="25" t="s">
        <v>4087</v>
      </c>
      <c r="L552" s="25"/>
      <c r="M552"/>
      <c r="N552"/>
      <c r="O552" s="25">
        <v>-18.77</v>
      </c>
      <c r="P552" s="25">
        <v>-28.23</v>
      </c>
      <c r="S552" s="23" t="str">
        <f t="shared" si="28"/>
        <v/>
      </c>
      <c r="T552" s="23">
        <f t="shared" si="29"/>
        <v>0</v>
      </c>
    </row>
    <row r="553" spans="1:20" ht="17.399999999999999">
      <c r="A553" s="23" t="str">
        <f t="shared" si="27"/>
        <v/>
      </c>
      <c r="B553" s="24" t="s">
        <v>913</v>
      </c>
      <c r="C553" s="12" t="s">
        <v>914</v>
      </c>
      <c r="D553" s="25" t="s">
        <v>9</v>
      </c>
      <c r="E553" s="26">
        <v>65.78</v>
      </c>
      <c r="F553" s="25"/>
      <c r="G553" s="27"/>
      <c r="H553" s="27"/>
      <c r="I553" s="27"/>
      <c r="J553" s="27"/>
      <c r="K553" s="25" t="s">
        <v>4085</v>
      </c>
      <c r="L553" s="26"/>
      <c r="M553"/>
      <c r="N553"/>
      <c r="O553" s="25">
        <v>-1.4</v>
      </c>
      <c r="P553" s="25">
        <v>-12.72</v>
      </c>
      <c r="S553" s="23" t="str">
        <f t="shared" si="28"/>
        <v/>
      </c>
      <c r="T553" s="23">
        <f t="shared" si="29"/>
        <v>0</v>
      </c>
    </row>
    <row r="554" spans="1:20" ht="17.399999999999999">
      <c r="A554" s="23" t="str">
        <f t="shared" si="27"/>
        <v/>
      </c>
      <c r="B554" s="24" t="s">
        <v>915</v>
      </c>
      <c r="C554" s="12" t="s">
        <v>916</v>
      </c>
      <c r="D554" s="25" t="s">
        <v>37</v>
      </c>
      <c r="E554" s="26">
        <v>14.18</v>
      </c>
      <c r="F554" s="26"/>
      <c r="G554" s="27"/>
      <c r="H554" s="27"/>
      <c r="I554" s="27"/>
      <c r="J554" s="27"/>
      <c r="K554" s="25" t="s">
        <v>4076</v>
      </c>
      <c r="L554" s="26"/>
      <c r="M554"/>
      <c r="N554"/>
      <c r="O554" s="25">
        <v>-0.9</v>
      </c>
      <c r="P554" s="25">
        <v>-16.98</v>
      </c>
      <c r="S554" s="23" t="str">
        <f t="shared" si="28"/>
        <v/>
      </c>
      <c r="T554" s="23">
        <f t="shared" si="29"/>
        <v>0</v>
      </c>
    </row>
    <row r="555" spans="1:20" ht="17.399999999999999">
      <c r="A555" s="23" t="str">
        <f t="shared" si="27"/>
        <v/>
      </c>
      <c r="B555" s="24" t="s">
        <v>917</v>
      </c>
      <c r="C555" s="12" t="s">
        <v>918</v>
      </c>
      <c r="D555" s="25" t="s">
        <v>9</v>
      </c>
      <c r="E555" s="26">
        <v>1976.42</v>
      </c>
      <c r="F555" s="25">
        <v>5</v>
      </c>
      <c r="G555" s="27">
        <v>510.66</v>
      </c>
      <c r="H555" s="27">
        <v>510.66</v>
      </c>
      <c r="I555" s="27">
        <v>480.1</v>
      </c>
      <c r="J555" s="27"/>
      <c r="K555" s="25" t="s">
        <v>2625</v>
      </c>
      <c r="L555" s="25"/>
      <c r="M555"/>
      <c r="N555"/>
      <c r="O555" s="25">
        <v>-6.15</v>
      </c>
      <c r="P555" s="25">
        <v>-17.73</v>
      </c>
      <c r="S555" s="23" t="str">
        <f t="shared" si="28"/>
        <v/>
      </c>
      <c r="T555" s="23">
        <f t="shared" si="29"/>
        <v>0</v>
      </c>
    </row>
    <row r="556" spans="1:20" ht="17.399999999999999">
      <c r="A556" s="23" t="str">
        <f t="shared" si="27"/>
        <v/>
      </c>
      <c r="B556" s="24" t="s">
        <v>919</v>
      </c>
      <c r="C556" s="12" t="s">
        <v>920</v>
      </c>
      <c r="D556" s="25" t="s">
        <v>37</v>
      </c>
      <c r="E556" s="26">
        <v>25.36</v>
      </c>
      <c r="F556" s="25"/>
      <c r="G556" s="27"/>
      <c r="H556" s="27"/>
      <c r="I556" s="27"/>
      <c r="J556" s="27"/>
      <c r="K556" s="25" t="s">
        <v>4076</v>
      </c>
      <c r="L556" s="25"/>
      <c r="M556"/>
      <c r="N556"/>
      <c r="O556" s="25">
        <v>-2.9</v>
      </c>
      <c r="P556" s="25">
        <v>-19.739999999999998</v>
      </c>
      <c r="S556" s="23" t="str">
        <f t="shared" si="28"/>
        <v/>
      </c>
      <c r="T556" s="23">
        <f t="shared" si="29"/>
        <v>0</v>
      </c>
    </row>
    <row r="557" spans="1:20" ht="17.399999999999999">
      <c r="A557" s="23" t="str">
        <f t="shared" si="27"/>
        <v/>
      </c>
      <c r="B557" s="24" t="s">
        <v>921</v>
      </c>
      <c r="C557" s="12" t="s">
        <v>5260</v>
      </c>
      <c r="D557" s="25" t="s">
        <v>37</v>
      </c>
      <c r="E557" s="26">
        <v>11.66</v>
      </c>
      <c r="F557" s="25"/>
      <c r="G557" s="27"/>
      <c r="H557" s="27"/>
      <c r="I557" s="27"/>
      <c r="J557" s="27"/>
      <c r="K557" s="25" t="s">
        <v>4102</v>
      </c>
      <c r="L557" s="25"/>
      <c r="M557"/>
      <c r="N557"/>
      <c r="O557" s="25">
        <v>-41.41</v>
      </c>
      <c r="P557" s="25">
        <v>-38.85</v>
      </c>
      <c r="S557" s="23" t="str">
        <f t="shared" si="28"/>
        <v/>
      </c>
      <c r="T557" s="23">
        <f t="shared" si="29"/>
        <v>0</v>
      </c>
    </row>
    <row r="558" spans="1:20" ht="17.399999999999999">
      <c r="A558" s="23">
        <f t="shared" si="27"/>
        <v>108</v>
      </c>
      <c r="B558" s="24" t="s">
        <v>922</v>
      </c>
      <c r="C558" s="12" t="s">
        <v>2794</v>
      </c>
      <c r="D558" s="25" t="s">
        <v>9</v>
      </c>
      <c r="E558" s="26">
        <v>3884.4</v>
      </c>
      <c r="F558" s="25">
        <v>17</v>
      </c>
      <c r="G558" s="27">
        <v>496.38</v>
      </c>
      <c r="H558" s="27">
        <v>496.91</v>
      </c>
      <c r="I558" s="27">
        <v>502.82</v>
      </c>
      <c r="J558" s="27">
        <v>457.37</v>
      </c>
      <c r="K558" s="25" t="s">
        <v>4085</v>
      </c>
      <c r="L558" s="26"/>
      <c r="M558"/>
      <c r="N558"/>
      <c r="O558" s="25">
        <v>-27.49</v>
      </c>
      <c r="P558" s="25">
        <v>-3.81</v>
      </c>
      <c r="S558" s="23">
        <f t="shared" si="28"/>
        <v>3884.4055800000001</v>
      </c>
      <c r="T558" s="23">
        <f t="shared" si="29"/>
        <v>0</v>
      </c>
    </row>
    <row r="559" spans="1:20" ht="17.399999999999999">
      <c r="A559" s="23" t="str">
        <f t="shared" si="27"/>
        <v/>
      </c>
      <c r="B559" s="24" t="s">
        <v>923</v>
      </c>
      <c r="C559" s="12" t="s">
        <v>3409</v>
      </c>
      <c r="D559" s="25" t="s">
        <v>37</v>
      </c>
      <c r="E559" s="26">
        <v>263.64999999999998</v>
      </c>
      <c r="F559" s="25"/>
      <c r="G559" s="27"/>
      <c r="H559" s="27"/>
      <c r="I559" s="27"/>
      <c r="J559" s="27"/>
      <c r="K559" s="25" t="s">
        <v>4112</v>
      </c>
      <c r="L559" s="25"/>
      <c r="M559"/>
      <c r="N559"/>
      <c r="O559" s="25">
        <v>-5.69</v>
      </c>
      <c r="P559" s="25">
        <v>7.68</v>
      </c>
      <c r="S559" s="23" t="str">
        <f t="shared" si="28"/>
        <v/>
      </c>
      <c r="T559" s="23">
        <f t="shared" si="29"/>
        <v>0</v>
      </c>
    </row>
    <row r="560" spans="1:20" ht="17.399999999999999">
      <c r="A560" s="23" t="str">
        <f t="shared" si="27"/>
        <v/>
      </c>
      <c r="B560" s="24" t="s">
        <v>924</v>
      </c>
      <c r="C560" s="12" t="s">
        <v>925</v>
      </c>
      <c r="D560" s="25" t="s">
        <v>9</v>
      </c>
      <c r="E560" s="26">
        <v>443.46</v>
      </c>
      <c r="F560" s="25"/>
      <c r="G560" s="27"/>
      <c r="H560" s="27"/>
      <c r="I560" s="27"/>
      <c r="J560" s="27"/>
      <c r="K560" s="25" t="s">
        <v>4076</v>
      </c>
      <c r="L560" s="26"/>
      <c r="M560"/>
      <c r="N560"/>
      <c r="O560" s="25">
        <v>-13.23</v>
      </c>
      <c r="P560" s="25">
        <v>-22.39</v>
      </c>
      <c r="S560" s="23" t="str">
        <f t="shared" si="28"/>
        <v/>
      </c>
      <c r="T560" s="23">
        <f t="shared" si="29"/>
        <v>0</v>
      </c>
    </row>
    <row r="561" spans="1:20" ht="17.399999999999999">
      <c r="A561" s="23" t="str">
        <f t="shared" si="27"/>
        <v/>
      </c>
      <c r="B561" s="24" t="s">
        <v>926</v>
      </c>
      <c r="C561" s="12" t="s">
        <v>927</v>
      </c>
      <c r="D561" s="25" t="s">
        <v>9</v>
      </c>
      <c r="E561" s="26">
        <v>112.86</v>
      </c>
      <c r="F561" s="26"/>
      <c r="G561" s="27"/>
      <c r="H561" s="27"/>
      <c r="I561" s="27"/>
      <c r="J561" s="27"/>
      <c r="K561" s="25" t="s">
        <v>4085</v>
      </c>
      <c r="L561" s="26"/>
      <c r="M561"/>
      <c r="N561"/>
      <c r="O561" s="25">
        <v>-19.100000000000001</v>
      </c>
      <c r="P561" s="25">
        <v>-19.62</v>
      </c>
      <c r="S561" s="23" t="str">
        <f t="shared" si="28"/>
        <v/>
      </c>
      <c r="T561" s="23">
        <f t="shared" si="29"/>
        <v>0</v>
      </c>
    </row>
    <row r="562" spans="1:20" ht="17.399999999999999">
      <c r="A562" s="23" t="str">
        <f t="shared" si="27"/>
        <v/>
      </c>
      <c r="B562" s="24" t="s">
        <v>928</v>
      </c>
      <c r="C562" s="12" t="s">
        <v>929</v>
      </c>
      <c r="D562" s="25" t="s">
        <v>37</v>
      </c>
      <c r="E562" s="26">
        <v>786.65</v>
      </c>
      <c r="F562" s="25"/>
      <c r="G562" s="27"/>
      <c r="H562" s="27"/>
      <c r="I562" s="27"/>
      <c r="J562" s="27"/>
      <c r="K562" s="25" t="s">
        <v>4088</v>
      </c>
      <c r="L562" s="25"/>
      <c r="M562"/>
      <c r="N562"/>
      <c r="O562" s="25">
        <v>38.78</v>
      </c>
      <c r="P562" s="25">
        <v>67.19</v>
      </c>
      <c r="S562" s="23" t="str">
        <f t="shared" si="28"/>
        <v/>
      </c>
      <c r="T562" s="23">
        <f t="shared" si="29"/>
        <v>0</v>
      </c>
    </row>
    <row r="563" spans="1:20" ht="17.399999999999999">
      <c r="A563" s="23" t="str">
        <f t="shared" si="27"/>
        <v/>
      </c>
      <c r="B563" s="24" t="s">
        <v>930</v>
      </c>
      <c r="C563" s="12" t="s">
        <v>4894</v>
      </c>
      <c r="D563" s="25" t="s">
        <v>9</v>
      </c>
      <c r="E563" s="26">
        <v>41.35</v>
      </c>
      <c r="F563" s="25"/>
      <c r="G563" s="27"/>
      <c r="H563" s="27"/>
      <c r="I563" s="27"/>
      <c r="J563" s="27"/>
      <c r="K563" s="25" t="s">
        <v>4117</v>
      </c>
      <c r="L563" s="25"/>
      <c r="M563"/>
      <c r="N563"/>
      <c r="O563" s="25">
        <v>0</v>
      </c>
      <c r="P563" s="25">
        <v>0</v>
      </c>
      <c r="S563" s="23" t="str">
        <f t="shared" si="28"/>
        <v/>
      </c>
      <c r="T563" s="23">
        <f t="shared" si="29"/>
        <v>0</v>
      </c>
    </row>
    <row r="564" spans="1:20" ht="17.399999999999999">
      <c r="A564" s="23" t="str">
        <f t="shared" si="27"/>
        <v/>
      </c>
      <c r="B564" s="24" t="s">
        <v>931</v>
      </c>
      <c r="C564" s="12" t="s">
        <v>932</v>
      </c>
      <c r="D564" s="25" t="s">
        <v>37</v>
      </c>
      <c r="E564" s="26">
        <v>79.86</v>
      </c>
      <c r="F564" s="26"/>
      <c r="G564" s="27"/>
      <c r="H564" s="27"/>
      <c r="I564" s="27"/>
      <c r="J564" s="27"/>
      <c r="K564" s="25" t="s">
        <v>4085</v>
      </c>
      <c r="L564" s="25"/>
      <c r="M564"/>
      <c r="N564"/>
      <c r="O564" s="25">
        <v>-1.5</v>
      </c>
      <c r="P564" s="25">
        <v>-6.64</v>
      </c>
      <c r="S564" s="23" t="str">
        <f t="shared" si="28"/>
        <v/>
      </c>
      <c r="T564" s="23">
        <f t="shared" si="29"/>
        <v>0</v>
      </c>
    </row>
    <row r="565" spans="1:20" ht="17.399999999999999">
      <c r="A565" s="23" t="str">
        <f t="shared" si="27"/>
        <v/>
      </c>
      <c r="B565" s="24" t="s">
        <v>933</v>
      </c>
      <c r="C565" s="12" t="s">
        <v>934</v>
      </c>
      <c r="D565" s="25" t="s">
        <v>37</v>
      </c>
      <c r="E565" s="26">
        <v>75.69</v>
      </c>
      <c r="F565" s="26"/>
      <c r="G565" s="27"/>
      <c r="H565" s="27"/>
      <c r="I565" s="27"/>
      <c r="J565" s="27"/>
      <c r="K565" s="25" t="s">
        <v>4109</v>
      </c>
      <c r="L565" s="25"/>
      <c r="M565"/>
      <c r="N565"/>
      <c r="O565" s="25">
        <v>-12.22</v>
      </c>
      <c r="P565" s="25">
        <v>-24.8</v>
      </c>
      <c r="S565" s="23" t="str">
        <f t="shared" si="28"/>
        <v/>
      </c>
      <c r="T565" s="23">
        <f t="shared" si="29"/>
        <v>0</v>
      </c>
    </row>
    <row r="566" spans="1:20" ht="17.399999999999999">
      <c r="A566" s="23" t="str">
        <f t="shared" si="27"/>
        <v/>
      </c>
      <c r="B566" s="24" t="s">
        <v>935</v>
      </c>
      <c r="C566" s="12" t="s">
        <v>4692</v>
      </c>
      <c r="D566" s="25" t="s">
        <v>37</v>
      </c>
      <c r="E566" s="26">
        <v>28.25</v>
      </c>
      <c r="F566" s="25"/>
      <c r="G566" s="27"/>
      <c r="H566" s="27"/>
      <c r="I566" s="27"/>
      <c r="J566" s="27"/>
      <c r="K566" s="25" t="s">
        <v>4109</v>
      </c>
      <c r="L566" s="25"/>
      <c r="M566"/>
      <c r="N566"/>
      <c r="O566" s="25">
        <v>-22.92</v>
      </c>
      <c r="P566" s="25">
        <v>-23.71</v>
      </c>
      <c r="S566" s="23" t="str">
        <f t="shared" si="28"/>
        <v/>
      </c>
      <c r="T566" s="23">
        <f t="shared" si="29"/>
        <v>0</v>
      </c>
    </row>
    <row r="567" spans="1:20" ht="17.399999999999999">
      <c r="A567" s="23" t="str">
        <f t="shared" si="27"/>
        <v/>
      </c>
      <c r="B567" s="24" t="s">
        <v>936</v>
      </c>
      <c r="C567" s="12" t="s">
        <v>2885</v>
      </c>
      <c r="D567" s="25" t="s">
        <v>37</v>
      </c>
      <c r="E567" s="26">
        <v>26.63</v>
      </c>
      <c r="F567" s="26"/>
      <c r="G567" s="27"/>
      <c r="H567" s="27"/>
      <c r="I567" s="27"/>
      <c r="J567" s="27"/>
      <c r="K567" s="25" t="s">
        <v>4098</v>
      </c>
      <c r="L567" s="25"/>
      <c r="M567"/>
      <c r="N567"/>
      <c r="O567" s="25">
        <v>4.37</v>
      </c>
      <c r="P567" s="25">
        <v>-16.96</v>
      </c>
      <c r="S567" s="23" t="str">
        <f t="shared" si="28"/>
        <v/>
      </c>
      <c r="T567" s="23">
        <f t="shared" si="29"/>
        <v>0</v>
      </c>
    </row>
    <row r="568" spans="1:20" ht="17.399999999999999">
      <c r="A568" s="23" t="str">
        <f t="shared" si="27"/>
        <v/>
      </c>
      <c r="B568" s="24" t="s">
        <v>937</v>
      </c>
      <c r="C568" s="12" t="s">
        <v>938</v>
      </c>
      <c r="D568" s="25" t="s">
        <v>9</v>
      </c>
      <c r="E568" s="26">
        <v>80.209999999999994</v>
      </c>
      <c r="F568" s="26">
        <v>1</v>
      </c>
      <c r="G568" s="27">
        <v>2.2000000000000002</v>
      </c>
      <c r="H568" s="27">
        <v>2.2000000000000002</v>
      </c>
      <c r="I568" s="27"/>
      <c r="J568" s="27"/>
      <c r="K568" s="25" t="s">
        <v>4118</v>
      </c>
      <c r="L568" s="25"/>
      <c r="M568"/>
      <c r="N568"/>
      <c r="O568" s="25">
        <v>-16.12</v>
      </c>
      <c r="P568" s="25">
        <v>-41.18</v>
      </c>
      <c r="S568" s="23" t="str">
        <f t="shared" si="28"/>
        <v/>
      </c>
      <c r="T568" s="23">
        <f t="shared" si="29"/>
        <v>0</v>
      </c>
    </row>
    <row r="569" spans="1:20" ht="17.399999999999999">
      <c r="A569" s="23" t="str">
        <f t="shared" si="27"/>
        <v/>
      </c>
      <c r="B569" s="24" t="s">
        <v>939</v>
      </c>
      <c r="C569" s="12" t="s">
        <v>2882</v>
      </c>
      <c r="D569" s="25" t="s">
        <v>37</v>
      </c>
      <c r="E569" s="26">
        <v>35.07</v>
      </c>
      <c r="F569" s="25"/>
      <c r="G569" s="27"/>
      <c r="H569" s="27"/>
      <c r="I569" s="27"/>
      <c r="J569" s="27"/>
      <c r="K569" s="25" t="s">
        <v>4085</v>
      </c>
      <c r="L569" s="26"/>
      <c r="M569"/>
      <c r="N569"/>
      <c r="O569" s="25">
        <v>-19.3</v>
      </c>
      <c r="P569" s="25">
        <v>-22.62</v>
      </c>
      <c r="S569" s="23" t="str">
        <f t="shared" si="28"/>
        <v/>
      </c>
      <c r="T569" s="23">
        <f t="shared" si="29"/>
        <v>0</v>
      </c>
    </row>
    <row r="570" spans="1:20" ht="17.399999999999999">
      <c r="A570" s="23" t="str">
        <f t="shared" si="27"/>
        <v/>
      </c>
      <c r="B570" s="24" t="s">
        <v>940</v>
      </c>
      <c r="C570" s="12" t="s">
        <v>941</v>
      </c>
      <c r="D570" s="25" t="s">
        <v>37</v>
      </c>
      <c r="E570" s="26">
        <v>53.17</v>
      </c>
      <c r="F570" s="25"/>
      <c r="G570" s="27"/>
      <c r="H570" s="27"/>
      <c r="I570" s="27"/>
      <c r="J570" s="27"/>
      <c r="K570" s="25" t="s">
        <v>4088</v>
      </c>
      <c r="L570" s="26"/>
      <c r="M570"/>
      <c r="N570"/>
      <c r="O570" s="25">
        <v>-19.97</v>
      </c>
      <c r="P570" s="25">
        <v>-39.380000000000003</v>
      </c>
      <c r="S570" s="23" t="str">
        <f t="shared" si="28"/>
        <v/>
      </c>
      <c r="T570" s="23">
        <f t="shared" si="29"/>
        <v>0</v>
      </c>
    </row>
    <row r="571" spans="1:20" ht="17.399999999999999">
      <c r="A571" s="23">
        <f t="shared" si="27"/>
        <v>241</v>
      </c>
      <c r="B571" s="24" t="s">
        <v>942</v>
      </c>
      <c r="C571" s="12" t="s">
        <v>943</v>
      </c>
      <c r="D571" s="25" t="s">
        <v>9</v>
      </c>
      <c r="E571" s="26">
        <v>467.12</v>
      </c>
      <c r="F571" s="26">
        <v>6</v>
      </c>
      <c r="G571" s="27">
        <v>114.52</v>
      </c>
      <c r="H571" s="27">
        <v>115.85</v>
      </c>
      <c r="I571" s="27">
        <v>118.73</v>
      </c>
      <c r="J571" s="27">
        <v>116</v>
      </c>
      <c r="K571" s="25" t="s">
        <v>4078</v>
      </c>
      <c r="L571" s="25"/>
      <c r="M571"/>
      <c r="N571"/>
      <c r="O571" s="25">
        <v>-1.36</v>
      </c>
      <c r="P571" s="25">
        <v>-11.22</v>
      </c>
      <c r="S571" s="23">
        <f t="shared" si="28"/>
        <v>467.12571000000003</v>
      </c>
      <c r="T571" s="23">
        <f t="shared" si="29"/>
        <v>0</v>
      </c>
    </row>
    <row r="572" spans="1:20" ht="17.399999999999999">
      <c r="A572" s="23" t="str">
        <f t="shared" si="27"/>
        <v/>
      </c>
      <c r="B572" s="24" t="s">
        <v>944</v>
      </c>
      <c r="C572" s="12" t="s">
        <v>3241</v>
      </c>
      <c r="D572" s="25" t="s">
        <v>9</v>
      </c>
      <c r="E572" s="26">
        <v>126.39</v>
      </c>
      <c r="F572" s="25"/>
      <c r="G572" s="27"/>
      <c r="H572" s="27"/>
      <c r="I572" s="27"/>
      <c r="J572" s="27"/>
      <c r="K572" s="25" t="s">
        <v>4113</v>
      </c>
      <c r="L572" s="25"/>
      <c r="M572"/>
      <c r="N572"/>
      <c r="O572" s="25">
        <v>-0.73</v>
      </c>
      <c r="P572" s="25">
        <v>2.4</v>
      </c>
      <c r="S572" s="23" t="str">
        <f t="shared" si="28"/>
        <v/>
      </c>
      <c r="T572" s="23">
        <f t="shared" si="29"/>
        <v>0</v>
      </c>
    </row>
    <row r="573" spans="1:20" ht="17.399999999999999">
      <c r="A573" s="23">
        <f t="shared" si="27"/>
        <v>146</v>
      </c>
      <c r="B573" s="24" t="s">
        <v>945</v>
      </c>
      <c r="C573" s="12" t="s">
        <v>4398</v>
      </c>
      <c r="D573" s="25" t="s">
        <v>9</v>
      </c>
      <c r="E573" s="26">
        <v>2288.37</v>
      </c>
      <c r="F573" s="25">
        <v>13</v>
      </c>
      <c r="G573" s="27">
        <v>55.06</v>
      </c>
      <c r="H573" s="27">
        <v>53.91</v>
      </c>
      <c r="I573" s="27">
        <v>75.27</v>
      </c>
      <c r="J573" s="27">
        <v>68.900000000000006</v>
      </c>
      <c r="K573" s="25" t="s">
        <v>4107</v>
      </c>
      <c r="L573" s="25"/>
      <c r="M573"/>
      <c r="N573"/>
      <c r="O573" s="25">
        <v>-32.04</v>
      </c>
      <c r="P573" s="25">
        <v>3.07</v>
      </c>
      <c r="S573" s="23">
        <f t="shared" si="28"/>
        <v>2288.3757299999997</v>
      </c>
      <c r="T573" s="23">
        <f t="shared" si="29"/>
        <v>0</v>
      </c>
    </row>
    <row r="574" spans="1:20" ht="17.399999999999999">
      <c r="A574" s="23" t="str">
        <f t="shared" si="27"/>
        <v/>
      </c>
      <c r="B574" s="24" t="s">
        <v>946</v>
      </c>
      <c r="C574" s="12" t="s">
        <v>947</v>
      </c>
      <c r="D574" s="25" t="s">
        <v>37</v>
      </c>
      <c r="E574" s="26">
        <v>37.39</v>
      </c>
      <c r="F574" s="26"/>
      <c r="G574" s="27"/>
      <c r="H574" s="27"/>
      <c r="I574" s="27"/>
      <c r="J574" s="27"/>
      <c r="K574" s="25" t="s">
        <v>4113</v>
      </c>
      <c r="L574" s="25"/>
      <c r="M574"/>
      <c r="N574"/>
      <c r="O574" s="25">
        <v>-3.38</v>
      </c>
      <c r="P574" s="25">
        <v>-8.7200000000000006</v>
      </c>
      <c r="S574" s="23" t="str">
        <f t="shared" si="28"/>
        <v/>
      </c>
      <c r="T574" s="23">
        <f t="shared" si="29"/>
        <v>0</v>
      </c>
    </row>
    <row r="575" spans="1:20" ht="17.399999999999999">
      <c r="A575" s="23" t="str">
        <f t="shared" si="27"/>
        <v/>
      </c>
      <c r="B575" s="24" t="s">
        <v>948</v>
      </c>
      <c r="C575" s="12" t="s">
        <v>949</v>
      </c>
      <c r="D575" s="25" t="s">
        <v>37</v>
      </c>
      <c r="E575" s="26">
        <v>22.39</v>
      </c>
      <c r="F575" s="25"/>
      <c r="G575" s="27"/>
      <c r="H575" s="27"/>
      <c r="I575" s="27"/>
      <c r="J575" s="27"/>
      <c r="K575" s="25" t="s">
        <v>4085</v>
      </c>
      <c r="L575" s="25"/>
      <c r="M575"/>
      <c r="N575"/>
      <c r="O575" s="25">
        <v>11.61</v>
      </c>
      <c r="P575" s="25">
        <v>-34.58</v>
      </c>
      <c r="S575" s="23" t="str">
        <f t="shared" si="28"/>
        <v/>
      </c>
      <c r="T575" s="23">
        <f t="shared" si="29"/>
        <v>0</v>
      </c>
    </row>
    <row r="576" spans="1:20" ht="17.399999999999999">
      <c r="A576" s="23" t="str">
        <f t="shared" si="27"/>
        <v/>
      </c>
      <c r="B576" s="24" t="s">
        <v>950</v>
      </c>
      <c r="C576" s="12" t="s">
        <v>951</v>
      </c>
      <c r="D576" s="25" t="s">
        <v>9</v>
      </c>
      <c r="E576" s="26">
        <v>1514.03</v>
      </c>
      <c r="F576" s="26">
        <v>1</v>
      </c>
      <c r="G576" s="27">
        <v>116</v>
      </c>
      <c r="H576" s="27">
        <v>116</v>
      </c>
      <c r="I576" s="27"/>
      <c r="J576" s="27"/>
      <c r="K576" s="25" t="s">
        <v>4081</v>
      </c>
      <c r="L576" s="25"/>
      <c r="M576"/>
      <c r="N576"/>
      <c r="O576" s="25">
        <v>5.3</v>
      </c>
      <c r="P576" s="25">
        <v>3.67</v>
      </c>
      <c r="S576" s="23" t="str">
        <f t="shared" si="28"/>
        <v/>
      </c>
      <c r="T576" s="23">
        <f t="shared" si="29"/>
        <v>0</v>
      </c>
    </row>
    <row r="577" spans="1:20" ht="17.399999999999999">
      <c r="A577" s="23" t="str">
        <f t="shared" si="27"/>
        <v/>
      </c>
      <c r="B577" s="24" t="s">
        <v>952</v>
      </c>
      <c r="C577" s="12" t="s">
        <v>953</v>
      </c>
      <c r="D577" s="25" t="s">
        <v>37</v>
      </c>
      <c r="E577" s="26">
        <v>72.17</v>
      </c>
      <c r="F577" s="25"/>
      <c r="G577" s="27"/>
      <c r="H577" s="27"/>
      <c r="I577" s="27"/>
      <c r="J577" s="27"/>
      <c r="K577" s="25" t="s">
        <v>4112</v>
      </c>
      <c r="L577" s="25"/>
      <c r="M577"/>
      <c r="N577"/>
      <c r="O577" s="25">
        <v>-6.86</v>
      </c>
      <c r="P577" s="25">
        <v>-11.55</v>
      </c>
      <c r="S577" s="23" t="str">
        <f t="shared" si="28"/>
        <v/>
      </c>
      <c r="T577" s="23">
        <f t="shared" si="29"/>
        <v>0</v>
      </c>
    </row>
    <row r="578" spans="1:20" ht="17.399999999999999">
      <c r="A578" s="23" t="str">
        <f t="shared" si="27"/>
        <v/>
      </c>
      <c r="B578" s="24" t="s">
        <v>954</v>
      </c>
      <c r="C578" s="12" t="s">
        <v>955</v>
      </c>
      <c r="D578" s="25" t="s">
        <v>9</v>
      </c>
      <c r="E578" s="26">
        <v>50.98</v>
      </c>
      <c r="F578" s="25"/>
      <c r="G578" s="27"/>
      <c r="H578" s="27"/>
      <c r="I578" s="27"/>
      <c r="J578" s="27"/>
      <c r="K578" s="25" t="s">
        <v>4119</v>
      </c>
      <c r="L578" s="25"/>
      <c r="M578"/>
      <c r="N578"/>
      <c r="O578" s="25">
        <v>0</v>
      </c>
      <c r="P578" s="25">
        <v>0</v>
      </c>
      <c r="S578" s="23" t="str">
        <f t="shared" si="28"/>
        <v/>
      </c>
      <c r="T578" s="23">
        <f t="shared" si="29"/>
        <v>0</v>
      </c>
    </row>
    <row r="579" spans="1:20" ht="17.399999999999999">
      <c r="A579" s="23" t="str">
        <f t="shared" si="27"/>
        <v/>
      </c>
      <c r="B579" s="24" t="s">
        <v>956</v>
      </c>
      <c r="C579" s="12" t="s">
        <v>3843</v>
      </c>
      <c r="D579" s="25" t="s">
        <v>37</v>
      </c>
      <c r="E579" s="26">
        <v>20.32</v>
      </c>
      <c r="F579" s="25"/>
      <c r="G579" s="27"/>
      <c r="H579" s="27"/>
      <c r="I579" s="27"/>
      <c r="J579" s="27"/>
      <c r="K579" s="25" t="s">
        <v>4090</v>
      </c>
      <c r="L579" s="26"/>
      <c r="M579"/>
      <c r="N579"/>
      <c r="O579" s="25">
        <v>-13.57</v>
      </c>
      <c r="P579" s="25">
        <v>-21.34</v>
      </c>
      <c r="S579" s="23" t="str">
        <f t="shared" si="28"/>
        <v/>
      </c>
      <c r="T579" s="23">
        <f t="shared" si="29"/>
        <v>0</v>
      </c>
    </row>
    <row r="580" spans="1:20" ht="17.399999999999999">
      <c r="A580" s="23" t="str">
        <f t="shared" si="27"/>
        <v/>
      </c>
      <c r="B580" s="24" t="s">
        <v>957</v>
      </c>
      <c r="C580" s="12" t="s">
        <v>958</v>
      </c>
      <c r="D580" s="25" t="s">
        <v>9</v>
      </c>
      <c r="E580" s="26">
        <v>50.47</v>
      </c>
      <c r="F580" s="25"/>
      <c r="G580" s="27"/>
      <c r="H580" s="27"/>
      <c r="I580" s="27"/>
      <c r="J580" s="27"/>
      <c r="K580" s="25" t="s">
        <v>4087</v>
      </c>
      <c r="L580" s="26"/>
      <c r="M580"/>
      <c r="N580"/>
      <c r="O580" s="25">
        <v>-13.44</v>
      </c>
      <c r="P580" s="25">
        <v>-13.79</v>
      </c>
      <c r="S580" s="23" t="str">
        <f t="shared" si="28"/>
        <v/>
      </c>
      <c r="T580" s="23">
        <f t="shared" si="29"/>
        <v>0</v>
      </c>
    </row>
    <row r="581" spans="1:20" ht="17.399999999999999">
      <c r="A581" s="23" t="str">
        <f t="shared" si="27"/>
        <v/>
      </c>
      <c r="B581" s="24" t="s">
        <v>959</v>
      </c>
      <c r="C581" s="12" t="s">
        <v>960</v>
      </c>
      <c r="D581" s="25" t="s">
        <v>37</v>
      </c>
      <c r="E581" s="26">
        <v>103.92</v>
      </c>
      <c r="F581" s="26"/>
      <c r="G581" s="27"/>
      <c r="H581" s="27"/>
      <c r="I581" s="27"/>
      <c r="J581" s="27"/>
      <c r="K581" s="25" t="s">
        <v>4109</v>
      </c>
      <c r="L581" s="26"/>
      <c r="M581"/>
      <c r="N581"/>
      <c r="O581" s="25">
        <v>-28.67</v>
      </c>
      <c r="P581" s="25">
        <v>-29.94</v>
      </c>
      <c r="S581" s="23" t="str">
        <f t="shared" si="28"/>
        <v/>
      </c>
      <c r="T581" s="23">
        <f t="shared" si="29"/>
        <v>0</v>
      </c>
    </row>
    <row r="582" spans="1:20" ht="17.399999999999999">
      <c r="A582" s="23" t="str">
        <f t="shared" si="27"/>
        <v/>
      </c>
      <c r="B582" s="24" t="s">
        <v>961</v>
      </c>
      <c r="C582" s="12" t="s">
        <v>3488</v>
      </c>
      <c r="D582" s="25" t="s">
        <v>9</v>
      </c>
      <c r="E582" s="26">
        <v>6722.91</v>
      </c>
      <c r="F582" s="25">
        <v>4</v>
      </c>
      <c r="G582" s="27">
        <v>1141.28</v>
      </c>
      <c r="H582" s="27">
        <v>1141.28</v>
      </c>
      <c r="I582" s="27"/>
      <c r="J582" s="27"/>
      <c r="K582" s="25" t="s">
        <v>4101</v>
      </c>
      <c r="L582" s="25"/>
      <c r="M582"/>
      <c r="N582"/>
      <c r="O582" s="25">
        <v>5.56</v>
      </c>
      <c r="P582" s="25">
        <v>32.31</v>
      </c>
      <c r="S582" s="23" t="str">
        <f t="shared" si="28"/>
        <v/>
      </c>
      <c r="T582" s="23">
        <f t="shared" si="29"/>
        <v>0</v>
      </c>
    </row>
    <row r="583" spans="1:20" ht="17.399999999999999">
      <c r="A583" s="23" t="str">
        <f t="shared" si="27"/>
        <v/>
      </c>
      <c r="B583" s="24" t="s">
        <v>962</v>
      </c>
      <c r="C583" s="12" t="s">
        <v>963</v>
      </c>
      <c r="D583" s="25" t="s">
        <v>37</v>
      </c>
      <c r="E583" s="26">
        <v>125.19</v>
      </c>
      <c r="F583" s="25">
        <v>1</v>
      </c>
      <c r="G583" s="27">
        <v>93</v>
      </c>
      <c r="H583" s="27">
        <v>93</v>
      </c>
      <c r="I583" s="27">
        <v>93</v>
      </c>
      <c r="J583" s="27"/>
      <c r="K583" s="25" t="s">
        <v>4086</v>
      </c>
      <c r="L583" s="25"/>
      <c r="M583"/>
      <c r="N583"/>
      <c r="O583" s="25">
        <v>15.84</v>
      </c>
      <c r="P583" s="25">
        <v>-14.97</v>
      </c>
      <c r="S583" s="23" t="str">
        <f t="shared" si="28"/>
        <v/>
      </c>
      <c r="T583" s="23">
        <f t="shared" si="29"/>
        <v>0</v>
      </c>
    </row>
    <row r="584" spans="1:20" ht="17.399999999999999">
      <c r="A584" s="23" t="str">
        <f t="shared" si="27"/>
        <v/>
      </c>
      <c r="B584" s="24" t="s">
        <v>964</v>
      </c>
      <c r="C584" s="12" t="s">
        <v>965</v>
      </c>
      <c r="D584" s="25" t="s">
        <v>37</v>
      </c>
      <c r="E584" s="26">
        <v>33.19</v>
      </c>
      <c r="F584" s="25"/>
      <c r="G584" s="27"/>
      <c r="H584" s="27"/>
      <c r="I584" s="27"/>
      <c r="J584" s="27"/>
      <c r="K584" s="25" t="s">
        <v>4085</v>
      </c>
      <c r="L584" s="25"/>
      <c r="M584"/>
      <c r="N584"/>
      <c r="O584" s="25">
        <v>2.37</v>
      </c>
      <c r="P584" s="25">
        <v>-8.76</v>
      </c>
      <c r="S584" s="23" t="str">
        <f t="shared" si="28"/>
        <v/>
      </c>
      <c r="T584" s="23">
        <f t="shared" si="29"/>
        <v>0</v>
      </c>
    </row>
    <row r="585" spans="1:20" ht="17.399999999999999">
      <c r="A585" s="23" t="str">
        <f t="shared" si="27"/>
        <v/>
      </c>
      <c r="B585" s="24" t="s">
        <v>966</v>
      </c>
      <c r="C585" s="12" t="s">
        <v>967</v>
      </c>
      <c r="D585" s="25" t="s">
        <v>9</v>
      </c>
      <c r="E585" s="26">
        <v>102.8</v>
      </c>
      <c r="F585" s="25"/>
      <c r="G585" s="27"/>
      <c r="H585" s="27"/>
      <c r="I585" s="27"/>
      <c r="J585" s="27"/>
      <c r="K585" s="25" t="s">
        <v>4085</v>
      </c>
      <c r="L585" s="26"/>
      <c r="M585"/>
      <c r="N585"/>
      <c r="O585" s="25">
        <v>-9.98</v>
      </c>
      <c r="P585" s="25">
        <v>-30.91</v>
      </c>
      <c r="S585" s="23" t="str">
        <f t="shared" si="28"/>
        <v/>
      </c>
      <c r="T585" s="23">
        <f t="shared" si="29"/>
        <v>0</v>
      </c>
    </row>
    <row r="586" spans="1:20" ht="17.399999999999999">
      <c r="A586" s="23" t="str">
        <f t="shared" si="27"/>
        <v/>
      </c>
      <c r="B586" s="24" t="s">
        <v>968</v>
      </c>
      <c r="C586" s="12" t="s">
        <v>2967</v>
      </c>
      <c r="D586" s="25" t="s">
        <v>37</v>
      </c>
      <c r="E586" s="26">
        <v>28.86</v>
      </c>
      <c r="F586" s="26"/>
      <c r="G586" s="27"/>
      <c r="H586" s="27"/>
      <c r="I586" s="27"/>
      <c r="J586" s="27"/>
      <c r="K586" s="25" t="s">
        <v>4109</v>
      </c>
      <c r="L586" s="25"/>
      <c r="M586"/>
      <c r="N586"/>
      <c r="O586" s="25">
        <v>-23.16</v>
      </c>
      <c r="P586" s="25">
        <v>-34.93</v>
      </c>
      <c r="S586" s="23" t="str">
        <f t="shared" si="28"/>
        <v/>
      </c>
      <c r="T586" s="23">
        <f t="shared" si="29"/>
        <v>0</v>
      </c>
    </row>
    <row r="587" spans="1:20" ht="17.399999999999999">
      <c r="A587" s="23" t="str">
        <f t="shared" si="27"/>
        <v/>
      </c>
      <c r="B587" s="24" t="s">
        <v>969</v>
      </c>
      <c r="C587" s="12" t="s">
        <v>4409</v>
      </c>
      <c r="D587" s="25" t="s">
        <v>9</v>
      </c>
      <c r="E587" s="26">
        <v>3451.19</v>
      </c>
      <c r="F587" s="25"/>
      <c r="G587" s="27"/>
      <c r="H587" s="27"/>
      <c r="I587" s="27"/>
      <c r="J587" s="27"/>
      <c r="K587" s="25" t="s">
        <v>4113</v>
      </c>
      <c r="L587" s="25"/>
      <c r="M587"/>
      <c r="N587"/>
      <c r="O587" s="25">
        <v>-41.34</v>
      </c>
      <c r="P587" s="25">
        <v>-27.94</v>
      </c>
      <c r="S587" s="23" t="str">
        <f t="shared" si="28"/>
        <v/>
      </c>
      <c r="T587" s="23">
        <f t="shared" si="29"/>
        <v>0</v>
      </c>
    </row>
    <row r="588" spans="1:20" ht="17.399999999999999">
      <c r="A588" s="23" t="str">
        <f t="shared" si="27"/>
        <v/>
      </c>
      <c r="B588" s="24" t="s">
        <v>970</v>
      </c>
      <c r="C588" s="12" t="s">
        <v>5045</v>
      </c>
      <c r="D588" s="25" t="s">
        <v>37</v>
      </c>
      <c r="E588" s="26">
        <v>28.95</v>
      </c>
      <c r="F588" s="25"/>
      <c r="G588" s="27"/>
      <c r="H588" s="27"/>
      <c r="I588" s="27"/>
      <c r="J588" s="27"/>
      <c r="K588" s="25" t="s">
        <v>4086</v>
      </c>
      <c r="L588" s="25"/>
      <c r="M588"/>
      <c r="N588"/>
      <c r="O588" s="25">
        <v>-21.93</v>
      </c>
      <c r="P588" s="25">
        <v>-37.4</v>
      </c>
      <c r="S588" s="23" t="str">
        <f t="shared" si="28"/>
        <v/>
      </c>
      <c r="T588" s="23">
        <f t="shared" si="29"/>
        <v>0</v>
      </c>
    </row>
    <row r="589" spans="1:20" ht="17.399999999999999">
      <c r="A589" s="23" t="str">
        <f t="shared" si="27"/>
        <v/>
      </c>
      <c r="B589" s="24" t="s">
        <v>971</v>
      </c>
      <c r="C589" s="12" t="s">
        <v>972</v>
      </c>
      <c r="D589" s="25" t="s">
        <v>9</v>
      </c>
      <c r="E589" s="26">
        <v>85.44</v>
      </c>
      <c r="F589" s="26"/>
      <c r="G589" s="27"/>
      <c r="H589" s="27"/>
      <c r="I589" s="27"/>
      <c r="J589" s="27"/>
      <c r="K589" s="25" t="s">
        <v>4085</v>
      </c>
      <c r="L589" s="25"/>
      <c r="M589"/>
      <c r="N589"/>
      <c r="O589" s="25">
        <v>-4.4400000000000004</v>
      </c>
      <c r="P589" s="25">
        <v>-7.53</v>
      </c>
      <c r="S589" s="23" t="str">
        <f t="shared" si="28"/>
        <v/>
      </c>
      <c r="T589" s="23">
        <f t="shared" si="29"/>
        <v>0</v>
      </c>
    </row>
    <row r="590" spans="1:20" ht="17.399999999999999">
      <c r="A590" s="23" t="str">
        <f t="shared" si="27"/>
        <v/>
      </c>
      <c r="B590" s="24" t="s">
        <v>973</v>
      </c>
      <c r="C590" s="12" t="s">
        <v>974</v>
      </c>
      <c r="D590" s="25" t="s">
        <v>9</v>
      </c>
      <c r="E590" s="26">
        <v>32.32</v>
      </c>
      <c r="F590" s="26"/>
      <c r="G590" s="27"/>
      <c r="H590" s="27"/>
      <c r="I590" s="27"/>
      <c r="J590" s="27"/>
      <c r="K590" s="25" t="s">
        <v>4080</v>
      </c>
      <c r="L590" s="25"/>
      <c r="M590"/>
      <c r="N590"/>
      <c r="O590" s="25">
        <v>12.02</v>
      </c>
      <c r="P590" s="25">
        <v>3.3</v>
      </c>
      <c r="S590" s="23" t="str">
        <f t="shared" si="28"/>
        <v/>
      </c>
      <c r="T590" s="23">
        <f t="shared" si="29"/>
        <v>0</v>
      </c>
    </row>
    <row r="591" spans="1:20" ht="17.399999999999999">
      <c r="A591" s="23">
        <f t="shared" ref="A591:A654" si="30">IF(ISERROR(RANK(S591,$S$14:$S$3000,)),"",RANK(S591,$S$14:$S$3000,))</f>
        <v>212</v>
      </c>
      <c r="B591" s="24" t="s">
        <v>975</v>
      </c>
      <c r="C591" s="12" t="s">
        <v>976</v>
      </c>
      <c r="D591" s="25" t="s">
        <v>37</v>
      </c>
      <c r="E591" s="26">
        <v>693.24</v>
      </c>
      <c r="F591" s="26">
        <v>6</v>
      </c>
      <c r="G591" s="27">
        <v>72.77</v>
      </c>
      <c r="H591" s="27">
        <v>72.77</v>
      </c>
      <c r="I591" s="27">
        <v>72.33</v>
      </c>
      <c r="J591" s="27">
        <v>74</v>
      </c>
      <c r="K591" s="25" t="s">
        <v>4088</v>
      </c>
      <c r="L591" s="25"/>
      <c r="M591"/>
      <c r="N591"/>
      <c r="O591" s="25">
        <v>-12.13</v>
      </c>
      <c r="P591" s="25">
        <v>-24.93</v>
      </c>
      <c r="S591" s="23">
        <f t="shared" si="28"/>
        <v>693.24590999999998</v>
      </c>
      <c r="T591" s="23">
        <f t="shared" si="29"/>
        <v>0</v>
      </c>
    </row>
    <row r="592" spans="1:20" ht="17.399999999999999">
      <c r="A592" s="23" t="str">
        <f t="shared" si="30"/>
        <v/>
      </c>
      <c r="B592" s="24" t="s">
        <v>977</v>
      </c>
      <c r="C592" s="12" t="s">
        <v>978</v>
      </c>
      <c r="D592" s="25" t="s">
        <v>9</v>
      </c>
      <c r="E592" s="26">
        <v>47.41</v>
      </c>
      <c r="F592" s="26"/>
      <c r="G592" s="27"/>
      <c r="H592" s="27"/>
      <c r="I592" s="27"/>
      <c r="J592" s="27"/>
      <c r="K592" s="25" t="s">
        <v>4086</v>
      </c>
      <c r="L592" s="26"/>
      <c r="M592"/>
      <c r="N592"/>
      <c r="O592" s="25">
        <v>-3.78</v>
      </c>
      <c r="P592" s="25">
        <v>-7.18</v>
      </c>
      <c r="S592" s="23" t="str">
        <f t="shared" si="28"/>
        <v/>
      </c>
      <c r="T592" s="23">
        <f t="shared" si="29"/>
        <v>0</v>
      </c>
    </row>
    <row r="593" spans="1:20" ht="17.399999999999999">
      <c r="A593" s="23" t="str">
        <f t="shared" si="30"/>
        <v/>
      </c>
      <c r="B593" s="24" t="s">
        <v>979</v>
      </c>
      <c r="C593" s="12" t="s">
        <v>980</v>
      </c>
      <c r="D593" s="25" t="s">
        <v>37</v>
      </c>
      <c r="E593" s="26">
        <v>349.06</v>
      </c>
      <c r="F593" s="25"/>
      <c r="G593" s="27"/>
      <c r="H593" s="27"/>
      <c r="I593" s="27"/>
      <c r="J593" s="27"/>
      <c r="K593" s="25" t="s">
        <v>4086</v>
      </c>
      <c r="L593" s="26"/>
      <c r="M593"/>
      <c r="N593"/>
      <c r="O593" s="25">
        <v>30.49</v>
      </c>
      <c r="P593" s="25">
        <v>12.88</v>
      </c>
      <c r="S593" s="23" t="str">
        <f t="shared" si="28"/>
        <v/>
      </c>
      <c r="T593" s="23">
        <f t="shared" si="29"/>
        <v>0</v>
      </c>
    </row>
    <row r="594" spans="1:20" ht="17.399999999999999">
      <c r="A594" s="23" t="str">
        <f t="shared" si="30"/>
        <v/>
      </c>
      <c r="B594" s="24" t="s">
        <v>981</v>
      </c>
      <c r="C594" s="12" t="s">
        <v>4162</v>
      </c>
      <c r="D594" s="25" t="s">
        <v>37</v>
      </c>
      <c r="E594" s="26">
        <v>46.96</v>
      </c>
      <c r="F594" s="26"/>
      <c r="G594" s="27"/>
      <c r="H594" s="27"/>
      <c r="I594" s="27"/>
      <c r="J594" s="27"/>
      <c r="K594" s="25" t="s">
        <v>4090</v>
      </c>
      <c r="L594" s="26"/>
      <c r="M594"/>
      <c r="N594"/>
      <c r="O594" s="25">
        <v>0</v>
      </c>
      <c r="P594" s="25">
        <v>0</v>
      </c>
      <c r="S594" s="23" t="str">
        <f t="shared" si="28"/>
        <v/>
      </c>
      <c r="T594" s="23">
        <f t="shared" si="29"/>
        <v>0</v>
      </c>
    </row>
    <row r="595" spans="1:20" ht="17.399999999999999">
      <c r="A595" s="23" t="str">
        <f t="shared" si="30"/>
        <v/>
      </c>
      <c r="B595" s="24" t="s">
        <v>982</v>
      </c>
      <c r="C595" s="12" t="s">
        <v>983</v>
      </c>
      <c r="D595" s="25" t="s">
        <v>9</v>
      </c>
      <c r="E595" s="26">
        <v>103.25</v>
      </c>
      <c r="F595" s="25"/>
      <c r="G595" s="27"/>
      <c r="H595" s="27"/>
      <c r="I595" s="27"/>
      <c r="J595" s="27"/>
      <c r="K595" s="25" t="s">
        <v>4084</v>
      </c>
      <c r="L595" s="25"/>
      <c r="M595"/>
      <c r="N595"/>
      <c r="O595" s="25">
        <v>3.51</v>
      </c>
      <c r="P595" s="25">
        <v>-3.12</v>
      </c>
      <c r="S595" s="23" t="str">
        <f t="shared" ref="S595:S658" si="31">IF(OR(F595&lt;=$F$8,ISBLANK(G595),ISBLANK(H595),ISBLANK(J595),ISBLANK(I595)),"",E595+ROW()/100000)</f>
        <v/>
      </c>
      <c r="T595" s="23">
        <f t="shared" ref="T595:T658" si="32">IF(AND(G595&lt;H595,I595&lt;J595,H595&lt;J595),1,IF(AND(G595&gt;H595,I595&gt;J595,H595&gt;J595),-1,0))</f>
        <v>0</v>
      </c>
    </row>
    <row r="596" spans="1:20" ht="17.399999999999999">
      <c r="A596" s="23">
        <f t="shared" si="30"/>
        <v>97</v>
      </c>
      <c r="B596" s="24" t="s">
        <v>984</v>
      </c>
      <c r="C596" s="12" t="s">
        <v>985</v>
      </c>
      <c r="D596" s="25" t="s">
        <v>9</v>
      </c>
      <c r="E596" s="26">
        <v>5233.42</v>
      </c>
      <c r="F596" s="25">
        <v>15</v>
      </c>
      <c r="G596" s="27">
        <v>854.54</v>
      </c>
      <c r="H596" s="27">
        <v>856.27</v>
      </c>
      <c r="I596" s="27">
        <v>883.18</v>
      </c>
      <c r="J596" s="27">
        <v>887.86</v>
      </c>
      <c r="K596" s="25" t="s">
        <v>4106</v>
      </c>
      <c r="L596" s="25"/>
      <c r="M596"/>
      <c r="N596"/>
      <c r="O596" s="25">
        <v>25.42</v>
      </c>
      <c r="P596" s="25">
        <v>74.53</v>
      </c>
      <c r="S596" s="23">
        <f t="shared" si="31"/>
        <v>5233.4259600000005</v>
      </c>
      <c r="T596" s="23">
        <f t="shared" si="32"/>
        <v>1</v>
      </c>
    </row>
    <row r="597" spans="1:20" ht="17.399999999999999">
      <c r="A597" s="23" t="str">
        <f t="shared" si="30"/>
        <v/>
      </c>
      <c r="B597" s="24" t="s">
        <v>986</v>
      </c>
      <c r="C597" s="12" t="s">
        <v>987</v>
      </c>
      <c r="D597" s="25" t="s">
        <v>9</v>
      </c>
      <c r="E597" s="26">
        <v>1560.51</v>
      </c>
      <c r="F597" s="25"/>
      <c r="G597" s="27"/>
      <c r="H597" s="27"/>
      <c r="I597" s="27"/>
      <c r="J597" s="27"/>
      <c r="K597" s="25" t="s">
        <v>4095</v>
      </c>
      <c r="L597" s="25"/>
      <c r="M597"/>
      <c r="N597"/>
      <c r="O597" s="25">
        <v>-8.27</v>
      </c>
      <c r="P597" s="25">
        <v>-22.05</v>
      </c>
      <c r="S597" s="23" t="str">
        <f t="shared" si="31"/>
        <v/>
      </c>
      <c r="T597" s="23">
        <f t="shared" si="32"/>
        <v>0</v>
      </c>
    </row>
    <row r="598" spans="1:20" ht="17.399999999999999">
      <c r="A598" s="23" t="str">
        <f t="shared" si="30"/>
        <v/>
      </c>
      <c r="B598" s="24" t="s">
        <v>988</v>
      </c>
      <c r="C598" s="12" t="s">
        <v>989</v>
      </c>
      <c r="D598" s="25" t="s">
        <v>37</v>
      </c>
      <c r="E598" s="26">
        <v>137.19</v>
      </c>
      <c r="F598" s="26"/>
      <c r="G598" s="27"/>
      <c r="H598" s="27"/>
      <c r="I598" s="27"/>
      <c r="J598" s="27"/>
      <c r="K598" s="25" t="s">
        <v>4083</v>
      </c>
      <c r="L598" s="25"/>
      <c r="M598"/>
      <c r="N598"/>
      <c r="O598" s="25">
        <v>-2.5</v>
      </c>
      <c r="P598" s="25">
        <v>-12.01</v>
      </c>
      <c r="S598" s="23" t="str">
        <f t="shared" si="31"/>
        <v/>
      </c>
      <c r="T598" s="23">
        <f t="shared" si="32"/>
        <v>0</v>
      </c>
    </row>
    <row r="599" spans="1:20" ht="17.399999999999999">
      <c r="A599" s="23" t="str">
        <f t="shared" si="30"/>
        <v/>
      </c>
      <c r="B599" s="24" t="s">
        <v>990</v>
      </c>
      <c r="C599" s="12" t="s">
        <v>991</v>
      </c>
      <c r="D599" s="25" t="s">
        <v>37</v>
      </c>
      <c r="E599" s="26">
        <v>224.4</v>
      </c>
      <c r="F599" s="25"/>
      <c r="G599" s="27"/>
      <c r="H599" s="27"/>
      <c r="I599" s="27"/>
      <c r="J599" s="27"/>
      <c r="K599" s="25" t="s">
        <v>4109</v>
      </c>
      <c r="L599" s="25"/>
      <c r="M599"/>
      <c r="N599"/>
      <c r="O599" s="25">
        <v>-3.27</v>
      </c>
      <c r="P599" s="25">
        <v>-24.68</v>
      </c>
      <c r="S599" s="23" t="str">
        <f t="shared" si="31"/>
        <v/>
      </c>
      <c r="T599" s="23">
        <f t="shared" si="32"/>
        <v>0</v>
      </c>
    </row>
    <row r="600" spans="1:20" ht="17.399999999999999">
      <c r="A600" s="23" t="str">
        <f t="shared" si="30"/>
        <v/>
      </c>
      <c r="B600" s="24" t="s">
        <v>992</v>
      </c>
      <c r="C600" s="12" t="s">
        <v>993</v>
      </c>
      <c r="D600" s="25" t="s">
        <v>37</v>
      </c>
      <c r="E600" s="26">
        <v>20.67</v>
      </c>
      <c r="F600" s="26"/>
      <c r="G600" s="27"/>
      <c r="H600" s="27"/>
      <c r="I600" s="27"/>
      <c r="J600" s="27"/>
      <c r="K600" s="25" t="s">
        <v>4120</v>
      </c>
      <c r="L600" s="25"/>
      <c r="M600"/>
      <c r="N600"/>
      <c r="O600" s="25">
        <v>-7.41</v>
      </c>
      <c r="P600" s="25">
        <v>-25.72</v>
      </c>
      <c r="S600" s="23" t="str">
        <f t="shared" si="31"/>
        <v/>
      </c>
      <c r="T600" s="23">
        <f t="shared" si="32"/>
        <v>0</v>
      </c>
    </row>
    <row r="601" spans="1:20" ht="17.399999999999999">
      <c r="A601" s="23" t="str">
        <f t="shared" si="30"/>
        <v/>
      </c>
      <c r="B601" s="24" t="s">
        <v>994</v>
      </c>
      <c r="C601" s="12" t="s">
        <v>4884</v>
      </c>
      <c r="D601" s="25" t="s">
        <v>37</v>
      </c>
      <c r="E601" s="26">
        <v>17.21</v>
      </c>
      <c r="F601" s="25"/>
      <c r="G601" s="27"/>
      <c r="H601" s="27"/>
      <c r="I601" s="27"/>
      <c r="J601" s="27"/>
      <c r="K601" s="25" t="s">
        <v>4090</v>
      </c>
      <c r="L601" s="26"/>
      <c r="M601"/>
      <c r="N601"/>
      <c r="O601" s="25">
        <v>-10.77</v>
      </c>
      <c r="P601" s="25">
        <v>-28.58</v>
      </c>
      <c r="S601" s="23" t="str">
        <f t="shared" si="31"/>
        <v/>
      </c>
      <c r="T601" s="23">
        <f t="shared" si="32"/>
        <v>0</v>
      </c>
    </row>
    <row r="602" spans="1:20" ht="17.399999999999999">
      <c r="A602" s="23" t="str">
        <f t="shared" si="30"/>
        <v/>
      </c>
      <c r="B602" s="24" t="s">
        <v>995</v>
      </c>
      <c r="C602" s="12" t="s">
        <v>996</v>
      </c>
      <c r="D602" s="25" t="s">
        <v>9</v>
      </c>
      <c r="E602" s="26">
        <v>80.78</v>
      </c>
      <c r="F602" s="25"/>
      <c r="G602" s="27"/>
      <c r="H602" s="27"/>
      <c r="I602" s="27"/>
      <c r="J602" s="27"/>
      <c r="K602" s="25" t="s">
        <v>4085</v>
      </c>
      <c r="L602" s="25"/>
      <c r="M602"/>
      <c r="N602"/>
      <c r="O602" s="25">
        <v>-16.64</v>
      </c>
      <c r="P602" s="25">
        <v>-25.18</v>
      </c>
      <c r="S602" s="23" t="str">
        <f t="shared" si="31"/>
        <v/>
      </c>
      <c r="T602" s="23">
        <f t="shared" si="32"/>
        <v>0</v>
      </c>
    </row>
    <row r="603" spans="1:20" ht="17.399999999999999">
      <c r="A603" s="23" t="str">
        <f t="shared" si="30"/>
        <v/>
      </c>
      <c r="B603" s="24" t="s">
        <v>997</v>
      </c>
      <c r="C603" s="12" t="s">
        <v>998</v>
      </c>
      <c r="D603" s="25" t="s">
        <v>9</v>
      </c>
      <c r="E603" s="26">
        <v>49.7</v>
      </c>
      <c r="F603" s="25"/>
      <c r="G603" s="27"/>
      <c r="H603" s="27"/>
      <c r="I603" s="27"/>
      <c r="J603" s="27"/>
      <c r="K603" s="25" t="s">
        <v>4085</v>
      </c>
      <c r="L603" s="25"/>
      <c r="M603"/>
      <c r="N603"/>
      <c r="O603" s="25">
        <v>-9.14</v>
      </c>
      <c r="P603" s="25">
        <v>-38.49</v>
      </c>
      <c r="S603" s="23" t="str">
        <f t="shared" si="31"/>
        <v/>
      </c>
      <c r="T603" s="23">
        <f t="shared" si="32"/>
        <v>0</v>
      </c>
    </row>
    <row r="604" spans="1:20" ht="17.399999999999999">
      <c r="A604" s="23" t="str">
        <f t="shared" si="30"/>
        <v/>
      </c>
      <c r="B604" s="24" t="s">
        <v>999</v>
      </c>
      <c r="C604" s="12" t="s">
        <v>1000</v>
      </c>
      <c r="D604" s="25" t="s">
        <v>37</v>
      </c>
      <c r="E604" s="26">
        <v>87.57</v>
      </c>
      <c r="F604" s="26"/>
      <c r="G604" s="27"/>
      <c r="H604" s="27"/>
      <c r="I604" s="27"/>
      <c r="J604" s="27"/>
      <c r="K604" s="25" t="s">
        <v>4084</v>
      </c>
      <c r="L604" s="25"/>
      <c r="M604"/>
      <c r="N604"/>
      <c r="O604" s="25">
        <v>-13.66</v>
      </c>
      <c r="P604" s="25">
        <v>-29.08</v>
      </c>
      <c r="S604" s="23" t="str">
        <f t="shared" si="31"/>
        <v/>
      </c>
      <c r="T604" s="23">
        <f t="shared" si="32"/>
        <v>0</v>
      </c>
    </row>
    <row r="605" spans="1:20" ht="17.399999999999999">
      <c r="A605" s="23" t="str">
        <f t="shared" si="30"/>
        <v/>
      </c>
      <c r="B605" s="24" t="s">
        <v>1001</v>
      </c>
      <c r="C605" s="12" t="s">
        <v>1002</v>
      </c>
      <c r="D605" s="25" t="s">
        <v>37</v>
      </c>
      <c r="E605" s="26">
        <v>154.5</v>
      </c>
      <c r="F605" s="25"/>
      <c r="G605" s="27">
        <v>36.1</v>
      </c>
      <c r="H605" s="27"/>
      <c r="I605" s="27"/>
      <c r="J605" s="27"/>
      <c r="K605" s="25" t="s">
        <v>4076</v>
      </c>
      <c r="L605" s="26"/>
      <c r="M605"/>
      <c r="N605"/>
      <c r="O605" s="25">
        <v>-2.2799999999999998</v>
      </c>
      <c r="P605" s="25">
        <v>-11.51</v>
      </c>
      <c r="S605" s="23" t="str">
        <f t="shared" si="31"/>
        <v/>
      </c>
      <c r="T605" s="23">
        <f t="shared" si="32"/>
        <v>0</v>
      </c>
    </row>
    <row r="606" spans="1:20" ht="17.399999999999999">
      <c r="A606" s="23" t="str">
        <f t="shared" si="30"/>
        <v/>
      </c>
      <c r="B606" s="24" t="s">
        <v>1003</v>
      </c>
      <c r="C606" s="12" t="s">
        <v>1004</v>
      </c>
      <c r="D606" s="25" t="s">
        <v>9</v>
      </c>
      <c r="E606" s="26">
        <v>38.229999999999997</v>
      </c>
      <c r="F606" s="25"/>
      <c r="G606" s="27"/>
      <c r="H606" s="27"/>
      <c r="I606" s="27"/>
      <c r="J606" s="27"/>
      <c r="K606" s="25" t="s">
        <v>4086</v>
      </c>
      <c r="L606" s="25"/>
      <c r="M606"/>
      <c r="N606"/>
      <c r="O606" s="25">
        <v>2.0299999999999998</v>
      </c>
      <c r="P606" s="25">
        <v>-29.72</v>
      </c>
      <c r="S606" s="23" t="str">
        <f t="shared" si="31"/>
        <v/>
      </c>
      <c r="T606" s="23">
        <f t="shared" si="32"/>
        <v>0</v>
      </c>
    </row>
    <row r="607" spans="1:20" ht="17.399999999999999">
      <c r="A607" s="23" t="str">
        <f t="shared" si="30"/>
        <v/>
      </c>
      <c r="B607" s="24" t="s">
        <v>1005</v>
      </c>
      <c r="C607" s="12" t="s">
        <v>1006</v>
      </c>
      <c r="D607" s="25" t="s">
        <v>37</v>
      </c>
      <c r="E607" s="26">
        <v>142.5</v>
      </c>
      <c r="F607" s="25"/>
      <c r="G607" s="27"/>
      <c r="H607" s="27"/>
      <c r="I607" s="27"/>
      <c r="J607" s="27"/>
      <c r="K607" s="25" t="s">
        <v>2626</v>
      </c>
      <c r="L607" s="25"/>
      <c r="M607"/>
      <c r="N607"/>
      <c r="O607" s="25">
        <v>-25.49</v>
      </c>
      <c r="P607" s="25">
        <v>-48.43</v>
      </c>
      <c r="S607" s="23" t="str">
        <f t="shared" si="31"/>
        <v/>
      </c>
      <c r="T607" s="23">
        <f t="shared" si="32"/>
        <v>0</v>
      </c>
    </row>
    <row r="608" spans="1:20" ht="17.399999999999999">
      <c r="A608" s="23" t="str">
        <f t="shared" si="30"/>
        <v/>
      </c>
      <c r="B608" s="24" t="s">
        <v>1007</v>
      </c>
      <c r="C608" s="12" t="s">
        <v>1008</v>
      </c>
      <c r="D608" s="25" t="s">
        <v>9</v>
      </c>
      <c r="E608" s="26">
        <v>26.05</v>
      </c>
      <c r="F608" s="25"/>
      <c r="G608" s="27"/>
      <c r="H608" s="27"/>
      <c r="I608" s="27"/>
      <c r="J608" s="27"/>
      <c r="K608" s="25" t="s">
        <v>4084</v>
      </c>
      <c r="L608" s="25"/>
      <c r="M608"/>
      <c r="N608"/>
      <c r="O608" s="25">
        <v>-8.6999999999999993</v>
      </c>
      <c r="P608" s="25">
        <v>-15.21</v>
      </c>
      <c r="S608" s="23" t="str">
        <f t="shared" si="31"/>
        <v/>
      </c>
      <c r="T608" s="23">
        <f t="shared" si="32"/>
        <v>0</v>
      </c>
    </row>
    <row r="609" spans="1:20" ht="17.399999999999999">
      <c r="A609" s="23" t="str">
        <f t="shared" si="30"/>
        <v/>
      </c>
      <c r="B609" s="24" t="s">
        <v>1009</v>
      </c>
      <c r="C609" s="12" t="s">
        <v>1010</v>
      </c>
      <c r="D609" s="25" t="s">
        <v>9</v>
      </c>
      <c r="E609" s="26">
        <v>123.46</v>
      </c>
      <c r="F609" s="25"/>
      <c r="G609" s="27"/>
      <c r="H609" s="27"/>
      <c r="I609" s="27"/>
      <c r="J609" s="27"/>
      <c r="K609" s="25" t="s">
        <v>4087</v>
      </c>
      <c r="L609" s="25"/>
      <c r="M609"/>
      <c r="N609"/>
      <c r="O609" s="25">
        <v>1.21</v>
      </c>
      <c r="P609" s="25">
        <v>-12.59</v>
      </c>
      <c r="S609" s="23" t="str">
        <f t="shared" si="31"/>
        <v/>
      </c>
      <c r="T609" s="23">
        <f t="shared" si="32"/>
        <v>0</v>
      </c>
    </row>
    <row r="610" spans="1:20" ht="17.399999999999999">
      <c r="A610" s="23">
        <f t="shared" si="30"/>
        <v>47</v>
      </c>
      <c r="B610" s="24" t="s">
        <v>1011</v>
      </c>
      <c r="C610" s="12" t="s">
        <v>1012</v>
      </c>
      <c r="D610" s="25" t="s">
        <v>9</v>
      </c>
      <c r="E610" s="26">
        <v>16147.87</v>
      </c>
      <c r="F610" s="25">
        <v>14</v>
      </c>
      <c r="G610" s="27">
        <v>3958.57</v>
      </c>
      <c r="H610" s="27">
        <v>3969.48</v>
      </c>
      <c r="I610" s="27">
        <v>3790.33</v>
      </c>
      <c r="J610" s="27">
        <v>3959</v>
      </c>
      <c r="K610" s="25" t="s">
        <v>4111</v>
      </c>
      <c r="L610" s="25"/>
      <c r="M610"/>
      <c r="N610"/>
      <c r="O610" s="25">
        <v>1</v>
      </c>
      <c r="P610" s="25">
        <v>-7.95</v>
      </c>
      <c r="S610" s="23">
        <f t="shared" si="31"/>
        <v>16147.876100000001</v>
      </c>
      <c r="T610" s="23">
        <f t="shared" si="32"/>
        <v>0</v>
      </c>
    </row>
    <row r="611" spans="1:20" ht="17.399999999999999">
      <c r="A611" s="23" t="str">
        <f t="shared" si="30"/>
        <v/>
      </c>
      <c r="B611" s="24" t="s">
        <v>1013</v>
      </c>
      <c r="C611" s="12" t="s">
        <v>1014</v>
      </c>
      <c r="D611" s="25" t="s">
        <v>37</v>
      </c>
      <c r="E611" s="26">
        <v>35.19</v>
      </c>
      <c r="F611" s="26"/>
      <c r="G611" s="27"/>
      <c r="H611" s="27"/>
      <c r="I611" s="27"/>
      <c r="J611" s="27"/>
      <c r="K611" s="25" t="s">
        <v>4085</v>
      </c>
      <c r="L611" s="26"/>
      <c r="M611"/>
      <c r="N611"/>
      <c r="O611" s="25">
        <v>-8.25</v>
      </c>
      <c r="P611" s="25">
        <v>-19.05</v>
      </c>
      <c r="S611" s="23" t="str">
        <f t="shared" si="31"/>
        <v/>
      </c>
      <c r="T611" s="23">
        <f t="shared" si="32"/>
        <v>0</v>
      </c>
    </row>
    <row r="612" spans="1:20" ht="17.399999999999999">
      <c r="A612" s="23" t="str">
        <f t="shared" si="30"/>
        <v/>
      </c>
      <c r="B612" s="24" t="s">
        <v>1015</v>
      </c>
      <c r="C612" s="12" t="s">
        <v>4682</v>
      </c>
      <c r="D612" s="25" t="s">
        <v>9</v>
      </c>
      <c r="E612" s="26">
        <v>279.17</v>
      </c>
      <c r="F612" s="26"/>
      <c r="G612" s="27"/>
      <c r="H612" s="27"/>
      <c r="I612" s="27"/>
      <c r="J612" s="27"/>
      <c r="K612" s="25" t="s">
        <v>4102</v>
      </c>
      <c r="L612" s="26"/>
      <c r="M612"/>
      <c r="N612"/>
      <c r="O612" s="25">
        <v>-8.33</v>
      </c>
      <c r="P612" s="25">
        <v>-9.76</v>
      </c>
      <c r="S612" s="23" t="str">
        <f t="shared" si="31"/>
        <v/>
      </c>
      <c r="T612" s="23">
        <f t="shared" si="32"/>
        <v>0</v>
      </c>
    </row>
    <row r="613" spans="1:20" ht="17.399999999999999">
      <c r="A613" s="23" t="str">
        <f t="shared" si="30"/>
        <v/>
      </c>
      <c r="B613" s="24" t="s">
        <v>1016</v>
      </c>
      <c r="C613" s="12" t="s">
        <v>1017</v>
      </c>
      <c r="D613" s="25" t="s">
        <v>37</v>
      </c>
      <c r="E613" s="26">
        <v>68.59</v>
      </c>
      <c r="F613" s="26"/>
      <c r="G613" s="27"/>
      <c r="H613" s="27"/>
      <c r="I613" s="27"/>
      <c r="J613" s="27"/>
      <c r="K613" s="25" t="s">
        <v>4085</v>
      </c>
      <c r="L613" s="25"/>
      <c r="M613"/>
      <c r="N613"/>
      <c r="O613" s="25">
        <v>-14.55</v>
      </c>
      <c r="P613" s="25">
        <v>-26.19</v>
      </c>
      <c r="S613" s="23" t="str">
        <f t="shared" si="31"/>
        <v/>
      </c>
      <c r="T613" s="23">
        <f t="shared" si="32"/>
        <v>0</v>
      </c>
    </row>
    <row r="614" spans="1:20" ht="17.399999999999999">
      <c r="A614" s="23" t="str">
        <f t="shared" si="30"/>
        <v/>
      </c>
      <c r="B614" s="24" t="s">
        <v>1018</v>
      </c>
      <c r="C614" s="12" t="s">
        <v>1019</v>
      </c>
      <c r="D614" s="25" t="s">
        <v>37</v>
      </c>
      <c r="E614" s="26">
        <v>157.66</v>
      </c>
      <c r="F614" s="25"/>
      <c r="G614" s="27"/>
      <c r="H614" s="27"/>
      <c r="I614" s="27"/>
      <c r="J614" s="27"/>
      <c r="K614" s="25" t="s">
        <v>4081</v>
      </c>
      <c r="L614" s="25"/>
      <c r="M614"/>
      <c r="N614"/>
      <c r="O614" s="25">
        <v>-12.18</v>
      </c>
      <c r="P614" s="25">
        <v>6.24</v>
      </c>
      <c r="S614" s="23" t="str">
        <f t="shared" si="31"/>
        <v/>
      </c>
      <c r="T614" s="23">
        <f t="shared" si="32"/>
        <v>0</v>
      </c>
    </row>
    <row r="615" spans="1:20" ht="17.399999999999999">
      <c r="A615" s="23" t="str">
        <f t="shared" si="30"/>
        <v/>
      </c>
      <c r="B615" s="24" t="s">
        <v>1020</v>
      </c>
      <c r="C615" s="12" t="s">
        <v>1021</v>
      </c>
      <c r="D615" s="25" t="s">
        <v>37</v>
      </c>
      <c r="E615" s="26">
        <v>77.489999999999995</v>
      </c>
      <c r="F615" s="26"/>
      <c r="G615" s="27"/>
      <c r="H615" s="27"/>
      <c r="I615" s="27"/>
      <c r="J615" s="27"/>
      <c r="K615" s="25" t="s">
        <v>4085</v>
      </c>
      <c r="L615" s="25"/>
      <c r="M615"/>
      <c r="N615"/>
      <c r="O615" s="25">
        <v>-8.2100000000000009</v>
      </c>
      <c r="P615" s="25">
        <v>-19.649999999999999</v>
      </c>
      <c r="S615" s="23" t="str">
        <f t="shared" si="31"/>
        <v/>
      </c>
      <c r="T615" s="23">
        <f t="shared" si="32"/>
        <v>0</v>
      </c>
    </row>
    <row r="616" spans="1:20" ht="17.399999999999999">
      <c r="A616" s="23" t="str">
        <f t="shared" si="30"/>
        <v/>
      </c>
      <c r="B616" s="24" t="s">
        <v>1022</v>
      </c>
      <c r="C616" s="12" t="s">
        <v>3410</v>
      </c>
      <c r="D616" s="25" t="s">
        <v>37</v>
      </c>
      <c r="E616" s="26">
        <v>200.36</v>
      </c>
      <c r="F616" s="25"/>
      <c r="G616" s="27"/>
      <c r="H616" s="27"/>
      <c r="I616" s="27"/>
      <c r="J616" s="27"/>
      <c r="K616" s="25" t="s">
        <v>4089</v>
      </c>
      <c r="L616" s="26"/>
      <c r="M616"/>
      <c r="N616"/>
      <c r="O616" s="25">
        <v>11.82</v>
      </c>
      <c r="P616" s="25">
        <v>118.82</v>
      </c>
      <c r="S616" s="23" t="str">
        <f t="shared" si="31"/>
        <v/>
      </c>
      <c r="T616" s="23">
        <f t="shared" si="32"/>
        <v>0</v>
      </c>
    </row>
    <row r="617" spans="1:20" ht="17.399999999999999">
      <c r="A617" s="23" t="str">
        <f t="shared" si="30"/>
        <v/>
      </c>
      <c r="B617" s="24" t="s">
        <v>1023</v>
      </c>
      <c r="C617" s="12" t="s">
        <v>4399</v>
      </c>
      <c r="D617" s="25" t="s">
        <v>37</v>
      </c>
      <c r="E617" s="26">
        <v>392.47</v>
      </c>
      <c r="F617" s="26">
        <v>1</v>
      </c>
      <c r="G617" s="27"/>
      <c r="H617" s="27">
        <v>-34</v>
      </c>
      <c r="I617" s="27"/>
      <c r="J617" s="27"/>
      <c r="K617" s="25" t="s">
        <v>4091</v>
      </c>
      <c r="L617" s="25"/>
      <c r="M617"/>
      <c r="N617"/>
      <c r="O617" s="25">
        <v>-20.21</v>
      </c>
      <c r="P617" s="25">
        <v>-46.84</v>
      </c>
      <c r="S617" s="23" t="str">
        <f t="shared" si="31"/>
        <v/>
      </c>
      <c r="T617" s="23">
        <f t="shared" si="32"/>
        <v>0</v>
      </c>
    </row>
    <row r="618" spans="1:20" ht="17.399999999999999">
      <c r="A618" s="23" t="str">
        <f t="shared" si="30"/>
        <v/>
      </c>
      <c r="B618" s="24" t="s">
        <v>1024</v>
      </c>
      <c r="C618" s="12" t="s">
        <v>1025</v>
      </c>
      <c r="D618" s="25" t="s">
        <v>37</v>
      </c>
      <c r="E618" s="26">
        <v>78.23</v>
      </c>
      <c r="F618" s="25"/>
      <c r="G618" s="27"/>
      <c r="H618" s="27"/>
      <c r="I618" s="27"/>
      <c r="J618" s="27"/>
      <c r="K618" s="25" t="s">
        <v>4088</v>
      </c>
      <c r="L618" s="25"/>
      <c r="M618"/>
      <c r="N618"/>
      <c r="O618" s="25">
        <v>-19.25</v>
      </c>
      <c r="P618" s="25">
        <v>-29.33</v>
      </c>
      <c r="S618" s="23" t="str">
        <f t="shared" si="31"/>
        <v/>
      </c>
      <c r="T618" s="23">
        <f t="shared" si="32"/>
        <v>0</v>
      </c>
    </row>
    <row r="619" spans="1:20" ht="17.399999999999999">
      <c r="A619" s="23" t="str">
        <f t="shared" si="30"/>
        <v/>
      </c>
      <c r="B619" s="24" t="s">
        <v>1026</v>
      </c>
      <c r="C619" s="12" t="s">
        <v>1027</v>
      </c>
      <c r="D619" s="25" t="s">
        <v>9</v>
      </c>
      <c r="E619" s="26">
        <v>22.98</v>
      </c>
      <c r="F619" s="26"/>
      <c r="G619" s="27"/>
      <c r="H619" s="27"/>
      <c r="I619" s="27"/>
      <c r="J619" s="27"/>
      <c r="K619" s="25" t="s">
        <v>4078</v>
      </c>
      <c r="L619" s="25"/>
      <c r="M619"/>
      <c r="N619"/>
      <c r="O619" s="25">
        <v>-7.63</v>
      </c>
      <c r="P619" s="25">
        <v>-28.41</v>
      </c>
      <c r="S619" s="23" t="str">
        <f t="shared" si="31"/>
        <v/>
      </c>
      <c r="T619" s="23">
        <f t="shared" si="32"/>
        <v>0</v>
      </c>
    </row>
    <row r="620" spans="1:20" ht="17.399999999999999">
      <c r="A620" s="23" t="str">
        <f t="shared" si="30"/>
        <v/>
      </c>
      <c r="B620" s="24" t="s">
        <v>1028</v>
      </c>
      <c r="C620" s="12" t="s">
        <v>4966</v>
      </c>
      <c r="D620" s="25" t="s">
        <v>9</v>
      </c>
      <c r="E620" s="26">
        <v>58.52</v>
      </c>
      <c r="F620" s="25"/>
      <c r="G620" s="27"/>
      <c r="H620" s="27"/>
      <c r="I620" s="27"/>
      <c r="J620" s="27"/>
      <c r="K620" s="25" t="s">
        <v>4085</v>
      </c>
      <c r="L620" s="25"/>
      <c r="M620"/>
      <c r="N620"/>
      <c r="O620" s="25">
        <v>0.73</v>
      </c>
      <c r="P620" s="25">
        <v>-9.4700000000000006</v>
      </c>
      <c r="S620" s="23" t="str">
        <f t="shared" si="31"/>
        <v/>
      </c>
      <c r="T620" s="23">
        <f t="shared" si="32"/>
        <v>0</v>
      </c>
    </row>
    <row r="621" spans="1:20" ht="17.399999999999999">
      <c r="A621" s="23" t="str">
        <f t="shared" si="30"/>
        <v/>
      </c>
      <c r="B621" s="24" t="s">
        <v>1029</v>
      </c>
      <c r="C621" s="12" t="s">
        <v>1030</v>
      </c>
      <c r="D621" s="25" t="s">
        <v>37</v>
      </c>
      <c r="E621" s="26">
        <v>53.44</v>
      </c>
      <c r="F621" s="26"/>
      <c r="G621" s="27"/>
      <c r="H621" s="27"/>
      <c r="I621" s="27"/>
      <c r="J621" s="27"/>
      <c r="K621" s="25" t="s">
        <v>4085</v>
      </c>
      <c r="L621" s="26"/>
      <c r="M621"/>
      <c r="N621"/>
      <c r="O621" s="25">
        <v>-14.74</v>
      </c>
      <c r="P621" s="25">
        <v>-28.61</v>
      </c>
      <c r="S621" s="23" t="str">
        <f t="shared" si="31"/>
        <v/>
      </c>
      <c r="T621" s="23">
        <f t="shared" si="32"/>
        <v>0</v>
      </c>
    </row>
    <row r="622" spans="1:20" ht="17.399999999999999">
      <c r="A622" s="23" t="str">
        <f t="shared" si="30"/>
        <v/>
      </c>
      <c r="B622" s="24" t="s">
        <v>1031</v>
      </c>
      <c r="C622" s="12" t="s">
        <v>1032</v>
      </c>
      <c r="D622" s="25" t="s">
        <v>37</v>
      </c>
      <c r="E622" s="26">
        <v>21.4</v>
      </c>
      <c r="F622" s="25"/>
      <c r="G622" s="27"/>
      <c r="H622" s="27"/>
      <c r="I622" s="27"/>
      <c r="J622" s="27"/>
      <c r="K622" s="25" t="s">
        <v>4101</v>
      </c>
      <c r="L622" s="25"/>
      <c r="M622"/>
      <c r="N622"/>
      <c r="O622" s="25">
        <v>-9.32</v>
      </c>
      <c r="P622" s="25">
        <v>-44.2</v>
      </c>
      <c r="S622" s="23" t="str">
        <f t="shared" si="31"/>
        <v/>
      </c>
      <c r="T622" s="23">
        <f t="shared" si="32"/>
        <v>0</v>
      </c>
    </row>
    <row r="623" spans="1:20" ht="17.399999999999999">
      <c r="A623" s="23" t="str">
        <f t="shared" si="30"/>
        <v/>
      </c>
      <c r="B623" s="24" t="s">
        <v>1033</v>
      </c>
      <c r="C623" s="12" t="s">
        <v>1034</v>
      </c>
      <c r="D623" s="25" t="s">
        <v>37</v>
      </c>
      <c r="E623" s="26">
        <v>40.86</v>
      </c>
      <c r="F623" s="25"/>
      <c r="G623" s="27"/>
      <c r="H623" s="27"/>
      <c r="I623" s="27"/>
      <c r="J623" s="27"/>
      <c r="K623" s="25" t="s">
        <v>4099</v>
      </c>
      <c r="L623" s="25"/>
      <c r="M623"/>
      <c r="N623"/>
      <c r="O623" s="25">
        <v>-11.78</v>
      </c>
      <c r="P623" s="25">
        <v>-25.54</v>
      </c>
      <c r="S623" s="23" t="str">
        <f t="shared" si="31"/>
        <v/>
      </c>
      <c r="T623" s="23">
        <f t="shared" si="32"/>
        <v>0</v>
      </c>
    </row>
    <row r="624" spans="1:20" ht="17.399999999999999">
      <c r="A624" s="23" t="str">
        <f t="shared" si="30"/>
        <v/>
      </c>
      <c r="B624" s="24" t="s">
        <v>1035</v>
      </c>
      <c r="C624" s="12" t="s">
        <v>1036</v>
      </c>
      <c r="D624" s="25" t="s">
        <v>9</v>
      </c>
      <c r="E624" s="26">
        <v>213.02</v>
      </c>
      <c r="F624" s="25"/>
      <c r="G624" s="27"/>
      <c r="H624" s="27"/>
      <c r="I624" s="27"/>
      <c r="J624" s="27"/>
      <c r="K624" s="25" t="s">
        <v>4084</v>
      </c>
      <c r="L624" s="26"/>
      <c r="M624"/>
      <c r="N624"/>
      <c r="O624" s="25">
        <v>-1.92</v>
      </c>
      <c r="P624" s="25">
        <v>-3.66</v>
      </c>
      <c r="S624" s="23" t="str">
        <f t="shared" si="31"/>
        <v/>
      </c>
      <c r="T624" s="23">
        <f t="shared" si="32"/>
        <v>0</v>
      </c>
    </row>
    <row r="625" spans="1:20" ht="17.399999999999999">
      <c r="A625" s="23" t="str">
        <f t="shared" si="30"/>
        <v/>
      </c>
      <c r="B625" s="24" t="s">
        <v>1037</v>
      </c>
      <c r="C625" s="12" t="s">
        <v>1038</v>
      </c>
      <c r="D625" s="25" t="s">
        <v>37</v>
      </c>
      <c r="E625" s="26">
        <v>509.66</v>
      </c>
      <c r="F625" s="25">
        <v>1</v>
      </c>
      <c r="G625" s="27">
        <v>11.1</v>
      </c>
      <c r="H625" s="27">
        <v>11.1</v>
      </c>
      <c r="I625" s="27">
        <v>11.1</v>
      </c>
      <c r="J625" s="27"/>
      <c r="K625" s="25" t="s">
        <v>4092</v>
      </c>
      <c r="L625" s="25"/>
      <c r="M625"/>
      <c r="N625"/>
      <c r="O625" s="25">
        <v>15.57</v>
      </c>
      <c r="P625" s="25">
        <v>-9.34</v>
      </c>
      <c r="S625" s="23" t="str">
        <f t="shared" si="31"/>
        <v/>
      </c>
      <c r="T625" s="23">
        <f t="shared" si="32"/>
        <v>0</v>
      </c>
    </row>
    <row r="626" spans="1:20" ht="17.399999999999999">
      <c r="A626" s="23" t="str">
        <f t="shared" si="30"/>
        <v/>
      </c>
      <c r="B626" s="24" t="s">
        <v>1039</v>
      </c>
      <c r="C626" s="12" t="s">
        <v>4372</v>
      </c>
      <c r="D626" s="25" t="s">
        <v>37</v>
      </c>
      <c r="E626" s="26">
        <v>35.61</v>
      </c>
      <c r="F626" s="26"/>
      <c r="G626" s="27"/>
      <c r="H626" s="27"/>
      <c r="I626" s="27"/>
      <c r="J626" s="27"/>
      <c r="K626" s="25" t="s">
        <v>4085</v>
      </c>
      <c r="L626" s="25"/>
      <c r="M626"/>
      <c r="N626"/>
      <c r="O626" s="25">
        <v>-5.19</v>
      </c>
      <c r="P626" s="25">
        <v>-12.05</v>
      </c>
      <c r="S626" s="23" t="str">
        <f t="shared" si="31"/>
        <v/>
      </c>
      <c r="T626" s="23">
        <f t="shared" si="32"/>
        <v>0</v>
      </c>
    </row>
    <row r="627" spans="1:20" ht="17.399999999999999">
      <c r="A627" s="23" t="str">
        <f t="shared" si="30"/>
        <v/>
      </c>
      <c r="B627" s="24" t="s">
        <v>1040</v>
      </c>
      <c r="C627" s="12" t="s">
        <v>1041</v>
      </c>
      <c r="D627" s="25" t="s">
        <v>9</v>
      </c>
      <c r="E627" s="26">
        <v>51.82</v>
      </c>
      <c r="F627" s="25"/>
      <c r="G627" s="27"/>
      <c r="H627" s="27"/>
      <c r="I627" s="27"/>
      <c r="J627" s="27"/>
      <c r="K627" s="25" t="s">
        <v>4085</v>
      </c>
      <c r="L627" s="25"/>
      <c r="M627"/>
      <c r="N627"/>
      <c r="O627" s="25">
        <v>1.61</v>
      </c>
      <c r="P627" s="25">
        <v>-4.1399999999999997</v>
      </c>
      <c r="S627" s="23" t="str">
        <f t="shared" si="31"/>
        <v/>
      </c>
      <c r="T627" s="23">
        <f t="shared" si="32"/>
        <v>0</v>
      </c>
    </row>
    <row r="628" spans="1:20" ht="17.399999999999999">
      <c r="A628" s="23">
        <f t="shared" si="30"/>
        <v>209</v>
      </c>
      <c r="B628" s="24" t="s">
        <v>1042</v>
      </c>
      <c r="C628" s="12" t="s">
        <v>1043</v>
      </c>
      <c r="D628" s="25" t="s">
        <v>9</v>
      </c>
      <c r="E628" s="26">
        <v>713.11</v>
      </c>
      <c r="F628" s="25">
        <v>1</v>
      </c>
      <c r="G628" s="27">
        <v>153</v>
      </c>
      <c r="H628" s="27">
        <v>153</v>
      </c>
      <c r="I628" s="27">
        <v>153</v>
      </c>
      <c r="J628" s="27">
        <v>153</v>
      </c>
      <c r="K628" s="25" t="s">
        <v>4085</v>
      </c>
      <c r="L628" s="26"/>
      <c r="M628"/>
      <c r="N628"/>
      <c r="O628" s="25">
        <v>-12.96</v>
      </c>
      <c r="P628" s="25">
        <v>-6.37</v>
      </c>
      <c r="S628" s="23">
        <f t="shared" si="31"/>
        <v>713.11627999999996</v>
      </c>
      <c r="T628" s="23">
        <f t="shared" si="32"/>
        <v>0</v>
      </c>
    </row>
    <row r="629" spans="1:20" ht="17.399999999999999">
      <c r="A629" s="23" t="str">
        <f t="shared" si="30"/>
        <v/>
      </c>
      <c r="B629" s="24" t="s">
        <v>1044</v>
      </c>
      <c r="C629" s="12" t="s">
        <v>1045</v>
      </c>
      <c r="D629" s="25" t="s">
        <v>37</v>
      </c>
      <c r="E629" s="26">
        <v>57.53</v>
      </c>
      <c r="F629" s="26"/>
      <c r="G629" s="27"/>
      <c r="H629" s="27"/>
      <c r="I629" s="27"/>
      <c r="J629" s="27"/>
      <c r="K629" s="25" t="s">
        <v>4090</v>
      </c>
      <c r="L629" s="25"/>
      <c r="M629"/>
      <c r="N629"/>
      <c r="O629" s="25">
        <v>-25.08</v>
      </c>
      <c r="P629" s="25">
        <v>-31.04</v>
      </c>
      <c r="S629" s="23" t="str">
        <f t="shared" si="31"/>
        <v/>
      </c>
      <c r="T629" s="23">
        <f t="shared" si="32"/>
        <v>0</v>
      </c>
    </row>
    <row r="630" spans="1:20" ht="17.399999999999999">
      <c r="A630" s="23" t="str">
        <f t="shared" si="30"/>
        <v/>
      </c>
      <c r="B630" s="24" t="s">
        <v>1046</v>
      </c>
      <c r="C630" s="12" t="s">
        <v>1047</v>
      </c>
      <c r="D630" s="25" t="s">
        <v>9</v>
      </c>
      <c r="E630" s="26">
        <v>297.81</v>
      </c>
      <c r="F630" s="25"/>
      <c r="G630" s="27"/>
      <c r="H630" s="27"/>
      <c r="I630" s="27"/>
      <c r="J630" s="27"/>
      <c r="K630" s="25" t="s">
        <v>4091</v>
      </c>
      <c r="L630" s="25"/>
      <c r="M630"/>
      <c r="N630"/>
      <c r="O630" s="25">
        <v>77.27</v>
      </c>
      <c r="P630" s="25">
        <v>336.24</v>
      </c>
      <c r="S630" s="23" t="str">
        <f t="shared" si="31"/>
        <v/>
      </c>
      <c r="T630" s="23">
        <f t="shared" si="32"/>
        <v>0</v>
      </c>
    </row>
    <row r="631" spans="1:20" ht="17.399999999999999">
      <c r="A631" s="23" t="str">
        <f t="shared" si="30"/>
        <v/>
      </c>
      <c r="B631" s="24" t="s">
        <v>1048</v>
      </c>
      <c r="C631" s="12" t="s">
        <v>5153</v>
      </c>
      <c r="D631" s="25" t="s">
        <v>9</v>
      </c>
      <c r="E631" s="26">
        <v>126.7</v>
      </c>
      <c r="F631" s="26"/>
      <c r="G631" s="27"/>
      <c r="H631" s="27"/>
      <c r="I631" s="27"/>
      <c r="J631" s="27"/>
      <c r="K631" s="25" t="s">
        <v>4102</v>
      </c>
      <c r="L631" s="25"/>
      <c r="M631"/>
      <c r="N631"/>
      <c r="O631" s="25">
        <v>10.48</v>
      </c>
      <c r="P631" s="25">
        <v>-24.76</v>
      </c>
      <c r="S631" s="23" t="str">
        <f t="shared" si="31"/>
        <v/>
      </c>
      <c r="T631" s="23">
        <f t="shared" si="32"/>
        <v>0</v>
      </c>
    </row>
    <row r="632" spans="1:20" ht="17.399999999999999">
      <c r="A632" s="23" t="str">
        <f t="shared" si="30"/>
        <v/>
      </c>
      <c r="B632" s="24" t="s">
        <v>1049</v>
      </c>
      <c r="C632" s="12" t="s">
        <v>1050</v>
      </c>
      <c r="D632" s="25" t="s">
        <v>9</v>
      </c>
      <c r="E632" s="26">
        <v>31.02</v>
      </c>
      <c r="F632" s="26"/>
      <c r="G632" s="27"/>
      <c r="H632" s="27"/>
      <c r="I632" s="27"/>
      <c r="J632" s="27"/>
      <c r="K632" s="25" t="s">
        <v>4086</v>
      </c>
      <c r="L632" s="25"/>
      <c r="M632"/>
      <c r="N632"/>
      <c r="O632" s="25">
        <v>-2.78</v>
      </c>
      <c r="P632" s="25">
        <v>-28.57</v>
      </c>
      <c r="S632" s="23" t="str">
        <f t="shared" si="31"/>
        <v/>
      </c>
      <c r="T632" s="23">
        <f t="shared" si="32"/>
        <v>0</v>
      </c>
    </row>
    <row r="633" spans="1:20" ht="17.399999999999999">
      <c r="A633" s="23" t="str">
        <f t="shared" si="30"/>
        <v/>
      </c>
      <c r="B633" s="24" t="s">
        <v>1051</v>
      </c>
      <c r="C633" s="12" t="s">
        <v>1052</v>
      </c>
      <c r="D633" s="25" t="s">
        <v>37</v>
      </c>
      <c r="E633" s="26">
        <v>281.58</v>
      </c>
      <c r="F633" s="25"/>
      <c r="G633" s="27"/>
      <c r="H633" s="27"/>
      <c r="I633" s="27"/>
      <c r="J633" s="27"/>
      <c r="K633" s="25" t="s">
        <v>4113</v>
      </c>
      <c r="L633" s="25"/>
      <c r="M633"/>
      <c r="N633"/>
      <c r="O633" s="25">
        <v>-4.93</v>
      </c>
      <c r="P633" s="25">
        <v>-3.09</v>
      </c>
      <c r="S633" s="23" t="str">
        <f t="shared" si="31"/>
        <v/>
      </c>
      <c r="T633" s="23">
        <f t="shared" si="32"/>
        <v>0</v>
      </c>
    </row>
    <row r="634" spans="1:20" ht="17.399999999999999">
      <c r="A634" s="23" t="str">
        <f t="shared" si="30"/>
        <v/>
      </c>
      <c r="B634" s="24" t="s">
        <v>1053</v>
      </c>
      <c r="C634" s="12" t="s">
        <v>1054</v>
      </c>
      <c r="D634" s="25" t="s">
        <v>9</v>
      </c>
      <c r="E634" s="26">
        <v>139.62</v>
      </c>
      <c r="F634" s="26"/>
      <c r="G634" s="27"/>
      <c r="H634" s="27"/>
      <c r="I634" s="27"/>
      <c r="J634" s="27"/>
      <c r="K634" s="25" t="s">
        <v>4087</v>
      </c>
      <c r="L634" s="25"/>
      <c r="M634"/>
      <c r="N634"/>
      <c r="O634" s="25">
        <v>-19.399999999999999</v>
      </c>
      <c r="P634" s="25">
        <v>-16.829999999999998</v>
      </c>
      <c r="S634" s="23" t="str">
        <f t="shared" si="31"/>
        <v/>
      </c>
      <c r="T634" s="23">
        <f t="shared" si="32"/>
        <v>0</v>
      </c>
    </row>
    <row r="635" spans="1:20" ht="17.399999999999999">
      <c r="A635" s="23" t="str">
        <f t="shared" si="30"/>
        <v/>
      </c>
      <c r="B635" s="24" t="s">
        <v>1055</v>
      </c>
      <c r="C635" s="12" t="s">
        <v>1056</v>
      </c>
      <c r="D635" s="25" t="s">
        <v>9</v>
      </c>
      <c r="E635" s="26">
        <v>289.13</v>
      </c>
      <c r="F635" s="25"/>
      <c r="G635" s="27"/>
      <c r="H635" s="27"/>
      <c r="I635" s="27"/>
      <c r="J635" s="27"/>
      <c r="K635" s="25" t="s">
        <v>4084</v>
      </c>
      <c r="L635" s="25"/>
      <c r="M635"/>
      <c r="N635"/>
      <c r="O635" s="25">
        <v>-15.04</v>
      </c>
      <c r="P635" s="25">
        <v>-26.79</v>
      </c>
      <c r="S635" s="23" t="str">
        <f t="shared" si="31"/>
        <v/>
      </c>
      <c r="T635" s="23">
        <f t="shared" si="32"/>
        <v>0</v>
      </c>
    </row>
    <row r="636" spans="1:20" ht="17.399999999999999">
      <c r="A636" s="23" t="str">
        <f t="shared" si="30"/>
        <v/>
      </c>
      <c r="B636" s="24" t="s">
        <v>1057</v>
      </c>
      <c r="C636" s="12" t="s">
        <v>1058</v>
      </c>
      <c r="D636" s="25" t="s">
        <v>37</v>
      </c>
      <c r="E636" s="26">
        <v>8.94</v>
      </c>
      <c r="F636" s="25"/>
      <c r="G636" s="27"/>
      <c r="H636" s="27"/>
      <c r="I636" s="27"/>
      <c r="J636" s="27"/>
      <c r="K636" s="25" t="s">
        <v>4080</v>
      </c>
      <c r="L636" s="25"/>
      <c r="M636"/>
      <c r="N636"/>
      <c r="O636" s="25">
        <v>-31.44</v>
      </c>
      <c r="P636" s="25">
        <v>-49.2</v>
      </c>
      <c r="S636" s="23" t="str">
        <f t="shared" si="31"/>
        <v/>
      </c>
      <c r="T636" s="23">
        <f t="shared" si="32"/>
        <v>0</v>
      </c>
    </row>
    <row r="637" spans="1:20" ht="17.399999999999999">
      <c r="A637" s="23" t="str">
        <f t="shared" si="30"/>
        <v/>
      </c>
      <c r="B637" s="24" t="s">
        <v>1059</v>
      </c>
      <c r="C637" s="12" t="s">
        <v>1060</v>
      </c>
      <c r="D637" s="25" t="s">
        <v>37</v>
      </c>
      <c r="E637" s="26">
        <v>40.450000000000003</v>
      </c>
      <c r="F637" s="26"/>
      <c r="G637" s="27"/>
      <c r="H637" s="27"/>
      <c r="I637" s="27"/>
      <c r="J637" s="27"/>
      <c r="K637" s="25" t="s">
        <v>4080</v>
      </c>
      <c r="L637" s="25"/>
      <c r="M637"/>
      <c r="N637"/>
      <c r="O637" s="25">
        <v>-3.97</v>
      </c>
      <c r="P637" s="25">
        <v>-16.98</v>
      </c>
      <c r="S637" s="23" t="str">
        <f t="shared" si="31"/>
        <v/>
      </c>
      <c r="T637" s="23">
        <f t="shared" si="32"/>
        <v>0</v>
      </c>
    </row>
    <row r="638" spans="1:20" ht="17.399999999999999">
      <c r="A638" s="23" t="str">
        <f t="shared" si="30"/>
        <v/>
      </c>
      <c r="B638" s="24" t="s">
        <v>1061</v>
      </c>
      <c r="C638" s="12" t="s">
        <v>1062</v>
      </c>
      <c r="D638" s="25" t="s">
        <v>9</v>
      </c>
      <c r="E638" s="26">
        <v>24.18</v>
      </c>
      <c r="F638" s="25"/>
      <c r="G638" s="27"/>
      <c r="H638" s="27"/>
      <c r="I638" s="27"/>
      <c r="J638" s="27"/>
      <c r="K638" s="25" t="s">
        <v>4090</v>
      </c>
      <c r="L638" s="25"/>
      <c r="M638"/>
      <c r="N638"/>
      <c r="O638" s="25">
        <v>12.9</v>
      </c>
      <c r="P638" s="25">
        <v>10.66</v>
      </c>
      <c r="S638" s="23" t="str">
        <f t="shared" si="31"/>
        <v/>
      </c>
      <c r="T638" s="23">
        <f t="shared" si="32"/>
        <v>0</v>
      </c>
    </row>
    <row r="639" spans="1:20" ht="17.399999999999999">
      <c r="A639" s="23" t="str">
        <f t="shared" si="30"/>
        <v/>
      </c>
      <c r="B639" s="24" t="s">
        <v>1063</v>
      </c>
      <c r="C639" s="12" t="s">
        <v>1064</v>
      </c>
      <c r="D639" s="25" t="s">
        <v>37</v>
      </c>
      <c r="E639" s="26">
        <v>326.08999999999997</v>
      </c>
      <c r="F639" s="25">
        <v>1</v>
      </c>
      <c r="G639" s="27">
        <v>32.4</v>
      </c>
      <c r="H639" s="27">
        <v>32.4</v>
      </c>
      <c r="I639" s="27"/>
      <c r="J639" s="27"/>
      <c r="K639" s="25" t="s">
        <v>4086</v>
      </c>
      <c r="L639" s="26"/>
      <c r="M639"/>
      <c r="N639"/>
      <c r="O639" s="25">
        <v>-27.04</v>
      </c>
      <c r="P639" s="25">
        <v>-42.2</v>
      </c>
      <c r="S639" s="23" t="str">
        <f t="shared" si="31"/>
        <v/>
      </c>
      <c r="T639" s="23">
        <f t="shared" si="32"/>
        <v>0</v>
      </c>
    </row>
    <row r="640" spans="1:20" ht="17.399999999999999">
      <c r="A640" s="23" t="str">
        <f t="shared" si="30"/>
        <v/>
      </c>
      <c r="B640" s="24" t="s">
        <v>1065</v>
      </c>
      <c r="C640" s="12" t="s">
        <v>1066</v>
      </c>
      <c r="D640" s="25" t="s">
        <v>37</v>
      </c>
      <c r="E640" s="26">
        <v>115.75</v>
      </c>
      <c r="F640" s="25"/>
      <c r="G640" s="27"/>
      <c r="H640" s="27"/>
      <c r="I640" s="27"/>
      <c r="J640" s="27"/>
      <c r="K640" s="25" t="s">
        <v>4086</v>
      </c>
      <c r="L640" s="25"/>
      <c r="M640"/>
      <c r="N640"/>
      <c r="O640" s="25">
        <v>5.51</v>
      </c>
      <c r="P640" s="25">
        <v>-11.38</v>
      </c>
      <c r="S640" s="23" t="str">
        <f t="shared" si="31"/>
        <v/>
      </c>
      <c r="T640" s="23">
        <f t="shared" si="32"/>
        <v>0</v>
      </c>
    </row>
    <row r="641" spans="1:20" ht="17.399999999999999">
      <c r="A641" s="23" t="str">
        <f t="shared" si="30"/>
        <v/>
      </c>
      <c r="B641" s="24" t="s">
        <v>1067</v>
      </c>
      <c r="C641" s="12" t="s">
        <v>3242</v>
      </c>
      <c r="D641" s="25" t="s">
        <v>37</v>
      </c>
      <c r="E641" s="26">
        <v>393.58</v>
      </c>
      <c r="F641" s="25"/>
      <c r="G641" s="27"/>
      <c r="H641" s="27"/>
      <c r="I641" s="27"/>
      <c r="J641" s="27"/>
      <c r="K641" s="25" t="s">
        <v>4112</v>
      </c>
      <c r="L641" s="26"/>
      <c r="M641"/>
      <c r="N641"/>
      <c r="O641" s="25">
        <v>-18.78</v>
      </c>
      <c r="P641" s="25">
        <v>-43.11</v>
      </c>
      <c r="S641" s="23" t="str">
        <f t="shared" si="31"/>
        <v/>
      </c>
      <c r="T641" s="23">
        <f t="shared" si="32"/>
        <v>0</v>
      </c>
    </row>
    <row r="642" spans="1:20" ht="17.399999999999999">
      <c r="A642" s="23" t="str">
        <f t="shared" si="30"/>
        <v/>
      </c>
      <c r="B642" s="24" t="s">
        <v>1068</v>
      </c>
      <c r="C642" s="12" t="s">
        <v>2937</v>
      </c>
      <c r="D642" s="25" t="s">
        <v>37</v>
      </c>
      <c r="E642" s="26">
        <v>30.53</v>
      </c>
      <c r="F642" s="25"/>
      <c r="G642" s="27"/>
      <c r="H642" s="27"/>
      <c r="I642" s="27"/>
      <c r="J642" s="27"/>
      <c r="K642" s="25" t="s">
        <v>4078</v>
      </c>
      <c r="L642" s="26"/>
      <c r="M642"/>
      <c r="N642"/>
      <c r="O642" s="25">
        <v>-18.5</v>
      </c>
      <c r="P642" s="25">
        <v>-37.5</v>
      </c>
      <c r="S642" s="23" t="str">
        <f t="shared" si="31"/>
        <v/>
      </c>
      <c r="T642" s="23">
        <f t="shared" si="32"/>
        <v>0</v>
      </c>
    </row>
    <row r="643" spans="1:20" ht="17.399999999999999">
      <c r="A643" s="23" t="str">
        <f t="shared" si="30"/>
        <v/>
      </c>
      <c r="B643" s="24" t="s">
        <v>1069</v>
      </c>
      <c r="C643" s="12" t="s">
        <v>1070</v>
      </c>
      <c r="D643" s="25" t="s">
        <v>37</v>
      </c>
      <c r="E643" s="26">
        <v>78.08</v>
      </c>
      <c r="F643" s="26"/>
      <c r="G643" s="27"/>
      <c r="H643" s="27"/>
      <c r="I643" s="27"/>
      <c r="J643" s="27"/>
      <c r="K643" s="25" t="s">
        <v>4086</v>
      </c>
      <c r="L643" s="26"/>
      <c r="M643"/>
      <c r="N643"/>
      <c r="O643" s="25">
        <v>0</v>
      </c>
      <c r="P643" s="25">
        <v>-34.56</v>
      </c>
      <c r="S643" s="23" t="str">
        <f t="shared" si="31"/>
        <v/>
      </c>
      <c r="T643" s="23">
        <f t="shared" si="32"/>
        <v>0</v>
      </c>
    </row>
    <row r="644" spans="1:20" ht="17.399999999999999">
      <c r="A644" s="23" t="str">
        <f t="shared" si="30"/>
        <v/>
      </c>
      <c r="B644" s="24" t="s">
        <v>1071</v>
      </c>
      <c r="C644" s="12" t="s">
        <v>4035</v>
      </c>
      <c r="D644" s="25" t="s">
        <v>9</v>
      </c>
      <c r="E644" s="26">
        <v>270.23</v>
      </c>
      <c r="F644" s="25"/>
      <c r="G644" s="27"/>
      <c r="H644" s="27"/>
      <c r="I644" s="27"/>
      <c r="J644" s="27"/>
      <c r="K644" s="25" t="s">
        <v>4109</v>
      </c>
      <c r="L644" s="25"/>
      <c r="M644"/>
      <c r="N644"/>
      <c r="O644" s="25">
        <v>-6.57</v>
      </c>
      <c r="P644" s="25">
        <v>-23.91</v>
      </c>
      <c r="S644" s="23" t="str">
        <f t="shared" si="31"/>
        <v/>
      </c>
      <c r="T644" s="23">
        <f t="shared" si="32"/>
        <v>0</v>
      </c>
    </row>
    <row r="645" spans="1:20" ht="17.399999999999999">
      <c r="A645" s="23" t="str">
        <f t="shared" si="30"/>
        <v/>
      </c>
      <c r="B645" s="24" t="s">
        <v>1072</v>
      </c>
      <c r="C645" s="12" t="s">
        <v>1073</v>
      </c>
      <c r="D645" s="25" t="s">
        <v>37</v>
      </c>
      <c r="E645" s="26">
        <v>37.130000000000003</v>
      </c>
      <c r="F645" s="26"/>
      <c r="G645" s="27"/>
      <c r="H645" s="27"/>
      <c r="I645" s="27"/>
      <c r="J645" s="27"/>
      <c r="K645" s="25" t="s">
        <v>4090</v>
      </c>
      <c r="L645" s="25"/>
      <c r="M645"/>
      <c r="N645"/>
      <c r="O645" s="25">
        <v>35.5</v>
      </c>
      <c r="P645" s="25">
        <v>161.91999999999999</v>
      </c>
      <c r="S645" s="23" t="str">
        <f t="shared" si="31"/>
        <v/>
      </c>
      <c r="T645" s="23">
        <f t="shared" si="32"/>
        <v>0</v>
      </c>
    </row>
    <row r="646" spans="1:20" ht="17.399999999999999">
      <c r="A646" s="23" t="str">
        <f t="shared" si="30"/>
        <v/>
      </c>
      <c r="B646" s="24" t="s">
        <v>1074</v>
      </c>
      <c r="C646" s="12" t="s">
        <v>1075</v>
      </c>
      <c r="D646" s="25" t="s">
        <v>9</v>
      </c>
      <c r="E646" s="26">
        <v>55.7</v>
      </c>
      <c r="F646" s="26"/>
      <c r="G646" s="27"/>
      <c r="H646" s="27"/>
      <c r="I646" s="27"/>
      <c r="J646" s="27"/>
      <c r="K646" s="25" t="s">
        <v>4090</v>
      </c>
      <c r="L646" s="25"/>
      <c r="M646"/>
      <c r="N646"/>
      <c r="O646" s="25">
        <v>36.85</v>
      </c>
      <c r="P646" s="25">
        <v>36.85</v>
      </c>
      <c r="S646" s="23" t="str">
        <f t="shared" si="31"/>
        <v/>
      </c>
      <c r="T646" s="23">
        <f t="shared" si="32"/>
        <v>0</v>
      </c>
    </row>
    <row r="647" spans="1:20" ht="17.399999999999999">
      <c r="A647" s="23" t="str">
        <f t="shared" si="30"/>
        <v/>
      </c>
      <c r="B647" s="24" t="s">
        <v>1076</v>
      </c>
      <c r="C647" s="12" t="s">
        <v>1077</v>
      </c>
      <c r="D647" s="25" t="s">
        <v>9</v>
      </c>
      <c r="E647" s="26">
        <v>2387.8200000000002</v>
      </c>
      <c r="F647" s="25"/>
      <c r="G647" s="27"/>
      <c r="H647" s="27"/>
      <c r="I647" s="27"/>
      <c r="J647" s="27"/>
      <c r="K647" s="25" t="s">
        <v>4080</v>
      </c>
      <c r="L647" s="25"/>
      <c r="M647"/>
      <c r="N647"/>
      <c r="O647" s="25">
        <v>1.48</v>
      </c>
      <c r="P647" s="25">
        <v>-14.16</v>
      </c>
      <c r="S647" s="23" t="str">
        <f t="shared" si="31"/>
        <v/>
      </c>
      <c r="T647" s="23">
        <f t="shared" si="32"/>
        <v>0</v>
      </c>
    </row>
    <row r="648" spans="1:20" ht="17.399999999999999">
      <c r="A648" s="23" t="str">
        <f t="shared" si="30"/>
        <v/>
      </c>
      <c r="B648" s="24" t="s">
        <v>1078</v>
      </c>
      <c r="C648" s="12" t="s">
        <v>1079</v>
      </c>
      <c r="D648" s="25" t="s">
        <v>37</v>
      </c>
      <c r="E648" s="26">
        <v>27.77</v>
      </c>
      <c r="F648" s="26"/>
      <c r="G648" s="27"/>
      <c r="H648" s="27"/>
      <c r="I648" s="27"/>
      <c r="J648" s="27"/>
      <c r="K648" s="25" t="s">
        <v>4107</v>
      </c>
      <c r="L648" s="25"/>
      <c r="M648"/>
      <c r="N648"/>
      <c r="O648" s="25">
        <v>-2.92</v>
      </c>
      <c r="P648" s="25">
        <v>-6.34</v>
      </c>
      <c r="S648" s="23" t="str">
        <f t="shared" si="31"/>
        <v/>
      </c>
      <c r="T648" s="23">
        <f t="shared" si="32"/>
        <v>0</v>
      </c>
    </row>
    <row r="649" spans="1:20" ht="17.399999999999999">
      <c r="A649" s="23" t="str">
        <f t="shared" si="30"/>
        <v/>
      </c>
      <c r="B649" s="24" t="s">
        <v>1080</v>
      </c>
      <c r="C649" s="12" t="s">
        <v>1081</v>
      </c>
      <c r="D649" s="25" t="s">
        <v>37</v>
      </c>
      <c r="E649" s="26">
        <v>55.56</v>
      </c>
      <c r="F649" s="25"/>
      <c r="G649" s="27"/>
      <c r="H649" s="27"/>
      <c r="I649" s="27"/>
      <c r="J649" s="27"/>
      <c r="K649" s="25" t="s">
        <v>4102</v>
      </c>
      <c r="L649" s="25"/>
      <c r="M649"/>
      <c r="N649"/>
      <c r="O649" s="25">
        <v>-4.7300000000000004</v>
      </c>
      <c r="P649" s="25">
        <v>-23.81</v>
      </c>
      <c r="S649" s="23" t="str">
        <f t="shared" si="31"/>
        <v/>
      </c>
      <c r="T649" s="23">
        <f t="shared" si="32"/>
        <v>0</v>
      </c>
    </row>
    <row r="650" spans="1:20" ht="17.399999999999999">
      <c r="A650" s="23" t="str">
        <f t="shared" si="30"/>
        <v/>
      </c>
      <c r="B650" s="24" t="s">
        <v>3340</v>
      </c>
      <c r="C650" s="12" t="s">
        <v>3411</v>
      </c>
      <c r="D650" s="25" t="s">
        <v>37</v>
      </c>
      <c r="E650" s="26">
        <v>620.26</v>
      </c>
      <c r="F650" s="25"/>
      <c r="G650" s="27"/>
      <c r="H650" s="27"/>
      <c r="I650" s="27"/>
      <c r="J650" s="27"/>
      <c r="K650" s="25" t="s">
        <v>4109</v>
      </c>
      <c r="L650" s="26"/>
      <c r="M650"/>
      <c r="N650"/>
      <c r="O650" s="25">
        <v>-54.93</v>
      </c>
      <c r="P650" s="25">
        <v>-45.36</v>
      </c>
      <c r="S650" s="23" t="str">
        <f t="shared" si="31"/>
        <v/>
      </c>
      <c r="T650" s="23">
        <f t="shared" si="32"/>
        <v>0</v>
      </c>
    </row>
    <row r="651" spans="1:20" ht="17.399999999999999">
      <c r="A651" s="23" t="str">
        <f t="shared" si="30"/>
        <v/>
      </c>
      <c r="B651" s="24" t="s">
        <v>1082</v>
      </c>
      <c r="C651" s="12" t="s">
        <v>3119</v>
      </c>
      <c r="D651" s="25" t="s">
        <v>9</v>
      </c>
      <c r="E651" s="26">
        <v>371.38</v>
      </c>
      <c r="F651" s="25">
        <v>1</v>
      </c>
      <c r="G651" s="27">
        <v>68</v>
      </c>
      <c r="H651" s="27">
        <v>68</v>
      </c>
      <c r="I651" s="27"/>
      <c r="J651" s="27"/>
      <c r="K651" s="25" t="s">
        <v>4084</v>
      </c>
      <c r="L651" s="25"/>
      <c r="M651"/>
      <c r="N651"/>
      <c r="O651" s="25">
        <v>-9.66</v>
      </c>
      <c r="P651" s="25">
        <v>-17.8</v>
      </c>
      <c r="S651" s="23" t="str">
        <f t="shared" si="31"/>
        <v/>
      </c>
      <c r="T651" s="23">
        <f t="shared" si="32"/>
        <v>0</v>
      </c>
    </row>
    <row r="652" spans="1:20" ht="17.399999999999999">
      <c r="A652" s="23" t="str">
        <f t="shared" si="30"/>
        <v/>
      </c>
      <c r="B652" s="24" t="s">
        <v>1084</v>
      </c>
      <c r="C652" s="12" t="s">
        <v>1085</v>
      </c>
      <c r="D652" s="25" t="s">
        <v>37</v>
      </c>
      <c r="E652" s="26">
        <v>16.239999999999998</v>
      </c>
      <c r="F652" s="25"/>
      <c r="G652" s="27"/>
      <c r="H652" s="27"/>
      <c r="I652" s="27"/>
      <c r="J652" s="27"/>
      <c r="K652" s="25" t="s">
        <v>4084</v>
      </c>
      <c r="L652" s="26"/>
      <c r="M652"/>
      <c r="N652"/>
      <c r="O652" s="25">
        <v>-37.64</v>
      </c>
      <c r="P652" s="25">
        <v>-53.65</v>
      </c>
      <c r="S652" s="23" t="str">
        <f t="shared" si="31"/>
        <v/>
      </c>
      <c r="T652" s="23">
        <f t="shared" si="32"/>
        <v>0</v>
      </c>
    </row>
    <row r="653" spans="1:20" ht="17.399999999999999">
      <c r="A653" s="23" t="str">
        <f t="shared" si="30"/>
        <v/>
      </c>
      <c r="B653" s="24" t="s">
        <v>1086</v>
      </c>
      <c r="C653" s="12" t="s">
        <v>1087</v>
      </c>
      <c r="D653" s="25" t="s">
        <v>37</v>
      </c>
      <c r="E653" s="26">
        <v>110.53</v>
      </c>
      <c r="F653" s="26"/>
      <c r="G653" s="27"/>
      <c r="H653" s="27"/>
      <c r="I653" s="27"/>
      <c r="J653" s="27"/>
      <c r="K653" s="25" t="s">
        <v>4080</v>
      </c>
      <c r="L653" s="25"/>
      <c r="M653"/>
      <c r="N653"/>
      <c r="O653" s="25">
        <v>-10.14</v>
      </c>
      <c r="P653" s="25">
        <v>-24.85</v>
      </c>
      <c r="S653" s="23" t="str">
        <f t="shared" si="31"/>
        <v/>
      </c>
      <c r="T653" s="23">
        <f t="shared" si="32"/>
        <v>0</v>
      </c>
    </row>
    <row r="654" spans="1:20" ht="17.399999999999999">
      <c r="A654" s="23" t="str">
        <f t="shared" si="30"/>
        <v/>
      </c>
      <c r="B654" s="24" t="s">
        <v>1088</v>
      </c>
      <c r="C654" s="12" t="s">
        <v>1089</v>
      </c>
      <c r="D654" s="25" t="s">
        <v>9</v>
      </c>
      <c r="E654" s="26">
        <v>33.57</v>
      </c>
      <c r="F654" s="25"/>
      <c r="G654" s="27"/>
      <c r="H654" s="27"/>
      <c r="I654" s="27"/>
      <c r="J654" s="27"/>
      <c r="K654" s="25" t="s">
        <v>4080</v>
      </c>
      <c r="L654" s="25"/>
      <c r="M654"/>
      <c r="N654"/>
      <c r="O654" s="25">
        <v>-7.77</v>
      </c>
      <c r="P654" s="25">
        <v>-35.47</v>
      </c>
      <c r="S654" s="23" t="str">
        <f t="shared" si="31"/>
        <v/>
      </c>
      <c r="T654" s="23">
        <f t="shared" si="32"/>
        <v>0</v>
      </c>
    </row>
    <row r="655" spans="1:20" ht="17.399999999999999">
      <c r="A655" s="23" t="str">
        <f t="shared" ref="A655:A718" si="33">IF(ISERROR(RANK(S655,$S$14:$S$3000,)),"",RANK(S655,$S$14:$S$3000,))</f>
        <v/>
      </c>
      <c r="B655" s="24" t="s">
        <v>1090</v>
      </c>
      <c r="C655" s="12" t="s">
        <v>1091</v>
      </c>
      <c r="D655" s="25" t="s">
        <v>37</v>
      </c>
      <c r="E655" s="26">
        <v>53.3</v>
      </c>
      <c r="F655" s="25"/>
      <c r="G655" s="27"/>
      <c r="H655" s="27"/>
      <c r="I655" s="27"/>
      <c r="J655" s="27"/>
      <c r="K655" s="25" t="s">
        <v>4109</v>
      </c>
      <c r="L655" s="25"/>
      <c r="M655"/>
      <c r="N655"/>
      <c r="O655" s="25">
        <v>-16.78</v>
      </c>
      <c r="P655" s="25">
        <v>-35.409999999999997</v>
      </c>
      <c r="S655" s="23" t="str">
        <f t="shared" si="31"/>
        <v/>
      </c>
      <c r="T655" s="23">
        <f t="shared" si="32"/>
        <v>0</v>
      </c>
    </row>
    <row r="656" spans="1:20" ht="17.399999999999999">
      <c r="A656" s="23" t="str">
        <f t="shared" si="33"/>
        <v/>
      </c>
      <c r="B656" s="24" t="s">
        <v>1092</v>
      </c>
      <c r="C656" s="12" t="s">
        <v>4518</v>
      </c>
      <c r="D656" s="25" t="s">
        <v>9</v>
      </c>
      <c r="E656" s="26">
        <v>100.78</v>
      </c>
      <c r="F656" s="25"/>
      <c r="G656" s="27"/>
      <c r="H656" s="27"/>
      <c r="I656" s="27"/>
      <c r="J656" s="27"/>
      <c r="K656" s="25" t="s">
        <v>4083</v>
      </c>
      <c r="L656" s="26"/>
      <c r="M656"/>
      <c r="N656"/>
      <c r="O656" s="25">
        <v>-21.94</v>
      </c>
      <c r="P656" s="25">
        <v>-31.79</v>
      </c>
      <c r="S656" s="23" t="str">
        <f t="shared" si="31"/>
        <v/>
      </c>
      <c r="T656" s="23">
        <f t="shared" si="32"/>
        <v>0</v>
      </c>
    </row>
    <row r="657" spans="1:20" ht="17.399999999999999">
      <c r="A657" s="23">
        <f t="shared" si="33"/>
        <v>66</v>
      </c>
      <c r="B657" s="24" t="s">
        <v>1093</v>
      </c>
      <c r="C657" s="12" t="s">
        <v>4672</v>
      </c>
      <c r="D657" s="25" t="s">
        <v>9</v>
      </c>
      <c r="E657" s="26">
        <v>10133.200000000001</v>
      </c>
      <c r="F657" s="26">
        <v>19</v>
      </c>
      <c r="G657" s="27">
        <v>1023.55</v>
      </c>
      <c r="H657" s="27">
        <v>1020.34</v>
      </c>
      <c r="I657" s="27">
        <v>1009.35</v>
      </c>
      <c r="J657" s="27">
        <v>1016.54</v>
      </c>
      <c r="K657" s="25" t="s">
        <v>4086</v>
      </c>
      <c r="L657" s="25"/>
      <c r="M657"/>
      <c r="N657"/>
      <c r="O657" s="25">
        <v>2.78</v>
      </c>
      <c r="P657" s="25">
        <v>36.409999999999997</v>
      </c>
      <c r="S657" s="23">
        <f t="shared" si="31"/>
        <v>10133.20657</v>
      </c>
      <c r="T657" s="23">
        <f t="shared" si="32"/>
        <v>0</v>
      </c>
    </row>
    <row r="658" spans="1:20" ht="17.399999999999999">
      <c r="A658" s="23" t="str">
        <f t="shared" si="33"/>
        <v/>
      </c>
      <c r="B658" s="24" t="s">
        <v>1095</v>
      </c>
      <c r="C658" s="12" t="s">
        <v>1096</v>
      </c>
      <c r="D658" s="25" t="s">
        <v>37</v>
      </c>
      <c r="E658" s="26">
        <v>17.68</v>
      </c>
      <c r="F658" s="25"/>
      <c r="G658" s="27"/>
      <c r="H658" s="27"/>
      <c r="I658" s="27"/>
      <c r="J658" s="27"/>
      <c r="K658" s="25" t="s">
        <v>4114</v>
      </c>
      <c r="L658" s="26"/>
      <c r="M658"/>
      <c r="N658"/>
      <c r="O658" s="25">
        <v>-2.92</v>
      </c>
      <c r="P658" s="25">
        <v>-4.7699999999999996</v>
      </c>
      <c r="S658" s="23" t="str">
        <f t="shared" si="31"/>
        <v/>
      </c>
      <c r="T658" s="23">
        <f t="shared" si="32"/>
        <v>0</v>
      </c>
    </row>
    <row r="659" spans="1:20" ht="17.399999999999999">
      <c r="A659" s="23" t="str">
        <f t="shared" si="33"/>
        <v/>
      </c>
      <c r="B659" s="24" t="s">
        <v>1097</v>
      </c>
      <c r="C659" s="12" t="s">
        <v>1098</v>
      </c>
      <c r="D659" s="25" t="s">
        <v>9</v>
      </c>
      <c r="E659" s="26">
        <v>230.84</v>
      </c>
      <c r="F659" s="25"/>
      <c r="G659" s="27"/>
      <c r="H659" s="27"/>
      <c r="I659" s="27"/>
      <c r="J659" s="27"/>
      <c r="K659" s="25" t="s">
        <v>4086</v>
      </c>
      <c r="L659" s="26"/>
      <c r="M659"/>
      <c r="N659"/>
      <c r="O659" s="25">
        <v>22.36</v>
      </c>
      <c r="P659" s="25">
        <v>-5.33</v>
      </c>
      <c r="S659" s="23" t="str">
        <f t="shared" ref="S659:S722" si="34">IF(OR(F659&lt;=$F$8,ISBLANK(G659),ISBLANK(H659),ISBLANK(J659),ISBLANK(I659)),"",E659+ROW()/100000)</f>
        <v/>
      </c>
      <c r="T659" s="23">
        <f t="shared" ref="T659:T722" si="35">IF(AND(G659&lt;H659,I659&lt;J659,H659&lt;J659),1,IF(AND(G659&gt;H659,I659&gt;J659,H659&gt;J659),-1,0))</f>
        <v>0</v>
      </c>
    </row>
    <row r="660" spans="1:20" ht="17.399999999999999">
      <c r="A660" s="23">
        <f t="shared" si="33"/>
        <v>8</v>
      </c>
      <c r="B660" s="24" t="s">
        <v>2690</v>
      </c>
      <c r="C660" s="12" t="s">
        <v>81</v>
      </c>
      <c r="D660" s="25" t="s">
        <v>9</v>
      </c>
      <c r="E660" s="26">
        <v>70380.73</v>
      </c>
      <c r="F660" s="25">
        <v>13</v>
      </c>
      <c r="G660" s="27">
        <v>4135.28</v>
      </c>
      <c r="H660" s="27">
        <v>4117.1099999999997</v>
      </c>
      <c r="I660" s="27">
        <v>4161.3900000000003</v>
      </c>
      <c r="J660" s="27">
        <v>4099.71</v>
      </c>
      <c r="K660" s="25" t="s">
        <v>4082</v>
      </c>
      <c r="L660" s="25"/>
      <c r="M660"/>
      <c r="N660"/>
      <c r="O660" s="25">
        <v>-4.62</v>
      </c>
      <c r="P660" s="25">
        <v>58.97</v>
      </c>
      <c r="S660" s="23">
        <f t="shared" si="34"/>
        <v>70380.736599999989</v>
      </c>
      <c r="T660" s="23">
        <f t="shared" si="35"/>
        <v>-1</v>
      </c>
    </row>
    <row r="661" spans="1:20" ht="17.399999999999999">
      <c r="A661" s="23" t="str">
        <f t="shared" si="33"/>
        <v/>
      </c>
      <c r="B661" s="24" t="s">
        <v>1099</v>
      </c>
      <c r="C661" s="12" t="s">
        <v>4040</v>
      </c>
      <c r="D661" s="25" t="s">
        <v>37</v>
      </c>
      <c r="E661" s="26">
        <v>6686.55</v>
      </c>
      <c r="F661" s="25"/>
      <c r="G661" s="27"/>
      <c r="H661" s="27"/>
      <c r="I661" s="27"/>
      <c r="J661" s="27"/>
      <c r="K661" s="25" t="s">
        <v>4105</v>
      </c>
      <c r="L661" s="26"/>
      <c r="M661"/>
      <c r="N661"/>
      <c r="O661" s="25">
        <v>-9.5500000000000007</v>
      </c>
      <c r="P661" s="25">
        <v>-5.46</v>
      </c>
      <c r="S661" s="23" t="str">
        <f t="shared" si="34"/>
        <v/>
      </c>
      <c r="T661" s="23">
        <f t="shared" si="35"/>
        <v>0</v>
      </c>
    </row>
    <row r="662" spans="1:20" ht="17.399999999999999">
      <c r="A662" s="23">
        <f t="shared" si="33"/>
        <v>137</v>
      </c>
      <c r="B662" s="24" t="s">
        <v>1100</v>
      </c>
      <c r="C662" s="12" t="s">
        <v>1101</v>
      </c>
      <c r="D662" s="25" t="s">
        <v>9</v>
      </c>
      <c r="E662" s="26">
        <v>2565.9299999999998</v>
      </c>
      <c r="F662" s="25">
        <v>14</v>
      </c>
      <c r="G662" s="27">
        <v>600.20000000000005</v>
      </c>
      <c r="H662" s="27">
        <v>599.33000000000004</v>
      </c>
      <c r="I662" s="27">
        <v>626.95000000000005</v>
      </c>
      <c r="J662" s="27">
        <v>574.75</v>
      </c>
      <c r="K662" s="25" t="s">
        <v>4081</v>
      </c>
      <c r="L662" s="25"/>
      <c r="M662"/>
      <c r="N662"/>
      <c r="O662" s="25">
        <v>-6.07</v>
      </c>
      <c r="P662" s="25">
        <v>-5.14</v>
      </c>
      <c r="S662" s="23">
        <f t="shared" si="34"/>
        <v>2565.9366199999999</v>
      </c>
      <c r="T662" s="23">
        <f t="shared" si="35"/>
        <v>-1</v>
      </c>
    </row>
    <row r="663" spans="1:20" ht="17.399999999999999">
      <c r="A663" s="23" t="str">
        <f t="shared" si="33"/>
        <v/>
      </c>
      <c r="B663" s="24" t="s">
        <v>1102</v>
      </c>
      <c r="C663" s="12" t="s">
        <v>3110</v>
      </c>
      <c r="D663" s="25" t="s">
        <v>9</v>
      </c>
      <c r="E663" s="26">
        <v>386.27</v>
      </c>
      <c r="F663" s="25"/>
      <c r="G663" s="27"/>
      <c r="H663" s="27"/>
      <c r="I663" s="27"/>
      <c r="J663" s="27"/>
      <c r="K663" s="25" t="s">
        <v>4091</v>
      </c>
      <c r="L663" s="25"/>
      <c r="M663"/>
      <c r="N663"/>
      <c r="O663" s="25">
        <v>11.62</v>
      </c>
      <c r="P663" s="25">
        <v>10.92</v>
      </c>
      <c r="S663" s="23" t="str">
        <f t="shared" si="34"/>
        <v/>
      </c>
      <c r="T663" s="23">
        <f t="shared" si="35"/>
        <v>0</v>
      </c>
    </row>
    <row r="664" spans="1:20" ht="17.399999999999999">
      <c r="A664" s="23" t="str">
        <f t="shared" si="33"/>
        <v/>
      </c>
      <c r="B664" s="24" t="s">
        <v>1104</v>
      </c>
      <c r="C664" s="12" t="s">
        <v>4132</v>
      </c>
      <c r="D664" s="25" t="s">
        <v>37</v>
      </c>
      <c r="E664" s="26">
        <v>90.47</v>
      </c>
      <c r="F664" s="25"/>
      <c r="G664" s="27"/>
      <c r="H664" s="27"/>
      <c r="I664" s="27"/>
      <c r="J664" s="27"/>
      <c r="K664" s="25" t="s">
        <v>4113</v>
      </c>
      <c r="L664" s="26"/>
      <c r="M664"/>
      <c r="N664"/>
      <c r="O664" s="25">
        <v>-13.43</v>
      </c>
      <c r="P664" s="25">
        <v>-26.99</v>
      </c>
      <c r="S664" s="23" t="str">
        <f t="shared" si="34"/>
        <v/>
      </c>
      <c r="T664" s="23">
        <f t="shared" si="35"/>
        <v>0</v>
      </c>
    </row>
    <row r="665" spans="1:20" ht="17.399999999999999">
      <c r="A665" s="23" t="str">
        <f t="shared" si="33"/>
        <v/>
      </c>
      <c r="B665" s="24" t="s">
        <v>1105</v>
      </c>
      <c r="C665" s="12" t="s">
        <v>1106</v>
      </c>
      <c r="D665" s="25" t="s">
        <v>9</v>
      </c>
      <c r="E665" s="26">
        <v>381.83</v>
      </c>
      <c r="F665" s="25"/>
      <c r="G665" s="27"/>
      <c r="H665" s="27"/>
      <c r="I665" s="27"/>
      <c r="J665" s="27"/>
      <c r="K665" s="25" t="s">
        <v>4107</v>
      </c>
      <c r="L665" s="25"/>
      <c r="M665"/>
      <c r="N665"/>
      <c r="O665" s="25">
        <v>-3.79</v>
      </c>
      <c r="P665" s="25">
        <v>-23.84</v>
      </c>
      <c r="S665" s="23" t="str">
        <f t="shared" si="34"/>
        <v/>
      </c>
      <c r="T665" s="23">
        <f t="shared" si="35"/>
        <v>0</v>
      </c>
    </row>
    <row r="666" spans="1:20" ht="17.399999999999999">
      <c r="A666" s="23" t="str">
        <f t="shared" si="33"/>
        <v/>
      </c>
      <c r="B666" s="24" t="s">
        <v>1107</v>
      </c>
      <c r="C666" s="12" t="s">
        <v>1108</v>
      </c>
      <c r="D666" s="25" t="s">
        <v>9</v>
      </c>
      <c r="E666" s="26">
        <v>5468.54</v>
      </c>
      <c r="F666" s="26">
        <v>2</v>
      </c>
      <c r="G666" s="27">
        <v>908</v>
      </c>
      <c r="H666" s="27">
        <v>922.67</v>
      </c>
      <c r="I666" s="27"/>
      <c r="J666" s="27">
        <v>867</v>
      </c>
      <c r="K666" s="25" t="s">
        <v>4109</v>
      </c>
      <c r="L666" s="25"/>
      <c r="M666"/>
      <c r="N666"/>
      <c r="O666" s="25">
        <v>2.94</v>
      </c>
      <c r="P666" s="25">
        <v>-11.28</v>
      </c>
      <c r="S666" s="23" t="str">
        <f t="shared" si="34"/>
        <v/>
      </c>
      <c r="T666" s="23">
        <f t="shared" si="35"/>
        <v>0</v>
      </c>
    </row>
    <row r="667" spans="1:20" ht="17.399999999999999">
      <c r="A667" s="23">
        <f t="shared" si="33"/>
        <v>154</v>
      </c>
      <c r="B667" s="24" t="s">
        <v>1109</v>
      </c>
      <c r="C667" s="12" t="s">
        <v>1110</v>
      </c>
      <c r="D667" s="25" t="s">
        <v>9</v>
      </c>
      <c r="E667" s="26">
        <v>2102.9499999999998</v>
      </c>
      <c r="F667" s="26">
        <v>12</v>
      </c>
      <c r="G667" s="27">
        <v>366.8</v>
      </c>
      <c r="H667" s="27">
        <v>365.95</v>
      </c>
      <c r="I667" s="27">
        <v>368.07</v>
      </c>
      <c r="J667" s="27">
        <v>368.6</v>
      </c>
      <c r="K667" s="25" t="s">
        <v>4103</v>
      </c>
      <c r="L667" s="25"/>
      <c r="M667"/>
      <c r="N667"/>
      <c r="O667" s="25">
        <v>-1.35</v>
      </c>
      <c r="P667" s="25">
        <v>-5.24</v>
      </c>
      <c r="S667" s="23">
        <f t="shared" si="34"/>
        <v>2102.95667</v>
      </c>
      <c r="T667" s="23">
        <f t="shared" si="35"/>
        <v>0</v>
      </c>
    </row>
    <row r="668" spans="1:20" ht="17.399999999999999">
      <c r="A668" s="23" t="str">
        <f t="shared" si="33"/>
        <v/>
      </c>
      <c r="B668" s="24" t="s">
        <v>1111</v>
      </c>
      <c r="C668" s="12" t="s">
        <v>1112</v>
      </c>
      <c r="D668" s="25" t="s">
        <v>9</v>
      </c>
      <c r="E668" s="26">
        <v>817.69</v>
      </c>
      <c r="F668" s="25">
        <v>1</v>
      </c>
      <c r="G668" s="27">
        <v>127.9</v>
      </c>
      <c r="H668" s="27">
        <v>127.9</v>
      </c>
      <c r="I668" s="27"/>
      <c r="J668" s="27"/>
      <c r="K668" s="25" t="s">
        <v>4110</v>
      </c>
      <c r="L668" s="25"/>
      <c r="M668"/>
      <c r="N668"/>
      <c r="O668" s="25">
        <v>-1.7</v>
      </c>
      <c r="P668" s="25">
        <v>-17.77</v>
      </c>
      <c r="S668" s="23" t="str">
        <f t="shared" si="34"/>
        <v/>
      </c>
      <c r="T668" s="23">
        <f t="shared" si="35"/>
        <v>0</v>
      </c>
    </row>
    <row r="669" spans="1:20" ht="17.399999999999999">
      <c r="A669" s="23">
        <f t="shared" si="33"/>
        <v>57</v>
      </c>
      <c r="B669" s="24" t="s">
        <v>1113</v>
      </c>
      <c r="C669" s="12" t="s">
        <v>1114</v>
      </c>
      <c r="D669" s="25" t="s">
        <v>9</v>
      </c>
      <c r="E669" s="26">
        <v>13533.56</v>
      </c>
      <c r="F669" s="25">
        <v>17</v>
      </c>
      <c r="G669" s="27">
        <v>2247.64</v>
      </c>
      <c r="H669" s="27">
        <v>2259.13</v>
      </c>
      <c r="I669" s="27">
        <v>2131.5500000000002</v>
      </c>
      <c r="J669" s="27">
        <v>2184.2800000000002</v>
      </c>
      <c r="K669" s="25" t="s">
        <v>4093</v>
      </c>
      <c r="L669" s="26"/>
      <c r="M669"/>
      <c r="N669"/>
      <c r="O669" s="25">
        <v>0.94</v>
      </c>
      <c r="P669" s="25">
        <v>-12.54</v>
      </c>
      <c r="S669" s="23">
        <f t="shared" si="34"/>
        <v>13533.56669</v>
      </c>
      <c r="T669" s="23">
        <f t="shared" si="35"/>
        <v>0</v>
      </c>
    </row>
    <row r="670" spans="1:20" ht="17.399999999999999">
      <c r="A670" s="23" t="str">
        <f t="shared" si="33"/>
        <v/>
      </c>
      <c r="B670" s="24" t="s">
        <v>1115</v>
      </c>
      <c r="C670" s="12" t="s">
        <v>4146</v>
      </c>
      <c r="D670" s="25" t="s">
        <v>9</v>
      </c>
      <c r="E670" s="26">
        <v>205.88</v>
      </c>
      <c r="F670" s="25"/>
      <c r="G670" s="27"/>
      <c r="H670" s="27"/>
      <c r="I670" s="27"/>
      <c r="J670" s="27"/>
      <c r="K670" s="25" t="s">
        <v>4095</v>
      </c>
      <c r="L670" s="25"/>
      <c r="M670"/>
      <c r="N670"/>
      <c r="O670" s="25">
        <v>-7.9</v>
      </c>
      <c r="P670" s="25">
        <v>-17.16</v>
      </c>
      <c r="S670" s="23" t="str">
        <f t="shared" si="34"/>
        <v/>
      </c>
      <c r="T670" s="23">
        <f t="shared" si="35"/>
        <v>0</v>
      </c>
    </row>
    <row r="671" spans="1:20" ht="17.399999999999999">
      <c r="A671" s="23" t="str">
        <f t="shared" si="33"/>
        <v/>
      </c>
      <c r="B671" s="24" t="s">
        <v>1116</v>
      </c>
      <c r="C671" s="12" t="s">
        <v>1117</v>
      </c>
      <c r="D671" s="25" t="s">
        <v>37</v>
      </c>
      <c r="E671" s="26">
        <v>15.17</v>
      </c>
      <c r="F671" s="25"/>
      <c r="G671" s="27"/>
      <c r="H671" s="27"/>
      <c r="I671" s="27"/>
      <c r="J671" s="27"/>
      <c r="K671" s="25" t="s">
        <v>4120</v>
      </c>
      <c r="L671" s="25"/>
      <c r="M671"/>
      <c r="N671"/>
      <c r="O671" s="25">
        <v>0</v>
      </c>
      <c r="P671" s="25">
        <v>0</v>
      </c>
      <c r="S671" s="23" t="str">
        <f t="shared" si="34"/>
        <v/>
      </c>
      <c r="T671" s="23">
        <f t="shared" si="35"/>
        <v>0</v>
      </c>
    </row>
    <row r="672" spans="1:20" ht="17.399999999999999">
      <c r="A672" s="23">
        <f t="shared" si="33"/>
        <v>240</v>
      </c>
      <c r="B672" s="24" t="s">
        <v>1118</v>
      </c>
      <c r="C672" s="12" t="s">
        <v>1119</v>
      </c>
      <c r="D672" s="25" t="s">
        <v>37</v>
      </c>
      <c r="E672" s="26">
        <v>468.12</v>
      </c>
      <c r="F672" s="25">
        <v>3</v>
      </c>
      <c r="G672" s="27">
        <v>58.2</v>
      </c>
      <c r="H672" s="27">
        <v>58.2</v>
      </c>
      <c r="I672" s="27">
        <v>59.1</v>
      </c>
      <c r="J672" s="27">
        <v>62.7</v>
      </c>
      <c r="K672" s="25" t="s">
        <v>4113</v>
      </c>
      <c r="L672" s="26"/>
      <c r="M672"/>
      <c r="N672"/>
      <c r="O672" s="25">
        <v>-3.44</v>
      </c>
      <c r="P672" s="25">
        <v>-3.92</v>
      </c>
      <c r="S672" s="23">
        <f t="shared" si="34"/>
        <v>468.12671999999998</v>
      </c>
      <c r="T672" s="23">
        <f t="shared" si="35"/>
        <v>0</v>
      </c>
    </row>
    <row r="673" spans="1:20" ht="17.399999999999999">
      <c r="A673" s="23" t="str">
        <f t="shared" si="33"/>
        <v/>
      </c>
      <c r="B673" s="24" t="s">
        <v>1120</v>
      </c>
      <c r="C673" s="12" t="s">
        <v>2918</v>
      </c>
      <c r="D673" s="25" t="s">
        <v>37</v>
      </c>
      <c r="E673" s="26">
        <v>1591.1</v>
      </c>
      <c r="F673" s="25"/>
      <c r="G673" s="27"/>
      <c r="H673" s="27"/>
      <c r="I673" s="27"/>
      <c r="J673" s="27"/>
      <c r="K673" s="25" t="s">
        <v>4091</v>
      </c>
      <c r="L673" s="25"/>
      <c r="M673"/>
      <c r="N673"/>
      <c r="O673" s="25">
        <v>-25.77</v>
      </c>
      <c r="P673" s="25">
        <v>-30.29</v>
      </c>
      <c r="S673" s="23" t="str">
        <f t="shared" si="34"/>
        <v/>
      </c>
      <c r="T673" s="23">
        <f t="shared" si="35"/>
        <v>0</v>
      </c>
    </row>
    <row r="674" spans="1:20" ht="17.399999999999999">
      <c r="A674" s="23" t="str">
        <f t="shared" si="33"/>
        <v/>
      </c>
      <c r="B674" s="24" t="s">
        <v>1122</v>
      </c>
      <c r="C674" s="12" t="s">
        <v>1123</v>
      </c>
      <c r="D674" s="25" t="s">
        <v>9</v>
      </c>
      <c r="E674" s="26">
        <v>1133.93</v>
      </c>
      <c r="F674" s="25"/>
      <c r="G674" s="27"/>
      <c r="H674" s="27"/>
      <c r="I674" s="27"/>
      <c r="J674" s="27"/>
      <c r="K674" s="25" t="s">
        <v>4095</v>
      </c>
      <c r="L674" s="25"/>
      <c r="M674"/>
      <c r="N674"/>
      <c r="O674" s="25">
        <v>-11</v>
      </c>
      <c r="P674" s="25">
        <v>-18.84</v>
      </c>
      <c r="S674" s="23" t="str">
        <f t="shared" si="34"/>
        <v/>
      </c>
      <c r="T674" s="23">
        <f t="shared" si="35"/>
        <v>0</v>
      </c>
    </row>
    <row r="675" spans="1:20" ht="17.399999999999999">
      <c r="A675" s="23" t="str">
        <f t="shared" si="33"/>
        <v/>
      </c>
      <c r="B675" s="24" t="s">
        <v>1124</v>
      </c>
      <c r="C675" s="12" t="s">
        <v>1125</v>
      </c>
      <c r="D675" s="25" t="s">
        <v>9</v>
      </c>
      <c r="E675" s="26">
        <v>26.34</v>
      </c>
      <c r="F675" s="26"/>
      <c r="G675" s="27"/>
      <c r="H675" s="27"/>
      <c r="I675" s="27"/>
      <c r="J675" s="27"/>
      <c r="K675" s="25" t="s">
        <v>4080</v>
      </c>
      <c r="L675" s="26"/>
      <c r="M675"/>
      <c r="N675"/>
      <c r="O675" s="25">
        <v>-2.25</v>
      </c>
      <c r="P675" s="25">
        <v>-4.07</v>
      </c>
      <c r="S675" s="23" t="str">
        <f t="shared" si="34"/>
        <v/>
      </c>
      <c r="T675" s="23">
        <f t="shared" si="35"/>
        <v>0</v>
      </c>
    </row>
    <row r="676" spans="1:20" ht="17.399999999999999">
      <c r="A676" s="23" t="str">
        <f t="shared" si="33"/>
        <v/>
      </c>
      <c r="B676" s="24" t="s">
        <v>1126</v>
      </c>
      <c r="C676" s="12" t="s">
        <v>1127</v>
      </c>
      <c r="D676" s="25" t="s">
        <v>37</v>
      </c>
      <c r="E676" s="26">
        <v>85.49</v>
      </c>
      <c r="F676" s="25"/>
      <c r="G676" s="27"/>
      <c r="H676" s="27"/>
      <c r="I676" s="27"/>
      <c r="J676" s="27"/>
      <c r="K676" s="25" t="s">
        <v>4110</v>
      </c>
      <c r="L676" s="25"/>
      <c r="M676"/>
      <c r="N676"/>
      <c r="O676" s="25">
        <v>4.29</v>
      </c>
      <c r="P676" s="25">
        <v>-20.97</v>
      </c>
      <c r="S676" s="23" t="str">
        <f t="shared" si="34"/>
        <v/>
      </c>
      <c r="T676" s="23">
        <f t="shared" si="35"/>
        <v>0</v>
      </c>
    </row>
    <row r="677" spans="1:20" ht="17.399999999999999">
      <c r="A677" s="23">
        <f t="shared" si="33"/>
        <v>129</v>
      </c>
      <c r="B677" s="24" t="s">
        <v>4936</v>
      </c>
      <c r="C677" s="12" t="s">
        <v>4937</v>
      </c>
      <c r="D677" s="25" t="s">
        <v>9</v>
      </c>
      <c r="E677" s="26">
        <v>2862.69</v>
      </c>
      <c r="F677" s="26">
        <v>1</v>
      </c>
      <c r="G677" s="27">
        <v>535</v>
      </c>
      <c r="H677" s="27">
        <v>535</v>
      </c>
      <c r="I677" s="27">
        <v>535</v>
      </c>
      <c r="J677" s="27">
        <v>535</v>
      </c>
      <c r="K677" s="25" t="s">
        <v>4079</v>
      </c>
      <c r="L677" s="25"/>
      <c r="M677"/>
      <c r="N677"/>
      <c r="O677" s="25">
        <v>-3.87</v>
      </c>
      <c r="P677" s="25">
        <v>-21.61</v>
      </c>
      <c r="S677" s="23">
        <f t="shared" si="34"/>
        <v>2862.69677</v>
      </c>
      <c r="T677" s="23">
        <f t="shared" si="35"/>
        <v>0</v>
      </c>
    </row>
    <row r="678" spans="1:20" ht="17.399999999999999">
      <c r="A678" s="23" t="str">
        <f t="shared" si="33"/>
        <v/>
      </c>
      <c r="B678" s="24" t="s">
        <v>1128</v>
      </c>
      <c r="C678" s="12" t="s">
        <v>1129</v>
      </c>
      <c r="D678" s="25" t="s">
        <v>37</v>
      </c>
      <c r="E678" s="26">
        <v>29.63</v>
      </c>
      <c r="F678" s="25"/>
      <c r="G678" s="27"/>
      <c r="H678" s="27"/>
      <c r="I678" s="27"/>
      <c r="J678" s="27"/>
      <c r="K678" s="25" t="s">
        <v>4117</v>
      </c>
      <c r="L678" s="25"/>
      <c r="M678"/>
      <c r="N678"/>
      <c r="O678" s="25">
        <v>-16.79</v>
      </c>
      <c r="P678" s="25">
        <v>-43.41</v>
      </c>
      <c r="S678" s="23" t="str">
        <f t="shared" si="34"/>
        <v/>
      </c>
      <c r="T678" s="23">
        <f t="shared" si="35"/>
        <v>0</v>
      </c>
    </row>
    <row r="679" spans="1:20" ht="17.399999999999999">
      <c r="A679" s="23" t="str">
        <f t="shared" si="33"/>
        <v/>
      </c>
      <c r="B679" s="24" t="s">
        <v>1130</v>
      </c>
      <c r="C679" s="12" t="s">
        <v>1131</v>
      </c>
      <c r="D679" s="25" t="s">
        <v>37</v>
      </c>
      <c r="E679" s="26">
        <v>1193.94</v>
      </c>
      <c r="F679" s="25"/>
      <c r="G679" s="27"/>
      <c r="H679" s="27"/>
      <c r="I679" s="27"/>
      <c r="J679" s="27"/>
      <c r="K679" s="25" t="s">
        <v>4107</v>
      </c>
      <c r="L679" s="25"/>
      <c r="M679"/>
      <c r="N679"/>
      <c r="O679" s="25">
        <v>-18.78</v>
      </c>
      <c r="P679" s="25">
        <v>127</v>
      </c>
      <c r="S679" s="23" t="str">
        <f t="shared" si="34"/>
        <v/>
      </c>
      <c r="T679" s="23">
        <f t="shared" si="35"/>
        <v>0</v>
      </c>
    </row>
    <row r="680" spans="1:20" ht="17.399999999999999">
      <c r="A680" s="23">
        <f t="shared" si="33"/>
        <v>242</v>
      </c>
      <c r="B680" s="24" t="s">
        <v>1132</v>
      </c>
      <c r="C680" s="12" t="s">
        <v>1133</v>
      </c>
      <c r="D680" s="25" t="s">
        <v>9</v>
      </c>
      <c r="E680" s="26">
        <v>446.77</v>
      </c>
      <c r="F680" s="26">
        <v>7</v>
      </c>
      <c r="G680" s="27">
        <v>66.95</v>
      </c>
      <c r="H680" s="27">
        <v>66.95</v>
      </c>
      <c r="I680" s="27">
        <v>69.34</v>
      </c>
      <c r="J680" s="27">
        <v>63.8</v>
      </c>
      <c r="K680" s="25" t="s">
        <v>4078</v>
      </c>
      <c r="L680" s="25"/>
      <c r="M680"/>
      <c r="N680"/>
      <c r="O680" s="25">
        <v>-6.86</v>
      </c>
      <c r="P680" s="25">
        <v>5.36</v>
      </c>
      <c r="S680" s="23">
        <f t="shared" si="34"/>
        <v>446.77679999999998</v>
      </c>
      <c r="T680" s="23">
        <f t="shared" si="35"/>
        <v>0</v>
      </c>
    </row>
    <row r="681" spans="1:20" ht="17.399999999999999">
      <c r="A681" s="23" t="str">
        <f t="shared" si="33"/>
        <v/>
      </c>
      <c r="B681" s="24" t="s">
        <v>1134</v>
      </c>
      <c r="C681" s="12" t="s">
        <v>1135</v>
      </c>
      <c r="D681" s="25" t="s">
        <v>9</v>
      </c>
      <c r="E681" s="26">
        <v>156.63999999999999</v>
      </c>
      <c r="F681" s="26"/>
      <c r="G681" s="27"/>
      <c r="H681" s="27"/>
      <c r="I681" s="27"/>
      <c r="J681" s="27"/>
      <c r="K681" s="25" t="s">
        <v>4112</v>
      </c>
      <c r="L681" s="26"/>
      <c r="M681"/>
      <c r="N681"/>
      <c r="O681" s="25">
        <v>-7.96</v>
      </c>
      <c r="P681" s="25">
        <v>-17.03</v>
      </c>
      <c r="S681" s="23" t="str">
        <f t="shared" si="34"/>
        <v/>
      </c>
      <c r="T681" s="23">
        <f t="shared" si="35"/>
        <v>0</v>
      </c>
    </row>
    <row r="682" spans="1:20" ht="17.399999999999999">
      <c r="A682" s="23" t="str">
        <f t="shared" si="33"/>
        <v/>
      </c>
      <c r="B682" s="24" t="s">
        <v>1136</v>
      </c>
      <c r="C682" s="12" t="s">
        <v>1137</v>
      </c>
      <c r="D682" s="25" t="s">
        <v>37</v>
      </c>
      <c r="E682" s="26">
        <v>29.6</v>
      </c>
      <c r="F682" s="26"/>
      <c r="G682" s="27"/>
      <c r="H682" s="27"/>
      <c r="I682" s="27"/>
      <c r="J682" s="27"/>
      <c r="K682" s="25" t="s">
        <v>4085</v>
      </c>
      <c r="L682" s="25"/>
      <c r="M682"/>
      <c r="N682"/>
      <c r="O682" s="25">
        <v>-16.440000000000001</v>
      </c>
      <c r="P682" s="25">
        <v>1.44</v>
      </c>
      <c r="S682" s="23" t="str">
        <f t="shared" si="34"/>
        <v/>
      </c>
      <c r="T682" s="23">
        <f t="shared" si="35"/>
        <v>0</v>
      </c>
    </row>
    <row r="683" spans="1:20" ht="17.399999999999999">
      <c r="A683" s="23" t="str">
        <f t="shared" si="33"/>
        <v/>
      </c>
      <c r="B683" s="24" t="s">
        <v>1138</v>
      </c>
      <c r="C683" s="12" t="s">
        <v>4985</v>
      </c>
      <c r="D683" s="25" t="s">
        <v>9</v>
      </c>
      <c r="E683" s="26">
        <v>63.43</v>
      </c>
      <c r="F683" s="25"/>
      <c r="G683" s="27"/>
      <c r="H683" s="27"/>
      <c r="I683" s="27"/>
      <c r="J683" s="27"/>
      <c r="K683" s="25" t="s">
        <v>4113</v>
      </c>
      <c r="L683" s="25"/>
      <c r="M683"/>
      <c r="N683"/>
      <c r="O683" s="25">
        <v>-20.12</v>
      </c>
      <c r="P683" s="25">
        <v>-26.09</v>
      </c>
      <c r="S683" s="23" t="str">
        <f t="shared" si="34"/>
        <v/>
      </c>
      <c r="T683" s="23">
        <f t="shared" si="35"/>
        <v>0</v>
      </c>
    </row>
    <row r="684" spans="1:20" ht="17.399999999999999">
      <c r="A684" s="23" t="str">
        <f t="shared" si="33"/>
        <v/>
      </c>
      <c r="B684" s="24" t="s">
        <v>1139</v>
      </c>
      <c r="C684" s="12" t="s">
        <v>4886</v>
      </c>
      <c r="D684" s="25" t="s">
        <v>37</v>
      </c>
      <c r="E684" s="26">
        <v>18.71</v>
      </c>
      <c r="F684" s="25"/>
      <c r="G684" s="27"/>
      <c r="H684" s="27"/>
      <c r="I684" s="27"/>
      <c r="J684" s="27"/>
      <c r="K684" s="25" t="s">
        <v>4108</v>
      </c>
      <c r="L684" s="25"/>
      <c r="M684"/>
      <c r="N684"/>
      <c r="O684" s="25">
        <v>0</v>
      </c>
      <c r="P684" s="25">
        <v>15.5</v>
      </c>
      <c r="S684" s="23" t="str">
        <f t="shared" si="34"/>
        <v/>
      </c>
      <c r="T684" s="23">
        <f t="shared" si="35"/>
        <v>0</v>
      </c>
    </row>
    <row r="685" spans="1:20" ht="17.399999999999999">
      <c r="A685" s="23">
        <f t="shared" si="33"/>
        <v>113</v>
      </c>
      <c r="B685" s="24" t="s">
        <v>1140</v>
      </c>
      <c r="C685" s="12" t="s">
        <v>3412</v>
      </c>
      <c r="D685" s="25" t="s">
        <v>37</v>
      </c>
      <c r="E685" s="26">
        <v>3590.14</v>
      </c>
      <c r="F685" s="25">
        <v>2</v>
      </c>
      <c r="G685" s="27">
        <v>139.37</v>
      </c>
      <c r="H685" s="27">
        <v>142.30000000000001</v>
      </c>
      <c r="I685" s="27">
        <v>128.4</v>
      </c>
      <c r="J685" s="27">
        <v>139.75</v>
      </c>
      <c r="K685" s="25" t="s">
        <v>4091</v>
      </c>
      <c r="L685" s="26"/>
      <c r="M685"/>
      <c r="N685"/>
      <c r="O685" s="25">
        <v>58.57</v>
      </c>
      <c r="P685" s="25">
        <v>50.54</v>
      </c>
      <c r="S685" s="23">
        <f t="shared" si="34"/>
        <v>3590.1468500000001</v>
      </c>
      <c r="T685" s="23">
        <f t="shared" si="35"/>
        <v>0</v>
      </c>
    </row>
    <row r="686" spans="1:20" ht="17.399999999999999">
      <c r="A686" s="23" t="str">
        <f t="shared" si="33"/>
        <v/>
      </c>
      <c r="B686" s="24" t="s">
        <v>1142</v>
      </c>
      <c r="C686" s="12" t="s">
        <v>1143</v>
      </c>
      <c r="D686" s="25" t="s">
        <v>37</v>
      </c>
      <c r="E686" s="26">
        <v>21.3</v>
      </c>
      <c r="F686" s="26"/>
      <c r="G686" s="27"/>
      <c r="H686" s="27"/>
      <c r="I686" s="27"/>
      <c r="J686" s="27"/>
      <c r="K686" s="25" t="s">
        <v>4078</v>
      </c>
      <c r="L686" s="25"/>
      <c r="M686"/>
      <c r="N686"/>
      <c r="O686" s="25">
        <v>-21.22</v>
      </c>
      <c r="P686" s="25">
        <v>-24</v>
      </c>
      <c r="S686" s="23" t="str">
        <f t="shared" si="34"/>
        <v/>
      </c>
      <c r="T686" s="23">
        <f t="shared" si="35"/>
        <v>0</v>
      </c>
    </row>
    <row r="687" spans="1:20" ht="17.399999999999999">
      <c r="A687" s="23" t="str">
        <f t="shared" si="33"/>
        <v/>
      </c>
      <c r="B687" s="24" t="s">
        <v>1144</v>
      </c>
      <c r="C687" s="12" t="s">
        <v>1145</v>
      </c>
      <c r="D687" s="25" t="s">
        <v>37</v>
      </c>
      <c r="E687" s="26">
        <v>701.66</v>
      </c>
      <c r="F687" s="25"/>
      <c r="G687" s="27"/>
      <c r="H687" s="27"/>
      <c r="I687" s="27"/>
      <c r="J687" s="27"/>
      <c r="K687" s="25" t="s">
        <v>4095</v>
      </c>
      <c r="L687" s="26"/>
      <c r="M687"/>
      <c r="N687"/>
      <c r="O687" s="25">
        <v>-8.6300000000000008</v>
      </c>
      <c r="P687" s="25">
        <v>-22.86</v>
      </c>
      <c r="S687" s="23" t="str">
        <f t="shared" si="34"/>
        <v/>
      </c>
      <c r="T687" s="23">
        <f t="shared" si="35"/>
        <v>0</v>
      </c>
    </row>
    <row r="688" spans="1:20" ht="17.399999999999999">
      <c r="A688" s="23" t="str">
        <f t="shared" si="33"/>
        <v/>
      </c>
      <c r="B688" s="24" t="s">
        <v>1146</v>
      </c>
      <c r="C688" s="12" t="s">
        <v>1147</v>
      </c>
      <c r="D688" s="25" t="s">
        <v>37</v>
      </c>
      <c r="E688" s="26">
        <v>19.149999999999999</v>
      </c>
      <c r="F688" s="26"/>
      <c r="G688" s="27"/>
      <c r="H688" s="27"/>
      <c r="I688" s="27"/>
      <c r="J688" s="27"/>
      <c r="K688" s="25" t="s">
        <v>4081</v>
      </c>
      <c r="L688" s="25"/>
      <c r="M688"/>
      <c r="N688"/>
      <c r="O688" s="25">
        <v>-3.98</v>
      </c>
      <c r="P688" s="25">
        <v>-15.58</v>
      </c>
      <c r="S688" s="23" t="str">
        <f t="shared" si="34"/>
        <v/>
      </c>
      <c r="T688" s="23">
        <f t="shared" si="35"/>
        <v>0</v>
      </c>
    </row>
    <row r="689" spans="1:20" ht="17.399999999999999">
      <c r="A689" s="23" t="str">
        <f t="shared" si="33"/>
        <v/>
      </c>
      <c r="B689" s="24" t="s">
        <v>3610</v>
      </c>
      <c r="C689" s="12" t="s">
        <v>3731</v>
      </c>
      <c r="D689" s="25" t="s">
        <v>37</v>
      </c>
      <c r="E689" s="26">
        <v>90.96</v>
      </c>
      <c r="F689" s="25"/>
      <c r="G689" s="27"/>
      <c r="H689" s="27"/>
      <c r="I689" s="27"/>
      <c r="J689" s="27"/>
      <c r="K689" s="25" t="s">
        <v>4076</v>
      </c>
      <c r="L689" s="25"/>
      <c r="M689"/>
      <c r="N689"/>
      <c r="O689" s="25">
        <v>-8.65</v>
      </c>
      <c r="P689" s="25">
        <v>-28.23</v>
      </c>
      <c r="S689" s="23" t="str">
        <f t="shared" si="34"/>
        <v/>
      </c>
      <c r="T689" s="23">
        <f t="shared" si="35"/>
        <v>0</v>
      </c>
    </row>
    <row r="690" spans="1:20" ht="17.399999999999999">
      <c r="A690" s="23">
        <f t="shared" si="33"/>
        <v>182</v>
      </c>
      <c r="B690" s="24" t="s">
        <v>1148</v>
      </c>
      <c r="C690" s="12" t="s">
        <v>1149</v>
      </c>
      <c r="D690" s="25" t="s">
        <v>9</v>
      </c>
      <c r="E690" s="26">
        <v>1188.71</v>
      </c>
      <c r="F690" s="25">
        <v>13</v>
      </c>
      <c r="G690" s="27">
        <v>242.52</v>
      </c>
      <c r="H690" s="27">
        <v>242.52</v>
      </c>
      <c r="I690" s="27">
        <v>251.78</v>
      </c>
      <c r="J690" s="27">
        <v>227.13</v>
      </c>
      <c r="K690" s="25" t="s">
        <v>4112</v>
      </c>
      <c r="L690" s="25"/>
      <c r="M690"/>
      <c r="N690"/>
      <c r="O690" s="25">
        <v>-19.010000000000002</v>
      </c>
      <c r="P690" s="25">
        <v>-17.72</v>
      </c>
      <c r="S690" s="23">
        <f t="shared" si="34"/>
        <v>1188.7169000000001</v>
      </c>
      <c r="T690" s="23">
        <f t="shared" si="35"/>
        <v>0</v>
      </c>
    </row>
    <row r="691" spans="1:20" ht="17.399999999999999">
      <c r="A691" s="23">
        <f t="shared" si="33"/>
        <v>202</v>
      </c>
      <c r="B691" s="24" t="s">
        <v>1150</v>
      </c>
      <c r="C691" s="12" t="s">
        <v>1151</v>
      </c>
      <c r="D691" s="25" t="s">
        <v>37</v>
      </c>
      <c r="E691" s="26">
        <v>794.47</v>
      </c>
      <c r="F691" s="25">
        <v>1</v>
      </c>
      <c r="G691" s="27">
        <v>111.9</v>
      </c>
      <c r="H691" s="27">
        <v>111.9</v>
      </c>
      <c r="I691" s="27">
        <v>111.9</v>
      </c>
      <c r="J691" s="27">
        <v>111.9</v>
      </c>
      <c r="K691" s="25" t="s">
        <v>4117</v>
      </c>
      <c r="L691" s="26"/>
      <c r="M691"/>
      <c r="N691"/>
      <c r="O691" s="25">
        <v>-42.42</v>
      </c>
      <c r="P691" s="25">
        <v>-35.51</v>
      </c>
      <c r="S691" s="23">
        <f t="shared" si="34"/>
        <v>794.47690999999998</v>
      </c>
      <c r="T691" s="23">
        <f t="shared" si="35"/>
        <v>0</v>
      </c>
    </row>
    <row r="692" spans="1:20" ht="17.399999999999999">
      <c r="A692" s="23" t="str">
        <f t="shared" si="33"/>
        <v/>
      </c>
      <c r="B692" s="24" t="s">
        <v>1152</v>
      </c>
      <c r="C692" s="12" t="s">
        <v>1153</v>
      </c>
      <c r="D692" s="25" t="s">
        <v>37</v>
      </c>
      <c r="E692" s="26">
        <v>68.86</v>
      </c>
      <c r="F692" s="25"/>
      <c r="G692" s="27"/>
      <c r="H692" s="27"/>
      <c r="I692" s="27"/>
      <c r="J692" s="27"/>
      <c r="K692" s="25" t="s">
        <v>4114</v>
      </c>
      <c r="L692" s="26"/>
      <c r="M692"/>
      <c r="N692"/>
      <c r="O692" s="25">
        <v>0</v>
      </c>
      <c r="P692" s="25">
        <v>-15.4</v>
      </c>
      <c r="S692" s="23" t="str">
        <f t="shared" si="34"/>
        <v/>
      </c>
      <c r="T692" s="23">
        <f t="shared" si="35"/>
        <v>0</v>
      </c>
    </row>
    <row r="693" spans="1:20" ht="17.399999999999999">
      <c r="A693" s="23" t="str">
        <f t="shared" si="33"/>
        <v/>
      </c>
      <c r="B693" s="24" t="s">
        <v>1154</v>
      </c>
      <c r="C693" s="12" t="s">
        <v>1155</v>
      </c>
      <c r="D693" s="25" t="s">
        <v>9</v>
      </c>
      <c r="E693" s="26">
        <v>89.59</v>
      </c>
      <c r="F693" s="26"/>
      <c r="G693" s="27"/>
      <c r="H693" s="27"/>
      <c r="I693" s="27"/>
      <c r="J693" s="27"/>
      <c r="K693" s="25" t="s">
        <v>4087</v>
      </c>
      <c r="L693" s="25"/>
      <c r="M693"/>
      <c r="N693"/>
      <c r="O693" s="25">
        <v>-5.22</v>
      </c>
      <c r="P693" s="25">
        <v>-10.98</v>
      </c>
      <c r="S693" s="23" t="str">
        <f t="shared" si="34"/>
        <v/>
      </c>
      <c r="T693" s="23">
        <f t="shared" si="35"/>
        <v>0</v>
      </c>
    </row>
    <row r="694" spans="1:20" ht="17.399999999999999">
      <c r="A694" s="23" t="str">
        <f t="shared" si="33"/>
        <v/>
      </c>
      <c r="B694" s="24" t="s">
        <v>1156</v>
      </c>
      <c r="C694" s="12" t="s">
        <v>1157</v>
      </c>
      <c r="D694" s="25" t="s">
        <v>37</v>
      </c>
      <c r="E694" s="26">
        <v>188.85</v>
      </c>
      <c r="F694" s="25"/>
      <c r="G694" s="27"/>
      <c r="H694" s="27"/>
      <c r="I694" s="27"/>
      <c r="J694" s="27"/>
      <c r="K694" s="25" t="s">
        <v>4091</v>
      </c>
      <c r="L694" s="25"/>
      <c r="M694"/>
      <c r="N694"/>
      <c r="O694" s="25">
        <v>-1.04</v>
      </c>
      <c r="P694" s="25">
        <v>401.76</v>
      </c>
      <c r="S694" s="23" t="str">
        <f t="shared" si="34"/>
        <v/>
      </c>
      <c r="T694" s="23">
        <f t="shared" si="35"/>
        <v>0</v>
      </c>
    </row>
    <row r="695" spans="1:20" ht="17.399999999999999">
      <c r="A695" s="23" t="str">
        <f t="shared" si="33"/>
        <v/>
      </c>
      <c r="B695" s="24" t="s">
        <v>1158</v>
      </c>
      <c r="C695" s="12" t="s">
        <v>5219</v>
      </c>
      <c r="D695" s="25" t="s">
        <v>37</v>
      </c>
      <c r="E695" s="26">
        <v>151.37</v>
      </c>
      <c r="F695" s="25"/>
      <c r="G695" s="27"/>
      <c r="H695" s="27"/>
      <c r="I695" s="27"/>
      <c r="J695" s="27"/>
      <c r="K695" s="25" t="s">
        <v>4105</v>
      </c>
      <c r="L695" s="25"/>
      <c r="M695"/>
      <c r="N695"/>
      <c r="O695" s="25">
        <v>-10.49</v>
      </c>
      <c r="P695" s="25">
        <v>-28.22</v>
      </c>
      <c r="S695" s="23" t="str">
        <f t="shared" si="34"/>
        <v/>
      </c>
      <c r="T695" s="23">
        <f t="shared" si="35"/>
        <v>0</v>
      </c>
    </row>
    <row r="696" spans="1:20" ht="17.399999999999999">
      <c r="A696" s="23">
        <f t="shared" si="33"/>
        <v>88</v>
      </c>
      <c r="B696" s="24" t="s">
        <v>1159</v>
      </c>
      <c r="C696" s="12" t="s">
        <v>1160</v>
      </c>
      <c r="D696" s="25" t="s">
        <v>9</v>
      </c>
      <c r="E696" s="26">
        <v>6005.65</v>
      </c>
      <c r="F696" s="25">
        <v>16</v>
      </c>
      <c r="G696" s="27">
        <v>1203.32</v>
      </c>
      <c r="H696" s="27">
        <v>1194.21</v>
      </c>
      <c r="I696" s="27">
        <v>1147.53</v>
      </c>
      <c r="J696" s="27">
        <v>1125.03</v>
      </c>
      <c r="K696" s="25" t="s">
        <v>4093</v>
      </c>
      <c r="L696" s="25"/>
      <c r="M696"/>
      <c r="N696"/>
      <c r="O696" s="25">
        <v>-13.82</v>
      </c>
      <c r="P696" s="25">
        <v>-9.5299999999999994</v>
      </c>
      <c r="S696" s="23">
        <f t="shared" si="34"/>
        <v>6005.6569599999993</v>
      </c>
      <c r="T696" s="23">
        <f t="shared" si="35"/>
        <v>-1</v>
      </c>
    </row>
    <row r="697" spans="1:20" ht="17.399999999999999">
      <c r="A697" s="23" t="str">
        <f t="shared" si="33"/>
        <v/>
      </c>
      <c r="B697" s="24" t="s">
        <v>1161</v>
      </c>
      <c r="C697" s="12" t="s">
        <v>1162</v>
      </c>
      <c r="D697" s="25" t="s">
        <v>37</v>
      </c>
      <c r="E697" s="26">
        <v>21.75</v>
      </c>
      <c r="F697" s="26"/>
      <c r="G697" s="27"/>
      <c r="H697" s="27"/>
      <c r="I697" s="27"/>
      <c r="J697" s="27"/>
      <c r="K697" s="25" t="s">
        <v>4113</v>
      </c>
      <c r="L697" s="25"/>
      <c r="M697"/>
      <c r="N697"/>
      <c r="O697" s="25">
        <v>5.25</v>
      </c>
      <c r="P697" s="25">
        <v>-12.72</v>
      </c>
      <c r="S697" s="23" t="str">
        <f t="shared" si="34"/>
        <v/>
      </c>
      <c r="T697" s="23">
        <f t="shared" si="35"/>
        <v>0</v>
      </c>
    </row>
    <row r="698" spans="1:20" ht="17.399999999999999">
      <c r="A698" s="23" t="str">
        <f t="shared" si="33"/>
        <v/>
      </c>
      <c r="B698" s="24" t="s">
        <v>1163</v>
      </c>
      <c r="C698" s="12" t="s">
        <v>1164</v>
      </c>
      <c r="D698" s="25" t="s">
        <v>37</v>
      </c>
      <c r="E698" s="26">
        <v>24.88</v>
      </c>
      <c r="F698" s="25"/>
      <c r="G698" s="27"/>
      <c r="H698" s="27"/>
      <c r="I698" s="27"/>
      <c r="J698" s="27"/>
      <c r="K698" s="25" t="s">
        <v>4114</v>
      </c>
      <c r="L698" s="25"/>
      <c r="M698"/>
      <c r="N698"/>
      <c r="O698" s="25">
        <v>-4.34</v>
      </c>
      <c r="P698" s="25">
        <v>-17.14</v>
      </c>
      <c r="S698" s="23" t="str">
        <f t="shared" si="34"/>
        <v/>
      </c>
      <c r="T698" s="23">
        <f t="shared" si="35"/>
        <v>0</v>
      </c>
    </row>
    <row r="699" spans="1:20" ht="17.399999999999999">
      <c r="A699" s="23" t="str">
        <f t="shared" si="33"/>
        <v/>
      </c>
      <c r="B699" s="24" t="s">
        <v>1165</v>
      </c>
      <c r="C699" s="12" t="s">
        <v>4406</v>
      </c>
      <c r="D699" s="25" t="s">
        <v>37</v>
      </c>
      <c r="E699" s="26">
        <v>26.78</v>
      </c>
      <c r="F699" s="25"/>
      <c r="G699" s="27"/>
      <c r="H699" s="27"/>
      <c r="I699" s="27"/>
      <c r="J699" s="27"/>
      <c r="K699" s="25" t="s">
        <v>4113</v>
      </c>
      <c r="L699" s="26"/>
      <c r="M699"/>
      <c r="N699"/>
      <c r="O699" s="25">
        <v>-15.75</v>
      </c>
      <c r="P699" s="25">
        <v>-43.32</v>
      </c>
      <c r="S699" s="23" t="str">
        <f t="shared" si="34"/>
        <v/>
      </c>
      <c r="T699" s="23">
        <f t="shared" si="35"/>
        <v>0</v>
      </c>
    </row>
    <row r="700" spans="1:20" ht="17.399999999999999">
      <c r="A700" s="23" t="str">
        <f t="shared" si="33"/>
        <v/>
      </c>
      <c r="B700" s="24" t="s">
        <v>1166</v>
      </c>
      <c r="C700" s="12" t="s">
        <v>2669</v>
      </c>
      <c r="D700" s="25" t="s">
        <v>37</v>
      </c>
      <c r="E700" s="26">
        <v>23.68</v>
      </c>
      <c r="F700" s="25"/>
      <c r="G700" s="27"/>
      <c r="H700" s="27"/>
      <c r="I700" s="27"/>
      <c r="J700" s="27"/>
      <c r="K700" s="25" t="s">
        <v>4103</v>
      </c>
      <c r="L700" s="25"/>
      <c r="M700"/>
      <c r="N700"/>
      <c r="O700" s="25">
        <v>2.37</v>
      </c>
      <c r="P700" s="25">
        <v>4.82</v>
      </c>
      <c r="S700" s="23" t="str">
        <f t="shared" si="34"/>
        <v/>
      </c>
      <c r="T700" s="23">
        <f t="shared" si="35"/>
        <v>0</v>
      </c>
    </row>
    <row r="701" spans="1:20" ht="17.399999999999999">
      <c r="A701" s="23" t="str">
        <f t="shared" si="33"/>
        <v/>
      </c>
      <c r="B701" s="24" t="s">
        <v>1167</v>
      </c>
      <c r="C701" s="12" t="s">
        <v>1168</v>
      </c>
      <c r="D701" s="25" t="s">
        <v>37</v>
      </c>
      <c r="E701" s="26">
        <v>2153.65</v>
      </c>
      <c r="F701" s="26"/>
      <c r="G701" s="27"/>
      <c r="H701" s="27"/>
      <c r="I701" s="27"/>
      <c r="J701" s="27"/>
      <c r="K701" s="25" t="s">
        <v>4110</v>
      </c>
      <c r="L701" s="25"/>
      <c r="M701"/>
      <c r="N701"/>
      <c r="O701" s="25">
        <v>-19.239999999999998</v>
      </c>
      <c r="P701" s="25">
        <v>-43.08</v>
      </c>
      <c r="S701" s="23" t="str">
        <f t="shared" si="34"/>
        <v/>
      </c>
      <c r="T701" s="23">
        <f t="shared" si="35"/>
        <v>0</v>
      </c>
    </row>
    <row r="702" spans="1:20" ht="17.399999999999999">
      <c r="A702" s="23">
        <f t="shared" si="33"/>
        <v>7</v>
      </c>
      <c r="B702" s="24" t="s">
        <v>1169</v>
      </c>
      <c r="C702" s="12" t="s">
        <v>1170</v>
      </c>
      <c r="D702" s="25" t="s">
        <v>9</v>
      </c>
      <c r="E702" s="26">
        <v>77400</v>
      </c>
      <c r="F702" s="26">
        <v>13</v>
      </c>
      <c r="G702" s="27">
        <v>5271.83</v>
      </c>
      <c r="H702" s="27">
        <v>5271.83</v>
      </c>
      <c r="I702" s="27">
        <v>7186.77</v>
      </c>
      <c r="J702" s="27">
        <v>7550.65</v>
      </c>
      <c r="K702" s="25" t="s">
        <v>4079</v>
      </c>
      <c r="L702" s="26"/>
      <c r="M702"/>
      <c r="N702"/>
      <c r="O702" s="25">
        <v>-5.61</v>
      </c>
      <c r="P702" s="25">
        <v>70.48</v>
      </c>
      <c r="S702" s="23">
        <f t="shared" si="34"/>
        <v>77400.007020000005</v>
      </c>
      <c r="T702" s="23">
        <f t="shared" si="35"/>
        <v>0</v>
      </c>
    </row>
    <row r="703" spans="1:20" ht="17.399999999999999">
      <c r="A703" s="23" t="str">
        <f t="shared" si="33"/>
        <v/>
      </c>
      <c r="B703" s="24" t="s">
        <v>1171</v>
      </c>
      <c r="C703" s="12" t="s">
        <v>1172</v>
      </c>
      <c r="D703" s="25" t="s">
        <v>37</v>
      </c>
      <c r="E703" s="26">
        <v>68.400000000000006</v>
      </c>
      <c r="F703" s="26"/>
      <c r="G703" s="27"/>
      <c r="H703" s="27"/>
      <c r="I703" s="27"/>
      <c r="J703" s="27"/>
      <c r="K703" s="25" t="s">
        <v>4105</v>
      </c>
      <c r="L703" s="25"/>
      <c r="M703"/>
      <c r="N703"/>
      <c r="O703" s="25">
        <v>-8.25</v>
      </c>
      <c r="P703" s="25">
        <v>-23.8</v>
      </c>
      <c r="S703" s="23" t="str">
        <f t="shared" si="34"/>
        <v/>
      </c>
      <c r="T703" s="23">
        <f t="shared" si="35"/>
        <v>0</v>
      </c>
    </row>
    <row r="704" spans="1:20" ht="17.399999999999999">
      <c r="A704" s="23" t="str">
        <f t="shared" si="33"/>
        <v/>
      </c>
      <c r="B704" s="24" t="s">
        <v>1173</v>
      </c>
      <c r="C704" s="12" t="s">
        <v>4534</v>
      </c>
      <c r="D704" s="25" t="s">
        <v>37</v>
      </c>
      <c r="E704" s="26">
        <v>25.21</v>
      </c>
      <c r="F704" s="25"/>
      <c r="G704" s="27"/>
      <c r="H704" s="27"/>
      <c r="I704" s="27"/>
      <c r="J704" s="27"/>
      <c r="K704" s="25" t="s">
        <v>4098</v>
      </c>
      <c r="L704" s="26"/>
      <c r="M704"/>
      <c r="N704"/>
      <c r="O704" s="25">
        <v>-15.33</v>
      </c>
      <c r="P704" s="25">
        <v>-51.4</v>
      </c>
      <c r="S704" s="23" t="str">
        <f t="shared" si="34"/>
        <v/>
      </c>
      <c r="T704" s="23">
        <f t="shared" si="35"/>
        <v>0</v>
      </c>
    </row>
    <row r="705" spans="1:20" ht="17.399999999999999">
      <c r="A705" s="23" t="str">
        <f t="shared" si="33"/>
        <v/>
      </c>
      <c r="B705" s="24" t="s">
        <v>1174</v>
      </c>
      <c r="C705" s="12" t="s">
        <v>1175</v>
      </c>
      <c r="D705" s="25" t="s">
        <v>37</v>
      </c>
      <c r="E705" s="26">
        <v>113.16</v>
      </c>
      <c r="F705" s="26"/>
      <c r="G705" s="27"/>
      <c r="H705" s="27"/>
      <c r="I705" s="27"/>
      <c r="J705" s="27"/>
      <c r="K705" s="25" t="s">
        <v>4102</v>
      </c>
      <c r="L705" s="25"/>
      <c r="M705"/>
      <c r="N705"/>
      <c r="O705" s="25">
        <v>-17.07</v>
      </c>
      <c r="P705" s="25">
        <v>-37.04</v>
      </c>
      <c r="S705" s="23" t="str">
        <f t="shared" si="34"/>
        <v/>
      </c>
      <c r="T705" s="23">
        <f t="shared" si="35"/>
        <v>0</v>
      </c>
    </row>
    <row r="706" spans="1:20" ht="17.399999999999999">
      <c r="A706" s="23" t="str">
        <f t="shared" si="33"/>
        <v/>
      </c>
      <c r="B706" s="24" t="s">
        <v>1176</v>
      </c>
      <c r="C706" s="12" t="s">
        <v>1177</v>
      </c>
      <c r="D706" s="25" t="s">
        <v>37</v>
      </c>
      <c r="E706" s="26">
        <v>38.35</v>
      </c>
      <c r="F706" s="25"/>
      <c r="G706" s="27"/>
      <c r="H706" s="27"/>
      <c r="I706" s="27"/>
      <c r="J706" s="27"/>
      <c r="K706" s="25" t="s">
        <v>4107</v>
      </c>
      <c r="L706" s="25"/>
      <c r="M706"/>
      <c r="N706"/>
      <c r="O706" s="25">
        <v>-2.15</v>
      </c>
      <c r="P706" s="25">
        <v>-31.79</v>
      </c>
      <c r="S706" s="23" t="str">
        <f t="shared" si="34"/>
        <v/>
      </c>
      <c r="T706" s="23">
        <f t="shared" si="35"/>
        <v>0</v>
      </c>
    </row>
    <row r="707" spans="1:20" ht="17.399999999999999">
      <c r="A707" s="23" t="str">
        <f t="shared" si="33"/>
        <v/>
      </c>
      <c r="B707" s="24" t="s">
        <v>1178</v>
      </c>
      <c r="C707" s="12" t="s">
        <v>1179</v>
      </c>
      <c r="D707" s="25" t="s">
        <v>37</v>
      </c>
      <c r="E707" s="26">
        <v>24.2</v>
      </c>
      <c r="F707" s="25"/>
      <c r="G707" s="27"/>
      <c r="H707" s="27"/>
      <c r="I707" s="27"/>
      <c r="J707" s="27"/>
      <c r="K707" s="25" t="s">
        <v>4116</v>
      </c>
      <c r="L707" s="26"/>
      <c r="M707"/>
      <c r="N707"/>
      <c r="O707" s="25">
        <v>-3.18</v>
      </c>
      <c r="P707" s="25">
        <v>-15.08</v>
      </c>
      <c r="S707" s="23" t="str">
        <f t="shared" si="34"/>
        <v/>
      </c>
      <c r="T707" s="23">
        <f t="shared" si="35"/>
        <v>0</v>
      </c>
    </row>
    <row r="708" spans="1:20" ht="17.399999999999999">
      <c r="A708" s="23" t="str">
        <f t="shared" si="33"/>
        <v/>
      </c>
      <c r="B708" s="24" t="s">
        <v>1180</v>
      </c>
      <c r="C708" s="12" t="s">
        <v>1181</v>
      </c>
      <c r="D708" s="25" t="s">
        <v>37</v>
      </c>
      <c r="E708" s="26">
        <v>878.61</v>
      </c>
      <c r="F708" s="25"/>
      <c r="G708" s="27"/>
      <c r="H708" s="27"/>
      <c r="I708" s="27"/>
      <c r="J708" s="27"/>
      <c r="K708" s="25" t="s">
        <v>4089</v>
      </c>
      <c r="L708" s="26"/>
      <c r="M708"/>
      <c r="N708"/>
      <c r="O708" s="25">
        <v>-6.97</v>
      </c>
      <c r="P708" s="25">
        <v>16.38</v>
      </c>
      <c r="S708" s="23" t="str">
        <f t="shared" si="34"/>
        <v/>
      </c>
      <c r="T708" s="23">
        <f t="shared" si="35"/>
        <v>0</v>
      </c>
    </row>
    <row r="709" spans="1:20" ht="17.399999999999999">
      <c r="A709" s="23" t="str">
        <f t="shared" si="33"/>
        <v/>
      </c>
      <c r="B709" s="24" t="s">
        <v>1182</v>
      </c>
      <c r="C709" s="12" t="s">
        <v>1183</v>
      </c>
      <c r="D709" s="25" t="s">
        <v>37</v>
      </c>
      <c r="E709" s="26">
        <v>66.25</v>
      </c>
      <c r="F709" s="25"/>
      <c r="G709" s="27"/>
      <c r="H709" s="27"/>
      <c r="I709" s="27"/>
      <c r="J709" s="27"/>
      <c r="K709" s="25" t="s">
        <v>4113</v>
      </c>
      <c r="L709" s="26"/>
      <c r="M709"/>
      <c r="N709"/>
      <c r="O709" s="25">
        <v>-6.54</v>
      </c>
      <c r="P709" s="25">
        <v>-29.31</v>
      </c>
      <c r="S709" s="23" t="str">
        <f t="shared" si="34"/>
        <v/>
      </c>
      <c r="T709" s="23">
        <f t="shared" si="35"/>
        <v>0</v>
      </c>
    </row>
    <row r="710" spans="1:20" ht="17.399999999999999">
      <c r="A710" s="23" t="str">
        <f t="shared" si="33"/>
        <v/>
      </c>
      <c r="B710" s="24" t="s">
        <v>1184</v>
      </c>
      <c r="C710" s="12" t="s">
        <v>1185</v>
      </c>
      <c r="D710" s="25" t="s">
        <v>37</v>
      </c>
      <c r="E710" s="26">
        <v>444.69</v>
      </c>
      <c r="F710" s="25">
        <v>1</v>
      </c>
      <c r="G710" s="27">
        <v>171.35</v>
      </c>
      <c r="H710" s="27">
        <v>88.1</v>
      </c>
      <c r="I710" s="27">
        <v>171.35</v>
      </c>
      <c r="J710" s="27"/>
      <c r="K710" s="25" t="s">
        <v>4091</v>
      </c>
      <c r="L710" s="26"/>
      <c r="M710"/>
      <c r="N710"/>
      <c r="O710" s="25">
        <v>-17.760000000000002</v>
      </c>
      <c r="P710" s="25">
        <v>0.27</v>
      </c>
      <c r="S710" s="23" t="str">
        <f t="shared" si="34"/>
        <v/>
      </c>
      <c r="T710" s="23">
        <f t="shared" si="35"/>
        <v>-1</v>
      </c>
    </row>
    <row r="711" spans="1:20" ht="17.399999999999999">
      <c r="A711" s="23" t="str">
        <f t="shared" si="33"/>
        <v/>
      </c>
      <c r="B711" s="24" t="s">
        <v>1186</v>
      </c>
      <c r="C711" s="12" t="s">
        <v>1187</v>
      </c>
      <c r="D711" s="25" t="s">
        <v>37</v>
      </c>
      <c r="E711" s="26">
        <v>45.61</v>
      </c>
      <c r="F711" s="26"/>
      <c r="G711" s="27"/>
      <c r="H711" s="27"/>
      <c r="I711" s="27"/>
      <c r="J711" s="27"/>
      <c r="K711" s="25" t="s">
        <v>4091</v>
      </c>
      <c r="L711" s="25"/>
      <c r="M711"/>
      <c r="N711"/>
      <c r="O711" s="25">
        <v>-13.36</v>
      </c>
      <c r="P711" s="25">
        <v>-27.02</v>
      </c>
      <c r="S711" s="23" t="str">
        <f t="shared" si="34"/>
        <v/>
      </c>
      <c r="T711" s="23">
        <f t="shared" si="35"/>
        <v>0</v>
      </c>
    </row>
    <row r="712" spans="1:20" ht="17.399999999999999">
      <c r="A712" s="23" t="str">
        <f t="shared" si="33"/>
        <v/>
      </c>
      <c r="B712" s="24" t="s">
        <v>1188</v>
      </c>
      <c r="C712" s="12" t="s">
        <v>1189</v>
      </c>
      <c r="D712" s="25" t="s">
        <v>37</v>
      </c>
      <c r="E712" s="26">
        <v>25.08</v>
      </c>
      <c r="F712" s="26"/>
      <c r="G712" s="27"/>
      <c r="H712" s="27"/>
      <c r="I712" s="27"/>
      <c r="J712" s="27"/>
      <c r="K712" s="25" t="s">
        <v>4107</v>
      </c>
      <c r="L712" s="26"/>
      <c r="M712"/>
      <c r="N712"/>
      <c r="O712" s="25">
        <v>-18.66</v>
      </c>
      <c r="P712" s="25">
        <v>-22.48</v>
      </c>
      <c r="S712" s="23" t="str">
        <f t="shared" si="34"/>
        <v/>
      </c>
      <c r="T712" s="23">
        <f t="shared" si="35"/>
        <v>0</v>
      </c>
    </row>
    <row r="713" spans="1:20" ht="17.399999999999999">
      <c r="A713" s="23" t="str">
        <f t="shared" si="33"/>
        <v/>
      </c>
      <c r="B713" s="24" t="s">
        <v>1190</v>
      </c>
      <c r="C713" s="12" t="s">
        <v>1191</v>
      </c>
      <c r="D713" s="25" t="s">
        <v>37</v>
      </c>
      <c r="E713" s="26">
        <v>53.95</v>
      </c>
      <c r="F713" s="25"/>
      <c r="G713" s="27"/>
      <c r="H713" s="27"/>
      <c r="I713" s="27"/>
      <c r="J713" s="27"/>
      <c r="K713" s="25" t="s">
        <v>4113</v>
      </c>
      <c r="L713" s="26"/>
      <c r="M713"/>
      <c r="N713"/>
      <c r="O713" s="25">
        <v>-24.58</v>
      </c>
      <c r="P713" s="25">
        <v>-35.35</v>
      </c>
      <c r="S713" s="23" t="str">
        <f t="shared" si="34"/>
        <v/>
      </c>
      <c r="T713" s="23">
        <f t="shared" si="35"/>
        <v>0</v>
      </c>
    </row>
    <row r="714" spans="1:20" ht="17.399999999999999">
      <c r="A714" s="23" t="str">
        <f t="shared" si="33"/>
        <v/>
      </c>
      <c r="B714" s="24" t="s">
        <v>1192</v>
      </c>
      <c r="C714" s="12" t="s">
        <v>1193</v>
      </c>
      <c r="D714" s="25" t="s">
        <v>9</v>
      </c>
      <c r="E714" s="26">
        <v>611.44000000000005</v>
      </c>
      <c r="F714" s="26">
        <v>1</v>
      </c>
      <c r="G714" s="27">
        <v>79</v>
      </c>
      <c r="H714" s="27">
        <v>79</v>
      </c>
      <c r="I714" s="27"/>
      <c r="J714" s="27"/>
      <c r="K714" s="25" t="s">
        <v>4117</v>
      </c>
      <c r="L714" s="25"/>
      <c r="M714"/>
      <c r="N714"/>
      <c r="O714" s="25">
        <v>-25.03</v>
      </c>
      <c r="P714" s="25">
        <v>-21.82</v>
      </c>
      <c r="S714" s="23" t="str">
        <f t="shared" si="34"/>
        <v/>
      </c>
      <c r="T714" s="23">
        <f t="shared" si="35"/>
        <v>0</v>
      </c>
    </row>
    <row r="715" spans="1:20" ht="17.399999999999999">
      <c r="A715" s="23" t="str">
        <f t="shared" si="33"/>
        <v/>
      </c>
      <c r="B715" s="24" t="s">
        <v>1194</v>
      </c>
      <c r="C715" s="12" t="s">
        <v>1195</v>
      </c>
      <c r="D715" s="25" t="s">
        <v>9</v>
      </c>
      <c r="E715" s="26">
        <v>21.95</v>
      </c>
      <c r="F715" s="25"/>
      <c r="G715" s="27"/>
      <c r="H715" s="27"/>
      <c r="I715" s="27"/>
      <c r="J715" s="27"/>
      <c r="K715" s="25" t="s">
        <v>4085</v>
      </c>
      <c r="L715" s="26"/>
      <c r="M715"/>
      <c r="N715"/>
      <c r="O715" s="25">
        <v>-14.68</v>
      </c>
      <c r="P715" s="25">
        <v>-30.92</v>
      </c>
      <c r="S715" s="23" t="str">
        <f t="shared" si="34"/>
        <v/>
      </c>
      <c r="T715" s="23">
        <f t="shared" si="35"/>
        <v>0</v>
      </c>
    </row>
    <row r="716" spans="1:20" ht="17.399999999999999">
      <c r="A716" s="23" t="str">
        <f t="shared" si="33"/>
        <v/>
      </c>
      <c r="B716" s="24" t="s">
        <v>1196</v>
      </c>
      <c r="C716" s="12" t="s">
        <v>1197</v>
      </c>
      <c r="D716" s="25" t="s">
        <v>9</v>
      </c>
      <c r="E716" s="26">
        <v>279.23</v>
      </c>
      <c r="F716" s="25">
        <v>2</v>
      </c>
      <c r="G716" s="27">
        <v>52.3</v>
      </c>
      <c r="H716" s="27">
        <v>52.3</v>
      </c>
      <c r="I716" s="27">
        <v>48.5</v>
      </c>
      <c r="J716" s="27"/>
      <c r="K716" s="25" t="s">
        <v>4076</v>
      </c>
      <c r="L716" s="25"/>
      <c r="M716"/>
      <c r="N716"/>
      <c r="O716" s="25">
        <v>-3.47</v>
      </c>
      <c r="P716" s="25">
        <v>-14.81</v>
      </c>
      <c r="S716" s="23" t="str">
        <f t="shared" si="34"/>
        <v/>
      </c>
      <c r="T716" s="23">
        <f t="shared" si="35"/>
        <v>0</v>
      </c>
    </row>
    <row r="717" spans="1:20" ht="17.399999999999999">
      <c r="A717" s="23" t="str">
        <f t="shared" si="33"/>
        <v/>
      </c>
      <c r="B717" s="24" t="s">
        <v>1198</v>
      </c>
      <c r="C717" s="12" t="s">
        <v>5166</v>
      </c>
      <c r="D717" s="25" t="s">
        <v>37</v>
      </c>
      <c r="E717" s="26">
        <v>88.9</v>
      </c>
      <c r="F717" s="25"/>
      <c r="G717" s="27"/>
      <c r="H717" s="27"/>
      <c r="I717" s="27"/>
      <c r="J717" s="27"/>
      <c r="K717" s="25" t="s">
        <v>4081</v>
      </c>
      <c r="L717" s="25"/>
      <c r="M717"/>
      <c r="N717"/>
      <c r="O717" s="25">
        <v>-6.11</v>
      </c>
      <c r="P717" s="25">
        <v>-21.44</v>
      </c>
      <c r="S717" s="23" t="str">
        <f t="shared" si="34"/>
        <v/>
      </c>
      <c r="T717" s="23">
        <f t="shared" si="35"/>
        <v>0</v>
      </c>
    </row>
    <row r="718" spans="1:20" ht="17.399999999999999">
      <c r="A718" s="23" t="str">
        <f t="shared" si="33"/>
        <v/>
      </c>
      <c r="B718" s="24" t="s">
        <v>1199</v>
      </c>
      <c r="C718" s="12" t="s">
        <v>3732</v>
      </c>
      <c r="D718" s="25" t="s">
        <v>37</v>
      </c>
      <c r="E718" s="26">
        <v>54.76</v>
      </c>
      <c r="F718" s="26"/>
      <c r="G718" s="27"/>
      <c r="H718" s="27"/>
      <c r="I718" s="27"/>
      <c r="J718" s="27"/>
      <c r="K718" s="25" t="s">
        <v>4085</v>
      </c>
      <c r="L718" s="26"/>
      <c r="M718"/>
      <c r="N718"/>
      <c r="O718" s="25">
        <v>-10.46</v>
      </c>
      <c r="P718" s="25">
        <v>-27.55</v>
      </c>
      <c r="S718" s="23" t="str">
        <f t="shared" si="34"/>
        <v/>
      </c>
      <c r="T718" s="23">
        <f t="shared" si="35"/>
        <v>0</v>
      </c>
    </row>
    <row r="719" spans="1:20" ht="17.399999999999999">
      <c r="A719" s="23" t="str">
        <f t="shared" ref="A719:A782" si="36">IF(ISERROR(RANK(S719,$S$14:$S$3000,)),"",RANK(S719,$S$14:$S$3000,))</f>
        <v/>
      </c>
      <c r="B719" s="24" t="s">
        <v>1200</v>
      </c>
      <c r="C719" s="12" t="s">
        <v>1201</v>
      </c>
      <c r="D719" s="25" t="s">
        <v>37</v>
      </c>
      <c r="E719" s="26">
        <v>56.01</v>
      </c>
      <c r="F719" s="26"/>
      <c r="G719" s="27"/>
      <c r="H719" s="27"/>
      <c r="I719" s="27"/>
      <c r="J719" s="27"/>
      <c r="K719" s="25" t="s">
        <v>4108</v>
      </c>
      <c r="L719" s="25"/>
      <c r="M719"/>
      <c r="N719"/>
      <c r="O719" s="25">
        <v>-18.27</v>
      </c>
      <c r="P719" s="25">
        <v>-40.33</v>
      </c>
      <c r="S719" s="23" t="str">
        <f t="shared" si="34"/>
        <v/>
      </c>
      <c r="T719" s="23">
        <f t="shared" si="35"/>
        <v>0</v>
      </c>
    </row>
    <row r="720" spans="1:20" ht="17.399999999999999">
      <c r="A720" s="23" t="str">
        <f t="shared" si="36"/>
        <v/>
      </c>
      <c r="B720" s="24" t="s">
        <v>1202</v>
      </c>
      <c r="C720" s="12" t="s">
        <v>1203</v>
      </c>
      <c r="D720" s="25" t="s">
        <v>37</v>
      </c>
      <c r="E720" s="26">
        <v>56.81</v>
      </c>
      <c r="F720" s="25"/>
      <c r="G720" s="27"/>
      <c r="H720" s="27"/>
      <c r="I720" s="27"/>
      <c r="J720" s="27"/>
      <c r="K720" s="25" t="s">
        <v>4078</v>
      </c>
      <c r="L720" s="25"/>
      <c r="M720"/>
      <c r="N720"/>
      <c r="O720" s="25">
        <v>-40.81</v>
      </c>
      <c r="P720" s="25">
        <v>-66.38</v>
      </c>
      <c r="S720" s="23" t="str">
        <f t="shared" si="34"/>
        <v/>
      </c>
      <c r="T720" s="23">
        <f t="shared" si="35"/>
        <v>0</v>
      </c>
    </row>
    <row r="721" spans="1:20" ht="17.399999999999999">
      <c r="A721" s="23" t="str">
        <f t="shared" si="36"/>
        <v/>
      </c>
      <c r="B721" s="24" t="s">
        <v>1204</v>
      </c>
      <c r="C721" s="12" t="s">
        <v>1205</v>
      </c>
      <c r="D721" s="25" t="s">
        <v>37</v>
      </c>
      <c r="E721" s="26">
        <v>547.30999999999995</v>
      </c>
      <c r="F721" s="25">
        <v>2</v>
      </c>
      <c r="G721" s="27">
        <v>122</v>
      </c>
      <c r="H721" s="27">
        <v>115</v>
      </c>
      <c r="I721" s="27">
        <v>124</v>
      </c>
      <c r="J721" s="27"/>
      <c r="K721" s="25" t="s">
        <v>4084</v>
      </c>
      <c r="L721" s="25"/>
      <c r="M721"/>
      <c r="N721"/>
      <c r="O721" s="25">
        <v>-9.65</v>
      </c>
      <c r="P721" s="25">
        <v>-27</v>
      </c>
      <c r="S721" s="23" t="str">
        <f t="shared" si="34"/>
        <v/>
      </c>
      <c r="T721" s="23">
        <f t="shared" si="35"/>
        <v>-1</v>
      </c>
    </row>
    <row r="722" spans="1:20" ht="17.399999999999999">
      <c r="A722" s="23" t="str">
        <f t="shared" si="36"/>
        <v/>
      </c>
      <c r="B722" s="24" t="s">
        <v>1206</v>
      </c>
      <c r="C722" s="12" t="s">
        <v>4801</v>
      </c>
      <c r="D722" s="25" t="s">
        <v>9</v>
      </c>
      <c r="E722" s="26">
        <v>173.32</v>
      </c>
      <c r="F722" s="26">
        <v>1</v>
      </c>
      <c r="G722" s="27">
        <v>101.1</v>
      </c>
      <c r="H722" s="27">
        <v>101.1</v>
      </c>
      <c r="I722" s="27"/>
      <c r="J722" s="27"/>
      <c r="K722" s="25" t="s">
        <v>4085</v>
      </c>
      <c r="L722" s="26"/>
      <c r="M722"/>
      <c r="N722"/>
      <c r="O722" s="25">
        <v>-13.71</v>
      </c>
      <c r="P722" s="25">
        <v>-18.46</v>
      </c>
      <c r="S722" s="23" t="str">
        <f t="shared" si="34"/>
        <v/>
      </c>
      <c r="T722" s="23">
        <f t="shared" si="35"/>
        <v>0</v>
      </c>
    </row>
    <row r="723" spans="1:20" ht="17.399999999999999">
      <c r="A723" s="23" t="str">
        <f t="shared" si="36"/>
        <v/>
      </c>
      <c r="B723" s="24" t="s">
        <v>1207</v>
      </c>
      <c r="C723" s="12" t="s">
        <v>1208</v>
      </c>
      <c r="D723" s="25" t="s">
        <v>37</v>
      </c>
      <c r="E723" s="26">
        <v>50.1</v>
      </c>
      <c r="F723" s="25"/>
      <c r="G723" s="27"/>
      <c r="H723" s="27"/>
      <c r="I723" s="27"/>
      <c r="J723" s="27"/>
      <c r="K723" s="25" t="s">
        <v>4088</v>
      </c>
      <c r="L723" s="25"/>
      <c r="M723"/>
      <c r="N723"/>
      <c r="O723" s="25">
        <v>12.69</v>
      </c>
      <c r="P723" s="25">
        <v>-17.329999999999998</v>
      </c>
      <c r="S723" s="23" t="str">
        <f t="shared" ref="S723:S786" si="37">IF(OR(F723&lt;=$F$8,ISBLANK(G723),ISBLANK(H723),ISBLANK(J723),ISBLANK(I723)),"",E723+ROW()/100000)</f>
        <v/>
      </c>
      <c r="T723" s="23">
        <f t="shared" ref="T723:T786" si="38">IF(AND(G723&lt;H723,I723&lt;J723,H723&lt;J723),1,IF(AND(G723&gt;H723,I723&gt;J723,H723&gt;J723),-1,0))</f>
        <v>0</v>
      </c>
    </row>
    <row r="724" spans="1:20" ht="17.399999999999999">
      <c r="A724" s="23" t="str">
        <f t="shared" si="36"/>
        <v/>
      </c>
      <c r="B724" s="24" t="s">
        <v>1209</v>
      </c>
      <c r="C724" s="12" t="s">
        <v>1210</v>
      </c>
      <c r="D724" s="25" t="s">
        <v>37</v>
      </c>
      <c r="E724" s="26">
        <v>65.41</v>
      </c>
      <c r="F724" s="25"/>
      <c r="G724" s="27"/>
      <c r="H724" s="27"/>
      <c r="I724" s="27"/>
      <c r="J724" s="27"/>
      <c r="K724" s="25" t="s">
        <v>4109</v>
      </c>
      <c r="L724" s="25"/>
      <c r="M724"/>
      <c r="N724"/>
      <c r="O724" s="25">
        <v>15.38</v>
      </c>
      <c r="P724" s="25">
        <v>15.21</v>
      </c>
      <c r="S724" s="23" t="str">
        <f t="shared" si="37"/>
        <v/>
      </c>
      <c r="T724" s="23">
        <f t="shared" si="38"/>
        <v>0</v>
      </c>
    </row>
    <row r="725" spans="1:20" ht="17.399999999999999">
      <c r="A725" s="23" t="str">
        <f t="shared" si="36"/>
        <v/>
      </c>
      <c r="B725" s="24" t="s">
        <v>1213</v>
      </c>
      <c r="C725" s="12" t="s">
        <v>1214</v>
      </c>
      <c r="D725" s="25" t="s">
        <v>37</v>
      </c>
      <c r="E725" s="26">
        <v>589.16</v>
      </c>
      <c r="F725" s="25">
        <v>1</v>
      </c>
      <c r="G725" s="27">
        <v>52.2</v>
      </c>
      <c r="H725" s="27">
        <v>52.2</v>
      </c>
      <c r="I725" s="27">
        <v>52.2</v>
      </c>
      <c r="J725" s="27"/>
      <c r="K725" s="25" t="s">
        <v>4091</v>
      </c>
      <c r="L725" s="25"/>
      <c r="M725"/>
      <c r="N725"/>
      <c r="O725" s="25">
        <v>-26.16</v>
      </c>
      <c r="P725" s="25">
        <v>27.11</v>
      </c>
      <c r="S725" s="23" t="str">
        <f t="shared" si="37"/>
        <v/>
      </c>
      <c r="T725" s="23">
        <f t="shared" si="38"/>
        <v>0</v>
      </c>
    </row>
    <row r="726" spans="1:20" ht="17.399999999999999">
      <c r="A726" s="23">
        <f t="shared" si="36"/>
        <v>43</v>
      </c>
      <c r="B726" s="24" t="s">
        <v>1215</v>
      </c>
      <c r="C726" s="12" t="s">
        <v>1216</v>
      </c>
      <c r="D726" s="25" t="s">
        <v>9</v>
      </c>
      <c r="E726" s="26">
        <v>17346.73</v>
      </c>
      <c r="F726" s="26">
        <v>14</v>
      </c>
      <c r="G726" s="27">
        <v>1624.68</v>
      </c>
      <c r="H726" s="27">
        <v>1627.27</v>
      </c>
      <c r="I726" s="27">
        <v>1625.14</v>
      </c>
      <c r="J726" s="27">
        <v>1631.23</v>
      </c>
      <c r="K726" s="25" t="s">
        <v>4121</v>
      </c>
      <c r="L726" s="25"/>
      <c r="M726"/>
      <c r="N726"/>
      <c r="O726" s="25">
        <v>-9.7200000000000006</v>
      </c>
      <c r="P726" s="25">
        <v>4.4400000000000004</v>
      </c>
      <c r="S726" s="23">
        <f t="shared" si="37"/>
        <v>17346.737259999998</v>
      </c>
      <c r="T726" s="23">
        <f t="shared" si="38"/>
        <v>1</v>
      </c>
    </row>
    <row r="727" spans="1:20" ht="17.399999999999999">
      <c r="A727" s="23" t="str">
        <f t="shared" si="36"/>
        <v/>
      </c>
      <c r="B727" s="24" t="s">
        <v>1217</v>
      </c>
      <c r="C727" s="12" t="s">
        <v>4793</v>
      </c>
      <c r="D727" s="25" t="s">
        <v>37</v>
      </c>
      <c r="E727" s="26">
        <v>609.08000000000004</v>
      </c>
      <c r="F727" s="25"/>
      <c r="G727" s="27"/>
      <c r="H727" s="27"/>
      <c r="I727" s="27"/>
      <c r="J727" s="27"/>
      <c r="K727" s="25" t="s">
        <v>4097</v>
      </c>
      <c r="L727" s="25"/>
      <c r="M727"/>
      <c r="N727"/>
      <c r="O727" s="25">
        <v>-27.84</v>
      </c>
      <c r="P727" s="25">
        <v>-6.76</v>
      </c>
      <c r="S727" s="23" t="str">
        <f t="shared" si="37"/>
        <v/>
      </c>
      <c r="T727" s="23">
        <f t="shared" si="38"/>
        <v>0</v>
      </c>
    </row>
    <row r="728" spans="1:20" ht="17.399999999999999">
      <c r="A728" s="23" t="str">
        <f t="shared" si="36"/>
        <v/>
      </c>
      <c r="B728" s="24" t="s">
        <v>1218</v>
      </c>
      <c r="C728" s="12" t="s">
        <v>2756</v>
      </c>
      <c r="D728" s="25" t="s">
        <v>37</v>
      </c>
      <c r="E728" s="26">
        <v>40</v>
      </c>
      <c r="F728" s="26"/>
      <c r="G728" s="27"/>
      <c r="H728" s="27"/>
      <c r="I728" s="27"/>
      <c r="J728" s="27"/>
      <c r="K728" s="25" t="s">
        <v>4103</v>
      </c>
      <c r="L728" s="26"/>
      <c r="M728"/>
      <c r="N728"/>
      <c r="O728" s="25">
        <v>-9.3000000000000007</v>
      </c>
      <c r="P728" s="25">
        <v>-33.33</v>
      </c>
      <c r="S728" s="23" t="str">
        <f t="shared" si="37"/>
        <v/>
      </c>
      <c r="T728" s="23">
        <f t="shared" si="38"/>
        <v>0</v>
      </c>
    </row>
    <row r="729" spans="1:20" ht="17.399999999999999">
      <c r="A729" s="23" t="str">
        <f t="shared" si="36"/>
        <v/>
      </c>
      <c r="B729" s="24" t="s">
        <v>1219</v>
      </c>
      <c r="C729" s="12" t="s">
        <v>1220</v>
      </c>
      <c r="D729" s="25" t="s">
        <v>9</v>
      </c>
      <c r="E729" s="26">
        <v>215.46</v>
      </c>
      <c r="F729" s="25"/>
      <c r="G729" s="27"/>
      <c r="H729" s="27"/>
      <c r="I729" s="27"/>
      <c r="J729" s="27"/>
      <c r="K729" s="25" t="s">
        <v>4080</v>
      </c>
      <c r="L729" s="26"/>
      <c r="M729"/>
      <c r="N729"/>
      <c r="O729" s="25">
        <v>3.99</v>
      </c>
      <c r="P729" s="25">
        <v>-12.4</v>
      </c>
      <c r="S729" s="23" t="str">
        <f t="shared" si="37"/>
        <v/>
      </c>
      <c r="T729" s="23">
        <f t="shared" si="38"/>
        <v>0</v>
      </c>
    </row>
    <row r="730" spans="1:20" ht="17.399999999999999">
      <c r="A730" s="23">
        <f t="shared" si="36"/>
        <v>11</v>
      </c>
      <c r="B730" s="24" t="s">
        <v>1221</v>
      </c>
      <c r="C730" s="12" t="s">
        <v>4198</v>
      </c>
      <c r="D730" s="25" t="s">
        <v>9</v>
      </c>
      <c r="E730" s="26">
        <v>56689.66</v>
      </c>
      <c r="F730" s="25">
        <v>17</v>
      </c>
      <c r="G730" s="27">
        <v>1607.16</v>
      </c>
      <c r="H730" s="27">
        <v>1606.78</v>
      </c>
      <c r="I730" s="27">
        <v>1659.47</v>
      </c>
      <c r="J730" s="27">
        <v>1660.85</v>
      </c>
      <c r="K730" s="25" t="s">
        <v>4088</v>
      </c>
      <c r="L730" s="26"/>
      <c r="M730"/>
      <c r="N730"/>
      <c r="O730" s="25">
        <v>-17.21</v>
      </c>
      <c r="P730" s="25">
        <v>-11.14</v>
      </c>
      <c r="S730" s="23">
        <f t="shared" si="37"/>
        <v>56689.667300000001</v>
      </c>
      <c r="T730" s="23">
        <f t="shared" si="38"/>
        <v>0</v>
      </c>
    </row>
    <row r="731" spans="1:20" ht="17.399999999999999">
      <c r="A731" s="23">
        <f t="shared" si="36"/>
        <v>280</v>
      </c>
      <c r="B731" s="24" t="s">
        <v>1222</v>
      </c>
      <c r="C731" s="12" t="s">
        <v>1223</v>
      </c>
      <c r="D731" s="25" t="s">
        <v>9</v>
      </c>
      <c r="E731" s="26">
        <v>224.1</v>
      </c>
      <c r="F731" s="25">
        <v>4</v>
      </c>
      <c r="G731" s="27">
        <v>43.93</v>
      </c>
      <c r="H731" s="27">
        <v>42.35</v>
      </c>
      <c r="I731" s="27">
        <v>43.93</v>
      </c>
      <c r="J731" s="27">
        <v>37.6</v>
      </c>
      <c r="K731" s="25" t="s">
        <v>4103</v>
      </c>
      <c r="L731" s="26"/>
      <c r="M731"/>
      <c r="N731"/>
      <c r="O731" s="25">
        <v>-9.17</v>
      </c>
      <c r="P731" s="25">
        <v>-23.16</v>
      </c>
      <c r="S731" s="23">
        <f t="shared" si="37"/>
        <v>224.10730999999998</v>
      </c>
      <c r="T731" s="23">
        <f t="shared" si="38"/>
        <v>-1</v>
      </c>
    </row>
    <row r="732" spans="1:20" ht="17.399999999999999">
      <c r="A732" s="23">
        <f t="shared" si="36"/>
        <v>91</v>
      </c>
      <c r="B732" s="24" t="s">
        <v>1224</v>
      </c>
      <c r="C732" s="12" t="s">
        <v>1225</v>
      </c>
      <c r="D732" s="25" t="s">
        <v>9</v>
      </c>
      <c r="E732" s="26">
        <v>5575</v>
      </c>
      <c r="F732" s="25">
        <v>8</v>
      </c>
      <c r="G732" s="27">
        <v>1498.99</v>
      </c>
      <c r="H732" s="27">
        <v>1492.98</v>
      </c>
      <c r="I732" s="27">
        <v>1454.52</v>
      </c>
      <c r="J732" s="27">
        <v>1524.15</v>
      </c>
      <c r="K732" s="25" t="s">
        <v>4119</v>
      </c>
      <c r="L732" s="25"/>
      <c r="M732"/>
      <c r="N732"/>
      <c r="O732" s="25">
        <v>-29.43</v>
      </c>
      <c r="P732" s="25">
        <v>-2.19</v>
      </c>
      <c r="S732" s="23">
        <f t="shared" si="37"/>
        <v>5575.0073199999997</v>
      </c>
      <c r="T732" s="23">
        <f t="shared" si="38"/>
        <v>0</v>
      </c>
    </row>
    <row r="733" spans="1:20" ht="17.399999999999999">
      <c r="A733" s="23">
        <f t="shared" si="36"/>
        <v>177</v>
      </c>
      <c r="B733" s="24" t="s">
        <v>1226</v>
      </c>
      <c r="C733" s="12" t="s">
        <v>1227</v>
      </c>
      <c r="D733" s="25" t="s">
        <v>9</v>
      </c>
      <c r="E733" s="26">
        <v>1337.57</v>
      </c>
      <c r="F733" s="26">
        <v>13</v>
      </c>
      <c r="G733" s="27">
        <v>227.67</v>
      </c>
      <c r="H733" s="27">
        <v>226.74</v>
      </c>
      <c r="I733" s="27">
        <v>219.27</v>
      </c>
      <c r="J733" s="27">
        <v>233.56</v>
      </c>
      <c r="K733" s="25" t="s">
        <v>4112</v>
      </c>
      <c r="L733" s="26"/>
      <c r="M733"/>
      <c r="N733"/>
      <c r="O733" s="25">
        <v>4.26</v>
      </c>
      <c r="P733" s="25">
        <v>-14.56</v>
      </c>
      <c r="S733" s="23">
        <f t="shared" si="37"/>
        <v>1337.5773299999998</v>
      </c>
      <c r="T733" s="23">
        <f t="shared" si="38"/>
        <v>0</v>
      </c>
    </row>
    <row r="734" spans="1:20" ht="17.399999999999999">
      <c r="A734" s="23" t="str">
        <f t="shared" si="36"/>
        <v/>
      </c>
      <c r="B734" s="24" t="s">
        <v>1228</v>
      </c>
      <c r="C734" s="12" t="s">
        <v>1229</v>
      </c>
      <c r="D734" s="25" t="s">
        <v>9</v>
      </c>
      <c r="E734" s="26">
        <v>413.89</v>
      </c>
      <c r="F734" s="26"/>
      <c r="G734" s="27"/>
      <c r="H734" s="27"/>
      <c r="I734" s="27"/>
      <c r="J734" s="27"/>
      <c r="K734" s="25" t="s">
        <v>4113</v>
      </c>
      <c r="L734" s="26"/>
      <c r="M734"/>
      <c r="N734"/>
      <c r="O734" s="25">
        <v>-6.17</v>
      </c>
      <c r="P734" s="25">
        <v>-14.24</v>
      </c>
      <c r="S734" s="23" t="str">
        <f t="shared" si="37"/>
        <v/>
      </c>
      <c r="T734" s="23">
        <f t="shared" si="38"/>
        <v>0</v>
      </c>
    </row>
    <row r="735" spans="1:20" ht="17.399999999999999">
      <c r="A735" s="23" t="str">
        <f t="shared" si="36"/>
        <v/>
      </c>
      <c r="B735" s="24" t="s">
        <v>1230</v>
      </c>
      <c r="C735" s="12" t="s">
        <v>1231</v>
      </c>
      <c r="D735" s="25" t="s">
        <v>9</v>
      </c>
      <c r="E735" s="26">
        <v>112.87</v>
      </c>
      <c r="F735" s="25"/>
      <c r="G735" s="27"/>
      <c r="H735" s="27"/>
      <c r="I735" s="27"/>
      <c r="J735" s="27"/>
      <c r="K735" s="25" t="s">
        <v>2625</v>
      </c>
      <c r="L735" s="25"/>
      <c r="M735"/>
      <c r="N735"/>
      <c r="O735" s="25">
        <v>-0.77</v>
      </c>
      <c r="P735" s="25">
        <v>-3.73</v>
      </c>
      <c r="S735" s="23" t="str">
        <f t="shared" si="37"/>
        <v/>
      </c>
      <c r="T735" s="23">
        <f t="shared" si="38"/>
        <v>0</v>
      </c>
    </row>
    <row r="736" spans="1:20" ht="17.399999999999999">
      <c r="A736" s="23">
        <f t="shared" si="36"/>
        <v>14</v>
      </c>
      <c r="B736" s="24" t="s">
        <v>1232</v>
      </c>
      <c r="C736" s="12" t="s">
        <v>303</v>
      </c>
      <c r="D736" s="25" t="s">
        <v>9</v>
      </c>
      <c r="E736" s="26">
        <v>55319.56</v>
      </c>
      <c r="F736" s="25">
        <v>13</v>
      </c>
      <c r="G736" s="27">
        <v>9286.4500000000007</v>
      </c>
      <c r="H736" s="27">
        <v>11535.82</v>
      </c>
      <c r="I736" s="27">
        <v>13526.82</v>
      </c>
      <c r="J736" s="27">
        <v>13771.5</v>
      </c>
      <c r="K736" s="25" t="s">
        <v>2626</v>
      </c>
      <c r="L736" s="26"/>
      <c r="M736"/>
      <c r="N736"/>
      <c r="O736" s="25">
        <v>16.13</v>
      </c>
      <c r="P736" s="25">
        <v>137.69</v>
      </c>
      <c r="S736" s="23">
        <f t="shared" si="37"/>
        <v>55319.567360000001</v>
      </c>
      <c r="T736" s="23">
        <f t="shared" si="38"/>
        <v>1</v>
      </c>
    </row>
    <row r="737" spans="1:20" ht="17.399999999999999">
      <c r="A737" s="23" t="str">
        <f t="shared" si="36"/>
        <v/>
      </c>
      <c r="B737" s="24" t="s">
        <v>1233</v>
      </c>
      <c r="C737" s="12" t="s">
        <v>1234</v>
      </c>
      <c r="D737" s="25" t="s">
        <v>37</v>
      </c>
      <c r="E737" s="26">
        <v>201.48</v>
      </c>
      <c r="F737" s="25"/>
      <c r="G737" s="27"/>
      <c r="H737" s="27"/>
      <c r="I737" s="27"/>
      <c r="J737" s="27"/>
      <c r="K737" s="25" t="s">
        <v>4083</v>
      </c>
      <c r="L737" s="26"/>
      <c r="M737"/>
      <c r="N737"/>
      <c r="O737" s="25">
        <v>0.31</v>
      </c>
      <c r="P737" s="25">
        <v>-15.27</v>
      </c>
      <c r="S737" s="23" t="str">
        <f t="shared" si="37"/>
        <v/>
      </c>
      <c r="T737" s="23">
        <f t="shared" si="38"/>
        <v>0</v>
      </c>
    </row>
    <row r="738" spans="1:20" ht="17.399999999999999">
      <c r="A738" s="23" t="str">
        <f t="shared" si="36"/>
        <v/>
      </c>
      <c r="B738" s="24" t="s">
        <v>1235</v>
      </c>
      <c r="C738" s="12" t="s">
        <v>1236</v>
      </c>
      <c r="D738" s="25" t="s">
        <v>9</v>
      </c>
      <c r="E738" s="26">
        <v>286.83</v>
      </c>
      <c r="F738" s="26"/>
      <c r="G738" s="27"/>
      <c r="H738" s="27"/>
      <c r="I738" s="27"/>
      <c r="J738" s="27"/>
      <c r="K738" s="25" t="s">
        <v>4109</v>
      </c>
      <c r="L738" s="25"/>
      <c r="M738"/>
      <c r="N738"/>
      <c r="O738" s="25">
        <v>-5.33</v>
      </c>
      <c r="P738" s="25">
        <v>-29.88</v>
      </c>
      <c r="S738" s="23" t="str">
        <f t="shared" si="37"/>
        <v/>
      </c>
      <c r="T738" s="23">
        <f t="shared" si="38"/>
        <v>0</v>
      </c>
    </row>
    <row r="739" spans="1:20" ht="17.399999999999999">
      <c r="A739" s="23" t="str">
        <f t="shared" si="36"/>
        <v/>
      </c>
      <c r="B739" s="24" t="s">
        <v>1237</v>
      </c>
      <c r="C739" s="12" t="s">
        <v>1238</v>
      </c>
      <c r="D739" s="25" t="s">
        <v>37</v>
      </c>
      <c r="E739" s="26">
        <v>16.73</v>
      </c>
      <c r="F739" s="25"/>
      <c r="G739" s="27"/>
      <c r="H739" s="27"/>
      <c r="I739" s="27"/>
      <c r="J739" s="27"/>
      <c r="K739" s="25" t="s">
        <v>4076</v>
      </c>
      <c r="L739" s="26"/>
      <c r="M739"/>
      <c r="N739"/>
      <c r="O739" s="25">
        <v>-20.94</v>
      </c>
      <c r="P739" s="25">
        <v>-39.729999999999997</v>
      </c>
      <c r="S739" s="23" t="str">
        <f t="shared" si="37"/>
        <v/>
      </c>
      <c r="T739" s="23">
        <f t="shared" si="38"/>
        <v>0</v>
      </c>
    </row>
    <row r="740" spans="1:20" ht="17.399999999999999">
      <c r="A740" s="23" t="str">
        <f t="shared" si="36"/>
        <v/>
      </c>
      <c r="B740" s="24" t="s">
        <v>1239</v>
      </c>
      <c r="C740" s="12" t="s">
        <v>1240</v>
      </c>
      <c r="D740" s="25" t="s">
        <v>37</v>
      </c>
      <c r="E740" s="26">
        <v>455.87</v>
      </c>
      <c r="F740" s="26"/>
      <c r="G740" s="27"/>
      <c r="H740" s="27"/>
      <c r="I740" s="27"/>
      <c r="J740" s="27"/>
      <c r="K740" s="25" t="s">
        <v>4110</v>
      </c>
      <c r="L740" s="26"/>
      <c r="M740"/>
      <c r="N740"/>
      <c r="O740" s="25">
        <v>-0.1</v>
      </c>
      <c r="P740" s="25">
        <v>-0.3</v>
      </c>
      <c r="S740" s="23" t="str">
        <f t="shared" si="37"/>
        <v/>
      </c>
      <c r="T740" s="23">
        <f t="shared" si="38"/>
        <v>0</v>
      </c>
    </row>
    <row r="741" spans="1:20" ht="17.399999999999999">
      <c r="A741" s="23" t="str">
        <f t="shared" si="36"/>
        <v/>
      </c>
      <c r="B741" s="24" t="s">
        <v>1241</v>
      </c>
      <c r="C741" s="12" t="s">
        <v>4485</v>
      </c>
      <c r="D741" s="25" t="s">
        <v>9</v>
      </c>
      <c r="E741" s="26">
        <v>113.45</v>
      </c>
      <c r="F741" s="25"/>
      <c r="G741" s="27"/>
      <c r="H741" s="27"/>
      <c r="I741" s="27"/>
      <c r="J741" s="27"/>
      <c r="K741" s="25" t="s">
        <v>4103</v>
      </c>
      <c r="L741" s="25"/>
      <c r="M741"/>
      <c r="N741"/>
      <c r="O741" s="25">
        <v>-3.05</v>
      </c>
      <c r="P741" s="25">
        <v>-14.53</v>
      </c>
      <c r="S741" s="23" t="str">
        <f t="shared" si="37"/>
        <v/>
      </c>
      <c r="T741" s="23">
        <f t="shared" si="38"/>
        <v>0</v>
      </c>
    </row>
    <row r="742" spans="1:20" ht="17.399999999999999">
      <c r="A742" s="23" t="str">
        <f t="shared" si="36"/>
        <v/>
      </c>
      <c r="B742" s="24" t="s">
        <v>1242</v>
      </c>
      <c r="C742" s="12" t="s">
        <v>4163</v>
      </c>
      <c r="D742" s="25" t="s">
        <v>37</v>
      </c>
      <c r="E742" s="26">
        <v>103.68</v>
      </c>
      <c r="F742" s="25"/>
      <c r="G742" s="27"/>
      <c r="H742" s="27"/>
      <c r="I742" s="27"/>
      <c r="J742" s="27"/>
      <c r="K742" s="25" t="s">
        <v>4098</v>
      </c>
      <c r="L742" s="25"/>
      <c r="M742"/>
      <c r="N742"/>
      <c r="O742" s="25">
        <v>2.72</v>
      </c>
      <c r="P742" s="25">
        <v>-23.07</v>
      </c>
      <c r="S742" s="23" t="str">
        <f t="shared" si="37"/>
        <v/>
      </c>
      <c r="T742" s="23">
        <f t="shared" si="38"/>
        <v>0</v>
      </c>
    </row>
    <row r="743" spans="1:20" ht="17.399999999999999">
      <c r="A743" s="23" t="str">
        <f t="shared" si="36"/>
        <v/>
      </c>
      <c r="B743" s="24" t="s">
        <v>1243</v>
      </c>
      <c r="C743" s="12" t="s">
        <v>1244</v>
      </c>
      <c r="D743" s="25" t="s">
        <v>9</v>
      </c>
      <c r="E743" s="26">
        <v>200.09</v>
      </c>
      <c r="F743" s="26">
        <v>1</v>
      </c>
      <c r="G743" s="27">
        <v>70.2</v>
      </c>
      <c r="H743" s="27">
        <v>70.2</v>
      </c>
      <c r="I743" s="27"/>
      <c r="J743" s="27"/>
      <c r="K743" s="25" t="s">
        <v>4078</v>
      </c>
      <c r="L743" s="25"/>
      <c r="M743"/>
      <c r="N743"/>
      <c r="O743" s="25">
        <v>-4.7699999999999996</v>
      </c>
      <c r="P743" s="25">
        <v>-22.14</v>
      </c>
      <c r="S743" s="23" t="str">
        <f t="shared" si="37"/>
        <v/>
      </c>
      <c r="T743" s="23">
        <f t="shared" si="38"/>
        <v>0</v>
      </c>
    </row>
    <row r="744" spans="1:20" ht="17.399999999999999">
      <c r="A744" s="23" t="str">
        <f t="shared" si="36"/>
        <v/>
      </c>
      <c r="B744" s="24" t="s">
        <v>1245</v>
      </c>
      <c r="C744" s="12" t="s">
        <v>1246</v>
      </c>
      <c r="D744" s="25" t="s">
        <v>37</v>
      </c>
      <c r="E744" s="26">
        <v>30.51</v>
      </c>
      <c r="F744" s="25"/>
      <c r="G744" s="27"/>
      <c r="H744" s="27"/>
      <c r="I744" s="27"/>
      <c r="J744" s="27"/>
      <c r="K744" s="25" t="s">
        <v>4086</v>
      </c>
      <c r="L744" s="26"/>
      <c r="M744"/>
      <c r="N744"/>
      <c r="O744" s="25">
        <v>-0.48</v>
      </c>
      <c r="P744" s="25">
        <v>-15.27</v>
      </c>
      <c r="S744" s="23" t="str">
        <f t="shared" si="37"/>
        <v/>
      </c>
      <c r="T744" s="23">
        <f t="shared" si="38"/>
        <v>0</v>
      </c>
    </row>
    <row r="745" spans="1:20" ht="17.399999999999999">
      <c r="A745" s="23">
        <f t="shared" si="36"/>
        <v>124</v>
      </c>
      <c r="B745" s="24" t="s">
        <v>1247</v>
      </c>
      <c r="C745" s="12" t="s">
        <v>1248</v>
      </c>
      <c r="D745" s="25" t="s">
        <v>9</v>
      </c>
      <c r="E745" s="26">
        <v>3059.35</v>
      </c>
      <c r="F745" s="25">
        <v>10</v>
      </c>
      <c r="G745" s="27">
        <v>236.87</v>
      </c>
      <c r="H745" s="27">
        <v>236.87</v>
      </c>
      <c r="I745" s="27">
        <v>241.4</v>
      </c>
      <c r="J745" s="27">
        <v>247.27</v>
      </c>
      <c r="K745" s="25" t="s">
        <v>4112</v>
      </c>
      <c r="L745" s="25"/>
      <c r="M745"/>
      <c r="N745"/>
      <c r="O745" s="25">
        <v>-4.5999999999999996</v>
      </c>
      <c r="P745" s="25">
        <v>-16.670000000000002</v>
      </c>
      <c r="S745" s="23">
        <f t="shared" si="37"/>
        <v>3059.35745</v>
      </c>
      <c r="T745" s="23">
        <f t="shared" si="38"/>
        <v>0</v>
      </c>
    </row>
    <row r="746" spans="1:20" ht="17.399999999999999">
      <c r="A746" s="23" t="str">
        <f t="shared" si="36"/>
        <v/>
      </c>
      <c r="B746" s="24" t="s">
        <v>1249</v>
      </c>
      <c r="C746" s="12" t="s">
        <v>3851</v>
      </c>
      <c r="D746" s="25" t="s">
        <v>37</v>
      </c>
      <c r="E746" s="26">
        <v>10.35</v>
      </c>
      <c r="F746" s="25"/>
      <c r="G746" s="27"/>
      <c r="H746" s="27"/>
      <c r="I746" s="27"/>
      <c r="J746" s="27"/>
      <c r="K746" s="25" t="s">
        <v>4118</v>
      </c>
      <c r="L746" s="25"/>
      <c r="M746"/>
      <c r="N746"/>
      <c r="O746" s="25">
        <v>-4.62</v>
      </c>
      <c r="P746" s="25">
        <v>-23.59</v>
      </c>
      <c r="S746" s="23" t="str">
        <f t="shared" si="37"/>
        <v/>
      </c>
      <c r="T746" s="23">
        <f t="shared" si="38"/>
        <v>0</v>
      </c>
    </row>
    <row r="747" spans="1:20" ht="17.399999999999999">
      <c r="A747" s="23">
        <f t="shared" si="36"/>
        <v>26</v>
      </c>
      <c r="B747" s="24" t="s">
        <v>1250</v>
      </c>
      <c r="C747" s="12" t="s">
        <v>1251</v>
      </c>
      <c r="D747" s="25" t="s">
        <v>9</v>
      </c>
      <c r="E747" s="26">
        <v>30969.63</v>
      </c>
      <c r="F747" s="25">
        <v>22</v>
      </c>
      <c r="G747" s="27">
        <v>2790.97</v>
      </c>
      <c r="H747" s="27">
        <v>2793.36</v>
      </c>
      <c r="I747" s="27">
        <v>2758.65</v>
      </c>
      <c r="J747" s="27">
        <v>2762.54</v>
      </c>
      <c r="K747" s="25" t="s">
        <v>4113</v>
      </c>
      <c r="L747" s="25"/>
      <c r="M747"/>
      <c r="N747"/>
      <c r="O747" s="25">
        <v>-27.29</v>
      </c>
      <c r="P747" s="25">
        <v>-6</v>
      </c>
      <c r="S747" s="23">
        <f t="shared" si="37"/>
        <v>30969.637470000001</v>
      </c>
      <c r="T747" s="23">
        <f t="shared" si="38"/>
        <v>0</v>
      </c>
    </row>
    <row r="748" spans="1:20" ht="17.399999999999999">
      <c r="A748" s="23" t="str">
        <f t="shared" si="36"/>
        <v/>
      </c>
      <c r="B748" s="24" t="s">
        <v>1252</v>
      </c>
      <c r="C748" s="12" t="s">
        <v>1253</v>
      </c>
      <c r="D748" s="25" t="s">
        <v>37</v>
      </c>
      <c r="E748" s="26">
        <v>34.020000000000003</v>
      </c>
      <c r="F748" s="26"/>
      <c r="G748" s="27"/>
      <c r="H748" s="27"/>
      <c r="I748" s="27"/>
      <c r="J748" s="27"/>
      <c r="K748" s="25" t="s">
        <v>4117</v>
      </c>
      <c r="L748" s="25"/>
      <c r="M748"/>
      <c r="N748"/>
      <c r="O748" s="25">
        <v>-22.58</v>
      </c>
      <c r="P748" s="25">
        <v>-15.08</v>
      </c>
      <c r="S748" s="23" t="str">
        <f t="shared" si="37"/>
        <v/>
      </c>
      <c r="T748" s="23">
        <f t="shared" si="38"/>
        <v>0</v>
      </c>
    </row>
    <row r="749" spans="1:20" ht="17.399999999999999">
      <c r="A749" s="23" t="str">
        <f t="shared" si="36"/>
        <v/>
      </c>
      <c r="B749" s="24" t="s">
        <v>1254</v>
      </c>
      <c r="C749" s="12" t="s">
        <v>1255</v>
      </c>
      <c r="D749" s="25" t="s">
        <v>9</v>
      </c>
      <c r="E749" s="26">
        <v>183.29</v>
      </c>
      <c r="F749" s="26"/>
      <c r="G749" s="27"/>
      <c r="H749" s="27"/>
      <c r="I749" s="27"/>
      <c r="J749" s="27"/>
      <c r="K749" s="25" t="s">
        <v>4113</v>
      </c>
      <c r="L749" s="25"/>
      <c r="M749"/>
      <c r="N749"/>
      <c r="O749" s="25">
        <v>-26.68</v>
      </c>
      <c r="P749" s="25">
        <v>-33.520000000000003</v>
      </c>
      <c r="S749" s="23" t="str">
        <f t="shared" si="37"/>
        <v/>
      </c>
      <c r="T749" s="23">
        <f t="shared" si="38"/>
        <v>0</v>
      </c>
    </row>
    <row r="750" spans="1:20" ht="17.399999999999999">
      <c r="A750" s="23" t="str">
        <f t="shared" si="36"/>
        <v/>
      </c>
      <c r="B750" s="24" t="s">
        <v>1256</v>
      </c>
      <c r="C750" s="12" t="s">
        <v>1257</v>
      </c>
      <c r="D750" s="25" t="s">
        <v>37</v>
      </c>
      <c r="E750" s="26">
        <v>262.32</v>
      </c>
      <c r="F750" s="25">
        <v>2</v>
      </c>
      <c r="G750" s="27">
        <v>120.05</v>
      </c>
      <c r="H750" s="27">
        <v>120.05</v>
      </c>
      <c r="I750" s="27">
        <v>123</v>
      </c>
      <c r="J750" s="27"/>
      <c r="K750" s="25" t="s">
        <v>4113</v>
      </c>
      <c r="L750" s="25"/>
      <c r="M750"/>
      <c r="N750"/>
      <c r="O750" s="25">
        <v>-4.7</v>
      </c>
      <c r="P750" s="25">
        <v>-8.2899999999999991</v>
      </c>
      <c r="S750" s="23" t="str">
        <f t="shared" si="37"/>
        <v/>
      </c>
      <c r="T750" s="23">
        <f t="shared" si="38"/>
        <v>0</v>
      </c>
    </row>
    <row r="751" spans="1:20" ht="17.399999999999999">
      <c r="A751" s="23" t="str">
        <f t="shared" si="36"/>
        <v/>
      </c>
      <c r="B751" s="24" t="s">
        <v>1258</v>
      </c>
      <c r="C751" s="12" t="s">
        <v>1259</v>
      </c>
      <c r="D751" s="25" t="s">
        <v>37</v>
      </c>
      <c r="E751" s="26">
        <v>99.4</v>
      </c>
      <c r="F751" s="25"/>
      <c r="G751" s="27"/>
      <c r="H751" s="27"/>
      <c r="I751" s="27"/>
      <c r="J751" s="27"/>
      <c r="K751" s="25" t="s">
        <v>4105</v>
      </c>
      <c r="L751" s="25"/>
      <c r="M751"/>
      <c r="N751"/>
      <c r="O751" s="25">
        <v>6.91</v>
      </c>
      <c r="P751" s="25">
        <v>5.36</v>
      </c>
      <c r="S751" s="23" t="str">
        <f t="shared" si="37"/>
        <v/>
      </c>
      <c r="T751" s="23">
        <f t="shared" si="38"/>
        <v>0</v>
      </c>
    </row>
    <row r="752" spans="1:20" ht="17.399999999999999">
      <c r="A752" s="23" t="str">
        <f t="shared" si="36"/>
        <v/>
      </c>
      <c r="B752" s="24" t="s">
        <v>1260</v>
      </c>
      <c r="C752" s="12" t="s">
        <v>1261</v>
      </c>
      <c r="D752" s="25" t="s">
        <v>37</v>
      </c>
      <c r="E752" s="26">
        <v>13.32</v>
      </c>
      <c r="F752" s="25"/>
      <c r="G752" s="27"/>
      <c r="H752" s="27"/>
      <c r="I752" s="27"/>
      <c r="J752" s="27"/>
      <c r="K752" s="25" t="s">
        <v>4103</v>
      </c>
      <c r="L752" s="25"/>
      <c r="M752"/>
      <c r="N752"/>
      <c r="O752" s="25">
        <v>-36.520000000000003</v>
      </c>
      <c r="P752" s="25">
        <v>-35.71</v>
      </c>
      <c r="S752" s="23" t="str">
        <f t="shared" si="37"/>
        <v/>
      </c>
      <c r="T752" s="23">
        <f t="shared" si="38"/>
        <v>0</v>
      </c>
    </row>
    <row r="753" spans="1:20" ht="17.399999999999999">
      <c r="A753" s="23">
        <f t="shared" si="36"/>
        <v>48</v>
      </c>
      <c r="B753" s="24" t="s">
        <v>1262</v>
      </c>
      <c r="C753" s="12" t="s">
        <v>2817</v>
      </c>
      <c r="D753" s="25" t="s">
        <v>9</v>
      </c>
      <c r="E753" s="26">
        <v>15415.21</v>
      </c>
      <c r="F753" s="25">
        <v>18</v>
      </c>
      <c r="G753" s="27">
        <v>1113.45</v>
      </c>
      <c r="H753" s="27">
        <v>1094.1400000000001</v>
      </c>
      <c r="I753" s="27">
        <v>1129.6199999999999</v>
      </c>
      <c r="J753" s="27">
        <v>1042.2</v>
      </c>
      <c r="K753" s="25" t="s">
        <v>4113</v>
      </c>
      <c r="L753" s="25"/>
      <c r="M753"/>
      <c r="N753"/>
      <c r="O753" s="25">
        <v>-18.5</v>
      </c>
      <c r="P753" s="25">
        <v>-27.88</v>
      </c>
      <c r="S753" s="23">
        <f t="shared" si="37"/>
        <v>15415.21753</v>
      </c>
      <c r="T753" s="23">
        <f t="shared" si="38"/>
        <v>-1</v>
      </c>
    </row>
    <row r="754" spans="1:20" ht="17.399999999999999">
      <c r="A754" s="23" t="str">
        <f t="shared" si="36"/>
        <v/>
      </c>
      <c r="B754" s="24" t="s">
        <v>1264</v>
      </c>
      <c r="C754" s="12" t="s">
        <v>3117</v>
      </c>
      <c r="D754" s="25" t="s">
        <v>37</v>
      </c>
      <c r="E754" s="26">
        <v>691.86</v>
      </c>
      <c r="F754" s="26">
        <v>10</v>
      </c>
      <c r="G754" s="27">
        <v>220.72</v>
      </c>
      <c r="H754" s="27">
        <v>222.2</v>
      </c>
      <c r="I754" s="27">
        <v>238</v>
      </c>
      <c r="J754" s="27"/>
      <c r="K754" s="25" t="s">
        <v>4103</v>
      </c>
      <c r="L754" s="26"/>
      <c r="M754"/>
      <c r="N754"/>
      <c r="O754" s="25">
        <v>-19.309999999999999</v>
      </c>
      <c r="P754" s="25">
        <v>-44.75</v>
      </c>
      <c r="S754" s="23" t="str">
        <f t="shared" si="37"/>
        <v/>
      </c>
      <c r="T754" s="23">
        <f t="shared" si="38"/>
        <v>0</v>
      </c>
    </row>
    <row r="755" spans="1:20" ht="17.399999999999999">
      <c r="A755" s="23" t="str">
        <f t="shared" si="36"/>
        <v/>
      </c>
      <c r="B755" s="24" t="s">
        <v>1266</v>
      </c>
      <c r="C755" s="12" t="s">
        <v>3733</v>
      </c>
      <c r="D755" s="25" t="s">
        <v>37</v>
      </c>
      <c r="E755" s="26">
        <v>274.19</v>
      </c>
      <c r="F755" s="25"/>
      <c r="G755" s="27"/>
      <c r="H755" s="27"/>
      <c r="I755" s="27"/>
      <c r="J755" s="27"/>
      <c r="K755" s="25" t="s">
        <v>4080</v>
      </c>
      <c r="L755" s="25"/>
      <c r="M755"/>
      <c r="N755"/>
      <c r="O755" s="25">
        <v>-6.8</v>
      </c>
      <c r="P755" s="25">
        <v>-25.31</v>
      </c>
      <c r="S755" s="23" t="str">
        <f t="shared" si="37"/>
        <v/>
      </c>
      <c r="T755" s="23">
        <f t="shared" si="38"/>
        <v>0</v>
      </c>
    </row>
    <row r="756" spans="1:20" ht="17.399999999999999">
      <c r="A756" s="23" t="str">
        <f t="shared" si="36"/>
        <v/>
      </c>
      <c r="B756" s="24" t="s">
        <v>1268</v>
      </c>
      <c r="C756" s="12" t="s">
        <v>1269</v>
      </c>
      <c r="D756" s="25" t="s">
        <v>37</v>
      </c>
      <c r="E756" s="26">
        <v>505.58</v>
      </c>
      <c r="F756" s="25"/>
      <c r="G756" s="27"/>
      <c r="H756" s="27"/>
      <c r="I756" s="27"/>
      <c r="J756" s="27"/>
      <c r="K756" s="25" t="s">
        <v>4086</v>
      </c>
      <c r="L756" s="25"/>
      <c r="M756"/>
      <c r="N756"/>
      <c r="O756" s="25">
        <v>3.29</v>
      </c>
      <c r="P756" s="25">
        <v>-31.25</v>
      </c>
      <c r="S756" s="23" t="str">
        <f t="shared" si="37"/>
        <v/>
      </c>
      <c r="T756" s="23">
        <f t="shared" si="38"/>
        <v>0</v>
      </c>
    </row>
    <row r="757" spans="1:20" ht="17.399999999999999">
      <c r="A757" s="23">
        <f t="shared" si="36"/>
        <v>161</v>
      </c>
      <c r="B757" s="24" t="s">
        <v>1270</v>
      </c>
      <c r="C757" s="12" t="s">
        <v>1271</v>
      </c>
      <c r="D757" s="25" t="s">
        <v>37</v>
      </c>
      <c r="E757" s="26">
        <v>1890.33</v>
      </c>
      <c r="F757" s="25">
        <v>17</v>
      </c>
      <c r="G757" s="27">
        <v>198.91</v>
      </c>
      <c r="H757" s="27">
        <v>198.91</v>
      </c>
      <c r="I757" s="27">
        <v>208.56</v>
      </c>
      <c r="J757" s="27">
        <v>206.55</v>
      </c>
      <c r="K757" s="25" t="s">
        <v>4103</v>
      </c>
      <c r="L757" s="25"/>
      <c r="M757"/>
      <c r="N757"/>
      <c r="O757" s="25">
        <v>-5.84</v>
      </c>
      <c r="P757" s="25">
        <v>-15.69</v>
      </c>
      <c r="S757" s="23">
        <f t="shared" si="37"/>
        <v>1890.3375699999999</v>
      </c>
      <c r="T757" s="23">
        <f t="shared" si="38"/>
        <v>0</v>
      </c>
    </row>
    <row r="758" spans="1:20" ht="17.399999999999999">
      <c r="A758" s="23" t="str">
        <f t="shared" si="36"/>
        <v/>
      </c>
      <c r="B758" s="24" t="s">
        <v>1272</v>
      </c>
      <c r="C758" s="12" t="s">
        <v>1273</v>
      </c>
      <c r="D758" s="25" t="s">
        <v>37</v>
      </c>
      <c r="E758" s="26">
        <v>64.5</v>
      </c>
      <c r="F758" s="25"/>
      <c r="G758" s="27"/>
      <c r="H758" s="27"/>
      <c r="I758" s="27"/>
      <c r="J758" s="27"/>
      <c r="K758" s="25" t="s">
        <v>4103</v>
      </c>
      <c r="L758" s="25"/>
      <c r="M758"/>
      <c r="N758"/>
      <c r="O758" s="25">
        <v>-10.26</v>
      </c>
      <c r="P758" s="25">
        <v>-11.25</v>
      </c>
      <c r="S758" s="23" t="str">
        <f t="shared" si="37"/>
        <v/>
      </c>
      <c r="T758" s="23">
        <f t="shared" si="38"/>
        <v>0</v>
      </c>
    </row>
    <row r="759" spans="1:20" ht="17.399999999999999">
      <c r="A759" s="23">
        <f t="shared" si="36"/>
        <v>294</v>
      </c>
      <c r="B759" s="24" t="s">
        <v>1274</v>
      </c>
      <c r="C759" s="12" t="s">
        <v>1275</v>
      </c>
      <c r="D759" s="25" t="s">
        <v>37</v>
      </c>
      <c r="E759" s="26">
        <v>107.41</v>
      </c>
      <c r="F759" s="26">
        <v>1</v>
      </c>
      <c r="G759" s="27">
        <v>11.8</v>
      </c>
      <c r="H759" s="27">
        <v>11.8</v>
      </c>
      <c r="I759" s="27">
        <v>11.8</v>
      </c>
      <c r="J759" s="27">
        <v>11.8</v>
      </c>
      <c r="K759" s="25" t="s">
        <v>4097</v>
      </c>
      <c r="L759" s="25"/>
      <c r="M759"/>
      <c r="N759"/>
      <c r="O759" s="25">
        <v>-38.270000000000003</v>
      </c>
      <c r="P759" s="25">
        <v>-6.91</v>
      </c>
      <c r="S759" s="23">
        <f t="shared" si="37"/>
        <v>107.41758999999999</v>
      </c>
      <c r="T759" s="23">
        <f t="shared" si="38"/>
        <v>0</v>
      </c>
    </row>
    <row r="760" spans="1:20" ht="17.399999999999999">
      <c r="A760" s="23" t="str">
        <f t="shared" si="36"/>
        <v/>
      </c>
      <c r="B760" s="24" t="s">
        <v>1276</v>
      </c>
      <c r="C760" s="12" t="s">
        <v>3910</v>
      </c>
      <c r="D760" s="25" t="s">
        <v>37</v>
      </c>
      <c r="E760" s="26">
        <v>220.59</v>
      </c>
      <c r="F760" s="25"/>
      <c r="G760" s="27"/>
      <c r="H760" s="27"/>
      <c r="I760" s="27"/>
      <c r="J760" s="27"/>
      <c r="K760" s="25" t="s">
        <v>4098</v>
      </c>
      <c r="L760" s="25"/>
      <c r="M760"/>
      <c r="N760"/>
      <c r="O760" s="25">
        <v>-0.66</v>
      </c>
      <c r="P760" s="25">
        <v>-8.16</v>
      </c>
      <c r="S760" s="23" t="str">
        <f t="shared" si="37"/>
        <v/>
      </c>
      <c r="T760" s="23">
        <f t="shared" si="38"/>
        <v>0</v>
      </c>
    </row>
    <row r="761" spans="1:20" ht="17.399999999999999">
      <c r="A761" s="23" t="str">
        <f t="shared" si="36"/>
        <v/>
      </c>
      <c r="B761" s="24" t="s">
        <v>1277</v>
      </c>
      <c r="C761" s="12" t="s">
        <v>1278</v>
      </c>
      <c r="D761" s="25" t="s">
        <v>37</v>
      </c>
      <c r="E761" s="26">
        <v>64.680000000000007</v>
      </c>
      <c r="F761" s="25"/>
      <c r="G761" s="27"/>
      <c r="H761" s="27"/>
      <c r="I761" s="27"/>
      <c r="J761" s="27"/>
      <c r="K761" s="25" t="s">
        <v>4096</v>
      </c>
      <c r="L761" s="25"/>
      <c r="M761"/>
      <c r="N761"/>
      <c r="O761" s="25">
        <v>8.57</v>
      </c>
      <c r="P761" s="25">
        <v>-12.41</v>
      </c>
      <c r="S761" s="23" t="str">
        <f t="shared" si="37"/>
        <v/>
      </c>
      <c r="T761" s="23">
        <f t="shared" si="38"/>
        <v>0</v>
      </c>
    </row>
    <row r="762" spans="1:20" ht="17.399999999999999">
      <c r="A762" s="23" t="str">
        <f t="shared" si="36"/>
        <v/>
      </c>
      <c r="B762" s="24" t="s">
        <v>1279</v>
      </c>
      <c r="C762" s="12" t="s">
        <v>4994</v>
      </c>
      <c r="D762" s="25" t="s">
        <v>37</v>
      </c>
      <c r="E762" s="26">
        <v>53.88</v>
      </c>
      <c r="F762" s="25"/>
      <c r="G762" s="27"/>
      <c r="H762" s="27"/>
      <c r="I762" s="27"/>
      <c r="J762" s="27"/>
      <c r="K762" s="25" t="s">
        <v>4110</v>
      </c>
      <c r="L762" s="26"/>
      <c r="M762"/>
      <c r="N762"/>
      <c r="O762" s="25">
        <v>-5.55</v>
      </c>
      <c r="P762" s="25">
        <v>-25.76</v>
      </c>
      <c r="S762" s="23" t="str">
        <f t="shared" si="37"/>
        <v/>
      </c>
      <c r="T762" s="23">
        <f t="shared" si="38"/>
        <v>0</v>
      </c>
    </row>
    <row r="763" spans="1:20" ht="17.399999999999999">
      <c r="A763" s="23" t="str">
        <f t="shared" si="36"/>
        <v/>
      </c>
      <c r="B763" s="24" t="s">
        <v>1280</v>
      </c>
      <c r="C763" s="12" t="s">
        <v>4958</v>
      </c>
      <c r="D763" s="25" t="s">
        <v>37</v>
      </c>
      <c r="E763" s="26">
        <v>189.01</v>
      </c>
      <c r="F763" s="25"/>
      <c r="G763" s="27"/>
      <c r="H763" s="27"/>
      <c r="I763" s="27"/>
      <c r="J763" s="27"/>
      <c r="K763" s="25" t="s">
        <v>4096</v>
      </c>
      <c r="L763" s="26"/>
      <c r="M763"/>
      <c r="N763"/>
      <c r="O763" s="25">
        <v>-21.03</v>
      </c>
      <c r="P763" s="25">
        <v>-35.97</v>
      </c>
      <c r="S763" s="23" t="str">
        <f t="shared" si="37"/>
        <v/>
      </c>
      <c r="T763" s="23">
        <f t="shared" si="38"/>
        <v>0</v>
      </c>
    </row>
    <row r="764" spans="1:20" ht="17.399999999999999">
      <c r="A764" s="23" t="str">
        <f t="shared" si="36"/>
        <v/>
      </c>
      <c r="B764" s="24" t="s">
        <v>1281</v>
      </c>
      <c r="C764" s="12" t="s">
        <v>1282</v>
      </c>
      <c r="D764" s="25" t="s">
        <v>37</v>
      </c>
      <c r="E764" s="26">
        <v>198</v>
      </c>
      <c r="F764" s="25"/>
      <c r="G764" s="27"/>
      <c r="H764" s="27"/>
      <c r="I764" s="27"/>
      <c r="J764" s="27"/>
      <c r="K764" s="25" t="s">
        <v>4086</v>
      </c>
      <c r="L764" s="26"/>
      <c r="M764"/>
      <c r="N764"/>
      <c r="O764" s="25">
        <v>9.6300000000000008</v>
      </c>
      <c r="P764" s="25">
        <v>-13.27</v>
      </c>
      <c r="S764" s="23" t="str">
        <f t="shared" si="37"/>
        <v/>
      </c>
      <c r="T764" s="23">
        <f t="shared" si="38"/>
        <v>0</v>
      </c>
    </row>
    <row r="765" spans="1:20" ht="17.399999999999999">
      <c r="A765" s="23" t="str">
        <f t="shared" si="36"/>
        <v/>
      </c>
      <c r="B765" s="24" t="s">
        <v>1283</v>
      </c>
      <c r="C765" s="12" t="s">
        <v>1284</v>
      </c>
      <c r="D765" s="25" t="s">
        <v>37</v>
      </c>
      <c r="E765" s="26">
        <v>328.72</v>
      </c>
      <c r="F765" s="25">
        <v>1</v>
      </c>
      <c r="G765" s="27">
        <v>41</v>
      </c>
      <c r="H765" s="27">
        <v>41</v>
      </c>
      <c r="I765" s="27"/>
      <c r="J765" s="27"/>
      <c r="K765" s="25" t="s">
        <v>4091</v>
      </c>
      <c r="L765" s="25"/>
      <c r="M765"/>
      <c r="N765"/>
      <c r="O765" s="25">
        <v>2.39</v>
      </c>
      <c r="P765" s="25">
        <v>15.89</v>
      </c>
      <c r="S765" s="23" t="str">
        <f t="shared" si="37"/>
        <v/>
      </c>
      <c r="T765" s="23">
        <f t="shared" si="38"/>
        <v>0</v>
      </c>
    </row>
    <row r="766" spans="1:20" ht="17.399999999999999">
      <c r="A766" s="23" t="str">
        <f t="shared" si="36"/>
        <v/>
      </c>
      <c r="B766" s="24" t="s">
        <v>4657</v>
      </c>
      <c r="C766" s="12" t="s">
        <v>4658</v>
      </c>
      <c r="D766" s="25" t="s">
        <v>37</v>
      </c>
      <c r="E766" s="26">
        <v>82.71</v>
      </c>
      <c r="F766" s="25"/>
      <c r="G766" s="27"/>
      <c r="H766" s="27"/>
      <c r="I766" s="27"/>
      <c r="J766" s="27"/>
      <c r="K766" s="25" t="s">
        <v>4100</v>
      </c>
      <c r="L766" s="25"/>
      <c r="M766"/>
      <c r="N766"/>
      <c r="O766" s="25">
        <v>-14.12</v>
      </c>
      <c r="P766" s="25">
        <v>-34.54</v>
      </c>
      <c r="S766" s="23" t="str">
        <f t="shared" si="37"/>
        <v/>
      </c>
      <c r="T766" s="23">
        <f t="shared" si="38"/>
        <v>0</v>
      </c>
    </row>
    <row r="767" spans="1:20" ht="17.399999999999999">
      <c r="A767" s="23" t="str">
        <f t="shared" si="36"/>
        <v/>
      </c>
      <c r="B767" s="24" t="s">
        <v>1285</v>
      </c>
      <c r="C767" s="12" t="s">
        <v>4199</v>
      </c>
      <c r="D767" s="25" t="s">
        <v>9</v>
      </c>
      <c r="E767" s="26">
        <v>67.42</v>
      </c>
      <c r="F767" s="25">
        <v>3</v>
      </c>
      <c r="G767" s="27">
        <v>43.6</v>
      </c>
      <c r="H767" s="27">
        <v>44.2</v>
      </c>
      <c r="I767" s="27">
        <v>46</v>
      </c>
      <c r="J767" s="27"/>
      <c r="K767" s="25" t="s">
        <v>4103</v>
      </c>
      <c r="L767" s="25"/>
      <c r="M767"/>
      <c r="N767"/>
      <c r="O767" s="25">
        <v>-30</v>
      </c>
      <c r="P767" s="25">
        <v>-41.08</v>
      </c>
      <c r="S767" s="23" t="str">
        <f t="shared" si="37"/>
        <v/>
      </c>
      <c r="T767" s="23">
        <f t="shared" si="38"/>
        <v>0</v>
      </c>
    </row>
    <row r="768" spans="1:20" ht="17.399999999999999">
      <c r="A768" s="23" t="str">
        <f t="shared" si="36"/>
        <v/>
      </c>
      <c r="B768" s="24" t="s">
        <v>1286</v>
      </c>
      <c r="C768" s="12" t="s">
        <v>1287</v>
      </c>
      <c r="D768" s="25" t="s">
        <v>9</v>
      </c>
      <c r="E768" s="26">
        <v>3004.79</v>
      </c>
      <c r="F768" s="25">
        <v>8</v>
      </c>
      <c r="G768" s="27">
        <v>2191.5100000000002</v>
      </c>
      <c r="H768" s="27">
        <v>2191.5100000000002</v>
      </c>
      <c r="I768" s="27">
        <v>2343.6999999999998</v>
      </c>
      <c r="J768" s="27"/>
      <c r="K768" s="25" t="s">
        <v>2625</v>
      </c>
      <c r="L768" s="25"/>
      <c r="M768"/>
      <c r="N768"/>
      <c r="O768" s="25">
        <v>-5.65</v>
      </c>
      <c r="P768" s="25">
        <v>-9.08</v>
      </c>
      <c r="S768" s="23" t="str">
        <f t="shared" si="37"/>
        <v/>
      </c>
      <c r="T768" s="23">
        <f t="shared" si="38"/>
        <v>0</v>
      </c>
    </row>
    <row r="769" spans="1:20" ht="17.399999999999999">
      <c r="A769" s="23" t="str">
        <f t="shared" si="36"/>
        <v/>
      </c>
      <c r="B769" s="24" t="s">
        <v>1288</v>
      </c>
      <c r="C769" s="12" t="s">
        <v>1289</v>
      </c>
      <c r="D769" s="25" t="s">
        <v>37</v>
      </c>
      <c r="E769" s="26">
        <v>22.57</v>
      </c>
      <c r="F769" s="25"/>
      <c r="G769" s="27"/>
      <c r="H769" s="27"/>
      <c r="I769" s="27"/>
      <c r="J769" s="27"/>
      <c r="K769" s="25" t="s">
        <v>4076</v>
      </c>
      <c r="L769" s="26"/>
      <c r="M769"/>
      <c r="N769"/>
      <c r="O769" s="25">
        <v>-8.76</v>
      </c>
      <c r="P769" s="25">
        <v>-25.47</v>
      </c>
      <c r="S769" s="23" t="str">
        <f t="shared" si="37"/>
        <v/>
      </c>
      <c r="T769" s="23">
        <f t="shared" si="38"/>
        <v>0</v>
      </c>
    </row>
    <row r="770" spans="1:20" ht="17.399999999999999">
      <c r="A770" s="23" t="str">
        <f t="shared" si="36"/>
        <v/>
      </c>
      <c r="B770" s="24" t="s">
        <v>1290</v>
      </c>
      <c r="C770" s="12" t="s">
        <v>3734</v>
      </c>
      <c r="D770" s="25" t="s">
        <v>9</v>
      </c>
      <c r="E770" s="26">
        <v>820.09</v>
      </c>
      <c r="F770" s="26">
        <v>1</v>
      </c>
      <c r="G770" s="27"/>
      <c r="H770" s="27">
        <v>349</v>
      </c>
      <c r="I770" s="27"/>
      <c r="J770" s="27">
        <v>349</v>
      </c>
      <c r="K770" s="25" t="s">
        <v>4085</v>
      </c>
      <c r="L770" s="25"/>
      <c r="M770"/>
      <c r="N770"/>
      <c r="O770" s="25">
        <v>0.4</v>
      </c>
      <c r="P770" s="25">
        <v>-15.46</v>
      </c>
      <c r="S770" s="23" t="str">
        <f t="shared" si="37"/>
        <v/>
      </c>
      <c r="T770" s="23">
        <f t="shared" si="38"/>
        <v>0</v>
      </c>
    </row>
    <row r="771" spans="1:20" ht="17.399999999999999">
      <c r="A771" s="23" t="str">
        <f t="shared" si="36"/>
        <v/>
      </c>
      <c r="B771" s="24" t="s">
        <v>1291</v>
      </c>
      <c r="C771" s="12" t="s">
        <v>2922</v>
      </c>
      <c r="D771" s="25" t="s">
        <v>37</v>
      </c>
      <c r="E771" s="26">
        <v>968.67</v>
      </c>
      <c r="F771" s="25">
        <v>2</v>
      </c>
      <c r="G771" s="27">
        <v>52.95</v>
      </c>
      <c r="H771" s="27">
        <v>49.35</v>
      </c>
      <c r="I771" s="27"/>
      <c r="J771" s="27">
        <v>45</v>
      </c>
      <c r="K771" s="25" t="s">
        <v>4091</v>
      </c>
      <c r="L771" s="25"/>
      <c r="M771"/>
      <c r="N771"/>
      <c r="O771" s="25">
        <v>-25.73</v>
      </c>
      <c r="P771" s="25">
        <v>-8.9600000000000009</v>
      </c>
      <c r="S771" s="23" t="str">
        <f t="shared" si="37"/>
        <v/>
      </c>
      <c r="T771" s="23">
        <f t="shared" si="38"/>
        <v>0</v>
      </c>
    </row>
    <row r="772" spans="1:20" ht="17.399999999999999">
      <c r="A772" s="23" t="str">
        <f t="shared" si="36"/>
        <v/>
      </c>
      <c r="B772" s="24" t="s">
        <v>1292</v>
      </c>
      <c r="C772" s="12" t="s">
        <v>4959</v>
      </c>
      <c r="D772" s="25" t="s">
        <v>37</v>
      </c>
      <c r="E772" s="26">
        <v>184.59</v>
      </c>
      <c r="F772" s="25"/>
      <c r="G772" s="27"/>
      <c r="H772" s="27"/>
      <c r="I772" s="27"/>
      <c r="J772" s="27"/>
      <c r="K772" s="25" t="s">
        <v>4088</v>
      </c>
      <c r="L772" s="26"/>
      <c r="M772"/>
      <c r="N772"/>
      <c r="O772" s="25">
        <v>-5.18</v>
      </c>
      <c r="P772" s="25">
        <v>-22.49</v>
      </c>
      <c r="S772" s="23" t="str">
        <f t="shared" si="37"/>
        <v/>
      </c>
      <c r="T772" s="23">
        <f t="shared" si="38"/>
        <v>0</v>
      </c>
    </row>
    <row r="773" spans="1:20" ht="17.399999999999999">
      <c r="A773" s="23">
        <f t="shared" si="36"/>
        <v>93</v>
      </c>
      <c r="B773" s="24" t="s">
        <v>1293</v>
      </c>
      <c r="C773" s="12" t="s">
        <v>5222</v>
      </c>
      <c r="D773" s="25" t="s">
        <v>9</v>
      </c>
      <c r="E773" s="26">
        <v>5504.5</v>
      </c>
      <c r="F773" s="26">
        <v>19</v>
      </c>
      <c r="G773" s="27">
        <v>595.26</v>
      </c>
      <c r="H773" s="27">
        <v>591.84</v>
      </c>
      <c r="I773" s="27">
        <v>633.64</v>
      </c>
      <c r="J773" s="27">
        <v>589.87</v>
      </c>
      <c r="K773" s="25" t="s">
        <v>4120</v>
      </c>
      <c r="L773" s="25"/>
      <c r="M773"/>
      <c r="N773"/>
      <c r="O773" s="25">
        <v>-13.54</v>
      </c>
      <c r="P773" s="25">
        <v>11.33</v>
      </c>
      <c r="S773" s="23">
        <f t="shared" si="37"/>
        <v>5504.5077300000003</v>
      </c>
      <c r="T773" s="23">
        <f t="shared" si="38"/>
        <v>-1</v>
      </c>
    </row>
    <row r="774" spans="1:20" ht="17.399999999999999">
      <c r="A774" s="23" t="str">
        <f t="shared" si="36"/>
        <v/>
      </c>
      <c r="B774" s="24" t="s">
        <v>1295</v>
      </c>
      <c r="C774" s="12" t="s">
        <v>1296</v>
      </c>
      <c r="D774" s="25" t="s">
        <v>9</v>
      </c>
      <c r="E774" s="26">
        <v>88.33</v>
      </c>
      <c r="F774" s="25"/>
      <c r="G774" s="27"/>
      <c r="H774" s="27"/>
      <c r="I774" s="27"/>
      <c r="J774" s="27"/>
      <c r="K774" s="25" t="s">
        <v>4080</v>
      </c>
      <c r="L774" s="26"/>
      <c r="M774"/>
      <c r="N774"/>
      <c r="O774" s="25">
        <v>-7.68</v>
      </c>
      <c r="P774" s="25">
        <v>-27.01</v>
      </c>
      <c r="S774" s="23" t="str">
        <f t="shared" si="37"/>
        <v/>
      </c>
      <c r="T774" s="23">
        <f t="shared" si="38"/>
        <v>0</v>
      </c>
    </row>
    <row r="775" spans="1:20" ht="17.399999999999999">
      <c r="A775" s="23" t="str">
        <f t="shared" si="36"/>
        <v/>
      </c>
      <c r="B775" s="24" t="s">
        <v>1297</v>
      </c>
      <c r="C775" s="12" t="s">
        <v>3852</v>
      </c>
      <c r="D775" s="25" t="s">
        <v>37</v>
      </c>
      <c r="E775" s="26">
        <v>375.59</v>
      </c>
      <c r="F775" s="25">
        <v>2</v>
      </c>
      <c r="G775" s="27">
        <v>72</v>
      </c>
      <c r="H775" s="27">
        <v>72</v>
      </c>
      <c r="I775" s="27">
        <v>71.5</v>
      </c>
      <c r="J775" s="27"/>
      <c r="K775" s="25" t="s">
        <v>4078</v>
      </c>
      <c r="L775" s="25"/>
      <c r="M775"/>
      <c r="N775"/>
      <c r="O775" s="25">
        <v>-11.8</v>
      </c>
      <c r="P775" s="25">
        <v>-25.09</v>
      </c>
      <c r="S775" s="23" t="str">
        <f t="shared" si="37"/>
        <v/>
      </c>
      <c r="T775" s="23">
        <f t="shared" si="38"/>
        <v>0</v>
      </c>
    </row>
    <row r="776" spans="1:20" ht="17.399999999999999">
      <c r="A776" s="23" t="str">
        <f t="shared" si="36"/>
        <v/>
      </c>
      <c r="B776" s="24" t="s">
        <v>1298</v>
      </c>
      <c r="C776" s="12" t="s">
        <v>2739</v>
      </c>
      <c r="D776" s="25" t="s">
        <v>37</v>
      </c>
      <c r="E776" s="26">
        <v>63.7</v>
      </c>
      <c r="F776" s="25"/>
      <c r="G776" s="27"/>
      <c r="H776" s="27"/>
      <c r="I776" s="27"/>
      <c r="J776" s="27"/>
      <c r="K776" s="25" t="s">
        <v>4093</v>
      </c>
      <c r="L776" s="25"/>
      <c r="M776"/>
      <c r="N776"/>
      <c r="O776" s="25">
        <v>-49.04</v>
      </c>
      <c r="P776" s="25">
        <v>-31.58</v>
      </c>
      <c r="S776" s="23" t="str">
        <f t="shared" si="37"/>
        <v/>
      </c>
      <c r="T776" s="23">
        <f t="shared" si="38"/>
        <v>0</v>
      </c>
    </row>
    <row r="777" spans="1:20" ht="17.399999999999999">
      <c r="A777" s="23" t="str">
        <f t="shared" si="36"/>
        <v/>
      </c>
      <c r="B777" s="24" t="s">
        <v>1299</v>
      </c>
      <c r="C777" s="12" t="s">
        <v>1300</v>
      </c>
      <c r="D777" s="25" t="s">
        <v>37</v>
      </c>
      <c r="E777" s="26">
        <v>74.41</v>
      </c>
      <c r="F777" s="26"/>
      <c r="G777" s="27"/>
      <c r="H777" s="27"/>
      <c r="I777" s="27"/>
      <c r="J777" s="27"/>
      <c r="K777" s="25" t="s">
        <v>4084</v>
      </c>
      <c r="L777" s="25"/>
      <c r="M777"/>
      <c r="N777"/>
      <c r="O777" s="25">
        <v>-4.01</v>
      </c>
      <c r="P777" s="25">
        <v>-11.13</v>
      </c>
      <c r="S777" s="23" t="str">
        <f t="shared" si="37"/>
        <v/>
      </c>
      <c r="T777" s="23">
        <f t="shared" si="38"/>
        <v>0</v>
      </c>
    </row>
    <row r="778" spans="1:20" ht="17.399999999999999">
      <c r="A778" s="23" t="str">
        <f t="shared" si="36"/>
        <v/>
      </c>
      <c r="B778" s="24" t="s">
        <v>1301</v>
      </c>
      <c r="C778" s="12" t="s">
        <v>4962</v>
      </c>
      <c r="D778" s="25" t="s">
        <v>37</v>
      </c>
      <c r="E778" s="26">
        <v>57.59</v>
      </c>
      <c r="F778" s="25"/>
      <c r="G778" s="27"/>
      <c r="H778" s="27"/>
      <c r="I778" s="27"/>
      <c r="J778" s="27"/>
      <c r="K778" s="25" t="s">
        <v>4084</v>
      </c>
      <c r="L778" s="25"/>
      <c r="M778"/>
      <c r="N778"/>
      <c r="O778" s="25">
        <v>-0.97</v>
      </c>
      <c r="P778" s="25">
        <v>-16.37</v>
      </c>
      <c r="S778" s="23" t="str">
        <f t="shared" si="37"/>
        <v/>
      </c>
      <c r="T778" s="23">
        <f t="shared" si="38"/>
        <v>0</v>
      </c>
    </row>
    <row r="779" spans="1:20" ht="17.399999999999999">
      <c r="A779" s="23" t="str">
        <f t="shared" si="36"/>
        <v/>
      </c>
      <c r="B779" s="24" t="s">
        <v>1302</v>
      </c>
      <c r="C779" s="12" t="s">
        <v>1303</v>
      </c>
      <c r="D779" s="25" t="s">
        <v>37</v>
      </c>
      <c r="E779" s="26">
        <v>125.69</v>
      </c>
      <c r="F779" s="25"/>
      <c r="G779" s="27"/>
      <c r="H779" s="27"/>
      <c r="I779" s="27"/>
      <c r="J779" s="27"/>
      <c r="K779" s="25" t="s">
        <v>4117</v>
      </c>
      <c r="L779" s="25"/>
      <c r="M779"/>
      <c r="N779"/>
      <c r="O779" s="25">
        <v>0</v>
      </c>
      <c r="P779" s="25">
        <v>0</v>
      </c>
      <c r="S779" s="23" t="str">
        <f t="shared" si="37"/>
        <v/>
      </c>
      <c r="T779" s="23">
        <f t="shared" si="38"/>
        <v>0</v>
      </c>
    </row>
    <row r="780" spans="1:20" ht="17.399999999999999">
      <c r="A780" s="23" t="str">
        <f t="shared" si="36"/>
        <v/>
      </c>
      <c r="B780" s="24" t="s">
        <v>1304</v>
      </c>
      <c r="C780" s="12" t="s">
        <v>2795</v>
      </c>
      <c r="D780" s="25" t="s">
        <v>37</v>
      </c>
      <c r="E780" s="26">
        <v>237.46</v>
      </c>
      <c r="F780" s="25"/>
      <c r="G780" s="27"/>
      <c r="H780" s="27"/>
      <c r="I780" s="27"/>
      <c r="J780" s="27"/>
      <c r="K780" s="25" t="s">
        <v>4091</v>
      </c>
      <c r="L780" s="25"/>
      <c r="M780"/>
      <c r="N780"/>
      <c r="O780" s="25">
        <v>-10.81</v>
      </c>
      <c r="P780" s="25">
        <v>76.27</v>
      </c>
      <c r="S780" s="23" t="str">
        <f t="shared" si="37"/>
        <v/>
      </c>
      <c r="T780" s="23">
        <f t="shared" si="38"/>
        <v>0</v>
      </c>
    </row>
    <row r="781" spans="1:20" ht="17.399999999999999">
      <c r="A781" s="23">
        <f t="shared" si="36"/>
        <v>270</v>
      </c>
      <c r="B781" s="24" t="s">
        <v>1306</v>
      </c>
      <c r="C781" s="12" t="s">
        <v>1307</v>
      </c>
      <c r="D781" s="25" t="s">
        <v>37</v>
      </c>
      <c r="E781" s="26">
        <v>268.91000000000003</v>
      </c>
      <c r="F781" s="25">
        <v>2</v>
      </c>
      <c r="G781" s="27">
        <v>67.400000000000006</v>
      </c>
      <c r="H781" s="27">
        <v>67.400000000000006</v>
      </c>
      <c r="I781" s="27">
        <v>70.3</v>
      </c>
      <c r="J781" s="27">
        <v>70.3</v>
      </c>
      <c r="K781" s="25" t="s">
        <v>4110</v>
      </c>
      <c r="L781" s="26"/>
      <c r="M781"/>
      <c r="N781"/>
      <c r="O781" s="25">
        <v>12.14</v>
      </c>
      <c r="P781" s="25">
        <v>18.670000000000002</v>
      </c>
      <c r="S781" s="23">
        <f t="shared" si="37"/>
        <v>268.91781000000003</v>
      </c>
      <c r="T781" s="23">
        <f t="shared" si="38"/>
        <v>0</v>
      </c>
    </row>
    <row r="782" spans="1:20" ht="17.399999999999999">
      <c r="A782" s="23" t="str">
        <f t="shared" si="36"/>
        <v/>
      </c>
      <c r="B782" s="24" t="s">
        <v>1308</v>
      </c>
      <c r="C782" s="12" t="s">
        <v>1309</v>
      </c>
      <c r="D782" s="25" t="s">
        <v>37</v>
      </c>
      <c r="E782" s="26">
        <v>573.72</v>
      </c>
      <c r="F782" s="25">
        <v>1</v>
      </c>
      <c r="G782" s="27">
        <v>37.1</v>
      </c>
      <c r="H782" s="27">
        <v>37.1</v>
      </c>
      <c r="I782" s="27"/>
      <c r="J782" s="27"/>
      <c r="K782" s="25" t="s">
        <v>4091</v>
      </c>
      <c r="L782" s="26"/>
      <c r="M782"/>
      <c r="N782"/>
      <c r="O782" s="25">
        <v>-14.38</v>
      </c>
      <c r="P782" s="25">
        <v>-32.049999999999997</v>
      </c>
      <c r="S782" s="23" t="str">
        <f t="shared" si="37"/>
        <v/>
      </c>
      <c r="T782" s="23">
        <f t="shared" si="38"/>
        <v>0</v>
      </c>
    </row>
    <row r="783" spans="1:20" ht="17.399999999999999">
      <c r="A783" s="23" t="str">
        <f t="shared" ref="A783:A846" si="39">IF(ISERROR(RANK(S783,$S$14:$S$3000,)),"",RANK(S783,$S$14:$S$3000,))</f>
        <v/>
      </c>
      <c r="B783" s="24" t="s">
        <v>1310</v>
      </c>
      <c r="C783" s="12" t="s">
        <v>3735</v>
      </c>
      <c r="D783" s="25" t="s">
        <v>37</v>
      </c>
      <c r="E783" s="26">
        <v>797.6</v>
      </c>
      <c r="F783" s="25"/>
      <c r="G783" s="27"/>
      <c r="H783" s="27"/>
      <c r="I783" s="27"/>
      <c r="J783" s="27"/>
      <c r="K783" s="25" t="s">
        <v>4097</v>
      </c>
      <c r="L783" s="26"/>
      <c r="M783"/>
      <c r="N783"/>
      <c r="O783" s="25">
        <v>-19.21</v>
      </c>
      <c r="P783" s="25">
        <v>-20.61</v>
      </c>
      <c r="S783" s="23" t="str">
        <f t="shared" si="37"/>
        <v/>
      </c>
      <c r="T783" s="23">
        <f t="shared" si="38"/>
        <v>0</v>
      </c>
    </row>
    <row r="784" spans="1:20" ht="17.399999999999999">
      <c r="A784" s="23" t="str">
        <f t="shared" si="39"/>
        <v/>
      </c>
      <c r="B784" s="24" t="s">
        <v>1312</v>
      </c>
      <c r="C784" s="12" t="s">
        <v>1313</v>
      </c>
      <c r="D784" s="25" t="s">
        <v>37</v>
      </c>
      <c r="E784" s="26">
        <v>324.98</v>
      </c>
      <c r="F784" s="25">
        <v>1</v>
      </c>
      <c r="G784" s="27"/>
      <c r="H784" s="27"/>
      <c r="I784" s="27"/>
      <c r="J784" s="27"/>
      <c r="K784" s="25" t="s">
        <v>4088</v>
      </c>
      <c r="L784" s="25"/>
      <c r="M784"/>
      <c r="N784"/>
      <c r="O784" s="25">
        <v>3.8</v>
      </c>
      <c r="P784" s="25">
        <v>-11.99</v>
      </c>
      <c r="S784" s="23" t="str">
        <f t="shared" si="37"/>
        <v/>
      </c>
      <c r="T784" s="23">
        <f t="shared" si="38"/>
        <v>0</v>
      </c>
    </row>
    <row r="785" spans="1:20" ht="17.399999999999999">
      <c r="A785" s="23" t="str">
        <f t="shared" si="39"/>
        <v/>
      </c>
      <c r="B785" s="24" t="s">
        <v>1314</v>
      </c>
      <c r="C785" s="12" t="s">
        <v>1315</v>
      </c>
      <c r="D785" s="25" t="s">
        <v>37</v>
      </c>
      <c r="E785" s="26">
        <v>11248.43</v>
      </c>
      <c r="F785" s="25">
        <v>2</v>
      </c>
      <c r="G785" s="27">
        <v>153.69999999999999</v>
      </c>
      <c r="H785" s="27">
        <v>153.44999999999999</v>
      </c>
      <c r="I785" s="27"/>
      <c r="J785" s="27">
        <v>134.19999999999999</v>
      </c>
      <c r="K785" s="25" t="s">
        <v>4091</v>
      </c>
      <c r="L785" s="25"/>
      <c r="M785"/>
      <c r="N785"/>
      <c r="O785" s="25">
        <v>30.46</v>
      </c>
      <c r="P785" s="25">
        <v>271.74</v>
      </c>
      <c r="S785" s="23" t="str">
        <f t="shared" si="37"/>
        <v/>
      </c>
      <c r="T785" s="23">
        <f t="shared" si="38"/>
        <v>0</v>
      </c>
    </row>
    <row r="786" spans="1:20" ht="17.399999999999999">
      <c r="A786" s="23" t="str">
        <f t="shared" si="39"/>
        <v/>
      </c>
      <c r="B786" s="24" t="s">
        <v>3129</v>
      </c>
      <c r="C786" s="12" t="s">
        <v>3243</v>
      </c>
      <c r="D786" s="25" t="s">
        <v>37</v>
      </c>
      <c r="E786" s="26">
        <v>112</v>
      </c>
      <c r="F786" s="26">
        <v>1</v>
      </c>
      <c r="G786" s="27"/>
      <c r="H786" s="27"/>
      <c r="I786" s="27"/>
      <c r="J786" s="27"/>
      <c r="K786" s="25" t="s">
        <v>4097</v>
      </c>
      <c r="L786" s="26"/>
      <c r="M786"/>
      <c r="N786"/>
      <c r="O786" s="25">
        <v>-36.65</v>
      </c>
      <c r="P786" s="25">
        <v>-24.05</v>
      </c>
      <c r="S786" s="23" t="str">
        <f t="shared" si="37"/>
        <v/>
      </c>
      <c r="T786" s="23">
        <f t="shared" si="38"/>
        <v>0</v>
      </c>
    </row>
    <row r="787" spans="1:20" ht="17.399999999999999">
      <c r="A787" s="23" t="str">
        <f t="shared" si="39"/>
        <v/>
      </c>
      <c r="B787" s="24" t="s">
        <v>1316</v>
      </c>
      <c r="C787" s="12" t="s">
        <v>1317</v>
      </c>
      <c r="D787" s="25" t="s">
        <v>37</v>
      </c>
      <c r="E787" s="26">
        <v>115.2</v>
      </c>
      <c r="F787" s="26"/>
      <c r="G787" s="27"/>
      <c r="H787" s="27"/>
      <c r="I787" s="27"/>
      <c r="J787" s="27"/>
      <c r="K787" s="25" t="s">
        <v>4101</v>
      </c>
      <c r="L787" s="26"/>
      <c r="M787"/>
      <c r="N787"/>
      <c r="O787" s="25">
        <v>-6.49</v>
      </c>
      <c r="P787" s="25">
        <v>-34.1</v>
      </c>
      <c r="S787" s="23" t="str">
        <f t="shared" ref="S787:S850" si="40">IF(OR(F787&lt;=$F$8,ISBLANK(G787),ISBLANK(H787),ISBLANK(J787),ISBLANK(I787)),"",E787+ROW()/100000)</f>
        <v/>
      </c>
      <c r="T787" s="23">
        <f t="shared" ref="T787:T850" si="41">IF(AND(G787&lt;H787,I787&lt;J787,H787&lt;J787),1,IF(AND(G787&gt;H787,I787&gt;J787,H787&gt;J787),-1,0))</f>
        <v>0</v>
      </c>
    </row>
    <row r="788" spans="1:20" ht="17.399999999999999">
      <c r="A788" s="23" t="str">
        <f t="shared" si="39"/>
        <v/>
      </c>
      <c r="B788" s="24" t="s">
        <v>1318</v>
      </c>
      <c r="C788" s="12" t="s">
        <v>1319</v>
      </c>
      <c r="D788" s="25" t="s">
        <v>37</v>
      </c>
      <c r="E788" s="26">
        <v>42.23</v>
      </c>
      <c r="F788" s="26"/>
      <c r="G788" s="27"/>
      <c r="H788" s="27"/>
      <c r="I788" s="27"/>
      <c r="J788" s="27"/>
      <c r="K788" s="25" t="s">
        <v>4083</v>
      </c>
      <c r="L788" s="26"/>
      <c r="M788"/>
      <c r="N788"/>
      <c r="O788" s="25">
        <v>-16.649999999999999</v>
      </c>
      <c r="P788" s="25">
        <v>-46.63</v>
      </c>
      <c r="S788" s="23" t="str">
        <f t="shared" si="40"/>
        <v/>
      </c>
      <c r="T788" s="23">
        <f t="shared" si="41"/>
        <v>0</v>
      </c>
    </row>
    <row r="789" spans="1:20" ht="17.399999999999999">
      <c r="A789" s="23" t="str">
        <f t="shared" si="39"/>
        <v/>
      </c>
      <c r="B789" s="24" t="s">
        <v>1320</v>
      </c>
      <c r="C789" s="12" t="s">
        <v>2897</v>
      </c>
      <c r="D789" s="25" t="s">
        <v>9</v>
      </c>
      <c r="E789" s="26">
        <v>219.96</v>
      </c>
      <c r="F789" s="25"/>
      <c r="G789" s="27"/>
      <c r="H789" s="27"/>
      <c r="I789" s="27"/>
      <c r="J789" s="27"/>
      <c r="K789" s="25" t="s">
        <v>4103</v>
      </c>
      <c r="L789" s="26"/>
      <c r="M789"/>
      <c r="N789"/>
      <c r="O789" s="25">
        <v>-8.7200000000000006</v>
      </c>
      <c r="P789" s="25">
        <v>-33.81</v>
      </c>
      <c r="S789" s="23" t="str">
        <f t="shared" si="40"/>
        <v/>
      </c>
      <c r="T789" s="23">
        <f t="shared" si="41"/>
        <v>0</v>
      </c>
    </row>
    <row r="790" spans="1:20" ht="17.399999999999999">
      <c r="A790" s="23" t="str">
        <f t="shared" si="39"/>
        <v/>
      </c>
      <c r="B790" s="24" t="s">
        <v>1321</v>
      </c>
      <c r="C790" s="12" t="s">
        <v>1322</v>
      </c>
      <c r="D790" s="25" t="s">
        <v>37</v>
      </c>
      <c r="E790" s="26">
        <v>44.98</v>
      </c>
      <c r="F790" s="25"/>
      <c r="G790" s="27"/>
      <c r="H790" s="27"/>
      <c r="I790" s="27"/>
      <c r="J790" s="27"/>
      <c r="K790" s="25" t="s">
        <v>4096</v>
      </c>
      <c r="L790" s="25"/>
      <c r="M790"/>
      <c r="N790"/>
      <c r="O790" s="25">
        <v>-7.99</v>
      </c>
      <c r="P790" s="25">
        <v>-25.18</v>
      </c>
      <c r="S790" s="23" t="str">
        <f t="shared" si="40"/>
        <v/>
      </c>
      <c r="T790" s="23">
        <f t="shared" si="41"/>
        <v>0</v>
      </c>
    </row>
    <row r="791" spans="1:20" ht="17.399999999999999">
      <c r="A791" s="23" t="str">
        <f t="shared" si="39"/>
        <v/>
      </c>
      <c r="B791" s="24" t="s">
        <v>1323</v>
      </c>
      <c r="C791" s="12" t="s">
        <v>1324</v>
      </c>
      <c r="D791" s="25" t="s">
        <v>37</v>
      </c>
      <c r="E791" s="26">
        <v>170.35</v>
      </c>
      <c r="F791" s="26"/>
      <c r="G791" s="27"/>
      <c r="H791" s="27"/>
      <c r="I791" s="27"/>
      <c r="J791" s="27"/>
      <c r="K791" s="25" t="s">
        <v>4086</v>
      </c>
      <c r="L791" s="26"/>
      <c r="M791"/>
      <c r="N791"/>
      <c r="O791" s="25">
        <v>24.72</v>
      </c>
      <c r="P791" s="25">
        <v>11.44</v>
      </c>
      <c r="S791" s="23" t="str">
        <f t="shared" si="40"/>
        <v/>
      </c>
      <c r="T791" s="23">
        <f t="shared" si="41"/>
        <v>0</v>
      </c>
    </row>
    <row r="792" spans="1:20" ht="17.399999999999999">
      <c r="A792" s="23" t="str">
        <f t="shared" si="39"/>
        <v/>
      </c>
      <c r="B792" s="24" t="s">
        <v>1325</v>
      </c>
      <c r="C792" s="12" t="s">
        <v>1326</v>
      </c>
      <c r="D792" s="25" t="s">
        <v>37</v>
      </c>
      <c r="E792" s="26">
        <v>26.31</v>
      </c>
      <c r="F792" s="25"/>
      <c r="G792" s="27"/>
      <c r="H792" s="27"/>
      <c r="I792" s="27"/>
      <c r="J792" s="27"/>
      <c r="K792" s="25" t="s">
        <v>4087</v>
      </c>
      <c r="L792" s="26"/>
      <c r="M792"/>
      <c r="N792"/>
      <c r="O792" s="25">
        <v>-22.69</v>
      </c>
      <c r="P792" s="25">
        <v>-40.31</v>
      </c>
      <c r="S792" s="23" t="str">
        <f t="shared" si="40"/>
        <v/>
      </c>
      <c r="T792" s="23">
        <f t="shared" si="41"/>
        <v>0</v>
      </c>
    </row>
    <row r="793" spans="1:20" ht="17.399999999999999">
      <c r="A793" s="23" t="str">
        <f t="shared" si="39"/>
        <v/>
      </c>
      <c r="B793" s="24" t="s">
        <v>1327</v>
      </c>
      <c r="C793" s="12" t="s">
        <v>4200</v>
      </c>
      <c r="D793" s="25" t="s">
        <v>37</v>
      </c>
      <c r="E793" s="26">
        <v>17.78</v>
      </c>
      <c r="F793" s="26"/>
      <c r="G793" s="27"/>
      <c r="H793" s="27"/>
      <c r="I793" s="27"/>
      <c r="J793" s="27"/>
      <c r="K793" s="25" t="s">
        <v>4096</v>
      </c>
      <c r="L793" s="26"/>
      <c r="M793"/>
      <c r="N793"/>
      <c r="O793" s="25">
        <v>-24.5</v>
      </c>
      <c r="P793" s="25">
        <v>-31.31</v>
      </c>
      <c r="S793" s="23" t="str">
        <f t="shared" si="40"/>
        <v/>
      </c>
      <c r="T793" s="23">
        <f t="shared" si="41"/>
        <v>0</v>
      </c>
    </row>
    <row r="794" spans="1:20" ht="17.399999999999999">
      <c r="A794" s="23" t="str">
        <f t="shared" si="39"/>
        <v/>
      </c>
      <c r="B794" s="24" t="s">
        <v>1328</v>
      </c>
      <c r="C794" s="12" t="s">
        <v>1329</v>
      </c>
      <c r="D794" s="25" t="s">
        <v>37</v>
      </c>
      <c r="E794" s="26">
        <v>54.44</v>
      </c>
      <c r="F794" s="26">
        <v>1</v>
      </c>
      <c r="G794" s="27">
        <v>11.6</v>
      </c>
      <c r="H794" s="27">
        <v>11.6</v>
      </c>
      <c r="I794" s="27"/>
      <c r="J794" s="27"/>
      <c r="K794" s="25" t="s">
        <v>4086</v>
      </c>
      <c r="L794" s="25"/>
      <c r="M794"/>
      <c r="N794"/>
      <c r="O794" s="25">
        <v>-21.09</v>
      </c>
      <c r="P794" s="25">
        <v>-9.18</v>
      </c>
      <c r="S794" s="23" t="str">
        <f t="shared" si="40"/>
        <v/>
      </c>
      <c r="T794" s="23">
        <f t="shared" si="41"/>
        <v>0</v>
      </c>
    </row>
    <row r="795" spans="1:20" ht="17.399999999999999">
      <c r="A795" s="23" t="str">
        <f t="shared" si="39"/>
        <v/>
      </c>
      <c r="B795" s="24" t="s">
        <v>1330</v>
      </c>
      <c r="C795" s="12" t="s">
        <v>1331</v>
      </c>
      <c r="D795" s="25" t="s">
        <v>37</v>
      </c>
      <c r="E795" s="26">
        <v>558.91</v>
      </c>
      <c r="F795" s="25"/>
      <c r="G795" s="27"/>
      <c r="H795" s="27"/>
      <c r="I795" s="27"/>
      <c r="J795" s="27"/>
      <c r="K795" s="25" t="s">
        <v>4117</v>
      </c>
      <c r="L795" s="25"/>
      <c r="M795"/>
      <c r="N795"/>
      <c r="O795" s="25">
        <v>-22.34</v>
      </c>
      <c r="P795" s="25">
        <v>28.76</v>
      </c>
      <c r="S795" s="23" t="str">
        <f t="shared" si="40"/>
        <v/>
      </c>
      <c r="T795" s="23">
        <f t="shared" si="41"/>
        <v>0</v>
      </c>
    </row>
    <row r="796" spans="1:20" ht="17.399999999999999">
      <c r="A796" s="23" t="str">
        <f t="shared" si="39"/>
        <v/>
      </c>
      <c r="B796" s="24" t="s">
        <v>1332</v>
      </c>
      <c r="C796" s="12" t="s">
        <v>3489</v>
      </c>
      <c r="D796" s="25" t="s">
        <v>9</v>
      </c>
      <c r="E796" s="26">
        <v>133.13</v>
      </c>
      <c r="F796" s="25">
        <v>3</v>
      </c>
      <c r="G796" s="27">
        <v>37.799999999999997</v>
      </c>
      <c r="H796" s="27">
        <v>37.799999999999997</v>
      </c>
      <c r="I796" s="27">
        <v>50</v>
      </c>
      <c r="J796" s="27"/>
      <c r="K796" s="25" t="s">
        <v>4103</v>
      </c>
      <c r="L796" s="25"/>
      <c r="M796"/>
      <c r="N796"/>
      <c r="O796" s="25">
        <v>-39.9</v>
      </c>
      <c r="P796" s="25">
        <v>-24.27</v>
      </c>
      <c r="S796" s="23" t="str">
        <f t="shared" si="40"/>
        <v/>
      </c>
      <c r="T796" s="23">
        <f t="shared" si="41"/>
        <v>0</v>
      </c>
    </row>
    <row r="797" spans="1:20" ht="17.399999999999999">
      <c r="A797" s="23" t="str">
        <f t="shared" si="39"/>
        <v/>
      </c>
      <c r="B797" s="24" t="s">
        <v>1333</v>
      </c>
      <c r="C797" s="12" t="s">
        <v>1334</v>
      </c>
      <c r="D797" s="25" t="s">
        <v>9</v>
      </c>
      <c r="E797" s="26">
        <v>331.78</v>
      </c>
      <c r="F797" s="26"/>
      <c r="G797" s="27"/>
      <c r="H797" s="27"/>
      <c r="I797" s="27"/>
      <c r="J797" s="27"/>
      <c r="K797" s="25" t="s">
        <v>4106</v>
      </c>
      <c r="L797" s="25"/>
      <c r="M797"/>
      <c r="N797"/>
      <c r="O797" s="25">
        <v>28.89</v>
      </c>
      <c r="P797" s="25">
        <v>18.53</v>
      </c>
      <c r="S797" s="23" t="str">
        <f t="shared" si="40"/>
        <v/>
      </c>
      <c r="T797" s="23">
        <f t="shared" si="41"/>
        <v>0</v>
      </c>
    </row>
    <row r="798" spans="1:20" ht="17.399999999999999">
      <c r="A798" s="23" t="str">
        <f t="shared" si="39"/>
        <v/>
      </c>
      <c r="B798" s="24" t="s">
        <v>1335</v>
      </c>
      <c r="C798" s="12" t="s">
        <v>1336</v>
      </c>
      <c r="D798" s="25" t="s">
        <v>37</v>
      </c>
      <c r="E798" s="26">
        <v>81.88</v>
      </c>
      <c r="F798" s="26"/>
      <c r="G798" s="27"/>
      <c r="H798" s="27"/>
      <c r="I798" s="27"/>
      <c r="J798" s="27"/>
      <c r="K798" s="25" t="s">
        <v>4090</v>
      </c>
      <c r="L798" s="25"/>
      <c r="M798"/>
      <c r="N798"/>
      <c r="O798" s="25">
        <v>-2.62</v>
      </c>
      <c r="P798" s="25">
        <v>14.69</v>
      </c>
      <c r="S798" s="23" t="str">
        <f t="shared" si="40"/>
        <v/>
      </c>
      <c r="T798" s="23">
        <f t="shared" si="41"/>
        <v>0</v>
      </c>
    </row>
    <row r="799" spans="1:20" ht="17.399999999999999">
      <c r="A799" s="23" t="str">
        <f t="shared" si="39"/>
        <v/>
      </c>
      <c r="B799" s="24" t="s">
        <v>1337</v>
      </c>
      <c r="C799" s="12" t="s">
        <v>1338</v>
      </c>
      <c r="D799" s="25" t="s">
        <v>37</v>
      </c>
      <c r="E799" s="26">
        <v>51.26</v>
      </c>
      <c r="F799" s="25"/>
      <c r="G799" s="27"/>
      <c r="H799" s="27"/>
      <c r="I799" s="27"/>
      <c r="J799" s="27"/>
      <c r="K799" s="25" t="s">
        <v>4107</v>
      </c>
      <c r="L799" s="25"/>
      <c r="M799"/>
      <c r="N799"/>
      <c r="O799" s="25">
        <v>11.58</v>
      </c>
      <c r="P799" s="25">
        <v>-23.29</v>
      </c>
      <c r="S799" s="23" t="str">
        <f t="shared" si="40"/>
        <v/>
      </c>
      <c r="T799" s="23">
        <f t="shared" si="41"/>
        <v>0</v>
      </c>
    </row>
    <row r="800" spans="1:20" ht="17.399999999999999">
      <c r="A800" s="23" t="str">
        <f t="shared" si="39"/>
        <v/>
      </c>
      <c r="B800" s="24" t="s">
        <v>1339</v>
      </c>
      <c r="C800" s="12" t="s">
        <v>1340</v>
      </c>
      <c r="D800" s="25" t="s">
        <v>37</v>
      </c>
      <c r="E800" s="26">
        <v>56.16</v>
      </c>
      <c r="F800" s="26"/>
      <c r="G800" s="27"/>
      <c r="H800" s="27"/>
      <c r="I800" s="27"/>
      <c r="J800" s="27"/>
      <c r="K800" s="25" t="s">
        <v>4115</v>
      </c>
      <c r="L800" s="26"/>
      <c r="M800"/>
      <c r="N800"/>
      <c r="O800" s="25">
        <v>5.05</v>
      </c>
      <c r="P800" s="25">
        <v>1.3</v>
      </c>
      <c r="S800" s="23" t="str">
        <f t="shared" si="40"/>
        <v/>
      </c>
      <c r="T800" s="23">
        <f t="shared" si="41"/>
        <v>0</v>
      </c>
    </row>
    <row r="801" spans="1:20" ht="17.399999999999999">
      <c r="A801" s="23" t="str">
        <f t="shared" si="39"/>
        <v/>
      </c>
      <c r="B801" s="24" t="s">
        <v>1341</v>
      </c>
      <c r="C801" s="12" t="s">
        <v>1342</v>
      </c>
      <c r="D801" s="25" t="s">
        <v>37</v>
      </c>
      <c r="E801" s="26">
        <v>38.92</v>
      </c>
      <c r="F801" s="25"/>
      <c r="G801" s="27"/>
      <c r="H801" s="27"/>
      <c r="I801" s="27"/>
      <c r="J801" s="27"/>
      <c r="K801" s="25" t="s">
        <v>4096</v>
      </c>
      <c r="L801" s="25"/>
      <c r="M801"/>
      <c r="N801"/>
      <c r="O801" s="25">
        <v>-24.39</v>
      </c>
      <c r="P801" s="25">
        <v>6.73</v>
      </c>
      <c r="S801" s="23" t="str">
        <f t="shared" si="40"/>
        <v/>
      </c>
      <c r="T801" s="23">
        <f t="shared" si="41"/>
        <v>0</v>
      </c>
    </row>
    <row r="802" spans="1:20" ht="17.399999999999999">
      <c r="A802" s="23" t="str">
        <f t="shared" si="39"/>
        <v/>
      </c>
      <c r="B802" s="24" t="s">
        <v>1343</v>
      </c>
      <c r="C802" s="12" t="s">
        <v>1344</v>
      </c>
      <c r="D802" s="25" t="s">
        <v>37</v>
      </c>
      <c r="E802" s="26">
        <v>40.74</v>
      </c>
      <c r="F802" s="25"/>
      <c r="G802" s="27"/>
      <c r="H802" s="27"/>
      <c r="I802" s="27"/>
      <c r="J802" s="27"/>
      <c r="K802" s="25" t="s">
        <v>4100</v>
      </c>
      <c r="L802" s="25"/>
      <c r="M802"/>
      <c r="N802"/>
      <c r="O802" s="25">
        <v>-20.65</v>
      </c>
      <c r="P802" s="25">
        <v>-29.92</v>
      </c>
      <c r="S802" s="23" t="str">
        <f t="shared" si="40"/>
        <v/>
      </c>
      <c r="T802" s="23">
        <f t="shared" si="41"/>
        <v>0</v>
      </c>
    </row>
    <row r="803" spans="1:20" ht="17.399999999999999">
      <c r="A803" s="23" t="str">
        <f t="shared" si="39"/>
        <v/>
      </c>
      <c r="B803" s="24" t="s">
        <v>1345</v>
      </c>
      <c r="C803" s="12" t="s">
        <v>1346</v>
      </c>
      <c r="D803" s="25" t="s">
        <v>37</v>
      </c>
      <c r="E803" s="26">
        <v>83.57</v>
      </c>
      <c r="F803" s="25"/>
      <c r="G803" s="27"/>
      <c r="H803" s="27"/>
      <c r="I803" s="27"/>
      <c r="J803" s="27"/>
      <c r="K803" s="25" t="s">
        <v>4085</v>
      </c>
      <c r="L803" s="25"/>
      <c r="M803"/>
      <c r="N803"/>
      <c r="O803" s="25">
        <v>-20.39</v>
      </c>
      <c r="P803" s="25">
        <v>-45.06</v>
      </c>
      <c r="S803" s="23" t="str">
        <f t="shared" si="40"/>
        <v/>
      </c>
      <c r="T803" s="23">
        <f t="shared" si="41"/>
        <v>0</v>
      </c>
    </row>
    <row r="804" spans="1:20" ht="17.399999999999999">
      <c r="A804" s="23" t="str">
        <f t="shared" si="39"/>
        <v/>
      </c>
      <c r="B804" s="24" t="s">
        <v>1347</v>
      </c>
      <c r="C804" s="12" t="s">
        <v>1348</v>
      </c>
      <c r="D804" s="25" t="s">
        <v>37</v>
      </c>
      <c r="E804" s="26">
        <v>133.35</v>
      </c>
      <c r="F804" s="26"/>
      <c r="G804" s="27"/>
      <c r="H804" s="27"/>
      <c r="I804" s="27"/>
      <c r="J804" s="27"/>
      <c r="K804" s="25" t="s">
        <v>4100</v>
      </c>
      <c r="L804" s="25"/>
      <c r="M804"/>
      <c r="N804"/>
      <c r="O804" s="25">
        <v>-1.36</v>
      </c>
      <c r="P804" s="25">
        <v>-24.68</v>
      </c>
      <c r="S804" s="23" t="str">
        <f t="shared" si="40"/>
        <v/>
      </c>
      <c r="T804" s="23">
        <f t="shared" si="41"/>
        <v>0</v>
      </c>
    </row>
    <row r="805" spans="1:20" ht="17.399999999999999">
      <c r="A805" s="23" t="str">
        <f t="shared" si="39"/>
        <v/>
      </c>
      <c r="B805" s="24" t="s">
        <v>1349</v>
      </c>
      <c r="C805" s="12" t="s">
        <v>1350</v>
      </c>
      <c r="D805" s="25" t="s">
        <v>37</v>
      </c>
      <c r="E805" s="26">
        <v>163.69999999999999</v>
      </c>
      <c r="F805" s="25"/>
      <c r="G805" s="27"/>
      <c r="H805" s="27"/>
      <c r="I805" s="27"/>
      <c r="J805" s="27"/>
      <c r="K805" s="25" t="s">
        <v>4081</v>
      </c>
      <c r="L805" s="25"/>
      <c r="M805"/>
      <c r="N805"/>
      <c r="O805" s="25">
        <v>0.82</v>
      </c>
      <c r="P805" s="25">
        <v>-6.05</v>
      </c>
      <c r="S805" s="23" t="str">
        <f t="shared" si="40"/>
        <v/>
      </c>
      <c r="T805" s="23">
        <f t="shared" si="41"/>
        <v>0</v>
      </c>
    </row>
    <row r="806" spans="1:20" ht="17.399999999999999">
      <c r="A806" s="23" t="str">
        <f t="shared" si="39"/>
        <v/>
      </c>
      <c r="B806" s="24" t="s">
        <v>1351</v>
      </c>
      <c r="C806" s="12" t="s">
        <v>1352</v>
      </c>
      <c r="D806" s="25" t="s">
        <v>37</v>
      </c>
      <c r="E806" s="26">
        <v>68.239999999999995</v>
      </c>
      <c r="F806" s="25"/>
      <c r="G806" s="27"/>
      <c r="H806" s="27"/>
      <c r="I806" s="27"/>
      <c r="J806" s="27"/>
      <c r="K806" s="25" t="s">
        <v>4089</v>
      </c>
      <c r="L806" s="25"/>
      <c r="M806"/>
      <c r="N806"/>
      <c r="O806" s="25">
        <v>-11.33</v>
      </c>
      <c r="P806" s="25">
        <v>-37.64</v>
      </c>
      <c r="S806" s="23" t="str">
        <f t="shared" si="40"/>
        <v/>
      </c>
      <c r="T806" s="23">
        <f t="shared" si="41"/>
        <v>0</v>
      </c>
    </row>
    <row r="807" spans="1:20" ht="17.399999999999999">
      <c r="A807" s="23" t="str">
        <f t="shared" si="39"/>
        <v/>
      </c>
      <c r="B807" s="24" t="s">
        <v>1353</v>
      </c>
      <c r="C807" s="12" t="s">
        <v>3056</v>
      </c>
      <c r="D807" s="25" t="s">
        <v>37</v>
      </c>
      <c r="E807" s="26">
        <v>986.36</v>
      </c>
      <c r="F807" s="26"/>
      <c r="G807" s="27"/>
      <c r="H807" s="27"/>
      <c r="I807" s="27"/>
      <c r="J807" s="27"/>
      <c r="K807" s="25" t="s">
        <v>4086</v>
      </c>
      <c r="L807" s="26"/>
      <c r="M807"/>
      <c r="N807"/>
      <c r="O807" s="25">
        <v>-23.77</v>
      </c>
      <c r="P807" s="25">
        <v>-40.840000000000003</v>
      </c>
      <c r="S807" s="23" t="str">
        <f t="shared" si="40"/>
        <v/>
      </c>
      <c r="T807" s="23">
        <f t="shared" si="41"/>
        <v>0</v>
      </c>
    </row>
    <row r="808" spans="1:20" ht="17.399999999999999">
      <c r="A808" s="23" t="str">
        <f t="shared" si="39"/>
        <v/>
      </c>
      <c r="B808" s="24" t="s">
        <v>1354</v>
      </c>
      <c r="C808" s="12" t="s">
        <v>5234</v>
      </c>
      <c r="D808" s="25" t="s">
        <v>37</v>
      </c>
      <c r="E808" s="26">
        <v>19.37</v>
      </c>
      <c r="F808" s="26"/>
      <c r="G808" s="27"/>
      <c r="H808" s="27"/>
      <c r="I808" s="27"/>
      <c r="J808" s="27"/>
      <c r="K808" s="25" t="s">
        <v>4113</v>
      </c>
      <c r="L808" s="25"/>
      <c r="M808"/>
      <c r="N808"/>
      <c r="O808" s="25">
        <v>-16.96</v>
      </c>
      <c r="P808" s="25">
        <v>-52.31</v>
      </c>
      <c r="S808" s="23" t="str">
        <f t="shared" si="40"/>
        <v/>
      </c>
      <c r="T808" s="23">
        <f t="shared" si="41"/>
        <v>0</v>
      </c>
    </row>
    <row r="809" spans="1:20" ht="17.399999999999999">
      <c r="A809" s="23" t="str">
        <f t="shared" si="39"/>
        <v/>
      </c>
      <c r="B809" s="24" t="s">
        <v>1355</v>
      </c>
      <c r="C809" s="12" t="s">
        <v>3244</v>
      </c>
      <c r="D809" s="25" t="s">
        <v>37</v>
      </c>
      <c r="E809" s="26">
        <v>114.81</v>
      </c>
      <c r="F809" s="26"/>
      <c r="G809" s="27"/>
      <c r="H809" s="27"/>
      <c r="I809" s="27"/>
      <c r="J809" s="27"/>
      <c r="K809" s="25" t="s">
        <v>4109</v>
      </c>
      <c r="L809" s="25"/>
      <c r="M809"/>
      <c r="N809"/>
      <c r="O809" s="25">
        <v>6.96</v>
      </c>
      <c r="P809" s="25">
        <v>-5.03</v>
      </c>
      <c r="S809" s="23" t="str">
        <f t="shared" si="40"/>
        <v/>
      </c>
      <c r="T809" s="23">
        <f t="shared" si="41"/>
        <v>0</v>
      </c>
    </row>
    <row r="810" spans="1:20" ht="17.399999999999999">
      <c r="A810" s="23" t="str">
        <f t="shared" si="39"/>
        <v/>
      </c>
      <c r="B810" s="24" t="s">
        <v>1356</v>
      </c>
      <c r="C810" s="12" t="s">
        <v>2722</v>
      </c>
      <c r="D810" s="25" t="s">
        <v>37</v>
      </c>
      <c r="E810" s="26">
        <v>27.46</v>
      </c>
      <c r="F810" s="25"/>
      <c r="G810" s="27"/>
      <c r="H810" s="27"/>
      <c r="I810" s="27"/>
      <c r="J810" s="27"/>
      <c r="K810" s="25" t="s">
        <v>4081</v>
      </c>
      <c r="L810" s="25"/>
      <c r="M810"/>
      <c r="N810"/>
      <c r="O810" s="25">
        <v>-17.399999999999999</v>
      </c>
      <c r="P810" s="25">
        <v>-29.46</v>
      </c>
      <c r="S810" s="23" t="str">
        <f t="shared" si="40"/>
        <v/>
      </c>
      <c r="T810" s="23">
        <f t="shared" si="41"/>
        <v>0</v>
      </c>
    </row>
    <row r="811" spans="1:20" ht="17.399999999999999">
      <c r="A811" s="23" t="str">
        <f t="shared" si="39"/>
        <v/>
      </c>
      <c r="B811" s="24" t="s">
        <v>1357</v>
      </c>
      <c r="C811" s="12" t="s">
        <v>1358</v>
      </c>
      <c r="D811" s="25" t="s">
        <v>37</v>
      </c>
      <c r="E811" s="26">
        <v>62.72</v>
      </c>
      <c r="F811" s="25"/>
      <c r="G811" s="27"/>
      <c r="H811" s="27"/>
      <c r="I811" s="27"/>
      <c r="J811" s="27"/>
      <c r="K811" s="25" t="s">
        <v>4113</v>
      </c>
      <c r="L811" s="26"/>
      <c r="M811"/>
      <c r="N811"/>
      <c r="O811" s="25">
        <v>-19.64</v>
      </c>
      <c r="P811" s="25">
        <v>-18.18</v>
      </c>
      <c r="S811" s="23" t="str">
        <f t="shared" si="40"/>
        <v/>
      </c>
      <c r="T811" s="23">
        <f t="shared" si="41"/>
        <v>0</v>
      </c>
    </row>
    <row r="812" spans="1:20" ht="17.399999999999999">
      <c r="A812" s="23" t="str">
        <f t="shared" si="39"/>
        <v/>
      </c>
      <c r="B812" s="24" t="s">
        <v>1359</v>
      </c>
      <c r="C812" s="12" t="s">
        <v>5228</v>
      </c>
      <c r="D812" s="25" t="s">
        <v>37</v>
      </c>
      <c r="E812" s="26">
        <v>24.58</v>
      </c>
      <c r="F812" s="25"/>
      <c r="G812" s="27"/>
      <c r="H812" s="27"/>
      <c r="I812" s="27"/>
      <c r="J812" s="27"/>
      <c r="K812" s="25" t="s">
        <v>2626</v>
      </c>
      <c r="L812" s="25"/>
      <c r="M812"/>
      <c r="N812"/>
      <c r="O812" s="25">
        <v>-21.7</v>
      </c>
      <c r="P812" s="25">
        <v>-43.33</v>
      </c>
      <c r="S812" s="23" t="str">
        <f t="shared" si="40"/>
        <v/>
      </c>
      <c r="T812" s="23">
        <f t="shared" si="41"/>
        <v>0</v>
      </c>
    </row>
    <row r="813" spans="1:20" ht="17.399999999999999">
      <c r="A813" s="23" t="str">
        <f t="shared" si="39"/>
        <v/>
      </c>
      <c r="B813" s="24" t="s">
        <v>1360</v>
      </c>
      <c r="C813" s="12" t="s">
        <v>1361</v>
      </c>
      <c r="D813" s="25" t="s">
        <v>37</v>
      </c>
      <c r="E813" s="26">
        <v>18.11</v>
      </c>
      <c r="F813" s="25"/>
      <c r="G813" s="27"/>
      <c r="H813" s="27"/>
      <c r="I813" s="27"/>
      <c r="J813" s="27"/>
      <c r="K813" s="25" t="s">
        <v>4085</v>
      </c>
      <c r="L813" s="25"/>
      <c r="M813"/>
      <c r="N813"/>
      <c r="O813" s="25">
        <v>-39.9</v>
      </c>
      <c r="P813" s="25">
        <v>-64.56</v>
      </c>
      <c r="S813" s="23" t="str">
        <f t="shared" si="40"/>
        <v/>
      </c>
      <c r="T813" s="23">
        <f t="shared" si="41"/>
        <v>0</v>
      </c>
    </row>
    <row r="814" spans="1:20" ht="17.399999999999999">
      <c r="A814" s="23" t="str">
        <f t="shared" si="39"/>
        <v/>
      </c>
      <c r="B814" s="24" t="s">
        <v>1362</v>
      </c>
      <c r="C814" s="12" t="s">
        <v>1363</v>
      </c>
      <c r="D814" s="25" t="s">
        <v>37</v>
      </c>
      <c r="E814" s="26">
        <v>29.97</v>
      </c>
      <c r="F814" s="26"/>
      <c r="G814" s="27"/>
      <c r="H814" s="27"/>
      <c r="I814" s="27"/>
      <c r="J814" s="27"/>
      <c r="K814" s="25" t="s">
        <v>4114</v>
      </c>
      <c r="L814" s="25"/>
      <c r="M814"/>
      <c r="N814"/>
      <c r="O814" s="25">
        <v>-2.4900000000000002</v>
      </c>
      <c r="P814" s="25">
        <v>-10.52</v>
      </c>
      <c r="S814" s="23" t="str">
        <f t="shared" si="40"/>
        <v/>
      </c>
      <c r="T814" s="23">
        <f t="shared" si="41"/>
        <v>0</v>
      </c>
    </row>
    <row r="815" spans="1:20" ht="17.399999999999999">
      <c r="A815" s="23" t="str">
        <f t="shared" si="39"/>
        <v/>
      </c>
      <c r="B815" s="24" t="s">
        <v>1364</v>
      </c>
      <c r="C815" s="12" t="s">
        <v>3866</v>
      </c>
      <c r="D815" s="25" t="s">
        <v>37</v>
      </c>
      <c r="E815" s="26">
        <v>64.599999999999994</v>
      </c>
      <c r="F815" s="26"/>
      <c r="G815" s="27"/>
      <c r="H815" s="27"/>
      <c r="I815" s="27"/>
      <c r="J815" s="27"/>
      <c r="K815" s="25" t="s">
        <v>4117</v>
      </c>
      <c r="L815" s="26"/>
      <c r="M815"/>
      <c r="N815"/>
      <c r="O815" s="25">
        <v>-28.33</v>
      </c>
      <c r="P815" s="25">
        <v>-10.51</v>
      </c>
      <c r="S815" s="23" t="str">
        <f t="shared" si="40"/>
        <v/>
      </c>
      <c r="T815" s="23">
        <f t="shared" si="41"/>
        <v>0</v>
      </c>
    </row>
    <row r="816" spans="1:20" ht="17.399999999999999">
      <c r="A816" s="23" t="str">
        <f t="shared" si="39"/>
        <v/>
      </c>
      <c r="B816" s="24" t="s">
        <v>1365</v>
      </c>
      <c r="C816" s="12" t="s">
        <v>3057</v>
      </c>
      <c r="D816" s="25" t="s">
        <v>37</v>
      </c>
      <c r="E816" s="26">
        <v>60.53</v>
      </c>
      <c r="F816" s="25"/>
      <c r="G816" s="27"/>
      <c r="H816" s="27"/>
      <c r="I816" s="27"/>
      <c r="J816" s="27"/>
      <c r="K816" s="25" t="s">
        <v>4086</v>
      </c>
      <c r="L816" s="25"/>
      <c r="M816"/>
      <c r="N816"/>
      <c r="O816" s="25">
        <v>-8.69</v>
      </c>
      <c r="P816" s="25">
        <v>-17.28</v>
      </c>
      <c r="S816" s="23" t="str">
        <f t="shared" si="40"/>
        <v/>
      </c>
      <c r="T816" s="23">
        <f t="shared" si="41"/>
        <v>0</v>
      </c>
    </row>
    <row r="817" spans="1:20" ht="17.399999999999999">
      <c r="A817" s="23" t="str">
        <f t="shared" si="39"/>
        <v/>
      </c>
      <c r="B817" s="24" t="s">
        <v>1366</v>
      </c>
      <c r="C817" s="12" t="s">
        <v>1367</v>
      </c>
      <c r="D817" s="25" t="s">
        <v>37</v>
      </c>
      <c r="E817" s="26">
        <v>5359</v>
      </c>
      <c r="F817" s="25">
        <v>4</v>
      </c>
      <c r="G817" s="27">
        <v>176.24</v>
      </c>
      <c r="H817" s="27">
        <v>173.9</v>
      </c>
      <c r="I817" s="27"/>
      <c r="J817" s="27"/>
      <c r="K817" s="25" t="s">
        <v>4091</v>
      </c>
      <c r="L817" s="25"/>
      <c r="M817"/>
      <c r="N817"/>
      <c r="O817" s="25">
        <v>-3.33</v>
      </c>
      <c r="P817" s="25">
        <v>0</v>
      </c>
      <c r="S817" s="23" t="str">
        <f t="shared" si="40"/>
        <v/>
      </c>
      <c r="T817" s="23">
        <f t="shared" si="41"/>
        <v>0</v>
      </c>
    </row>
    <row r="818" spans="1:20" ht="17.399999999999999">
      <c r="A818" s="23">
        <f t="shared" si="39"/>
        <v>236</v>
      </c>
      <c r="B818" s="24" t="s">
        <v>1368</v>
      </c>
      <c r="C818" s="12" t="s">
        <v>1369</v>
      </c>
      <c r="D818" s="25" t="s">
        <v>9</v>
      </c>
      <c r="E818" s="26">
        <v>503.42</v>
      </c>
      <c r="F818" s="25">
        <v>5</v>
      </c>
      <c r="G818" s="27">
        <v>75.38</v>
      </c>
      <c r="H818" s="27">
        <v>72.22</v>
      </c>
      <c r="I818" s="27">
        <v>76</v>
      </c>
      <c r="J818" s="27">
        <v>59.6</v>
      </c>
      <c r="K818" s="25" t="s">
        <v>4112</v>
      </c>
      <c r="L818" s="26"/>
      <c r="M818"/>
      <c r="N818"/>
      <c r="O818" s="25">
        <v>-11.8</v>
      </c>
      <c r="P818" s="25">
        <v>-22.62</v>
      </c>
      <c r="S818" s="23">
        <f t="shared" si="40"/>
        <v>503.42818</v>
      </c>
      <c r="T818" s="23">
        <f t="shared" si="41"/>
        <v>-1</v>
      </c>
    </row>
    <row r="819" spans="1:20" ht="17.399999999999999">
      <c r="A819" s="23" t="str">
        <f t="shared" si="39"/>
        <v/>
      </c>
      <c r="B819" s="24" t="s">
        <v>1370</v>
      </c>
      <c r="C819" s="12" t="s">
        <v>1371</v>
      </c>
      <c r="D819" s="25" t="s">
        <v>37</v>
      </c>
      <c r="E819" s="26">
        <v>1405.99</v>
      </c>
      <c r="F819" s="25">
        <v>1</v>
      </c>
      <c r="G819" s="27">
        <v>138</v>
      </c>
      <c r="H819" s="27">
        <v>138</v>
      </c>
      <c r="I819" s="27"/>
      <c r="J819" s="27"/>
      <c r="K819" s="25" t="s">
        <v>4076</v>
      </c>
      <c r="L819" s="26"/>
      <c r="M819"/>
      <c r="N819"/>
      <c r="O819" s="25">
        <v>-9.3699999999999992</v>
      </c>
      <c r="P819" s="25">
        <v>-30.79</v>
      </c>
      <c r="S819" s="23" t="str">
        <f t="shared" si="40"/>
        <v/>
      </c>
      <c r="T819" s="23">
        <f t="shared" si="41"/>
        <v>0</v>
      </c>
    </row>
    <row r="820" spans="1:20" ht="17.399999999999999">
      <c r="A820" s="23" t="str">
        <f t="shared" si="39"/>
        <v/>
      </c>
      <c r="B820" s="24" t="s">
        <v>1372</v>
      </c>
      <c r="C820" s="12" t="s">
        <v>1373</v>
      </c>
      <c r="D820" s="25" t="s">
        <v>37</v>
      </c>
      <c r="E820" s="26">
        <v>56.39</v>
      </c>
      <c r="F820" s="25"/>
      <c r="G820" s="27"/>
      <c r="H820" s="27"/>
      <c r="I820" s="27"/>
      <c r="J820" s="27"/>
      <c r="K820" s="25" t="s">
        <v>4090</v>
      </c>
      <c r="L820" s="25"/>
      <c r="M820"/>
      <c r="N820"/>
      <c r="O820" s="25">
        <v>-9.1300000000000008</v>
      </c>
      <c r="P820" s="25">
        <v>-22.59</v>
      </c>
      <c r="S820" s="23" t="str">
        <f t="shared" si="40"/>
        <v/>
      </c>
      <c r="T820" s="23">
        <f t="shared" si="41"/>
        <v>0</v>
      </c>
    </row>
    <row r="821" spans="1:20" ht="17.399999999999999">
      <c r="A821" s="23" t="str">
        <f t="shared" si="39"/>
        <v/>
      </c>
      <c r="B821" s="24" t="s">
        <v>1374</v>
      </c>
      <c r="C821" s="12" t="s">
        <v>1375</v>
      </c>
      <c r="D821" s="25" t="s">
        <v>37</v>
      </c>
      <c r="E821" s="26">
        <v>33.56</v>
      </c>
      <c r="F821" s="25"/>
      <c r="G821" s="27"/>
      <c r="H821" s="27"/>
      <c r="I821" s="27"/>
      <c r="J821" s="27"/>
      <c r="K821" s="25" t="s">
        <v>4113</v>
      </c>
      <c r="L821" s="26"/>
      <c r="M821"/>
      <c r="N821"/>
      <c r="O821" s="25">
        <v>9.9700000000000006</v>
      </c>
      <c r="P821" s="25">
        <v>-18.989999999999998</v>
      </c>
      <c r="S821" s="23" t="str">
        <f t="shared" si="40"/>
        <v/>
      </c>
      <c r="T821" s="23">
        <f t="shared" si="41"/>
        <v>0</v>
      </c>
    </row>
    <row r="822" spans="1:20" ht="17.399999999999999">
      <c r="A822" s="23" t="str">
        <f t="shared" si="39"/>
        <v/>
      </c>
      <c r="B822" s="24" t="s">
        <v>1376</v>
      </c>
      <c r="C822" s="12" t="s">
        <v>1377</v>
      </c>
      <c r="D822" s="25" t="s">
        <v>37</v>
      </c>
      <c r="E822" s="26">
        <v>18.7</v>
      </c>
      <c r="F822" s="25"/>
      <c r="G822" s="27"/>
      <c r="H822" s="27"/>
      <c r="I822" s="27"/>
      <c r="J822" s="27"/>
      <c r="K822" s="25" t="s">
        <v>4113</v>
      </c>
      <c r="L822" s="25"/>
      <c r="M822"/>
      <c r="N822"/>
      <c r="O822" s="25">
        <v>-20.059999999999999</v>
      </c>
      <c r="P822" s="25">
        <v>-43.61</v>
      </c>
      <c r="S822" s="23" t="str">
        <f t="shared" si="40"/>
        <v/>
      </c>
      <c r="T822" s="23">
        <f t="shared" si="41"/>
        <v>0</v>
      </c>
    </row>
    <row r="823" spans="1:20" ht="17.399999999999999">
      <c r="A823" s="23" t="str">
        <f t="shared" si="39"/>
        <v/>
      </c>
      <c r="B823" s="24" t="s">
        <v>1378</v>
      </c>
      <c r="C823" s="12" t="s">
        <v>1379</v>
      </c>
      <c r="D823" s="25" t="s">
        <v>37</v>
      </c>
      <c r="E823" s="26">
        <v>104.72</v>
      </c>
      <c r="F823" s="25"/>
      <c r="G823" s="27"/>
      <c r="H823" s="27"/>
      <c r="I823" s="27"/>
      <c r="J823" s="27"/>
      <c r="K823" s="25" t="s">
        <v>4103</v>
      </c>
      <c r="L823" s="25"/>
      <c r="M823"/>
      <c r="N823"/>
      <c r="O823" s="25">
        <v>1.49</v>
      </c>
      <c r="P823" s="25">
        <v>-4.2300000000000004</v>
      </c>
      <c r="S823" s="23" t="str">
        <f t="shared" si="40"/>
        <v/>
      </c>
      <c r="T823" s="23">
        <f t="shared" si="41"/>
        <v>0</v>
      </c>
    </row>
    <row r="824" spans="1:20" ht="17.399999999999999">
      <c r="A824" s="23" t="str">
        <f t="shared" si="39"/>
        <v/>
      </c>
      <c r="B824" s="24" t="s">
        <v>1380</v>
      </c>
      <c r="C824" s="12" t="s">
        <v>1381</v>
      </c>
      <c r="D824" s="25" t="s">
        <v>37</v>
      </c>
      <c r="E824" s="26">
        <v>59.2</v>
      </c>
      <c r="F824" s="25"/>
      <c r="G824" s="27"/>
      <c r="H824" s="27"/>
      <c r="I824" s="27"/>
      <c r="J824" s="27"/>
      <c r="K824" s="25" t="s">
        <v>4113</v>
      </c>
      <c r="L824" s="26"/>
      <c r="M824"/>
      <c r="N824"/>
      <c r="O824" s="25">
        <v>-4.4400000000000004</v>
      </c>
      <c r="P824" s="25">
        <v>-9.4700000000000006</v>
      </c>
      <c r="S824" s="23" t="str">
        <f t="shared" si="40"/>
        <v/>
      </c>
      <c r="T824" s="23">
        <f t="shared" si="41"/>
        <v>0</v>
      </c>
    </row>
    <row r="825" spans="1:20" ht="17.399999999999999">
      <c r="A825" s="23" t="str">
        <f t="shared" si="39"/>
        <v/>
      </c>
      <c r="B825" s="24" t="s">
        <v>1382</v>
      </c>
      <c r="C825" s="12" t="s">
        <v>1383</v>
      </c>
      <c r="D825" s="25" t="s">
        <v>37</v>
      </c>
      <c r="E825" s="26">
        <v>490.02</v>
      </c>
      <c r="F825" s="25">
        <v>1</v>
      </c>
      <c r="G825" s="27">
        <v>130.6</v>
      </c>
      <c r="H825" s="27">
        <v>130.6</v>
      </c>
      <c r="I825" s="27">
        <v>130.6</v>
      </c>
      <c r="J825" s="27"/>
      <c r="K825" s="25" t="s">
        <v>4091</v>
      </c>
      <c r="L825" s="25"/>
      <c r="M825"/>
      <c r="N825"/>
      <c r="O825" s="25">
        <v>13.87</v>
      </c>
      <c r="P825" s="25">
        <v>3.27</v>
      </c>
      <c r="S825" s="23" t="str">
        <f t="shared" si="40"/>
        <v/>
      </c>
      <c r="T825" s="23">
        <f t="shared" si="41"/>
        <v>0</v>
      </c>
    </row>
    <row r="826" spans="1:20" ht="17.399999999999999">
      <c r="A826" s="23">
        <f t="shared" si="39"/>
        <v>70</v>
      </c>
      <c r="B826" s="24" t="s">
        <v>1384</v>
      </c>
      <c r="C826" s="12" t="s">
        <v>1385</v>
      </c>
      <c r="D826" s="25" t="s">
        <v>9</v>
      </c>
      <c r="E826" s="26">
        <v>9114.34</v>
      </c>
      <c r="F826" s="26">
        <v>15</v>
      </c>
      <c r="G826" s="27">
        <v>1973.36</v>
      </c>
      <c r="H826" s="27">
        <v>1985.01</v>
      </c>
      <c r="I826" s="27">
        <v>2161.5700000000002</v>
      </c>
      <c r="J826" s="27">
        <v>2199.23</v>
      </c>
      <c r="K826" s="25" t="s">
        <v>4095</v>
      </c>
      <c r="L826" s="25"/>
      <c r="M826"/>
      <c r="N826"/>
      <c r="O826" s="25">
        <v>-8.7899999999999991</v>
      </c>
      <c r="P826" s="25">
        <v>-20.57</v>
      </c>
      <c r="S826" s="23">
        <f t="shared" si="40"/>
        <v>9114.3482600000007</v>
      </c>
      <c r="T826" s="23">
        <f t="shared" si="41"/>
        <v>1</v>
      </c>
    </row>
    <row r="827" spans="1:20" ht="17.399999999999999">
      <c r="A827" s="23" t="str">
        <f t="shared" si="39"/>
        <v/>
      </c>
      <c r="B827" s="24" t="s">
        <v>1386</v>
      </c>
      <c r="C827" s="12" t="s">
        <v>1387</v>
      </c>
      <c r="D827" s="25" t="s">
        <v>37</v>
      </c>
      <c r="E827" s="26">
        <v>111.51</v>
      </c>
      <c r="F827" s="26"/>
      <c r="G827" s="27"/>
      <c r="H827" s="27"/>
      <c r="I827" s="27"/>
      <c r="J827" s="27"/>
      <c r="K827" s="25" t="s">
        <v>4117</v>
      </c>
      <c r="L827" s="25"/>
      <c r="M827"/>
      <c r="N827"/>
      <c r="O827" s="25">
        <v>-29.54</v>
      </c>
      <c r="P827" s="25">
        <v>-49.42</v>
      </c>
      <c r="S827" s="23" t="str">
        <f t="shared" si="40"/>
        <v/>
      </c>
      <c r="T827" s="23">
        <f t="shared" si="41"/>
        <v>0</v>
      </c>
    </row>
    <row r="828" spans="1:20" ht="17.399999999999999">
      <c r="A828" s="23" t="str">
        <f t="shared" si="39"/>
        <v/>
      </c>
      <c r="B828" s="24" t="s">
        <v>2810</v>
      </c>
      <c r="C828" s="12" t="s">
        <v>4032</v>
      </c>
      <c r="D828" s="25" t="s">
        <v>9</v>
      </c>
      <c r="E828" s="26">
        <v>196.5</v>
      </c>
      <c r="F828" s="26">
        <v>1</v>
      </c>
      <c r="G828" s="27">
        <v>40</v>
      </c>
      <c r="H828" s="27">
        <v>40</v>
      </c>
      <c r="I828" s="27">
        <v>40</v>
      </c>
      <c r="J828" s="27"/>
      <c r="K828" s="25" t="s">
        <v>4086</v>
      </c>
      <c r="L828" s="25"/>
      <c r="M828"/>
      <c r="N828"/>
      <c r="O828" s="25">
        <v>-1.94</v>
      </c>
      <c r="P828" s="25">
        <v>-7.8</v>
      </c>
      <c r="S828" s="23" t="str">
        <f t="shared" si="40"/>
        <v/>
      </c>
      <c r="T828" s="23">
        <f t="shared" si="41"/>
        <v>0</v>
      </c>
    </row>
    <row r="829" spans="1:20" ht="17.399999999999999">
      <c r="A829" s="23" t="str">
        <f t="shared" si="39"/>
        <v/>
      </c>
      <c r="B829" s="24" t="s">
        <v>1388</v>
      </c>
      <c r="C829" s="12" t="s">
        <v>3245</v>
      </c>
      <c r="D829" s="25" t="s">
        <v>37</v>
      </c>
      <c r="E829" s="26">
        <v>61.11</v>
      </c>
      <c r="F829" s="25"/>
      <c r="G829" s="27"/>
      <c r="H829" s="27"/>
      <c r="I829" s="27"/>
      <c r="J829" s="27"/>
      <c r="K829" s="25" t="s">
        <v>4088</v>
      </c>
      <c r="L829" s="26"/>
      <c r="M829"/>
      <c r="N829"/>
      <c r="O829" s="25">
        <v>-15.78</v>
      </c>
      <c r="P829" s="25">
        <v>-26.16</v>
      </c>
      <c r="S829" s="23" t="str">
        <f t="shared" si="40"/>
        <v/>
      </c>
      <c r="T829" s="23">
        <f t="shared" si="41"/>
        <v>0</v>
      </c>
    </row>
    <row r="830" spans="1:20" ht="17.399999999999999">
      <c r="A830" s="23" t="str">
        <f t="shared" si="39"/>
        <v/>
      </c>
      <c r="B830" s="24" t="s">
        <v>1389</v>
      </c>
      <c r="C830" s="12" t="s">
        <v>1390</v>
      </c>
      <c r="D830" s="25" t="s">
        <v>37</v>
      </c>
      <c r="E830" s="26">
        <v>24.54</v>
      </c>
      <c r="F830" s="25"/>
      <c r="G830" s="27"/>
      <c r="H830" s="27"/>
      <c r="I830" s="27"/>
      <c r="J830" s="27"/>
      <c r="K830" s="25" t="s">
        <v>4098</v>
      </c>
      <c r="L830" s="25"/>
      <c r="M830"/>
      <c r="N830"/>
      <c r="O830" s="25">
        <v>-24.26</v>
      </c>
      <c r="P830" s="25">
        <v>-26.62</v>
      </c>
      <c r="S830" s="23" t="str">
        <f t="shared" si="40"/>
        <v/>
      </c>
      <c r="T830" s="23">
        <f t="shared" si="41"/>
        <v>0</v>
      </c>
    </row>
    <row r="831" spans="1:20" ht="17.399999999999999">
      <c r="A831" s="23">
        <f t="shared" si="39"/>
        <v>287</v>
      </c>
      <c r="B831" s="24" t="s">
        <v>1391</v>
      </c>
      <c r="C831" s="12" t="s">
        <v>1392</v>
      </c>
      <c r="D831" s="25" t="s">
        <v>37</v>
      </c>
      <c r="E831" s="26">
        <v>186.31</v>
      </c>
      <c r="F831" s="26">
        <v>2</v>
      </c>
      <c r="G831" s="27">
        <v>87.9</v>
      </c>
      <c r="H831" s="27">
        <v>87.9</v>
      </c>
      <c r="I831" s="27">
        <v>87.9</v>
      </c>
      <c r="J831" s="27">
        <v>87.9</v>
      </c>
      <c r="K831" s="25" t="s">
        <v>4099</v>
      </c>
      <c r="L831" s="25"/>
      <c r="M831"/>
      <c r="N831"/>
      <c r="O831" s="25">
        <v>-1.26</v>
      </c>
      <c r="P831" s="25">
        <v>69.709999999999994</v>
      </c>
      <c r="S831" s="23">
        <f t="shared" si="40"/>
        <v>186.31831</v>
      </c>
      <c r="T831" s="23">
        <f t="shared" si="41"/>
        <v>0</v>
      </c>
    </row>
    <row r="832" spans="1:20" ht="17.399999999999999">
      <c r="A832" s="23" t="str">
        <f t="shared" si="39"/>
        <v/>
      </c>
      <c r="B832" s="24" t="s">
        <v>1393</v>
      </c>
      <c r="C832" s="12" t="s">
        <v>1394</v>
      </c>
      <c r="D832" s="25" t="s">
        <v>37</v>
      </c>
      <c r="E832" s="26">
        <v>168.37</v>
      </c>
      <c r="F832" s="25">
        <v>5</v>
      </c>
      <c r="G832" s="27">
        <v>37.700000000000003</v>
      </c>
      <c r="H832" s="27">
        <v>40.6</v>
      </c>
      <c r="I832" s="27"/>
      <c r="J832" s="27"/>
      <c r="K832" s="25" t="s">
        <v>4105</v>
      </c>
      <c r="L832" s="25"/>
      <c r="M832"/>
      <c r="N832"/>
      <c r="O832" s="25">
        <v>-11.43</v>
      </c>
      <c r="P832" s="25">
        <v>-23.62</v>
      </c>
      <c r="S832" s="23" t="str">
        <f t="shared" si="40"/>
        <v/>
      </c>
      <c r="T832" s="23">
        <f t="shared" si="41"/>
        <v>0</v>
      </c>
    </row>
    <row r="833" spans="1:20" ht="17.399999999999999">
      <c r="A833" s="23" t="str">
        <f t="shared" si="39"/>
        <v/>
      </c>
      <c r="B833" s="24" t="s">
        <v>1395</v>
      </c>
      <c r="C833" s="12" t="s">
        <v>1396</v>
      </c>
      <c r="D833" s="25" t="s">
        <v>37</v>
      </c>
      <c r="E833" s="26">
        <v>149.52000000000001</v>
      </c>
      <c r="F833" s="25"/>
      <c r="G833" s="27"/>
      <c r="H833" s="27"/>
      <c r="I833" s="27"/>
      <c r="J833" s="27"/>
      <c r="K833" s="25" t="s">
        <v>4100</v>
      </c>
      <c r="L833" s="26"/>
      <c r="M833"/>
      <c r="N833"/>
      <c r="O833" s="25">
        <v>-18.059999999999999</v>
      </c>
      <c r="P833" s="25">
        <v>-28.11</v>
      </c>
      <c r="S833" s="23" t="str">
        <f t="shared" si="40"/>
        <v/>
      </c>
      <c r="T833" s="23">
        <f t="shared" si="41"/>
        <v>0</v>
      </c>
    </row>
    <row r="834" spans="1:20" ht="17.399999999999999">
      <c r="A834" s="23" t="str">
        <f t="shared" si="39"/>
        <v/>
      </c>
      <c r="B834" s="24" t="s">
        <v>1397</v>
      </c>
      <c r="C834" s="12" t="s">
        <v>4653</v>
      </c>
      <c r="D834" s="25" t="s">
        <v>37</v>
      </c>
      <c r="E834" s="26">
        <v>67.95</v>
      </c>
      <c r="F834" s="25"/>
      <c r="G834" s="27"/>
      <c r="H834" s="27"/>
      <c r="I834" s="27"/>
      <c r="J834" s="27"/>
      <c r="K834" s="25" t="s">
        <v>4113</v>
      </c>
      <c r="L834" s="26"/>
      <c r="M834"/>
      <c r="N834"/>
      <c r="O834" s="25">
        <v>-39.270000000000003</v>
      </c>
      <c r="P834" s="25">
        <v>-41.56</v>
      </c>
      <c r="S834" s="23" t="str">
        <f t="shared" si="40"/>
        <v/>
      </c>
      <c r="T834" s="23">
        <f t="shared" si="41"/>
        <v>0</v>
      </c>
    </row>
    <row r="835" spans="1:20" ht="17.399999999999999">
      <c r="A835" s="23" t="str">
        <f t="shared" si="39"/>
        <v/>
      </c>
      <c r="B835" s="24" t="s">
        <v>1398</v>
      </c>
      <c r="C835" s="12" t="s">
        <v>3871</v>
      </c>
      <c r="D835" s="25" t="s">
        <v>37</v>
      </c>
      <c r="E835" s="26">
        <v>96.32</v>
      </c>
      <c r="F835" s="25"/>
      <c r="G835" s="27"/>
      <c r="H835" s="27"/>
      <c r="I835" s="27"/>
      <c r="J835" s="27"/>
      <c r="K835" s="25" t="s">
        <v>4113</v>
      </c>
      <c r="L835" s="26"/>
      <c r="M835"/>
      <c r="N835"/>
      <c r="O835" s="25">
        <v>-39.61</v>
      </c>
      <c r="P835" s="25">
        <v>-22.35</v>
      </c>
      <c r="S835" s="23" t="str">
        <f t="shared" si="40"/>
        <v/>
      </c>
      <c r="T835" s="23">
        <f t="shared" si="41"/>
        <v>0</v>
      </c>
    </row>
    <row r="836" spans="1:20" ht="17.399999999999999">
      <c r="A836" s="23" t="str">
        <f t="shared" si="39"/>
        <v/>
      </c>
      <c r="B836" s="24" t="s">
        <v>1399</v>
      </c>
      <c r="C836" s="12" t="s">
        <v>1400</v>
      </c>
      <c r="D836" s="25" t="s">
        <v>37</v>
      </c>
      <c r="E836" s="26">
        <v>100.12</v>
      </c>
      <c r="F836" s="25"/>
      <c r="G836" s="27"/>
      <c r="H836" s="27"/>
      <c r="I836" s="27"/>
      <c r="J836" s="27"/>
      <c r="K836" s="25" t="s">
        <v>4103</v>
      </c>
      <c r="L836" s="25"/>
      <c r="M836"/>
      <c r="N836"/>
      <c r="O836" s="25">
        <v>-20.3</v>
      </c>
      <c r="P836" s="25">
        <v>-32.479999999999997</v>
      </c>
      <c r="S836" s="23" t="str">
        <f t="shared" si="40"/>
        <v/>
      </c>
      <c r="T836" s="23">
        <f t="shared" si="41"/>
        <v>0</v>
      </c>
    </row>
    <row r="837" spans="1:20" ht="17.399999999999999">
      <c r="A837" s="23" t="str">
        <f t="shared" si="39"/>
        <v/>
      </c>
      <c r="B837" s="24" t="s">
        <v>1401</v>
      </c>
      <c r="C837" s="12" t="s">
        <v>4708</v>
      </c>
      <c r="D837" s="25" t="s">
        <v>37</v>
      </c>
      <c r="E837" s="26">
        <v>152.06</v>
      </c>
      <c r="F837" s="25"/>
      <c r="G837" s="27"/>
      <c r="H837" s="27"/>
      <c r="I837" s="27"/>
      <c r="J837" s="27"/>
      <c r="K837" s="25" t="s">
        <v>4113</v>
      </c>
      <c r="L837" s="25"/>
      <c r="M837"/>
      <c r="N837"/>
      <c r="O837" s="25">
        <v>27.08</v>
      </c>
      <c r="P837" s="25">
        <v>119.44</v>
      </c>
      <c r="S837" s="23" t="str">
        <f t="shared" si="40"/>
        <v/>
      </c>
      <c r="T837" s="23">
        <f t="shared" si="41"/>
        <v>0</v>
      </c>
    </row>
    <row r="838" spans="1:20" ht="17.399999999999999">
      <c r="A838" s="23" t="str">
        <f t="shared" si="39"/>
        <v/>
      </c>
      <c r="B838" s="24" t="s">
        <v>1402</v>
      </c>
      <c r="C838" s="12" t="s">
        <v>1403</v>
      </c>
      <c r="D838" s="25" t="s">
        <v>37</v>
      </c>
      <c r="E838" s="26">
        <v>89.36</v>
      </c>
      <c r="F838" s="25"/>
      <c r="G838" s="27">
        <v>11.5</v>
      </c>
      <c r="H838" s="27"/>
      <c r="I838" s="27"/>
      <c r="J838" s="27"/>
      <c r="K838" s="25" t="s">
        <v>4118</v>
      </c>
      <c r="L838" s="25"/>
      <c r="M838"/>
      <c r="N838"/>
      <c r="O838" s="25">
        <v>0.88</v>
      </c>
      <c r="P838" s="25">
        <v>-2.23</v>
      </c>
      <c r="S838" s="23" t="str">
        <f t="shared" si="40"/>
        <v/>
      </c>
      <c r="T838" s="23">
        <f t="shared" si="41"/>
        <v>0</v>
      </c>
    </row>
    <row r="839" spans="1:20" ht="17.399999999999999">
      <c r="A839" s="23" t="str">
        <f t="shared" si="39"/>
        <v/>
      </c>
      <c r="B839" s="24" t="s">
        <v>1404</v>
      </c>
      <c r="C839" s="12" t="s">
        <v>1405</v>
      </c>
      <c r="D839" s="25" t="s">
        <v>37</v>
      </c>
      <c r="E839" s="26">
        <v>56.5</v>
      </c>
      <c r="F839" s="26"/>
      <c r="G839" s="27"/>
      <c r="H839" s="27"/>
      <c r="I839" s="27"/>
      <c r="J839" s="27"/>
      <c r="K839" s="25" t="s">
        <v>4085</v>
      </c>
      <c r="L839" s="26"/>
      <c r="M839"/>
      <c r="N839"/>
      <c r="O839" s="25">
        <v>4.41</v>
      </c>
      <c r="P839" s="25">
        <v>-20.88</v>
      </c>
      <c r="S839" s="23" t="str">
        <f t="shared" si="40"/>
        <v/>
      </c>
      <c r="T839" s="23">
        <f t="shared" si="41"/>
        <v>0</v>
      </c>
    </row>
    <row r="840" spans="1:20" ht="17.399999999999999">
      <c r="A840" s="23" t="str">
        <f t="shared" si="39"/>
        <v/>
      </c>
      <c r="B840" s="24" t="s">
        <v>1406</v>
      </c>
      <c r="C840" s="12" t="s">
        <v>1407</v>
      </c>
      <c r="D840" s="25" t="s">
        <v>37</v>
      </c>
      <c r="E840" s="26">
        <v>78.790000000000006</v>
      </c>
      <c r="F840" s="25"/>
      <c r="G840" s="27"/>
      <c r="H840" s="27"/>
      <c r="I840" s="27"/>
      <c r="J840" s="27"/>
      <c r="K840" s="25" t="s">
        <v>4096</v>
      </c>
      <c r="L840" s="25"/>
      <c r="M840"/>
      <c r="N840"/>
      <c r="O840" s="25">
        <v>-13.47</v>
      </c>
      <c r="P840" s="25">
        <v>-20.46</v>
      </c>
      <c r="S840" s="23" t="str">
        <f t="shared" si="40"/>
        <v/>
      </c>
      <c r="T840" s="23">
        <f t="shared" si="41"/>
        <v>0</v>
      </c>
    </row>
    <row r="841" spans="1:20" ht="17.399999999999999">
      <c r="A841" s="23" t="str">
        <f t="shared" si="39"/>
        <v/>
      </c>
      <c r="B841" s="24" t="s">
        <v>1408</v>
      </c>
      <c r="C841" s="12" t="s">
        <v>3844</v>
      </c>
      <c r="D841" s="25" t="s">
        <v>37</v>
      </c>
      <c r="E841" s="26">
        <v>151.29</v>
      </c>
      <c r="F841" s="26"/>
      <c r="G841" s="27"/>
      <c r="H841" s="27"/>
      <c r="I841" s="27"/>
      <c r="J841" s="27"/>
      <c r="K841" s="25" t="s">
        <v>4085</v>
      </c>
      <c r="L841" s="26"/>
      <c r="M841"/>
      <c r="N841"/>
      <c r="O841" s="25">
        <v>-23.49</v>
      </c>
      <c r="P841" s="25">
        <v>-32.56</v>
      </c>
      <c r="S841" s="23" t="str">
        <f t="shared" si="40"/>
        <v/>
      </c>
      <c r="T841" s="23">
        <f t="shared" si="41"/>
        <v>0</v>
      </c>
    </row>
    <row r="842" spans="1:20" ht="17.399999999999999">
      <c r="A842" s="23" t="str">
        <f t="shared" si="39"/>
        <v/>
      </c>
      <c r="B842" s="24" t="s">
        <v>1409</v>
      </c>
      <c r="C842" s="12" t="s">
        <v>1410</v>
      </c>
      <c r="D842" s="25" t="s">
        <v>37</v>
      </c>
      <c r="E842" s="26">
        <v>393.96</v>
      </c>
      <c r="F842" s="25"/>
      <c r="G842" s="27"/>
      <c r="H842" s="27"/>
      <c r="I842" s="27"/>
      <c r="J842" s="27"/>
      <c r="K842" s="25" t="s">
        <v>4109</v>
      </c>
      <c r="L842" s="26"/>
      <c r="M842"/>
      <c r="N842"/>
      <c r="O842" s="25">
        <v>-22.73</v>
      </c>
      <c r="P842" s="25">
        <v>-27.17</v>
      </c>
      <c r="S842" s="23" t="str">
        <f t="shared" si="40"/>
        <v/>
      </c>
      <c r="T842" s="23">
        <f t="shared" si="41"/>
        <v>0</v>
      </c>
    </row>
    <row r="843" spans="1:20" ht="17.399999999999999">
      <c r="A843" s="23" t="str">
        <f t="shared" si="39"/>
        <v/>
      </c>
      <c r="B843" s="24" t="s">
        <v>1411</v>
      </c>
      <c r="C843" s="12" t="s">
        <v>3853</v>
      </c>
      <c r="D843" s="25" t="s">
        <v>37</v>
      </c>
      <c r="E843" s="26">
        <v>120.07</v>
      </c>
      <c r="F843" s="26"/>
      <c r="G843" s="27"/>
      <c r="H843" s="27"/>
      <c r="I843" s="27"/>
      <c r="J843" s="27"/>
      <c r="K843" s="25" t="s">
        <v>4088</v>
      </c>
      <c r="L843" s="25"/>
      <c r="M843"/>
      <c r="N843"/>
      <c r="O843" s="25">
        <v>-16.079999999999998</v>
      </c>
      <c r="P843" s="25">
        <v>-24.38</v>
      </c>
      <c r="S843" s="23" t="str">
        <f t="shared" si="40"/>
        <v/>
      </c>
      <c r="T843" s="23">
        <f t="shared" si="41"/>
        <v>0</v>
      </c>
    </row>
    <row r="844" spans="1:20" ht="17.399999999999999">
      <c r="A844" s="23" t="str">
        <f t="shared" si="39"/>
        <v/>
      </c>
      <c r="B844" s="24" t="s">
        <v>1412</v>
      </c>
      <c r="C844" s="12" t="s">
        <v>1413</v>
      </c>
      <c r="D844" s="25" t="s">
        <v>37</v>
      </c>
      <c r="E844" s="26">
        <v>68.400000000000006</v>
      </c>
      <c r="F844" s="25"/>
      <c r="G844" s="27"/>
      <c r="H844" s="27"/>
      <c r="I844" s="27"/>
      <c r="J844" s="27"/>
      <c r="K844" s="25" t="s">
        <v>4113</v>
      </c>
      <c r="L844" s="25"/>
      <c r="M844"/>
      <c r="N844"/>
      <c r="O844" s="25">
        <v>7.14</v>
      </c>
      <c r="P844" s="25">
        <v>-9.66</v>
      </c>
      <c r="S844" s="23" t="str">
        <f t="shared" si="40"/>
        <v/>
      </c>
      <c r="T844" s="23">
        <f t="shared" si="41"/>
        <v>0</v>
      </c>
    </row>
    <row r="845" spans="1:20" ht="17.399999999999999">
      <c r="A845" s="23">
        <f t="shared" si="39"/>
        <v>169</v>
      </c>
      <c r="B845" s="24" t="s">
        <v>1414</v>
      </c>
      <c r="C845" s="12" t="s">
        <v>1415</v>
      </c>
      <c r="D845" s="25" t="s">
        <v>37</v>
      </c>
      <c r="E845" s="26">
        <v>1680.47</v>
      </c>
      <c r="F845" s="25">
        <v>19</v>
      </c>
      <c r="G845" s="27">
        <v>223.5</v>
      </c>
      <c r="H845" s="27">
        <v>223.5</v>
      </c>
      <c r="I845" s="27">
        <v>222.45</v>
      </c>
      <c r="J845" s="27">
        <v>222.45</v>
      </c>
      <c r="K845" s="25" t="s">
        <v>4103</v>
      </c>
      <c r="L845" s="25"/>
      <c r="M845"/>
      <c r="N845"/>
      <c r="O845" s="25">
        <v>-7.9</v>
      </c>
      <c r="P845" s="25">
        <v>-18.440000000000001</v>
      </c>
      <c r="S845" s="23">
        <f t="shared" si="40"/>
        <v>1680.4784500000001</v>
      </c>
      <c r="T845" s="23">
        <f t="shared" si="41"/>
        <v>0</v>
      </c>
    </row>
    <row r="846" spans="1:20" ht="17.399999999999999">
      <c r="A846" s="23" t="str">
        <f t="shared" si="39"/>
        <v/>
      </c>
      <c r="B846" s="24" t="s">
        <v>1416</v>
      </c>
      <c r="C846" s="12" t="s">
        <v>4693</v>
      </c>
      <c r="D846" s="25" t="s">
        <v>37</v>
      </c>
      <c r="E846" s="26">
        <v>105.19</v>
      </c>
      <c r="F846" s="25"/>
      <c r="G846" s="27"/>
      <c r="H846" s="27"/>
      <c r="I846" s="27"/>
      <c r="J846" s="27"/>
      <c r="K846" s="25" t="s">
        <v>4091</v>
      </c>
      <c r="L846" s="26"/>
      <c r="M846"/>
      <c r="N846"/>
      <c r="O846" s="25">
        <v>-6.2</v>
      </c>
      <c r="P846" s="25">
        <v>-5.79</v>
      </c>
      <c r="S846" s="23" t="str">
        <f t="shared" si="40"/>
        <v/>
      </c>
      <c r="T846" s="23">
        <f t="shared" si="41"/>
        <v>0</v>
      </c>
    </row>
    <row r="847" spans="1:20" ht="17.399999999999999">
      <c r="A847" s="23" t="str">
        <f t="shared" ref="A847:A910" si="42">IF(ISERROR(RANK(S847,$S$14:$S$3000,)),"",RANK(S847,$S$14:$S$3000,))</f>
        <v/>
      </c>
      <c r="B847" s="24" t="s">
        <v>1417</v>
      </c>
      <c r="C847" s="12" t="s">
        <v>4147</v>
      </c>
      <c r="D847" s="25" t="s">
        <v>37</v>
      </c>
      <c r="E847" s="26">
        <v>116.06</v>
      </c>
      <c r="F847" s="26"/>
      <c r="G847" s="27"/>
      <c r="H847" s="27"/>
      <c r="I847" s="27"/>
      <c r="J847" s="27"/>
      <c r="K847" s="25" t="s">
        <v>4086</v>
      </c>
      <c r="L847" s="25"/>
      <c r="M847"/>
      <c r="N847"/>
      <c r="O847" s="25">
        <v>0</v>
      </c>
      <c r="P847" s="25">
        <v>0</v>
      </c>
      <c r="S847" s="23" t="str">
        <f t="shared" si="40"/>
        <v/>
      </c>
      <c r="T847" s="23">
        <f t="shared" si="41"/>
        <v>0</v>
      </c>
    </row>
    <row r="848" spans="1:20" ht="17.399999999999999">
      <c r="A848" s="23" t="str">
        <f t="shared" si="42"/>
        <v/>
      </c>
      <c r="B848" s="24" t="s">
        <v>1418</v>
      </c>
      <c r="C848" s="12" t="s">
        <v>1419</v>
      </c>
      <c r="D848" s="25" t="s">
        <v>9</v>
      </c>
      <c r="E848" s="26">
        <v>45.84</v>
      </c>
      <c r="F848" s="25"/>
      <c r="G848" s="27"/>
      <c r="H848" s="27"/>
      <c r="I848" s="27"/>
      <c r="J848" s="27"/>
      <c r="K848" s="25" t="s">
        <v>4085</v>
      </c>
      <c r="L848" s="25"/>
      <c r="M848"/>
      <c r="N848"/>
      <c r="O848" s="25">
        <v>-8.3699999999999992</v>
      </c>
      <c r="P848" s="25">
        <v>-18.82</v>
      </c>
      <c r="S848" s="23" t="str">
        <f t="shared" si="40"/>
        <v/>
      </c>
      <c r="T848" s="23">
        <f t="shared" si="41"/>
        <v>0</v>
      </c>
    </row>
    <row r="849" spans="1:20" ht="17.399999999999999">
      <c r="A849" s="23">
        <f t="shared" si="42"/>
        <v>195</v>
      </c>
      <c r="B849" s="24" t="s">
        <v>1420</v>
      </c>
      <c r="C849" s="12" t="s">
        <v>1421</v>
      </c>
      <c r="D849" s="25" t="s">
        <v>37</v>
      </c>
      <c r="E849" s="26">
        <v>835.81</v>
      </c>
      <c r="F849" s="25">
        <v>3</v>
      </c>
      <c r="G849" s="27">
        <v>61.17</v>
      </c>
      <c r="H849" s="27">
        <v>61.17</v>
      </c>
      <c r="I849" s="27">
        <v>65.099999999999994</v>
      </c>
      <c r="J849" s="27">
        <v>67.2</v>
      </c>
      <c r="K849" s="25" t="s">
        <v>4105</v>
      </c>
      <c r="L849" s="25"/>
      <c r="M849"/>
      <c r="N849"/>
      <c r="O849" s="25">
        <v>45.03</v>
      </c>
      <c r="P849" s="25">
        <v>110.17</v>
      </c>
      <c r="S849" s="23">
        <f t="shared" si="40"/>
        <v>835.81849</v>
      </c>
      <c r="T849" s="23">
        <f t="shared" si="41"/>
        <v>0</v>
      </c>
    </row>
    <row r="850" spans="1:20" ht="17.399999999999999">
      <c r="A850" s="23" t="str">
        <f t="shared" si="42"/>
        <v/>
      </c>
      <c r="B850" s="24" t="s">
        <v>1422</v>
      </c>
      <c r="C850" s="12" t="s">
        <v>4675</v>
      </c>
      <c r="D850" s="25" t="s">
        <v>37</v>
      </c>
      <c r="E850" s="26">
        <v>63.56</v>
      </c>
      <c r="F850" s="25"/>
      <c r="G850" s="27"/>
      <c r="H850" s="27"/>
      <c r="I850" s="27"/>
      <c r="J850" s="27"/>
      <c r="K850" s="25" t="s">
        <v>4076</v>
      </c>
      <c r="L850" s="26"/>
      <c r="M850"/>
      <c r="N850"/>
      <c r="O850" s="25">
        <v>-16.93</v>
      </c>
      <c r="P850" s="25">
        <v>-33.82</v>
      </c>
      <c r="S850" s="23" t="str">
        <f t="shared" si="40"/>
        <v/>
      </c>
      <c r="T850" s="23">
        <f t="shared" si="41"/>
        <v>0</v>
      </c>
    </row>
    <row r="851" spans="1:20" ht="17.399999999999999">
      <c r="A851" s="23">
        <f t="shared" si="42"/>
        <v>283</v>
      </c>
      <c r="B851" s="24" t="s">
        <v>2630</v>
      </c>
      <c r="C851" s="12" t="s">
        <v>2634</v>
      </c>
      <c r="D851" s="25" t="s">
        <v>37</v>
      </c>
      <c r="E851" s="26">
        <v>204.39</v>
      </c>
      <c r="F851" s="26">
        <v>1</v>
      </c>
      <c r="G851" s="27">
        <v>37.1</v>
      </c>
      <c r="H851" s="27">
        <v>37.1</v>
      </c>
      <c r="I851" s="27">
        <v>37.1</v>
      </c>
      <c r="J851" s="27">
        <v>37.1</v>
      </c>
      <c r="K851" s="25" t="s">
        <v>4105</v>
      </c>
      <c r="L851" s="26"/>
      <c r="M851"/>
      <c r="N851"/>
      <c r="O851" s="25">
        <v>-37.130000000000003</v>
      </c>
      <c r="P851" s="25">
        <v>-49.7</v>
      </c>
      <c r="S851" s="23">
        <f t="shared" ref="S851:S914" si="43">IF(OR(F851&lt;=$F$8,ISBLANK(G851),ISBLANK(H851),ISBLANK(J851),ISBLANK(I851)),"",E851+ROW()/100000)</f>
        <v>204.39850999999999</v>
      </c>
      <c r="T851" s="23">
        <f t="shared" ref="T851:T914" si="44">IF(AND(G851&lt;H851,I851&lt;J851,H851&lt;J851),1,IF(AND(G851&gt;H851,I851&gt;J851,H851&gt;J851),-1,0))</f>
        <v>0</v>
      </c>
    </row>
    <row r="852" spans="1:20" ht="17.399999999999999">
      <c r="A852" s="23" t="str">
        <f t="shared" si="42"/>
        <v/>
      </c>
      <c r="B852" s="24" t="s">
        <v>1423</v>
      </c>
      <c r="C852" s="12" t="s">
        <v>5249</v>
      </c>
      <c r="D852" s="25" t="s">
        <v>37</v>
      </c>
      <c r="E852" s="26">
        <v>72.5</v>
      </c>
      <c r="F852" s="25"/>
      <c r="G852" s="27"/>
      <c r="H852" s="27"/>
      <c r="I852" s="27"/>
      <c r="J852" s="27"/>
      <c r="K852" s="25" t="s">
        <v>4085</v>
      </c>
      <c r="L852" s="25"/>
      <c r="M852"/>
      <c r="N852"/>
      <c r="O852" s="25">
        <v>-18.04</v>
      </c>
      <c r="P852" s="25">
        <v>-23.19</v>
      </c>
      <c r="S852" s="23" t="str">
        <f t="shared" si="43"/>
        <v/>
      </c>
      <c r="T852" s="23">
        <f t="shared" si="44"/>
        <v>0</v>
      </c>
    </row>
    <row r="853" spans="1:20" ht="17.399999999999999">
      <c r="A853" s="23" t="str">
        <f t="shared" si="42"/>
        <v/>
      </c>
      <c r="B853" s="24" t="s">
        <v>1424</v>
      </c>
      <c r="C853" s="12" t="s">
        <v>1425</v>
      </c>
      <c r="D853" s="25" t="s">
        <v>37</v>
      </c>
      <c r="E853" s="26">
        <v>588.14</v>
      </c>
      <c r="F853" s="25"/>
      <c r="G853" s="27"/>
      <c r="H853" s="27"/>
      <c r="I853" s="27"/>
      <c r="J853" s="27"/>
      <c r="K853" s="25" t="s">
        <v>4076</v>
      </c>
      <c r="L853" s="26"/>
      <c r="M853"/>
      <c r="N853"/>
      <c r="O853" s="25">
        <v>9.0399999999999991</v>
      </c>
      <c r="P853" s="25">
        <v>-6.46</v>
      </c>
      <c r="S853" s="23" t="str">
        <f t="shared" si="43"/>
        <v/>
      </c>
      <c r="T853" s="23">
        <f t="shared" si="44"/>
        <v>0</v>
      </c>
    </row>
    <row r="854" spans="1:20" ht="17.399999999999999">
      <c r="A854" s="23" t="str">
        <f t="shared" si="42"/>
        <v/>
      </c>
      <c r="B854" s="24" t="s">
        <v>3130</v>
      </c>
      <c r="C854" s="12" t="s">
        <v>3246</v>
      </c>
      <c r="D854" s="25" t="s">
        <v>37</v>
      </c>
      <c r="E854" s="26">
        <v>432.06</v>
      </c>
      <c r="F854" s="26">
        <v>1</v>
      </c>
      <c r="G854" s="27">
        <v>52.5</v>
      </c>
      <c r="H854" s="27">
        <v>52.5</v>
      </c>
      <c r="I854" s="27">
        <v>52.5</v>
      </c>
      <c r="J854" s="27"/>
      <c r="K854" s="25" t="s">
        <v>4113</v>
      </c>
      <c r="L854" s="26"/>
      <c r="M854"/>
      <c r="N854"/>
      <c r="O854" s="25">
        <v>-18.22</v>
      </c>
      <c r="P854" s="25">
        <v>-33.69</v>
      </c>
      <c r="S854" s="23" t="str">
        <f t="shared" si="43"/>
        <v/>
      </c>
      <c r="T854" s="23">
        <f t="shared" si="44"/>
        <v>0</v>
      </c>
    </row>
    <row r="855" spans="1:20" ht="17.399999999999999">
      <c r="A855" s="23" t="str">
        <f t="shared" si="42"/>
        <v/>
      </c>
      <c r="B855" s="24" t="s">
        <v>1426</v>
      </c>
      <c r="C855" s="12" t="s">
        <v>1427</v>
      </c>
      <c r="D855" s="25" t="s">
        <v>37</v>
      </c>
      <c r="E855" s="26">
        <v>9.17</v>
      </c>
      <c r="F855" s="26"/>
      <c r="G855" s="27"/>
      <c r="H855" s="27"/>
      <c r="I855" s="27"/>
      <c r="J855" s="27"/>
      <c r="K855" s="25" t="s">
        <v>4084</v>
      </c>
      <c r="L855" s="25"/>
      <c r="M855"/>
      <c r="N855"/>
      <c r="O855" s="25">
        <v>-38.17</v>
      </c>
      <c r="P855" s="25">
        <v>-71.23</v>
      </c>
      <c r="S855" s="23" t="str">
        <f t="shared" si="43"/>
        <v/>
      </c>
      <c r="T855" s="23">
        <f t="shared" si="44"/>
        <v>0</v>
      </c>
    </row>
    <row r="856" spans="1:20" ht="17.399999999999999">
      <c r="A856" s="23" t="str">
        <f t="shared" si="42"/>
        <v/>
      </c>
      <c r="B856" s="24" t="s">
        <v>1428</v>
      </c>
      <c r="C856" s="12" t="s">
        <v>1429</v>
      </c>
      <c r="D856" s="25" t="s">
        <v>37</v>
      </c>
      <c r="E856" s="26">
        <v>52.97</v>
      </c>
      <c r="F856" s="25"/>
      <c r="G856" s="27"/>
      <c r="H856" s="27"/>
      <c r="I856" s="27"/>
      <c r="J856" s="27"/>
      <c r="K856" s="25" t="s">
        <v>4097</v>
      </c>
      <c r="L856" s="25"/>
      <c r="M856"/>
      <c r="N856"/>
      <c r="O856" s="25">
        <v>-12.46</v>
      </c>
      <c r="P856" s="25">
        <v>-25.75</v>
      </c>
      <c r="S856" s="23" t="str">
        <f t="shared" si="43"/>
        <v/>
      </c>
      <c r="T856" s="23">
        <f t="shared" si="44"/>
        <v>0</v>
      </c>
    </row>
    <row r="857" spans="1:20" ht="17.399999999999999">
      <c r="A857" s="23" t="str">
        <f t="shared" si="42"/>
        <v/>
      </c>
      <c r="B857" s="24" t="s">
        <v>1430</v>
      </c>
      <c r="C857" s="12" t="s">
        <v>1431</v>
      </c>
      <c r="D857" s="25" t="s">
        <v>37</v>
      </c>
      <c r="E857" s="26">
        <v>255.19</v>
      </c>
      <c r="F857" s="25"/>
      <c r="G857" s="27"/>
      <c r="H857" s="27"/>
      <c r="I857" s="27"/>
      <c r="J857" s="27"/>
      <c r="K857" s="25" t="s">
        <v>4097</v>
      </c>
      <c r="L857" s="25"/>
      <c r="M857"/>
      <c r="N857"/>
      <c r="O857" s="25">
        <v>-22.58</v>
      </c>
      <c r="P857" s="25">
        <v>-18.36</v>
      </c>
      <c r="S857" s="23" t="str">
        <f t="shared" si="43"/>
        <v/>
      </c>
      <c r="T857" s="23">
        <f t="shared" si="44"/>
        <v>0</v>
      </c>
    </row>
    <row r="858" spans="1:20" ht="17.399999999999999">
      <c r="A858" s="23" t="str">
        <f t="shared" si="42"/>
        <v/>
      </c>
      <c r="B858" s="24" t="s">
        <v>1432</v>
      </c>
      <c r="C858" s="12" t="s">
        <v>1433</v>
      </c>
      <c r="D858" s="25" t="s">
        <v>37</v>
      </c>
      <c r="E858" s="26">
        <v>182.79</v>
      </c>
      <c r="F858" s="25"/>
      <c r="G858" s="27"/>
      <c r="H858" s="27"/>
      <c r="I858" s="27"/>
      <c r="J858" s="27"/>
      <c r="K858" s="25" t="s">
        <v>4120</v>
      </c>
      <c r="L858" s="25"/>
      <c r="M858"/>
      <c r="N858"/>
      <c r="O858" s="25">
        <v>6.15</v>
      </c>
      <c r="P858" s="25">
        <v>-5.47</v>
      </c>
      <c r="S858" s="23" t="str">
        <f t="shared" si="43"/>
        <v/>
      </c>
      <c r="T858" s="23">
        <f t="shared" si="44"/>
        <v>0</v>
      </c>
    </row>
    <row r="859" spans="1:20" ht="17.399999999999999">
      <c r="A859" s="23" t="str">
        <f t="shared" si="42"/>
        <v/>
      </c>
      <c r="B859" s="24" t="s">
        <v>1434</v>
      </c>
      <c r="C859" s="12" t="s">
        <v>1435</v>
      </c>
      <c r="D859" s="25" t="s">
        <v>37</v>
      </c>
      <c r="E859" s="26">
        <v>91.17</v>
      </c>
      <c r="F859" s="25"/>
      <c r="G859" s="27"/>
      <c r="H859" s="27"/>
      <c r="I859" s="27"/>
      <c r="J859" s="27"/>
      <c r="K859" s="25" t="s">
        <v>4113</v>
      </c>
      <c r="L859" s="26"/>
      <c r="M859"/>
      <c r="N859"/>
      <c r="O859" s="25">
        <v>-7.88</v>
      </c>
      <c r="P859" s="25">
        <v>2.63</v>
      </c>
      <c r="S859" s="23" t="str">
        <f t="shared" si="43"/>
        <v/>
      </c>
      <c r="T859" s="23">
        <f t="shared" si="44"/>
        <v>0</v>
      </c>
    </row>
    <row r="860" spans="1:20" ht="17.399999999999999">
      <c r="A860" s="23" t="str">
        <f t="shared" si="42"/>
        <v/>
      </c>
      <c r="B860" s="24" t="s">
        <v>1436</v>
      </c>
      <c r="C860" s="12" t="s">
        <v>1437</v>
      </c>
      <c r="D860" s="25" t="s">
        <v>37</v>
      </c>
      <c r="E860" s="26">
        <v>82.29</v>
      </c>
      <c r="F860" s="25">
        <v>1</v>
      </c>
      <c r="G860" s="27">
        <v>8.1999999999999993</v>
      </c>
      <c r="H860" s="27">
        <v>8.1999999999999993</v>
      </c>
      <c r="I860" s="27"/>
      <c r="J860" s="27"/>
      <c r="K860" s="25" t="s">
        <v>4113</v>
      </c>
      <c r="L860" s="25"/>
      <c r="M860"/>
      <c r="N860"/>
      <c r="O860" s="25">
        <v>-25.83</v>
      </c>
      <c r="P860" s="25">
        <v>-16.079999999999998</v>
      </c>
      <c r="S860" s="23" t="str">
        <f t="shared" si="43"/>
        <v/>
      </c>
      <c r="T860" s="23">
        <f t="shared" si="44"/>
        <v>0</v>
      </c>
    </row>
    <row r="861" spans="1:20" ht="17.399999999999999">
      <c r="A861" s="23">
        <f t="shared" si="42"/>
        <v>251</v>
      </c>
      <c r="B861" s="24" t="s">
        <v>1438</v>
      </c>
      <c r="C861" s="12" t="s">
        <v>1439</v>
      </c>
      <c r="D861" s="25" t="s">
        <v>37</v>
      </c>
      <c r="E861" s="26">
        <v>356.53</v>
      </c>
      <c r="F861" s="25">
        <v>4</v>
      </c>
      <c r="G861" s="27">
        <v>33.200000000000003</v>
      </c>
      <c r="H861" s="27">
        <v>33.200000000000003</v>
      </c>
      <c r="I861" s="27">
        <v>32.130000000000003</v>
      </c>
      <c r="J861" s="27">
        <v>30.5</v>
      </c>
      <c r="K861" s="25" t="s">
        <v>4105</v>
      </c>
      <c r="L861" s="25"/>
      <c r="M861"/>
      <c r="N861"/>
      <c r="O861" s="25">
        <v>-8.76</v>
      </c>
      <c r="P861" s="25">
        <v>-33.42</v>
      </c>
      <c r="S861" s="23">
        <f t="shared" si="43"/>
        <v>356.53860999999995</v>
      </c>
      <c r="T861" s="23">
        <f t="shared" si="44"/>
        <v>0</v>
      </c>
    </row>
    <row r="862" spans="1:20" ht="17.399999999999999">
      <c r="A862" s="23" t="str">
        <f t="shared" si="42"/>
        <v/>
      </c>
      <c r="B862" s="24" t="s">
        <v>1440</v>
      </c>
      <c r="C862" s="12" t="s">
        <v>1441</v>
      </c>
      <c r="D862" s="25" t="s">
        <v>37</v>
      </c>
      <c r="E862" s="26">
        <v>137.28</v>
      </c>
      <c r="F862" s="25"/>
      <c r="G862" s="27"/>
      <c r="H862" s="27"/>
      <c r="I862" s="27"/>
      <c r="J862" s="27"/>
      <c r="K862" s="25" t="s">
        <v>4101</v>
      </c>
      <c r="L862" s="25"/>
      <c r="M862"/>
      <c r="N862"/>
      <c r="O862" s="28">
        <v>-32.21</v>
      </c>
      <c r="P862" s="28">
        <v>-31.37</v>
      </c>
      <c r="S862" s="23" t="str">
        <f t="shared" si="43"/>
        <v/>
      </c>
      <c r="T862" s="23">
        <f t="shared" si="44"/>
        <v>0</v>
      </c>
    </row>
    <row r="863" spans="1:20" ht="17.399999999999999">
      <c r="A863" s="23">
        <f t="shared" si="42"/>
        <v>24</v>
      </c>
      <c r="B863" s="24" t="s">
        <v>1442</v>
      </c>
      <c r="C863" s="12" t="s">
        <v>4462</v>
      </c>
      <c r="D863" s="25" t="s">
        <v>9</v>
      </c>
      <c r="E863" s="26">
        <v>31652.5</v>
      </c>
      <c r="F863" s="25">
        <v>18</v>
      </c>
      <c r="G863" s="27">
        <v>2326.56</v>
      </c>
      <c r="H863" s="27">
        <v>2328.34</v>
      </c>
      <c r="I863" s="27">
        <v>2411.25</v>
      </c>
      <c r="J863" s="27">
        <v>2369.98</v>
      </c>
      <c r="K863" s="25" t="s">
        <v>4115</v>
      </c>
      <c r="L863" s="26"/>
      <c r="M863"/>
      <c r="N863"/>
      <c r="O863" s="25">
        <v>-17.29</v>
      </c>
      <c r="P863" s="25">
        <v>-18.66</v>
      </c>
      <c r="S863" s="23">
        <f t="shared" si="43"/>
        <v>31652.50863</v>
      </c>
      <c r="T863" s="23">
        <f t="shared" si="44"/>
        <v>0</v>
      </c>
    </row>
    <row r="864" spans="1:20" ht="17.399999999999999">
      <c r="A864" s="23" t="str">
        <f t="shared" si="42"/>
        <v/>
      </c>
      <c r="B864" s="24" t="s">
        <v>1445</v>
      </c>
      <c r="C864" s="12" t="s">
        <v>1446</v>
      </c>
      <c r="D864" s="25" t="s">
        <v>9</v>
      </c>
      <c r="E864" s="26">
        <v>23494.46</v>
      </c>
      <c r="F864" s="26">
        <v>1</v>
      </c>
      <c r="G864" s="27">
        <v>571.9</v>
      </c>
      <c r="H864" s="27">
        <v>571.9</v>
      </c>
      <c r="I864" s="27">
        <v>571.9</v>
      </c>
      <c r="J864" s="27"/>
      <c r="K864" s="25" t="s">
        <v>4091</v>
      </c>
      <c r="L864" s="26"/>
      <c r="M864"/>
      <c r="N864"/>
      <c r="O864" s="25">
        <v>-15.87</v>
      </c>
      <c r="P864" s="25">
        <v>-9.8699999999999992</v>
      </c>
      <c r="S864" s="23" t="str">
        <f t="shared" si="43"/>
        <v/>
      </c>
      <c r="T864" s="23">
        <f t="shared" si="44"/>
        <v>0</v>
      </c>
    </row>
    <row r="865" spans="1:20" ht="17.399999999999999">
      <c r="A865" s="23" t="str">
        <f t="shared" si="42"/>
        <v/>
      </c>
      <c r="B865" s="24" t="s">
        <v>1447</v>
      </c>
      <c r="C865" s="12" t="s">
        <v>4683</v>
      </c>
      <c r="D865" s="25" t="s">
        <v>37</v>
      </c>
      <c r="E865" s="26">
        <v>56.34</v>
      </c>
      <c r="F865" s="26"/>
      <c r="G865" s="27"/>
      <c r="H865" s="27"/>
      <c r="I865" s="27"/>
      <c r="J865" s="27"/>
      <c r="K865" s="25" t="s">
        <v>4086</v>
      </c>
      <c r="L865" s="25"/>
      <c r="M865"/>
      <c r="N865"/>
      <c r="O865" s="25">
        <v>10</v>
      </c>
      <c r="P865" s="25">
        <v>-3.85</v>
      </c>
      <c r="S865" s="23" t="str">
        <f t="shared" si="43"/>
        <v/>
      </c>
      <c r="T865" s="23">
        <f t="shared" si="44"/>
        <v>0</v>
      </c>
    </row>
    <row r="866" spans="1:20" ht="17.399999999999999">
      <c r="A866" s="23" t="str">
        <f t="shared" si="42"/>
        <v/>
      </c>
      <c r="B866" s="24" t="s">
        <v>1448</v>
      </c>
      <c r="C866" s="12" t="s">
        <v>4674</v>
      </c>
      <c r="D866" s="25" t="s">
        <v>37</v>
      </c>
      <c r="E866" s="26">
        <v>4.72</v>
      </c>
      <c r="F866" s="26"/>
      <c r="G866" s="27"/>
      <c r="H866" s="27"/>
      <c r="I866" s="27"/>
      <c r="J866" s="27"/>
      <c r="K866" s="25" t="s">
        <v>4117</v>
      </c>
      <c r="L866" s="26"/>
      <c r="M866"/>
      <c r="N866"/>
      <c r="O866" s="25">
        <v>0</v>
      </c>
      <c r="P866" s="28">
        <v>0</v>
      </c>
      <c r="S866" s="23" t="str">
        <f t="shared" si="43"/>
        <v/>
      </c>
      <c r="T866" s="23">
        <f t="shared" si="44"/>
        <v>0</v>
      </c>
    </row>
    <row r="867" spans="1:20" ht="17.399999999999999">
      <c r="A867" s="23" t="str">
        <f t="shared" si="42"/>
        <v/>
      </c>
      <c r="B867" s="24" t="s">
        <v>1449</v>
      </c>
      <c r="C867" s="12" t="s">
        <v>5149</v>
      </c>
      <c r="D867" s="25" t="s">
        <v>37</v>
      </c>
      <c r="E867" s="26">
        <v>10.46</v>
      </c>
      <c r="F867" s="26"/>
      <c r="G867" s="27"/>
      <c r="H867" s="27"/>
      <c r="I867" s="27"/>
      <c r="J867" s="27"/>
      <c r="K867" s="25" t="s">
        <v>4105</v>
      </c>
      <c r="L867" s="25"/>
      <c r="M867"/>
      <c r="N867"/>
      <c r="O867" s="25">
        <v>0</v>
      </c>
      <c r="P867" s="28">
        <v>-5.97</v>
      </c>
      <c r="S867" s="23" t="str">
        <f t="shared" si="43"/>
        <v/>
      </c>
      <c r="T867" s="23">
        <f t="shared" si="44"/>
        <v>0</v>
      </c>
    </row>
    <row r="868" spans="1:20" ht="17.399999999999999">
      <c r="A868" s="23" t="str">
        <f t="shared" si="42"/>
        <v/>
      </c>
      <c r="B868" s="24" t="s">
        <v>1450</v>
      </c>
      <c r="C868" s="12" t="s">
        <v>1451</v>
      </c>
      <c r="D868" s="25" t="s">
        <v>37</v>
      </c>
      <c r="E868" s="26">
        <v>278.67</v>
      </c>
      <c r="F868" s="25">
        <v>4</v>
      </c>
      <c r="G868" s="27">
        <v>64.05</v>
      </c>
      <c r="H868" s="27">
        <v>64.05</v>
      </c>
      <c r="I868" s="27"/>
      <c r="J868" s="27"/>
      <c r="K868" s="25" t="s">
        <v>4105</v>
      </c>
      <c r="L868" s="25"/>
      <c r="M868"/>
      <c r="N868"/>
      <c r="O868" s="25">
        <v>-0.9</v>
      </c>
      <c r="P868" s="25">
        <v>-16.62</v>
      </c>
      <c r="S868" s="23" t="str">
        <f t="shared" si="43"/>
        <v/>
      </c>
      <c r="T868" s="23">
        <f t="shared" si="44"/>
        <v>0</v>
      </c>
    </row>
    <row r="869" spans="1:20" ht="17.399999999999999">
      <c r="A869" s="23" t="str">
        <f t="shared" si="42"/>
        <v/>
      </c>
      <c r="B869" s="24" t="s">
        <v>1452</v>
      </c>
      <c r="C869" s="12" t="s">
        <v>1453</v>
      </c>
      <c r="D869" s="25" t="s">
        <v>37</v>
      </c>
      <c r="E869" s="26">
        <v>27.88</v>
      </c>
      <c r="F869" s="25"/>
      <c r="G869" s="27"/>
      <c r="H869" s="27"/>
      <c r="I869" s="27"/>
      <c r="J869" s="27"/>
      <c r="K869" s="25" t="s">
        <v>2626</v>
      </c>
      <c r="L869" s="25"/>
      <c r="M869"/>
      <c r="N869"/>
      <c r="O869" s="25">
        <v>-13.15</v>
      </c>
      <c r="P869" s="25">
        <v>-31.59</v>
      </c>
      <c r="S869" s="23" t="str">
        <f t="shared" si="43"/>
        <v/>
      </c>
      <c r="T869" s="23">
        <f t="shared" si="44"/>
        <v>0</v>
      </c>
    </row>
    <row r="870" spans="1:20" ht="17.399999999999999">
      <c r="A870" s="23" t="str">
        <f t="shared" si="42"/>
        <v/>
      </c>
      <c r="B870" s="24" t="s">
        <v>1454</v>
      </c>
      <c r="C870" s="12" t="s">
        <v>4150</v>
      </c>
      <c r="D870" s="25" t="s">
        <v>37</v>
      </c>
      <c r="E870" s="26">
        <v>28.19</v>
      </c>
      <c r="F870" s="25"/>
      <c r="G870" s="27"/>
      <c r="H870" s="27"/>
      <c r="I870" s="27"/>
      <c r="J870" s="27"/>
      <c r="K870" s="25" t="s">
        <v>4088</v>
      </c>
      <c r="L870" s="26"/>
      <c r="M870"/>
      <c r="N870"/>
      <c r="O870" s="25">
        <v>0</v>
      </c>
      <c r="P870" s="28">
        <v>0</v>
      </c>
      <c r="S870" s="23" t="str">
        <f t="shared" si="43"/>
        <v/>
      </c>
      <c r="T870" s="23">
        <f t="shared" si="44"/>
        <v>0</v>
      </c>
    </row>
    <row r="871" spans="1:20" ht="17.399999999999999">
      <c r="A871" s="23" t="str">
        <f t="shared" si="42"/>
        <v/>
      </c>
      <c r="B871" s="24" t="s">
        <v>1455</v>
      </c>
      <c r="C871" s="12" t="s">
        <v>1456</v>
      </c>
      <c r="D871" s="25" t="s">
        <v>37</v>
      </c>
      <c r="E871" s="26">
        <v>2170.2399999999998</v>
      </c>
      <c r="F871" s="25">
        <v>4</v>
      </c>
      <c r="G871" s="27"/>
      <c r="H871" s="27">
        <v>120.95</v>
      </c>
      <c r="I871" s="27"/>
      <c r="J871" s="27">
        <v>129.93</v>
      </c>
      <c r="K871" s="25" t="s">
        <v>4097</v>
      </c>
      <c r="L871" s="25"/>
      <c r="M871"/>
      <c r="N871"/>
      <c r="O871" s="25">
        <v>-22.43</v>
      </c>
      <c r="P871" s="25">
        <v>-35.44</v>
      </c>
      <c r="S871" s="23" t="str">
        <f t="shared" si="43"/>
        <v/>
      </c>
      <c r="T871" s="23">
        <f t="shared" si="44"/>
        <v>1</v>
      </c>
    </row>
    <row r="872" spans="1:20" ht="17.399999999999999">
      <c r="A872" s="23" t="str">
        <f t="shared" si="42"/>
        <v/>
      </c>
      <c r="B872" s="24" t="s">
        <v>1457</v>
      </c>
      <c r="C872" s="12" t="s">
        <v>1458</v>
      </c>
      <c r="D872" s="25" t="s">
        <v>37</v>
      </c>
      <c r="E872" s="26">
        <v>37.24</v>
      </c>
      <c r="F872" s="26"/>
      <c r="G872" s="27"/>
      <c r="H872" s="27"/>
      <c r="I872" s="27"/>
      <c r="J872" s="27"/>
      <c r="K872" s="25" t="s">
        <v>4088</v>
      </c>
      <c r="L872" s="26"/>
      <c r="M872"/>
      <c r="N872"/>
      <c r="O872" s="25">
        <v>2.89</v>
      </c>
      <c r="P872" s="25">
        <v>-29.37</v>
      </c>
      <c r="S872" s="23" t="str">
        <f t="shared" si="43"/>
        <v/>
      </c>
      <c r="T872" s="23">
        <f t="shared" si="44"/>
        <v>0</v>
      </c>
    </row>
    <row r="873" spans="1:20" ht="17.399999999999999">
      <c r="A873" s="23" t="str">
        <f t="shared" si="42"/>
        <v/>
      </c>
      <c r="B873" s="24" t="s">
        <v>1459</v>
      </c>
      <c r="C873" s="12" t="s">
        <v>1460</v>
      </c>
      <c r="D873" s="25" t="s">
        <v>37</v>
      </c>
      <c r="E873" s="26">
        <v>19.260000000000002</v>
      </c>
      <c r="F873" s="25"/>
      <c r="G873" s="27"/>
      <c r="H873" s="27"/>
      <c r="I873" s="27"/>
      <c r="J873" s="27"/>
      <c r="K873" s="25" t="s">
        <v>4108</v>
      </c>
      <c r="L873" s="26"/>
      <c r="M873"/>
      <c r="N873"/>
      <c r="O873" s="25">
        <v>-25.95</v>
      </c>
      <c r="P873" s="25">
        <v>-16.239999999999998</v>
      </c>
      <c r="S873" s="23" t="str">
        <f t="shared" si="43"/>
        <v/>
      </c>
      <c r="T873" s="23">
        <f t="shared" si="44"/>
        <v>0</v>
      </c>
    </row>
    <row r="874" spans="1:20" ht="17.399999999999999">
      <c r="A874" s="23" t="str">
        <f t="shared" si="42"/>
        <v/>
      </c>
      <c r="B874" s="24" t="s">
        <v>1461</v>
      </c>
      <c r="C874" s="12" t="s">
        <v>3854</v>
      </c>
      <c r="D874" s="25" t="s">
        <v>37</v>
      </c>
      <c r="E874" s="26">
        <v>247.8</v>
      </c>
      <c r="F874" s="26"/>
      <c r="G874" s="27"/>
      <c r="H874" s="27"/>
      <c r="I874" s="27"/>
      <c r="J874" s="27"/>
      <c r="K874" s="25" t="s">
        <v>4085</v>
      </c>
      <c r="L874" s="26"/>
      <c r="M874"/>
      <c r="N874"/>
      <c r="O874" s="25">
        <v>-5.68</v>
      </c>
      <c r="P874" s="25">
        <v>-5.68</v>
      </c>
      <c r="S874" s="23" t="str">
        <f t="shared" si="43"/>
        <v/>
      </c>
      <c r="T874" s="23">
        <f t="shared" si="44"/>
        <v>0</v>
      </c>
    </row>
    <row r="875" spans="1:20" ht="17.399999999999999">
      <c r="A875" s="23" t="str">
        <f t="shared" si="42"/>
        <v/>
      </c>
      <c r="B875" s="24" t="s">
        <v>1462</v>
      </c>
      <c r="C875" s="12" t="s">
        <v>4435</v>
      </c>
      <c r="D875" s="25" t="s">
        <v>37</v>
      </c>
      <c r="E875" s="26">
        <v>11.83</v>
      </c>
      <c r="F875" s="26"/>
      <c r="G875" s="27"/>
      <c r="H875" s="27"/>
      <c r="I875" s="27"/>
      <c r="J875" s="27"/>
      <c r="K875" s="25" t="s">
        <v>4097</v>
      </c>
      <c r="L875" s="25"/>
      <c r="M875"/>
      <c r="N875"/>
      <c r="O875" s="25">
        <v>-16.95</v>
      </c>
      <c r="P875" s="25">
        <v>-34.44</v>
      </c>
      <c r="S875" s="23" t="str">
        <f t="shared" si="43"/>
        <v/>
      </c>
      <c r="T875" s="23">
        <f t="shared" si="44"/>
        <v>0</v>
      </c>
    </row>
    <row r="876" spans="1:20" ht="17.399999999999999">
      <c r="A876" s="23" t="str">
        <f t="shared" si="42"/>
        <v/>
      </c>
      <c r="B876" s="24" t="s">
        <v>1463</v>
      </c>
      <c r="C876" s="12" t="s">
        <v>4971</v>
      </c>
      <c r="D876" s="25" t="s">
        <v>37</v>
      </c>
      <c r="E876" s="26">
        <v>80.489999999999995</v>
      </c>
      <c r="F876" s="25"/>
      <c r="G876" s="27">
        <v>22.4</v>
      </c>
      <c r="H876" s="27"/>
      <c r="I876" s="27"/>
      <c r="J876" s="27"/>
      <c r="K876" s="25" t="s">
        <v>4103</v>
      </c>
      <c r="L876" s="25"/>
      <c r="M876"/>
      <c r="N876"/>
      <c r="O876" s="25">
        <v>-6.8</v>
      </c>
      <c r="P876" s="25">
        <v>-18.53</v>
      </c>
      <c r="S876" s="23" t="str">
        <f t="shared" si="43"/>
        <v/>
      </c>
      <c r="T876" s="23">
        <f t="shared" si="44"/>
        <v>0</v>
      </c>
    </row>
    <row r="877" spans="1:20" ht="17.399999999999999">
      <c r="A877" s="23" t="str">
        <f t="shared" si="42"/>
        <v/>
      </c>
      <c r="B877" s="24" t="s">
        <v>1464</v>
      </c>
      <c r="C877" s="12" t="s">
        <v>1465</v>
      </c>
      <c r="D877" s="25" t="s">
        <v>37</v>
      </c>
      <c r="E877" s="26">
        <v>74.11</v>
      </c>
      <c r="F877" s="25"/>
      <c r="G877" s="27"/>
      <c r="H877" s="27"/>
      <c r="I877" s="27"/>
      <c r="J877" s="27"/>
      <c r="K877" s="25" t="s">
        <v>4080</v>
      </c>
      <c r="L877" s="25"/>
      <c r="M877"/>
      <c r="N877"/>
      <c r="O877" s="25">
        <v>17.07</v>
      </c>
      <c r="P877" s="25">
        <v>0.24</v>
      </c>
      <c r="S877" s="23" t="str">
        <f t="shared" si="43"/>
        <v/>
      </c>
      <c r="T877" s="23">
        <f t="shared" si="44"/>
        <v>0</v>
      </c>
    </row>
    <row r="878" spans="1:20" ht="17.399999999999999">
      <c r="A878" s="23" t="str">
        <f t="shared" si="42"/>
        <v/>
      </c>
      <c r="B878" s="24" t="s">
        <v>1466</v>
      </c>
      <c r="C878" s="12" t="s">
        <v>5255</v>
      </c>
      <c r="D878" s="25" t="s">
        <v>37</v>
      </c>
      <c r="E878" s="26">
        <v>63.71</v>
      </c>
      <c r="F878" s="25"/>
      <c r="G878" s="27"/>
      <c r="H878" s="27"/>
      <c r="I878" s="27"/>
      <c r="J878" s="27"/>
      <c r="K878" s="25" t="s">
        <v>4105</v>
      </c>
      <c r="L878" s="26"/>
      <c r="M878"/>
      <c r="N878"/>
      <c r="O878" s="25">
        <v>-8.68</v>
      </c>
      <c r="P878" s="25">
        <v>-14.52</v>
      </c>
      <c r="S878" s="23" t="str">
        <f t="shared" si="43"/>
        <v/>
      </c>
      <c r="T878" s="23">
        <f t="shared" si="44"/>
        <v>0</v>
      </c>
    </row>
    <row r="879" spans="1:20" ht="17.399999999999999">
      <c r="A879" s="23" t="str">
        <f t="shared" si="42"/>
        <v/>
      </c>
      <c r="B879" s="24" t="s">
        <v>1467</v>
      </c>
      <c r="C879" s="12" t="s">
        <v>1468</v>
      </c>
      <c r="D879" s="25" t="s">
        <v>37</v>
      </c>
      <c r="E879" s="26">
        <v>37.53</v>
      </c>
      <c r="F879" s="25"/>
      <c r="G879" s="27"/>
      <c r="H879" s="27"/>
      <c r="I879" s="27"/>
      <c r="J879" s="27"/>
      <c r="K879" s="25" t="s">
        <v>4110</v>
      </c>
      <c r="L879" s="26"/>
      <c r="M879"/>
      <c r="N879"/>
      <c r="O879" s="25">
        <v>3.6</v>
      </c>
      <c r="P879" s="25">
        <v>-32.590000000000003</v>
      </c>
      <c r="S879" s="23" t="str">
        <f t="shared" si="43"/>
        <v/>
      </c>
      <c r="T879" s="23">
        <f t="shared" si="44"/>
        <v>0</v>
      </c>
    </row>
    <row r="880" spans="1:20" ht="17.399999999999999">
      <c r="A880" s="23" t="str">
        <f t="shared" si="42"/>
        <v/>
      </c>
      <c r="B880" s="24" t="s">
        <v>1469</v>
      </c>
      <c r="C880" s="12" t="s">
        <v>3413</v>
      </c>
      <c r="D880" s="25" t="s">
        <v>37</v>
      </c>
      <c r="E880" s="26">
        <v>5.48</v>
      </c>
      <c r="F880" s="25"/>
      <c r="G880" s="27"/>
      <c r="H880" s="27"/>
      <c r="I880" s="27"/>
      <c r="J880" s="27"/>
      <c r="K880" s="25" t="s">
        <v>4086</v>
      </c>
      <c r="L880" s="25"/>
      <c r="M880"/>
      <c r="N880"/>
      <c r="O880" s="25">
        <v>0</v>
      </c>
      <c r="P880" s="25">
        <v>0</v>
      </c>
      <c r="S880" s="23" t="str">
        <f t="shared" si="43"/>
        <v/>
      </c>
      <c r="T880" s="23">
        <f t="shared" si="44"/>
        <v>0</v>
      </c>
    </row>
    <row r="881" spans="1:20" ht="17.399999999999999">
      <c r="A881" s="23" t="str">
        <f t="shared" si="42"/>
        <v/>
      </c>
      <c r="B881" s="24" t="s">
        <v>1470</v>
      </c>
      <c r="C881" s="12" t="s">
        <v>1471</v>
      </c>
      <c r="D881" s="25" t="s">
        <v>37</v>
      </c>
      <c r="E881" s="26">
        <v>61.4</v>
      </c>
      <c r="F881" s="25"/>
      <c r="G881" s="27"/>
      <c r="H881" s="27"/>
      <c r="I881" s="27"/>
      <c r="J881" s="27"/>
      <c r="K881" s="25" t="s">
        <v>4101</v>
      </c>
      <c r="L881" s="25"/>
      <c r="M881"/>
      <c r="N881"/>
      <c r="O881" s="25">
        <v>-20.3</v>
      </c>
      <c r="P881" s="25">
        <v>-29.61</v>
      </c>
      <c r="S881" s="23" t="str">
        <f t="shared" si="43"/>
        <v/>
      </c>
      <c r="T881" s="23">
        <f t="shared" si="44"/>
        <v>0</v>
      </c>
    </row>
    <row r="882" spans="1:20" ht="17.399999999999999">
      <c r="A882" s="23" t="str">
        <f t="shared" si="42"/>
        <v/>
      </c>
      <c r="B882" s="24" t="s">
        <v>1472</v>
      </c>
      <c r="C882" s="12" t="s">
        <v>1473</v>
      </c>
      <c r="D882" s="25" t="s">
        <v>9</v>
      </c>
      <c r="E882" s="26">
        <v>12.9</v>
      </c>
      <c r="F882" s="26"/>
      <c r="G882" s="27"/>
      <c r="H882" s="27"/>
      <c r="I882" s="27"/>
      <c r="J882" s="27"/>
      <c r="K882" s="25" t="s">
        <v>4108</v>
      </c>
      <c r="L882" s="25"/>
      <c r="M882"/>
      <c r="N882"/>
      <c r="O882" s="25">
        <v>-41.07</v>
      </c>
      <c r="P882" s="25">
        <v>-45.95</v>
      </c>
      <c r="S882" s="23" t="str">
        <f t="shared" si="43"/>
        <v/>
      </c>
      <c r="T882" s="23">
        <f t="shared" si="44"/>
        <v>0</v>
      </c>
    </row>
    <row r="883" spans="1:20" ht="17.399999999999999">
      <c r="A883" s="23" t="str">
        <f t="shared" si="42"/>
        <v/>
      </c>
      <c r="B883" s="24" t="s">
        <v>1474</v>
      </c>
      <c r="C883" s="12" t="s">
        <v>1475</v>
      </c>
      <c r="D883" s="25" t="s">
        <v>9</v>
      </c>
      <c r="E883" s="26">
        <v>216.08</v>
      </c>
      <c r="F883" s="26"/>
      <c r="G883" s="27"/>
      <c r="H883" s="27"/>
      <c r="I883" s="27"/>
      <c r="J883" s="27"/>
      <c r="K883" s="25" t="s">
        <v>4081</v>
      </c>
      <c r="L883" s="25"/>
      <c r="M883"/>
      <c r="N883"/>
      <c r="O883" s="25">
        <v>-3.7</v>
      </c>
      <c r="P883" s="25">
        <v>-14.68</v>
      </c>
      <c r="S883" s="23" t="str">
        <f t="shared" si="43"/>
        <v/>
      </c>
      <c r="T883" s="23">
        <f t="shared" si="44"/>
        <v>0</v>
      </c>
    </row>
    <row r="884" spans="1:20" ht="17.399999999999999">
      <c r="A884" s="23" t="str">
        <f t="shared" si="42"/>
        <v/>
      </c>
      <c r="B884" s="24" t="s">
        <v>1476</v>
      </c>
      <c r="C884" s="12" t="s">
        <v>4736</v>
      </c>
      <c r="D884" s="25" t="s">
        <v>37</v>
      </c>
      <c r="E884" s="26">
        <v>36.24</v>
      </c>
      <c r="F884" s="26"/>
      <c r="G884" s="27"/>
      <c r="H884" s="27"/>
      <c r="I884" s="27"/>
      <c r="J884" s="27"/>
      <c r="K884" s="25" t="s">
        <v>4103</v>
      </c>
      <c r="L884" s="25"/>
      <c r="M884"/>
      <c r="N884"/>
      <c r="O884" s="25">
        <v>-1.54</v>
      </c>
      <c r="P884" s="25">
        <v>-33.130000000000003</v>
      </c>
      <c r="S884" s="23" t="str">
        <f t="shared" si="43"/>
        <v/>
      </c>
      <c r="T884" s="23">
        <f t="shared" si="44"/>
        <v>0</v>
      </c>
    </row>
    <row r="885" spans="1:20" ht="17.399999999999999">
      <c r="A885" s="23" t="str">
        <f t="shared" si="42"/>
        <v/>
      </c>
      <c r="B885" s="24" t="s">
        <v>1477</v>
      </c>
      <c r="C885" s="12" t="s">
        <v>1478</v>
      </c>
      <c r="D885" s="25" t="s">
        <v>37</v>
      </c>
      <c r="E885" s="26">
        <v>651.24</v>
      </c>
      <c r="F885" s="25">
        <v>3</v>
      </c>
      <c r="G885" s="27">
        <v>44.5</v>
      </c>
      <c r="H885" s="27">
        <v>44.5</v>
      </c>
      <c r="I885" s="27"/>
      <c r="J885" s="27"/>
      <c r="K885" s="25" t="s">
        <v>2626</v>
      </c>
      <c r="L885" s="26"/>
      <c r="M885"/>
      <c r="N885"/>
      <c r="O885" s="25">
        <v>-5.92</v>
      </c>
      <c r="P885" s="25">
        <v>-34.31</v>
      </c>
      <c r="S885" s="23" t="str">
        <f t="shared" si="43"/>
        <v/>
      </c>
      <c r="T885" s="23">
        <f t="shared" si="44"/>
        <v>0</v>
      </c>
    </row>
    <row r="886" spans="1:20" ht="17.399999999999999">
      <c r="A886" s="23" t="str">
        <f t="shared" si="42"/>
        <v/>
      </c>
      <c r="B886" s="24" t="s">
        <v>1479</v>
      </c>
      <c r="C886" s="12" t="s">
        <v>2744</v>
      </c>
      <c r="D886" s="25" t="s">
        <v>37</v>
      </c>
      <c r="E886" s="26">
        <v>23.76</v>
      </c>
      <c r="F886" s="25"/>
      <c r="G886" s="27"/>
      <c r="H886" s="27"/>
      <c r="I886" s="27"/>
      <c r="J886" s="27"/>
      <c r="K886" s="25" t="s">
        <v>4088</v>
      </c>
      <c r="L886" s="26"/>
      <c r="M886"/>
      <c r="N886"/>
      <c r="O886" s="25">
        <v>0.94</v>
      </c>
      <c r="P886" s="25">
        <v>-13.24</v>
      </c>
      <c r="S886" s="23" t="str">
        <f t="shared" si="43"/>
        <v/>
      </c>
      <c r="T886" s="23">
        <f t="shared" si="44"/>
        <v>0</v>
      </c>
    </row>
    <row r="887" spans="1:20" ht="17.399999999999999">
      <c r="A887" s="23" t="str">
        <f t="shared" si="42"/>
        <v/>
      </c>
      <c r="B887" s="24" t="s">
        <v>1480</v>
      </c>
      <c r="C887" s="12" t="s">
        <v>1481</v>
      </c>
      <c r="D887" s="25" t="s">
        <v>9</v>
      </c>
      <c r="E887" s="26">
        <v>173.54</v>
      </c>
      <c r="F887" s="26"/>
      <c r="G887" s="27"/>
      <c r="H887" s="27"/>
      <c r="I887" s="27"/>
      <c r="J887" s="27"/>
      <c r="K887" s="25" t="s">
        <v>4105</v>
      </c>
      <c r="L887" s="25"/>
      <c r="M887"/>
      <c r="N887"/>
      <c r="O887" s="25">
        <v>0.39</v>
      </c>
      <c r="P887" s="25">
        <v>8.59</v>
      </c>
      <c r="S887" s="23" t="str">
        <f t="shared" si="43"/>
        <v/>
      </c>
      <c r="T887" s="23">
        <f t="shared" si="44"/>
        <v>0</v>
      </c>
    </row>
    <row r="888" spans="1:20" ht="17.399999999999999">
      <c r="A888" s="23" t="str">
        <f t="shared" si="42"/>
        <v/>
      </c>
      <c r="B888" s="24" t="s">
        <v>1482</v>
      </c>
      <c r="C888" s="12" t="s">
        <v>3247</v>
      </c>
      <c r="D888" s="25" t="s">
        <v>37</v>
      </c>
      <c r="E888" s="26">
        <v>37.42</v>
      </c>
      <c r="F888" s="26"/>
      <c r="G888" s="27"/>
      <c r="H888" s="27"/>
      <c r="I888" s="27"/>
      <c r="J888" s="27"/>
      <c r="K888" s="25" t="s">
        <v>4076</v>
      </c>
      <c r="L888" s="26"/>
      <c r="M888"/>
      <c r="N888"/>
      <c r="O888" s="25">
        <v>-11.77</v>
      </c>
      <c r="P888" s="25">
        <v>-23.71</v>
      </c>
      <c r="S888" s="23" t="str">
        <f t="shared" si="43"/>
        <v/>
      </c>
      <c r="T888" s="23">
        <f t="shared" si="44"/>
        <v>0</v>
      </c>
    </row>
    <row r="889" spans="1:20" ht="17.399999999999999">
      <c r="A889" s="23" t="str">
        <f t="shared" si="42"/>
        <v/>
      </c>
      <c r="B889" s="24" t="s">
        <v>4815</v>
      </c>
      <c r="C889" s="12" t="s">
        <v>4820</v>
      </c>
      <c r="D889" s="25" t="s">
        <v>37</v>
      </c>
      <c r="E889" s="26">
        <v>94.68</v>
      </c>
      <c r="F889" s="25"/>
      <c r="G889" s="27"/>
      <c r="H889" s="27"/>
      <c r="I889" s="27"/>
      <c r="J889" s="27"/>
      <c r="K889" s="25" t="s">
        <v>4107</v>
      </c>
      <c r="L889" s="25"/>
      <c r="M889"/>
      <c r="N889"/>
      <c r="O889" s="25">
        <v>-9.74</v>
      </c>
      <c r="P889" s="25">
        <v>-19.37</v>
      </c>
      <c r="S889" s="23" t="str">
        <f t="shared" si="43"/>
        <v/>
      </c>
      <c r="T889" s="23">
        <f t="shared" si="44"/>
        <v>0</v>
      </c>
    </row>
    <row r="890" spans="1:20" ht="17.399999999999999">
      <c r="A890" s="23" t="str">
        <f t="shared" si="42"/>
        <v/>
      </c>
      <c r="B890" s="24" t="s">
        <v>1483</v>
      </c>
      <c r="C890" s="12" t="s">
        <v>1484</v>
      </c>
      <c r="D890" s="25" t="s">
        <v>37</v>
      </c>
      <c r="E890" s="26">
        <v>37.270000000000003</v>
      </c>
      <c r="F890" s="25"/>
      <c r="G890" s="27"/>
      <c r="H890" s="27"/>
      <c r="I890" s="27"/>
      <c r="J890" s="27"/>
      <c r="K890" s="25" t="s">
        <v>4084</v>
      </c>
      <c r="L890" s="25"/>
      <c r="M890"/>
      <c r="N890"/>
      <c r="O890" s="25">
        <v>7.32</v>
      </c>
      <c r="P890" s="25">
        <v>-3.51</v>
      </c>
      <c r="S890" s="23" t="str">
        <f t="shared" si="43"/>
        <v/>
      </c>
      <c r="T890" s="23">
        <f t="shared" si="44"/>
        <v>0</v>
      </c>
    </row>
    <row r="891" spans="1:20" ht="17.399999999999999">
      <c r="A891" s="23" t="str">
        <f t="shared" si="42"/>
        <v/>
      </c>
      <c r="B891" s="24" t="s">
        <v>1485</v>
      </c>
      <c r="C891" s="12" t="s">
        <v>1486</v>
      </c>
      <c r="D891" s="25" t="s">
        <v>37</v>
      </c>
      <c r="E891" s="26">
        <v>672</v>
      </c>
      <c r="F891" s="26"/>
      <c r="G891" s="27"/>
      <c r="H891" s="27"/>
      <c r="I891" s="27"/>
      <c r="J891" s="27"/>
      <c r="K891" s="25" t="s">
        <v>4091</v>
      </c>
      <c r="L891" s="26"/>
      <c r="M891"/>
      <c r="N891"/>
      <c r="O891" s="25">
        <v>28.86</v>
      </c>
      <c r="P891" s="25">
        <v>21.14</v>
      </c>
      <c r="S891" s="23" t="str">
        <f t="shared" si="43"/>
        <v/>
      </c>
      <c r="T891" s="23">
        <f t="shared" si="44"/>
        <v>0</v>
      </c>
    </row>
    <row r="892" spans="1:20" ht="17.399999999999999">
      <c r="A892" s="23" t="str">
        <f t="shared" si="42"/>
        <v/>
      </c>
      <c r="B892" s="24" t="s">
        <v>1487</v>
      </c>
      <c r="C892" s="12" t="s">
        <v>1488</v>
      </c>
      <c r="D892" s="25" t="s">
        <v>37</v>
      </c>
      <c r="E892" s="26">
        <v>27.53</v>
      </c>
      <c r="F892" s="26"/>
      <c r="G892" s="27"/>
      <c r="H892" s="27"/>
      <c r="I892" s="27"/>
      <c r="J892" s="27"/>
      <c r="K892" s="25" t="s">
        <v>4091</v>
      </c>
      <c r="L892" s="25"/>
      <c r="M892"/>
      <c r="N892"/>
      <c r="O892" s="25">
        <v>-12.42</v>
      </c>
      <c r="P892" s="25">
        <v>-12.56</v>
      </c>
      <c r="S892" s="23" t="str">
        <f t="shared" si="43"/>
        <v/>
      </c>
      <c r="T892" s="23">
        <f t="shared" si="44"/>
        <v>0</v>
      </c>
    </row>
    <row r="893" spans="1:20" ht="17.399999999999999">
      <c r="A893" s="23" t="str">
        <f t="shared" si="42"/>
        <v/>
      </c>
      <c r="B893" s="24" t="s">
        <v>1489</v>
      </c>
      <c r="C893" s="12" t="s">
        <v>1490</v>
      </c>
      <c r="D893" s="25" t="s">
        <v>37</v>
      </c>
      <c r="E893" s="26">
        <v>53.15</v>
      </c>
      <c r="F893" s="25"/>
      <c r="G893" s="27"/>
      <c r="H893" s="27"/>
      <c r="I893" s="27"/>
      <c r="J893" s="27"/>
      <c r="K893" s="25" t="s">
        <v>4081</v>
      </c>
      <c r="L893" s="25"/>
      <c r="M893"/>
      <c r="N893"/>
      <c r="O893" s="25">
        <v>-18.72</v>
      </c>
      <c r="P893" s="25">
        <v>-10.26</v>
      </c>
      <c r="S893" s="23" t="str">
        <f t="shared" si="43"/>
        <v/>
      </c>
      <c r="T893" s="23">
        <f t="shared" si="44"/>
        <v>0</v>
      </c>
    </row>
    <row r="894" spans="1:20" ht="17.399999999999999">
      <c r="A894" s="23" t="str">
        <f t="shared" si="42"/>
        <v/>
      </c>
      <c r="B894" s="24" t="s">
        <v>1491</v>
      </c>
      <c r="C894" s="12" t="s">
        <v>1492</v>
      </c>
      <c r="D894" s="25" t="s">
        <v>37</v>
      </c>
      <c r="E894" s="26">
        <v>195.56</v>
      </c>
      <c r="F894" s="25"/>
      <c r="G894" s="27"/>
      <c r="H894" s="27"/>
      <c r="I894" s="27"/>
      <c r="J894" s="27"/>
      <c r="K894" s="25" t="s">
        <v>4081</v>
      </c>
      <c r="L894" s="25"/>
      <c r="M894"/>
      <c r="N894"/>
      <c r="O894" s="25">
        <v>-11.06</v>
      </c>
      <c r="P894" s="25">
        <v>-34.549999999999997</v>
      </c>
      <c r="S894" s="23" t="str">
        <f t="shared" si="43"/>
        <v/>
      </c>
      <c r="T894" s="23">
        <f t="shared" si="44"/>
        <v>0</v>
      </c>
    </row>
    <row r="895" spans="1:20" ht="17.399999999999999">
      <c r="A895" s="23" t="str">
        <f t="shared" si="42"/>
        <v/>
      </c>
      <c r="B895" s="24" t="s">
        <v>1493</v>
      </c>
      <c r="C895" s="12" t="s">
        <v>1494</v>
      </c>
      <c r="D895" s="25" t="s">
        <v>37</v>
      </c>
      <c r="E895" s="26">
        <v>23.09</v>
      </c>
      <c r="F895" s="26"/>
      <c r="G895" s="27"/>
      <c r="H895" s="27"/>
      <c r="I895" s="27"/>
      <c r="J895" s="27"/>
      <c r="K895" s="25" t="s">
        <v>4113</v>
      </c>
      <c r="L895" s="25"/>
      <c r="M895"/>
      <c r="N895"/>
      <c r="O895" s="25">
        <v>-24.21</v>
      </c>
      <c r="P895" s="25">
        <v>-32.549999999999997</v>
      </c>
      <c r="S895" s="23" t="str">
        <f t="shared" si="43"/>
        <v/>
      </c>
      <c r="T895" s="23">
        <f t="shared" si="44"/>
        <v>0</v>
      </c>
    </row>
    <row r="896" spans="1:20" ht="17.399999999999999">
      <c r="A896" s="23" t="str">
        <f t="shared" si="42"/>
        <v/>
      </c>
      <c r="B896" s="24" t="s">
        <v>1495</v>
      </c>
      <c r="C896" s="12" t="s">
        <v>1496</v>
      </c>
      <c r="D896" s="25" t="s">
        <v>37</v>
      </c>
      <c r="E896" s="26">
        <v>20.21</v>
      </c>
      <c r="F896" s="25"/>
      <c r="G896" s="27"/>
      <c r="H896" s="27"/>
      <c r="I896" s="27"/>
      <c r="J896" s="27"/>
      <c r="K896" s="25" t="s">
        <v>4084</v>
      </c>
      <c r="L896" s="26"/>
      <c r="M896"/>
      <c r="N896"/>
      <c r="O896" s="25">
        <v>31.22</v>
      </c>
      <c r="P896" s="25">
        <v>-4.16</v>
      </c>
      <c r="S896" s="23" t="str">
        <f t="shared" si="43"/>
        <v/>
      </c>
      <c r="T896" s="23">
        <f t="shared" si="44"/>
        <v>0</v>
      </c>
    </row>
    <row r="897" spans="1:20" ht="17.399999999999999">
      <c r="A897" s="23" t="str">
        <f t="shared" si="42"/>
        <v/>
      </c>
      <c r="B897" s="24" t="s">
        <v>1497</v>
      </c>
      <c r="C897" s="12" t="s">
        <v>1498</v>
      </c>
      <c r="D897" s="25" t="s">
        <v>37</v>
      </c>
      <c r="E897" s="26">
        <v>66.33</v>
      </c>
      <c r="F897" s="25"/>
      <c r="G897" s="27"/>
      <c r="H897" s="27"/>
      <c r="I897" s="27"/>
      <c r="J897" s="27"/>
      <c r="K897" s="25" t="s">
        <v>4108</v>
      </c>
      <c r="L897" s="26"/>
      <c r="M897"/>
      <c r="N897"/>
      <c r="O897" s="25">
        <v>-9.98</v>
      </c>
      <c r="P897" s="25">
        <v>-15.56</v>
      </c>
      <c r="S897" s="23" t="str">
        <f t="shared" si="43"/>
        <v/>
      </c>
      <c r="T897" s="23">
        <f t="shared" si="44"/>
        <v>0</v>
      </c>
    </row>
    <row r="898" spans="1:20" ht="17.399999999999999">
      <c r="A898" s="23" t="str">
        <f t="shared" si="42"/>
        <v/>
      </c>
      <c r="B898" s="24" t="s">
        <v>1499</v>
      </c>
      <c r="C898" s="12" t="s">
        <v>3414</v>
      </c>
      <c r="D898" s="25" t="s">
        <v>37</v>
      </c>
      <c r="E898" s="26">
        <v>74.47</v>
      </c>
      <c r="F898" s="25"/>
      <c r="G898" s="27"/>
      <c r="H898" s="27"/>
      <c r="I898" s="27"/>
      <c r="J898" s="27"/>
      <c r="K898" s="25" t="s">
        <v>4092</v>
      </c>
      <c r="L898" s="26"/>
      <c r="M898"/>
      <c r="N898"/>
      <c r="O898" s="25">
        <v>-30.72</v>
      </c>
      <c r="P898" s="25">
        <v>-42.24</v>
      </c>
      <c r="S898" s="23" t="str">
        <f t="shared" si="43"/>
        <v/>
      </c>
      <c r="T898" s="23">
        <f t="shared" si="44"/>
        <v>0</v>
      </c>
    </row>
    <row r="899" spans="1:20" ht="17.399999999999999">
      <c r="A899" s="23" t="str">
        <f t="shared" si="42"/>
        <v/>
      </c>
      <c r="B899" s="24" t="s">
        <v>1500</v>
      </c>
      <c r="C899" s="12" t="s">
        <v>1501</v>
      </c>
      <c r="D899" s="25" t="s">
        <v>37</v>
      </c>
      <c r="E899" s="26">
        <v>159.19999999999999</v>
      </c>
      <c r="F899" s="25"/>
      <c r="G899" s="27"/>
      <c r="H899" s="27"/>
      <c r="I899" s="27"/>
      <c r="J899" s="27"/>
      <c r="K899" s="25" t="s">
        <v>4085</v>
      </c>
      <c r="L899" s="25"/>
      <c r="M899"/>
      <c r="N899"/>
      <c r="O899" s="25">
        <v>0</v>
      </c>
      <c r="P899" s="25">
        <v>0</v>
      </c>
      <c r="S899" s="23" t="str">
        <f t="shared" si="43"/>
        <v/>
      </c>
      <c r="T899" s="23">
        <f t="shared" si="44"/>
        <v>0</v>
      </c>
    </row>
    <row r="900" spans="1:20" ht="17.399999999999999">
      <c r="A900" s="23" t="str">
        <f t="shared" si="42"/>
        <v/>
      </c>
      <c r="B900" s="24" t="s">
        <v>1502</v>
      </c>
      <c r="C900" s="12" t="s">
        <v>5033</v>
      </c>
      <c r="D900" s="25" t="s">
        <v>37</v>
      </c>
      <c r="E900" s="26">
        <v>197.72</v>
      </c>
      <c r="F900" s="25"/>
      <c r="G900" s="27"/>
      <c r="H900" s="27"/>
      <c r="I900" s="27"/>
      <c r="J900" s="27"/>
      <c r="K900" s="25" t="s">
        <v>2626</v>
      </c>
      <c r="L900" s="26"/>
      <c r="M900"/>
      <c r="N900"/>
      <c r="O900" s="25">
        <v>-25.79</v>
      </c>
      <c r="P900" s="25">
        <v>-50.76</v>
      </c>
      <c r="S900" s="23" t="str">
        <f t="shared" si="43"/>
        <v/>
      </c>
      <c r="T900" s="23">
        <f t="shared" si="44"/>
        <v>0</v>
      </c>
    </row>
    <row r="901" spans="1:20" ht="17.399999999999999">
      <c r="A901" s="23" t="str">
        <f t="shared" si="42"/>
        <v/>
      </c>
      <c r="B901" s="24" t="s">
        <v>1503</v>
      </c>
      <c r="C901" s="12" t="s">
        <v>4519</v>
      </c>
      <c r="D901" s="25" t="s">
        <v>37</v>
      </c>
      <c r="E901" s="26">
        <v>69.38</v>
      </c>
      <c r="F901" s="25"/>
      <c r="G901" s="27"/>
      <c r="H901" s="27"/>
      <c r="I901" s="27"/>
      <c r="J901" s="27"/>
      <c r="K901" s="25" t="s">
        <v>4100</v>
      </c>
      <c r="L901" s="25"/>
      <c r="M901"/>
      <c r="N901"/>
      <c r="O901" s="25">
        <v>1.8</v>
      </c>
      <c r="P901" s="25">
        <v>-38.17</v>
      </c>
      <c r="S901" s="23" t="str">
        <f t="shared" si="43"/>
        <v/>
      </c>
      <c r="T901" s="23">
        <f t="shared" si="44"/>
        <v>0</v>
      </c>
    </row>
    <row r="902" spans="1:20" ht="17.399999999999999">
      <c r="A902" s="23" t="str">
        <f t="shared" si="42"/>
        <v/>
      </c>
      <c r="B902" s="24" t="s">
        <v>1504</v>
      </c>
      <c r="C902" s="12" t="s">
        <v>1505</v>
      </c>
      <c r="D902" s="25" t="s">
        <v>37</v>
      </c>
      <c r="E902" s="26">
        <v>33.33</v>
      </c>
      <c r="F902" s="26"/>
      <c r="G902" s="27"/>
      <c r="H902" s="27"/>
      <c r="I902" s="27"/>
      <c r="J902" s="27"/>
      <c r="K902" s="25" t="s">
        <v>4117</v>
      </c>
      <c r="L902" s="25"/>
      <c r="M902"/>
      <c r="N902"/>
      <c r="O902" s="25">
        <v>-11.74</v>
      </c>
      <c r="P902" s="25">
        <v>-30.95</v>
      </c>
      <c r="S902" s="23" t="str">
        <f t="shared" si="43"/>
        <v/>
      </c>
      <c r="T902" s="23">
        <f t="shared" si="44"/>
        <v>0</v>
      </c>
    </row>
    <row r="903" spans="1:20" ht="17.399999999999999">
      <c r="A903" s="23" t="str">
        <f t="shared" si="42"/>
        <v/>
      </c>
      <c r="B903" s="24" t="s">
        <v>1506</v>
      </c>
      <c r="C903" s="12" t="s">
        <v>1507</v>
      </c>
      <c r="D903" s="25" t="s">
        <v>37</v>
      </c>
      <c r="E903" s="26">
        <v>33.479999999999997</v>
      </c>
      <c r="F903" s="25"/>
      <c r="G903" s="27"/>
      <c r="H903" s="27"/>
      <c r="I903" s="27"/>
      <c r="J903" s="27"/>
      <c r="K903" s="25" t="s">
        <v>4103</v>
      </c>
      <c r="L903" s="25"/>
      <c r="M903"/>
      <c r="N903"/>
      <c r="O903" s="25">
        <v>13.33</v>
      </c>
      <c r="P903" s="25">
        <v>-24.48</v>
      </c>
      <c r="S903" s="23" t="str">
        <f t="shared" si="43"/>
        <v/>
      </c>
      <c r="T903" s="23">
        <f t="shared" si="44"/>
        <v>0</v>
      </c>
    </row>
    <row r="904" spans="1:20" ht="17.399999999999999">
      <c r="A904" s="23" t="str">
        <f t="shared" si="42"/>
        <v/>
      </c>
      <c r="B904" s="24" t="s">
        <v>1508</v>
      </c>
      <c r="C904" s="12" t="s">
        <v>5223</v>
      </c>
      <c r="D904" s="25" t="s">
        <v>37</v>
      </c>
      <c r="E904" s="26">
        <v>153.18</v>
      </c>
      <c r="F904" s="25">
        <v>1</v>
      </c>
      <c r="G904" s="27">
        <v>48.3</v>
      </c>
      <c r="H904" s="27">
        <v>48.3</v>
      </c>
      <c r="I904" s="27"/>
      <c r="J904" s="27"/>
      <c r="K904" s="25" t="s">
        <v>4113</v>
      </c>
      <c r="L904" s="25"/>
      <c r="M904"/>
      <c r="N904"/>
      <c r="O904" s="25">
        <v>-2.89</v>
      </c>
      <c r="P904" s="25">
        <v>-19.399999999999999</v>
      </c>
      <c r="S904" s="23" t="str">
        <f t="shared" si="43"/>
        <v/>
      </c>
      <c r="T904" s="23">
        <f t="shared" si="44"/>
        <v>0</v>
      </c>
    </row>
    <row r="905" spans="1:20" ht="17.399999999999999">
      <c r="A905" s="23" t="str">
        <f t="shared" si="42"/>
        <v/>
      </c>
      <c r="B905" s="24" t="s">
        <v>1509</v>
      </c>
      <c r="C905" s="12" t="s">
        <v>1510</v>
      </c>
      <c r="D905" s="25" t="s">
        <v>37</v>
      </c>
      <c r="E905" s="26">
        <v>661.18</v>
      </c>
      <c r="F905" s="25"/>
      <c r="G905" s="27"/>
      <c r="H905" s="27"/>
      <c r="I905" s="27"/>
      <c r="J905" s="27"/>
      <c r="K905" s="25" t="s">
        <v>4096</v>
      </c>
      <c r="L905" s="25"/>
      <c r="M905"/>
      <c r="N905"/>
      <c r="O905" s="25">
        <v>-17.829999999999998</v>
      </c>
      <c r="P905" s="25">
        <v>20.64</v>
      </c>
      <c r="S905" s="23" t="str">
        <f t="shared" si="43"/>
        <v/>
      </c>
      <c r="T905" s="23">
        <f t="shared" si="44"/>
        <v>0</v>
      </c>
    </row>
    <row r="906" spans="1:20" ht="17.399999999999999">
      <c r="A906" s="23" t="str">
        <f t="shared" si="42"/>
        <v/>
      </c>
      <c r="B906" s="24" t="s">
        <v>1511</v>
      </c>
      <c r="C906" s="12" t="s">
        <v>1512</v>
      </c>
      <c r="D906" s="25" t="s">
        <v>37</v>
      </c>
      <c r="E906" s="26">
        <v>59.37</v>
      </c>
      <c r="F906" s="25"/>
      <c r="G906" s="27"/>
      <c r="H906" s="27"/>
      <c r="I906" s="27"/>
      <c r="J906" s="27"/>
      <c r="K906" s="25" t="s">
        <v>4086</v>
      </c>
      <c r="L906" s="25"/>
      <c r="M906"/>
      <c r="N906"/>
      <c r="O906" s="25">
        <v>-5.87</v>
      </c>
      <c r="P906" s="25">
        <v>-29.43</v>
      </c>
      <c r="S906" s="23" t="str">
        <f t="shared" si="43"/>
        <v/>
      </c>
      <c r="T906" s="23">
        <f t="shared" si="44"/>
        <v>0</v>
      </c>
    </row>
    <row r="907" spans="1:20" ht="17.399999999999999">
      <c r="A907" s="23" t="str">
        <f t="shared" si="42"/>
        <v/>
      </c>
      <c r="B907" s="24" t="s">
        <v>1513</v>
      </c>
      <c r="C907" s="12" t="s">
        <v>2745</v>
      </c>
      <c r="D907" s="25" t="s">
        <v>37</v>
      </c>
      <c r="E907" s="26">
        <v>253.31</v>
      </c>
      <c r="F907" s="25"/>
      <c r="G907" s="27"/>
      <c r="H907" s="27"/>
      <c r="I907" s="27"/>
      <c r="J907" s="27"/>
      <c r="K907" s="25" t="s">
        <v>4108</v>
      </c>
      <c r="L907" s="25"/>
      <c r="M907"/>
      <c r="N907"/>
      <c r="O907" s="25">
        <v>-18.48</v>
      </c>
      <c r="P907" s="25">
        <v>-32.630000000000003</v>
      </c>
      <c r="S907" s="23" t="str">
        <f t="shared" si="43"/>
        <v/>
      </c>
      <c r="T907" s="23">
        <f t="shared" si="44"/>
        <v>0</v>
      </c>
    </row>
    <row r="908" spans="1:20" ht="17.399999999999999">
      <c r="A908" s="23">
        <f t="shared" si="42"/>
        <v>76</v>
      </c>
      <c r="B908" s="24" t="s">
        <v>1514</v>
      </c>
      <c r="C908" s="12" t="s">
        <v>1515</v>
      </c>
      <c r="D908" s="25" t="s">
        <v>9</v>
      </c>
      <c r="E908" s="26">
        <v>7979.83</v>
      </c>
      <c r="F908" s="25">
        <v>13</v>
      </c>
      <c r="G908" s="27">
        <v>708.3</v>
      </c>
      <c r="H908" s="27">
        <v>715.04</v>
      </c>
      <c r="I908" s="27">
        <v>708.83</v>
      </c>
      <c r="J908" s="27">
        <v>715.75</v>
      </c>
      <c r="K908" s="25" t="s">
        <v>4086</v>
      </c>
      <c r="L908" s="25"/>
      <c r="M908"/>
      <c r="N908"/>
      <c r="O908" s="25">
        <v>-19.920000000000002</v>
      </c>
      <c r="P908" s="25">
        <v>-0.05</v>
      </c>
      <c r="S908" s="23">
        <f t="shared" si="43"/>
        <v>7979.8390799999997</v>
      </c>
      <c r="T908" s="23">
        <f t="shared" si="44"/>
        <v>1</v>
      </c>
    </row>
    <row r="909" spans="1:20" ht="17.399999999999999">
      <c r="A909" s="23">
        <f t="shared" si="42"/>
        <v>71</v>
      </c>
      <c r="B909" s="24" t="s">
        <v>1516</v>
      </c>
      <c r="C909" s="12" t="s">
        <v>3415</v>
      </c>
      <c r="D909" s="25" t="s">
        <v>9</v>
      </c>
      <c r="E909" s="26">
        <v>9024.84</v>
      </c>
      <c r="F909" s="25">
        <v>13</v>
      </c>
      <c r="G909" s="27">
        <v>1501.2</v>
      </c>
      <c r="H909" s="27">
        <v>1504.78</v>
      </c>
      <c r="I909" s="27">
        <v>1483.2</v>
      </c>
      <c r="J909" s="27">
        <v>1483.2</v>
      </c>
      <c r="K909" s="25" t="s">
        <v>4094</v>
      </c>
      <c r="L909" s="26"/>
      <c r="M909"/>
      <c r="N909"/>
      <c r="O909" s="25">
        <v>-16.72</v>
      </c>
      <c r="P909" s="25">
        <v>-32.229999999999997</v>
      </c>
      <c r="S909" s="23">
        <f t="shared" si="43"/>
        <v>9024.8490899999997</v>
      </c>
      <c r="T909" s="23">
        <f t="shared" si="44"/>
        <v>0</v>
      </c>
    </row>
    <row r="910" spans="1:20" ht="17.399999999999999">
      <c r="A910" s="23" t="str">
        <f t="shared" si="42"/>
        <v/>
      </c>
      <c r="B910" s="24" t="s">
        <v>1517</v>
      </c>
      <c r="C910" s="12" t="s">
        <v>1518</v>
      </c>
      <c r="D910" s="25" t="s">
        <v>37</v>
      </c>
      <c r="E910" s="26">
        <v>26.63</v>
      </c>
      <c r="F910" s="25"/>
      <c r="G910" s="27"/>
      <c r="H910" s="27"/>
      <c r="I910" s="27"/>
      <c r="J910" s="27"/>
      <c r="K910" s="25" t="s">
        <v>4120</v>
      </c>
      <c r="L910" s="25"/>
      <c r="M910"/>
      <c r="N910"/>
      <c r="O910" s="25">
        <v>-24.33</v>
      </c>
      <c r="P910" s="25">
        <v>-19.75</v>
      </c>
      <c r="S910" s="23" t="str">
        <f t="shared" si="43"/>
        <v/>
      </c>
      <c r="T910" s="23">
        <f t="shared" si="44"/>
        <v>0</v>
      </c>
    </row>
    <row r="911" spans="1:20" ht="17.399999999999999">
      <c r="A911" s="23" t="str">
        <f t="shared" ref="A911:A974" si="45">IF(ISERROR(RANK(S911,$S$14:$S$3000,)),"",RANK(S911,$S$14:$S$3000,))</f>
        <v/>
      </c>
      <c r="B911" s="24" t="s">
        <v>1519</v>
      </c>
      <c r="C911" s="12" t="s">
        <v>1520</v>
      </c>
      <c r="D911" s="25" t="s">
        <v>37</v>
      </c>
      <c r="E911" s="26">
        <v>121</v>
      </c>
      <c r="F911" s="25"/>
      <c r="G911" s="27"/>
      <c r="H911" s="27"/>
      <c r="I911" s="27"/>
      <c r="J911" s="27"/>
      <c r="K911" s="25" t="s">
        <v>4092</v>
      </c>
      <c r="L911" s="25"/>
      <c r="M911"/>
      <c r="N911"/>
      <c r="O911" s="25">
        <v>-23.58</v>
      </c>
      <c r="P911" s="25">
        <v>-29.68</v>
      </c>
      <c r="S911" s="23" t="str">
        <f t="shared" si="43"/>
        <v/>
      </c>
      <c r="T911" s="23">
        <f t="shared" si="44"/>
        <v>0</v>
      </c>
    </row>
    <row r="912" spans="1:20" ht="17.399999999999999">
      <c r="A912" s="23" t="str">
        <f t="shared" si="45"/>
        <v/>
      </c>
      <c r="B912" s="24" t="s">
        <v>1521</v>
      </c>
      <c r="C912" s="12" t="s">
        <v>3248</v>
      </c>
      <c r="D912" s="25" t="s">
        <v>9</v>
      </c>
      <c r="E912" s="26">
        <v>41.54</v>
      </c>
      <c r="F912" s="25"/>
      <c r="G912" s="27"/>
      <c r="H912" s="27"/>
      <c r="I912" s="27"/>
      <c r="J912" s="27"/>
      <c r="K912" s="25" t="s">
        <v>4085</v>
      </c>
      <c r="L912" s="25"/>
      <c r="M912"/>
      <c r="N912"/>
      <c r="O912" s="25">
        <v>-19.2</v>
      </c>
      <c r="P912" s="25">
        <v>-40.78</v>
      </c>
      <c r="S912" s="23" t="str">
        <f t="shared" si="43"/>
        <v/>
      </c>
      <c r="T912" s="23">
        <f t="shared" si="44"/>
        <v>0</v>
      </c>
    </row>
    <row r="913" spans="1:20" ht="17.399999999999999">
      <c r="A913" s="23" t="str">
        <f t="shared" si="45"/>
        <v/>
      </c>
      <c r="B913" s="24" t="s">
        <v>1522</v>
      </c>
      <c r="C913" s="12" t="s">
        <v>1523</v>
      </c>
      <c r="D913" s="25" t="s">
        <v>37</v>
      </c>
      <c r="E913" s="26">
        <v>96.38</v>
      </c>
      <c r="F913" s="25"/>
      <c r="G913" s="27"/>
      <c r="H913" s="27"/>
      <c r="I913" s="27"/>
      <c r="J913" s="27"/>
      <c r="K913" s="25" t="s">
        <v>4113</v>
      </c>
      <c r="L913" s="25"/>
      <c r="M913"/>
      <c r="N913"/>
      <c r="O913" s="25">
        <v>-29.43</v>
      </c>
      <c r="P913" s="25">
        <v>-38.53</v>
      </c>
      <c r="S913" s="23" t="str">
        <f t="shared" si="43"/>
        <v/>
      </c>
      <c r="T913" s="23">
        <f t="shared" si="44"/>
        <v>0</v>
      </c>
    </row>
    <row r="914" spans="1:20" ht="17.399999999999999">
      <c r="A914" s="23" t="str">
        <f t="shared" si="45"/>
        <v/>
      </c>
      <c r="B914" s="24" t="s">
        <v>1524</v>
      </c>
      <c r="C914" s="12" t="s">
        <v>1525</v>
      </c>
      <c r="D914" s="25" t="s">
        <v>37</v>
      </c>
      <c r="E914" s="26">
        <v>106.53</v>
      </c>
      <c r="F914" s="26"/>
      <c r="G914" s="27"/>
      <c r="H914" s="27"/>
      <c r="I914" s="27"/>
      <c r="J914" s="27"/>
      <c r="K914" s="25" t="s">
        <v>4078</v>
      </c>
      <c r="L914" s="26"/>
      <c r="M914"/>
      <c r="N914"/>
      <c r="O914" s="25">
        <v>-6.79</v>
      </c>
      <c r="P914" s="25">
        <v>-38.200000000000003</v>
      </c>
      <c r="S914" s="23" t="str">
        <f t="shared" si="43"/>
        <v/>
      </c>
      <c r="T914" s="23">
        <f t="shared" si="44"/>
        <v>0</v>
      </c>
    </row>
    <row r="915" spans="1:20" ht="17.399999999999999">
      <c r="A915" s="23">
        <f t="shared" si="45"/>
        <v>52</v>
      </c>
      <c r="B915" s="24" t="s">
        <v>1526</v>
      </c>
      <c r="C915" s="12" t="s">
        <v>1527</v>
      </c>
      <c r="D915" s="25" t="s">
        <v>9</v>
      </c>
      <c r="E915" s="26">
        <v>15030.66</v>
      </c>
      <c r="F915" s="25">
        <v>17</v>
      </c>
      <c r="G915" s="27">
        <v>674.38</v>
      </c>
      <c r="H915" s="27">
        <v>671.95</v>
      </c>
      <c r="I915" s="27">
        <v>663.66</v>
      </c>
      <c r="J915" s="27">
        <v>668.05</v>
      </c>
      <c r="K915" s="25" t="s">
        <v>4110</v>
      </c>
      <c r="L915" s="25"/>
      <c r="M915"/>
      <c r="N915"/>
      <c r="O915" s="25">
        <v>-5.4</v>
      </c>
      <c r="P915" s="25">
        <v>-17.940000000000001</v>
      </c>
      <c r="S915" s="23">
        <f t="shared" ref="S915:S978" si="46">IF(OR(F915&lt;=$F$8,ISBLANK(G915),ISBLANK(H915),ISBLANK(J915),ISBLANK(I915)),"",E915+ROW()/100000)</f>
        <v>15030.66915</v>
      </c>
      <c r="T915" s="23">
        <f t="shared" ref="T915:T978" si="47">IF(AND(G915&lt;H915,I915&lt;J915,H915&lt;J915),1,IF(AND(G915&gt;H915,I915&gt;J915,H915&gt;J915),-1,0))</f>
        <v>0</v>
      </c>
    </row>
    <row r="916" spans="1:20" ht="17.399999999999999">
      <c r="A916" s="23" t="str">
        <f t="shared" si="45"/>
        <v/>
      </c>
      <c r="B916" s="24" t="s">
        <v>1528</v>
      </c>
      <c r="C916" s="12" t="s">
        <v>3845</v>
      </c>
      <c r="D916" s="25" t="s">
        <v>37</v>
      </c>
      <c r="E916" s="26">
        <v>87.06</v>
      </c>
      <c r="F916" s="25"/>
      <c r="G916" s="27"/>
      <c r="H916" s="27"/>
      <c r="I916" s="27"/>
      <c r="J916" s="27"/>
      <c r="K916" s="25" t="s">
        <v>4103</v>
      </c>
      <c r="L916" s="25"/>
      <c r="M916"/>
      <c r="N916"/>
      <c r="O916" s="25">
        <v>-11</v>
      </c>
      <c r="P916" s="25">
        <v>-19</v>
      </c>
      <c r="S916" s="23" t="str">
        <f t="shared" si="46"/>
        <v/>
      </c>
      <c r="T916" s="23">
        <f t="shared" si="47"/>
        <v>0</v>
      </c>
    </row>
    <row r="917" spans="1:20" ht="17.399999999999999">
      <c r="A917" s="23" t="str">
        <f t="shared" si="45"/>
        <v/>
      </c>
      <c r="B917" s="24" t="s">
        <v>2854</v>
      </c>
      <c r="C917" s="12" t="s">
        <v>5034</v>
      </c>
      <c r="D917" s="25" t="s">
        <v>37</v>
      </c>
      <c r="E917" s="26">
        <v>407.04</v>
      </c>
      <c r="F917" s="25"/>
      <c r="G917" s="27"/>
      <c r="H917" s="27"/>
      <c r="I917" s="27"/>
      <c r="J917" s="27"/>
      <c r="K917" s="25" t="s">
        <v>4076</v>
      </c>
      <c r="L917" s="25"/>
      <c r="M917"/>
      <c r="N917"/>
      <c r="O917" s="25">
        <v>2.2200000000000002</v>
      </c>
      <c r="P917" s="25">
        <v>-26.13</v>
      </c>
      <c r="S917" s="23" t="str">
        <f t="shared" si="46"/>
        <v/>
      </c>
      <c r="T917" s="23">
        <f t="shared" si="47"/>
        <v>0</v>
      </c>
    </row>
    <row r="918" spans="1:20" ht="17.399999999999999">
      <c r="A918" s="23" t="str">
        <f t="shared" si="45"/>
        <v/>
      </c>
      <c r="B918" s="24" t="s">
        <v>1529</v>
      </c>
      <c r="C918" s="12" t="s">
        <v>3249</v>
      </c>
      <c r="D918" s="25" t="s">
        <v>37</v>
      </c>
      <c r="E918" s="26">
        <v>803.89</v>
      </c>
      <c r="F918" s="25"/>
      <c r="G918" s="27"/>
      <c r="H918" s="27"/>
      <c r="I918" s="27"/>
      <c r="J918" s="27"/>
      <c r="K918" s="25" t="s">
        <v>4102</v>
      </c>
      <c r="L918" s="28"/>
      <c r="M918"/>
      <c r="N918"/>
      <c r="O918" s="25">
        <v>-25.62</v>
      </c>
      <c r="P918" s="25">
        <v>-40.07</v>
      </c>
      <c r="S918" s="23" t="str">
        <f t="shared" si="46"/>
        <v/>
      </c>
      <c r="T918" s="23">
        <f t="shared" si="47"/>
        <v>0</v>
      </c>
    </row>
    <row r="919" spans="1:20" ht="17.399999999999999">
      <c r="A919" s="23" t="str">
        <f t="shared" si="45"/>
        <v/>
      </c>
      <c r="B919" s="24" t="s">
        <v>1530</v>
      </c>
      <c r="C919" s="12" t="s">
        <v>1531</v>
      </c>
      <c r="D919" s="25" t="s">
        <v>37</v>
      </c>
      <c r="E919" s="26">
        <v>66.59</v>
      </c>
      <c r="F919" s="26"/>
      <c r="G919" s="27"/>
      <c r="H919" s="27"/>
      <c r="I919" s="27"/>
      <c r="J919" s="27"/>
      <c r="K919" s="25" t="s">
        <v>4085</v>
      </c>
      <c r="L919" s="25"/>
      <c r="M919"/>
      <c r="N919"/>
      <c r="O919" s="25">
        <v>-9.69</v>
      </c>
      <c r="P919" s="25">
        <v>-24.15</v>
      </c>
      <c r="S919" s="23" t="str">
        <f t="shared" si="46"/>
        <v/>
      </c>
      <c r="T919" s="23">
        <f t="shared" si="47"/>
        <v>0</v>
      </c>
    </row>
    <row r="920" spans="1:20" ht="17.399999999999999">
      <c r="A920" s="23" t="str">
        <f t="shared" si="45"/>
        <v/>
      </c>
      <c r="B920" s="24" t="s">
        <v>1532</v>
      </c>
      <c r="C920" s="12" t="s">
        <v>1533</v>
      </c>
      <c r="D920" s="25" t="s">
        <v>37</v>
      </c>
      <c r="E920" s="26">
        <v>24.41</v>
      </c>
      <c r="F920" s="25"/>
      <c r="G920" s="27"/>
      <c r="H920" s="27"/>
      <c r="I920" s="27"/>
      <c r="J920" s="27"/>
      <c r="K920" s="25" t="s">
        <v>4090</v>
      </c>
      <c r="L920" s="25"/>
      <c r="M920"/>
      <c r="N920"/>
      <c r="O920" s="25">
        <v>-11.07</v>
      </c>
      <c r="P920" s="25">
        <v>-23.8</v>
      </c>
      <c r="S920" s="23" t="str">
        <f t="shared" si="46"/>
        <v/>
      </c>
      <c r="T920" s="23">
        <f t="shared" si="47"/>
        <v>0</v>
      </c>
    </row>
    <row r="921" spans="1:20" ht="17.399999999999999">
      <c r="A921" s="23" t="str">
        <f t="shared" si="45"/>
        <v/>
      </c>
      <c r="B921" s="24" t="s">
        <v>1534</v>
      </c>
      <c r="C921" s="12" t="s">
        <v>1535</v>
      </c>
      <c r="D921" s="25" t="s">
        <v>37</v>
      </c>
      <c r="E921" s="26">
        <v>79.39</v>
      </c>
      <c r="F921" s="25"/>
      <c r="G921" s="27"/>
      <c r="H921" s="27"/>
      <c r="I921" s="27"/>
      <c r="J921" s="27"/>
      <c r="K921" s="25" t="s">
        <v>4100</v>
      </c>
      <c r="L921" s="25"/>
      <c r="M921"/>
      <c r="N921"/>
      <c r="O921" s="25">
        <v>-5.51</v>
      </c>
      <c r="P921" s="25">
        <v>-36.700000000000003</v>
      </c>
      <c r="S921" s="23" t="str">
        <f t="shared" si="46"/>
        <v/>
      </c>
      <c r="T921" s="23">
        <f t="shared" si="47"/>
        <v>0</v>
      </c>
    </row>
    <row r="922" spans="1:20" ht="17.399999999999999">
      <c r="A922" s="23" t="str">
        <f t="shared" si="45"/>
        <v/>
      </c>
      <c r="B922" s="24" t="s">
        <v>1536</v>
      </c>
      <c r="C922" s="12" t="s">
        <v>1537</v>
      </c>
      <c r="D922" s="25" t="s">
        <v>37</v>
      </c>
      <c r="E922" s="26">
        <v>162.47999999999999</v>
      </c>
      <c r="F922" s="25"/>
      <c r="G922" s="27"/>
      <c r="H922" s="27"/>
      <c r="I922" s="27"/>
      <c r="J922" s="27"/>
      <c r="K922" s="25" t="s">
        <v>4103</v>
      </c>
      <c r="L922" s="25"/>
      <c r="M922"/>
      <c r="N922"/>
      <c r="O922" s="25">
        <v>106.13</v>
      </c>
      <c r="P922" s="25">
        <v>50.94</v>
      </c>
      <c r="S922" s="23" t="str">
        <f t="shared" si="46"/>
        <v/>
      </c>
      <c r="T922" s="23">
        <f t="shared" si="47"/>
        <v>0</v>
      </c>
    </row>
    <row r="923" spans="1:20" ht="17.399999999999999">
      <c r="A923" s="23" t="str">
        <f t="shared" si="45"/>
        <v/>
      </c>
      <c r="B923" s="24" t="s">
        <v>1538</v>
      </c>
      <c r="C923" s="12" t="s">
        <v>5229</v>
      </c>
      <c r="D923" s="25" t="s">
        <v>37</v>
      </c>
      <c r="E923" s="26">
        <v>50.63</v>
      </c>
      <c r="F923" s="26"/>
      <c r="G923" s="27"/>
      <c r="H923" s="27"/>
      <c r="I923" s="27"/>
      <c r="J923" s="27"/>
      <c r="K923" s="25" t="s">
        <v>4088</v>
      </c>
      <c r="L923" s="25"/>
      <c r="M923"/>
      <c r="N923"/>
      <c r="O923" s="25">
        <v>-37.979999999999997</v>
      </c>
      <c r="P923" s="25">
        <v>1.26</v>
      </c>
      <c r="S923" s="23" t="str">
        <f t="shared" si="46"/>
        <v/>
      </c>
      <c r="T923" s="23">
        <f t="shared" si="47"/>
        <v>0</v>
      </c>
    </row>
    <row r="924" spans="1:20" ht="17.399999999999999">
      <c r="A924" s="23" t="str">
        <f t="shared" si="45"/>
        <v/>
      </c>
      <c r="B924" s="24" t="s">
        <v>1539</v>
      </c>
      <c r="C924" s="12" t="s">
        <v>1540</v>
      </c>
      <c r="D924" s="25" t="s">
        <v>37</v>
      </c>
      <c r="E924" s="26">
        <v>15.67</v>
      </c>
      <c r="F924" s="25"/>
      <c r="G924" s="27"/>
      <c r="H924" s="27"/>
      <c r="I924" s="27"/>
      <c r="J924" s="27"/>
      <c r="K924" s="25" t="s">
        <v>4084</v>
      </c>
      <c r="L924" s="26"/>
      <c r="M924"/>
      <c r="N924"/>
      <c r="O924" s="25">
        <v>-8.82</v>
      </c>
      <c r="P924" s="25">
        <v>-19.440000000000001</v>
      </c>
      <c r="S924" s="23" t="str">
        <f t="shared" si="46"/>
        <v/>
      </c>
      <c r="T924" s="23">
        <f t="shared" si="47"/>
        <v>0</v>
      </c>
    </row>
    <row r="925" spans="1:20" ht="17.399999999999999">
      <c r="A925" s="23" t="str">
        <f t="shared" si="45"/>
        <v/>
      </c>
      <c r="B925" s="24" t="s">
        <v>1541</v>
      </c>
      <c r="C925" s="12" t="s">
        <v>3250</v>
      </c>
      <c r="D925" s="25" t="s">
        <v>37</v>
      </c>
      <c r="E925" s="26">
        <v>151.37</v>
      </c>
      <c r="F925" s="26"/>
      <c r="G925" s="27"/>
      <c r="H925" s="27"/>
      <c r="I925" s="27"/>
      <c r="J925" s="27"/>
      <c r="K925" s="25" t="s">
        <v>4105</v>
      </c>
      <c r="L925" s="25"/>
      <c r="M925"/>
      <c r="N925"/>
      <c r="O925" s="25">
        <v>1.06</v>
      </c>
      <c r="P925" s="25">
        <v>-20.83</v>
      </c>
      <c r="S925" s="23" t="str">
        <f t="shared" si="46"/>
        <v/>
      </c>
      <c r="T925" s="23">
        <f t="shared" si="47"/>
        <v>0</v>
      </c>
    </row>
    <row r="926" spans="1:20" ht="17.399999999999999">
      <c r="A926" s="23" t="str">
        <f t="shared" si="45"/>
        <v/>
      </c>
      <c r="B926" s="24" t="s">
        <v>1542</v>
      </c>
      <c r="C926" s="12" t="s">
        <v>1543</v>
      </c>
      <c r="D926" s="25" t="s">
        <v>37</v>
      </c>
      <c r="E926" s="26">
        <v>58.49</v>
      </c>
      <c r="F926" s="25">
        <v>1</v>
      </c>
      <c r="G926" s="27">
        <v>15</v>
      </c>
      <c r="H926" s="27">
        <v>15</v>
      </c>
      <c r="I926" s="27"/>
      <c r="J926" s="27"/>
      <c r="K926" s="25" t="s">
        <v>4103</v>
      </c>
      <c r="L926" s="25"/>
      <c r="M926"/>
      <c r="N926"/>
      <c r="O926" s="25">
        <v>-10.75</v>
      </c>
      <c r="P926" s="25">
        <v>-37.83</v>
      </c>
      <c r="S926" s="23" t="str">
        <f t="shared" si="46"/>
        <v/>
      </c>
      <c r="T926" s="23">
        <f t="shared" si="47"/>
        <v>0</v>
      </c>
    </row>
    <row r="927" spans="1:20" ht="17.399999999999999">
      <c r="A927" s="23">
        <f t="shared" si="45"/>
        <v>257</v>
      </c>
      <c r="B927" s="24" t="s">
        <v>1544</v>
      </c>
      <c r="C927" s="12" t="s">
        <v>1545</v>
      </c>
      <c r="D927" s="25" t="s">
        <v>37</v>
      </c>
      <c r="E927" s="26">
        <v>324.05</v>
      </c>
      <c r="F927" s="25">
        <v>2</v>
      </c>
      <c r="G927" s="27">
        <v>28.95</v>
      </c>
      <c r="H927" s="27">
        <v>28.95</v>
      </c>
      <c r="I927" s="27">
        <v>28.95</v>
      </c>
      <c r="J927" s="27">
        <v>33.200000000000003</v>
      </c>
      <c r="K927" s="25" t="s">
        <v>4092</v>
      </c>
      <c r="L927" s="26"/>
      <c r="M927"/>
      <c r="N927"/>
      <c r="O927" s="25">
        <v>-0.89</v>
      </c>
      <c r="P927" s="25">
        <v>9.98</v>
      </c>
      <c r="S927" s="23">
        <f t="shared" si="46"/>
        <v>324.05927000000003</v>
      </c>
      <c r="T927" s="23">
        <f t="shared" si="47"/>
        <v>0</v>
      </c>
    </row>
    <row r="928" spans="1:20" ht="17.399999999999999">
      <c r="A928" s="23" t="str">
        <f t="shared" si="45"/>
        <v/>
      </c>
      <c r="B928" s="24" t="s">
        <v>1546</v>
      </c>
      <c r="C928" s="12" t="s">
        <v>1547</v>
      </c>
      <c r="D928" s="25" t="s">
        <v>37</v>
      </c>
      <c r="E928" s="26">
        <v>53.05</v>
      </c>
      <c r="F928" s="26"/>
      <c r="G928" s="27"/>
      <c r="H928" s="27"/>
      <c r="I928" s="27"/>
      <c r="J928" s="27"/>
      <c r="K928" s="25" t="s">
        <v>4117</v>
      </c>
      <c r="L928" s="25"/>
      <c r="M928"/>
      <c r="N928"/>
      <c r="O928" s="25">
        <v>-47.48</v>
      </c>
      <c r="P928" s="25">
        <v>-60.29</v>
      </c>
      <c r="S928" s="23" t="str">
        <f t="shared" si="46"/>
        <v/>
      </c>
      <c r="T928" s="23">
        <f t="shared" si="47"/>
        <v>0</v>
      </c>
    </row>
    <row r="929" spans="1:20" ht="17.399999999999999">
      <c r="A929" s="23" t="str">
        <f t="shared" si="45"/>
        <v/>
      </c>
      <c r="B929" s="24" t="s">
        <v>1548</v>
      </c>
      <c r="C929" s="12" t="s">
        <v>1549</v>
      </c>
      <c r="D929" s="25" t="s">
        <v>37</v>
      </c>
      <c r="E929" s="26">
        <v>22.05</v>
      </c>
      <c r="F929" s="25"/>
      <c r="G929" s="27"/>
      <c r="H929" s="27"/>
      <c r="I929" s="27"/>
      <c r="J929" s="27"/>
      <c r="K929" s="25" t="s">
        <v>4096</v>
      </c>
      <c r="L929" s="25"/>
      <c r="M929"/>
      <c r="N929"/>
      <c r="O929" s="25">
        <v>14.22</v>
      </c>
      <c r="P929" s="25">
        <v>-41.08</v>
      </c>
      <c r="S929" s="23" t="str">
        <f t="shared" si="46"/>
        <v/>
      </c>
      <c r="T929" s="23">
        <f t="shared" si="47"/>
        <v>0</v>
      </c>
    </row>
    <row r="930" spans="1:20" ht="17.399999999999999">
      <c r="A930" s="23" t="str">
        <f t="shared" si="45"/>
        <v/>
      </c>
      <c r="B930" s="24" t="s">
        <v>1550</v>
      </c>
      <c r="C930" s="12" t="s">
        <v>1551</v>
      </c>
      <c r="D930" s="25" t="s">
        <v>37</v>
      </c>
      <c r="E930" s="26">
        <v>83.98</v>
      </c>
      <c r="F930" s="25"/>
      <c r="G930" s="27"/>
      <c r="H930" s="27"/>
      <c r="I930" s="27"/>
      <c r="J930" s="27"/>
      <c r="K930" s="25" t="s">
        <v>4086</v>
      </c>
      <c r="L930" s="26"/>
      <c r="M930"/>
      <c r="N930"/>
      <c r="O930" s="25">
        <v>0</v>
      </c>
      <c r="P930" s="25">
        <v>0</v>
      </c>
      <c r="S930" s="23" t="str">
        <f t="shared" si="46"/>
        <v/>
      </c>
      <c r="T930" s="23">
        <f t="shared" si="47"/>
        <v>0</v>
      </c>
    </row>
    <row r="931" spans="1:20" ht="17.399999999999999">
      <c r="A931" s="23" t="str">
        <f t="shared" si="45"/>
        <v/>
      </c>
      <c r="B931" s="24" t="s">
        <v>1552</v>
      </c>
      <c r="C931" s="12" t="s">
        <v>1553</v>
      </c>
      <c r="D931" s="25" t="s">
        <v>37</v>
      </c>
      <c r="E931" s="26">
        <v>180.15</v>
      </c>
      <c r="F931" s="26"/>
      <c r="G931" s="27">
        <v>18.600000000000001</v>
      </c>
      <c r="H931" s="27"/>
      <c r="I931" s="27"/>
      <c r="J931" s="27"/>
      <c r="K931" s="25" t="s">
        <v>4088</v>
      </c>
      <c r="L931" s="25"/>
      <c r="M931"/>
      <c r="N931"/>
      <c r="O931" s="25">
        <v>10</v>
      </c>
      <c r="P931" s="25">
        <v>-14</v>
      </c>
      <c r="S931" s="23" t="str">
        <f t="shared" si="46"/>
        <v/>
      </c>
      <c r="T931" s="23">
        <f t="shared" si="47"/>
        <v>0</v>
      </c>
    </row>
    <row r="932" spans="1:20" ht="17.399999999999999">
      <c r="A932" s="23" t="str">
        <f t="shared" si="45"/>
        <v/>
      </c>
      <c r="B932" s="24" t="s">
        <v>1554</v>
      </c>
      <c r="C932" s="12" t="s">
        <v>5101</v>
      </c>
      <c r="D932" s="25" t="s">
        <v>37</v>
      </c>
      <c r="E932" s="26">
        <v>34.28</v>
      </c>
      <c r="F932" s="25"/>
      <c r="G932" s="27"/>
      <c r="H932" s="27"/>
      <c r="I932" s="27"/>
      <c r="J932" s="27"/>
      <c r="K932" s="25" t="s">
        <v>4113</v>
      </c>
      <c r="L932" s="25"/>
      <c r="M932"/>
      <c r="N932"/>
      <c r="O932" s="25">
        <v>-27.02</v>
      </c>
      <c r="P932" s="25">
        <v>-57.43</v>
      </c>
      <c r="S932" s="23" t="str">
        <f t="shared" si="46"/>
        <v/>
      </c>
      <c r="T932" s="23">
        <f t="shared" si="47"/>
        <v>0</v>
      </c>
    </row>
    <row r="933" spans="1:20" ht="17.399999999999999">
      <c r="A933" s="23" t="str">
        <f t="shared" si="45"/>
        <v/>
      </c>
      <c r="B933" s="24" t="s">
        <v>1555</v>
      </c>
      <c r="C933" s="12" t="s">
        <v>1556</v>
      </c>
      <c r="D933" s="25" t="s">
        <v>37</v>
      </c>
      <c r="E933" s="26">
        <v>59.92</v>
      </c>
      <c r="F933" s="25"/>
      <c r="G933" s="27"/>
      <c r="H933" s="27"/>
      <c r="I933" s="27"/>
      <c r="J933" s="27"/>
      <c r="K933" s="25" t="s">
        <v>4108</v>
      </c>
      <c r="L933" s="25"/>
      <c r="M933"/>
      <c r="N933"/>
      <c r="O933" s="25">
        <v>-21.04</v>
      </c>
      <c r="P933" s="25">
        <v>-11.51</v>
      </c>
      <c r="S933" s="23" t="str">
        <f t="shared" si="46"/>
        <v/>
      </c>
      <c r="T933" s="23">
        <f t="shared" si="47"/>
        <v>0</v>
      </c>
    </row>
    <row r="934" spans="1:20" ht="17.399999999999999">
      <c r="A934" s="23" t="str">
        <f t="shared" si="45"/>
        <v/>
      </c>
      <c r="B934" s="24" t="s">
        <v>1557</v>
      </c>
      <c r="C934" s="12" t="s">
        <v>1558</v>
      </c>
      <c r="D934" s="25" t="s">
        <v>37</v>
      </c>
      <c r="E934" s="26">
        <v>107.18</v>
      </c>
      <c r="F934" s="26"/>
      <c r="G934" s="27"/>
      <c r="H934" s="27"/>
      <c r="I934" s="27"/>
      <c r="J934" s="27"/>
      <c r="K934" s="25" t="s">
        <v>4092</v>
      </c>
      <c r="L934" s="25"/>
      <c r="M934"/>
      <c r="N934"/>
      <c r="O934" s="25">
        <v>-5.31</v>
      </c>
      <c r="P934" s="25">
        <v>-11.69</v>
      </c>
      <c r="S934" s="23" t="str">
        <f t="shared" si="46"/>
        <v/>
      </c>
      <c r="T934" s="23">
        <f t="shared" si="47"/>
        <v>0</v>
      </c>
    </row>
    <row r="935" spans="1:20" ht="17.399999999999999">
      <c r="A935" s="23" t="str">
        <f t="shared" si="45"/>
        <v/>
      </c>
      <c r="B935" s="24" t="s">
        <v>1559</v>
      </c>
      <c r="C935" s="12" t="s">
        <v>1560</v>
      </c>
      <c r="D935" s="25" t="s">
        <v>37</v>
      </c>
      <c r="E935" s="26">
        <v>59.6</v>
      </c>
      <c r="F935" s="25"/>
      <c r="G935" s="27"/>
      <c r="H935" s="27"/>
      <c r="I935" s="27"/>
      <c r="J935" s="27"/>
      <c r="K935" s="25" t="s">
        <v>4108</v>
      </c>
      <c r="L935" s="25"/>
      <c r="M935"/>
      <c r="N935"/>
      <c r="O935" s="25">
        <v>-2.56</v>
      </c>
      <c r="P935" s="25">
        <v>-5.59</v>
      </c>
      <c r="S935" s="23" t="str">
        <f t="shared" si="46"/>
        <v/>
      </c>
      <c r="T935" s="23">
        <f t="shared" si="47"/>
        <v>0</v>
      </c>
    </row>
    <row r="936" spans="1:20" ht="17.399999999999999">
      <c r="A936" s="23" t="str">
        <f t="shared" si="45"/>
        <v/>
      </c>
      <c r="B936" s="24" t="s">
        <v>1561</v>
      </c>
      <c r="C936" s="12" t="s">
        <v>1562</v>
      </c>
      <c r="D936" s="25" t="s">
        <v>37</v>
      </c>
      <c r="E936" s="26">
        <v>167.86</v>
      </c>
      <c r="F936" s="25"/>
      <c r="G936" s="27"/>
      <c r="H936" s="27"/>
      <c r="I936" s="27"/>
      <c r="J936" s="27"/>
      <c r="K936" s="25" t="s">
        <v>4092</v>
      </c>
      <c r="L936" s="25"/>
      <c r="M936"/>
      <c r="N936"/>
      <c r="O936" s="25">
        <v>-30.02</v>
      </c>
      <c r="P936" s="25">
        <v>-51.57</v>
      </c>
      <c r="S936" s="23" t="str">
        <f t="shared" si="46"/>
        <v/>
      </c>
      <c r="T936" s="23">
        <f t="shared" si="47"/>
        <v>0</v>
      </c>
    </row>
    <row r="937" spans="1:20" ht="17.399999999999999">
      <c r="A937" s="23" t="str">
        <f t="shared" si="45"/>
        <v/>
      </c>
      <c r="B937" s="24" t="s">
        <v>1563</v>
      </c>
      <c r="C937" s="12" t="s">
        <v>1564</v>
      </c>
      <c r="D937" s="25" t="s">
        <v>37</v>
      </c>
      <c r="E937" s="26">
        <v>134.13</v>
      </c>
      <c r="F937" s="25"/>
      <c r="G937" s="27">
        <v>18</v>
      </c>
      <c r="H937" s="27">
        <v>18</v>
      </c>
      <c r="I937" s="27">
        <v>18</v>
      </c>
      <c r="J937" s="27">
        <v>18</v>
      </c>
      <c r="K937" s="25" t="s">
        <v>4110</v>
      </c>
      <c r="L937" s="25"/>
      <c r="M937"/>
      <c r="N937"/>
      <c r="O937" s="25">
        <v>-1.26</v>
      </c>
      <c r="P937" s="25">
        <v>-8.49</v>
      </c>
      <c r="S937" s="23" t="str">
        <f t="shared" si="46"/>
        <v/>
      </c>
      <c r="T937" s="23">
        <f t="shared" si="47"/>
        <v>0</v>
      </c>
    </row>
    <row r="938" spans="1:20" ht="17.399999999999999">
      <c r="A938" s="23" t="str">
        <f t="shared" si="45"/>
        <v/>
      </c>
      <c r="B938" s="24" t="s">
        <v>1565</v>
      </c>
      <c r="C938" s="12" t="s">
        <v>1566</v>
      </c>
      <c r="D938" s="25" t="s">
        <v>9</v>
      </c>
      <c r="E938" s="26">
        <v>36</v>
      </c>
      <c r="F938" s="26"/>
      <c r="G938" s="27"/>
      <c r="H938" s="27"/>
      <c r="I938" s="27"/>
      <c r="J938" s="27"/>
      <c r="K938" s="25" t="s">
        <v>4088</v>
      </c>
      <c r="L938" s="26"/>
      <c r="M938"/>
      <c r="N938"/>
      <c r="O938" s="25">
        <v>-6.88</v>
      </c>
      <c r="P938" s="25">
        <v>-31.95</v>
      </c>
      <c r="S938" s="23" t="str">
        <f t="shared" si="46"/>
        <v/>
      </c>
      <c r="T938" s="23">
        <f t="shared" si="47"/>
        <v>0</v>
      </c>
    </row>
    <row r="939" spans="1:20" ht="17.399999999999999">
      <c r="A939" s="23" t="str">
        <f t="shared" si="45"/>
        <v/>
      </c>
      <c r="B939" s="24" t="s">
        <v>1567</v>
      </c>
      <c r="C939" s="12" t="s">
        <v>1568</v>
      </c>
      <c r="D939" s="25" t="s">
        <v>37</v>
      </c>
      <c r="E939" s="26">
        <v>39.67</v>
      </c>
      <c r="F939" s="26"/>
      <c r="G939" s="27"/>
      <c r="H939" s="27"/>
      <c r="I939" s="27"/>
      <c r="J939" s="27"/>
      <c r="K939" s="25" t="s">
        <v>4083</v>
      </c>
      <c r="L939" s="26"/>
      <c r="M939"/>
      <c r="N939"/>
      <c r="O939" s="25">
        <v>-4.8499999999999996</v>
      </c>
      <c r="P939" s="25">
        <v>-12.45</v>
      </c>
      <c r="S939" s="23" t="str">
        <f t="shared" si="46"/>
        <v/>
      </c>
      <c r="T939" s="23">
        <f t="shared" si="47"/>
        <v>0</v>
      </c>
    </row>
    <row r="940" spans="1:20" ht="17.399999999999999">
      <c r="A940" s="23" t="str">
        <f t="shared" si="45"/>
        <v/>
      </c>
      <c r="B940" s="24" t="s">
        <v>1569</v>
      </c>
      <c r="C940" s="12" t="s">
        <v>1570</v>
      </c>
      <c r="D940" s="25" t="s">
        <v>37</v>
      </c>
      <c r="E940" s="26">
        <v>95.5</v>
      </c>
      <c r="F940" s="25"/>
      <c r="G940" s="27"/>
      <c r="H940" s="27"/>
      <c r="I940" s="27"/>
      <c r="J940" s="27"/>
      <c r="K940" s="25" t="s">
        <v>4096</v>
      </c>
      <c r="L940" s="25"/>
      <c r="M940"/>
      <c r="N940"/>
      <c r="O940" s="25">
        <v>-14.59</v>
      </c>
      <c r="P940" s="25">
        <v>-22.53</v>
      </c>
      <c r="S940" s="23" t="str">
        <f t="shared" si="46"/>
        <v/>
      </c>
      <c r="T940" s="23">
        <f t="shared" si="47"/>
        <v>0</v>
      </c>
    </row>
    <row r="941" spans="1:20" ht="17.399999999999999">
      <c r="A941" s="23" t="str">
        <f t="shared" si="45"/>
        <v/>
      </c>
      <c r="B941" s="24" t="s">
        <v>1571</v>
      </c>
      <c r="C941" s="12" t="s">
        <v>1572</v>
      </c>
      <c r="D941" s="25" t="s">
        <v>37</v>
      </c>
      <c r="E941" s="26">
        <v>147.66999999999999</v>
      </c>
      <c r="F941" s="25"/>
      <c r="G941" s="27"/>
      <c r="H941" s="27"/>
      <c r="I941" s="27"/>
      <c r="J941" s="27"/>
      <c r="K941" s="25" t="s">
        <v>4100</v>
      </c>
      <c r="L941" s="25"/>
      <c r="M941"/>
      <c r="N941"/>
      <c r="O941" s="25">
        <v>-9.5</v>
      </c>
      <c r="P941" s="25">
        <v>9.1</v>
      </c>
      <c r="S941" s="23" t="str">
        <f t="shared" si="46"/>
        <v/>
      </c>
      <c r="T941" s="23">
        <f t="shared" si="47"/>
        <v>0</v>
      </c>
    </row>
    <row r="942" spans="1:20" ht="17.399999999999999">
      <c r="A942" s="23" t="str">
        <f t="shared" si="45"/>
        <v/>
      </c>
      <c r="B942" s="24" t="s">
        <v>1573</v>
      </c>
      <c r="C942" s="12" t="s">
        <v>4164</v>
      </c>
      <c r="D942" s="25" t="s">
        <v>37</v>
      </c>
      <c r="E942" s="26">
        <v>9.84</v>
      </c>
      <c r="F942" s="25"/>
      <c r="G942" s="27"/>
      <c r="H942" s="27"/>
      <c r="I942" s="27"/>
      <c r="J942" s="27"/>
      <c r="K942" s="25" t="s">
        <v>4103</v>
      </c>
      <c r="L942" s="25"/>
      <c r="M942"/>
      <c r="N942"/>
      <c r="O942" s="25">
        <v>-31.59</v>
      </c>
      <c r="P942" s="25">
        <v>-45.14</v>
      </c>
      <c r="S942" s="23" t="str">
        <f t="shared" si="46"/>
        <v/>
      </c>
      <c r="T942" s="23">
        <f t="shared" si="47"/>
        <v>0</v>
      </c>
    </row>
    <row r="943" spans="1:20" ht="17.399999999999999">
      <c r="A943" s="23" t="str">
        <f t="shared" si="45"/>
        <v/>
      </c>
      <c r="B943" s="24" t="s">
        <v>1574</v>
      </c>
      <c r="C943" s="12" t="s">
        <v>1575</v>
      </c>
      <c r="D943" s="25" t="s">
        <v>37</v>
      </c>
      <c r="E943" s="26">
        <v>25.19</v>
      </c>
      <c r="F943" s="25"/>
      <c r="G943" s="27"/>
      <c r="H943" s="27"/>
      <c r="I943" s="27"/>
      <c r="J943" s="27"/>
      <c r="K943" s="25" t="s">
        <v>4092</v>
      </c>
      <c r="L943" s="25"/>
      <c r="M943"/>
      <c r="N943"/>
      <c r="O943" s="25">
        <v>-36.01</v>
      </c>
      <c r="P943" s="25">
        <v>-55.68</v>
      </c>
      <c r="S943" s="23" t="str">
        <f t="shared" si="46"/>
        <v/>
      </c>
      <c r="T943" s="23">
        <f t="shared" si="47"/>
        <v>0</v>
      </c>
    </row>
    <row r="944" spans="1:20" ht="17.399999999999999">
      <c r="A944" s="23" t="str">
        <f t="shared" si="45"/>
        <v/>
      </c>
      <c r="B944" s="24" t="s">
        <v>1576</v>
      </c>
      <c r="C944" s="12" t="s">
        <v>3855</v>
      </c>
      <c r="D944" s="25" t="s">
        <v>37</v>
      </c>
      <c r="E944" s="26">
        <v>37.909999999999997</v>
      </c>
      <c r="F944" s="25"/>
      <c r="G944" s="27"/>
      <c r="H944" s="27"/>
      <c r="I944" s="27"/>
      <c r="J944" s="27"/>
      <c r="K944" s="25" t="s">
        <v>4099</v>
      </c>
      <c r="L944" s="25"/>
      <c r="M944"/>
      <c r="N944"/>
      <c r="O944" s="25">
        <v>-0.53</v>
      </c>
      <c r="P944" s="25">
        <v>12.7</v>
      </c>
      <c r="S944" s="23" t="str">
        <f t="shared" si="46"/>
        <v/>
      </c>
      <c r="T944" s="23">
        <f t="shared" si="47"/>
        <v>0</v>
      </c>
    </row>
    <row r="945" spans="1:20" ht="17.399999999999999">
      <c r="A945" s="23" t="str">
        <f t="shared" si="45"/>
        <v/>
      </c>
      <c r="B945" s="24" t="s">
        <v>1577</v>
      </c>
      <c r="C945" s="12" t="s">
        <v>1578</v>
      </c>
      <c r="D945" s="25" t="s">
        <v>37</v>
      </c>
      <c r="E945" s="26">
        <v>22.54</v>
      </c>
      <c r="F945" s="26"/>
      <c r="G945" s="27"/>
      <c r="H945" s="27"/>
      <c r="I945" s="27"/>
      <c r="J945" s="27"/>
      <c r="K945" s="25" t="s">
        <v>4084</v>
      </c>
      <c r="L945" s="25"/>
      <c r="M945"/>
      <c r="N945"/>
      <c r="O945" s="25">
        <v>15.48</v>
      </c>
      <c r="P945" s="25">
        <v>-1.92</v>
      </c>
      <c r="S945" s="23" t="str">
        <f t="shared" si="46"/>
        <v/>
      </c>
      <c r="T945" s="23">
        <f t="shared" si="47"/>
        <v>0</v>
      </c>
    </row>
    <row r="946" spans="1:20" ht="17.399999999999999">
      <c r="A946" s="23" t="str">
        <f t="shared" si="45"/>
        <v/>
      </c>
      <c r="B946" s="24" t="s">
        <v>1579</v>
      </c>
      <c r="C946" s="12" t="s">
        <v>1580</v>
      </c>
      <c r="D946" s="25" t="s">
        <v>37</v>
      </c>
      <c r="E946" s="26">
        <v>40.770000000000003</v>
      </c>
      <c r="F946" s="25"/>
      <c r="G946" s="27"/>
      <c r="H946" s="27"/>
      <c r="I946" s="27"/>
      <c r="J946" s="27"/>
      <c r="K946" s="25" t="s">
        <v>4088</v>
      </c>
      <c r="L946" s="26"/>
      <c r="M946"/>
      <c r="N946"/>
      <c r="O946" s="25">
        <v>3.78</v>
      </c>
      <c r="P946" s="25">
        <v>-10.96</v>
      </c>
      <c r="S946" s="23" t="str">
        <f t="shared" si="46"/>
        <v/>
      </c>
      <c r="T946" s="23">
        <f t="shared" si="47"/>
        <v>0</v>
      </c>
    </row>
    <row r="947" spans="1:20" ht="17.399999999999999">
      <c r="A947" s="23" t="str">
        <f t="shared" si="45"/>
        <v/>
      </c>
      <c r="B947" s="24" t="s">
        <v>1581</v>
      </c>
      <c r="C947" s="12" t="s">
        <v>1582</v>
      </c>
      <c r="D947" s="25" t="s">
        <v>37</v>
      </c>
      <c r="E947" s="26">
        <v>685.33</v>
      </c>
      <c r="F947" s="26">
        <v>4</v>
      </c>
      <c r="G947" s="27">
        <v>50.73</v>
      </c>
      <c r="H947" s="27">
        <v>50.73</v>
      </c>
      <c r="I947" s="27">
        <v>51.6</v>
      </c>
      <c r="J947" s="27"/>
      <c r="K947" s="25" t="s">
        <v>4117</v>
      </c>
      <c r="L947" s="26"/>
      <c r="M947"/>
      <c r="N947"/>
      <c r="O947" s="25">
        <v>-25.79</v>
      </c>
      <c r="P947" s="25">
        <v>-22.58</v>
      </c>
      <c r="S947" s="23" t="str">
        <f t="shared" si="46"/>
        <v/>
      </c>
      <c r="T947" s="23">
        <f t="shared" si="47"/>
        <v>0</v>
      </c>
    </row>
    <row r="948" spans="1:20" ht="17.399999999999999">
      <c r="A948" s="23" t="str">
        <f t="shared" si="45"/>
        <v/>
      </c>
      <c r="B948" s="24" t="s">
        <v>2981</v>
      </c>
      <c r="C948" s="12" t="s">
        <v>2985</v>
      </c>
      <c r="D948" s="25" t="s">
        <v>37</v>
      </c>
      <c r="E948" s="26">
        <v>53.54</v>
      </c>
      <c r="F948" s="25"/>
      <c r="G948" s="27"/>
      <c r="H948" s="27"/>
      <c r="I948" s="27"/>
      <c r="J948" s="27"/>
      <c r="K948" s="25" t="s">
        <v>4113</v>
      </c>
      <c r="L948" s="25"/>
      <c r="M948"/>
      <c r="N948"/>
      <c r="O948" s="25">
        <v>-1.1200000000000001</v>
      </c>
      <c r="P948" s="25">
        <v>-10.9</v>
      </c>
      <c r="S948" s="23" t="str">
        <f t="shared" si="46"/>
        <v/>
      </c>
      <c r="T948" s="23">
        <f t="shared" si="47"/>
        <v>0</v>
      </c>
    </row>
    <row r="949" spans="1:20" ht="17.399999999999999">
      <c r="A949" s="23" t="str">
        <f t="shared" si="45"/>
        <v/>
      </c>
      <c r="B949" s="24" t="s">
        <v>1583</v>
      </c>
      <c r="C949" s="12" t="s">
        <v>1584</v>
      </c>
      <c r="D949" s="25" t="s">
        <v>37</v>
      </c>
      <c r="E949" s="26">
        <v>110.02</v>
      </c>
      <c r="F949" s="25"/>
      <c r="G949" s="27"/>
      <c r="H949" s="27"/>
      <c r="I949" s="27"/>
      <c r="J949" s="27"/>
      <c r="K949" s="25" t="s">
        <v>4098</v>
      </c>
      <c r="L949" s="26"/>
      <c r="M949"/>
      <c r="N949"/>
      <c r="O949" s="25">
        <v>-12.01</v>
      </c>
      <c r="P949" s="25">
        <v>-12.11</v>
      </c>
      <c r="S949" s="23" t="str">
        <f t="shared" si="46"/>
        <v/>
      </c>
      <c r="T949" s="23">
        <f t="shared" si="47"/>
        <v>0</v>
      </c>
    </row>
    <row r="950" spans="1:20" ht="17.399999999999999">
      <c r="A950" s="23" t="str">
        <f t="shared" si="45"/>
        <v/>
      </c>
      <c r="B950" s="24" t="s">
        <v>1585</v>
      </c>
      <c r="C950" s="12" t="s">
        <v>1586</v>
      </c>
      <c r="D950" s="25" t="s">
        <v>37</v>
      </c>
      <c r="E950" s="26">
        <v>240.03</v>
      </c>
      <c r="F950" s="25"/>
      <c r="G950" s="27"/>
      <c r="H950" s="27"/>
      <c r="I950" s="27"/>
      <c r="J950" s="27"/>
      <c r="K950" s="25" t="s">
        <v>4096</v>
      </c>
      <c r="L950" s="26"/>
      <c r="M950"/>
      <c r="N950"/>
      <c r="O950" s="25">
        <v>-9.61</v>
      </c>
      <c r="P950" s="25">
        <v>2.61</v>
      </c>
      <c r="S950" s="23" t="str">
        <f t="shared" si="46"/>
        <v/>
      </c>
      <c r="T950" s="23">
        <f t="shared" si="47"/>
        <v>0</v>
      </c>
    </row>
    <row r="951" spans="1:20" ht="17.399999999999999">
      <c r="A951" s="23">
        <f t="shared" si="45"/>
        <v>290</v>
      </c>
      <c r="B951" s="24" t="s">
        <v>1587</v>
      </c>
      <c r="C951" s="12" t="s">
        <v>1588</v>
      </c>
      <c r="D951" s="25" t="s">
        <v>37</v>
      </c>
      <c r="E951" s="26">
        <v>170.06</v>
      </c>
      <c r="F951" s="25">
        <v>3</v>
      </c>
      <c r="G951" s="27">
        <v>34.130000000000003</v>
      </c>
      <c r="H951" s="27">
        <v>34.130000000000003</v>
      </c>
      <c r="I951" s="27">
        <v>30.2</v>
      </c>
      <c r="J951" s="27">
        <v>30.2</v>
      </c>
      <c r="K951" s="25" t="s">
        <v>4107</v>
      </c>
      <c r="L951" s="25"/>
      <c r="M951"/>
      <c r="N951"/>
      <c r="O951" s="25">
        <v>-30.44</v>
      </c>
      <c r="P951" s="25">
        <v>-44.77</v>
      </c>
      <c r="S951" s="23">
        <f t="shared" si="46"/>
        <v>170.06951000000001</v>
      </c>
      <c r="T951" s="23">
        <f t="shared" si="47"/>
        <v>0</v>
      </c>
    </row>
    <row r="952" spans="1:20" ht="17.399999999999999">
      <c r="A952" s="23" t="str">
        <f t="shared" si="45"/>
        <v/>
      </c>
      <c r="B952" s="24" t="s">
        <v>1589</v>
      </c>
      <c r="C952" s="12" t="s">
        <v>1590</v>
      </c>
      <c r="D952" s="25" t="s">
        <v>37</v>
      </c>
      <c r="E952" s="26">
        <v>25.85</v>
      </c>
      <c r="F952" s="26"/>
      <c r="G952" s="27"/>
      <c r="H952" s="27"/>
      <c r="I952" s="27"/>
      <c r="J952" s="27"/>
      <c r="K952" s="25" t="s">
        <v>4108</v>
      </c>
      <c r="L952" s="25"/>
      <c r="M952"/>
      <c r="N952"/>
      <c r="O952" s="25">
        <v>-0.94</v>
      </c>
      <c r="P952" s="25">
        <v>-21.63</v>
      </c>
      <c r="S952" s="23" t="str">
        <f t="shared" si="46"/>
        <v/>
      </c>
      <c r="T952" s="23">
        <f t="shared" si="47"/>
        <v>0</v>
      </c>
    </row>
    <row r="953" spans="1:20" ht="17.399999999999999">
      <c r="A953" s="23" t="str">
        <f t="shared" si="45"/>
        <v/>
      </c>
      <c r="B953" s="24" t="s">
        <v>1591</v>
      </c>
      <c r="C953" s="12" t="s">
        <v>2746</v>
      </c>
      <c r="D953" s="25" t="s">
        <v>37</v>
      </c>
      <c r="E953" s="26">
        <v>46.56</v>
      </c>
      <c r="F953" s="25"/>
      <c r="G953" s="27"/>
      <c r="H953" s="27"/>
      <c r="I953" s="27"/>
      <c r="J953" s="27"/>
      <c r="K953" s="25" t="s">
        <v>4098</v>
      </c>
      <c r="L953" s="25"/>
      <c r="M953"/>
      <c r="N953"/>
      <c r="O953" s="25">
        <v>-0.61</v>
      </c>
      <c r="P953" s="25">
        <v>-2.84</v>
      </c>
      <c r="S953" s="23" t="str">
        <f t="shared" si="46"/>
        <v/>
      </c>
      <c r="T953" s="23">
        <f t="shared" si="47"/>
        <v>0</v>
      </c>
    </row>
    <row r="954" spans="1:20" ht="17.399999999999999">
      <c r="A954" s="23" t="str">
        <f t="shared" si="45"/>
        <v/>
      </c>
      <c r="B954" s="24" t="s">
        <v>1592</v>
      </c>
      <c r="C954" s="12" t="s">
        <v>1593</v>
      </c>
      <c r="D954" s="25" t="s">
        <v>37</v>
      </c>
      <c r="E954" s="26">
        <v>38.549999999999997</v>
      </c>
      <c r="F954" s="25"/>
      <c r="G954" s="27"/>
      <c r="H954" s="27"/>
      <c r="I954" s="27"/>
      <c r="J954" s="27"/>
      <c r="K954" s="25" t="s">
        <v>4088</v>
      </c>
      <c r="L954" s="25"/>
      <c r="M954"/>
      <c r="N954"/>
      <c r="O954" s="25">
        <v>-14.35</v>
      </c>
      <c r="P954" s="25">
        <v>-24.58</v>
      </c>
      <c r="S954" s="23" t="str">
        <f t="shared" si="46"/>
        <v/>
      </c>
      <c r="T954" s="23">
        <f t="shared" si="47"/>
        <v>0</v>
      </c>
    </row>
    <row r="955" spans="1:20" ht="17.399999999999999">
      <c r="A955" s="23">
        <f t="shared" si="45"/>
        <v>271</v>
      </c>
      <c r="B955" s="24" t="s">
        <v>1594</v>
      </c>
      <c r="C955" s="12" t="s">
        <v>1595</v>
      </c>
      <c r="D955" s="25" t="s">
        <v>37</v>
      </c>
      <c r="E955" s="26">
        <v>268.3</v>
      </c>
      <c r="F955" s="25">
        <v>7</v>
      </c>
      <c r="G955" s="27">
        <v>123.51</v>
      </c>
      <c r="H955" s="27">
        <v>123.51</v>
      </c>
      <c r="I955" s="27">
        <v>123.35</v>
      </c>
      <c r="J955" s="27">
        <v>112.8</v>
      </c>
      <c r="K955" s="25" t="s">
        <v>4080</v>
      </c>
      <c r="L955" s="26"/>
      <c r="M955"/>
      <c r="N955"/>
      <c r="O955" s="25">
        <v>2.2599999999999998</v>
      </c>
      <c r="P955" s="25">
        <v>-25.9</v>
      </c>
      <c r="S955" s="23">
        <f t="shared" si="46"/>
        <v>268.30955</v>
      </c>
      <c r="T955" s="23">
        <f t="shared" si="47"/>
        <v>0</v>
      </c>
    </row>
    <row r="956" spans="1:20" ht="17.399999999999999">
      <c r="A956" s="23">
        <f t="shared" si="45"/>
        <v>156</v>
      </c>
      <c r="B956" s="24" t="s">
        <v>1596</v>
      </c>
      <c r="C956" s="12" t="s">
        <v>1597</v>
      </c>
      <c r="D956" s="25" t="s">
        <v>9</v>
      </c>
      <c r="E956" s="26">
        <v>2067.75</v>
      </c>
      <c r="F956" s="26">
        <v>12</v>
      </c>
      <c r="G956" s="27">
        <v>201.27</v>
      </c>
      <c r="H956" s="27">
        <v>202.71</v>
      </c>
      <c r="I956" s="27">
        <v>196.24</v>
      </c>
      <c r="J956" s="27">
        <v>180.05</v>
      </c>
      <c r="K956" s="25" t="s">
        <v>2625</v>
      </c>
      <c r="L956" s="25"/>
      <c r="M956"/>
      <c r="N956"/>
      <c r="O956" s="25">
        <v>-10.08</v>
      </c>
      <c r="P956" s="25">
        <v>-21.45</v>
      </c>
      <c r="S956" s="23">
        <f t="shared" si="46"/>
        <v>2067.75956</v>
      </c>
      <c r="T956" s="23">
        <f t="shared" si="47"/>
        <v>0</v>
      </c>
    </row>
    <row r="957" spans="1:20" ht="17.399999999999999">
      <c r="A957" s="23" t="str">
        <f t="shared" si="45"/>
        <v/>
      </c>
      <c r="B957" s="24" t="s">
        <v>1598</v>
      </c>
      <c r="C957" s="12" t="s">
        <v>1599</v>
      </c>
      <c r="D957" s="25" t="s">
        <v>9</v>
      </c>
      <c r="E957" s="26">
        <v>35.229999999999997</v>
      </c>
      <c r="F957" s="25"/>
      <c r="G957" s="27"/>
      <c r="H957" s="27"/>
      <c r="I957" s="27"/>
      <c r="J957" s="27"/>
      <c r="K957" s="25" t="s">
        <v>4084</v>
      </c>
      <c r="L957" s="25"/>
      <c r="M957"/>
      <c r="N957"/>
      <c r="O957" s="25">
        <v>7.92</v>
      </c>
      <c r="P957" s="25">
        <v>-26.95</v>
      </c>
      <c r="S957" s="23" t="str">
        <f t="shared" si="46"/>
        <v/>
      </c>
      <c r="T957" s="23">
        <f t="shared" si="47"/>
        <v>0</v>
      </c>
    </row>
    <row r="958" spans="1:20" ht="17.399999999999999">
      <c r="A958" s="23" t="str">
        <f t="shared" si="45"/>
        <v/>
      </c>
      <c r="B958" s="24" t="s">
        <v>1600</v>
      </c>
      <c r="C958" s="12" t="s">
        <v>1601</v>
      </c>
      <c r="D958" s="25" t="s">
        <v>37</v>
      </c>
      <c r="E958" s="26">
        <v>18.34</v>
      </c>
      <c r="F958" s="26"/>
      <c r="G958" s="27"/>
      <c r="H958" s="27"/>
      <c r="I958" s="27"/>
      <c r="J958" s="27"/>
      <c r="K958" s="25" t="s">
        <v>4080</v>
      </c>
      <c r="L958" s="26"/>
      <c r="M958"/>
      <c r="N958"/>
      <c r="O958" s="25">
        <v>-14.6</v>
      </c>
      <c r="P958" s="25">
        <v>-22.18</v>
      </c>
      <c r="S958" s="23" t="str">
        <f t="shared" si="46"/>
        <v/>
      </c>
      <c r="T958" s="23">
        <f t="shared" si="47"/>
        <v>0</v>
      </c>
    </row>
    <row r="959" spans="1:20" ht="17.399999999999999">
      <c r="A959" s="23">
        <f t="shared" si="45"/>
        <v>115</v>
      </c>
      <c r="B959" s="24" t="s">
        <v>1602</v>
      </c>
      <c r="C959" s="12" t="s">
        <v>1603</v>
      </c>
      <c r="D959" s="25" t="s">
        <v>9</v>
      </c>
      <c r="E959" s="26">
        <v>3534.22</v>
      </c>
      <c r="F959" s="25">
        <v>13</v>
      </c>
      <c r="G959" s="27">
        <v>400.16</v>
      </c>
      <c r="H959" s="27">
        <v>400.16</v>
      </c>
      <c r="I959" s="27">
        <v>405.84</v>
      </c>
      <c r="J959" s="27">
        <v>424.92</v>
      </c>
      <c r="K959" s="25" t="s">
        <v>4102</v>
      </c>
      <c r="L959" s="25"/>
      <c r="M959"/>
      <c r="N959"/>
      <c r="O959" s="25">
        <v>-5.03</v>
      </c>
      <c r="P959" s="25">
        <v>-6.9</v>
      </c>
      <c r="S959" s="23">
        <f t="shared" si="46"/>
        <v>3534.2295899999999</v>
      </c>
      <c r="T959" s="23">
        <f t="shared" si="47"/>
        <v>0</v>
      </c>
    </row>
    <row r="960" spans="1:20" ht="17.399999999999999">
      <c r="A960" s="23">
        <f t="shared" si="45"/>
        <v>38</v>
      </c>
      <c r="B960" s="24" t="s">
        <v>1604</v>
      </c>
      <c r="C960" s="12" t="s">
        <v>1605</v>
      </c>
      <c r="D960" s="25" t="s">
        <v>9</v>
      </c>
      <c r="E960" s="26">
        <v>19765.86</v>
      </c>
      <c r="F960" s="25">
        <v>15</v>
      </c>
      <c r="G960" s="27">
        <v>3963.71</v>
      </c>
      <c r="H960" s="27">
        <v>3945.31</v>
      </c>
      <c r="I960" s="27">
        <v>5333.7</v>
      </c>
      <c r="J960" s="27">
        <v>3082.8</v>
      </c>
      <c r="K960" s="25" t="s">
        <v>4084</v>
      </c>
      <c r="L960" s="25"/>
      <c r="M960"/>
      <c r="N960"/>
      <c r="O960" s="25">
        <v>-22.97</v>
      </c>
      <c r="P960" s="25">
        <v>-10.4</v>
      </c>
      <c r="S960" s="23">
        <f t="shared" si="46"/>
        <v>19765.869600000002</v>
      </c>
      <c r="T960" s="23">
        <f t="shared" si="47"/>
        <v>-1</v>
      </c>
    </row>
    <row r="961" spans="1:20" ht="17.399999999999999">
      <c r="A961" s="23" t="str">
        <f t="shared" si="45"/>
        <v/>
      </c>
      <c r="B961" s="24" t="s">
        <v>1606</v>
      </c>
      <c r="C961" s="12" t="s">
        <v>4543</v>
      </c>
      <c r="D961" s="25" t="s">
        <v>37</v>
      </c>
      <c r="E961" s="26">
        <v>111.09</v>
      </c>
      <c r="F961" s="25"/>
      <c r="G961" s="27"/>
      <c r="H961" s="27"/>
      <c r="I961" s="27"/>
      <c r="J961" s="27"/>
      <c r="K961" s="25" t="s">
        <v>4117</v>
      </c>
      <c r="L961" s="25"/>
      <c r="M961"/>
      <c r="N961"/>
      <c r="O961" s="25">
        <v>-30.22</v>
      </c>
      <c r="P961" s="25">
        <v>-33.07</v>
      </c>
      <c r="S961" s="23" t="str">
        <f t="shared" si="46"/>
        <v/>
      </c>
      <c r="T961" s="23">
        <f t="shared" si="47"/>
        <v>0</v>
      </c>
    </row>
    <row r="962" spans="1:20" ht="17.399999999999999">
      <c r="A962" s="23" t="str">
        <f t="shared" si="45"/>
        <v/>
      </c>
      <c r="B962" s="24" t="s">
        <v>1607</v>
      </c>
      <c r="C962" s="12" t="s">
        <v>1608</v>
      </c>
      <c r="D962" s="25" t="s">
        <v>37</v>
      </c>
      <c r="E962" s="26">
        <v>594.85</v>
      </c>
      <c r="F962" s="25"/>
      <c r="G962" s="27"/>
      <c r="H962" s="27"/>
      <c r="I962" s="27"/>
      <c r="J962" s="27"/>
      <c r="K962" s="25" t="s">
        <v>4098</v>
      </c>
      <c r="L962" s="25"/>
      <c r="M962"/>
      <c r="N962"/>
      <c r="O962" s="25">
        <v>-34.409999999999997</v>
      </c>
      <c r="P962" s="25">
        <v>-49.71</v>
      </c>
      <c r="S962" s="23" t="str">
        <f t="shared" si="46"/>
        <v/>
      </c>
      <c r="T962" s="23">
        <f t="shared" si="47"/>
        <v>0</v>
      </c>
    </row>
    <row r="963" spans="1:20" ht="17.399999999999999">
      <c r="A963" s="23" t="str">
        <f t="shared" si="45"/>
        <v/>
      </c>
      <c r="B963" s="24" t="s">
        <v>1609</v>
      </c>
      <c r="C963" s="12" t="s">
        <v>1610</v>
      </c>
      <c r="D963" s="25" t="s">
        <v>37</v>
      </c>
      <c r="E963" s="26">
        <v>46.12</v>
      </c>
      <c r="F963" s="25"/>
      <c r="G963" s="27"/>
      <c r="H963" s="27"/>
      <c r="I963" s="27"/>
      <c r="J963" s="27"/>
      <c r="K963" s="25" t="s">
        <v>4103</v>
      </c>
      <c r="L963" s="25"/>
      <c r="M963"/>
      <c r="N963"/>
      <c r="O963" s="25">
        <v>-14.5</v>
      </c>
      <c r="P963" s="25">
        <v>-33.72</v>
      </c>
      <c r="S963" s="23" t="str">
        <f t="shared" si="46"/>
        <v/>
      </c>
      <c r="T963" s="23">
        <f t="shared" si="47"/>
        <v>0</v>
      </c>
    </row>
    <row r="964" spans="1:20" ht="17.399999999999999">
      <c r="A964" s="23" t="str">
        <f t="shared" si="45"/>
        <v/>
      </c>
      <c r="B964" s="24" t="s">
        <v>1611</v>
      </c>
      <c r="C964" s="12" t="s">
        <v>3736</v>
      </c>
      <c r="D964" s="25" t="s">
        <v>37</v>
      </c>
      <c r="E964" s="26">
        <v>103.95</v>
      </c>
      <c r="F964" s="25"/>
      <c r="G964" s="27"/>
      <c r="H964" s="27"/>
      <c r="I964" s="27"/>
      <c r="J964" s="27"/>
      <c r="K964" s="25" t="s">
        <v>4102</v>
      </c>
      <c r="L964" s="26"/>
      <c r="M964"/>
      <c r="N964"/>
      <c r="O964" s="25">
        <v>-8.09</v>
      </c>
      <c r="P964" s="25">
        <v>-17.5</v>
      </c>
      <c r="S964" s="23" t="str">
        <f t="shared" si="46"/>
        <v/>
      </c>
      <c r="T964" s="23">
        <f t="shared" si="47"/>
        <v>0</v>
      </c>
    </row>
    <row r="965" spans="1:20" ht="17.399999999999999">
      <c r="A965" s="23" t="str">
        <f t="shared" si="45"/>
        <v/>
      </c>
      <c r="B965" s="24" t="s">
        <v>1612</v>
      </c>
      <c r="C965" s="12" t="s">
        <v>4876</v>
      </c>
      <c r="D965" s="25" t="s">
        <v>37</v>
      </c>
      <c r="E965" s="26">
        <v>23.68</v>
      </c>
      <c r="F965" s="26"/>
      <c r="G965" s="27"/>
      <c r="H965" s="27"/>
      <c r="I965" s="27"/>
      <c r="J965" s="27"/>
      <c r="K965" s="25" t="s">
        <v>4086</v>
      </c>
      <c r="L965" s="25"/>
      <c r="M965"/>
      <c r="N965"/>
      <c r="O965" s="25">
        <v>-0.34</v>
      </c>
      <c r="P965" s="25">
        <v>-3.61</v>
      </c>
      <c r="S965" s="23" t="str">
        <f t="shared" si="46"/>
        <v/>
      </c>
      <c r="T965" s="23">
        <f t="shared" si="47"/>
        <v>0</v>
      </c>
    </row>
    <row r="966" spans="1:20" ht="17.399999999999999">
      <c r="A966" s="23" t="str">
        <f t="shared" si="45"/>
        <v/>
      </c>
      <c r="B966" s="24" t="s">
        <v>1613</v>
      </c>
      <c r="C966" s="12" t="s">
        <v>1614</v>
      </c>
      <c r="D966" s="25" t="s">
        <v>37</v>
      </c>
      <c r="E966" s="26">
        <v>200.88</v>
      </c>
      <c r="F966" s="25"/>
      <c r="G966" s="27"/>
      <c r="H966" s="27"/>
      <c r="I966" s="27"/>
      <c r="J966" s="27"/>
      <c r="K966" s="25" t="s">
        <v>4119</v>
      </c>
      <c r="L966" s="25"/>
      <c r="M966"/>
      <c r="N966"/>
      <c r="O966" s="26">
        <v>2.17</v>
      </c>
      <c r="P966" s="26">
        <v>12.65</v>
      </c>
      <c r="S966" s="23" t="str">
        <f t="shared" si="46"/>
        <v/>
      </c>
      <c r="T966" s="23">
        <f t="shared" si="47"/>
        <v>0</v>
      </c>
    </row>
    <row r="967" spans="1:20" ht="17.399999999999999">
      <c r="A967" s="23">
        <f t="shared" si="45"/>
        <v>216</v>
      </c>
      <c r="B967" s="24" t="s">
        <v>1615</v>
      </c>
      <c r="C967" s="12" t="s">
        <v>1616</v>
      </c>
      <c r="D967" s="25" t="s">
        <v>37</v>
      </c>
      <c r="E967" s="26">
        <v>662.63</v>
      </c>
      <c r="F967" s="25">
        <v>1</v>
      </c>
      <c r="G967" s="27">
        <v>156.1</v>
      </c>
      <c r="H967" s="27">
        <v>156.1</v>
      </c>
      <c r="I967" s="27">
        <v>156.1</v>
      </c>
      <c r="J967" s="27">
        <v>156.1</v>
      </c>
      <c r="K967" s="25" t="s">
        <v>4113</v>
      </c>
      <c r="L967" s="25"/>
      <c r="M967"/>
      <c r="N967"/>
      <c r="O967" s="28">
        <v>-16.82</v>
      </c>
      <c r="P967" s="28">
        <v>-19.329999999999998</v>
      </c>
      <c r="S967" s="23">
        <f t="shared" si="46"/>
        <v>662.63967000000002</v>
      </c>
      <c r="T967" s="23">
        <f t="shared" si="47"/>
        <v>0</v>
      </c>
    </row>
    <row r="968" spans="1:20" ht="17.399999999999999">
      <c r="A968" s="23" t="str">
        <f t="shared" si="45"/>
        <v/>
      </c>
      <c r="B968" s="24" t="s">
        <v>1617</v>
      </c>
      <c r="C968" s="12" t="s">
        <v>3251</v>
      </c>
      <c r="D968" s="25" t="s">
        <v>37</v>
      </c>
      <c r="E968" s="26">
        <v>75.010000000000005</v>
      </c>
      <c r="F968" s="25"/>
      <c r="G968" s="27"/>
      <c r="H968" s="27"/>
      <c r="I968" s="27"/>
      <c r="J968" s="27"/>
      <c r="K968" s="25" t="s">
        <v>4096</v>
      </c>
      <c r="L968" s="25"/>
      <c r="M968"/>
      <c r="N968"/>
      <c r="O968" s="25">
        <v>-19.79</v>
      </c>
      <c r="P968" s="25">
        <v>-43.3</v>
      </c>
      <c r="S968" s="23" t="str">
        <f t="shared" si="46"/>
        <v/>
      </c>
      <c r="T968" s="23">
        <f t="shared" si="47"/>
        <v>0</v>
      </c>
    </row>
    <row r="969" spans="1:20" ht="17.399999999999999">
      <c r="A969" s="23" t="str">
        <f t="shared" si="45"/>
        <v/>
      </c>
      <c r="B969" s="24" t="s">
        <v>1618</v>
      </c>
      <c r="C969" s="12" t="s">
        <v>1619</v>
      </c>
      <c r="D969" s="25" t="s">
        <v>37</v>
      </c>
      <c r="E969" s="26">
        <v>41.92</v>
      </c>
      <c r="F969" s="25"/>
      <c r="G969" s="27"/>
      <c r="H969" s="27"/>
      <c r="I969" s="27"/>
      <c r="J969" s="27"/>
      <c r="K969" s="25" t="s">
        <v>4113</v>
      </c>
      <c r="L969" s="26"/>
      <c r="M969"/>
      <c r="N969"/>
      <c r="O969" s="25">
        <v>4.17</v>
      </c>
      <c r="P969" s="25">
        <v>-22.85</v>
      </c>
      <c r="S969" s="23" t="str">
        <f t="shared" si="46"/>
        <v/>
      </c>
      <c r="T969" s="23">
        <f t="shared" si="47"/>
        <v>0</v>
      </c>
    </row>
    <row r="970" spans="1:20" ht="17.399999999999999">
      <c r="A970" s="23" t="str">
        <f t="shared" si="45"/>
        <v/>
      </c>
      <c r="B970" s="24" t="s">
        <v>1620</v>
      </c>
      <c r="C970" s="12" t="s">
        <v>1621</v>
      </c>
      <c r="D970" s="25" t="s">
        <v>37</v>
      </c>
      <c r="E970" s="26">
        <v>34.81</v>
      </c>
      <c r="F970" s="25"/>
      <c r="G970" s="27"/>
      <c r="H970" s="27"/>
      <c r="I970" s="27"/>
      <c r="J970" s="27"/>
      <c r="K970" s="25" t="s">
        <v>4113</v>
      </c>
      <c r="L970" s="25"/>
      <c r="M970"/>
      <c r="N970"/>
      <c r="O970" s="25">
        <v>-5.35</v>
      </c>
      <c r="P970" s="25">
        <v>-18.98</v>
      </c>
      <c r="S970" s="23" t="str">
        <f t="shared" si="46"/>
        <v/>
      </c>
      <c r="T970" s="23">
        <f t="shared" si="47"/>
        <v>0</v>
      </c>
    </row>
    <row r="971" spans="1:20" ht="17.399999999999999">
      <c r="A971" s="23">
        <f t="shared" si="45"/>
        <v>103</v>
      </c>
      <c r="B971" s="24" t="s">
        <v>1622</v>
      </c>
      <c r="C971" s="12" t="s">
        <v>1623</v>
      </c>
      <c r="D971" s="25" t="s">
        <v>9</v>
      </c>
      <c r="E971" s="26">
        <v>4353.26</v>
      </c>
      <c r="F971" s="25">
        <v>12</v>
      </c>
      <c r="G971" s="27">
        <v>99.19</v>
      </c>
      <c r="H971" s="27">
        <v>98.81</v>
      </c>
      <c r="I971" s="27">
        <v>100.24</v>
      </c>
      <c r="J971" s="27">
        <v>100.28</v>
      </c>
      <c r="K971" s="25" t="s">
        <v>2625</v>
      </c>
      <c r="L971" s="26"/>
      <c r="M971"/>
      <c r="N971"/>
      <c r="O971" s="25">
        <v>-15.25</v>
      </c>
      <c r="P971" s="25">
        <v>-31.92</v>
      </c>
      <c r="S971" s="23">
        <f t="shared" si="46"/>
        <v>4353.2697100000005</v>
      </c>
      <c r="T971" s="23">
        <f t="shared" si="47"/>
        <v>0</v>
      </c>
    </row>
    <row r="972" spans="1:20" ht="17.399999999999999">
      <c r="A972" s="23">
        <f t="shared" si="45"/>
        <v>248</v>
      </c>
      <c r="B972" s="24" t="s">
        <v>1624</v>
      </c>
      <c r="C972" s="12" t="s">
        <v>1625</v>
      </c>
      <c r="D972" s="25" t="s">
        <v>37</v>
      </c>
      <c r="E972" s="26">
        <v>362.39</v>
      </c>
      <c r="F972" s="25">
        <v>3</v>
      </c>
      <c r="G972" s="27">
        <v>30.5</v>
      </c>
      <c r="H972" s="27">
        <v>30.5</v>
      </c>
      <c r="I972" s="27">
        <v>30.5</v>
      </c>
      <c r="J972" s="27">
        <v>34.5</v>
      </c>
      <c r="K972" s="25" t="s">
        <v>4092</v>
      </c>
      <c r="L972" s="25"/>
      <c r="M972"/>
      <c r="N972"/>
      <c r="O972" s="25">
        <v>5.98</v>
      </c>
      <c r="P972" s="25">
        <v>69.08</v>
      </c>
      <c r="S972" s="23">
        <f t="shared" si="46"/>
        <v>362.39972</v>
      </c>
      <c r="T972" s="23">
        <f t="shared" si="47"/>
        <v>0</v>
      </c>
    </row>
    <row r="973" spans="1:20" ht="17.399999999999999">
      <c r="A973" s="23" t="str">
        <f t="shared" si="45"/>
        <v/>
      </c>
      <c r="B973" s="24" t="s">
        <v>1626</v>
      </c>
      <c r="C973" s="12" t="s">
        <v>3737</v>
      </c>
      <c r="D973" s="25" t="s">
        <v>37</v>
      </c>
      <c r="E973" s="26">
        <v>4.55</v>
      </c>
      <c r="F973" s="26"/>
      <c r="G973" s="27"/>
      <c r="H973" s="27"/>
      <c r="I973" s="27"/>
      <c r="J973" s="27"/>
      <c r="K973" s="25" t="s">
        <v>4120</v>
      </c>
      <c r="L973" s="25"/>
      <c r="M973"/>
      <c r="N973"/>
      <c r="O973" s="25">
        <v>0</v>
      </c>
      <c r="P973" s="25">
        <v>0</v>
      </c>
      <c r="S973" s="23" t="str">
        <f t="shared" si="46"/>
        <v/>
      </c>
      <c r="T973" s="23">
        <f t="shared" si="47"/>
        <v>0</v>
      </c>
    </row>
    <row r="974" spans="1:20" ht="17.399999999999999">
      <c r="A974" s="23" t="str">
        <f t="shared" si="45"/>
        <v/>
      </c>
      <c r="B974" s="24" t="s">
        <v>1627</v>
      </c>
      <c r="C974" s="12" t="s">
        <v>1628</v>
      </c>
      <c r="D974" s="25" t="s">
        <v>37</v>
      </c>
      <c r="E974" s="26">
        <v>52.98</v>
      </c>
      <c r="F974" s="25"/>
      <c r="G974" s="27"/>
      <c r="H974" s="27"/>
      <c r="I974" s="27"/>
      <c r="J974" s="27"/>
      <c r="K974" s="25" t="s">
        <v>4120</v>
      </c>
      <c r="L974" s="25"/>
      <c r="M974"/>
      <c r="N974"/>
      <c r="O974" s="25">
        <v>12.27</v>
      </c>
      <c r="P974" s="25">
        <v>-10.68</v>
      </c>
      <c r="S974" s="23" t="str">
        <f t="shared" si="46"/>
        <v/>
      </c>
      <c r="T974" s="23">
        <f t="shared" si="47"/>
        <v>0</v>
      </c>
    </row>
    <row r="975" spans="1:20" ht="17.399999999999999">
      <c r="A975" s="23" t="str">
        <f t="shared" ref="A975:A1038" si="48">IF(ISERROR(RANK(S975,$S$14:$S$3000,)),"",RANK(S975,$S$14:$S$3000,))</f>
        <v/>
      </c>
      <c r="B975" s="24" t="s">
        <v>1629</v>
      </c>
      <c r="C975" s="12" t="s">
        <v>1630</v>
      </c>
      <c r="D975" s="25" t="s">
        <v>37</v>
      </c>
      <c r="E975" s="26">
        <v>85.74</v>
      </c>
      <c r="F975" s="25"/>
      <c r="G975" s="27"/>
      <c r="H975" s="27"/>
      <c r="I975" s="27"/>
      <c r="J975" s="27"/>
      <c r="K975" s="25" t="s">
        <v>4091</v>
      </c>
      <c r="L975" s="26"/>
      <c r="M975"/>
      <c r="N975"/>
      <c r="O975" s="25">
        <v>-21.18</v>
      </c>
      <c r="P975" s="25">
        <v>4.58</v>
      </c>
      <c r="S975" s="23" t="str">
        <f t="shared" si="46"/>
        <v/>
      </c>
      <c r="T975" s="23">
        <f t="shared" si="47"/>
        <v>0</v>
      </c>
    </row>
    <row r="976" spans="1:20" ht="17.399999999999999">
      <c r="A976" s="23" t="str">
        <f t="shared" si="48"/>
        <v/>
      </c>
      <c r="B976" s="24" t="s">
        <v>1631</v>
      </c>
      <c r="C976" s="12" t="s">
        <v>4238</v>
      </c>
      <c r="D976" s="25" t="s">
        <v>37</v>
      </c>
      <c r="E976" s="26">
        <v>96.82</v>
      </c>
      <c r="F976" s="26">
        <v>1</v>
      </c>
      <c r="G976" s="27"/>
      <c r="H976" s="27"/>
      <c r="I976" s="27"/>
      <c r="J976" s="27"/>
      <c r="K976" s="25" t="s">
        <v>4091</v>
      </c>
      <c r="L976" s="26"/>
      <c r="M976"/>
      <c r="N976"/>
      <c r="O976" s="25">
        <v>-17.8</v>
      </c>
      <c r="P976" s="25">
        <v>15.02</v>
      </c>
      <c r="S976" s="23" t="str">
        <f t="shared" si="46"/>
        <v/>
      </c>
      <c r="T976" s="23">
        <f t="shared" si="47"/>
        <v>0</v>
      </c>
    </row>
    <row r="977" spans="1:20" ht="17.399999999999999">
      <c r="A977" s="23" t="str">
        <f t="shared" si="48"/>
        <v/>
      </c>
      <c r="B977" s="24" t="s">
        <v>1634</v>
      </c>
      <c r="C977" s="12" t="s">
        <v>1635</v>
      </c>
      <c r="D977" s="25" t="s">
        <v>37</v>
      </c>
      <c r="E977" s="26">
        <v>245.13</v>
      </c>
      <c r="F977" s="25">
        <v>2</v>
      </c>
      <c r="G977" s="27">
        <v>10</v>
      </c>
      <c r="H977" s="27">
        <v>10</v>
      </c>
      <c r="I977" s="27">
        <v>10</v>
      </c>
      <c r="J977" s="27"/>
      <c r="K977" s="25" t="s">
        <v>4076</v>
      </c>
      <c r="L977" s="25"/>
      <c r="M977"/>
      <c r="N977"/>
      <c r="O977" s="25">
        <v>-15.64</v>
      </c>
      <c r="P977" s="25">
        <v>-36.17</v>
      </c>
      <c r="S977" s="23" t="str">
        <f t="shared" si="46"/>
        <v/>
      </c>
      <c r="T977" s="23">
        <f t="shared" si="47"/>
        <v>0</v>
      </c>
    </row>
    <row r="978" spans="1:20" ht="17.399999999999999">
      <c r="A978" s="23" t="str">
        <f t="shared" si="48"/>
        <v/>
      </c>
      <c r="B978" s="24" t="s">
        <v>1636</v>
      </c>
      <c r="C978" s="12" t="s">
        <v>1637</v>
      </c>
      <c r="D978" s="25" t="s">
        <v>37</v>
      </c>
      <c r="E978" s="26">
        <v>53.44</v>
      </c>
      <c r="F978" s="25"/>
      <c r="G978" s="27"/>
      <c r="H978" s="27"/>
      <c r="I978" s="27"/>
      <c r="J978" s="27"/>
      <c r="K978" s="25" t="s">
        <v>2625</v>
      </c>
      <c r="L978" s="25"/>
      <c r="M978"/>
      <c r="N978"/>
      <c r="O978" s="25">
        <v>-14.33</v>
      </c>
      <c r="P978" s="25">
        <v>-34.49</v>
      </c>
      <c r="S978" s="23" t="str">
        <f t="shared" si="46"/>
        <v/>
      </c>
      <c r="T978" s="23">
        <f t="shared" si="47"/>
        <v>0</v>
      </c>
    </row>
    <row r="979" spans="1:20" ht="17.399999999999999">
      <c r="A979" s="23" t="str">
        <f t="shared" si="48"/>
        <v/>
      </c>
      <c r="B979" s="24" t="s">
        <v>1638</v>
      </c>
      <c r="C979" s="12" t="s">
        <v>1639</v>
      </c>
      <c r="D979" s="25" t="s">
        <v>37</v>
      </c>
      <c r="E979" s="26">
        <v>24.03</v>
      </c>
      <c r="F979" s="25"/>
      <c r="G979" s="27"/>
      <c r="H979" s="27"/>
      <c r="I979" s="27"/>
      <c r="J979" s="27"/>
      <c r="K979" s="25" t="s">
        <v>4085</v>
      </c>
      <c r="L979" s="25"/>
      <c r="M979"/>
      <c r="N979"/>
      <c r="O979" s="25">
        <v>2.56</v>
      </c>
      <c r="P979" s="25">
        <v>13.61</v>
      </c>
      <c r="S979" s="23" t="str">
        <f t="shared" ref="S979:S1042" si="49">IF(OR(F979&lt;=$F$8,ISBLANK(G979),ISBLANK(H979),ISBLANK(J979),ISBLANK(I979)),"",E979+ROW()/100000)</f>
        <v/>
      </c>
      <c r="T979" s="23">
        <f t="shared" ref="T979:T1042" si="50">IF(AND(G979&lt;H979,I979&lt;J979,H979&lt;J979),1,IF(AND(G979&gt;H979,I979&gt;J979,H979&gt;J979),-1,0))</f>
        <v>0</v>
      </c>
    </row>
    <row r="980" spans="1:20" ht="17.399999999999999">
      <c r="A980" s="23" t="str">
        <f t="shared" si="48"/>
        <v/>
      </c>
      <c r="B980" s="24" t="s">
        <v>3611</v>
      </c>
      <c r="C980" s="12" t="s">
        <v>4471</v>
      </c>
      <c r="D980" s="25" t="s">
        <v>37</v>
      </c>
      <c r="E980" s="26">
        <v>139.36000000000001</v>
      </c>
      <c r="F980" s="26"/>
      <c r="G980" s="27"/>
      <c r="H980" s="27"/>
      <c r="I980" s="27"/>
      <c r="J980" s="27"/>
      <c r="K980" s="25" t="s">
        <v>4088</v>
      </c>
      <c r="L980" s="25"/>
      <c r="M980"/>
      <c r="N980"/>
      <c r="O980" s="25">
        <v>-15.66</v>
      </c>
      <c r="P980" s="25">
        <v>-1.74</v>
      </c>
      <c r="S980" s="23" t="str">
        <f t="shared" si="49"/>
        <v/>
      </c>
      <c r="T980" s="23">
        <f t="shared" si="50"/>
        <v>0</v>
      </c>
    </row>
    <row r="981" spans="1:20" ht="17.399999999999999">
      <c r="A981" s="23" t="str">
        <f t="shared" si="48"/>
        <v/>
      </c>
      <c r="B981" s="24" t="s">
        <v>1640</v>
      </c>
      <c r="C981" s="12" t="s">
        <v>1641</v>
      </c>
      <c r="D981" s="25" t="s">
        <v>37</v>
      </c>
      <c r="E981" s="26">
        <v>55.14</v>
      </c>
      <c r="F981" s="25"/>
      <c r="G981" s="27"/>
      <c r="H981" s="27"/>
      <c r="I981" s="27"/>
      <c r="J981" s="27"/>
      <c r="K981" s="25" t="s">
        <v>4088</v>
      </c>
      <c r="L981" s="25"/>
      <c r="M981"/>
      <c r="N981"/>
      <c r="O981" s="25">
        <v>17.670000000000002</v>
      </c>
      <c r="P981" s="25">
        <v>11.8</v>
      </c>
      <c r="S981" s="23" t="str">
        <f t="shared" si="49"/>
        <v/>
      </c>
      <c r="T981" s="23">
        <f t="shared" si="50"/>
        <v>0</v>
      </c>
    </row>
    <row r="982" spans="1:20" ht="17.399999999999999">
      <c r="A982" s="23" t="str">
        <f t="shared" si="48"/>
        <v/>
      </c>
      <c r="B982" s="24" t="s">
        <v>1642</v>
      </c>
      <c r="C982" s="12" t="s">
        <v>1643</v>
      </c>
      <c r="D982" s="25" t="s">
        <v>9</v>
      </c>
      <c r="E982" s="26">
        <v>204.11</v>
      </c>
      <c r="F982" s="25">
        <v>4</v>
      </c>
      <c r="G982" s="27">
        <v>42.68</v>
      </c>
      <c r="H982" s="27">
        <v>42.68</v>
      </c>
      <c r="I982" s="27">
        <v>62</v>
      </c>
      <c r="J982" s="27"/>
      <c r="K982" s="25" t="s">
        <v>4103</v>
      </c>
      <c r="L982" s="25"/>
      <c r="M982"/>
      <c r="N982"/>
      <c r="O982" s="25">
        <v>-0.81</v>
      </c>
      <c r="P982" s="25">
        <v>-9.2899999999999991</v>
      </c>
      <c r="S982" s="23" t="str">
        <f t="shared" si="49"/>
        <v/>
      </c>
      <c r="T982" s="23">
        <f t="shared" si="50"/>
        <v>0</v>
      </c>
    </row>
    <row r="983" spans="1:20" ht="17.399999999999999">
      <c r="A983" s="23" t="str">
        <f t="shared" si="48"/>
        <v/>
      </c>
      <c r="B983" s="24" t="s">
        <v>1644</v>
      </c>
      <c r="C983" s="12" t="s">
        <v>1645</v>
      </c>
      <c r="D983" s="25" t="s">
        <v>37</v>
      </c>
      <c r="E983" s="26">
        <v>95.1</v>
      </c>
      <c r="F983" s="25"/>
      <c r="G983" s="27"/>
      <c r="H983" s="27"/>
      <c r="I983" s="27"/>
      <c r="J983" s="27"/>
      <c r="K983" s="25" t="s">
        <v>4090</v>
      </c>
      <c r="L983" s="26"/>
      <c r="M983"/>
      <c r="N983"/>
      <c r="O983" s="25">
        <v>-17.260000000000002</v>
      </c>
      <c r="P983" s="25">
        <v>15.72</v>
      </c>
      <c r="S983" s="23" t="str">
        <f t="shared" si="49"/>
        <v/>
      </c>
      <c r="T983" s="23">
        <f t="shared" si="50"/>
        <v>0</v>
      </c>
    </row>
    <row r="984" spans="1:20" ht="17.399999999999999">
      <c r="A984" s="23" t="str">
        <f t="shared" si="48"/>
        <v/>
      </c>
      <c r="B984" s="24" t="s">
        <v>1646</v>
      </c>
      <c r="C984" s="12" t="s">
        <v>1647</v>
      </c>
      <c r="D984" s="25" t="s">
        <v>37</v>
      </c>
      <c r="E984" s="26">
        <v>50.98</v>
      </c>
      <c r="F984" s="25"/>
      <c r="G984" s="27"/>
      <c r="H984" s="27"/>
      <c r="I984" s="27"/>
      <c r="J984" s="27"/>
      <c r="K984" s="25" t="s">
        <v>4085</v>
      </c>
      <c r="L984" s="26"/>
      <c r="M984"/>
      <c r="N984"/>
      <c r="O984" s="25">
        <v>-6.72</v>
      </c>
      <c r="P984" s="25">
        <v>-20</v>
      </c>
      <c r="S984" s="23" t="str">
        <f t="shared" si="49"/>
        <v/>
      </c>
      <c r="T984" s="23">
        <f t="shared" si="50"/>
        <v>0</v>
      </c>
    </row>
    <row r="985" spans="1:20" ht="17.399999999999999">
      <c r="A985" s="23" t="str">
        <f t="shared" si="48"/>
        <v/>
      </c>
      <c r="B985" s="24" t="s">
        <v>1648</v>
      </c>
      <c r="C985" s="12" t="s">
        <v>1649</v>
      </c>
      <c r="D985" s="25" t="s">
        <v>37</v>
      </c>
      <c r="E985" s="26">
        <v>76</v>
      </c>
      <c r="F985" s="26"/>
      <c r="G985" s="27"/>
      <c r="H985" s="27"/>
      <c r="I985" s="27"/>
      <c r="J985" s="27"/>
      <c r="K985" s="25" t="s">
        <v>4098</v>
      </c>
      <c r="L985" s="26"/>
      <c r="M985"/>
      <c r="N985"/>
      <c r="O985" s="25">
        <v>5.37</v>
      </c>
      <c r="P985" s="25">
        <v>-11.63</v>
      </c>
      <c r="S985" s="23" t="str">
        <f t="shared" si="49"/>
        <v/>
      </c>
      <c r="T985" s="23">
        <f t="shared" si="50"/>
        <v>0</v>
      </c>
    </row>
    <row r="986" spans="1:20" ht="17.399999999999999">
      <c r="A986" s="23" t="str">
        <f t="shared" si="48"/>
        <v/>
      </c>
      <c r="B986" s="24" t="s">
        <v>1650</v>
      </c>
      <c r="C986" s="12" t="s">
        <v>3252</v>
      </c>
      <c r="D986" s="25" t="s">
        <v>37</v>
      </c>
      <c r="E986" s="26">
        <v>21.5</v>
      </c>
      <c r="F986" s="25"/>
      <c r="G986" s="27"/>
      <c r="H986" s="27"/>
      <c r="I986" s="27"/>
      <c r="J986" s="27"/>
      <c r="K986" s="25" t="s">
        <v>4118</v>
      </c>
      <c r="L986" s="25"/>
      <c r="M986"/>
      <c r="N986"/>
      <c r="O986" s="25">
        <v>-17.760000000000002</v>
      </c>
      <c r="P986" s="25">
        <v>-40.049999999999997</v>
      </c>
      <c r="S986" s="23" t="str">
        <f t="shared" si="49"/>
        <v/>
      </c>
      <c r="T986" s="23">
        <f t="shared" si="50"/>
        <v>0</v>
      </c>
    </row>
    <row r="987" spans="1:20" ht="17.399999999999999">
      <c r="A987" s="23" t="str">
        <f t="shared" si="48"/>
        <v/>
      </c>
      <c r="B987" s="24" t="s">
        <v>1651</v>
      </c>
      <c r="C987" s="12" t="s">
        <v>1652</v>
      </c>
      <c r="D987" s="25" t="s">
        <v>37</v>
      </c>
      <c r="E987" s="26">
        <v>182.05</v>
      </c>
      <c r="F987" s="25"/>
      <c r="G987" s="27"/>
      <c r="H987" s="27"/>
      <c r="I987" s="27"/>
      <c r="J987" s="27"/>
      <c r="K987" s="25" t="s">
        <v>4113</v>
      </c>
      <c r="L987" s="28"/>
      <c r="M987"/>
      <c r="N987"/>
      <c r="O987" s="25">
        <v>-14.57</v>
      </c>
      <c r="P987" s="25">
        <v>-22.81</v>
      </c>
      <c r="S987" s="23" t="str">
        <f t="shared" si="49"/>
        <v/>
      </c>
      <c r="T987" s="23">
        <f t="shared" si="50"/>
        <v>0</v>
      </c>
    </row>
    <row r="988" spans="1:20" ht="17.399999999999999">
      <c r="A988" s="23" t="str">
        <f t="shared" si="48"/>
        <v/>
      </c>
      <c r="B988" s="24" t="s">
        <v>1653</v>
      </c>
      <c r="C988" s="12" t="s">
        <v>1654</v>
      </c>
      <c r="D988" s="25" t="s">
        <v>37</v>
      </c>
      <c r="E988" s="26">
        <v>62.76</v>
      </c>
      <c r="F988" s="25"/>
      <c r="G988" s="27"/>
      <c r="H988" s="27"/>
      <c r="I988" s="27"/>
      <c r="J988" s="27"/>
      <c r="K988" s="25" t="s">
        <v>4113</v>
      </c>
      <c r="L988" s="25"/>
      <c r="M988"/>
      <c r="N988"/>
      <c r="O988" s="25">
        <v>19.75</v>
      </c>
      <c r="P988" s="25">
        <v>-14.16</v>
      </c>
      <c r="S988" s="23" t="str">
        <f t="shared" si="49"/>
        <v/>
      </c>
      <c r="T988" s="23">
        <f t="shared" si="50"/>
        <v>0</v>
      </c>
    </row>
    <row r="989" spans="1:20" ht="17.399999999999999">
      <c r="A989" s="23" t="str">
        <f t="shared" si="48"/>
        <v/>
      </c>
      <c r="B989" s="24" t="s">
        <v>1655</v>
      </c>
      <c r="C989" s="12" t="s">
        <v>1656</v>
      </c>
      <c r="D989" s="25" t="s">
        <v>37</v>
      </c>
      <c r="E989" s="26">
        <v>51.7</v>
      </c>
      <c r="F989" s="25">
        <v>1</v>
      </c>
      <c r="G989" s="27">
        <v>11.4</v>
      </c>
      <c r="H989" s="27">
        <v>11.4</v>
      </c>
      <c r="I989" s="27">
        <v>11.4</v>
      </c>
      <c r="J989" s="27"/>
      <c r="K989" s="25" t="s">
        <v>4107</v>
      </c>
      <c r="L989" s="25"/>
      <c r="M989"/>
      <c r="N989"/>
      <c r="O989" s="25">
        <v>-23.27</v>
      </c>
      <c r="P989" s="25">
        <v>-32.659999999999997</v>
      </c>
      <c r="S989" s="23" t="str">
        <f t="shared" si="49"/>
        <v/>
      </c>
      <c r="T989" s="23">
        <f t="shared" si="50"/>
        <v>0</v>
      </c>
    </row>
    <row r="990" spans="1:20" ht="17.399999999999999">
      <c r="A990" s="23" t="str">
        <f t="shared" si="48"/>
        <v/>
      </c>
      <c r="B990" s="24" t="s">
        <v>3341</v>
      </c>
      <c r="C990" s="12" t="s">
        <v>3416</v>
      </c>
      <c r="D990" s="25" t="s">
        <v>37</v>
      </c>
      <c r="E990" s="26">
        <v>83.43</v>
      </c>
      <c r="F990" s="25">
        <v>1</v>
      </c>
      <c r="G990" s="27">
        <v>16.8</v>
      </c>
      <c r="H990" s="27">
        <v>16.8</v>
      </c>
      <c r="I990" s="27"/>
      <c r="J990" s="27"/>
      <c r="K990" s="25" t="s">
        <v>4113</v>
      </c>
      <c r="L990" s="26"/>
      <c r="M990"/>
      <c r="N990"/>
      <c r="O990" s="25">
        <v>-8.52</v>
      </c>
      <c r="P990" s="25">
        <v>-25.81</v>
      </c>
      <c r="S990" s="23" t="str">
        <f t="shared" si="49"/>
        <v/>
      </c>
      <c r="T990" s="23">
        <f t="shared" si="50"/>
        <v>0</v>
      </c>
    </row>
    <row r="991" spans="1:20" ht="17.399999999999999">
      <c r="A991" s="23" t="str">
        <f t="shared" si="48"/>
        <v/>
      </c>
      <c r="B991" s="24" t="s">
        <v>1657</v>
      </c>
      <c r="C991" s="12" t="s">
        <v>1658</v>
      </c>
      <c r="D991" s="25" t="s">
        <v>37</v>
      </c>
      <c r="E991" s="26">
        <v>744.3</v>
      </c>
      <c r="F991" s="26">
        <v>1</v>
      </c>
      <c r="G991" s="27">
        <v>79.3</v>
      </c>
      <c r="H991" s="27">
        <v>79.3</v>
      </c>
      <c r="I991" s="27"/>
      <c r="J991" s="27"/>
      <c r="K991" s="25" t="s">
        <v>4091</v>
      </c>
      <c r="L991" s="25"/>
      <c r="M991"/>
      <c r="N991"/>
      <c r="O991" s="25">
        <v>4.68</v>
      </c>
      <c r="P991" s="25">
        <v>48.21</v>
      </c>
      <c r="S991" s="23" t="str">
        <f t="shared" si="49"/>
        <v/>
      </c>
      <c r="T991" s="23">
        <f t="shared" si="50"/>
        <v>0</v>
      </c>
    </row>
    <row r="992" spans="1:20" ht="17.399999999999999">
      <c r="A992" s="23" t="str">
        <f t="shared" si="48"/>
        <v/>
      </c>
      <c r="B992" s="24" t="s">
        <v>1659</v>
      </c>
      <c r="C992" s="12" t="s">
        <v>1660</v>
      </c>
      <c r="D992" s="25" t="s">
        <v>37</v>
      </c>
      <c r="E992" s="26">
        <v>56.42</v>
      </c>
      <c r="F992" s="25"/>
      <c r="G992" s="27"/>
      <c r="H992" s="27"/>
      <c r="I992" s="27"/>
      <c r="J992" s="27"/>
      <c r="K992" s="25" t="s">
        <v>4116</v>
      </c>
      <c r="L992" s="25"/>
      <c r="M992"/>
      <c r="N992"/>
      <c r="O992" s="25">
        <v>-5.61</v>
      </c>
      <c r="P992" s="25">
        <v>-7.61</v>
      </c>
      <c r="S992" s="23" t="str">
        <f t="shared" si="49"/>
        <v/>
      </c>
      <c r="T992" s="23">
        <f t="shared" si="50"/>
        <v>0</v>
      </c>
    </row>
    <row r="993" spans="1:20" ht="17.399999999999999">
      <c r="A993" s="23">
        <f t="shared" si="48"/>
        <v>282</v>
      </c>
      <c r="B993" s="24" t="s">
        <v>1661</v>
      </c>
      <c r="C993" s="12" t="s">
        <v>1662</v>
      </c>
      <c r="D993" s="25" t="s">
        <v>9</v>
      </c>
      <c r="E993" s="26">
        <v>205.02</v>
      </c>
      <c r="F993" s="25">
        <v>2</v>
      </c>
      <c r="G993" s="27">
        <v>41.85</v>
      </c>
      <c r="H993" s="27">
        <v>41.9</v>
      </c>
      <c r="I993" s="27">
        <v>41.7</v>
      </c>
      <c r="J993" s="27">
        <v>41.9</v>
      </c>
      <c r="K993" s="25" t="s">
        <v>4086</v>
      </c>
      <c r="L993" s="25"/>
      <c r="M993"/>
      <c r="N993"/>
      <c r="O993" s="25">
        <v>-3.06</v>
      </c>
      <c r="P993" s="25">
        <v>-41.35</v>
      </c>
      <c r="S993" s="23">
        <f t="shared" si="49"/>
        <v>205.02993000000001</v>
      </c>
      <c r="T993" s="23">
        <f t="shared" si="50"/>
        <v>0</v>
      </c>
    </row>
    <row r="994" spans="1:20" ht="17.399999999999999">
      <c r="A994" s="23" t="str">
        <f t="shared" si="48"/>
        <v/>
      </c>
      <c r="B994" s="24" t="s">
        <v>1663</v>
      </c>
      <c r="C994" s="12" t="s">
        <v>1664</v>
      </c>
      <c r="D994" s="25" t="s">
        <v>37</v>
      </c>
      <c r="E994" s="26">
        <v>104.59</v>
      </c>
      <c r="F994" s="26"/>
      <c r="G994" s="27"/>
      <c r="H994" s="27"/>
      <c r="I994" s="27"/>
      <c r="J994" s="27"/>
      <c r="K994" s="25" t="s">
        <v>4085</v>
      </c>
      <c r="L994" s="26"/>
      <c r="M994"/>
      <c r="N994"/>
      <c r="O994" s="25">
        <v>-23.54</v>
      </c>
      <c r="P994" s="25">
        <v>-34.64</v>
      </c>
      <c r="S994" s="23" t="str">
        <f t="shared" si="49"/>
        <v/>
      </c>
      <c r="T994" s="23">
        <f t="shared" si="50"/>
        <v>0</v>
      </c>
    </row>
    <row r="995" spans="1:20" ht="17.399999999999999">
      <c r="A995" s="23" t="str">
        <f t="shared" si="48"/>
        <v/>
      </c>
      <c r="B995" s="24" t="s">
        <v>1665</v>
      </c>
      <c r="C995" s="12" t="s">
        <v>1666</v>
      </c>
      <c r="D995" s="25" t="s">
        <v>37</v>
      </c>
      <c r="E995" s="26">
        <v>599.72</v>
      </c>
      <c r="F995" s="25"/>
      <c r="G995" s="27"/>
      <c r="H995" s="27"/>
      <c r="I995" s="27"/>
      <c r="J995" s="27"/>
      <c r="K995" s="25" t="s">
        <v>4113</v>
      </c>
      <c r="L995" s="25"/>
      <c r="M995"/>
      <c r="N995"/>
      <c r="O995" s="25">
        <v>-12.5</v>
      </c>
      <c r="P995" s="25">
        <v>-11.06</v>
      </c>
      <c r="S995" s="23" t="str">
        <f t="shared" si="49"/>
        <v/>
      </c>
      <c r="T995" s="23">
        <f t="shared" si="50"/>
        <v>0</v>
      </c>
    </row>
    <row r="996" spans="1:20" ht="17.399999999999999">
      <c r="A996" s="23" t="str">
        <f t="shared" si="48"/>
        <v/>
      </c>
      <c r="B996" s="24" t="s">
        <v>1667</v>
      </c>
      <c r="C996" s="12" t="s">
        <v>1668</v>
      </c>
      <c r="D996" s="25" t="s">
        <v>37</v>
      </c>
      <c r="E996" s="26">
        <v>27.4</v>
      </c>
      <c r="F996" s="25"/>
      <c r="G996" s="27"/>
      <c r="H996" s="27"/>
      <c r="I996" s="27"/>
      <c r="J996" s="27"/>
      <c r="K996" s="25" t="s">
        <v>4076</v>
      </c>
      <c r="L996" s="25"/>
      <c r="M996"/>
      <c r="N996"/>
      <c r="O996" s="25">
        <v>-11.42</v>
      </c>
      <c r="P996" s="25">
        <v>-55.62</v>
      </c>
      <c r="S996" s="23" t="str">
        <f t="shared" si="49"/>
        <v/>
      </c>
      <c r="T996" s="23">
        <f t="shared" si="50"/>
        <v>0</v>
      </c>
    </row>
    <row r="997" spans="1:20" ht="17.399999999999999">
      <c r="A997" s="23" t="str">
        <f t="shared" si="48"/>
        <v/>
      </c>
      <c r="B997" s="24" t="s">
        <v>1669</v>
      </c>
      <c r="C997" s="12" t="s">
        <v>1670</v>
      </c>
      <c r="D997" s="25" t="s">
        <v>37</v>
      </c>
      <c r="E997" s="26">
        <v>48.03</v>
      </c>
      <c r="F997" s="26"/>
      <c r="G997" s="27"/>
      <c r="H997" s="27"/>
      <c r="I997" s="27"/>
      <c r="J997" s="27"/>
      <c r="K997" s="25" t="s">
        <v>4113</v>
      </c>
      <c r="L997" s="26"/>
      <c r="M997"/>
      <c r="N997"/>
      <c r="O997" s="25">
        <v>-4.71</v>
      </c>
      <c r="P997" s="25">
        <v>-19.3</v>
      </c>
      <c r="S997" s="23" t="str">
        <f t="shared" si="49"/>
        <v/>
      </c>
      <c r="T997" s="23">
        <f t="shared" si="50"/>
        <v>0</v>
      </c>
    </row>
    <row r="998" spans="1:20" ht="17.399999999999999">
      <c r="A998" s="23" t="str">
        <f t="shared" si="48"/>
        <v/>
      </c>
      <c r="B998" s="24" t="s">
        <v>1671</v>
      </c>
      <c r="C998" s="12" t="s">
        <v>1672</v>
      </c>
      <c r="D998" s="25" t="s">
        <v>37</v>
      </c>
      <c r="E998" s="26">
        <v>77.87</v>
      </c>
      <c r="F998" s="25"/>
      <c r="G998" s="27"/>
      <c r="H998" s="27"/>
      <c r="I998" s="27"/>
      <c r="J998" s="27"/>
      <c r="K998" s="25" t="s">
        <v>4096</v>
      </c>
      <c r="L998" s="26"/>
      <c r="M998"/>
      <c r="N998"/>
      <c r="O998" s="25">
        <v>-2.3199999999999998</v>
      </c>
      <c r="P998" s="25">
        <v>-6.1</v>
      </c>
      <c r="S998" s="23" t="str">
        <f t="shared" si="49"/>
        <v/>
      </c>
      <c r="T998" s="23">
        <f t="shared" si="50"/>
        <v>0</v>
      </c>
    </row>
    <row r="999" spans="1:20" ht="17.399999999999999">
      <c r="A999" s="23" t="str">
        <f t="shared" si="48"/>
        <v/>
      </c>
      <c r="B999" s="24" t="s">
        <v>1673</v>
      </c>
      <c r="C999" s="12" t="s">
        <v>5258</v>
      </c>
      <c r="D999" s="25" t="s">
        <v>37</v>
      </c>
      <c r="E999" s="26">
        <v>109.01</v>
      </c>
      <c r="F999" s="26"/>
      <c r="G999" s="27"/>
      <c r="H999" s="27"/>
      <c r="I999" s="27"/>
      <c r="J999" s="27"/>
      <c r="K999" s="25" t="s">
        <v>4100</v>
      </c>
      <c r="L999" s="25"/>
      <c r="M999"/>
      <c r="N999"/>
      <c r="O999" s="25">
        <v>-3.27</v>
      </c>
      <c r="P999" s="25">
        <v>-15.11</v>
      </c>
      <c r="S999" s="23" t="str">
        <f t="shared" si="49"/>
        <v/>
      </c>
      <c r="T999" s="23">
        <f t="shared" si="50"/>
        <v>0</v>
      </c>
    </row>
    <row r="1000" spans="1:20" ht="17.399999999999999">
      <c r="A1000" s="23" t="str">
        <f t="shared" si="48"/>
        <v/>
      </c>
      <c r="B1000" s="24" t="s">
        <v>1674</v>
      </c>
      <c r="C1000" s="12" t="s">
        <v>1675</v>
      </c>
      <c r="D1000" s="25" t="s">
        <v>37</v>
      </c>
      <c r="E1000" s="26">
        <v>25.28</v>
      </c>
      <c r="F1000" s="26"/>
      <c r="G1000" s="27"/>
      <c r="H1000" s="27"/>
      <c r="I1000" s="27"/>
      <c r="J1000" s="27"/>
      <c r="K1000" s="25" t="s">
        <v>4107</v>
      </c>
      <c r="L1000" s="25"/>
      <c r="M1000"/>
      <c r="N1000"/>
      <c r="O1000" s="25">
        <v>11.56</v>
      </c>
      <c r="P1000" s="25">
        <v>-3.15</v>
      </c>
      <c r="S1000" s="23" t="str">
        <f t="shared" si="49"/>
        <v/>
      </c>
      <c r="T1000" s="23">
        <f t="shared" si="50"/>
        <v>0</v>
      </c>
    </row>
    <row r="1001" spans="1:20" ht="17.399999999999999">
      <c r="A1001" s="23" t="str">
        <f t="shared" si="48"/>
        <v/>
      </c>
      <c r="B1001" s="24" t="s">
        <v>1676</v>
      </c>
      <c r="C1001" s="12" t="s">
        <v>3738</v>
      </c>
      <c r="D1001" s="25" t="s">
        <v>37</v>
      </c>
      <c r="E1001" s="26">
        <v>12.69</v>
      </c>
      <c r="F1001" s="25"/>
      <c r="G1001" s="27"/>
      <c r="H1001" s="27"/>
      <c r="I1001" s="27"/>
      <c r="J1001" s="27"/>
      <c r="K1001" s="25" t="s">
        <v>4115</v>
      </c>
      <c r="L1001" s="25"/>
      <c r="M1001"/>
      <c r="N1001"/>
      <c r="O1001" s="25">
        <v>0</v>
      </c>
      <c r="P1001" s="25">
        <v>0</v>
      </c>
      <c r="S1001" s="23" t="str">
        <f t="shared" si="49"/>
        <v/>
      </c>
      <c r="T1001" s="23">
        <f t="shared" si="50"/>
        <v>0</v>
      </c>
    </row>
    <row r="1002" spans="1:20" ht="17.399999999999999">
      <c r="A1002" s="23" t="str">
        <f t="shared" si="48"/>
        <v/>
      </c>
      <c r="B1002" s="24" t="s">
        <v>1677</v>
      </c>
      <c r="C1002" s="12" t="s">
        <v>1678</v>
      </c>
      <c r="D1002" s="25" t="s">
        <v>37</v>
      </c>
      <c r="E1002" s="26">
        <v>199.8</v>
      </c>
      <c r="F1002" s="25"/>
      <c r="G1002" s="27"/>
      <c r="H1002" s="27"/>
      <c r="I1002" s="27"/>
      <c r="J1002" s="27"/>
      <c r="K1002" s="25" t="s">
        <v>4092</v>
      </c>
      <c r="L1002" s="26"/>
      <c r="M1002"/>
      <c r="N1002"/>
      <c r="O1002" s="25">
        <v>-21.39</v>
      </c>
      <c r="P1002" s="25">
        <v>-24.62</v>
      </c>
      <c r="S1002" s="23" t="str">
        <f t="shared" si="49"/>
        <v/>
      </c>
      <c r="T1002" s="23">
        <f t="shared" si="50"/>
        <v>0</v>
      </c>
    </row>
    <row r="1003" spans="1:20" ht="17.399999999999999">
      <c r="A1003" s="23" t="str">
        <f t="shared" si="48"/>
        <v/>
      </c>
      <c r="B1003" s="24" t="s">
        <v>1679</v>
      </c>
      <c r="C1003" s="12" t="s">
        <v>1680</v>
      </c>
      <c r="D1003" s="25" t="s">
        <v>37</v>
      </c>
      <c r="E1003" s="26">
        <v>20.23</v>
      </c>
      <c r="F1003" s="25"/>
      <c r="G1003" s="27"/>
      <c r="H1003" s="27"/>
      <c r="I1003" s="27"/>
      <c r="J1003" s="27"/>
      <c r="K1003" s="25" t="s">
        <v>4113</v>
      </c>
      <c r="L1003" s="25"/>
      <c r="M1003"/>
      <c r="N1003"/>
      <c r="O1003" s="25">
        <v>-5.69</v>
      </c>
      <c r="P1003" s="25">
        <v>-42.61</v>
      </c>
      <c r="S1003" s="23" t="str">
        <f t="shared" si="49"/>
        <v/>
      </c>
      <c r="T1003" s="23">
        <f t="shared" si="50"/>
        <v>0</v>
      </c>
    </row>
    <row r="1004" spans="1:20" ht="17.399999999999999">
      <c r="A1004" s="23" t="str">
        <f t="shared" si="48"/>
        <v/>
      </c>
      <c r="B1004" s="24" t="s">
        <v>1681</v>
      </c>
      <c r="C1004" s="12" t="s">
        <v>2886</v>
      </c>
      <c r="D1004" s="25" t="s">
        <v>37</v>
      </c>
      <c r="E1004" s="26">
        <v>52.32</v>
      </c>
      <c r="F1004" s="25"/>
      <c r="G1004" s="27"/>
      <c r="H1004" s="27"/>
      <c r="I1004" s="27"/>
      <c r="J1004" s="27"/>
      <c r="K1004" s="25" t="s">
        <v>4081</v>
      </c>
      <c r="L1004" s="26"/>
      <c r="M1004"/>
      <c r="N1004"/>
      <c r="O1004" s="25">
        <v>-8.69</v>
      </c>
      <c r="P1004" s="25">
        <v>-12.74</v>
      </c>
      <c r="S1004" s="23" t="str">
        <f t="shared" si="49"/>
        <v/>
      </c>
      <c r="T1004" s="23">
        <f t="shared" si="50"/>
        <v>0</v>
      </c>
    </row>
    <row r="1005" spans="1:20" ht="17.399999999999999">
      <c r="A1005" s="23" t="str">
        <f t="shared" si="48"/>
        <v/>
      </c>
      <c r="B1005" s="24" t="s">
        <v>1682</v>
      </c>
      <c r="C1005" s="12" t="s">
        <v>3253</v>
      </c>
      <c r="D1005" s="25" t="s">
        <v>37</v>
      </c>
      <c r="E1005" s="26">
        <v>18.78</v>
      </c>
      <c r="F1005" s="25"/>
      <c r="G1005" s="27"/>
      <c r="H1005" s="27"/>
      <c r="I1005" s="27"/>
      <c r="J1005" s="27"/>
      <c r="K1005" s="25" t="s">
        <v>4087</v>
      </c>
      <c r="L1005" s="25"/>
      <c r="M1005"/>
      <c r="N1005"/>
      <c r="O1005" s="25">
        <v>2.02</v>
      </c>
      <c r="P1005" s="25">
        <v>-8.64</v>
      </c>
      <c r="S1005" s="23" t="str">
        <f t="shared" si="49"/>
        <v/>
      </c>
      <c r="T1005" s="23">
        <f t="shared" si="50"/>
        <v>0</v>
      </c>
    </row>
    <row r="1006" spans="1:20" ht="17.399999999999999">
      <c r="A1006" s="23" t="str">
        <f t="shared" si="48"/>
        <v/>
      </c>
      <c r="B1006" s="24" t="s">
        <v>1683</v>
      </c>
      <c r="C1006" s="12" t="s">
        <v>1684</v>
      </c>
      <c r="D1006" s="25" t="s">
        <v>37</v>
      </c>
      <c r="E1006" s="26">
        <v>155.83000000000001</v>
      </c>
      <c r="F1006" s="26">
        <v>3</v>
      </c>
      <c r="G1006" s="27">
        <v>23</v>
      </c>
      <c r="H1006" s="27">
        <v>23</v>
      </c>
      <c r="I1006" s="27">
        <v>22.3</v>
      </c>
      <c r="J1006" s="27"/>
      <c r="K1006" s="25" t="s">
        <v>4091</v>
      </c>
      <c r="L1006" s="25"/>
      <c r="M1006"/>
      <c r="N1006"/>
      <c r="O1006" s="25">
        <v>-27.48</v>
      </c>
      <c r="P1006" s="25">
        <v>-18.07</v>
      </c>
      <c r="S1006" s="23" t="str">
        <f t="shared" si="49"/>
        <v/>
      </c>
      <c r="T1006" s="23">
        <f t="shared" si="50"/>
        <v>0</v>
      </c>
    </row>
    <row r="1007" spans="1:20" ht="17.399999999999999">
      <c r="A1007" s="23" t="str">
        <f t="shared" si="48"/>
        <v/>
      </c>
      <c r="B1007" s="24" t="s">
        <v>1685</v>
      </c>
      <c r="C1007" s="12" t="s">
        <v>1686</v>
      </c>
      <c r="D1007" s="25" t="s">
        <v>37</v>
      </c>
      <c r="E1007" s="26">
        <v>100.36</v>
      </c>
      <c r="F1007" s="25"/>
      <c r="G1007" s="27"/>
      <c r="H1007" s="27"/>
      <c r="I1007" s="27"/>
      <c r="J1007" s="27"/>
      <c r="K1007" s="25" t="s">
        <v>4115</v>
      </c>
      <c r="L1007" s="26"/>
      <c r="M1007"/>
      <c r="N1007"/>
      <c r="O1007" s="25">
        <v>-15.63</v>
      </c>
      <c r="P1007" s="25">
        <v>-32.81</v>
      </c>
      <c r="S1007" s="23" t="str">
        <f t="shared" si="49"/>
        <v/>
      </c>
      <c r="T1007" s="23">
        <f t="shared" si="50"/>
        <v>0</v>
      </c>
    </row>
    <row r="1008" spans="1:20" ht="17.399999999999999">
      <c r="A1008" s="23" t="str">
        <f t="shared" si="48"/>
        <v/>
      </c>
      <c r="B1008" s="24" t="s">
        <v>1687</v>
      </c>
      <c r="C1008" s="12" t="s">
        <v>4436</v>
      </c>
      <c r="D1008" s="25" t="s">
        <v>37</v>
      </c>
      <c r="E1008" s="26">
        <v>77.72</v>
      </c>
      <c r="F1008" s="25"/>
      <c r="G1008" s="27"/>
      <c r="H1008" s="27"/>
      <c r="I1008" s="27"/>
      <c r="J1008" s="27"/>
      <c r="K1008" s="25" t="s">
        <v>4091</v>
      </c>
      <c r="L1008" s="25"/>
      <c r="M1008"/>
      <c r="N1008"/>
      <c r="O1008" s="25">
        <v>-4.41</v>
      </c>
      <c r="P1008" s="25">
        <v>-55.05</v>
      </c>
      <c r="S1008" s="23" t="str">
        <f t="shared" si="49"/>
        <v/>
      </c>
      <c r="T1008" s="23">
        <f t="shared" si="50"/>
        <v>0</v>
      </c>
    </row>
    <row r="1009" spans="1:20" ht="17.399999999999999">
      <c r="A1009" s="23" t="str">
        <f t="shared" si="48"/>
        <v/>
      </c>
      <c r="B1009" s="24" t="s">
        <v>1689</v>
      </c>
      <c r="C1009" s="12" t="s">
        <v>1690</v>
      </c>
      <c r="D1009" s="25" t="s">
        <v>37</v>
      </c>
      <c r="E1009" s="26">
        <v>78.38</v>
      </c>
      <c r="F1009" s="25"/>
      <c r="G1009" s="27"/>
      <c r="H1009" s="27"/>
      <c r="I1009" s="27"/>
      <c r="J1009" s="27"/>
      <c r="K1009" s="25" t="s">
        <v>4076</v>
      </c>
      <c r="L1009" s="25"/>
      <c r="M1009"/>
      <c r="N1009"/>
      <c r="O1009" s="25">
        <v>-6.67</v>
      </c>
      <c r="P1009" s="25">
        <v>-23.64</v>
      </c>
      <c r="S1009" s="23" t="str">
        <f t="shared" si="49"/>
        <v/>
      </c>
      <c r="T1009" s="23">
        <f t="shared" si="50"/>
        <v>0</v>
      </c>
    </row>
    <row r="1010" spans="1:20" ht="17.399999999999999">
      <c r="A1010" s="23" t="str">
        <f t="shared" si="48"/>
        <v/>
      </c>
      <c r="B1010" s="24" t="s">
        <v>1691</v>
      </c>
      <c r="C1010" s="12" t="s">
        <v>1692</v>
      </c>
      <c r="D1010" s="25" t="s">
        <v>37</v>
      </c>
      <c r="E1010" s="26">
        <v>28.11</v>
      </c>
      <c r="F1010" s="26"/>
      <c r="G1010" s="27"/>
      <c r="H1010" s="27"/>
      <c r="I1010" s="27"/>
      <c r="J1010" s="27"/>
      <c r="K1010" s="25" t="s">
        <v>4103</v>
      </c>
      <c r="L1010" s="25"/>
      <c r="M1010"/>
      <c r="N1010"/>
      <c r="O1010" s="25">
        <v>-16.809999999999999</v>
      </c>
      <c r="P1010" s="25">
        <v>-45</v>
      </c>
      <c r="S1010" s="23" t="str">
        <f t="shared" si="49"/>
        <v/>
      </c>
      <c r="T1010" s="23">
        <f t="shared" si="50"/>
        <v>0</v>
      </c>
    </row>
    <row r="1011" spans="1:20" ht="17.399999999999999">
      <c r="A1011" s="23" t="str">
        <f t="shared" si="48"/>
        <v/>
      </c>
      <c r="B1011" s="24" t="s">
        <v>1693</v>
      </c>
      <c r="C1011" s="12" t="s">
        <v>1694</v>
      </c>
      <c r="D1011" s="25" t="s">
        <v>37</v>
      </c>
      <c r="E1011" s="26">
        <v>148.59</v>
      </c>
      <c r="F1011" s="25"/>
      <c r="G1011" s="27"/>
      <c r="H1011" s="27"/>
      <c r="I1011" s="27"/>
      <c r="J1011" s="27"/>
      <c r="K1011" s="25" t="s">
        <v>4108</v>
      </c>
      <c r="L1011" s="26"/>
      <c r="M1011"/>
      <c r="N1011"/>
      <c r="O1011" s="25">
        <v>-2.64</v>
      </c>
      <c r="P1011" s="25">
        <v>-11.03</v>
      </c>
      <c r="S1011" s="23" t="str">
        <f t="shared" si="49"/>
        <v/>
      </c>
      <c r="T1011" s="23">
        <f t="shared" si="50"/>
        <v>0</v>
      </c>
    </row>
    <row r="1012" spans="1:20" ht="17.399999999999999">
      <c r="A1012" s="23" t="str">
        <f t="shared" si="48"/>
        <v/>
      </c>
      <c r="B1012" s="24" t="s">
        <v>1695</v>
      </c>
      <c r="C1012" s="12" t="s">
        <v>3558</v>
      </c>
      <c r="D1012" s="25" t="s">
        <v>37</v>
      </c>
      <c r="E1012" s="26">
        <v>92.55</v>
      </c>
      <c r="F1012" s="26"/>
      <c r="G1012" s="27"/>
      <c r="H1012" s="27"/>
      <c r="I1012" s="27"/>
      <c r="J1012" s="27"/>
      <c r="K1012" s="25" t="s">
        <v>4087</v>
      </c>
      <c r="L1012" s="25"/>
      <c r="M1012"/>
      <c r="N1012"/>
      <c r="O1012" s="25">
        <v>-35.049999999999997</v>
      </c>
      <c r="P1012" s="25">
        <v>-37.28</v>
      </c>
      <c r="S1012" s="23" t="str">
        <f t="shared" si="49"/>
        <v/>
      </c>
      <c r="T1012" s="23">
        <f t="shared" si="50"/>
        <v>0</v>
      </c>
    </row>
    <row r="1013" spans="1:20" ht="17.399999999999999">
      <c r="A1013" s="23" t="str">
        <f t="shared" si="48"/>
        <v/>
      </c>
      <c r="B1013" s="24" t="s">
        <v>1696</v>
      </c>
      <c r="C1013" s="12" t="s">
        <v>1697</v>
      </c>
      <c r="D1013" s="25" t="s">
        <v>37</v>
      </c>
      <c r="E1013" s="26">
        <v>52.8</v>
      </c>
      <c r="F1013" s="26"/>
      <c r="G1013" s="27"/>
      <c r="H1013" s="27"/>
      <c r="I1013" s="27"/>
      <c r="J1013" s="27"/>
      <c r="K1013" s="25" t="s">
        <v>4086</v>
      </c>
      <c r="L1013" s="26"/>
      <c r="M1013"/>
      <c r="N1013"/>
      <c r="O1013" s="25">
        <v>-12.87</v>
      </c>
      <c r="P1013" s="25">
        <v>-28.02</v>
      </c>
      <c r="S1013" s="23" t="str">
        <f t="shared" si="49"/>
        <v/>
      </c>
      <c r="T1013" s="23">
        <f t="shared" si="50"/>
        <v>0</v>
      </c>
    </row>
    <row r="1014" spans="1:20" ht="17.399999999999999">
      <c r="A1014" s="23" t="str">
        <f t="shared" si="48"/>
        <v/>
      </c>
      <c r="B1014" s="24" t="s">
        <v>1698</v>
      </c>
      <c r="C1014" s="12" t="s">
        <v>1699</v>
      </c>
      <c r="D1014" s="25" t="s">
        <v>37</v>
      </c>
      <c r="E1014" s="26">
        <v>23.19</v>
      </c>
      <c r="F1014" s="26"/>
      <c r="G1014" s="27"/>
      <c r="H1014" s="27"/>
      <c r="I1014" s="27"/>
      <c r="J1014" s="27"/>
      <c r="K1014" s="25" t="s">
        <v>4091</v>
      </c>
      <c r="L1014" s="25"/>
      <c r="M1014"/>
      <c r="N1014"/>
      <c r="O1014" s="25">
        <v>10.25</v>
      </c>
      <c r="P1014" s="25">
        <v>-2.92</v>
      </c>
      <c r="S1014" s="23" t="str">
        <f t="shared" si="49"/>
        <v/>
      </c>
      <c r="T1014" s="23">
        <f t="shared" si="50"/>
        <v>0</v>
      </c>
    </row>
    <row r="1015" spans="1:20" ht="17.399999999999999">
      <c r="A1015" s="23" t="str">
        <f t="shared" si="48"/>
        <v/>
      </c>
      <c r="B1015" s="24" t="s">
        <v>1700</v>
      </c>
      <c r="C1015" s="12" t="s">
        <v>1701</v>
      </c>
      <c r="D1015" s="25" t="s">
        <v>37</v>
      </c>
      <c r="E1015" s="26">
        <v>262.35000000000002</v>
      </c>
      <c r="F1015" s="26">
        <v>5</v>
      </c>
      <c r="G1015" s="27">
        <v>42.02</v>
      </c>
      <c r="H1015" s="27">
        <v>42.02</v>
      </c>
      <c r="I1015" s="27"/>
      <c r="J1015" s="27"/>
      <c r="K1015" s="25" t="s">
        <v>4105</v>
      </c>
      <c r="L1015" s="25"/>
      <c r="M1015"/>
      <c r="N1015"/>
      <c r="O1015" s="25">
        <v>-0.91</v>
      </c>
      <c r="P1015" s="25">
        <v>-11.79</v>
      </c>
      <c r="S1015" s="23" t="str">
        <f t="shared" si="49"/>
        <v/>
      </c>
      <c r="T1015" s="23">
        <f t="shared" si="50"/>
        <v>0</v>
      </c>
    </row>
    <row r="1016" spans="1:20" ht="17.399999999999999">
      <c r="A1016" s="23" t="str">
        <f t="shared" si="48"/>
        <v/>
      </c>
      <c r="B1016" s="24" t="s">
        <v>3131</v>
      </c>
      <c r="C1016" s="12" t="s">
        <v>3254</v>
      </c>
      <c r="D1016" s="25" t="s">
        <v>9</v>
      </c>
      <c r="E1016" s="26">
        <v>66.44</v>
      </c>
      <c r="F1016" s="26"/>
      <c r="G1016" s="27"/>
      <c r="H1016" s="27"/>
      <c r="I1016" s="27"/>
      <c r="J1016" s="27"/>
      <c r="K1016" s="25" t="s">
        <v>4107</v>
      </c>
      <c r="L1016" s="25"/>
      <c r="M1016"/>
      <c r="N1016"/>
      <c r="O1016" s="25">
        <v>-29.58</v>
      </c>
      <c r="P1016" s="25">
        <v>-13.9</v>
      </c>
      <c r="S1016" s="23" t="str">
        <f t="shared" si="49"/>
        <v/>
      </c>
      <c r="T1016" s="23">
        <f t="shared" si="50"/>
        <v>0</v>
      </c>
    </row>
    <row r="1017" spans="1:20" ht="17.399999999999999">
      <c r="A1017" s="23">
        <f t="shared" si="48"/>
        <v>16</v>
      </c>
      <c r="B1017" s="24" t="s">
        <v>1702</v>
      </c>
      <c r="C1017" s="12" t="s">
        <v>1703</v>
      </c>
      <c r="D1017" s="25" t="s">
        <v>9</v>
      </c>
      <c r="E1017" s="26">
        <v>45756.68</v>
      </c>
      <c r="F1017" s="25">
        <v>18</v>
      </c>
      <c r="G1017" s="27">
        <v>8066.01</v>
      </c>
      <c r="H1017" s="27">
        <v>8078.33</v>
      </c>
      <c r="I1017" s="27">
        <v>8263.75</v>
      </c>
      <c r="J1017" s="27">
        <v>8056.5</v>
      </c>
      <c r="K1017" s="25" t="s">
        <v>4111</v>
      </c>
      <c r="L1017" s="25"/>
      <c r="M1017"/>
      <c r="N1017"/>
      <c r="O1017" s="25">
        <v>4.0999999999999996</v>
      </c>
      <c r="P1017" s="25">
        <v>3.32</v>
      </c>
      <c r="S1017" s="23">
        <f t="shared" si="49"/>
        <v>45756.690170000002</v>
      </c>
      <c r="T1017" s="23">
        <f t="shared" si="50"/>
        <v>0</v>
      </c>
    </row>
    <row r="1018" spans="1:20" ht="17.399999999999999">
      <c r="A1018" s="23" t="str">
        <f t="shared" si="48"/>
        <v/>
      </c>
      <c r="B1018" s="24" t="s">
        <v>1704</v>
      </c>
      <c r="C1018" s="12" t="s">
        <v>1705</v>
      </c>
      <c r="D1018" s="25" t="s">
        <v>37</v>
      </c>
      <c r="E1018" s="26">
        <v>567.41</v>
      </c>
      <c r="F1018" s="25"/>
      <c r="G1018" s="27"/>
      <c r="H1018" s="27"/>
      <c r="I1018" s="27"/>
      <c r="J1018" s="27"/>
      <c r="K1018" s="25" t="s">
        <v>4088</v>
      </c>
      <c r="L1018" s="25"/>
      <c r="M1018"/>
      <c r="N1018"/>
      <c r="O1018" s="25">
        <v>-29.33</v>
      </c>
      <c r="P1018" s="25">
        <v>-42.92</v>
      </c>
      <c r="S1018" s="23" t="str">
        <f t="shared" si="49"/>
        <v/>
      </c>
      <c r="T1018" s="23">
        <f t="shared" si="50"/>
        <v>0</v>
      </c>
    </row>
    <row r="1019" spans="1:20" ht="17.399999999999999">
      <c r="A1019" s="23" t="str">
        <f t="shared" si="48"/>
        <v/>
      </c>
      <c r="B1019" s="24" t="s">
        <v>2832</v>
      </c>
      <c r="C1019" s="12" t="s">
        <v>4858</v>
      </c>
      <c r="D1019" s="25" t="s">
        <v>37</v>
      </c>
      <c r="E1019" s="26">
        <v>110.07</v>
      </c>
      <c r="F1019" s="26">
        <v>1</v>
      </c>
      <c r="G1019" s="27"/>
      <c r="H1019" s="27">
        <v>7.6</v>
      </c>
      <c r="I1019" s="27"/>
      <c r="J1019" s="27">
        <v>7.6</v>
      </c>
      <c r="K1019" s="25" t="s">
        <v>4105</v>
      </c>
      <c r="L1019" s="25"/>
      <c r="M1019"/>
      <c r="N1019"/>
      <c r="O1019" s="25">
        <v>-24.4</v>
      </c>
      <c r="P1019" s="25">
        <v>-52.73</v>
      </c>
      <c r="S1019" s="23" t="str">
        <f t="shared" si="49"/>
        <v/>
      </c>
      <c r="T1019" s="23">
        <f t="shared" si="50"/>
        <v>0</v>
      </c>
    </row>
    <row r="1020" spans="1:20" ht="17.399999999999999">
      <c r="A1020" s="23">
        <f t="shared" si="48"/>
        <v>193</v>
      </c>
      <c r="B1020" s="24" t="s">
        <v>1706</v>
      </c>
      <c r="C1020" s="12" t="s">
        <v>5278</v>
      </c>
      <c r="D1020" s="25" t="s">
        <v>37</v>
      </c>
      <c r="E1020" s="26">
        <v>843.86</v>
      </c>
      <c r="F1020" s="25">
        <v>3</v>
      </c>
      <c r="G1020" s="27">
        <v>178.23</v>
      </c>
      <c r="H1020" s="27">
        <v>178.23</v>
      </c>
      <c r="I1020" s="27">
        <v>178.05</v>
      </c>
      <c r="J1020" s="27">
        <v>184.1</v>
      </c>
      <c r="K1020" s="25" t="s">
        <v>4088</v>
      </c>
      <c r="L1020" s="26"/>
      <c r="M1020"/>
      <c r="N1020"/>
      <c r="O1020" s="25">
        <v>-12.31</v>
      </c>
      <c r="P1020" s="25">
        <v>-15.62</v>
      </c>
      <c r="S1020" s="23">
        <f t="shared" si="49"/>
        <v>843.87020000000007</v>
      </c>
      <c r="T1020" s="23">
        <f t="shared" si="50"/>
        <v>0</v>
      </c>
    </row>
    <row r="1021" spans="1:20" ht="17.399999999999999">
      <c r="A1021" s="23" t="str">
        <f t="shared" si="48"/>
        <v/>
      </c>
      <c r="B1021" s="24" t="s">
        <v>1707</v>
      </c>
      <c r="C1021" s="12" t="s">
        <v>1708</v>
      </c>
      <c r="D1021" s="25" t="s">
        <v>37</v>
      </c>
      <c r="E1021" s="26">
        <v>56.53</v>
      </c>
      <c r="F1021" s="25"/>
      <c r="G1021" s="27"/>
      <c r="H1021" s="27"/>
      <c r="I1021" s="27"/>
      <c r="J1021" s="27"/>
      <c r="K1021" s="25" t="s">
        <v>4117</v>
      </c>
      <c r="L1021" s="25"/>
      <c r="M1021"/>
      <c r="N1021"/>
      <c r="O1021" s="25">
        <v>-29.38</v>
      </c>
      <c r="P1021" s="25">
        <v>-22.13</v>
      </c>
      <c r="S1021" s="23" t="str">
        <f t="shared" si="49"/>
        <v/>
      </c>
      <c r="T1021" s="23">
        <f t="shared" si="50"/>
        <v>0</v>
      </c>
    </row>
    <row r="1022" spans="1:20" ht="17.399999999999999">
      <c r="A1022" s="23" t="str">
        <f t="shared" si="48"/>
        <v/>
      </c>
      <c r="B1022" s="24" t="s">
        <v>1709</v>
      </c>
      <c r="C1022" s="12" t="s">
        <v>1710</v>
      </c>
      <c r="D1022" s="25" t="s">
        <v>37</v>
      </c>
      <c r="E1022" s="26">
        <v>44.43</v>
      </c>
      <c r="F1022" s="26"/>
      <c r="G1022" s="27"/>
      <c r="H1022" s="27"/>
      <c r="I1022" s="27"/>
      <c r="J1022" s="27"/>
      <c r="K1022" s="25" t="s">
        <v>4096</v>
      </c>
      <c r="L1022" s="26"/>
      <c r="M1022"/>
      <c r="N1022"/>
      <c r="O1022" s="25">
        <v>-2.68</v>
      </c>
      <c r="P1022" s="25">
        <v>-16.71</v>
      </c>
      <c r="S1022" s="23" t="str">
        <f t="shared" si="49"/>
        <v/>
      </c>
      <c r="T1022" s="23">
        <f t="shared" si="50"/>
        <v>0</v>
      </c>
    </row>
    <row r="1023" spans="1:20" ht="17.399999999999999">
      <c r="A1023" s="23" t="str">
        <f t="shared" si="48"/>
        <v/>
      </c>
      <c r="B1023" s="24" t="s">
        <v>1711</v>
      </c>
      <c r="C1023" s="12" t="s">
        <v>3905</v>
      </c>
      <c r="D1023" s="25" t="s">
        <v>37</v>
      </c>
      <c r="E1023" s="26">
        <v>28.9</v>
      </c>
      <c r="F1023" s="26"/>
      <c r="G1023" s="27"/>
      <c r="H1023" s="27"/>
      <c r="I1023" s="27"/>
      <c r="J1023" s="27"/>
      <c r="K1023" s="25" t="s">
        <v>4086</v>
      </c>
      <c r="L1023" s="25"/>
      <c r="M1023"/>
      <c r="N1023"/>
      <c r="O1023" s="25">
        <v>2.42</v>
      </c>
      <c r="P1023" s="25">
        <v>-14.1</v>
      </c>
      <c r="S1023" s="23" t="str">
        <f t="shared" si="49"/>
        <v/>
      </c>
      <c r="T1023" s="23">
        <f t="shared" si="50"/>
        <v>0</v>
      </c>
    </row>
    <row r="1024" spans="1:20" ht="17.399999999999999">
      <c r="A1024" s="23" t="str">
        <f t="shared" si="48"/>
        <v/>
      </c>
      <c r="B1024" s="24" t="s">
        <v>1712</v>
      </c>
      <c r="C1024" s="12" t="s">
        <v>3559</v>
      </c>
      <c r="D1024" s="25" t="s">
        <v>37</v>
      </c>
      <c r="E1024" s="26">
        <v>34.909999999999997</v>
      </c>
      <c r="F1024" s="25"/>
      <c r="G1024" s="27"/>
      <c r="H1024" s="27"/>
      <c r="I1024" s="27"/>
      <c r="J1024" s="27"/>
      <c r="K1024" s="25" t="s">
        <v>4118</v>
      </c>
      <c r="L1024" s="26"/>
      <c r="M1024"/>
      <c r="N1024"/>
      <c r="O1024" s="25">
        <v>-4.68</v>
      </c>
      <c r="P1024" s="25">
        <v>-20.59</v>
      </c>
      <c r="S1024" s="23" t="str">
        <f t="shared" si="49"/>
        <v/>
      </c>
      <c r="T1024" s="23">
        <f t="shared" si="50"/>
        <v>0</v>
      </c>
    </row>
    <row r="1025" spans="1:20" ht="17.399999999999999">
      <c r="A1025" s="23" t="str">
        <f t="shared" si="48"/>
        <v/>
      </c>
      <c r="B1025" s="24" t="s">
        <v>1713</v>
      </c>
      <c r="C1025" s="12" t="s">
        <v>1714</v>
      </c>
      <c r="D1025" s="25" t="s">
        <v>9</v>
      </c>
      <c r="E1025" s="26">
        <v>1047.5999999999999</v>
      </c>
      <c r="F1025" s="26"/>
      <c r="G1025" s="27"/>
      <c r="H1025" s="27"/>
      <c r="I1025" s="27"/>
      <c r="J1025" s="27"/>
      <c r="K1025" s="25" t="s">
        <v>4098</v>
      </c>
      <c r="L1025" s="25"/>
      <c r="M1025"/>
      <c r="N1025"/>
      <c r="O1025" s="25">
        <v>13.23</v>
      </c>
      <c r="P1025" s="25">
        <v>5.82</v>
      </c>
      <c r="S1025" s="23" t="str">
        <f t="shared" si="49"/>
        <v/>
      </c>
      <c r="T1025" s="23">
        <f t="shared" si="50"/>
        <v>0</v>
      </c>
    </row>
    <row r="1026" spans="1:20" ht="17.399999999999999">
      <c r="A1026" s="23" t="str">
        <f t="shared" si="48"/>
        <v/>
      </c>
      <c r="B1026" s="24" t="s">
        <v>1715</v>
      </c>
      <c r="C1026" s="12" t="s">
        <v>1716</v>
      </c>
      <c r="D1026" s="25" t="s">
        <v>37</v>
      </c>
      <c r="E1026" s="26">
        <v>50.37</v>
      </c>
      <c r="F1026" s="25"/>
      <c r="G1026" s="27"/>
      <c r="H1026" s="27"/>
      <c r="I1026" s="27"/>
      <c r="J1026" s="27"/>
      <c r="K1026" s="25" t="s">
        <v>4107</v>
      </c>
      <c r="L1026" s="25"/>
      <c r="M1026"/>
      <c r="N1026"/>
      <c r="O1026" s="25">
        <v>35.03</v>
      </c>
      <c r="P1026" s="25">
        <v>2.91</v>
      </c>
      <c r="S1026" s="23" t="str">
        <f t="shared" si="49"/>
        <v/>
      </c>
      <c r="T1026" s="23">
        <f t="shared" si="50"/>
        <v>0</v>
      </c>
    </row>
    <row r="1027" spans="1:20" ht="17.399999999999999">
      <c r="A1027" s="23" t="str">
        <f t="shared" si="48"/>
        <v/>
      </c>
      <c r="B1027" s="24" t="s">
        <v>1717</v>
      </c>
      <c r="C1027" s="12" t="s">
        <v>3739</v>
      </c>
      <c r="D1027" s="25" t="s">
        <v>37</v>
      </c>
      <c r="E1027" s="26">
        <v>30.48</v>
      </c>
      <c r="F1027" s="25"/>
      <c r="G1027" s="27"/>
      <c r="H1027" s="27"/>
      <c r="I1027" s="27"/>
      <c r="J1027" s="27"/>
      <c r="K1027" s="25" t="s">
        <v>4113</v>
      </c>
      <c r="L1027" s="25"/>
      <c r="M1027"/>
      <c r="N1027"/>
      <c r="O1027" s="25">
        <v>-16.45</v>
      </c>
      <c r="P1027" s="25">
        <v>-40.06</v>
      </c>
      <c r="S1027" s="23" t="str">
        <f t="shared" si="49"/>
        <v/>
      </c>
      <c r="T1027" s="23">
        <f t="shared" si="50"/>
        <v>0</v>
      </c>
    </row>
    <row r="1028" spans="1:20" ht="17.399999999999999">
      <c r="A1028" s="23" t="str">
        <f t="shared" si="48"/>
        <v/>
      </c>
      <c r="B1028" s="24" t="s">
        <v>2855</v>
      </c>
      <c r="C1028" s="12" t="s">
        <v>2869</v>
      </c>
      <c r="D1028" s="25" t="s">
        <v>37</v>
      </c>
      <c r="E1028" s="26">
        <v>31.48</v>
      </c>
      <c r="F1028" s="26"/>
      <c r="G1028" s="27"/>
      <c r="H1028" s="27"/>
      <c r="I1028" s="27"/>
      <c r="J1028" s="27"/>
      <c r="K1028" s="25" t="s">
        <v>4105</v>
      </c>
      <c r="L1028" s="26"/>
      <c r="M1028"/>
      <c r="N1028"/>
      <c r="O1028" s="25">
        <v>-7.5</v>
      </c>
      <c r="P1028" s="25">
        <v>-38.909999999999997</v>
      </c>
      <c r="S1028" s="23" t="str">
        <f t="shared" si="49"/>
        <v/>
      </c>
      <c r="T1028" s="23">
        <f t="shared" si="50"/>
        <v>0</v>
      </c>
    </row>
    <row r="1029" spans="1:20" ht="17.399999999999999">
      <c r="A1029" s="23" t="str">
        <f t="shared" si="48"/>
        <v/>
      </c>
      <c r="B1029" s="24" t="s">
        <v>1718</v>
      </c>
      <c r="C1029" s="12" t="s">
        <v>1719</v>
      </c>
      <c r="D1029" s="25" t="s">
        <v>37</v>
      </c>
      <c r="E1029" s="26">
        <v>72.040000000000006</v>
      </c>
      <c r="F1029" s="25"/>
      <c r="G1029" s="27"/>
      <c r="H1029" s="27"/>
      <c r="I1029" s="27"/>
      <c r="J1029" s="27"/>
      <c r="K1029" s="25" t="s">
        <v>4103</v>
      </c>
      <c r="L1029" s="25"/>
      <c r="M1029"/>
      <c r="N1029"/>
      <c r="O1029" s="25">
        <v>-7.01</v>
      </c>
      <c r="P1029" s="25">
        <v>-26.49</v>
      </c>
      <c r="S1029" s="23" t="str">
        <f t="shared" si="49"/>
        <v/>
      </c>
      <c r="T1029" s="23">
        <f t="shared" si="50"/>
        <v>0</v>
      </c>
    </row>
    <row r="1030" spans="1:20" ht="17.399999999999999">
      <c r="A1030" s="23">
        <f t="shared" si="48"/>
        <v>261</v>
      </c>
      <c r="B1030" s="24" t="s">
        <v>1720</v>
      </c>
      <c r="C1030" s="12" t="s">
        <v>4151</v>
      </c>
      <c r="D1030" s="25" t="s">
        <v>9</v>
      </c>
      <c r="E1030" s="26">
        <v>309</v>
      </c>
      <c r="F1030" s="26">
        <v>1</v>
      </c>
      <c r="G1030" s="27">
        <v>38</v>
      </c>
      <c r="H1030" s="27">
        <v>38</v>
      </c>
      <c r="I1030" s="27">
        <v>38</v>
      </c>
      <c r="J1030" s="27">
        <v>38</v>
      </c>
      <c r="K1030" s="25" t="s">
        <v>4087</v>
      </c>
      <c r="L1030" s="25"/>
      <c r="M1030"/>
      <c r="N1030"/>
      <c r="O1030" s="25">
        <v>-10.9</v>
      </c>
      <c r="P1030" s="25">
        <v>10.63</v>
      </c>
      <c r="S1030" s="23">
        <f t="shared" si="49"/>
        <v>309.01029999999997</v>
      </c>
      <c r="T1030" s="23">
        <f t="shared" si="50"/>
        <v>0</v>
      </c>
    </row>
    <row r="1031" spans="1:20" ht="17.399999999999999">
      <c r="A1031" s="23" t="str">
        <f t="shared" si="48"/>
        <v/>
      </c>
      <c r="B1031" s="24" t="s">
        <v>1721</v>
      </c>
      <c r="C1031" s="12" t="s">
        <v>4745</v>
      </c>
      <c r="D1031" s="25" t="s">
        <v>37</v>
      </c>
      <c r="E1031" s="26">
        <v>23.06</v>
      </c>
      <c r="F1031" s="25"/>
      <c r="G1031" s="27"/>
      <c r="H1031" s="27"/>
      <c r="I1031" s="27"/>
      <c r="J1031" s="27"/>
      <c r="K1031" s="25" t="s">
        <v>4103</v>
      </c>
      <c r="L1031" s="25"/>
      <c r="M1031"/>
      <c r="N1031"/>
      <c r="O1031" s="25">
        <v>-11.03</v>
      </c>
      <c r="P1031" s="25">
        <v>33.880000000000003</v>
      </c>
      <c r="S1031" s="23" t="str">
        <f t="shared" si="49"/>
        <v/>
      </c>
      <c r="T1031" s="23">
        <f t="shared" si="50"/>
        <v>0</v>
      </c>
    </row>
    <row r="1032" spans="1:20" ht="17.399999999999999">
      <c r="A1032" s="23">
        <f t="shared" si="48"/>
        <v>83</v>
      </c>
      <c r="B1032" s="24" t="s">
        <v>1722</v>
      </c>
      <c r="C1032" s="12" t="s">
        <v>1723</v>
      </c>
      <c r="D1032" s="25" t="s">
        <v>37</v>
      </c>
      <c r="E1032" s="26">
        <v>6226.51</v>
      </c>
      <c r="F1032" s="25">
        <v>7</v>
      </c>
      <c r="G1032" s="27">
        <v>267.99</v>
      </c>
      <c r="H1032" s="27">
        <v>267.99</v>
      </c>
      <c r="I1032" s="27">
        <v>260.2</v>
      </c>
      <c r="J1032" s="27">
        <v>259.8</v>
      </c>
      <c r="K1032" s="25" t="s">
        <v>4091</v>
      </c>
      <c r="L1032" s="25"/>
      <c r="M1032"/>
      <c r="N1032"/>
      <c r="O1032" s="25">
        <v>-16.03</v>
      </c>
      <c r="P1032" s="25">
        <v>-21.89</v>
      </c>
      <c r="S1032" s="23">
        <f t="shared" si="49"/>
        <v>6226.5203200000005</v>
      </c>
      <c r="T1032" s="23">
        <f t="shared" si="50"/>
        <v>0</v>
      </c>
    </row>
    <row r="1033" spans="1:20" ht="17.399999999999999">
      <c r="A1033" s="23" t="str">
        <f t="shared" si="48"/>
        <v/>
      </c>
      <c r="B1033" s="24" t="s">
        <v>1724</v>
      </c>
      <c r="C1033" s="12" t="s">
        <v>1725</v>
      </c>
      <c r="D1033" s="25" t="s">
        <v>37</v>
      </c>
      <c r="E1033" s="26">
        <v>1805.24</v>
      </c>
      <c r="F1033" s="25">
        <v>2</v>
      </c>
      <c r="G1033" s="27">
        <v>27.5</v>
      </c>
      <c r="H1033" s="27">
        <v>27.5</v>
      </c>
      <c r="I1033" s="27">
        <v>31</v>
      </c>
      <c r="J1033" s="27"/>
      <c r="K1033" s="25" t="s">
        <v>4097</v>
      </c>
      <c r="L1033" s="26"/>
      <c r="M1033"/>
      <c r="N1033"/>
      <c r="O1033" s="25">
        <v>-36.36</v>
      </c>
      <c r="P1033" s="25">
        <v>-27</v>
      </c>
      <c r="S1033" s="23" t="str">
        <f t="shared" si="49"/>
        <v/>
      </c>
      <c r="T1033" s="23">
        <f t="shared" si="50"/>
        <v>0</v>
      </c>
    </row>
    <row r="1034" spans="1:20" ht="17.399999999999999">
      <c r="A1034" s="23" t="str">
        <f t="shared" si="48"/>
        <v/>
      </c>
      <c r="B1034" s="24" t="s">
        <v>1726</v>
      </c>
      <c r="C1034" s="12" t="s">
        <v>1727</v>
      </c>
      <c r="D1034" s="25" t="s">
        <v>37</v>
      </c>
      <c r="E1034" s="26">
        <v>88.72</v>
      </c>
      <c r="F1034" s="25"/>
      <c r="G1034" s="27"/>
      <c r="H1034" s="27"/>
      <c r="I1034" s="27"/>
      <c r="J1034" s="27"/>
      <c r="K1034" s="25" t="s">
        <v>4120</v>
      </c>
      <c r="L1034" s="26"/>
      <c r="M1034"/>
      <c r="N1034"/>
      <c r="O1034" s="25">
        <v>3.01</v>
      </c>
      <c r="P1034" s="25">
        <v>-10.29</v>
      </c>
      <c r="S1034" s="23" t="str">
        <f t="shared" si="49"/>
        <v/>
      </c>
      <c r="T1034" s="23">
        <f t="shared" si="50"/>
        <v>0</v>
      </c>
    </row>
    <row r="1035" spans="1:20" ht="17.399999999999999">
      <c r="A1035" s="23" t="str">
        <f t="shared" si="48"/>
        <v/>
      </c>
      <c r="B1035" s="24" t="s">
        <v>1728</v>
      </c>
      <c r="C1035" s="12" t="s">
        <v>1729</v>
      </c>
      <c r="D1035" s="25" t="s">
        <v>9</v>
      </c>
      <c r="E1035" s="26">
        <v>477.25</v>
      </c>
      <c r="F1035" s="25">
        <v>1</v>
      </c>
      <c r="G1035" s="27">
        <v>251</v>
      </c>
      <c r="H1035" s="27">
        <v>251</v>
      </c>
      <c r="I1035" s="27">
        <v>251</v>
      </c>
      <c r="J1035" s="27"/>
      <c r="K1035" s="25" t="s">
        <v>4090</v>
      </c>
      <c r="L1035" s="25"/>
      <c r="M1035"/>
      <c r="N1035"/>
      <c r="O1035" s="25">
        <v>-27.93</v>
      </c>
      <c r="P1035" s="25">
        <v>-30.64</v>
      </c>
      <c r="S1035" s="23" t="str">
        <f t="shared" si="49"/>
        <v/>
      </c>
      <c r="T1035" s="23">
        <f t="shared" si="50"/>
        <v>0</v>
      </c>
    </row>
    <row r="1036" spans="1:20" ht="17.399999999999999">
      <c r="A1036" s="23" t="str">
        <f t="shared" si="48"/>
        <v/>
      </c>
      <c r="B1036" s="24" t="s">
        <v>1730</v>
      </c>
      <c r="C1036" s="12" t="s">
        <v>3255</v>
      </c>
      <c r="D1036" s="25" t="s">
        <v>9</v>
      </c>
      <c r="E1036" s="26">
        <v>86.18</v>
      </c>
      <c r="F1036" s="25"/>
      <c r="G1036" s="27"/>
      <c r="H1036" s="27"/>
      <c r="I1036" s="27"/>
      <c r="J1036" s="27"/>
      <c r="K1036" s="25" t="s">
        <v>4086</v>
      </c>
      <c r="L1036" s="25"/>
      <c r="M1036"/>
      <c r="N1036"/>
      <c r="O1036" s="25">
        <v>71.77</v>
      </c>
      <c r="P1036" s="25">
        <v>16.13</v>
      </c>
      <c r="S1036" s="23" t="str">
        <f t="shared" si="49"/>
        <v/>
      </c>
      <c r="T1036" s="23">
        <f t="shared" si="50"/>
        <v>0</v>
      </c>
    </row>
    <row r="1037" spans="1:20" ht="17.399999999999999">
      <c r="A1037" s="23" t="str">
        <f t="shared" si="48"/>
        <v/>
      </c>
      <c r="B1037" s="24" t="s">
        <v>1731</v>
      </c>
      <c r="C1037" s="12" t="s">
        <v>1732</v>
      </c>
      <c r="D1037" s="25" t="s">
        <v>37</v>
      </c>
      <c r="E1037" s="26">
        <v>146.05000000000001</v>
      </c>
      <c r="F1037" s="25"/>
      <c r="G1037" s="27"/>
      <c r="H1037" s="27"/>
      <c r="I1037" s="27"/>
      <c r="J1037" s="27"/>
      <c r="K1037" s="25" t="s">
        <v>4076</v>
      </c>
      <c r="L1037" s="25"/>
      <c r="M1037"/>
      <c r="N1037"/>
      <c r="O1037" s="25">
        <v>-17.14</v>
      </c>
      <c r="P1037" s="25">
        <v>-47.3</v>
      </c>
      <c r="S1037" s="23" t="str">
        <f t="shared" si="49"/>
        <v/>
      </c>
      <c r="T1037" s="23">
        <f t="shared" si="50"/>
        <v>0</v>
      </c>
    </row>
    <row r="1038" spans="1:20" ht="17.399999999999999">
      <c r="A1038" s="23" t="str">
        <f t="shared" si="48"/>
        <v/>
      </c>
      <c r="B1038" s="24" t="s">
        <v>1733</v>
      </c>
      <c r="C1038" s="12" t="s">
        <v>1734</v>
      </c>
      <c r="D1038" s="25" t="s">
        <v>9</v>
      </c>
      <c r="E1038" s="26">
        <v>94.2</v>
      </c>
      <c r="F1038" s="25"/>
      <c r="G1038" s="27"/>
      <c r="H1038" s="27"/>
      <c r="I1038" s="27"/>
      <c r="J1038" s="27"/>
      <c r="K1038" s="25" t="s">
        <v>4110</v>
      </c>
      <c r="L1038" s="25"/>
      <c r="M1038"/>
      <c r="N1038"/>
      <c r="O1038" s="25">
        <v>-7.14</v>
      </c>
      <c r="P1038" s="25">
        <v>-12.67</v>
      </c>
      <c r="S1038" s="23" t="str">
        <f t="shared" si="49"/>
        <v/>
      </c>
      <c r="T1038" s="23">
        <f t="shared" si="50"/>
        <v>0</v>
      </c>
    </row>
    <row r="1039" spans="1:20" ht="17.399999999999999">
      <c r="A1039" s="23" t="str">
        <f t="shared" ref="A1039:A1102" si="51">IF(ISERROR(RANK(S1039,$S$14:$S$3000,)),"",RANK(S1039,$S$14:$S$3000,))</f>
        <v/>
      </c>
      <c r="B1039" s="24" t="s">
        <v>1735</v>
      </c>
      <c r="C1039" s="12" t="s">
        <v>3417</v>
      </c>
      <c r="D1039" s="25" t="s">
        <v>9</v>
      </c>
      <c r="E1039" s="26">
        <v>87.7</v>
      </c>
      <c r="F1039" s="25"/>
      <c r="G1039" s="27"/>
      <c r="H1039" s="27"/>
      <c r="I1039" s="27"/>
      <c r="J1039" s="27"/>
      <c r="K1039" s="25" t="s">
        <v>4110</v>
      </c>
      <c r="L1039" s="25"/>
      <c r="M1039"/>
      <c r="N1039"/>
      <c r="O1039" s="25">
        <v>-3.26</v>
      </c>
      <c r="P1039" s="25">
        <v>-10.16</v>
      </c>
      <c r="S1039" s="23" t="str">
        <f t="shared" si="49"/>
        <v/>
      </c>
      <c r="T1039" s="23">
        <f t="shared" si="50"/>
        <v>0</v>
      </c>
    </row>
    <row r="1040" spans="1:20" ht="17.399999999999999">
      <c r="A1040" s="23" t="str">
        <f t="shared" si="51"/>
        <v/>
      </c>
      <c r="B1040" s="24" t="s">
        <v>3937</v>
      </c>
      <c r="C1040" s="12" t="s">
        <v>3943</v>
      </c>
      <c r="D1040" s="25" t="s">
        <v>37</v>
      </c>
      <c r="E1040" s="26">
        <v>217.59</v>
      </c>
      <c r="F1040" s="25">
        <v>1</v>
      </c>
      <c r="G1040" s="27">
        <v>10.3</v>
      </c>
      <c r="H1040" s="27">
        <v>10.3</v>
      </c>
      <c r="I1040" s="27">
        <v>10.3</v>
      </c>
      <c r="J1040" s="27"/>
      <c r="K1040" s="25" t="s">
        <v>4113</v>
      </c>
      <c r="L1040" s="25"/>
      <c r="M1040"/>
      <c r="N1040"/>
      <c r="O1040" s="25">
        <v>-34.81</v>
      </c>
      <c r="P1040" s="25">
        <v>-36.92</v>
      </c>
      <c r="S1040" s="23" t="str">
        <f t="shared" si="49"/>
        <v/>
      </c>
      <c r="T1040" s="23">
        <f t="shared" si="50"/>
        <v>0</v>
      </c>
    </row>
    <row r="1041" spans="1:20" ht="17.399999999999999">
      <c r="A1041" s="23" t="str">
        <f t="shared" si="51"/>
        <v/>
      </c>
      <c r="B1041" s="24" t="s">
        <v>1736</v>
      </c>
      <c r="C1041" s="12" t="s">
        <v>1737</v>
      </c>
      <c r="D1041" s="25" t="s">
        <v>37</v>
      </c>
      <c r="E1041" s="26">
        <v>651.29</v>
      </c>
      <c r="F1041" s="25"/>
      <c r="G1041" s="27"/>
      <c r="H1041" s="27"/>
      <c r="I1041" s="27"/>
      <c r="J1041" s="27"/>
      <c r="K1041" s="25" t="s">
        <v>4091</v>
      </c>
      <c r="L1041" s="26"/>
      <c r="M1041"/>
      <c r="N1041"/>
      <c r="O1041" s="25">
        <v>-2.79</v>
      </c>
      <c r="P1041" s="25">
        <v>43.84</v>
      </c>
      <c r="S1041" s="23" t="str">
        <f t="shared" si="49"/>
        <v/>
      </c>
      <c r="T1041" s="23">
        <f t="shared" si="50"/>
        <v>0</v>
      </c>
    </row>
    <row r="1042" spans="1:20" ht="17.399999999999999">
      <c r="A1042" s="23" t="str">
        <f t="shared" si="51"/>
        <v/>
      </c>
      <c r="B1042" s="24" t="s">
        <v>1738</v>
      </c>
      <c r="C1042" s="12" t="s">
        <v>1739</v>
      </c>
      <c r="D1042" s="25" t="s">
        <v>37</v>
      </c>
      <c r="E1042" s="26">
        <v>32.770000000000003</v>
      </c>
      <c r="F1042" s="26"/>
      <c r="G1042" s="27"/>
      <c r="H1042" s="27"/>
      <c r="I1042" s="27"/>
      <c r="J1042" s="27"/>
      <c r="K1042" s="25" t="s">
        <v>4096</v>
      </c>
      <c r="L1042" s="26"/>
      <c r="M1042"/>
      <c r="N1042"/>
      <c r="O1042" s="25">
        <v>-25.72</v>
      </c>
      <c r="P1042" s="25">
        <v>-16.64</v>
      </c>
      <c r="S1042" s="23" t="str">
        <f t="shared" si="49"/>
        <v/>
      </c>
      <c r="T1042" s="23">
        <f t="shared" si="50"/>
        <v>0</v>
      </c>
    </row>
    <row r="1043" spans="1:20" ht="17.399999999999999">
      <c r="A1043" s="23" t="str">
        <f t="shared" si="51"/>
        <v/>
      </c>
      <c r="B1043" s="24" t="s">
        <v>1740</v>
      </c>
      <c r="C1043" s="12" t="s">
        <v>1741</v>
      </c>
      <c r="D1043" s="25" t="s">
        <v>37</v>
      </c>
      <c r="E1043" s="26">
        <v>106.75</v>
      </c>
      <c r="F1043" s="25"/>
      <c r="G1043" s="27"/>
      <c r="H1043" s="27"/>
      <c r="I1043" s="27"/>
      <c r="J1043" s="27"/>
      <c r="K1043" s="25" t="s">
        <v>4091</v>
      </c>
      <c r="L1043" s="25"/>
      <c r="M1043"/>
      <c r="N1043"/>
      <c r="O1043" s="25">
        <v>-28.64</v>
      </c>
      <c r="P1043" s="25">
        <v>-18.350000000000001</v>
      </c>
      <c r="S1043" s="23" t="str">
        <f t="shared" ref="S1043:S1106" si="52">IF(OR(F1043&lt;=$F$8,ISBLANK(G1043),ISBLANK(H1043),ISBLANK(J1043),ISBLANK(I1043)),"",E1043+ROW()/100000)</f>
        <v/>
      </c>
      <c r="T1043" s="23">
        <f t="shared" ref="T1043:T1106" si="53">IF(AND(G1043&lt;H1043,I1043&lt;J1043,H1043&lt;J1043),1,IF(AND(G1043&gt;H1043,I1043&gt;J1043,H1043&gt;J1043),-1,0))</f>
        <v>0</v>
      </c>
    </row>
    <row r="1044" spans="1:20" ht="17.399999999999999">
      <c r="A1044" s="23">
        <f t="shared" si="51"/>
        <v>296</v>
      </c>
      <c r="B1044" s="24" t="s">
        <v>1742</v>
      </c>
      <c r="C1044" s="12" t="s">
        <v>1743</v>
      </c>
      <c r="D1044" s="25" t="s">
        <v>37</v>
      </c>
      <c r="E1044" s="26">
        <v>100.26</v>
      </c>
      <c r="F1044" s="26">
        <v>2</v>
      </c>
      <c r="G1044" s="27">
        <v>26.6</v>
      </c>
      <c r="H1044" s="27">
        <v>28.1</v>
      </c>
      <c r="I1044" s="27">
        <v>25.3</v>
      </c>
      <c r="J1044" s="27">
        <v>30.9</v>
      </c>
      <c r="K1044" s="25" t="s">
        <v>4105</v>
      </c>
      <c r="L1044" s="25"/>
      <c r="M1044"/>
      <c r="N1044"/>
      <c r="O1044" s="25">
        <v>-0.14000000000000001</v>
      </c>
      <c r="P1044" s="25">
        <v>-15.17</v>
      </c>
      <c r="S1044" s="23">
        <f t="shared" si="52"/>
        <v>100.27044000000001</v>
      </c>
      <c r="T1044" s="23">
        <f t="shared" si="53"/>
        <v>1</v>
      </c>
    </row>
    <row r="1045" spans="1:20" ht="17.399999999999999">
      <c r="A1045" s="23" t="str">
        <f t="shared" si="51"/>
        <v/>
      </c>
      <c r="B1045" s="24" t="s">
        <v>3863</v>
      </c>
      <c r="C1045" s="12" t="s">
        <v>4694</v>
      </c>
      <c r="D1045" s="25" t="s">
        <v>37</v>
      </c>
      <c r="E1045" s="26">
        <v>70.56</v>
      </c>
      <c r="F1045" s="25"/>
      <c r="G1045" s="27"/>
      <c r="H1045" s="27"/>
      <c r="I1045" s="27"/>
      <c r="J1045" s="27"/>
      <c r="K1045" s="25" t="s">
        <v>4088</v>
      </c>
      <c r="L1045" s="25"/>
      <c r="M1045"/>
      <c r="N1045"/>
      <c r="O1045" s="25">
        <v>-34.51</v>
      </c>
      <c r="P1045" s="25">
        <v>-39.049999999999997</v>
      </c>
      <c r="S1045" s="23" t="str">
        <f t="shared" si="52"/>
        <v/>
      </c>
      <c r="T1045" s="23">
        <f t="shared" si="53"/>
        <v>0</v>
      </c>
    </row>
    <row r="1046" spans="1:20" ht="17.399999999999999">
      <c r="A1046" s="23" t="str">
        <f t="shared" si="51"/>
        <v/>
      </c>
      <c r="B1046" s="24" t="s">
        <v>1744</v>
      </c>
      <c r="C1046" s="12" t="s">
        <v>1745</v>
      </c>
      <c r="D1046" s="25" t="s">
        <v>37</v>
      </c>
      <c r="E1046" s="26">
        <v>145.58000000000001</v>
      </c>
      <c r="F1046" s="25"/>
      <c r="G1046" s="27"/>
      <c r="H1046" s="27"/>
      <c r="I1046" s="27"/>
      <c r="J1046" s="27"/>
      <c r="K1046" s="25" t="s">
        <v>4110</v>
      </c>
      <c r="L1046" s="25"/>
      <c r="M1046"/>
      <c r="N1046"/>
      <c r="O1046" s="25">
        <v>-8.7100000000000009</v>
      </c>
      <c r="P1046" s="25">
        <v>-22.92</v>
      </c>
      <c r="S1046" s="23" t="str">
        <f t="shared" si="52"/>
        <v/>
      </c>
      <c r="T1046" s="23">
        <f t="shared" si="53"/>
        <v>0</v>
      </c>
    </row>
    <row r="1047" spans="1:20" ht="17.399999999999999">
      <c r="A1047" s="23" t="str">
        <f t="shared" si="51"/>
        <v/>
      </c>
      <c r="B1047" s="24" t="s">
        <v>1746</v>
      </c>
      <c r="C1047" s="12" t="s">
        <v>5120</v>
      </c>
      <c r="D1047" s="25" t="s">
        <v>37</v>
      </c>
      <c r="E1047" s="26">
        <v>16.829999999999998</v>
      </c>
      <c r="F1047" s="26"/>
      <c r="G1047" s="27"/>
      <c r="H1047" s="27"/>
      <c r="I1047" s="27"/>
      <c r="J1047" s="27"/>
      <c r="K1047" s="25" t="s">
        <v>4107</v>
      </c>
      <c r="L1047" s="25"/>
      <c r="M1047"/>
      <c r="N1047"/>
      <c r="O1047" s="25">
        <v>-6.27</v>
      </c>
      <c r="P1047" s="25">
        <v>-41.03</v>
      </c>
      <c r="S1047" s="23" t="str">
        <f t="shared" si="52"/>
        <v/>
      </c>
      <c r="T1047" s="23">
        <f t="shared" si="53"/>
        <v>0</v>
      </c>
    </row>
    <row r="1048" spans="1:20" ht="17.399999999999999">
      <c r="A1048" s="23" t="str">
        <f t="shared" si="51"/>
        <v/>
      </c>
      <c r="B1048" s="24" t="s">
        <v>1747</v>
      </c>
      <c r="C1048" s="12" t="s">
        <v>4762</v>
      </c>
      <c r="D1048" s="25" t="s">
        <v>37</v>
      </c>
      <c r="E1048" s="26">
        <v>11.5</v>
      </c>
      <c r="F1048" s="25"/>
      <c r="G1048" s="27"/>
      <c r="H1048" s="27"/>
      <c r="I1048" s="27"/>
      <c r="J1048" s="27"/>
      <c r="K1048" s="25" t="s">
        <v>4115</v>
      </c>
      <c r="L1048" s="26"/>
      <c r="M1048"/>
      <c r="N1048"/>
      <c r="O1048" s="25">
        <v>0</v>
      </c>
      <c r="P1048" s="25">
        <v>0</v>
      </c>
      <c r="S1048" s="23" t="str">
        <f t="shared" si="52"/>
        <v/>
      </c>
      <c r="T1048" s="23">
        <f t="shared" si="53"/>
        <v>0</v>
      </c>
    </row>
    <row r="1049" spans="1:20" ht="17.399999999999999">
      <c r="A1049" s="23">
        <f t="shared" si="51"/>
        <v>232</v>
      </c>
      <c r="B1049" s="24" t="s">
        <v>1748</v>
      </c>
      <c r="C1049" s="12" t="s">
        <v>4424</v>
      </c>
      <c r="D1049" s="25" t="s">
        <v>37</v>
      </c>
      <c r="E1049" s="26">
        <v>531.32000000000005</v>
      </c>
      <c r="F1049" s="26">
        <v>5</v>
      </c>
      <c r="G1049" s="27">
        <v>72.680000000000007</v>
      </c>
      <c r="H1049" s="27">
        <v>72.680000000000007</v>
      </c>
      <c r="I1049" s="27">
        <v>68.900000000000006</v>
      </c>
      <c r="J1049" s="27">
        <v>68.900000000000006</v>
      </c>
      <c r="K1049" s="25" t="s">
        <v>4113</v>
      </c>
      <c r="L1049" s="26"/>
      <c r="M1049"/>
      <c r="N1049"/>
      <c r="O1049" s="25">
        <v>-28.64</v>
      </c>
      <c r="P1049" s="25">
        <v>-19.13</v>
      </c>
      <c r="S1049" s="23">
        <f t="shared" si="52"/>
        <v>531.33049000000005</v>
      </c>
      <c r="T1049" s="23">
        <f t="shared" si="53"/>
        <v>0</v>
      </c>
    </row>
    <row r="1050" spans="1:20" ht="17.399999999999999">
      <c r="A1050" s="23" t="str">
        <f t="shared" si="51"/>
        <v/>
      </c>
      <c r="B1050" s="24" t="s">
        <v>1749</v>
      </c>
      <c r="C1050" s="12" t="s">
        <v>1750</v>
      </c>
      <c r="D1050" s="25" t="s">
        <v>37</v>
      </c>
      <c r="E1050" s="26">
        <v>24.06</v>
      </c>
      <c r="F1050" s="26"/>
      <c r="G1050" s="27"/>
      <c r="H1050" s="27"/>
      <c r="I1050" s="27"/>
      <c r="J1050" s="27"/>
      <c r="K1050" s="25" t="s">
        <v>4086</v>
      </c>
      <c r="L1050" s="26"/>
      <c r="M1050"/>
      <c r="N1050"/>
      <c r="O1050" s="25">
        <v>76.94</v>
      </c>
      <c r="P1050" s="25">
        <v>40.31</v>
      </c>
      <c r="S1050" s="23" t="str">
        <f t="shared" si="52"/>
        <v/>
      </c>
      <c r="T1050" s="23">
        <f t="shared" si="53"/>
        <v>0</v>
      </c>
    </row>
    <row r="1051" spans="1:20" ht="17.399999999999999">
      <c r="A1051" s="23" t="str">
        <f t="shared" si="51"/>
        <v/>
      </c>
      <c r="B1051" s="24" t="s">
        <v>1751</v>
      </c>
      <c r="C1051" s="12" t="s">
        <v>1752</v>
      </c>
      <c r="D1051" s="25" t="s">
        <v>37</v>
      </c>
      <c r="E1051" s="26">
        <v>377.11</v>
      </c>
      <c r="F1051" s="26"/>
      <c r="G1051" s="27">
        <v>12</v>
      </c>
      <c r="H1051" s="27"/>
      <c r="I1051" s="27"/>
      <c r="J1051" s="27"/>
      <c r="K1051" s="25" t="s">
        <v>4105</v>
      </c>
      <c r="L1051" s="25"/>
      <c r="M1051"/>
      <c r="N1051"/>
      <c r="O1051" s="25">
        <v>-22.54</v>
      </c>
      <c r="P1051" s="25">
        <v>-42.59</v>
      </c>
      <c r="S1051" s="23" t="str">
        <f t="shared" si="52"/>
        <v/>
      </c>
      <c r="T1051" s="23">
        <f t="shared" si="53"/>
        <v>0</v>
      </c>
    </row>
    <row r="1052" spans="1:20" ht="17.399999999999999">
      <c r="A1052" s="23" t="str">
        <f t="shared" si="51"/>
        <v/>
      </c>
      <c r="B1052" s="24" t="s">
        <v>1753</v>
      </c>
      <c r="C1052" s="12" t="s">
        <v>1754</v>
      </c>
      <c r="D1052" s="25" t="s">
        <v>37</v>
      </c>
      <c r="E1052" s="26">
        <v>66.319999999999993</v>
      </c>
      <c r="F1052" s="25"/>
      <c r="G1052" s="27"/>
      <c r="H1052" s="27"/>
      <c r="I1052" s="27"/>
      <c r="J1052" s="27"/>
      <c r="K1052" s="25" t="s">
        <v>4088</v>
      </c>
      <c r="L1052" s="25"/>
      <c r="M1052"/>
      <c r="N1052"/>
      <c r="O1052" s="25">
        <v>-17.760000000000002</v>
      </c>
      <c r="P1052" s="25">
        <v>-2.19</v>
      </c>
      <c r="S1052" s="23" t="str">
        <f t="shared" si="52"/>
        <v/>
      </c>
      <c r="T1052" s="23">
        <f t="shared" si="53"/>
        <v>0</v>
      </c>
    </row>
    <row r="1053" spans="1:20" ht="17.399999999999999">
      <c r="A1053" s="23" t="str">
        <f t="shared" si="51"/>
        <v/>
      </c>
      <c r="B1053" s="24" t="s">
        <v>1755</v>
      </c>
      <c r="C1053" s="12" t="s">
        <v>4528</v>
      </c>
      <c r="D1053" s="25" t="s">
        <v>37</v>
      </c>
      <c r="E1053" s="26">
        <v>1538.43</v>
      </c>
      <c r="F1053" s="25">
        <v>1</v>
      </c>
      <c r="G1053" s="27">
        <v>52.2</v>
      </c>
      <c r="H1053" s="27">
        <v>58</v>
      </c>
      <c r="I1053" s="27">
        <v>58</v>
      </c>
      <c r="J1053" s="27"/>
      <c r="K1053" s="25" t="s">
        <v>4086</v>
      </c>
      <c r="L1053" s="25"/>
      <c r="M1053"/>
      <c r="N1053"/>
      <c r="O1053" s="25">
        <v>-15.5</v>
      </c>
      <c r="P1053" s="25">
        <v>-3.13</v>
      </c>
      <c r="S1053" s="23" t="str">
        <f t="shared" si="52"/>
        <v/>
      </c>
      <c r="T1053" s="23">
        <f t="shared" si="53"/>
        <v>0</v>
      </c>
    </row>
    <row r="1054" spans="1:20" ht="17.399999999999999">
      <c r="A1054" s="23" t="str">
        <f t="shared" si="51"/>
        <v/>
      </c>
      <c r="B1054" s="24" t="s">
        <v>1756</v>
      </c>
      <c r="C1054" s="12" t="s">
        <v>1757</v>
      </c>
      <c r="D1054" s="25" t="s">
        <v>37</v>
      </c>
      <c r="E1054" s="26">
        <v>24.33</v>
      </c>
      <c r="F1054" s="26"/>
      <c r="G1054" s="27"/>
      <c r="H1054" s="27"/>
      <c r="I1054" s="27"/>
      <c r="J1054" s="27"/>
      <c r="K1054" s="25" t="s">
        <v>4090</v>
      </c>
      <c r="L1054" s="25"/>
      <c r="M1054"/>
      <c r="N1054"/>
      <c r="O1054" s="25">
        <v>5.0199999999999996</v>
      </c>
      <c r="P1054" s="25">
        <v>-11.66</v>
      </c>
      <c r="S1054" s="23" t="str">
        <f t="shared" si="52"/>
        <v/>
      </c>
      <c r="T1054" s="23">
        <f t="shared" si="53"/>
        <v>0</v>
      </c>
    </row>
    <row r="1055" spans="1:20" ht="17.399999999999999">
      <c r="A1055" s="23" t="str">
        <f t="shared" si="51"/>
        <v/>
      </c>
      <c r="B1055" s="24" t="s">
        <v>2712</v>
      </c>
      <c r="C1055" s="12" t="s">
        <v>2716</v>
      </c>
      <c r="D1055" s="25" t="s">
        <v>37</v>
      </c>
      <c r="E1055" s="26">
        <v>16.52</v>
      </c>
      <c r="F1055" s="25"/>
      <c r="G1055" s="27"/>
      <c r="H1055" s="27"/>
      <c r="I1055" s="27"/>
      <c r="J1055" s="27"/>
      <c r="K1055" s="25" t="s">
        <v>4087</v>
      </c>
      <c r="L1055" s="25"/>
      <c r="M1055"/>
      <c r="N1055"/>
      <c r="O1055" s="25">
        <v>-4.67</v>
      </c>
      <c r="P1055" s="25">
        <v>-11.42</v>
      </c>
      <c r="S1055" s="23" t="str">
        <f t="shared" si="52"/>
        <v/>
      </c>
      <c r="T1055" s="23">
        <f t="shared" si="53"/>
        <v>0</v>
      </c>
    </row>
    <row r="1056" spans="1:20" ht="17.399999999999999">
      <c r="A1056" s="23" t="str">
        <f t="shared" si="51"/>
        <v/>
      </c>
      <c r="B1056" s="24" t="s">
        <v>1758</v>
      </c>
      <c r="C1056" s="12" t="s">
        <v>1759</v>
      </c>
      <c r="D1056" s="25" t="s">
        <v>37</v>
      </c>
      <c r="E1056" s="26">
        <v>29.16</v>
      </c>
      <c r="F1056" s="25"/>
      <c r="G1056" s="27"/>
      <c r="H1056" s="27"/>
      <c r="I1056" s="27"/>
      <c r="J1056" s="27"/>
      <c r="K1056" s="25" t="s">
        <v>4092</v>
      </c>
      <c r="L1056" s="25"/>
      <c r="M1056"/>
      <c r="N1056"/>
      <c r="O1056" s="25">
        <v>-14.22</v>
      </c>
      <c r="P1056" s="25">
        <v>-13.49</v>
      </c>
      <c r="S1056" s="23" t="str">
        <f t="shared" si="52"/>
        <v/>
      </c>
      <c r="T1056" s="23">
        <f t="shared" si="53"/>
        <v>0</v>
      </c>
    </row>
    <row r="1057" spans="1:20" ht="17.399999999999999">
      <c r="A1057" s="23" t="str">
        <f t="shared" si="51"/>
        <v/>
      </c>
      <c r="B1057" s="24" t="s">
        <v>1760</v>
      </c>
      <c r="C1057" s="12" t="s">
        <v>5061</v>
      </c>
      <c r="D1057" s="25" t="s">
        <v>37</v>
      </c>
      <c r="E1057" s="26">
        <v>56.87</v>
      </c>
      <c r="F1057" s="25"/>
      <c r="G1057" s="27"/>
      <c r="H1057" s="27"/>
      <c r="I1057" s="27"/>
      <c r="J1057" s="27"/>
      <c r="K1057" s="25" t="s">
        <v>4086</v>
      </c>
      <c r="L1057" s="25"/>
      <c r="M1057"/>
      <c r="N1057"/>
      <c r="O1057" s="25">
        <v>0.9</v>
      </c>
      <c r="P1057" s="25">
        <v>-44.83</v>
      </c>
      <c r="S1057" s="23" t="str">
        <f t="shared" si="52"/>
        <v/>
      </c>
      <c r="T1057" s="23">
        <f t="shared" si="53"/>
        <v>0</v>
      </c>
    </row>
    <row r="1058" spans="1:20" ht="17.399999999999999">
      <c r="A1058" s="23" t="str">
        <f t="shared" si="51"/>
        <v/>
      </c>
      <c r="B1058" s="24" t="s">
        <v>1761</v>
      </c>
      <c r="C1058" s="12" t="s">
        <v>3418</v>
      </c>
      <c r="D1058" s="25" t="s">
        <v>37</v>
      </c>
      <c r="E1058" s="26">
        <v>66.540000000000006</v>
      </c>
      <c r="F1058" s="26"/>
      <c r="G1058" s="27"/>
      <c r="H1058" s="27"/>
      <c r="I1058" s="27"/>
      <c r="J1058" s="27"/>
      <c r="K1058" s="25" t="s">
        <v>4103</v>
      </c>
      <c r="L1058" s="25"/>
      <c r="M1058"/>
      <c r="N1058"/>
      <c r="O1058" s="25">
        <v>1.81</v>
      </c>
      <c r="P1058" s="25">
        <v>-30.76</v>
      </c>
      <c r="S1058" s="23" t="str">
        <f t="shared" si="52"/>
        <v/>
      </c>
      <c r="T1058" s="23">
        <f t="shared" si="53"/>
        <v>0</v>
      </c>
    </row>
    <row r="1059" spans="1:20" ht="17.399999999999999">
      <c r="A1059" s="23" t="str">
        <f t="shared" si="51"/>
        <v/>
      </c>
      <c r="B1059" s="24" t="s">
        <v>1762</v>
      </c>
      <c r="C1059" s="12" t="s">
        <v>1763</v>
      </c>
      <c r="D1059" s="25" t="s">
        <v>37</v>
      </c>
      <c r="E1059" s="26">
        <v>73.63</v>
      </c>
      <c r="F1059" s="25"/>
      <c r="G1059" s="27"/>
      <c r="H1059" s="27"/>
      <c r="I1059" s="27"/>
      <c r="J1059" s="27"/>
      <c r="K1059" s="25" t="s">
        <v>4076</v>
      </c>
      <c r="L1059" s="28"/>
      <c r="M1059"/>
      <c r="N1059"/>
      <c r="O1059" s="25">
        <v>-10.83</v>
      </c>
      <c r="P1059" s="25">
        <v>-21.82</v>
      </c>
      <c r="S1059" s="23" t="str">
        <f t="shared" si="52"/>
        <v/>
      </c>
      <c r="T1059" s="23">
        <f t="shared" si="53"/>
        <v>0</v>
      </c>
    </row>
    <row r="1060" spans="1:20" ht="17.399999999999999">
      <c r="A1060" s="23">
        <f t="shared" si="51"/>
        <v>273</v>
      </c>
      <c r="B1060" s="24" t="s">
        <v>1764</v>
      </c>
      <c r="C1060" s="12" t="s">
        <v>1765</v>
      </c>
      <c r="D1060" s="25" t="s">
        <v>37</v>
      </c>
      <c r="E1060" s="26">
        <v>260.45</v>
      </c>
      <c r="F1060" s="26">
        <v>5</v>
      </c>
      <c r="G1060" s="27">
        <v>42.34</v>
      </c>
      <c r="H1060" s="27">
        <v>42.34</v>
      </c>
      <c r="I1060" s="27">
        <v>39.83</v>
      </c>
      <c r="J1060" s="27">
        <v>41.25</v>
      </c>
      <c r="K1060" s="25" t="s">
        <v>4092</v>
      </c>
      <c r="L1060" s="25"/>
      <c r="M1060"/>
      <c r="N1060"/>
      <c r="O1060" s="25">
        <v>-5.98</v>
      </c>
      <c r="P1060" s="25">
        <v>-19.47</v>
      </c>
      <c r="S1060" s="23">
        <f t="shared" si="52"/>
        <v>260.4606</v>
      </c>
      <c r="T1060" s="23">
        <f t="shared" si="53"/>
        <v>0</v>
      </c>
    </row>
    <row r="1061" spans="1:20" ht="17.399999999999999">
      <c r="A1061" s="23" t="str">
        <f t="shared" si="51"/>
        <v/>
      </c>
      <c r="B1061" s="24" t="s">
        <v>3612</v>
      </c>
      <c r="C1061" s="12" t="s">
        <v>3740</v>
      </c>
      <c r="D1061" s="25" t="s">
        <v>37</v>
      </c>
      <c r="E1061" s="26">
        <v>42.2</v>
      </c>
      <c r="F1061" s="25"/>
      <c r="G1061" s="27"/>
      <c r="H1061" s="27"/>
      <c r="I1061" s="27"/>
      <c r="J1061" s="27"/>
      <c r="K1061" s="25" t="s">
        <v>4113</v>
      </c>
      <c r="L1061" s="26"/>
      <c r="M1061"/>
      <c r="N1061"/>
      <c r="O1061" s="25">
        <v>-12.18</v>
      </c>
      <c r="P1061" s="25">
        <v>-14.64</v>
      </c>
      <c r="S1061" s="23" t="str">
        <f t="shared" si="52"/>
        <v/>
      </c>
      <c r="T1061" s="23">
        <f t="shared" si="53"/>
        <v>0</v>
      </c>
    </row>
    <row r="1062" spans="1:20" ht="17.399999999999999">
      <c r="A1062" s="23" t="str">
        <f t="shared" si="51"/>
        <v/>
      </c>
      <c r="B1062" s="24" t="s">
        <v>1766</v>
      </c>
      <c r="C1062" s="12" t="s">
        <v>5150</v>
      </c>
      <c r="D1062" s="25" t="s">
        <v>37</v>
      </c>
      <c r="E1062" s="26">
        <v>17.64</v>
      </c>
      <c r="F1062" s="25"/>
      <c r="G1062" s="27"/>
      <c r="H1062" s="27"/>
      <c r="I1062" s="27"/>
      <c r="J1062" s="27"/>
      <c r="K1062" s="25" t="s">
        <v>2626</v>
      </c>
      <c r="L1062" s="25"/>
      <c r="M1062"/>
      <c r="N1062"/>
      <c r="O1062" s="25">
        <v>-17.07</v>
      </c>
      <c r="P1062" s="25">
        <v>-58.67</v>
      </c>
      <c r="S1062" s="23" t="str">
        <f t="shared" si="52"/>
        <v/>
      </c>
      <c r="T1062" s="23">
        <f t="shared" si="53"/>
        <v>0</v>
      </c>
    </row>
    <row r="1063" spans="1:20" ht="17.399999999999999">
      <c r="A1063" s="23">
        <f t="shared" si="51"/>
        <v>252</v>
      </c>
      <c r="B1063" s="24" t="s">
        <v>1767</v>
      </c>
      <c r="C1063" s="12" t="s">
        <v>4274</v>
      </c>
      <c r="D1063" s="25" t="s">
        <v>9</v>
      </c>
      <c r="E1063" s="26">
        <v>353.17</v>
      </c>
      <c r="F1063" s="26">
        <v>4</v>
      </c>
      <c r="G1063" s="27">
        <v>119.4</v>
      </c>
      <c r="H1063" s="27">
        <v>119.4</v>
      </c>
      <c r="I1063" s="27">
        <v>119.4</v>
      </c>
      <c r="J1063" s="27">
        <v>129</v>
      </c>
      <c r="K1063" s="25" t="s">
        <v>4085</v>
      </c>
      <c r="L1063" s="25"/>
      <c r="M1063"/>
      <c r="N1063"/>
      <c r="O1063" s="25">
        <v>-12.39</v>
      </c>
      <c r="P1063" s="25">
        <v>-8.4700000000000006</v>
      </c>
      <c r="S1063" s="23">
        <f t="shared" si="52"/>
        <v>353.18063000000001</v>
      </c>
      <c r="T1063" s="23">
        <f t="shared" si="53"/>
        <v>0</v>
      </c>
    </row>
    <row r="1064" spans="1:20" ht="17.399999999999999">
      <c r="A1064" s="23" t="str">
        <f t="shared" si="51"/>
        <v/>
      </c>
      <c r="B1064" s="24" t="s">
        <v>1768</v>
      </c>
      <c r="C1064" s="12" t="s">
        <v>1769</v>
      </c>
      <c r="D1064" s="25" t="s">
        <v>37</v>
      </c>
      <c r="E1064" s="26">
        <v>73.56</v>
      </c>
      <c r="F1064" s="25"/>
      <c r="G1064" s="27"/>
      <c r="H1064" s="27"/>
      <c r="I1064" s="27"/>
      <c r="J1064" s="27"/>
      <c r="K1064" s="25" t="s">
        <v>4092</v>
      </c>
      <c r="L1064" s="25"/>
      <c r="M1064"/>
      <c r="N1064"/>
      <c r="O1064" s="25">
        <v>15.48</v>
      </c>
      <c r="P1064" s="25">
        <v>0.37</v>
      </c>
      <c r="S1064" s="23" t="str">
        <f t="shared" si="52"/>
        <v/>
      </c>
      <c r="T1064" s="23">
        <f t="shared" si="53"/>
        <v>0</v>
      </c>
    </row>
    <row r="1065" spans="1:20" ht="17.399999999999999">
      <c r="A1065" s="23" t="str">
        <f t="shared" si="51"/>
        <v/>
      </c>
      <c r="B1065" s="24" t="s">
        <v>5128</v>
      </c>
      <c r="C1065" s="12" t="s">
        <v>5129</v>
      </c>
      <c r="D1065" s="25" t="s">
        <v>37</v>
      </c>
      <c r="E1065" s="26">
        <v>185.35</v>
      </c>
      <c r="F1065" s="25">
        <v>1</v>
      </c>
      <c r="G1065" s="27">
        <v>45.7</v>
      </c>
      <c r="H1065" s="27">
        <v>45.7</v>
      </c>
      <c r="I1065" s="27">
        <v>45.7</v>
      </c>
      <c r="J1065" s="27"/>
      <c r="K1065" s="25" t="s">
        <v>4117</v>
      </c>
      <c r="L1065" s="26"/>
      <c r="M1065"/>
      <c r="N1065"/>
      <c r="O1065" s="25">
        <v>-30.6</v>
      </c>
      <c r="P1065" s="25">
        <v>-8.8699999999999992</v>
      </c>
      <c r="S1065" s="23" t="str">
        <f t="shared" si="52"/>
        <v/>
      </c>
      <c r="T1065" s="23">
        <f t="shared" si="53"/>
        <v>0</v>
      </c>
    </row>
    <row r="1066" spans="1:20" ht="17.399999999999999">
      <c r="A1066" s="23" t="str">
        <f t="shared" si="51"/>
        <v/>
      </c>
      <c r="B1066" s="24" t="s">
        <v>1770</v>
      </c>
      <c r="C1066" s="12" t="s">
        <v>1771</v>
      </c>
      <c r="D1066" s="25" t="s">
        <v>37</v>
      </c>
      <c r="E1066" s="26">
        <v>70.62</v>
      </c>
      <c r="F1066" s="25"/>
      <c r="G1066" s="27"/>
      <c r="H1066" s="27"/>
      <c r="I1066" s="27"/>
      <c r="J1066" s="27"/>
      <c r="K1066" s="25" t="s">
        <v>4076</v>
      </c>
      <c r="L1066" s="25"/>
      <c r="M1066"/>
      <c r="N1066"/>
      <c r="O1066" s="25">
        <v>2.94</v>
      </c>
      <c r="P1066" s="25">
        <v>-15.68</v>
      </c>
      <c r="S1066" s="23" t="str">
        <f t="shared" si="52"/>
        <v/>
      </c>
      <c r="T1066" s="23">
        <f t="shared" si="53"/>
        <v>0</v>
      </c>
    </row>
    <row r="1067" spans="1:20" ht="17.399999999999999">
      <c r="A1067" s="23" t="str">
        <f t="shared" si="51"/>
        <v/>
      </c>
      <c r="B1067" s="24" t="s">
        <v>1772</v>
      </c>
      <c r="C1067" s="12" t="s">
        <v>4407</v>
      </c>
      <c r="D1067" s="25" t="s">
        <v>37</v>
      </c>
      <c r="E1067" s="26">
        <v>272.12</v>
      </c>
      <c r="F1067" s="25"/>
      <c r="G1067" s="27"/>
      <c r="H1067" s="27"/>
      <c r="I1067" s="27"/>
      <c r="J1067" s="27"/>
      <c r="K1067" s="25" t="s">
        <v>4091</v>
      </c>
      <c r="L1067" s="26"/>
      <c r="M1067"/>
      <c r="N1067"/>
      <c r="O1067" s="25">
        <v>-4.17</v>
      </c>
      <c r="P1067" s="25">
        <v>19.579999999999998</v>
      </c>
      <c r="S1067" s="23" t="str">
        <f t="shared" si="52"/>
        <v/>
      </c>
      <c r="T1067" s="23">
        <f t="shared" si="53"/>
        <v>0</v>
      </c>
    </row>
    <row r="1068" spans="1:20" ht="17.399999999999999">
      <c r="A1068" s="23">
        <f t="shared" si="51"/>
        <v>75</v>
      </c>
      <c r="B1068" s="24" t="s">
        <v>4764</v>
      </c>
      <c r="C1068" s="12" t="s">
        <v>4766</v>
      </c>
      <c r="D1068" s="25" t="s">
        <v>9</v>
      </c>
      <c r="E1068" s="26">
        <v>8006.04</v>
      </c>
      <c r="F1068" s="25">
        <v>8</v>
      </c>
      <c r="G1068" s="27">
        <v>333.73</v>
      </c>
      <c r="H1068" s="27">
        <v>333.7</v>
      </c>
      <c r="I1068" s="27">
        <v>340.34</v>
      </c>
      <c r="J1068" s="27">
        <v>339.98</v>
      </c>
      <c r="K1068" s="25" t="s">
        <v>4089</v>
      </c>
      <c r="L1068" s="25"/>
      <c r="M1068"/>
      <c r="N1068"/>
      <c r="O1068" s="25">
        <v>5.66</v>
      </c>
      <c r="P1068" s="25">
        <v>84.15</v>
      </c>
      <c r="S1068" s="23">
        <f t="shared" si="52"/>
        <v>8006.0506800000003</v>
      </c>
      <c r="T1068" s="23">
        <f t="shared" si="53"/>
        <v>0</v>
      </c>
    </row>
    <row r="1069" spans="1:20" ht="17.399999999999999">
      <c r="A1069" s="23" t="str">
        <f t="shared" si="51"/>
        <v/>
      </c>
      <c r="B1069" s="24" t="s">
        <v>3492</v>
      </c>
      <c r="C1069" s="12" t="s">
        <v>5035</v>
      </c>
      <c r="D1069" s="25" t="s">
        <v>37</v>
      </c>
      <c r="E1069" s="26">
        <v>77.58</v>
      </c>
      <c r="F1069" s="25"/>
      <c r="G1069" s="27"/>
      <c r="H1069" s="27"/>
      <c r="I1069" s="27"/>
      <c r="J1069" s="27"/>
      <c r="K1069" s="25" t="s">
        <v>4117</v>
      </c>
      <c r="L1069" s="25"/>
      <c r="M1069"/>
      <c r="N1069"/>
      <c r="O1069" s="25">
        <v>-50.94</v>
      </c>
      <c r="P1069" s="25">
        <v>-54.62</v>
      </c>
      <c r="S1069" s="23" t="str">
        <f t="shared" si="52"/>
        <v/>
      </c>
      <c r="T1069" s="23">
        <f t="shared" si="53"/>
        <v>0</v>
      </c>
    </row>
    <row r="1070" spans="1:20" ht="17.399999999999999">
      <c r="A1070" s="23" t="str">
        <f t="shared" si="51"/>
        <v/>
      </c>
      <c r="B1070" s="24" t="s">
        <v>1773</v>
      </c>
      <c r="C1070" s="12" t="s">
        <v>4026</v>
      </c>
      <c r="D1070" s="25" t="s">
        <v>37</v>
      </c>
      <c r="E1070" s="26">
        <v>85.54</v>
      </c>
      <c r="F1070" s="25"/>
      <c r="G1070" s="27"/>
      <c r="H1070" s="27"/>
      <c r="I1070" s="27"/>
      <c r="J1070" s="27"/>
      <c r="K1070" s="25" t="s">
        <v>4120</v>
      </c>
      <c r="L1070" s="25"/>
      <c r="M1070"/>
      <c r="N1070"/>
      <c r="O1070" s="25">
        <v>-14.56</v>
      </c>
      <c r="P1070" s="25">
        <v>-25.07</v>
      </c>
      <c r="S1070" s="23" t="str">
        <f t="shared" si="52"/>
        <v/>
      </c>
      <c r="T1070" s="23">
        <f t="shared" si="53"/>
        <v>0</v>
      </c>
    </row>
    <row r="1071" spans="1:20" ht="17.399999999999999">
      <c r="A1071" s="23" t="str">
        <f t="shared" si="51"/>
        <v/>
      </c>
      <c r="B1071" s="24" t="s">
        <v>1775</v>
      </c>
      <c r="C1071" s="12" t="s">
        <v>1776</v>
      </c>
      <c r="D1071" s="25" t="s">
        <v>9</v>
      </c>
      <c r="E1071" s="26">
        <v>74.55</v>
      </c>
      <c r="F1071" s="25"/>
      <c r="G1071" s="27"/>
      <c r="H1071" s="27"/>
      <c r="I1071" s="27"/>
      <c r="J1071" s="27"/>
      <c r="K1071" s="25" t="s">
        <v>4076</v>
      </c>
      <c r="L1071" s="25"/>
      <c r="M1071"/>
      <c r="N1071"/>
      <c r="O1071" s="25">
        <v>-16.420000000000002</v>
      </c>
      <c r="P1071" s="25">
        <v>-29.37</v>
      </c>
      <c r="S1071" s="23" t="str">
        <f t="shared" si="52"/>
        <v/>
      </c>
      <c r="T1071" s="23">
        <f t="shared" si="53"/>
        <v>0</v>
      </c>
    </row>
    <row r="1072" spans="1:20" ht="17.399999999999999">
      <c r="A1072" s="23" t="str">
        <f t="shared" si="51"/>
        <v/>
      </c>
      <c r="B1072" s="24" t="s">
        <v>1777</v>
      </c>
      <c r="C1072" s="12" t="s">
        <v>1778</v>
      </c>
      <c r="D1072" s="25" t="s">
        <v>37</v>
      </c>
      <c r="E1072" s="26">
        <v>92.6</v>
      </c>
      <c r="F1072" s="25"/>
      <c r="G1072" s="27"/>
      <c r="H1072" s="27"/>
      <c r="I1072" s="27"/>
      <c r="J1072" s="27"/>
      <c r="K1072" s="25" t="s">
        <v>4098</v>
      </c>
      <c r="L1072" s="26"/>
      <c r="M1072"/>
      <c r="N1072"/>
      <c r="O1072" s="25">
        <v>-2.62</v>
      </c>
      <c r="P1072" s="25">
        <v>-31.36</v>
      </c>
      <c r="S1072" s="23" t="str">
        <f t="shared" si="52"/>
        <v/>
      </c>
      <c r="T1072" s="23">
        <f t="shared" si="53"/>
        <v>0</v>
      </c>
    </row>
    <row r="1073" spans="1:20" ht="17.399999999999999">
      <c r="A1073" s="23" t="str">
        <f t="shared" si="51"/>
        <v/>
      </c>
      <c r="B1073" s="24" t="s">
        <v>1779</v>
      </c>
      <c r="C1073" s="12" t="s">
        <v>3256</v>
      </c>
      <c r="D1073" s="25" t="s">
        <v>37</v>
      </c>
      <c r="E1073" s="26">
        <v>51.3</v>
      </c>
      <c r="F1073" s="26"/>
      <c r="G1073" s="27"/>
      <c r="H1073" s="27"/>
      <c r="I1073" s="27"/>
      <c r="J1073" s="27"/>
      <c r="K1073" s="25" t="s">
        <v>4103</v>
      </c>
      <c r="L1073" s="25"/>
      <c r="M1073"/>
      <c r="N1073"/>
      <c r="O1073" s="25">
        <v>-2.5</v>
      </c>
      <c r="P1073" s="25">
        <v>-25.77</v>
      </c>
      <c r="S1073" s="23" t="str">
        <f t="shared" si="52"/>
        <v/>
      </c>
      <c r="T1073" s="23">
        <f t="shared" si="53"/>
        <v>0</v>
      </c>
    </row>
    <row r="1074" spans="1:20" ht="17.399999999999999">
      <c r="A1074" s="23" t="str">
        <f t="shared" si="51"/>
        <v/>
      </c>
      <c r="B1074" s="24" t="s">
        <v>1780</v>
      </c>
      <c r="C1074" s="12" t="s">
        <v>4986</v>
      </c>
      <c r="D1074" s="25" t="s">
        <v>37</v>
      </c>
      <c r="E1074" s="26">
        <v>106.37</v>
      </c>
      <c r="F1074" s="26">
        <v>1</v>
      </c>
      <c r="G1074" s="27">
        <v>43.7</v>
      </c>
      <c r="H1074" s="27">
        <v>43.7</v>
      </c>
      <c r="I1074" s="27"/>
      <c r="J1074" s="27"/>
      <c r="K1074" s="25" t="s">
        <v>4110</v>
      </c>
      <c r="L1074" s="26"/>
      <c r="M1074"/>
      <c r="N1074"/>
      <c r="O1074" s="25">
        <v>-7.43</v>
      </c>
      <c r="P1074" s="25">
        <v>-23.18</v>
      </c>
      <c r="S1074" s="23" t="str">
        <f t="shared" si="52"/>
        <v/>
      </c>
      <c r="T1074" s="23">
        <f t="shared" si="53"/>
        <v>0</v>
      </c>
    </row>
    <row r="1075" spans="1:20" ht="17.399999999999999">
      <c r="A1075" s="23" t="str">
        <f t="shared" si="51"/>
        <v/>
      </c>
      <c r="B1075" s="24" t="s">
        <v>2990</v>
      </c>
      <c r="C1075" s="12" t="s">
        <v>3058</v>
      </c>
      <c r="D1075" s="25" t="s">
        <v>37</v>
      </c>
      <c r="E1075" s="26">
        <v>22.57</v>
      </c>
      <c r="F1075" s="25"/>
      <c r="G1075" s="27"/>
      <c r="H1075" s="27"/>
      <c r="I1075" s="27"/>
      <c r="J1075" s="27"/>
      <c r="K1075" s="25" t="s">
        <v>4096</v>
      </c>
      <c r="L1075" s="25"/>
      <c r="M1075"/>
      <c r="N1075"/>
      <c r="O1075" s="25">
        <v>-21.94</v>
      </c>
      <c r="P1075" s="25">
        <v>-15.68</v>
      </c>
      <c r="S1075" s="23" t="str">
        <f t="shared" si="52"/>
        <v/>
      </c>
      <c r="T1075" s="23">
        <f t="shared" si="53"/>
        <v>0</v>
      </c>
    </row>
    <row r="1076" spans="1:20" ht="17.399999999999999">
      <c r="A1076" s="23" t="str">
        <f t="shared" si="51"/>
        <v/>
      </c>
      <c r="B1076" s="24" t="s">
        <v>1781</v>
      </c>
      <c r="C1076" s="12" t="s">
        <v>4777</v>
      </c>
      <c r="D1076" s="25" t="s">
        <v>37</v>
      </c>
      <c r="E1076" s="26">
        <v>39.69</v>
      </c>
      <c r="F1076" s="25"/>
      <c r="G1076" s="27"/>
      <c r="H1076" s="27"/>
      <c r="I1076" s="27"/>
      <c r="J1076" s="27"/>
      <c r="K1076" s="25" t="s">
        <v>4098</v>
      </c>
      <c r="L1076" s="26"/>
      <c r="M1076"/>
      <c r="N1076"/>
      <c r="O1076" s="25">
        <v>0</v>
      </c>
      <c r="P1076" s="25">
        <v>0</v>
      </c>
      <c r="S1076" s="23" t="str">
        <f t="shared" si="52"/>
        <v/>
      </c>
      <c r="T1076" s="23">
        <f t="shared" si="53"/>
        <v>0</v>
      </c>
    </row>
    <row r="1077" spans="1:20" ht="17.399999999999999">
      <c r="A1077" s="23" t="str">
        <f t="shared" si="51"/>
        <v/>
      </c>
      <c r="B1077" s="24" t="s">
        <v>1782</v>
      </c>
      <c r="C1077" s="12" t="s">
        <v>1783</v>
      </c>
      <c r="D1077" s="25" t="s">
        <v>37</v>
      </c>
      <c r="E1077" s="26">
        <v>54.3</v>
      </c>
      <c r="F1077" s="25"/>
      <c r="G1077" s="27"/>
      <c r="H1077" s="27"/>
      <c r="I1077" s="27"/>
      <c r="J1077" s="27"/>
      <c r="K1077" s="25" t="s">
        <v>4098</v>
      </c>
      <c r="L1077" s="25"/>
      <c r="M1077"/>
      <c r="N1077"/>
      <c r="O1077" s="25">
        <v>-7.62</v>
      </c>
      <c r="P1077" s="25">
        <v>-23.47</v>
      </c>
      <c r="S1077" s="23" t="str">
        <f t="shared" si="52"/>
        <v/>
      </c>
      <c r="T1077" s="23">
        <f t="shared" si="53"/>
        <v>0</v>
      </c>
    </row>
    <row r="1078" spans="1:20" ht="17.399999999999999">
      <c r="A1078" s="23" t="str">
        <f t="shared" si="51"/>
        <v/>
      </c>
      <c r="B1078" s="24" t="s">
        <v>1784</v>
      </c>
      <c r="C1078" s="12" t="s">
        <v>1785</v>
      </c>
      <c r="D1078" s="25" t="s">
        <v>37</v>
      </c>
      <c r="E1078" s="26">
        <v>335.11</v>
      </c>
      <c r="F1078" s="25"/>
      <c r="G1078" s="27"/>
      <c r="H1078" s="27"/>
      <c r="I1078" s="27"/>
      <c r="J1078" s="27"/>
      <c r="K1078" s="25" t="s">
        <v>4113</v>
      </c>
      <c r="L1078" s="26"/>
      <c r="M1078"/>
      <c r="N1078"/>
      <c r="O1078" s="25">
        <v>-25.92</v>
      </c>
      <c r="P1078" s="25">
        <v>-29.79</v>
      </c>
      <c r="S1078" s="23" t="str">
        <f t="shared" si="52"/>
        <v/>
      </c>
      <c r="T1078" s="23">
        <f t="shared" si="53"/>
        <v>0</v>
      </c>
    </row>
    <row r="1079" spans="1:20" ht="17.399999999999999">
      <c r="A1079" s="23">
        <f t="shared" si="51"/>
        <v>221</v>
      </c>
      <c r="B1079" s="24" t="s">
        <v>1786</v>
      </c>
      <c r="C1079" s="12" t="s">
        <v>1787</v>
      </c>
      <c r="D1079" s="25" t="s">
        <v>37</v>
      </c>
      <c r="E1079" s="26">
        <v>624.55999999999995</v>
      </c>
      <c r="F1079" s="26">
        <v>4</v>
      </c>
      <c r="G1079" s="27">
        <v>29.08</v>
      </c>
      <c r="H1079" s="27">
        <v>29.08</v>
      </c>
      <c r="I1079" s="27">
        <v>38</v>
      </c>
      <c r="J1079" s="27">
        <v>41</v>
      </c>
      <c r="K1079" s="25" t="s">
        <v>4091</v>
      </c>
      <c r="L1079" s="25"/>
      <c r="M1079"/>
      <c r="N1079"/>
      <c r="O1079" s="25">
        <v>16.87</v>
      </c>
      <c r="P1079" s="25">
        <v>130.94999999999999</v>
      </c>
      <c r="S1079" s="23">
        <f t="shared" si="52"/>
        <v>624.57078999999999</v>
      </c>
      <c r="T1079" s="23">
        <f t="shared" si="53"/>
        <v>0</v>
      </c>
    </row>
    <row r="1080" spans="1:20" ht="17.399999999999999">
      <c r="A1080" s="23">
        <f t="shared" si="51"/>
        <v>37</v>
      </c>
      <c r="B1080" s="24" t="s">
        <v>1788</v>
      </c>
      <c r="C1080" s="12" t="s">
        <v>1789</v>
      </c>
      <c r="D1080" s="25" t="s">
        <v>9</v>
      </c>
      <c r="E1080" s="26">
        <v>20715.21</v>
      </c>
      <c r="F1080" s="25">
        <v>19</v>
      </c>
      <c r="G1080" s="27">
        <v>1570.57</v>
      </c>
      <c r="H1080" s="27">
        <v>1559.65</v>
      </c>
      <c r="I1080" s="27">
        <v>1525.84</v>
      </c>
      <c r="J1080" s="27">
        <v>1328.2</v>
      </c>
      <c r="K1080" s="25" t="s">
        <v>4110</v>
      </c>
      <c r="L1080" s="25"/>
      <c r="M1080"/>
      <c r="N1080"/>
      <c r="O1080" s="25">
        <v>-10.89</v>
      </c>
      <c r="P1080" s="25">
        <v>0.53</v>
      </c>
      <c r="S1080" s="23">
        <f t="shared" si="52"/>
        <v>20715.220799999999</v>
      </c>
      <c r="T1080" s="23">
        <f t="shared" si="53"/>
        <v>-1</v>
      </c>
    </row>
    <row r="1081" spans="1:20" ht="17.399999999999999">
      <c r="A1081" s="23">
        <f t="shared" si="51"/>
        <v>79</v>
      </c>
      <c r="B1081" s="24" t="s">
        <v>4900</v>
      </c>
      <c r="C1081" s="12" t="s">
        <v>4905</v>
      </c>
      <c r="D1081" s="25" t="s">
        <v>9</v>
      </c>
      <c r="E1081" s="26">
        <v>7382.71</v>
      </c>
      <c r="F1081" s="25">
        <v>10</v>
      </c>
      <c r="G1081" s="27">
        <v>706.84</v>
      </c>
      <c r="H1081" s="27">
        <v>703.46</v>
      </c>
      <c r="I1081" s="27">
        <v>727</v>
      </c>
      <c r="J1081" s="27">
        <v>636.70000000000005</v>
      </c>
      <c r="K1081" s="25" t="s">
        <v>4113</v>
      </c>
      <c r="L1081" s="26"/>
      <c r="M1081"/>
      <c r="N1081"/>
      <c r="O1081" s="25">
        <v>-46.97</v>
      </c>
      <c r="P1081" s="25">
        <v>28.07</v>
      </c>
      <c r="S1081" s="23">
        <f t="shared" si="52"/>
        <v>7382.7208099999998</v>
      </c>
      <c r="T1081" s="23">
        <f t="shared" si="53"/>
        <v>-1</v>
      </c>
    </row>
    <row r="1082" spans="1:20" ht="17.399999999999999">
      <c r="A1082" s="23" t="str">
        <f t="shared" si="51"/>
        <v/>
      </c>
      <c r="B1082" s="24" t="s">
        <v>1790</v>
      </c>
      <c r="C1082" s="12" t="s">
        <v>1791</v>
      </c>
      <c r="D1082" s="25" t="s">
        <v>37</v>
      </c>
      <c r="E1082" s="26">
        <v>34.119999999999997</v>
      </c>
      <c r="F1082" s="25"/>
      <c r="G1082" s="27"/>
      <c r="H1082" s="27"/>
      <c r="I1082" s="27"/>
      <c r="J1082" s="27"/>
      <c r="K1082" s="25" t="s">
        <v>4113</v>
      </c>
      <c r="L1082" s="25"/>
      <c r="M1082"/>
      <c r="N1082"/>
      <c r="O1082" s="25">
        <v>-11.2</v>
      </c>
      <c r="P1082" s="25">
        <v>-34.22</v>
      </c>
      <c r="S1082" s="23" t="str">
        <f t="shared" si="52"/>
        <v/>
      </c>
      <c r="T1082" s="23">
        <f t="shared" si="53"/>
        <v>0</v>
      </c>
    </row>
    <row r="1083" spans="1:20" ht="17.399999999999999">
      <c r="A1083" s="23" t="str">
        <f t="shared" si="51"/>
        <v/>
      </c>
      <c r="B1083" s="24" t="s">
        <v>1792</v>
      </c>
      <c r="C1083" s="12" t="s">
        <v>4339</v>
      </c>
      <c r="D1083" s="25" t="s">
        <v>37</v>
      </c>
      <c r="E1083" s="26">
        <v>35.65</v>
      </c>
      <c r="F1083" s="25"/>
      <c r="G1083" s="27"/>
      <c r="H1083" s="27"/>
      <c r="I1083" s="27"/>
      <c r="J1083" s="27"/>
      <c r="K1083" s="25" t="s">
        <v>4091</v>
      </c>
      <c r="L1083" s="25"/>
      <c r="M1083"/>
      <c r="N1083"/>
      <c r="O1083" s="25">
        <v>-6.56</v>
      </c>
      <c r="P1083" s="25">
        <v>-8.23</v>
      </c>
      <c r="S1083" s="23" t="str">
        <f t="shared" si="52"/>
        <v/>
      </c>
      <c r="T1083" s="23">
        <f t="shared" si="53"/>
        <v>0</v>
      </c>
    </row>
    <row r="1084" spans="1:20" ht="17.399999999999999">
      <c r="A1084" s="23" t="str">
        <f t="shared" si="51"/>
        <v/>
      </c>
      <c r="B1084" s="24" t="s">
        <v>1793</v>
      </c>
      <c r="C1084" s="12" t="s">
        <v>1794</v>
      </c>
      <c r="D1084" s="25" t="s">
        <v>37</v>
      </c>
      <c r="E1084" s="26">
        <v>175.77</v>
      </c>
      <c r="F1084" s="25"/>
      <c r="G1084" s="27"/>
      <c r="H1084" s="27"/>
      <c r="I1084" s="27"/>
      <c r="J1084" s="27"/>
      <c r="K1084" s="25" t="s">
        <v>4100</v>
      </c>
      <c r="L1084" s="25"/>
      <c r="M1084"/>
      <c r="N1084"/>
      <c r="O1084" s="25">
        <v>-20.54</v>
      </c>
      <c r="P1084" s="25">
        <v>-39.57</v>
      </c>
      <c r="S1084" s="23" t="str">
        <f t="shared" si="52"/>
        <v/>
      </c>
      <c r="T1084" s="23">
        <f t="shared" si="53"/>
        <v>0</v>
      </c>
    </row>
    <row r="1085" spans="1:20" ht="17.399999999999999">
      <c r="A1085" s="23">
        <f t="shared" si="51"/>
        <v>121</v>
      </c>
      <c r="B1085" s="24" t="s">
        <v>1795</v>
      </c>
      <c r="C1085" s="12" t="s">
        <v>1796</v>
      </c>
      <c r="D1085" s="25" t="s">
        <v>37</v>
      </c>
      <c r="E1085" s="26">
        <v>3214.08</v>
      </c>
      <c r="F1085" s="25">
        <v>4</v>
      </c>
      <c r="G1085" s="27">
        <v>165.98</v>
      </c>
      <c r="H1085" s="27">
        <v>166.08</v>
      </c>
      <c r="I1085" s="27">
        <v>161.77000000000001</v>
      </c>
      <c r="J1085" s="27">
        <v>166.27</v>
      </c>
      <c r="K1085" s="25" t="s">
        <v>4091</v>
      </c>
      <c r="L1085" s="25"/>
      <c r="M1085"/>
      <c r="N1085"/>
      <c r="O1085" s="25">
        <v>12.97</v>
      </c>
      <c r="P1085" s="25">
        <v>23.66</v>
      </c>
      <c r="S1085" s="23">
        <f t="shared" si="52"/>
        <v>3214.09085</v>
      </c>
      <c r="T1085" s="23">
        <f t="shared" si="53"/>
        <v>1</v>
      </c>
    </row>
    <row r="1086" spans="1:20" ht="17.399999999999999">
      <c r="A1086" s="23" t="str">
        <f t="shared" si="51"/>
        <v/>
      </c>
      <c r="B1086" s="24" t="s">
        <v>1797</v>
      </c>
      <c r="C1086" s="12" t="s">
        <v>4751</v>
      </c>
      <c r="D1086" s="25" t="s">
        <v>37</v>
      </c>
      <c r="E1086" s="26">
        <v>54.96</v>
      </c>
      <c r="F1086" s="25"/>
      <c r="G1086" s="27"/>
      <c r="H1086" s="27"/>
      <c r="I1086" s="27"/>
      <c r="J1086" s="27"/>
      <c r="K1086" s="25" t="s">
        <v>4098</v>
      </c>
      <c r="L1086" s="25"/>
      <c r="M1086"/>
      <c r="N1086"/>
      <c r="O1086" s="25">
        <v>-21.68</v>
      </c>
      <c r="P1086" s="25">
        <v>-38.57</v>
      </c>
      <c r="S1086" s="23" t="str">
        <f t="shared" si="52"/>
        <v/>
      </c>
      <c r="T1086" s="23">
        <f t="shared" si="53"/>
        <v>0</v>
      </c>
    </row>
    <row r="1087" spans="1:20" ht="17.399999999999999">
      <c r="A1087" s="23" t="str">
        <f t="shared" si="51"/>
        <v/>
      </c>
      <c r="B1087" s="24" t="s">
        <v>1798</v>
      </c>
      <c r="C1087" s="12" t="s">
        <v>2748</v>
      </c>
      <c r="D1087" s="25" t="s">
        <v>37</v>
      </c>
      <c r="E1087" s="26">
        <v>283.3</v>
      </c>
      <c r="F1087" s="25"/>
      <c r="G1087" s="27"/>
      <c r="H1087" s="27"/>
      <c r="I1087" s="27"/>
      <c r="J1087" s="27"/>
      <c r="K1087" s="25" t="s">
        <v>4095</v>
      </c>
      <c r="L1087" s="25"/>
      <c r="M1087"/>
      <c r="N1087"/>
      <c r="O1087" s="25">
        <v>-12.9</v>
      </c>
      <c r="P1087" s="25">
        <v>-12.99</v>
      </c>
      <c r="S1087" s="23" t="str">
        <f t="shared" si="52"/>
        <v/>
      </c>
      <c r="T1087" s="23">
        <f t="shared" si="53"/>
        <v>0</v>
      </c>
    </row>
    <row r="1088" spans="1:20" ht="17.399999999999999">
      <c r="A1088" s="23" t="str">
        <f t="shared" si="51"/>
        <v/>
      </c>
      <c r="B1088" s="24" t="s">
        <v>3613</v>
      </c>
      <c r="C1088" s="12" t="s">
        <v>3741</v>
      </c>
      <c r="D1088" s="25" t="s">
        <v>37</v>
      </c>
      <c r="E1088" s="26">
        <v>317.20999999999998</v>
      </c>
      <c r="F1088" s="26">
        <v>1</v>
      </c>
      <c r="G1088" s="27">
        <v>34.4</v>
      </c>
      <c r="H1088" s="27">
        <v>34.4</v>
      </c>
      <c r="I1088" s="27"/>
      <c r="J1088" s="27"/>
      <c r="K1088" s="25" t="s">
        <v>4113</v>
      </c>
      <c r="L1088" s="25"/>
      <c r="M1088"/>
      <c r="N1088"/>
      <c r="O1088" s="25">
        <v>11.87</v>
      </c>
      <c r="P1088" s="25">
        <v>36.270000000000003</v>
      </c>
      <c r="S1088" s="23" t="str">
        <f t="shared" si="52"/>
        <v/>
      </c>
      <c r="T1088" s="23">
        <f t="shared" si="53"/>
        <v>0</v>
      </c>
    </row>
    <row r="1089" spans="1:20" ht="17.399999999999999">
      <c r="A1089" s="23">
        <f t="shared" si="51"/>
        <v>208</v>
      </c>
      <c r="B1089" s="24" t="s">
        <v>1799</v>
      </c>
      <c r="C1089" s="12" t="s">
        <v>3742</v>
      </c>
      <c r="D1089" s="25" t="s">
        <v>9</v>
      </c>
      <c r="E1089" s="26">
        <v>715.26</v>
      </c>
      <c r="F1089" s="25">
        <v>5</v>
      </c>
      <c r="G1089" s="27">
        <v>121.9</v>
      </c>
      <c r="H1089" s="27">
        <v>121.9</v>
      </c>
      <c r="I1089" s="27">
        <v>123.47</v>
      </c>
      <c r="J1089" s="27">
        <v>124.2</v>
      </c>
      <c r="K1089" s="25" t="s">
        <v>4085</v>
      </c>
      <c r="L1089" s="26"/>
      <c r="M1089"/>
      <c r="N1089"/>
      <c r="O1089" s="25">
        <v>-8.64</v>
      </c>
      <c r="P1089" s="25">
        <v>-19.79</v>
      </c>
      <c r="S1089" s="23">
        <f t="shared" si="52"/>
        <v>715.27089000000001</v>
      </c>
      <c r="T1089" s="23">
        <f t="shared" si="53"/>
        <v>0</v>
      </c>
    </row>
    <row r="1090" spans="1:20" ht="17.399999999999999">
      <c r="A1090" s="23" t="str">
        <f t="shared" si="51"/>
        <v/>
      </c>
      <c r="B1090" s="24" t="s">
        <v>1800</v>
      </c>
      <c r="C1090" s="12" t="s">
        <v>1801</v>
      </c>
      <c r="D1090" s="25" t="s">
        <v>37</v>
      </c>
      <c r="E1090" s="26">
        <v>16.02</v>
      </c>
      <c r="F1090" s="25"/>
      <c r="G1090" s="27"/>
      <c r="H1090" s="27"/>
      <c r="I1090" s="27"/>
      <c r="J1090" s="27"/>
      <c r="K1090" s="25" t="s">
        <v>4078</v>
      </c>
      <c r="L1090" s="25"/>
      <c r="M1090"/>
      <c r="N1090"/>
      <c r="O1090" s="28">
        <v>-22.46</v>
      </c>
      <c r="P1090" s="25">
        <v>-10.83</v>
      </c>
      <c r="S1090" s="23" t="str">
        <f t="shared" si="52"/>
        <v/>
      </c>
      <c r="T1090" s="23">
        <f t="shared" si="53"/>
        <v>0</v>
      </c>
    </row>
    <row r="1091" spans="1:20" ht="17.399999999999999">
      <c r="A1091" s="23" t="str">
        <f t="shared" si="51"/>
        <v/>
      </c>
      <c r="B1091" s="24" t="s">
        <v>1802</v>
      </c>
      <c r="C1091" s="12" t="s">
        <v>1803</v>
      </c>
      <c r="D1091" s="25" t="s">
        <v>37</v>
      </c>
      <c r="E1091" s="26">
        <v>49.37</v>
      </c>
      <c r="F1091" s="25"/>
      <c r="G1091" s="27"/>
      <c r="H1091" s="27"/>
      <c r="I1091" s="27"/>
      <c r="J1091" s="27"/>
      <c r="K1091" s="25" t="s">
        <v>4092</v>
      </c>
      <c r="L1091" s="25"/>
      <c r="M1091"/>
      <c r="N1091"/>
      <c r="O1091" s="25">
        <v>-19.77</v>
      </c>
      <c r="P1091" s="25">
        <v>0</v>
      </c>
      <c r="S1091" s="23" t="str">
        <f t="shared" si="52"/>
        <v/>
      </c>
      <c r="T1091" s="23">
        <f t="shared" si="53"/>
        <v>0</v>
      </c>
    </row>
    <row r="1092" spans="1:20" ht="17.399999999999999">
      <c r="A1092" s="23" t="str">
        <f t="shared" si="51"/>
        <v/>
      </c>
      <c r="B1092" s="24" t="s">
        <v>1804</v>
      </c>
      <c r="C1092" s="12" t="s">
        <v>4621</v>
      </c>
      <c r="D1092" s="25" t="s">
        <v>37</v>
      </c>
      <c r="E1092" s="26">
        <v>23.11</v>
      </c>
      <c r="F1092" s="25"/>
      <c r="G1092" s="27"/>
      <c r="H1092" s="27"/>
      <c r="I1092" s="27"/>
      <c r="J1092" s="27"/>
      <c r="K1092" s="25" t="s">
        <v>4080</v>
      </c>
      <c r="L1092" s="26"/>
      <c r="M1092"/>
      <c r="N1092"/>
      <c r="O1092" s="25">
        <v>0</v>
      </c>
      <c r="P1092" s="25">
        <v>0</v>
      </c>
      <c r="S1092" s="23" t="str">
        <f t="shared" si="52"/>
        <v/>
      </c>
      <c r="T1092" s="23">
        <f t="shared" si="53"/>
        <v>0</v>
      </c>
    </row>
    <row r="1093" spans="1:20" ht="17.399999999999999">
      <c r="A1093" s="23" t="str">
        <f t="shared" si="51"/>
        <v/>
      </c>
      <c r="B1093" s="24" t="s">
        <v>1805</v>
      </c>
      <c r="C1093" s="12" t="s">
        <v>4201</v>
      </c>
      <c r="D1093" s="25" t="s">
        <v>37</v>
      </c>
      <c r="E1093" s="26">
        <v>75.930000000000007</v>
      </c>
      <c r="F1093" s="25"/>
      <c r="G1093" s="27"/>
      <c r="H1093" s="27"/>
      <c r="I1093" s="27"/>
      <c r="J1093" s="27"/>
      <c r="K1093" s="25" t="s">
        <v>4105</v>
      </c>
      <c r="L1093" s="25"/>
      <c r="M1093"/>
      <c r="N1093"/>
      <c r="O1093" s="25">
        <v>52.81</v>
      </c>
      <c r="P1093" s="25">
        <v>-13.92</v>
      </c>
      <c r="S1093" s="23" t="str">
        <f t="shared" si="52"/>
        <v/>
      </c>
      <c r="T1093" s="23">
        <f t="shared" si="53"/>
        <v>0</v>
      </c>
    </row>
    <row r="1094" spans="1:20" ht="17.399999999999999">
      <c r="A1094" s="23" t="str">
        <f t="shared" si="51"/>
        <v/>
      </c>
      <c r="B1094" s="24" t="s">
        <v>1806</v>
      </c>
      <c r="C1094" s="12" t="s">
        <v>1807</v>
      </c>
      <c r="D1094" s="25" t="s">
        <v>37</v>
      </c>
      <c r="E1094" s="26">
        <v>846.51</v>
      </c>
      <c r="F1094" s="25"/>
      <c r="G1094" s="27"/>
      <c r="H1094" s="27"/>
      <c r="I1094" s="27"/>
      <c r="J1094" s="27"/>
      <c r="K1094" s="25" t="s">
        <v>4101</v>
      </c>
      <c r="L1094" s="25"/>
      <c r="M1094"/>
      <c r="N1094"/>
      <c r="O1094" s="25">
        <v>-31.56</v>
      </c>
      <c r="P1094" s="25">
        <v>-46.25</v>
      </c>
      <c r="S1094" s="23" t="str">
        <f t="shared" si="52"/>
        <v/>
      </c>
      <c r="T1094" s="23">
        <f t="shared" si="53"/>
        <v>0</v>
      </c>
    </row>
    <row r="1095" spans="1:20" ht="17.399999999999999">
      <c r="A1095" s="23" t="str">
        <f t="shared" si="51"/>
        <v/>
      </c>
      <c r="B1095" s="24" t="s">
        <v>3493</v>
      </c>
      <c r="C1095" s="12" t="s">
        <v>3560</v>
      </c>
      <c r="D1095" s="25" t="s">
        <v>37</v>
      </c>
      <c r="E1095" s="26">
        <v>22.11</v>
      </c>
      <c r="F1095" s="25"/>
      <c r="G1095" s="27"/>
      <c r="H1095" s="27"/>
      <c r="I1095" s="27"/>
      <c r="J1095" s="27"/>
      <c r="K1095" s="25" t="s">
        <v>4113</v>
      </c>
      <c r="L1095" s="25"/>
      <c r="M1095"/>
      <c r="N1095"/>
      <c r="O1095" s="25">
        <v>-22.81</v>
      </c>
      <c r="P1095" s="25">
        <v>-37.729999999999997</v>
      </c>
      <c r="S1095" s="23" t="str">
        <f t="shared" si="52"/>
        <v/>
      </c>
      <c r="T1095" s="23">
        <f t="shared" si="53"/>
        <v>0</v>
      </c>
    </row>
    <row r="1096" spans="1:20" ht="17.399999999999999">
      <c r="A1096" s="23" t="str">
        <f t="shared" si="51"/>
        <v/>
      </c>
      <c r="B1096" s="24" t="s">
        <v>1808</v>
      </c>
      <c r="C1096" s="12" t="s">
        <v>1809</v>
      </c>
      <c r="D1096" s="25" t="s">
        <v>37</v>
      </c>
      <c r="E1096" s="26">
        <v>12.74</v>
      </c>
      <c r="F1096" s="25"/>
      <c r="G1096" s="27"/>
      <c r="H1096" s="27"/>
      <c r="I1096" s="27"/>
      <c r="J1096" s="27"/>
      <c r="K1096" s="25" t="s">
        <v>2626</v>
      </c>
      <c r="L1096" s="25"/>
      <c r="M1096"/>
      <c r="N1096"/>
      <c r="O1096" s="25">
        <v>-14.01</v>
      </c>
      <c r="P1096" s="25">
        <v>-25.83</v>
      </c>
      <c r="S1096" s="23" t="str">
        <f t="shared" si="52"/>
        <v/>
      </c>
      <c r="T1096" s="23">
        <f t="shared" si="53"/>
        <v>0</v>
      </c>
    </row>
    <row r="1097" spans="1:20" ht="17.399999999999999">
      <c r="A1097" s="23" t="str">
        <f t="shared" si="51"/>
        <v/>
      </c>
      <c r="B1097" s="24" t="s">
        <v>1810</v>
      </c>
      <c r="C1097" s="12" t="s">
        <v>1811</v>
      </c>
      <c r="D1097" s="25" t="s">
        <v>37</v>
      </c>
      <c r="E1097" s="26">
        <v>44.76</v>
      </c>
      <c r="F1097" s="25"/>
      <c r="G1097" s="27"/>
      <c r="H1097" s="27"/>
      <c r="I1097" s="27"/>
      <c r="J1097" s="27"/>
      <c r="K1097" s="25" t="s">
        <v>4113</v>
      </c>
      <c r="L1097" s="26"/>
      <c r="M1097"/>
      <c r="N1097"/>
      <c r="O1097" s="25">
        <v>-33.43</v>
      </c>
      <c r="P1097" s="25">
        <v>-39.89</v>
      </c>
      <c r="S1097" s="23" t="str">
        <f t="shared" si="52"/>
        <v/>
      </c>
      <c r="T1097" s="23">
        <f t="shared" si="53"/>
        <v>0</v>
      </c>
    </row>
    <row r="1098" spans="1:20" ht="17.399999999999999">
      <c r="A1098" s="23" t="str">
        <f t="shared" si="51"/>
        <v/>
      </c>
      <c r="B1098" s="24" t="s">
        <v>1812</v>
      </c>
      <c r="C1098" s="12" t="s">
        <v>1813</v>
      </c>
      <c r="D1098" s="25" t="s">
        <v>37</v>
      </c>
      <c r="E1098" s="26">
        <v>92.32</v>
      </c>
      <c r="F1098" s="26"/>
      <c r="G1098" s="27"/>
      <c r="H1098" s="27"/>
      <c r="I1098" s="27"/>
      <c r="J1098" s="27"/>
      <c r="K1098" s="25" t="s">
        <v>4110</v>
      </c>
      <c r="L1098" s="26"/>
      <c r="M1098"/>
      <c r="N1098"/>
      <c r="O1098" s="25">
        <v>-15.52</v>
      </c>
      <c r="P1098" s="25">
        <v>-35.06</v>
      </c>
      <c r="S1098" s="23" t="str">
        <f t="shared" si="52"/>
        <v/>
      </c>
      <c r="T1098" s="23">
        <f t="shared" si="53"/>
        <v>0</v>
      </c>
    </row>
    <row r="1099" spans="1:20" ht="17.399999999999999">
      <c r="A1099" s="23" t="str">
        <f t="shared" si="51"/>
        <v/>
      </c>
      <c r="B1099" s="24" t="s">
        <v>1814</v>
      </c>
      <c r="C1099" s="12" t="s">
        <v>1815</v>
      </c>
      <c r="D1099" s="25" t="s">
        <v>37</v>
      </c>
      <c r="E1099" s="26">
        <v>39.89</v>
      </c>
      <c r="F1099" s="26"/>
      <c r="G1099" s="27"/>
      <c r="H1099" s="27"/>
      <c r="I1099" s="27"/>
      <c r="J1099" s="27"/>
      <c r="K1099" s="25" t="s">
        <v>4085</v>
      </c>
      <c r="L1099" s="26"/>
      <c r="M1099"/>
      <c r="N1099"/>
      <c r="O1099" s="25">
        <v>-22.58</v>
      </c>
      <c r="P1099" s="25">
        <v>-43.66</v>
      </c>
      <c r="S1099" s="23" t="str">
        <f t="shared" si="52"/>
        <v/>
      </c>
      <c r="T1099" s="23">
        <f t="shared" si="53"/>
        <v>0</v>
      </c>
    </row>
    <row r="1100" spans="1:20" ht="17.399999999999999">
      <c r="A1100" s="23" t="str">
        <f t="shared" si="51"/>
        <v/>
      </c>
      <c r="B1100" s="24" t="s">
        <v>1816</v>
      </c>
      <c r="C1100" s="12" t="s">
        <v>1817</v>
      </c>
      <c r="D1100" s="25" t="s">
        <v>37</v>
      </c>
      <c r="E1100" s="26">
        <v>77.23</v>
      </c>
      <c r="F1100" s="25"/>
      <c r="G1100" s="27"/>
      <c r="H1100" s="27"/>
      <c r="I1100" s="27"/>
      <c r="J1100" s="27"/>
      <c r="K1100" s="25" t="s">
        <v>4105</v>
      </c>
      <c r="L1100" s="25"/>
      <c r="M1100"/>
      <c r="N1100"/>
      <c r="O1100" s="25">
        <v>4.41</v>
      </c>
      <c r="P1100" s="25">
        <v>-10.58</v>
      </c>
      <c r="S1100" s="23" t="str">
        <f t="shared" si="52"/>
        <v/>
      </c>
      <c r="T1100" s="23">
        <f t="shared" si="53"/>
        <v>0</v>
      </c>
    </row>
    <row r="1101" spans="1:20" ht="17.399999999999999">
      <c r="A1101" s="23" t="str">
        <f t="shared" si="51"/>
        <v/>
      </c>
      <c r="B1101" s="24" t="s">
        <v>1818</v>
      </c>
      <c r="C1101" s="12" t="s">
        <v>3856</v>
      </c>
      <c r="D1101" s="25" t="s">
        <v>37</v>
      </c>
      <c r="E1101" s="26">
        <v>54.73</v>
      </c>
      <c r="F1101" s="26"/>
      <c r="G1101" s="27"/>
      <c r="H1101" s="27"/>
      <c r="I1101" s="27"/>
      <c r="J1101" s="27"/>
      <c r="K1101" s="25" t="s">
        <v>4093</v>
      </c>
      <c r="L1101" s="25"/>
      <c r="M1101"/>
      <c r="N1101"/>
      <c r="O1101" s="25">
        <v>-24.93</v>
      </c>
      <c r="P1101" s="25">
        <v>-47.52</v>
      </c>
      <c r="S1101" s="23" t="str">
        <f t="shared" si="52"/>
        <v/>
      </c>
      <c r="T1101" s="23">
        <f t="shared" si="53"/>
        <v>0</v>
      </c>
    </row>
    <row r="1102" spans="1:20" ht="17.399999999999999">
      <c r="A1102" s="23" t="str">
        <f t="shared" si="51"/>
        <v/>
      </c>
      <c r="B1102" s="24" t="s">
        <v>1819</v>
      </c>
      <c r="C1102" s="12" t="s">
        <v>1820</v>
      </c>
      <c r="D1102" s="25" t="s">
        <v>37</v>
      </c>
      <c r="E1102" s="26">
        <v>12.3</v>
      </c>
      <c r="F1102" s="25"/>
      <c r="G1102" s="27"/>
      <c r="H1102" s="27"/>
      <c r="I1102" s="27"/>
      <c r="J1102" s="27"/>
      <c r="K1102" s="25" t="s">
        <v>4115</v>
      </c>
      <c r="L1102" s="25"/>
      <c r="M1102"/>
      <c r="N1102"/>
      <c r="O1102" s="25">
        <v>0</v>
      </c>
      <c r="P1102" s="25">
        <v>0</v>
      </c>
      <c r="S1102" s="23" t="str">
        <f t="shared" si="52"/>
        <v/>
      </c>
      <c r="T1102" s="23">
        <f t="shared" si="53"/>
        <v>0</v>
      </c>
    </row>
    <row r="1103" spans="1:20" ht="17.399999999999999">
      <c r="A1103" s="23" t="str">
        <f t="shared" ref="A1103:A1166" si="54">IF(ISERROR(RANK(S1103,$S$14:$S$3000,)),"",RANK(S1103,$S$14:$S$3000,))</f>
        <v/>
      </c>
      <c r="B1103" s="24" t="s">
        <v>1821</v>
      </c>
      <c r="C1103" s="12" t="s">
        <v>4709</v>
      </c>
      <c r="D1103" s="25" t="s">
        <v>37</v>
      </c>
      <c r="E1103" s="26">
        <v>20.86</v>
      </c>
      <c r="F1103" s="25"/>
      <c r="G1103" s="27"/>
      <c r="H1103" s="27"/>
      <c r="I1103" s="27"/>
      <c r="J1103" s="27"/>
      <c r="K1103" s="25" t="s">
        <v>4108</v>
      </c>
      <c r="L1103" s="25"/>
      <c r="M1103"/>
      <c r="N1103"/>
      <c r="O1103" s="25">
        <v>-54.83</v>
      </c>
      <c r="P1103" s="25">
        <v>-49.63</v>
      </c>
      <c r="S1103" s="23" t="str">
        <f t="shared" si="52"/>
        <v/>
      </c>
      <c r="T1103" s="23">
        <f t="shared" si="53"/>
        <v>0</v>
      </c>
    </row>
    <row r="1104" spans="1:20" ht="17.399999999999999">
      <c r="A1104" s="23" t="str">
        <f t="shared" si="54"/>
        <v/>
      </c>
      <c r="B1104" s="24" t="s">
        <v>2896</v>
      </c>
      <c r="C1104" s="12" t="s">
        <v>2898</v>
      </c>
      <c r="D1104" s="25" t="s">
        <v>37</v>
      </c>
      <c r="E1104" s="26">
        <v>201.62</v>
      </c>
      <c r="F1104" s="25"/>
      <c r="G1104" s="27"/>
      <c r="H1104" s="27"/>
      <c r="I1104" s="27"/>
      <c r="J1104" s="27"/>
      <c r="K1104" s="25" t="s">
        <v>4076</v>
      </c>
      <c r="L1104" s="26"/>
      <c r="M1104"/>
      <c r="N1104"/>
      <c r="O1104" s="25">
        <v>-24.53</v>
      </c>
      <c r="P1104" s="25">
        <v>-54.2</v>
      </c>
      <c r="S1104" s="23" t="str">
        <f t="shared" si="52"/>
        <v/>
      </c>
      <c r="T1104" s="23">
        <f t="shared" si="53"/>
        <v>0</v>
      </c>
    </row>
    <row r="1105" spans="1:20" ht="17.399999999999999">
      <c r="A1105" s="23" t="str">
        <f t="shared" si="54"/>
        <v/>
      </c>
      <c r="B1105" s="24" t="s">
        <v>1822</v>
      </c>
      <c r="C1105" s="12" t="s">
        <v>1823</v>
      </c>
      <c r="D1105" s="25" t="s">
        <v>37</v>
      </c>
      <c r="E1105" s="26">
        <v>305.86</v>
      </c>
      <c r="F1105" s="25"/>
      <c r="G1105" s="27"/>
      <c r="H1105" s="27"/>
      <c r="I1105" s="27"/>
      <c r="J1105" s="27"/>
      <c r="K1105" s="25" t="s">
        <v>4092</v>
      </c>
      <c r="L1105" s="25"/>
      <c r="M1105"/>
      <c r="N1105"/>
      <c r="O1105" s="25">
        <v>-27.49</v>
      </c>
      <c r="P1105" s="25">
        <v>23.51</v>
      </c>
      <c r="S1105" s="23" t="str">
        <f t="shared" si="52"/>
        <v/>
      </c>
      <c r="T1105" s="23">
        <f t="shared" si="53"/>
        <v>0</v>
      </c>
    </row>
    <row r="1106" spans="1:20" ht="17.399999999999999">
      <c r="A1106" s="23" t="str">
        <f t="shared" si="54"/>
        <v/>
      </c>
      <c r="B1106" s="24" t="s">
        <v>1824</v>
      </c>
      <c r="C1106" s="12" t="s">
        <v>3419</v>
      </c>
      <c r="D1106" s="25" t="s">
        <v>37</v>
      </c>
      <c r="E1106" s="26">
        <v>14.79</v>
      </c>
      <c r="F1106" s="26"/>
      <c r="G1106" s="27"/>
      <c r="H1106" s="27"/>
      <c r="I1106" s="27"/>
      <c r="J1106" s="27"/>
      <c r="K1106" s="25" t="s">
        <v>4108</v>
      </c>
      <c r="L1106" s="25"/>
      <c r="M1106"/>
      <c r="N1106"/>
      <c r="O1106" s="25">
        <v>-12.32</v>
      </c>
      <c r="P1106" s="25">
        <v>-21.18</v>
      </c>
      <c r="S1106" s="23" t="str">
        <f t="shared" si="52"/>
        <v/>
      </c>
      <c r="T1106" s="23">
        <f t="shared" si="53"/>
        <v>0</v>
      </c>
    </row>
    <row r="1107" spans="1:20" ht="17.399999999999999">
      <c r="A1107" s="23" t="str">
        <f t="shared" si="54"/>
        <v/>
      </c>
      <c r="B1107" s="24" t="s">
        <v>1825</v>
      </c>
      <c r="C1107" s="12" t="s">
        <v>1826</v>
      </c>
      <c r="D1107" s="25" t="s">
        <v>37</v>
      </c>
      <c r="E1107" s="26">
        <v>231.75</v>
      </c>
      <c r="F1107" s="26"/>
      <c r="G1107" s="27"/>
      <c r="H1107" s="27"/>
      <c r="I1107" s="27"/>
      <c r="J1107" s="27"/>
      <c r="K1107" s="25" t="s">
        <v>4081</v>
      </c>
      <c r="L1107" s="26"/>
      <c r="M1107"/>
      <c r="N1107"/>
      <c r="O1107" s="25">
        <v>7.66</v>
      </c>
      <c r="P1107" s="25">
        <v>1.81</v>
      </c>
      <c r="S1107" s="23" t="str">
        <f t="shared" ref="S1107:S1170" si="55">IF(OR(F1107&lt;=$F$8,ISBLANK(G1107),ISBLANK(H1107),ISBLANK(J1107),ISBLANK(I1107)),"",E1107+ROW()/100000)</f>
        <v/>
      </c>
      <c r="T1107" s="23">
        <f t="shared" ref="T1107:T1170" si="56">IF(AND(G1107&lt;H1107,I1107&lt;J1107,H1107&lt;J1107),1,IF(AND(G1107&gt;H1107,I1107&gt;J1107,H1107&gt;J1107),-1,0))</f>
        <v>0</v>
      </c>
    </row>
    <row r="1108" spans="1:20" ht="17.399999999999999">
      <c r="A1108" s="23" t="str">
        <f t="shared" si="54"/>
        <v/>
      </c>
      <c r="B1108" s="24" t="s">
        <v>1827</v>
      </c>
      <c r="C1108" s="12" t="s">
        <v>1828</v>
      </c>
      <c r="D1108" s="25" t="s">
        <v>37</v>
      </c>
      <c r="E1108" s="26">
        <v>14.54</v>
      </c>
      <c r="F1108" s="26"/>
      <c r="G1108" s="27"/>
      <c r="H1108" s="27"/>
      <c r="I1108" s="27"/>
      <c r="J1108" s="27"/>
      <c r="K1108" s="25" t="s">
        <v>4117</v>
      </c>
      <c r="L1108" s="25"/>
      <c r="M1108"/>
      <c r="N1108"/>
      <c r="O1108" s="25">
        <v>-18.809999999999999</v>
      </c>
      <c r="P1108" s="25">
        <v>-38.86</v>
      </c>
      <c r="S1108" s="23" t="str">
        <f t="shared" si="55"/>
        <v/>
      </c>
      <c r="T1108" s="23">
        <f t="shared" si="56"/>
        <v>0</v>
      </c>
    </row>
    <row r="1109" spans="1:20" ht="17.399999999999999">
      <c r="A1109" s="23" t="str">
        <f t="shared" si="54"/>
        <v/>
      </c>
      <c r="B1109" s="24" t="s">
        <v>1829</v>
      </c>
      <c r="C1109" s="12" t="s">
        <v>1830</v>
      </c>
      <c r="D1109" s="25" t="s">
        <v>37</v>
      </c>
      <c r="E1109" s="26">
        <v>29.9</v>
      </c>
      <c r="F1109" s="25"/>
      <c r="G1109" s="27"/>
      <c r="H1109" s="27"/>
      <c r="I1109" s="27"/>
      <c r="J1109" s="27"/>
      <c r="K1109" s="25" t="s">
        <v>4086</v>
      </c>
      <c r="L1109" s="25"/>
      <c r="M1109"/>
      <c r="N1109"/>
      <c r="O1109" s="25">
        <v>-1.03</v>
      </c>
      <c r="P1109" s="25">
        <v>-34.06</v>
      </c>
      <c r="S1109" s="23" t="str">
        <f t="shared" si="55"/>
        <v/>
      </c>
      <c r="T1109" s="23">
        <f t="shared" si="56"/>
        <v>0</v>
      </c>
    </row>
    <row r="1110" spans="1:20" ht="17.399999999999999">
      <c r="A1110" s="23" t="str">
        <f t="shared" si="54"/>
        <v/>
      </c>
      <c r="B1110" s="24" t="s">
        <v>1831</v>
      </c>
      <c r="C1110" s="12" t="s">
        <v>1832</v>
      </c>
      <c r="D1110" s="25" t="s">
        <v>37</v>
      </c>
      <c r="E1110" s="26">
        <v>41.92</v>
      </c>
      <c r="F1110" s="25"/>
      <c r="G1110" s="27"/>
      <c r="H1110" s="27"/>
      <c r="I1110" s="27"/>
      <c r="J1110" s="27"/>
      <c r="K1110" s="25" t="s">
        <v>4101</v>
      </c>
      <c r="L1110" s="25"/>
      <c r="M1110"/>
      <c r="N1110"/>
      <c r="O1110" s="25">
        <v>-5.35</v>
      </c>
      <c r="P1110" s="25">
        <v>-24.89</v>
      </c>
      <c r="S1110" s="23" t="str">
        <f t="shared" si="55"/>
        <v/>
      </c>
      <c r="T1110" s="23">
        <f t="shared" si="56"/>
        <v>0</v>
      </c>
    </row>
    <row r="1111" spans="1:20" ht="17.399999999999999">
      <c r="A1111" s="23" t="str">
        <f t="shared" si="54"/>
        <v/>
      </c>
      <c r="B1111" s="24" t="s">
        <v>1833</v>
      </c>
      <c r="C1111" s="12" t="s">
        <v>1834</v>
      </c>
      <c r="D1111" s="25" t="s">
        <v>37</v>
      </c>
      <c r="E1111" s="26">
        <v>74.819999999999993</v>
      </c>
      <c r="F1111" s="25"/>
      <c r="G1111" s="27"/>
      <c r="H1111" s="27"/>
      <c r="I1111" s="27"/>
      <c r="J1111" s="27"/>
      <c r="K1111" s="25" t="s">
        <v>4091</v>
      </c>
      <c r="L1111" s="25"/>
      <c r="M1111"/>
      <c r="N1111"/>
      <c r="O1111" s="25">
        <v>-27.69</v>
      </c>
      <c r="P1111" s="25">
        <v>-29.27</v>
      </c>
      <c r="S1111" s="23" t="str">
        <f t="shared" si="55"/>
        <v/>
      </c>
      <c r="T1111" s="23">
        <f t="shared" si="56"/>
        <v>0</v>
      </c>
    </row>
    <row r="1112" spans="1:20" ht="17.399999999999999">
      <c r="A1112" s="23" t="str">
        <f t="shared" si="54"/>
        <v/>
      </c>
      <c r="B1112" s="24" t="s">
        <v>3132</v>
      </c>
      <c r="C1112" s="12" t="s">
        <v>3257</v>
      </c>
      <c r="D1112" s="25" t="s">
        <v>37</v>
      </c>
      <c r="E1112" s="26">
        <v>33.229999999999997</v>
      </c>
      <c r="F1112" s="25"/>
      <c r="G1112" s="27"/>
      <c r="H1112" s="27"/>
      <c r="I1112" s="27"/>
      <c r="J1112" s="27"/>
      <c r="K1112" s="25" t="s">
        <v>4080</v>
      </c>
      <c r="L1112" s="25"/>
      <c r="M1112"/>
      <c r="N1112"/>
      <c r="O1112" s="25">
        <v>-8.33</v>
      </c>
      <c r="P1112" s="25">
        <v>-41.22</v>
      </c>
      <c r="S1112" s="23" t="str">
        <f t="shared" si="55"/>
        <v/>
      </c>
      <c r="T1112" s="23">
        <f t="shared" si="56"/>
        <v>0</v>
      </c>
    </row>
    <row r="1113" spans="1:20" ht="17.399999999999999">
      <c r="A1113" s="23" t="str">
        <f t="shared" si="54"/>
        <v/>
      </c>
      <c r="B1113" s="24" t="s">
        <v>1835</v>
      </c>
      <c r="C1113" s="12" t="s">
        <v>3420</v>
      </c>
      <c r="D1113" s="25" t="s">
        <v>37</v>
      </c>
      <c r="E1113" s="26">
        <v>159.63999999999999</v>
      </c>
      <c r="F1113" s="25"/>
      <c r="G1113" s="27"/>
      <c r="H1113" s="27"/>
      <c r="I1113" s="27"/>
      <c r="J1113" s="27"/>
      <c r="K1113" s="25" t="s">
        <v>4113</v>
      </c>
      <c r="L1113" s="26"/>
      <c r="M1113"/>
      <c r="N1113"/>
      <c r="O1113" s="25">
        <v>0</v>
      </c>
      <c r="P1113" s="25">
        <v>0</v>
      </c>
      <c r="S1113" s="23" t="str">
        <f t="shared" si="55"/>
        <v/>
      </c>
      <c r="T1113" s="23">
        <f t="shared" si="56"/>
        <v>0</v>
      </c>
    </row>
    <row r="1114" spans="1:20" ht="17.399999999999999">
      <c r="A1114" s="23" t="str">
        <f t="shared" si="54"/>
        <v/>
      </c>
      <c r="B1114" s="24" t="s">
        <v>1836</v>
      </c>
      <c r="C1114" s="12" t="s">
        <v>5048</v>
      </c>
      <c r="D1114" s="25" t="s">
        <v>37</v>
      </c>
      <c r="E1114" s="26">
        <v>101.21</v>
      </c>
      <c r="F1114" s="25"/>
      <c r="G1114" s="27"/>
      <c r="H1114" s="27"/>
      <c r="I1114" s="27"/>
      <c r="J1114" s="27"/>
      <c r="K1114" s="25" t="s">
        <v>4084</v>
      </c>
      <c r="L1114" s="25"/>
      <c r="M1114"/>
      <c r="N1114"/>
      <c r="O1114" s="25">
        <v>-2.08</v>
      </c>
      <c r="P1114" s="25">
        <v>32.229999999999997</v>
      </c>
      <c r="S1114" s="23" t="str">
        <f t="shared" si="55"/>
        <v/>
      </c>
      <c r="T1114" s="23">
        <f t="shared" si="56"/>
        <v>0</v>
      </c>
    </row>
    <row r="1115" spans="1:20" ht="17.399999999999999">
      <c r="A1115" s="23">
        <f t="shared" si="54"/>
        <v>25</v>
      </c>
      <c r="B1115" s="24" t="s">
        <v>1837</v>
      </c>
      <c r="C1115" s="12" t="s">
        <v>1838</v>
      </c>
      <c r="D1115" s="25" t="s">
        <v>9</v>
      </c>
      <c r="E1115" s="26">
        <v>31485.599999999999</v>
      </c>
      <c r="F1115" s="25">
        <v>20</v>
      </c>
      <c r="G1115" s="27">
        <v>4318.37</v>
      </c>
      <c r="H1115" s="27">
        <v>4310.82</v>
      </c>
      <c r="I1115" s="27">
        <v>4220</v>
      </c>
      <c r="J1115" s="27">
        <v>4179</v>
      </c>
      <c r="K1115" s="25" t="s">
        <v>4114</v>
      </c>
      <c r="L1115" s="26"/>
      <c r="M1115"/>
      <c r="N1115"/>
      <c r="O1115" s="25">
        <v>-49.2</v>
      </c>
      <c r="P1115" s="25">
        <v>71.819999999999993</v>
      </c>
      <c r="S1115" s="23">
        <f t="shared" si="55"/>
        <v>31485.611149999997</v>
      </c>
      <c r="T1115" s="23">
        <f t="shared" si="56"/>
        <v>-1</v>
      </c>
    </row>
    <row r="1116" spans="1:20" ht="17.399999999999999">
      <c r="A1116" s="23" t="str">
        <f t="shared" si="54"/>
        <v/>
      </c>
      <c r="B1116" s="24" t="s">
        <v>1839</v>
      </c>
      <c r="C1116" s="12" t="s">
        <v>5211</v>
      </c>
      <c r="D1116" s="25" t="s">
        <v>37</v>
      </c>
      <c r="E1116" s="26">
        <v>81.22</v>
      </c>
      <c r="F1116" s="25"/>
      <c r="G1116" s="27"/>
      <c r="H1116" s="27"/>
      <c r="I1116" s="27"/>
      <c r="J1116" s="27"/>
      <c r="K1116" s="25" t="s">
        <v>4085</v>
      </c>
      <c r="L1116" s="25"/>
      <c r="M1116"/>
      <c r="N1116"/>
      <c r="O1116" s="25">
        <v>-5.41</v>
      </c>
      <c r="P1116" s="25">
        <v>-24.32</v>
      </c>
      <c r="S1116" s="23" t="str">
        <f t="shared" si="55"/>
        <v/>
      </c>
      <c r="T1116" s="23">
        <f t="shared" si="56"/>
        <v>0</v>
      </c>
    </row>
    <row r="1117" spans="1:20" ht="17.399999999999999">
      <c r="A1117" s="23" t="str">
        <f t="shared" si="54"/>
        <v/>
      </c>
      <c r="B1117" s="24" t="s">
        <v>1840</v>
      </c>
      <c r="C1117" s="12" t="s">
        <v>1841</v>
      </c>
      <c r="D1117" s="25" t="s">
        <v>37</v>
      </c>
      <c r="E1117" s="26">
        <v>183.75</v>
      </c>
      <c r="F1117" s="25"/>
      <c r="G1117" s="27"/>
      <c r="H1117" s="27"/>
      <c r="I1117" s="27"/>
      <c r="J1117" s="27"/>
      <c r="K1117" s="25" t="s">
        <v>4086</v>
      </c>
      <c r="L1117" s="26"/>
      <c r="M1117"/>
      <c r="N1117"/>
      <c r="O1117" s="25">
        <v>2.2999999999999998</v>
      </c>
      <c r="P1117" s="25">
        <v>6.99</v>
      </c>
      <c r="S1117" s="23" t="str">
        <f t="shared" si="55"/>
        <v/>
      </c>
      <c r="T1117" s="23">
        <f t="shared" si="56"/>
        <v>0</v>
      </c>
    </row>
    <row r="1118" spans="1:20" ht="17.399999999999999">
      <c r="A1118" s="23" t="str">
        <f t="shared" si="54"/>
        <v/>
      </c>
      <c r="B1118" s="24" t="s">
        <v>1842</v>
      </c>
      <c r="C1118" s="12" t="s">
        <v>4684</v>
      </c>
      <c r="D1118" s="25" t="s">
        <v>37</v>
      </c>
      <c r="E1118" s="26">
        <v>48.23</v>
      </c>
      <c r="F1118" s="26"/>
      <c r="G1118" s="27"/>
      <c r="H1118" s="27"/>
      <c r="I1118" s="27"/>
      <c r="J1118" s="27"/>
      <c r="K1118" s="25" t="s">
        <v>4092</v>
      </c>
      <c r="L1118" s="26"/>
      <c r="M1118"/>
      <c r="N1118"/>
      <c r="O1118" s="25">
        <v>3.61</v>
      </c>
      <c r="P1118" s="25">
        <v>-2.64</v>
      </c>
      <c r="S1118" s="23" t="str">
        <f t="shared" si="55"/>
        <v/>
      </c>
      <c r="T1118" s="23">
        <f t="shared" si="56"/>
        <v>0</v>
      </c>
    </row>
    <row r="1119" spans="1:20" ht="17.399999999999999">
      <c r="A1119" s="23" t="str">
        <f t="shared" si="54"/>
        <v/>
      </c>
      <c r="B1119" s="24" t="s">
        <v>1843</v>
      </c>
      <c r="C1119" s="12" t="s">
        <v>1844</v>
      </c>
      <c r="D1119" s="25" t="s">
        <v>37</v>
      </c>
      <c r="E1119" s="26">
        <v>75.98</v>
      </c>
      <c r="F1119" s="26"/>
      <c r="G1119" s="27"/>
      <c r="H1119" s="27"/>
      <c r="I1119" s="27"/>
      <c r="J1119" s="27"/>
      <c r="K1119" s="25" t="s">
        <v>4076</v>
      </c>
      <c r="L1119" s="26"/>
      <c r="M1119"/>
      <c r="N1119"/>
      <c r="O1119" s="25">
        <v>-16.87</v>
      </c>
      <c r="P1119" s="25">
        <v>-28.75</v>
      </c>
      <c r="S1119" s="23" t="str">
        <f t="shared" si="55"/>
        <v/>
      </c>
      <c r="T1119" s="23">
        <f t="shared" si="56"/>
        <v>0</v>
      </c>
    </row>
    <row r="1120" spans="1:20" ht="17.399999999999999">
      <c r="A1120" s="23" t="str">
        <f t="shared" si="54"/>
        <v/>
      </c>
      <c r="B1120" s="24" t="s">
        <v>1845</v>
      </c>
      <c r="C1120" s="12" t="s">
        <v>1846</v>
      </c>
      <c r="D1120" s="25" t="s">
        <v>37</v>
      </c>
      <c r="E1120" s="26">
        <v>97.27</v>
      </c>
      <c r="F1120" s="25"/>
      <c r="G1120" s="27"/>
      <c r="H1120" s="27"/>
      <c r="I1120" s="27"/>
      <c r="J1120" s="27"/>
      <c r="K1120" s="25" t="s">
        <v>4103</v>
      </c>
      <c r="L1120" s="25"/>
      <c r="M1120"/>
      <c r="N1120"/>
      <c r="O1120" s="25">
        <v>0</v>
      </c>
      <c r="P1120" s="25">
        <v>0</v>
      </c>
      <c r="S1120" s="23" t="str">
        <f t="shared" si="55"/>
        <v/>
      </c>
      <c r="T1120" s="23">
        <f t="shared" si="56"/>
        <v>0</v>
      </c>
    </row>
    <row r="1121" spans="1:20" ht="17.399999999999999">
      <c r="A1121" s="23" t="str">
        <f t="shared" si="54"/>
        <v/>
      </c>
      <c r="B1121" s="24" t="s">
        <v>1847</v>
      </c>
      <c r="C1121" s="12" t="s">
        <v>1848</v>
      </c>
      <c r="D1121" s="25" t="s">
        <v>37</v>
      </c>
      <c r="E1121" s="26">
        <v>41.12</v>
      </c>
      <c r="F1121" s="25"/>
      <c r="G1121" s="27"/>
      <c r="H1121" s="27"/>
      <c r="I1121" s="27"/>
      <c r="J1121" s="27"/>
      <c r="K1121" s="25" t="s">
        <v>4107</v>
      </c>
      <c r="L1121" s="25"/>
      <c r="M1121"/>
      <c r="N1121"/>
      <c r="O1121" s="25">
        <v>-1.36</v>
      </c>
      <c r="P1121" s="25">
        <v>30.45</v>
      </c>
      <c r="S1121" s="23" t="str">
        <f t="shared" si="55"/>
        <v/>
      </c>
      <c r="T1121" s="23">
        <f t="shared" si="56"/>
        <v>0</v>
      </c>
    </row>
    <row r="1122" spans="1:20" ht="17.399999999999999">
      <c r="A1122" s="23" t="str">
        <f t="shared" si="54"/>
        <v/>
      </c>
      <c r="B1122" s="24" t="s">
        <v>1849</v>
      </c>
      <c r="C1122" s="12" t="s">
        <v>1850</v>
      </c>
      <c r="D1122" s="25" t="s">
        <v>37</v>
      </c>
      <c r="E1122" s="26">
        <v>27.64</v>
      </c>
      <c r="F1122" s="25"/>
      <c r="G1122" s="27"/>
      <c r="H1122" s="27"/>
      <c r="I1122" s="27"/>
      <c r="J1122" s="27"/>
      <c r="K1122" s="25" t="s">
        <v>4099</v>
      </c>
      <c r="L1122" s="25"/>
      <c r="M1122"/>
      <c r="N1122"/>
      <c r="O1122" s="25">
        <v>-39.26</v>
      </c>
      <c r="P1122" s="25">
        <v>-29.04</v>
      </c>
      <c r="S1122" s="23" t="str">
        <f t="shared" si="55"/>
        <v/>
      </c>
      <c r="T1122" s="23">
        <f t="shared" si="56"/>
        <v>0</v>
      </c>
    </row>
    <row r="1123" spans="1:20" ht="17.399999999999999">
      <c r="A1123" s="23">
        <f t="shared" si="54"/>
        <v>102</v>
      </c>
      <c r="B1123" s="24" t="s">
        <v>1851</v>
      </c>
      <c r="C1123" s="12" t="s">
        <v>1852</v>
      </c>
      <c r="D1123" s="25" t="s">
        <v>9</v>
      </c>
      <c r="E1123" s="26">
        <v>4462.47</v>
      </c>
      <c r="F1123" s="25">
        <v>20</v>
      </c>
      <c r="G1123" s="27">
        <v>222.13</v>
      </c>
      <c r="H1123" s="27">
        <v>230.54</v>
      </c>
      <c r="I1123" s="27">
        <v>232.67</v>
      </c>
      <c r="J1123" s="27">
        <v>242.18</v>
      </c>
      <c r="K1123" s="25" t="s">
        <v>4097</v>
      </c>
      <c r="L1123" s="25"/>
      <c r="M1123"/>
      <c r="N1123"/>
      <c r="O1123" s="25">
        <v>-29.03</v>
      </c>
      <c r="P1123" s="25">
        <v>-25.37</v>
      </c>
      <c r="S1123" s="23">
        <f t="shared" si="55"/>
        <v>4462.4812300000003</v>
      </c>
      <c r="T1123" s="23">
        <f t="shared" si="56"/>
        <v>1</v>
      </c>
    </row>
    <row r="1124" spans="1:20" ht="17.399999999999999">
      <c r="A1124" s="23" t="str">
        <f t="shared" si="54"/>
        <v/>
      </c>
      <c r="B1124" s="24" t="s">
        <v>1853</v>
      </c>
      <c r="C1124" s="12" t="s">
        <v>4553</v>
      </c>
      <c r="D1124" s="25" t="s">
        <v>37</v>
      </c>
      <c r="E1124" s="26">
        <v>133.72999999999999</v>
      </c>
      <c r="F1124" s="25">
        <v>1</v>
      </c>
      <c r="G1124" s="27">
        <v>4.7</v>
      </c>
      <c r="H1124" s="27">
        <v>4.7</v>
      </c>
      <c r="I1124" s="27"/>
      <c r="J1124" s="27"/>
      <c r="K1124" s="25" t="s">
        <v>4086</v>
      </c>
      <c r="L1124" s="25"/>
      <c r="M1124"/>
      <c r="N1124"/>
      <c r="O1124" s="25">
        <v>29.59</v>
      </c>
      <c r="P1124" s="25">
        <v>86.87</v>
      </c>
      <c r="S1124" s="23" t="str">
        <f t="shared" si="55"/>
        <v/>
      </c>
      <c r="T1124" s="23">
        <f t="shared" si="56"/>
        <v>0</v>
      </c>
    </row>
    <row r="1125" spans="1:20" ht="17.399999999999999">
      <c r="A1125" s="23" t="str">
        <f t="shared" si="54"/>
        <v/>
      </c>
      <c r="B1125" s="24" t="s">
        <v>1854</v>
      </c>
      <c r="C1125" s="12" t="s">
        <v>1855</v>
      </c>
      <c r="D1125" s="25" t="s">
        <v>37</v>
      </c>
      <c r="E1125" s="26">
        <v>79.62</v>
      </c>
      <c r="F1125" s="25"/>
      <c r="G1125" s="27"/>
      <c r="H1125" s="27"/>
      <c r="I1125" s="27"/>
      <c r="J1125" s="27"/>
      <c r="K1125" s="25" t="s">
        <v>4120</v>
      </c>
      <c r="L1125" s="26"/>
      <c r="M1125"/>
      <c r="N1125"/>
      <c r="O1125" s="25">
        <v>-12.92</v>
      </c>
      <c r="P1125" s="25">
        <v>-53.13</v>
      </c>
      <c r="S1125" s="23" t="str">
        <f t="shared" si="55"/>
        <v/>
      </c>
      <c r="T1125" s="23">
        <f t="shared" si="56"/>
        <v>0</v>
      </c>
    </row>
    <row r="1126" spans="1:20" ht="17.399999999999999">
      <c r="A1126" s="23" t="str">
        <f t="shared" si="54"/>
        <v/>
      </c>
      <c r="B1126" s="24" t="s">
        <v>1856</v>
      </c>
      <c r="C1126" s="12" t="s">
        <v>1857</v>
      </c>
      <c r="D1126" s="25" t="s">
        <v>37</v>
      </c>
      <c r="E1126" s="26">
        <v>22.97</v>
      </c>
      <c r="F1126" s="25"/>
      <c r="G1126" s="27"/>
      <c r="H1126" s="27"/>
      <c r="I1126" s="27"/>
      <c r="J1126" s="27"/>
      <c r="K1126" s="25" t="s">
        <v>4113</v>
      </c>
      <c r="L1126" s="25"/>
      <c r="M1126"/>
      <c r="N1126"/>
      <c r="O1126" s="25">
        <v>3.43</v>
      </c>
      <c r="P1126" s="25">
        <v>-4.96</v>
      </c>
      <c r="S1126" s="23" t="str">
        <f t="shared" si="55"/>
        <v/>
      </c>
      <c r="T1126" s="23">
        <f t="shared" si="56"/>
        <v>0</v>
      </c>
    </row>
    <row r="1127" spans="1:20" ht="17.399999999999999">
      <c r="A1127" s="23" t="str">
        <f t="shared" si="54"/>
        <v/>
      </c>
      <c r="B1127" s="24" t="s">
        <v>1858</v>
      </c>
      <c r="C1127" s="12" t="s">
        <v>1859</v>
      </c>
      <c r="D1127" s="25" t="s">
        <v>37</v>
      </c>
      <c r="E1127" s="26">
        <v>191.19</v>
      </c>
      <c r="F1127" s="25"/>
      <c r="G1127" s="27"/>
      <c r="H1127" s="27"/>
      <c r="I1127" s="27"/>
      <c r="J1127" s="27"/>
      <c r="K1127" s="25" t="s">
        <v>4076</v>
      </c>
      <c r="L1127" s="25"/>
      <c r="M1127"/>
      <c r="N1127"/>
      <c r="O1127" s="25">
        <v>-15.68</v>
      </c>
      <c r="P1127" s="25">
        <v>-30.98</v>
      </c>
      <c r="S1127" s="23" t="str">
        <f t="shared" si="55"/>
        <v/>
      </c>
      <c r="T1127" s="23">
        <f t="shared" si="56"/>
        <v>0</v>
      </c>
    </row>
    <row r="1128" spans="1:20" ht="17.399999999999999">
      <c r="A1128" s="23" t="str">
        <f t="shared" si="54"/>
        <v/>
      </c>
      <c r="B1128" s="24" t="s">
        <v>1860</v>
      </c>
      <c r="C1128" s="12" t="s">
        <v>4685</v>
      </c>
      <c r="D1128" s="25" t="s">
        <v>37</v>
      </c>
      <c r="E1128" s="26">
        <v>568.41999999999996</v>
      </c>
      <c r="F1128" s="25">
        <v>7</v>
      </c>
      <c r="G1128" s="27">
        <v>124.22</v>
      </c>
      <c r="H1128" s="27">
        <v>124.19</v>
      </c>
      <c r="I1128" s="27"/>
      <c r="J1128" s="27">
        <v>124</v>
      </c>
      <c r="K1128" s="25" t="s">
        <v>4113</v>
      </c>
      <c r="L1128" s="25"/>
      <c r="M1128"/>
      <c r="N1128"/>
      <c r="O1128" s="25">
        <v>-0.2</v>
      </c>
      <c r="P1128" s="25">
        <v>-18.670000000000002</v>
      </c>
      <c r="S1128" s="23" t="str">
        <f t="shared" si="55"/>
        <v/>
      </c>
      <c r="T1128" s="23">
        <f t="shared" si="56"/>
        <v>0</v>
      </c>
    </row>
    <row r="1129" spans="1:20" ht="17.399999999999999">
      <c r="A1129" s="23" t="str">
        <f t="shared" si="54"/>
        <v/>
      </c>
      <c r="B1129" s="24" t="s">
        <v>1861</v>
      </c>
      <c r="C1129" s="12" t="s">
        <v>1862</v>
      </c>
      <c r="D1129" s="25" t="s">
        <v>37</v>
      </c>
      <c r="E1129" s="26">
        <v>78.349999999999994</v>
      </c>
      <c r="F1129" s="25"/>
      <c r="G1129" s="27"/>
      <c r="H1129" s="27"/>
      <c r="I1129" s="27"/>
      <c r="J1129" s="27"/>
      <c r="K1129" s="25" t="s">
        <v>4088</v>
      </c>
      <c r="L1129" s="25"/>
      <c r="M1129"/>
      <c r="N1129"/>
      <c r="O1129" s="25">
        <v>-4.6100000000000003</v>
      </c>
      <c r="P1129" s="25">
        <v>57.34</v>
      </c>
      <c r="S1129" s="23" t="str">
        <f t="shared" si="55"/>
        <v/>
      </c>
      <c r="T1129" s="23">
        <f t="shared" si="56"/>
        <v>0</v>
      </c>
    </row>
    <row r="1130" spans="1:20" ht="17.399999999999999">
      <c r="A1130" s="23" t="str">
        <f t="shared" si="54"/>
        <v/>
      </c>
      <c r="B1130" s="24" t="s">
        <v>1863</v>
      </c>
      <c r="C1130" s="12" t="s">
        <v>2906</v>
      </c>
      <c r="D1130" s="25" t="s">
        <v>37</v>
      </c>
      <c r="E1130" s="26">
        <v>141.06</v>
      </c>
      <c r="F1130" s="26"/>
      <c r="G1130" s="27"/>
      <c r="H1130" s="27"/>
      <c r="I1130" s="27"/>
      <c r="J1130" s="27"/>
      <c r="K1130" s="25" t="s">
        <v>4118</v>
      </c>
      <c r="L1130" s="26"/>
      <c r="M1130"/>
      <c r="N1130"/>
      <c r="O1130" s="25">
        <v>-3.84</v>
      </c>
      <c r="P1130" s="25">
        <v>-14.39</v>
      </c>
      <c r="S1130" s="23" t="str">
        <f t="shared" si="55"/>
        <v/>
      </c>
      <c r="T1130" s="23">
        <f t="shared" si="56"/>
        <v>0</v>
      </c>
    </row>
    <row r="1131" spans="1:20" ht="17.399999999999999">
      <c r="A1131" s="23" t="str">
        <f t="shared" si="54"/>
        <v/>
      </c>
      <c r="B1131" s="24" t="s">
        <v>1864</v>
      </c>
      <c r="C1131" s="12" t="s">
        <v>2907</v>
      </c>
      <c r="D1131" s="25" t="s">
        <v>37</v>
      </c>
      <c r="E1131" s="26">
        <v>103.5</v>
      </c>
      <c r="F1131" s="26"/>
      <c r="G1131" s="27"/>
      <c r="H1131" s="27"/>
      <c r="I1131" s="27"/>
      <c r="J1131" s="27"/>
      <c r="K1131" s="25" t="s">
        <v>4076</v>
      </c>
      <c r="L1131" s="26"/>
      <c r="M1131"/>
      <c r="N1131"/>
      <c r="O1131" s="25">
        <v>33.450000000000003</v>
      </c>
      <c r="P1131" s="25">
        <v>-6.67</v>
      </c>
      <c r="S1131" s="23" t="str">
        <f t="shared" si="55"/>
        <v/>
      </c>
      <c r="T1131" s="23">
        <f t="shared" si="56"/>
        <v>0</v>
      </c>
    </row>
    <row r="1132" spans="1:20" ht="17.399999999999999">
      <c r="A1132" s="23">
        <f t="shared" si="54"/>
        <v>116</v>
      </c>
      <c r="B1132" s="24" t="s">
        <v>1865</v>
      </c>
      <c r="C1132" s="12" t="s">
        <v>1866</v>
      </c>
      <c r="D1132" s="25" t="s">
        <v>37</v>
      </c>
      <c r="E1132" s="26">
        <v>3410.45</v>
      </c>
      <c r="F1132" s="26">
        <v>4</v>
      </c>
      <c r="G1132" s="27">
        <v>378.53</v>
      </c>
      <c r="H1132" s="27">
        <v>378.58</v>
      </c>
      <c r="I1132" s="27">
        <v>374.6</v>
      </c>
      <c r="J1132" s="27">
        <v>372.4</v>
      </c>
      <c r="K1132" s="25" t="s">
        <v>4091</v>
      </c>
      <c r="L1132" s="25"/>
      <c r="M1132"/>
      <c r="N1132"/>
      <c r="O1132" s="25">
        <v>27.61</v>
      </c>
      <c r="P1132" s="25">
        <v>68.47</v>
      </c>
      <c r="S1132" s="23">
        <f t="shared" si="55"/>
        <v>3410.4613199999999</v>
      </c>
      <c r="T1132" s="23">
        <f t="shared" si="56"/>
        <v>0</v>
      </c>
    </row>
    <row r="1133" spans="1:20" ht="17.399999999999999">
      <c r="A1133" s="23" t="str">
        <f t="shared" si="54"/>
        <v/>
      </c>
      <c r="B1133" s="24" t="s">
        <v>4270</v>
      </c>
      <c r="C1133" s="12" t="s">
        <v>4275</v>
      </c>
      <c r="D1133" s="25" t="s">
        <v>37</v>
      </c>
      <c r="E1133" s="26">
        <v>80.73</v>
      </c>
      <c r="F1133" s="26"/>
      <c r="G1133" s="27"/>
      <c r="H1133" s="27"/>
      <c r="I1133" s="27"/>
      <c r="J1133" s="27"/>
      <c r="K1133" s="25" t="s">
        <v>4100</v>
      </c>
      <c r="L1133" s="25"/>
      <c r="M1133"/>
      <c r="N1133"/>
      <c r="O1133" s="25">
        <v>0.3</v>
      </c>
      <c r="P1133" s="25">
        <v>26.39</v>
      </c>
      <c r="S1133" s="23" t="str">
        <f t="shared" si="55"/>
        <v/>
      </c>
      <c r="T1133" s="23">
        <f t="shared" si="56"/>
        <v>0</v>
      </c>
    </row>
    <row r="1134" spans="1:20" ht="17.399999999999999">
      <c r="A1134" s="23" t="str">
        <f t="shared" si="54"/>
        <v/>
      </c>
      <c r="B1134" s="24" t="s">
        <v>2703</v>
      </c>
      <c r="C1134" s="12" t="s">
        <v>2709</v>
      </c>
      <c r="D1134" s="25" t="s">
        <v>37</v>
      </c>
      <c r="E1134" s="26">
        <v>221.53</v>
      </c>
      <c r="F1134" s="25"/>
      <c r="G1134" s="27"/>
      <c r="H1134" s="27"/>
      <c r="I1134" s="27"/>
      <c r="J1134" s="27"/>
      <c r="K1134" s="25" t="s">
        <v>4110</v>
      </c>
      <c r="L1134" s="26"/>
      <c r="M1134"/>
      <c r="N1134"/>
      <c r="O1134" s="25">
        <v>-12.33</v>
      </c>
      <c r="P1134" s="25">
        <v>-27.35</v>
      </c>
      <c r="S1134" s="23" t="str">
        <f t="shared" si="55"/>
        <v/>
      </c>
      <c r="T1134" s="23">
        <f t="shared" si="56"/>
        <v>0</v>
      </c>
    </row>
    <row r="1135" spans="1:20" ht="17.399999999999999">
      <c r="A1135" s="23" t="str">
        <f t="shared" si="54"/>
        <v/>
      </c>
      <c r="B1135" s="24" t="s">
        <v>1867</v>
      </c>
      <c r="C1135" s="12" t="s">
        <v>1868</v>
      </c>
      <c r="D1135" s="25" t="s">
        <v>37</v>
      </c>
      <c r="E1135" s="26">
        <v>71.98</v>
      </c>
      <c r="F1135" s="25"/>
      <c r="G1135" s="27"/>
      <c r="H1135" s="27"/>
      <c r="I1135" s="27"/>
      <c r="J1135" s="27"/>
      <c r="K1135" s="25" t="s">
        <v>4085</v>
      </c>
      <c r="L1135" s="26"/>
      <c r="M1135"/>
      <c r="N1135"/>
      <c r="O1135" s="25">
        <v>-6.98</v>
      </c>
      <c r="P1135" s="25">
        <v>-21.34</v>
      </c>
      <c r="S1135" s="23" t="str">
        <f t="shared" si="55"/>
        <v/>
      </c>
      <c r="T1135" s="23">
        <f t="shared" si="56"/>
        <v>0</v>
      </c>
    </row>
    <row r="1136" spans="1:20" ht="17.399999999999999">
      <c r="A1136" s="23" t="str">
        <f t="shared" si="54"/>
        <v/>
      </c>
      <c r="B1136" s="24" t="s">
        <v>1869</v>
      </c>
      <c r="C1136" s="12" t="s">
        <v>4041</v>
      </c>
      <c r="D1136" s="25" t="s">
        <v>37</v>
      </c>
      <c r="E1136" s="26">
        <v>393.18</v>
      </c>
      <c r="F1136" s="25"/>
      <c r="G1136" s="27"/>
      <c r="H1136" s="27"/>
      <c r="I1136" s="27"/>
      <c r="J1136" s="27"/>
      <c r="K1136" s="25" t="s">
        <v>4105</v>
      </c>
      <c r="L1136" s="26"/>
      <c r="M1136"/>
      <c r="N1136"/>
      <c r="O1136" s="25">
        <v>-3.15</v>
      </c>
      <c r="P1136" s="25">
        <v>-18.66</v>
      </c>
      <c r="S1136" s="23" t="str">
        <f t="shared" si="55"/>
        <v/>
      </c>
      <c r="T1136" s="23">
        <f t="shared" si="56"/>
        <v>0</v>
      </c>
    </row>
    <row r="1137" spans="1:20" ht="17.399999999999999">
      <c r="A1137" s="23" t="str">
        <f t="shared" si="54"/>
        <v/>
      </c>
      <c r="B1137" s="24" t="s">
        <v>2786</v>
      </c>
      <c r="C1137" s="12" t="s">
        <v>2790</v>
      </c>
      <c r="D1137" s="25" t="s">
        <v>37</v>
      </c>
      <c r="E1137" s="26">
        <v>20.07</v>
      </c>
      <c r="F1137" s="25"/>
      <c r="G1137" s="27"/>
      <c r="H1137" s="27"/>
      <c r="I1137" s="27"/>
      <c r="J1137" s="27"/>
      <c r="K1137" s="25" t="s">
        <v>4113</v>
      </c>
      <c r="L1137" s="25"/>
      <c r="M1137"/>
      <c r="N1137"/>
      <c r="O1137" s="25">
        <v>-14.26</v>
      </c>
      <c r="P1137" s="25">
        <v>-22.14</v>
      </c>
      <c r="S1137" s="23" t="str">
        <f t="shared" si="55"/>
        <v/>
      </c>
      <c r="T1137" s="23">
        <f t="shared" si="56"/>
        <v>0</v>
      </c>
    </row>
    <row r="1138" spans="1:20" ht="17.399999999999999">
      <c r="A1138" s="23" t="str">
        <f t="shared" si="54"/>
        <v/>
      </c>
      <c r="B1138" s="24" t="s">
        <v>1870</v>
      </c>
      <c r="C1138" s="12" t="s">
        <v>1871</v>
      </c>
      <c r="D1138" s="25" t="s">
        <v>37</v>
      </c>
      <c r="E1138" s="26">
        <v>14.5</v>
      </c>
      <c r="F1138" s="25"/>
      <c r="G1138" s="27"/>
      <c r="H1138" s="27"/>
      <c r="I1138" s="27"/>
      <c r="J1138" s="27"/>
      <c r="K1138" s="25" t="s">
        <v>4096</v>
      </c>
      <c r="L1138" s="25"/>
      <c r="M1138"/>
      <c r="N1138"/>
      <c r="O1138" s="25">
        <v>-9.25</v>
      </c>
      <c r="P1138" s="25">
        <v>-23.07</v>
      </c>
      <c r="S1138" s="23" t="str">
        <f t="shared" si="55"/>
        <v/>
      </c>
      <c r="T1138" s="23">
        <f t="shared" si="56"/>
        <v>0</v>
      </c>
    </row>
    <row r="1139" spans="1:20" ht="17.399999999999999">
      <c r="A1139" s="23" t="str">
        <f t="shared" si="54"/>
        <v/>
      </c>
      <c r="B1139" s="24" t="s">
        <v>1872</v>
      </c>
      <c r="C1139" s="12" t="s">
        <v>1873</v>
      </c>
      <c r="D1139" s="25" t="s">
        <v>9</v>
      </c>
      <c r="E1139" s="26">
        <v>95.21</v>
      </c>
      <c r="F1139" s="26"/>
      <c r="G1139" s="27"/>
      <c r="H1139" s="27"/>
      <c r="I1139" s="27"/>
      <c r="J1139" s="27"/>
      <c r="K1139" s="25" t="s">
        <v>4106</v>
      </c>
      <c r="L1139" s="25"/>
      <c r="M1139"/>
      <c r="N1139"/>
      <c r="O1139" s="25">
        <v>-5.1100000000000003</v>
      </c>
      <c r="P1139" s="25">
        <v>-24.92</v>
      </c>
      <c r="S1139" s="23" t="str">
        <f t="shared" si="55"/>
        <v/>
      </c>
      <c r="T1139" s="23">
        <f t="shared" si="56"/>
        <v>0</v>
      </c>
    </row>
    <row r="1140" spans="1:20" ht="17.399999999999999">
      <c r="A1140" s="23" t="str">
        <f t="shared" si="54"/>
        <v/>
      </c>
      <c r="B1140" s="24" t="s">
        <v>1874</v>
      </c>
      <c r="C1140" s="12" t="s">
        <v>1875</v>
      </c>
      <c r="D1140" s="25" t="s">
        <v>37</v>
      </c>
      <c r="E1140" s="26">
        <v>120.48</v>
      </c>
      <c r="F1140" s="26"/>
      <c r="G1140" s="27"/>
      <c r="H1140" s="27"/>
      <c r="I1140" s="27"/>
      <c r="J1140" s="27"/>
      <c r="K1140" s="25" t="s">
        <v>4081</v>
      </c>
      <c r="L1140" s="25"/>
      <c r="M1140"/>
      <c r="N1140"/>
      <c r="O1140" s="25">
        <v>7.12</v>
      </c>
      <c r="P1140" s="25">
        <v>-4.2</v>
      </c>
      <c r="S1140" s="23" t="str">
        <f t="shared" si="55"/>
        <v/>
      </c>
      <c r="T1140" s="23">
        <f t="shared" si="56"/>
        <v>0</v>
      </c>
    </row>
    <row r="1141" spans="1:20" ht="17.399999999999999">
      <c r="A1141" s="23" t="str">
        <f t="shared" si="54"/>
        <v/>
      </c>
      <c r="B1141" s="24" t="s">
        <v>1876</v>
      </c>
      <c r="C1141" s="12" t="s">
        <v>4165</v>
      </c>
      <c r="D1141" s="25" t="s">
        <v>37</v>
      </c>
      <c r="E1141" s="26">
        <v>55.31</v>
      </c>
      <c r="F1141" s="25">
        <v>1</v>
      </c>
      <c r="G1141" s="27"/>
      <c r="H1141" s="27"/>
      <c r="I1141" s="27"/>
      <c r="J1141" s="27"/>
      <c r="K1141" s="25" t="s">
        <v>4113</v>
      </c>
      <c r="L1141" s="25"/>
      <c r="M1141"/>
      <c r="N1141"/>
      <c r="O1141" s="25">
        <v>-10.18</v>
      </c>
      <c r="P1141" s="25">
        <v>-16.86</v>
      </c>
      <c r="S1141" s="23" t="str">
        <f t="shared" si="55"/>
        <v/>
      </c>
      <c r="T1141" s="23">
        <f t="shared" si="56"/>
        <v>0</v>
      </c>
    </row>
    <row r="1142" spans="1:20" ht="17.399999999999999">
      <c r="A1142" s="23" t="str">
        <f t="shared" si="54"/>
        <v/>
      </c>
      <c r="B1142" s="24" t="s">
        <v>1877</v>
      </c>
      <c r="C1142" s="12" t="s">
        <v>1878</v>
      </c>
      <c r="D1142" s="25" t="s">
        <v>37</v>
      </c>
      <c r="E1142" s="26">
        <v>121.1</v>
      </c>
      <c r="F1142" s="25"/>
      <c r="G1142" s="27"/>
      <c r="H1142" s="27"/>
      <c r="I1142" s="27"/>
      <c r="J1142" s="27"/>
      <c r="K1142" s="25" t="s">
        <v>4077</v>
      </c>
      <c r="L1142" s="25"/>
      <c r="M1142"/>
      <c r="N1142"/>
      <c r="O1142" s="25">
        <v>-0.24</v>
      </c>
      <c r="P1142" s="25">
        <v>-7.16</v>
      </c>
      <c r="S1142" s="23" t="str">
        <f t="shared" si="55"/>
        <v/>
      </c>
      <c r="T1142" s="23">
        <f t="shared" si="56"/>
        <v>0</v>
      </c>
    </row>
    <row r="1143" spans="1:20" ht="17.399999999999999">
      <c r="A1143" s="23" t="str">
        <f t="shared" si="54"/>
        <v/>
      </c>
      <c r="B1143" s="24" t="s">
        <v>1879</v>
      </c>
      <c r="C1143" s="12" t="s">
        <v>1880</v>
      </c>
      <c r="D1143" s="25" t="s">
        <v>37</v>
      </c>
      <c r="E1143" s="26">
        <v>32.32</v>
      </c>
      <c r="F1143" s="25"/>
      <c r="G1143" s="27"/>
      <c r="H1143" s="27"/>
      <c r="I1143" s="27"/>
      <c r="J1143" s="27"/>
      <c r="K1143" s="25" t="s">
        <v>4103</v>
      </c>
      <c r="L1143" s="25"/>
      <c r="M1143"/>
      <c r="N1143"/>
      <c r="O1143" s="25">
        <v>8.66</v>
      </c>
      <c r="P1143" s="25">
        <v>-26.83</v>
      </c>
      <c r="S1143" s="23" t="str">
        <f t="shared" si="55"/>
        <v/>
      </c>
      <c r="T1143" s="23">
        <f t="shared" si="56"/>
        <v>0</v>
      </c>
    </row>
    <row r="1144" spans="1:20" ht="17.399999999999999">
      <c r="A1144" s="23" t="str">
        <f t="shared" si="54"/>
        <v/>
      </c>
      <c r="B1144" s="24" t="s">
        <v>4645</v>
      </c>
      <c r="C1144" s="12" t="s">
        <v>4649</v>
      </c>
      <c r="D1144" s="25" t="s">
        <v>37</v>
      </c>
      <c r="E1144" s="26">
        <v>26.84</v>
      </c>
      <c r="F1144" s="25"/>
      <c r="G1144" s="27"/>
      <c r="H1144" s="27"/>
      <c r="I1144" s="27"/>
      <c r="J1144" s="27"/>
      <c r="K1144" s="25" t="s">
        <v>4113</v>
      </c>
      <c r="L1144" s="26"/>
      <c r="M1144"/>
      <c r="N1144"/>
      <c r="O1144" s="25">
        <v>-7.02</v>
      </c>
      <c r="P1144" s="25">
        <v>-17.28</v>
      </c>
      <c r="S1144" s="23" t="str">
        <f t="shared" si="55"/>
        <v/>
      </c>
      <c r="T1144" s="23">
        <f t="shared" si="56"/>
        <v>0</v>
      </c>
    </row>
    <row r="1145" spans="1:20" ht="17.399999999999999">
      <c r="A1145" s="23" t="str">
        <f t="shared" si="54"/>
        <v/>
      </c>
      <c r="B1145" s="24" t="s">
        <v>1881</v>
      </c>
      <c r="C1145" s="12" t="s">
        <v>1882</v>
      </c>
      <c r="D1145" s="25" t="s">
        <v>37</v>
      </c>
      <c r="E1145" s="26">
        <v>96.55</v>
      </c>
      <c r="F1145" s="25"/>
      <c r="G1145" s="27"/>
      <c r="H1145" s="27"/>
      <c r="I1145" s="27"/>
      <c r="J1145" s="27"/>
      <c r="K1145" s="25" t="s">
        <v>4088</v>
      </c>
      <c r="L1145" s="25"/>
      <c r="M1145"/>
      <c r="N1145"/>
      <c r="O1145" s="25">
        <v>0</v>
      </c>
      <c r="P1145" s="25">
        <v>0</v>
      </c>
      <c r="S1145" s="23" t="str">
        <f t="shared" si="55"/>
        <v/>
      </c>
      <c r="T1145" s="23">
        <f t="shared" si="56"/>
        <v>0</v>
      </c>
    </row>
    <row r="1146" spans="1:20" ht="17.399999999999999">
      <c r="A1146" s="23">
        <f t="shared" si="54"/>
        <v>18</v>
      </c>
      <c r="B1146" s="24" t="s">
        <v>1883</v>
      </c>
      <c r="C1146" s="12" t="s">
        <v>1884</v>
      </c>
      <c r="D1146" s="25" t="s">
        <v>9</v>
      </c>
      <c r="E1146" s="26">
        <v>40580.620000000003</v>
      </c>
      <c r="F1146" s="25">
        <v>20</v>
      </c>
      <c r="G1146" s="27">
        <v>2090.16</v>
      </c>
      <c r="H1146" s="27">
        <v>2090.16</v>
      </c>
      <c r="I1146" s="27">
        <v>1933.64</v>
      </c>
      <c r="J1146" s="27">
        <v>1949.9</v>
      </c>
      <c r="K1146" s="25" t="s">
        <v>4076</v>
      </c>
      <c r="L1146" s="25"/>
      <c r="M1146"/>
      <c r="N1146"/>
      <c r="O1146" s="25">
        <v>-4.5</v>
      </c>
      <c r="P1146" s="25">
        <v>-11.13</v>
      </c>
      <c r="S1146" s="23">
        <f t="shared" si="55"/>
        <v>40580.631460000004</v>
      </c>
      <c r="T1146" s="23">
        <f t="shared" si="56"/>
        <v>0</v>
      </c>
    </row>
    <row r="1147" spans="1:20" ht="17.399999999999999">
      <c r="A1147" s="23" t="str">
        <f t="shared" si="54"/>
        <v/>
      </c>
      <c r="B1147" s="24" t="s">
        <v>1885</v>
      </c>
      <c r="C1147" s="12" t="s">
        <v>1886</v>
      </c>
      <c r="D1147" s="25" t="s">
        <v>9</v>
      </c>
      <c r="E1147" s="26">
        <v>64</v>
      </c>
      <c r="F1147" s="26"/>
      <c r="G1147" s="27"/>
      <c r="H1147" s="27"/>
      <c r="I1147" s="27"/>
      <c r="J1147" s="27"/>
      <c r="K1147" s="25" t="s">
        <v>4103</v>
      </c>
      <c r="L1147" s="26"/>
      <c r="M1147"/>
      <c r="N1147"/>
      <c r="O1147" s="25">
        <v>4.92</v>
      </c>
      <c r="P1147" s="25">
        <v>-29.52</v>
      </c>
      <c r="S1147" s="23" t="str">
        <f t="shared" si="55"/>
        <v/>
      </c>
      <c r="T1147" s="23">
        <f t="shared" si="56"/>
        <v>0</v>
      </c>
    </row>
    <row r="1148" spans="1:20" ht="17.399999999999999">
      <c r="A1148" s="23" t="str">
        <f t="shared" si="54"/>
        <v/>
      </c>
      <c r="B1148" s="24" t="s">
        <v>1887</v>
      </c>
      <c r="C1148" s="12" t="s">
        <v>1888</v>
      </c>
      <c r="D1148" s="25" t="s">
        <v>37</v>
      </c>
      <c r="E1148" s="26">
        <v>44.48</v>
      </c>
      <c r="F1148" s="26"/>
      <c r="G1148" s="27"/>
      <c r="H1148" s="27"/>
      <c r="I1148" s="27"/>
      <c r="J1148" s="27"/>
      <c r="K1148" s="25" t="s">
        <v>4100</v>
      </c>
      <c r="L1148" s="26"/>
      <c r="M1148"/>
      <c r="N1148"/>
      <c r="O1148" s="25">
        <v>-16.309999999999999</v>
      </c>
      <c r="P1148" s="25">
        <v>-31.24</v>
      </c>
      <c r="S1148" s="23" t="str">
        <f t="shared" si="55"/>
        <v/>
      </c>
      <c r="T1148" s="23">
        <f t="shared" si="56"/>
        <v>0</v>
      </c>
    </row>
    <row r="1149" spans="1:20" ht="17.399999999999999">
      <c r="A1149" s="23" t="str">
        <f t="shared" si="54"/>
        <v/>
      </c>
      <c r="B1149" s="24" t="s">
        <v>1889</v>
      </c>
      <c r="C1149" s="12" t="s">
        <v>1890</v>
      </c>
      <c r="D1149" s="25" t="s">
        <v>37</v>
      </c>
      <c r="E1149" s="26">
        <v>1833.82</v>
      </c>
      <c r="F1149" s="26"/>
      <c r="G1149" s="27"/>
      <c r="H1149" s="27"/>
      <c r="I1149" s="27"/>
      <c r="J1149" s="27"/>
      <c r="K1149" s="25" t="s">
        <v>4076</v>
      </c>
      <c r="L1149" s="25"/>
      <c r="M1149"/>
      <c r="N1149"/>
      <c r="O1149" s="25">
        <v>-12.68</v>
      </c>
      <c r="P1149" s="25">
        <v>-28.17</v>
      </c>
      <c r="S1149" s="23" t="str">
        <f t="shared" si="55"/>
        <v/>
      </c>
      <c r="T1149" s="23">
        <f t="shared" si="56"/>
        <v>0</v>
      </c>
    </row>
    <row r="1150" spans="1:20" ht="17.399999999999999">
      <c r="A1150" s="23" t="str">
        <f t="shared" si="54"/>
        <v/>
      </c>
      <c r="B1150" s="24" t="s">
        <v>1891</v>
      </c>
      <c r="C1150" s="12" t="s">
        <v>1892</v>
      </c>
      <c r="D1150" s="25" t="s">
        <v>37</v>
      </c>
      <c r="E1150" s="26">
        <v>116.91</v>
      </c>
      <c r="F1150" s="25"/>
      <c r="G1150" s="27"/>
      <c r="H1150" s="27"/>
      <c r="I1150" s="27"/>
      <c r="J1150" s="27"/>
      <c r="K1150" s="25" t="s">
        <v>4096</v>
      </c>
      <c r="L1150" s="25"/>
      <c r="M1150"/>
      <c r="N1150"/>
      <c r="O1150" s="25">
        <v>-10.69</v>
      </c>
      <c r="P1150" s="25">
        <v>-34.51</v>
      </c>
      <c r="S1150" s="23" t="str">
        <f t="shared" si="55"/>
        <v/>
      </c>
      <c r="T1150" s="23">
        <f t="shared" si="56"/>
        <v>0</v>
      </c>
    </row>
    <row r="1151" spans="1:20" ht="17.399999999999999">
      <c r="A1151" s="23" t="str">
        <f t="shared" si="54"/>
        <v/>
      </c>
      <c r="B1151" s="24" t="s">
        <v>1893</v>
      </c>
      <c r="C1151" s="12" t="s">
        <v>1894</v>
      </c>
      <c r="D1151" s="25" t="s">
        <v>37</v>
      </c>
      <c r="E1151" s="26">
        <v>201.48</v>
      </c>
      <c r="F1151" s="25">
        <v>2</v>
      </c>
      <c r="G1151" s="27">
        <v>48.85</v>
      </c>
      <c r="H1151" s="27">
        <v>48.85</v>
      </c>
      <c r="I1151" s="27"/>
      <c r="J1151" s="27"/>
      <c r="K1151" s="25" t="s">
        <v>4118</v>
      </c>
      <c r="L1151" s="25"/>
      <c r="M1151"/>
      <c r="N1151"/>
      <c r="O1151" s="25">
        <v>-5.08</v>
      </c>
      <c r="P1151" s="25">
        <v>-12.08</v>
      </c>
      <c r="S1151" s="23" t="str">
        <f t="shared" si="55"/>
        <v/>
      </c>
      <c r="T1151" s="23">
        <f t="shared" si="56"/>
        <v>0</v>
      </c>
    </row>
    <row r="1152" spans="1:20" ht="17.399999999999999">
      <c r="A1152" s="23" t="str">
        <f t="shared" si="54"/>
        <v/>
      </c>
      <c r="B1152" s="24" t="s">
        <v>1895</v>
      </c>
      <c r="C1152" s="12" t="s">
        <v>4266</v>
      </c>
      <c r="D1152" s="25" t="s">
        <v>37</v>
      </c>
      <c r="E1152" s="26">
        <v>35.72</v>
      </c>
      <c r="F1152" s="25"/>
      <c r="G1152" s="27"/>
      <c r="H1152" s="27"/>
      <c r="I1152" s="27"/>
      <c r="J1152" s="27"/>
      <c r="K1152" s="25" t="s">
        <v>4110</v>
      </c>
      <c r="L1152" s="26"/>
      <c r="M1152"/>
      <c r="N1152"/>
      <c r="O1152" s="25">
        <v>0</v>
      </c>
      <c r="P1152" s="25">
        <v>0</v>
      </c>
      <c r="S1152" s="23" t="str">
        <f t="shared" si="55"/>
        <v/>
      </c>
      <c r="T1152" s="23">
        <f t="shared" si="56"/>
        <v>0</v>
      </c>
    </row>
    <row r="1153" spans="1:20" ht="17.399999999999999">
      <c r="A1153" s="23" t="str">
        <f t="shared" si="54"/>
        <v/>
      </c>
      <c r="B1153" s="24" t="s">
        <v>1896</v>
      </c>
      <c r="C1153" s="12" t="s">
        <v>1897</v>
      </c>
      <c r="D1153" s="25" t="s">
        <v>37</v>
      </c>
      <c r="E1153" s="26">
        <v>366.64</v>
      </c>
      <c r="F1153" s="25">
        <v>2</v>
      </c>
      <c r="G1153" s="27">
        <v>45.9</v>
      </c>
      <c r="H1153" s="27">
        <v>45.9</v>
      </c>
      <c r="I1153" s="27"/>
      <c r="J1153" s="27"/>
      <c r="K1153" s="25" t="s">
        <v>4120</v>
      </c>
      <c r="L1153" s="25"/>
      <c r="M1153"/>
      <c r="N1153"/>
      <c r="O1153" s="25">
        <v>13.63</v>
      </c>
      <c r="P1153" s="25">
        <v>-3.35</v>
      </c>
      <c r="S1153" s="23" t="str">
        <f t="shared" si="55"/>
        <v/>
      </c>
      <c r="T1153" s="23">
        <f t="shared" si="56"/>
        <v>0</v>
      </c>
    </row>
    <row r="1154" spans="1:20" ht="17.399999999999999">
      <c r="A1154" s="23" t="str">
        <f t="shared" si="54"/>
        <v/>
      </c>
      <c r="B1154" s="24" t="s">
        <v>1898</v>
      </c>
      <c r="C1154" s="12" t="s">
        <v>1899</v>
      </c>
      <c r="D1154" s="25" t="s">
        <v>37</v>
      </c>
      <c r="E1154" s="26">
        <v>25.65</v>
      </c>
      <c r="F1154" s="25"/>
      <c r="G1154" s="27"/>
      <c r="H1154" s="27"/>
      <c r="I1154" s="27"/>
      <c r="J1154" s="27"/>
      <c r="K1154" s="25" t="s">
        <v>4086</v>
      </c>
      <c r="L1154" s="25"/>
      <c r="M1154"/>
      <c r="N1154"/>
      <c r="O1154" s="25">
        <v>4.43</v>
      </c>
      <c r="P1154" s="25">
        <v>-20.61</v>
      </c>
      <c r="S1154" s="23" t="str">
        <f t="shared" si="55"/>
        <v/>
      </c>
      <c r="T1154" s="23">
        <f t="shared" si="56"/>
        <v>0</v>
      </c>
    </row>
    <row r="1155" spans="1:20" ht="17.399999999999999">
      <c r="A1155" s="23">
        <f t="shared" si="54"/>
        <v>218</v>
      </c>
      <c r="B1155" s="24" t="s">
        <v>1900</v>
      </c>
      <c r="C1155" s="12" t="s">
        <v>4152</v>
      </c>
      <c r="D1155" s="25" t="s">
        <v>9</v>
      </c>
      <c r="E1155" s="26">
        <v>646.70000000000005</v>
      </c>
      <c r="F1155" s="25">
        <v>2</v>
      </c>
      <c r="G1155" s="27">
        <v>86.9</v>
      </c>
      <c r="H1155" s="27">
        <v>86.9</v>
      </c>
      <c r="I1155" s="27">
        <v>86.9</v>
      </c>
      <c r="J1155" s="27">
        <v>86.9</v>
      </c>
      <c r="K1155" s="25" t="s">
        <v>4084</v>
      </c>
      <c r="L1155" s="28"/>
      <c r="M1155"/>
      <c r="N1155"/>
      <c r="O1155" s="25">
        <v>-3.95</v>
      </c>
      <c r="P1155" s="25">
        <v>-11.82</v>
      </c>
      <c r="S1155" s="23">
        <f t="shared" si="55"/>
        <v>646.7115500000001</v>
      </c>
      <c r="T1155" s="23">
        <f t="shared" si="56"/>
        <v>0</v>
      </c>
    </row>
    <row r="1156" spans="1:20" ht="17.399999999999999">
      <c r="A1156" s="23" t="str">
        <f t="shared" si="54"/>
        <v/>
      </c>
      <c r="B1156" s="24" t="s">
        <v>1901</v>
      </c>
      <c r="C1156" s="12" t="s">
        <v>1902</v>
      </c>
      <c r="D1156" s="25" t="s">
        <v>37</v>
      </c>
      <c r="E1156" s="26">
        <v>18.14</v>
      </c>
      <c r="F1156" s="26"/>
      <c r="G1156" s="27"/>
      <c r="H1156" s="27"/>
      <c r="I1156" s="27"/>
      <c r="J1156" s="27"/>
      <c r="K1156" s="25" t="s">
        <v>4096</v>
      </c>
      <c r="L1156" s="26"/>
      <c r="M1156"/>
      <c r="N1156"/>
      <c r="O1156" s="25">
        <v>8.19</v>
      </c>
      <c r="P1156" s="25">
        <v>2.2000000000000002</v>
      </c>
      <c r="S1156" s="23" t="str">
        <f t="shared" si="55"/>
        <v/>
      </c>
      <c r="T1156" s="23">
        <f t="shared" si="56"/>
        <v>0</v>
      </c>
    </row>
    <row r="1157" spans="1:20" ht="17.399999999999999">
      <c r="A1157" s="23" t="str">
        <f t="shared" si="54"/>
        <v/>
      </c>
      <c r="B1157" s="24" t="s">
        <v>1903</v>
      </c>
      <c r="C1157" s="12" t="s">
        <v>1904</v>
      </c>
      <c r="D1157" s="25" t="s">
        <v>37</v>
      </c>
      <c r="E1157" s="26">
        <v>34.01</v>
      </c>
      <c r="F1157" s="25"/>
      <c r="G1157" s="27"/>
      <c r="H1157" s="27"/>
      <c r="I1157" s="27"/>
      <c r="J1157" s="27"/>
      <c r="K1157" s="25" t="s">
        <v>4113</v>
      </c>
      <c r="L1157" s="26"/>
      <c r="M1157"/>
      <c r="N1157"/>
      <c r="O1157" s="25">
        <v>-23.33</v>
      </c>
      <c r="P1157" s="25">
        <v>-32.18</v>
      </c>
      <c r="S1157" s="23" t="str">
        <f t="shared" si="55"/>
        <v/>
      </c>
      <c r="T1157" s="23">
        <f t="shared" si="56"/>
        <v>0</v>
      </c>
    </row>
    <row r="1158" spans="1:20" ht="17.399999999999999">
      <c r="A1158" s="23" t="str">
        <f t="shared" si="54"/>
        <v/>
      </c>
      <c r="B1158" s="24" t="s">
        <v>1905</v>
      </c>
      <c r="C1158" s="12" t="s">
        <v>1906</v>
      </c>
      <c r="D1158" s="25" t="s">
        <v>9</v>
      </c>
      <c r="E1158" s="26">
        <v>46.32</v>
      </c>
      <c r="F1158" s="26"/>
      <c r="G1158" s="27"/>
      <c r="H1158" s="27"/>
      <c r="I1158" s="27"/>
      <c r="J1158" s="27"/>
      <c r="K1158" s="25" t="s">
        <v>4087</v>
      </c>
      <c r="L1158" s="25"/>
      <c r="M1158"/>
      <c r="N1158"/>
      <c r="O1158" s="25">
        <v>0</v>
      </c>
      <c r="P1158" s="25">
        <v>0</v>
      </c>
      <c r="S1158" s="23" t="str">
        <f t="shared" si="55"/>
        <v/>
      </c>
      <c r="T1158" s="23">
        <f t="shared" si="56"/>
        <v>0</v>
      </c>
    </row>
    <row r="1159" spans="1:20" ht="17.399999999999999">
      <c r="A1159" s="23" t="str">
        <f t="shared" si="54"/>
        <v/>
      </c>
      <c r="B1159" s="24" t="s">
        <v>1907</v>
      </c>
      <c r="C1159" s="12" t="s">
        <v>1908</v>
      </c>
      <c r="D1159" s="25" t="s">
        <v>37</v>
      </c>
      <c r="E1159" s="26">
        <v>131.57</v>
      </c>
      <c r="F1159" s="26"/>
      <c r="G1159" s="27"/>
      <c r="H1159" s="27"/>
      <c r="I1159" s="27"/>
      <c r="J1159" s="27"/>
      <c r="K1159" s="25" t="s">
        <v>4107</v>
      </c>
      <c r="L1159" s="26"/>
      <c r="M1159"/>
      <c r="N1159"/>
      <c r="O1159" s="25">
        <v>5.14</v>
      </c>
      <c r="P1159" s="25">
        <v>-19.28</v>
      </c>
      <c r="S1159" s="23" t="str">
        <f t="shared" si="55"/>
        <v/>
      </c>
      <c r="T1159" s="23">
        <f t="shared" si="56"/>
        <v>0</v>
      </c>
    </row>
    <row r="1160" spans="1:20" ht="17.399999999999999">
      <c r="A1160" s="23" t="str">
        <f t="shared" si="54"/>
        <v/>
      </c>
      <c r="B1160" s="24" t="s">
        <v>1909</v>
      </c>
      <c r="C1160" s="12" t="s">
        <v>4676</v>
      </c>
      <c r="D1160" s="25" t="s">
        <v>37</v>
      </c>
      <c r="E1160" s="26">
        <v>258.63</v>
      </c>
      <c r="F1160" s="25"/>
      <c r="G1160" s="27"/>
      <c r="H1160" s="27"/>
      <c r="I1160" s="27"/>
      <c r="J1160" s="27"/>
      <c r="K1160" s="25" t="s">
        <v>4117</v>
      </c>
      <c r="L1160" s="25"/>
      <c r="M1160"/>
      <c r="N1160"/>
      <c r="O1160" s="25">
        <v>-44.02</v>
      </c>
      <c r="P1160" s="25">
        <v>-26.32</v>
      </c>
      <c r="S1160" s="23" t="str">
        <f t="shared" si="55"/>
        <v/>
      </c>
      <c r="T1160" s="23">
        <f t="shared" si="56"/>
        <v>0</v>
      </c>
    </row>
    <row r="1161" spans="1:20" ht="17.399999999999999">
      <c r="A1161" s="23" t="str">
        <f t="shared" si="54"/>
        <v/>
      </c>
      <c r="B1161" s="24" t="s">
        <v>1910</v>
      </c>
      <c r="C1161" s="12" t="s">
        <v>1911</v>
      </c>
      <c r="D1161" s="25" t="s">
        <v>9</v>
      </c>
      <c r="E1161" s="26">
        <v>1370.69</v>
      </c>
      <c r="F1161" s="25">
        <v>5</v>
      </c>
      <c r="G1161" s="27">
        <v>251.8</v>
      </c>
      <c r="H1161" s="27">
        <v>251.8</v>
      </c>
      <c r="I1161" s="27"/>
      <c r="J1161" s="27"/>
      <c r="K1161" s="25" t="s">
        <v>4076</v>
      </c>
      <c r="L1161" s="25"/>
      <c r="M1161"/>
      <c r="N1161"/>
      <c r="O1161" s="25">
        <v>-7</v>
      </c>
      <c r="P1161" s="25">
        <v>-30.53</v>
      </c>
      <c r="S1161" s="23" t="str">
        <f t="shared" si="55"/>
        <v/>
      </c>
      <c r="T1161" s="23">
        <f t="shared" si="56"/>
        <v>0</v>
      </c>
    </row>
    <row r="1162" spans="1:20" ht="17.399999999999999">
      <c r="A1162" s="23" t="str">
        <f t="shared" si="54"/>
        <v/>
      </c>
      <c r="B1162" s="24" t="s">
        <v>1912</v>
      </c>
      <c r="C1162" s="12" t="s">
        <v>3111</v>
      </c>
      <c r="D1162" s="25" t="s">
        <v>9</v>
      </c>
      <c r="E1162" s="26">
        <v>20.75</v>
      </c>
      <c r="F1162" s="26"/>
      <c r="G1162" s="27"/>
      <c r="H1162" s="27"/>
      <c r="I1162" s="27"/>
      <c r="J1162" s="27"/>
      <c r="K1162" s="25" t="s">
        <v>4078</v>
      </c>
      <c r="L1162" s="25"/>
      <c r="M1162"/>
      <c r="N1162"/>
      <c r="O1162" s="25">
        <v>-16.95</v>
      </c>
      <c r="P1162" s="25">
        <v>-23.85</v>
      </c>
      <c r="S1162" s="23" t="str">
        <f t="shared" si="55"/>
        <v/>
      </c>
      <c r="T1162" s="23">
        <f t="shared" si="56"/>
        <v>0</v>
      </c>
    </row>
    <row r="1163" spans="1:20" ht="17.399999999999999">
      <c r="A1163" s="23" t="str">
        <f t="shared" si="54"/>
        <v/>
      </c>
      <c r="B1163" s="24" t="s">
        <v>1913</v>
      </c>
      <c r="C1163" s="12" t="s">
        <v>1914</v>
      </c>
      <c r="D1163" s="25" t="s">
        <v>9</v>
      </c>
      <c r="E1163" s="26">
        <v>80.209999999999994</v>
      </c>
      <c r="F1163" s="26"/>
      <c r="G1163" s="27"/>
      <c r="H1163" s="27"/>
      <c r="I1163" s="27"/>
      <c r="J1163" s="27"/>
      <c r="K1163" s="25" t="s">
        <v>4090</v>
      </c>
      <c r="L1163" s="25"/>
      <c r="M1163"/>
      <c r="N1163"/>
      <c r="O1163" s="25">
        <v>10.52</v>
      </c>
      <c r="P1163" s="25">
        <v>14.02</v>
      </c>
      <c r="S1163" s="23" t="str">
        <f t="shared" si="55"/>
        <v/>
      </c>
      <c r="T1163" s="23">
        <f t="shared" si="56"/>
        <v>0</v>
      </c>
    </row>
    <row r="1164" spans="1:20" ht="17.399999999999999">
      <c r="A1164" s="23" t="str">
        <f t="shared" si="54"/>
        <v/>
      </c>
      <c r="B1164" s="24" t="s">
        <v>1915</v>
      </c>
      <c r="C1164" s="12" t="s">
        <v>4797</v>
      </c>
      <c r="D1164" s="25" t="s">
        <v>37</v>
      </c>
      <c r="E1164" s="26">
        <v>6.62</v>
      </c>
      <c r="F1164" s="25"/>
      <c r="G1164" s="27"/>
      <c r="H1164" s="27"/>
      <c r="I1164" s="27"/>
      <c r="J1164" s="27"/>
      <c r="K1164" s="25" t="s">
        <v>4086</v>
      </c>
      <c r="L1164" s="25"/>
      <c r="M1164"/>
      <c r="N1164"/>
      <c r="O1164" s="25">
        <v>-44.76</v>
      </c>
      <c r="P1164" s="25">
        <v>-79.22</v>
      </c>
      <c r="S1164" s="23" t="str">
        <f t="shared" si="55"/>
        <v/>
      </c>
      <c r="T1164" s="23">
        <f t="shared" si="56"/>
        <v>0</v>
      </c>
    </row>
    <row r="1165" spans="1:20" ht="17.399999999999999">
      <c r="A1165" s="23">
        <f t="shared" si="54"/>
        <v>104</v>
      </c>
      <c r="B1165" s="24" t="s">
        <v>1916</v>
      </c>
      <c r="C1165" s="12" t="s">
        <v>1917</v>
      </c>
      <c r="D1165" s="25" t="s">
        <v>9</v>
      </c>
      <c r="E1165" s="26">
        <v>4183.59</v>
      </c>
      <c r="F1165" s="25">
        <v>16</v>
      </c>
      <c r="G1165" s="27">
        <v>507.86</v>
      </c>
      <c r="H1165" s="27">
        <v>519.58000000000004</v>
      </c>
      <c r="I1165" s="27">
        <v>522.63</v>
      </c>
      <c r="J1165" s="27">
        <v>537.98</v>
      </c>
      <c r="K1165" s="25" t="s">
        <v>4106</v>
      </c>
      <c r="L1165" s="25"/>
      <c r="M1165"/>
      <c r="N1165"/>
      <c r="O1165" s="25">
        <v>73.06</v>
      </c>
      <c r="P1165" s="25">
        <v>138.04</v>
      </c>
      <c r="S1165" s="23">
        <f t="shared" si="55"/>
        <v>4183.6016500000005</v>
      </c>
      <c r="T1165" s="23">
        <f t="shared" si="56"/>
        <v>1</v>
      </c>
    </row>
    <row r="1166" spans="1:20" ht="17.399999999999999">
      <c r="A1166" s="23" t="str">
        <f t="shared" si="54"/>
        <v/>
      </c>
      <c r="B1166" s="24" t="s">
        <v>1918</v>
      </c>
      <c r="C1166" s="12" t="s">
        <v>3743</v>
      </c>
      <c r="D1166" s="25" t="s">
        <v>37</v>
      </c>
      <c r="E1166" s="26">
        <v>61.46</v>
      </c>
      <c r="F1166" s="25"/>
      <c r="G1166" s="27"/>
      <c r="H1166" s="27"/>
      <c r="I1166" s="27"/>
      <c r="J1166" s="27"/>
      <c r="K1166" s="25" t="s">
        <v>4092</v>
      </c>
      <c r="L1166" s="26"/>
      <c r="M1166"/>
      <c r="N1166"/>
      <c r="O1166" s="25">
        <v>15.41</v>
      </c>
      <c r="P1166" s="25">
        <v>-12.49</v>
      </c>
      <c r="S1166" s="23" t="str">
        <f t="shared" si="55"/>
        <v/>
      </c>
      <c r="T1166" s="23">
        <f t="shared" si="56"/>
        <v>0</v>
      </c>
    </row>
    <row r="1167" spans="1:20" ht="17.399999999999999">
      <c r="A1167" s="23" t="str">
        <f t="shared" ref="A1167:A1230" si="57">IF(ISERROR(RANK(S1167,$S$14:$S$3000,)),"",RANK(S1167,$S$14:$S$3000,))</f>
        <v/>
      </c>
      <c r="B1167" s="24" t="s">
        <v>1919</v>
      </c>
      <c r="C1167" s="12" t="s">
        <v>5212</v>
      </c>
      <c r="D1167" s="25" t="s">
        <v>37</v>
      </c>
      <c r="E1167" s="26">
        <v>23.65</v>
      </c>
      <c r="F1167" s="25"/>
      <c r="G1167" s="27"/>
      <c r="H1167" s="27"/>
      <c r="I1167" s="27"/>
      <c r="J1167" s="27"/>
      <c r="K1167" s="25" t="s">
        <v>4113</v>
      </c>
      <c r="L1167" s="25"/>
      <c r="M1167"/>
      <c r="N1167"/>
      <c r="O1167" s="25">
        <v>1.79</v>
      </c>
      <c r="P1167" s="25">
        <v>-14.16</v>
      </c>
      <c r="S1167" s="23" t="str">
        <f t="shared" si="55"/>
        <v/>
      </c>
      <c r="T1167" s="23">
        <f t="shared" si="56"/>
        <v>0</v>
      </c>
    </row>
    <row r="1168" spans="1:20" ht="17.399999999999999">
      <c r="A1168" s="23" t="str">
        <f t="shared" si="57"/>
        <v/>
      </c>
      <c r="B1168" s="24" t="s">
        <v>2929</v>
      </c>
      <c r="C1168" s="12" t="s">
        <v>4731</v>
      </c>
      <c r="D1168" s="25" t="s">
        <v>9</v>
      </c>
      <c r="E1168" s="26">
        <v>116</v>
      </c>
      <c r="F1168" s="26">
        <v>1</v>
      </c>
      <c r="G1168" s="27">
        <v>35.700000000000003</v>
      </c>
      <c r="H1168" s="27">
        <v>35.700000000000003</v>
      </c>
      <c r="I1168" s="27">
        <v>35.700000000000003</v>
      </c>
      <c r="J1168" s="27"/>
      <c r="K1168" s="25" t="s">
        <v>4112</v>
      </c>
      <c r="L1168" s="26"/>
      <c r="M1168"/>
      <c r="N1168"/>
      <c r="O1168" s="25">
        <v>-3.02</v>
      </c>
      <c r="P1168" s="25">
        <v>-18.579999999999998</v>
      </c>
      <c r="S1168" s="23" t="str">
        <f t="shared" si="55"/>
        <v/>
      </c>
      <c r="T1168" s="23">
        <f t="shared" si="56"/>
        <v>0</v>
      </c>
    </row>
    <row r="1169" spans="1:20" ht="17.399999999999999">
      <c r="A1169" s="23">
        <f t="shared" si="57"/>
        <v>60</v>
      </c>
      <c r="B1169" s="24" t="s">
        <v>1920</v>
      </c>
      <c r="C1169" s="12" t="s">
        <v>1921</v>
      </c>
      <c r="D1169" s="25" t="s">
        <v>9</v>
      </c>
      <c r="E1169" s="26">
        <v>12705.53</v>
      </c>
      <c r="F1169" s="25">
        <v>15</v>
      </c>
      <c r="G1169" s="27">
        <v>3123.15</v>
      </c>
      <c r="H1169" s="27">
        <v>3155.55</v>
      </c>
      <c r="I1169" s="27">
        <v>3322.27</v>
      </c>
      <c r="J1169" s="27">
        <v>3294.9</v>
      </c>
      <c r="K1169" s="25" t="s">
        <v>4095</v>
      </c>
      <c r="L1169" s="25"/>
      <c r="M1169"/>
      <c r="N1169"/>
      <c r="O1169" s="25">
        <v>-7.32</v>
      </c>
      <c r="P1169" s="25">
        <v>1.79</v>
      </c>
      <c r="S1169" s="23">
        <f t="shared" si="55"/>
        <v>12705.54169</v>
      </c>
      <c r="T1169" s="23">
        <f t="shared" si="56"/>
        <v>0</v>
      </c>
    </row>
    <row r="1170" spans="1:20" ht="17.399999999999999">
      <c r="A1170" s="23" t="str">
        <f t="shared" si="57"/>
        <v/>
      </c>
      <c r="B1170" s="24" t="s">
        <v>1922</v>
      </c>
      <c r="C1170" s="12" t="s">
        <v>1923</v>
      </c>
      <c r="D1170" s="25" t="s">
        <v>9</v>
      </c>
      <c r="E1170" s="26">
        <v>62.8</v>
      </c>
      <c r="F1170" s="25"/>
      <c r="G1170" s="27"/>
      <c r="H1170" s="27"/>
      <c r="I1170" s="27"/>
      <c r="J1170" s="27"/>
      <c r="K1170" s="25" t="s">
        <v>4090</v>
      </c>
      <c r="L1170" s="26"/>
      <c r="M1170"/>
      <c r="N1170"/>
      <c r="O1170" s="25">
        <v>-7.3</v>
      </c>
      <c r="P1170" s="25">
        <v>-12.39</v>
      </c>
      <c r="S1170" s="23" t="str">
        <f t="shared" si="55"/>
        <v/>
      </c>
      <c r="T1170" s="23">
        <f t="shared" si="56"/>
        <v>0</v>
      </c>
    </row>
    <row r="1171" spans="1:20" ht="17.399999999999999">
      <c r="A1171" s="23" t="str">
        <f t="shared" si="57"/>
        <v/>
      </c>
      <c r="B1171" s="24" t="s">
        <v>1924</v>
      </c>
      <c r="C1171" s="12" t="s">
        <v>1925</v>
      </c>
      <c r="D1171" s="25" t="s">
        <v>37</v>
      </c>
      <c r="E1171" s="26">
        <v>163.46</v>
      </c>
      <c r="F1171" s="26"/>
      <c r="G1171" s="27"/>
      <c r="H1171" s="27"/>
      <c r="I1171" s="27"/>
      <c r="J1171" s="27"/>
      <c r="K1171" s="25" t="s">
        <v>4105</v>
      </c>
      <c r="L1171" s="26"/>
      <c r="M1171"/>
      <c r="N1171"/>
      <c r="O1171" s="25">
        <v>-7.46</v>
      </c>
      <c r="P1171" s="25">
        <v>7.2</v>
      </c>
      <c r="S1171" s="23" t="str">
        <f t="shared" ref="S1171:S1234" si="58">IF(OR(F1171&lt;=$F$8,ISBLANK(G1171),ISBLANK(H1171),ISBLANK(J1171),ISBLANK(I1171)),"",E1171+ROW()/100000)</f>
        <v/>
      </c>
      <c r="T1171" s="23">
        <f t="shared" ref="T1171:T1234" si="59">IF(AND(G1171&lt;H1171,I1171&lt;J1171,H1171&lt;J1171),1,IF(AND(G1171&gt;H1171,I1171&gt;J1171,H1171&gt;J1171),-1,0))</f>
        <v>0</v>
      </c>
    </row>
    <row r="1172" spans="1:20" ht="17.399999999999999">
      <c r="A1172" s="23" t="str">
        <f t="shared" si="57"/>
        <v/>
      </c>
      <c r="B1172" s="24" t="s">
        <v>1926</v>
      </c>
      <c r="C1172" s="12" t="s">
        <v>1927</v>
      </c>
      <c r="D1172" s="25" t="s">
        <v>37</v>
      </c>
      <c r="E1172" s="26">
        <v>114.42</v>
      </c>
      <c r="F1172" s="26"/>
      <c r="G1172" s="27"/>
      <c r="H1172" s="27"/>
      <c r="I1172" s="27"/>
      <c r="J1172" s="27"/>
      <c r="K1172" s="25" t="s">
        <v>4091</v>
      </c>
      <c r="L1172" s="25"/>
      <c r="M1172"/>
      <c r="N1172"/>
      <c r="O1172" s="25">
        <v>-4.0999999999999996</v>
      </c>
      <c r="P1172" s="25">
        <v>-4.96</v>
      </c>
      <c r="S1172" s="23" t="str">
        <f t="shared" si="58"/>
        <v/>
      </c>
      <c r="T1172" s="23">
        <f t="shared" si="59"/>
        <v>0</v>
      </c>
    </row>
    <row r="1173" spans="1:20" ht="17.399999999999999">
      <c r="A1173" s="23" t="str">
        <f t="shared" si="57"/>
        <v/>
      </c>
      <c r="B1173" s="24" t="s">
        <v>1928</v>
      </c>
      <c r="C1173" s="12" t="s">
        <v>1929</v>
      </c>
      <c r="D1173" s="25" t="s">
        <v>9</v>
      </c>
      <c r="E1173" s="26">
        <v>757.25</v>
      </c>
      <c r="F1173" s="26">
        <v>2</v>
      </c>
      <c r="G1173" s="27">
        <v>393.4</v>
      </c>
      <c r="H1173" s="27">
        <v>393.4</v>
      </c>
      <c r="I1173" s="27"/>
      <c r="J1173" s="27"/>
      <c r="K1173" s="25" t="s">
        <v>2625</v>
      </c>
      <c r="L1173" s="25"/>
      <c r="M1173"/>
      <c r="N1173"/>
      <c r="O1173" s="25">
        <v>-6.84</v>
      </c>
      <c r="P1173" s="25">
        <v>-13.49</v>
      </c>
      <c r="S1173" s="23" t="str">
        <f t="shared" si="58"/>
        <v/>
      </c>
      <c r="T1173" s="23">
        <f t="shared" si="59"/>
        <v>0</v>
      </c>
    </row>
    <row r="1174" spans="1:20" ht="17.399999999999999">
      <c r="A1174" s="23" t="str">
        <f t="shared" si="57"/>
        <v/>
      </c>
      <c r="B1174" s="24" t="s">
        <v>1930</v>
      </c>
      <c r="C1174" s="12" t="s">
        <v>1931</v>
      </c>
      <c r="D1174" s="25" t="s">
        <v>37</v>
      </c>
      <c r="E1174" s="26">
        <v>61.8</v>
      </c>
      <c r="F1174" s="26"/>
      <c r="G1174" s="27"/>
      <c r="H1174" s="27"/>
      <c r="I1174" s="27"/>
      <c r="J1174" s="27"/>
      <c r="K1174" s="25" t="s">
        <v>4088</v>
      </c>
      <c r="L1174" s="25"/>
      <c r="M1174"/>
      <c r="N1174"/>
      <c r="O1174" s="25">
        <v>-4.4800000000000004</v>
      </c>
      <c r="P1174" s="25">
        <v>-29.37</v>
      </c>
      <c r="S1174" s="23" t="str">
        <f t="shared" si="58"/>
        <v/>
      </c>
      <c r="T1174" s="23">
        <f t="shared" si="59"/>
        <v>0</v>
      </c>
    </row>
    <row r="1175" spans="1:20" ht="17.399999999999999">
      <c r="A1175" s="23" t="str">
        <f t="shared" si="57"/>
        <v/>
      </c>
      <c r="B1175" s="24" t="s">
        <v>1932</v>
      </c>
      <c r="C1175" s="12" t="s">
        <v>1933</v>
      </c>
      <c r="D1175" s="25" t="s">
        <v>9</v>
      </c>
      <c r="E1175" s="26">
        <v>148.72999999999999</v>
      </c>
      <c r="F1175" s="25">
        <v>1</v>
      </c>
      <c r="G1175" s="27">
        <v>33.700000000000003</v>
      </c>
      <c r="H1175" s="27">
        <v>30.5</v>
      </c>
      <c r="I1175" s="27"/>
      <c r="J1175" s="27"/>
      <c r="K1175" s="25" t="s">
        <v>4098</v>
      </c>
      <c r="L1175" s="25"/>
      <c r="M1175"/>
      <c r="N1175"/>
      <c r="O1175" s="25">
        <v>-4.83</v>
      </c>
      <c r="P1175" s="25">
        <v>-19.440000000000001</v>
      </c>
      <c r="S1175" s="23" t="str">
        <f t="shared" si="58"/>
        <v/>
      </c>
      <c r="T1175" s="23">
        <f t="shared" si="59"/>
        <v>0</v>
      </c>
    </row>
    <row r="1176" spans="1:20" ht="17.399999999999999">
      <c r="A1176" s="23" t="str">
        <f t="shared" si="57"/>
        <v/>
      </c>
      <c r="B1176" s="24" t="s">
        <v>1934</v>
      </c>
      <c r="C1176" s="12" t="s">
        <v>1935</v>
      </c>
      <c r="D1176" s="25" t="s">
        <v>37</v>
      </c>
      <c r="E1176" s="26">
        <v>35.15</v>
      </c>
      <c r="F1176" s="25"/>
      <c r="G1176" s="27"/>
      <c r="H1176" s="27"/>
      <c r="I1176" s="27"/>
      <c r="J1176" s="27"/>
      <c r="K1176" s="25" t="s">
        <v>4085</v>
      </c>
      <c r="L1176" s="25"/>
      <c r="M1176"/>
      <c r="N1176"/>
      <c r="O1176" s="25">
        <v>-3.08</v>
      </c>
      <c r="P1176" s="25">
        <v>-4.8600000000000003</v>
      </c>
      <c r="S1176" s="23" t="str">
        <f t="shared" si="58"/>
        <v/>
      </c>
      <c r="T1176" s="23">
        <f t="shared" si="59"/>
        <v>0</v>
      </c>
    </row>
    <row r="1177" spans="1:20" ht="17.399999999999999">
      <c r="A1177" s="23" t="str">
        <f t="shared" si="57"/>
        <v/>
      </c>
      <c r="B1177" s="24" t="s">
        <v>1936</v>
      </c>
      <c r="C1177" s="12" t="s">
        <v>1937</v>
      </c>
      <c r="D1177" s="25" t="s">
        <v>9</v>
      </c>
      <c r="E1177" s="26">
        <v>24.92</v>
      </c>
      <c r="F1177" s="25"/>
      <c r="G1177" s="27"/>
      <c r="H1177" s="27"/>
      <c r="I1177" s="27"/>
      <c r="J1177" s="27"/>
      <c r="K1177" s="25" t="s">
        <v>4104</v>
      </c>
      <c r="L1177" s="25"/>
      <c r="M1177"/>
      <c r="N1177"/>
      <c r="O1177" s="25">
        <v>0.81</v>
      </c>
      <c r="P1177" s="25">
        <v>20.99</v>
      </c>
      <c r="S1177" s="23" t="str">
        <f t="shared" si="58"/>
        <v/>
      </c>
      <c r="T1177" s="23">
        <f t="shared" si="59"/>
        <v>0</v>
      </c>
    </row>
    <row r="1178" spans="1:20" ht="17.399999999999999">
      <c r="A1178" s="23">
        <f t="shared" si="57"/>
        <v>143</v>
      </c>
      <c r="B1178" s="24" t="s">
        <v>1938</v>
      </c>
      <c r="C1178" s="12" t="s">
        <v>4778</v>
      </c>
      <c r="D1178" s="25" t="s">
        <v>9</v>
      </c>
      <c r="E1178" s="26">
        <v>2333.8000000000002</v>
      </c>
      <c r="F1178" s="25">
        <v>7</v>
      </c>
      <c r="G1178" s="27">
        <v>202.94</v>
      </c>
      <c r="H1178" s="27">
        <v>202.94</v>
      </c>
      <c r="I1178" s="27">
        <v>230.6</v>
      </c>
      <c r="J1178" s="27">
        <v>230.6</v>
      </c>
      <c r="K1178" s="25" t="s">
        <v>4115</v>
      </c>
      <c r="L1178" s="25"/>
      <c r="M1178"/>
      <c r="N1178"/>
      <c r="O1178" s="25">
        <v>-1.43</v>
      </c>
      <c r="P1178" s="25">
        <v>-3.64</v>
      </c>
      <c r="S1178" s="23">
        <f t="shared" si="58"/>
        <v>2333.81178</v>
      </c>
      <c r="T1178" s="23">
        <f t="shared" si="59"/>
        <v>0</v>
      </c>
    </row>
    <row r="1179" spans="1:20" ht="17.399999999999999">
      <c r="A1179" s="23" t="str">
        <f t="shared" si="57"/>
        <v/>
      </c>
      <c r="B1179" s="24" t="s">
        <v>1939</v>
      </c>
      <c r="C1179" s="12" t="s">
        <v>1940</v>
      </c>
      <c r="D1179" s="25" t="s">
        <v>37</v>
      </c>
      <c r="E1179" s="26">
        <v>89.2</v>
      </c>
      <c r="F1179" s="25"/>
      <c r="G1179" s="27"/>
      <c r="H1179" s="27"/>
      <c r="I1179" s="27"/>
      <c r="J1179" s="27"/>
      <c r="K1179" s="25" t="s">
        <v>4076</v>
      </c>
      <c r="L1179" s="25"/>
      <c r="M1179"/>
      <c r="N1179"/>
      <c r="O1179" s="25">
        <v>1.18</v>
      </c>
      <c r="P1179" s="25">
        <v>2.39</v>
      </c>
      <c r="S1179" s="23" t="str">
        <f t="shared" si="58"/>
        <v/>
      </c>
      <c r="T1179" s="23">
        <f t="shared" si="59"/>
        <v>0</v>
      </c>
    </row>
    <row r="1180" spans="1:20" ht="17.399999999999999">
      <c r="A1180" s="23" t="str">
        <f t="shared" si="57"/>
        <v/>
      </c>
      <c r="B1180" s="24" t="s">
        <v>1941</v>
      </c>
      <c r="C1180" s="12" t="s">
        <v>1942</v>
      </c>
      <c r="D1180" s="25" t="s">
        <v>9</v>
      </c>
      <c r="E1180" s="26">
        <v>68.17</v>
      </c>
      <c r="F1180" s="26"/>
      <c r="G1180" s="27"/>
      <c r="H1180" s="27"/>
      <c r="I1180" s="27"/>
      <c r="J1180" s="27"/>
      <c r="K1180" s="25" t="s">
        <v>4113</v>
      </c>
      <c r="L1180" s="26"/>
      <c r="M1180"/>
      <c r="N1180"/>
      <c r="O1180" s="25">
        <v>13.77</v>
      </c>
      <c r="P1180" s="25">
        <v>-0.19</v>
      </c>
      <c r="S1180" s="23" t="str">
        <f t="shared" si="58"/>
        <v/>
      </c>
      <c r="T1180" s="23">
        <f t="shared" si="59"/>
        <v>0</v>
      </c>
    </row>
    <row r="1181" spans="1:20" ht="17.399999999999999">
      <c r="A1181" s="23" t="str">
        <f t="shared" si="57"/>
        <v/>
      </c>
      <c r="B1181" s="24" t="s">
        <v>1943</v>
      </c>
      <c r="C1181" s="12" t="s">
        <v>2753</v>
      </c>
      <c r="D1181" s="25" t="s">
        <v>37</v>
      </c>
      <c r="E1181" s="26">
        <v>45.8</v>
      </c>
      <c r="F1181" s="26"/>
      <c r="G1181" s="27"/>
      <c r="H1181" s="27"/>
      <c r="I1181" s="27"/>
      <c r="J1181" s="27"/>
      <c r="K1181" s="25" t="s">
        <v>4085</v>
      </c>
      <c r="L1181" s="25"/>
      <c r="M1181"/>
      <c r="N1181"/>
      <c r="O1181" s="25">
        <v>-22.15</v>
      </c>
      <c r="P1181" s="25">
        <v>-33.29</v>
      </c>
      <c r="S1181" s="23" t="str">
        <f t="shared" si="58"/>
        <v/>
      </c>
      <c r="T1181" s="23">
        <f t="shared" si="59"/>
        <v>0</v>
      </c>
    </row>
    <row r="1182" spans="1:20" ht="17.399999999999999">
      <c r="A1182" s="23" t="str">
        <f t="shared" si="57"/>
        <v/>
      </c>
      <c r="B1182" s="24" t="s">
        <v>1945</v>
      </c>
      <c r="C1182" s="12" t="s">
        <v>1946</v>
      </c>
      <c r="D1182" s="25" t="s">
        <v>9</v>
      </c>
      <c r="E1182" s="26">
        <v>410.44</v>
      </c>
      <c r="F1182" s="25"/>
      <c r="G1182" s="27"/>
      <c r="H1182" s="27"/>
      <c r="I1182" s="27"/>
      <c r="J1182" s="27"/>
      <c r="K1182" s="25" t="s">
        <v>4080</v>
      </c>
      <c r="L1182" s="25"/>
      <c r="M1182"/>
      <c r="N1182"/>
      <c r="O1182" s="25">
        <v>-2.96</v>
      </c>
      <c r="P1182" s="25">
        <v>-5.95</v>
      </c>
      <c r="S1182" s="23" t="str">
        <f t="shared" si="58"/>
        <v/>
      </c>
      <c r="T1182" s="23">
        <f t="shared" si="59"/>
        <v>0</v>
      </c>
    </row>
    <row r="1183" spans="1:20" ht="17.399999999999999">
      <c r="A1183" s="23" t="str">
        <f t="shared" si="57"/>
        <v/>
      </c>
      <c r="B1183" s="24" t="s">
        <v>1947</v>
      </c>
      <c r="C1183" s="12" t="s">
        <v>5179</v>
      </c>
      <c r="D1183" s="25" t="s">
        <v>37</v>
      </c>
      <c r="E1183" s="26">
        <v>30.93</v>
      </c>
      <c r="F1183" s="25"/>
      <c r="G1183" s="27"/>
      <c r="H1183" s="27"/>
      <c r="I1183" s="27"/>
      <c r="J1183" s="27"/>
      <c r="K1183" s="25" t="s">
        <v>4113</v>
      </c>
      <c r="L1183" s="25"/>
      <c r="M1183"/>
      <c r="N1183"/>
      <c r="O1183" s="25">
        <v>-26.38</v>
      </c>
      <c r="P1183" s="25">
        <v>-52.24</v>
      </c>
      <c r="S1183" s="23" t="str">
        <f t="shared" si="58"/>
        <v/>
      </c>
      <c r="T1183" s="23">
        <f t="shared" si="59"/>
        <v>0</v>
      </c>
    </row>
    <row r="1184" spans="1:20" ht="17.399999999999999">
      <c r="A1184" s="23" t="str">
        <f t="shared" si="57"/>
        <v/>
      </c>
      <c r="B1184" s="24" t="s">
        <v>1948</v>
      </c>
      <c r="C1184" s="12" t="s">
        <v>1949</v>
      </c>
      <c r="D1184" s="25" t="s">
        <v>37</v>
      </c>
      <c r="E1184" s="26">
        <v>158.07</v>
      </c>
      <c r="F1184" s="25"/>
      <c r="G1184" s="27"/>
      <c r="H1184" s="27"/>
      <c r="I1184" s="27"/>
      <c r="J1184" s="27"/>
      <c r="K1184" s="25" t="s">
        <v>4118</v>
      </c>
      <c r="L1184" s="25"/>
      <c r="M1184"/>
      <c r="N1184"/>
      <c r="O1184" s="25">
        <v>7.72</v>
      </c>
      <c r="P1184" s="25">
        <v>7.28</v>
      </c>
      <c r="S1184" s="23" t="str">
        <f t="shared" si="58"/>
        <v/>
      </c>
      <c r="T1184" s="23">
        <f t="shared" si="59"/>
        <v>0</v>
      </c>
    </row>
    <row r="1185" spans="1:20" ht="17.399999999999999">
      <c r="A1185" s="23" t="str">
        <f t="shared" si="57"/>
        <v/>
      </c>
      <c r="B1185" s="24" t="s">
        <v>1950</v>
      </c>
      <c r="C1185" s="12" t="s">
        <v>1951</v>
      </c>
      <c r="D1185" s="25" t="s">
        <v>37</v>
      </c>
      <c r="E1185" s="26">
        <v>66.27</v>
      </c>
      <c r="F1185" s="25"/>
      <c r="G1185" s="27"/>
      <c r="H1185" s="27"/>
      <c r="I1185" s="27"/>
      <c r="J1185" s="27"/>
      <c r="K1185" s="25" t="s">
        <v>4107</v>
      </c>
      <c r="L1185" s="25"/>
      <c r="M1185"/>
      <c r="N1185"/>
      <c r="O1185" s="25">
        <v>-29.05</v>
      </c>
      <c r="P1185" s="25">
        <v>9.15</v>
      </c>
      <c r="S1185" s="23" t="str">
        <f t="shared" si="58"/>
        <v/>
      </c>
      <c r="T1185" s="23">
        <f t="shared" si="59"/>
        <v>0</v>
      </c>
    </row>
    <row r="1186" spans="1:20" ht="17.399999999999999">
      <c r="A1186" s="23" t="str">
        <f t="shared" si="57"/>
        <v/>
      </c>
      <c r="B1186" s="24" t="s">
        <v>2991</v>
      </c>
      <c r="C1186" s="12" t="s">
        <v>3059</v>
      </c>
      <c r="D1186" s="25" t="s">
        <v>37</v>
      </c>
      <c r="E1186" s="26">
        <v>49</v>
      </c>
      <c r="F1186" s="25"/>
      <c r="G1186" s="27"/>
      <c r="H1186" s="27"/>
      <c r="I1186" s="27"/>
      <c r="J1186" s="27"/>
      <c r="K1186" s="25" t="s">
        <v>4107</v>
      </c>
      <c r="L1186" s="26"/>
      <c r="M1186"/>
      <c r="N1186"/>
      <c r="O1186" s="25">
        <v>-11.17</v>
      </c>
      <c r="P1186" s="25">
        <v>-25.8</v>
      </c>
      <c r="S1186" s="23" t="str">
        <f t="shared" si="58"/>
        <v/>
      </c>
      <c r="T1186" s="23">
        <f t="shared" si="59"/>
        <v>0</v>
      </c>
    </row>
    <row r="1187" spans="1:20" ht="17.399999999999999">
      <c r="A1187" s="23" t="str">
        <f t="shared" si="57"/>
        <v/>
      </c>
      <c r="B1187" s="24" t="s">
        <v>1952</v>
      </c>
      <c r="C1187" s="12" t="s">
        <v>1953</v>
      </c>
      <c r="D1187" s="25" t="s">
        <v>37</v>
      </c>
      <c r="E1187" s="26">
        <v>127</v>
      </c>
      <c r="F1187" s="26"/>
      <c r="G1187" s="27"/>
      <c r="H1187" s="27"/>
      <c r="I1187" s="27"/>
      <c r="J1187" s="27"/>
      <c r="K1187" s="25" t="s">
        <v>4115</v>
      </c>
      <c r="L1187" s="26"/>
      <c r="M1187"/>
      <c r="N1187"/>
      <c r="O1187" s="25">
        <v>-16.84</v>
      </c>
      <c r="P1187" s="25">
        <v>-8.5399999999999991</v>
      </c>
      <c r="S1187" s="23" t="str">
        <f t="shared" si="58"/>
        <v/>
      </c>
      <c r="T1187" s="23">
        <f t="shared" si="59"/>
        <v>0</v>
      </c>
    </row>
    <row r="1188" spans="1:20" ht="17.399999999999999">
      <c r="A1188" s="23" t="str">
        <f t="shared" si="57"/>
        <v/>
      </c>
      <c r="B1188" s="24" t="s">
        <v>1954</v>
      </c>
      <c r="C1188" s="12" t="s">
        <v>1955</v>
      </c>
      <c r="D1188" s="25" t="s">
        <v>37</v>
      </c>
      <c r="E1188" s="26">
        <v>48.13</v>
      </c>
      <c r="F1188" s="25"/>
      <c r="G1188" s="27"/>
      <c r="H1188" s="27"/>
      <c r="I1188" s="27"/>
      <c r="J1188" s="27"/>
      <c r="K1188" s="25" t="s">
        <v>4096</v>
      </c>
      <c r="L1188" s="25"/>
      <c r="M1188"/>
      <c r="N1188"/>
      <c r="O1188" s="25">
        <v>-8.61</v>
      </c>
      <c r="P1188" s="25">
        <v>5.05</v>
      </c>
      <c r="S1188" s="23" t="str">
        <f t="shared" si="58"/>
        <v/>
      </c>
      <c r="T1188" s="23">
        <f t="shared" si="59"/>
        <v>0</v>
      </c>
    </row>
    <row r="1189" spans="1:20" ht="17.399999999999999">
      <c r="A1189" s="23" t="str">
        <f t="shared" si="57"/>
        <v/>
      </c>
      <c r="B1189" s="24" t="s">
        <v>1956</v>
      </c>
      <c r="C1189" s="12" t="s">
        <v>3258</v>
      </c>
      <c r="D1189" s="25" t="s">
        <v>37</v>
      </c>
      <c r="E1189" s="26">
        <v>9.56</v>
      </c>
      <c r="F1189" s="25"/>
      <c r="G1189" s="27"/>
      <c r="H1189" s="27"/>
      <c r="I1189" s="27"/>
      <c r="J1189" s="27"/>
      <c r="K1189" s="25" t="s">
        <v>4104</v>
      </c>
      <c r="L1189" s="26"/>
      <c r="M1189"/>
      <c r="N1189"/>
      <c r="O1189" s="25">
        <v>-11.42</v>
      </c>
      <c r="P1189" s="25">
        <v>-33.31</v>
      </c>
      <c r="S1189" s="23" t="str">
        <f t="shared" si="58"/>
        <v/>
      </c>
      <c r="T1189" s="23">
        <f t="shared" si="59"/>
        <v>0</v>
      </c>
    </row>
    <row r="1190" spans="1:20" ht="17.399999999999999">
      <c r="A1190" s="23">
        <f t="shared" si="57"/>
        <v>173</v>
      </c>
      <c r="B1190" s="24" t="s">
        <v>1957</v>
      </c>
      <c r="C1190" s="12" t="s">
        <v>1958</v>
      </c>
      <c r="D1190" s="25" t="s">
        <v>9</v>
      </c>
      <c r="E1190" s="26">
        <v>1453.54</v>
      </c>
      <c r="F1190" s="25">
        <v>9</v>
      </c>
      <c r="G1190" s="27">
        <v>613.26</v>
      </c>
      <c r="H1190" s="27">
        <v>613.26</v>
      </c>
      <c r="I1190" s="27">
        <v>644</v>
      </c>
      <c r="J1190" s="27">
        <v>644</v>
      </c>
      <c r="K1190" s="25" t="s">
        <v>4085</v>
      </c>
      <c r="L1190" s="25"/>
      <c r="M1190"/>
      <c r="N1190"/>
      <c r="O1190" s="25">
        <v>7.55</v>
      </c>
      <c r="P1190" s="25">
        <v>-18.39</v>
      </c>
      <c r="S1190" s="23">
        <f t="shared" si="58"/>
        <v>1453.5518999999999</v>
      </c>
      <c r="T1190" s="23">
        <f t="shared" si="59"/>
        <v>0</v>
      </c>
    </row>
    <row r="1191" spans="1:20" ht="17.399999999999999">
      <c r="A1191" s="23" t="str">
        <f t="shared" si="57"/>
        <v/>
      </c>
      <c r="B1191" s="24" t="s">
        <v>1959</v>
      </c>
      <c r="C1191" s="12" t="s">
        <v>5224</v>
      </c>
      <c r="D1191" s="25" t="s">
        <v>37</v>
      </c>
      <c r="E1191" s="26">
        <v>211.77</v>
      </c>
      <c r="F1191" s="26">
        <v>2</v>
      </c>
      <c r="G1191" s="27">
        <v>33.85</v>
      </c>
      <c r="H1191" s="27">
        <v>35.700000000000003</v>
      </c>
      <c r="I1191" s="27">
        <v>35.700000000000003</v>
      </c>
      <c r="J1191" s="27"/>
      <c r="K1191" s="25" t="s">
        <v>4117</v>
      </c>
      <c r="L1191" s="25"/>
      <c r="M1191"/>
      <c r="N1191"/>
      <c r="O1191" s="25">
        <v>-33.130000000000003</v>
      </c>
      <c r="P1191" s="25">
        <v>-34.619999999999997</v>
      </c>
      <c r="S1191" s="23" t="str">
        <f t="shared" si="58"/>
        <v/>
      </c>
      <c r="T1191" s="23">
        <f t="shared" si="59"/>
        <v>0</v>
      </c>
    </row>
    <row r="1192" spans="1:20" ht="17.399999999999999">
      <c r="A1192" s="23" t="str">
        <f t="shared" si="57"/>
        <v/>
      </c>
      <c r="B1192" s="24" t="s">
        <v>1960</v>
      </c>
      <c r="C1192" s="12" t="s">
        <v>1961</v>
      </c>
      <c r="D1192" s="25" t="s">
        <v>37</v>
      </c>
      <c r="E1192" s="26">
        <v>27.19</v>
      </c>
      <c r="F1192" s="25"/>
      <c r="G1192" s="27"/>
      <c r="H1192" s="27"/>
      <c r="I1192" s="27"/>
      <c r="J1192" s="27"/>
      <c r="K1192" s="25" t="s">
        <v>4117</v>
      </c>
      <c r="L1192" s="25"/>
      <c r="M1192"/>
      <c r="N1192"/>
      <c r="O1192" s="25">
        <v>-13.27</v>
      </c>
      <c r="P1192" s="25">
        <v>-25.24</v>
      </c>
      <c r="S1192" s="23" t="str">
        <f t="shared" si="58"/>
        <v/>
      </c>
      <c r="T1192" s="23">
        <f t="shared" si="59"/>
        <v>0</v>
      </c>
    </row>
    <row r="1193" spans="1:20" ht="17.399999999999999">
      <c r="A1193" s="23" t="str">
        <f t="shared" si="57"/>
        <v/>
      </c>
      <c r="B1193" s="24" t="s">
        <v>2946</v>
      </c>
      <c r="C1193" s="12" t="s">
        <v>2968</v>
      </c>
      <c r="D1193" s="25" t="s">
        <v>37</v>
      </c>
      <c r="E1193" s="26">
        <v>105.8</v>
      </c>
      <c r="F1193" s="25"/>
      <c r="G1193" s="27"/>
      <c r="H1193" s="27"/>
      <c r="I1193" s="27"/>
      <c r="J1193" s="27"/>
      <c r="K1193" s="25" t="s">
        <v>4080</v>
      </c>
      <c r="L1193" s="25"/>
      <c r="M1193"/>
      <c r="N1193"/>
      <c r="O1193" s="25">
        <v>0</v>
      </c>
      <c r="P1193" s="25">
        <v>-6.77</v>
      </c>
      <c r="S1193" s="23" t="str">
        <f t="shared" si="58"/>
        <v/>
      </c>
      <c r="T1193" s="23">
        <f t="shared" si="59"/>
        <v>0</v>
      </c>
    </row>
    <row r="1194" spans="1:20" ht="17.399999999999999">
      <c r="A1194" s="23" t="str">
        <f t="shared" si="57"/>
        <v/>
      </c>
      <c r="B1194" s="24" t="s">
        <v>1962</v>
      </c>
      <c r="C1194" s="12" t="s">
        <v>4472</v>
      </c>
      <c r="D1194" s="25" t="s">
        <v>37</v>
      </c>
      <c r="E1194" s="26">
        <v>19.739999999999998</v>
      </c>
      <c r="F1194" s="25"/>
      <c r="G1194" s="27"/>
      <c r="H1194" s="27"/>
      <c r="I1194" s="27"/>
      <c r="J1194" s="27"/>
      <c r="K1194" s="25" t="s">
        <v>4092</v>
      </c>
      <c r="L1194" s="26"/>
      <c r="M1194"/>
      <c r="N1194"/>
      <c r="O1194" s="25">
        <v>-29.76</v>
      </c>
      <c r="P1194" s="25">
        <v>-44.93</v>
      </c>
      <c r="S1194" s="23" t="str">
        <f t="shared" si="58"/>
        <v/>
      </c>
      <c r="T1194" s="23">
        <f t="shared" si="59"/>
        <v>0</v>
      </c>
    </row>
    <row r="1195" spans="1:20" ht="17.399999999999999">
      <c r="A1195" s="23" t="str">
        <f t="shared" si="57"/>
        <v/>
      </c>
      <c r="B1195" s="24" t="s">
        <v>1963</v>
      </c>
      <c r="C1195" s="12" t="s">
        <v>3744</v>
      </c>
      <c r="D1195" s="25" t="s">
        <v>37</v>
      </c>
      <c r="E1195" s="26">
        <v>69.569999999999993</v>
      </c>
      <c r="F1195" s="25"/>
      <c r="G1195" s="27"/>
      <c r="H1195" s="27"/>
      <c r="I1195" s="27"/>
      <c r="J1195" s="27"/>
      <c r="K1195" s="25" t="s">
        <v>4088</v>
      </c>
      <c r="L1195" s="25"/>
      <c r="M1195"/>
      <c r="N1195"/>
      <c r="O1195" s="25">
        <v>0</v>
      </c>
      <c r="P1195" s="25">
        <v>0</v>
      </c>
      <c r="S1195" s="23" t="str">
        <f t="shared" si="58"/>
        <v/>
      </c>
      <c r="T1195" s="23">
        <f t="shared" si="59"/>
        <v>0</v>
      </c>
    </row>
    <row r="1196" spans="1:20" ht="17.399999999999999">
      <c r="A1196" s="23" t="str">
        <f t="shared" si="57"/>
        <v/>
      </c>
      <c r="B1196" s="24" t="s">
        <v>1964</v>
      </c>
      <c r="C1196" s="12" t="s">
        <v>1965</v>
      </c>
      <c r="D1196" s="25" t="s">
        <v>37</v>
      </c>
      <c r="E1196" s="26">
        <v>95.73</v>
      </c>
      <c r="F1196" s="25"/>
      <c r="G1196" s="27"/>
      <c r="H1196" s="27"/>
      <c r="I1196" s="27"/>
      <c r="J1196" s="27"/>
      <c r="K1196" s="25" t="s">
        <v>4076</v>
      </c>
      <c r="L1196" s="25"/>
      <c r="M1196"/>
      <c r="N1196"/>
      <c r="O1196" s="25">
        <v>0.46</v>
      </c>
      <c r="P1196" s="25">
        <v>-27.24</v>
      </c>
      <c r="S1196" s="23" t="str">
        <f t="shared" si="58"/>
        <v/>
      </c>
      <c r="T1196" s="23">
        <f t="shared" si="59"/>
        <v>0</v>
      </c>
    </row>
    <row r="1197" spans="1:20" ht="17.399999999999999">
      <c r="A1197" s="23" t="str">
        <f t="shared" si="57"/>
        <v/>
      </c>
      <c r="B1197" s="24" t="s">
        <v>1966</v>
      </c>
      <c r="C1197" s="12" t="s">
        <v>1967</v>
      </c>
      <c r="D1197" s="25" t="s">
        <v>37</v>
      </c>
      <c r="E1197" s="26">
        <v>968.71</v>
      </c>
      <c r="F1197" s="26">
        <v>2</v>
      </c>
      <c r="G1197" s="27">
        <v>140.69999999999999</v>
      </c>
      <c r="H1197" s="27">
        <v>140.69999999999999</v>
      </c>
      <c r="I1197" s="27"/>
      <c r="J1197" s="27"/>
      <c r="K1197" s="25" t="s">
        <v>4091</v>
      </c>
      <c r="L1197" s="25"/>
      <c r="M1197"/>
      <c r="N1197"/>
      <c r="O1197" s="25">
        <v>16.8</v>
      </c>
      <c r="P1197" s="25">
        <v>14.09</v>
      </c>
      <c r="S1197" s="23" t="str">
        <f t="shared" si="58"/>
        <v/>
      </c>
      <c r="T1197" s="23">
        <f t="shared" si="59"/>
        <v>0</v>
      </c>
    </row>
    <row r="1198" spans="1:20" ht="17.399999999999999">
      <c r="A1198" s="23" t="str">
        <f t="shared" si="57"/>
        <v/>
      </c>
      <c r="B1198" s="24" t="s">
        <v>1968</v>
      </c>
      <c r="C1198" s="12" t="s">
        <v>3745</v>
      </c>
      <c r="D1198" s="25" t="s">
        <v>9</v>
      </c>
      <c r="E1198" s="26">
        <v>44.82</v>
      </c>
      <c r="F1198" s="25"/>
      <c r="G1198" s="27"/>
      <c r="H1198" s="27"/>
      <c r="I1198" s="27"/>
      <c r="J1198" s="27"/>
      <c r="K1198" s="25" t="s">
        <v>4088</v>
      </c>
      <c r="L1198" s="26"/>
      <c r="M1198"/>
      <c r="N1198"/>
      <c r="O1198" s="25">
        <v>0</v>
      </c>
      <c r="P1198" s="25">
        <v>0</v>
      </c>
      <c r="S1198" s="23" t="str">
        <f t="shared" si="58"/>
        <v/>
      </c>
      <c r="T1198" s="23">
        <f t="shared" si="59"/>
        <v>0</v>
      </c>
    </row>
    <row r="1199" spans="1:20" ht="17.399999999999999">
      <c r="A1199" s="23" t="str">
        <f t="shared" si="57"/>
        <v/>
      </c>
      <c r="B1199" s="24" t="s">
        <v>1969</v>
      </c>
      <c r="C1199" s="12" t="s">
        <v>1970</v>
      </c>
      <c r="D1199" s="25" t="s">
        <v>37</v>
      </c>
      <c r="E1199" s="26">
        <v>32.1</v>
      </c>
      <c r="F1199" s="25"/>
      <c r="G1199" s="27"/>
      <c r="H1199" s="27"/>
      <c r="I1199" s="27"/>
      <c r="J1199" s="27"/>
      <c r="K1199" s="25" t="s">
        <v>4113</v>
      </c>
      <c r="L1199" s="25"/>
      <c r="M1199"/>
      <c r="N1199"/>
      <c r="O1199" s="25">
        <v>-2.13</v>
      </c>
      <c r="P1199" s="25">
        <v>-12.03</v>
      </c>
      <c r="S1199" s="23" t="str">
        <f t="shared" si="58"/>
        <v/>
      </c>
      <c r="T1199" s="23">
        <f t="shared" si="59"/>
        <v>0</v>
      </c>
    </row>
    <row r="1200" spans="1:20" ht="17.399999999999999">
      <c r="A1200" s="23" t="str">
        <f t="shared" si="57"/>
        <v/>
      </c>
      <c r="B1200" s="24" t="s">
        <v>1971</v>
      </c>
      <c r="C1200" s="12" t="s">
        <v>1972</v>
      </c>
      <c r="D1200" s="25" t="s">
        <v>9</v>
      </c>
      <c r="E1200" s="26">
        <v>57.22</v>
      </c>
      <c r="F1200" s="25"/>
      <c r="G1200" s="27"/>
      <c r="H1200" s="27"/>
      <c r="I1200" s="27"/>
      <c r="J1200" s="27"/>
      <c r="K1200" s="25" t="s">
        <v>4085</v>
      </c>
      <c r="L1200" s="25"/>
      <c r="M1200"/>
      <c r="N1200"/>
      <c r="O1200" s="25">
        <v>9.56</v>
      </c>
      <c r="P1200" s="25">
        <v>-1.81</v>
      </c>
      <c r="S1200" s="23" t="str">
        <f t="shared" si="58"/>
        <v/>
      </c>
      <c r="T1200" s="23">
        <f t="shared" si="59"/>
        <v>0</v>
      </c>
    </row>
    <row r="1201" spans="1:20" ht="17.399999999999999">
      <c r="A1201" s="23" t="str">
        <f t="shared" si="57"/>
        <v/>
      </c>
      <c r="B1201" s="24" t="s">
        <v>2849</v>
      </c>
      <c r="C1201" s="12" t="s">
        <v>2850</v>
      </c>
      <c r="D1201" s="25" t="s">
        <v>9</v>
      </c>
      <c r="E1201" s="26">
        <v>783.39</v>
      </c>
      <c r="F1201" s="26">
        <v>1</v>
      </c>
      <c r="G1201" s="27">
        <v>101</v>
      </c>
      <c r="H1201" s="27">
        <v>91</v>
      </c>
      <c r="I1201" s="27"/>
      <c r="J1201" s="27"/>
      <c r="K1201" s="25" t="s">
        <v>4115</v>
      </c>
      <c r="L1201" s="25"/>
      <c r="M1201"/>
      <c r="N1201"/>
      <c r="O1201" s="25">
        <v>-4.3099999999999996</v>
      </c>
      <c r="P1201" s="25">
        <v>-18.61</v>
      </c>
      <c r="S1201" s="23" t="str">
        <f t="shared" si="58"/>
        <v/>
      </c>
      <c r="T1201" s="23">
        <f t="shared" si="59"/>
        <v>0</v>
      </c>
    </row>
    <row r="1202" spans="1:20" ht="17.399999999999999">
      <c r="A1202" s="23" t="str">
        <f t="shared" si="57"/>
        <v/>
      </c>
      <c r="B1202" s="24" t="s">
        <v>1973</v>
      </c>
      <c r="C1202" s="12" t="s">
        <v>1974</v>
      </c>
      <c r="D1202" s="25" t="s">
        <v>37</v>
      </c>
      <c r="E1202" s="26">
        <v>32.200000000000003</v>
      </c>
      <c r="F1202" s="25"/>
      <c r="G1202" s="27"/>
      <c r="H1202" s="27"/>
      <c r="I1202" s="27"/>
      <c r="J1202" s="27"/>
      <c r="K1202" s="25" t="s">
        <v>4087</v>
      </c>
      <c r="L1202" s="25"/>
      <c r="M1202"/>
      <c r="N1202"/>
      <c r="O1202" s="25">
        <v>1.57</v>
      </c>
      <c r="P1202" s="25">
        <v>-20.64</v>
      </c>
      <c r="S1202" s="23" t="str">
        <f t="shared" si="58"/>
        <v/>
      </c>
      <c r="T1202" s="23">
        <f t="shared" si="59"/>
        <v>0</v>
      </c>
    </row>
    <row r="1203" spans="1:20" ht="17.399999999999999">
      <c r="A1203" s="23" t="str">
        <f t="shared" si="57"/>
        <v/>
      </c>
      <c r="B1203" s="24" t="s">
        <v>1975</v>
      </c>
      <c r="C1203" s="12" t="s">
        <v>1976</v>
      </c>
      <c r="D1203" s="25" t="s">
        <v>37</v>
      </c>
      <c r="E1203" s="26">
        <v>20.309999999999999</v>
      </c>
      <c r="F1203" s="25"/>
      <c r="G1203" s="27"/>
      <c r="H1203" s="27"/>
      <c r="I1203" s="27"/>
      <c r="J1203" s="27"/>
      <c r="K1203" s="25" t="s">
        <v>4086</v>
      </c>
      <c r="L1203" s="25"/>
      <c r="M1203"/>
      <c r="N1203"/>
      <c r="O1203" s="25">
        <v>5.76</v>
      </c>
      <c r="P1203" s="25">
        <v>-28.14</v>
      </c>
      <c r="S1203" s="23" t="str">
        <f t="shared" si="58"/>
        <v/>
      </c>
      <c r="T1203" s="23">
        <f t="shared" si="59"/>
        <v>0</v>
      </c>
    </row>
    <row r="1204" spans="1:20" ht="17.399999999999999">
      <c r="A1204" s="23" t="str">
        <f t="shared" si="57"/>
        <v/>
      </c>
      <c r="B1204" s="24" t="s">
        <v>1977</v>
      </c>
      <c r="C1204" s="12" t="s">
        <v>1978</v>
      </c>
      <c r="D1204" s="25" t="s">
        <v>37</v>
      </c>
      <c r="E1204" s="26">
        <v>67.83</v>
      </c>
      <c r="F1204" s="25"/>
      <c r="G1204" s="27"/>
      <c r="H1204" s="27"/>
      <c r="I1204" s="27"/>
      <c r="J1204" s="27"/>
      <c r="K1204" s="25" t="s">
        <v>4092</v>
      </c>
      <c r="L1204" s="25"/>
      <c r="M1204"/>
      <c r="N1204"/>
      <c r="O1204" s="25">
        <v>-37.159999999999997</v>
      </c>
      <c r="P1204" s="25">
        <v>-22.64</v>
      </c>
      <c r="S1204" s="23" t="str">
        <f t="shared" si="58"/>
        <v/>
      </c>
      <c r="T1204" s="23">
        <f t="shared" si="59"/>
        <v>0</v>
      </c>
    </row>
    <row r="1205" spans="1:20" ht="17.399999999999999">
      <c r="A1205" s="23" t="str">
        <f t="shared" si="57"/>
        <v/>
      </c>
      <c r="B1205" s="24" t="s">
        <v>1979</v>
      </c>
      <c r="C1205" s="12" t="s">
        <v>1980</v>
      </c>
      <c r="D1205" s="25" t="s">
        <v>37</v>
      </c>
      <c r="E1205" s="26">
        <v>569.33000000000004</v>
      </c>
      <c r="F1205" s="25">
        <v>1</v>
      </c>
      <c r="G1205" s="27">
        <v>52.83</v>
      </c>
      <c r="H1205" s="27">
        <v>52.83</v>
      </c>
      <c r="I1205" s="27">
        <v>56.25</v>
      </c>
      <c r="J1205" s="27"/>
      <c r="K1205" s="25" t="s">
        <v>4091</v>
      </c>
      <c r="L1205" s="25"/>
      <c r="M1205"/>
      <c r="N1205"/>
      <c r="O1205" s="25">
        <v>2.29</v>
      </c>
      <c r="P1205" s="25">
        <v>11.88</v>
      </c>
      <c r="S1205" s="23" t="str">
        <f t="shared" si="58"/>
        <v/>
      </c>
      <c r="T1205" s="23">
        <f t="shared" si="59"/>
        <v>0</v>
      </c>
    </row>
    <row r="1206" spans="1:20" ht="17.399999999999999">
      <c r="A1206" s="23" t="str">
        <f t="shared" si="57"/>
        <v/>
      </c>
      <c r="B1206" s="24" t="s">
        <v>1981</v>
      </c>
      <c r="C1206" s="12" t="s">
        <v>1982</v>
      </c>
      <c r="D1206" s="25" t="s">
        <v>9</v>
      </c>
      <c r="E1206" s="26">
        <v>142.99</v>
      </c>
      <c r="F1206" s="25"/>
      <c r="G1206" s="27"/>
      <c r="H1206" s="27"/>
      <c r="I1206" s="27"/>
      <c r="J1206" s="27"/>
      <c r="K1206" s="25" t="s">
        <v>4091</v>
      </c>
      <c r="L1206" s="25"/>
      <c r="M1206"/>
      <c r="N1206"/>
      <c r="O1206" s="25">
        <v>-8.56</v>
      </c>
      <c r="P1206" s="25">
        <v>6.77</v>
      </c>
      <c r="S1206" s="23" t="str">
        <f t="shared" si="58"/>
        <v/>
      </c>
      <c r="T1206" s="23">
        <f t="shared" si="59"/>
        <v>0</v>
      </c>
    </row>
    <row r="1207" spans="1:20" ht="17.399999999999999">
      <c r="A1207" s="23">
        <f t="shared" si="57"/>
        <v>179</v>
      </c>
      <c r="B1207" s="24" t="s">
        <v>1983</v>
      </c>
      <c r="C1207" s="12" t="s">
        <v>1984</v>
      </c>
      <c r="D1207" s="25" t="s">
        <v>9</v>
      </c>
      <c r="E1207" s="26">
        <v>1238.57</v>
      </c>
      <c r="F1207" s="25">
        <v>2</v>
      </c>
      <c r="G1207" s="27">
        <v>112.65</v>
      </c>
      <c r="H1207" s="27">
        <v>112.65</v>
      </c>
      <c r="I1207" s="27">
        <v>101</v>
      </c>
      <c r="J1207" s="27">
        <v>124.3</v>
      </c>
      <c r="K1207" s="25" t="s">
        <v>4115</v>
      </c>
      <c r="L1207" s="25"/>
      <c r="M1207"/>
      <c r="N1207"/>
      <c r="O1207" s="25">
        <v>-21</v>
      </c>
      <c r="P1207" s="25">
        <v>-4.78</v>
      </c>
      <c r="S1207" s="23">
        <f t="shared" si="58"/>
        <v>1238.5820699999999</v>
      </c>
      <c r="T1207" s="23">
        <f t="shared" si="59"/>
        <v>0</v>
      </c>
    </row>
    <row r="1208" spans="1:20" ht="17.399999999999999">
      <c r="A1208" s="23" t="str">
        <f t="shared" si="57"/>
        <v/>
      </c>
      <c r="B1208" s="24" t="s">
        <v>1985</v>
      </c>
      <c r="C1208" s="12" t="s">
        <v>1986</v>
      </c>
      <c r="D1208" s="25" t="s">
        <v>9</v>
      </c>
      <c r="E1208" s="26">
        <v>122.71</v>
      </c>
      <c r="F1208" s="26"/>
      <c r="G1208" s="27"/>
      <c r="H1208" s="27"/>
      <c r="I1208" s="27"/>
      <c r="J1208" s="27"/>
      <c r="K1208" s="25" t="s">
        <v>4113</v>
      </c>
      <c r="L1208" s="25"/>
      <c r="M1208"/>
      <c r="N1208"/>
      <c r="O1208" s="25">
        <v>-4.3899999999999997</v>
      </c>
      <c r="P1208" s="25">
        <v>-22.61</v>
      </c>
      <c r="S1208" s="23" t="str">
        <f t="shared" si="58"/>
        <v/>
      </c>
      <c r="T1208" s="23">
        <f t="shared" si="59"/>
        <v>0</v>
      </c>
    </row>
    <row r="1209" spans="1:20" ht="17.399999999999999">
      <c r="A1209" s="23" t="str">
        <f t="shared" si="57"/>
        <v/>
      </c>
      <c r="B1209" s="24" t="s">
        <v>1987</v>
      </c>
      <c r="C1209" s="12" t="s">
        <v>4737</v>
      </c>
      <c r="D1209" s="25" t="s">
        <v>37</v>
      </c>
      <c r="E1209" s="26">
        <v>371.72</v>
      </c>
      <c r="F1209" s="25"/>
      <c r="G1209" s="27"/>
      <c r="H1209" s="27"/>
      <c r="I1209" s="27"/>
      <c r="J1209" s="27"/>
      <c r="K1209" s="25" t="s">
        <v>4095</v>
      </c>
      <c r="L1209" s="26"/>
      <c r="M1209"/>
      <c r="N1209"/>
      <c r="O1209" s="25">
        <v>0.45</v>
      </c>
      <c r="P1209" s="25">
        <v>-4.42</v>
      </c>
      <c r="S1209" s="23" t="str">
        <f t="shared" si="58"/>
        <v/>
      </c>
      <c r="T1209" s="23">
        <f t="shared" si="59"/>
        <v>0</v>
      </c>
    </row>
    <row r="1210" spans="1:20" ht="17.399999999999999">
      <c r="A1210" s="23" t="str">
        <f t="shared" si="57"/>
        <v/>
      </c>
      <c r="B1210" s="24" t="s">
        <v>1988</v>
      </c>
      <c r="C1210" s="12" t="s">
        <v>3060</v>
      </c>
      <c r="D1210" s="25" t="s">
        <v>37</v>
      </c>
      <c r="E1210" s="26">
        <v>139.88</v>
      </c>
      <c r="F1210" s="25"/>
      <c r="G1210" s="27"/>
      <c r="H1210" s="27"/>
      <c r="I1210" s="27"/>
      <c r="J1210" s="27"/>
      <c r="K1210" s="25" t="s">
        <v>4117</v>
      </c>
      <c r="L1210" s="25"/>
      <c r="M1210"/>
      <c r="N1210"/>
      <c r="O1210" s="25">
        <v>-29.19</v>
      </c>
      <c r="P1210" s="25">
        <v>-49.82</v>
      </c>
      <c r="S1210" s="23" t="str">
        <f t="shared" si="58"/>
        <v/>
      </c>
      <c r="T1210" s="23">
        <f t="shared" si="59"/>
        <v>0</v>
      </c>
    </row>
    <row r="1211" spans="1:20" ht="17.399999999999999">
      <c r="A1211" s="23" t="str">
        <f t="shared" si="57"/>
        <v/>
      </c>
      <c r="B1211" s="24" t="s">
        <v>1990</v>
      </c>
      <c r="C1211" s="12" t="s">
        <v>1991</v>
      </c>
      <c r="D1211" s="25" t="s">
        <v>37</v>
      </c>
      <c r="E1211" s="26">
        <v>428.41</v>
      </c>
      <c r="F1211" s="25"/>
      <c r="G1211" s="27"/>
      <c r="H1211" s="27"/>
      <c r="I1211" s="27"/>
      <c r="J1211" s="27"/>
      <c r="K1211" s="25" t="s">
        <v>4083</v>
      </c>
      <c r="L1211" s="26"/>
      <c r="M1211"/>
      <c r="N1211"/>
      <c r="O1211" s="25">
        <v>15.85</v>
      </c>
      <c r="P1211" s="25">
        <v>16.920000000000002</v>
      </c>
      <c r="S1211" s="23" t="str">
        <f t="shared" si="58"/>
        <v/>
      </c>
      <c r="T1211" s="23">
        <f t="shared" si="59"/>
        <v>0</v>
      </c>
    </row>
    <row r="1212" spans="1:20" ht="17.399999999999999">
      <c r="A1212" s="23" t="str">
        <f t="shared" si="57"/>
        <v/>
      </c>
      <c r="B1212" s="24" t="s">
        <v>1992</v>
      </c>
      <c r="C1212" s="12" t="s">
        <v>1993</v>
      </c>
      <c r="D1212" s="25" t="s">
        <v>37</v>
      </c>
      <c r="E1212" s="26">
        <v>79.930000000000007</v>
      </c>
      <c r="F1212" s="25"/>
      <c r="G1212" s="27"/>
      <c r="H1212" s="27"/>
      <c r="I1212" s="27"/>
      <c r="J1212" s="27"/>
      <c r="K1212" s="25" t="s">
        <v>4076</v>
      </c>
      <c r="L1212" s="25"/>
      <c r="M1212"/>
      <c r="N1212"/>
      <c r="O1212" s="25">
        <v>-17.13</v>
      </c>
      <c r="P1212" s="25">
        <v>-28.33</v>
      </c>
      <c r="S1212" s="23" t="str">
        <f t="shared" si="58"/>
        <v/>
      </c>
      <c r="T1212" s="23">
        <f t="shared" si="59"/>
        <v>0</v>
      </c>
    </row>
    <row r="1213" spans="1:20" ht="17.399999999999999">
      <c r="A1213" s="23" t="str">
        <f t="shared" si="57"/>
        <v/>
      </c>
      <c r="B1213" s="24" t="s">
        <v>1994</v>
      </c>
      <c r="C1213" s="12" t="s">
        <v>1995</v>
      </c>
      <c r="D1213" s="25" t="s">
        <v>37</v>
      </c>
      <c r="E1213" s="26">
        <v>218.81</v>
      </c>
      <c r="F1213" s="25"/>
      <c r="G1213" s="27"/>
      <c r="H1213" s="27"/>
      <c r="I1213" s="27"/>
      <c r="J1213" s="27"/>
      <c r="K1213" s="25" t="s">
        <v>4096</v>
      </c>
      <c r="L1213" s="26"/>
      <c r="M1213"/>
      <c r="N1213"/>
      <c r="O1213" s="25">
        <v>-25.08</v>
      </c>
      <c r="P1213" s="25">
        <v>7.27</v>
      </c>
      <c r="S1213" s="23" t="str">
        <f t="shared" si="58"/>
        <v/>
      </c>
      <c r="T1213" s="23">
        <f t="shared" si="59"/>
        <v>0</v>
      </c>
    </row>
    <row r="1214" spans="1:20" ht="17.399999999999999">
      <c r="A1214" s="23" t="str">
        <f t="shared" si="57"/>
        <v/>
      </c>
      <c r="B1214" s="24" t="s">
        <v>1996</v>
      </c>
      <c r="C1214" s="12" t="s">
        <v>1997</v>
      </c>
      <c r="D1214" s="25" t="s">
        <v>37</v>
      </c>
      <c r="E1214" s="26">
        <v>365.78</v>
      </c>
      <c r="F1214" s="26"/>
      <c r="G1214" s="27"/>
      <c r="H1214" s="27"/>
      <c r="I1214" s="27"/>
      <c r="J1214" s="27"/>
      <c r="K1214" s="25" t="s">
        <v>4100</v>
      </c>
      <c r="L1214" s="25"/>
      <c r="M1214"/>
      <c r="N1214"/>
      <c r="O1214" s="25">
        <v>-19.850000000000001</v>
      </c>
      <c r="P1214" s="25">
        <v>-57.4</v>
      </c>
      <c r="S1214" s="23" t="str">
        <f t="shared" si="58"/>
        <v/>
      </c>
      <c r="T1214" s="23">
        <f t="shared" si="59"/>
        <v>0</v>
      </c>
    </row>
    <row r="1215" spans="1:20" ht="17.399999999999999">
      <c r="A1215" s="23" t="str">
        <f t="shared" si="57"/>
        <v/>
      </c>
      <c r="B1215" s="24" t="s">
        <v>1998</v>
      </c>
      <c r="C1215" s="12" t="s">
        <v>1999</v>
      </c>
      <c r="D1215" s="25" t="s">
        <v>37</v>
      </c>
      <c r="E1215" s="26">
        <v>322.23</v>
      </c>
      <c r="F1215" s="25">
        <v>6</v>
      </c>
      <c r="G1215" s="27">
        <v>43.98</v>
      </c>
      <c r="H1215" s="27">
        <v>43.98</v>
      </c>
      <c r="I1215" s="27">
        <v>22.7</v>
      </c>
      <c r="J1215" s="27"/>
      <c r="K1215" s="25" t="s">
        <v>4120</v>
      </c>
      <c r="L1215" s="25"/>
      <c r="M1215"/>
      <c r="N1215"/>
      <c r="O1215" s="25">
        <v>2.9</v>
      </c>
      <c r="P1215" s="25">
        <v>-20.45</v>
      </c>
      <c r="S1215" s="23" t="str">
        <f t="shared" si="58"/>
        <v/>
      </c>
      <c r="T1215" s="23">
        <f t="shared" si="59"/>
        <v>0</v>
      </c>
    </row>
    <row r="1216" spans="1:20" ht="17.399999999999999">
      <c r="A1216" s="23" t="str">
        <f t="shared" si="57"/>
        <v/>
      </c>
      <c r="B1216" s="24" t="s">
        <v>2000</v>
      </c>
      <c r="C1216" s="12" t="s">
        <v>2001</v>
      </c>
      <c r="D1216" s="25" t="s">
        <v>37</v>
      </c>
      <c r="E1216" s="26">
        <v>371.2</v>
      </c>
      <c r="F1216" s="26"/>
      <c r="G1216" s="27"/>
      <c r="H1216" s="27"/>
      <c r="I1216" s="27"/>
      <c r="J1216" s="27"/>
      <c r="K1216" s="25" t="s">
        <v>4091</v>
      </c>
      <c r="L1216" s="25"/>
      <c r="M1216"/>
      <c r="N1216"/>
      <c r="O1216" s="25">
        <v>-18.559999999999999</v>
      </c>
      <c r="P1216" s="25">
        <v>-20.68</v>
      </c>
      <c r="S1216" s="23" t="str">
        <f t="shared" si="58"/>
        <v/>
      </c>
      <c r="T1216" s="23">
        <f t="shared" si="59"/>
        <v>0</v>
      </c>
    </row>
    <row r="1217" spans="1:20" ht="17.399999999999999">
      <c r="A1217" s="23" t="str">
        <f t="shared" si="57"/>
        <v/>
      </c>
      <c r="B1217" s="24" t="s">
        <v>2002</v>
      </c>
      <c r="C1217" s="12" t="s">
        <v>2003</v>
      </c>
      <c r="D1217" s="25" t="s">
        <v>9</v>
      </c>
      <c r="E1217" s="26">
        <v>282.51</v>
      </c>
      <c r="F1217" s="25"/>
      <c r="G1217" s="27"/>
      <c r="H1217" s="27"/>
      <c r="I1217" s="27"/>
      <c r="J1217" s="27"/>
      <c r="K1217" s="25" t="s">
        <v>4102</v>
      </c>
      <c r="L1217" s="25"/>
      <c r="M1217"/>
      <c r="N1217"/>
      <c r="O1217" s="25">
        <v>-9.58</v>
      </c>
      <c r="P1217" s="25">
        <v>-11.99</v>
      </c>
      <c r="S1217" s="23" t="str">
        <f t="shared" si="58"/>
        <v/>
      </c>
      <c r="T1217" s="23">
        <f t="shared" si="59"/>
        <v>0</v>
      </c>
    </row>
    <row r="1218" spans="1:20" ht="17.399999999999999">
      <c r="A1218" s="23" t="str">
        <f t="shared" si="57"/>
        <v/>
      </c>
      <c r="B1218" s="24" t="s">
        <v>2004</v>
      </c>
      <c r="C1218" s="12" t="s">
        <v>4520</v>
      </c>
      <c r="D1218" s="25" t="s">
        <v>37</v>
      </c>
      <c r="E1218" s="26">
        <v>23.48</v>
      </c>
      <c r="F1218" s="26"/>
      <c r="G1218" s="27"/>
      <c r="H1218" s="27"/>
      <c r="I1218" s="27"/>
      <c r="J1218" s="27"/>
      <c r="K1218" s="25" t="s">
        <v>4085</v>
      </c>
      <c r="L1218" s="25"/>
      <c r="M1218"/>
      <c r="N1218"/>
      <c r="O1218" s="25">
        <v>-30.88</v>
      </c>
      <c r="P1218" s="25">
        <v>-69.58</v>
      </c>
      <c r="S1218" s="23" t="str">
        <f t="shared" si="58"/>
        <v/>
      </c>
      <c r="T1218" s="23">
        <f t="shared" si="59"/>
        <v>0</v>
      </c>
    </row>
    <row r="1219" spans="1:20" ht="17.399999999999999">
      <c r="A1219" s="23">
        <f t="shared" si="57"/>
        <v>171</v>
      </c>
      <c r="B1219" s="24" t="s">
        <v>2005</v>
      </c>
      <c r="C1219" s="12" t="s">
        <v>2006</v>
      </c>
      <c r="D1219" s="25" t="s">
        <v>37</v>
      </c>
      <c r="E1219" s="26">
        <v>1501.72</v>
      </c>
      <c r="F1219" s="25">
        <v>2</v>
      </c>
      <c r="G1219" s="27">
        <v>51.65</v>
      </c>
      <c r="H1219" s="27">
        <v>50.1</v>
      </c>
      <c r="I1219" s="27">
        <v>51.65</v>
      </c>
      <c r="J1219" s="27">
        <v>51.9</v>
      </c>
      <c r="K1219" s="25" t="s">
        <v>4107</v>
      </c>
      <c r="L1219" s="26"/>
      <c r="M1219"/>
      <c r="N1219"/>
      <c r="O1219" s="25">
        <v>-32.270000000000003</v>
      </c>
      <c r="P1219" s="25">
        <v>-25.06</v>
      </c>
      <c r="S1219" s="23">
        <f t="shared" si="58"/>
        <v>1501.7321899999999</v>
      </c>
      <c r="T1219" s="23">
        <f t="shared" si="59"/>
        <v>0</v>
      </c>
    </row>
    <row r="1220" spans="1:20" ht="17.399999999999999">
      <c r="A1220" s="23" t="str">
        <f t="shared" si="57"/>
        <v/>
      </c>
      <c r="B1220" s="24" t="s">
        <v>2007</v>
      </c>
      <c r="C1220" s="12" t="s">
        <v>5261</v>
      </c>
      <c r="D1220" s="25" t="s">
        <v>37</v>
      </c>
      <c r="E1220" s="26">
        <v>18.47</v>
      </c>
      <c r="F1220" s="25"/>
      <c r="G1220" s="27"/>
      <c r="H1220" s="27"/>
      <c r="I1220" s="27"/>
      <c r="J1220" s="27"/>
      <c r="K1220" s="25" t="s">
        <v>4103</v>
      </c>
      <c r="L1220" s="25"/>
      <c r="M1220"/>
      <c r="N1220"/>
      <c r="O1220" s="25">
        <v>-24.87</v>
      </c>
      <c r="P1220" s="25">
        <v>-51.5</v>
      </c>
      <c r="S1220" s="23" t="str">
        <f t="shared" si="58"/>
        <v/>
      </c>
      <c r="T1220" s="23">
        <f t="shared" si="59"/>
        <v>0</v>
      </c>
    </row>
    <row r="1221" spans="1:20" ht="17.399999999999999">
      <c r="A1221" s="23" t="str">
        <f t="shared" si="57"/>
        <v/>
      </c>
      <c r="B1221" s="24" t="s">
        <v>2008</v>
      </c>
      <c r="C1221" s="12" t="s">
        <v>4410</v>
      </c>
      <c r="D1221" s="25" t="s">
        <v>37</v>
      </c>
      <c r="E1221" s="26">
        <v>92.03</v>
      </c>
      <c r="F1221" s="25">
        <v>1</v>
      </c>
      <c r="G1221" s="27">
        <v>25</v>
      </c>
      <c r="H1221" s="27">
        <v>25</v>
      </c>
      <c r="I1221" s="27">
        <v>25</v>
      </c>
      <c r="J1221" s="27"/>
      <c r="K1221" s="25" t="s">
        <v>4114</v>
      </c>
      <c r="L1221" s="26"/>
      <c r="M1221"/>
      <c r="N1221"/>
      <c r="O1221" s="25">
        <v>-26.22</v>
      </c>
      <c r="P1221" s="25">
        <v>-19.170000000000002</v>
      </c>
      <c r="S1221" s="23" t="str">
        <f t="shared" si="58"/>
        <v/>
      </c>
      <c r="T1221" s="23">
        <f t="shared" si="59"/>
        <v>0</v>
      </c>
    </row>
    <row r="1222" spans="1:20" ht="17.399999999999999">
      <c r="A1222" s="23" t="str">
        <f t="shared" si="57"/>
        <v/>
      </c>
      <c r="B1222" s="24" t="s">
        <v>2009</v>
      </c>
      <c r="C1222" s="12" t="s">
        <v>2010</v>
      </c>
      <c r="D1222" s="25" t="s">
        <v>9</v>
      </c>
      <c r="E1222" s="26">
        <v>6781.37</v>
      </c>
      <c r="F1222" s="25">
        <v>4</v>
      </c>
      <c r="G1222" s="27">
        <v>3337.65</v>
      </c>
      <c r="H1222" s="27">
        <v>3337.65</v>
      </c>
      <c r="I1222" s="27"/>
      <c r="J1222" s="27"/>
      <c r="K1222" s="25" t="s">
        <v>2626</v>
      </c>
      <c r="L1222" s="25"/>
      <c r="M1222"/>
      <c r="N1222"/>
      <c r="O1222" s="25">
        <v>-0.27</v>
      </c>
      <c r="P1222" s="25">
        <v>8.6300000000000008</v>
      </c>
      <c r="S1222" s="23" t="str">
        <f t="shared" si="58"/>
        <v/>
      </c>
      <c r="T1222" s="23">
        <f t="shared" si="59"/>
        <v>0</v>
      </c>
    </row>
    <row r="1223" spans="1:20" ht="17.399999999999999">
      <c r="A1223" s="23" t="str">
        <f t="shared" si="57"/>
        <v/>
      </c>
      <c r="B1223" s="24" t="s">
        <v>2011</v>
      </c>
      <c r="C1223" s="12" t="s">
        <v>2012</v>
      </c>
      <c r="D1223" s="25" t="s">
        <v>37</v>
      </c>
      <c r="E1223" s="26">
        <v>33.19</v>
      </c>
      <c r="F1223" s="25"/>
      <c r="G1223" s="27"/>
      <c r="H1223" s="27"/>
      <c r="I1223" s="27"/>
      <c r="J1223" s="27"/>
      <c r="K1223" s="25" t="s">
        <v>4086</v>
      </c>
      <c r="L1223" s="25"/>
      <c r="M1223"/>
      <c r="N1223"/>
      <c r="O1223" s="25">
        <v>-27.17</v>
      </c>
      <c r="P1223" s="25">
        <v>-36.85</v>
      </c>
      <c r="S1223" s="23" t="str">
        <f t="shared" si="58"/>
        <v/>
      </c>
      <c r="T1223" s="23">
        <f t="shared" si="59"/>
        <v>0</v>
      </c>
    </row>
    <row r="1224" spans="1:20" ht="17.399999999999999">
      <c r="A1224" s="23">
        <f t="shared" si="57"/>
        <v>207</v>
      </c>
      <c r="B1224" s="24" t="s">
        <v>2013</v>
      </c>
      <c r="C1224" s="12" t="s">
        <v>2014</v>
      </c>
      <c r="D1224" s="25" t="s">
        <v>9</v>
      </c>
      <c r="E1224" s="26">
        <v>719.46</v>
      </c>
      <c r="F1224" s="25">
        <v>4</v>
      </c>
      <c r="G1224" s="27">
        <v>135.16999999999999</v>
      </c>
      <c r="H1224" s="27">
        <v>146.63</v>
      </c>
      <c r="I1224" s="27">
        <v>168</v>
      </c>
      <c r="J1224" s="27">
        <v>181</v>
      </c>
      <c r="K1224" s="25" t="s">
        <v>4103</v>
      </c>
      <c r="L1224" s="25"/>
      <c r="M1224"/>
      <c r="N1224"/>
      <c r="O1224" s="25">
        <v>-2.0299999999999998</v>
      </c>
      <c r="P1224" s="25">
        <v>-11.69</v>
      </c>
      <c r="S1224" s="23">
        <f t="shared" si="58"/>
        <v>719.47224000000006</v>
      </c>
      <c r="T1224" s="23">
        <f t="shared" si="59"/>
        <v>1</v>
      </c>
    </row>
    <row r="1225" spans="1:20" ht="17.399999999999999">
      <c r="A1225" s="23" t="str">
        <f t="shared" si="57"/>
        <v/>
      </c>
      <c r="B1225" s="24" t="s">
        <v>2015</v>
      </c>
      <c r="C1225" s="12" t="s">
        <v>2016</v>
      </c>
      <c r="D1225" s="25" t="s">
        <v>37</v>
      </c>
      <c r="E1225" s="26">
        <v>23.82</v>
      </c>
      <c r="F1225" s="25"/>
      <c r="G1225" s="27"/>
      <c r="H1225" s="27"/>
      <c r="I1225" s="27"/>
      <c r="J1225" s="27"/>
      <c r="K1225" s="25" t="s">
        <v>4087</v>
      </c>
      <c r="L1225" s="25"/>
      <c r="M1225"/>
      <c r="N1225"/>
      <c r="O1225" s="25">
        <v>-14.87</v>
      </c>
      <c r="P1225" s="25">
        <v>-28.33</v>
      </c>
      <c r="S1225" s="23" t="str">
        <f t="shared" si="58"/>
        <v/>
      </c>
      <c r="T1225" s="23">
        <f t="shared" si="59"/>
        <v>0</v>
      </c>
    </row>
    <row r="1226" spans="1:20" ht="17.399999999999999">
      <c r="A1226" s="23" t="str">
        <f t="shared" si="57"/>
        <v/>
      </c>
      <c r="B1226" s="24" t="s">
        <v>2017</v>
      </c>
      <c r="C1226" s="12" t="s">
        <v>4166</v>
      </c>
      <c r="D1226" s="25" t="s">
        <v>37</v>
      </c>
      <c r="E1226" s="26">
        <v>10.95</v>
      </c>
      <c r="F1226" s="25"/>
      <c r="G1226" s="27"/>
      <c r="H1226" s="27"/>
      <c r="I1226" s="27"/>
      <c r="J1226" s="27"/>
      <c r="K1226" s="25" t="s">
        <v>4092</v>
      </c>
      <c r="L1226" s="25"/>
      <c r="M1226"/>
      <c r="N1226"/>
      <c r="O1226" s="25">
        <v>-23.97</v>
      </c>
      <c r="P1226" s="25">
        <v>-27.9</v>
      </c>
      <c r="S1226" s="23" t="str">
        <f t="shared" si="58"/>
        <v/>
      </c>
      <c r="T1226" s="23">
        <f t="shared" si="59"/>
        <v>0</v>
      </c>
    </row>
    <row r="1227" spans="1:20" ht="17.399999999999999">
      <c r="A1227" s="23" t="str">
        <f t="shared" si="57"/>
        <v/>
      </c>
      <c r="B1227" s="24" t="s">
        <v>2018</v>
      </c>
      <c r="C1227" s="12" t="s">
        <v>2019</v>
      </c>
      <c r="D1227" s="25" t="s">
        <v>37</v>
      </c>
      <c r="E1227" s="26">
        <v>327.54000000000002</v>
      </c>
      <c r="F1227" s="25"/>
      <c r="G1227" s="27"/>
      <c r="H1227" s="27"/>
      <c r="I1227" s="27"/>
      <c r="J1227" s="27"/>
      <c r="K1227" s="25" t="s">
        <v>4091</v>
      </c>
      <c r="L1227" s="25"/>
      <c r="M1227"/>
      <c r="N1227"/>
      <c r="O1227" s="25">
        <v>-9.9</v>
      </c>
      <c r="P1227" s="25">
        <v>-31.65</v>
      </c>
      <c r="S1227" s="23" t="str">
        <f t="shared" si="58"/>
        <v/>
      </c>
      <c r="T1227" s="23">
        <f t="shared" si="59"/>
        <v>0</v>
      </c>
    </row>
    <row r="1228" spans="1:20" ht="17.399999999999999">
      <c r="A1228" s="23" t="str">
        <f t="shared" si="57"/>
        <v/>
      </c>
      <c r="B1228" s="24" t="s">
        <v>2020</v>
      </c>
      <c r="C1228" s="12" t="s">
        <v>2021</v>
      </c>
      <c r="D1228" s="25" t="s">
        <v>9</v>
      </c>
      <c r="E1228" s="26">
        <v>117.27</v>
      </c>
      <c r="F1228" s="25">
        <v>3</v>
      </c>
      <c r="G1228" s="27">
        <v>24.9</v>
      </c>
      <c r="H1228" s="27">
        <v>24.9</v>
      </c>
      <c r="I1228" s="27">
        <v>25.4</v>
      </c>
      <c r="J1228" s="27"/>
      <c r="K1228" s="25" t="s">
        <v>4104</v>
      </c>
      <c r="L1228" s="25"/>
      <c r="M1228"/>
      <c r="N1228"/>
      <c r="O1228" s="25">
        <v>-7.17</v>
      </c>
      <c r="P1228" s="25">
        <v>-17.190000000000001</v>
      </c>
      <c r="S1228" s="23" t="str">
        <f t="shared" si="58"/>
        <v/>
      </c>
      <c r="T1228" s="23">
        <f t="shared" si="59"/>
        <v>0</v>
      </c>
    </row>
    <row r="1229" spans="1:20" ht="17.399999999999999">
      <c r="A1229" s="23">
        <f t="shared" si="57"/>
        <v>44</v>
      </c>
      <c r="B1229" s="24" t="s">
        <v>2818</v>
      </c>
      <c r="C1229" s="12" t="s">
        <v>5220</v>
      </c>
      <c r="D1229" s="25" t="s">
        <v>9</v>
      </c>
      <c r="E1229" s="26">
        <v>16940</v>
      </c>
      <c r="F1229" s="26">
        <v>18</v>
      </c>
      <c r="G1229" s="27">
        <v>616.78</v>
      </c>
      <c r="H1229" s="27">
        <v>618.42999999999995</v>
      </c>
      <c r="I1229" s="27">
        <v>626.09</v>
      </c>
      <c r="J1229" s="27">
        <v>671.48</v>
      </c>
      <c r="K1229" s="25" t="s">
        <v>4110</v>
      </c>
      <c r="L1229" s="25"/>
      <c r="M1229"/>
      <c r="N1229"/>
      <c r="O1229" s="25">
        <v>-0.77</v>
      </c>
      <c r="P1229" s="25">
        <v>-3.02</v>
      </c>
      <c r="S1229" s="23">
        <f t="shared" si="58"/>
        <v>16940.012289999999</v>
      </c>
      <c r="T1229" s="23">
        <f t="shared" si="59"/>
        <v>1</v>
      </c>
    </row>
    <row r="1230" spans="1:20" ht="17.399999999999999">
      <c r="A1230" s="23" t="str">
        <f t="shared" si="57"/>
        <v/>
      </c>
      <c r="B1230" s="24" t="s">
        <v>2022</v>
      </c>
      <c r="C1230" s="12" t="s">
        <v>2023</v>
      </c>
      <c r="D1230" s="25" t="s">
        <v>37</v>
      </c>
      <c r="E1230" s="26">
        <v>95.3</v>
      </c>
      <c r="F1230" s="26"/>
      <c r="G1230" s="27"/>
      <c r="H1230" s="27"/>
      <c r="I1230" s="27"/>
      <c r="J1230" s="27"/>
      <c r="K1230" s="25" t="s">
        <v>4086</v>
      </c>
      <c r="L1230" s="25"/>
      <c r="M1230"/>
      <c r="N1230"/>
      <c r="O1230" s="25">
        <v>364.88</v>
      </c>
      <c r="P1230" s="25">
        <v>218.52</v>
      </c>
      <c r="S1230" s="23" t="str">
        <f t="shared" si="58"/>
        <v/>
      </c>
      <c r="T1230" s="23">
        <f t="shared" si="59"/>
        <v>0</v>
      </c>
    </row>
    <row r="1231" spans="1:20" ht="17.399999999999999">
      <c r="A1231" s="23" t="str">
        <f t="shared" ref="A1231:A1294" si="60">IF(ISERROR(RANK(S1231,$S$14:$S$3000,)),"",RANK(S1231,$S$14:$S$3000,))</f>
        <v/>
      </c>
      <c r="B1231" s="24" t="s">
        <v>2024</v>
      </c>
      <c r="C1231" s="12" t="s">
        <v>5225</v>
      </c>
      <c r="D1231" s="25" t="s">
        <v>37</v>
      </c>
      <c r="E1231" s="26">
        <v>67.17</v>
      </c>
      <c r="F1231" s="25"/>
      <c r="G1231" s="27"/>
      <c r="H1231" s="27"/>
      <c r="I1231" s="27"/>
      <c r="J1231" s="27"/>
      <c r="K1231" s="25" t="s">
        <v>4097</v>
      </c>
      <c r="L1231" s="26"/>
      <c r="M1231"/>
      <c r="N1231"/>
      <c r="O1231" s="25">
        <v>-25.54</v>
      </c>
      <c r="P1231" s="25">
        <v>-28.69</v>
      </c>
      <c r="S1231" s="23" t="str">
        <f t="shared" si="58"/>
        <v/>
      </c>
      <c r="T1231" s="23">
        <f t="shared" si="59"/>
        <v>0</v>
      </c>
    </row>
    <row r="1232" spans="1:20" ht="17.399999999999999">
      <c r="A1232" s="23" t="str">
        <f t="shared" si="60"/>
        <v/>
      </c>
      <c r="B1232" s="24" t="s">
        <v>4775</v>
      </c>
      <c r="C1232" s="12" t="s">
        <v>4779</v>
      </c>
      <c r="D1232" s="25" t="s">
        <v>9</v>
      </c>
      <c r="E1232" s="26">
        <v>577.14</v>
      </c>
      <c r="F1232" s="26">
        <v>2</v>
      </c>
      <c r="G1232" s="27">
        <v>35.15</v>
      </c>
      <c r="H1232" s="27">
        <v>35.15</v>
      </c>
      <c r="I1232" s="27">
        <v>35.15</v>
      </c>
      <c r="J1232" s="27"/>
      <c r="K1232" s="25" t="s">
        <v>4088</v>
      </c>
      <c r="L1232" s="25"/>
      <c r="M1232"/>
      <c r="N1232"/>
      <c r="O1232" s="25">
        <v>-30.12</v>
      </c>
      <c r="P1232" s="25">
        <v>-31.81</v>
      </c>
      <c r="S1232" s="23" t="str">
        <f t="shared" si="58"/>
        <v/>
      </c>
      <c r="T1232" s="23">
        <f t="shared" si="59"/>
        <v>0</v>
      </c>
    </row>
    <row r="1233" spans="1:20" ht="17.399999999999999">
      <c r="A1233" s="23" t="str">
        <f t="shared" si="60"/>
        <v/>
      </c>
      <c r="B1233" s="24" t="s">
        <v>2025</v>
      </c>
      <c r="C1233" s="12" t="s">
        <v>2026</v>
      </c>
      <c r="D1233" s="25" t="s">
        <v>37</v>
      </c>
      <c r="E1233" s="26">
        <v>405.3</v>
      </c>
      <c r="F1233" s="25"/>
      <c r="G1233" s="27"/>
      <c r="H1233" s="27"/>
      <c r="I1233" s="27"/>
      <c r="J1233" s="27"/>
      <c r="K1233" s="25" t="s">
        <v>4113</v>
      </c>
      <c r="L1233" s="25"/>
      <c r="M1233"/>
      <c r="N1233"/>
      <c r="O1233" s="25">
        <v>-4.7300000000000004</v>
      </c>
      <c r="P1233" s="25">
        <v>13.96</v>
      </c>
      <c r="S1233" s="23" t="str">
        <f t="shared" si="58"/>
        <v/>
      </c>
      <c r="T1233" s="23">
        <f t="shared" si="59"/>
        <v>0</v>
      </c>
    </row>
    <row r="1234" spans="1:20" ht="17.399999999999999">
      <c r="A1234" s="23" t="str">
        <f t="shared" si="60"/>
        <v/>
      </c>
      <c r="B1234" s="24" t="s">
        <v>2027</v>
      </c>
      <c r="C1234" s="12" t="s">
        <v>2908</v>
      </c>
      <c r="D1234" s="25" t="s">
        <v>37</v>
      </c>
      <c r="E1234" s="26">
        <v>13.44</v>
      </c>
      <c r="F1234" s="25"/>
      <c r="G1234" s="27"/>
      <c r="H1234" s="27"/>
      <c r="I1234" s="27"/>
      <c r="J1234" s="27"/>
      <c r="K1234" s="25" t="s">
        <v>4096</v>
      </c>
      <c r="L1234" s="26"/>
      <c r="M1234"/>
      <c r="N1234"/>
      <c r="O1234" s="25">
        <v>14.59</v>
      </c>
      <c r="P1234" s="25">
        <v>-6.35</v>
      </c>
      <c r="S1234" s="23" t="str">
        <f t="shared" si="58"/>
        <v/>
      </c>
      <c r="T1234" s="23">
        <f t="shared" si="59"/>
        <v>0</v>
      </c>
    </row>
    <row r="1235" spans="1:20" ht="17.399999999999999">
      <c r="A1235" s="23" t="str">
        <f t="shared" si="60"/>
        <v/>
      </c>
      <c r="B1235" s="24" t="s">
        <v>2028</v>
      </c>
      <c r="C1235" s="12" t="s">
        <v>2029</v>
      </c>
      <c r="D1235" s="25" t="s">
        <v>37</v>
      </c>
      <c r="E1235" s="26">
        <v>163.09</v>
      </c>
      <c r="F1235" s="26"/>
      <c r="G1235" s="27"/>
      <c r="H1235" s="27"/>
      <c r="I1235" s="27"/>
      <c r="J1235" s="27"/>
      <c r="K1235" s="25" t="s">
        <v>4097</v>
      </c>
      <c r="L1235" s="25"/>
      <c r="M1235"/>
      <c r="N1235"/>
      <c r="O1235" s="25">
        <v>-1.43</v>
      </c>
      <c r="P1235" s="25">
        <v>-25.89</v>
      </c>
      <c r="S1235" s="23" t="str">
        <f t="shared" ref="S1235:S1298" si="61">IF(OR(F1235&lt;=$F$8,ISBLANK(G1235),ISBLANK(H1235),ISBLANK(J1235),ISBLANK(I1235)),"",E1235+ROW()/100000)</f>
        <v/>
      </c>
      <c r="T1235" s="23">
        <f t="shared" ref="T1235:T1298" si="62">IF(AND(G1235&lt;H1235,I1235&lt;J1235,H1235&lt;J1235),1,IF(AND(G1235&gt;H1235,I1235&gt;J1235,H1235&gt;J1235),-1,0))</f>
        <v>0</v>
      </c>
    </row>
    <row r="1236" spans="1:20" ht="17.399999999999999">
      <c r="A1236" s="23" t="str">
        <f t="shared" si="60"/>
        <v/>
      </c>
      <c r="B1236" s="24" t="s">
        <v>2030</v>
      </c>
      <c r="C1236" s="12" t="s">
        <v>2031</v>
      </c>
      <c r="D1236" s="25" t="s">
        <v>37</v>
      </c>
      <c r="E1236" s="26">
        <v>7.65</v>
      </c>
      <c r="F1236" s="25"/>
      <c r="G1236" s="27"/>
      <c r="H1236" s="27"/>
      <c r="I1236" s="27"/>
      <c r="J1236" s="27"/>
      <c r="K1236" s="25" t="s">
        <v>4113</v>
      </c>
      <c r="L1236" s="25"/>
      <c r="M1236"/>
      <c r="N1236"/>
      <c r="O1236" s="25">
        <v>0</v>
      </c>
      <c r="P1236" s="25">
        <v>0</v>
      </c>
      <c r="S1236" s="23" t="str">
        <f t="shared" si="61"/>
        <v/>
      </c>
      <c r="T1236" s="23">
        <f t="shared" si="62"/>
        <v>0</v>
      </c>
    </row>
    <row r="1237" spans="1:20" ht="17.399999999999999">
      <c r="A1237" s="23" t="str">
        <f t="shared" si="60"/>
        <v/>
      </c>
      <c r="B1237" s="24" t="s">
        <v>2032</v>
      </c>
      <c r="C1237" s="12" t="s">
        <v>2033</v>
      </c>
      <c r="D1237" s="25" t="s">
        <v>9</v>
      </c>
      <c r="E1237" s="26">
        <v>62.89</v>
      </c>
      <c r="F1237" s="25"/>
      <c r="G1237" s="27"/>
      <c r="H1237" s="27"/>
      <c r="I1237" s="27"/>
      <c r="J1237" s="27"/>
      <c r="K1237" s="25" t="s">
        <v>4078</v>
      </c>
      <c r="L1237" s="25"/>
      <c r="M1237"/>
      <c r="N1237"/>
      <c r="O1237" s="25">
        <v>-15.8</v>
      </c>
      <c r="P1237" s="25">
        <v>-34.659999999999997</v>
      </c>
      <c r="S1237" s="23" t="str">
        <f t="shared" si="61"/>
        <v/>
      </c>
      <c r="T1237" s="23">
        <f t="shared" si="62"/>
        <v>0</v>
      </c>
    </row>
    <row r="1238" spans="1:20" ht="17.399999999999999">
      <c r="A1238" s="23" t="str">
        <f t="shared" si="60"/>
        <v/>
      </c>
      <c r="B1238" s="24" t="s">
        <v>2034</v>
      </c>
      <c r="C1238" s="12" t="s">
        <v>2035</v>
      </c>
      <c r="D1238" s="25" t="s">
        <v>37</v>
      </c>
      <c r="E1238" s="26">
        <v>69.930000000000007</v>
      </c>
      <c r="F1238" s="25"/>
      <c r="G1238" s="27"/>
      <c r="H1238" s="27"/>
      <c r="I1238" s="27"/>
      <c r="J1238" s="27"/>
      <c r="K1238" s="25" t="s">
        <v>4112</v>
      </c>
      <c r="L1238" s="26"/>
      <c r="M1238"/>
      <c r="N1238"/>
      <c r="O1238" s="25">
        <v>3.95</v>
      </c>
      <c r="P1238" s="25">
        <v>10.75</v>
      </c>
      <c r="S1238" s="23" t="str">
        <f t="shared" si="61"/>
        <v/>
      </c>
      <c r="T1238" s="23">
        <f t="shared" si="62"/>
        <v>0</v>
      </c>
    </row>
    <row r="1239" spans="1:20" ht="17.399999999999999">
      <c r="A1239" s="23" t="str">
        <f t="shared" si="60"/>
        <v/>
      </c>
      <c r="B1239" s="24" t="s">
        <v>2036</v>
      </c>
      <c r="C1239" s="12" t="s">
        <v>2037</v>
      </c>
      <c r="D1239" s="25" t="s">
        <v>37</v>
      </c>
      <c r="E1239" s="26">
        <v>160.08000000000001</v>
      </c>
      <c r="F1239" s="26">
        <v>1</v>
      </c>
      <c r="G1239" s="27">
        <v>19</v>
      </c>
      <c r="H1239" s="27">
        <v>19</v>
      </c>
      <c r="I1239" s="27">
        <v>19</v>
      </c>
      <c r="J1239" s="27"/>
      <c r="K1239" s="25" t="s">
        <v>4112</v>
      </c>
      <c r="L1239" s="25"/>
      <c r="M1239"/>
      <c r="N1239"/>
      <c r="O1239" s="25">
        <v>-8.33</v>
      </c>
      <c r="P1239" s="25">
        <v>-25.11</v>
      </c>
      <c r="S1239" s="23" t="str">
        <f t="shared" si="61"/>
        <v/>
      </c>
      <c r="T1239" s="23">
        <f t="shared" si="62"/>
        <v>0</v>
      </c>
    </row>
    <row r="1240" spans="1:20" ht="17.399999999999999">
      <c r="A1240" s="23" t="str">
        <f t="shared" si="60"/>
        <v/>
      </c>
      <c r="B1240" s="24" t="s">
        <v>2038</v>
      </c>
      <c r="C1240" s="12" t="s">
        <v>2039</v>
      </c>
      <c r="D1240" s="25" t="s">
        <v>37</v>
      </c>
      <c r="E1240" s="26">
        <v>3557.94</v>
      </c>
      <c r="F1240" s="25"/>
      <c r="G1240" s="27"/>
      <c r="H1240" s="27"/>
      <c r="I1240" s="27"/>
      <c r="J1240" s="27"/>
      <c r="K1240" s="25" t="s">
        <v>4091</v>
      </c>
      <c r="L1240" s="25"/>
      <c r="M1240"/>
      <c r="N1240"/>
      <c r="O1240" s="25">
        <v>4.87</v>
      </c>
      <c r="P1240" s="25">
        <v>164.19</v>
      </c>
      <c r="S1240" s="23" t="str">
        <f t="shared" si="61"/>
        <v/>
      </c>
      <c r="T1240" s="23">
        <f t="shared" si="62"/>
        <v>0</v>
      </c>
    </row>
    <row r="1241" spans="1:20" ht="17.399999999999999">
      <c r="A1241" s="23" t="str">
        <f t="shared" si="60"/>
        <v/>
      </c>
      <c r="B1241" s="24" t="s">
        <v>2040</v>
      </c>
      <c r="C1241" s="12" t="s">
        <v>2938</v>
      </c>
      <c r="D1241" s="25" t="s">
        <v>37</v>
      </c>
      <c r="E1241" s="26">
        <v>110.1</v>
      </c>
      <c r="F1241" s="25"/>
      <c r="G1241" s="27"/>
      <c r="H1241" s="27"/>
      <c r="I1241" s="27"/>
      <c r="J1241" s="27"/>
      <c r="K1241" s="25" t="s">
        <v>4098</v>
      </c>
      <c r="L1241" s="25"/>
      <c r="M1241"/>
      <c r="N1241"/>
      <c r="O1241" s="25">
        <v>-13.69</v>
      </c>
      <c r="P1241" s="25">
        <v>-30.53</v>
      </c>
      <c r="S1241" s="23" t="str">
        <f t="shared" si="61"/>
        <v/>
      </c>
      <c r="T1241" s="23">
        <f t="shared" si="62"/>
        <v>0</v>
      </c>
    </row>
    <row r="1242" spans="1:20" ht="17.399999999999999">
      <c r="A1242" s="23" t="str">
        <f t="shared" si="60"/>
        <v/>
      </c>
      <c r="B1242" s="24" t="s">
        <v>2041</v>
      </c>
      <c r="C1242" s="12" t="s">
        <v>2042</v>
      </c>
      <c r="D1242" s="25" t="s">
        <v>37</v>
      </c>
      <c r="E1242" s="26">
        <v>20.29</v>
      </c>
      <c r="F1242" s="26"/>
      <c r="G1242" s="27"/>
      <c r="H1242" s="27"/>
      <c r="I1242" s="27"/>
      <c r="J1242" s="27"/>
      <c r="K1242" s="25" t="s">
        <v>4085</v>
      </c>
      <c r="L1242" s="25"/>
      <c r="M1242"/>
      <c r="N1242"/>
      <c r="O1242" s="25">
        <v>-13.66</v>
      </c>
      <c r="P1242" s="25">
        <v>-30.15</v>
      </c>
      <c r="S1242" s="23" t="str">
        <f t="shared" si="61"/>
        <v/>
      </c>
      <c r="T1242" s="23">
        <f t="shared" si="62"/>
        <v>0</v>
      </c>
    </row>
    <row r="1243" spans="1:20" ht="17.399999999999999">
      <c r="A1243" s="23" t="str">
        <f t="shared" si="60"/>
        <v/>
      </c>
      <c r="B1243" s="24" t="s">
        <v>2043</v>
      </c>
      <c r="C1243" s="12" t="s">
        <v>2044</v>
      </c>
      <c r="D1243" s="25" t="s">
        <v>37</v>
      </c>
      <c r="E1243" s="26">
        <v>33.51</v>
      </c>
      <c r="F1243" s="26"/>
      <c r="G1243" s="27"/>
      <c r="H1243" s="27"/>
      <c r="I1243" s="27"/>
      <c r="J1243" s="27"/>
      <c r="K1243" s="25" t="s">
        <v>4091</v>
      </c>
      <c r="L1243" s="25"/>
      <c r="M1243"/>
      <c r="N1243"/>
      <c r="O1243" s="25">
        <v>-1.5</v>
      </c>
      <c r="P1243" s="25">
        <v>-22.11</v>
      </c>
      <c r="S1243" s="23" t="str">
        <f t="shared" si="61"/>
        <v/>
      </c>
      <c r="T1243" s="23">
        <f t="shared" si="62"/>
        <v>0</v>
      </c>
    </row>
    <row r="1244" spans="1:20" ht="17.399999999999999">
      <c r="A1244" s="23" t="str">
        <f t="shared" si="60"/>
        <v/>
      </c>
      <c r="B1244" s="24" t="s">
        <v>2045</v>
      </c>
      <c r="C1244" s="12" t="s">
        <v>3061</v>
      </c>
      <c r="D1244" s="25" t="s">
        <v>37</v>
      </c>
      <c r="E1244" s="26">
        <v>25.31</v>
      </c>
      <c r="F1244" s="25"/>
      <c r="G1244" s="27"/>
      <c r="H1244" s="27"/>
      <c r="I1244" s="27"/>
      <c r="J1244" s="27"/>
      <c r="K1244" s="25" t="s">
        <v>4102</v>
      </c>
      <c r="L1244" s="25"/>
      <c r="M1244"/>
      <c r="N1244"/>
      <c r="O1244" s="25">
        <v>-15.56</v>
      </c>
      <c r="P1244" s="25">
        <v>-43.21</v>
      </c>
      <c r="S1244" s="23" t="str">
        <f t="shared" si="61"/>
        <v/>
      </c>
      <c r="T1244" s="23">
        <f t="shared" si="62"/>
        <v>0</v>
      </c>
    </row>
    <row r="1245" spans="1:20" ht="17.399999999999999">
      <c r="A1245" s="23" t="str">
        <f t="shared" si="60"/>
        <v/>
      </c>
      <c r="B1245" s="24" t="s">
        <v>2704</v>
      </c>
      <c r="C1245" s="12" t="s">
        <v>2710</v>
      </c>
      <c r="D1245" s="25" t="s">
        <v>37</v>
      </c>
      <c r="E1245" s="26">
        <v>341.46</v>
      </c>
      <c r="F1245" s="25">
        <v>1</v>
      </c>
      <c r="G1245" s="27">
        <v>55.6</v>
      </c>
      <c r="H1245" s="27">
        <v>55.6</v>
      </c>
      <c r="I1245" s="27"/>
      <c r="J1245" s="27"/>
      <c r="K1245" s="25" t="s">
        <v>4091</v>
      </c>
      <c r="L1245" s="26"/>
      <c r="M1245"/>
      <c r="N1245"/>
      <c r="O1245" s="25">
        <v>-6.9</v>
      </c>
      <c r="P1245" s="25">
        <v>-24.52</v>
      </c>
      <c r="S1245" s="23" t="str">
        <f t="shared" si="61"/>
        <v/>
      </c>
      <c r="T1245" s="23">
        <f t="shared" si="62"/>
        <v>0</v>
      </c>
    </row>
    <row r="1246" spans="1:20" ht="17.399999999999999">
      <c r="A1246" s="23" t="str">
        <f t="shared" si="60"/>
        <v/>
      </c>
      <c r="B1246" s="24" t="s">
        <v>3133</v>
      </c>
      <c r="C1246" s="12" t="s">
        <v>3259</v>
      </c>
      <c r="D1246" s="25" t="s">
        <v>37</v>
      </c>
      <c r="E1246" s="26">
        <v>21.56</v>
      </c>
      <c r="F1246" s="25"/>
      <c r="G1246" s="27"/>
      <c r="H1246" s="27"/>
      <c r="I1246" s="27"/>
      <c r="J1246" s="27"/>
      <c r="K1246" s="25" t="s">
        <v>4076</v>
      </c>
      <c r="L1246" s="25"/>
      <c r="M1246"/>
      <c r="N1246"/>
      <c r="O1246" s="25">
        <v>0</v>
      </c>
      <c r="P1246" s="25">
        <v>0</v>
      </c>
      <c r="S1246" s="23" t="str">
        <f t="shared" si="61"/>
        <v/>
      </c>
      <c r="T1246" s="23">
        <f t="shared" si="62"/>
        <v>0</v>
      </c>
    </row>
    <row r="1247" spans="1:20" ht="17.399999999999999">
      <c r="A1247" s="23" t="str">
        <f t="shared" si="60"/>
        <v/>
      </c>
      <c r="B1247" s="24" t="s">
        <v>2046</v>
      </c>
      <c r="C1247" s="12" t="s">
        <v>2047</v>
      </c>
      <c r="D1247" s="25" t="s">
        <v>9</v>
      </c>
      <c r="E1247" s="26">
        <v>131.38</v>
      </c>
      <c r="F1247" s="25"/>
      <c r="G1247" s="27"/>
      <c r="H1247" s="27"/>
      <c r="I1247" s="27"/>
      <c r="J1247" s="27"/>
      <c r="K1247" s="25" t="s">
        <v>4087</v>
      </c>
      <c r="L1247" s="26"/>
      <c r="M1247"/>
      <c r="N1247"/>
      <c r="O1247" s="25">
        <v>-14.75</v>
      </c>
      <c r="P1247" s="25">
        <v>-29.34</v>
      </c>
      <c r="S1247" s="23" t="str">
        <f t="shared" si="61"/>
        <v/>
      </c>
      <c r="T1247" s="23">
        <f t="shared" si="62"/>
        <v>0</v>
      </c>
    </row>
    <row r="1248" spans="1:20" ht="17.399999999999999">
      <c r="A1248" s="23" t="str">
        <f t="shared" si="60"/>
        <v/>
      </c>
      <c r="B1248" s="24" t="s">
        <v>2048</v>
      </c>
      <c r="C1248" s="12" t="s">
        <v>2049</v>
      </c>
      <c r="D1248" s="25" t="s">
        <v>37</v>
      </c>
      <c r="E1248" s="26">
        <v>62.73</v>
      </c>
      <c r="F1248" s="25"/>
      <c r="G1248" s="27"/>
      <c r="H1248" s="27"/>
      <c r="I1248" s="27"/>
      <c r="J1248" s="27"/>
      <c r="K1248" s="25" t="s">
        <v>4087</v>
      </c>
      <c r="L1248" s="25"/>
      <c r="M1248"/>
      <c r="N1248"/>
      <c r="O1248" s="25">
        <v>-15.25</v>
      </c>
      <c r="P1248" s="25">
        <v>-25.29</v>
      </c>
      <c r="S1248" s="23" t="str">
        <f t="shared" si="61"/>
        <v/>
      </c>
      <c r="T1248" s="23">
        <f t="shared" si="62"/>
        <v>0</v>
      </c>
    </row>
    <row r="1249" spans="1:20" ht="17.399999999999999">
      <c r="A1249" s="23" t="str">
        <f t="shared" si="60"/>
        <v/>
      </c>
      <c r="B1249" s="24" t="s">
        <v>4993</v>
      </c>
      <c r="C1249" s="12" t="s">
        <v>4995</v>
      </c>
      <c r="D1249" s="25" t="s">
        <v>37</v>
      </c>
      <c r="E1249" s="26">
        <v>53.66</v>
      </c>
      <c r="F1249" s="26">
        <v>2</v>
      </c>
      <c r="G1249" s="27">
        <v>10.15</v>
      </c>
      <c r="H1249" s="27">
        <v>10.15</v>
      </c>
      <c r="I1249" s="27">
        <v>9.4</v>
      </c>
      <c r="J1249" s="27"/>
      <c r="K1249" s="25" t="s">
        <v>4107</v>
      </c>
      <c r="L1249" s="25"/>
      <c r="M1249"/>
      <c r="N1249"/>
      <c r="O1249" s="25">
        <v>-31.45</v>
      </c>
      <c r="P1249" s="25">
        <v>-52.13</v>
      </c>
      <c r="S1249" s="23" t="str">
        <f t="shared" si="61"/>
        <v/>
      </c>
      <c r="T1249" s="23">
        <f t="shared" si="62"/>
        <v>0</v>
      </c>
    </row>
    <row r="1250" spans="1:20" ht="17.399999999999999">
      <c r="A1250" s="23" t="str">
        <f t="shared" si="60"/>
        <v/>
      </c>
      <c r="B1250" s="24" t="s">
        <v>2050</v>
      </c>
      <c r="C1250" s="12" t="s">
        <v>2051</v>
      </c>
      <c r="D1250" s="25" t="s">
        <v>37</v>
      </c>
      <c r="E1250" s="26">
        <v>36.520000000000003</v>
      </c>
      <c r="F1250" s="25"/>
      <c r="G1250" s="27"/>
      <c r="H1250" s="27"/>
      <c r="I1250" s="27"/>
      <c r="J1250" s="27"/>
      <c r="K1250" s="25" t="s">
        <v>4092</v>
      </c>
      <c r="L1250" s="25"/>
      <c r="M1250"/>
      <c r="N1250"/>
      <c r="O1250" s="25">
        <v>-1.67</v>
      </c>
      <c r="P1250" s="25">
        <v>-29.28</v>
      </c>
      <c r="S1250" s="23" t="str">
        <f t="shared" si="61"/>
        <v/>
      </c>
      <c r="T1250" s="23">
        <f t="shared" si="62"/>
        <v>0</v>
      </c>
    </row>
    <row r="1251" spans="1:20" ht="17.399999999999999">
      <c r="A1251" s="23">
        <f t="shared" si="60"/>
        <v>147</v>
      </c>
      <c r="B1251" s="24" t="s">
        <v>2052</v>
      </c>
      <c r="C1251" s="12" t="s">
        <v>4972</v>
      </c>
      <c r="D1251" s="25" t="s">
        <v>9</v>
      </c>
      <c r="E1251" s="26">
        <v>2288.2600000000002</v>
      </c>
      <c r="F1251" s="26">
        <v>9</v>
      </c>
      <c r="G1251" s="27">
        <v>597.39</v>
      </c>
      <c r="H1251" s="27">
        <v>599.26</v>
      </c>
      <c r="I1251" s="27">
        <v>596.97</v>
      </c>
      <c r="J1251" s="27">
        <v>602.73</v>
      </c>
      <c r="K1251" s="25" t="s">
        <v>4078</v>
      </c>
      <c r="L1251" s="25"/>
      <c r="M1251"/>
      <c r="N1251"/>
      <c r="O1251" s="25">
        <v>15.24</v>
      </c>
      <c r="P1251" s="25">
        <v>2.99</v>
      </c>
      <c r="S1251" s="23">
        <f t="shared" si="61"/>
        <v>2288.2725100000002</v>
      </c>
      <c r="T1251" s="23">
        <f t="shared" si="62"/>
        <v>1</v>
      </c>
    </row>
    <row r="1252" spans="1:20" ht="17.399999999999999">
      <c r="A1252" s="23" t="str">
        <f t="shared" si="60"/>
        <v/>
      </c>
      <c r="B1252" s="24" t="s">
        <v>2054</v>
      </c>
      <c r="C1252" s="12" t="s">
        <v>2055</v>
      </c>
      <c r="D1252" s="25" t="s">
        <v>37</v>
      </c>
      <c r="E1252" s="26">
        <v>53.67</v>
      </c>
      <c r="F1252" s="25"/>
      <c r="G1252" s="27"/>
      <c r="H1252" s="27"/>
      <c r="I1252" s="27"/>
      <c r="J1252" s="27"/>
      <c r="K1252" s="25" t="s">
        <v>4107</v>
      </c>
      <c r="L1252" s="26"/>
      <c r="M1252"/>
      <c r="N1252"/>
      <c r="O1252" s="25">
        <v>-1.67</v>
      </c>
      <c r="P1252" s="25">
        <v>-24.01</v>
      </c>
      <c r="S1252" s="23" t="str">
        <f t="shared" si="61"/>
        <v/>
      </c>
      <c r="T1252" s="23">
        <f t="shared" si="62"/>
        <v>0</v>
      </c>
    </row>
    <row r="1253" spans="1:20" ht="17.399999999999999">
      <c r="A1253" s="23" t="str">
        <f t="shared" si="60"/>
        <v/>
      </c>
      <c r="B1253" s="24" t="s">
        <v>2056</v>
      </c>
      <c r="C1253" s="12" t="s">
        <v>2057</v>
      </c>
      <c r="D1253" s="25" t="s">
        <v>37</v>
      </c>
      <c r="E1253" s="26">
        <v>544.95000000000005</v>
      </c>
      <c r="F1253" s="25"/>
      <c r="G1253" s="27"/>
      <c r="H1253" s="27"/>
      <c r="I1253" s="27"/>
      <c r="J1253" s="27"/>
      <c r="K1253" s="25" t="s">
        <v>4091</v>
      </c>
      <c r="L1253" s="25"/>
      <c r="M1253"/>
      <c r="N1253"/>
      <c r="O1253" s="25">
        <v>-15.45</v>
      </c>
      <c r="P1253" s="25">
        <v>-63.2</v>
      </c>
      <c r="S1253" s="23" t="str">
        <f t="shared" si="61"/>
        <v/>
      </c>
      <c r="T1253" s="23">
        <f t="shared" si="62"/>
        <v>0</v>
      </c>
    </row>
    <row r="1254" spans="1:20" ht="17.399999999999999">
      <c r="A1254" s="23" t="str">
        <f t="shared" si="60"/>
        <v/>
      </c>
      <c r="B1254" s="24" t="s">
        <v>2058</v>
      </c>
      <c r="C1254" s="12" t="s">
        <v>2059</v>
      </c>
      <c r="D1254" s="25" t="s">
        <v>9</v>
      </c>
      <c r="E1254" s="26">
        <v>1112.73</v>
      </c>
      <c r="F1254" s="25"/>
      <c r="G1254" s="27"/>
      <c r="H1254" s="27"/>
      <c r="I1254" s="27"/>
      <c r="J1254" s="27"/>
      <c r="K1254" s="25" t="s">
        <v>4079</v>
      </c>
      <c r="L1254" s="25"/>
      <c r="M1254"/>
      <c r="N1254"/>
      <c r="O1254" s="25">
        <v>-0.42</v>
      </c>
      <c r="P1254" s="25">
        <v>-18.14</v>
      </c>
      <c r="S1254" s="23" t="str">
        <f t="shared" si="61"/>
        <v/>
      </c>
      <c r="T1254" s="23">
        <f t="shared" si="62"/>
        <v>0</v>
      </c>
    </row>
    <row r="1255" spans="1:20" ht="17.399999999999999">
      <c r="A1255" s="23" t="str">
        <f t="shared" si="60"/>
        <v/>
      </c>
      <c r="B1255" s="24" t="s">
        <v>2060</v>
      </c>
      <c r="C1255" s="12" t="s">
        <v>3561</v>
      </c>
      <c r="D1255" s="25" t="s">
        <v>37</v>
      </c>
      <c r="E1255" s="26">
        <v>47.83</v>
      </c>
      <c r="F1255" s="25"/>
      <c r="G1255" s="27"/>
      <c r="H1255" s="27"/>
      <c r="I1255" s="27"/>
      <c r="J1255" s="27"/>
      <c r="K1255" s="25" t="s">
        <v>4102</v>
      </c>
      <c r="L1255" s="25"/>
      <c r="M1255"/>
      <c r="N1255"/>
      <c r="O1255" s="25">
        <v>0</v>
      </c>
      <c r="P1255" s="25">
        <v>0</v>
      </c>
      <c r="S1255" s="23" t="str">
        <f t="shared" si="61"/>
        <v/>
      </c>
      <c r="T1255" s="23">
        <f t="shared" si="62"/>
        <v>0</v>
      </c>
    </row>
    <row r="1256" spans="1:20" ht="17.399999999999999">
      <c r="A1256" s="23">
        <f t="shared" si="60"/>
        <v>100</v>
      </c>
      <c r="B1256" s="24" t="s">
        <v>2061</v>
      </c>
      <c r="C1256" s="12" t="s">
        <v>4659</v>
      </c>
      <c r="D1256" s="25" t="s">
        <v>9</v>
      </c>
      <c r="E1256" s="26">
        <v>4589.59</v>
      </c>
      <c r="F1256" s="25">
        <v>5</v>
      </c>
      <c r="G1256" s="27">
        <v>372.08</v>
      </c>
      <c r="H1256" s="27">
        <v>367.86</v>
      </c>
      <c r="I1256" s="27">
        <v>442</v>
      </c>
      <c r="J1256" s="27">
        <v>398.85</v>
      </c>
      <c r="K1256" s="25" t="s">
        <v>4115</v>
      </c>
      <c r="L1256" s="25"/>
      <c r="M1256"/>
      <c r="N1256"/>
      <c r="O1256" s="25">
        <v>-11</v>
      </c>
      <c r="P1256" s="25">
        <v>23.04</v>
      </c>
      <c r="S1256" s="23">
        <f t="shared" si="61"/>
        <v>4589.6025600000003</v>
      </c>
      <c r="T1256" s="23">
        <f t="shared" si="62"/>
        <v>0</v>
      </c>
    </row>
    <row r="1257" spans="1:20" ht="17.399999999999999">
      <c r="A1257" s="23" t="str">
        <f t="shared" si="60"/>
        <v/>
      </c>
      <c r="B1257" s="24" t="s">
        <v>2062</v>
      </c>
      <c r="C1257" s="12" t="s">
        <v>4325</v>
      </c>
      <c r="D1257" s="25" t="s">
        <v>37</v>
      </c>
      <c r="E1257" s="26">
        <v>154.84</v>
      </c>
      <c r="F1257" s="26"/>
      <c r="G1257" s="27"/>
      <c r="H1257" s="27"/>
      <c r="I1257" s="27"/>
      <c r="J1257" s="27"/>
      <c r="K1257" s="25" t="s">
        <v>4076</v>
      </c>
      <c r="L1257" s="26"/>
      <c r="M1257"/>
      <c r="N1257"/>
      <c r="O1257" s="25">
        <v>16.97</v>
      </c>
      <c r="P1257" s="25">
        <v>-20.309999999999999</v>
      </c>
      <c r="S1257" s="23" t="str">
        <f t="shared" si="61"/>
        <v/>
      </c>
      <c r="T1257" s="23">
        <f t="shared" si="62"/>
        <v>0</v>
      </c>
    </row>
    <row r="1258" spans="1:20" ht="17.399999999999999">
      <c r="A1258" s="23" t="str">
        <f t="shared" si="60"/>
        <v/>
      </c>
      <c r="B1258" s="24" t="s">
        <v>2063</v>
      </c>
      <c r="C1258" s="12" t="s">
        <v>3421</v>
      </c>
      <c r="D1258" s="25" t="s">
        <v>37</v>
      </c>
      <c r="E1258" s="26">
        <v>55.73</v>
      </c>
      <c r="F1258" s="26"/>
      <c r="G1258" s="27"/>
      <c r="H1258" s="27"/>
      <c r="I1258" s="27"/>
      <c r="J1258" s="27"/>
      <c r="K1258" s="25" t="s">
        <v>4096</v>
      </c>
      <c r="L1258" s="26"/>
      <c r="M1258"/>
      <c r="N1258"/>
      <c r="O1258" s="25">
        <v>-27.26</v>
      </c>
      <c r="P1258" s="25">
        <v>-39.659999999999997</v>
      </c>
      <c r="S1258" s="23" t="str">
        <f t="shared" si="61"/>
        <v/>
      </c>
      <c r="T1258" s="23">
        <f t="shared" si="62"/>
        <v>0</v>
      </c>
    </row>
    <row r="1259" spans="1:20" ht="17.399999999999999">
      <c r="A1259" s="23">
        <f t="shared" si="60"/>
        <v>160</v>
      </c>
      <c r="B1259" s="24" t="s">
        <v>2064</v>
      </c>
      <c r="C1259" s="12" t="s">
        <v>2065</v>
      </c>
      <c r="D1259" s="25" t="s">
        <v>37</v>
      </c>
      <c r="E1259" s="26">
        <v>1890.66</v>
      </c>
      <c r="F1259" s="25">
        <v>4</v>
      </c>
      <c r="G1259" s="27">
        <v>109.53</v>
      </c>
      <c r="H1259" s="27">
        <v>109.53</v>
      </c>
      <c r="I1259" s="27">
        <v>110.4</v>
      </c>
      <c r="J1259" s="27">
        <v>110.4</v>
      </c>
      <c r="K1259" s="25" t="s">
        <v>4097</v>
      </c>
      <c r="L1259" s="25"/>
      <c r="M1259"/>
      <c r="N1259"/>
      <c r="O1259" s="25">
        <v>-19.809999999999999</v>
      </c>
      <c r="P1259" s="25">
        <v>8.31</v>
      </c>
      <c r="S1259" s="23">
        <f t="shared" si="61"/>
        <v>1890.6725900000001</v>
      </c>
      <c r="T1259" s="23">
        <f t="shared" si="62"/>
        <v>0</v>
      </c>
    </row>
    <row r="1260" spans="1:20" ht="17.399999999999999">
      <c r="A1260" s="23" t="str">
        <f t="shared" si="60"/>
        <v/>
      </c>
      <c r="B1260" s="24" t="s">
        <v>2066</v>
      </c>
      <c r="C1260" s="12" t="s">
        <v>2067</v>
      </c>
      <c r="D1260" s="25" t="s">
        <v>37</v>
      </c>
      <c r="E1260" s="26">
        <v>192.7</v>
      </c>
      <c r="F1260" s="26"/>
      <c r="G1260" s="27"/>
      <c r="H1260" s="27"/>
      <c r="I1260" s="27"/>
      <c r="J1260" s="27"/>
      <c r="K1260" s="25" t="s">
        <v>4091</v>
      </c>
      <c r="L1260" s="25"/>
      <c r="M1260"/>
      <c r="N1260"/>
      <c r="O1260" s="25">
        <v>-10.43</v>
      </c>
      <c r="P1260" s="25">
        <v>-14.87</v>
      </c>
      <c r="S1260" s="23" t="str">
        <f t="shared" si="61"/>
        <v/>
      </c>
      <c r="T1260" s="23">
        <f t="shared" si="62"/>
        <v>0</v>
      </c>
    </row>
    <row r="1261" spans="1:20" ht="17.399999999999999">
      <c r="A1261" s="23" t="str">
        <f t="shared" si="60"/>
        <v/>
      </c>
      <c r="B1261" s="24" t="s">
        <v>2068</v>
      </c>
      <c r="C1261" s="12" t="s">
        <v>3260</v>
      </c>
      <c r="D1261" s="25" t="s">
        <v>9</v>
      </c>
      <c r="E1261" s="26">
        <v>107.64</v>
      </c>
      <c r="F1261" s="26"/>
      <c r="G1261" s="27"/>
      <c r="H1261" s="27"/>
      <c r="I1261" s="27"/>
      <c r="J1261" s="27"/>
      <c r="K1261" s="25" t="s">
        <v>4084</v>
      </c>
      <c r="L1261" s="25"/>
      <c r="M1261"/>
      <c r="N1261"/>
      <c r="O1261" s="25">
        <v>-4.17</v>
      </c>
      <c r="P1261" s="25">
        <v>-23.33</v>
      </c>
      <c r="S1261" s="23" t="str">
        <f t="shared" si="61"/>
        <v/>
      </c>
      <c r="T1261" s="23">
        <f t="shared" si="62"/>
        <v>0</v>
      </c>
    </row>
    <row r="1262" spans="1:20" ht="17.399999999999999">
      <c r="A1262" s="23" t="str">
        <f t="shared" si="60"/>
        <v/>
      </c>
      <c r="B1262" s="24" t="s">
        <v>2069</v>
      </c>
      <c r="C1262" s="12" t="s">
        <v>2070</v>
      </c>
      <c r="D1262" s="25" t="s">
        <v>37</v>
      </c>
      <c r="E1262" s="26">
        <v>1000.75</v>
      </c>
      <c r="F1262" s="25">
        <v>1</v>
      </c>
      <c r="G1262" s="27"/>
      <c r="H1262" s="27"/>
      <c r="I1262" s="27"/>
      <c r="J1262" s="27"/>
      <c r="K1262" s="25" t="s">
        <v>4091</v>
      </c>
      <c r="L1262" s="25"/>
      <c r="M1262"/>
      <c r="N1262"/>
      <c r="O1262" s="25">
        <v>4.62</v>
      </c>
      <c r="P1262" s="25">
        <v>99.27</v>
      </c>
      <c r="S1262" s="23" t="str">
        <f t="shared" si="61"/>
        <v/>
      </c>
      <c r="T1262" s="23">
        <f t="shared" si="62"/>
        <v>0</v>
      </c>
    </row>
    <row r="1263" spans="1:20" ht="17.399999999999999">
      <c r="A1263" s="23" t="str">
        <f t="shared" si="60"/>
        <v/>
      </c>
      <c r="B1263" s="24" t="s">
        <v>2071</v>
      </c>
      <c r="C1263" s="12" t="s">
        <v>3746</v>
      </c>
      <c r="D1263" s="25" t="s">
        <v>37</v>
      </c>
      <c r="E1263" s="26">
        <v>18.25</v>
      </c>
      <c r="F1263" s="25"/>
      <c r="G1263" s="27"/>
      <c r="H1263" s="27"/>
      <c r="I1263" s="27"/>
      <c r="J1263" s="27"/>
      <c r="K1263" s="25" t="s">
        <v>4096</v>
      </c>
      <c r="L1263" s="25"/>
      <c r="M1263"/>
      <c r="N1263"/>
      <c r="O1263" s="25">
        <v>-6.56</v>
      </c>
      <c r="P1263" s="25">
        <v>-17.309999999999999</v>
      </c>
      <c r="S1263" s="23" t="str">
        <f t="shared" si="61"/>
        <v/>
      </c>
      <c r="T1263" s="23">
        <f t="shared" si="62"/>
        <v>0</v>
      </c>
    </row>
    <row r="1264" spans="1:20" ht="17.399999999999999">
      <c r="A1264" s="23">
        <f t="shared" si="60"/>
        <v>292</v>
      </c>
      <c r="B1264" s="24" t="s">
        <v>2992</v>
      </c>
      <c r="C1264" s="12" t="s">
        <v>3062</v>
      </c>
      <c r="D1264" s="25" t="s">
        <v>37</v>
      </c>
      <c r="E1264" s="26">
        <v>136.63999999999999</v>
      </c>
      <c r="F1264" s="25">
        <v>4</v>
      </c>
      <c r="G1264" s="27">
        <v>24.78</v>
      </c>
      <c r="H1264" s="27">
        <v>24.73</v>
      </c>
      <c r="I1264" s="27">
        <v>26.6</v>
      </c>
      <c r="J1264" s="27">
        <v>29.7</v>
      </c>
      <c r="K1264" s="25" t="s">
        <v>4096</v>
      </c>
      <c r="L1264" s="26"/>
      <c r="M1264"/>
      <c r="N1264"/>
      <c r="O1264" s="25">
        <v>-14.32</v>
      </c>
      <c r="P1264" s="25">
        <v>-1.97</v>
      </c>
      <c r="S1264" s="23">
        <f t="shared" si="61"/>
        <v>136.65263999999999</v>
      </c>
      <c r="T1264" s="23">
        <f t="shared" si="62"/>
        <v>0</v>
      </c>
    </row>
    <row r="1265" spans="1:20" ht="17.399999999999999">
      <c r="A1265" s="23" t="str">
        <f t="shared" si="60"/>
        <v/>
      </c>
      <c r="B1265" s="24" t="s">
        <v>2072</v>
      </c>
      <c r="C1265" s="12" t="s">
        <v>2073</v>
      </c>
      <c r="D1265" s="25" t="s">
        <v>37</v>
      </c>
      <c r="E1265" s="26">
        <v>35.380000000000003</v>
      </c>
      <c r="F1265" s="25"/>
      <c r="G1265" s="27"/>
      <c r="H1265" s="27"/>
      <c r="I1265" s="27"/>
      <c r="J1265" s="27"/>
      <c r="K1265" s="25" t="s">
        <v>4078</v>
      </c>
      <c r="L1265" s="25"/>
      <c r="M1265"/>
      <c r="N1265"/>
      <c r="O1265" s="25">
        <v>-9.06</v>
      </c>
      <c r="P1265" s="25">
        <v>-30.68</v>
      </c>
      <c r="S1265" s="23" t="str">
        <f t="shared" si="61"/>
        <v/>
      </c>
      <c r="T1265" s="23">
        <f t="shared" si="62"/>
        <v>0</v>
      </c>
    </row>
    <row r="1266" spans="1:20" ht="17.399999999999999">
      <c r="A1266" s="23" t="str">
        <f t="shared" si="60"/>
        <v/>
      </c>
      <c r="B1266" s="24" t="s">
        <v>2074</v>
      </c>
      <c r="C1266" s="12" t="s">
        <v>2747</v>
      </c>
      <c r="D1266" s="25" t="s">
        <v>37</v>
      </c>
      <c r="E1266" s="26">
        <v>17.39</v>
      </c>
      <c r="F1266" s="25"/>
      <c r="G1266" s="27"/>
      <c r="H1266" s="27"/>
      <c r="I1266" s="27"/>
      <c r="J1266" s="27"/>
      <c r="K1266" s="25" t="s">
        <v>4107</v>
      </c>
      <c r="L1266" s="26"/>
      <c r="M1266"/>
      <c r="N1266"/>
      <c r="O1266" s="25">
        <v>-17.54</v>
      </c>
      <c r="P1266" s="25">
        <v>-45.28</v>
      </c>
      <c r="S1266" s="23" t="str">
        <f t="shared" si="61"/>
        <v/>
      </c>
      <c r="T1266" s="23">
        <f t="shared" si="62"/>
        <v>0</v>
      </c>
    </row>
    <row r="1267" spans="1:20" ht="17.399999999999999">
      <c r="A1267" s="23" t="str">
        <f t="shared" si="60"/>
        <v/>
      </c>
      <c r="B1267" s="24" t="s">
        <v>2075</v>
      </c>
      <c r="C1267" s="12" t="s">
        <v>2076</v>
      </c>
      <c r="D1267" s="25" t="s">
        <v>37</v>
      </c>
      <c r="E1267" s="26">
        <v>1869.04</v>
      </c>
      <c r="F1267" s="25">
        <v>5</v>
      </c>
      <c r="G1267" s="27">
        <v>152.18</v>
      </c>
      <c r="H1267" s="27">
        <v>152.18</v>
      </c>
      <c r="I1267" s="27">
        <v>162.75</v>
      </c>
      <c r="J1267" s="27"/>
      <c r="K1267" s="25" t="s">
        <v>2626</v>
      </c>
      <c r="L1267" s="25"/>
      <c r="M1267"/>
      <c r="N1267"/>
      <c r="O1267" s="25">
        <v>-15.88</v>
      </c>
      <c r="P1267" s="25">
        <v>-39.36</v>
      </c>
      <c r="S1267" s="23" t="str">
        <f t="shared" si="61"/>
        <v/>
      </c>
      <c r="T1267" s="23">
        <f t="shared" si="62"/>
        <v>0</v>
      </c>
    </row>
    <row r="1268" spans="1:20" ht="17.399999999999999">
      <c r="A1268" s="23" t="str">
        <f t="shared" si="60"/>
        <v/>
      </c>
      <c r="B1268" s="24" t="s">
        <v>2077</v>
      </c>
      <c r="C1268" s="12" t="s">
        <v>2883</v>
      </c>
      <c r="D1268" s="25" t="s">
        <v>37</v>
      </c>
      <c r="E1268" s="26">
        <v>15.83</v>
      </c>
      <c r="F1268" s="25"/>
      <c r="G1268" s="27"/>
      <c r="H1268" s="27"/>
      <c r="I1268" s="27"/>
      <c r="J1268" s="27"/>
      <c r="K1268" s="25" t="s">
        <v>4102</v>
      </c>
      <c r="L1268" s="26"/>
      <c r="M1268"/>
      <c r="N1268"/>
      <c r="O1268" s="25">
        <v>7.23</v>
      </c>
      <c r="P1268" s="25">
        <v>-11.89</v>
      </c>
      <c r="S1268" s="23" t="str">
        <f t="shared" si="61"/>
        <v/>
      </c>
      <c r="T1268" s="23">
        <f t="shared" si="62"/>
        <v>0</v>
      </c>
    </row>
    <row r="1269" spans="1:20" ht="17.399999999999999">
      <c r="A1269" s="23" t="str">
        <f t="shared" si="60"/>
        <v/>
      </c>
      <c r="B1269" s="24" t="s">
        <v>2078</v>
      </c>
      <c r="C1269" s="12" t="s">
        <v>4507</v>
      </c>
      <c r="D1269" s="25" t="s">
        <v>37</v>
      </c>
      <c r="E1269" s="26">
        <v>77.510000000000005</v>
      </c>
      <c r="F1269" s="26"/>
      <c r="G1269" s="27"/>
      <c r="H1269" s="27"/>
      <c r="I1269" s="27"/>
      <c r="J1269" s="27"/>
      <c r="K1269" s="25" t="s">
        <v>4100</v>
      </c>
      <c r="L1269" s="25"/>
      <c r="M1269"/>
      <c r="N1269"/>
      <c r="O1269" s="25">
        <v>12.12</v>
      </c>
      <c r="P1269" s="25">
        <v>-33.99</v>
      </c>
      <c r="S1269" s="23" t="str">
        <f t="shared" si="61"/>
        <v/>
      </c>
      <c r="T1269" s="23">
        <f t="shared" si="62"/>
        <v>0</v>
      </c>
    </row>
    <row r="1270" spans="1:20" ht="17.399999999999999">
      <c r="A1270" s="23" t="str">
        <f t="shared" si="60"/>
        <v/>
      </c>
      <c r="B1270" s="24" t="s">
        <v>2079</v>
      </c>
      <c r="C1270" s="12" t="s">
        <v>2080</v>
      </c>
      <c r="D1270" s="25" t="s">
        <v>37</v>
      </c>
      <c r="E1270" s="26">
        <v>165.85</v>
      </c>
      <c r="F1270" s="26"/>
      <c r="G1270" s="27"/>
      <c r="H1270" s="27"/>
      <c r="I1270" s="27"/>
      <c r="J1270" s="27"/>
      <c r="K1270" s="25" t="s">
        <v>4097</v>
      </c>
      <c r="L1270" s="25"/>
      <c r="M1270"/>
      <c r="N1270"/>
      <c r="O1270" s="25">
        <v>-14.39</v>
      </c>
      <c r="P1270" s="25">
        <v>-15.99</v>
      </c>
      <c r="S1270" s="23" t="str">
        <f t="shared" si="61"/>
        <v/>
      </c>
      <c r="T1270" s="23">
        <f t="shared" si="62"/>
        <v>0</v>
      </c>
    </row>
    <row r="1271" spans="1:20" ht="17.399999999999999">
      <c r="A1271" s="23" t="str">
        <f t="shared" si="60"/>
        <v/>
      </c>
      <c r="B1271" s="24" t="s">
        <v>2081</v>
      </c>
      <c r="C1271" s="12" t="s">
        <v>2082</v>
      </c>
      <c r="D1271" s="25" t="s">
        <v>9</v>
      </c>
      <c r="E1271" s="26">
        <v>263.97000000000003</v>
      </c>
      <c r="F1271" s="26">
        <v>2</v>
      </c>
      <c r="G1271" s="27">
        <v>27.5</v>
      </c>
      <c r="H1271" s="27">
        <v>27.5</v>
      </c>
      <c r="I1271" s="27">
        <v>30</v>
      </c>
      <c r="J1271" s="27"/>
      <c r="K1271" s="25" t="s">
        <v>4090</v>
      </c>
      <c r="L1271" s="26"/>
      <c r="M1271"/>
      <c r="N1271"/>
      <c r="O1271" s="25">
        <v>-12.73</v>
      </c>
      <c r="P1271" s="25">
        <v>-27.75</v>
      </c>
      <c r="S1271" s="23" t="str">
        <f t="shared" si="61"/>
        <v/>
      </c>
      <c r="T1271" s="23">
        <f t="shared" si="62"/>
        <v>0</v>
      </c>
    </row>
    <row r="1272" spans="1:20" ht="17.399999999999999">
      <c r="A1272" s="23" t="str">
        <f t="shared" si="60"/>
        <v/>
      </c>
      <c r="B1272" s="24" t="s">
        <v>2083</v>
      </c>
      <c r="C1272" s="12" t="s">
        <v>2939</v>
      </c>
      <c r="D1272" s="25" t="s">
        <v>37</v>
      </c>
      <c r="E1272" s="26">
        <v>305.73</v>
      </c>
      <c r="F1272" s="25"/>
      <c r="G1272" s="27"/>
      <c r="H1272" s="27"/>
      <c r="I1272" s="27"/>
      <c r="J1272" s="27"/>
      <c r="K1272" s="25" t="s">
        <v>4076</v>
      </c>
      <c r="L1272" s="26"/>
      <c r="M1272"/>
      <c r="N1272"/>
      <c r="O1272" s="25">
        <v>-19.23</v>
      </c>
      <c r="P1272" s="25">
        <v>-61.61</v>
      </c>
      <c r="S1272" s="23" t="str">
        <f t="shared" si="61"/>
        <v/>
      </c>
      <c r="T1272" s="23">
        <f t="shared" si="62"/>
        <v>0</v>
      </c>
    </row>
    <row r="1273" spans="1:20" ht="17.399999999999999">
      <c r="A1273" s="23" t="str">
        <f t="shared" si="60"/>
        <v/>
      </c>
      <c r="B1273" s="24" t="s">
        <v>2085</v>
      </c>
      <c r="C1273" s="12" t="s">
        <v>4660</v>
      </c>
      <c r="D1273" s="25" t="s">
        <v>37</v>
      </c>
      <c r="E1273" s="26">
        <v>10.09</v>
      </c>
      <c r="F1273" s="25"/>
      <c r="G1273" s="27"/>
      <c r="H1273" s="27"/>
      <c r="I1273" s="27"/>
      <c r="J1273" s="27"/>
      <c r="K1273" s="25" t="s">
        <v>4103</v>
      </c>
      <c r="L1273" s="25"/>
      <c r="M1273"/>
      <c r="N1273"/>
      <c r="O1273" s="25">
        <v>-14.81</v>
      </c>
      <c r="P1273" s="25">
        <v>-66.34</v>
      </c>
      <c r="S1273" s="23" t="str">
        <f t="shared" si="61"/>
        <v/>
      </c>
      <c r="T1273" s="23">
        <f t="shared" si="62"/>
        <v>0</v>
      </c>
    </row>
    <row r="1274" spans="1:20" ht="17.399999999999999">
      <c r="A1274" s="23" t="str">
        <f t="shared" si="60"/>
        <v/>
      </c>
      <c r="B1274" s="24" t="s">
        <v>2086</v>
      </c>
      <c r="C1274" s="12" t="s">
        <v>2087</v>
      </c>
      <c r="D1274" s="25" t="s">
        <v>37</v>
      </c>
      <c r="E1274" s="26">
        <v>4732.16</v>
      </c>
      <c r="F1274" s="26">
        <v>3</v>
      </c>
      <c r="G1274" s="27">
        <v>131.9</v>
      </c>
      <c r="H1274" s="27">
        <v>131.9</v>
      </c>
      <c r="I1274" s="27"/>
      <c r="J1274" s="27"/>
      <c r="K1274" s="25" t="s">
        <v>4091</v>
      </c>
      <c r="L1274" s="25"/>
      <c r="M1274"/>
      <c r="N1274"/>
      <c r="O1274" s="25">
        <v>65.33</v>
      </c>
      <c r="P1274" s="25">
        <v>66.94</v>
      </c>
      <c r="S1274" s="23" t="str">
        <f t="shared" si="61"/>
        <v/>
      </c>
      <c r="T1274" s="23">
        <f t="shared" si="62"/>
        <v>0</v>
      </c>
    </row>
    <row r="1275" spans="1:20" ht="17.399999999999999">
      <c r="A1275" s="23" t="str">
        <f t="shared" si="60"/>
        <v/>
      </c>
      <c r="B1275" s="24" t="s">
        <v>4321</v>
      </c>
      <c r="C1275" s="12" t="s">
        <v>4326</v>
      </c>
      <c r="D1275" s="25" t="s">
        <v>37</v>
      </c>
      <c r="E1275" s="26">
        <v>17.559999999999999</v>
      </c>
      <c r="F1275" s="26"/>
      <c r="G1275" s="27"/>
      <c r="H1275" s="27"/>
      <c r="I1275" s="27"/>
      <c r="J1275" s="27"/>
      <c r="K1275" s="25" t="s">
        <v>4118</v>
      </c>
      <c r="L1275" s="25"/>
      <c r="M1275"/>
      <c r="N1275"/>
      <c r="O1275" s="25">
        <v>-12.32</v>
      </c>
      <c r="P1275" s="25">
        <v>-13.64</v>
      </c>
      <c r="S1275" s="23" t="str">
        <f t="shared" si="61"/>
        <v/>
      </c>
      <c r="T1275" s="23">
        <f t="shared" si="62"/>
        <v>0</v>
      </c>
    </row>
    <row r="1276" spans="1:20" ht="17.399999999999999">
      <c r="A1276" s="23" t="str">
        <f t="shared" si="60"/>
        <v/>
      </c>
      <c r="B1276" s="24" t="s">
        <v>2691</v>
      </c>
      <c r="C1276" s="12" t="s">
        <v>2697</v>
      </c>
      <c r="D1276" s="25" t="s">
        <v>37</v>
      </c>
      <c r="E1276" s="26">
        <v>50.11</v>
      </c>
      <c r="F1276" s="26"/>
      <c r="G1276" s="27"/>
      <c r="H1276" s="27"/>
      <c r="I1276" s="27"/>
      <c r="J1276" s="27"/>
      <c r="K1276" s="25" t="s">
        <v>4100</v>
      </c>
      <c r="L1276" s="25"/>
      <c r="M1276"/>
      <c r="N1276"/>
      <c r="O1276" s="25">
        <v>-24.58</v>
      </c>
      <c r="P1276" s="25">
        <v>-48.9</v>
      </c>
      <c r="S1276" s="23" t="str">
        <f t="shared" si="61"/>
        <v/>
      </c>
      <c r="T1276" s="23">
        <f t="shared" si="62"/>
        <v>0</v>
      </c>
    </row>
    <row r="1277" spans="1:20" ht="17.399999999999999">
      <c r="A1277" s="23" t="str">
        <f t="shared" si="60"/>
        <v/>
      </c>
      <c r="B1277" s="24" t="s">
        <v>2088</v>
      </c>
      <c r="C1277" s="12" t="s">
        <v>2089</v>
      </c>
      <c r="D1277" s="25" t="s">
        <v>9</v>
      </c>
      <c r="E1277" s="26">
        <v>86.58</v>
      </c>
      <c r="F1277" s="25"/>
      <c r="G1277" s="27"/>
      <c r="H1277" s="27"/>
      <c r="I1277" s="27"/>
      <c r="J1277" s="27"/>
      <c r="K1277" s="25" t="s">
        <v>4081</v>
      </c>
      <c r="L1277" s="26"/>
      <c r="M1277"/>
      <c r="N1277"/>
      <c r="O1277" s="28">
        <v>-15.42</v>
      </c>
      <c r="P1277" s="28">
        <v>-28.89</v>
      </c>
      <c r="S1277" s="23" t="str">
        <f t="shared" si="61"/>
        <v/>
      </c>
      <c r="T1277" s="23">
        <f t="shared" si="62"/>
        <v>0</v>
      </c>
    </row>
    <row r="1278" spans="1:20" ht="17.399999999999999">
      <c r="A1278" s="23" t="str">
        <f t="shared" si="60"/>
        <v/>
      </c>
      <c r="B1278" s="24" t="s">
        <v>2090</v>
      </c>
      <c r="C1278" s="12" t="s">
        <v>2091</v>
      </c>
      <c r="D1278" s="25" t="s">
        <v>9</v>
      </c>
      <c r="E1278" s="26">
        <v>150.31</v>
      </c>
      <c r="F1278" s="25"/>
      <c r="G1278" s="27"/>
      <c r="H1278" s="27"/>
      <c r="I1278" s="27"/>
      <c r="J1278" s="27"/>
      <c r="K1278" s="25" t="s">
        <v>4078</v>
      </c>
      <c r="L1278" s="25"/>
      <c r="M1278"/>
      <c r="N1278"/>
      <c r="O1278" s="25">
        <v>-17.190000000000001</v>
      </c>
      <c r="P1278" s="28">
        <v>-34.57</v>
      </c>
      <c r="S1278" s="23" t="str">
        <f t="shared" si="61"/>
        <v/>
      </c>
      <c r="T1278" s="23">
        <f t="shared" si="62"/>
        <v>0</v>
      </c>
    </row>
    <row r="1279" spans="1:20" ht="17.399999999999999">
      <c r="A1279" s="23" t="str">
        <f t="shared" si="60"/>
        <v/>
      </c>
      <c r="B1279" s="24" t="s">
        <v>2092</v>
      </c>
      <c r="C1279" s="12" t="s">
        <v>2093</v>
      </c>
      <c r="D1279" s="25" t="s">
        <v>9</v>
      </c>
      <c r="E1279" s="26">
        <v>274.49</v>
      </c>
      <c r="F1279" s="25"/>
      <c r="G1279" s="27"/>
      <c r="H1279" s="27"/>
      <c r="I1279" s="27"/>
      <c r="J1279" s="27"/>
      <c r="K1279" s="25" t="s">
        <v>4080</v>
      </c>
      <c r="L1279" s="25"/>
      <c r="M1279"/>
      <c r="N1279"/>
      <c r="O1279" s="25">
        <v>-17.61</v>
      </c>
      <c r="P1279" s="25">
        <v>-17.07</v>
      </c>
      <c r="S1279" s="23" t="str">
        <f t="shared" si="61"/>
        <v/>
      </c>
      <c r="T1279" s="23">
        <f t="shared" si="62"/>
        <v>0</v>
      </c>
    </row>
    <row r="1280" spans="1:20" ht="17.399999999999999">
      <c r="A1280" s="23" t="str">
        <f t="shared" si="60"/>
        <v/>
      </c>
      <c r="B1280" s="24" t="s">
        <v>2094</v>
      </c>
      <c r="C1280" s="12" t="s">
        <v>2095</v>
      </c>
      <c r="D1280" s="25" t="s">
        <v>37</v>
      </c>
      <c r="E1280" s="26">
        <v>68.989999999999995</v>
      </c>
      <c r="F1280" s="25"/>
      <c r="G1280" s="27"/>
      <c r="H1280" s="27"/>
      <c r="I1280" s="27"/>
      <c r="J1280" s="27"/>
      <c r="K1280" s="25" t="s">
        <v>4114</v>
      </c>
      <c r="L1280" s="26"/>
      <c r="M1280"/>
      <c r="N1280"/>
      <c r="O1280" s="25">
        <v>-13.87</v>
      </c>
      <c r="P1280" s="25">
        <v>-26.6</v>
      </c>
      <c r="S1280" s="23" t="str">
        <f t="shared" si="61"/>
        <v/>
      </c>
      <c r="T1280" s="23">
        <f t="shared" si="62"/>
        <v>0</v>
      </c>
    </row>
    <row r="1281" spans="1:20" ht="17.399999999999999">
      <c r="A1281" s="23">
        <f t="shared" si="60"/>
        <v>279</v>
      </c>
      <c r="B1281" s="24" t="s">
        <v>3494</v>
      </c>
      <c r="C1281" s="12" t="s">
        <v>3562</v>
      </c>
      <c r="D1281" s="25" t="s">
        <v>37</v>
      </c>
      <c r="E1281" s="26">
        <v>226.38</v>
      </c>
      <c r="F1281" s="25">
        <v>1</v>
      </c>
      <c r="G1281" s="27">
        <v>26.2</v>
      </c>
      <c r="H1281" s="27">
        <v>26.2</v>
      </c>
      <c r="I1281" s="27">
        <v>26.2</v>
      </c>
      <c r="J1281" s="27">
        <v>26.2</v>
      </c>
      <c r="K1281" s="25" t="s">
        <v>4107</v>
      </c>
      <c r="L1281" s="26"/>
      <c r="M1281"/>
      <c r="N1281"/>
      <c r="O1281" s="25">
        <v>-19.190000000000001</v>
      </c>
      <c r="P1281" s="25">
        <v>-10.89</v>
      </c>
      <c r="S1281" s="23">
        <f t="shared" si="61"/>
        <v>226.39281</v>
      </c>
      <c r="T1281" s="23">
        <f t="shared" si="62"/>
        <v>0</v>
      </c>
    </row>
    <row r="1282" spans="1:20" ht="17.399999999999999">
      <c r="A1282" s="23" t="str">
        <f t="shared" si="60"/>
        <v/>
      </c>
      <c r="B1282" s="24" t="s">
        <v>2096</v>
      </c>
      <c r="C1282" s="12" t="s">
        <v>2920</v>
      </c>
      <c r="D1282" s="25" t="s">
        <v>9</v>
      </c>
      <c r="E1282" s="26">
        <v>37.68</v>
      </c>
      <c r="F1282" s="26"/>
      <c r="G1282" s="27"/>
      <c r="H1282" s="27"/>
      <c r="I1282" s="27"/>
      <c r="J1282" s="27"/>
      <c r="K1282" s="25" t="s">
        <v>4078</v>
      </c>
      <c r="L1282" s="25"/>
      <c r="M1282"/>
      <c r="N1282"/>
      <c r="O1282" s="25">
        <v>-3.05</v>
      </c>
      <c r="P1282" s="25">
        <v>-15.89</v>
      </c>
      <c r="S1282" s="23" t="str">
        <f t="shared" si="61"/>
        <v/>
      </c>
      <c r="T1282" s="23">
        <f t="shared" si="62"/>
        <v>0</v>
      </c>
    </row>
    <row r="1283" spans="1:20" ht="17.399999999999999">
      <c r="A1283" s="23" t="str">
        <f t="shared" si="60"/>
        <v/>
      </c>
      <c r="B1283" s="24" t="s">
        <v>2097</v>
      </c>
      <c r="C1283" s="12" t="s">
        <v>3422</v>
      </c>
      <c r="D1283" s="25" t="s">
        <v>37</v>
      </c>
      <c r="E1283" s="26">
        <v>184.14</v>
      </c>
      <c r="F1283" s="25"/>
      <c r="G1283" s="27"/>
      <c r="H1283" s="27"/>
      <c r="I1283" s="27"/>
      <c r="J1283" s="27"/>
      <c r="K1283" s="25" t="s">
        <v>4100</v>
      </c>
      <c r="L1283" s="26"/>
      <c r="M1283"/>
      <c r="N1283"/>
      <c r="O1283" s="25">
        <v>-27.1</v>
      </c>
      <c r="P1283" s="25">
        <v>-52.33</v>
      </c>
      <c r="S1283" s="23" t="str">
        <f t="shared" si="61"/>
        <v/>
      </c>
      <c r="T1283" s="23">
        <f t="shared" si="62"/>
        <v>0</v>
      </c>
    </row>
    <row r="1284" spans="1:20" ht="17.399999999999999">
      <c r="A1284" s="23" t="str">
        <f t="shared" si="60"/>
        <v/>
      </c>
      <c r="B1284" s="24" t="s">
        <v>2098</v>
      </c>
      <c r="C1284" s="12" t="s">
        <v>2099</v>
      </c>
      <c r="D1284" s="25" t="s">
        <v>9</v>
      </c>
      <c r="E1284" s="26">
        <v>66.760000000000005</v>
      </c>
      <c r="F1284" s="26"/>
      <c r="G1284" s="27"/>
      <c r="H1284" s="27"/>
      <c r="I1284" s="27"/>
      <c r="J1284" s="27"/>
      <c r="K1284" s="25" t="s">
        <v>4115</v>
      </c>
      <c r="L1284" s="26"/>
      <c r="M1284"/>
      <c r="N1284"/>
      <c r="O1284" s="25">
        <v>-12.62</v>
      </c>
      <c r="P1284" s="25">
        <v>-19.57</v>
      </c>
      <c r="S1284" s="23" t="str">
        <f t="shared" si="61"/>
        <v/>
      </c>
      <c r="T1284" s="23">
        <f t="shared" si="62"/>
        <v>0</v>
      </c>
    </row>
    <row r="1285" spans="1:20" ht="17.399999999999999">
      <c r="A1285" s="23" t="str">
        <f t="shared" si="60"/>
        <v/>
      </c>
      <c r="B1285" s="24" t="s">
        <v>2770</v>
      </c>
      <c r="C1285" s="12" t="s">
        <v>2776</v>
      </c>
      <c r="D1285" s="25" t="s">
        <v>9</v>
      </c>
      <c r="E1285" s="26">
        <v>2791.47</v>
      </c>
      <c r="F1285" s="26">
        <v>1</v>
      </c>
      <c r="G1285" s="27">
        <v>196.5</v>
      </c>
      <c r="H1285" s="27">
        <v>196.5</v>
      </c>
      <c r="I1285" s="27"/>
      <c r="J1285" s="27"/>
      <c r="K1285" s="25" t="s">
        <v>4079</v>
      </c>
      <c r="L1285" s="25"/>
      <c r="M1285"/>
      <c r="N1285"/>
      <c r="O1285" s="25">
        <v>37.21</v>
      </c>
      <c r="P1285" s="25">
        <v>24.17</v>
      </c>
      <c r="S1285" s="23" t="str">
        <f t="shared" si="61"/>
        <v/>
      </c>
      <c r="T1285" s="23">
        <f t="shared" si="62"/>
        <v>0</v>
      </c>
    </row>
    <row r="1286" spans="1:20" ht="17.399999999999999">
      <c r="A1286" s="23" t="str">
        <f t="shared" si="60"/>
        <v/>
      </c>
      <c r="B1286" s="24" t="s">
        <v>2100</v>
      </c>
      <c r="C1286" s="12" t="s">
        <v>2101</v>
      </c>
      <c r="D1286" s="25" t="s">
        <v>37</v>
      </c>
      <c r="E1286" s="26">
        <v>1005.04</v>
      </c>
      <c r="F1286" s="25"/>
      <c r="G1286" s="27"/>
      <c r="H1286" s="27"/>
      <c r="I1286" s="27"/>
      <c r="J1286" s="27"/>
      <c r="K1286" s="25" t="s">
        <v>4105</v>
      </c>
      <c r="L1286" s="25"/>
      <c r="M1286"/>
      <c r="N1286"/>
      <c r="O1286" s="25">
        <v>-18.84</v>
      </c>
      <c r="P1286" s="25">
        <v>-42.62</v>
      </c>
      <c r="S1286" s="23" t="str">
        <f t="shared" si="61"/>
        <v/>
      </c>
      <c r="T1286" s="23">
        <f t="shared" si="62"/>
        <v>0</v>
      </c>
    </row>
    <row r="1287" spans="1:20" ht="17.399999999999999">
      <c r="A1287" s="23" t="str">
        <f t="shared" si="60"/>
        <v/>
      </c>
      <c r="B1287" s="24" t="s">
        <v>2102</v>
      </c>
      <c r="C1287" s="12" t="s">
        <v>2103</v>
      </c>
      <c r="D1287" s="25" t="s">
        <v>37</v>
      </c>
      <c r="E1287" s="26">
        <v>85.63</v>
      </c>
      <c r="F1287" s="26"/>
      <c r="G1287" s="27"/>
      <c r="H1287" s="27"/>
      <c r="I1287" s="27"/>
      <c r="J1287" s="27"/>
      <c r="K1287" s="25" t="s">
        <v>4107</v>
      </c>
      <c r="L1287" s="25"/>
      <c r="M1287"/>
      <c r="N1287"/>
      <c r="O1287" s="25">
        <v>-22.59</v>
      </c>
      <c r="P1287" s="25">
        <v>-36.68</v>
      </c>
      <c r="S1287" s="23" t="str">
        <f t="shared" si="61"/>
        <v/>
      </c>
      <c r="T1287" s="23">
        <f t="shared" si="62"/>
        <v>0</v>
      </c>
    </row>
    <row r="1288" spans="1:20" ht="17.399999999999999">
      <c r="A1288" s="23" t="str">
        <f t="shared" si="60"/>
        <v/>
      </c>
      <c r="B1288" s="24" t="s">
        <v>2104</v>
      </c>
      <c r="C1288" s="12" t="s">
        <v>2105</v>
      </c>
      <c r="D1288" s="25" t="s">
        <v>37</v>
      </c>
      <c r="E1288" s="26">
        <v>15.95</v>
      </c>
      <c r="F1288" s="25"/>
      <c r="G1288" s="27"/>
      <c r="H1288" s="27"/>
      <c r="I1288" s="27"/>
      <c r="J1288" s="27"/>
      <c r="K1288" s="25" t="s">
        <v>4086</v>
      </c>
      <c r="L1288" s="25"/>
      <c r="M1288"/>
      <c r="N1288"/>
      <c r="O1288" s="25">
        <v>-24.03</v>
      </c>
      <c r="P1288" s="25">
        <v>-54.52</v>
      </c>
      <c r="S1288" s="23" t="str">
        <f t="shared" si="61"/>
        <v/>
      </c>
      <c r="T1288" s="23">
        <f t="shared" si="62"/>
        <v>0</v>
      </c>
    </row>
    <row r="1289" spans="1:20" ht="17.399999999999999">
      <c r="A1289" s="23" t="str">
        <f t="shared" si="60"/>
        <v/>
      </c>
      <c r="B1289" s="24" t="s">
        <v>2106</v>
      </c>
      <c r="C1289" s="12" t="s">
        <v>2107</v>
      </c>
      <c r="D1289" s="25" t="s">
        <v>37</v>
      </c>
      <c r="E1289" s="26">
        <v>275.89999999999998</v>
      </c>
      <c r="F1289" s="25">
        <v>2</v>
      </c>
      <c r="G1289" s="27">
        <v>33.75</v>
      </c>
      <c r="H1289" s="27">
        <v>33.75</v>
      </c>
      <c r="I1289" s="27">
        <v>33.75</v>
      </c>
      <c r="J1289" s="27"/>
      <c r="K1289" s="25" t="s">
        <v>4085</v>
      </c>
      <c r="L1289" s="25"/>
      <c r="M1289"/>
      <c r="N1289"/>
      <c r="O1289" s="25">
        <v>-37.11</v>
      </c>
      <c r="P1289" s="25">
        <v>-15.97</v>
      </c>
      <c r="S1289" s="23" t="str">
        <f t="shared" si="61"/>
        <v/>
      </c>
      <c r="T1289" s="23">
        <f t="shared" si="62"/>
        <v>0</v>
      </c>
    </row>
    <row r="1290" spans="1:20" ht="17.399999999999999">
      <c r="A1290" s="23" t="str">
        <f t="shared" si="60"/>
        <v/>
      </c>
      <c r="B1290" s="24" t="s">
        <v>2108</v>
      </c>
      <c r="C1290" s="12" t="s">
        <v>2109</v>
      </c>
      <c r="D1290" s="25" t="s">
        <v>37</v>
      </c>
      <c r="E1290" s="26">
        <v>34.630000000000003</v>
      </c>
      <c r="F1290" s="25"/>
      <c r="G1290" s="27"/>
      <c r="H1290" s="27"/>
      <c r="I1290" s="27"/>
      <c r="J1290" s="27"/>
      <c r="K1290" s="25" t="s">
        <v>4100</v>
      </c>
      <c r="L1290" s="26"/>
      <c r="M1290"/>
      <c r="N1290"/>
      <c r="O1290" s="25">
        <v>-14.06</v>
      </c>
      <c r="P1290" s="25">
        <v>-32.19</v>
      </c>
      <c r="S1290" s="23" t="str">
        <f t="shared" si="61"/>
        <v/>
      </c>
      <c r="T1290" s="23">
        <f t="shared" si="62"/>
        <v>0</v>
      </c>
    </row>
    <row r="1291" spans="1:20" ht="17.399999999999999">
      <c r="A1291" s="23" t="str">
        <f t="shared" si="60"/>
        <v/>
      </c>
      <c r="B1291" s="24" t="s">
        <v>2110</v>
      </c>
      <c r="C1291" s="12" t="s">
        <v>2111</v>
      </c>
      <c r="D1291" s="25" t="s">
        <v>37</v>
      </c>
      <c r="E1291" s="26">
        <v>37.71</v>
      </c>
      <c r="F1291" s="25"/>
      <c r="G1291" s="27"/>
      <c r="H1291" s="27"/>
      <c r="I1291" s="27"/>
      <c r="J1291" s="27"/>
      <c r="K1291" s="25" t="s">
        <v>4076</v>
      </c>
      <c r="L1291" s="25"/>
      <c r="M1291"/>
      <c r="N1291"/>
      <c r="O1291" s="25">
        <v>17.43</v>
      </c>
      <c r="P1291" s="25">
        <v>-10.43</v>
      </c>
      <c r="S1291" s="23" t="str">
        <f t="shared" si="61"/>
        <v/>
      </c>
      <c r="T1291" s="23">
        <f t="shared" si="62"/>
        <v>0</v>
      </c>
    </row>
    <row r="1292" spans="1:20" ht="17.399999999999999">
      <c r="A1292" s="23">
        <f t="shared" si="60"/>
        <v>53</v>
      </c>
      <c r="B1292" s="24" t="s">
        <v>2112</v>
      </c>
      <c r="C1292" s="12" t="s">
        <v>2113</v>
      </c>
      <c r="D1292" s="25" t="s">
        <v>9</v>
      </c>
      <c r="E1292" s="26">
        <v>14827.5</v>
      </c>
      <c r="F1292" s="25">
        <v>17</v>
      </c>
      <c r="G1292" s="27">
        <v>2332.94</v>
      </c>
      <c r="H1292" s="27">
        <v>2331.12</v>
      </c>
      <c r="I1292" s="27">
        <v>2421.2800000000002</v>
      </c>
      <c r="J1292" s="27">
        <v>2407.15</v>
      </c>
      <c r="K1292" s="25" t="s">
        <v>4081</v>
      </c>
      <c r="L1292" s="25"/>
      <c r="M1292"/>
      <c r="N1292"/>
      <c r="O1292" s="25">
        <v>-14.97</v>
      </c>
      <c r="P1292" s="25">
        <v>-9.73</v>
      </c>
      <c r="S1292" s="23">
        <f t="shared" si="61"/>
        <v>14827.512919999999</v>
      </c>
      <c r="T1292" s="23">
        <f t="shared" si="62"/>
        <v>0</v>
      </c>
    </row>
    <row r="1293" spans="1:20" ht="17.399999999999999">
      <c r="A1293" s="23">
        <f t="shared" si="60"/>
        <v>272</v>
      </c>
      <c r="B1293" s="24" t="s">
        <v>2114</v>
      </c>
      <c r="C1293" s="12" t="s">
        <v>2115</v>
      </c>
      <c r="D1293" s="25" t="s">
        <v>37</v>
      </c>
      <c r="E1293" s="26">
        <v>267.14</v>
      </c>
      <c r="F1293" s="26">
        <v>2</v>
      </c>
      <c r="G1293" s="27">
        <v>62.95</v>
      </c>
      <c r="H1293" s="27">
        <v>62.95</v>
      </c>
      <c r="I1293" s="27">
        <v>62.95</v>
      </c>
      <c r="J1293" s="27">
        <v>64.7</v>
      </c>
      <c r="K1293" s="25" t="s">
        <v>4091</v>
      </c>
      <c r="L1293" s="25"/>
      <c r="M1293"/>
      <c r="N1293"/>
      <c r="O1293" s="25">
        <v>-13.96</v>
      </c>
      <c r="P1293" s="25">
        <v>-24.04</v>
      </c>
      <c r="S1293" s="23">
        <f t="shared" si="61"/>
        <v>267.15292999999997</v>
      </c>
      <c r="T1293" s="23">
        <f t="shared" si="62"/>
        <v>0</v>
      </c>
    </row>
    <row r="1294" spans="1:20" ht="17.399999999999999">
      <c r="A1294" s="23" t="str">
        <f t="shared" si="60"/>
        <v/>
      </c>
      <c r="B1294" s="24" t="s">
        <v>2116</v>
      </c>
      <c r="C1294" s="12" t="s">
        <v>2117</v>
      </c>
      <c r="D1294" s="25" t="s">
        <v>37</v>
      </c>
      <c r="E1294" s="26">
        <v>911.39</v>
      </c>
      <c r="F1294" s="25">
        <v>2</v>
      </c>
      <c r="G1294" s="27">
        <v>136.85</v>
      </c>
      <c r="H1294" s="27">
        <v>136.85</v>
      </c>
      <c r="I1294" s="27"/>
      <c r="J1294" s="27"/>
      <c r="K1294" s="25" t="s">
        <v>4076</v>
      </c>
      <c r="L1294" s="25"/>
      <c r="M1294"/>
      <c r="N1294"/>
      <c r="O1294" s="25">
        <v>4.84</v>
      </c>
      <c r="P1294" s="25">
        <v>-30.52</v>
      </c>
      <c r="S1294" s="23" t="str">
        <f t="shared" si="61"/>
        <v/>
      </c>
      <c r="T1294" s="23">
        <f t="shared" si="62"/>
        <v>0</v>
      </c>
    </row>
    <row r="1295" spans="1:20" ht="17.399999999999999">
      <c r="A1295" s="23" t="str">
        <f t="shared" ref="A1295:A1358" si="63">IF(ISERROR(RANK(S1295,$S$14:$S$3000,)),"",RANK(S1295,$S$14:$S$3000,))</f>
        <v/>
      </c>
      <c r="B1295" s="24" t="s">
        <v>2118</v>
      </c>
      <c r="C1295" s="12" t="s">
        <v>2119</v>
      </c>
      <c r="D1295" s="25" t="s">
        <v>37</v>
      </c>
      <c r="E1295" s="26">
        <v>12627.18</v>
      </c>
      <c r="F1295" s="25"/>
      <c r="G1295" s="27"/>
      <c r="H1295" s="27"/>
      <c r="I1295" s="27"/>
      <c r="J1295" s="27"/>
      <c r="K1295" s="25" t="s">
        <v>4084</v>
      </c>
      <c r="L1295" s="25"/>
      <c r="M1295"/>
      <c r="N1295"/>
      <c r="O1295" s="25">
        <v>-28.68</v>
      </c>
      <c r="P1295" s="25">
        <v>-37.630000000000003</v>
      </c>
      <c r="S1295" s="23" t="str">
        <f t="shared" si="61"/>
        <v/>
      </c>
      <c r="T1295" s="23">
        <f t="shared" si="62"/>
        <v>0</v>
      </c>
    </row>
    <row r="1296" spans="1:20" ht="17.399999999999999">
      <c r="A1296" s="23" t="str">
        <f t="shared" si="63"/>
        <v/>
      </c>
      <c r="B1296" s="24" t="s">
        <v>2120</v>
      </c>
      <c r="C1296" s="12" t="s">
        <v>2121</v>
      </c>
      <c r="D1296" s="25" t="s">
        <v>37</v>
      </c>
      <c r="E1296" s="26">
        <v>164.97</v>
      </c>
      <c r="F1296" s="26"/>
      <c r="G1296" s="27"/>
      <c r="H1296" s="27"/>
      <c r="I1296" s="27"/>
      <c r="J1296" s="27"/>
      <c r="K1296" s="25" t="s">
        <v>4088</v>
      </c>
      <c r="L1296" s="25"/>
      <c r="M1296"/>
      <c r="N1296"/>
      <c r="O1296" s="25">
        <v>19.23</v>
      </c>
      <c r="P1296" s="25">
        <v>10.65</v>
      </c>
      <c r="S1296" s="23" t="str">
        <f t="shared" si="61"/>
        <v/>
      </c>
      <c r="T1296" s="23">
        <f t="shared" si="62"/>
        <v>0</v>
      </c>
    </row>
    <row r="1297" spans="1:20" ht="17.399999999999999">
      <c r="A1297" s="23" t="str">
        <f t="shared" si="63"/>
        <v/>
      </c>
      <c r="B1297" s="24" t="s">
        <v>3614</v>
      </c>
      <c r="C1297" s="12" t="s">
        <v>3747</v>
      </c>
      <c r="D1297" s="25" t="s">
        <v>37</v>
      </c>
      <c r="E1297" s="26">
        <v>88.72</v>
      </c>
      <c r="F1297" s="26"/>
      <c r="G1297" s="27"/>
      <c r="H1297" s="27"/>
      <c r="I1297" s="27"/>
      <c r="J1297" s="27"/>
      <c r="K1297" s="25" t="s">
        <v>4102</v>
      </c>
      <c r="L1297" s="25"/>
      <c r="M1297"/>
      <c r="N1297"/>
      <c r="O1297" s="25">
        <v>-9.35</v>
      </c>
      <c r="P1297" s="25">
        <v>-27.59</v>
      </c>
      <c r="S1297" s="23" t="str">
        <f t="shared" si="61"/>
        <v/>
      </c>
      <c r="T1297" s="23">
        <f t="shared" si="62"/>
        <v>0</v>
      </c>
    </row>
    <row r="1298" spans="1:20" ht="17.399999999999999">
      <c r="A1298" s="23">
        <f t="shared" si="63"/>
        <v>23</v>
      </c>
      <c r="B1298" s="24" t="s">
        <v>2122</v>
      </c>
      <c r="C1298" s="12" t="s">
        <v>2123</v>
      </c>
      <c r="D1298" s="25" t="s">
        <v>9</v>
      </c>
      <c r="E1298" s="26">
        <v>31936.41</v>
      </c>
      <c r="F1298" s="26">
        <v>19</v>
      </c>
      <c r="G1298" s="27">
        <v>6311.63</v>
      </c>
      <c r="H1298" s="27">
        <v>6305.79</v>
      </c>
      <c r="I1298" s="27">
        <v>6302.2</v>
      </c>
      <c r="J1298" s="27">
        <v>6042</v>
      </c>
      <c r="K1298" s="25" t="s">
        <v>4111</v>
      </c>
      <c r="L1298" s="25"/>
      <c r="M1298"/>
      <c r="N1298"/>
      <c r="O1298" s="25">
        <v>2.19</v>
      </c>
      <c r="P1298" s="25">
        <v>3.19</v>
      </c>
      <c r="S1298" s="23">
        <f t="shared" si="61"/>
        <v>31936.422979999999</v>
      </c>
      <c r="T1298" s="23">
        <f t="shared" si="62"/>
        <v>-1</v>
      </c>
    </row>
    <row r="1299" spans="1:20" ht="17.399999999999999">
      <c r="A1299" s="23" t="str">
        <f t="shared" si="63"/>
        <v/>
      </c>
      <c r="B1299" s="24" t="s">
        <v>3134</v>
      </c>
      <c r="C1299" s="12" t="s">
        <v>3261</v>
      </c>
      <c r="D1299" s="25" t="s">
        <v>37</v>
      </c>
      <c r="E1299" s="26">
        <v>158.13999999999999</v>
      </c>
      <c r="F1299" s="25">
        <v>1</v>
      </c>
      <c r="G1299" s="27"/>
      <c r="H1299" s="27">
        <v>7</v>
      </c>
      <c r="I1299" s="27"/>
      <c r="J1299" s="27"/>
      <c r="K1299" s="25" t="s">
        <v>4100</v>
      </c>
      <c r="L1299" s="25"/>
      <c r="M1299"/>
      <c r="N1299"/>
      <c r="O1299" s="25">
        <v>-11.98</v>
      </c>
      <c r="P1299" s="25">
        <v>-51.28</v>
      </c>
      <c r="S1299" s="23" t="str">
        <f t="shared" ref="S1299:S1362" si="64">IF(OR(F1299&lt;=$F$8,ISBLANK(G1299),ISBLANK(H1299),ISBLANK(J1299),ISBLANK(I1299)),"",E1299+ROW()/100000)</f>
        <v/>
      </c>
      <c r="T1299" s="23">
        <f t="shared" ref="T1299:T1362" si="65">IF(AND(G1299&lt;H1299,I1299&lt;J1299,H1299&lt;J1299),1,IF(AND(G1299&gt;H1299,I1299&gt;J1299,H1299&gt;J1299),-1,0))</f>
        <v>0</v>
      </c>
    </row>
    <row r="1300" spans="1:20" ht="17.399999999999999">
      <c r="A1300" s="23" t="str">
        <f t="shared" si="63"/>
        <v/>
      </c>
      <c r="B1300" s="24" t="s">
        <v>2124</v>
      </c>
      <c r="C1300" s="12" t="s">
        <v>2125</v>
      </c>
      <c r="D1300" s="25" t="s">
        <v>37</v>
      </c>
      <c r="E1300" s="26">
        <v>145.97</v>
      </c>
      <c r="F1300" s="26"/>
      <c r="G1300" s="27"/>
      <c r="H1300" s="27"/>
      <c r="I1300" s="27"/>
      <c r="J1300" s="27"/>
      <c r="K1300" s="25" t="s">
        <v>4076</v>
      </c>
      <c r="L1300" s="26"/>
      <c r="M1300"/>
      <c r="N1300"/>
      <c r="O1300" s="25">
        <v>8.48</v>
      </c>
      <c r="P1300" s="25">
        <v>-22.84</v>
      </c>
      <c r="S1300" s="23" t="str">
        <f t="shared" si="64"/>
        <v/>
      </c>
      <c r="T1300" s="23">
        <f t="shared" si="65"/>
        <v>0</v>
      </c>
    </row>
    <row r="1301" spans="1:20" ht="17.399999999999999">
      <c r="A1301" s="23" t="str">
        <f t="shared" si="63"/>
        <v/>
      </c>
      <c r="B1301" s="24" t="s">
        <v>2126</v>
      </c>
      <c r="C1301" s="12" t="s">
        <v>2127</v>
      </c>
      <c r="D1301" s="25" t="s">
        <v>37</v>
      </c>
      <c r="E1301" s="26">
        <v>594.83000000000004</v>
      </c>
      <c r="F1301" s="25">
        <v>2</v>
      </c>
      <c r="G1301" s="27">
        <v>39.549999999999997</v>
      </c>
      <c r="H1301" s="27">
        <v>39.549999999999997</v>
      </c>
      <c r="I1301" s="27">
        <v>44.1</v>
      </c>
      <c r="J1301" s="27"/>
      <c r="K1301" s="25" t="s">
        <v>4100</v>
      </c>
      <c r="L1301" s="26"/>
      <c r="M1301"/>
      <c r="N1301"/>
      <c r="O1301" s="25">
        <v>-14.12</v>
      </c>
      <c r="P1301" s="25">
        <v>-21.71</v>
      </c>
      <c r="S1301" s="23" t="str">
        <f t="shared" si="64"/>
        <v/>
      </c>
      <c r="T1301" s="23">
        <f t="shared" si="65"/>
        <v>0</v>
      </c>
    </row>
    <row r="1302" spans="1:20" ht="17.399999999999999">
      <c r="A1302" s="23" t="str">
        <f t="shared" si="63"/>
        <v/>
      </c>
      <c r="B1302" s="24" t="s">
        <v>2128</v>
      </c>
      <c r="C1302" s="12" t="s">
        <v>4259</v>
      </c>
      <c r="D1302" s="25" t="s">
        <v>37</v>
      </c>
      <c r="E1302" s="26">
        <v>91.18</v>
      </c>
      <c r="F1302" s="26"/>
      <c r="G1302" s="27"/>
      <c r="H1302" s="27"/>
      <c r="I1302" s="27"/>
      <c r="J1302" s="27"/>
      <c r="K1302" s="25" t="s">
        <v>4113</v>
      </c>
      <c r="L1302" s="25"/>
      <c r="M1302"/>
      <c r="N1302"/>
      <c r="O1302" s="25">
        <v>-23.36</v>
      </c>
      <c r="P1302" s="25">
        <v>-25.47</v>
      </c>
      <c r="S1302" s="23" t="str">
        <f t="shared" si="64"/>
        <v/>
      </c>
      <c r="T1302" s="23">
        <f t="shared" si="65"/>
        <v>0</v>
      </c>
    </row>
    <row r="1303" spans="1:20" ht="17.399999999999999">
      <c r="A1303" s="23" t="str">
        <f t="shared" si="63"/>
        <v/>
      </c>
      <c r="B1303" s="24" t="s">
        <v>2129</v>
      </c>
      <c r="C1303" s="12" t="s">
        <v>2759</v>
      </c>
      <c r="D1303" s="25" t="s">
        <v>37</v>
      </c>
      <c r="E1303" s="26">
        <v>127.78</v>
      </c>
      <c r="F1303" s="26"/>
      <c r="G1303" s="27"/>
      <c r="H1303" s="27"/>
      <c r="I1303" s="27"/>
      <c r="J1303" s="27"/>
      <c r="K1303" s="25" t="s">
        <v>4103</v>
      </c>
      <c r="L1303" s="26"/>
      <c r="M1303"/>
      <c r="N1303"/>
      <c r="O1303" s="25">
        <v>-22.29</v>
      </c>
      <c r="P1303" s="25">
        <v>-24.86</v>
      </c>
      <c r="S1303" s="23" t="str">
        <f t="shared" si="64"/>
        <v/>
      </c>
      <c r="T1303" s="23">
        <f t="shared" si="65"/>
        <v>0</v>
      </c>
    </row>
    <row r="1304" spans="1:20" ht="17.399999999999999">
      <c r="A1304" s="23" t="str">
        <f t="shared" si="63"/>
        <v/>
      </c>
      <c r="B1304" s="24" t="s">
        <v>2780</v>
      </c>
      <c r="C1304" s="12" t="s">
        <v>2783</v>
      </c>
      <c r="D1304" s="25" t="s">
        <v>37</v>
      </c>
      <c r="E1304" s="26">
        <v>4236.76</v>
      </c>
      <c r="F1304" s="25"/>
      <c r="G1304" s="27"/>
      <c r="H1304" s="27"/>
      <c r="I1304" s="27"/>
      <c r="J1304" s="27"/>
      <c r="K1304" s="25" t="s">
        <v>4100</v>
      </c>
      <c r="L1304" s="25"/>
      <c r="M1304"/>
      <c r="N1304"/>
      <c r="O1304" s="25">
        <v>-34.76</v>
      </c>
      <c r="P1304" s="25">
        <v>-41.01</v>
      </c>
      <c r="S1304" s="23" t="str">
        <f t="shared" si="64"/>
        <v/>
      </c>
      <c r="T1304" s="23">
        <f t="shared" si="65"/>
        <v>0</v>
      </c>
    </row>
    <row r="1305" spans="1:20" ht="17.399999999999999">
      <c r="A1305" s="23" t="str">
        <f t="shared" si="63"/>
        <v/>
      </c>
      <c r="B1305" s="24" t="s">
        <v>2993</v>
      </c>
      <c r="C1305" s="12" t="s">
        <v>3063</v>
      </c>
      <c r="D1305" s="25" t="s">
        <v>37</v>
      </c>
      <c r="E1305" s="26">
        <v>8.6300000000000008</v>
      </c>
      <c r="F1305" s="25"/>
      <c r="G1305" s="27"/>
      <c r="H1305" s="27"/>
      <c r="I1305" s="27"/>
      <c r="J1305" s="27"/>
      <c r="K1305" s="25" t="s">
        <v>4085</v>
      </c>
      <c r="L1305" s="25"/>
      <c r="M1305"/>
      <c r="N1305"/>
      <c r="O1305" s="25">
        <v>-63.4</v>
      </c>
      <c r="P1305" s="25">
        <v>-87.35</v>
      </c>
      <c r="S1305" s="23" t="str">
        <f t="shared" si="64"/>
        <v/>
      </c>
      <c r="T1305" s="23">
        <f t="shared" si="65"/>
        <v>0</v>
      </c>
    </row>
    <row r="1306" spans="1:20" ht="17.399999999999999">
      <c r="A1306" s="23" t="str">
        <f t="shared" si="63"/>
        <v/>
      </c>
      <c r="B1306" s="24" t="s">
        <v>2758</v>
      </c>
      <c r="C1306" s="12" t="s">
        <v>2760</v>
      </c>
      <c r="D1306" s="25" t="s">
        <v>37</v>
      </c>
      <c r="E1306" s="26">
        <v>34.79</v>
      </c>
      <c r="F1306" s="25"/>
      <c r="G1306" s="27"/>
      <c r="H1306" s="27"/>
      <c r="I1306" s="27"/>
      <c r="J1306" s="27"/>
      <c r="K1306" s="25" t="s">
        <v>4091</v>
      </c>
      <c r="L1306" s="25"/>
      <c r="M1306"/>
      <c r="N1306"/>
      <c r="O1306" s="25">
        <v>-20.82</v>
      </c>
      <c r="P1306" s="25">
        <v>-30.51</v>
      </c>
      <c r="S1306" s="23" t="str">
        <f t="shared" si="64"/>
        <v/>
      </c>
      <c r="T1306" s="23">
        <f t="shared" si="65"/>
        <v>0</v>
      </c>
    </row>
    <row r="1307" spans="1:20" ht="17.399999999999999">
      <c r="A1307" s="23" t="str">
        <f t="shared" si="63"/>
        <v/>
      </c>
      <c r="B1307" s="24" t="s">
        <v>2130</v>
      </c>
      <c r="C1307" s="12" t="s">
        <v>2131</v>
      </c>
      <c r="D1307" s="25" t="s">
        <v>37</v>
      </c>
      <c r="E1307" s="26">
        <v>96.69</v>
      </c>
      <c r="F1307" s="25"/>
      <c r="G1307" s="27"/>
      <c r="H1307" s="27"/>
      <c r="I1307" s="27"/>
      <c r="J1307" s="27"/>
      <c r="K1307" s="25" t="s">
        <v>4096</v>
      </c>
      <c r="L1307" s="25"/>
      <c r="M1307"/>
      <c r="N1307"/>
      <c r="O1307" s="25">
        <v>-25.67</v>
      </c>
      <c r="P1307" s="25">
        <v>-26.46</v>
      </c>
      <c r="S1307" s="23" t="str">
        <f t="shared" si="64"/>
        <v/>
      </c>
      <c r="T1307" s="23">
        <f t="shared" si="65"/>
        <v>0</v>
      </c>
    </row>
    <row r="1308" spans="1:20" ht="17.399999999999999">
      <c r="A1308" s="23" t="str">
        <f t="shared" si="63"/>
        <v/>
      </c>
      <c r="B1308" s="24" t="s">
        <v>4563</v>
      </c>
      <c r="C1308" s="12" t="s">
        <v>4568</v>
      </c>
      <c r="D1308" s="25" t="s">
        <v>37</v>
      </c>
      <c r="E1308" s="26">
        <v>55.21</v>
      </c>
      <c r="F1308" s="26"/>
      <c r="G1308" s="27"/>
      <c r="H1308" s="27"/>
      <c r="I1308" s="27"/>
      <c r="J1308" s="27"/>
      <c r="K1308" s="25" t="s">
        <v>4092</v>
      </c>
      <c r="L1308" s="26"/>
      <c r="M1308"/>
      <c r="N1308"/>
      <c r="O1308" s="25">
        <v>-15.05</v>
      </c>
      <c r="P1308" s="25">
        <v>-8.4600000000000009</v>
      </c>
      <c r="S1308" s="23" t="str">
        <f t="shared" si="64"/>
        <v/>
      </c>
      <c r="T1308" s="23">
        <f t="shared" si="65"/>
        <v>0</v>
      </c>
    </row>
    <row r="1309" spans="1:20" ht="17.399999999999999">
      <c r="A1309" s="23" t="str">
        <f t="shared" si="63"/>
        <v/>
      </c>
      <c r="B1309" s="24" t="s">
        <v>2132</v>
      </c>
      <c r="C1309" s="12" t="s">
        <v>2133</v>
      </c>
      <c r="D1309" s="25" t="s">
        <v>37</v>
      </c>
      <c r="E1309" s="26">
        <v>20.22</v>
      </c>
      <c r="F1309" s="25"/>
      <c r="G1309" s="27"/>
      <c r="H1309" s="27"/>
      <c r="I1309" s="27"/>
      <c r="J1309" s="27"/>
      <c r="K1309" s="25" t="s">
        <v>4085</v>
      </c>
      <c r="L1309" s="25"/>
      <c r="M1309"/>
      <c r="N1309"/>
      <c r="O1309" s="25">
        <v>63.34</v>
      </c>
      <c r="P1309" s="25">
        <v>12.17</v>
      </c>
      <c r="S1309" s="23" t="str">
        <f t="shared" si="64"/>
        <v/>
      </c>
      <c r="T1309" s="23">
        <f t="shared" si="65"/>
        <v>0</v>
      </c>
    </row>
    <row r="1310" spans="1:20" ht="17.399999999999999">
      <c r="A1310" s="23" t="str">
        <f t="shared" si="63"/>
        <v/>
      </c>
      <c r="B1310" s="24" t="s">
        <v>4776</v>
      </c>
      <c r="C1310" s="12" t="s">
        <v>4780</v>
      </c>
      <c r="D1310" s="25" t="s">
        <v>37</v>
      </c>
      <c r="E1310" s="26">
        <v>31.73</v>
      </c>
      <c r="F1310" s="25">
        <v>1</v>
      </c>
      <c r="G1310" s="27"/>
      <c r="H1310" s="27"/>
      <c r="I1310" s="27"/>
      <c r="J1310" s="27"/>
      <c r="K1310" s="25" t="s">
        <v>4113</v>
      </c>
      <c r="L1310" s="25"/>
      <c r="M1310"/>
      <c r="N1310"/>
      <c r="O1310" s="25">
        <v>-25.51</v>
      </c>
      <c r="P1310" s="25">
        <v>-39.97</v>
      </c>
      <c r="S1310" s="23" t="str">
        <f t="shared" si="64"/>
        <v/>
      </c>
      <c r="T1310" s="23">
        <f t="shared" si="65"/>
        <v>0</v>
      </c>
    </row>
    <row r="1311" spans="1:20" ht="17.399999999999999">
      <c r="A1311" s="23" t="str">
        <f t="shared" si="63"/>
        <v/>
      </c>
      <c r="B1311" s="24" t="s">
        <v>2134</v>
      </c>
      <c r="C1311" s="12" t="s">
        <v>2135</v>
      </c>
      <c r="D1311" s="25" t="s">
        <v>9</v>
      </c>
      <c r="E1311" s="26">
        <v>3804.16</v>
      </c>
      <c r="F1311" s="25">
        <v>12</v>
      </c>
      <c r="G1311" s="27">
        <v>903.36</v>
      </c>
      <c r="H1311" s="27">
        <v>903.36</v>
      </c>
      <c r="I1311" s="27">
        <v>1071.0999999999999</v>
      </c>
      <c r="J1311" s="27"/>
      <c r="K1311" s="25" t="s">
        <v>4079</v>
      </c>
      <c r="L1311" s="26"/>
      <c r="M1311"/>
      <c r="N1311"/>
      <c r="O1311" s="25">
        <v>-8.4600000000000009</v>
      </c>
      <c r="P1311" s="25">
        <v>-7.79</v>
      </c>
      <c r="S1311" s="23" t="str">
        <f t="shared" si="64"/>
        <v/>
      </c>
      <c r="T1311" s="23">
        <f t="shared" si="65"/>
        <v>0</v>
      </c>
    </row>
    <row r="1312" spans="1:20" ht="17.399999999999999">
      <c r="A1312" s="23" t="str">
        <f t="shared" si="63"/>
        <v/>
      </c>
      <c r="B1312" s="24" t="s">
        <v>2136</v>
      </c>
      <c r="C1312" s="12" t="s">
        <v>2137</v>
      </c>
      <c r="D1312" s="25" t="s">
        <v>37</v>
      </c>
      <c r="E1312" s="26">
        <v>73.209999999999994</v>
      </c>
      <c r="F1312" s="25"/>
      <c r="G1312" s="27"/>
      <c r="H1312" s="27"/>
      <c r="I1312" s="27"/>
      <c r="J1312" s="27"/>
      <c r="K1312" s="25" t="s">
        <v>4099</v>
      </c>
      <c r="L1312" s="25"/>
      <c r="M1312"/>
      <c r="N1312"/>
      <c r="O1312" s="25">
        <v>-18.920000000000002</v>
      </c>
      <c r="P1312" s="25">
        <v>-36.33</v>
      </c>
      <c r="S1312" s="23" t="str">
        <f t="shared" si="64"/>
        <v/>
      </c>
      <c r="T1312" s="23">
        <f t="shared" si="65"/>
        <v>0</v>
      </c>
    </row>
    <row r="1313" spans="1:20" ht="17.399999999999999">
      <c r="A1313" s="23" t="str">
        <f t="shared" si="63"/>
        <v/>
      </c>
      <c r="B1313" s="24" t="s">
        <v>2138</v>
      </c>
      <c r="C1313" s="12" t="s">
        <v>2139</v>
      </c>
      <c r="D1313" s="25" t="s">
        <v>9</v>
      </c>
      <c r="E1313" s="26">
        <v>29.69</v>
      </c>
      <c r="F1313" s="25"/>
      <c r="G1313" s="27"/>
      <c r="H1313" s="27"/>
      <c r="I1313" s="27"/>
      <c r="J1313" s="27"/>
      <c r="K1313" s="25" t="s">
        <v>4078</v>
      </c>
      <c r="L1313" s="25"/>
      <c r="M1313"/>
      <c r="N1313"/>
      <c r="O1313" s="25">
        <v>-7.56</v>
      </c>
      <c r="P1313" s="25">
        <v>-11.17</v>
      </c>
      <c r="S1313" s="23" t="str">
        <f t="shared" si="64"/>
        <v/>
      </c>
      <c r="T1313" s="23">
        <f t="shared" si="65"/>
        <v>0</v>
      </c>
    </row>
    <row r="1314" spans="1:20" ht="17.399999999999999">
      <c r="A1314" s="23" t="str">
        <f t="shared" si="63"/>
        <v/>
      </c>
      <c r="B1314" s="24" t="s">
        <v>2140</v>
      </c>
      <c r="C1314" s="12" t="s">
        <v>2141</v>
      </c>
      <c r="D1314" s="25" t="s">
        <v>37</v>
      </c>
      <c r="E1314" s="26">
        <v>154.41</v>
      </c>
      <c r="F1314" s="25"/>
      <c r="G1314" s="27"/>
      <c r="H1314" s="27"/>
      <c r="I1314" s="27"/>
      <c r="J1314" s="27"/>
      <c r="K1314" s="25" t="s">
        <v>4117</v>
      </c>
      <c r="L1314" s="25"/>
      <c r="M1314"/>
      <c r="N1314"/>
      <c r="O1314" s="25">
        <v>-37.369999999999997</v>
      </c>
      <c r="P1314" s="25">
        <v>-52.99</v>
      </c>
      <c r="S1314" s="23" t="str">
        <f t="shared" si="64"/>
        <v/>
      </c>
      <c r="T1314" s="23">
        <f t="shared" si="65"/>
        <v>0</v>
      </c>
    </row>
    <row r="1315" spans="1:20" ht="17.399999999999999">
      <c r="A1315" s="23" t="str">
        <f t="shared" si="63"/>
        <v/>
      </c>
      <c r="B1315" s="24" t="s">
        <v>2142</v>
      </c>
      <c r="C1315" s="12" t="s">
        <v>3064</v>
      </c>
      <c r="D1315" s="25" t="s">
        <v>37</v>
      </c>
      <c r="E1315" s="26">
        <v>60.06</v>
      </c>
      <c r="F1315" s="25"/>
      <c r="G1315" s="27"/>
      <c r="H1315" s="27"/>
      <c r="I1315" s="27"/>
      <c r="J1315" s="27"/>
      <c r="K1315" s="25" t="s">
        <v>4080</v>
      </c>
      <c r="L1315" s="25"/>
      <c r="M1315"/>
      <c r="N1315"/>
      <c r="O1315" s="25">
        <v>8.39</v>
      </c>
      <c r="P1315" s="25">
        <v>-4.32</v>
      </c>
      <c r="S1315" s="23" t="str">
        <f t="shared" si="64"/>
        <v/>
      </c>
      <c r="T1315" s="23">
        <f t="shared" si="65"/>
        <v>0</v>
      </c>
    </row>
    <row r="1316" spans="1:20" ht="17.399999999999999">
      <c r="A1316" s="23" t="str">
        <f t="shared" si="63"/>
        <v/>
      </c>
      <c r="B1316" s="24" t="s">
        <v>2143</v>
      </c>
      <c r="C1316" s="12" t="s">
        <v>2144</v>
      </c>
      <c r="D1316" s="25" t="s">
        <v>37</v>
      </c>
      <c r="E1316" s="26">
        <v>438.54</v>
      </c>
      <c r="F1316" s="25">
        <v>2</v>
      </c>
      <c r="G1316" s="27">
        <v>62.95</v>
      </c>
      <c r="H1316" s="27">
        <v>62.95</v>
      </c>
      <c r="I1316" s="27">
        <v>64.7</v>
      </c>
      <c r="J1316" s="27"/>
      <c r="K1316" s="25" t="s">
        <v>4107</v>
      </c>
      <c r="L1316" s="25"/>
      <c r="M1316"/>
      <c r="N1316"/>
      <c r="O1316" s="25">
        <v>-24.86</v>
      </c>
      <c r="P1316" s="25">
        <v>-7.6</v>
      </c>
      <c r="S1316" s="23" t="str">
        <f t="shared" si="64"/>
        <v/>
      </c>
      <c r="T1316" s="23">
        <f t="shared" si="65"/>
        <v>0</v>
      </c>
    </row>
    <row r="1317" spans="1:20" ht="17.399999999999999">
      <c r="A1317" s="23">
        <f t="shared" si="63"/>
        <v>152</v>
      </c>
      <c r="B1317" s="24" t="s">
        <v>2145</v>
      </c>
      <c r="C1317" s="12" t="s">
        <v>2146</v>
      </c>
      <c r="D1317" s="25" t="s">
        <v>37</v>
      </c>
      <c r="E1317" s="26">
        <v>2163.9299999999998</v>
      </c>
      <c r="F1317" s="26">
        <v>1</v>
      </c>
      <c r="G1317" s="27">
        <v>172.9</v>
      </c>
      <c r="H1317" s="27">
        <v>172.9</v>
      </c>
      <c r="I1317" s="27">
        <v>172.9</v>
      </c>
      <c r="J1317" s="27">
        <v>172.9</v>
      </c>
      <c r="K1317" s="25" t="s">
        <v>4091</v>
      </c>
      <c r="L1317" s="26"/>
      <c r="M1317"/>
      <c r="N1317"/>
      <c r="O1317" s="25">
        <v>18.7</v>
      </c>
      <c r="P1317" s="25">
        <v>17.86</v>
      </c>
      <c r="S1317" s="23">
        <f t="shared" si="64"/>
        <v>2163.94317</v>
      </c>
      <c r="T1317" s="23">
        <f t="shared" si="65"/>
        <v>0</v>
      </c>
    </row>
    <row r="1318" spans="1:20" ht="17.399999999999999">
      <c r="A1318" s="23" t="str">
        <f t="shared" si="63"/>
        <v/>
      </c>
      <c r="B1318" s="24" t="s">
        <v>2147</v>
      </c>
      <c r="C1318" s="12" t="s">
        <v>5130</v>
      </c>
      <c r="D1318" s="25" t="s">
        <v>37</v>
      </c>
      <c r="E1318" s="26">
        <v>40.43</v>
      </c>
      <c r="F1318" s="25"/>
      <c r="G1318" s="27"/>
      <c r="H1318" s="27"/>
      <c r="I1318" s="27"/>
      <c r="J1318" s="27"/>
      <c r="K1318" s="25" t="s">
        <v>4088</v>
      </c>
      <c r="L1318" s="26"/>
      <c r="M1318"/>
      <c r="N1318"/>
      <c r="O1318" s="25">
        <v>26.92</v>
      </c>
      <c r="P1318" s="25">
        <v>21.66</v>
      </c>
      <c r="S1318" s="23" t="str">
        <f t="shared" si="64"/>
        <v/>
      </c>
      <c r="T1318" s="23">
        <f t="shared" si="65"/>
        <v>0</v>
      </c>
    </row>
    <row r="1319" spans="1:20" ht="17.399999999999999">
      <c r="A1319" s="23" t="str">
        <f t="shared" si="63"/>
        <v/>
      </c>
      <c r="B1319" s="24" t="s">
        <v>2148</v>
      </c>
      <c r="C1319" s="12" t="s">
        <v>2149</v>
      </c>
      <c r="D1319" s="25" t="s">
        <v>37</v>
      </c>
      <c r="E1319" s="26">
        <v>33.549999999999997</v>
      </c>
      <c r="F1319" s="25"/>
      <c r="G1319" s="27"/>
      <c r="H1319" s="27"/>
      <c r="I1319" s="27"/>
      <c r="J1319" s="27"/>
      <c r="K1319" s="25" t="s">
        <v>4108</v>
      </c>
      <c r="L1319" s="25"/>
      <c r="M1319"/>
      <c r="N1319"/>
      <c r="O1319" s="25">
        <v>-19.170000000000002</v>
      </c>
      <c r="P1319" s="25">
        <v>-44.59</v>
      </c>
      <c r="S1319" s="23" t="str">
        <f t="shared" si="64"/>
        <v/>
      </c>
      <c r="T1319" s="23">
        <f t="shared" si="65"/>
        <v>0</v>
      </c>
    </row>
    <row r="1320" spans="1:20" ht="17.399999999999999">
      <c r="A1320" s="23" t="str">
        <f t="shared" si="63"/>
        <v/>
      </c>
      <c r="B1320" s="24" t="s">
        <v>2150</v>
      </c>
      <c r="C1320" s="12" t="s">
        <v>2969</v>
      </c>
      <c r="D1320" s="25" t="s">
        <v>37</v>
      </c>
      <c r="E1320" s="26">
        <v>71.459999999999994</v>
      </c>
      <c r="F1320" s="26"/>
      <c r="G1320" s="27"/>
      <c r="H1320" s="27"/>
      <c r="I1320" s="27"/>
      <c r="J1320" s="27"/>
      <c r="K1320" s="25" t="s">
        <v>4113</v>
      </c>
      <c r="L1320" s="26"/>
      <c r="M1320"/>
      <c r="N1320"/>
      <c r="O1320" s="25">
        <v>-16.399999999999999</v>
      </c>
      <c r="P1320" s="25">
        <v>-25.6</v>
      </c>
      <c r="S1320" s="23" t="str">
        <f t="shared" si="64"/>
        <v/>
      </c>
      <c r="T1320" s="23">
        <f t="shared" si="65"/>
        <v>0</v>
      </c>
    </row>
    <row r="1321" spans="1:20" ht="17.399999999999999">
      <c r="A1321" s="23" t="str">
        <f t="shared" si="63"/>
        <v/>
      </c>
      <c r="B1321" s="24" t="s">
        <v>2151</v>
      </c>
      <c r="C1321" s="12" t="s">
        <v>3262</v>
      </c>
      <c r="D1321" s="25" t="s">
        <v>9</v>
      </c>
      <c r="E1321" s="26">
        <v>122.34</v>
      </c>
      <c r="F1321" s="26"/>
      <c r="G1321" s="27"/>
      <c r="H1321" s="27"/>
      <c r="I1321" s="27"/>
      <c r="J1321" s="27"/>
      <c r="K1321" s="25" t="s">
        <v>4085</v>
      </c>
      <c r="L1321" s="25"/>
      <c r="M1321"/>
      <c r="N1321"/>
      <c r="O1321" s="25">
        <v>-5.31</v>
      </c>
      <c r="P1321" s="25">
        <v>-22.37</v>
      </c>
      <c r="S1321" s="23" t="str">
        <f t="shared" si="64"/>
        <v/>
      </c>
      <c r="T1321" s="23">
        <f t="shared" si="65"/>
        <v>0</v>
      </c>
    </row>
    <row r="1322" spans="1:20" ht="17.399999999999999">
      <c r="A1322" s="23">
        <f t="shared" si="63"/>
        <v>247</v>
      </c>
      <c r="B1322" s="24" t="s">
        <v>2828</v>
      </c>
      <c r="C1322" s="12" t="s">
        <v>2830</v>
      </c>
      <c r="D1322" s="25" t="s">
        <v>9</v>
      </c>
      <c r="E1322" s="26">
        <v>372.56</v>
      </c>
      <c r="F1322" s="25">
        <v>6</v>
      </c>
      <c r="G1322" s="27">
        <v>46.5</v>
      </c>
      <c r="H1322" s="27">
        <v>57.76</v>
      </c>
      <c r="I1322" s="27">
        <v>28.25</v>
      </c>
      <c r="J1322" s="27">
        <v>107.05</v>
      </c>
      <c r="K1322" s="25" t="s">
        <v>4081</v>
      </c>
      <c r="L1322" s="25"/>
      <c r="M1322"/>
      <c r="N1322"/>
      <c r="O1322" s="25">
        <v>-1.6</v>
      </c>
      <c r="P1322" s="25">
        <v>-10.98</v>
      </c>
      <c r="S1322" s="23">
        <f t="shared" si="64"/>
        <v>372.57321999999999</v>
      </c>
      <c r="T1322" s="23">
        <f t="shared" si="65"/>
        <v>1</v>
      </c>
    </row>
    <row r="1323" spans="1:20" ht="17.399999999999999">
      <c r="A1323" s="23" t="str">
        <f t="shared" si="63"/>
        <v/>
      </c>
      <c r="B1323" s="24" t="s">
        <v>2152</v>
      </c>
      <c r="C1323" s="12" t="s">
        <v>4987</v>
      </c>
      <c r="D1323" s="25" t="s">
        <v>37</v>
      </c>
      <c r="E1323" s="26">
        <v>115.45</v>
      </c>
      <c r="F1323" s="25">
        <v>3</v>
      </c>
      <c r="G1323" s="27"/>
      <c r="H1323" s="27">
        <v>24.17</v>
      </c>
      <c r="I1323" s="27"/>
      <c r="J1323" s="27">
        <v>28</v>
      </c>
      <c r="K1323" s="25" t="s">
        <v>4103</v>
      </c>
      <c r="L1323" s="26"/>
      <c r="M1323"/>
      <c r="N1323"/>
      <c r="O1323" s="25">
        <v>-5.67</v>
      </c>
      <c r="P1323" s="25">
        <v>-13.29</v>
      </c>
      <c r="S1323" s="23" t="str">
        <f t="shared" si="64"/>
        <v/>
      </c>
      <c r="T1323" s="23">
        <f t="shared" si="65"/>
        <v>1</v>
      </c>
    </row>
    <row r="1324" spans="1:20" ht="17.399999999999999">
      <c r="A1324" s="23" t="str">
        <f t="shared" si="63"/>
        <v/>
      </c>
      <c r="B1324" s="24" t="s">
        <v>2153</v>
      </c>
      <c r="C1324" s="12" t="s">
        <v>2154</v>
      </c>
      <c r="D1324" s="25" t="s">
        <v>37</v>
      </c>
      <c r="E1324" s="26">
        <v>49.15</v>
      </c>
      <c r="F1324" s="25"/>
      <c r="G1324" s="27"/>
      <c r="H1324" s="27"/>
      <c r="I1324" s="27"/>
      <c r="J1324" s="27"/>
      <c r="K1324" s="25" t="s">
        <v>4091</v>
      </c>
      <c r="L1324" s="26"/>
      <c r="M1324"/>
      <c r="N1324"/>
      <c r="O1324" s="25">
        <v>-4.12</v>
      </c>
      <c r="P1324" s="25">
        <v>-12.89</v>
      </c>
      <c r="S1324" s="23" t="str">
        <f t="shared" si="64"/>
        <v/>
      </c>
      <c r="T1324" s="23">
        <f t="shared" si="65"/>
        <v>0</v>
      </c>
    </row>
    <row r="1325" spans="1:20" ht="17.399999999999999">
      <c r="A1325" s="23" t="str">
        <f t="shared" si="63"/>
        <v/>
      </c>
      <c r="B1325" s="24" t="s">
        <v>2155</v>
      </c>
      <c r="C1325" s="12" t="s">
        <v>2156</v>
      </c>
      <c r="D1325" s="25" t="s">
        <v>37</v>
      </c>
      <c r="E1325" s="26">
        <v>61.79</v>
      </c>
      <c r="F1325" s="25"/>
      <c r="G1325" s="27"/>
      <c r="H1325" s="27"/>
      <c r="I1325" s="27"/>
      <c r="J1325" s="27"/>
      <c r="K1325" s="25" t="s">
        <v>4114</v>
      </c>
      <c r="L1325" s="26"/>
      <c r="M1325"/>
      <c r="N1325"/>
      <c r="O1325" s="25">
        <v>-2.78</v>
      </c>
      <c r="P1325" s="25">
        <v>-21.29</v>
      </c>
      <c r="S1325" s="23" t="str">
        <f t="shared" si="64"/>
        <v/>
      </c>
      <c r="T1325" s="23">
        <f t="shared" si="65"/>
        <v>0</v>
      </c>
    </row>
    <row r="1326" spans="1:20" ht="17.399999999999999">
      <c r="A1326" s="23">
        <f t="shared" si="63"/>
        <v>184</v>
      </c>
      <c r="B1326" s="24" t="s">
        <v>3938</v>
      </c>
      <c r="C1326" s="12" t="s">
        <v>3944</v>
      </c>
      <c r="D1326" s="25" t="s">
        <v>9</v>
      </c>
      <c r="E1326" s="26">
        <v>1160.08</v>
      </c>
      <c r="F1326" s="25">
        <v>9</v>
      </c>
      <c r="G1326" s="27">
        <v>390.12</v>
      </c>
      <c r="H1326" s="27">
        <v>390.33</v>
      </c>
      <c r="I1326" s="27">
        <v>400.1</v>
      </c>
      <c r="J1326" s="27">
        <v>402</v>
      </c>
      <c r="K1326" s="25" t="s">
        <v>4081</v>
      </c>
      <c r="L1326" s="25"/>
      <c r="M1326"/>
      <c r="N1326"/>
      <c r="O1326" s="25">
        <v>2.4</v>
      </c>
      <c r="P1326" s="25">
        <v>2.9</v>
      </c>
      <c r="S1326" s="23">
        <f t="shared" si="64"/>
        <v>1160.0932599999999</v>
      </c>
      <c r="T1326" s="23">
        <f t="shared" si="65"/>
        <v>1</v>
      </c>
    </row>
    <row r="1327" spans="1:20" ht="17.399999999999999">
      <c r="A1327" s="23" t="str">
        <f t="shared" si="63"/>
        <v/>
      </c>
      <c r="B1327" s="24" t="s">
        <v>2157</v>
      </c>
      <c r="C1327" s="12" t="s">
        <v>3263</v>
      </c>
      <c r="D1327" s="25" t="s">
        <v>37</v>
      </c>
      <c r="E1327" s="26">
        <v>613.64</v>
      </c>
      <c r="F1327" s="26"/>
      <c r="G1327" s="27"/>
      <c r="H1327" s="27"/>
      <c r="I1327" s="27"/>
      <c r="J1327" s="27"/>
      <c r="K1327" s="25" t="s">
        <v>4091</v>
      </c>
      <c r="L1327" s="25"/>
      <c r="M1327"/>
      <c r="N1327"/>
      <c r="O1327" s="25">
        <v>2.21</v>
      </c>
      <c r="P1327" s="25">
        <v>67.040000000000006</v>
      </c>
      <c r="S1327" s="23" t="str">
        <f t="shared" si="64"/>
        <v/>
      </c>
      <c r="T1327" s="23">
        <f t="shared" si="65"/>
        <v>0</v>
      </c>
    </row>
    <row r="1328" spans="1:20" ht="17.399999999999999">
      <c r="A1328" s="23">
        <f t="shared" si="63"/>
        <v>125</v>
      </c>
      <c r="B1328" s="24" t="s">
        <v>3135</v>
      </c>
      <c r="C1328" s="12" t="s">
        <v>4695</v>
      </c>
      <c r="D1328" s="25" t="s">
        <v>37</v>
      </c>
      <c r="E1328" s="26">
        <v>2965.21</v>
      </c>
      <c r="F1328" s="25">
        <v>4</v>
      </c>
      <c r="G1328" s="27">
        <v>130.58000000000001</v>
      </c>
      <c r="H1328" s="27">
        <v>130.58000000000001</v>
      </c>
      <c r="I1328" s="27">
        <v>128.80000000000001</v>
      </c>
      <c r="J1328" s="27">
        <v>132.6</v>
      </c>
      <c r="K1328" s="25" t="s">
        <v>4091</v>
      </c>
      <c r="L1328" s="26"/>
      <c r="M1328"/>
      <c r="N1328"/>
      <c r="O1328" s="25">
        <v>114.52</v>
      </c>
      <c r="P1328" s="25">
        <v>187.39</v>
      </c>
      <c r="S1328" s="23">
        <f t="shared" si="64"/>
        <v>2965.2232800000002</v>
      </c>
      <c r="T1328" s="23">
        <f t="shared" si="65"/>
        <v>0</v>
      </c>
    </row>
    <row r="1329" spans="1:20" ht="17.399999999999999">
      <c r="A1329" s="23" t="str">
        <f t="shared" si="63"/>
        <v/>
      </c>
      <c r="B1329" s="24" t="s">
        <v>2158</v>
      </c>
      <c r="C1329" s="12" t="s">
        <v>2159</v>
      </c>
      <c r="D1329" s="25" t="s">
        <v>37</v>
      </c>
      <c r="E1329" s="26">
        <v>259.33999999999997</v>
      </c>
      <c r="F1329" s="26">
        <v>1</v>
      </c>
      <c r="G1329" s="27">
        <v>18.8</v>
      </c>
      <c r="H1329" s="27">
        <v>17.7</v>
      </c>
      <c r="I1329" s="27"/>
      <c r="J1329" s="27">
        <v>17.7</v>
      </c>
      <c r="K1329" s="25" t="s">
        <v>4107</v>
      </c>
      <c r="L1329" s="25"/>
      <c r="M1329"/>
      <c r="N1329"/>
      <c r="O1329" s="25">
        <v>-20.68</v>
      </c>
      <c r="P1329" s="25">
        <v>-31.27</v>
      </c>
      <c r="S1329" s="23" t="str">
        <f t="shared" si="64"/>
        <v/>
      </c>
      <c r="T1329" s="23">
        <f t="shared" si="65"/>
        <v>0</v>
      </c>
    </row>
    <row r="1330" spans="1:20" ht="17.399999999999999">
      <c r="A1330" s="23" t="str">
        <f t="shared" si="63"/>
        <v/>
      </c>
      <c r="B1330" s="24" t="s">
        <v>2160</v>
      </c>
      <c r="C1330" s="12" t="s">
        <v>2161</v>
      </c>
      <c r="D1330" s="25" t="s">
        <v>9</v>
      </c>
      <c r="E1330" s="26">
        <v>46.06</v>
      </c>
      <c r="F1330" s="25"/>
      <c r="G1330" s="27"/>
      <c r="H1330" s="27"/>
      <c r="I1330" s="27"/>
      <c r="J1330" s="27"/>
      <c r="K1330" s="25" t="s">
        <v>4085</v>
      </c>
      <c r="L1330" s="25"/>
      <c r="M1330"/>
      <c r="N1330"/>
      <c r="O1330" s="25">
        <v>-3.67</v>
      </c>
      <c r="P1330" s="25">
        <v>-11.5</v>
      </c>
      <c r="S1330" s="23" t="str">
        <f t="shared" si="64"/>
        <v/>
      </c>
      <c r="T1330" s="23">
        <f t="shared" si="65"/>
        <v>0</v>
      </c>
    </row>
    <row r="1331" spans="1:20" ht="17.399999999999999">
      <c r="A1331" s="23" t="str">
        <f t="shared" si="63"/>
        <v/>
      </c>
      <c r="B1331" s="24" t="s">
        <v>2162</v>
      </c>
      <c r="C1331" s="12" t="s">
        <v>4048</v>
      </c>
      <c r="D1331" s="25" t="s">
        <v>37</v>
      </c>
      <c r="E1331" s="26">
        <v>21.15</v>
      </c>
      <c r="F1331" s="26"/>
      <c r="G1331" s="27"/>
      <c r="H1331" s="27"/>
      <c r="I1331" s="27"/>
      <c r="J1331" s="27"/>
      <c r="K1331" s="25" t="s">
        <v>4085</v>
      </c>
      <c r="L1331" s="25"/>
      <c r="M1331"/>
      <c r="N1331"/>
      <c r="O1331" s="25">
        <v>-5.78</v>
      </c>
      <c r="P1331" s="25">
        <v>-35.83</v>
      </c>
      <c r="S1331" s="23" t="str">
        <f t="shared" si="64"/>
        <v/>
      </c>
      <c r="T1331" s="23">
        <f t="shared" si="65"/>
        <v>0</v>
      </c>
    </row>
    <row r="1332" spans="1:20" ht="17.399999999999999">
      <c r="A1332" s="23" t="str">
        <f t="shared" si="63"/>
        <v/>
      </c>
      <c r="B1332" s="24" t="s">
        <v>2163</v>
      </c>
      <c r="C1332" s="12" t="s">
        <v>2164</v>
      </c>
      <c r="D1332" s="25" t="s">
        <v>9</v>
      </c>
      <c r="E1332" s="26">
        <v>148.4</v>
      </c>
      <c r="F1332" s="26"/>
      <c r="G1332" s="27"/>
      <c r="H1332" s="27"/>
      <c r="I1332" s="27"/>
      <c r="J1332" s="27"/>
      <c r="K1332" s="25" t="s">
        <v>4086</v>
      </c>
      <c r="L1332" s="25"/>
      <c r="M1332"/>
      <c r="N1332"/>
      <c r="O1332" s="25">
        <v>-2.2400000000000002</v>
      </c>
      <c r="P1332" s="25">
        <v>-13.32</v>
      </c>
      <c r="S1332" s="23" t="str">
        <f t="shared" si="64"/>
        <v/>
      </c>
      <c r="T1332" s="23">
        <f t="shared" si="65"/>
        <v>0</v>
      </c>
    </row>
    <row r="1333" spans="1:20" ht="17.399999999999999">
      <c r="A1333" s="23" t="str">
        <f t="shared" si="63"/>
        <v/>
      </c>
      <c r="B1333" s="24" t="s">
        <v>2165</v>
      </c>
      <c r="C1333" s="12" t="s">
        <v>2166</v>
      </c>
      <c r="D1333" s="25" t="s">
        <v>37</v>
      </c>
      <c r="E1333" s="26">
        <v>847.28</v>
      </c>
      <c r="F1333" s="25"/>
      <c r="G1333" s="27"/>
      <c r="H1333" s="27"/>
      <c r="I1333" s="27"/>
      <c r="J1333" s="27"/>
      <c r="K1333" s="25" t="s">
        <v>4088</v>
      </c>
      <c r="L1333" s="25"/>
      <c r="M1333"/>
      <c r="N1333"/>
      <c r="O1333" s="25">
        <v>-28.89</v>
      </c>
      <c r="P1333" s="25">
        <v>45.08</v>
      </c>
      <c r="S1333" s="23" t="str">
        <f t="shared" si="64"/>
        <v/>
      </c>
      <c r="T1333" s="23">
        <f t="shared" si="65"/>
        <v>0</v>
      </c>
    </row>
    <row r="1334" spans="1:20" ht="17.399999999999999">
      <c r="A1334" s="23" t="str">
        <f t="shared" si="63"/>
        <v/>
      </c>
      <c r="B1334" s="24" t="s">
        <v>2167</v>
      </c>
      <c r="C1334" s="12" t="s">
        <v>3264</v>
      </c>
      <c r="D1334" s="25" t="s">
        <v>9</v>
      </c>
      <c r="E1334" s="26">
        <v>30.25</v>
      </c>
      <c r="F1334" s="25"/>
      <c r="G1334" s="27"/>
      <c r="H1334" s="27"/>
      <c r="I1334" s="27"/>
      <c r="J1334" s="27"/>
      <c r="K1334" s="25" t="s">
        <v>4110</v>
      </c>
      <c r="L1334" s="25"/>
      <c r="M1334"/>
      <c r="N1334"/>
      <c r="O1334" s="25">
        <v>-7.82</v>
      </c>
      <c r="P1334" s="25">
        <v>-23.48</v>
      </c>
      <c r="S1334" s="23" t="str">
        <f t="shared" si="64"/>
        <v/>
      </c>
      <c r="T1334" s="23">
        <f t="shared" si="65"/>
        <v>0</v>
      </c>
    </row>
    <row r="1335" spans="1:20" ht="17.399999999999999">
      <c r="A1335" s="23" t="str">
        <f t="shared" si="63"/>
        <v/>
      </c>
      <c r="B1335" s="24" t="s">
        <v>2168</v>
      </c>
      <c r="C1335" s="12" t="s">
        <v>4677</v>
      </c>
      <c r="D1335" s="25" t="s">
        <v>37</v>
      </c>
      <c r="E1335" s="26">
        <v>49.13</v>
      </c>
      <c r="F1335" s="25"/>
      <c r="G1335" s="27"/>
      <c r="H1335" s="27"/>
      <c r="I1335" s="27"/>
      <c r="J1335" s="27"/>
      <c r="K1335" s="25" t="s">
        <v>4086</v>
      </c>
      <c r="L1335" s="26"/>
      <c r="M1335"/>
      <c r="N1335"/>
      <c r="O1335" s="25">
        <v>9.67</v>
      </c>
      <c r="P1335" s="25">
        <v>-12.26</v>
      </c>
      <c r="S1335" s="23" t="str">
        <f t="shared" si="64"/>
        <v/>
      </c>
      <c r="T1335" s="23">
        <f t="shared" si="65"/>
        <v>0</v>
      </c>
    </row>
    <row r="1336" spans="1:20" ht="17.399999999999999">
      <c r="A1336" s="23">
        <f t="shared" si="63"/>
        <v>82</v>
      </c>
      <c r="B1336" s="24" t="s">
        <v>2169</v>
      </c>
      <c r="C1336" s="12" t="s">
        <v>2170</v>
      </c>
      <c r="D1336" s="25" t="s">
        <v>9</v>
      </c>
      <c r="E1336" s="26">
        <v>6644.78</v>
      </c>
      <c r="F1336" s="25">
        <v>17</v>
      </c>
      <c r="G1336" s="27">
        <v>526.51</v>
      </c>
      <c r="H1336" s="27">
        <v>525.65</v>
      </c>
      <c r="I1336" s="27">
        <v>530.82000000000005</v>
      </c>
      <c r="J1336" s="27">
        <v>532.29999999999995</v>
      </c>
      <c r="K1336" s="25" t="s">
        <v>4102</v>
      </c>
      <c r="L1336" s="26"/>
      <c r="M1336"/>
      <c r="N1336"/>
      <c r="O1336" s="25">
        <v>2.0699999999999998</v>
      </c>
      <c r="P1336" s="25">
        <v>-20.34</v>
      </c>
      <c r="S1336" s="23">
        <f t="shared" si="64"/>
        <v>6644.7933599999997</v>
      </c>
      <c r="T1336" s="23">
        <f t="shared" si="65"/>
        <v>0</v>
      </c>
    </row>
    <row r="1337" spans="1:20" ht="17.399999999999999">
      <c r="A1337" s="23">
        <f t="shared" si="63"/>
        <v>211</v>
      </c>
      <c r="B1337" s="24" t="s">
        <v>2171</v>
      </c>
      <c r="C1337" s="12" t="s">
        <v>2172</v>
      </c>
      <c r="D1337" s="25" t="s">
        <v>9</v>
      </c>
      <c r="E1337" s="26">
        <v>702.89</v>
      </c>
      <c r="F1337" s="25">
        <v>11</v>
      </c>
      <c r="G1337" s="27">
        <v>142.29</v>
      </c>
      <c r="H1337" s="27">
        <v>141.91999999999999</v>
      </c>
      <c r="I1337" s="27">
        <v>140.30000000000001</v>
      </c>
      <c r="J1337" s="27">
        <v>137.68</v>
      </c>
      <c r="K1337" s="25" t="s">
        <v>4107</v>
      </c>
      <c r="L1337" s="25"/>
      <c r="M1337"/>
      <c r="N1337"/>
      <c r="O1337" s="25">
        <v>-31.07</v>
      </c>
      <c r="P1337" s="25">
        <v>-5.23</v>
      </c>
      <c r="S1337" s="23">
        <f t="shared" si="64"/>
        <v>702.90337</v>
      </c>
      <c r="T1337" s="23">
        <f t="shared" si="65"/>
        <v>-1</v>
      </c>
    </row>
    <row r="1338" spans="1:20" ht="17.399999999999999">
      <c r="A1338" s="23" t="str">
        <f t="shared" si="63"/>
        <v/>
      </c>
      <c r="B1338" s="24" t="s">
        <v>2173</v>
      </c>
      <c r="C1338" s="12" t="s">
        <v>5245</v>
      </c>
      <c r="D1338" s="25" t="s">
        <v>37</v>
      </c>
      <c r="E1338" s="26">
        <v>81.53</v>
      </c>
      <c r="F1338" s="25"/>
      <c r="G1338" s="27"/>
      <c r="H1338" s="27"/>
      <c r="I1338" s="27"/>
      <c r="J1338" s="27"/>
      <c r="K1338" s="25" t="s">
        <v>4107</v>
      </c>
      <c r="L1338" s="25"/>
      <c r="M1338"/>
      <c r="N1338"/>
      <c r="O1338" s="25">
        <v>-19.850000000000001</v>
      </c>
      <c r="P1338" s="25">
        <v>-49.29</v>
      </c>
      <c r="S1338" s="23" t="str">
        <f t="shared" si="64"/>
        <v/>
      </c>
      <c r="T1338" s="23">
        <f t="shared" si="65"/>
        <v>0</v>
      </c>
    </row>
    <row r="1339" spans="1:20" ht="17.399999999999999">
      <c r="A1339" s="23" t="str">
        <f t="shared" si="63"/>
        <v/>
      </c>
      <c r="B1339" s="24" t="s">
        <v>2174</v>
      </c>
      <c r="C1339" s="12" t="s">
        <v>3423</v>
      </c>
      <c r="D1339" s="25" t="s">
        <v>37</v>
      </c>
      <c r="E1339" s="26">
        <v>966.04</v>
      </c>
      <c r="F1339" s="25"/>
      <c r="G1339" s="27"/>
      <c r="H1339" s="27"/>
      <c r="I1339" s="27"/>
      <c r="J1339" s="27"/>
      <c r="K1339" s="25" t="s">
        <v>4088</v>
      </c>
      <c r="L1339" s="25"/>
      <c r="M1339"/>
      <c r="N1339"/>
      <c r="O1339" s="25">
        <v>-27.66</v>
      </c>
      <c r="P1339" s="25">
        <v>-27.34</v>
      </c>
      <c r="S1339" s="23" t="str">
        <f t="shared" si="64"/>
        <v/>
      </c>
      <c r="T1339" s="23">
        <f t="shared" si="65"/>
        <v>0</v>
      </c>
    </row>
    <row r="1340" spans="1:20" ht="17.399999999999999">
      <c r="A1340" s="23" t="str">
        <f t="shared" si="63"/>
        <v/>
      </c>
      <c r="B1340" s="24" t="s">
        <v>2175</v>
      </c>
      <c r="C1340" s="12" t="s">
        <v>3857</v>
      </c>
      <c r="D1340" s="25" t="s">
        <v>37</v>
      </c>
      <c r="E1340" s="26">
        <v>122.5</v>
      </c>
      <c r="F1340" s="25"/>
      <c r="G1340" s="27"/>
      <c r="H1340" s="27"/>
      <c r="I1340" s="27"/>
      <c r="J1340" s="27"/>
      <c r="K1340" s="25" t="s">
        <v>4110</v>
      </c>
      <c r="L1340" s="25"/>
      <c r="M1340"/>
      <c r="N1340"/>
      <c r="O1340" s="25">
        <v>0.74</v>
      </c>
      <c r="P1340" s="25">
        <v>-14.84</v>
      </c>
      <c r="S1340" s="23" t="str">
        <f t="shared" si="64"/>
        <v/>
      </c>
      <c r="T1340" s="23">
        <f t="shared" si="65"/>
        <v>0</v>
      </c>
    </row>
    <row r="1341" spans="1:20" ht="17.399999999999999">
      <c r="A1341" s="23" t="str">
        <f t="shared" si="63"/>
        <v/>
      </c>
      <c r="B1341" s="24" t="s">
        <v>2176</v>
      </c>
      <c r="C1341" s="12" t="s">
        <v>2177</v>
      </c>
      <c r="D1341" s="25" t="s">
        <v>37</v>
      </c>
      <c r="E1341" s="26">
        <v>67.08</v>
      </c>
      <c r="F1341" s="25"/>
      <c r="G1341" s="27"/>
      <c r="H1341" s="27"/>
      <c r="I1341" s="27"/>
      <c r="J1341" s="27"/>
      <c r="K1341" s="25" t="s">
        <v>4092</v>
      </c>
      <c r="L1341" s="25"/>
      <c r="M1341"/>
      <c r="N1341"/>
      <c r="O1341" s="25">
        <v>-18.350000000000001</v>
      </c>
      <c r="P1341" s="25">
        <v>-40.14</v>
      </c>
      <c r="S1341" s="23" t="str">
        <f t="shared" si="64"/>
        <v/>
      </c>
      <c r="T1341" s="23">
        <f t="shared" si="65"/>
        <v>0</v>
      </c>
    </row>
    <row r="1342" spans="1:20" ht="17.399999999999999">
      <c r="A1342" s="23" t="str">
        <f t="shared" si="63"/>
        <v/>
      </c>
      <c r="B1342" s="24" t="s">
        <v>2178</v>
      </c>
      <c r="C1342" s="12" t="s">
        <v>2179</v>
      </c>
      <c r="D1342" s="25" t="s">
        <v>37</v>
      </c>
      <c r="E1342" s="26">
        <v>26.04</v>
      </c>
      <c r="F1342" s="26"/>
      <c r="G1342" s="27"/>
      <c r="H1342" s="27"/>
      <c r="I1342" s="27"/>
      <c r="J1342" s="27"/>
      <c r="K1342" s="25" t="s">
        <v>4107</v>
      </c>
      <c r="L1342" s="26"/>
      <c r="M1342"/>
      <c r="N1342"/>
      <c r="O1342" s="25">
        <v>-5.72</v>
      </c>
      <c r="P1342" s="25">
        <v>-9.92</v>
      </c>
      <c r="S1342" s="23" t="str">
        <f t="shared" si="64"/>
        <v/>
      </c>
      <c r="T1342" s="23">
        <f t="shared" si="65"/>
        <v>0</v>
      </c>
    </row>
    <row r="1343" spans="1:20" ht="17.399999999999999">
      <c r="A1343" s="23" t="str">
        <f t="shared" si="63"/>
        <v/>
      </c>
      <c r="B1343" s="24" t="s">
        <v>2180</v>
      </c>
      <c r="C1343" s="12" t="s">
        <v>4650</v>
      </c>
      <c r="D1343" s="25" t="s">
        <v>37</v>
      </c>
      <c r="E1343" s="26">
        <v>88.63</v>
      </c>
      <c r="F1343" s="25"/>
      <c r="G1343" s="27"/>
      <c r="H1343" s="27"/>
      <c r="I1343" s="27"/>
      <c r="J1343" s="27"/>
      <c r="K1343" s="25" t="s">
        <v>4117</v>
      </c>
      <c r="L1343" s="25"/>
      <c r="M1343"/>
      <c r="N1343"/>
      <c r="O1343" s="25">
        <v>20.68</v>
      </c>
      <c r="P1343" s="25">
        <v>-13.38</v>
      </c>
      <c r="S1343" s="23" t="str">
        <f t="shared" si="64"/>
        <v/>
      </c>
      <c r="T1343" s="23">
        <f t="shared" si="65"/>
        <v>0</v>
      </c>
    </row>
    <row r="1344" spans="1:20" ht="17.399999999999999">
      <c r="A1344" s="23" t="str">
        <f t="shared" si="63"/>
        <v/>
      </c>
      <c r="B1344" s="24" t="s">
        <v>2181</v>
      </c>
      <c r="C1344" s="12" t="s">
        <v>2182</v>
      </c>
      <c r="D1344" s="25" t="s">
        <v>37</v>
      </c>
      <c r="E1344" s="26">
        <v>233.24</v>
      </c>
      <c r="F1344" s="25">
        <v>2</v>
      </c>
      <c r="G1344" s="27">
        <v>44.7</v>
      </c>
      <c r="H1344" s="27">
        <v>44.7</v>
      </c>
      <c r="I1344" s="27">
        <v>48</v>
      </c>
      <c r="J1344" s="27"/>
      <c r="K1344" s="25" t="s">
        <v>4097</v>
      </c>
      <c r="L1344" s="28"/>
      <c r="M1344"/>
      <c r="N1344"/>
      <c r="O1344" s="25">
        <v>-12.5</v>
      </c>
      <c r="P1344" s="25">
        <v>-8.3800000000000008</v>
      </c>
      <c r="S1344" s="23" t="str">
        <f t="shared" si="64"/>
        <v/>
      </c>
      <c r="T1344" s="23">
        <f t="shared" si="65"/>
        <v>0</v>
      </c>
    </row>
    <row r="1345" spans="1:20" ht="17.399999999999999">
      <c r="A1345" s="23" t="str">
        <f t="shared" si="63"/>
        <v/>
      </c>
      <c r="B1345" s="24" t="s">
        <v>2183</v>
      </c>
      <c r="C1345" s="12" t="s">
        <v>2184</v>
      </c>
      <c r="D1345" s="25" t="s">
        <v>37</v>
      </c>
      <c r="E1345" s="26">
        <v>113.06</v>
      </c>
      <c r="F1345" s="25"/>
      <c r="G1345" s="27"/>
      <c r="H1345" s="27"/>
      <c r="I1345" s="27"/>
      <c r="J1345" s="27"/>
      <c r="K1345" s="25" t="s">
        <v>4086</v>
      </c>
      <c r="L1345" s="26"/>
      <c r="M1345"/>
      <c r="N1345"/>
      <c r="O1345" s="25">
        <v>178.32</v>
      </c>
      <c r="P1345" s="25">
        <v>146.29</v>
      </c>
      <c r="S1345" s="23" t="str">
        <f t="shared" si="64"/>
        <v/>
      </c>
      <c r="T1345" s="23">
        <f t="shared" si="65"/>
        <v>0</v>
      </c>
    </row>
    <row r="1346" spans="1:20" ht="17.399999999999999">
      <c r="A1346" s="23">
        <f t="shared" si="63"/>
        <v>264</v>
      </c>
      <c r="B1346" s="24" t="s">
        <v>2185</v>
      </c>
      <c r="C1346" s="12" t="s">
        <v>2186</v>
      </c>
      <c r="D1346" s="25" t="s">
        <v>37</v>
      </c>
      <c r="E1346" s="26">
        <v>299.5</v>
      </c>
      <c r="F1346" s="25">
        <v>3</v>
      </c>
      <c r="G1346" s="27">
        <v>50.2</v>
      </c>
      <c r="H1346" s="27">
        <v>49.8</v>
      </c>
      <c r="I1346" s="27">
        <v>46</v>
      </c>
      <c r="J1346" s="27">
        <v>47.5</v>
      </c>
      <c r="K1346" s="25" t="s">
        <v>4092</v>
      </c>
      <c r="L1346" s="25"/>
      <c r="M1346"/>
      <c r="N1346"/>
      <c r="O1346" s="25">
        <v>-11.78</v>
      </c>
      <c r="P1346" s="25">
        <v>-26.86</v>
      </c>
      <c r="S1346" s="23">
        <f t="shared" si="64"/>
        <v>299.51346000000001</v>
      </c>
      <c r="T1346" s="23">
        <f t="shared" si="65"/>
        <v>0</v>
      </c>
    </row>
    <row r="1347" spans="1:20" ht="17.399999999999999">
      <c r="A1347" s="23">
        <f t="shared" si="63"/>
        <v>259</v>
      </c>
      <c r="B1347" s="24" t="s">
        <v>3136</v>
      </c>
      <c r="C1347" s="12" t="s">
        <v>5227</v>
      </c>
      <c r="D1347" s="25" t="s">
        <v>9</v>
      </c>
      <c r="E1347" s="26">
        <v>311.38</v>
      </c>
      <c r="F1347" s="26">
        <v>2</v>
      </c>
      <c r="G1347" s="27">
        <v>30</v>
      </c>
      <c r="H1347" s="27">
        <v>58.5</v>
      </c>
      <c r="I1347" s="27">
        <v>30</v>
      </c>
      <c r="J1347" s="27">
        <v>58.5</v>
      </c>
      <c r="K1347" s="25" t="s">
        <v>4081</v>
      </c>
      <c r="L1347" s="25"/>
      <c r="M1347"/>
      <c r="N1347"/>
      <c r="O1347" s="25">
        <v>-8.94</v>
      </c>
      <c r="P1347" s="25">
        <v>-15.85</v>
      </c>
      <c r="S1347" s="23">
        <f t="shared" si="64"/>
        <v>311.39346999999998</v>
      </c>
      <c r="T1347" s="23">
        <f t="shared" si="65"/>
        <v>0</v>
      </c>
    </row>
    <row r="1348" spans="1:20" ht="17.399999999999999">
      <c r="A1348" s="23" t="str">
        <f t="shared" si="63"/>
        <v/>
      </c>
      <c r="B1348" s="24" t="s">
        <v>2187</v>
      </c>
      <c r="C1348" s="12" t="s">
        <v>5277</v>
      </c>
      <c r="D1348" s="25" t="s">
        <v>37</v>
      </c>
      <c r="E1348" s="26">
        <v>19.739999999999998</v>
      </c>
      <c r="F1348" s="25"/>
      <c r="G1348" s="27"/>
      <c r="H1348" s="27"/>
      <c r="I1348" s="27"/>
      <c r="J1348" s="27"/>
      <c r="K1348" s="25" t="s">
        <v>4084</v>
      </c>
      <c r="L1348" s="25"/>
      <c r="M1348"/>
      <c r="N1348"/>
      <c r="O1348" s="25">
        <v>-24.06</v>
      </c>
      <c r="P1348" s="25">
        <v>-25.14</v>
      </c>
      <c r="S1348" s="23" t="str">
        <f t="shared" si="64"/>
        <v/>
      </c>
      <c r="T1348" s="23">
        <f t="shared" si="65"/>
        <v>0</v>
      </c>
    </row>
    <row r="1349" spans="1:20" ht="17.399999999999999">
      <c r="A1349" s="23" t="str">
        <f t="shared" si="63"/>
        <v/>
      </c>
      <c r="B1349" s="24" t="s">
        <v>2188</v>
      </c>
      <c r="C1349" s="12" t="s">
        <v>2189</v>
      </c>
      <c r="D1349" s="25" t="s">
        <v>37</v>
      </c>
      <c r="E1349" s="26">
        <v>100.12</v>
      </c>
      <c r="F1349" s="25"/>
      <c r="G1349" s="27"/>
      <c r="H1349" s="27"/>
      <c r="I1349" s="27"/>
      <c r="J1349" s="27"/>
      <c r="K1349" s="25" t="s">
        <v>4100</v>
      </c>
      <c r="L1349" s="25"/>
      <c r="M1349"/>
      <c r="N1349"/>
      <c r="O1349" s="25">
        <v>-2.68</v>
      </c>
      <c r="P1349" s="25">
        <v>-14.12</v>
      </c>
      <c r="S1349" s="23" t="str">
        <f t="shared" si="64"/>
        <v/>
      </c>
      <c r="T1349" s="23">
        <f t="shared" si="65"/>
        <v>0</v>
      </c>
    </row>
    <row r="1350" spans="1:20" ht="17.399999999999999">
      <c r="A1350" s="23" t="str">
        <f t="shared" si="63"/>
        <v/>
      </c>
      <c r="B1350" s="24" t="s">
        <v>2190</v>
      </c>
      <c r="C1350" s="12" t="s">
        <v>2191</v>
      </c>
      <c r="D1350" s="25" t="s">
        <v>37</v>
      </c>
      <c r="E1350" s="26">
        <v>174.27</v>
      </c>
      <c r="F1350" s="26"/>
      <c r="G1350" s="27"/>
      <c r="H1350" s="27"/>
      <c r="I1350" s="27"/>
      <c r="J1350" s="27"/>
      <c r="K1350" s="25" t="s">
        <v>4091</v>
      </c>
      <c r="L1350" s="25"/>
      <c r="M1350"/>
      <c r="N1350"/>
      <c r="O1350" s="25">
        <v>-18.059999999999999</v>
      </c>
      <c r="P1350" s="25">
        <v>-26</v>
      </c>
      <c r="S1350" s="23" t="str">
        <f t="shared" si="64"/>
        <v/>
      </c>
      <c r="T1350" s="23">
        <f t="shared" si="65"/>
        <v>0</v>
      </c>
    </row>
    <row r="1351" spans="1:20" ht="17.399999999999999">
      <c r="A1351" s="23" t="str">
        <f t="shared" si="63"/>
        <v/>
      </c>
      <c r="B1351" s="24" t="s">
        <v>2192</v>
      </c>
      <c r="C1351" s="12" t="s">
        <v>2193</v>
      </c>
      <c r="D1351" s="25" t="s">
        <v>37</v>
      </c>
      <c r="E1351" s="26">
        <v>168.61</v>
      </c>
      <c r="F1351" s="26">
        <v>1</v>
      </c>
      <c r="G1351" s="27">
        <v>18.600000000000001</v>
      </c>
      <c r="H1351" s="27">
        <v>18.600000000000001</v>
      </c>
      <c r="I1351" s="27"/>
      <c r="J1351" s="27"/>
      <c r="K1351" s="25" t="s">
        <v>4110</v>
      </c>
      <c r="L1351" s="25"/>
      <c r="M1351"/>
      <c r="N1351"/>
      <c r="O1351" s="25">
        <v>7.0000000000000007E-2</v>
      </c>
      <c r="P1351" s="25">
        <v>-5.21</v>
      </c>
      <c r="S1351" s="23" t="str">
        <f t="shared" si="64"/>
        <v/>
      </c>
      <c r="T1351" s="23">
        <f t="shared" si="65"/>
        <v>0</v>
      </c>
    </row>
    <row r="1352" spans="1:20" ht="17.399999999999999">
      <c r="A1352" s="23" t="str">
        <f t="shared" si="63"/>
        <v/>
      </c>
      <c r="B1352" s="24" t="s">
        <v>3495</v>
      </c>
      <c r="C1352" s="12" t="s">
        <v>3563</v>
      </c>
      <c r="D1352" s="25" t="s">
        <v>37</v>
      </c>
      <c r="E1352" s="26">
        <v>327.5</v>
      </c>
      <c r="F1352" s="26"/>
      <c r="G1352" s="27"/>
      <c r="H1352" s="27"/>
      <c r="I1352" s="27"/>
      <c r="J1352" s="27"/>
      <c r="K1352" s="25" t="s">
        <v>4096</v>
      </c>
      <c r="L1352" s="26"/>
      <c r="M1352"/>
      <c r="N1352"/>
      <c r="O1352" s="25">
        <v>-36.93</v>
      </c>
      <c r="P1352" s="25">
        <v>106.96</v>
      </c>
      <c r="S1352" s="23" t="str">
        <f t="shared" si="64"/>
        <v/>
      </c>
      <c r="T1352" s="23">
        <f t="shared" si="65"/>
        <v>0</v>
      </c>
    </row>
    <row r="1353" spans="1:20" ht="17.399999999999999">
      <c r="A1353" s="23" t="str">
        <f t="shared" si="63"/>
        <v/>
      </c>
      <c r="B1353" s="24" t="s">
        <v>2194</v>
      </c>
      <c r="C1353" s="12" t="s">
        <v>2195</v>
      </c>
      <c r="D1353" s="25" t="s">
        <v>9</v>
      </c>
      <c r="E1353" s="26">
        <v>191.33</v>
      </c>
      <c r="F1353" s="25"/>
      <c r="G1353" s="27"/>
      <c r="H1353" s="27"/>
      <c r="I1353" s="27"/>
      <c r="J1353" s="27"/>
      <c r="K1353" s="25" t="s">
        <v>4085</v>
      </c>
      <c r="L1353" s="25"/>
      <c r="M1353"/>
      <c r="N1353"/>
      <c r="O1353" s="25">
        <v>-43.38</v>
      </c>
      <c r="P1353" s="25">
        <v>-42.32</v>
      </c>
      <c r="S1353" s="23" t="str">
        <f t="shared" si="64"/>
        <v/>
      </c>
      <c r="T1353" s="23">
        <f t="shared" si="65"/>
        <v>0</v>
      </c>
    </row>
    <row r="1354" spans="1:20" ht="17.399999999999999">
      <c r="A1354" s="23" t="str">
        <f t="shared" si="63"/>
        <v/>
      </c>
      <c r="B1354" s="24" t="s">
        <v>2196</v>
      </c>
      <c r="C1354" s="12" t="s">
        <v>2197</v>
      </c>
      <c r="D1354" s="25" t="s">
        <v>9</v>
      </c>
      <c r="E1354" s="26">
        <v>143.75</v>
      </c>
      <c r="F1354" s="25"/>
      <c r="G1354" s="27"/>
      <c r="H1354" s="27"/>
      <c r="I1354" s="27"/>
      <c r="J1354" s="27"/>
      <c r="K1354" s="25" t="s">
        <v>4091</v>
      </c>
      <c r="L1354" s="26"/>
      <c r="M1354"/>
      <c r="N1354"/>
      <c r="O1354" s="25">
        <v>-27.68</v>
      </c>
      <c r="P1354" s="25">
        <v>-57.48</v>
      </c>
      <c r="S1354" s="23" t="str">
        <f t="shared" si="64"/>
        <v/>
      </c>
      <c r="T1354" s="23">
        <f t="shared" si="65"/>
        <v>0</v>
      </c>
    </row>
    <row r="1355" spans="1:20" ht="17.399999999999999">
      <c r="A1355" s="23" t="str">
        <f t="shared" si="63"/>
        <v/>
      </c>
      <c r="B1355" s="24" t="s">
        <v>2198</v>
      </c>
      <c r="C1355" s="12" t="s">
        <v>2199</v>
      </c>
      <c r="D1355" s="25" t="s">
        <v>9</v>
      </c>
      <c r="E1355" s="26">
        <v>338.82</v>
      </c>
      <c r="F1355" s="26"/>
      <c r="G1355" s="27"/>
      <c r="H1355" s="27"/>
      <c r="I1355" s="27"/>
      <c r="J1355" s="27"/>
      <c r="K1355" s="25" t="s">
        <v>4084</v>
      </c>
      <c r="L1355" s="25"/>
      <c r="M1355"/>
      <c r="N1355"/>
      <c r="O1355" s="25">
        <v>-3.26</v>
      </c>
      <c r="P1355" s="25">
        <v>-0.87</v>
      </c>
      <c r="S1355" s="23" t="str">
        <f t="shared" si="64"/>
        <v/>
      </c>
      <c r="T1355" s="23">
        <f t="shared" si="65"/>
        <v>0</v>
      </c>
    </row>
    <row r="1356" spans="1:20" ht="17.399999999999999">
      <c r="A1356" s="23" t="str">
        <f t="shared" si="63"/>
        <v/>
      </c>
      <c r="B1356" s="24" t="s">
        <v>2200</v>
      </c>
      <c r="C1356" s="12" t="s">
        <v>2201</v>
      </c>
      <c r="D1356" s="25" t="s">
        <v>37</v>
      </c>
      <c r="E1356" s="26">
        <v>55.41</v>
      </c>
      <c r="F1356" s="25"/>
      <c r="G1356" s="27"/>
      <c r="H1356" s="27"/>
      <c r="I1356" s="27"/>
      <c r="J1356" s="27"/>
      <c r="K1356" s="25" t="s">
        <v>4107</v>
      </c>
      <c r="L1356" s="26"/>
      <c r="M1356"/>
      <c r="N1356"/>
      <c r="O1356" s="25">
        <v>-29.58</v>
      </c>
      <c r="P1356" s="25">
        <v>-11.72</v>
      </c>
      <c r="S1356" s="23" t="str">
        <f t="shared" si="64"/>
        <v/>
      </c>
      <c r="T1356" s="23">
        <f t="shared" si="65"/>
        <v>0</v>
      </c>
    </row>
    <row r="1357" spans="1:20" ht="17.399999999999999">
      <c r="A1357" s="23" t="str">
        <f t="shared" si="63"/>
        <v/>
      </c>
      <c r="B1357" s="24" t="s">
        <v>2202</v>
      </c>
      <c r="C1357" s="12" t="s">
        <v>2203</v>
      </c>
      <c r="D1357" s="25" t="s">
        <v>9</v>
      </c>
      <c r="E1357" s="26">
        <v>54.46</v>
      </c>
      <c r="F1357" s="25"/>
      <c r="G1357" s="27"/>
      <c r="H1357" s="27"/>
      <c r="I1357" s="27"/>
      <c r="J1357" s="27"/>
      <c r="K1357" s="25" t="s">
        <v>4088</v>
      </c>
      <c r="L1357" s="25"/>
      <c r="M1357"/>
      <c r="N1357"/>
      <c r="O1357" s="25">
        <v>-6.28</v>
      </c>
      <c r="P1357" s="25">
        <v>-18.38</v>
      </c>
      <c r="Q1357" s="23"/>
      <c r="R1357" s="23"/>
      <c r="S1357" s="23" t="str">
        <f t="shared" si="64"/>
        <v/>
      </c>
      <c r="T1357" s="23">
        <f t="shared" si="65"/>
        <v>0</v>
      </c>
    </row>
    <row r="1358" spans="1:20" ht="17.399999999999999">
      <c r="A1358" s="23" t="str">
        <f t="shared" si="63"/>
        <v/>
      </c>
      <c r="B1358" s="24" t="s">
        <v>2204</v>
      </c>
      <c r="C1358" s="12" t="s">
        <v>2205</v>
      </c>
      <c r="D1358" s="25" t="s">
        <v>37</v>
      </c>
      <c r="E1358" s="26">
        <v>265.37</v>
      </c>
      <c r="F1358" s="26"/>
      <c r="G1358" s="27"/>
      <c r="H1358" s="27"/>
      <c r="I1358" s="27"/>
      <c r="J1358" s="27"/>
      <c r="K1358" s="25" t="s">
        <v>4115</v>
      </c>
      <c r="L1358" s="25"/>
      <c r="M1358"/>
      <c r="N1358"/>
      <c r="O1358" s="25">
        <v>-19.34</v>
      </c>
      <c r="P1358" s="25">
        <v>1.57</v>
      </c>
      <c r="Q1358" s="23"/>
      <c r="R1358" s="23"/>
      <c r="S1358" s="23" t="str">
        <f t="shared" si="64"/>
        <v/>
      </c>
      <c r="T1358" s="23">
        <f t="shared" si="65"/>
        <v>0</v>
      </c>
    </row>
    <row r="1359" spans="1:20" ht="17.399999999999999">
      <c r="A1359" s="23" t="str">
        <f t="shared" ref="A1359:A1422" si="66">IF(ISERROR(RANK(S1359,$S$14:$S$3000,)),"",RANK(S1359,$S$14:$S$3000,))</f>
        <v/>
      </c>
      <c r="B1359" s="24" t="s">
        <v>2206</v>
      </c>
      <c r="C1359" s="12" t="s">
        <v>3424</v>
      </c>
      <c r="D1359" s="25" t="s">
        <v>37</v>
      </c>
      <c r="E1359" s="26">
        <v>12.39</v>
      </c>
      <c r="F1359" s="26"/>
      <c r="G1359" s="27"/>
      <c r="H1359" s="27"/>
      <c r="I1359" s="27"/>
      <c r="J1359" s="27"/>
      <c r="K1359" s="25" t="s">
        <v>4114</v>
      </c>
      <c r="L1359" s="26"/>
      <c r="M1359"/>
      <c r="N1359"/>
      <c r="O1359" s="25">
        <v>-20.96</v>
      </c>
      <c r="P1359" s="25">
        <v>-45.11</v>
      </c>
      <c r="Q1359" s="23"/>
      <c r="R1359" s="23"/>
      <c r="S1359" s="23" t="str">
        <f t="shared" si="64"/>
        <v/>
      </c>
      <c r="T1359" s="23">
        <f t="shared" si="65"/>
        <v>0</v>
      </c>
    </row>
    <row r="1360" spans="1:20" ht="17.399999999999999">
      <c r="A1360" s="23" t="str">
        <f t="shared" si="66"/>
        <v/>
      </c>
      <c r="B1360" s="24" t="s">
        <v>2207</v>
      </c>
      <c r="C1360" s="12" t="s">
        <v>2208</v>
      </c>
      <c r="D1360" s="25" t="s">
        <v>37</v>
      </c>
      <c r="E1360" s="26">
        <v>296.52</v>
      </c>
      <c r="F1360" s="25">
        <v>3</v>
      </c>
      <c r="G1360" s="27">
        <v>36.130000000000003</v>
      </c>
      <c r="H1360" s="27">
        <v>36.130000000000003</v>
      </c>
      <c r="I1360" s="27">
        <v>35.700000000000003</v>
      </c>
      <c r="J1360" s="27"/>
      <c r="K1360" s="25" t="s">
        <v>4102</v>
      </c>
      <c r="L1360" s="25"/>
      <c r="M1360"/>
      <c r="N1360"/>
      <c r="O1360" s="25">
        <v>6.63</v>
      </c>
      <c r="P1360" s="25">
        <v>5.96</v>
      </c>
      <c r="Q1360" s="23"/>
      <c r="R1360" s="23"/>
      <c r="S1360" s="23" t="str">
        <f t="shared" si="64"/>
        <v/>
      </c>
      <c r="T1360" s="23">
        <f t="shared" si="65"/>
        <v>0</v>
      </c>
    </row>
    <row r="1361" spans="1:20" ht="17.399999999999999">
      <c r="A1361" s="23" t="str">
        <f t="shared" si="66"/>
        <v/>
      </c>
      <c r="B1361" s="24" t="s">
        <v>3137</v>
      </c>
      <c r="C1361" s="12" t="s">
        <v>4988</v>
      </c>
      <c r="D1361" s="25" t="s">
        <v>9</v>
      </c>
      <c r="E1361" s="26">
        <v>46.09</v>
      </c>
      <c r="F1361" s="26"/>
      <c r="G1361" s="27"/>
      <c r="H1361" s="27"/>
      <c r="I1361" s="27"/>
      <c r="J1361" s="27"/>
      <c r="K1361" s="25" t="s">
        <v>4085</v>
      </c>
      <c r="L1361" s="26"/>
      <c r="M1361"/>
      <c r="N1361"/>
      <c r="O1361" s="25">
        <v>-27.31</v>
      </c>
      <c r="P1361" s="25">
        <v>-21.35</v>
      </c>
      <c r="Q1361" s="23"/>
      <c r="R1361" s="23"/>
      <c r="S1361" s="23" t="str">
        <f t="shared" si="64"/>
        <v/>
      </c>
      <c r="T1361" s="23">
        <f t="shared" si="65"/>
        <v>0</v>
      </c>
    </row>
    <row r="1362" spans="1:20" ht="17.399999999999999">
      <c r="A1362" s="23" t="str">
        <f t="shared" si="66"/>
        <v/>
      </c>
      <c r="B1362" s="24" t="s">
        <v>4515</v>
      </c>
      <c r="C1362" s="12" t="s">
        <v>4521</v>
      </c>
      <c r="D1362" s="25" t="s">
        <v>9</v>
      </c>
      <c r="E1362" s="26">
        <v>323.72000000000003</v>
      </c>
      <c r="F1362" s="26"/>
      <c r="G1362" s="27"/>
      <c r="H1362" s="27"/>
      <c r="I1362" s="27"/>
      <c r="J1362" s="27"/>
      <c r="K1362" s="25" t="s">
        <v>4090</v>
      </c>
      <c r="L1362" s="26"/>
      <c r="M1362"/>
      <c r="N1362"/>
      <c r="O1362" s="25">
        <v>-12.88</v>
      </c>
      <c r="P1362" s="25">
        <v>7.33</v>
      </c>
      <c r="Q1362" s="23"/>
      <c r="R1362" s="23"/>
      <c r="S1362" s="23" t="str">
        <f t="shared" si="64"/>
        <v/>
      </c>
      <c r="T1362" s="23">
        <f t="shared" si="65"/>
        <v>0</v>
      </c>
    </row>
    <row r="1363" spans="1:20" ht="17.399999999999999">
      <c r="A1363" s="23">
        <f t="shared" si="66"/>
        <v>268</v>
      </c>
      <c r="B1363" s="24" t="s">
        <v>2823</v>
      </c>
      <c r="C1363" s="12" t="s">
        <v>2827</v>
      </c>
      <c r="D1363" s="25" t="s">
        <v>37</v>
      </c>
      <c r="E1363" s="26">
        <v>281.89999999999998</v>
      </c>
      <c r="F1363" s="25">
        <v>2</v>
      </c>
      <c r="G1363" s="27">
        <v>28.2</v>
      </c>
      <c r="H1363" s="27">
        <v>28.2</v>
      </c>
      <c r="I1363" s="27">
        <v>28.2</v>
      </c>
      <c r="J1363" s="27">
        <v>28.2</v>
      </c>
      <c r="K1363" s="25" t="s">
        <v>4091</v>
      </c>
      <c r="L1363" s="25"/>
      <c r="M1363"/>
      <c r="N1363"/>
      <c r="O1363" s="25">
        <v>-24.08</v>
      </c>
      <c r="P1363" s="25">
        <v>-22.58</v>
      </c>
      <c r="Q1363" s="23"/>
      <c r="R1363" s="23"/>
      <c r="S1363" s="23">
        <f t="shared" ref="S1363:S1426" si="67">IF(OR(F1363&lt;=$F$8,ISBLANK(G1363),ISBLANK(H1363),ISBLANK(J1363),ISBLANK(I1363)),"",E1363+ROW()/100000)</f>
        <v>281.91362999999996</v>
      </c>
      <c r="T1363" s="23">
        <f t="shared" ref="T1363:T1426" si="68">IF(AND(G1363&lt;H1363,I1363&lt;J1363,H1363&lt;J1363),1,IF(AND(G1363&gt;H1363,I1363&gt;J1363,H1363&gt;J1363),-1,0))</f>
        <v>0</v>
      </c>
    </row>
    <row r="1364" spans="1:20" ht="17.399999999999999">
      <c r="A1364" s="23" t="str">
        <f t="shared" si="66"/>
        <v/>
      </c>
      <c r="B1364" s="24" t="s">
        <v>2209</v>
      </c>
      <c r="C1364" s="12" t="s">
        <v>2210</v>
      </c>
      <c r="D1364" s="25" t="s">
        <v>9</v>
      </c>
      <c r="E1364" s="26">
        <v>657.9</v>
      </c>
      <c r="F1364" s="25"/>
      <c r="G1364" s="27"/>
      <c r="H1364" s="27"/>
      <c r="I1364" s="27"/>
      <c r="J1364" s="27"/>
      <c r="K1364" s="25" t="s">
        <v>4078</v>
      </c>
      <c r="L1364" s="26"/>
      <c r="M1364"/>
      <c r="N1364"/>
      <c r="O1364" s="25">
        <v>-0.22</v>
      </c>
      <c r="P1364" s="25">
        <v>-10</v>
      </c>
      <c r="Q1364" s="23"/>
      <c r="R1364" s="23"/>
      <c r="S1364" s="23" t="str">
        <f t="shared" si="67"/>
        <v/>
      </c>
      <c r="T1364" s="23">
        <f t="shared" si="68"/>
        <v>0</v>
      </c>
    </row>
    <row r="1365" spans="1:20" ht="17.399999999999999">
      <c r="A1365" s="23" t="str">
        <f t="shared" si="66"/>
        <v/>
      </c>
      <c r="B1365" s="24" t="s">
        <v>2211</v>
      </c>
      <c r="C1365" s="12" t="s">
        <v>2212</v>
      </c>
      <c r="D1365" s="25" t="s">
        <v>37</v>
      </c>
      <c r="E1365" s="26">
        <v>156.6</v>
      </c>
      <c r="F1365" s="25"/>
      <c r="G1365" s="27"/>
      <c r="H1365" s="27"/>
      <c r="I1365" s="27"/>
      <c r="J1365" s="27"/>
      <c r="K1365" s="25" t="s">
        <v>4108</v>
      </c>
      <c r="L1365" s="26"/>
      <c r="M1365"/>
      <c r="N1365"/>
      <c r="O1365" s="25">
        <v>9.6999999999999993</v>
      </c>
      <c r="P1365" s="25">
        <v>5.3</v>
      </c>
      <c r="Q1365" s="23"/>
      <c r="R1365" s="23"/>
      <c r="S1365" s="23" t="str">
        <f t="shared" si="67"/>
        <v/>
      </c>
      <c r="T1365" s="23">
        <f t="shared" si="68"/>
        <v>0</v>
      </c>
    </row>
    <row r="1366" spans="1:20" ht="17.399999999999999">
      <c r="A1366" s="23" t="str">
        <f t="shared" si="66"/>
        <v/>
      </c>
      <c r="B1366" s="24" t="s">
        <v>2213</v>
      </c>
      <c r="C1366" s="12" t="s">
        <v>2821</v>
      </c>
      <c r="D1366" s="25" t="s">
        <v>9</v>
      </c>
      <c r="E1366" s="26">
        <v>36.28</v>
      </c>
      <c r="F1366" s="25"/>
      <c r="G1366" s="27"/>
      <c r="H1366" s="27"/>
      <c r="I1366" s="27"/>
      <c r="J1366" s="27"/>
      <c r="K1366" s="25" t="s">
        <v>4078</v>
      </c>
      <c r="L1366" s="25"/>
      <c r="M1366"/>
      <c r="N1366"/>
      <c r="O1366" s="25">
        <v>-13.09</v>
      </c>
      <c r="P1366" s="25">
        <v>-41.54</v>
      </c>
      <c r="Q1366" s="23"/>
      <c r="R1366" s="23"/>
      <c r="S1366" s="23" t="str">
        <f t="shared" si="67"/>
        <v/>
      </c>
      <c r="T1366" s="23">
        <f t="shared" si="68"/>
        <v>0</v>
      </c>
    </row>
    <row r="1367" spans="1:20" ht="17.399999999999999">
      <c r="A1367" s="23" t="str">
        <f t="shared" si="66"/>
        <v/>
      </c>
      <c r="B1367" s="24" t="s">
        <v>2214</v>
      </c>
      <c r="C1367" s="12" t="s">
        <v>2215</v>
      </c>
      <c r="D1367" s="25" t="s">
        <v>37</v>
      </c>
      <c r="E1367" s="26">
        <v>522.16</v>
      </c>
      <c r="F1367" s="25"/>
      <c r="G1367" s="27"/>
      <c r="H1367" s="27"/>
      <c r="I1367" s="27"/>
      <c r="J1367" s="27"/>
      <c r="K1367" s="25" t="s">
        <v>4113</v>
      </c>
      <c r="L1367" s="25"/>
      <c r="M1367"/>
      <c r="N1367"/>
      <c r="O1367" s="25">
        <v>-6.88</v>
      </c>
      <c r="P1367" s="25">
        <v>3.58</v>
      </c>
      <c r="Q1367" s="23"/>
      <c r="R1367" s="23"/>
      <c r="S1367" s="23" t="str">
        <f t="shared" si="67"/>
        <v/>
      </c>
      <c r="T1367" s="23">
        <f t="shared" si="68"/>
        <v>0</v>
      </c>
    </row>
    <row r="1368" spans="1:20" ht="17.399999999999999">
      <c r="A1368" s="23" t="str">
        <f t="shared" si="66"/>
        <v/>
      </c>
      <c r="B1368" s="24" t="s">
        <v>2216</v>
      </c>
      <c r="C1368" s="12" t="s">
        <v>2217</v>
      </c>
      <c r="D1368" s="25" t="s">
        <v>9</v>
      </c>
      <c r="E1368" s="26">
        <v>1856.59</v>
      </c>
      <c r="F1368" s="25">
        <v>1</v>
      </c>
      <c r="G1368" s="27">
        <v>70.2</v>
      </c>
      <c r="H1368" s="27">
        <v>70.2</v>
      </c>
      <c r="I1368" s="27"/>
      <c r="J1368" s="27"/>
      <c r="K1368" s="25" t="s">
        <v>4084</v>
      </c>
      <c r="L1368" s="26"/>
      <c r="M1368"/>
      <c r="N1368"/>
      <c r="O1368" s="25">
        <v>60.87</v>
      </c>
      <c r="P1368" s="25">
        <v>133.91999999999999</v>
      </c>
      <c r="Q1368" s="23"/>
      <c r="R1368" s="23"/>
      <c r="S1368" s="23" t="str">
        <f t="shared" si="67"/>
        <v/>
      </c>
      <c r="T1368" s="23">
        <f t="shared" si="68"/>
        <v>0</v>
      </c>
    </row>
    <row r="1369" spans="1:20" ht="17.399999999999999">
      <c r="A1369" s="23" t="str">
        <f t="shared" si="66"/>
        <v/>
      </c>
      <c r="B1369" s="24" t="s">
        <v>2218</v>
      </c>
      <c r="C1369" s="12" t="s">
        <v>2219</v>
      </c>
      <c r="D1369" s="25" t="s">
        <v>37</v>
      </c>
      <c r="E1369" s="26">
        <v>21.04</v>
      </c>
      <c r="F1369" s="25"/>
      <c r="G1369" s="27"/>
      <c r="H1369" s="27"/>
      <c r="I1369" s="27"/>
      <c r="J1369" s="27"/>
      <c r="K1369" s="25" t="s">
        <v>4085</v>
      </c>
      <c r="L1369" s="26"/>
      <c r="M1369"/>
      <c r="N1369"/>
      <c r="O1369" s="25">
        <v>-14.11</v>
      </c>
      <c r="P1369" s="25">
        <v>-20.96</v>
      </c>
      <c r="Q1369" s="23"/>
      <c r="R1369" s="23"/>
      <c r="S1369" s="23" t="str">
        <f t="shared" si="67"/>
        <v/>
      </c>
      <c r="T1369" s="23">
        <f t="shared" si="68"/>
        <v>0</v>
      </c>
    </row>
    <row r="1370" spans="1:20" ht="17.399999999999999">
      <c r="A1370" s="23" t="str">
        <f t="shared" si="66"/>
        <v/>
      </c>
      <c r="B1370" s="24" t="s">
        <v>2220</v>
      </c>
      <c r="C1370" s="12" t="s">
        <v>2221</v>
      </c>
      <c r="D1370" s="25" t="s">
        <v>37</v>
      </c>
      <c r="E1370" s="26">
        <v>215.19</v>
      </c>
      <c r="F1370" s="26">
        <v>1</v>
      </c>
      <c r="G1370" s="27">
        <v>37.700000000000003</v>
      </c>
      <c r="H1370" s="27">
        <v>37.700000000000003</v>
      </c>
      <c r="I1370" s="27"/>
      <c r="J1370" s="27"/>
      <c r="K1370" s="25" t="s">
        <v>4091</v>
      </c>
      <c r="L1370" s="25"/>
      <c r="M1370"/>
      <c r="N1370"/>
      <c r="O1370" s="25">
        <v>-16.489999999999998</v>
      </c>
      <c r="P1370" s="25">
        <v>-23.71</v>
      </c>
      <c r="Q1370" s="23"/>
      <c r="R1370" s="23"/>
      <c r="S1370" s="23" t="str">
        <f t="shared" si="67"/>
        <v/>
      </c>
      <c r="T1370" s="23">
        <f t="shared" si="68"/>
        <v>0</v>
      </c>
    </row>
    <row r="1371" spans="1:20" ht="17.399999999999999">
      <c r="A1371" s="23" t="str">
        <f t="shared" si="66"/>
        <v/>
      </c>
      <c r="B1371" s="24" t="s">
        <v>2222</v>
      </c>
      <c r="C1371" s="12" t="s">
        <v>4411</v>
      </c>
      <c r="D1371" s="25" t="s">
        <v>37</v>
      </c>
      <c r="E1371" s="26">
        <v>119.88</v>
      </c>
      <c r="F1371" s="25"/>
      <c r="G1371" s="27"/>
      <c r="H1371" s="27"/>
      <c r="I1371" s="27"/>
      <c r="J1371" s="27"/>
      <c r="K1371" s="25" t="s">
        <v>4091</v>
      </c>
      <c r="L1371" s="26"/>
      <c r="M1371"/>
      <c r="N1371"/>
      <c r="O1371" s="25">
        <v>-5.32</v>
      </c>
      <c r="P1371" s="25">
        <v>-21.59</v>
      </c>
      <c r="Q1371" s="23"/>
      <c r="R1371" s="23"/>
      <c r="S1371" s="23" t="str">
        <f t="shared" si="67"/>
        <v/>
      </c>
      <c r="T1371" s="23">
        <f t="shared" si="68"/>
        <v>0</v>
      </c>
    </row>
    <row r="1372" spans="1:20" ht="17.399999999999999">
      <c r="A1372" s="23" t="str">
        <f t="shared" si="66"/>
        <v/>
      </c>
      <c r="B1372" s="24" t="s">
        <v>2223</v>
      </c>
      <c r="C1372" s="12" t="s">
        <v>2224</v>
      </c>
      <c r="D1372" s="25" t="s">
        <v>37</v>
      </c>
      <c r="E1372" s="26">
        <v>90.4</v>
      </c>
      <c r="F1372" s="25"/>
      <c r="G1372" s="27"/>
      <c r="H1372" s="27"/>
      <c r="I1372" s="27"/>
      <c r="J1372" s="27"/>
      <c r="K1372" s="25" t="s">
        <v>4092</v>
      </c>
      <c r="L1372" s="25"/>
      <c r="M1372"/>
      <c r="N1372"/>
      <c r="O1372" s="25">
        <v>5.08</v>
      </c>
      <c r="P1372" s="25">
        <v>-4.8899999999999997</v>
      </c>
      <c r="Q1372" s="23"/>
      <c r="R1372" s="23"/>
      <c r="S1372" s="23" t="str">
        <f t="shared" si="67"/>
        <v/>
      </c>
      <c r="T1372" s="23">
        <f t="shared" si="68"/>
        <v>0</v>
      </c>
    </row>
    <row r="1373" spans="1:20" ht="17.399999999999999">
      <c r="A1373" s="23" t="str">
        <f t="shared" si="66"/>
        <v/>
      </c>
      <c r="B1373" s="24" t="s">
        <v>2771</v>
      </c>
      <c r="C1373" s="12" t="s">
        <v>2777</v>
      </c>
      <c r="D1373" s="25" t="s">
        <v>37</v>
      </c>
      <c r="E1373" s="26">
        <v>701.53</v>
      </c>
      <c r="F1373" s="25">
        <v>1</v>
      </c>
      <c r="G1373" s="27"/>
      <c r="H1373" s="27">
        <v>9.6</v>
      </c>
      <c r="I1373" s="27"/>
      <c r="J1373" s="27">
        <v>9.6</v>
      </c>
      <c r="K1373" s="25" t="s">
        <v>4091</v>
      </c>
      <c r="L1373" s="26"/>
      <c r="M1373"/>
      <c r="N1373"/>
      <c r="O1373" s="25">
        <v>-13.86</v>
      </c>
      <c r="P1373" s="25">
        <v>7.19</v>
      </c>
      <c r="Q1373" s="23"/>
      <c r="R1373" s="23"/>
      <c r="S1373" s="23" t="str">
        <f t="shared" si="67"/>
        <v/>
      </c>
      <c r="T1373" s="23">
        <f t="shared" si="68"/>
        <v>0</v>
      </c>
    </row>
    <row r="1374" spans="1:20" ht="17.399999999999999">
      <c r="A1374" s="23" t="str">
        <f t="shared" si="66"/>
        <v/>
      </c>
      <c r="B1374" s="24" t="s">
        <v>2225</v>
      </c>
      <c r="C1374" s="12" t="s">
        <v>2226</v>
      </c>
      <c r="D1374" s="25" t="s">
        <v>9</v>
      </c>
      <c r="E1374" s="26">
        <v>137.43</v>
      </c>
      <c r="F1374" s="25"/>
      <c r="G1374" s="27"/>
      <c r="H1374" s="27"/>
      <c r="I1374" s="27"/>
      <c r="J1374" s="27"/>
      <c r="K1374" s="25" t="s">
        <v>4110</v>
      </c>
      <c r="L1374" s="25"/>
      <c r="M1374"/>
      <c r="N1374"/>
      <c r="O1374" s="25">
        <v>-3.8</v>
      </c>
      <c r="P1374" s="25">
        <v>-3.33</v>
      </c>
      <c r="Q1374" s="23"/>
      <c r="R1374" s="23"/>
      <c r="S1374" s="23" t="str">
        <f t="shared" si="67"/>
        <v/>
      </c>
      <c r="T1374" s="23">
        <f t="shared" si="68"/>
        <v>0</v>
      </c>
    </row>
    <row r="1375" spans="1:20" ht="17.399999999999999">
      <c r="A1375" s="23" t="str">
        <f t="shared" si="66"/>
        <v/>
      </c>
      <c r="B1375" s="24" t="s">
        <v>2787</v>
      </c>
      <c r="C1375" s="12" t="s">
        <v>2791</v>
      </c>
      <c r="D1375" s="25" t="s">
        <v>37</v>
      </c>
      <c r="E1375" s="26">
        <v>259.68</v>
      </c>
      <c r="F1375" s="25">
        <v>2</v>
      </c>
      <c r="G1375" s="27">
        <v>9.9499999999999993</v>
      </c>
      <c r="H1375" s="27">
        <v>9.9499999999999993</v>
      </c>
      <c r="I1375" s="27"/>
      <c r="J1375" s="27"/>
      <c r="K1375" s="25" t="s">
        <v>4091</v>
      </c>
      <c r="L1375" s="25"/>
      <c r="M1375"/>
      <c r="N1375"/>
      <c r="O1375" s="25">
        <v>-22.99</v>
      </c>
      <c r="P1375" s="25">
        <v>-25.31</v>
      </c>
      <c r="Q1375" s="23"/>
      <c r="R1375" s="23"/>
      <c r="S1375" s="23" t="str">
        <f t="shared" si="67"/>
        <v/>
      </c>
      <c r="T1375" s="23">
        <f t="shared" si="68"/>
        <v>0</v>
      </c>
    </row>
    <row r="1376" spans="1:20" ht="17.399999999999999">
      <c r="A1376" s="23" t="str">
        <f t="shared" si="66"/>
        <v/>
      </c>
      <c r="B1376" s="24" t="s">
        <v>2227</v>
      </c>
      <c r="C1376" s="12" t="s">
        <v>3748</v>
      </c>
      <c r="D1376" s="25" t="s">
        <v>37</v>
      </c>
      <c r="E1376" s="26">
        <v>204.39</v>
      </c>
      <c r="F1376" s="25"/>
      <c r="G1376" s="27"/>
      <c r="H1376" s="27"/>
      <c r="I1376" s="27"/>
      <c r="J1376" s="27"/>
      <c r="K1376" s="25" t="s">
        <v>4113</v>
      </c>
      <c r="L1376" s="25"/>
      <c r="M1376"/>
      <c r="N1376"/>
      <c r="O1376" s="25">
        <v>-16.64</v>
      </c>
      <c r="P1376" s="25">
        <v>-37.229999999999997</v>
      </c>
      <c r="Q1376" s="23"/>
      <c r="R1376" s="23"/>
      <c r="S1376" s="23" t="str">
        <f t="shared" si="67"/>
        <v/>
      </c>
      <c r="T1376" s="23">
        <f t="shared" si="68"/>
        <v>0</v>
      </c>
    </row>
    <row r="1377" spans="1:20" ht="17.399999999999999">
      <c r="A1377" s="23" t="str">
        <f t="shared" si="66"/>
        <v/>
      </c>
      <c r="B1377" s="24" t="s">
        <v>2228</v>
      </c>
      <c r="C1377" s="12" t="s">
        <v>2229</v>
      </c>
      <c r="D1377" s="25" t="s">
        <v>37</v>
      </c>
      <c r="E1377" s="26">
        <v>192.56</v>
      </c>
      <c r="F1377" s="25"/>
      <c r="G1377" s="27"/>
      <c r="H1377" s="27"/>
      <c r="I1377" s="27"/>
      <c r="J1377" s="27"/>
      <c r="K1377" s="25" t="s">
        <v>4086</v>
      </c>
      <c r="L1377" s="25"/>
      <c r="M1377"/>
      <c r="N1377"/>
      <c r="O1377" s="25">
        <v>-6.99</v>
      </c>
      <c r="P1377" s="25">
        <v>-26.95</v>
      </c>
      <c r="Q1377" s="23"/>
      <c r="R1377" s="23"/>
      <c r="S1377" s="23" t="str">
        <f t="shared" si="67"/>
        <v/>
      </c>
      <c r="T1377" s="23">
        <f t="shared" si="68"/>
        <v>0</v>
      </c>
    </row>
    <row r="1378" spans="1:20" ht="17.399999999999999">
      <c r="A1378" s="23" t="str">
        <f t="shared" si="66"/>
        <v/>
      </c>
      <c r="B1378" s="24" t="s">
        <v>2230</v>
      </c>
      <c r="C1378" s="12" t="s">
        <v>2893</v>
      </c>
      <c r="D1378" s="25" t="s">
        <v>37</v>
      </c>
      <c r="E1378" s="26">
        <v>119.73</v>
      </c>
      <c r="F1378" s="25">
        <v>1</v>
      </c>
      <c r="G1378" s="27"/>
      <c r="H1378" s="27">
        <v>5.2</v>
      </c>
      <c r="I1378" s="27"/>
      <c r="J1378" s="27"/>
      <c r="K1378" s="25" t="s">
        <v>4107</v>
      </c>
      <c r="L1378" s="26"/>
      <c r="M1378"/>
      <c r="N1378"/>
      <c r="O1378" s="25">
        <v>30.31</v>
      </c>
      <c r="P1378" s="25">
        <v>53.39</v>
      </c>
      <c r="Q1378" s="23"/>
      <c r="R1378" s="23"/>
      <c r="S1378" s="23" t="str">
        <f t="shared" si="67"/>
        <v/>
      </c>
      <c r="T1378" s="23">
        <f t="shared" si="68"/>
        <v>0</v>
      </c>
    </row>
    <row r="1379" spans="1:20" ht="17.399999999999999">
      <c r="A1379" s="23" t="str">
        <f t="shared" si="66"/>
        <v/>
      </c>
      <c r="B1379" s="24" t="s">
        <v>2232</v>
      </c>
      <c r="C1379" s="12" t="s">
        <v>3112</v>
      </c>
      <c r="D1379" s="25" t="s">
        <v>37</v>
      </c>
      <c r="E1379" s="26">
        <v>62.58</v>
      </c>
      <c r="F1379" s="25"/>
      <c r="G1379" s="27"/>
      <c r="H1379" s="27"/>
      <c r="I1379" s="27"/>
      <c r="J1379" s="27"/>
      <c r="K1379" s="25" t="s">
        <v>4112</v>
      </c>
      <c r="L1379" s="25"/>
      <c r="M1379"/>
      <c r="N1379"/>
      <c r="O1379" s="25">
        <v>0.11</v>
      </c>
      <c r="P1379" s="25">
        <v>-14.69</v>
      </c>
      <c r="Q1379" s="23"/>
      <c r="R1379" s="23"/>
      <c r="S1379" s="23" t="str">
        <f t="shared" si="67"/>
        <v/>
      </c>
      <c r="T1379" s="23">
        <f t="shared" si="68"/>
        <v>0</v>
      </c>
    </row>
    <row r="1380" spans="1:20" ht="17.399999999999999">
      <c r="A1380" s="23" t="str">
        <f t="shared" si="66"/>
        <v/>
      </c>
      <c r="B1380" s="24" t="s">
        <v>2233</v>
      </c>
      <c r="C1380" s="12" t="s">
        <v>3838</v>
      </c>
      <c r="D1380" s="25" t="s">
        <v>37</v>
      </c>
      <c r="E1380" s="26">
        <v>69.31</v>
      </c>
      <c r="F1380" s="25"/>
      <c r="G1380" s="27"/>
      <c r="H1380" s="27"/>
      <c r="I1380" s="27"/>
      <c r="J1380" s="27"/>
      <c r="K1380" s="25" t="s">
        <v>4120</v>
      </c>
      <c r="L1380" s="26"/>
      <c r="M1380"/>
      <c r="N1380"/>
      <c r="O1380" s="25">
        <v>-5.16</v>
      </c>
      <c r="P1380" s="25">
        <v>-4.1100000000000003</v>
      </c>
      <c r="Q1380" s="23"/>
      <c r="R1380" s="23"/>
      <c r="S1380" s="23" t="str">
        <f t="shared" si="67"/>
        <v/>
      </c>
      <c r="T1380" s="23">
        <f t="shared" si="68"/>
        <v>0</v>
      </c>
    </row>
    <row r="1381" spans="1:20" ht="17.399999999999999">
      <c r="A1381" s="23" t="str">
        <f t="shared" si="66"/>
        <v/>
      </c>
      <c r="B1381" s="24" t="s">
        <v>2234</v>
      </c>
      <c r="C1381" s="12" t="s">
        <v>5270</v>
      </c>
      <c r="D1381" s="25" t="s">
        <v>37</v>
      </c>
      <c r="E1381" s="26">
        <v>49.16</v>
      </c>
      <c r="F1381" s="25"/>
      <c r="G1381" s="27"/>
      <c r="H1381" s="27"/>
      <c r="I1381" s="27"/>
      <c r="J1381" s="27"/>
      <c r="K1381" s="25" t="s">
        <v>4108</v>
      </c>
      <c r="L1381" s="26"/>
      <c r="M1381"/>
      <c r="N1381"/>
      <c r="O1381" s="25">
        <v>-36.43</v>
      </c>
      <c r="P1381" s="25">
        <v>-39.44</v>
      </c>
      <c r="Q1381" s="23"/>
      <c r="R1381" s="23"/>
      <c r="S1381" s="23" t="str">
        <f t="shared" si="67"/>
        <v/>
      </c>
      <c r="T1381" s="23">
        <f t="shared" si="68"/>
        <v>0</v>
      </c>
    </row>
    <row r="1382" spans="1:20" ht="17.399999999999999">
      <c r="A1382" s="23" t="str">
        <f t="shared" si="66"/>
        <v/>
      </c>
      <c r="B1382" s="24" t="s">
        <v>2235</v>
      </c>
      <c r="C1382" s="12" t="s">
        <v>2236</v>
      </c>
      <c r="D1382" s="25" t="s">
        <v>37</v>
      </c>
      <c r="E1382" s="26">
        <v>45.72</v>
      </c>
      <c r="F1382" s="26"/>
      <c r="G1382" s="27"/>
      <c r="H1382" s="27"/>
      <c r="I1382" s="27"/>
      <c r="J1382" s="27"/>
      <c r="K1382" s="25" t="s">
        <v>4096</v>
      </c>
      <c r="L1382" s="25"/>
      <c r="M1382"/>
      <c r="N1382"/>
      <c r="O1382" s="25">
        <v>-5.86</v>
      </c>
      <c r="P1382" s="25">
        <v>-13.47</v>
      </c>
      <c r="Q1382" s="23"/>
      <c r="R1382" s="23"/>
      <c r="S1382" s="23" t="str">
        <f t="shared" si="67"/>
        <v/>
      </c>
      <c r="T1382" s="23">
        <f t="shared" si="68"/>
        <v>0</v>
      </c>
    </row>
    <row r="1383" spans="1:20" ht="17.399999999999999">
      <c r="A1383" s="23" t="str">
        <f t="shared" si="66"/>
        <v/>
      </c>
      <c r="B1383" s="24" t="s">
        <v>2237</v>
      </c>
      <c r="C1383" s="12" t="s">
        <v>5230</v>
      </c>
      <c r="D1383" s="25" t="s">
        <v>37</v>
      </c>
      <c r="E1383" s="26">
        <v>123.99</v>
      </c>
      <c r="F1383" s="26"/>
      <c r="G1383" s="27"/>
      <c r="H1383" s="27"/>
      <c r="I1383" s="27"/>
      <c r="J1383" s="27"/>
      <c r="K1383" s="25" t="s">
        <v>4088</v>
      </c>
      <c r="L1383" s="26"/>
      <c r="M1383"/>
      <c r="N1383"/>
      <c r="O1383" s="25">
        <v>-4.95</v>
      </c>
      <c r="P1383" s="25">
        <v>-17.03</v>
      </c>
      <c r="Q1383" s="23"/>
      <c r="R1383" s="23"/>
      <c r="S1383" s="23" t="str">
        <f t="shared" si="67"/>
        <v/>
      </c>
      <c r="T1383" s="23">
        <f t="shared" si="68"/>
        <v>0</v>
      </c>
    </row>
    <row r="1384" spans="1:20" ht="17.399999999999999">
      <c r="A1384" s="23" t="str">
        <f t="shared" si="66"/>
        <v/>
      </c>
      <c r="B1384" s="24" t="s">
        <v>2238</v>
      </c>
      <c r="C1384" s="12" t="s">
        <v>2239</v>
      </c>
      <c r="D1384" s="25" t="s">
        <v>37</v>
      </c>
      <c r="E1384" s="26">
        <v>54.62</v>
      </c>
      <c r="F1384" s="25"/>
      <c r="G1384" s="27"/>
      <c r="H1384" s="27"/>
      <c r="I1384" s="27"/>
      <c r="J1384" s="27"/>
      <c r="K1384" s="25" t="s">
        <v>4110</v>
      </c>
      <c r="L1384" s="26"/>
      <c r="M1384"/>
      <c r="N1384"/>
      <c r="O1384" s="25">
        <v>-18.72</v>
      </c>
      <c r="P1384" s="25">
        <v>-28.3</v>
      </c>
      <c r="Q1384" s="23"/>
      <c r="R1384" s="23"/>
      <c r="S1384" s="23" t="str">
        <f t="shared" si="67"/>
        <v/>
      </c>
      <c r="T1384" s="23">
        <f t="shared" si="68"/>
        <v>0</v>
      </c>
    </row>
    <row r="1385" spans="1:20" ht="17.399999999999999">
      <c r="A1385" s="23">
        <f t="shared" si="66"/>
        <v>112</v>
      </c>
      <c r="B1385" s="24" t="s">
        <v>2240</v>
      </c>
      <c r="C1385" s="12" t="s">
        <v>2241</v>
      </c>
      <c r="D1385" s="25" t="s">
        <v>37</v>
      </c>
      <c r="E1385" s="26">
        <v>3618.34</v>
      </c>
      <c r="F1385" s="25">
        <v>8</v>
      </c>
      <c r="G1385" s="27">
        <v>141.31</v>
      </c>
      <c r="H1385" s="27">
        <v>143.44</v>
      </c>
      <c r="I1385" s="27">
        <v>138.03</v>
      </c>
      <c r="J1385" s="27">
        <v>143.44999999999999</v>
      </c>
      <c r="K1385" s="25" t="s">
        <v>4091</v>
      </c>
      <c r="L1385" s="26"/>
      <c r="M1385"/>
      <c r="N1385"/>
      <c r="O1385" s="25">
        <v>-18.52</v>
      </c>
      <c r="P1385" s="25">
        <v>-35.340000000000003</v>
      </c>
      <c r="Q1385" s="23"/>
      <c r="R1385" s="23"/>
      <c r="S1385" s="23">
        <f t="shared" si="67"/>
        <v>3618.35385</v>
      </c>
      <c r="T1385" s="23">
        <f t="shared" si="68"/>
        <v>1</v>
      </c>
    </row>
    <row r="1386" spans="1:20" ht="17.399999999999999">
      <c r="A1386" s="23" t="str">
        <f t="shared" si="66"/>
        <v/>
      </c>
      <c r="B1386" s="24" t="s">
        <v>2242</v>
      </c>
      <c r="C1386" s="12" t="s">
        <v>2243</v>
      </c>
      <c r="D1386" s="25" t="s">
        <v>37</v>
      </c>
      <c r="E1386" s="26">
        <v>218.62</v>
      </c>
      <c r="F1386" s="26"/>
      <c r="G1386" s="27"/>
      <c r="H1386" s="27"/>
      <c r="I1386" s="27"/>
      <c r="J1386" s="27"/>
      <c r="K1386" s="25" t="s">
        <v>4096</v>
      </c>
      <c r="L1386" s="26"/>
      <c r="M1386"/>
      <c r="N1386"/>
      <c r="O1386" s="25">
        <v>-10.76</v>
      </c>
      <c r="P1386" s="25">
        <v>-29.5</v>
      </c>
      <c r="Q1386" s="23"/>
      <c r="R1386" s="23"/>
      <c r="S1386" s="23" t="str">
        <f t="shared" si="67"/>
        <v/>
      </c>
      <c r="T1386" s="23">
        <f t="shared" si="68"/>
        <v>0</v>
      </c>
    </row>
    <row r="1387" spans="1:20" ht="17.399999999999999">
      <c r="A1387" s="23" t="str">
        <f t="shared" si="66"/>
        <v/>
      </c>
      <c r="B1387" s="24" t="s">
        <v>2802</v>
      </c>
      <c r="C1387" s="12" t="s">
        <v>2805</v>
      </c>
      <c r="D1387" s="25" t="s">
        <v>9</v>
      </c>
      <c r="E1387" s="26">
        <v>189.84</v>
      </c>
      <c r="F1387" s="26">
        <v>2</v>
      </c>
      <c r="G1387" s="27">
        <v>95.8</v>
      </c>
      <c r="H1387" s="27">
        <v>95.8</v>
      </c>
      <c r="I1387" s="27">
        <v>95.8</v>
      </c>
      <c r="J1387" s="27"/>
      <c r="K1387" s="25" t="s">
        <v>4081</v>
      </c>
      <c r="L1387" s="25"/>
      <c r="M1387"/>
      <c r="N1387"/>
      <c r="O1387" s="25">
        <v>-4</v>
      </c>
      <c r="P1387" s="25">
        <v>-18.86</v>
      </c>
      <c r="Q1387" s="23"/>
      <c r="R1387" s="23"/>
      <c r="S1387" s="23" t="str">
        <f t="shared" si="67"/>
        <v/>
      </c>
      <c r="T1387" s="23">
        <f t="shared" si="68"/>
        <v>0</v>
      </c>
    </row>
    <row r="1388" spans="1:20" ht="17.399999999999999">
      <c r="A1388" s="23">
        <f t="shared" si="66"/>
        <v>105</v>
      </c>
      <c r="B1388" s="24" t="s">
        <v>2244</v>
      </c>
      <c r="C1388" s="12" t="s">
        <v>2245</v>
      </c>
      <c r="D1388" s="25" t="s">
        <v>37</v>
      </c>
      <c r="E1388" s="26">
        <v>4123.68</v>
      </c>
      <c r="F1388" s="25">
        <v>7</v>
      </c>
      <c r="G1388" s="27">
        <v>127.43</v>
      </c>
      <c r="H1388" s="27">
        <v>132.16</v>
      </c>
      <c r="I1388" s="27">
        <v>138.94999999999999</v>
      </c>
      <c r="J1388" s="27">
        <v>139.1</v>
      </c>
      <c r="K1388" s="25" t="s">
        <v>4091</v>
      </c>
      <c r="L1388" s="25"/>
      <c r="M1388"/>
      <c r="N1388"/>
      <c r="O1388" s="25">
        <v>91.37</v>
      </c>
      <c r="P1388" s="25">
        <v>247.47</v>
      </c>
      <c r="Q1388" s="23"/>
      <c r="R1388" s="23"/>
      <c r="S1388" s="23">
        <f t="shared" si="67"/>
        <v>4123.6938800000007</v>
      </c>
      <c r="T1388" s="23">
        <f t="shared" si="68"/>
        <v>1</v>
      </c>
    </row>
    <row r="1389" spans="1:20" ht="17.399999999999999">
      <c r="A1389" s="23">
        <f t="shared" si="66"/>
        <v>246</v>
      </c>
      <c r="B1389" s="24" t="s">
        <v>2246</v>
      </c>
      <c r="C1389" s="12" t="s">
        <v>3065</v>
      </c>
      <c r="D1389" s="25" t="s">
        <v>37</v>
      </c>
      <c r="E1389" s="26">
        <v>395.51</v>
      </c>
      <c r="F1389" s="25">
        <v>12</v>
      </c>
      <c r="G1389" s="27">
        <v>48.28</v>
      </c>
      <c r="H1389" s="27">
        <v>48.33</v>
      </c>
      <c r="I1389" s="27">
        <v>50.13</v>
      </c>
      <c r="J1389" s="27">
        <v>54.95</v>
      </c>
      <c r="K1389" s="25" t="s">
        <v>4120</v>
      </c>
      <c r="L1389" s="25"/>
      <c r="M1389"/>
      <c r="N1389"/>
      <c r="O1389" s="25">
        <v>-6.64</v>
      </c>
      <c r="P1389" s="25">
        <v>-26.73</v>
      </c>
      <c r="Q1389" s="23"/>
      <c r="R1389" s="23"/>
      <c r="S1389" s="23">
        <f t="shared" si="67"/>
        <v>395.52388999999999</v>
      </c>
      <c r="T1389" s="23">
        <f t="shared" si="68"/>
        <v>1</v>
      </c>
    </row>
    <row r="1390" spans="1:20" ht="17.399999999999999">
      <c r="A1390" s="23" t="str">
        <f t="shared" si="66"/>
        <v/>
      </c>
      <c r="B1390" s="24" t="s">
        <v>2247</v>
      </c>
      <c r="C1390" s="12" t="s">
        <v>2248</v>
      </c>
      <c r="D1390" s="25" t="s">
        <v>37</v>
      </c>
      <c r="E1390" s="26">
        <v>115.67</v>
      </c>
      <c r="F1390" s="25"/>
      <c r="G1390" s="27"/>
      <c r="H1390" s="27"/>
      <c r="I1390" s="27"/>
      <c r="J1390" s="27"/>
      <c r="K1390" s="25" t="s">
        <v>4100</v>
      </c>
      <c r="L1390" s="25"/>
      <c r="M1390"/>
      <c r="N1390"/>
      <c r="O1390" s="25">
        <v>-28.05</v>
      </c>
      <c r="P1390" s="25">
        <v>-46.64</v>
      </c>
      <c r="Q1390" s="23"/>
      <c r="R1390" s="23"/>
      <c r="S1390" s="23" t="str">
        <f t="shared" si="67"/>
        <v/>
      </c>
      <c r="T1390" s="23">
        <f t="shared" si="68"/>
        <v>0</v>
      </c>
    </row>
    <row r="1391" spans="1:20" ht="17.399999999999999">
      <c r="A1391" s="23" t="str">
        <f t="shared" si="66"/>
        <v/>
      </c>
      <c r="B1391" s="24" t="s">
        <v>2249</v>
      </c>
      <c r="C1391" s="12" t="s">
        <v>2250</v>
      </c>
      <c r="D1391" s="25" t="s">
        <v>9</v>
      </c>
      <c r="E1391" s="26">
        <v>68.48</v>
      </c>
      <c r="F1391" s="25"/>
      <c r="G1391" s="27"/>
      <c r="H1391" s="27"/>
      <c r="I1391" s="27"/>
      <c r="J1391" s="27"/>
      <c r="K1391" s="25" t="s">
        <v>4118</v>
      </c>
      <c r="L1391" s="25"/>
      <c r="M1391"/>
      <c r="N1391"/>
      <c r="O1391" s="25">
        <v>-14.6</v>
      </c>
      <c r="P1391" s="25">
        <v>-45.43</v>
      </c>
      <c r="Q1391" s="23"/>
      <c r="R1391" s="23"/>
      <c r="S1391" s="23" t="str">
        <f t="shared" si="67"/>
        <v/>
      </c>
      <c r="T1391" s="23">
        <f t="shared" si="68"/>
        <v>0</v>
      </c>
    </row>
    <row r="1392" spans="1:20" ht="17.399999999999999">
      <c r="A1392" s="23" t="str">
        <f t="shared" si="66"/>
        <v/>
      </c>
      <c r="B1392" s="24" t="s">
        <v>2251</v>
      </c>
      <c r="C1392" s="12" t="s">
        <v>2252</v>
      </c>
      <c r="D1392" s="25" t="s">
        <v>37</v>
      </c>
      <c r="E1392" s="26">
        <v>32.75</v>
      </c>
      <c r="F1392" s="25"/>
      <c r="G1392" s="27"/>
      <c r="H1392" s="27"/>
      <c r="I1392" s="27"/>
      <c r="J1392" s="27"/>
      <c r="K1392" s="25" t="s">
        <v>2626</v>
      </c>
      <c r="L1392" s="25"/>
      <c r="M1392"/>
      <c r="N1392"/>
      <c r="O1392" s="25">
        <v>-43.57</v>
      </c>
      <c r="P1392" s="25">
        <v>-42.61</v>
      </c>
      <c r="Q1392" s="23"/>
      <c r="R1392" s="23"/>
      <c r="S1392" s="23" t="str">
        <f t="shared" si="67"/>
        <v/>
      </c>
      <c r="T1392" s="23">
        <f t="shared" si="68"/>
        <v>0</v>
      </c>
    </row>
    <row r="1393" spans="1:20" ht="17.399999999999999">
      <c r="A1393" s="23" t="str">
        <f t="shared" si="66"/>
        <v/>
      </c>
      <c r="B1393" s="24" t="s">
        <v>2253</v>
      </c>
      <c r="C1393" s="12" t="s">
        <v>4136</v>
      </c>
      <c r="D1393" s="25" t="s">
        <v>37</v>
      </c>
      <c r="E1393" s="26">
        <v>94.71</v>
      </c>
      <c r="F1393" s="26"/>
      <c r="G1393" s="27"/>
      <c r="H1393" s="27"/>
      <c r="I1393" s="27"/>
      <c r="J1393" s="27"/>
      <c r="K1393" s="25" t="s">
        <v>4118</v>
      </c>
      <c r="L1393" s="25"/>
      <c r="M1393"/>
      <c r="N1393"/>
      <c r="O1393" s="25">
        <v>-3.61</v>
      </c>
      <c r="P1393" s="25">
        <v>-18.329999999999998</v>
      </c>
      <c r="Q1393" s="23"/>
      <c r="R1393" s="23"/>
      <c r="S1393" s="23" t="str">
        <f t="shared" si="67"/>
        <v/>
      </c>
      <c r="T1393" s="23">
        <f t="shared" si="68"/>
        <v>0</v>
      </c>
    </row>
    <row r="1394" spans="1:20" ht="17.399999999999999">
      <c r="A1394" s="23" t="str">
        <f t="shared" si="66"/>
        <v/>
      </c>
      <c r="B1394" s="24" t="s">
        <v>4890</v>
      </c>
      <c r="C1394" s="12" t="s">
        <v>4895</v>
      </c>
      <c r="D1394" s="25" t="s">
        <v>37</v>
      </c>
      <c r="E1394" s="26">
        <v>117.04</v>
      </c>
      <c r="F1394" s="26"/>
      <c r="G1394" s="27"/>
      <c r="H1394" s="27"/>
      <c r="I1394" s="27"/>
      <c r="J1394" s="27"/>
      <c r="K1394" s="25" t="s">
        <v>4113</v>
      </c>
      <c r="L1394" s="25"/>
      <c r="M1394"/>
      <c r="N1394"/>
      <c r="O1394" s="25">
        <v>11.9</v>
      </c>
      <c r="P1394" s="25">
        <v>-11.14</v>
      </c>
      <c r="Q1394" s="23"/>
      <c r="R1394" s="23"/>
      <c r="S1394" s="23" t="str">
        <f t="shared" si="67"/>
        <v/>
      </c>
      <c r="T1394" s="23">
        <f t="shared" si="68"/>
        <v>0</v>
      </c>
    </row>
    <row r="1395" spans="1:20" ht="17.399999999999999">
      <c r="A1395" s="23" t="str">
        <f t="shared" si="66"/>
        <v/>
      </c>
      <c r="B1395" s="24" t="s">
        <v>2254</v>
      </c>
      <c r="C1395" s="12" t="s">
        <v>2255</v>
      </c>
      <c r="D1395" s="25" t="s">
        <v>37</v>
      </c>
      <c r="E1395" s="26">
        <v>62.8</v>
      </c>
      <c r="F1395" s="25"/>
      <c r="G1395" s="27"/>
      <c r="H1395" s="27"/>
      <c r="I1395" s="27"/>
      <c r="J1395" s="27"/>
      <c r="K1395" s="25" t="s">
        <v>4115</v>
      </c>
      <c r="L1395" s="25"/>
      <c r="M1395"/>
      <c r="N1395"/>
      <c r="O1395" s="25">
        <v>-17.48</v>
      </c>
      <c r="P1395" s="25">
        <v>-47.41</v>
      </c>
      <c r="Q1395" s="23"/>
      <c r="R1395" s="23"/>
      <c r="S1395" s="23" t="str">
        <f t="shared" si="67"/>
        <v/>
      </c>
      <c r="T1395" s="23">
        <f t="shared" si="68"/>
        <v>0</v>
      </c>
    </row>
    <row r="1396" spans="1:20" ht="17.399999999999999">
      <c r="A1396" s="23" t="str">
        <f t="shared" si="66"/>
        <v/>
      </c>
      <c r="B1396" s="24" t="s">
        <v>2256</v>
      </c>
      <c r="C1396" s="12" t="s">
        <v>2257</v>
      </c>
      <c r="D1396" s="25" t="s">
        <v>37</v>
      </c>
      <c r="E1396" s="26">
        <v>1498.89</v>
      </c>
      <c r="F1396" s="26">
        <v>2</v>
      </c>
      <c r="G1396" s="27">
        <v>105.55</v>
      </c>
      <c r="H1396" s="27">
        <v>105.55</v>
      </c>
      <c r="I1396" s="27">
        <v>107.4</v>
      </c>
      <c r="J1396" s="27"/>
      <c r="K1396" s="25" t="s">
        <v>4100</v>
      </c>
      <c r="L1396" s="25"/>
      <c r="M1396"/>
      <c r="N1396"/>
      <c r="O1396" s="25">
        <v>-6.06</v>
      </c>
      <c r="P1396" s="25">
        <v>25.05</v>
      </c>
      <c r="Q1396" s="23"/>
      <c r="R1396" s="23"/>
      <c r="S1396" s="23" t="str">
        <f t="shared" si="67"/>
        <v/>
      </c>
      <c r="T1396" s="23">
        <f t="shared" si="68"/>
        <v>0</v>
      </c>
    </row>
    <row r="1397" spans="1:20" ht="17.399999999999999">
      <c r="A1397" s="23" t="str">
        <f t="shared" si="66"/>
        <v/>
      </c>
      <c r="B1397" s="24" t="s">
        <v>2258</v>
      </c>
      <c r="C1397" s="12" t="s">
        <v>2259</v>
      </c>
      <c r="D1397" s="25" t="s">
        <v>37</v>
      </c>
      <c r="E1397" s="26">
        <v>51.55</v>
      </c>
      <c r="F1397" s="25"/>
      <c r="G1397" s="27"/>
      <c r="H1397" s="27"/>
      <c r="I1397" s="27"/>
      <c r="J1397" s="27"/>
      <c r="K1397" s="25" t="s">
        <v>4091</v>
      </c>
      <c r="L1397" s="26"/>
      <c r="M1397"/>
      <c r="N1397"/>
      <c r="O1397" s="25">
        <v>0</v>
      </c>
      <c r="P1397" s="25">
        <v>0</v>
      </c>
      <c r="Q1397" s="23"/>
      <c r="R1397" s="23"/>
      <c r="S1397" s="23" t="str">
        <f t="shared" si="67"/>
        <v/>
      </c>
      <c r="T1397" s="23">
        <f t="shared" si="68"/>
        <v>0</v>
      </c>
    </row>
    <row r="1398" spans="1:20" ht="17.399999999999999">
      <c r="A1398" s="23" t="str">
        <f t="shared" si="66"/>
        <v/>
      </c>
      <c r="B1398" s="24" t="s">
        <v>2260</v>
      </c>
      <c r="C1398" s="12" t="s">
        <v>2261</v>
      </c>
      <c r="D1398" s="25" t="s">
        <v>37</v>
      </c>
      <c r="E1398" s="26">
        <v>31.44</v>
      </c>
      <c r="F1398" s="25"/>
      <c r="G1398" s="27"/>
      <c r="H1398" s="27"/>
      <c r="I1398" s="27"/>
      <c r="J1398" s="27"/>
      <c r="K1398" s="25" t="s">
        <v>4092</v>
      </c>
      <c r="L1398" s="25"/>
      <c r="M1398"/>
      <c r="N1398"/>
      <c r="O1398" s="25">
        <v>-17.5</v>
      </c>
      <c r="P1398" s="25">
        <v>-49.62</v>
      </c>
      <c r="Q1398" s="23"/>
      <c r="R1398" s="23"/>
      <c r="S1398" s="23" t="str">
        <f t="shared" si="67"/>
        <v/>
      </c>
      <c r="T1398" s="23">
        <f t="shared" si="68"/>
        <v>0</v>
      </c>
    </row>
    <row r="1399" spans="1:20" ht="17.399999999999999">
      <c r="A1399" s="23" t="str">
        <f t="shared" si="66"/>
        <v/>
      </c>
      <c r="B1399" s="24" t="s">
        <v>2262</v>
      </c>
      <c r="C1399" s="12" t="s">
        <v>3749</v>
      </c>
      <c r="D1399" s="25" t="s">
        <v>37</v>
      </c>
      <c r="E1399" s="26">
        <v>21.28</v>
      </c>
      <c r="F1399" s="25"/>
      <c r="G1399" s="27"/>
      <c r="H1399" s="27"/>
      <c r="I1399" s="27"/>
      <c r="J1399" s="27"/>
      <c r="K1399" s="25" t="s">
        <v>4108</v>
      </c>
      <c r="L1399" s="26"/>
      <c r="M1399"/>
      <c r="N1399"/>
      <c r="O1399" s="25">
        <v>-17.47</v>
      </c>
      <c r="P1399" s="25">
        <v>-23.71</v>
      </c>
      <c r="Q1399" s="23"/>
      <c r="R1399" s="23"/>
      <c r="S1399" s="23" t="str">
        <f t="shared" si="67"/>
        <v/>
      </c>
      <c r="T1399" s="23">
        <f t="shared" si="68"/>
        <v>0</v>
      </c>
    </row>
    <row r="1400" spans="1:20" ht="17.399999999999999">
      <c r="A1400" s="23" t="str">
        <f t="shared" si="66"/>
        <v/>
      </c>
      <c r="B1400" s="24" t="s">
        <v>2263</v>
      </c>
      <c r="C1400" s="12" t="s">
        <v>2264</v>
      </c>
      <c r="D1400" s="25" t="s">
        <v>9</v>
      </c>
      <c r="E1400" s="26">
        <v>275.37</v>
      </c>
      <c r="F1400" s="25"/>
      <c r="G1400" s="27"/>
      <c r="H1400" s="27"/>
      <c r="I1400" s="27"/>
      <c r="J1400" s="27"/>
      <c r="K1400" s="25" t="s">
        <v>4076</v>
      </c>
      <c r="L1400" s="25"/>
      <c r="M1400"/>
      <c r="N1400"/>
      <c r="O1400" s="25">
        <v>1.5</v>
      </c>
      <c r="P1400" s="25">
        <v>-9.59</v>
      </c>
      <c r="Q1400" s="23"/>
      <c r="R1400" s="23"/>
      <c r="S1400" s="23" t="str">
        <f t="shared" si="67"/>
        <v/>
      </c>
      <c r="T1400" s="23">
        <f t="shared" si="68"/>
        <v>0</v>
      </c>
    </row>
    <row r="1401" spans="1:20" ht="17.399999999999999">
      <c r="A1401" s="23">
        <f t="shared" si="66"/>
        <v>46</v>
      </c>
      <c r="B1401" s="24" t="s">
        <v>2265</v>
      </c>
      <c r="C1401" s="12" t="s">
        <v>2266</v>
      </c>
      <c r="D1401" s="25" t="s">
        <v>9</v>
      </c>
      <c r="E1401" s="26">
        <v>16567.169999999998</v>
      </c>
      <c r="F1401" s="25">
        <v>12</v>
      </c>
      <c r="G1401" s="27">
        <v>3048.42</v>
      </c>
      <c r="H1401" s="27">
        <v>3042.25</v>
      </c>
      <c r="I1401" s="27">
        <v>2867.9</v>
      </c>
      <c r="J1401" s="27">
        <v>2984.13</v>
      </c>
      <c r="K1401" s="25" t="s">
        <v>2626</v>
      </c>
      <c r="L1401" s="25"/>
      <c r="M1401"/>
      <c r="N1401"/>
      <c r="O1401" s="25">
        <v>-15.66</v>
      </c>
      <c r="P1401" s="25">
        <v>-14.41</v>
      </c>
      <c r="Q1401" s="23"/>
      <c r="R1401" s="23"/>
      <c r="S1401" s="23">
        <f t="shared" si="67"/>
        <v>16567.184009999997</v>
      </c>
      <c r="T1401" s="23">
        <f t="shared" si="68"/>
        <v>0</v>
      </c>
    </row>
    <row r="1402" spans="1:20" ht="17.399999999999999">
      <c r="A1402" s="23" t="str">
        <f t="shared" si="66"/>
        <v/>
      </c>
      <c r="B1402" s="24" t="s">
        <v>2267</v>
      </c>
      <c r="C1402" s="12" t="s">
        <v>2268</v>
      </c>
      <c r="D1402" s="25" t="s">
        <v>37</v>
      </c>
      <c r="E1402" s="26">
        <v>19.66</v>
      </c>
      <c r="F1402" s="25"/>
      <c r="G1402" s="27"/>
      <c r="H1402" s="27"/>
      <c r="I1402" s="27"/>
      <c r="J1402" s="27"/>
      <c r="K1402" s="25" t="s">
        <v>4096</v>
      </c>
      <c r="L1402" s="25"/>
      <c r="M1402"/>
      <c r="N1402"/>
      <c r="O1402" s="25">
        <v>27.09</v>
      </c>
      <c r="P1402" s="25">
        <v>1.73</v>
      </c>
      <c r="Q1402" s="23"/>
      <c r="R1402" s="23"/>
      <c r="S1402" s="23" t="str">
        <f t="shared" si="67"/>
        <v/>
      </c>
      <c r="T1402" s="23">
        <f t="shared" si="68"/>
        <v>0</v>
      </c>
    </row>
    <row r="1403" spans="1:20" ht="17.399999999999999">
      <c r="A1403" s="23" t="str">
        <f t="shared" si="66"/>
        <v/>
      </c>
      <c r="B1403" s="24" t="s">
        <v>2269</v>
      </c>
      <c r="C1403" s="12" t="s">
        <v>4042</v>
      </c>
      <c r="D1403" s="25" t="s">
        <v>9</v>
      </c>
      <c r="E1403" s="26">
        <v>1833</v>
      </c>
      <c r="F1403" s="25">
        <v>1</v>
      </c>
      <c r="G1403" s="27">
        <v>290</v>
      </c>
      <c r="H1403" s="27">
        <v>299</v>
      </c>
      <c r="I1403" s="27">
        <v>299</v>
      </c>
      <c r="J1403" s="27"/>
      <c r="K1403" s="25" t="s">
        <v>4086</v>
      </c>
      <c r="L1403" s="25"/>
      <c r="M1403"/>
      <c r="N1403"/>
      <c r="O1403" s="25">
        <v>-9.3800000000000008</v>
      </c>
      <c r="P1403" s="25">
        <v>-15.24</v>
      </c>
      <c r="Q1403" s="23"/>
      <c r="R1403" s="23"/>
      <c r="S1403" s="23" t="str">
        <f t="shared" si="67"/>
        <v/>
      </c>
      <c r="T1403" s="23">
        <f t="shared" si="68"/>
        <v>0</v>
      </c>
    </row>
    <row r="1404" spans="1:20" ht="17.399999999999999">
      <c r="A1404" s="23" t="str">
        <f t="shared" si="66"/>
        <v/>
      </c>
      <c r="B1404" s="24" t="s">
        <v>2271</v>
      </c>
      <c r="C1404" s="12" t="s">
        <v>2272</v>
      </c>
      <c r="D1404" s="25" t="s">
        <v>9</v>
      </c>
      <c r="E1404" s="26">
        <v>332.02</v>
      </c>
      <c r="F1404" s="26">
        <v>5</v>
      </c>
      <c r="G1404" s="27">
        <v>56.42</v>
      </c>
      <c r="H1404" s="27">
        <v>56.42</v>
      </c>
      <c r="I1404" s="27"/>
      <c r="J1404" s="27"/>
      <c r="K1404" s="25" t="s">
        <v>4092</v>
      </c>
      <c r="L1404" s="25"/>
      <c r="M1404"/>
      <c r="N1404"/>
      <c r="O1404" s="25">
        <v>-9.36</v>
      </c>
      <c r="P1404" s="25">
        <v>-13.86</v>
      </c>
      <c r="Q1404" s="23"/>
      <c r="R1404" s="23"/>
      <c r="S1404" s="23" t="str">
        <f t="shared" si="67"/>
        <v/>
      </c>
      <c r="T1404" s="23">
        <f t="shared" si="68"/>
        <v>0</v>
      </c>
    </row>
    <row r="1405" spans="1:20" ht="17.399999999999999">
      <c r="A1405" s="23" t="str">
        <f t="shared" si="66"/>
        <v/>
      </c>
      <c r="B1405" s="24" t="s">
        <v>2273</v>
      </c>
      <c r="C1405" s="12" t="s">
        <v>4522</v>
      </c>
      <c r="D1405" s="25" t="s">
        <v>37</v>
      </c>
      <c r="E1405" s="26">
        <v>31.41</v>
      </c>
      <c r="F1405" s="25"/>
      <c r="G1405" s="27"/>
      <c r="H1405" s="27"/>
      <c r="I1405" s="27"/>
      <c r="J1405" s="27"/>
      <c r="K1405" s="25" t="s">
        <v>4085</v>
      </c>
      <c r="L1405" s="26"/>
      <c r="M1405"/>
      <c r="N1405"/>
      <c r="O1405" s="25">
        <v>-6.18</v>
      </c>
      <c r="P1405" s="25">
        <v>-17.39</v>
      </c>
      <c r="Q1405" s="23"/>
      <c r="R1405" s="23"/>
      <c r="S1405" s="23" t="str">
        <f t="shared" si="67"/>
        <v/>
      </c>
      <c r="T1405" s="23">
        <f t="shared" si="68"/>
        <v>0</v>
      </c>
    </row>
    <row r="1406" spans="1:20" ht="17.399999999999999">
      <c r="A1406" s="23" t="str">
        <f t="shared" si="66"/>
        <v/>
      </c>
      <c r="B1406" s="24" t="s">
        <v>2274</v>
      </c>
      <c r="C1406" s="12" t="s">
        <v>2275</v>
      </c>
      <c r="D1406" s="25" t="s">
        <v>37</v>
      </c>
      <c r="E1406" s="26">
        <v>60.31</v>
      </c>
      <c r="F1406" s="25"/>
      <c r="G1406" s="27"/>
      <c r="H1406" s="27"/>
      <c r="I1406" s="27"/>
      <c r="J1406" s="27"/>
      <c r="K1406" s="25" t="s">
        <v>4091</v>
      </c>
      <c r="L1406" s="25"/>
      <c r="M1406"/>
      <c r="N1406"/>
      <c r="O1406" s="25">
        <v>7.28</v>
      </c>
      <c r="P1406" s="25">
        <v>8.07</v>
      </c>
      <c r="Q1406" s="23"/>
      <c r="R1406" s="23"/>
      <c r="S1406" s="23" t="str">
        <f t="shared" si="67"/>
        <v/>
      </c>
      <c r="T1406" s="23">
        <f t="shared" si="68"/>
        <v>0</v>
      </c>
    </row>
    <row r="1407" spans="1:20" ht="17.399999999999999">
      <c r="A1407" s="23" t="str">
        <f t="shared" si="66"/>
        <v/>
      </c>
      <c r="B1407" s="24" t="s">
        <v>2276</v>
      </c>
      <c r="C1407" s="12" t="s">
        <v>2277</v>
      </c>
      <c r="D1407" s="25" t="s">
        <v>37</v>
      </c>
      <c r="E1407" s="26">
        <v>39.65</v>
      </c>
      <c r="F1407" s="25"/>
      <c r="G1407" s="27"/>
      <c r="H1407" s="27"/>
      <c r="I1407" s="27"/>
      <c r="J1407" s="27"/>
      <c r="K1407" s="25" t="s">
        <v>4084</v>
      </c>
      <c r="L1407" s="25"/>
      <c r="M1407"/>
      <c r="N1407"/>
      <c r="O1407" s="25">
        <v>-15.4</v>
      </c>
      <c r="P1407" s="25">
        <v>-24.43</v>
      </c>
      <c r="Q1407" s="23"/>
      <c r="R1407" s="23"/>
      <c r="S1407" s="23" t="str">
        <f t="shared" si="67"/>
        <v/>
      </c>
      <c r="T1407" s="23">
        <f t="shared" si="68"/>
        <v>0</v>
      </c>
    </row>
    <row r="1408" spans="1:20" ht="17.399999999999999">
      <c r="A1408" s="23">
        <f t="shared" si="66"/>
        <v>130</v>
      </c>
      <c r="B1408" s="24" t="s">
        <v>2278</v>
      </c>
      <c r="C1408" s="12" t="s">
        <v>2279</v>
      </c>
      <c r="D1408" s="25" t="s">
        <v>9</v>
      </c>
      <c r="E1408" s="26">
        <v>2827.18</v>
      </c>
      <c r="F1408" s="25">
        <v>12</v>
      </c>
      <c r="G1408" s="27">
        <v>1467.58</v>
      </c>
      <c r="H1408" s="27">
        <v>1468.42</v>
      </c>
      <c r="I1408" s="27">
        <v>1465.76</v>
      </c>
      <c r="J1408" s="27">
        <v>1474.93</v>
      </c>
      <c r="K1408" s="25" t="s">
        <v>4080</v>
      </c>
      <c r="L1408" s="25"/>
      <c r="M1408"/>
      <c r="N1408"/>
      <c r="O1408" s="25">
        <v>-7.71</v>
      </c>
      <c r="P1408" s="25">
        <v>-14.64</v>
      </c>
      <c r="Q1408" s="23"/>
      <c r="R1408" s="23"/>
      <c r="S1408" s="23">
        <f t="shared" si="67"/>
        <v>2827.1940799999998</v>
      </c>
      <c r="T1408" s="23">
        <f t="shared" si="68"/>
        <v>1</v>
      </c>
    </row>
    <row r="1409" spans="1:20" ht="17.399999999999999">
      <c r="A1409" s="23" t="str">
        <f t="shared" si="66"/>
        <v/>
      </c>
      <c r="B1409" s="24" t="s">
        <v>4940</v>
      </c>
      <c r="C1409" s="12" t="s">
        <v>4942</v>
      </c>
      <c r="D1409" s="25" t="s">
        <v>37</v>
      </c>
      <c r="E1409" s="26">
        <v>315.27999999999997</v>
      </c>
      <c r="F1409" s="25">
        <v>2</v>
      </c>
      <c r="G1409" s="27"/>
      <c r="H1409" s="27"/>
      <c r="I1409" s="27"/>
      <c r="J1409" s="27"/>
      <c r="K1409" s="25" t="s">
        <v>2626</v>
      </c>
      <c r="L1409" s="25"/>
      <c r="M1409"/>
      <c r="N1409"/>
      <c r="O1409" s="25">
        <v>-18.649999999999999</v>
      </c>
      <c r="P1409" s="25">
        <v>-40.75</v>
      </c>
      <c r="Q1409" s="23"/>
      <c r="R1409" s="23"/>
      <c r="S1409" s="23" t="str">
        <f t="shared" si="67"/>
        <v/>
      </c>
      <c r="T1409" s="23">
        <f t="shared" si="68"/>
        <v>0</v>
      </c>
    </row>
    <row r="1410" spans="1:20" ht="17.399999999999999">
      <c r="A1410" s="23" t="str">
        <f t="shared" si="66"/>
        <v/>
      </c>
      <c r="B1410" s="24" t="s">
        <v>2280</v>
      </c>
      <c r="C1410" s="12" t="s">
        <v>2281</v>
      </c>
      <c r="D1410" s="25" t="s">
        <v>37</v>
      </c>
      <c r="E1410" s="26">
        <v>214.47</v>
      </c>
      <c r="F1410" s="25"/>
      <c r="G1410" s="27"/>
      <c r="H1410" s="27"/>
      <c r="I1410" s="27"/>
      <c r="J1410" s="27"/>
      <c r="K1410" s="25" t="s">
        <v>4091</v>
      </c>
      <c r="L1410" s="25"/>
      <c r="M1410"/>
      <c r="N1410"/>
      <c r="O1410" s="25">
        <v>-13.13</v>
      </c>
      <c r="P1410" s="25">
        <v>-12.1</v>
      </c>
      <c r="Q1410" s="23"/>
      <c r="R1410" s="23"/>
      <c r="S1410" s="23" t="str">
        <f t="shared" si="67"/>
        <v/>
      </c>
      <c r="T1410" s="23">
        <f t="shared" si="68"/>
        <v>0</v>
      </c>
    </row>
    <row r="1411" spans="1:20" ht="17.399999999999999">
      <c r="A1411" s="23">
        <f t="shared" si="66"/>
        <v>145</v>
      </c>
      <c r="B1411" s="24" t="s">
        <v>2282</v>
      </c>
      <c r="C1411" s="12" t="s">
        <v>2283</v>
      </c>
      <c r="D1411" s="25" t="s">
        <v>37</v>
      </c>
      <c r="E1411" s="26">
        <v>2295.0700000000002</v>
      </c>
      <c r="F1411" s="25">
        <v>7</v>
      </c>
      <c r="G1411" s="27">
        <v>63.76</v>
      </c>
      <c r="H1411" s="27">
        <v>63.76</v>
      </c>
      <c r="I1411" s="27">
        <v>71.3</v>
      </c>
      <c r="J1411" s="27">
        <v>71.3</v>
      </c>
      <c r="K1411" s="25" t="s">
        <v>4107</v>
      </c>
      <c r="L1411" s="25"/>
      <c r="M1411"/>
      <c r="N1411"/>
      <c r="O1411" s="25">
        <v>-0.59</v>
      </c>
      <c r="P1411" s="25">
        <v>23.26</v>
      </c>
      <c r="Q1411" s="23"/>
      <c r="R1411" s="23"/>
      <c r="S1411" s="23">
        <f t="shared" si="67"/>
        <v>2295.0841100000002</v>
      </c>
      <c r="T1411" s="23">
        <f t="shared" si="68"/>
        <v>0</v>
      </c>
    </row>
    <row r="1412" spans="1:20" ht="17.399999999999999">
      <c r="A1412" s="23" t="str">
        <f t="shared" si="66"/>
        <v/>
      </c>
      <c r="B1412" s="24" t="s">
        <v>2284</v>
      </c>
      <c r="C1412" s="12" t="s">
        <v>2285</v>
      </c>
      <c r="D1412" s="25" t="s">
        <v>37</v>
      </c>
      <c r="E1412" s="26">
        <v>19.63</v>
      </c>
      <c r="F1412" s="26"/>
      <c r="G1412" s="27"/>
      <c r="H1412" s="27"/>
      <c r="I1412" s="27"/>
      <c r="J1412" s="27"/>
      <c r="K1412" s="25" t="s">
        <v>4078</v>
      </c>
      <c r="L1412" s="25"/>
      <c r="M1412"/>
      <c r="N1412"/>
      <c r="O1412" s="25">
        <v>10.56</v>
      </c>
      <c r="P1412" s="25">
        <v>-11.3</v>
      </c>
      <c r="Q1412" s="23"/>
      <c r="R1412" s="23"/>
      <c r="S1412" s="23" t="str">
        <f t="shared" si="67"/>
        <v/>
      </c>
      <c r="T1412" s="23">
        <f t="shared" si="68"/>
        <v>0</v>
      </c>
    </row>
    <row r="1413" spans="1:20" ht="17.399999999999999">
      <c r="A1413" s="23" t="str">
        <f t="shared" si="66"/>
        <v/>
      </c>
      <c r="B1413" s="24" t="s">
        <v>2286</v>
      </c>
      <c r="C1413" s="12" t="s">
        <v>2287</v>
      </c>
      <c r="D1413" s="25" t="s">
        <v>37</v>
      </c>
      <c r="E1413" s="26">
        <v>459.25</v>
      </c>
      <c r="F1413" s="25">
        <v>2</v>
      </c>
      <c r="G1413" s="27">
        <v>17.75</v>
      </c>
      <c r="H1413" s="27">
        <v>17.75</v>
      </c>
      <c r="I1413" s="27"/>
      <c r="J1413" s="27"/>
      <c r="K1413" s="25" t="s">
        <v>4105</v>
      </c>
      <c r="L1413" s="25"/>
      <c r="M1413"/>
      <c r="N1413"/>
      <c r="O1413" s="25">
        <v>-6.11</v>
      </c>
      <c r="P1413" s="25">
        <v>-18.600000000000001</v>
      </c>
      <c r="Q1413" s="23"/>
      <c r="R1413" s="23"/>
      <c r="S1413" s="23" t="str">
        <f t="shared" si="67"/>
        <v/>
      </c>
      <c r="T1413" s="23">
        <f t="shared" si="68"/>
        <v>0</v>
      </c>
    </row>
    <row r="1414" spans="1:20" ht="17.399999999999999">
      <c r="A1414" s="23" t="str">
        <f t="shared" si="66"/>
        <v/>
      </c>
      <c r="B1414" s="24" t="s">
        <v>2288</v>
      </c>
      <c r="C1414" s="12" t="s">
        <v>2289</v>
      </c>
      <c r="D1414" s="25" t="s">
        <v>37</v>
      </c>
      <c r="E1414" s="26">
        <v>59.55</v>
      </c>
      <c r="F1414" s="25"/>
      <c r="G1414" s="27"/>
      <c r="H1414" s="27"/>
      <c r="I1414" s="27"/>
      <c r="J1414" s="27"/>
      <c r="K1414" s="25" t="s">
        <v>2626</v>
      </c>
      <c r="L1414" s="26"/>
      <c r="M1414"/>
      <c r="N1414"/>
      <c r="O1414" s="25">
        <v>-8.2100000000000009</v>
      </c>
      <c r="P1414" s="25">
        <v>-30.95</v>
      </c>
      <c r="Q1414" s="23"/>
      <c r="R1414" s="23"/>
      <c r="S1414" s="23" t="str">
        <f t="shared" si="67"/>
        <v/>
      </c>
      <c r="T1414" s="23">
        <f t="shared" si="68"/>
        <v>0</v>
      </c>
    </row>
    <row r="1415" spans="1:20" ht="17.399999999999999">
      <c r="A1415" s="23" t="str">
        <f t="shared" si="66"/>
        <v/>
      </c>
      <c r="B1415" s="24" t="s">
        <v>2290</v>
      </c>
      <c r="C1415" s="12" t="s">
        <v>2291</v>
      </c>
      <c r="D1415" s="25" t="s">
        <v>37</v>
      </c>
      <c r="E1415" s="26">
        <v>1018.47</v>
      </c>
      <c r="F1415" s="25">
        <v>3</v>
      </c>
      <c r="G1415" s="27">
        <v>27.25</v>
      </c>
      <c r="H1415" s="27">
        <v>28.37</v>
      </c>
      <c r="I1415" s="27"/>
      <c r="J1415" s="27"/>
      <c r="K1415" s="25" t="s">
        <v>4110</v>
      </c>
      <c r="L1415" s="25"/>
      <c r="M1415"/>
      <c r="N1415"/>
      <c r="O1415" s="25">
        <v>-28.95</v>
      </c>
      <c r="P1415" s="25">
        <v>-46.67</v>
      </c>
      <c r="Q1415" s="23"/>
      <c r="R1415" s="23"/>
      <c r="S1415" s="23" t="str">
        <f t="shared" si="67"/>
        <v/>
      </c>
      <c r="T1415" s="23">
        <f t="shared" si="68"/>
        <v>0</v>
      </c>
    </row>
    <row r="1416" spans="1:20" ht="17.399999999999999">
      <c r="A1416" s="23" t="str">
        <f t="shared" si="66"/>
        <v/>
      </c>
      <c r="B1416" s="24" t="s">
        <v>3939</v>
      </c>
      <c r="C1416" s="12" t="s">
        <v>3945</v>
      </c>
      <c r="D1416" s="25" t="s">
        <v>37</v>
      </c>
      <c r="E1416" s="26">
        <v>28.4</v>
      </c>
      <c r="F1416" s="25"/>
      <c r="G1416" s="27"/>
      <c r="H1416" s="27"/>
      <c r="I1416" s="27"/>
      <c r="J1416" s="27"/>
      <c r="K1416" s="25" t="s">
        <v>4113</v>
      </c>
      <c r="L1416" s="26"/>
      <c r="M1416"/>
      <c r="N1416"/>
      <c r="O1416" s="25">
        <v>-12.74</v>
      </c>
      <c r="P1416" s="25">
        <v>-21.72</v>
      </c>
      <c r="Q1416" s="23"/>
      <c r="R1416" s="23"/>
      <c r="S1416" s="23" t="str">
        <f t="shared" si="67"/>
        <v/>
      </c>
      <c r="T1416" s="23">
        <f t="shared" si="68"/>
        <v>0</v>
      </c>
    </row>
    <row r="1417" spans="1:20" ht="17.399999999999999">
      <c r="A1417" s="23" t="str">
        <f t="shared" si="66"/>
        <v/>
      </c>
      <c r="B1417" s="24" t="s">
        <v>2292</v>
      </c>
      <c r="C1417" s="12" t="s">
        <v>2293</v>
      </c>
      <c r="D1417" s="25" t="s">
        <v>37</v>
      </c>
      <c r="E1417" s="26">
        <v>46.55</v>
      </c>
      <c r="F1417" s="26"/>
      <c r="G1417" s="27"/>
      <c r="H1417" s="27"/>
      <c r="I1417" s="27"/>
      <c r="J1417" s="27"/>
      <c r="K1417" s="25" t="s">
        <v>4115</v>
      </c>
      <c r="L1417" s="26"/>
      <c r="M1417"/>
      <c r="N1417"/>
      <c r="O1417" s="25">
        <v>-13.64</v>
      </c>
      <c r="P1417" s="25">
        <v>-32.14</v>
      </c>
      <c r="Q1417" s="23"/>
      <c r="R1417" s="23"/>
      <c r="S1417" s="23" t="str">
        <f t="shared" si="67"/>
        <v/>
      </c>
      <c r="T1417" s="23">
        <f t="shared" si="68"/>
        <v>0</v>
      </c>
    </row>
    <row r="1418" spans="1:20" ht="17.399999999999999">
      <c r="A1418" s="23" t="str">
        <f t="shared" si="66"/>
        <v/>
      </c>
      <c r="B1418" s="24" t="s">
        <v>3961</v>
      </c>
      <c r="C1418" s="12" t="s">
        <v>3966</v>
      </c>
      <c r="D1418" s="25" t="s">
        <v>37</v>
      </c>
      <c r="E1418" s="26">
        <v>262.27999999999997</v>
      </c>
      <c r="F1418" s="26">
        <v>1</v>
      </c>
      <c r="G1418" s="27"/>
      <c r="H1418" s="27"/>
      <c r="I1418" s="27"/>
      <c r="J1418" s="27"/>
      <c r="K1418" s="25" t="s">
        <v>4105</v>
      </c>
      <c r="L1418" s="26"/>
      <c r="M1418"/>
      <c r="N1418"/>
      <c r="O1418" s="25">
        <v>-18.8</v>
      </c>
      <c r="P1418" s="25">
        <v>-18.95</v>
      </c>
      <c r="Q1418" s="23"/>
      <c r="R1418" s="23"/>
      <c r="S1418" s="23" t="str">
        <f t="shared" si="67"/>
        <v/>
      </c>
      <c r="T1418" s="23">
        <f t="shared" si="68"/>
        <v>0</v>
      </c>
    </row>
    <row r="1419" spans="1:20" ht="17.399999999999999">
      <c r="A1419" s="23" t="str">
        <f t="shared" si="66"/>
        <v/>
      </c>
      <c r="B1419" s="24" t="s">
        <v>2294</v>
      </c>
      <c r="C1419" s="12" t="s">
        <v>2295</v>
      </c>
      <c r="D1419" s="25" t="s">
        <v>37</v>
      </c>
      <c r="E1419" s="26">
        <v>188.35</v>
      </c>
      <c r="F1419" s="25"/>
      <c r="G1419" s="27"/>
      <c r="H1419" s="27"/>
      <c r="I1419" s="27"/>
      <c r="J1419" s="27"/>
      <c r="K1419" s="25" t="s">
        <v>4088</v>
      </c>
      <c r="L1419" s="25"/>
      <c r="M1419"/>
      <c r="N1419"/>
      <c r="O1419" s="25">
        <v>-19.059999999999999</v>
      </c>
      <c r="P1419" s="25">
        <v>-40.07</v>
      </c>
      <c r="Q1419" s="23"/>
      <c r="R1419" s="23"/>
      <c r="S1419" s="23" t="str">
        <f t="shared" si="67"/>
        <v/>
      </c>
      <c r="T1419" s="23">
        <f t="shared" si="68"/>
        <v>0</v>
      </c>
    </row>
    <row r="1420" spans="1:20" ht="17.399999999999999">
      <c r="A1420" s="23" t="str">
        <f t="shared" si="66"/>
        <v/>
      </c>
      <c r="B1420" s="24" t="s">
        <v>2296</v>
      </c>
      <c r="C1420" s="12" t="s">
        <v>4771</v>
      </c>
      <c r="D1420" s="25" t="s">
        <v>37</v>
      </c>
      <c r="E1420" s="26">
        <v>58.14</v>
      </c>
      <c r="F1420" s="25"/>
      <c r="G1420" s="27"/>
      <c r="H1420" s="27"/>
      <c r="I1420" s="27"/>
      <c r="J1420" s="27"/>
      <c r="K1420" s="25" t="s">
        <v>4117</v>
      </c>
      <c r="L1420" s="25"/>
      <c r="M1420"/>
      <c r="N1420"/>
      <c r="O1420" s="25">
        <v>0</v>
      </c>
      <c r="P1420" s="25">
        <v>0</v>
      </c>
      <c r="Q1420" s="23"/>
      <c r="R1420" s="23"/>
      <c r="S1420" s="23" t="str">
        <f t="shared" si="67"/>
        <v/>
      </c>
      <c r="T1420" s="23">
        <f t="shared" si="68"/>
        <v>0</v>
      </c>
    </row>
    <row r="1421" spans="1:20" ht="17.399999999999999">
      <c r="A1421" s="23" t="str">
        <f t="shared" si="66"/>
        <v/>
      </c>
      <c r="B1421" s="24" t="s">
        <v>3342</v>
      </c>
      <c r="C1421" s="12" t="s">
        <v>3425</v>
      </c>
      <c r="D1421" s="25" t="s">
        <v>37</v>
      </c>
      <c r="E1421" s="26">
        <v>87.28</v>
      </c>
      <c r="F1421" s="26"/>
      <c r="G1421" s="27"/>
      <c r="H1421" s="27"/>
      <c r="I1421" s="27"/>
      <c r="J1421" s="27"/>
      <c r="K1421" s="25" t="s">
        <v>4105</v>
      </c>
      <c r="L1421" s="25"/>
      <c r="M1421"/>
      <c r="N1421"/>
      <c r="O1421" s="25">
        <v>-9.36</v>
      </c>
      <c r="P1421" s="25">
        <v>-29.47</v>
      </c>
      <c r="Q1421" s="23"/>
      <c r="R1421" s="23"/>
      <c r="S1421" s="23" t="str">
        <f t="shared" si="67"/>
        <v/>
      </c>
      <c r="T1421" s="23">
        <f t="shared" si="68"/>
        <v>0</v>
      </c>
    </row>
    <row r="1422" spans="1:20" ht="17.399999999999999">
      <c r="A1422" s="23" t="str">
        <f t="shared" si="66"/>
        <v/>
      </c>
      <c r="B1422" s="24" t="s">
        <v>2297</v>
      </c>
      <c r="C1422" s="12" t="s">
        <v>4297</v>
      </c>
      <c r="D1422" s="25" t="s">
        <v>37</v>
      </c>
      <c r="E1422" s="26">
        <v>58.98</v>
      </c>
      <c r="F1422" s="26"/>
      <c r="G1422" s="27"/>
      <c r="H1422" s="27"/>
      <c r="I1422" s="27"/>
      <c r="J1422" s="27"/>
      <c r="K1422" s="25" t="s">
        <v>4113</v>
      </c>
      <c r="L1422" s="25"/>
      <c r="M1422"/>
      <c r="N1422"/>
      <c r="O1422" s="25">
        <v>-5.27</v>
      </c>
      <c r="P1422" s="25">
        <v>3.04</v>
      </c>
      <c r="Q1422" s="23"/>
      <c r="R1422" s="23"/>
      <c r="S1422" s="23" t="str">
        <f t="shared" si="67"/>
        <v/>
      </c>
      <c r="T1422" s="23">
        <f t="shared" si="68"/>
        <v>0</v>
      </c>
    </row>
    <row r="1423" spans="1:20" ht="17.399999999999999">
      <c r="A1423" s="23" t="str">
        <f t="shared" ref="A1423:A1486" si="69">IF(ISERROR(RANK(S1423,$S$14:$S$3000,)),"",RANK(S1423,$S$14:$S$3000,))</f>
        <v/>
      </c>
      <c r="B1423" s="24" t="s">
        <v>2298</v>
      </c>
      <c r="C1423" s="12" t="s">
        <v>4408</v>
      </c>
      <c r="D1423" s="25" t="s">
        <v>9</v>
      </c>
      <c r="E1423" s="26">
        <v>1012.77</v>
      </c>
      <c r="F1423" s="25">
        <v>7</v>
      </c>
      <c r="G1423" s="27">
        <v>110.52</v>
      </c>
      <c r="H1423" s="27">
        <v>110.52</v>
      </c>
      <c r="I1423" s="27"/>
      <c r="J1423" s="27"/>
      <c r="K1423" s="25" t="s">
        <v>2626</v>
      </c>
      <c r="L1423" s="25"/>
      <c r="M1423"/>
      <c r="N1423"/>
      <c r="O1423" s="25">
        <v>-3.63</v>
      </c>
      <c r="P1423" s="25">
        <v>-44.68</v>
      </c>
      <c r="Q1423" s="23"/>
      <c r="R1423" s="23"/>
      <c r="S1423" s="23" t="str">
        <f t="shared" si="67"/>
        <v/>
      </c>
      <c r="T1423" s="23">
        <f t="shared" si="68"/>
        <v>0</v>
      </c>
    </row>
    <row r="1424" spans="1:20" ht="17.399999999999999">
      <c r="A1424" s="23" t="str">
        <f t="shared" si="69"/>
        <v/>
      </c>
      <c r="B1424" s="24" t="s">
        <v>2299</v>
      </c>
      <c r="C1424" s="12" t="s">
        <v>2300</v>
      </c>
      <c r="D1424" s="25" t="s">
        <v>37</v>
      </c>
      <c r="E1424" s="26">
        <v>214.87</v>
      </c>
      <c r="F1424" s="25">
        <v>3</v>
      </c>
      <c r="G1424" s="27">
        <v>37.97</v>
      </c>
      <c r="H1424" s="27">
        <v>37.97</v>
      </c>
      <c r="I1424" s="27"/>
      <c r="J1424" s="27"/>
      <c r="K1424" s="25" t="s">
        <v>4105</v>
      </c>
      <c r="L1424" s="25"/>
      <c r="M1424"/>
      <c r="N1424"/>
      <c r="O1424" s="25">
        <v>-12.43</v>
      </c>
      <c r="P1424" s="25">
        <v>-13.07</v>
      </c>
      <c r="Q1424" s="23"/>
      <c r="R1424" s="23"/>
      <c r="S1424" s="23" t="str">
        <f t="shared" si="67"/>
        <v/>
      </c>
      <c r="T1424" s="23">
        <f t="shared" si="68"/>
        <v>0</v>
      </c>
    </row>
    <row r="1425" spans="1:20" ht="17.399999999999999">
      <c r="A1425" s="23" t="str">
        <f t="shared" si="69"/>
        <v/>
      </c>
      <c r="B1425" s="24" t="s">
        <v>2301</v>
      </c>
      <c r="C1425" s="12" t="s">
        <v>2302</v>
      </c>
      <c r="D1425" s="25" t="s">
        <v>37</v>
      </c>
      <c r="E1425" s="26">
        <v>94.91</v>
      </c>
      <c r="F1425" s="25">
        <v>1</v>
      </c>
      <c r="G1425" s="27">
        <v>9</v>
      </c>
      <c r="H1425" s="27">
        <v>9</v>
      </c>
      <c r="I1425" s="27">
        <v>9</v>
      </c>
      <c r="J1425" s="27"/>
      <c r="K1425" s="25" t="s">
        <v>2626</v>
      </c>
      <c r="L1425" s="26"/>
      <c r="M1425"/>
      <c r="N1425"/>
      <c r="O1425" s="25">
        <v>4.1399999999999997</v>
      </c>
      <c r="P1425" s="25">
        <v>-30.36</v>
      </c>
      <c r="Q1425" s="23"/>
      <c r="R1425" s="23"/>
      <c r="S1425" s="23" t="str">
        <f t="shared" si="67"/>
        <v/>
      </c>
      <c r="T1425" s="23">
        <f t="shared" si="68"/>
        <v>0</v>
      </c>
    </row>
    <row r="1426" spans="1:20" ht="17.399999999999999">
      <c r="A1426" s="23" t="str">
        <f t="shared" si="69"/>
        <v/>
      </c>
      <c r="B1426" s="24" t="s">
        <v>2303</v>
      </c>
      <c r="C1426" s="12" t="s">
        <v>2304</v>
      </c>
      <c r="D1426" s="25" t="s">
        <v>9</v>
      </c>
      <c r="E1426" s="26">
        <v>67.319999999999993</v>
      </c>
      <c r="F1426" s="25"/>
      <c r="G1426" s="27"/>
      <c r="H1426" s="27"/>
      <c r="I1426" s="27"/>
      <c r="J1426" s="27"/>
      <c r="K1426" s="25" t="s">
        <v>4118</v>
      </c>
      <c r="L1426" s="25"/>
      <c r="M1426"/>
      <c r="N1426"/>
      <c r="O1426" s="25">
        <v>-3.18</v>
      </c>
      <c r="P1426" s="25">
        <v>-11.45</v>
      </c>
      <c r="Q1426" s="23"/>
      <c r="R1426" s="23"/>
      <c r="S1426" s="23" t="str">
        <f t="shared" si="67"/>
        <v/>
      </c>
      <c r="T1426" s="23">
        <f t="shared" si="68"/>
        <v>0</v>
      </c>
    </row>
    <row r="1427" spans="1:20" ht="17.399999999999999">
      <c r="A1427" s="23" t="str">
        <f t="shared" si="69"/>
        <v/>
      </c>
      <c r="B1427" s="24" t="s">
        <v>2305</v>
      </c>
      <c r="C1427" s="12" t="s">
        <v>2306</v>
      </c>
      <c r="D1427" s="25" t="s">
        <v>9</v>
      </c>
      <c r="E1427" s="26">
        <v>189.46</v>
      </c>
      <c r="F1427" s="25"/>
      <c r="G1427" s="27"/>
      <c r="H1427" s="27"/>
      <c r="I1427" s="27"/>
      <c r="J1427" s="27"/>
      <c r="K1427" s="25" t="s">
        <v>4085</v>
      </c>
      <c r="L1427" s="26"/>
      <c r="M1427"/>
      <c r="N1427"/>
      <c r="O1427" s="25">
        <v>3.13</v>
      </c>
      <c r="P1427" s="25">
        <v>-0.5</v>
      </c>
      <c r="Q1427" s="23"/>
      <c r="R1427" s="23"/>
      <c r="S1427" s="23" t="str">
        <f t="shared" ref="S1427:S1490" si="70">IF(OR(F1427&lt;=$F$8,ISBLANK(G1427),ISBLANK(H1427),ISBLANK(J1427),ISBLANK(I1427)),"",E1427+ROW()/100000)</f>
        <v/>
      </c>
      <c r="T1427" s="23">
        <f t="shared" ref="T1427:T1490" si="71">IF(AND(G1427&lt;H1427,I1427&lt;J1427,H1427&lt;J1427),1,IF(AND(G1427&gt;H1427,I1427&gt;J1427,H1427&gt;J1427),-1,0))</f>
        <v>0</v>
      </c>
    </row>
    <row r="1428" spans="1:20" ht="17.399999999999999">
      <c r="A1428" s="23" t="str">
        <f t="shared" si="69"/>
        <v/>
      </c>
      <c r="B1428" s="24" t="s">
        <v>3343</v>
      </c>
      <c r="C1428" s="12" t="s">
        <v>3426</v>
      </c>
      <c r="D1428" s="25" t="s">
        <v>37</v>
      </c>
      <c r="E1428" s="26">
        <v>70.02</v>
      </c>
      <c r="F1428" s="26"/>
      <c r="G1428" s="27"/>
      <c r="H1428" s="27"/>
      <c r="I1428" s="27"/>
      <c r="J1428" s="27"/>
      <c r="K1428" s="25" t="s">
        <v>4117</v>
      </c>
      <c r="L1428" s="26"/>
      <c r="M1428"/>
      <c r="N1428"/>
      <c r="O1428" s="25">
        <v>-28.58</v>
      </c>
      <c r="P1428" s="25">
        <v>-27.05</v>
      </c>
      <c r="Q1428" s="23"/>
      <c r="R1428" s="23"/>
      <c r="S1428" s="23" t="str">
        <f t="shared" si="70"/>
        <v/>
      </c>
      <c r="T1428" s="23">
        <f t="shared" si="71"/>
        <v>0</v>
      </c>
    </row>
    <row r="1429" spans="1:20" ht="17.399999999999999">
      <c r="A1429" s="23" t="str">
        <f t="shared" si="69"/>
        <v/>
      </c>
      <c r="B1429" s="24" t="s">
        <v>2307</v>
      </c>
      <c r="C1429" s="12" t="s">
        <v>2308</v>
      </c>
      <c r="D1429" s="25" t="s">
        <v>37</v>
      </c>
      <c r="E1429" s="26">
        <v>43.6</v>
      </c>
      <c r="F1429" s="25"/>
      <c r="G1429" s="27"/>
      <c r="H1429" s="27"/>
      <c r="I1429" s="27"/>
      <c r="J1429" s="27"/>
      <c r="K1429" s="25" t="s">
        <v>4088</v>
      </c>
      <c r="L1429" s="26"/>
      <c r="M1429"/>
      <c r="N1429"/>
      <c r="O1429" s="25">
        <v>-0.14000000000000001</v>
      </c>
      <c r="P1429" s="25">
        <v>-20.28</v>
      </c>
      <c r="Q1429" s="23"/>
      <c r="R1429" s="23"/>
      <c r="S1429" s="23" t="str">
        <f t="shared" si="70"/>
        <v/>
      </c>
      <c r="T1429" s="23">
        <f t="shared" si="71"/>
        <v>0</v>
      </c>
    </row>
    <row r="1430" spans="1:20" ht="17.399999999999999">
      <c r="A1430" s="23" t="str">
        <f t="shared" si="69"/>
        <v/>
      </c>
      <c r="B1430" s="24" t="s">
        <v>2309</v>
      </c>
      <c r="C1430" s="12" t="s">
        <v>2310</v>
      </c>
      <c r="D1430" s="25" t="s">
        <v>37</v>
      </c>
      <c r="E1430" s="26">
        <v>98.55</v>
      </c>
      <c r="F1430" s="25"/>
      <c r="G1430" s="27"/>
      <c r="H1430" s="27"/>
      <c r="I1430" s="27"/>
      <c r="J1430" s="27"/>
      <c r="K1430" s="25" t="s">
        <v>4105</v>
      </c>
      <c r="L1430" s="25"/>
      <c r="M1430"/>
      <c r="N1430"/>
      <c r="O1430" s="25">
        <v>0</v>
      </c>
      <c r="P1430" s="25">
        <v>-14.12</v>
      </c>
      <c r="Q1430" s="23"/>
      <c r="R1430" s="23"/>
      <c r="S1430" s="23" t="str">
        <f t="shared" si="70"/>
        <v/>
      </c>
      <c r="T1430" s="23">
        <f t="shared" si="71"/>
        <v>0</v>
      </c>
    </row>
    <row r="1431" spans="1:20" ht="17.399999999999999">
      <c r="A1431" s="23" t="str">
        <f t="shared" si="69"/>
        <v/>
      </c>
      <c r="B1431" s="24" t="s">
        <v>3344</v>
      </c>
      <c r="C1431" s="12" t="s">
        <v>3427</v>
      </c>
      <c r="D1431" s="25" t="s">
        <v>37</v>
      </c>
      <c r="E1431" s="26">
        <v>1045.49</v>
      </c>
      <c r="F1431" s="25"/>
      <c r="G1431" s="27"/>
      <c r="H1431" s="27"/>
      <c r="I1431" s="27"/>
      <c r="J1431" s="27"/>
      <c r="K1431" s="25" t="s">
        <v>4109</v>
      </c>
      <c r="L1431" s="25"/>
      <c r="M1431"/>
      <c r="N1431"/>
      <c r="O1431" s="25">
        <v>-55.12</v>
      </c>
      <c r="P1431" s="25">
        <v>-30.7</v>
      </c>
      <c r="Q1431" s="23"/>
      <c r="R1431" s="23"/>
      <c r="S1431" s="23" t="str">
        <f t="shared" si="70"/>
        <v/>
      </c>
      <c r="T1431" s="23">
        <f t="shared" si="71"/>
        <v>0</v>
      </c>
    </row>
    <row r="1432" spans="1:20" ht="17.399999999999999">
      <c r="A1432" s="23">
        <f t="shared" si="69"/>
        <v>224</v>
      </c>
      <c r="B1432" s="24" t="s">
        <v>2311</v>
      </c>
      <c r="C1432" s="12" t="s">
        <v>3750</v>
      </c>
      <c r="D1432" s="25" t="s">
        <v>9</v>
      </c>
      <c r="E1432" s="26">
        <v>612.15</v>
      </c>
      <c r="F1432" s="26">
        <v>4</v>
      </c>
      <c r="G1432" s="27">
        <v>133.77000000000001</v>
      </c>
      <c r="H1432" s="27">
        <v>133.1</v>
      </c>
      <c r="I1432" s="27">
        <v>141</v>
      </c>
      <c r="J1432" s="27">
        <v>149</v>
      </c>
      <c r="K1432" s="25" t="s">
        <v>2626</v>
      </c>
      <c r="L1432" s="25"/>
      <c r="M1432"/>
      <c r="N1432"/>
      <c r="O1432" s="25">
        <v>-19.57</v>
      </c>
      <c r="P1432" s="25">
        <v>-40.08</v>
      </c>
      <c r="Q1432" s="23"/>
      <c r="R1432" s="23"/>
      <c r="S1432" s="23">
        <f t="shared" si="70"/>
        <v>612.16431999999998</v>
      </c>
      <c r="T1432" s="23">
        <f t="shared" si="71"/>
        <v>0</v>
      </c>
    </row>
    <row r="1433" spans="1:20" ht="17.399999999999999">
      <c r="A1433" s="23" t="str">
        <f t="shared" si="69"/>
        <v/>
      </c>
      <c r="B1433" s="24" t="s">
        <v>2312</v>
      </c>
      <c r="C1433" s="12" t="s">
        <v>4746</v>
      </c>
      <c r="D1433" s="25" t="s">
        <v>37</v>
      </c>
      <c r="E1433" s="26">
        <v>15.94</v>
      </c>
      <c r="F1433" s="25"/>
      <c r="G1433" s="27"/>
      <c r="H1433" s="27"/>
      <c r="I1433" s="27"/>
      <c r="J1433" s="27"/>
      <c r="K1433" s="25" t="s">
        <v>4115</v>
      </c>
      <c r="L1433" s="26"/>
      <c r="M1433"/>
      <c r="N1433"/>
      <c r="O1433" s="25">
        <v>-47.38</v>
      </c>
      <c r="P1433" s="25">
        <v>-60.82</v>
      </c>
      <c r="Q1433" s="23"/>
      <c r="R1433" s="23"/>
      <c r="S1433" s="23" t="str">
        <f t="shared" si="70"/>
        <v/>
      </c>
      <c r="T1433" s="23">
        <f t="shared" si="71"/>
        <v>0</v>
      </c>
    </row>
    <row r="1434" spans="1:20" ht="17.399999999999999">
      <c r="A1434" s="23" t="str">
        <f t="shared" si="69"/>
        <v/>
      </c>
      <c r="B1434" s="24" t="s">
        <v>2313</v>
      </c>
      <c r="C1434" s="12" t="s">
        <v>3751</v>
      </c>
      <c r="D1434" s="25" t="s">
        <v>9</v>
      </c>
      <c r="E1434" s="26">
        <v>58.86</v>
      </c>
      <c r="F1434" s="26"/>
      <c r="G1434" s="27"/>
      <c r="H1434" s="27"/>
      <c r="I1434" s="27"/>
      <c r="J1434" s="27"/>
      <c r="K1434" s="25" t="s">
        <v>4107</v>
      </c>
      <c r="L1434" s="25"/>
      <c r="M1434"/>
      <c r="N1434"/>
      <c r="O1434" s="25">
        <v>-12.28</v>
      </c>
      <c r="P1434" s="25">
        <v>-33.33</v>
      </c>
      <c r="Q1434" s="23"/>
      <c r="R1434" s="23"/>
      <c r="S1434" s="23" t="str">
        <f t="shared" si="70"/>
        <v/>
      </c>
      <c r="T1434" s="23">
        <f t="shared" si="71"/>
        <v>0</v>
      </c>
    </row>
    <row r="1435" spans="1:20" ht="17.399999999999999">
      <c r="A1435" s="23" t="str">
        <f t="shared" si="69"/>
        <v/>
      </c>
      <c r="B1435" s="24" t="s">
        <v>2314</v>
      </c>
      <c r="C1435" s="12" t="s">
        <v>2315</v>
      </c>
      <c r="D1435" s="25" t="s">
        <v>37</v>
      </c>
      <c r="E1435" s="26">
        <v>496.16</v>
      </c>
      <c r="F1435" s="26"/>
      <c r="G1435" s="27"/>
      <c r="H1435" s="27"/>
      <c r="I1435" s="27"/>
      <c r="J1435" s="27"/>
      <c r="K1435" s="25" t="s">
        <v>4091</v>
      </c>
      <c r="L1435" s="25"/>
      <c r="M1435"/>
      <c r="N1435"/>
      <c r="O1435" s="25">
        <v>20.68</v>
      </c>
      <c r="P1435" s="25">
        <v>-1.96</v>
      </c>
      <c r="Q1435" s="23"/>
      <c r="R1435" s="23"/>
      <c r="S1435" s="23" t="str">
        <f t="shared" si="70"/>
        <v/>
      </c>
      <c r="T1435" s="23">
        <f t="shared" si="71"/>
        <v>0</v>
      </c>
    </row>
    <row r="1436" spans="1:20" ht="17.399999999999999">
      <c r="A1436" s="23" t="str">
        <f t="shared" si="69"/>
        <v/>
      </c>
      <c r="B1436" s="24" t="s">
        <v>2316</v>
      </c>
      <c r="C1436" s="12" t="s">
        <v>3984</v>
      </c>
      <c r="D1436" s="25" t="s">
        <v>37</v>
      </c>
      <c r="E1436" s="26">
        <v>108.27</v>
      </c>
      <c r="F1436" s="26"/>
      <c r="G1436" s="27"/>
      <c r="H1436" s="27"/>
      <c r="I1436" s="27"/>
      <c r="J1436" s="27"/>
      <c r="K1436" s="25" t="s">
        <v>4088</v>
      </c>
      <c r="L1436" s="26"/>
      <c r="M1436"/>
      <c r="N1436"/>
      <c r="O1436" s="25">
        <v>-31.51</v>
      </c>
      <c r="P1436" s="25">
        <v>-40.590000000000003</v>
      </c>
      <c r="Q1436" s="23"/>
      <c r="R1436" s="23"/>
      <c r="S1436" s="23" t="str">
        <f t="shared" si="70"/>
        <v/>
      </c>
      <c r="T1436" s="23">
        <f t="shared" si="71"/>
        <v>0</v>
      </c>
    </row>
    <row r="1437" spans="1:20" ht="17.399999999999999">
      <c r="A1437" s="23" t="str">
        <f t="shared" si="69"/>
        <v/>
      </c>
      <c r="B1437" s="24" t="s">
        <v>2317</v>
      </c>
      <c r="C1437" s="12" t="s">
        <v>2318</v>
      </c>
      <c r="D1437" s="25" t="s">
        <v>37</v>
      </c>
      <c r="E1437" s="26">
        <v>34.75</v>
      </c>
      <c r="F1437" s="25"/>
      <c r="G1437" s="27"/>
      <c r="H1437" s="27"/>
      <c r="I1437" s="27"/>
      <c r="J1437" s="27"/>
      <c r="K1437" s="25" t="s">
        <v>4084</v>
      </c>
      <c r="L1437" s="25"/>
      <c r="M1437"/>
      <c r="N1437"/>
      <c r="O1437" s="25">
        <v>-16.850000000000001</v>
      </c>
      <c r="P1437" s="25">
        <v>-20.83</v>
      </c>
      <c r="Q1437" s="23"/>
      <c r="R1437" s="23"/>
      <c r="S1437" s="23" t="str">
        <f t="shared" si="70"/>
        <v/>
      </c>
      <c r="T1437" s="23">
        <f t="shared" si="71"/>
        <v>0</v>
      </c>
    </row>
    <row r="1438" spans="1:20" ht="17.399999999999999">
      <c r="A1438" s="23" t="str">
        <f t="shared" si="69"/>
        <v/>
      </c>
      <c r="B1438" s="24" t="s">
        <v>2319</v>
      </c>
      <c r="C1438" s="12" t="s">
        <v>2320</v>
      </c>
      <c r="D1438" s="25" t="s">
        <v>37</v>
      </c>
      <c r="E1438" s="26">
        <v>79.28</v>
      </c>
      <c r="F1438" s="25"/>
      <c r="G1438" s="27"/>
      <c r="H1438" s="27"/>
      <c r="I1438" s="27"/>
      <c r="J1438" s="27"/>
      <c r="K1438" s="25" t="s">
        <v>4085</v>
      </c>
      <c r="L1438" s="25"/>
      <c r="M1438"/>
      <c r="N1438"/>
      <c r="O1438" s="25">
        <v>-17.57</v>
      </c>
      <c r="P1438" s="25">
        <v>-26.66</v>
      </c>
      <c r="Q1438" s="23"/>
      <c r="R1438" s="23"/>
      <c r="S1438" s="23" t="str">
        <f t="shared" si="70"/>
        <v/>
      </c>
      <c r="T1438" s="23">
        <f t="shared" si="71"/>
        <v>0</v>
      </c>
    </row>
    <row r="1439" spans="1:20" ht="17.399999999999999">
      <c r="A1439" s="23" t="str">
        <f t="shared" si="69"/>
        <v/>
      </c>
      <c r="B1439" s="24" t="s">
        <v>3615</v>
      </c>
      <c r="C1439" s="12" t="s">
        <v>4352</v>
      </c>
      <c r="D1439" s="25" t="s">
        <v>37</v>
      </c>
      <c r="E1439" s="26">
        <v>154.03</v>
      </c>
      <c r="F1439" s="26"/>
      <c r="G1439" s="27"/>
      <c r="H1439" s="27"/>
      <c r="I1439" s="27"/>
      <c r="J1439" s="27"/>
      <c r="K1439" s="25" t="s">
        <v>4084</v>
      </c>
      <c r="L1439" s="26"/>
      <c r="M1439"/>
      <c r="N1439"/>
      <c r="O1439" s="25">
        <v>-36.369999999999997</v>
      </c>
      <c r="P1439" s="25">
        <v>-50.85</v>
      </c>
      <c r="Q1439" s="23"/>
      <c r="R1439" s="23"/>
      <c r="S1439" s="23" t="str">
        <f t="shared" si="70"/>
        <v/>
      </c>
      <c r="T1439" s="23">
        <f t="shared" si="71"/>
        <v>0</v>
      </c>
    </row>
    <row r="1440" spans="1:20" ht="17.399999999999999">
      <c r="A1440" s="23" t="str">
        <f t="shared" si="69"/>
        <v/>
      </c>
      <c r="B1440" s="24" t="s">
        <v>2321</v>
      </c>
      <c r="C1440" s="12" t="s">
        <v>3265</v>
      </c>
      <c r="D1440" s="25" t="s">
        <v>37</v>
      </c>
      <c r="E1440" s="26">
        <v>20.63</v>
      </c>
      <c r="F1440" s="26"/>
      <c r="G1440" s="27"/>
      <c r="H1440" s="27"/>
      <c r="I1440" s="27"/>
      <c r="J1440" s="27"/>
      <c r="K1440" s="25" t="s">
        <v>4091</v>
      </c>
      <c r="L1440" s="25"/>
      <c r="M1440"/>
      <c r="N1440"/>
      <c r="O1440" s="25">
        <v>3.35</v>
      </c>
      <c r="P1440" s="25">
        <v>-31.67</v>
      </c>
      <c r="Q1440" s="23"/>
      <c r="R1440" s="23"/>
      <c r="S1440" s="23" t="str">
        <f t="shared" si="70"/>
        <v/>
      </c>
      <c r="T1440" s="23">
        <f t="shared" si="71"/>
        <v>0</v>
      </c>
    </row>
    <row r="1441" spans="1:20" ht="17.399999999999999">
      <c r="A1441" s="23" t="str">
        <f t="shared" si="69"/>
        <v/>
      </c>
      <c r="B1441" s="24" t="s">
        <v>2322</v>
      </c>
      <c r="C1441" s="12" t="s">
        <v>2323</v>
      </c>
      <c r="D1441" s="25" t="s">
        <v>37</v>
      </c>
      <c r="E1441" s="26">
        <v>1173.42</v>
      </c>
      <c r="F1441" s="25"/>
      <c r="G1441" s="27"/>
      <c r="H1441" s="27"/>
      <c r="I1441" s="27"/>
      <c r="J1441" s="27"/>
      <c r="K1441" s="25" t="s">
        <v>4091</v>
      </c>
      <c r="L1441" s="25"/>
      <c r="M1441"/>
      <c r="N1441"/>
      <c r="O1441" s="25">
        <v>-17.29</v>
      </c>
      <c r="P1441" s="25">
        <v>-32.93</v>
      </c>
      <c r="Q1441" s="23"/>
      <c r="R1441" s="23"/>
      <c r="S1441" s="23" t="str">
        <f t="shared" si="70"/>
        <v/>
      </c>
      <c r="T1441" s="23">
        <f t="shared" si="71"/>
        <v>0</v>
      </c>
    </row>
    <row r="1442" spans="1:20" ht="17.399999999999999">
      <c r="A1442" s="23" t="str">
        <f t="shared" si="69"/>
        <v/>
      </c>
      <c r="B1442" s="24" t="s">
        <v>2925</v>
      </c>
      <c r="C1442" s="12" t="s">
        <v>2927</v>
      </c>
      <c r="D1442" s="25" t="s">
        <v>9</v>
      </c>
      <c r="E1442" s="26">
        <v>165.38</v>
      </c>
      <c r="F1442" s="26"/>
      <c r="G1442" s="27"/>
      <c r="H1442" s="27"/>
      <c r="I1442" s="27"/>
      <c r="J1442" s="27"/>
      <c r="K1442" s="25" t="s">
        <v>4080</v>
      </c>
      <c r="L1442" s="25"/>
      <c r="M1442"/>
      <c r="N1442"/>
      <c r="O1442" s="25">
        <v>-4.22</v>
      </c>
      <c r="P1442" s="25">
        <v>-11.66</v>
      </c>
      <c r="Q1442" s="23"/>
      <c r="R1442" s="23"/>
      <c r="S1442" s="23" t="str">
        <f t="shared" si="70"/>
        <v/>
      </c>
      <c r="T1442" s="23">
        <f t="shared" si="71"/>
        <v>0</v>
      </c>
    </row>
    <row r="1443" spans="1:20" ht="17.399999999999999">
      <c r="A1443" s="23" t="str">
        <f t="shared" si="69"/>
        <v/>
      </c>
      <c r="B1443" s="24" t="s">
        <v>2324</v>
      </c>
      <c r="C1443" s="12" t="s">
        <v>4305</v>
      </c>
      <c r="D1443" s="25" t="s">
        <v>37</v>
      </c>
      <c r="E1443" s="26">
        <v>62.74</v>
      </c>
      <c r="F1443" s="25"/>
      <c r="G1443" s="27"/>
      <c r="H1443" s="27"/>
      <c r="I1443" s="27"/>
      <c r="J1443" s="27"/>
      <c r="K1443" s="25" t="s">
        <v>4097</v>
      </c>
      <c r="L1443" s="25"/>
      <c r="M1443"/>
      <c r="N1443"/>
      <c r="O1443" s="25">
        <v>-29.66</v>
      </c>
      <c r="P1443" s="25">
        <v>-49.31</v>
      </c>
      <c r="Q1443" s="23"/>
      <c r="R1443" s="23"/>
      <c r="S1443" s="23" t="str">
        <f t="shared" si="70"/>
        <v/>
      </c>
      <c r="T1443" s="23">
        <f t="shared" si="71"/>
        <v>0</v>
      </c>
    </row>
    <row r="1444" spans="1:20" ht="17.399999999999999">
      <c r="A1444" s="23" t="str">
        <f t="shared" si="69"/>
        <v/>
      </c>
      <c r="B1444" s="24" t="s">
        <v>2325</v>
      </c>
      <c r="C1444" s="12" t="s">
        <v>2326</v>
      </c>
      <c r="D1444" s="25" t="s">
        <v>37</v>
      </c>
      <c r="E1444" s="26">
        <v>17.649999999999999</v>
      </c>
      <c r="F1444" s="26"/>
      <c r="G1444" s="27"/>
      <c r="H1444" s="27"/>
      <c r="I1444" s="27"/>
      <c r="J1444" s="27"/>
      <c r="K1444" s="25" t="s">
        <v>4088</v>
      </c>
      <c r="L1444" s="26"/>
      <c r="M1444"/>
      <c r="N1444"/>
      <c r="O1444" s="25">
        <v>-8.6999999999999993</v>
      </c>
      <c r="P1444" s="25">
        <v>-26.83</v>
      </c>
      <c r="Q1444" s="23"/>
      <c r="R1444" s="23"/>
      <c r="S1444" s="23" t="str">
        <f t="shared" si="70"/>
        <v/>
      </c>
      <c r="T1444" s="23">
        <f t="shared" si="71"/>
        <v>0</v>
      </c>
    </row>
    <row r="1445" spans="1:20" ht="17.399999999999999">
      <c r="A1445" s="23" t="str">
        <f t="shared" si="69"/>
        <v/>
      </c>
      <c r="B1445" s="24" t="s">
        <v>2327</v>
      </c>
      <c r="C1445" s="12" t="s">
        <v>3867</v>
      </c>
      <c r="D1445" s="25" t="s">
        <v>37</v>
      </c>
      <c r="E1445" s="26">
        <v>358.26</v>
      </c>
      <c r="F1445" s="25"/>
      <c r="G1445" s="27"/>
      <c r="H1445" s="27"/>
      <c r="I1445" s="27"/>
      <c r="J1445" s="27"/>
      <c r="K1445" s="25" t="s">
        <v>4120</v>
      </c>
      <c r="L1445" s="25"/>
      <c r="M1445"/>
      <c r="N1445"/>
      <c r="O1445" s="25">
        <v>8.09</v>
      </c>
      <c r="P1445" s="25">
        <v>-16.18</v>
      </c>
      <c r="Q1445" s="23"/>
      <c r="R1445" s="23"/>
      <c r="S1445" s="23" t="str">
        <f t="shared" si="70"/>
        <v/>
      </c>
      <c r="T1445" s="23">
        <f t="shared" si="71"/>
        <v>0</v>
      </c>
    </row>
    <row r="1446" spans="1:20" ht="17.399999999999999">
      <c r="A1446" s="23" t="str">
        <f t="shared" si="69"/>
        <v/>
      </c>
      <c r="B1446" s="24" t="s">
        <v>2328</v>
      </c>
      <c r="C1446" s="12" t="s">
        <v>2329</v>
      </c>
      <c r="D1446" s="25" t="s">
        <v>37</v>
      </c>
      <c r="E1446" s="26">
        <v>371.04</v>
      </c>
      <c r="F1446" s="26"/>
      <c r="G1446" s="27"/>
      <c r="H1446" s="27"/>
      <c r="I1446" s="27"/>
      <c r="J1446" s="27"/>
      <c r="K1446" s="25" t="s">
        <v>4115</v>
      </c>
      <c r="L1446" s="25"/>
      <c r="M1446"/>
      <c r="N1446"/>
      <c r="O1446" s="25">
        <v>-15.5</v>
      </c>
      <c r="P1446" s="25">
        <v>-17.399999999999999</v>
      </c>
      <c r="Q1446" s="23"/>
      <c r="R1446" s="23"/>
      <c r="S1446" s="23" t="str">
        <f t="shared" si="70"/>
        <v/>
      </c>
      <c r="T1446" s="23">
        <f t="shared" si="71"/>
        <v>0</v>
      </c>
    </row>
    <row r="1447" spans="1:20" ht="17.399999999999999">
      <c r="A1447" s="23" t="str">
        <f t="shared" si="69"/>
        <v/>
      </c>
      <c r="B1447" s="24" t="s">
        <v>4949</v>
      </c>
      <c r="C1447" s="12" t="s">
        <v>4950</v>
      </c>
      <c r="D1447" s="25" t="s">
        <v>37</v>
      </c>
      <c r="E1447" s="26">
        <v>174.67</v>
      </c>
      <c r="F1447" s="26"/>
      <c r="G1447" s="27"/>
      <c r="H1447" s="27"/>
      <c r="I1447" s="27"/>
      <c r="J1447" s="27"/>
      <c r="K1447" s="25" t="s">
        <v>2626</v>
      </c>
      <c r="L1447" s="25"/>
      <c r="M1447"/>
      <c r="N1447"/>
      <c r="O1447" s="25">
        <v>19.899999999999999</v>
      </c>
      <c r="P1447" s="25">
        <v>-4.37</v>
      </c>
      <c r="Q1447" s="23"/>
      <c r="R1447" s="23"/>
      <c r="S1447" s="23" t="str">
        <f t="shared" si="70"/>
        <v/>
      </c>
      <c r="T1447" s="23">
        <f t="shared" si="71"/>
        <v>0</v>
      </c>
    </row>
    <row r="1448" spans="1:20" ht="17.399999999999999">
      <c r="A1448" s="23" t="str">
        <f t="shared" si="69"/>
        <v/>
      </c>
      <c r="B1448" s="24" t="s">
        <v>2330</v>
      </c>
      <c r="C1448" s="12" t="s">
        <v>2331</v>
      </c>
      <c r="D1448" s="25" t="s">
        <v>37</v>
      </c>
      <c r="E1448" s="26">
        <v>151.49</v>
      </c>
      <c r="F1448" s="25"/>
      <c r="G1448" s="27"/>
      <c r="H1448" s="27"/>
      <c r="I1448" s="27"/>
      <c r="J1448" s="27"/>
      <c r="K1448" s="25" t="s">
        <v>4091</v>
      </c>
      <c r="L1448" s="25"/>
      <c r="M1448"/>
      <c r="N1448"/>
      <c r="O1448" s="25">
        <v>-23.66</v>
      </c>
      <c r="P1448" s="25">
        <v>-22.55</v>
      </c>
      <c r="Q1448" s="23"/>
      <c r="R1448" s="23"/>
      <c r="S1448" s="23" t="str">
        <f t="shared" si="70"/>
        <v/>
      </c>
      <c r="T1448" s="23">
        <f t="shared" si="71"/>
        <v>0</v>
      </c>
    </row>
    <row r="1449" spans="1:20" ht="17.399999999999999">
      <c r="A1449" s="23" t="str">
        <f t="shared" si="69"/>
        <v/>
      </c>
      <c r="B1449" s="24" t="s">
        <v>2332</v>
      </c>
      <c r="C1449" s="12" t="s">
        <v>3858</v>
      </c>
      <c r="D1449" s="25" t="s">
        <v>9</v>
      </c>
      <c r="E1449" s="26">
        <v>184.94</v>
      </c>
      <c r="F1449" s="25"/>
      <c r="G1449" s="27"/>
      <c r="H1449" s="27"/>
      <c r="I1449" s="27"/>
      <c r="J1449" s="27"/>
      <c r="K1449" s="25" t="s">
        <v>4084</v>
      </c>
      <c r="L1449" s="25"/>
      <c r="M1449"/>
      <c r="N1449"/>
      <c r="O1449" s="25">
        <v>-2.93</v>
      </c>
      <c r="P1449" s="25">
        <v>-13.1</v>
      </c>
      <c r="Q1449" s="23"/>
      <c r="R1449" s="23"/>
      <c r="S1449" s="23" t="str">
        <f t="shared" si="70"/>
        <v/>
      </c>
      <c r="T1449" s="23">
        <f t="shared" si="71"/>
        <v>0</v>
      </c>
    </row>
    <row r="1450" spans="1:20" ht="17.399999999999999">
      <c r="A1450" s="23" t="str">
        <f t="shared" si="69"/>
        <v/>
      </c>
      <c r="B1450" s="24" t="s">
        <v>4045</v>
      </c>
      <c r="C1450" s="12" t="s">
        <v>4049</v>
      </c>
      <c r="D1450" s="25" t="s">
        <v>37</v>
      </c>
      <c r="E1450" s="26">
        <v>90.54</v>
      </c>
      <c r="F1450" s="25"/>
      <c r="G1450" s="27"/>
      <c r="H1450" s="27"/>
      <c r="I1450" s="27"/>
      <c r="J1450" s="27"/>
      <c r="K1450" s="25" t="s">
        <v>4098</v>
      </c>
      <c r="L1450" s="26"/>
      <c r="M1450"/>
      <c r="N1450"/>
      <c r="O1450" s="25">
        <v>12.71</v>
      </c>
      <c r="P1450" s="25">
        <v>-1.77</v>
      </c>
      <c r="Q1450" s="23"/>
      <c r="R1450" s="23"/>
      <c r="S1450" s="23" t="str">
        <f t="shared" si="70"/>
        <v/>
      </c>
      <c r="T1450" s="23">
        <f t="shared" si="71"/>
        <v>0</v>
      </c>
    </row>
    <row r="1451" spans="1:20" ht="17.399999999999999">
      <c r="A1451" s="23" t="str">
        <f t="shared" si="69"/>
        <v/>
      </c>
      <c r="B1451" s="24" t="s">
        <v>2333</v>
      </c>
      <c r="C1451" s="12" t="s">
        <v>2334</v>
      </c>
      <c r="D1451" s="25" t="s">
        <v>9</v>
      </c>
      <c r="E1451" s="26">
        <v>190.14</v>
      </c>
      <c r="F1451" s="25"/>
      <c r="G1451" s="27"/>
      <c r="H1451" s="27"/>
      <c r="I1451" s="27"/>
      <c r="J1451" s="27"/>
      <c r="K1451" s="25" t="s">
        <v>4076</v>
      </c>
      <c r="L1451" s="25"/>
      <c r="M1451"/>
      <c r="N1451"/>
      <c r="O1451" s="25">
        <v>0.28999999999999998</v>
      </c>
      <c r="P1451" s="25">
        <v>1.89</v>
      </c>
      <c r="Q1451" s="23"/>
      <c r="R1451" s="23"/>
      <c r="S1451" s="23" t="str">
        <f t="shared" si="70"/>
        <v/>
      </c>
      <c r="T1451" s="23">
        <f t="shared" si="71"/>
        <v>0</v>
      </c>
    </row>
    <row r="1452" spans="1:20" ht="17.399999999999999">
      <c r="A1452" s="23" t="str">
        <f t="shared" si="69"/>
        <v/>
      </c>
      <c r="B1452" s="24" t="s">
        <v>2335</v>
      </c>
      <c r="C1452" s="12" t="s">
        <v>2336</v>
      </c>
      <c r="D1452" s="25" t="s">
        <v>37</v>
      </c>
      <c r="E1452" s="26">
        <v>655.81</v>
      </c>
      <c r="F1452" s="25">
        <v>2</v>
      </c>
      <c r="G1452" s="27">
        <v>118.05</v>
      </c>
      <c r="H1452" s="27">
        <v>118.05</v>
      </c>
      <c r="I1452" s="27"/>
      <c r="J1452" s="27">
        <v>118</v>
      </c>
      <c r="K1452" s="25" t="s">
        <v>4091</v>
      </c>
      <c r="L1452" s="25"/>
      <c r="M1452"/>
      <c r="N1452"/>
      <c r="O1452" s="25">
        <v>6.74</v>
      </c>
      <c r="P1452" s="25">
        <v>-10</v>
      </c>
      <c r="Q1452" s="23"/>
      <c r="R1452" s="23"/>
      <c r="S1452" s="23" t="str">
        <f t="shared" si="70"/>
        <v/>
      </c>
      <c r="T1452" s="23">
        <f t="shared" si="71"/>
        <v>0</v>
      </c>
    </row>
    <row r="1453" spans="1:20" ht="17.399999999999999">
      <c r="A1453" s="23" t="str">
        <f t="shared" si="69"/>
        <v/>
      </c>
      <c r="B1453" s="24" t="s">
        <v>2337</v>
      </c>
      <c r="C1453" s="12" t="s">
        <v>2338</v>
      </c>
      <c r="D1453" s="25" t="s">
        <v>37</v>
      </c>
      <c r="E1453" s="26">
        <v>587.11</v>
      </c>
      <c r="F1453" s="26"/>
      <c r="G1453" s="27"/>
      <c r="H1453" s="27"/>
      <c r="I1453" s="27"/>
      <c r="J1453" s="27"/>
      <c r="K1453" s="25" t="s">
        <v>4076</v>
      </c>
      <c r="L1453" s="25"/>
      <c r="M1453"/>
      <c r="N1453"/>
      <c r="O1453" s="25">
        <v>-7.91</v>
      </c>
      <c r="P1453" s="25">
        <v>-23.98</v>
      </c>
      <c r="Q1453" s="23"/>
      <c r="R1453" s="23"/>
      <c r="S1453" s="23" t="str">
        <f t="shared" si="70"/>
        <v/>
      </c>
      <c r="T1453" s="23">
        <f t="shared" si="71"/>
        <v>0</v>
      </c>
    </row>
    <row r="1454" spans="1:20" ht="17.399999999999999">
      <c r="A1454" s="23">
        <f t="shared" si="69"/>
        <v>165</v>
      </c>
      <c r="B1454" s="24" t="s">
        <v>2339</v>
      </c>
      <c r="C1454" s="12" t="s">
        <v>2340</v>
      </c>
      <c r="D1454" s="25" t="s">
        <v>9</v>
      </c>
      <c r="E1454" s="26">
        <v>1852.4</v>
      </c>
      <c r="F1454" s="26">
        <v>13</v>
      </c>
      <c r="G1454" s="27">
        <v>363.15</v>
      </c>
      <c r="H1454" s="27">
        <v>361.19</v>
      </c>
      <c r="I1454" s="27">
        <v>365.6</v>
      </c>
      <c r="J1454" s="27">
        <v>336.45</v>
      </c>
      <c r="K1454" s="25" t="s">
        <v>4087</v>
      </c>
      <c r="L1454" s="26"/>
      <c r="M1454"/>
      <c r="N1454"/>
      <c r="O1454" s="25">
        <v>-14.71</v>
      </c>
      <c r="P1454" s="25">
        <v>-29.3</v>
      </c>
      <c r="Q1454" s="23"/>
      <c r="R1454" s="23"/>
      <c r="S1454" s="23">
        <f t="shared" si="70"/>
        <v>1852.41454</v>
      </c>
      <c r="T1454" s="23">
        <f t="shared" si="71"/>
        <v>-1</v>
      </c>
    </row>
    <row r="1455" spans="1:20" ht="17.399999999999999">
      <c r="A1455" s="23" t="str">
        <f t="shared" si="69"/>
        <v/>
      </c>
      <c r="B1455" s="24" t="s">
        <v>2341</v>
      </c>
      <c r="C1455" s="12" t="s">
        <v>2342</v>
      </c>
      <c r="D1455" s="25" t="s">
        <v>37</v>
      </c>
      <c r="E1455" s="26">
        <v>17.96</v>
      </c>
      <c r="F1455" s="26"/>
      <c r="G1455" s="27"/>
      <c r="H1455" s="27"/>
      <c r="I1455" s="27"/>
      <c r="J1455" s="27"/>
      <c r="K1455" s="25" t="s">
        <v>4115</v>
      </c>
      <c r="L1455" s="26"/>
      <c r="M1455"/>
      <c r="N1455"/>
      <c r="O1455" s="25">
        <v>-22.99</v>
      </c>
      <c r="P1455" s="25">
        <v>-33.29</v>
      </c>
      <c r="Q1455" s="23"/>
      <c r="R1455" s="23"/>
      <c r="S1455" s="23" t="str">
        <f t="shared" si="70"/>
        <v/>
      </c>
      <c r="T1455" s="23">
        <f t="shared" si="71"/>
        <v>0</v>
      </c>
    </row>
    <row r="1456" spans="1:20" ht="17.399999999999999">
      <c r="A1456" s="23">
        <f t="shared" si="69"/>
        <v>107</v>
      </c>
      <c r="B1456" s="24" t="s">
        <v>2343</v>
      </c>
      <c r="C1456" s="12" t="s">
        <v>2344</v>
      </c>
      <c r="D1456" s="25" t="s">
        <v>9</v>
      </c>
      <c r="E1456" s="26">
        <v>3976.96</v>
      </c>
      <c r="F1456" s="25">
        <v>5</v>
      </c>
      <c r="G1456" s="27">
        <v>245.02</v>
      </c>
      <c r="H1456" s="27">
        <v>244.42</v>
      </c>
      <c r="I1456" s="27">
        <v>256.37</v>
      </c>
      <c r="J1456" s="27">
        <v>251.8</v>
      </c>
      <c r="K1456" s="25" t="s">
        <v>4089</v>
      </c>
      <c r="L1456" s="26"/>
      <c r="M1456"/>
      <c r="N1456"/>
      <c r="O1456" s="25">
        <v>-10.52</v>
      </c>
      <c r="P1456" s="25">
        <v>10.9</v>
      </c>
      <c r="Q1456" s="23"/>
      <c r="R1456" s="23"/>
      <c r="S1456" s="23">
        <f t="shared" si="70"/>
        <v>3976.9745600000001</v>
      </c>
      <c r="T1456" s="23">
        <f t="shared" si="71"/>
        <v>0</v>
      </c>
    </row>
    <row r="1457" spans="1:20" ht="17.399999999999999">
      <c r="A1457" s="23" t="str">
        <f t="shared" si="69"/>
        <v/>
      </c>
      <c r="B1457" s="24" t="s">
        <v>3496</v>
      </c>
      <c r="C1457" s="12" t="s">
        <v>3564</v>
      </c>
      <c r="D1457" s="25" t="s">
        <v>37</v>
      </c>
      <c r="E1457" s="26">
        <v>31.08</v>
      </c>
      <c r="F1457" s="25"/>
      <c r="G1457" s="27"/>
      <c r="H1457" s="27"/>
      <c r="I1457" s="27"/>
      <c r="J1457" s="27"/>
      <c r="K1457" s="25" t="s">
        <v>4080</v>
      </c>
      <c r="L1457" s="26"/>
      <c r="M1457"/>
      <c r="N1457"/>
      <c r="O1457" s="25">
        <v>-16.34</v>
      </c>
      <c r="P1457" s="25">
        <v>-39.229999999999997</v>
      </c>
      <c r="Q1457" s="23"/>
      <c r="R1457" s="23"/>
      <c r="S1457" s="23" t="str">
        <f t="shared" si="70"/>
        <v/>
      </c>
      <c r="T1457" s="23">
        <f t="shared" si="71"/>
        <v>0</v>
      </c>
    </row>
    <row r="1458" spans="1:20" ht="17.399999999999999">
      <c r="A1458" s="23" t="str">
        <f t="shared" si="69"/>
        <v/>
      </c>
      <c r="B1458" s="24" t="s">
        <v>2345</v>
      </c>
      <c r="C1458" s="12" t="s">
        <v>5235</v>
      </c>
      <c r="D1458" s="25" t="s">
        <v>37</v>
      </c>
      <c r="E1458" s="26">
        <v>43.57</v>
      </c>
      <c r="F1458" s="25"/>
      <c r="G1458" s="27"/>
      <c r="H1458" s="27"/>
      <c r="I1458" s="27"/>
      <c r="J1458" s="27"/>
      <c r="K1458" s="25" t="s">
        <v>4085</v>
      </c>
      <c r="L1458" s="26"/>
      <c r="M1458"/>
      <c r="N1458"/>
      <c r="O1458" s="25">
        <v>-20.73</v>
      </c>
      <c r="P1458" s="25">
        <v>-51.92</v>
      </c>
      <c r="Q1458" s="23"/>
      <c r="R1458" s="23"/>
      <c r="S1458" s="23" t="str">
        <f t="shared" si="70"/>
        <v/>
      </c>
      <c r="T1458" s="23">
        <f t="shared" si="71"/>
        <v>0</v>
      </c>
    </row>
    <row r="1459" spans="1:20" ht="17.399999999999999">
      <c r="A1459" s="23" t="str">
        <f t="shared" si="69"/>
        <v/>
      </c>
      <c r="B1459" s="24" t="s">
        <v>2347</v>
      </c>
      <c r="C1459" s="12" t="s">
        <v>3066</v>
      </c>
      <c r="D1459" s="25" t="s">
        <v>37</v>
      </c>
      <c r="E1459" s="26">
        <v>46.19</v>
      </c>
      <c r="F1459" s="25"/>
      <c r="G1459" s="27"/>
      <c r="H1459" s="27"/>
      <c r="I1459" s="27"/>
      <c r="J1459" s="27"/>
      <c r="K1459" s="25" t="s">
        <v>4103</v>
      </c>
      <c r="L1459" s="25"/>
      <c r="M1459"/>
      <c r="N1459"/>
      <c r="O1459" s="25">
        <v>-4.59</v>
      </c>
      <c r="P1459" s="25">
        <v>-16.38</v>
      </c>
      <c r="Q1459" s="23"/>
      <c r="R1459" s="23"/>
      <c r="S1459" s="23" t="str">
        <f t="shared" si="70"/>
        <v/>
      </c>
      <c r="T1459" s="23">
        <f t="shared" si="71"/>
        <v>0</v>
      </c>
    </row>
    <row r="1460" spans="1:20" ht="17.399999999999999">
      <c r="A1460" s="23" t="str">
        <f t="shared" si="69"/>
        <v/>
      </c>
      <c r="B1460" s="24" t="s">
        <v>2348</v>
      </c>
      <c r="C1460" s="12" t="s">
        <v>3752</v>
      </c>
      <c r="D1460" s="25" t="s">
        <v>37</v>
      </c>
      <c r="E1460" s="26">
        <v>94.45</v>
      </c>
      <c r="F1460" s="25"/>
      <c r="G1460" s="27"/>
      <c r="H1460" s="27"/>
      <c r="I1460" s="27"/>
      <c r="J1460" s="27"/>
      <c r="K1460" s="25" t="s">
        <v>4088</v>
      </c>
      <c r="L1460" s="25"/>
      <c r="M1460"/>
      <c r="N1460"/>
      <c r="O1460" s="25">
        <v>-7.9</v>
      </c>
      <c r="P1460" s="25">
        <v>-35.950000000000003</v>
      </c>
      <c r="Q1460" s="23"/>
      <c r="R1460" s="23"/>
      <c r="S1460" s="23" t="str">
        <f t="shared" si="70"/>
        <v/>
      </c>
      <c r="T1460" s="23">
        <f t="shared" si="71"/>
        <v>0</v>
      </c>
    </row>
    <row r="1461" spans="1:20" ht="17.399999999999999">
      <c r="A1461" s="23" t="str">
        <f t="shared" si="69"/>
        <v/>
      </c>
      <c r="B1461" s="24" t="s">
        <v>2349</v>
      </c>
      <c r="C1461" s="12" t="s">
        <v>2350</v>
      </c>
      <c r="D1461" s="25" t="s">
        <v>37</v>
      </c>
      <c r="E1461" s="26">
        <v>145.61000000000001</v>
      </c>
      <c r="F1461" s="26"/>
      <c r="G1461" s="27"/>
      <c r="H1461" s="27"/>
      <c r="I1461" s="27"/>
      <c r="J1461" s="27"/>
      <c r="K1461" s="25" t="s">
        <v>4084</v>
      </c>
      <c r="L1461" s="25"/>
      <c r="M1461"/>
      <c r="N1461"/>
      <c r="O1461" s="25">
        <v>-11.2</v>
      </c>
      <c r="P1461" s="25">
        <v>-30.65</v>
      </c>
      <c r="Q1461" s="23"/>
      <c r="R1461" s="23"/>
      <c r="S1461" s="23" t="str">
        <f t="shared" si="70"/>
        <v/>
      </c>
      <c r="T1461" s="23">
        <f t="shared" si="71"/>
        <v>0</v>
      </c>
    </row>
    <row r="1462" spans="1:20" ht="17.399999999999999">
      <c r="A1462" s="23" t="str">
        <f t="shared" si="69"/>
        <v/>
      </c>
      <c r="B1462" s="24" t="s">
        <v>2351</v>
      </c>
      <c r="C1462" s="12" t="s">
        <v>2352</v>
      </c>
      <c r="D1462" s="25" t="s">
        <v>37</v>
      </c>
      <c r="E1462" s="26">
        <v>54.9</v>
      </c>
      <c r="F1462" s="26"/>
      <c r="G1462" s="27"/>
      <c r="H1462" s="27"/>
      <c r="I1462" s="27"/>
      <c r="J1462" s="27"/>
      <c r="K1462" s="25" t="s">
        <v>4105</v>
      </c>
      <c r="L1462" s="25"/>
      <c r="M1462"/>
      <c r="N1462"/>
      <c r="O1462" s="25">
        <v>-6.93</v>
      </c>
      <c r="P1462" s="25">
        <v>-31.64</v>
      </c>
      <c r="Q1462" s="23"/>
      <c r="R1462" s="23"/>
      <c r="S1462" s="23" t="str">
        <f t="shared" si="70"/>
        <v/>
      </c>
      <c r="T1462" s="23">
        <f t="shared" si="71"/>
        <v>0</v>
      </c>
    </row>
    <row r="1463" spans="1:20" ht="17.399999999999999">
      <c r="A1463" s="23" t="str">
        <f t="shared" si="69"/>
        <v/>
      </c>
      <c r="B1463" s="24" t="s">
        <v>3345</v>
      </c>
      <c r="C1463" s="12" t="s">
        <v>3428</v>
      </c>
      <c r="D1463" s="25" t="s">
        <v>37</v>
      </c>
      <c r="E1463" s="26">
        <v>57.74</v>
      </c>
      <c r="F1463" s="25"/>
      <c r="G1463" s="27"/>
      <c r="H1463" s="27"/>
      <c r="I1463" s="27"/>
      <c r="J1463" s="27"/>
      <c r="K1463" s="25" t="s">
        <v>4112</v>
      </c>
      <c r="L1463" s="26"/>
      <c r="M1463"/>
      <c r="N1463"/>
      <c r="O1463" s="25">
        <v>-9.01</v>
      </c>
      <c r="P1463" s="25">
        <v>-23.07</v>
      </c>
      <c r="Q1463" s="23"/>
      <c r="R1463" s="23"/>
      <c r="S1463" s="23" t="str">
        <f t="shared" si="70"/>
        <v/>
      </c>
      <c r="T1463" s="23">
        <f t="shared" si="71"/>
        <v>0</v>
      </c>
    </row>
    <row r="1464" spans="1:20" ht="17.399999999999999">
      <c r="A1464" s="23" t="str">
        <f t="shared" si="69"/>
        <v/>
      </c>
      <c r="B1464" s="24" t="s">
        <v>2353</v>
      </c>
      <c r="C1464" s="12" t="s">
        <v>2354</v>
      </c>
      <c r="D1464" s="25" t="s">
        <v>9</v>
      </c>
      <c r="E1464" s="26">
        <v>329.14</v>
      </c>
      <c r="F1464" s="25">
        <v>1</v>
      </c>
      <c r="G1464" s="27">
        <v>9</v>
      </c>
      <c r="H1464" s="27">
        <v>9</v>
      </c>
      <c r="I1464" s="27">
        <v>9</v>
      </c>
      <c r="J1464" s="27"/>
      <c r="K1464" s="25" t="s">
        <v>4090</v>
      </c>
      <c r="L1464" s="25"/>
      <c r="M1464"/>
      <c r="N1464"/>
      <c r="O1464" s="25">
        <v>6.86</v>
      </c>
      <c r="P1464" s="25">
        <v>0.22</v>
      </c>
      <c r="Q1464" s="23"/>
      <c r="R1464" s="23"/>
      <c r="S1464" s="23" t="str">
        <f t="shared" si="70"/>
        <v/>
      </c>
      <c r="T1464" s="23">
        <f t="shared" si="71"/>
        <v>0</v>
      </c>
    </row>
    <row r="1465" spans="1:20" ht="17.399999999999999">
      <c r="A1465" s="23">
        <f t="shared" si="69"/>
        <v>233</v>
      </c>
      <c r="B1465" s="24" t="s">
        <v>2355</v>
      </c>
      <c r="C1465" s="12" t="s">
        <v>2356</v>
      </c>
      <c r="D1465" s="25" t="s">
        <v>37</v>
      </c>
      <c r="E1465" s="26">
        <v>523.23</v>
      </c>
      <c r="F1465" s="26">
        <v>2</v>
      </c>
      <c r="G1465" s="27">
        <v>100.4</v>
      </c>
      <c r="H1465" s="27">
        <v>92.2</v>
      </c>
      <c r="I1465" s="27">
        <v>100.4</v>
      </c>
      <c r="J1465" s="27">
        <v>92.2</v>
      </c>
      <c r="K1465" s="25" t="s">
        <v>4084</v>
      </c>
      <c r="L1465" s="25"/>
      <c r="M1465"/>
      <c r="N1465"/>
      <c r="O1465" s="25">
        <v>0</v>
      </c>
      <c r="P1465" s="25">
        <v>-2.12</v>
      </c>
      <c r="Q1465" s="23"/>
      <c r="R1465" s="23"/>
      <c r="S1465" s="23">
        <f t="shared" si="70"/>
        <v>523.24464999999998</v>
      </c>
      <c r="T1465" s="23">
        <f t="shared" si="71"/>
        <v>0</v>
      </c>
    </row>
    <row r="1466" spans="1:20" ht="17.399999999999999">
      <c r="A1466" s="23" t="str">
        <f t="shared" si="69"/>
        <v/>
      </c>
      <c r="B1466" s="24" t="s">
        <v>2357</v>
      </c>
      <c r="C1466" s="12" t="s">
        <v>2358</v>
      </c>
      <c r="D1466" s="25" t="s">
        <v>37</v>
      </c>
      <c r="E1466" s="26">
        <v>117.1</v>
      </c>
      <c r="F1466" s="25"/>
      <c r="G1466" s="27"/>
      <c r="H1466" s="27"/>
      <c r="I1466" s="27"/>
      <c r="J1466" s="27"/>
      <c r="K1466" s="25" t="s">
        <v>4091</v>
      </c>
      <c r="L1466" s="25"/>
      <c r="M1466"/>
      <c r="N1466"/>
      <c r="O1466" s="25">
        <v>-20.89</v>
      </c>
      <c r="P1466" s="25">
        <v>-15.2</v>
      </c>
      <c r="Q1466" s="23"/>
      <c r="R1466" s="23"/>
      <c r="S1466" s="23" t="str">
        <f t="shared" si="70"/>
        <v/>
      </c>
      <c r="T1466" s="23">
        <f t="shared" si="71"/>
        <v>0</v>
      </c>
    </row>
    <row r="1467" spans="1:20" ht="17.399999999999999">
      <c r="A1467" s="23" t="str">
        <f t="shared" si="69"/>
        <v/>
      </c>
      <c r="B1467" s="24" t="s">
        <v>2359</v>
      </c>
      <c r="C1467" s="12" t="s">
        <v>4738</v>
      </c>
      <c r="D1467" s="25" t="s">
        <v>37</v>
      </c>
      <c r="E1467" s="26">
        <v>34.14</v>
      </c>
      <c r="F1467" s="26"/>
      <c r="G1467" s="27"/>
      <c r="H1467" s="27"/>
      <c r="I1467" s="27"/>
      <c r="J1467" s="27"/>
      <c r="K1467" s="25" t="s">
        <v>4085</v>
      </c>
      <c r="L1467" s="25"/>
      <c r="M1467"/>
      <c r="N1467"/>
      <c r="O1467" s="25">
        <v>-29.11</v>
      </c>
      <c r="P1467" s="25">
        <v>-65.62</v>
      </c>
      <c r="Q1467" s="23"/>
      <c r="R1467" s="23"/>
      <c r="S1467" s="23" t="str">
        <f t="shared" si="70"/>
        <v/>
      </c>
      <c r="T1467" s="23">
        <f t="shared" si="71"/>
        <v>0</v>
      </c>
    </row>
    <row r="1468" spans="1:20" ht="17.399999999999999">
      <c r="A1468" s="23">
        <f t="shared" si="69"/>
        <v>13</v>
      </c>
      <c r="B1468" s="24" t="s">
        <v>2360</v>
      </c>
      <c r="C1468" s="12" t="s">
        <v>2361</v>
      </c>
      <c r="D1468" s="25" t="s">
        <v>9</v>
      </c>
      <c r="E1468" s="26">
        <v>56218.01</v>
      </c>
      <c r="F1468" s="26">
        <v>19</v>
      </c>
      <c r="G1468" s="27">
        <v>9339.91</v>
      </c>
      <c r="H1468" s="27">
        <v>9437.9699999999993</v>
      </c>
      <c r="I1468" s="27">
        <v>9436.9599999999991</v>
      </c>
      <c r="J1468" s="27">
        <v>9543.57</v>
      </c>
      <c r="K1468" s="25" t="s">
        <v>4111</v>
      </c>
      <c r="L1468" s="26"/>
      <c r="M1468"/>
      <c r="N1468"/>
      <c r="O1468" s="25">
        <v>4.21</v>
      </c>
      <c r="P1468" s="25">
        <v>6.88</v>
      </c>
      <c r="Q1468" s="23"/>
      <c r="R1468" s="23"/>
      <c r="S1468" s="23">
        <f t="shared" si="70"/>
        <v>56218.024680000002</v>
      </c>
      <c r="T1468" s="23">
        <f t="shared" si="71"/>
        <v>1</v>
      </c>
    </row>
    <row r="1469" spans="1:20" ht="17.399999999999999">
      <c r="A1469" s="23">
        <f t="shared" si="69"/>
        <v>256</v>
      </c>
      <c r="B1469" s="24" t="s">
        <v>2362</v>
      </c>
      <c r="C1469" s="12" t="s">
        <v>2363</v>
      </c>
      <c r="D1469" s="25" t="s">
        <v>9</v>
      </c>
      <c r="E1469" s="26">
        <v>328.8</v>
      </c>
      <c r="F1469" s="25">
        <v>8</v>
      </c>
      <c r="G1469" s="27">
        <v>110.74</v>
      </c>
      <c r="H1469" s="27">
        <v>110.31</v>
      </c>
      <c r="I1469" s="27">
        <v>124.13</v>
      </c>
      <c r="J1469" s="27">
        <v>91.3</v>
      </c>
      <c r="K1469" s="25" t="s">
        <v>4078</v>
      </c>
      <c r="L1469" s="25"/>
      <c r="M1469"/>
      <c r="N1469"/>
      <c r="O1469" s="25">
        <v>-4.97</v>
      </c>
      <c r="P1469" s="25">
        <v>-27.39</v>
      </c>
      <c r="Q1469" s="23"/>
      <c r="R1469" s="23"/>
      <c r="S1469" s="23">
        <f t="shared" si="70"/>
        <v>328.81468999999998</v>
      </c>
      <c r="T1469" s="23">
        <f t="shared" si="71"/>
        <v>-1</v>
      </c>
    </row>
    <row r="1470" spans="1:20" ht="17.399999999999999">
      <c r="A1470" s="23" t="str">
        <f t="shared" si="69"/>
        <v/>
      </c>
      <c r="B1470" s="24" t="s">
        <v>2364</v>
      </c>
      <c r="C1470" s="12" t="s">
        <v>2365</v>
      </c>
      <c r="D1470" s="25" t="s">
        <v>37</v>
      </c>
      <c r="E1470" s="26">
        <v>71.69</v>
      </c>
      <c r="F1470" s="26"/>
      <c r="G1470" s="27"/>
      <c r="H1470" s="27"/>
      <c r="I1470" s="27"/>
      <c r="J1470" s="27"/>
      <c r="K1470" s="25" t="s">
        <v>4088</v>
      </c>
      <c r="L1470" s="26"/>
      <c r="M1470"/>
      <c r="N1470"/>
      <c r="O1470" s="25">
        <v>-0.56000000000000005</v>
      </c>
      <c r="P1470" s="25">
        <v>-27.17</v>
      </c>
      <c r="Q1470" s="23"/>
      <c r="R1470" s="23"/>
      <c r="S1470" s="23" t="str">
        <f t="shared" si="70"/>
        <v/>
      </c>
      <c r="T1470" s="23">
        <f t="shared" si="71"/>
        <v>0</v>
      </c>
    </row>
    <row r="1471" spans="1:20" ht="17.399999999999999">
      <c r="A1471" s="23" t="str">
        <f t="shared" si="69"/>
        <v/>
      </c>
      <c r="B1471" s="24" t="s">
        <v>4623</v>
      </c>
      <c r="C1471" s="12" t="s">
        <v>4628</v>
      </c>
      <c r="D1471" s="25" t="s">
        <v>37</v>
      </c>
      <c r="E1471" s="26">
        <v>37.25</v>
      </c>
      <c r="F1471" s="25"/>
      <c r="G1471" s="27"/>
      <c r="H1471" s="27"/>
      <c r="I1471" s="27"/>
      <c r="J1471" s="27"/>
      <c r="K1471" s="25" t="s">
        <v>4110</v>
      </c>
      <c r="L1471" s="26"/>
      <c r="M1471"/>
      <c r="N1471"/>
      <c r="O1471" s="25">
        <v>-23.54</v>
      </c>
      <c r="P1471" s="25">
        <v>-33.549999999999997</v>
      </c>
      <c r="Q1471" s="23"/>
      <c r="R1471" s="23"/>
      <c r="S1471" s="23" t="str">
        <f t="shared" si="70"/>
        <v/>
      </c>
      <c r="T1471" s="23">
        <f t="shared" si="71"/>
        <v>0</v>
      </c>
    </row>
    <row r="1472" spans="1:20" ht="17.399999999999999">
      <c r="A1472" s="23" t="str">
        <f t="shared" si="69"/>
        <v/>
      </c>
      <c r="B1472" s="24" t="s">
        <v>2366</v>
      </c>
      <c r="C1472" s="12" t="s">
        <v>2367</v>
      </c>
      <c r="D1472" s="25" t="s">
        <v>9</v>
      </c>
      <c r="E1472" s="26">
        <v>355.08</v>
      </c>
      <c r="F1472" s="26">
        <v>1</v>
      </c>
      <c r="G1472" s="27">
        <v>21.2</v>
      </c>
      <c r="H1472" s="27">
        <v>21.2</v>
      </c>
      <c r="I1472" s="27"/>
      <c r="J1472" s="27"/>
      <c r="K1472" s="25" t="s">
        <v>4088</v>
      </c>
      <c r="L1472" s="25"/>
      <c r="M1472"/>
      <c r="N1472"/>
      <c r="O1472" s="25">
        <v>-11.79</v>
      </c>
      <c r="P1472" s="25">
        <v>-28.68</v>
      </c>
      <c r="Q1472" s="23"/>
      <c r="R1472" s="23"/>
      <c r="S1472" s="23" t="str">
        <f t="shared" si="70"/>
        <v/>
      </c>
      <c r="T1472" s="23">
        <f t="shared" si="71"/>
        <v>0</v>
      </c>
    </row>
    <row r="1473" spans="1:20" ht="17.399999999999999">
      <c r="A1473" s="23" t="str">
        <f t="shared" si="69"/>
        <v/>
      </c>
      <c r="B1473" s="24" t="s">
        <v>2368</v>
      </c>
      <c r="C1473" s="12" t="s">
        <v>4923</v>
      </c>
      <c r="D1473" s="25" t="s">
        <v>37</v>
      </c>
      <c r="E1473" s="26">
        <v>9.51</v>
      </c>
      <c r="F1473" s="25"/>
      <c r="G1473" s="27"/>
      <c r="H1473" s="27"/>
      <c r="I1473" s="27"/>
      <c r="J1473" s="27"/>
      <c r="K1473" s="25" t="s">
        <v>4092</v>
      </c>
      <c r="L1473" s="25"/>
      <c r="M1473"/>
      <c r="N1473"/>
      <c r="O1473" s="25">
        <v>0</v>
      </c>
      <c r="P1473" s="25">
        <v>0</v>
      </c>
      <c r="Q1473" s="23"/>
      <c r="R1473" s="23"/>
      <c r="S1473" s="23" t="str">
        <f t="shared" si="70"/>
        <v/>
      </c>
      <c r="T1473" s="23">
        <f t="shared" si="71"/>
        <v>0</v>
      </c>
    </row>
    <row r="1474" spans="1:20" ht="17.399999999999999">
      <c r="A1474" s="23" t="str">
        <f t="shared" si="69"/>
        <v/>
      </c>
      <c r="B1474" s="24" t="s">
        <v>2369</v>
      </c>
      <c r="C1474" s="12" t="s">
        <v>2370</v>
      </c>
      <c r="D1474" s="25" t="s">
        <v>37</v>
      </c>
      <c r="E1474" s="26">
        <v>132.06</v>
      </c>
      <c r="F1474" s="25"/>
      <c r="G1474" s="27"/>
      <c r="H1474" s="27"/>
      <c r="I1474" s="27"/>
      <c r="J1474" s="27"/>
      <c r="K1474" s="25" t="s">
        <v>4076</v>
      </c>
      <c r="L1474" s="26"/>
      <c r="M1474"/>
      <c r="N1474"/>
      <c r="O1474" s="25">
        <v>-16.190000000000001</v>
      </c>
      <c r="P1474" s="25">
        <v>-38.97</v>
      </c>
      <c r="Q1474" s="23"/>
      <c r="R1474" s="23"/>
      <c r="S1474" s="23" t="str">
        <f t="shared" si="70"/>
        <v/>
      </c>
      <c r="T1474" s="23">
        <f t="shared" si="71"/>
        <v>0</v>
      </c>
    </row>
    <row r="1475" spans="1:20" ht="17.399999999999999">
      <c r="A1475" s="23" t="str">
        <f t="shared" si="69"/>
        <v/>
      </c>
      <c r="B1475" s="24" t="s">
        <v>2371</v>
      </c>
      <c r="C1475" s="12" t="s">
        <v>2372</v>
      </c>
      <c r="D1475" s="25" t="s">
        <v>37</v>
      </c>
      <c r="E1475" s="26">
        <v>26.22</v>
      </c>
      <c r="F1475" s="26"/>
      <c r="G1475" s="27"/>
      <c r="H1475" s="27"/>
      <c r="I1475" s="27"/>
      <c r="J1475" s="27"/>
      <c r="K1475" s="25" t="s">
        <v>4096</v>
      </c>
      <c r="L1475" s="25"/>
      <c r="M1475"/>
      <c r="N1475"/>
      <c r="O1475" s="25">
        <v>-27.81</v>
      </c>
      <c r="P1475" s="25">
        <v>-53.87</v>
      </c>
      <c r="Q1475" s="23"/>
      <c r="R1475" s="23"/>
      <c r="S1475" s="23" t="str">
        <f t="shared" si="70"/>
        <v/>
      </c>
      <c r="T1475" s="23">
        <f t="shared" si="71"/>
        <v>0</v>
      </c>
    </row>
    <row r="1476" spans="1:20" ht="17.399999999999999">
      <c r="A1476" s="23" t="str">
        <f t="shared" si="69"/>
        <v/>
      </c>
      <c r="B1476" s="24" t="s">
        <v>2373</v>
      </c>
      <c r="C1476" s="12" t="s">
        <v>3067</v>
      </c>
      <c r="D1476" s="25" t="s">
        <v>9</v>
      </c>
      <c r="E1476" s="26">
        <v>124.12</v>
      </c>
      <c r="F1476" s="25"/>
      <c r="G1476" s="27"/>
      <c r="H1476" s="27"/>
      <c r="I1476" s="27"/>
      <c r="J1476" s="27"/>
      <c r="K1476" s="25" t="s">
        <v>4084</v>
      </c>
      <c r="L1476" s="25"/>
      <c r="M1476"/>
      <c r="N1476"/>
      <c r="O1476" s="25">
        <v>-5.64</v>
      </c>
      <c r="P1476" s="25">
        <v>-17.309999999999999</v>
      </c>
      <c r="Q1476" s="23"/>
      <c r="R1476" s="23"/>
      <c r="S1476" s="23" t="str">
        <f t="shared" si="70"/>
        <v/>
      </c>
      <c r="T1476" s="23">
        <f t="shared" si="71"/>
        <v>0</v>
      </c>
    </row>
    <row r="1477" spans="1:20" ht="17.399999999999999">
      <c r="A1477" s="23" t="str">
        <f t="shared" si="69"/>
        <v/>
      </c>
      <c r="B1477" s="24" t="s">
        <v>4254</v>
      </c>
      <c r="C1477" s="12" t="s">
        <v>4256</v>
      </c>
      <c r="D1477" s="25" t="s">
        <v>37</v>
      </c>
      <c r="E1477" s="26">
        <v>86.25</v>
      </c>
      <c r="F1477" s="25"/>
      <c r="G1477" s="27"/>
      <c r="H1477" s="27"/>
      <c r="I1477" s="27"/>
      <c r="J1477" s="27"/>
      <c r="K1477" s="25" t="s">
        <v>4097</v>
      </c>
      <c r="L1477" s="25"/>
      <c r="M1477"/>
      <c r="N1477"/>
      <c r="O1477" s="25">
        <v>-28.72</v>
      </c>
      <c r="P1477" s="25">
        <v>-41.86</v>
      </c>
      <c r="Q1477" s="23"/>
      <c r="R1477" s="23"/>
      <c r="S1477" s="23" t="str">
        <f t="shared" si="70"/>
        <v/>
      </c>
      <c r="T1477" s="23">
        <f t="shared" si="71"/>
        <v>0</v>
      </c>
    </row>
    <row r="1478" spans="1:20" ht="17.399999999999999">
      <c r="A1478" s="23" t="str">
        <f t="shared" si="69"/>
        <v/>
      </c>
      <c r="B1478" s="24" t="s">
        <v>4739</v>
      </c>
      <c r="C1478" s="12" t="s">
        <v>4740</v>
      </c>
      <c r="D1478" s="25" t="s">
        <v>37</v>
      </c>
      <c r="E1478" s="26">
        <v>340.84</v>
      </c>
      <c r="F1478" s="25">
        <v>1</v>
      </c>
      <c r="G1478" s="27">
        <v>50.5</v>
      </c>
      <c r="H1478" s="27">
        <v>28.7</v>
      </c>
      <c r="I1478" s="27"/>
      <c r="J1478" s="27">
        <v>28.7</v>
      </c>
      <c r="K1478" s="25" t="s">
        <v>4089</v>
      </c>
      <c r="L1478" s="25"/>
      <c r="M1478"/>
      <c r="N1478"/>
      <c r="O1478" s="25">
        <v>-23.34</v>
      </c>
      <c r="P1478" s="25">
        <v>-23.81</v>
      </c>
      <c r="Q1478" s="23"/>
      <c r="R1478" s="23"/>
      <c r="S1478" s="23" t="str">
        <f t="shared" si="70"/>
        <v/>
      </c>
      <c r="T1478" s="23">
        <f t="shared" si="71"/>
        <v>0</v>
      </c>
    </row>
    <row r="1479" spans="1:20" ht="17.399999999999999">
      <c r="A1479" s="23" t="str">
        <f t="shared" si="69"/>
        <v/>
      </c>
      <c r="B1479" s="24" t="s">
        <v>2375</v>
      </c>
      <c r="C1479" s="12" t="s">
        <v>2376</v>
      </c>
      <c r="D1479" s="25" t="s">
        <v>37</v>
      </c>
      <c r="E1479" s="26">
        <v>113.5</v>
      </c>
      <c r="F1479" s="26"/>
      <c r="G1479" s="27"/>
      <c r="H1479" s="27"/>
      <c r="I1479" s="27"/>
      <c r="J1479" s="27"/>
      <c r="K1479" s="25" t="s">
        <v>4088</v>
      </c>
      <c r="L1479" s="26"/>
      <c r="M1479"/>
      <c r="N1479"/>
      <c r="O1479" s="25">
        <v>-19.87</v>
      </c>
      <c r="P1479" s="25">
        <v>-29.27</v>
      </c>
      <c r="Q1479" s="23"/>
      <c r="R1479" s="23"/>
      <c r="S1479" s="23" t="str">
        <f t="shared" si="70"/>
        <v/>
      </c>
      <c r="T1479" s="23">
        <f t="shared" si="71"/>
        <v>0</v>
      </c>
    </row>
    <row r="1480" spans="1:20" ht="17.399999999999999">
      <c r="A1480" s="23" t="str">
        <f t="shared" si="69"/>
        <v/>
      </c>
      <c r="B1480" s="24" t="s">
        <v>2377</v>
      </c>
      <c r="C1480" s="12" t="s">
        <v>3906</v>
      </c>
      <c r="D1480" s="25" t="s">
        <v>9</v>
      </c>
      <c r="E1480" s="26">
        <v>666.02</v>
      </c>
      <c r="F1480" s="25">
        <v>1</v>
      </c>
      <c r="G1480" s="27">
        <v>110</v>
      </c>
      <c r="H1480" s="27">
        <v>78</v>
      </c>
      <c r="I1480" s="27"/>
      <c r="J1480" s="27">
        <v>78</v>
      </c>
      <c r="K1480" s="25" t="s">
        <v>4096</v>
      </c>
      <c r="L1480" s="25"/>
      <c r="M1480"/>
      <c r="N1480"/>
      <c r="O1480" s="25">
        <v>-26.08</v>
      </c>
      <c r="P1480" s="25">
        <v>-19.23</v>
      </c>
      <c r="Q1480" s="23"/>
      <c r="R1480" s="23"/>
      <c r="S1480" s="23" t="str">
        <f t="shared" si="70"/>
        <v/>
      </c>
      <c r="T1480" s="23">
        <f t="shared" si="71"/>
        <v>0</v>
      </c>
    </row>
    <row r="1481" spans="1:20" ht="17.399999999999999">
      <c r="A1481" s="23" t="str">
        <f t="shared" si="69"/>
        <v/>
      </c>
      <c r="B1481" s="24" t="s">
        <v>2378</v>
      </c>
      <c r="C1481" s="12" t="s">
        <v>2379</v>
      </c>
      <c r="D1481" s="25" t="s">
        <v>37</v>
      </c>
      <c r="E1481" s="26">
        <v>177.28</v>
      </c>
      <c r="F1481" s="26">
        <v>2</v>
      </c>
      <c r="G1481" s="27">
        <v>34</v>
      </c>
      <c r="H1481" s="27">
        <v>33.200000000000003</v>
      </c>
      <c r="I1481" s="27"/>
      <c r="J1481" s="27">
        <v>31.3</v>
      </c>
      <c r="K1481" s="25" t="s">
        <v>4115</v>
      </c>
      <c r="L1481" s="25"/>
      <c r="M1481"/>
      <c r="N1481"/>
      <c r="O1481" s="25">
        <v>-6.37</v>
      </c>
      <c r="P1481" s="25">
        <v>-26.47</v>
      </c>
      <c r="Q1481" s="23"/>
      <c r="R1481" s="23"/>
      <c r="S1481" s="23" t="str">
        <f t="shared" si="70"/>
        <v/>
      </c>
      <c r="T1481" s="23">
        <f t="shared" si="71"/>
        <v>0</v>
      </c>
    </row>
    <row r="1482" spans="1:20" ht="17.399999999999999">
      <c r="A1482" s="23">
        <f t="shared" si="69"/>
        <v>111</v>
      </c>
      <c r="B1482" s="24" t="s">
        <v>3346</v>
      </c>
      <c r="C1482" s="12" t="s">
        <v>3429</v>
      </c>
      <c r="D1482" s="25" t="s">
        <v>37</v>
      </c>
      <c r="E1482" s="26">
        <v>3687.25</v>
      </c>
      <c r="F1482" s="25">
        <v>8</v>
      </c>
      <c r="G1482" s="27">
        <v>24.68</v>
      </c>
      <c r="H1482" s="27">
        <v>21.67</v>
      </c>
      <c r="I1482" s="27">
        <v>22.75</v>
      </c>
      <c r="J1482" s="27">
        <v>21.88</v>
      </c>
      <c r="K1482" s="25" t="s">
        <v>4088</v>
      </c>
      <c r="L1482" s="26"/>
      <c r="M1482"/>
      <c r="N1482"/>
      <c r="O1482" s="25">
        <v>-37.520000000000003</v>
      </c>
      <c r="P1482" s="25">
        <v>-5.81</v>
      </c>
      <c r="Q1482" s="23"/>
      <c r="R1482" s="23"/>
      <c r="S1482" s="23">
        <f t="shared" si="70"/>
        <v>3687.2648199999999</v>
      </c>
      <c r="T1482" s="23">
        <f t="shared" si="71"/>
        <v>0</v>
      </c>
    </row>
    <row r="1483" spans="1:20" ht="17.399999999999999">
      <c r="A1483" s="23" t="str">
        <f t="shared" si="69"/>
        <v/>
      </c>
      <c r="B1483" s="24" t="s">
        <v>2380</v>
      </c>
      <c r="C1483" s="12" t="s">
        <v>3907</v>
      </c>
      <c r="D1483" s="25" t="s">
        <v>9</v>
      </c>
      <c r="E1483" s="26">
        <v>302.20999999999998</v>
      </c>
      <c r="F1483" s="25">
        <v>5</v>
      </c>
      <c r="G1483" s="27">
        <v>107.24</v>
      </c>
      <c r="H1483" s="27">
        <v>107.24</v>
      </c>
      <c r="I1483" s="27">
        <v>115</v>
      </c>
      <c r="J1483" s="27"/>
      <c r="K1483" s="25" t="s">
        <v>4086</v>
      </c>
      <c r="L1483" s="26"/>
      <c r="M1483"/>
      <c r="N1483"/>
      <c r="O1483" s="25">
        <v>4.33</v>
      </c>
      <c r="P1483" s="25">
        <v>17.420000000000002</v>
      </c>
      <c r="Q1483" s="23"/>
      <c r="R1483" s="23"/>
      <c r="S1483" s="23" t="str">
        <f t="shared" si="70"/>
        <v/>
      </c>
      <c r="T1483" s="23">
        <f t="shared" si="71"/>
        <v>0</v>
      </c>
    </row>
    <row r="1484" spans="1:20" ht="17.399999999999999">
      <c r="A1484" s="23" t="str">
        <f t="shared" si="69"/>
        <v/>
      </c>
      <c r="B1484" s="24" t="s">
        <v>2382</v>
      </c>
      <c r="C1484" s="12" t="s">
        <v>2970</v>
      </c>
      <c r="D1484" s="25" t="s">
        <v>37</v>
      </c>
      <c r="E1484" s="26">
        <v>209.4</v>
      </c>
      <c r="F1484" s="26"/>
      <c r="G1484" s="27"/>
      <c r="H1484" s="27"/>
      <c r="I1484" s="27"/>
      <c r="J1484" s="27"/>
      <c r="K1484" s="25" t="s">
        <v>4105</v>
      </c>
      <c r="L1484" s="25"/>
      <c r="M1484"/>
      <c r="N1484"/>
      <c r="O1484" s="25">
        <v>-24.54</v>
      </c>
      <c r="P1484" s="25">
        <v>-43.91</v>
      </c>
      <c r="Q1484" s="23"/>
      <c r="R1484" s="23"/>
      <c r="S1484" s="23" t="str">
        <f t="shared" si="70"/>
        <v/>
      </c>
      <c r="T1484" s="23">
        <f t="shared" si="71"/>
        <v>0</v>
      </c>
    </row>
    <row r="1485" spans="1:20" ht="17.399999999999999">
      <c r="A1485" s="23" t="str">
        <f t="shared" si="69"/>
        <v/>
      </c>
      <c r="B1485" s="24" t="s">
        <v>2383</v>
      </c>
      <c r="C1485" s="12" t="s">
        <v>4619</v>
      </c>
      <c r="D1485" s="25" t="s">
        <v>9</v>
      </c>
      <c r="E1485" s="26">
        <v>89.99</v>
      </c>
      <c r="F1485" s="25"/>
      <c r="G1485" s="27"/>
      <c r="H1485" s="27"/>
      <c r="I1485" s="27"/>
      <c r="J1485" s="27"/>
      <c r="K1485" s="25" t="s">
        <v>4081</v>
      </c>
      <c r="L1485" s="25"/>
      <c r="M1485"/>
      <c r="N1485"/>
      <c r="O1485" s="25">
        <v>4.41</v>
      </c>
      <c r="P1485" s="25">
        <v>26.88</v>
      </c>
      <c r="Q1485" s="23"/>
      <c r="R1485" s="23"/>
      <c r="S1485" s="23" t="str">
        <f t="shared" si="70"/>
        <v/>
      </c>
      <c r="T1485" s="23">
        <f t="shared" si="71"/>
        <v>0</v>
      </c>
    </row>
    <row r="1486" spans="1:20" ht="17.399999999999999">
      <c r="A1486" s="23" t="str">
        <f t="shared" si="69"/>
        <v/>
      </c>
      <c r="B1486" s="24" t="s">
        <v>2384</v>
      </c>
      <c r="C1486" s="12" t="s">
        <v>2385</v>
      </c>
      <c r="D1486" s="25" t="s">
        <v>37</v>
      </c>
      <c r="E1486" s="26">
        <v>50.95</v>
      </c>
      <c r="F1486" s="26"/>
      <c r="G1486" s="27"/>
      <c r="H1486" s="27"/>
      <c r="I1486" s="27"/>
      <c r="J1486" s="27"/>
      <c r="K1486" s="25" t="s">
        <v>4117</v>
      </c>
      <c r="L1486" s="25"/>
      <c r="M1486"/>
      <c r="N1486"/>
      <c r="O1486" s="25">
        <v>-26.62</v>
      </c>
      <c r="P1486" s="25">
        <v>-20.49</v>
      </c>
      <c r="Q1486" s="23"/>
      <c r="R1486" s="23"/>
      <c r="S1486" s="23" t="str">
        <f t="shared" si="70"/>
        <v/>
      </c>
      <c r="T1486" s="23">
        <f t="shared" si="71"/>
        <v>0</v>
      </c>
    </row>
    <row r="1487" spans="1:20" ht="17.399999999999999">
      <c r="A1487" s="23" t="str">
        <f t="shared" ref="A1487:A1550" si="72">IF(ISERROR(RANK(S1487,$S$14:$S$3000,)),"",RANK(S1487,$S$14:$S$3000,))</f>
        <v/>
      </c>
      <c r="B1487" s="24" t="s">
        <v>2878</v>
      </c>
      <c r="C1487" s="12" t="s">
        <v>3430</v>
      </c>
      <c r="D1487" s="25" t="s">
        <v>37</v>
      </c>
      <c r="E1487" s="26">
        <v>98.06</v>
      </c>
      <c r="F1487" s="25"/>
      <c r="G1487" s="27"/>
      <c r="H1487" s="27"/>
      <c r="I1487" s="27"/>
      <c r="J1487" s="27"/>
      <c r="K1487" s="25" t="s">
        <v>4086</v>
      </c>
      <c r="L1487" s="25"/>
      <c r="M1487"/>
      <c r="N1487"/>
      <c r="O1487" s="25">
        <v>-7.39</v>
      </c>
      <c r="P1487" s="25">
        <v>-28.77</v>
      </c>
      <c r="Q1487" s="23"/>
      <c r="R1487" s="23"/>
      <c r="S1487" s="23" t="str">
        <f t="shared" si="70"/>
        <v/>
      </c>
      <c r="T1487" s="23">
        <f t="shared" si="71"/>
        <v>0</v>
      </c>
    </row>
    <row r="1488" spans="1:20" ht="17.399999999999999">
      <c r="A1488" s="23" t="str">
        <f t="shared" si="72"/>
        <v/>
      </c>
      <c r="B1488" s="24" t="s">
        <v>4614</v>
      </c>
      <c r="C1488" s="12" t="s">
        <v>4616</v>
      </c>
      <c r="D1488" s="25" t="s">
        <v>37</v>
      </c>
      <c r="E1488" s="26">
        <v>21.16</v>
      </c>
      <c r="F1488" s="25"/>
      <c r="G1488" s="27"/>
      <c r="H1488" s="27"/>
      <c r="I1488" s="27"/>
      <c r="J1488" s="27"/>
      <c r="K1488" s="25" t="s">
        <v>4078</v>
      </c>
      <c r="L1488" s="26"/>
      <c r="M1488"/>
      <c r="N1488"/>
      <c r="O1488" s="25">
        <v>3.57</v>
      </c>
      <c r="P1488" s="25">
        <v>-30.02</v>
      </c>
      <c r="Q1488" s="23"/>
      <c r="R1488" s="23"/>
      <c r="S1488" s="23" t="str">
        <f t="shared" si="70"/>
        <v/>
      </c>
      <c r="T1488" s="23">
        <f t="shared" si="71"/>
        <v>0</v>
      </c>
    </row>
    <row r="1489" spans="1:20" ht="17.399999999999999">
      <c r="A1489" s="23" t="str">
        <f t="shared" si="72"/>
        <v/>
      </c>
      <c r="B1489" s="24" t="s">
        <v>2386</v>
      </c>
      <c r="C1489" s="12" t="s">
        <v>2387</v>
      </c>
      <c r="D1489" s="25" t="s">
        <v>37</v>
      </c>
      <c r="E1489" s="26">
        <v>149.38</v>
      </c>
      <c r="F1489" s="25"/>
      <c r="G1489" s="27"/>
      <c r="H1489" s="27"/>
      <c r="I1489" s="27"/>
      <c r="J1489" s="27"/>
      <c r="K1489" s="25" t="s">
        <v>4107</v>
      </c>
      <c r="L1489" s="25"/>
      <c r="M1489"/>
      <c r="N1489"/>
      <c r="O1489" s="25">
        <v>12.6</v>
      </c>
      <c r="P1489" s="25">
        <v>4.87</v>
      </c>
      <c r="Q1489" s="23"/>
      <c r="R1489" s="23"/>
      <c r="S1489" s="23" t="str">
        <f t="shared" si="70"/>
        <v/>
      </c>
      <c r="T1489" s="23">
        <f t="shared" si="71"/>
        <v>0</v>
      </c>
    </row>
    <row r="1490" spans="1:20" ht="17.399999999999999">
      <c r="A1490" s="23" t="str">
        <f t="shared" si="72"/>
        <v/>
      </c>
      <c r="B1490" s="24" t="s">
        <v>2388</v>
      </c>
      <c r="C1490" s="12" t="s">
        <v>2389</v>
      </c>
      <c r="D1490" s="25" t="s">
        <v>37</v>
      </c>
      <c r="E1490" s="26">
        <v>29.45</v>
      </c>
      <c r="F1490" s="25"/>
      <c r="G1490" s="27"/>
      <c r="H1490" s="27"/>
      <c r="I1490" s="27"/>
      <c r="J1490" s="27"/>
      <c r="K1490" s="25" t="s">
        <v>4100</v>
      </c>
      <c r="L1490" s="25"/>
      <c r="M1490"/>
      <c r="N1490"/>
      <c r="O1490" s="25">
        <v>-18.649999999999999</v>
      </c>
      <c r="P1490" s="25">
        <v>-26.48</v>
      </c>
      <c r="Q1490" s="23"/>
      <c r="R1490" s="23"/>
      <c r="S1490" s="23" t="str">
        <f t="shared" si="70"/>
        <v/>
      </c>
      <c r="T1490" s="23">
        <f t="shared" si="71"/>
        <v>0</v>
      </c>
    </row>
    <row r="1491" spans="1:20" ht="17.399999999999999">
      <c r="A1491" s="23" t="str">
        <f t="shared" si="72"/>
        <v/>
      </c>
      <c r="B1491" s="24" t="s">
        <v>2390</v>
      </c>
      <c r="C1491" s="12" t="s">
        <v>2391</v>
      </c>
      <c r="D1491" s="25" t="s">
        <v>37</v>
      </c>
      <c r="E1491" s="26">
        <v>67.98</v>
      </c>
      <c r="F1491" s="25"/>
      <c r="G1491" s="27"/>
      <c r="H1491" s="27"/>
      <c r="I1491" s="27"/>
      <c r="J1491" s="27"/>
      <c r="K1491" s="25" t="s">
        <v>4088</v>
      </c>
      <c r="L1491" s="25"/>
      <c r="M1491"/>
      <c r="N1491"/>
      <c r="O1491" s="25">
        <v>2.75</v>
      </c>
      <c r="P1491" s="25">
        <v>4.18</v>
      </c>
      <c r="Q1491" s="23"/>
      <c r="R1491" s="23"/>
      <c r="S1491" s="23" t="str">
        <f t="shared" ref="S1491:S1554" si="73">IF(OR(F1491&lt;=$F$8,ISBLANK(G1491),ISBLANK(H1491),ISBLANK(J1491),ISBLANK(I1491)),"",E1491+ROW()/100000)</f>
        <v/>
      </c>
      <c r="T1491" s="23">
        <f t="shared" ref="T1491:T1554" si="74">IF(AND(G1491&lt;H1491,I1491&lt;J1491,H1491&lt;J1491),1,IF(AND(G1491&gt;H1491,I1491&gt;J1491,H1491&gt;J1491),-1,0))</f>
        <v>0</v>
      </c>
    </row>
    <row r="1492" spans="1:20" ht="17.399999999999999">
      <c r="A1492" s="23" t="str">
        <f t="shared" si="72"/>
        <v/>
      </c>
      <c r="B1492" s="24" t="s">
        <v>2392</v>
      </c>
      <c r="C1492" s="12" t="s">
        <v>5096</v>
      </c>
      <c r="D1492" s="25" t="s">
        <v>37</v>
      </c>
      <c r="E1492" s="26">
        <v>26.19</v>
      </c>
      <c r="F1492" s="26"/>
      <c r="G1492" s="27"/>
      <c r="H1492" s="27"/>
      <c r="I1492" s="27"/>
      <c r="J1492" s="27"/>
      <c r="K1492" s="25" t="s">
        <v>4076</v>
      </c>
      <c r="L1492" s="25"/>
      <c r="M1492"/>
      <c r="N1492"/>
      <c r="O1492" s="25">
        <v>-24.74</v>
      </c>
      <c r="P1492" s="25">
        <v>-45.26</v>
      </c>
      <c r="Q1492" s="23"/>
      <c r="R1492" s="23"/>
      <c r="S1492" s="23" t="str">
        <f t="shared" si="73"/>
        <v/>
      </c>
      <c r="T1492" s="23">
        <f t="shared" si="74"/>
        <v>0</v>
      </c>
    </row>
    <row r="1493" spans="1:20" ht="17.399999999999999">
      <c r="A1493" s="23" t="str">
        <f t="shared" si="72"/>
        <v/>
      </c>
      <c r="B1493" s="24" t="s">
        <v>3347</v>
      </c>
      <c r="C1493" s="12" t="s">
        <v>3431</v>
      </c>
      <c r="D1493" s="25" t="s">
        <v>37</v>
      </c>
      <c r="E1493" s="26">
        <v>16.05</v>
      </c>
      <c r="F1493" s="26"/>
      <c r="G1493" s="27"/>
      <c r="H1493" s="27"/>
      <c r="I1493" s="27"/>
      <c r="J1493" s="27"/>
      <c r="K1493" s="25" t="s">
        <v>4116</v>
      </c>
      <c r="L1493" s="26"/>
      <c r="M1493"/>
      <c r="N1493"/>
      <c r="O1493" s="25">
        <v>-9.73</v>
      </c>
      <c r="P1493" s="25">
        <v>-21.59</v>
      </c>
      <c r="Q1493" s="23"/>
      <c r="R1493" s="23"/>
      <c r="S1493" s="23" t="str">
        <f t="shared" si="73"/>
        <v/>
      </c>
      <c r="T1493" s="23">
        <f t="shared" si="74"/>
        <v>0</v>
      </c>
    </row>
    <row r="1494" spans="1:20" ht="17.399999999999999">
      <c r="A1494" s="23" t="str">
        <f t="shared" si="72"/>
        <v/>
      </c>
      <c r="B1494" s="24" t="s">
        <v>3138</v>
      </c>
      <c r="C1494" s="12" t="s">
        <v>3266</v>
      </c>
      <c r="D1494" s="25" t="s">
        <v>37</v>
      </c>
      <c r="E1494" s="26">
        <v>70.290000000000006</v>
      </c>
      <c r="F1494" s="25"/>
      <c r="G1494" s="27"/>
      <c r="H1494" s="27"/>
      <c r="I1494" s="27"/>
      <c r="J1494" s="27"/>
      <c r="K1494" s="25" t="s">
        <v>4078</v>
      </c>
      <c r="L1494" s="26"/>
      <c r="M1494"/>
      <c r="N1494"/>
      <c r="O1494" s="25">
        <v>-12.66</v>
      </c>
      <c r="P1494" s="25">
        <v>-22.68</v>
      </c>
      <c r="Q1494" s="23"/>
      <c r="R1494" s="23"/>
      <c r="S1494" s="23" t="str">
        <f t="shared" si="73"/>
        <v/>
      </c>
      <c r="T1494" s="23">
        <f t="shared" si="74"/>
        <v>0</v>
      </c>
    </row>
    <row r="1495" spans="1:20" ht="17.399999999999999">
      <c r="A1495" s="23" t="str">
        <f t="shared" si="72"/>
        <v/>
      </c>
      <c r="B1495" s="24" t="s">
        <v>3139</v>
      </c>
      <c r="C1495" s="12" t="s">
        <v>3267</v>
      </c>
      <c r="D1495" s="25" t="s">
        <v>37</v>
      </c>
      <c r="E1495" s="26">
        <v>391.23</v>
      </c>
      <c r="F1495" s="26"/>
      <c r="G1495" s="27"/>
      <c r="H1495" s="27"/>
      <c r="I1495" s="27"/>
      <c r="J1495" s="27"/>
      <c r="K1495" s="25" t="s">
        <v>4091</v>
      </c>
      <c r="L1495" s="26"/>
      <c r="M1495"/>
      <c r="N1495"/>
      <c r="O1495" s="25">
        <v>0.49</v>
      </c>
      <c r="P1495" s="25">
        <v>6.43</v>
      </c>
      <c r="Q1495" s="23"/>
      <c r="R1495" s="23"/>
      <c r="S1495" s="23" t="str">
        <f t="shared" si="73"/>
        <v/>
      </c>
      <c r="T1495" s="23">
        <f t="shared" si="74"/>
        <v>0</v>
      </c>
    </row>
    <row r="1496" spans="1:20" ht="17.399999999999999">
      <c r="A1496" s="23" t="str">
        <f t="shared" si="72"/>
        <v/>
      </c>
      <c r="B1496" s="24" t="s">
        <v>2994</v>
      </c>
      <c r="C1496" s="12" t="s">
        <v>3068</v>
      </c>
      <c r="D1496" s="25" t="s">
        <v>9</v>
      </c>
      <c r="E1496" s="26">
        <v>58.75</v>
      </c>
      <c r="F1496" s="25">
        <v>1</v>
      </c>
      <c r="G1496" s="27">
        <v>33.4</v>
      </c>
      <c r="H1496" s="27">
        <v>33.4</v>
      </c>
      <c r="I1496" s="27">
        <v>33.4</v>
      </c>
      <c r="J1496" s="27"/>
      <c r="K1496" s="25" t="s">
        <v>4078</v>
      </c>
      <c r="L1496" s="25"/>
      <c r="M1496"/>
      <c r="N1496"/>
      <c r="O1496" s="25">
        <v>-2.2599999999999998</v>
      </c>
      <c r="P1496" s="25">
        <v>-11.35</v>
      </c>
      <c r="Q1496" s="23"/>
      <c r="R1496" s="23"/>
      <c r="S1496" s="23" t="str">
        <f t="shared" si="73"/>
        <v/>
      </c>
      <c r="T1496" s="23">
        <f t="shared" si="74"/>
        <v>0</v>
      </c>
    </row>
    <row r="1497" spans="1:20" ht="17.399999999999999">
      <c r="A1497" s="23" t="str">
        <f t="shared" si="72"/>
        <v/>
      </c>
      <c r="B1497" s="24" t="s">
        <v>4590</v>
      </c>
      <c r="C1497" s="12" t="s">
        <v>4595</v>
      </c>
      <c r="D1497" s="25" t="s">
        <v>9</v>
      </c>
      <c r="E1497" s="26">
        <v>75.069999999999993</v>
      </c>
      <c r="F1497" s="25">
        <v>3</v>
      </c>
      <c r="G1497" s="27">
        <v>29.95</v>
      </c>
      <c r="H1497" s="27">
        <v>29.95</v>
      </c>
      <c r="I1497" s="27">
        <v>29.95</v>
      </c>
      <c r="J1497" s="27"/>
      <c r="K1497" s="25" t="s">
        <v>4078</v>
      </c>
      <c r="L1497" s="26"/>
      <c r="M1497"/>
      <c r="N1497"/>
      <c r="O1497" s="25">
        <v>-5.33</v>
      </c>
      <c r="P1497" s="25">
        <v>-12.87</v>
      </c>
      <c r="Q1497" s="23"/>
      <c r="R1497" s="23"/>
      <c r="S1497" s="23" t="str">
        <f t="shared" si="73"/>
        <v/>
      </c>
      <c r="T1497" s="23">
        <f t="shared" si="74"/>
        <v>0</v>
      </c>
    </row>
    <row r="1498" spans="1:20" ht="17.399999999999999">
      <c r="A1498" s="23" t="str">
        <f t="shared" si="72"/>
        <v/>
      </c>
      <c r="B1498" s="24" t="s">
        <v>3348</v>
      </c>
      <c r="C1498" s="12" t="s">
        <v>3432</v>
      </c>
      <c r="D1498" s="25" t="s">
        <v>37</v>
      </c>
      <c r="E1498" s="26">
        <v>145.76</v>
      </c>
      <c r="F1498" s="25"/>
      <c r="G1498" s="27"/>
      <c r="H1498" s="27"/>
      <c r="I1498" s="27"/>
      <c r="J1498" s="27"/>
      <c r="K1498" s="25" t="s">
        <v>4112</v>
      </c>
      <c r="L1498" s="25"/>
      <c r="M1498"/>
      <c r="N1498"/>
      <c r="O1498" s="25">
        <v>111.66</v>
      </c>
      <c r="P1498" s="25">
        <v>78.790000000000006</v>
      </c>
      <c r="Q1498" s="23"/>
      <c r="R1498" s="23"/>
      <c r="S1498" s="23" t="str">
        <f t="shared" si="73"/>
        <v/>
      </c>
      <c r="T1498" s="23">
        <f t="shared" si="74"/>
        <v>0</v>
      </c>
    </row>
    <row r="1499" spans="1:20" ht="17.399999999999999">
      <c r="A1499" s="23">
        <f t="shared" si="72"/>
        <v>119</v>
      </c>
      <c r="B1499" s="24" t="s">
        <v>2393</v>
      </c>
      <c r="C1499" s="12" t="s">
        <v>2394</v>
      </c>
      <c r="D1499" s="25" t="s">
        <v>9</v>
      </c>
      <c r="E1499" s="26">
        <v>3287.91</v>
      </c>
      <c r="F1499" s="25">
        <v>8</v>
      </c>
      <c r="G1499" s="27">
        <v>697.44</v>
      </c>
      <c r="H1499" s="27">
        <v>697.44</v>
      </c>
      <c r="I1499" s="27">
        <v>696.15</v>
      </c>
      <c r="J1499" s="27">
        <v>721</v>
      </c>
      <c r="K1499" s="25" t="s">
        <v>4078</v>
      </c>
      <c r="L1499" s="25"/>
      <c r="M1499"/>
      <c r="N1499"/>
      <c r="O1499" s="25">
        <v>-3.39</v>
      </c>
      <c r="P1499" s="25">
        <v>-9.4</v>
      </c>
      <c r="Q1499" s="23"/>
      <c r="R1499" s="23"/>
      <c r="S1499" s="23">
        <f t="shared" si="73"/>
        <v>3287.92499</v>
      </c>
      <c r="T1499" s="23">
        <f t="shared" si="74"/>
        <v>0</v>
      </c>
    </row>
    <row r="1500" spans="1:20" ht="17.399999999999999">
      <c r="A1500" s="23" t="str">
        <f t="shared" si="72"/>
        <v/>
      </c>
      <c r="B1500" s="24" t="s">
        <v>2395</v>
      </c>
      <c r="C1500" s="12" t="s">
        <v>2396</v>
      </c>
      <c r="D1500" s="25" t="s">
        <v>37</v>
      </c>
      <c r="E1500" s="26">
        <v>852.11</v>
      </c>
      <c r="F1500" s="26">
        <v>1</v>
      </c>
      <c r="G1500" s="27">
        <v>93</v>
      </c>
      <c r="H1500" s="27">
        <v>93</v>
      </c>
      <c r="I1500" s="27"/>
      <c r="J1500" s="27"/>
      <c r="K1500" s="25" t="s">
        <v>4120</v>
      </c>
      <c r="L1500" s="26"/>
      <c r="M1500"/>
      <c r="N1500"/>
      <c r="O1500" s="25">
        <v>30.25</v>
      </c>
      <c r="P1500" s="25">
        <v>17.29</v>
      </c>
      <c r="Q1500" s="23"/>
      <c r="R1500" s="23"/>
      <c r="S1500" s="23" t="str">
        <f t="shared" si="73"/>
        <v/>
      </c>
      <c r="T1500" s="23">
        <f t="shared" si="74"/>
        <v>0</v>
      </c>
    </row>
    <row r="1501" spans="1:20" ht="17.399999999999999">
      <c r="A1501" s="23" t="str">
        <f t="shared" si="72"/>
        <v/>
      </c>
      <c r="B1501" s="24" t="s">
        <v>4236</v>
      </c>
      <c r="C1501" s="12" t="s">
        <v>4412</v>
      </c>
      <c r="D1501" s="25" t="s">
        <v>37</v>
      </c>
      <c r="E1501" s="26">
        <v>230.52</v>
      </c>
      <c r="F1501" s="25"/>
      <c r="G1501" s="27"/>
      <c r="H1501" s="27"/>
      <c r="I1501" s="27"/>
      <c r="J1501" s="27"/>
      <c r="K1501" s="25" t="s">
        <v>4091</v>
      </c>
      <c r="L1501" s="25"/>
      <c r="M1501"/>
      <c r="N1501"/>
      <c r="O1501" s="25">
        <v>-19.260000000000002</v>
      </c>
      <c r="P1501" s="25">
        <v>-4.2</v>
      </c>
      <c r="Q1501" s="23"/>
      <c r="R1501" s="23"/>
      <c r="S1501" s="23" t="str">
        <f t="shared" si="73"/>
        <v/>
      </c>
      <c r="T1501" s="23">
        <f t="shared" si="74"/>
        <v>0</v>
      </c>
    </row>
    <row r="1502" spans="1:20" ht="17.399999999999999">
      <c r="A1502" s="23" t="str">
        <f t="shared" si="72"/>
        <v/>
      </c>
      <c r="B1502" s="24" t="s">
        <v>2682</v>
      </c>
      <c r="C1502" s="12" t="s">
        <v>2683</v>
      </c>
      <c r="D1502" s="25" t="s">
        <v>9</v>
      </c>
      <c r="E1502" s="26">
        <v>1914.58</v>
      </c>
      <c r="F1502" s="26">
        <v>9</v>
      </c>
      <c r="G1502" s="27">
        <v>352.4</v>
      </c>
      <c r="H1502" s="27">
        <v>352.4</v>
      </c>
      <c r="I1502" s="27"/>
      <c r="J1502" s="27">
        <v>303.5</v>
      </c>
      <c r="K1502" s="25" t="s">
        <v>2626</v>
      </c>
      <c r="L1502" s="25"/>
      <c r="M1502"/>
      <c r="N1502"/>
      <c r="O1502" s="25">
        <v>-2.89</v>
      </c>
      <c r="P1502" s="25">
        <v>-28.73</v>
      </c>
      <c r="Q1502" s="23"/>
      <c r="R1502" s="23"/>
      <c r="S1502" s="23" t="str">
        <f t="shared" si="73"/>
        <v/>
      </c>
      <c r="T1502" s="23">
        <f t="shared" si="74"/>
        <v>0</v>
      </c>
    </row>
    <row r="1503" spans="1:20" ht="17.399999999999999">
      <c r="A1503" s="23" t="str">
        <f t="shared" si="72"/>
        <v/>
      </c>
      <c r="B1503" s="24" t="s">
        <v>2397</v>
      </c>
      <c r="C1503" s="12" t="s">
        <v>2398</v>
      </c>
      <c r="D1503" s="25" t="s">
        <v>37</v>
      </c>
      <c r="E1503" s="26">
        <v>16.149999999999999</v>
      </c>
      <c r="F1503" s="25"/>
      <c r="G1503" s="27"/>
      <c r="H1503" s="27"/>
      <c r="I1503" s="27"/>
      <c r="J1503" s="27"/>
      <c r="K1503" s="25" t="s">
        <v>4085</v>
      </c>
      <c r="L1503" s="26"/>
      <c r="M1503"/>
      <c r="N1503"/>
      <c r="O1503" s="25">
        <v>-11.92</v>
      </c>
      <c r="P1503" s="25">
        <v>-30.77</v>
      </c>
      <c r="Q1503" s="23"/>
      <c r="R1503" s="23"/>
      <c r="S1503" s="23" t="str">
        <f t="shared" si="73"/>
        <v/>
      </c>
      <c r="T1503" s="23">
        <f t="shared" si="74"/>
        <v>0</v>
      </c>
    </row>
    <row r="1504" spans="1:20" ht="17.399999999999999">
      <c r="A1504" s="23">
        <f t="shared" si="72"/>
        <v>220</v>
      </c>
      <c r="B1504" s="24" t="s">
        <v>2399</v>
      </c>
      <c r="C1504" s="12" t="s">
        <v>2400</v>
      </c>
      <c r="D1504" s="25" t="s">
        <v>9</v>
      </c>
      <c r="E1504" s="26">
        <v>636.49</v>
      </c>
      <c r="F1504" s="25">
        <v>11</v>
      </c>
      <c r="G1504" s="27">
        <v>77.45</v>
      </c>
      <c r="H1504" s="27">
        <v>77.45</v>
      </c>
      <c r="I1504" s="27">
        <v>80</v>
      </c>
      <c r="J1504" s="27">
        <v>81</v>
      </c>
      <c r="K1504" s="25" t="s">
        <v>4112</v>
      </c>
      <c r="L1504" s="25"/>
      <c r="M1504"/>
      <c r="N1504"/>
      <c r="O1504" s="25">
        <v>-3.29</v>
      </c>
      <c r="P1504" s="25">
        <v>-13.31</v>
      </c>
      <c r="Q1504" s="23"/>
      <c r="R1504" s="23"/>
      <c r="S1504" s="23">
        <f t="shared" si="73"/>
        <v>636.50504000000001</v>
      </c>
      <c r="T1504" s="23">
        <f t="shared" si="74"/>
        <v>0</v>
      </c>
    </row>
    <row r="1505" spans="1:20" ht="17.399999999999999">
      <c r="A1505" s="23" t="str">
        <f t="shared" si="72"/>
        <v/>
      </c>
      <c r="B1505" s="24" t="s">
        <v>2401</v>
      </c>
      <c r="C1505" s="12" t="s">
        <v>4011</v>
      </c>
      <c r="D1505" s="25" t="s">
        <v>37</v>
      </c>
      <c r="E1505" s="26">
        <v>223.61</v>
      </c>
      <c r="F1505" s="25"/>
      <c r="G1505" s="27"/>
      <c r="H1505" s="27"/>
      <c r="I1505" s="27"/>
      <c r="J1505" s="27"/>
      <c r="K1505" s="25" t="s">
        <v>4107</v>
      </c>
      <c r="L1505" s="25"/>
      <c r="M1505"/>
      <c r="N1505"/>
      <c r="O1505" s="25">
        <v>-16.41</v>
      </c>
      <c r="P1505" s="25">
        <v>-41.77</v>
      </c>
      <c r="Q1505" s="23"/>
      <c r="R1505" s="23"/>
      <c r="S1505" s="23" t="str">
        <f t="shared" si="73"/>
        <v/>
      </c>
      <c r="T1505" s="23">
        <f t="shared" si="74"/>
        <v>0</v>
      </c>
    </row>
    <row r="1506" spans="1:20" ht="17.399999999999999">
      <c r="A1506" s="23" t="str">
        <f t="shared" si="72"/>
        <v/>
      </c>
      <c r="B1506" s="24" t="s">
        <v>2402</v>
      </c>
      <c r="C1506" s="12" t="s">
        <v>4473</v>
      </c>
      <c r="D1506" s="25" t="s">
        <v>37</v>
      </c>
      <c r="E1506" s="26">
        <v>37.04</v>
      </c>
      <c r="F1506" s="26"/>
      <c r="G1506" s="27"/>
      <c r="H1506" s="27"/>
      <c r="I1506" s="27"/>
      <c r="J1506" s="27"/>
      <c r="K1506" s="25" t="s">
        <v>4076</v>
      </c>
      <c r="L1506" s="25"/>
      <c r="M1506"/>
      <c r="N1506"/>
      <c r="O1506" s="25">
        <v>-27.51</v>
      </c>
      <c r="P1506" s="25">
        <v>-32.65</v>
      </c>
      <c r="Q1506" s="23"/>
      <c r="R1506" s="23"/>
      <c r="S1506" s="23" t="str">
        <f t="shared" si="73"/>
        <v/>
      </c>
      <c r="T1506" s="23">
        <f t="shared" si="74"/>
        <v>0</v>
      </c>
    </row>
    <row r="1507" spans="1:20" ht="17.399999999999999">
      <c r="A1507" s="23" t="str">
        <f t="shared" si="72"/>
        <v/>
      </c>
      <c r="B1507" s="24" t="s">
        <v>2403</v>
      </c>
      <c r="C1507" s="12" t="s">
        <v>3899</v>
      </c>
      <c r="D1507" s="25" t="s">
        <v>37</v>
      </c>
      <c r="E1507" s="26">
        <v>30.63</v>
      </c>
      <c r="F1507" s="25"/>
      <c r="G1507" s="27"/>
      <c r="H1507" s="27"/>
      <c r="I1507" s="27"/>
      <c r="J1507" s="27"/>
      <c r="K1507" s="25" t="s">
        <v>4078</v>
      </c>
      <c r="L1507" s="26"/>
      <c r="M1507"/>
      <c r="N1507"/>
      <c r="O1507" s="25">
        <v>-2.63</v>
      </c>
      <c r="P1507" s="25">
        <v>-26.72</v>
      </c>
      <c r="Q1507" s="23"/>
      <c r="R1507" s="23"/>
      <c r="S1507" s="23" t="str">
        <f t="shared" si="73"/>
        <v/>
      </c>
      <c r="T1507" s="23">
        <f t="shared" si="74"/>
        <v>0</v>
      </c>
    </row>
    <row r="1508" spans="1:20" ht="17.399999999999999">
      <c r="A1508" s="23" t="str">
        <f t="shared" si="72"/>
        <v/>
      </c>
      <c r="B1508" s="24" t="s">
        <v>2404</v>
      </c>
      <c r="C1508" s="12" t="s">
        <v>4267</v>
      </c>
      <c r="D1508" s="25" t="s">
        <v>37</v>
      </c>
      <c r="E1508" s="26">
        <v>416.52</v>
      </c>
      <c r="F1508" s="26">
        <v>2</v>
      </c>
      <c r="G1508" s="27">
        <v>62</v>
      </c>
      <c r="H1508" s="27">
        <v>62</v>
      </c>
      <c r="I1508" s="27"/>
      <c r="J1508" s="27"/>
      <c r="K1508" s="25" t="s">
        <v>4091</v>
      </c>
      <c r="L1508" s="25"/>
      <c r="M1508"/>
      <c r="N1508"/>
      <c r="O1508" s="25">
        <v>13.58</v>
      </c>
      <c r="P1508" s="25">
        <v>5.41</v>
      </c>
      <c r="Q1508" s="23"/>
      <c r="R1508" s="23"/>
      <c r="S1508" s="23" t="str">
        <f t="shared" si="73"/>
        <v/>
      </c>
      <c r="T1508" s="23">
        <f t="shared" si="74"/>
        <v>0</v>
      </c>
    </row>
    <row r="1509" spans="1:20" ht="17.399999999999999">
      <c r="A1509" s="23" t="str">
        <f t="shared" si="72"/>
        <v/>
      </c>
      <c r="B1509" s="24" t="s">
        <v>3986</v>
      </c>
      <c r="C1509" s="12" t="s">
        <v>3988</v>
      </c>
      <c r="D1509" s="25" t="s">
        <v>37</v>
      </c>
      <c r="E1509" s="26">
        <v>133.62</v>
      </c>
      <c r="F1509" s="25">
        <v>1</v>
      </c>
      <c r="G1509" s="27">
        <v>35.1</v>
      </c>
      <c r="H1509" s="27">
        <v>35.1</v>
      </c>
      <c r="I1509" s="27"/>
      <c r="J1509" s="27"/>
      <c r="K1509" s="25" t="s">
        <v>4102</v>
      </c>
      <c r="L1509" s="25"/>
      <c r="M1509"/>
      <c r="N1509"/>
      <c r="O1509" s="25">
        <v>-19.170000000000002</v>
      </c>
      <c r="P1509" s="25">
        <v>-30.77</v>
      </c>
      <c r="Q1509" s="23"/>
      <c r="R1509" s="23"/>
      <c r="S1509" s="23" t="str">
        <f t="shared" si="73"/>
        <v/>
      </c>
      <c r="T1509" s="23">
        <f t="shared" si="74"/>
        <v>0</v>
      </c>
    </row>
    <row r="1510" spans="1:20" ht="17.399999999999999">
      <c r="A1510" s="23" t="str">
        <f t="shared" si="72"/>
        <v/>
      </c>
      <c r="B1510" s="24" t="s">
        <v>2405</v>
      </c>
      <c r="C1510" s="12" t="s">
        <v>2406</v>
      </c>
      <c r="D1510" s="25" t="s">
        <v>37</v>
      </c>
      <c r="E1510" s="26">
        <v>29.45</v>
      </c>
      <c r="F1510" s="25"/>
      <c r="G1510" s="27"/>
      <c r="H1510" s="27"/>
      <c r="I1510" s="27"/>
      <c r="J1510" s="27"/>
      <c r="K1510" s="25" t="s">
        <v>4114</v>
      </c>
      <c r="L1510" s="25"/>
      <c r="M1510"/>
      <c r="N1510"/>
      <c r="O1510" s="25">
        <v>0.74</v>
      </c>
      <c r="P1510" s="25">
        <v>-2.71</v>
      </c>
      <c r="Q1510" s="23"/>
      <c r="R1510" s="23"/>
      <c r="S1510" s="23" t="str">
        <f t="shared" si="73"/>
        <v/>
      </c>
      <c r="T1510" s="23">
        <f t="shared" si="74"/>
        <v>0</v>
      </c>
    </row>
    <row r="1511" spans="1:20" ht="17.399999999999999">
      <c r="A1511" s="23" t="str">
        <f t="shared" si="72"/>
        <v/>
      </c>
      <c r="B1511" s="24" t="s">
        <v>2902</v>
      </c>
      <c r="C1511" s="12" t="s">
        <v>2909</v>
      </c>
      <c r="D1511" s="25" t="s">
        <v>37</v>
      </c>
      <c r="E1511" s="26">
        <v>872.13</v>
      </c>
      <c r="F1511" s="26"/>
      <c r="G1511" s="27"/>
      <c r="H1511" s="27"/>
      <c r="I1511" s="27"/>
      <c r="J1511" s="27"/>
      <c r="K1511" s="25" t="s">
        <v>4076</v>
      </c>
      <c r="L1511" s="25"/>
      <c r="M1511"/>
      <c r="N1511"/>
      <c r="O1511" s="25">
        <v>-19.27</v>
      </c>
      <c r="P1511" s="25">
        <v>-42.24</v>
      </c>
      <c r="Q1511" s="23"/>
      <c r="R1511" s="23"/>
      <c r="S1511" s="23" t="str">
        <f t="shared" si="73"/>
        <v/>
      </c>
      <c r="T1511" s="23">
        <f t="shared" si="74"/>
        <v>0</v>
      </c>
    </row>
    <row r="1512" spans="1:20" ht="17.399999999999999">
      <c r="A1512" s="23" t="str">
        <f t="shared" si="72"/>
        <v/>
      </c>
      <c r="B1512" s="24" t="s">
        <v>2407</v>
      </c>
      <c r="C1512" s="12" t="s">
        <v>2408</v>
      </c>
      <c r="D1512" s="25" t="s">
        <v>37</v>
      </c>
      <c r="E1512" s="26">
        <v>112.39</v>
      </c>
      <c r="F1512" s="25"/>
      <c r="G1512" s="27"/>
      <c r="H1512" s="27"/>
      <c r="I1512" s="27"/>
      <c r="J1512" s="27"/>
      <c r="K1512" s="25" t="s">
        <v>4113</v>
      </c>
      <c r="L1512" s="25"/>
      <c r="M1512"/>
      <c r="N1512"/>
      <c r="O1512" s="25">
        <v>-15.59</v>
      </c>
      <c r="P1512" s="25">
        <v>-48.01</v>
      </c>
      <c r="Q1512" s="23"/>
      <c r="R1512" s="23"/>
      <c r="S1512" s="23" t="str">
        <f t="shared" si="73"/>
        <v/>
      </c>
      <c r="T1512" s="23">
        <f t="shared" si="74"/>
        <v>0</v>
      </c>
    </row>
    <row r="1513" spans="1:20" ht="17.399999999999999">
      <c r="A1513" s="23" t="str">
        <f t="shared" si="72"/>
        <v/>
      </c>
      <c r="B1513" s="24" t="s">
        <v>2409</v>
      </c>
      <c r="C1513" s="12" t="s">
        <v>2410</v>
      </c>
      <c r="D1513" s="25" t="s">
        <v>37</v>
      </c>
      <c r="E1513" s="26">
        <v>85.17</v>
      </c>
      <c r="F1513" s="25">
        <v>1</v>
      </c>
      <c r="G1513" s="27">
        <v>21.7</v>
      </c>
      <c r="H1513" s="27">
        <v>21.7</v>
      </c>
      <c r="I1513" s="27"/>
      <c r="J1513" s="27"/>
      <c r="K1513" s="25" t="s">
        <v>4117</v>
      </c>
      <c r="L1513" s="25"/>
      <c r="M1513"/>
      <c r="N1513"/>
      <c r="O1513" s="25">
        <v>-30.79</v>
      </c>
      <c r="P1513" s="25">
        <v>-33.86</v>
      </c>
      <c r="Q1513" s="23"/>
      <c r="R1513" s="23"/>
      <c r="S1513" s="23" t="str">
        <f t="shared" si="73"/>
        <v/>
      </c>
      <c r="T1513" s="23">
        <f t="shared" si="74"/>
        <v>0</v>
      </c>
    </row>
    <row r="1514" spans="1:20" ht="17.399999999999999">
      <c r="A1514" s="23" t="str">
        <f t="shared" si="72"/>
        <v/>
      </c>
      <c r="B1514" s="24" t="s">
        <v>2411</v>
      </c>
      <c r="C1514" s="12" t="s">
        <v>4043</v>
      </c>
      <c r="D1514" s="25" t="s">
        <v>37</v>
      </c>
      <c r="E1514" s="26">
        <v>201.52</v>
      </c>
      <c r="F1514" s="25"/>
      <c r="G1514" s="27"/>
      <c r="H1514" s="27"/>
      <c r="I1514" s="27"/>
      <c r="J1514" s="27"/>
      <c r="K1514" s="25" t="s">
        <v>4076</v>
      </c>
      <c r="L1514" s="25"/>
      <c r="M1514"/>
      <c r="N1514"/>
      <c r="O1514" s="25">
        <v>-12.5</v>
      </c>
      <c r="P1514" s="25">
        <v>-25.9</v>
      </c>
      <c r="Q1514" s="23"/>
      <c r="R1514" s="23"/>
      <c r="S1514" s="23" t="str">
        <f t="shared" si="73"/>
        <v/>
      </c>
      <c r="T1514" s="23">
        <f t="shared" si="74"/>
        <v>0</v>
      </c>
    </row>
    <row r="1515" spans="1:20" ht="17.399999999999999">
      <c r="A1515" s="23" t="str">
        <f t="shared" si="72"/>
        <v/>
      </c>
      <c r="B1515" s="24" t="s">
        <v>2412</v>
      </c>
      <c r="C1515" s="12" t="s">
        <v>2413</v>
      </c>
      <c r="D1515" s="25" t="s">
        <v>37</v>
      </c>
      <c r="E1515" s="26">
        <v>23.44</v>
      </c>
      <c r="F1515" s="25"/>
      <c r="G1515" s="27"/>
      <c r="H1515" s="27"/>
      <c r="I1515" s="27"/>
      <c r="J1515" s="27"/>
      <c r="K1515" s="25" t="s">
        <v>4105</v>
      </c>
      <c r="L1515" s="28"/>
      <c r="M1515"/>
      <c r="N1515"/>
      <c r="O1515" s="25">
        <v>1.1499999999999999</v>
      </c>
      <c r="P1515" s="25">
        <v>-25.08</v>
      </c>
      <c r="Q1515" s="23"/>
      <c r="R1515" s="23"/>
      <c r="S1515" s="23" t="str">
        <f t="shared" si="73"/>
        <v/>
      </c>
      <c r="T1515" s="23">
        <f t="shared" si="74"/>
        <v>0</v>
      </c>
    </row>
    <row r="1516" spans="1:20" ht="17.399999999999999">
      <c r="A1516" s="23" t="str">
        <f t="shared" si="72"/>
        <v/>
      </c>
      <c r="B1516" s="24" t="s">
        <v>2414</v>
      </c>
      <c r="C1516" s="12" t="s">
        <v>2415</v>
      </c>
      <c r="D1516" s="25" t="s">
        <v>37</v>
      </c>
      <c r="E1516" s="26">
        <v>109.8</v>
      </c>
      <c r="F1516" s="26"/>
      <c r="G1516" s="27"/>
      <c r="H1516" s="27"/>
      <c r="I1516" s="27"/>
      <c r="J1516" s="27"/>
      <c r="K1516" s="25" t="s">
        <v>4113</v>
      </c>
      <c r="L1516" s="25"/>
      <c r="M1516"/>
      <c r="N1516"/>
      <c r="O1516" s="25">
        <v>-37.71</v>
      </c>
      <c r="P1516" s="25">
        <v>-1.29</v>
      </c>
      <c r="Q1516" s="23"/>
      <c r="R1516" s="23"/>
      <c r="S1516" s="23" t="str">
        <f t="shared" si="73"/>
        <v/>
      </c>
      <c r="T1516" s="23">
        <f t="shared" si="74"/>
        <v>0</v>
      </c>
    </row>
    <row r="1517" spans="1:20" ht="17.399999999999999">
      <c r="A1517" s="23" t="str">
        <f t="shared" si="72"/>
        <v/>
      </c>
      <c r="B1517" s="24" t="s">
        <v>2416</v>
      </c>
      <c r="C1517" s="12" t="s">
        <v>2417</v>
      </c>
      <c r="D1517" s="25" t="s">
        <v>37</v>
      </c>
      <c r="E1517" s="26">
        <v>14.79</v>
      </c>
      <c r="F1517" s="26"/>
      <c r="G1517" s="27"/>
      <c r="H1517" s="27"/>
      <c r="I1517" s="27"/>
      <c r="J1517" s="27"/>
      <c r="K1517" s="25" t="s">
        <v>2626</v>
      </c>
      <c r="L1517" s="25"/>
      <c r="M1517"/>
      <c r="N1517"/>
      <c r="O1517" s="25">
        <v>-14.73</v>
      </c>
      <c r="P1517" s="25">
        <v>-38.89</v>
      </c>
      <c r="Q1517" s="23"/>
      <c r="R1517" s="23"/>
      <c r="S1517" s="23" t="str">
        <f t="shared" si="73"/>
        <v/>
      </c>
      <c r="T1517" s="23">
        <f t="shared" si="74"/>
        <v>0</v>
      </c>
    </row>
    <row r="1518" spans="1:20" ht="17.399999999999999">
      <c r="A1518" s="23" t="str">
        <f t="shared" si="72"/>
        <v/>
      </c>
      <c r="B1518" s="24" t="s">
        <v>2418</v>
      </c>
      <c r="C1518" s="12" t="s">
        <v>2419</v>
      </c>
      <c r="D1518" s="25" t="s">
        <v>37</v>
      </c>
      <c r="E1518" s="26">
        <v>19.760000000000002</v>
      </c>
      <c r="F1518" s="25"/>
      <c r="G1518" s="27"/>
      <c r="H1518" s="27"/>
      <c r="I1518" s="27"/>
      <c r="J1518" s="27"/>
      <c r="K1518" s="25" t="s">
        <v>4084</v>
      </c>
      <c r="L1518" s="25"/>
      <c r="M1518"/>
      <c r="N1518"/>
      <c r="O1518" s="25">
        <v>-6.78</v>
      </c>
      <c r="P1518" s="25">
        <v>-16.670000000000002</v>
      </c>
      <c r="Q1518" s="23"/>
      <c r="R1518" s="23"/>
      <c r="S1518" s="23" t="str">
        <f t="shared" si="73"/>
        <v/>
      </c>
      <c r="T1518" s="23">
        <f t="shared" si="74"/>
        <v>0</v>
      </c>
    </row>
    <row r="1519" spans="1:20" ht="17.399999999999999">
      <c r="A1519" s="23" t="str">
        <f t="shared" si="72"/>
        <v/>
      </c>
      <c r="B1519" s="24" t="s">
        <v>2420</v>
      </c>
      <c r="C1519" s="12" t="s">
        <v>2421</v>
      </c>
      <c r="D1519" s="25" t="s">
        <v>37</v>
      </c>
      <c r="E1519" s="26">
        <v>16.260000000000002</v>
      </c>
      <c r="F1519" s="25"/>
      <c r="G1519" s="27"/>
      <c r="H1519" s="27"/>
      <c r="I1519" s="27"/>
      <c r="J1519" s="27"/>
      <c r="K1519" s="25" t="s">
        <v>4092</v>
      </c>
      <c r="L1519" s="25"/>
      <c r="M1519"/>
      <c r="N1519"/>
      <c r="O1519" s="25">
        <v>-25.26</v>
      </c>
      <c r="P1519" s="25">
        <v>-47.44</v>
      </c>
      <c r="Q1519" s="23"/>
      <c r="R1519" s="23"/>
      <c r="S1519" s="23" t="str">
        <f t="shared" si="73"/>
        <v/>
      </c>
      <c r="T1519" s="23">
        <f t="shared" si="74"/>
        <v>0</v>
      </c>
    </row>
    <row r="1520" spans="1:20" ht="17.399999999999999">
      <c r="A1520" s="23" t="str">
        <f t="shared" si="72"/>
        <v/>
      </c>
      <c r="B1520" s="24" t="s">
        <v>2422</v>
      </c>
      <c r="C1520" s="12" t="s">
        <v>2423</v>
      </c>
      <c r="D1520" s="25" t="s">
        <v>9</v>
      </c>
      <c r="E1520" s="26">
        <v>184.25</v>
      </c>
      <c r="F1520" s="25"/>
      <c r="G1520" s="27"/>
      <c r="H1520" s="27"/>
      <c r="I1520" s="27"/>
      <c r="J1520" s="27"/>
      <c r="K1520" s="25" t="s">
        <v>2625</v>
      </c>
      <c r="L1520" s="25"/>
      <c r="M1520"/>
      <c r="N1520"/>
      <c r="O1520" s="25">
        <v>-9.9499999999999993</v>
      </c>
      <c r="P1520" s="25">
        <v>-28.87</v>
      </c>
      <c r="Q1520" s="23"/>
      <c r="R1520" s="23"/>
      <c r="S1520" s="23" t="str">
        <f t="shared" si="73"/>
        <v/>
      </c>
      <c r="T1520" s="23">
        <f t="shared" si="74"/>
        <v>0</v>
      </c>
    </row>
    <row r="1521" spans="1:20" ht="17.399999999999999">
      <c r="A1521" s="23" t="str">
        <f t="shared" si="72"/>
        <v/>
      </c>
      <c r="B1521" s="24" t="s">
        <v>2424</v>
      </c>
      <c r="C1521" s="12" t="s">
        <v>4967</v>
      </c>
      <c r="D1521" s="25" t="s">
        <v>37</v>
      </c>
      <c r="E1521" s="26">
        <v>65.349999999999994</v>
      </c>
      <c r="F1521" s="25"/>
      <c r="G1521" s="27"/>
      <c r="H1521" s="27"/>
      <c r="I1521" s="27"/>
      <c r="J1521" s="27"/>
      <c r="K1521" s="25" t="s">
        <v>4091</v>
      </c>
      <c r="L1521" s="28"/>
      <c r="M1521"/>
      <c r="N1521"/>
      <c r="O1521" s="25">
        <v>-29.93</v>
      </c>
      <c r="P1521" s="25">
        <v>-32.99</v>
      </c>
      <c r="Q1521" s="23"/>
      <c r="R1521" s="23"/>
      <c r="S1521" s="23" t="str">
        <f t="shared" si="73"/>
        <v/>
      </c>
      <c r="T1521" s="23">
        <f t="shared" si="74"/>
        <v>0</v>
      </c>
    </row>
    <row r="1522" spans="1:20" ht="17.399999999999999">
      <c r="A1522" s="23" t="str">
        <f t="shared" si="72"/>
        <v/>
      </c>
      <c r="B1522" s="24" t="s">
        <v>3349</v>
      </c>
      <c r="C1522" s="12" t="s">
        <v>3433</v>
      </c>
      <c r="D1522" s="25" t="s">
        <v>37</v>
      </c>
      <c r="E1522" s="26">
        <v>329.35</v>
      </c>
      <c r="F1522" s="25"/>
      <c r="G1522" s="27"/>
      <c r="H1522" s="27"/>
      <c r="I1522" s="27"/>
      <c r="J1522" s="27"/>
      <c r="K1522" s="25" t="s">
        <v>4088</v>
      </c>
      <c r="L1522" s="25"/>
      <c r="M1522"/>
      <c r="N1522"/>
      <c r="O1522" s="25">
        <v>-19.34</v>
      </c>
      <c r="P1522" s="25">
        <v>-19.11</v>
      </c>
      <c r="Q1522" s="23"/>
      <c r="R1522" s="23"/>
      <c r="S1522" s="23" t="str">
        <f t="shared" si="73"/>
        <v/>
      </c>
      <c r="T1522" s="23">
        <f t="shared" si="74"/>
        <v>0</v>
      </c>
    </row>
    <row r="1523" spans="1:20" ht="17.399999999999999">
      <c r="A1523" s="23" t="str">
        <f t="shared" si="72"/>
        <v/>
      </c>
      <c r="B1523" s="24" t="s">
        <v>2427</v>
      </c>
      <c r="C1523" s="12" t="s">
        <v>4786</v>
      </c>
      <c r="D1523" s="25" t="s">
        <v>9</v>
      </c>
      <c r="E1523" s="26">
        <v>27.35</v>
      </c>
      <c r="F1523" s="25"/>
      <c r="G1523" s="27"/>
      <c r="H1523" s="27"/>
      <c r="I1523" s="27"/>
      <c r="J1523" s="27"/>
      <c r="K1523" s="25" t="s">
        <v>4076</v>
      </c>
      <c r="L1523" s="25"/>
      <c r="M1523"/>
      <c r="N1523"/>
      <c r="O1523" s="25">
        <v>-8.9600000000000009</v>
      </c>
      <c r="P1523" s="25">
        <v>-48.33</v>
      </c>
      <c r="Q1523" s="23"/>
      <c r="R1523" s="23"/>
      <c r="S1523" s="23" t="str">
        <f t="shared" si="73"/>
        <v/>
      </c>
      <c r="T1523" s="23">
        <f t="shared" si="74"/>
        <v>0</v>
      </c>
    </row>
    <row r="1524" spans="1:20" ht="17.399999999999999">
      <c r="A1524" s="23" t="str">
        <f t="shared" si="72"/>
        <v/>
      </c>
      <c r="B1524" s="24" t="s">
        <v>3140</v>
      </c>
      <c r="C1524" s="12" t="s">
        <v>3268</v>
      </c>
      <c r="D1524" s="25" t="s">
        <v>37</v>
      </c>
      <c r="E1524" s="26">
        <v>136.66999999999999</v>
      </c>
      <c r="F1524" s="26"/>
      <c r="G1524" s="27"/>
      <c r="H1524" s="27"/>
      <c r="I1524" s="27"/>
      <c r="J1524" s="27"/>
      <c r="K1524" s="25" t="s">
        <v>4085</v>
      </c>
      <c r="L1524" s="25"/>
      <c r="M1524"/>
      <c r="N1524"/>
      <c r="O1524" s="25">
        <v>-23.17</v>
      </c>
      <c r="P1524" s="25">
        <v>-34.39</v>
      </c>
      <c r="Q1524" s="23"/>
      <c r="R1524" s="23"/>
      <c r="S1524" s="23" t="str">
        <f t="shared" si="73"/>
        <v/>
      </c>
      <c r="T1524" s="23">
        <f t="shared" si="74"/>
        <v>0</v>
      </c>
    </row>
    <row r="1525" spans="1:20" ht="17.399999999999999">
      <c r="A1525" s="23" t="str">
        <f t="shared" si="72"/>
        <v/>
      </c>
      <c r="B1525" s="24" t="s">
        <v>2428</v>
      </c>
      <c r="C1525" s="12" t="s">
        <v>2429</v>
      </c>
      <c r="D1525" s="25" t="s">
        <v>37</v>
      </c>
      <c r="E1525" s="26">
        <v>30.68</v>
      </c>
      <c r="F1525" s="25"/>
      <c r="G1525" s="27"/>
      <c r="H1525" s="27"/>
      <c r="I1525" s="27"/>
      <c r="J1525" s="27"/>
      <c r="K1525" s="25" t="s">
        <v>4088</v>
      </c>
      <c r="L1525" s="25"/>
      <c r="M1525"/>
      <c r="N1525"/>
      <c r="O1525" s="25">
        <v>-16.989999999999998</v>
      </c>
      <c r="P1525" s="25">
        <v>-34.35</v>
      </c>
      <c r="Q1525" s="23"/>
      <c r="R1525" s="23"/>
      <c r="S1525" s="23" t="str">
        <f t="shared" si="73"/>
        <v/>
      </c>
      <c r="T1525" s="23">
        <f t="shared" si="74"/>
        <v>0</v>
      </c>
    </row>
    <row r="1526" spans="1:20" ht="17.399999999999999">
      <c r="A1526" s="23">
        <f t="shared" si="72"/>
        <v>285</v>
      </c>
      <c r="B1526" s="24" t="s">
        <v>2430</v>
      </c>
      <c r="C1526" s="12" t="s">
        <v>2431</v>
      </c>
      <c r="D1526" s="25" t="s">
        <v>37</v>
      </c>
      <c r="E1526" s="26">
        <v>199.74</v>
      </c>
      <c r="F1526" s="25">
        <v>5</v>
      </c>
      <c r="G1526" s="27">
        <v>41.56</v>
      </c>
      <c r="H1526" s="27">
        <v>41.56</v>
      </c>
      <c r="I1526" s="27">
        <v>40</v>
      </c>
      <c r="J1526" s="27">
        <v>40</v>
      </c>
      <c r="K1526" s="25" t="s">
        <v>4105</v>
      </c>
      <c r="L1526" s="25"/>
      <c r="M1526"/>
      <c r="N1526"/>
      <c r="O1526" s="25">
        <v>-10.119999999999999</v>
      </c>
      <c r="P1526" s="25">
        <v>-9.4700000000000006</v>
      </c>
      <c r="Q1526" s="23"/>
      <c r="R1526" s="23"/>
      <c r="S1526" s="23">
        <f t="shared" si="73"/>
        <v>199.75526000000002</v>
      </c>
      <c r="T1526" s="23">
        <f t="shared" si="74"/>
        <v>0</v>
      </c>
    </row>
    <row r="1527" spans="1:20" ht="17.399999999999999">
      <c r="A1527" s="23" t="str">
        <f t="shared" si="72"/>
        <v/>
      </c>
      <c r="B1527" s="24" t="s">
        <v>2432</v>
      </c>
      <c r="C1527" s="12" t="s">
        <v>2433</v>
      </c>
      <c r="D1527" s="25" t="s">
        <v>9</v>
      </c>
      <c r="E1527" s="26">
        <v>100.78</v>
      </c>
      <c r="F1527" s="25"/>
      <c r="G1527" s="27"/>
      <c r="H1527" s="27"/>
      <c r="I1527" s="27"/>
      <c r="J1527" s="27"/>
      <c r="K1527" s="25" t="s">
        <v>4110</v>
      </c>
      <c r="L1527" s="25"/>
      <c r="M1527"/>
      <c r="N1527"/>
      <c r="O1527" s="25">
        <v>0</v>
      </c>
      <c r="P1527" s="25">
        <v>0</v>
      </c>
      <c r="Q1527" s="23"/>
      <c r="R1527" s="23"/>
      <c r="S1527" s="23" t="str">
        <f t="shared" si="73"/>
        <v/>
      </c>
      <c r="T1527" s="23">
        <f t="shared" si="74"/>
        <v>0</v>
      </c>
    </row>
    <row r="1528" spans="1:20" ht="17.399999999999999">
      <c r="A1528" s="23" t="str">
        <f t="shared" si="72"/>
        <v/>
      </c>
      <c r="B1528" s="24" t="s">
        <v>2434</v>
      </c>
      <c r="C1528" s="12" t="s">
        <v>3434</v>
      </c>
      <c r="D1528" s="25" t="s">
        <v>37</v>
      </c>
      <c r="E1528" s="26">
        <v>163.21</v>
      </c>
      <c r="F1528" s="25"/>
      <c r="G1528" s="27"/>
      <c r="H1528" s="27"/>
      <c r="I1528" s="27"/>
      <c r="J1528" s="27"/>
      <c r="K1528" s="25" t="s">
        <v>4091</v>
      </c>
      <c r="L1528" s="25"/>
      <c r="M1528"/>
      <c r="N1528"/>
      <c r="O1528" s="25">
        <v>-23.79</v>
      </c>
      <c r="P1528" s="25">
        <v>1.99</v>
      </c>
      <c r="Q1528" s="23"/>
      <c r="R1528" s="23"/>
      <c r="S1528" s="23" t="str">
        <f t="shared" si="73"/>
        <v/>
      </c>
      <c r="T1528" s="23">
        <f t="shared" si="74"/>
        <v>0</v>
      </c>
    </row>
    <row r="1529" spans="1:20" ht="17.399999999999999">
      <c r="A1529" s="23" t="str">
        <f t="shared" si="72"/>
        <v/>
      </c>
      <c r="B1529" s="24" t="s">
        <v>2435</v>
      </c>
      <c r="C1529" s="12" t="s">
        <v>2436</v>
      </c>
      <c r="D1529" s="25" t="s">
        <v>37</v>
      </c>
      <c r="E1529" s="26">
        <v>458.1</v>
      </c>
      <c r="F1529" s="26"/>
      <c r="G1529" s="27"/>
      <c r="H1529" s="27"/>
      <c r="I1529" s="27"/>
      <c r="J1529" s="27"/>
      <c r="K1529" s="25" t="s">
        <v>4089</v>
      </c>
      <c r="L1529" s="25"/>
      <c r="M1529"/>
      <c r="N1529"/>
      <c r="O1529" s="25">
        <v>26.88</v>
      </c>
      <c r="P1529" s="25">
        <v>-15.35</v>
      </c>
      <c r="Q1529" s="23"/>
      <c r="R1529" s="23"/>
      <c r="S1529" s="23" t="str">
        <f t="shared" si="73"/>
        <v/>
      </c>
      <c r="T1529" s="23">
        <f t="shared" si="74"/>
        <v>0</v>
      </c>
    </row>
    <row r="1530" spans="1:20" ht="17.399999999999999">
      <c r="A1530" s="23" t="str">
        <f t="shared" si="72"/>
        <v/>
      </c>
      <c r="B1530" s="24" t="s">
        <v>2437</v>
      </c>
      <c r="C1530" s="12" t="s">
        <v>2438</v>
      </c>
      <c r="D1530" s="25" t="s">
        <v>9</v>
      </c>
      <c r="E1530" s="26">
        <v>109.29</v>
      </c>
      <c r="F1530" s="25"/>
      <c r="G1530" s="27"/>
      <c r="H1530" s="27"/>
      <c r="I1530" s="27"/>
      <c r="J1530" s="27"/>
      <c r="K1530" s="25" t="s">
        <v>4090</v>
      </c>
      <c r="L1530" s="26"/>
      <c r="M1530"/>
      <c r="N1530"/>
      <c r="O1530" s="25">
        <v>-2.25</v>
      </c>
      <c r="P1530" s="25">
        <v>-12.58</v>
      </c>
      <c r="Q1530" s="23"/>
      <c r="R1530" s="23"/>
      <c r="S1530" s="23" t="str">
        <f t="shared" si="73"/>
        <v/>
      </c>
      <c r="T1530" s="23">
        <f t="shared" si="74"/>
        <v>0</v>
      </c>
    </row>
    <row r="1531" spans="1:20" ht="17.399999999999999">
      <c r="A1531" s="23" t="str">
        <f t="shared" si="72"/>
        <v/>
      </c>
      <c r="B1531" s="24" t="s">
        <v>2439</v>
      </c>
      <c r="C1531" s="12" t="s">
        <v>2440</v>
      </c>
      <c r="D1531" s="25" t="s">
        <v>9</v>
      </c>
      <c r="E1531" s="26">
        <v>1859.65</v>
      </c>
      <c r="F1531" s="25">
        <v>5</v>
      </c>
      <c r="G1531" s="27">
        <v>261.36</v>
      </c>
      <c r="H1531" s="27">
        <v>261.36</v>
      </c>
      <c r="I1531" s="27"/>
      <c r="J1531" s="27"/>
      <c r="K1531" s="25" t="s">
        <v>4084</v>
      </c>
      <c r="L1531" s="25"/>
      <c r="M1531"/>
      <c r="N1531"/>
      <c r="O1531" s="25">
        <v>-12.16</v>
      </c>
      <c r="P1531" s="25">
        <v>-25.18</v>
      </c>
      <c r="Q1531" s="23"/>
      <c r="R1531" s="23"/>
      <c r="S1531" s="23" t="str">
        <f t="shared" si="73"/>
        <v/>
      </c>
      <c r="T1531" s="23">
        <f t="shared" si="74"/>
        <v>0</v>
      </c>
    </row>
    <row r="1532" spans="1:20" ht="17.399999999999999">
      <c r="A1532" s="23" t="str">
        <f t="shared" si="72"/>
        <v/>
      </c>
      <c r="B1532" s="24" t="s">
        <v>2441</v>
      </c>
      <c r="C1532" s="12" t="s">
        <v>2442</v>
      </c>
      <c r="D1532" s="25" t="s">
        <v>37</v>
      </c>
      <c r="E1532" s="26">
        <v>98.72</v>
      </c>
      <c r="F1532" s="26"/>
      <c r="G1532" s="27"/>
      <c r="H1532" s="27"/>
      <c r="I1532" s="27"/>
      <c r="J1532" s="27"/>
      <c r="K1532" s="25" t="s">
        <v>4084</v>
      </c>
      <c r="L1532" s="26"/>
      <c r="M1532"/>
      <c r="N1532"/>
      <c r="O1532" s="25">
        <v>-0.15</v>
      </c>
      <c r="P1532" s="25">
        <v>-0.28999999999999998</v>
      </c>
      <c r="Q1532" s="23"/>
      <c r="R1532" s="23"/>
      <c r="S1532" s="23" t="str">
        <f t="shared" si="73"/>
        <v/>
      </c>
      <c r="T1532" s="23">
        <f t="shared" si="74"/>
        <v>0</v>
      </c>
    </row>
    <row r="1533" spans="1:20" ht="17.399999999999999">
      <c r="A1533" s="23" t="str">
        <f t="shared" si="72"/>
        <v/>
      </c>
      <c r="B1533" s="24" t="s">
        <v>2443</v>
      </c>
      <c r="C1533" s="12" t="s">
        <v>4980</v>
      </c>
      <c r="D1533" s="25" t="s">
        <v>37</v>
      </c>
      <c r="E1533" s="26">
        <v>284.44</v>
      </c>
      <c r="F1533" s="26"/>
      <c r="G1533" s="27"/>
      <c r="H1533" s="27"/>
      <c r="I1533" s="27"/>
      <c r="J1533" s="27"/>
      <c r="K1533" s="25" t="s">
        <v>4099</v>
      </c>
      <c r="L1533" s="25"/>
      <c r="M1533"/>
      <c r="N1533"/>
      <c r="O1533" s="25">
        <v>49.89</v>
      </c>
      <c r="P1533" s="25">
        <v>35.79</v>
      </c>
      <c r="Q1533" s="23"/>
      <c r="R1533" s="23"/>
      <c r="S1533" s="23" t="str">
        <f t="shared" si="73"/>
        <v/>
      </c>
      <c r="T1533" s="23">
        <f t="shared" si="74"/>
        <v>0</v>
      </c>
    </row>
    <row r="1534" spans="1:20" ht="17.399999999999999">
      <c r="A1534" s="23" t="str">
        <f t="shared" si="72"/>
        <v/>
      </c>
      <c r="B1534" s="24" t="s">
        <v>2445</v>
      </c>
      <c r="C1534" s="12" t="s">
        <v>2446</v>
      </c>
      <c r="D1534" s="25" t="s">
        <v>37</v>
      </c>
      <c r="E1534" s="26">
        <v>604.53</v>
      </c>
      <c r="F1534" s="25">
        <v>1</v>
      </c>
      <c r="G1534" s="27">
        <v>22.4</v>
      </c>
      <c r="H1534" s="27">
        <v>22.4</v>
      </c>
      <c r="I1534" s="27"/>
      <c r="J1534" s="27"/>
      <c r="K1534" s="25" t="s">
        <v>4084</v>
      </c>
      <c r="L1534" s="26"/>
      <c r="M1534"/>
      <c r="N1534"/>
      <c r="O1534" s="25">
        <v>-24.96</v>
      </c>
      <c r="P1534" s="25">
        <v>-25.42</v>
      </c>
      <c r="Q1534" s="23"/>
      <c r="R1534" s="23"/>
      <c r="S1534" s="23" t="str">
        <f t="shared" si="73"/>
        <v/>
      </c>
      <c r="T1534" s="23">
        <f t="shared" si="74"/>
        <v>0</v>
      </c>
    </row>
    <row r="1535" spans="1:20" ht="17.399999999999999">
      <c r="A1535" s="23" t="str">
        <f t="shared" si="72"/>
        <v/>
      </c>
      <c r="B1535" s="24" t="s">
        <v>2447</v>
      </c>
      <c r="C1535" s="12" t="s">
        <v>3069</v>
      </c>
      <c r="D1535" s="25" t="s">
        <v>37</v>
      </c>
      <c r="E1535" s="26">
        <v>256.31</v>
      </c>
      <c r="F1535" s="26"/>
      <c r="G1535" s="27"/>
      <c r="H1535" s="27"/>
      <c r="I1535" s="27"/>
      <c r="J1535" s="27"/>
      <c r="K1535" s="25" t="s">
        <v>4119</v>
      </c>
      <c r="L1535" s="26"/>
      <c r="M1535"/>
      <c r="N1535"/>
      <c r="O1535" s="25">
        <v>0</v>
      </c>
      <c r="P1535" s="25">
        <v>0</v>
      </c>
      <c r="Q1535" s="23"/>
      <c r="R1535" s="23"/>
      <c r="S1535" s="23" t="str">
        <f t="shared" si="73"/>
        <v/>
      </c>
      <c r="T1535" s="23">
        <f t="shared" si="74"/>
        <v>0</v>
      </c>
    </row>
    <row r="1536" spans="1:20" ht="17.399999999999999">
      <c r="A1536" s="23" t="str">
        <f t="shared" si="72"/>
        <v/>
      </c>
      <c r="B1536" s="24" t="s">
        <v>2448</v>
      </c>
      <c r="C1536" s="12" t="s">
        <v>2449</v>
      </c>
      <c r="D1536" s="25" t="s">
        <v>37</v>
      </c>
      <c r="E1536" s="26">
        <v>7.32</v>
      </c>
      <c r="F1536" s="26"/>
      <c r="G1536" s="27"/>
      <c r="H1536" s="27"/>
      <c r="I1536" s="27"/>
      <c r="J1536" s="27"/>
      <c r="K1536" s="25" t="s">
        <v>4096</v>
      </c>
      <c r="L1536" s="26"/>
      <c r="M1536"/>
      <c r="N1536"/>
      <c r="O1536" s="25">
        <v>-30.77</v>
      </c>
      <c r="P1536" s="25">
        <v>-37.76</v>
      </c>
      <c r="Q1536" s="23"/>
      <c r="R1536" s="23"/>
      <c r="S1536" s="23" t="str">
        <f t="shared" si="73"/>
        <v/>
      </c>
      <c r="T1536" s="23">
        <f t="shared" si="74"/>
        <v>0</v>
      </c>
    </row>
    <row r="1537" spans="1:20" ht="17.399999999999999">
      <c r="A1537" s="23" t="str">
        <f t="shared" si="72"/>
        <v/>
      </c>
      <c r="B1537" s="24" t="s">
        <v>2450</v>
      </c>
      <c r="C1537" s="12" t="s">
        <v>2451</v>
      </c>
      <c r="D1537" s="25" t="s">
        <v>37</v>
      </c>
      <c r="E1537" s="26">
        <v>26.14</v>
      </c>
      <c r="F1537" s="25"/>
      <c r="G1537" s="27"/>
      <c r="H1537" s="27"/>
      <c r="I1537" s="27"/>
      <c r="J1537" s="27"/>
      <c r="K1537" s="25" t="s">
        <v>4081</v>
      </c>
      <c r="L1537" s="26"/>
      <c r="M1537"/>
      <c r="N1537"/>
      <c r="O1537" s="25">
        <v>-5.89</v>
      </c>
      <c r="P1537" s="25">
        <v>14.83</v>
      </c>
      <c r="Q1537" s="23"/>
      <c r="R1537" s="23"/>
      <c r="S1537" s="23" t="str">
        <f t="shared" si="73"/>
        <v/>
      </c>
      <c r="T1537" s="23">
        <f t="shared" si="74"/>
        <v>0</v>
      </c>
    </row>
    <row r="1538" spans="1:20" ht="17.399999999999999">
      <c r="A1538" s="23" t="str">
        <f t="shared" si="72"/>
        <v/>
      </c>
      <c r="B1538" s="24" t="s">
        <v>3141</v>
      </c>
      <c r="C1538" s="12" t="s">
        <v>3269</v>
      </c>
      <c r="D1538" s="25" t="s">
        <v>37</v>
      </c>
      <c r="E1538" s="26">
        <v>49.77</v>
      </c>
      <c r="F1538" s="25"/>
      <c r="G1538" s="27"/>
      <c r="H1538" s="27"/>
      <c r="I1538" s="27"/>
      <c r="J1538" s="27"/>
      <c r="K1538" s="25" t="s">
        <v>4105</v>
      </c>
      <c r="L1538" s="25"/>
      <c r="M1538"/>
      <c r="N1538"/>
      <c r="O1538" s="25">
        <v>-10.47</v>
      </c>
      <c r="P1538" s="25">
        <v>-22.62</v>
      </c>
      <c r="Q1538" s="23"/>
      <c r="R1538" s="23"/>
      <c r="S1538" s="23" t="str">
        <f t="shared" si="73"/>
        <v/>
      </c>
      <c r="T1538" s="23">
        <f t="shared" si="74"/>
        <v>0</v>
      </c>
    </row>
    <row r="1539" spans="1:20" ht="17.399999999999999">
      <c r="A1539" s="23" t="str">
        <f t="shared" si="72"/>
        <v/>
      </c>
      <c r="B1539" s="24" t="s">
        <v>2452</v>
      </c>
      <c r="C1539" s="12" t="s">
        <v>3753</v>
      </c>
      <c r="D1539" s="25" t="s">
        <v>37</v>
      </c>
      <c r="E1539" s="26">
        <v>53.22</v>
      </c>
      <c r="F1539" s="26"/>
      <c r="G1539" s="27"/>
      <c r="H1539" s="27"/>
      <c r="I1539" s="27"/>
      <c r="J1539" s="27"/>
      <c r="K1539" s="25" t="s">
        <v>4085</v>
      </c>
      <c r="L1539" s="25"/>
      <c r="M1539"/>
      <c r="N1539"/>
      <c r="O1539" s="25">
        <v>33.590000000000003</v>
      </c>
      <c r="P1539" s="25">
        <v>-6.97</v>
      </c>
      <c r="Q1539" s="23"/>
      <c r="R1539" s="23"/>
      <c r="S1539" s="23" t="str">
        <f t="shared" si="73"/>
        <v/>
      </c>
      <c r="T1539" s="23">
        <f t="shared" si="74"/>
        <v>0</v>
      </c>
    </row>
    <row r="1540" spans="1:20" ht="17.399999999999999">
      <c r="A1540" s="23" t="str">
        <f t="shared" si="72"/>
        <v/>
      </c>
      <c r="B1540" s="24" t="s">
        <v>2453</v>
      </c>
      <c r="C1540" s="12" t="s">
        <v>4234</v>
      </c>
      <c r="D1540" s="25" t="s">
        <v>37</v>
      </c>
      <c r="E1540" s="26">
        <v>123.7</v>
      </c>
      <c r="F1540" s="25">
        <v>1</v>
      </c>
      <c r="G1540" s="27">
        <v>55.1</v>
      </c>
      <c r="H1540" s="27">
        <v>55.1</v>
      </c>
      <c r="I1540" s="27">
        <v>55.1</v>
      </c>
      <c r="J1540" s="27"/>
      <c r="K1540" s="25" t="s">
        <v>4082</v>
      </c>
      <c r="L1540" s="25"/>
      <c r="M1540"/>
      <c r="N1540"/>
      <c r="O1540" s="25">
        <v>-4</v>
      </c>
      <c r="P1540" s="25">
        <v>-13.75</v>
      </c>
      <c r="Q1540" s="23"/>
      <c r="R1540" s="23"/>
      <c r="S1540" s="23" t="str">
        <f t="shared" si="73"/>
        <v/>
      </c>
      <c r="T1540" s="23">
        <f t="shared" si="74"/>
        <v>0</v>
      </c>
    </row>
    <row r="1541" spans="1:20" ht="17.399999999999999">
      <c r="A1541" s="23">
        <f t="shared" si="72"/>
        <v>192</v>
      </c>
      <c r="B1541" s="24" t="s">
        <v>2856</v>
      </c>
      <c r="C1541" s="12" t="s">
        <v>2870</v>
      </c>
      <c r="D1541" s="25" t="s">
        <v>37</v>
      </c>
      <c r="E1541" s="26">
        <v>847.25</v>
      </c>
      <c r="F1541" s="25">
        <v>2</v>
      </c>
      <c r="G1541" s="27">
        <v>73.3</v>
      </c>
      <c r="H1541" s="27">
        <v>67.45</v>
      </c>
      <c r="I1541" s="27">
        <v>73.3</v>
      </c>
      <c r="J1541" s="27">
        <v>67.45</v>
      </c>
      <c r="K1541" s="25" t="s">
        <v>4091</v>
      </c>
      <c r="L1541" s="25"/>
      <c r="M1541"/>
      <c r="N1541"/>
      <c r="O1541" s="25">
        <v>48.67</v>
      </c>
      <c r="P1541" s="25">
        <v>92.4</v>
      </c>
      <c r="Q1541" s="23"/>
      <c r="R1541" s="23"/>
      <c r="S1541" s="23">
        <f t="shared" si="73"/>
        <v>847.26540999999997</v>
      </c>
      <c r="T1541" s="23">
        <f t="shared" si="74"/>
        <v>0</v>
      </c>
    </row>
    <row r="1542" spans="1:20" ht="17.399999999999999">
      <c r="A1542" s="23" t="str">
        <f t="shared" si="72"/>
        <v/>
      </c>
      <c r="B1542" s="24" t="s">
        <v>2454</v>
      </c>
      <c r="C1542" s="12" t="s">
        <v>2455</v>
      </c>
      <c r="D1542" s="25" t="s">
        <v>37</v>
      </c>
      <c r="E1542" s="26">
        <v>39.880000000000003</v>
      </c>
      <c r="F1542" s="25"/>
      <c r="G1542" s="27"/>
      <c r="H1542" s="27"/>
      <c r="I1542" s="27"/>
      <c r="J1542" s="27"/>
      <c r="K1542" s="25" t="s">
        <v>4085</v>
      </c>
      <c r="L1542" s="25"/>
      <c r="M1542"/>
      <c r="N1542"/>
      <c r="O1542" s="25">
        <v>-5.73</v>
      </c>
      <c r="P1542" s="25">
        <v>-33.15</v>
      </c>
      <c r="Q1542" s="23"/>
      <c r="R1542" s="23"/>
      <c r="S1542" s="23" t="str">
        <f t="shared" si="73"/>
        <v/>
      </c>
      <c r="T1542" s="23">
        <f t="shared" si="74"/>
        <v>0</v>
      </c>
    </row>
    <row r="1543" spans="1:20" ht="17.399999999999999">
      <c r="A1543" s="23">
        <f t="shared" si="72"/>
        <v>196</v>
      </c>
      <c r="B1543" s="24" t="s">
        <v>2456</v>
      </c>
      <c r="C1543" s="12" t="s">
        <v>2457</v>
      </c>
      <c r="D1543" s="25" t="s">
        <v>37</v>
      </c>
      <c r="E1543" s="26">
        <v>822.41</v>
      </c>
      <c r="F1543" s="25">
        <v>19</v>
      </c>
      <c r="G1543" s="27">
        <v>75.13</v>
      </c>
      <c r="H1543" s="27">
        <v>75.13</v>
      </c>
      <c r="I1543" s="27">
        <v>71.38</v>
      </c>
      <c r="J1543" s="27">
        <v>71.48</v>
      </c>
      <c r="K1543" s="25" t="s">
        <v>4103</v>
      </c>
      <c r="L1543" s="25"/>
      <c r="M1543"/>
      <c r="N1543"/>
      <c r="O1543" s="25">
        <v>-1.01</v>
      </c>
      <c r="P1543" s="25">
        <v>-17.45</v>
      </c>
      <c r="Q1543" s="23"/>
      <c r="R1543" s="23"/>
      <c r="S1543" s="23">
        <f t="shared" si="73"/>
        <v>822.42543000000001</v>
      </c>
      <c r="T1543" s="23">
        <f t="shared" si="74"/>
        <v>0</v>
      </c>
    </row>
    <row r="1544" spans="1:20" ht="17.399999999999999">
      <c r="A1544" s="23" t="str">
        <f t="shared" si="72"/>
        <v/>
      </c>
      <c r="B1544" s="24" t="s">
        <v>2458</v>
      </c>
      <c r="C1544" s="12" t="s">
        <v>2459</v>
      </c>
      <c r="D1544" s="25" t="s">
        <v>9</v>
      </c>
      <c r="E1544" s="26">
        <v>242.69</v>
      </c>
      <c r="F1544" s="25">
        <v>1</v>
      </c>
      <c r="G1544" s="27">
        <v>78</v>
      </c>
      <c r="H1544" s="27">
        <v>78</v>
      </c>
      <c r="I1544" s="27">
        <v>78</v>
      </c>
      <c r="J1544" s="27"/>
      <c r="K1544" s="25" t="s">
        <v>4110</v>
      </c>
      <c r="L1544" s="25"/>
      <c r="M1544"/>
      <c r="N1544"/>
      <c r="O1544" s="25">
        <v>-1.63</v>
      </c>
      <c r="P1544" s="25">
        <v>-2.42</v>
      </c>
      <c r="Q1544" s="23"/>
      <c r="R1544" s="23"/>
      <c r="S1544" s="23" t="str">
        <f t="shared" si="73"/>
        <v/>
      </c>
      <c r="T1544" s="23">
        <f t="shared" si="74"/>
        <v>0</v>
      </c>
    </row>
    <row r="1545" spans="1:20" ht="17.399999999999999">
      <c r="A1545" s="23" t="str">
        <f t="shared" si="72"/>
        <v/>
      </c>
      <c r="B1545" s="24" t="s">
        <v>2460</v>
      </c>
      <c r="C1545" s="12" t="s">
        <v>2461</v>
      </c>
      <c r="D1545" s="25" t="s">
        <v>37</v>
      </c>
      <c r="E1545" s="26">
        <v>174.49</v>
      </c>
      <c r="F1545" s="25"/>
      <c r="G1545" s="27"/>
      <c r="H1545" s="27"/>
      <c r="I1545" s="27"/>
      <c r="J1545" s="27"/>
      <c r="K1545" s="25" t="s">
        <v>4092</v>
      </c>
      <c r="L1545" s="25"/>
      <c r="M1545"/>
      <c r="N1545"/>
      <c r="O1545" s="25">
        <v>-8.39</v>
      </c>
      <c r="P1545" s="25">
        <v>-1.5</v>
      </c>
      <c r="Q1545" s="23"/>
      <c r="R1545" s="23"/>
      <c r="S1545" s="23" t="str">
        <f t="shared" si="73"/>
        <v/>
      </c>
      <c r="T1545" s="23">
        <f t="shared" si="74"/>
        <v>0</v>
      </c>
    </row>
    <row r="1546" spans="1:20" ht="17.399999999999999">
      <c r="A1546" s="23" t="str">
        <f t="shared" si="72"/>
        <v/>
      </c>
      <c r="B1546" s="24" t="s">
        <v>2947</v>
      </c>
      <c r="C1546" s="12" t="s">
        <v>5192</v>
      </c>
      <c r="D1546" s="25" t="s">
        <v>37</v>
      </c>
      <c r="E1546" s="26">
        <v>57.07</v>
      </c>
      <c r="F1546" s="25"/>
      <c r="G1546" s="27"/>
      <c r="H1546" s="27"/>
      <c r="I1546" s="27"/>
      <c r="J1546" s="27"/>
      <c r="K1546" s="25" t="s">
        <v>4092</v>
      </c>
      <c r="L1546" s="26"/>
      <c r="M1546"/>
      <c r="N1546"/>
      <c r="O1546" s="25">
        <v>-32.229999999999997</v>
      </c>
      <c r="P1546" s="25">
        <v>63.84</v>
      </c>
      <c r="Q1546" s="23"/>
      <c r="R1546" s="23"/>
      <c r="S1546" s="23" t="str">
        <f t="shared" si="73"/>
        <v/>
      </c>
      <c r="T1546" s="23">
        <f t="shared" si="74"/>
        <v>0</v>
      </c>
    </row>
    <row r="1547" spans="1:20" ht="17.399999999999999">
      <c r="A1547" s="23" t="str">
        <f t="shared" si="72"/>
        <v/>
      </c>
      <c r="B1547" s="24" t="s">
        <v>2462</v>
      </c>
      <c r="C1547" s="12" t="s">
        <v>2463</v>
      </c>
      <c r="D1547" s="25" t="s">
        <v>37</v>
      </c>
      <c r="E1547" s="26">
        <v>101.58</v>
      </c>
      <c r="F1547" s="26"/>
      <c r="G1547" s="27"/>
      <c r="H1547" s="27"/>
      <c r="I1547" s="27"/>
      <c r="J1547" s="27"/>
      <c r="K1547" s="25" t="s">
        <v>4085</v>
      </c>
      <c r="L1547" s="25"/>
      <c r="M1547"/>
      <c r="N1547"/>
      <c r="O1547" s="25">
        <v>-16.09</v>
      </c>
      <c r="P1547" s="25">
        <v>-29.17</v>
      </c>
      <c r="Q1547" s="23"/>
      <c r="R1547" s="23"/>
      <c r="S1547" s="23" t="str">
        <f t="shared" si="73"/>
        <v/>
      </c>
      <c r="T1547" s="23">
        <f t="shared" si="74"/>
        <v>0</v>
      </c>
    </row>
    <row r="1548" spans="1:20" ht="17.399999999999999">
      <c r="A1548" s="23">
        <f t="shared" si="72"/>
        <v>284</v>
      </c>
      <c r="B1548" s="24" t="s">
        <v>2464</v>
      </c>
      <c r="C1548" s="12" t="s">
        <v>2465</v>
      </c>
      <c r="D1548" s="25" t="s">
        <v>37</v>
      </c>
      <c r="E1548" s="26">
        <v>202.8</v>
      </c>
      <c r="F1548" s="25">
        <v>2</v>
      </c>
      <c r="G1548" s="27">
        <v>38.700000000000003</v>
      </c>
      <c r="H1548" s="27">
        <v>38.700000000000003</v>
      </c>
      <c r="I1548" s="27">
        <v>38.700000000000003</v>
      </c>
      <c r="J1548" s="27">
        <v>38.700000000000003</v>
      </c>
      <c r="K1548" s="25" t="s">
        <v>4102</v>
      </c>
      <c r="L1548" s="26"/>
      <c r="M1548"/>
      <c r="N1548"/>
      <c r="O1548" s="25">
        <v>11.14</v>
      </c>
      <c r="P1548" s="25">
        <v>-18.04</v>
      </c>
      <c r="Q1548" s="23"/>
      <c r="R1548" s="23"/>
      <c r="S1548" s="23">
        <f t="shared" si="73"/>
        <v>202.81548000000001</v>
      </c>
      <c r="T1548" s="23">
        <f t="shared" si="74"/>
        <v>0</v>
      </c>
    </row>
    <row r="1549" spans="1:20" ht="17.399999999999999">
      <c r="A1549" s="23" t="str">
        <f t="shared" si="72"/>
        <v/>
      </c>
      <c r="B1549" s="24" t="s">
        <v>2466</v>
      </c>
      <c r="C1549" s="12" t="s">
        <v>2467</v>
      </c>
      <c r="D1549" s="25" t="s">
        <v>37</v>
      </c>
      <c r="E1549" s="26">
        <v>150.9</v>
      </c>
      <c r="F1549" s="25"/>
      <c r="G1549" s="27"/>
      <c r="H1549" s="27"/>
      <c r="I1549" s="27"/>
      <c r="J1549" s="27"/>
      <c r="K1549" s="25" t="s">
        <v>4085</v>
      </c>
      <c r="L1549" s="26"/>
      <c r="M1549"/>
      <c r="N1549"/>
      <c r="O1549" s="25">
        <v>-20.29</v>
      </c>
      <c r="P1549" s="25">
        <v>-22.57</v>
      </c>
      <c r="Q1549" s="23"/>
      <c r="R1549" s="23"/>
      <c r="S1549" s="23" t="str">
        <f t="shared" si="73"/>
        <v/>
      </c>
      <c r="T1549" s="23">
        <f t="shared" si="74"/>
        <v>0</v>
      </c>
    </row>
    <row r="1550" spans="1:20" ht="17.399999999999999">
      <c r="A1550" s="23" t="str">
        <f t="shared" si="72"/>
        <v/>
      </c>
      <c r="B1550" s="24" t="s">
        <v>2468</v>
      </c>
      <c r="C1550" s="12" t="s">
        <v>4167</v>
      </c>
      <c r="D1550" s="25" t="s">
        <v>37</v>
      </c>
      <c r="E1550" s="26">
        <v>81.650000000000006</v>
      </c>
      <c r="F1550" s="25"/>
      <c r="G1550" s="27"/>
      <c r="H1550" s="27"/>
      <c r="I1550" s="27"/>
      <c r="J1550" s="27"/>
      <c r="K1550" s="25" t="s">
        <v>4120</v>
      </c>
      <c r="L1550" s="25"/>
      <c r="M1550"/>
      <c r="N1550"/>
      <c r="O1550" s="25">
        <v>20.03</v>
      </c>
      <c r="P1550" s="25">
        <v>12.14</v>
      </c>
      <c r="Q1550" s="23"/>
      <c r="R1550" s="23"/>
      <c r="S1550" s="23" t="str">
        <f t="shared" si="73"/>
        <v/>
      </c>
      <c r="T1550" s="23">
        <f t="shared" si="74"/>
        <v>0</v>
      </c>
    </row>
    <row r="1551" spans="1:20" ht="17.399999999999999">
      <c r="A1551" s="23" t="str">
        <f t="shared" ref="A1551:A1614" si="75">IF(ISERROR(RANK(S1551,$S$14:$S$3000,)),"",RANK(S1551,$S$14:$S$3000,))</f>
        <v/>
      </c>
      <c r="B1551" s="24" t="s">
        <v>2469</v>
      </c>
      <c r="C1551" s="12" t="s">
        <v>2470</v>
      </c>
      <c r="D1551" s="25" t="s">
        <v>37</v>
      </c>
      <c r="E1551" s="26">
        <v>39.869999999999997</v>
      </c>
      <c r="F1551" s="25"/>
      <c r="G1551" s="27"/>
      <c r="H1551" s="27"/>
      <c r="I1551" s="27"/>
      <c r="J1551" s="27"/>
      <c r="K1551" s="25" t="s">
        <v>4103</v>
      </c>
      <c r="L1551" s="25"/>
      <c r="M1551"/>
      <c r="N1551"/>
      <c r="O1551" s="25">
        <v>5.36</v>
      </c>
      <c r="P1551" s="25">
        <v>-7.11</v>
      </c>
      <c r="Q1551" s="23"/>
      <c r="R1551" s="23"/>
      <c r="S1551" s="23" t="str">
        <f t="shared" si="73"/>
        <v/>
      </c>
      <c r="T1551" s="23">
        <f t="shared" si="74"/>
        <v>0</v>
      </c>
    </row>
    <row r="1552" spans="1:20" ht="17.399999999999999">
      <c r="A1552" s="23" t="str">
        <f t="shared" si="75"/>
        <v/>
      </c>
      <c r="B1552" s="24" t="s">
        <v>2471</v>
      </c>
      <c r="C1552" s="12" t="s">
        <v>2472</v>
      </c>
      <c r="D1552" s="25" t="s">
        <v>9</v>
      </c>
      <c r="E1552" s="26">
        <v>103.16</v>
      </c>
      <c r="F1552" s="25"/>
      <c r="G1552" s="27"/>
      <c r="H1552" s="27"/>
      <c r="I1552" s="27"/>
      <c r="J1552" s="27"/>
      <c r="K1552" s="25" t="s">
        <v>4102</v>
      </c>
      <c r="L1552" s="25"/>
      <c r="M1552"/>
      <c r="N1552"/>
      <c r="O1552" s="25">
        <v>-6.96</v>
      </c>
      <c r="P1552" s="25">
        <v>-20.54</v>
      </c>
      <c r="Q1552" s="23"/>
      <c r="R1552" s="23"/>
      <c r="S1552" s="23" t="str">
        <f t="shared" si="73"/>
        <v/>
      </c>
      <c r="T1552" s="23">
        <f t="shared" si="74"/>
        <v>0</v>
      </c>
    </row>
    <row r="1553" spans="1:20" ht="17.399999999999999">
      <c r="A1553" s="23" t="str">
        <f t="shared" si="75"/>
        <v/>
      </c>
      <c r="B1553" s="24" t="s">
        <v>2473</v>
      </c>
      <c r="C1553" s="12" t="s">
        <v>2474</v>
      </c>
      <c r="D1553" s="25" t="s">
        <v>9</v>
      </c>
      <c r="E1553" s="26">
        <v>50.25</v>
      </c>
      <c r="F1553" s="25"/>
      <c r="G1553" s="27"/>
      <c r="H1553" s="27"/>
      <c r="I1553" s="27"/>
      <c r="J1553" s="27"/>
      <c r="K1553" s="25" t="s">
        <v>4085</v>
      </c>
      <c r="L1553" s="25"/>
      <c r="M1553"/>
      <c r="N1553"/>
      <c r="O1553" s="25">
        <v>-5.29</v>
      </c>
      <c r="P1553" s="25">
        <v>-11.05</v>
      </c>
      <c r="Q1553" s="23"/>
      <c r="R1553" s="23"/>
      <c r="S1553" s="23" t="str">
        <f t="shared" si="73"/>
        <v/>
      </c>
      <c r="T1553" s="23">
        <f t="shared" si="74"/>
        <v>0</v>
      </c>
    </row>
    <row r="1554" spans="1:20" ht="17.399999999999999">
      <c r="A1554" s="23" t="str">
        <f t="shared" si="75"/>
        <v/>
      </c>
      <c r="B1554" s="24" t="s">
        <v>2475</v>
      </c>
      <c r="C1554" s="12" t="s">
        <v>4686</v>
      </c>
      <c r="D1554" s="25" t="s">
        <v>37</v>
      </c>
      <c r="E1554" s="26">
        <v>29.57</v>
      </c>
      <c r="F1554" s="25"/>
      <c r="G1554" s="27"/>
      <c r="H1554" s="27"/>
      <c r="I1554" s="27"/>
      <c r="J1554" s="27"/>
      <c r="K1554" s="25" t="s">
        <v>4099</v>
      </c>
      <c r="L1554" s="25"/>
      <c r="M1554"/>
      <c r="N1554"/>
      <c r="O1554" s="25">
        <v>31.53</v>
      </c>
      <c r="P1554" s="25">
        <v>-10.65</v>
      </c>
      <c r="Q1554" s="23"/>
      <c r="R1554" s="23"/>
      <c r="S1554" s="23" t="str">
        <f t="shared" si="73"/>
        <v/>
      </c>
      <c r="T1554" s="23">
        <f t="shared" si="74"/>
        <v>0</v>
      </c>
    </row>
    <row r="1555" spans="1:20" ht="17.399999999999999">
      <c r="A1555" s="23" t="str">
        <f t="shared" si="75"/>
        <v/>
      </c>
      <c r="B1555" s="24" t="s">
        <v>2476</v>
      </c>
      <c r="C1555" s="12" t="s">
        <v>4661</v>
      </c>
      <c r="D1555" s="25" t="s">
        <v>37</v>
      </c>
      <c r="E1555" s="26">
        <v>13.18</v>
      </c>
      <c r="F1555" s="25"/>
      <c r="G1555" s="27"/>
      <c r="H1555" s="27"/>
      <c r="I1555" s="27"/>
      <c r="J1555" s="27"/>
      <c r="K1555" s="25" t="s">
        <v>4105</v>
      </c>
      <c r="L1555" s="25"/>
      <c r="M1555"/>
      <c r="N1555"/>
      <c r="O1555" s="25">
        <v>-39.119999999999997</v>
      </c>
      <c r="P1555" s="25">
        <v>-63.94</v>
      </c>
      <c r="Q1555" s="23"/>
      <c r="R1555" s="23"/>
      <c r="S1555" s="23" t="str">
        <f t="shared" ref="S1555:S1618" si="76">IF(OR(F1555&lt;=$F$8,ISBLANK(G1555),ISBLANK(H1555),ISBLANK(J1555),ISBLANK(I1555)),"",E1555+ROW()/100000)</f>
        <v/>
      </c>
      <c r="T1555" s="23">
        <f t="shared" ref="T1555:T1618" si="77">IF(AND(G1555&lt;H1555,I1555&lt;J1555,H1555&lt;J1555),1,IF(AND(G1555&gt;H1555,I1555&gt;J1555,H1555&gt;J1555),-1,0))</f>
        <v>0</v>
      </c>
    </row>
    <row r="1556" spans="1:20" ht="17.399999999999999">
      <c r="A1556" s="23" t="str">
        <f t="shared" si="75"/>
        <v/>
      </c>
      <c r="B1556" s="24" t="s">
        <v>2477</v>
      </c>
      <c r="C1556" s="12" t="s">
        <v>2478</v>
      </c>
      <c r="D1556" s="25" t="s">
        <v>37</v>
      </c>
      <c r="E1556" s="26">
        <v>183.91</v>
      </c>
      <c r="F1556" s="25"/>
      <c r="G1556" s="27"/>
      <c r="H1556" s="27"/>
      <c r="I1556" s="27"/>
      <c r="J1556" s="27"/>
      <c r="K1556" s="25" t="s">
        <v>4096</v>
      </c>
      <c r="L1556" s="26"/>
      <c r="M1556"/>
      <c r="N1556"/>
      <c r="O1556" s="25">
        <v>-14.97</v>
      </c>
      <c r="P1556" s="25">
        <v>-11.7</v>
      </c>
      <c r="Q1556" s="23"/>
      <c r="R1556" s="23"/>
      <c r="S1556" s="23" t="str">
        <f t="shared" si="76"/>
        <v/>
      </c>
      <c r="T1556" s="23">
        <f t="shared" si="77"/>
        <v>0</v>
      </c>
    </row>
    <row r="1557" spans="1:20" ht="17.399999999999999">
      <c r="A1557" s="23" t="str">
        <f t="shared" si="75"/>
        <v/>
      </c>
      <c r="B1557" s="24" t="s">
        <v>2948</v>
      </c>
      <c r="C1557" s="12" t="s">
        <v>2971</v>
      </c>
      <c r="D1557" s="25" t="s">
        <v>9</v>
      </c>
      <c r="E1557" s="26">
        <v>267.39</v>
      </c>
      <c r="F1557" s="25"/>
      <c r="G1557" s="27"/>
      <c r="H1557" s="27"/>
      <c r="I1557" s="27"/>
      <c r="J1557" s="27"/>
      <c r="K1557" s="25" t="s">
        <v>4109</v>
      </c>
      <c r="L1557" s="25"/>
      <c r="M1557"/>
      <c r="N1557"/>
      <c r="O1557" s="25">
        <v>-2.89</v>
      </c>
      <c r="P1557" s="25">
        <v>-15.47</v>
      </c>
      <c r="Q1557" s="23"/>
      <c r="R1557" s="23"/>
      <c r="S1557" s="23" t="str">
        <f t="shared" si="76"/>
        <v/>
      </c>
      <c r="T1557" s="23">
        <f t="shared" si="77"/>
        <v>0</v>
      </c>
    </row>
    <row r="1558" spans="1:20" ht="17.399999999999999">
      <c r="A1558" s="23" t="str">
        <f t="shared" si="75"/>
        <v/>
      </c>
      <c r="B1558" s="24" t="s">
        <v>2705</v>
      </c>
      <c r="C1558" s="12" t="s">
        <v>4996</v>
      </c>
      <c r="D1558" s="25" t="s">
        <v>37</v>
      </c>
      <c r="E1558" s="26">
        <v>542.99</v>
      </c>
      <c r="F1558" s="25"/>
      <c r="G1558" s="27"/>
      <c r="H1558" s="27"/>
      <c r="I1558" s="27"/>
      <c r="J1558" s="27"/>
      <c r="K1558" s="25" t="s">
        <v>4113</v>
      </c>
      <c r="L1558" s="25"/>
      <c r="M1558"/>
      <c r="N1558"/>
      <c r="O1558" s="25">
        <v>-46.76</v>
      </c>
      <c r="P1558" s="25">
        <v>-52.87</v>
      </c>
      <c r="Q1558" s="23"/>
      <c r="R1558" s="23"/>
      <c r="S1558" s="23" t="str">
        <f t="shared" si="76"/>
        <v/>
      </c>
      <c r="T1558" s="23">
        <f t="shared" si="77"/>
        <v>0</v>
      </c>
    </row>
    <row r="1559" spans="1:20" ht="17.399999999999999">
      <c r="A1559" s="23" t="str">
        <f t="shared" si="75"/>
        <v/>
      </c>
      <c r="B1559" s="24" t="s">
        <v>3497</v>
      </c>
      <c r="C1559" s="12" t="s">
        <v>3565</v>
      </c>
      <c r="D1559" s="25" t="s">
        <v>37</v>
      </c>
      <c r="E1559" s="26">
        <v>73.569999999999993</v>
      </c>
      <c r="F1559" s="25"/>
      <c r="G1559" s="27"/>
      <c r="H1559" s="27"/>
      <c r="I1559" s="27"/>
      <c r="J1559" s="27"/>
      <c r="K1559" s="25" t="s">
        <v>4081</v>
      </c>
      <c r="L1559" s="25"/>
      <c r="M1559"/>
      <c r="N1559"/>
      <c r="O1559" s="25">
        <v>-2.96</v>
      </c>
      <c r="P1559" s="25">
        <v>-29.5</v>
      </c>
      <c r="Q1559" s="23"/>
      <c r="R1559" s="23"/>
      <c r="S1559" s="23" t="str">
        <f t="shared" si="76"/>
        <v/>
      </c>
      <c r="T1559" s="23">
        <f t="shared" si="77"/>
        <v>0</v>
      </c>
    </row>
    <row r="1560" spans="1:20" ht="17.399999999999999">
      <c r="A1560" s="23" t="str">
        <f t="shared" si="75"/>
        <v/>
      </c>
      <c r="B1560" s="24" t="s">
        <v>5017</v>
      </c>
      <c r="C1560" s="12" t="s">
        <v>5019</v>
      </c>
      <c r="D1560" s="25" t="s">
        <v>37</v>
      </c>
      <c r="E1560" s="26">
        <v>210.58</v>
      </c>
      <c r="F1560" s="25"/>
      <c r="G1560" s="27"/>
      <c r="H1560" s="27"/>
      <c r="I1560" s="27"/>
      <c r="J1560" s="27"/>
      <c r="K1560" s="25" t="s">
        <v>4089</v>
      </c>
      <c r="L1560" s="25"/>
      <c r="M1560"/>
      <c r="N1560"/>
      <c r="O1560" s="25">
        <v>-14.27</v>
      </c>
      <c r="P1560" s="25">
        <v>22.03</v>
      </c>
      <c r="Q1560" s="23"/>
      <c r="R1560" s="23"/>
      <c r="S1560" s="23" t="str">
        <f t="shared" si="76"/>
        <v/>
      </c>
      <c r="T1560" s="23">
        <f t="shared" si="77"/>
        <v>0</v>
      </c>
    </row>
    <row r="1561" spans="1:20" ht="17.399999999999999">
      <c r="A1561" s="23" t="str">
        <f t="shared" si="75"/>
        <v/>
      </c>
      <c r="B1561" s="24" t="s">
        <v>3350</v>
      </c>
      <c r="C1561" s="12" t="s">
        <v>3435</v>
      </c>
      <c r="D1561" s="25" t="s">
        <v>37</v>
      </c>
      <c r="E1561" s="26">
        <v>109.54</v>
      </c>
      <c r="F1561" s="26">
        <v>1</v>
      </c>
      <c r="G1561" s="27">
        <v>23.2</v>
      </c>
      <c r="H1561" s="27">
        <v>23.2</v>
      </c>
      <c r="I1561" s="27"/>
      <c r="J1561" s="27"/>
      <c r="K1561" s="25" t="s">
        <v>4084</v>
      </c>
      <c r="L1561" s="26"/>
      <c r="M1561"/>
      <c r="N1561"/>
      <c r="O1561" s="25">
        <v>-30.47</v>
      </c>
      <c r="P1561" s="25">
        <v>-17.21</v>
      </c>
      <c r="Q1561" s="23"/>
      <c r="R1561" s="23"/>
      <c r="S1561" s="23" t="str">
        <f t="shared" si="76"/>
        <v/>
      </c>
      <c r="T1561" s="23">
        <f t="shared" si="77"/>
        <v>0</v>
      </c>
    </row>
    <row r="1562" spans="1:20" ht="17.399999999999999">
      <c r="A1562" s="23" t="str">
        <f t="shared" si="75"/>
        <v/>
      </c>
      <c r="B1562" s="24" t="s">
        <v>5083</v>
      </c>
      <c r="C1562" s="12" t="s">
        <v>5085</v>
      </c>
      <c r="D1562" s="25" t="s">
        <v>37</v>
      </c>
      <c r="E1562" s="26">
        <v>339.11</v>
      </c>
      <c r="F1562" s="25">
        <v>3</v>
      </c>
      <c r="G1562" s="27">
        <v>17.25</v>
      </c>
      <c r="H1562" s="27">
        <v>17.5</v>
      </c>
      <c r="I1562" s="27"/>
      <c r="J1562" s="27">
        <v>18</v>
      </c>
      <c r="K1562" s="25" t="s">
        <v>4085</v>
      </c>
      <c r="L1562" s="25"/>
      <c r="M1562"/>
      <c r="N1562"/>
      <c r="O1562" s="25">
        <v>-33.5</v>
      </c>
      <c r="P1562" s="25">
        <v>-39.83</v>
      </c>
      <c r="Q1562" s="23"/>
      <c r="R1562" s="23"/>
      <c r="S1562" s="23" t="str">
        <f t="shared" si="76"/>
        <v/>
      </c>
      <c r="T1562" s="23">
        <f t="shared" si="77"/>
        <v>1</v>
      </c>
    </row>
    <row r="1563" spans="1:20" ht="17.399999999999999">
      <c r="A1563" s="23" t="str">
        <f t="shared" si="75"/>
        <v/>
      </c>
      <c r="B1563" s="24" t="s">
        <v>3616</v>
      </c>
      <c r="C1563" s="12" t="s">
        <v>3754</v>
      </c>
      <c r="D1563" s="25" t="s">
        <v>37</v>
      </c>
      <c r="E1563" s="26">
        <v>773.33</v>
      </c>
      <c r="F1563" s="25">
        <v>1</v>
      </c>
      <c r="G1563" s="27">
        <v>38.200000000000003</v>
      </c>
      <c r="H1563" s="27">
        <v>36.4</v>
      </c>
      <c r="I1563" s="27">
        <v>36.4</v>
      </c>
      <c r="J1563" s="27"/>
      <c r="K1563" s="25" t="s">
        <v>4089</v>
      </c>
      <c r="L1563" s="25"/>
      <c r="M1563"/>
      <c r="N1563"/>
      <c r="O1563" s="25">
        <v>-18.96</v>
      </c>
      <c r="P1563" s="25">
        <v>-9.8699999999999992</v>
      </c>
      <c r="Q1563" s="23"/>
      <c r="R1563" s="23"/>
      <c r="S1563" s="23" t="str">
        <f t="shared" si="76"/>
        <v/>
      </c>
      <c r="T1563" s="23">
        <f t="shared" si="77"/>
        <v>-1</v>
      </c>
    </row>
    <row r="1564" spans="1:20" ht="17.399999999999999">
      <c r="A1564" s="23" t="str">
        <f t="shared" si="75"/>
        <v/>
      </c>
      <c r="B1564" s="24" t="s">
        <v>2479</v>
      </c>
      <c r="C1564" s="12" t="s">
        <v>3755</v>
      </c>
      <c r="D1564" s="25" t="s">
        <v>9</v>
      </c>
      <c r="E1564" s="26">
        <v>328.7</v>
      </c>
      <c r="F1564" s="25"/>
      <c r="G1564" s="27"/>
      <c r="H1564" s="27"/>
      <c r="I1564" s="27"/>
      <c r="J1564" s="27"/>
      <c r="K1564" s="25" t="s">
        <v>4102</v>
      </c>
      <c r="L1564" s="25"/>
      <c r="M1564"/>
      <c r="N1564"/>
      <c r="O1564" s="25">
        <v>2.38</v>
      </c>
      <c r="P1564" s="25">
        <v>-8.51</v>
      </c>
      <c r="Q1564" s="23"/>
      <c r="R1564" s="23"/>
      <c r="S1564" s="23" t="str">
        <f t="shared" si="76"/>
        <v/>
      </c>
      <c r="T1564" s="23">
        <f t="shared" si="77"/>
        <v>0</v>
      </c>
    </row>
    <row r="1565" spans="1:20" ht="17.399999999999999">
      <c r="A1565" s="23" t="str">
        <f t="shared" si="75"/>
        <v/>
      </c>
      <c r="B1565" s="24" t="s">
        <v>2480</v>
      </c>
      <c r="C1565" s="12" t="s">
        <v>4353</v>
      </c>
      <c r="D1565" s="25" t="s">
        <v>37</v>
      </c>
      <c r="E1565" s="26">
        <v>192.07</v>
      </c>
      <c r="F1565" s="25"/>
      <c r="G1565" s="27"/>
      <c r="H1565" s="27"/>
      <c r="I1565" s="27"/>
      <c r="J1565" s="27"/>
      <c r="K1565" s="25" t="s">
        <v>4084</v>
      </c>
      <c r="L1565" s="25"/>
      <c r="M1565"/>
      <c r="N1565"/>
      <c r="O1565" s="25">
        <v>-8.7899999999999991</v>
      </c>
      <c r="P1565" s="25">
        <v>-36.119999999999997</v>
      </c>
      <c r="Q1565" s="23"/>
      <c r="R1565" s="23"/>
      <c r="S1565" s="23" t="str">
        <f t="shared" si="76"/>
        <v/>
      </c>
      <c r="T1565" s="23">
        <f t="shared" si="77"/>
        <v>0</v>
      </c>
    </row>
    <row r="1566" spans="1:20" ht="17.399999999999999">
      <c r="A1566" s="23" t="str">
        <f t="shared" si="75"/>
        <v/>
      </c>
      <c r="B1566" s="24" t="s">
        <v>2481</v>
      </c>
      <c r="C1566" s="12" t="s">
        <v>2482</v>
      </c>
      <c r="D1566" s="25" t="s">
        <v>37</v>
      </c>
      <c r="E1566" s="26">
        <v>142.68</v>
      </c>
      <c r="F1566" s="25"/>
      <c r="G1566" s="27"/>
      <c r="H1566" s="27"/>
      <c r="I1566" s="27"/>
      <c r="J1566" s="27"/>
      <c r="K1566" s="25" t="s">
        <v>4085</v>
      </c>
      <c r="L1566" s="25"/>
      <c r="M1566"/>
      <c r="N1566"/>
      <c r="O1566" s="25">
        <v>99.02</v>
      </c>
      <c r="P1566" s="25">
        <v>168.47</v>
      </c>
      <c r="Q1566" s="23"/>
      <c r="R1566" s="23"/>
      <c r="S1566" s="23" t="str">
        <f t="shared" si="76"/>
        <v/>
      </c>
      <c r="T1566" s="23">
        <f t="shared" si="77"/>
        <v>0</v>
      </c>
    </row>
    <row r="1567" spans="1:20" ht="17.399999999999999">
      <c r="A1567" s="23">
        <f t="shared" si="75"/>
        <v>291</v>
      </c>
      <c r="B1567" s="24" t="s">
        <v>2483</v>
      </c>
      <c r="C1567" s="12" t="s">
        <v>2484</v>
      </c>
      <c r="D1567" s="25" t="s">
        <v>37</v>
      </c>
      <c r="E1567" s="26">
        <v>148.38</v>
      </c>
      <c r="F1567" s="25">
        <v>2</v>
      </c>
      <c r="G1567" s="27">
        <v>44.67</v>
      </c>
      <c r="H1567" s="27">
        <v>44.67</v>
      </c>
      <c r="I1567" s="27">
        <v>44.67</v>
      </c>
      <c r="J1567" s="27">
        <v>44.67</v>
      </c>
      <c r="K1567" s="25" t="s">
        <v>4092</v>
      </c>
      <c r="L1567" s="25"/>
      <c r="M1567"/>
      <c r="N1567"/>
      <c r="O1567" s="25">
        <v>-24.14</v>
      </c>
      <c r="P1567" s="25">
        <v>-40.89</v>
      </c>
      <c r="Q1567" s="23"/>
      <c r="R1567" s="23"/>
      <c r="S1567" s="23">
        <f t="shared" si="76"/>
        <v>148.39567</v>
      </c>
      <c r="T1567" s="23">
        <f t="shared" si="77"/>
        <v>0</v>
      </c>
    </row>
    <row r="1568" spans="1:20" ht="17.399999999999999">
      <c r="A1568" s="23" t="str">
        <f t="shared" si="75"/>
        <v/>
      </c>
      <c r="B1568" s="24" t="s">
        <v>4244</v>
      </c>
      <c r="C1568" s="12" t="s">
        <v>4249</v>
      </c>
      <c r="D1568" s="25" t="s">
        <v>9</v>
      </c>
      <c r="E1568" s="26">
        <v>322.86</v>
      </c>
      <c r="F1568" s="25">
        <v>1</v>
      </c>
      <c r="G1568" s="27">
        <v>55.5</v>
      </c>
      <c r="H1568" s="27">
        <v>55.5</v>
      </c>
      <c r="I1568" s="27">
        <v>55.5</v>
      </c>
      <c r="J1568" s="27"/>
      <c r="K1568" s="25" t="s">
        <v>2626</v>
      </c>
      <c r="L1568" s="25"/>
      <c r="M1568"/>
      <c r="N1568"/>
      <c r="O1568" s="25">
        <v>-11.37</v>
      </c>
      <c r="P1568" s="25">
        <v>-17.82</v>
      </c>
      <c r="Q1568" s="23"/>
      <c r="R1568" s="23"/>
      <c r="S1568" s="23" t="str">
        <f t="shared" si="76"/>
        <v/>
      </c>
      <c r="T1568" s="23">
        <f t="shared" si="77"/>
        <v>0</v>
      </c>
    </row>
    <row r="1569" spans="1:20" ht="17.399999999999999">
      <c r="A1569" s="23" t="str">
        <f t="shared" si="75"/>
        <v/>
      </c>
      <c r="B1569" s="24" t="s">
        <v>4704</v>
      </c>
      <c r="C1569" s="12" t="s">
        <v>4710</v>
      </c>
      <c r="D1569" s="25" t="s">
        <v>37</v>
      </c>
      <c r="E1569" s="26">
        <v>153.13</v>
      </c>
      <c r="F1569" s="25"/>
      <c r="G1569" s="27"/>
      <c r="H1569" s="27"/>
      <c r="I1569" s="27"/>
      <c r="J1569" s="27"/>
      <c r="K1569" s="25" t="s">
        <v>4097</v>
      </c>
      <c r="L1569" s="25"/>
      <c r="M1569"/>
      <c r="N1569"/>
      <c r="O1569" s="25">
        <v>-30.71</v>
      </c>
      <c r="P1569" s="25">
        <v>-3.48</v>
      </c>
      <c r="Q1569" s="23"/>
      <c r="R1569" s="23"/>
      <c r="S1569" s="23" t="str">
        <f t="shared" si="76"/>
        <v/>
      </c>
      <c r="T1569" s="23">
        <f t="shared" si="77"/>
        <v>0</v>
      </c>
    </row>
    <row r="1570" spans="1:20" ht="17.399999999999999">
      <c r="A1570" s="23" t="str">
        <f t="shared" si="75"/>
        <v/>
      </c>
      <c r="B1570" s="24" t="s">
        <v>2485</v>
      </c>
      <c r="C1570" s="12" t="s">
        <v>4711</v>
      </c>
      <c r="D1570" s="25" t="s">
        <v>37</v>
      </c>
      <c r="E1570" s="26">
        <v>71.010000000000005</v>
      </c>
      <c r="F1570" s="25"/>
      <c r="G1570" s="27"/>
      <c r="H1570" s="27"/>
      <c r="I1570" s="27"/>
      <c r="J1570" s="27"/>
      <c r="K1570" s="25" t="s">
        <v>2626</v>
      </c>
      <c r="L1570" s="25"/>
      <c r="M1570"/>
      <c r="N1570"/>
      <c r="O1570" s="25">
        <v>-0.81</v>
      </c>
      <c r="P1570" s="25">
        <v>-17.190000000000001</v>
      </c>
      <c r="Q1570" s="23"/>
      <c r="R1570" s="23"/>
      <c r="S1570" s="23" t="str">
        <f t="shared" si="76"/>
        <v/>
      </c>
      <c r="T1570" s="23">
        <f t="shared" si="77"/>
        <v>0</v>
      </c>
    </row>
    <row r="1571" spans="1:20" ht="17.399999999999999">
      <c r="A1571" s="23" t="str">
        <f t="shared" si="75"/>
        <v/>
      </c>
      <c r="B1571" s="24" t="s">
        <v>2486</v>
      </c>
      <c r="C1571" s="12" t="s">
        <v>4960</v>
      </c>
      <c r="D1571" s="25" t="s">
        <v>37</v>
      </c>
      <c r="E1571" s="26">
        <v>1262.8499999999999</v>
      </c>
      <c r="F1571" s="25"/>
      <c r="G1571" s="27"/>
      <c r="H1571" s="27"/>
      <c r="I1571" s="27"/>
      <c r="J1571" s="27"/>
      <c r="K1571" s="25" t="s">
        <v>4100</v>
      </c>
      <c r="L1571" s="25"/>
      <c r="M1571"/>
      <c r="N1571"/>
      <c r="O1571" s="25">
        <v>-15.17</v>
      </c>
      <c r="P1571" s="25">
        <v>-6.56</v>
      </c>
      <c r="Q1571" s="23"/>
      <c r="R1571" s="23"/>
      <c r="S1571" s="23" t="str">
        <f t="shared" si="76"/>
        <v/>
      </c>
      <c r="T1571" s="23">
        <f t="shared" si="77"/>
        <v>0</v>
      </c>
    </row>
    <row r="1572" spans="1:20" ht="17.399999999999999">
      <c r="A1572" s="23" t="str">
        <f t="shared" si="75"/>
        <v/>
      </c>
      <c r="B1572" s="24" t="s">
        <v>2788</v>
      </c>
      <c r="C1572" s="12" t="s">
        <v>2792</v>
      </c>
      <c r="D1572" s="25" t="s">
        <v>37</v>
      </c>
      <c r="E1572" s="26">
        <v>38.9</v>
      </c>
      <c r="F1572" s="25"/>
      <c r="G1572" s="27"/>
      <c r="H1572" s="27"/>
      <c r="I1572" s="27"/>
      <c r="J1572" s="27"/>
      <c r="K1572" s="25" t="s">
        <v>4103</v>
      </c>
      <c r="L1572" s="25"/>
      <c r="M1572"/>
      <c r="N1572"/>
      <c r="O1572" s="25">
        <v>-8.9700000000000006</v>
      </c>
      <c r="P1572" s="25">
        <v>-47.72</v>
      </c>
      <c r="Q1572" s="23"/>
      <c r="R1572" s="23"/>
      <c r="S1572" s="23" t="str">
        <f t="shared" si="76"/>
        <v/>
      </c>
      <c r="T1572" s="23">
        <f t="shared" si="77"/>
        <v>0</v>
      </c>
    </row>
    <row r="1573" spans="1:20" ht="17.399999999999999">
      <c r="A1573" s="23" t="str">
        <f t="shared" si="75"/>
        <v/>
      </c>
      <c r="B1573" s="24" t="s">
        <v>4368</v>
      </c>
      <c r="C1573" s="12" t="s">
        <v>4373</v>
      </c>
      <c r="D1573" s="25" t="s">
        <v>37</v>
      </c>
      <c r="E1573" s="26">
        <v>39.78</v>
      </c>
      <c r="F1573" s="25"/>
      <c r="G1573" s="27"/>
      <c r="H1573" s="27"/>
      <c r="I1573" s="27"/>
      <c r="J1573" s="27"/>
      <c r="K1573" s="25" t="s">
        <v>4107</v>
      </c>
      <c r="L1573" s="25"/>
      <c r="M1573"/>
      <c r="N1573"/>
      <c r="O1573" s="25">
        <v>-27.19</v>
      </c>
      <c r="P1573" s="25">
        <v>-33.99</v>
      </c>
      <c r="Q1573" s="23"/>
      <c r="R1573" s="23"/>
      <c r="S1573" s="23" t="str">
        <f t="shared" si="76"/>
        <v/>
      </c>
      <c r="T1573" s="23">
        <f t="shared" si="77"/>
        <v>0</v>
      </c>
    </row>
    <row r="1574" spans="1:20" ht="17.399999999999999">
      <c r="A1574" s="23" t="str">
        <f t="shared" si="75"/>
        <v/>
      </c>
      <c r="B1574" s="24" t="s">
        <v>3351</v>
      </c>
      <c r="C1574" s="12" t="s">
        <v>3436</v>
      </c>
      <c r="D1574" s="25" t="s">
        <v>37</v>
      </c>
      <c r="E1574" s="26">
        <v>37.26</v>
      </c>
      <c r="F1574" s="26"/>
      <c r="G1574" s="27"/>
      <c r="H1574" s="27"/>
      <c r="I1574" s="27"/>
      <c r="J1574" s="27"/>
      <c r="K1574" s="25" t="s">
        <v>4085</v>
      </c>
      <c r="L1574" s="26"/>
      <c r="M1574"/>
      <c r="N1574"/>
      <c r="O1574" s="25">
        <v>-0.14000000000000001</v>
      </c>
      <c r="P1574" s="25">
        <v>-25.07</v>
      </c>
      <c r="Q1574" s="23"/>
      <c r="R1574" s="23"/>
      <c r="S1574" s="23" t="str">
        <f t="shared" si="76"/>
        <v/>
      </c>
      <c r="T1574" s="23">
        <f t="shared" si="77"/>
        <v>0</v>
      </c>
    </row>
    <row r="1575" spans="1:20" ht="17.399999999999999">
      <c r="A1575" s="23" t="str">
        <f t="shared" si="75"/>
        <v/>
      </c>
      <c r="B1575" s="24" t="s">
        <v>2487</v>
      </c>
      <c r="C1575" s="12" t="s">
        <v>2488</v>
      </c>
      <c r="D1575" s="25" t="s">
        <v>37</v>
      </c>
      <c r="E1575" s="26">
        <v>69.7</v>
      </c>
      <c r="F1575" s="25"/>
      <c r="G1575" s="27"/>
      <c r="H1575" s="27"/>
      <c r="I1575" s="27"/>
      <c r="J1575" s="27"/>
      <c r="K1575" s="25" t="s">
        <v>4087</v>
      </c>
      <c r="L1575" s="26"/>
      <c r="M1575"/>
      <c r="N1575"/>
      <c r="O1575" s="25">
        <v>-9.5</v>
      </c>
      <c r="P1575" s="25">
        <v>-15.49</v>
      </c>
      <c r="Q1575" s="23"/>
      <c r="R1575" s="23"/>
      <c r="S1575" s="23" t="str">
        <f t="shared" si="76"/>
        <v/>
      </c>
      <c r="T1575" s="23">
        <f t="shared" si="77"/>
        <v>0</v>
      </c>
    </row>
    <row r="1576" spans="1:20" ht="17.399999999999999">
      <c r="A1576" s="23" t="str">
        <f t="shared" si="75"/>
        <v/>
      </c>
      <c r="B1576" s="24" t="s">
        <v>2489</v>
      </c>
      <c r="C1576" s="12" t="s">
        <v>2490</v>
      </c>
      <c r="D1576" s="25" t="s">
        <v>9</v>
      </c>
      <c r="E1576" s="26">
        <v>200.85</v>
      </c>
      <c r="F1576" s="25"/>
      <c r="G1576" s="27"/>
      <c r="H1576" s="27"/>
      <c r="I1576" s="27"/>
      <c r="J1576" s="27"/>
      <c r="K1576" s="25" t="s">
        <v>2626</v>
      </c>
      <c r="L1576" s="26"/>
      <c r="M1576"/>
      <c r="N1576"/>
      <c r="O1576" s="25">
        <v>-20.43</v>
      </c>
      <c r="P1576" s="25">
        <v>-35.65</v>
      </c>
      <c r="Q1576" s="23"/>
      <c r="R1576" s="23"/>
      <c r="S1576" s="23" t="str">
        <f t="shared" si="76"/>
        <v/>
      </c>
      <c r="T1576" s="23">
        <f t="shared" si="77"/>
        <v>0</v>
      </c>
    </row>
    <row r="1577" spans="1:20" ht="17.399999999999999">
      <c r="A1577" s="23">
        <f t="shared" si="75"/>
        <v>94</v>
      </c>
      <c r="B1577" s="24" t="s">
        <v>2491</v>
      </c>
      <c r="C1577" s="12" t="s">
        <v>2492</v>
      </c>
      <c r="D1577" s="25" t="s">
        <v>9</v>
      </c>
      <c r="E1577" s="26">
        <v>5406.24</v>
      </c>
      <c r="F1577" s="26">
        <v>15</v>
      </c>
      <c r="G1577" s="27">
        <v>310.42</v>
      </c>
      <c r="H1577" s="27">
        <v>310.42</v>
      </c>
      <c r="I1577" s="27">
        <v>314.82</v>
      </c>
      <c r="J1577" s="27">
        <v>318.31</v>
      </c>
      <c r="K1577" s="25" t="s">
        <v>4076</v>
      </c>
      <c r="L1577" s="26"/>
      <c r="M1577"/>
      <c r="N1577"/>
      <c r="O1577" s="25">
        <v>-21.71</v>
      </c>
      <c r="P1577" s="25">
        <v>-23.69</v>
      </c>
      <c r="Q1577" s="23"/>
      <c r="R1577" s="23"/>
      <c r="S1577" s="23">
        <f t="shared" si="76"/>
        <v>5406.2557699999998</v>
      </c>
      <c r="T1577" s="23">
        <f t="shared" si="77"/>
        <v>0</v>
      </c>
    </row>
    <row r="1578" spans="1:20" ht="17.399999999999999">
      <c r="A1578" s="23" t="str">
        <f t="shared" si="75"/>
        <v/>
      </c>
      <c r="B1578" s="24" t="s">
        <v>2493</v>
      </c>
      <c r="C1578" s="12" t="s">
        <v>2494</v>
      </c>
      <c r="D1578" s="25" t="s">
        <v>9</v>
      </c>
      <c r="E1578" s="26">
        <v>58.54</v>
      </c>
      <c r="F1578" s="25"/>
      <c r="G1578" s="27"/>
      <c r="H1578" s="27"/>
      <c r="I1578" s="27"/>
      <c r="J1578" s="27"/>
      <c r="K1578" s="25" t="s">
        <v>4081</v>
      </c>
      <c r="L1578" s="25"/>
      <c r="M1578"/>
      <c r="N1578"/>
      <c r="O1578" s="25">
        <v>-0.3</v>
      </c>
      <c r="P1578" s="25">
        <v>-19.34</v>
      </c>
      <c r="Q1578" s="23"/>
      <c r="R1578" s="23"/>
      <c r="S1578" s="23" t="str">
        <f t="shared" si="76"/>
        <v/>
      </c>
      <c r="T1578" s="23">
        <f t="shared" si="77"/>
        <v>0</v>
      </c>
    </row>
    <row r="1579" spans="1:20" ht="17.399999999999999">
      <c r="A1579" s="23" t="str">
        <f t="shared" si="75"/>
        <v/>
      </c>
      <c r="B1579" s="24" t="s">
        <v>3617</v>
      </c>
      <c r="C1579" s="12" t="s">
        <v>3756</v>
      </c>
      <c r="D1579" s="25" t="s">
        <v>37</v>
      </c>
      <c r="E1579" s="26">
        <v>40.99</v>
      </c>
      <c r="F1579" s="26"/>
      <c r="G1579" s="27"/>
      <c r="H1579" s="27"/>
      <c r="I1579" s="27"/>
      <c r="J1579" s="27"/>
      <c r="K1579" s="25" t="s">
        <v>4108</v>
      </c>
      <c r="L1579" s="25"/>
      <c r="M1579"/>
      <c r="N1579"/>
      <c r="O1579" s="25">
        <v>-7.79</v>
      </c>
      <c r="P1579" s="25">
        <v>-5.16</v>
      </c>
      <c r="Q1579" s="23"/>
      <c r="R1579" s="23"/>
      <c r="S1579" s="23" t="str">
        <f t="shared" si="76"/>
        <v/>
      </c>
      <c r="T1579" s="23">
        <f t="shared" si="77"/>
        <v>0</v>
      </c>
    </row>
    <row r="1580" spans="1:20" ht="17.399999999999999">
      <c r="A1580" s="23" t="str">
        <f t="shared" si="75"/>
        <v/>
      </c>
      <c r="B1580" s="24" t="s">
        <v>4260</v>
      </c>
      <c r="C1580" s="12" t="s">
        <v>4263</v>
      </c>
      <c r="D1580" s="25" t="s">
        <v>37</v>
      </c>
      <c r="E1580" s="26">
        <v>81.239999999999995</v>
      </c>
      <c r="F1580" s="25"/>
      <c r="G1580" s="27"/>
      <c r="H1580" s="27"/>
      <c r="I1580" s="27"/>
      <c r="J1580" s="27"/>
      <c r="K1580" s="25" t="s">
        <v>4088</v>
      </c>
      <c r="L1580" s="25"/>
      <c r="M1580"/>
      <c r="N1580"/>
      <c r="O1580" s="25">
        <v>-29.18</v>
      </c>
      <c r="P1580" s="25">
        <v>-65.989999999999995</v>
      </c>
      <c r="Q1580" s="23"/>
      <c r="R1580" s="23"/>
      <c r="S1580" s="23" t="str">
        <f t="shared" si="76"/>
        <v/>
      </c>
      <c r="T1580" s="23">
        <f t="shared" si="77"/>
        <v>0</v>
      </c>
    </row>
    <row r="1581" spans="1:20" ht="17.399999999999999">
      <c r="A1581" s="23" t="str">
        <f t="shared" si="75"/>
        <v/>
      </c>
      <c r="B1581" s="24" t="s">
        <v>2495</v>
      </c>
      <c r="C1581" s="12" t="s">
        <v>3070</v>
      </c>
      <c r="D1581" s="25" t="s">
        <v>37</v>
      </c>
      <c r="E1581" s="26">
        <v>26.89</v>
      </c>
      <c r="F1581" s="26"/>
      <c r="G1581" s="27"/>
      <c r="H1581" s="27"/>
      <c r="I1581" s="27"/>
      <c r="J1581" s="27"/>
      <c r="K1581" s="25" t="s">
        <v>4085</v>
      </c>
      <c r="L1581" s="26"/>
      <c r="M1581"/>
      <c r="N1581"/>
      <c r="O1581" s="25">
        <v>-14.2</v>
      </c>
      <c r="P1581" s="25">
        <v>-26.19</v>
      </c>
      <c r="Q1581" s="23"/>
      <c r="R1581" s="23"/>
      <c r="S1581" s="23" t="str">
        <f t="shared" si="76"/>
        <v/>
      </c>
      <c r="T1581" s="23">
        <f t="shared" si="77"/>
        <v>0</v>
      </c>
    </row>
    <row r="1582" spans="1:20" ht="17.399999999999999">
      <c r="A1582" s="23" t="str">
        <f t="shared" si="75"/>
        <v/>
      </c>
      <c r="B1582" s="24" t="s">
        <v>2496</v>
      </c>
      <c r="C1582" s="12" t="s">
        <v>2497</v>
      </c>
      <c r="D1582" s="25" t="s">
        <v>37</v>
      </c>
      <c r="E1582" s="26">
        <v>83.16</v>
      </c>
      <c r="F1582" s="25">
        <v>1</v>
      </c>
      <c r="G1582" s="27">
        <v>17</v>
      </c>
      <c r="H1582" s="27">
        <v>17</v>
      </c>
      <c r="I1582" s="27"/>
      <c r="J1582" s="27"/>
      <c r="K1582" s="25" t="s">
        <v>4110</v>
      </c>
      <c r="L1582" s="25"/>
      <c r="M1582"/>
      <c r="N1582"/>
      <c r="O1582" s="25">
        <v>-2</v>
      </c>
      <c r="P1582" s="25">
        <v>-2.7</v>
      </c>
      <c r="Q1582" s="23"/>
      <c r="R1582" s="23"/>
      <c r="S1582" s="23" t="str">
        <f t="shared" si="76"/>
        <v/>
      </c>
      <c r="T1582" s="23">
        <f t="shared" si="77"/>
        <v>0</v>
      </c>
    </row>
    <row r="1583" spans="1:20" ht="17.399999999999999">
      <c r="A1583" s="23" t="str">
        <f t="shared" si="75"/>
        <v/>
      </c>
      <c r="B1583" s="24" t="s">
        <v>2498</v>
      </c>
      <c r="C1583" s="12" t="s">
        <v>2499</v>
      </c>
      <c r="D1583" s="25" t="s">
        <v>9</v>
      </c>
      <c r="E1583" s="26">
        <v>403.59</v>
      </c>
      <c r="F1583" s="25"/>
      <c r="G1583" s="27"/>
      <c r="H1583" s="27"/>
      <c r="I1583" s="27"/>
      <c r="J1583" s="27"/>
      <c r="K1583" s="25" t="s">
        <v>2625</v>
      </c>
      <c r="L1583" s="25"/>
      <c r="M1583"/>
      <c r="N1583"/>
      <c r="O1583" s="25">
        <v>-10.74</v>
      </c>
      <c r="P1583" s="25">
        <v>-36.19</v>
      </c>
      <c r="Q1583" s="23"/>
      <c r="R1583" s="23"/>
      <c r="S1583" s="23" t="str">
        <f t="shared" si="76"/>
        <v/>
      </c>
      <c r="T1583" s="23">
        <f t="shared" si="77"/>
        <v>0</v>
      </c>
    </row>
    <row r="1584" spans="1:20" ht="17.399999999999999">
      <c r="A1584" s="23" t="str">
        <f t="shared" si="75"/>
        <v/>
      </c>
      <c r="B1584" s="24" t="s">
        <v>2500</v>
      </c>
      <c r="C1584" s="12" t="s">
        <v>2501</v>
      </c>
      <c r="D1584" s="25" t="s">
        <v>37</v>
      </c>
      <c r="E1584" s="26">
        <v>22.78</v>
      </c>
      <c r="F1584" s="25"/>
      <c r="G1584" s="27"/>
      <c r="H1584" s="27"/>
      <c r="I1584" s="27"/>
      <c r="J1584" s="27"/>
      <c r="K1584" s="25" t="s">
        <v>4085</v>
      </c>
      <c r="L1584" s="26"/>
      <c r="M1584"/>
      <c r="N1584"/>
      <c r="O1584" s="25">
        <v>10.93</v>
      </c>
      <c r="P1584" s="25">
        <v>-5.39</v>
      </c>
      <c r="Q1584" s="23"/>
      <c r="R1584" s="23"/>
      <c r="S1584" s="23" t="str">
        <f t="shared" si="76"/>
        <v/>
      </c>
      <c r="T1584" s="23">
        <f t="shared" si="77"/>
        <v>0</v>
      </c>
    </row>
    <row r="1585" spans="1:20" ht="17.399999999999999">
      <c r="A1585" s="23" t="str">
        <f t="shared" si="75"/>
        <v/>
      </c>
      <c r="B1585" s="24" t="s">
        <v>2502</v>
      </c>
      <c r="C1585" s="12" t="s">
        <v>4224</v>
      </c>
      <c r="D1585" s="25" t="s">
        <v>37</v>
      </c>
      <c r="E1585" s="26">
        <v>103.06</v>
      </c>
      <c r="F1585" s="25"/>
      <c r="G1585" s="27"/>
      <c r="H1585" s="27"/>
      <c r="I1585" s="27"/>
      <c r="J1585" s="27"/>
      <c r="K1585" s="25" t="s">
        <v>4076</v>
      </c>
      <c r="L1585" s="25"/>
      <c r="M1585"/>
      <c r="N1585"/>
      <c r="O1585" s="25">
        <v>-4.8899999999999997</v>
      </c>
      <c r="P1585" s="25">
        <v>-57.59</v>
      </c>
      <c r="Q1585" s="23"/>
      <c r="R1585" s="23"/>
      <c r="S1585" s="23" t="str">
        <f t="shared" si="76"/>
        <v/>
      </c>
      <c r="T1585" s="23">
        <f t="shared" si="77"/>
        <v>0</v>
      </c>
    </row>
    <row r="1586" spans="1:20" ht="17.399999999999999">
      <c r="A1586" s="23" t="str">
        <f t="shared" si="75"/>
        <v/>
      </c>
      <c r="B1586" s="24" t="s">
        <v>2503</v>
      </c>
      <c r="C1586" s="12" t="s">
        <v>2504</v>
      </c>
      <c r="D1586" s="25" t="s">
        <v>37</v>
      </c>
      <c r="E1586" s="26">
        <v>27.57</v>
      </c>
      <c r="F1586" s="25"/>
      <c r="G1586" s="27"/>
      <c r="H1586" s="27"/>
      <c r="I1586" s="27"/>
      <c r="J1586" s="27"/>
      <c r="K1586" s="25" t="s">
        <v>4113</v>
      </c>
      <c r="L1586" s="25"/>
      <c r="M1586"/>
      <c r="N1586"/>
      <c r="O1586" s="25">
        <v>-0.28000000000000003</v>
      </c>
      <c r="P1586" s="25">
        <v>-5.88</v>
      </c>
      <c r="Q1586" s="23"/>
      <c r="R1586" s="23"/>
      <c r="S1586" s="23" t="str">
        <f t="shared" si="76"/>
        <v/>
      </c>
      <c r="T1586" s="23">
        <f t="shared" si="77"/>
        <v>0</v>
      </c>
    </row>
    <row r="1587" spans="1:20" ht="17.399999999999999">
      <c r="A1587" s="23" t="str">
        <f t="shared" si="75"/>
        <v/>
      </c>
      <c r="B1587" s="24" t="s">
        <v>2505</v>
      </c>
      <c r="C1587" s="12" t="s">
        <v>4538</v>
      </c>
      <c r="D1587" s="25" t="s">
        <v>37</v>
      </c>
      <c r="E1587" s="26">
        <v>24.96</v>
      </c>
      <c r="F1587" s="26"/>
      <c r="G1587" s="27"/>
      <c r="H1587" s="27"/>
      <c r="I1587" s="27"/>
      <c r="J1587" s="27"/>
      <c r="K1587" s="25" t="s">
        <v>4103</v>
      </c>
      <c r="L1587" s="25"/>
      <c r="M1587"/>
      <c r="N1587"/>
      <c r="O1587" s="25">
        <v>-14.48</v>
      </c>
      <c r="P1587" s="25">
        <v>-39.39</v>
      </c>
      <c r="Q1587" s="23"/>
      <c r="R1587" s="23"/>
      <c r="S1587" s="23" t="str">
        <f t="shared" si="76"/>
        <v/>
      </c>
      <c r="T1587" s="23">
        <f t="shared" si="77"/>
        <v>0</v>
      </c>
    </row>
    <row r="1588" spans="1:20" ht="17.399999999999999">
      <c r="A1588" s="23" t="str">
        <f t="shared" si="75"/>
        <v/>
      </c>
      <c r="B1588" s="24" t="s">
        <v>2506</v>
      </c>
      <c r="C1588" s="12" t="s">
        <v>2507</v>
      </c>
      <c r="D1588" s="25" t="s">
        <v>37</v>
      </c>
      <c r="E1588" s="26">
        <v>22.95</v>
      </c>
      <c r="F1588" s="26"/>
      <c r="G1588" s="27"/>
      <c r="H1588" s="27"/>
      <c r="I1588" s="27"/>
      <c r="J1588" s="27"/>
      <c r="K1588" s="25" t="s">
        <v>4108</v>
      </c>
      <c r="L1588" s="26"/>
      <c r="M1588"/>
      <c r="N1588"/>
      <c r="O1588" s="25">
        <v>-8.2200000000000006</v>
      </c>
      <c r="P1588" s="25">
        <v>-15.37</v>
      </c>
      <c r="Q1588" s="23"/>
      <c r="R1588" s="23"/>
      <c r="S1588" s="23" t="str">
        <f t="shared" si="76"/>
        <v/>
      </c>
      <c r="T1588" s="23">
        <f t="shared" si="77"/>
        <v>0</v>
      </c>
    </row>
    <row r="1589" spans="1:20" ht="17.399999999999999">
      <c r="A1589" s="23" t="str">
        <f t="shared" si="75"/>
        <v/>
      </c>
      <c r="B1589" s="24" t="s">
        <v>2508</v>
      </c>
      <c r="C1589" s="12" t="s">
        <v>2509</v>
      </c>
      <c r="D1589" s="25" t="s">
        <v>37</v>
      </c>
      <c r="E1589" s="26">
        <v>26.65</v>
      </c>
      <c r="F1589" s="26"/>
      <c r="G1589" s="27"/>
      <c r="H1589" s="27"/>
      <c r="I1589" s="27"/>
      <c r="J1589" s="27"/>
      <c r="K1589" s="25" t="s">
        <v>4100</v>
      </c>
      <c r="L1589" s="25"/>
      <c r="M1589"/>
      <c r="N1589"/>
      <c r="O1589" s="25">
        <v>-11.73</v>
      </c>
      <c r="P1589" s="25">
        <v>-22.45</v>
      </c>
      <c r="Q1589" s="23"/>
      <c r="R1589" s="23"/>
      <c r="S1589" s="23" t="str">
        <f t="shared" si="76"/>
        <v/>
      </c>
      <c r="T1589" s="23">
        <f t="shared" si="77"/>
        <v>0</v>
      </c>
    </row>
    <row r="1590" spans="1:20" ht="17.399999999999999">
      <c r="A1590" s="23" t="str">
        <f t="shared" si="75"/>
        <v/>
      </c>
      <c r="B1590" s="24" t="s">
        <v>2510</v>
      </c>
      <c r="C1590" s="12" t="s">
        <v>2511</v>
      </c>
      <c r="D1590" s="25" t="s">
        <v>37</v>
      </c>
      <c r="E1590" s="26">
        <v>3052.95</v>
      </c>
      <c r="F1590" s="25">
        <v>2</v>
      </c>
      <c r="G1590" s="27">
        <v>192.1</v>
      </c>
      <c r="H1590" s="27">
        <v>192.1</v>
      </c>
      <c r="I1590" s="27">
        <v>226.2</v>
      </c>
      <c r="J1590" s="27"/>
      <c r="K1590" s="25" t="s">
        <v>4091</v>
      </c>
      <c r="L1590" s="25"/>
      <c r="M1590"/>
      <c r="N1590"/>
      <c r="O1590" s="25">
        <v>39.32</v>
      </c>
      <c r="P1590" s="25">
        <v>132.32</v>
      </c>
      <c r="Q1590" s="23"/>
      <c r="R1590" s="23"/>
      <c r="S1590" s="23" t="str">
        <f t="shared" si="76"/>
        <v/>
      </c>
      <c r="T1590" s="23">
        <f t="shared" si="77"/>
        <v>0</v>
      </c>
    </row>
    <row r="1591" spans="1:20" ht="17.399999999999999">
      <c r="A1591" s="23" t="str">
        <f t="shared" si="75"/>
        <v/>
      </c>
      <c r="B1591" s="24" t="s">
        <v>2512</v>
      </c>
      <c r="C1591" s="12" t="s">
        <v>2513</v>
      </c>
      <c r="D1591" s="25" t="s">
        <v>37</v>
      </c>
      <c r="E1591" s="26">
        <v>76.23</v>
      </c>
      <c r="F1591" s="26"/>
      <c r="G1591" s="27"/>
      <c r="H1591" s="27"/>
      <c r="I1591" s="27"/>
      <c r="J1591" s="27"/>
      <c r="K1591" s="25" t="s">
        <v>4113</v>
      </c>
      <c r="L1591" s="26"/>
      <c r="M1591"/>
      <c r="N1591"/>
      <c r="O1591" s="25">
        <v>-22.27</v>
      </c>
      <c r="P1591" s="25">
        <v>-42.53</v>
      </c>
      <c r="Q1591" s="23"/>
      <c r="R1591" s="23"/>
      <c r="S1591" s="23" t="str">
        <f t="shared" si="76"/>
        <v/>
      </c>
      <c r="T1591" s="23">
        <f t="shared" si="77"/>
        <v>0</v>
      </c>
    </row>
    <row r="1592" spans="1:20" ht="17.399999999999999">
      <c r="A1592" s="23" t="str">
        <f t="shared" si="75"/>
        <v/>
      </c>
      <c r="B1592" s="24" t="s">
        <v>2514</v>
      </c>
      <c r="C1592" s="12" t="s">
        <v>3897</v>
      </c>
      <c r="D1592" s="25" t="s">
        <v>37</v>
      </c>
      <c r="E1592" s="26">
        <v>78.3</v>
      </c>
      <c r="F1592" s="26"/>
      <c r="G1592" s="27"/>
      <c r="H1592" s="27"/>
      <c r="I1592" s="27"/>
      <c r="J1592" s="27"/>
      <c r="K1592" s="25" t="s">
        <v>4107</v>
      </c>
      <c r="L1592" s="25"/>
      <c r="M1592"/>
      <c r="N1592"/>
      <c r="O1592" s="25">
        <v>-13.61</v>
      </c>
      <c r="P1592" s="25">
        <v>-16.52</v>
      </c>
      <c r="Q1592" s="23"/>
      <c r="R1592" s="23"/>
      <c r="S1592" s="23" t="str">
        <f t="shared" si="76"/>
        <v/>
      </c>
      <c r="T1592" s="23">
        <f t="shared" si="77"/>
        <v>0</v>
      </c>
    </row>
    <row r="1593" spans="1:20" ht="17.399999999999999">
      <c r="A1593" s="23" t="str">
        <f t="shared" si="75"/>
        <v/>
      </c>
      <c r="B1593" s="24" t="s">
        <v>2799</v>
      </c>
      <c r="C1593" s="12" t="s">
        <v>2800</v>
      </c>
      <c r="D1593" s="25" t="s">
        <v>37</v>
      </c>
      <c r="E1593" s="26">
        <v>16.23</v>
      </c>
      <c r="F1593" s="25"/>
      <c r="G1593" s="27"/>
      <c r="H1593" s="27"/>
      <c r="I1593" s="27"/>
      <c r="J1593" s="27"/>
      <c r="K1593" s="25" t="s">
        <v>4096</v>
      </c>
      <c r="L1593" s="25"/>
      <c r="M1593"/>
      <c r="N1593"/>
      <c r="O1593" s="25">
        <v>-43.36</v>
      </c>
      <c r="P1593" s="25">
        <v>-41.32</v>
      </c>
      <c r="Q1593" s="23"/>
      <c r="R1593" s="23"/>
      <c r="S1593" s="23" t="str">
        <f t="shared" si="76"/>
        <v/>
      </c>
      <c r="T1593" s="23">
        <f t="shared" si="77"/>
        <v>0</v>
      </c>
    </row>
    <row r="1594" spans="1:20" ht="17.399999999999999">
      <c r="A1594" s="23">
        <f t="shared" si="75"/>
        <v>151</v>
      </c>
      <c r="B1594" s="24" t="s">
        <v>2515</v>
      </c>
      <c r="C1594" s="12" t="s">
        <v>4212</v>
      </c>
      <c r="D1594" s="25" t="s">
        <v>37</v>
      </c>
      <c r="E1594" s="26">
        <v>2176.25</v>
      </c>
      <c r="F1594" s="25">
        <v>7</v>
      </c>
      <c r="G1594" s="27">
        <v>118.88</v>
      </c>
      <c r="H1594" s="27">
        <v>113.11</v>
      </c>
      <c r="I1594" s="27">
        <v>105.1</v>
      </c>
      <c r="J1594" s="27">
        <v>112.53</v>
      </c>
      <c r="K1594" s="25" t="s">
        <v>4091</v>
      </c>
      <c r="L1594" s="26"/>
      <c r="M1594"/>
      <c r="N1594"/>
      <c r="O1594" s="25">
        <v>-28.23</v>
      </c>
      <c r="P1594" s="25">
        <v>9.43</v>
      </c>
      <c r="Q1594" s="23"/>
      <c r="R1594" s="23"/>
      <c r="S1594" s="23">
        <f t="shared" si="76"/>
        <v>2176.2659399999998</v>
      </c>
      <c r="T1594" s="23">
        <f t="shared" si="77"/>
        <v>0</v>
      </c>
    </row>
    <row r="1595" spans="1:20" ht="17.399999999999999">
      <c r="A1595" s="23" t="str">
        <f t="shared" si="75"/>
        <v/>
      </c>
      <c r="B1595" s="24" t="s">
        <v>2857</v>
      </c>
      <c r="C1595" s="12" t="s">
        <v>2871</v>
      </c>
      <c r="D1595" s="25" t="s">
        <v>37</v>
      </c>
      <c r="E1595" s="26">
        <v>32.840000000000003</v>
      </c>
      <c r="F1595" s="25"/>
      <c r="G1595" s="27"/>
      <c r="H1595" s="27"/>
      <c r="I1595" s="27"/>
      <c r="J1595" s="27"/>
      <c r="K1595" s="25" t="s">
        <v>4118</v>
      </c>
      <c r="L1595" s="25"/>
      <c r="M1595"/>
      <c r="N1595"/>
      <c r="O1595" s="25">
        <v>-0.21</v>
      </c>
      <c r="P1595" s="25">
        <v>-22.7</v>
      </c>
      <c r="Q1595" s="23"/>
      <c r="R1595" s="23"/>
      <c r="S1595" s="23" t="str">
        <f t="shared" si="76"/>
        <v/>
      </c>
      <c r="T1595" s="23">
        <f t="shared" si="77"/>
        <v>0</v>
      </c>
    </row>
    <row r="1596" spans="1:20" ht="17.399999999999999">
      <c r="A1596" s="23" t="str">
        <f t="shared" si="75"/>
        <v/>
      </c>
      <c r="B1596" s="24" t="s">
        <v>2516</v>
      </c>
      <c r="C1596" s="12" t="s">
        <v>2517</v>
      </c>
      <c r="D1596" s="25" t="s">
        <v>9</v>
      </c>
      <c r="E1596" s="26">
        <v>38.08</v>
      </c>
      <c r="F1596" s="25"/>
      <c r="G1596" s="27"/>
      <c r="H1596" s="27"/>
      <c r="I1596" s="27"/>
      <c r="J1596" s="27"/>
      <c r="K1596" s="25" t="s">
        <v>4090</v>
      </c>
      <c r="L1596" s="25"/>
      <c r="M1596"/>
      <c r="N1596"/>
      <c r="O1596" s="25">
        <v>-13.27</v>
      </c>
      <c r="P1596" s="25">
        <v>-19.84</v>
      </c>
      <c r="Q1596" s="23"/>
      <c r="R1596" s="23"/>
      <c r="S1596" s="23" t="str">
        <f t="shared" si="76"/>
        <v/>
      </c>
      <c r="T1596" s="23">
        <f t="shared" si="77"/>
        <v>0</v>
      </c>
    </row>
    <row r="1597" spans="1:20" ht="17.399999999999999">
      <c r="A1597" s="23" t="str">
        <f t="shared" si="75"/>
        <v/>
      </c>
      <c r="B1597" s="24" t="s">
        <v>2518</v>
      </c>
      <c r="C1597" s="12" t="s">
        <v>2519</v>
      </c>
      <c r="D1597" s="25" t="s">
        <v>37</v>
      </c>
      <c r="E1597" s="26">
        <v>22.7</v>
      </c>
      <c r="F1597" s="26"/>
      <c r="G1597" s="27"/>
      <c r="H1597" s="27"/>
      <c r="I1597" s="27"/>
      <c r="J1597" s="27"/>
      <c r="K1597" s="25" t="s">
        <v>4118</v>
      </c>
      <c r="L1597" s="25"/>
      <c r="M1597"/>
      <c r="N1597"/>
      <c r="O1597" s="25">
        <v>26.93</v>
      </c>
      <c r="P1597" s="25">
        <v>17.53</v>
      </c>
      <c r="Q1597" s="23"/>
      <c r="R1597" s="23"/>
      <c r="S1597" s="23" t="str">
        <f t="shared" si="76"/>
        <v/>
      </c>
      <c r="T1597" s="23">
        <f t="shared" si="77"/>
        <v>0</v>
      </c>
    </row>
    <row r="1598" spans="1:20" ht="17.399999999999999">
      <c r="A1598" s="23" t="str">
        <f t="shared" si="75"/>
        <v/>
      </c>
      <c r="B1598" s="24" t="s">
        <v>2520</v>
      </c>
      <c r="C1598" s="12" t="s">
        <v>2521</v>
      </c>
      <c r="D1598" s="25" t="s">
        <v>9</v>
      </c>
      <c r="E1598" s="26">
        <v>220.15</v>
      </c>
      <c r="F1598" s="26"/>
      <c r="G1598" s="27"/>
      <c r="H1598" s="27"/>
      <c r="I1598" s="27"/>
      <c r="J1598" s="27"/>
      <c r="K1598" s="25" t="s">
        <v>4084</v>
      </c>
      <c r="L1598" s="25"/>
      <c r="M1598"/>
      <c r="N1598"/>
      <c r="O1598" s="25">
        <v>-0.99</v>
      </c>
      <c r="P1598" s="25">
        <v>-15.6</v>
      </c>
      <c r="Q1598" s="23"/>
      <c r="R1598" s="23"/>
      <c r="S1598" s="23" t="str">
        <f t="shared" si="76"/>
        <v/>
      </c>
      <c r="T1598" s="23">
        <f t="shared" si="77"/>
        <v>0</v>
      </c>
    </row>
    <row r="1599" spans="1:20" ht="17.399999999999999">
      <c r="A1599" s="23" t="str">
        <f t="shared" si="75"/>
        <v/>
      </c>
      <c r="B1599" s="24" t="s">
        <v>2522</v>
      </c>
      <c r="C1599" s="12" t="s">
        <v>4036</v>
      </c>
      <c r="D1599" s="25" t="s">
        <v>37</v>
      </c>
      <c r="E1599" s="26">
        <v>51.36</v>
      </c>
      <c r="F1599" s="25"/>
      <c r="G1599" s="27"/>
      <c r="H1599" s="27"/>
      <c r="I1599" s="27"/>
      <c r="J1599" s="27"/>
      <c r="K1599" s="25" t="s">
        <v>4113</v>
      </c>
      <c r="L1599" s="26"/>
      <c r="M1599"/>
      <c r="N1599"/>
      <c r="O1599" s="25">
        <v>-18.27</v>
      </c>
      <c r="P1599" s="25">
        <v>-38.270000000000003</v>
      </c>
      <c r="Q1599" s="23"/>
      <c r="R1599" s="23"/>
      <c r="S1599" s="23" t="str">
        <f t="shared" si="76"/>
        <v/>
      </c>
      <c r="T1599" s="23">
        <f t="shared" si="77"/>
        <v>0</v>
      </c>
    </row>
    <row r="1600" spans="1:20" ht="17.399999999999999">
      <c r="A1600" s="23" t="str">
        <f t="shared" si="75"/>
        <v/>
      </c>
      <c r="B1600" s="24" t="s">
        <v>2523</v>
      </c>
      <c r="C1600" s="12" t="s">
        <v>3270</v>
      </c>
      <c r="D1600" s="25" t="s">
        <v>9</v>
      </c>
      <c r="E1600" s="26">
        <v>37.979999999999997</v>
      </c>
      <c r="F1600" s="25"/>
      <c r="G1600" s="27"/>
      <c r="H1600" s="27"/>
      <c r="I1600" s="27"/>
      <c r="J1600" s="27"/>
      <c r="K1600" s="25" t="s">
        <v>4104</v>
      </c>
      <c r="L1600" s="25"/>
      <c r="M1600"/>
      <c r="N1600"/>
      <c r="O1600" s="25">
        <v>2.04</v>
      </c>
      <c r="P1600" s="25">
        <v>-1.35</v>
      </c>
      <c r="Q1600" s="23"/>
      <c r="R1600" s="23"/>
      <c r="S1600" s="23" t="str">
        <f t="shared" si="76"/>
        <v/>
      </c>
      <c r="T1600" s="23">
        <f t="shared" si="77"/>
        <v>0</v>
      </c>
    </row>
    <row r="1601" spans="1:20" ht="17.399999999999999">
      <c r="A1601" s="23" t="str">
        <f t="shared" si="75"/>
        <v/>
      </c>
      <c r="B1601" s="24" t="s">
        <v>5006</v>
      </c>
      <c r="C1601" s="12" t="s">
        <v>5009</v>
      </c>
      <c r="D1601" s="25" t="s">
        <v>37</v>
      </c>
      <c r="E1601" s="26">
        <v>92.95</v>
      </c>
      <c r="F1601" s="25"/>
      <c r="G1601" s="27"/>
      <c r="H1601" s="27"/>
      <c r="I1601" s="27"/>
      <c r="J1601" s="27"/>
      <c r="K1601" s="25" t="s">
        <v>2626</v>
      </c>
      <c r="L1601" s="25"/>
      <c r="M1601"/>
      <c r="N1601"/>
      <c r="O1601" s="25">
        <v>-8.1999999999999993</v>
      </c>
      <c r="P1601" s="25">
        <v>-37.340000000000003</v>
      </c>
      <c r="Q1601" s="23"/>
      <c r="R1601" s="23"/>
      <c r="S1601" s="23" t="str">
        <f t="shared" si="76"/>
        <v/>
      </c>
      <c r="T1601" s="23">
        <f t="shared" si="77"/>
        <v>0</v>
      </c>
    </row>
    <row r="1602" spans="1:20" ht="17.399999999999999">
      <c r="A1602" s="23" t="str">
        <f t="shared" si="75"/>
        <v/>
      </c>
      <c r="B1602" s="24" t="s">
        <v>4056</v>
      </c>
      <c r="C1602" s="12" t="s">
        <v>4058</v>
      </c>
      <c r="D1602" s="25" t="s">
        <v>37</v>
      </c>
      <c r="E1602" s="26">
        <v>58.95</v>
      </c>
      <c r="F1602" s="25"/>
      <c r="G1602" s="27"/>
      <c r="H1602" s="27"/>
      <c r="I1602" s="27"/>
      <c r="J1602" s="27"/>
      <c r="K1602" s="25" t="s">
        <v>4084</v>
      </c>
      <c r="L1602" s="25"/>
      <c r="M1602"/>
      <c r="N1602"/>
      <c r="O1602" s="25">
        <v>-0.93</v>
      </c>
      <c r="P1602" s="25">
        <v>-27.6</v>
      </c>
      <c r="Q1602" s="23"/>
      <c r="R1602" s="23"/>
      <c r="S1602" s="23" t="str">
        <f t="shared" si="76"/>
        <v/>
      </c>
      <c r="T1602" s="23">
        <f t="shared" si="77"/>
        <v>0</v>
      </c>
    </row>
    <row r="1603" spans="1:20" ht="17.399999999999999">
      <c r="A1603" s="23" t="str">
        <f t="shared" si="75"/>
        <v/>
      </c>
      <c r="B1603" s="24" t="s">
        <v>2524</v>
      </c>
      <c r="C1603" s="12" t="s">
        <v>2525</v>
      </c>
      <c r="D1603" s="25" t="s">
        <v>37</v>
      </c>
      <c r="E1603" s="26">
        <v>289.42</v>
      </c>
      <c r="F1603" s="25"/>
      <c r="G1603" s="27"/>
      <c r="H1603" s="27"/>
      <c r="I1603" s="27"/>
      <c r="J1603" s="27"/>
      <c r="K1603" s="25" t="s">
        <v>4080</v>
      </c>
      <c r="L1603" s="25"/>
      <c r="M1603"/>
      <c r="N1603"/>
      <c r="O1603" s="25">
        <v>-4.72</v>
      </c>
      <c r="P1603" s="25">
        <v>-16.41</v>
      </c>
      <c r="Q1603" s="23"/>
      <c r="R1603" s="23"/>
      <c r="S1603" s="23" t="str">
        <f t="shared" si="76"/>
        <v/>
      </c>
      <c r="T1603" s="23">
        <f t="shared" si="77"/>
        <v>0</v>
      </c>
    </row>
    <row r="1604" spans="1:20" ht="17.399999999999999">
      <c r="A1604" s="23" t="str">
        <f t="shared" si="75"/>
        <v/>
      </c>
      <c r="B1604" s="24" t="s">
        <v>2526</v>
      </c>
      <c r="C1604" s="12" t="s">
        <v>2527</v>
      </c>
      <c r="D1604" s="25" t="s">
        <v>9</v>
      </c>
      <c r="E1604" s="26">
        <v>219.49</v>
      </c>
      <c r="F1604" s="25"/>
      <c r="G1604" s="27"/>
      <c r="H1604" s="27"/>
      <c r="I1604" s="27"/>
      <c r="J1604" s="27"/>
      <c r="K1604" s="25" t="s">
        <v>4080</v>
      </c>
      <c r="L1604" s="25"/>
      <c r="M1604"/>
      <c r="N1604"/>
      <c r="O1604" s="25">
        <v>-4.6500000000000004</v>
      </c>
      <c r="P1604" s="25">
        <v>-11.59</v>
      </c>
      <c r="Q1604" s="23"/>
      <c r="R1604" s="23"/>
      <c r="S1604" s="23" t="str">
        <f t="shared" si="76"/>
        <v/>
      </c>
      <c r="T1604" s="23">
        <f t="shared" si="77"/>
        <v>0</v>
      </c>
    </row>
    <row r="1605" spans="1:20" ht="17.399999999999999">
      <c r="A1605" s="23" t="str">
        <f t="shared" si="75"/>
        <v/>
      </c>
      <c r="B1605" s="24" t="s">
        <v>2528</v>
      </c>
      <c r="C1605" s="12" t="s">
        <v>4965</v>
      </c>
      <c r="D1605" s="25" t="s">
        <v>37</v>
      </c>
      <c r="E1605" s="26">
        <v>130.04</v>
      </c>
      <c r="F1605" s="25"/>
      <c r="G1605" s="27"/>
      <c r="H1605" s="27"/>
      <c r="I1605" s="27"/>
      <c r="J1605" s="27"/>
      <c r="K1605" s="25" t="s">
        <v>4113</v>
      </c>
      <c r="L1605" s="25"/>
      <c r="M1605"/>
      <c r="N1605"/>
      <c r="O1605" s="25">
        <v>2.3199999999999998</v>
      </c>
      <c r="P1605" s="25">
        <v>-8.6300000000000008</v>
      </c>
      <c r="Q1605" s="23"/>
      <c r="R1605" s="23"/>
      <c r="S1605" s="23" t="str">
        <f t="shared" si="76"/>
        <v/>
      </c>
      <c r="T1605" s="23">
        <f t="shared" si="77"/>
        <v>0</v>
      </c>
    </row>
    <row r="1606" spans="1:20" ht="17.399999999999999">
      <c r="A1606" s="23" t="str">
        <f t="shared" si="75"/>
        <v/>
      </c>
      <c r="B1606" s="24" t="s">
        <v>4057</v>
      </c>
      <c r="C1606" s="12" t="s">
        <v>4059</v>
      </c>
      <c r="D1606" s="25" t="s">
        <v>37</v>
      </c>
      <c r="E1606" s="26">
        <v>64.7</v>
      </c>
      <c r="F1606" s="25"/>
      <c r="G1606" s="27"/>
      <c r="H1606" s="27"/>
      <c r="I1606" s="27"/>
      <c r="J1606" s="27"/>
      <c r="K1606" s="25" t="s">
        <v>4096</v>
      </c>
      <c r="L1606" s="26"/>
      <c r="M1606"/>
      <c r="N1606"/>
      <c r="O1606" s="25">
        <v>28.01</v>
      </c>
      <c r="P1606" s="25">
        <v>10.8</v>
      </c>
      <c r="Q1606" s="23"/>
      <c r="R1606" s="23"/>
      <c r="S1606" s="23" t="str">
        <f t="shared" si="76"/>
        <v/>
      </c>
      <c r="T1606" s="23">
        <f t="shared" si="77"/>
        <v>0</v>
      </c>
    </row>
    <row r="1607" spans="1:20" ht="17.399999999999999">
      <c r="A1607" s="23" t="str">
        <f t="shared" si="75"/>
        <v/>
      </c>
      <c r="B1607" s="24" t="s">
        <v>3913</v>
      </c>
      <c r="C1607" s="12" t="s">
        <v>3916</v>
      </c>
      <c r="D1607" s="25" t="s">
        <v>9</v>
      </c>
      <c r="E1607" s="26">
        <v>774</v>
      </c>
      <c r="F1607" s="26"/>
      <c r="G1607" s="27"/>
      <c r="H1607" s="27"/>
      <c r="I1607" s="27"/>
      <c r="J1607" s="27"/>
      <c r="K1607" s="25" t="s">
        <v>4105</v>
      </c>
      <c r="L1607" s="26"/>
      <c r="M1607"/>
      <c r="N1607"/>
      <c r="O1607" s="25">
        <v>-14.3</v>
      </c>
      <c r="P1607" s="25">
        <v>-17.93</v>
      </c>
      <c r="Q1607" s="23"/>
      <c r="R1607" s="23"/>
      <c r="S1607" s="23" t="str">
        <f t="shared" si="76"/>
        <v/>
      </c>
      <c r="T1607" s="23">
        <f t="shared" si="77"/>
        <v>0</v>
      </c>
    </row>
    <row r="1608" spans="1:20" ht="17.399999999999999">
      <c r="A1608" s="23" t="str">
        <f t="shared" si="75"/>
        <v/>
      </c>
      <c r="B1608" s="24" t="s">
        <v>2529</v>
      </c>
      <c r="C1608" s="12" t="s">
        <v>2530</v>
      </c>
      <c r="D1608" s="25" t="s">
        <v>37</v>
      </c>
      <c r="E1608" s="26">
        <v>858.79</v>
      </c>
      <c r="F1608" s="25"/>
      <c r="G1608" s="27"/>
      <c r="H1608" s="27"/>
      <c r="I1608" s="27"/>
      <c r="J1608" s="27"/>
      <c r="K1608" s="25" t="s">
        <v>4097</v>
      </c>
      <c r="L1608" s="25"/>
      <c r="M1608"/>
      <c r="N1608"/>
      <c r="O1608" s="25">
        <v>-19.079999999999998</v>
      </c>
      <c r="P1608" s="25">
        <v>-27.43</v>
      </c>
      <c r="Q1608" s="23"/>
      <c r="R1608" s="23"/>
      <c r="S1608" s="23" t="str">
        <f t="shared" si="76"/>
        <v/>
      </c>
      <c r="T1608" s="23">
        <f t="shared" si="77"/>
        <v>0</v>
      </c>
    </row>
    <row r="1609" spans="1:20" ht="17.399999999999999">
      <c r="A1609" s="23" t="str">
        <f t="shared" si="75"/>
        <v/>
      </c>
      <c r="B1609" s="24" t="s">
        <v>2531</v>
      </c>
      <c r="C1609" s="12" t="s">
        <v>2532</v>
      </c>
      <c r="D1609" s="25" t="s">
        <v>37</v>
      </c>
      <c r="E1609" s="26">
        <v>18.440000000000001</v>
      </c>
      <c r="F1609" s="26"/>
      <c r="G1609" s="27"/>
      <c r="H1609" s="27"/>
      <c r="I1609" s="27"/>
      <c r="J1609" s="27"/>
      <c r="K1609" s="25" t="s">
        <v>4102</v>
      </c>
      <c r="L1609" s="25"/>
      <c r="M1609"/>
      <c r="N1609"/>
      <c r="O1609" s="25">
        <v>24.42</v>
      </c>
      <c r="P1609" s="25">
        <v>-17.559999999999999</v>
      </c>
      <c r="Q1609" s="23"/>
      <c r="R1609" s="23"/>
      <c r="S1609" s="23" t="str">
        <f t="shared" si="76"/>
        <v/>
      </c>
      <c r="T1609" s="23">
        <f t="shared" si="77"/>
        <v>0</v>
      </c>
    </row>
    <row r="1610" spans="1:20" ht="17.399999999999999">
      <c r="A1610" s="23" t="str">
        <f t="shared" si="75"/>
        <v/>
      </c>
      <c r="B1610" s="24" t="s">
        <v>2533</v>
      </c>
      <c r="C1610" s="12" t="s">
        <v>2534</v>
      </c>
      <c r="D1610" s="25" t="s">
        <v>37</v>
      </c>
      <c r="E1610" s="26">
        <v>59.12</v>
      </c>
      <c r="F1610" s="25"/>
      <c r="G1610" s="27"/>
      <c r="H1610" s="27"/>
      <c r="I1610" s="27"/>
      <c r="J1610" s="27"/>
      <c r="K1610" s="25" t="s">
        <v>2626</v>
      </c>
      <c r="L1610" s="25"/>
      <c r="M1610"/>
      <c r="N1610"/>
      <c r="O1610" s="25">
        <v>-18.059999999999999</v>
      </c>
      <c r="P1610" s="25">
        <v>-43.57</v>
      </c>
      <c r="Q1610" s="23"/>
      <c r="R1610" s="23"/>
      <c r="S1610" s="23" t="str">
        <f t="shared" si="76"/>
        <v/>
      </c>
      <c r="T1610" s="23">
        <f t="shared" si="77"/>
        <v>0</v>
      </c>
    </row>
    <row r="1611" spans="1:20" ht="17.399999999999999">
      <c r="A1611" s="23">
        <f t="shared" si="75"/>
        <v>41</v>
      </c>
      <c r="B1611" s="24" t="s">
        <v>2535</v>
      </c>
      <c r="C1611" s="12" t="s">
        <v>2536</v>
      </c>
      <c r="D1611" s="25" t="s">
        <v>9</v>
      </c>
      <c r="E1611" s="26">
        <v>17889.419999999998</v>
      </c>
      <c r="F1611" s="25">
        <v>5</v>
      </c>
      <c r="G1611" s="27">
        <v>3409.15</v>
      </c>
      <c r="H1611" s="27">
        <v>3409.15</v>
      </c>
      <c r="I1611" s="27">
        <v>3372.2</v>
      </c>
      <c r="J1611" s="27">
        <v>3634.1</v>
      </c>
      <c r="K1611" s="25" t="s">
        <v>4095</v>
      </c>
      <c r="L1611" s="26"/>
      <c r="M1611"/>
      <c r="N1611"/>
      <c r="O1611" s="25">
        <v>0.75</v>
      </c>
      <c r="P1611" s="25">
        <v>-7.61</v>
      </c>
      <c r="Q1611" s="23"/>
      <c r="R1611" s="23"/>
      <c r="S1611" s="23">
        <f t="shared" si="76"/>
        <v>17889.436109999999</v>
      </c>
      <c r="T1611" s="23">
        <f t="shared" si="77"/>
        <v>0</v>
      </c>
    </row>
    <row r="1612" spans="1:20" ht="17.399999999999999">
      <c r="A1612" s="23" t="str">
        <f t="shared" si="75"/>
        <v/>
      </c>
      <c r="B1612" s="24" t="s">
        <v>2537</v>
      </c>
      <c r="C1612" s="12" t="s">
        <v>2538</v>
      </c>
      <c r="D1612" s="25" t="s">
        <v>37</v>
      </c>
      <c r="E1612" s="26">
        <v>21.35</v>
      </c>
      <c r="F1612" s="25"/>
      <c r="G1612" s="27"/>
      <c r="H1612" s="27"/>
      <c r="I1612" s="27"/>
      <c r="J1612" s="27"/>
      <c r="K1612" s="25" t="s">
        <v>4088</v>
      </c>
      <c r="L1612" s="25"/>
      <c r="M1612"/>
      <c r="N1612"/>
      <c r="O1612" s="25">
        <v>-17.18</v>
      </c>
      <c r="P1612" s="25">
        <v>-32</v>
      </c>
      <c r="Q1612" s="23"/>
      <c r="R1612" s="23"/>
      <c r="S1612" s="23" t="str">
        <f t="shared" si="76"/>
        <v/>
      </c>
      <c r="T1612" s="23">
        <f t="shared" si="77"/>
        <v>0</v>
      </c>
    </row>
    <row r="1613" spans="1:20" ht="17.399999999999999">
      <c r="A1613" s="23" t="str">
        <f t="shared" si="75"/>
        <v/>
      </c>
      <c r="B1613" s="24" t="s">
        <v>2539</v>
      </c>
      <c r="C1613" s="12" t="s">
        <v>2540</v>
      </c>
      <c r="D1613" s="25" t="s">
        <v>37</v>
      </c>
      <c r="E1613" s="26">
        <v>321.2</v>
      </c>
      <c r="F1613" s="25">
        <v>2</v>
      </c>
      <c r="G1613" s="27">
        <v>22</v>
      </c>
      <c r="H1613" s="27">
        <v>22</v>
      </c>
      <c r="I1613" s="27">
        <v>22</v>
      </c>
      <c r="J1613" s="27"/>
      <c r="K1613" s="25" t="s">
        <v>4117</v>
      </c>
      <c r="L1613" s="26"/>
      <c r="M1613"/>
      <c r="N1613"/>
      <c r="O1613" s="25">
        <v>-24.45</v>
      </c>
      <c r="P1613" s="25">
        <v>-38.94</v>
      </c>
      <c r="Q1613" s="23"/>
      <c r="R1613" s="23"/>
      <c r="S1613" s="23" t="str">
        <f t="shared" si="76"/>
        <v/>
      </c>
      <c r="T1613" s="23">
        <f t="shared" si="77"/>
        <v>0</v>
      </c>
    </row>
    <row r="1614" spans="1:20" ht="17.399999999999999">
      <c r="A1614" s="23" t="str">
        <f t="shared" si="75"/>
        <v/>
      </c>
      <c r="B1614" s="24" t="s">
        <v>2541</v>
      </c>
      <c r="C1614" s="12" t="s">
        <v>5191</v>
      </c>
      <c r="D1614" s="25" t="s">
        <v>37</v>
      </c>
      <c r="E1614" s="26">
        <v>188.24</v>
      </c>
      <c r="F1614" s="26"/>
      <c r="G1614" s="27"/>
      <c r="H1614" s="27"/>
      <c r="I1614" s="27"/>
      <c r="J1614" s="27"/>
      <c r="K1614" s="25" t="s">
        <v>4088</v>
      </c>
      <c r="L1614" s="26"/>
      <c r="M1614"/>
      <c r="N1614"/>
      <c r="O1614" s="25">
        <v>-7.03</v>
      </c>
      <c r="P1614" s="25">
        <v>33.97</v>
      </c>
      <c r="Q1614" s="23"/>
      <c r="R1614" s="23"/>
      <c r="S1614" s="23" t="str">
        <f t="shared" si="76"/>
        <v/>
      </c>
      <c r="T1614" s="23">
        <f t="shared" si="77"/>
        <v>0</v>
      </c>
    </row>
    <row r="1615" spans="1:20" ht="17.399999999999999">
      <c r="A1615" s="23" t="str">
        <f t="shared" ref="A1615:A1678" si="78">IF(ISERROR(RANK(S1615,$S$14:$S$3000,)),"",RANK(S1615,$S$14:$S$3000,))</f>
        <v/>
      </c>
      <c r="B1615" s="24" t="s">
        <v>2542</v>
      </c>
      <c r="C1615" s="12" t="s">
        <v>2543</v>
      </c>
      <c r="D1615" s="25" t="s">
        <v>37</v>
      </c>
      <c r="E1615" s="26">
        <v>194.39</v>
      </c>
      <c r="F1615" s="25"/>
      <c r="G1615" s="27"/>
      <c r="H1615" s="27"/>
      <c r="I1615" s="27"/>
      <c r="J1615" s="27"/>
      <c r="K1615" s="25" t="s">
        <v>4105</v>
      </c>
      <c r="L1615" s="25"/>
      <c r="M1615"/>
      <c r="N1615"/>
      <c r="O1615" s="25">
        <v>-14.93</v>
      </c>
      <c r="P1615" s="25">
        <v>-38.71</v>
      </c>
      <c r="Q1615" s="23"/>
      <c r="R1615" s="23"/>
      <c r="S1615" s="23" t="str">
        <f t="shared" si="76"/>
        <v/>
      </c>
      <c r="T1615" s="23">
        <f t="shared" si="77"/>
        <v>0</v>
      </c>
    </row>
    <row r="1616" spans="1:20" ht="17.399999999999999">
      <c r="A1616" s="23">
        <f t="shared" si="78"/>
        <v>96</v>
      </c>
      <c r="B1616" s="24" t="s">
        <v>2544</v>
      </c>
      <c r="C1616" s="12" t="s">
        <v>2740</v>
      </c>
      <c r="D1616" s="25" t="s">
        <v>9</v>
      </c>
      <c r="E1616" s="26">
        <v>5374.86</v>
      </c>
      <c r="F1616" s="25">
        <v>17</v>
      </c>
      <c r="G1616" s="27">
        <v>1203.75</v>
      </c>
      <c r="H1616" s="27">
        <v>1202.21</v>
      </c>
      <c r="I1616" s="27">
        <v>1199.75</v>
      </c>
      <c r="J1616" s="27">
        <v>1201.5</v>
      </c>
      <c r="K1616" s="25" t="s">
        <v>4111</v>
      </c>
      <c r="L1616" s="25"/>
      <c r="M1616"/>
      <c r="N1616"/>
      <c r="O1616" s="25">
        <v>1.94</v>
      </c>
      <c r="P1616" s="25">
        <v>-4.99</v>
      </c>
      <c r="Q1616" s="23"/>
      <c r="R1616" s="23"/>
      <c r="S1616" s="23">
        <f t="shared" si="76"/>
        <v>5374.8761599999998</v>
      </c>
      <c r="T1616" s="23">
        <f t="shared" si="77"/>
        <v>0</v>
      </c>
    </row>
    <row r="1617" spans="1:20" ht="17.399999999999999">
      <c r="A1617" s="23" t="str">
        <f t="shared" si="78"/>
        <v/>
      </c>
      <c r="B1617" s="24" t="s">
        <v>2545</v>
      </c>
      <c r="C1617" s="12" t="s">
        <v>4963</v>
      </c>
      <c r="D1617" s="25" t="s">
        <v>9</v>
      </c>
      <c r="E1617" s="26">
        <v>2711.34</v>
      </c>
      <c r="F1617" s="26">
        <v>17</v>
      </c>
      <c r="G1617" s="27">
        <v>715.43</v>
      </c>
      <c r="H1617" s="27">
        <v>715.43</v>
      </c>
      <c r="I1617" s="27">
        <v>681.43</v>
      </c>
      <c r="J1617" s="27"/>
      <c r="K1617" s="25" t="s">
        <v>4111</v>
      </c>
      <c r="L1617" s="26"/>
      <c r="M1617"/>
      <c r="N1617"/>
      <c r="O1617" s="25">
        <v>-2.93</v>
      </c>
      <c r="P1617" s="25">
        <v>-1.75</v>
      </c>
      <c r="Q1617" s="23"/>
      <c r="R1617" s="23"/>
      <c r="S1617" s="23" t="str">
        <f t="shared" si="76"/>
        <v/>
      </c>
      <c r="T1617" s="23">
        <f t="shared" si="77"/>
        <v>0</v>
      </c>
    </row>
    <row r="1618" spans="1:20" ht="17.399999999999999">
      <c r="A1618" s="23">
        <f t="shared" si="78"/>
        <v>148</v>
      </c>
      <c r="B1618" s="24" t="s">
        <v>2546</v>
      </c>
      <c r="C1618" s="12" t="s">
        <v>2547</v>
      </c>
      <c r="D1618" s="25" t="s">
        <v>9</v>
      </c>
      <c r="E1618" s="26">
        <v>2273.9</v>
      </c>
      <c r="F1618" s="26">
        <v>11</v>
      </c>
      <c r="G1618" s="27">
        <v>668.56</v>
      </c>
      <c r="H1618" s="27">
        <v>668.56</v>
      </c>
      <c r="I1618" s="27">
        <v>597.79999999999995</v>
      </c>
      <c r="J1618" s="27">
        <v>602.1</v>
      </c>
      <c r="K1618" s="25" t="s">
        <v>4106</v>
      </c>
      <c r="L1618" s="25"/>
      <c r="M1618"/>
      <c r="N1618"/>
      <c r="O1618" s="25">
        <v>-6.04</v>
      </c>
      <c r="P1618" s="25">
        <v>-15.05</v>
      </c>
      <c r="Q1618" s="23"/>
      <c r="R1618" s="23"/>
      <c r="S1618" s="23">
        <f t="shared" si="76"/>
        <v>2273.9161800000002</v>
      </c>
      <c r="T1618" s="23">
        <f t="shared" si="77"/>
        <v>0</v>
      </c>
    </row>
    <row r="1619" spans="1:20" ht="17.399999999999999">
      <c r="A1619" s="23" t="str">
        <f t="shared" si="78"/>
        <v/>
      </c>
      <c r="B1619" s="24" t="s">
        <v>2548</v>
      </c>
      <c r="C1619" s="12" t="s">
        <v>3437</v>
      </c>
      <c r="D1619" s="25" t="s">
        <v>37</v>
      </c>
      <c r="E1619" s="26">
        <v>21.4</v>
      </c>
      <c r="F1619" s="25"/>
      <c r="G1619" s="27"/>
      <c r="H1619" s="27"/>
      <c r="I1619" s="27"/>
      <c r="J1619" s="27"/>
      <c r="K1619" s="25" t="s">
        <v>4113</v>
      </c>
      <c r="L1619" s="25"/>
      <c r="M1619"/>
      <c r="N1619"/>
      <c r="O1619" s="25">
        <v>-7.79</v>
      </c>
      <c r="P1619" s="25">
        <v>-22.02</v>
      </c>
      <c r="Q1619" s="23"/>
      <c r="R1619" s="23"/>
      <c r="S1619" s="23" t="str">
        <f t="shared" ref="S1619:S1682" si="79">IF(OR(F1619&lt;=$F$8,ISBLANK(G1619),ISBLANK(H1619),ISBLANK(J1619),ISBLANK(I1619)),"",E1619+ROW()/100000)</f>
        <v/>
      </c>
      <c r="T1619" s="23">
        <f t="shared" ref="T1619:T1682" si="80">IF(AND(G1619&lt;H1619,I1619&lt;J1619,H1619&lt;J1619),1,IF(AND(G1619&gt;H1619,I1619&gt;J1619,H1619&gt;J1619),-1,0))</f>
        <v>0</v>
      </c>
    </row>
    <row r="1620" spans="1:20" ht="17.399999999999999">
      <c r="A1620" s="23" t="str">
        <f t="shared" si="78"/>
        <v/>
      </c>
      <c r="B1620" s="24" t="s">
        <v>3949</v>
      </c>
      <c r="C1620" s="12" t="s">
        <v>3952</v>
      </c>
      <c r="D1620" s="25" t="s">
        <v>9</v>
      </c>
      <c r="E1620" s="26">
        <v>80.61</v>
      </c>
      <c r="F1620" s="26"/>
      <c r="G1620" s="27"/>
      <c r="H1620" s="27"/>
      <c r="I1620" s="27"/>
      <c r="J1620" s="27"/>
      <c r="K1620" s="25" t="s">
        <v>4090</v>
      </c>
      <c r="L1620" s="25"/>
      <c r="M1620"/>
      <c r="N1620"/>
      <c r="O1620" s="25">
        <v>-20.309999999999999</v>
      </c>
      <c r="P1620" s="25">
        <v>-31.58</v>
      </c>
      <c r="Q1620" s="23"/>
      <c r="R1620" s="23"/>
      <c r="S1620" s="23" t="str">
        <f t="shared" si="79"/>
        <v/>
      </c>
      <c r="T1620" s="23">
        <f t="shared" si="80"/>
        <v>0</v>
      </c>
    </row>
    <row r="1621" spans="1:20" ht="17.399999999999999">
      <c r="A1621" s="23" t="str">
        <f t="shared" si="78"/>
        <v/>
      </c>
      <c r="B1621" s="24" t="s">
        <v>2995</v>
      </c>
      <c r="C1621" s="12" t="s">
        <v>3071</v>
      </c>
      <c r="D1621" s="25" t="s">
        <v>37</v>
      </c>
      <c r="E1621" s="26">
        <v>63.84</v>
      </c>
      <c r="F1621" s="25"/>
      <c r="G1621" s="27"/>
      <c r="H1621" s="27"/>
      <c r="I1621" s="27"/>
      <c r="J1621" s="27"/>
      <c r="K1621" s="25" t="s">
        <v>4091</v>
      </c>
      <c r="L1621" s="25"/>
      <c r="M1621"/>
      <c r="N1621"/>
      <c r="O1621" s="25">
        <v>-11.71</v>
      </c>
      <c r="P1621" s="25">
        <v>-11.03</v>
      </c>
      <c r="Q1621" s="23"/>
      <c r="R1621" s="23"/>
      <c r="S1621" s="23" t="str">
        <f t="shared" si="79"/>
        <v/>
      </c>
      <c r="T1621" s="23">
        <f t="shared" si="80"/>
        <v>0</v>
      </c>
    </row>
    <row r="1622" spans="1:20" ht="17.399999999999999">
      <c r="A1622" s="23" t="str">
        <f t="shared" si="78"/>
        <v/>
      </c>
      <c r="B1622" s="24" t="s">
        <v>2549</v>
      </c>
      <c r="C1622" s="12" t="s">
        <v>2550</v>
      </c>
      <c r="D1622" s="25" t="s">
        <v>37</v>
      </c>
      <c r="E1622" s="26">
        <v>1872.16</v>
      </c>
      <c r="F1622" s="25"/>
      <c r="G1622" s="27"/>
      <c r="H1622" s="27"/>
      <c r="I1622" s="27"/>
      <c r="J1622" s="27"/>
      <c r="K1622" s="25" t="s">
        <v>4080</v>
      </c>
      <c r="L1622" s="25"/>
      <c r="M1622"/>
      <c r="N1622"/>
      <c r="O1622" s="25">
        <v>-0.32</v>
      </c>
      <c r="P1622" s="25">
        <v>-31.56</v>
      </c>
      <c r="Q1622" s="23"/>
      <c r="R1622" s="23"/>
      <c r="S1622" s="23" t="str">
        <f t="shared" si="79"/>
        <v/>
      </c>
      <c r="T1622" s="23">
        <f t="shared" si="80"/>
        <v>0</v>
      </c>
    </row>
    <row r="1623" spans="1:20" ht="17.399999999999999">
      <c r="A1623" s="23" t="str">
        <f t="shared" si="78"/>
        <v/>
      </c>
      <c r="B1623" s="24" t="s">
        <v>4705</v>
      </c>
      <c r="C1623" s="12" t="s">
        <v>4712</v>
      </c>
      <c r="D1623" s="25" t="s">
        <v>37</v>
      </c>
      <c r="E1623" s="26">
        <v>19.739999999999998</v>
      </c>
      <c r="F1623" s="26"/>
      <c r="G1623" s="27"/>
      <c r="H1623" s="27"/>
      <c r="I1623" s="27"/>
      <c r="J1623" s="27"/>
      <c r="K1623" s="25" t="s">
        <v>4117</v>
      </c>
      <c r="L1623" s="26"/>
      <c r="M1623"/>
      <c r="N1623"/>
      <c r="O1623" s="25">
        <v>-38.54</v>
      </c>
      <c r="P1623" s="25">
        <v>-42.55</v>
      </c>
      <c r="Q1623" s="23"/>
      <c r="R1623" s="23"/>
      <c r="S1623" s="23" t="str">
        <f t="shared" si="79"/>
        <v/>
      </c>
      <c r="T1623" s="23">
        <f t="shared" si="80"/>
        <v>0</v>
      </c>
    </row>
    <row r="1624" spans="1:20" ht="17.399999999999999">
      <c r="A1624" s="23" t="str">
        <f t="shared" si="78"/>
        <v/>
      </c>
      <c r="B1624" s="24" t="s">
        <v>2684</v>
      </c>
      <c r="C1624" s="12" t="s">
        <v>2686</v>
      </c>
      <c r="D1624" s="25" t="s">
        <v>37</v>
      </c>
      <c r="E1624" s="26">
        <v>40.909999999999997</v>
      </c>
      <c r="F1624" s="25"/>
      <c r="G1624" s="27"/>
      <c r="H1624" s="27"/>
      <c r="I1624" s="27"/>
      <c r="J1624" s="27"/>
      <c r="K1624" s="25" t="s">
        <v>4090</v>
      </c>
      <c r="L1624" s="25"/>
      <c r="M1624"/>
      <c r="N1624"/>
      <c r="O1624" s="25">
        <v>-1.67</v>
      </c>
      <c r="P1624" s="25">
        <v>-7.93</v>
      </c>
      <c r="Q1624" s="23"/>
      <c r="R1624" s="23"/>
      <c r="S1624" s="23" t="str">
        <f t="shared" si="79"/>
        <v/>
      </c>
      <c r="T1624" s="23">
        <f t="shared" si="80"/>
        <v>0</v>
      </c>
    </row>
    <row r="1625" spans="1:20" ht="17.399999999999999">
      <c r="A1625" s="23" t="str">
        <f t="shared" si="78"/>
        <v/>
      </c>
      <c r="B1625" s="24" t="s">
        <v>3142</v>
      </c>
      <c r="C1625" s="12" t="s">
        <v>3271</v>
      </c>
      <c r="D1625" s="25" t="s">
        <v>37</v>
      </c>
      <c r="E1625" s="26">
        <v>135.33000000000001</v>
      </c>
      <c r="F1625" s="26"/>
      <c r="G1625" s="27"/>
      <c r="H1625" s="27"/>
      <c r="I1625" s="27"/>
      <c r="J1625" s="27"/>
      <c r="K1625" s="25" t="s">
        <v>4088</v>
      </c>
      <c r="L1625" s="25"/>
      <c r="M1625"/>
      <c r="N1625"/>
      <c r="O1625" s="25">
        <v>-18.739999999999998</v>
      </c>
      <c r="P1625" s="25">
        <v>-37.07</v>
      </c>
      <c r="Q1625" s="23"/>
      <c r="R1625" s="23"/>
      <c r="S1625" s="23" t="str">
        <f t="shared" si="79"/>
        <v/>
      </c>
      <c r="T1625" s="23">
        <f t="shared" si="80"/>
        <v>0</v>
      </c>
    </row>
    <row r="1626" spans="1:20" ht="17.399999999999999">
      <c r="A1626" s="23">
        <f t="shared" si="78"/>
        <v>163</v>
      </c>
      <c r="B1626" s="24" t="s">
        <v>2858</v>
      </c>
      <c r="C1626" s="12" t="s">
        <v>2872</v>
      </c>
      <c r="D1626" s="25" t="s">
        <v>37</v>
      </c>
      <c r="E1626" s="26">
        <v>1873.16</v>
      </c>
      <c r="F1626" s="25">
        <v>7</v>
      </c>
      <c r="G1626" s="27">
        <v>74.09</v>
      </c>
      <c r="H1626" s="27">
        <v>74.09</v>
      </c>
      <c r="I1626" s="27">
        <v>65.5</v>
      </c>
      <c r="J1626" s="27">
        <v>65.5</v>
      </c>
      <c r="K1626" s="25" t="s">
        <v>4107</v>
      </c>
      <c r="L1626" s="25"/>
      <c r="M1626"/>
      <c r="N1626"/>
      <c r="O1626" s="25">
        <v>-3.78</v>
      </c>
      <c r="P1626" s="25">
        <v>3.28</v>
      </c>
      <c r="Q1626" s="23"/>
      <c r="R1626" s="23"/>
      <c r="S1626" s="23">
        <f t="shared" si="79"/>
        <v>1873.1762600000002</v>
      </c>
      <c r="T1626" s="23">
        <f t="shared" si="80"/>
        <v>0</v>
      </c>
    </row>
    <row r="1627" spans="1:20" ht="17.399999999999999">
      <c r="A1627" s="23" t="str">
        <f t="shared" si="78"/>
        <v/>
      </c>
      <c r="B1627" s="24" t="s">
        <v>2551</v>
      </c>
      <c r="C1627" s="12" t="s">
        <v>2552</v>
      </c>
      <c r="D1627" s="25" t="s">
        <v>37</v>
      </c>
      <c r="E1627" s="26">
        <v>115.94</v>
      </c>
      <c r="F1627" s="26"/>
      <c r="G1627" s="27"/>
      <c r="H1627" s="27"/>
      <c r="I1627" s="27"/>
      <c r="J1627" s="27"/>
      <c r="K1627" s="25" t="s">
        <v>4096</v>
      </c>
      <c r="L1627" s="25"/>
      <c r="M1627"/>
      <c r="N1627"/>
      <c r="O1627" s="25">
        <v>2.9</v>
      </c>
      <c r="P1627" s="25">
        <v>-6.63</v>
      </c>
      <c r="Q1627" s="23"/>
      <c r="R1627" s="23"/>
      <c r="S1627" s="23" t="str">
        <f t="shared" si="79"/>
        <v/>
      </c>
      <c r="T1627" s="23">
        <f t="shared" si="80"/>
        <v>0</v>
      </c>
    </row>
    <row r="1628" spans="1:20" ht="17.399999999999999">
      <c r="A1628" s="23">
        <f t="shared" si="78"/>
        <v>92</v>
      </c>
      <c r="B1628" s="24" t="s">
        <v>2553</v>
      </c>
      <c r="C1628" s="12" t="s">
        <v>4687</v>
      </c>
      <c r="D1628" s="25" t="s">
        <v>37</v>
      </c>
      <c r="E1628" s="26">
        <v>5552.91</v>
      </c>
      <c r="F1628" s="25">
        <v>5</v>
      </c>
      <c r="G1628" s="27">
        <v>-48.2</v>
      </c>
      <c r="H1628" s="27">
        <v>-56.84</v>
      </c>
      <c r="I1628" s="27">
        <v>-56.84</v>
      </c>
      <c r="J1628" s="27">
        <v>-132.35</v>
      </c>
      <c r="K1628" s="25" t="s">
        <v>4076</v>
      </c>
      <c r="L1628" s="26"/>
      <c r="M1628"/>
      <c r="N1628"/>
      <c r="O1628" s="25">
        <v>2.1800000000000002</v>
      </c>
      <c r="P1628" s="25">
        <v>-27.01</v>
      </c>
      <c r="Q1628" s="23"/>
      <c r="R1628" s="23"/>
      <c r="S1628" s="23">
        <f t="shared" si="79"/>
        <v>5552.9262799999997</v>
      </c>
      <c r="T1628" s="23">
        <f t="shared" si="80"/>
        <v>-1</v>
      </c>
    </row>
    <row r="1629" spans="1:20" ht="17.399999999999999">
      <c r="A1629" s="23" t="str">
        <f t="shared" si="78"/>
        <v/>
      </c>
      <c r="B1629" s="24" t="s">
        <v>2890</v>
      </c>
      <c r="C1629" s="12" t="s">
        <v>2894</v>
      </c>
      <c r="D1629" s="25" t="s">
        <v>37</v>
      </c>
      <c r="E1629" s="26">
        <v>123.47</v>
      </c>
      <c r="F1629" s="26">
        <v>1</v>
      </c>
      <c r="G1629" s="27"/>
      <c r="H1629" s="27"/>
      <c r="I1629" s="27"/>
      <c r="J1629" s="27"/>
      <c r="K1629" s="25" t="s">
        <v>4091</v>
      </c>
      <c r="L1629" s="26"/>
      <c r="M1629"/>
      <c r="N1629"/>
      <c r="O1629" s="25">
        <v>-21.19</v>
      </c>
      <c r="P1629" s="25">
        <v>11.63</v>
      </c>
      <c r="Q1629" s="23"/>
      <c r="R1629" s="23"/>
      <c r="S1629" s="23" t="str">
        <f t="shared" si="79"/>
        <v/>
      </c>
      <c r="T1629" s="23">
        <f t="shared" si="80"/>
        <v>0</v>
      </c>
    </row>
    <row r="1630" spans="1:20" ht="17.399999999999999">
      <c r="A1630" s="23" t="str">
        <f t="shared" si="78"/>
        <v/>
      </c>
      <c r="B1630" s="24" t="s">
        <v>2692</v>
      </c>
      <c r="C1630" s="12" t="s">
        <v>2698</v>
      </c>
      <c r="D1630" s="25" t="s">
        <v>37</v>
      </c>
      <c r="E1630" s="26">
        <v>71.89</v>
      </c>
      <c r="F1630" s="25"/>
      <c r="G1630" s="27"/>
      <c r="H1630" s="27"/>
      <c r="I1630" s="27"/>
      <c r="J1630" s="27"/>
      <c r="K1630" s="25" t="s">
        <v>4105</v>
      </c>
      <c r="L1630" s="25"/>
      <c r="M1630"/>
      <c r="N1630"/>
      <c r="O1630" s="25">
        <v>-28.57</v>
      </c>
      <c r="P1630" s="25">
        <v>-19.79</v>
      </c>
      <c r="Q1630" s="23"/>
      <c r="R1630" s="23"/>
      <c r="S1630" s="23" t="str">
        <f t="shared" si="79"/>
        <v/>
      </c>
      <c r="T1630" s="23">
        <f t="shared" si="80"/>
        <v>0</v>
      </c>
    </row>
    <row r="1631" spans="1:20" ht="17.399999999999999">
      <c r="A1631" s="23" t="str">
        <f t="shared" si="78"/>
        <v/>
      </c>
      <c r="B1631" s="24" t="s">
        <v>2949</v>
      </c>
      <c r="C1631" s="12" t="s">
        <v>4688</v>
      </c>
      <c r="D1631" s="25" t="s">
        <v>37</v>
      </c>
      <c r="E1631" s="26">
        <v>18.3</v>
      </c>
      <c r="F1631" s="25"/>
      <c r="G1631" s="27"/>
      <c r="H1631" s="27"/>
      <c r="I1631" s="27"/>
      <c r="J1631" s="27"/>
      <c r="K1631" s="25" t="s">
        <v>4076</v>
      </c>
      <c r="L1631" s="26"/>
      <c r="M1631"/>
      <c r="N1631"/>
      <c r="O1631" s="25">
        <v>-38.53</v>
      </c>
      <c r="P1631" s="25">
        <v>-55.58</v>
      </c>
      <c r="Q1631" s="23"/>
      <c r="R1631" s="23"/>
      <c r="S1631" s="23" t="str">
        <f t="shared" si="79"/>
        <v/>
      </c>
      <c r="T1631" s="23">
        <f t="shared" si="80"/>
        <v>0</v>
      </c>
    </row>
    <row r="1632" spans="1:20" ht="17.399999999999999">
      <c r="A1632" s="23" t="str">
        <f t="shared" si="78"/>
        <v/>
      </c>
      <c r="B1632" s="24" t="s">
        <v>2554</v>
      </c>
      <c r="C1632" s="12" t="s">
        <v>2555</v>
      </c>
      <c r="D1632" s="25" t="s">
        <v>37</v>
      </c>
      <c r="E1632" s="26">
        <v>163.21</v>
      </c>
      <c r="F1632" s="26"/>
      <c r="G1632" s="27"/>
      <c r="H1632" s="27"/>
      <c r="I1632" s="27"/>
      <c r="J1632" s="27"/>
      <c r="K1632" s="25" t="s">
        <v>4107</v>
      </c>
      <c r="L1632" s="25"/>
      <c r="M1632"/>
      <c r="N1632"/>
      <c r="O1632" s="25">
        <v>-3.36</v>
      </c>
      <c r="P1632" s="25">
        <v>-15.06</v>
      </c>
      <c r="Q1632" s="23"/>
      <c r="R1632" s="23"/>
      <c r="S1632" s="23" t="str">
        <f t="shared" si="79"/>
        <v/>
      </c>
      <c r="T1632" s="23">
        <f t="shared" si="80"/>
        <v>0</v>
      </c>
    </row>
    <row r="1633" spans="1:20" ht="17.399999999999999">
      <c r="A1633" s="23" t="str">
        <f t="shared" si="78"/>
        <v/>
      </c>
      <c r="B1633" s="24" t="s">
        <v>2996</v>
      </c>
      <c r="C1633" s="12" t="s">
        <v>3072</v>
      </c>
      <c r="D1633" s="25" t="s">
        <v>9</v>
      </c>
      <c r="E1633" s="26">
        <v>32.11</v>
      </c>
      <c r="F1633" s="26"/>
      <c r="G1633" s="27"/>
      <c r="H1633" s="27"/>
      <c r="I1633" s="27"/>
      <c r="J1633" s="27"/>
      <c r="K1633" s="25" t="s">
        <v>4085</v>
      </c>
      <c r="L1633" s="26"/>
      <c r="M1633"/>
      <c r="N1633"/>
      <c r="O1633" s="25">
        <v>0</v>
      </c>
      <c r="P1633" s="25">
        <v>0</v>
      </c>
      <c r="Q1633" s="23"/>
      <c r="R1633" s="23"/>
      <c r="S1633" s="23" t="str">
        <f t="shared" si="79"/>
        <v/>
      </c>
      <c r="T1633" s="23">
        <f t="shared" si="80"/>
        <v>0</v>
      </c>
    </row>
    <row r="1634" spans="1:20" ht="17.399999999999999">
      <c r="A1634" s="23" t="str">
        <f t="shared" si="78"/>
        <v/>
      </c>
      <c r="B1634" s="24" t="s">
        <v>2556</v>
      </c>
      <c r="C1634" s="12" t="s">
        <v>4425</v>
      </c>
      <c r="D1634" s="25" t="s">
        <v>37</v>
      </c>
      <c r="E1634" s="26">
        <v>172.15</v>
      </c>
      <c r="F1634" s="25"/>
      <c r="G1634" s="27"/>
      <c r="H1634" s="27"/>
      <c r="I1634" s="27"/>
      <c r="J1634" s="27"/>
      <c r="K1634" s="25" t="s">
        <v>4110</v>
      </c>
      <c r="L1634" s="26"/>
      <c r="M1634"/>
      <c r="N1634"/>
      <c r="O1634" s="25">
        <v>8.89</v>
      </c>
      <c r="P1634" s="25">
        <v>-4.75</v>
      </c>
      <c r="Q1634" s="23"/>
      <c r="R1634" s="23"/>
      <c r="S1634" s="23" t="str">
        <f t="shared" si="79"/>
        <v/>
      </c>
      <c r="T1634" s="23">
        <f t="shared" si="80"/>
        <v>0</v>
      </c>
    </row>
    <row r="1635" spans="1:20" ht="17.399999999999999">
      <c r="A1635" s="23" t="str">
        <f t="shared" si="78"/>
        <v/>
      </c>
      <c r="B1635" s="24" t="s">
        <v>2670</v>
      </c>
      <c r="C1635" s="12" t="s">
        <v>2671</v>
      </c>
      <c r="D1635" s="25" t="s">
        <v>37</v>
      </c>
      <c r="E1635" s="26">
        <v>47.63</v>
      </c>
      <c r="F1635" s="26"/>
      <c r="G1635" s="27"/>
      <c r="H1635" s="27"/>
      <c r="I1635" s="27"/>
      <c r="J1635" s="27"/>
      <c r="K1635" s="25" t="s">
        <v>4096</v>
      </c>
      <c r="L1635" s="26"/>
      <c r="M1635"/>
      <c r="N1635"/>
      <c r="O1635" s="25">
        <v>-7.61</v>
      </c>
      <c r="P1635" s="25">
        <v>-20.89</v>
      </c>
      <c r="Q1635" s="23"/>
      <c r="R1635" s="23"/>
      <c r="S1635" s="23" t="str">
        <f t="shared" si="79"/>
        <v/>
      </c>
      <c r="T1635" s="23">
        <f t="shared" si="80"/>
        <v>0</v>
      </c>
    </row>
    <row r="1636" spans="1:20" ht="17.399999999999999">
      <c r="A1636" s="23" t="str">
        <f t="shared" si="78"/>
        <v/>
      </c>
      <c r="B1636" s="24" t="s">
        <v>2930</v>
      </c>
      <c r="C1636" s="12" t="s">
        <v>4012</v>
      </c>
      <c r="D1636" s="25" t="s">
        <v>37</v>
      </c>
      <c r="E1636" s="26">
        <v>235.58</v>
      </c>
      <c r="F1636" s="25"/>
      <c r="G1636" s="27"/>
      <c r="H1636" s="27"/>
      <c r="I1636" s="27"/>
      <c r="J1636" s="27"/>
      <c r="K1636" s="25" t="s">
        <v>4105</v>
      </c>
      <c r="L1636" s="25"/>
      <c r="M1636"/>
      <c r="N1636"/>
      <c r="O1636" s="25">
        <v>-18.260000000000002</v>
      </c>
      <c r="P1636" s="25">
        <v>-39.51</v>
      </c>
      <c r="Q1636" s="23"/>
      <c r="R1636" s="23"/>
      <c r="S1636" s="23" t="str">
        <f t="shared" si="79"/>
        <v/>
      </c>
      <c r="T1636" s="23">
        <f t="shared" si="80"/>
        <v>0</v>
      </c>
    </row>
    <row r="1637" spans="1:20" ht="17.399999999999999">
      <c r="A1637" s="23" t="str">
        <f t="shared" si="78"/>
        <v/>
      </c>
      <c r="B1637" s="24" t="s">
        <v>2997</v>
      </c>
      <c r="C1637" s="12" t="s">
        <v>3073</v>
      </c>
      <c r="D1637" s="25" t="s">
        <v>37</v>
      </c>
      <c r="E1637" s="26">
        <v>354.78</v>
      </c>
      <c r="F1637" s="25"/>
      <c r="G1637" s="27"/>
      <c r="H1637" s="27"/>
      <c r="I1637" s="27"/>
      <c r="J1637" s="27"/>
      <c r="K1637" s="25" t="s">
        <v>4091</v>
      </c>
      <c r="L1637" s="26"/>
      <c r="M1637"/>
      <c r="N1637"/>
      <c r="O1637" s="25">
        <v>-12.78</v>
      </c>
      <c r="P1637" s="25">
        <v>51.49</v>
      </c>
      <c r="Q1637" s="23"/>
      <c r="R1637" s="23"/>
      <c r="S1637" s="23" t="str">
        <f t="shared" si="79"/>
        <v/>
      </c>
      <c r="T1637" s="23">
        <f t="shared" si="80"/>
        <v>0</v>
      </c>
    </row>
    <row r="1638" spans="1:20" ht="17.399999999999999">
      <c r="A1638" s="23">
        <f t="shared" si="78"/>
        <v>117</v>
      </c>
      <c r="B1638" s="24" t="s">
        <v>2859</v>
      </c>
      <c r="C1638" s="12" t="s">
        <v>2873</v>
      </c>
      <c r="D1638" s="25" t="s">
        <v>37</v>
      </c>
      <c r="E1638" s="26">
        <v>3377.46</v>
      </c>
      <c r="F1638" s="25">
        <v>13</v>
      </c>
      <c r="G1638" s="27">
        <v>276.8</v>
      </c>
      <c r="H1638" s="27">
        <v>278.82</v>
      </c>
      <c r="I1638" s="27">
        <v>279.10000000000002</v>
      </c>
      <c r="J1638" s="27">
        <v>287.07</v>
      </c>
      <c r="K1638" s="25" t="s">
        <v>4100</v>
      </c>
      <c r="L1638" s="25"/>
      <c r="M1638"/>
      <c r="N1638"/>
      <c r="O1638" s="25">
        <v>10.46</v>
      </c>
      <c r="P1638" s="25">
        <v>6.81</v>
      </c>
      <c r="Q1638" s="23"/>
      <c r="R1638" s="23"/>
      <c r="S1638" s="23">
        <f t="shared" si="79"/>
        <v>3377.4763800000001</v>
      </c>
      <c r="T1638" s="23">
        <f t="shared" si="80"/>
        <v>1</v>
      </c>
    </row>
    <row r="1639" spans="1:20" ht="17.399999999999999">
      <c r="A1639" s="23" t="str">
        <f t="shared" si="78"/>
        <v/>
      </c>
      <c r="B1639" s="24" t="s">
        <v>4723</v>
      </c>
      <c r="C1639" s="12" t="s">
        <v>4724</v>
      </c>
      <c r="D1639" s="25" t="s">
        <v>37</v>
      </c>
      <c r="E1639" s="26">
        <v>52.16</v>
      </c>
      <c r="F1639" s="25"/>
      <c r="G1639" s="27"/>
      <c r="H1639" s="27"/>
      <c r="I1639" s="27"/>
      <c r="J1639" s="27"/>
      <c r="K1639" s="25" t="s">
        <v>4078</v>
      </c>
      <c r="L1639" s="25"/>
      <c r="M1639"/>
      <c r="N1639"/>
      <c r="O1639" s="25">
        <v>-23.16</v>
      </c>
      <c r="P1639" s="25">
        <v>-22.78</v>
      </c>
      <c r="Q1639" s="23"/>
      <c r="R1639" s="23"/>
      <c r="S1639" s="23" t="str">
        <f t="shared" si="79"/>
        <v/>
      </c>
      <c r="T1639" s="23">
        <f t="shared" si="80"/>
        <v>0</v>
      </c>
    </row>
    <row r="1640" spans="1:20" ht="17.399999999999999">
      <c r="A1640" s="23" t="str">
        <f t="shared" si="78"/>
        <v/>
      </c>
      <c r="B1640" s="24" t="s">
        <v>2733</v>
      </c>
      <c r="C1640" s="12" t="s">
        <v>3926</v>
      </c>
      <c r="D1640" s="25" t="s">
        <v>9</v>
      </c>
      <c r="E1640" s="26">
        <v>9.4600000000000009</v>
      </c>
      <c r="F1640" s="26"/>
      <c r="G1640" s="27"/>
      <c r="H1640" s="27"/>
      <c r="I1640" s="27"/>
      <c r="J1640" s="27"/>
      <c r="K1640" s="25" t="s">
        <v>4085</v>
      </c>
      <c r="L1640" s="25"/>
      <c r="M1640"/>
      <c r="N1640"/>
      <c r="O1640" s="25">
        <v>0</v>
      </c>
      <c r="P1640" s="25">
        <v>0</v>
      </c>
      <c r="Q1640" s="23"/>
      <c r="R1640" s="23"/>
      <c r="S1640" s="23" t="str">
        <f t="shared" si="79"/>
        <v/>
      </c>
      <c r="T1640" s="23">
        <f t="shared" si="80"/>
        <v>0</v>
      </c>
    </row>
    <row r="1641" spans="1:20" ht="17.399999999999999">
      <c r="A1641" s="23" t="str">
        <f t="shared" si="78"/>
        <v/>
      </c>
      <c r="B1641" s="24" t="s">
        <v>2998</v>
      </c>
      <c r="C1641" s="12" t="s">
        <v>3074</v>
      </c>
      <c r="D1641" s="25" t="s">
        <v>9</v>
      </c>
      <c r="E1641" s="26">
        <v>347.11</v>
      </c>
      <c r="F1641" s="25">
        <v>5</v>
      </c>
      <c r="G1641" s="27">
        <v>106.8</v>
      </c>
      <c r="H1641" s="27">
        <v>106.03</v>
      </c>
      <c r="I1641" s="27"/>
      <c r="J1641" s="27">
        <v>103.7</v>
      </c>
      <c r="K1641" s="25" t="s">
        <v>4105</v>
      </c>
      <c r="L1641" s="26"/>
      <c r="M1641"/>
      <c r="N1641"/>
      <c r="O1641" s="25">
        <v>-11.44</v>
      </c>
      <c r="P1641" s="25">
        <v>-23.62</v>
      </c>
      <c r="Q1641" s="23"/>
      <c r="R1641" s="23"/>
      <c r="S1641" s="23" t="str">
        <f t="shared" si="79"/>
        <v/>
      </c>
      <c r="T1641" s="23">
        <f t="shared" si="80"/>
        <v>0</v>
      </c>
    </row>
    <row r="1642" spans="1:20" ht="17.399999999999999">
      <c r="A1642" s="23" t="str">
        <f t="shared" si="78"/>
        <v/>
      </c>
      <c r="B1642" s="24" t="s">
        <v>2557</v>
      </c>
      <c r="C1642" s="12" t="s">
        <v>2558</v>
      </c>
      <c r="D1642" s="25" t="s">
        <v>9</v>
      </c>
      <c r="E1642" s="26">
        <v>453.79</v>
      </c>
      <c r="F1642" s="25"/>
      <c r="G1642" s="27"/>
      <c r="H1642" s="27"/>
      <c r="I1642" s="27"/>
      <c r="J1642" s="27"/>
      <c r="K1642" s="25" t="s">
        <v>4080</v>
      </c>
      <c r="L1642" s="25"/>
      <c r="M1642"/>
      <c r="N1642"/>
      <c r="O1642" s="25">
        <v>-0.23</v>
      </c>
      <c r="P1642" s="25">
        <v>-4.5599999999999996</v>
      </c>
      <c r="Q1642" s="23"/>
      <c r="R1642" s="23"/>
      <c r="S1642" s="23" t="str">
        <f t="shared" si="79"/>
        <v/>
      </c>
      <c r="T1642" s="23">
        <f t="shared" si="80"/>
        <v>0</v>
      </c>
    </row>
    <row r="1643" spans="1:20" ht="17.399999999999999">
      <c r="A1643" s="23" t="str">
        <f t="shared" si="78"/>
        <v/>
      </c>
      <c r="B1643" s="24" t="s">
        <v>4526</v>
      </c>
      <c r="C1643" s="12" t="s">
        <v>4529</v>
      </c>
      <c r="D1643" s="25" t="s">
        <v>37</v>
      </c>
      <c r="E1643" s="26">
        <v>22.57</v>
      </c>
      <c r="F1643" s="25"/>
      <c r="G1643" s="27"/>
      <c r="H1643" s="27"/>
      <c r="I1643" s="27"/>
      <c r="J1643" s="27"/>
      <c r="K1643" s="25" t="s">
        <v>4085</v>
      </c>
      <c r="L1643" s="25"/>
      <c r="M1643"/>
      <c r="N1643"/>
      <c r="O1643" s="25">
        <v>-4.95</v>
      </c>
      <c r="P1643" s="25">
        <v>-37.71</v>
      </c>
      <c r="Q1643" s="23"/>
      <c r="R1643" s="23"/>
      <c r="S1643" s="23" t="str">
        <f t="shared" si="79"/>
        <v/>
      </c>
      <c r="T1643" s="23">
        <f t="shared" si="80"/>
        <v>0</v>
      </c>
    </row>
    <row r="1644" spans="1:20" ht="17.399999999999999">
      <c r="A1644" s="23" t="str">
        <f t="shared" si="78"/>
        <v/>
      </c>
      <c r="B1644" s="24" t="s">
        <v>4122</v>
      </c>
      <c r="C1644" s="12" t="s">
        <v>4126</v>
      </c>
      <c r="D1644" s="25" t="s">
        <v>37</v>
      </c>
      <c r="E1644" s="26">
        <v>165.86</v>
      </c>
      <c r="F1644" s="26"/>
      <c r="G1644" s="27"/>
      <c r="H1644" s="27"/>
      <c r="I1644" s="27"/>
      <c r="J1644" s="27"/>
      <c r="K1644" s="25" t="s">
        <v>4091</v>
      </c>
      <c r="L1644" s="26"/>
      <c r="M1644"/>
      <c r="N1644"/>
      <c r="O1644" s="25">
        <v>-4.5</v>
      </c>
      <c r="P1644" s="25">
        <v>-3.21</v>
      </c>
      <c r="Q1644" s="23"/>
      <c r="R1644" s="23"/>
      <c r="S1644" s="23" t="str">
        <f t="shared" si="79"/>
        <v/>
      </c>
      <c r="T1644" s="23">
        <f t="shared" si="80"/>
        <v>0</v>
      </c>
    </row>
    <row r="1645" spans="1:20" ht="17.399999999999999">
      <c r="A1645" s="23" t="str">
        <f t="shared" si="78"/>
        <v/>
      </c>
      <c r="B1645" s="24" t="s">
        <v>2999</v>
      </c>
      <c r="C1645" s="12" t="s">
        <v>4426</v>
      </c>
      <c r="D1645" s="25" t="s">
        <v>37</v>
      </c>
      <c r="E1645" s="26">
        <v>54.1</v>
      </c>
      <c r="F1645" s="26"/>
      <c r="G1645" s="27"/>
      <c r="H1645" s="27"/>
      <c r="I1645" s="27"/>
      <c r="J1645" s="27"/>
      <c r="K1645" s="25" t="s">
        <v>4091</v>
      </c>
      <c r="L1645" s="26"/>
      <c r="M1645"/>
      <c r="N1645"/>
      <c r="O1645" s="25">
        <v>-30.75</v>
      </c>
      <c r="P1645" s="25">
        <v>85.31</v>
      </c>
      <c r="Q1645" s="23"/>
      <c r="R1645" s="23"/>
      <c r="S1645" s="23" t="str">
        <f t="shared" si="79"/>
        <v/>
      </c>
      <c r="T1645" s="23">
        <f t="shared" si="80"/>
        <v>0</v>
      </c>
    </row>
    <row r="1646" spans="1:20" ht="17.399999999999999">
      <c r="A1646" s="23" t="str">
        <f t="shared" si="78"/>
        <v/>
      </c>
      <c r="B1646" s="24" t="s">
        <v>2559</v>
      </c>
      <c r="C1646" s="12" t="s">
        <v>2560</v>
      </c>
      <c r="D1646" s="25" t="s">
        <v>37</v>
      </c>
      <c r="E1646" s="26">
        <v>147.19999999999999</v>
      </c>
      <c r="F1646" s="25"/>
      <c r="G1646" s="27"/>
      <c r="H1646" s="27"/>
      <c r="I1646" s="27"/>
      <c r="J1646" s="27"/>
      <c r="K1646" s="25" t="s">
        <v>4089</v>
      </c>
      <c r="L1646" s="25"/>
      <c r="M1646"/>
      <c r="N1646"/>
      <c r="O1646" s="25">
        <v>-12.38</v>
      </c>
      <c r="P1646" s="25">
        <v>-4.79</v>
      </c>
      <c r="Q1646" s="23"/>
      <c r="R1646" s="23"/>
      <c r="S1646" s="23" t="str">
        <f t="shared" si="79"/>
        <v/>
      </c>
      <c r="T1646" s="23">
        <f t="shared" si="80"/>
        <v>0</v>
      </c>
    </row>
    <row r="1647" spans="1:20" ht="17.399999999999999">
      <c r="A1647" s="23">
        <f t="shared" si="78"/>
        <v>293</v>
      </c>
      <c r="B1647" s="24" t="s">
        <v>3352</v>
      </c>
      <c r="C1647" s="12" t="s">
        <v>3438</v>
      </c>
      <c r="D1647" s="25" t="s">
        <v>37</v>
      </c>
      <c r="E1647" s="26">
        <v>111.96</v>
      </c>
      <c r="F1647" s="26">
        <v>2</v>
      </c>
      <c r="G1647" s="27">
        <v>30.4</v>
      </c>
      <c r="H1647" s="27">
        <v>30.4</v>
      </c>
      <c r="I1647" s="27">
        <v>30.4</v>
      </c>
      <c r="J1647" s="27">
        <v>34.1</v>
      </c>
      <c r="K1647" s="25" t="s">
        <v>4092</v>
      </c>
      <c r="L1647" s="26"/>
      <c r="M1647"/>
      <c r="N1647"/>
      <c r="O1647" s="25">
        <v>-15.89</v>
      </c>
      <c r="P1647" s="25">
        <v>-29.37</v>
      </c>
      <c r="Q1647" s="23"/>
      <c r="R1647" s="23"/>
      <c r="S1647" s="23">
        <f t="shared" si="79"/>
        <v>111.97646999999999</v>
      </c>
      <c r="T1647" s="23">
        <f t="shared" si="80"/>
        <v>0</v>
      </c>
    </row>
    <row r="1648" spans="1:20" ht="17.399999999999999">
      <c r="A1648" s="23" t="str">
        <f t="shared" si="78"/>
        <v/>
      </c>
      <c r="B1648" s="24" t="s">
        <v>2931</v>
      </c>
      <c r="C1648" s="12" t="s">
        <v>2940</v>
      </c>
      <c r="D1648" s="25" t="s">
        <v>37</v>
      </c>
      <c r="E1648" s="26">
        <v>33.21</v>
      </c>
      <c r="F1648" s="25"/>
      <c r="G1648" s="27"/>
      <c r="H1648" s="27"/>
      <c r="I1648" s="27"/>
      <c r="J1648" s="27"/>
      <c r="K1648" s="25" t="s">
        <v>4117</v>
      </c>
      <c r="L1648" s="26"/>
      <c r="M1648"/>
      <c r="N1648"/>
      <c r="O1648" s="25">
        <v>-10.130000000000001</v>
      </c>
      <c r="P1648" s="25">
        <v>-42.45</v>
      </c>
      <c r="Q1648" s="23"/>
      <c r="R1648" s="23"/>
      <c r="S1648" s="23" t="str">
        <f t="shared" si="79"/>
        <v/>
      </c>
      <c r="T1648" s="23">
        <f t="shared" si="80"/>
        <v>0</v>
      </c>
    </row>
    <row r="1649" spans="1:20" ht="17.399999999999999">
      <c r="A1649" s="23" t="str">
        <f t="shared" si="78"/>
        <v/>
      </c>
      <c r="B1649" s="24" t="s">
        <v>4217</v>
      </c>
      <c r="C1649" s="12" t="s">
        <v>4725</v>
      </c>
      <c r="D1649" s="25" t="s">
        <v>37</v>
      </c>
      <c r="E1649" s="26">
        <v>15.19</v>
      </c>
      <c r="F1649" s="25"/>
      <c r="G1649" s="27"/>
      <c r="H1649" s="27"/>
      <c r="I1649" s="27"/>
      <c r="J1649" s="27"/>
      <c r="K1649" s="25" t="s">
        <v>4113</v>
      </c>
      <c r="L1649" s="25"/>
      <c r="M1649"/>
      <c r="N1649"/>
      <c r="O1649" s="25">
        <v>-26.15</v>
      </c>
      <c r="P1649" s="25">
        <v>-58.33</v>
      </c>
      <c r="Q1649" s="23"/>
      <c r="R1649" s="23"/>
      <c r="S1649" s="23" t="str">
        <f t="shared" si="79"/>
        <v/>
      </c>
      <c r="T1649" s="23">
        <f t="shared" si="80"/>
        <v>0</v>
      </c>
    </row>
    <row r="1650" spans="1:20" ht="17.399999999999999">
      <c r="A1650" s="23" t="str">
        <f t="shared" si="78"/>
        <v/>
      </c>
      <c r="B1650" s="24" t="s">
        <v>4257</v>
      </c>
      <c r="C1650" s="12" t="s">
        <v>4258</v>
      </c>
      <c r="D1650" s="25" t="s">
        <v>37</v>
      </c>
      <c r="E1650" s="26">
        <v>32.869999999999997</v>
      </c>
      <c r="F1650" s="26"/>
      <c r="G1650" s="27"/>
      <c r="H1650" s="27"/>
      <c r="I1650" s="27"/>
      <c r="J1650" s="27"/>
      <c r="K1650" s="25" t="s">
        <v>4097</v>
      </c>
      <c r="L1650" s="25"/>
      <c r="M1650"/>
      <c r="N1650"/>
      <c r="O1650" s="25">
        <v>33.47</v>
      </c>
      <c r="P1650" s="25">
        <v>11.76</v>
      </c>
      <c r="Q1650" s="23"/>
      <c r="R1650" s="23"/>
      <c r="S1650" s="23" t="str">
        <f t="shared" si="79"/>
        <v/>
      </c>
      <c r="T1650" s="23">
        <f t="shared" si="80"/>
        <v>0</v>
      </c>
    </row>
    <row r="1651" spans="1:20" ht="17.399999999999999">
      <c r="A1651" s="23" t="str">
        <f t="shared" si="78"/>
        <v/>
      </c>
      <c r="B1651" s="24" t="s">
        <v>2561</v>
      </c>
      <c r="C1651" s="12" t="s">
        <v>2562</v>
      </c>
      <c r="D1651" s="25" t="s">
        <v>37</v>
      </c>
      <c r="E1651" s="26">
        <v>165.38</v>
      </c>
      <c r="F1651" s="25">
        <v>1</v>
      </c>
      <c r="G1651" s="27">
        <v>14.6</v>
      </c>
      <c r="H1651" s="27">
        <v>14.6</v>
      </c>
      <c r="I1651" s="27"/>
      <c r="J1651" s="27"/>
      <c r="K1651" s="25" t="s">
        <v>4096</v>
      </c>
      <c r="L1651" s="26"/>
      <c r="M1651"/>
      <c r="N1651"/>
      <c r="O1651" s="25">
        <v>-26.17</v>
      </c>
      <c r="P1651" s="25">
        <v>21</v>
      </c>
      <c r="Q1651" s="23"/>
      <c r="R1651" s="23"/>
      <c r="S1651" s="23" t="str">
        <f t="shared" si="79"/>
        <v/>
      </c>
      <c r="T1651" s="23">
        <f t="shared" si="80"/>
        <v>0</v>
      </c>
    </row>
    <row r="1652" spans="1:20" ht="17.399999999999999">
      <c r="A1652" s="23" t="str">
        <f t="shared" si="78"/>
        <v/>
      </c>
      <c r="B1652" s="24" t="s">
        <v>2693</v>
      </c>
      <c r="C1652" s="12" t="s">
        <v>2699</v>
      </c>
      <c r="D1652" s="25" t="s">
        <v>37</v>
      </c>
      <c r="E1652" s="26">
        <v>102.26</v>
      </c>
      <c r="F1652" s="25"/>
      <c r="G1652" s="27"/>
      <c r="H1652" s="27"/>
      <c r="I1652" s="27"/>
      <c r="J1652" s="27"/>
      <c r="K1652" s="25" t="s">
        <v>4105</v>
      </c>
      <c r="L1652" s="26"/>
      <c r="M1652"/>
      <c r="N1652"/>
      <c r="O1652" s="25">
        <v>6.28</v>
      </c>
      <c r="P1652" s="25">
        <v>-44.41</v>
      </c>
      <c r="Q1652" s="23"/>
      <c r="R1652" s="23"/>
      <c r="S1652" s="23" t="str">
        <f t="shared" si="79"/>
        <v/>
      </c>
      <c r="T1652" s="23">
        <f t="shared" si="80"/>
        <v>0</v>
      </c>
    </row>
    <row r="1653" spans="1:20" ht="17.399999999999999">
      <c r="A1653" s="23" t="str">
        <f t="shared" si="78"/>
        <v/>
      </c>
      <c r="B1653" s="24" t="s">
        <v>2563</v>
      </c>
      <c r="C1653" s="12" t="s">
        <v>5256</v>
      </c>
      <c r="D1653" s="25" t="s">
        <v>37</v>
      </c>
      <c r="E1653" s="26">
        <v>36.340000000000003</v>
      </c>
      <c r="F1653" s="25"/>
      <c r="G1653" s="27"/>
      <c r="H1653" s="27"/>
      <c r="I1653" s="27"/>
      <c r="J1653" s="27"/>
      <c r="K1653" s="25" t="s">
        <v>4113</v>
      </c>
      <c r="L1653" s="25"/>
      <c r="M1653"/>
      <c r="N1653"/>
      <c r="O1653" s="25">
        <v>-22.95</v>
      </c>
      <c r="P1653" s="25">
        <v>-9.08</v>
      </c>
      <c r="Q1653" s="23"/>
      <c r="R1653" s="23"/>
      <c r="S1653" s="23" t="str">
        <f t="shared" si="79"/>
        <v/>
      </c>
      <c r="T1653" s="23">
        <f t="shared" si="80"/>
        <v>0</v>
      </c>
    </row>
    <row r="1654" spans="1:20" ht="17.399999999999999">
      <c r="A1654" s="23" t="str">
        <f t="shared" si="78"/>
        <v/>
      </c>
      <c r="B1654" s="24" t="s">
        <v>2564</v>
      </c>
      <c r="C1654" s="12" t="s">
        <v>4716</v>
      </c>
      <c r="D1654" s="25" t="s">
        <v>37</v>
      </c>
      <c r="E1654" s="26">
        <v>256.10000000000002</v>
      </c>
      <c r="F1654" s="25"/>
      <c r="G1654" s="27"/>
      <c r="H1654" s="27"/>
      <c r="I1654" s="27"/>
      <c r="J1654" s="27"/>
      <c r="K1654" s="25" t="s">
        <v>4077</v>
      </c>
      <c r="L1654" s="25"/>
      <c r="M1654"/>
      <c r="N1654"/>
      <c r="O1654" s="25">
        <v>0.19</v>
      </c>
      <c r="P1654" s="25">
        <v>-14.19</v>
      </c>
      <c r="Q1654" s="23"/>
      <c r="R1654" s="23"/>
      <c r="S1654" s="23" t="str">
        <f t="shared" si="79"/>
        <v/>
      </c>
      <c r="T1654" s="23">
        <f t="shared" si="80"/>
        <v>0</v>
      </c>
    </row>
    <row r="1655" spans="1:20" ht="17.399999999999999">
      <c r="A1655" s="23" t="str">
        <f t="shared" si="78"/>
        <v/>
      </c>
      <c r="B1655" s="24" t="s">
        <v>2565</v>
      </c>
      <c r="C1655" s="12" t="s">
        <v>2566</v>
      </c>
      <c r="D1655" s="25" t="s">
        <v>37</v>
      </c>
      <c r="E1655" s="26">
        <v>39.83</v>
      </c>
      <c r="F1655" s="25"/>
      <c r="G1655" s="27"/>
      <c r="H1655" s="27"/>
      <c r="I1655" s="27"/>
      <c r="J1655" s="27"/>
      <c r="K1655" s="25" t="s">
        <v>4113</v>
      </c>
      <c r="L1655" s="26"/>
      <c r="M1655"/>
      <c r="N1655"/>
      <c r="O1655" s="25">
        <v>-12.23</v>
      </c>
      <c r="P1655" s="25">
        <v>-6.15</v>
      </c>
      <c r="Q1655" s="23"/>
      <c r="R1655" s="23"/>
      <c r="S1655" s="23" t="str">
        <f t="shared" si="79"/>
        <v/>
      </c>
      <c r="T1655" s="23">
        <f t="shared" si="80"/>
        <v>0</v>
      </c>
    </row>
    <row r="1656" spans="1:20" ht="17.399999999999999">
      <c r="A1656" s="23" t="str">
        <f t="shared" si="78"/>
        <v/>
      </c>
      <c r="B1656" s="24" t="s">
        <v>2567</v>
      </c>
      <c r="C1656" s="12" t="s">
        <v>5242</v>
      </c>
      <c r="D1656" s="25" t="s">
        <v>37</v>
      </c>
      <c r="E1656" s="26">
        <v>24.76</v>
      </c>
      <c r="F1656" s="26"/>
      <c r="G1656" s="27"/>
      <c r="H1656" s="27"/>
      <c r="I1656" s="27"/>
      <c r="J1656" s="27"/>
      <c r="K1656" s="25" t="s">
        <v>4096</v>
      </c>
      <c r="L1656" s="25"/>
      <c r="M1656"/>
      <c r="N1656"/>
      <c r="O1656" s="25">
        <v>-39.19</v>
      </c>
      <c r="P1656" s="25">
        <v>-37.69</v>
      </c>
      <c r="Q1656" s="23"/>
      <c r="R1656" s="23"/>
      <c r="S1656" s="23" t="str">
        <f t="shared" si="79"/>
        <v/>
      </c>
      <c r="T1656" s="23">
        <f t="shared" si="80"/>
        <v>0</v>
      </c>
    </row>
    <row r="1657" spans="1:20" ht="17.399999999999999">
      <c r="A1657" s="23" t="str">
        <f t="shared" si="78"/>
        <v/>
      </c>
      <c r="B1657" s="24" t="s">
        <v>3353</v>
      </c>
      <c r="C1657" s="12" t="s">
        <v>3439</v>
      </c>
      <c r="D1657" s="25" t="s">
        <v>37</v>
      </c>
      <c r="E1657" s="26">
        <v>63.08</v>
      </c>
      <c r="F1657" s="25"/>
      <c r="G1657" s="27"/>
      <c r="H1657" s="27"/>
      <c r="I1657" s="27"/>
      <c r="J1657" s="27"/>
      <c r="K1657" s="25" t="s">
        <v>4076</v>
      </c>
      <c r="L1657" s="26"/>
      <c r="M1657"/>
      <c r="N1657"/>
      <c r="O1657" s="25">
        <v>-7.03</v>
      </c>
      <c r="P1657" s="25">
        <v>-14.85</v>
      </c>
      <c r="Q1657" s="23"/>
      <c r="R1657" s="23"/>
      <c r="S1657" s="23" t="str">
        <f t="shared" si="79"/>
        <v/>
      </c>
      <c r="T1657" s="23">
        <f t="shared" si="80"/>
        <v>0</v>
      </c>
    </row>
    <row r="1658" spans="1:20" ht="17.399999999999999">
      <c r="A1658" s="23" t="str">
        <f t="shared" si="78"/>
        <v/>
      </c>
      <c r="B1658" s="24" t="s">
        <v>5280</v>
      </c>
      <c r="C1658" s="12" t="s">
        <v>5282</v>
      </c>
      <c r="D1658" s="25" t="s">
        <v>37</v>
      </c>
      <c r="E1658" s="26">
        <v>179.07</v>
      </c>
      <c r="F1658" s="26"/>
      <c r="G1658" s="27"/>
      <c r="H1658" s="27"/>
      <c r="I1658" s="27"/>
      <c r="J1658" s="27"/>
      <c r="K1658" s="25" t="s">
        <v>4088</v>
      </c>
      <c r="L1658" s="25"/>
      <c r="M1658"/>
      <c r="N1658"/>
      <c r="O1658" s="25"/>
      <c r="P1658" s="25"/>
      <c r="Q1658" s="23"/>
      <c r="R1658" s="23"/>
      <c r="S1658" s="23" t="str">
        <f t="shared" si="79"/>
        <v/>
      </c>
      <c r="T1658" s="23">
        <f t="shared" si="80"/>
        <v>0</v>
      </c>
    </row>
    <row r="1659" spans="1:20" ht="17.399999999999999">
      <c r="A1659" s="23" t="str">
        <f t="shared" si="78"/>
        <v/>
      </c>
      <c r="B1659" s="24" t="s">
        <v>3143</v>
      </c>
      <c r="C1659" s="12" t="s">
        <v>3272</v>
      </c>
      <c r="D1659" s="25" t="s">
        <v>37</v>
      </c>
      <c r="E1659" s="26">
        <v>19.649999999999999</v>
      </c>
      <c r="F1659" s="25"/>
      <c r="G1659" s="27"/>
      <c r="H1659" s="27"/>
      <c r="I1659" s="27"/>
      <c r="J1659" s="27"/>
      <c r="K1659" s="25" t="s">
        <v>4100</v>
      </c>
      <c r="L1659" s="26"/>
      <c r="M1659"/>
      <c r="N1659"/>
      <c r="O1659" s="25">
        <v>-7.81</v>
      </c>
      <c r="P1659" s="25">
        <v>-18.55</v>
      </c>
      <c r="Q1659" s="23"/>
      <c r="R1659" s="23"/>
      <c r="S1659" s="23" t="str">
        <f t="shared" si="79"/>
        <v/>
      </c>
      <c r="T1659" s="23">
        <f t="shared" si="80"/>
        <v>0</v>
      </c>
    </row>
    <row r="1660" spans="1:20" ht="17.399999999999999">
      <c r="A1660" s="23" t="str">
        <f t="shared" si="78"/>
        <v/>
      </c>
      <c r="B1660" s="24" t="s">
        <v>2568</v>
      </c>
      <c r="C1660" s="12" t="s">
        <v>4437</v>
      </c>
      <c r="D1660" s="25" t="s">
        <v>37</v>
      </c>
      <c r="E1660" s="26">
        <v>15.46</v>
      </c>
      <c r="F1660" s="26"/>
      <c r="G1660" s="27"/>
      <c r="H1660" s="27"/>
      <c r="I1660" s="27"/>
      <c r="J1660" s="27"/>
      <c r="K1660" s="25" t="s">
        <v>4114</v>
      </c>
      <c r="L1660" s="25"/>
      <c r="M1660"/>
      <c r="N1660"/>
      <c r="O1660" s="25">
        <v>-5.3</v>
      </c>
      <c r="P1660" s="25">
        <v>-34.1</v>
      </c>
      <c r="Q1660" s="23"/>
      <c r="R1660" s="23"/>
      <c r="S1660" s="23" t="str">
        <f t="shared" si="79"/>
        <v/>
      </c>
      <c r="T1660" s="23">
        <f t="shared" si="80"/>
        <v>0</v>
      </c>
    </row>
    <row r="1661" spans="1:20" ht="17.399999999999999">
      <c r="A1661" s="23" t="str">
        <f t="shared" si="78"/>
        <v/>
      </c>
      <c r="B1661" s="24" t="s">
        <v>2569</v>
      </c>
      <c r="C1661" s="12" t="s">
        <v>2570</v>
      </c>
      <c r="D1661" s="25" t="s">
        <v>37</v>
      </c>
      <c r="E1661" s="26">
        <v>58.16</v>
      </c>
      <c r="F1661" s="26"/>
      <c r="G1661" s="27"/>
      <c r="H1661" s="27"/>
      <c r="I1661" s="27"/>
      <c r="J1661" s="27"/>
      <c r="K1661" s="25" t="s">
        <v>4096</v>
      </c>
      <c r="L1661" s="26"/>
      <c r="M1661"/>
      <c r="N1661"/>
      <c r="O1661" s="25">
        <v>-16.71</v>
      </c>
      <c r="P1661" s="25">
        <v>-13.54</v>
      </c>
      <c r="Q1661" s="23"/>
      <c r="R1661" s="23"/>
      <c r="S1661" s="23" t="str">
        <f t="shared" si="79"/>
        <v/>
      </c>
      <c r="T1661" s="23">
        <f t="shared" si="80"/>
        <v>0</v>
      </c>
    </row>
    <row r="1662" spans="1:20" ht="17.399999999999999">
      <c r="A1662" s="23" t="str">
        <f t="shared" si="78"/>
        <v/>
      </c>
      <c r="B1662" s="24" t="s">
        <v>2571</v>
      </c>
      <c r="C1662" s="12" t="s">
        <v>2572</v>
      </c>
      <c r="D1662" s="25" t="s">
        <v>9</v>
      </c>
      <c r="E1662" s="26">
        <v>71.28</v>
      </c>
      <c r="F1662" s="25"/>
      <c r="G1662" s="27"/>
      <c r="H1662" s="27"/>
      <c r="I1662" s="27"/>
      <c r="J1662" s="27"/>
      <c r="K1662" s="25" t="s">
        <v>4087</v>
      </c>
      <c r="L1662" s="25"/>
      <c r="M1662"/>
      <c r="N1662"/>
      <c r="O1662" s="25">
        <v>9.4600000000000009</v>
      </c>
      <c r="P1662" s="25">
        <v>6.58</v>
      </c>
      <c r="Q1662" s="23"/>
      <c r="R1662" s="23"/>
      <c r="S1662" s="23" t="str">
        <f t="shared" si="79"/>
        <v/>
      </c>
      <c r="T1662" s="23">
        <f t="shared" si="80"/>
        <v>0</v>
      </c>
    </row>
    <row r="1663" spans="1:20" ht="17.399999999999999">
      <c r="A1663" s="23" t="str">
        <f t="shared" si="78"/>
        <v/>
      </c>
      <c r="B1663" s="24" t="s">
        <v>3000</v>
      </c>
      <c r="C1663" s="12" t="s">
        <v>3075</v>
      </c>
      <c r="D1663" s="25" t="s">
        <v>37</v>
      </c>
      <c r="E1663" s="26">
        <v>102.93</v>
      </c>
      <c r="F1663" s="26"/>
      <c r="G1663" s="27"/>
      <c r="H1663" s="27"/>
      <c r="I1663" s="27"/>
      <c r="J1663" s="27"/>
      <c r="K1663" s="25" t="s">
        <v>4105</v>
      </c>
      <c r="L1663" s="25"/>
      <c r="M1663"/>
      <c r="N1663"/>
      <c r="O1663" s="25">
        <v>-11.61</v>
      </c>
      <c r="P1663" s="25">
        <v>-43.08</v>
      </c>
      <c r="Q1663" s="23"/>
      <c r="R1663" s="23"/>
      <c r="S1663" s="23" t="str">
        <f t="shared" si="79"/>
        <v/>
      </c>
      <c r="T1663" s="23">
        <f t="shared" si="80"/>
        <v>0</v>
      </c>
    </row>
    <row r="1664" spans="1:20" ht="17.399999999999999">
      <c r="A1664" s="23" t="str">
        <f t="shared" si="78"/>
        <v/>
      </c>
      <c r="B1664" s="24" t="s">
        <v>3498</v>
      </c>
      <c r="C1664" s="12" t="s">
        <v>3566</v>
      </c>
      <c r="D1664" s="25" t="s">
        <v>37</v>
      </c>
      <c r="E1664" s="26">
        <v>104.78</v>
      </c>
      <c r="F1664" s="25"/>
      <c r="G1664" s="27">
        <v>18.8</v>
      </c>
      <c r="H1664" s="27"/>
      <c r="I1664" s="27"/>
      <c r="J1664" s="27"/>
      <c r="K1664" s="25" t="s">
        <v>4113</v>
      </c>
      <c r="L1664" s="25"/>
      <c r="M1664"/>
      <c r="N1664"/>
      <c r="O1664" s="25">
        <v>-29.95</v>
      </c>
      <c r="P1664" s="25">
        <v>-31.96</v>
      </c>
      <c r="Q1664" s="23"/>
      <c r="R1664" s="23"/>
      <c r="S1664" s="23" t="str">
        <f t="shared" si="79"/>
        <v/>
      </c>
      <c r="T1664" s="23">
        <f t="shared" si="80"/>
        <v>0</v>
      </c>
    </row>
    <row r="1665" spans="1:20" ht="17.399999999999999">
      <c r="A1665" s="23" t="str">
        <f t="shared" si="78"/>
        <v/>
      </c>
      <c r="B1665" s="24" t="s">
        <v>3970</v>
      </c>
      <c r="C1665" s="12" t="s">
        <v>3972</v>
      </c>
      <c r="D1665" s="25" t="s">
        <v>37</v>
      </c>
      <c r="E1665" s="26">
        <v>293.36</v>
      </c>
      <c r="F1665" s="25"/>
      <c r="G1665" s="27"/>
      <c r="H1665" s="27"/>
      <c r="I1665" s="27"/>
      <c r="J1665" s="27"/>
      <c r="K1665" s="25" t="s">
        <v>4088</v>
      </c>
      <c r="L1665" s="25"/>
      <c r="M1665"/>
      <c r="N1665"/>
      <c r="O1665" s="25">
        <v>29.41</v>
      </c>
      <c r="P1665" s="25">
        <v>297.11</v>
      </c>
      <c r="Q1665" s="23"/>
      <c r="R1665" s="23"/>
      <c r="S1665" s="23" t="str">
        <f t="shared" si="79"/>
        <v/>
      </c>
      <c r="T1665" s="23">
        <f t="shared" si="80"/>
        <v>0</v>
      </c>
    </row>
    <row r="1666" spans="1:20" ht="17.399999999999999">
      <c r="A1666" s="23" t="str">
        <f t="shared" si="78"/>
        <v/>
      </c>
      <c r="B1666" s="24" t="s">
        <v>2573</v>
      </c>
      <c r="C1666" s="12" t="s">
        <v>2574</v>
      </c>
      <c r="D1666" s="25" t="s">
        <v>37</v>
      </c>
      <c r="E1666" s="26">
        <v>43.47</v>
      </c>
      <c r="F1666" s="26"/>
      <c r="G1666" s="27"/>
      <c r="H1666" s="27"/>
      <c r="I1666" s="27"/>
      <c r="J1666" s="27"/>
      <c r="K1666" s="25" t="s">
        <v>4102</v>
      </c>
      <c r="L1666" s="26"/>
      <c r="M1666"/>
      <c r="N1666"/>
      <c r="O1666" s="25">
        <v>-23.46</v>
      </c>
      <c r="P1666" s="25">
        <v>-40.549999999999997</v>
      </c>
      <c r="Q1666" s="23"/>
      <c r="R1666" s="23"/>
      <c r="S1666" s="23" t="str">
        <f t="shared" si="79"/>
        <v/>
      </c>
      <c r="T1666" s="23">
        <f t="shared" si="80"/>
        <v>0</v>
      </c>
    </row>
    <row r="1667" spans="1:20" ht="17.399999999999999">
      <c r="A1667" s="23" t="str">
        <f t="shared" si="78"/>
        <v/>
      </c>
      <c r="B1667" s="24" t="s">
        <v>2575</v>
      </c>
      <c r="C1667" s="12" t="s">
        <v>5026</v>
      </c>
      <c r="D1667" s="25" t="s">
        <v>37</v>
      </c>
      <c r="E1667" s="26">
        <v>30.72</v>
      </c>
      <c r="F1667" s="26"/>
      <c r="G1667" s="27"/>
      <c r="H1667" s="27"/>
      <c r="I1667" s="27"/>
      <c r="J1667" s="27"/>
      <c r="K1667" s="25" t="s">
        <v>4102</v>
      </c>
      <c r="L1667" s="25"/>
      <c r="M1667"/>
      <c r="N1667"/>
      <c r="O1667" s="25">
        <v>-7.85</v>
      </c>
      <c r="P1667" s="25">
        <v>-18.809999999999999</v>
      </c>
      <c r="Q1667" s="23"/>
      <c r="R1667" s="23"/>
      <c r="S1667" s="23" t="str">
        <f t="shared" si="79"/>
        <v/>
      </c>
      <c r="T1667" s="23">
        <f t="shared" si="80"/>
        <v>0</v>
      </c>
    </row>
    <row r="1668" spans="1:20" ht="17.399999999999999">
      <c r="A1668" s="23" t="str">
        <f t="shared" si="78"/>
        <v/>
      </c>
      <c r="B1668" s="24" t="s">
        <v>4741</v>
      </c>
      <c r="C1668" s="12" t="s">
        <v>4747</v>
      </c>
      <c r="D1668" s="25" t="s">
        <v>37</v>
      </c>
      <c r="E1668" s="26">
        <v>633.20000000000005</v>
      </c>
      <c r="F1668" s="25"/>
      <c r="G1668" s="27"/>
      <c r="H1668" s="27"/>
      <c r="I1668" s="27"/>
      <c r="J1668" s="27"/>
      <c r="K1668" s="25" t="s">
        <v>4088</v>
      </c>
      <c r="L1668" s="25"/>
      <c r="M1668"/>
      <c r="N1668"/>
      <c r="O1668" s="25">
        <v>-35.020000000000003</v>
      </c>
      <c r="P1668" s="25">
        <v>-42.98</v>
      </c>
      <c r="Q1668" s="23"/>
      <c r="R1668" s="23"/>
      <c r="S1668" s="23" t="str">
        <f t="shared" si="79"/>
        <v/>
      </c>
      <c r="T1668" s="23">
        <f t="shared" si="80"/>
        <v>0</v>
      </c>
    </row>
    <row r="1669" spans="1:20" ht="17.399999999999999">
      <c r="A1669" s="23" t="str">
        <f t="shared" si="78"/>
        <v/>
      </c>
      <c r="B1669" s="24" t="s">
        <v>2706</v>
      </c>
      <c r="C1669" s="12" t="s">
        <v>2719</v>
      </c>
      <c r="D1669" s="25" t="s">
        <v>37</v>
      </c>
      <c r="E1669" s="26">
        <v>30.14</v>
      </c>
      <c r="F1669" s="25"/>
      <c r="G1669" s="27"/>
      <c r="H1669" s="27"/>
      <c r="I1669" s="27"/>
      <c r="J1669" s="27"/>
      <c r="K1669" s="25" t="s">
        <v>4103</v>
      </c>
      <c r="L1669" s="26"/>
      <c r="M1669"/>
      <c r="N1669"/>
      <c r="O1669" s="25">
        <v>-15.49</v>
      </c>
      <c r="P1669" s="25">
        <v>-38.909999999999997</v>
      </c>
      <c r="Q1669" s="23"/>
      <c r="R1669" s="23"/>
      <c r="S1669" s="23" t="str">
        <f t="shared" si="79"/>
        <v/>
      </c>
      <c r="T1669" s="23">
        <f t="shared" si="80"/>
        <v>0</v>
      </c>
    </row>
    <row r="1670" spans="1:20" ht="17.399999999999999">
      <c r="A1670" s="23" t="str">
        <f t="shared" si="78"/>
        <v/>
      </c>
      <c r="B1670" s="24" t="s">
        <v>2761</v>
      </c>
      <c r="C1670" s="12" t="s">
        <v>2764</v>
      </c>
      <c r="D1670" s="25" t="s">
        <v>37</v>
      </c>
      <c r="E1670" s="26">
        <v>470.29</v>
      </c>
      <c r="F1670" s="25"/>
      <c r="G1670" s="27"/>
      <c r="H1670" s="27"/>
      <c r="I1670" s="27"/>
      <c r="J1670" s="27"/>
      <c r="K1670" s="25" t="s">
        <v>4091</v>
      </c>
      <c r="L1670" s="25"/>
      <c r="M1670"/>
      <c r="N1670"/>
      <c r="O1670" s="25">
        <v>43.02</v>
      </c>
      <c r="P1670" s="25">
        <v>58.56</v>
      </c>
      <c r="Q1670" s="23"/>
      <c r="R1670" s="23"/>
      <c r="S1670" s="23" t="str">
        <f t="shared" si="79"/>
        <v/>
      </c>
      <c r="T1670" s="23">
        <f t="shared" si="80"/>
        <v>0</v>
      </c>
    </row>
    <row r="1671" spans="1:20" ht="17.399999999999999">
      <c r="A1671" s="23" t="str">
        <f t="shared" si="78"/>
        <v/>
      </c>
      <c r="B1671" s="24" t="s">
        <v>2576</v>
      </c>
      <c r="C1671" s="12" t="s">
        <v>4013</v>
      </c>
      <c r="D1671" s="25" t="s">
        <v>9</v>
      </c>
      <c r="E1671" s="26">
        <v>492.32</v>
      </c>
      <c r="F1671" s="25"/>
      <c r="G1671" s="27"/>
      <c r="H1671" s="27"/>
      <c r="I1671" s="27"/>
      <c r="J1671" s="27"/>
      <c r="K1671" s="25" t="s">
        <v>4084</v>
      </c>
      <c r="L1671" s="26"/>
      <c r="M1671"/>
      <c r="N1671"/>
      <c r="O1671" s="25">
        <v>-15.67</v>
      </c>
      <c r="P1671" s="25">
        <v>-30.25</v>
      </c>
      <c r="Q1671" s="23"/>
      <c r="R1671" s="23"/>
      <c r="S1671" s="23" t="str">
        <f t="shared" si="79"/>
        <v/>
      </c>
      <c r="T1671" s="23">
        <f t="shared" si="80"/>
        <v>0</v>
      </c>
    </row>
    <row r="1672" spans="1:20" ht="17.399999999999999">
      <c r="A1672" s="23">
        <f t="shared" si="78"/>
        <v>77</v>
      </c>
      <c r="B1672" s="24" t="s">
        <v>2577</v>
      </c>
      <c r="C1672" s="12" t="s">
        <v>3440</v>
      </c>
      <c r="D1672" s="25" t="s">
        <v>9</v>
      </c>
      <c r="E1672" s="26">
        <v>7779.35</v>
      </c>
      <c r="F1672" s="25">
        <v>15</v>
      </c>
      <c r="G1672" s="27">
        <v>2364.08</v>
      </c>
      <c r="H1672" s="27">
        <v>2364.08</v>
      </c>
      <c r="I1672" s="27">
        <v>2415.85</v>
      </c>
      <c r="J1672" s="27">
        <v>2459.4699999999998</v>
      </c>
      <c r="K1672" s="25" t="s">
        <v>4085</v>
      </c>
      <c r="L1672" s="25"/>
      <c r="M1672"/>
      <c r="N1672"/>
      <c r="O1672" s="25">
        <v>-8.59</v>
      </c>
      <c r="P1672" s="25">
        <v>11.35</v>
      </c>
      <c r="Q1672" s="23"/>
      <c r="R1672" s="23"/>
      <c r="S1672" s="23">
        <f t="shared" si="79"/>
        <v>7779.36672</v>
      </c>
      <c r="T1672" s="23">
        <f t="shared" si="80"/>
        <v>0</v>
      </c>
    </row>
    <row r="1673" spans="1:20" ht="17.399999999999999">
      <c r="A1673" s="23" t="str">
        <f t="shared" si="78"/>
        <v/>
      </c>
      <c r="B1673" s="24" t="s">
        <v>3001</v>
      </c>
      <c r="C1673" s="12" t="s">
        <v>3076</v>
      </c>
      <c r="D1673" s="25" t="s">
        <v>37</v>
      </c>
      <c r="E1673" s="26">
        <v>856.81</v>
      </c>
      <c r="F1673" s="25"/>
      <c r="G1673" s="27"/>
      <c r="H1673" s="27"/>
      <c r="I1673" s="27"/>
      <c r="J1673" s="27"/>
      <c r="K1673" s="25" t="s">
        <v>4107</v>
      </c>
      <c r="L1673" s="25"/>
      <c r="M1673"/>
      <c r="N1673"/>
      <c r="O1673" s="25">
        <v>-18.05</v>
      </c>
      <c r="P1673" s="25">
        <v>-9.08</v>
      </c>
      <c r="Q1673" s="23"/>
      <c r="R1673" s="23"/>
      <c r="S1673" s="23" t="str">
        <f t="shared" si="79"/>
        <v/>
      </c>
      <c r="T1673" s="23">
        <f t="shared" si="80"/>
        <v>0</v>
      </c>
    </row>
    <row r="1674" spans="1:20" ht="17.399999999999999">
      <c r="A1674" s="23">
        <f t="shared" si="78"/>
        <v>138</v>
      </c>
      <c r="B1674" s="24" t="s">
        <v>2578</v>
      </c>
      <c r="C1674" s="12" t="s">
        <v>2579</v>
      </c>
      <c r="D1674" s="25" t="s">
        <v>9</v>
      </c>
      <c r="E1674" s="26">
        <v>2521.02</v>
      </c>
      <c r="F1674" s="25">
        <v>19</v>
      </c>
      <c r="G1674" s="27">
        <v>352.46</v>
      </c>
      <c r="H1674" s="27">
        <v>356.8</v>
      </c>
      <c r="I1674" s="27">
        <v>358.9</v>
      </c>
      <c r="J1674" s="27">
        <v>364.85</v>
      </c>
      <c r="K1674" s="25" t="s">
        <v>4102</v>
      </c>
      <c r="L1674" s="25"/>
      <c r="M1674"/>
      <c r="N1674"/>
      <c r="O1674" s="25">
        <v>24.91</v>
      </c>
      <c r="P1674" s="25">
        <v>35.880000000000003</v>
      </c>
      <c r="Q1674" s="23"/>
      <c r="R1674" s="23"/>
      <c r="S1674" s="23">
        <f t="shared" si="79"/>
        <v>2521.03674</v>
      </c>
      <c r="T1674" s="23">
        <f t="shared" si="80"/>
        <v>1</v>
      </c>
    </row>
    <row r="1675" spans="1:20" ht="17.399999999999999">
      <c r="A1675" s="23" t="str">
        <f t="shared" si="78"/>
        <v/>
      </c>
      <c r="B1675" s="24" t="s">
        <v>4343</v>
      </c>
      <c r="C1675" s="12" t="s">
        <v>4345</v>
      </c>
      <c r="D1675" s="25" t="s">
        <v>37</v>
      </c>
      <c r="E1675" s="26">
        <v>77.14</v>
      </c>
      <c r="F1675" s="26"/>
      <c r="G1675" s="27"/>
      <c r="H1675" s="27"/>
      <c r="I1675" s="27"/>
      <c r="J1675" s="27"/>
      <c r="K1675" s="25" t="s">
        <v>4090</v>
      </c>
      <c r="L1675" s="25"/>
      <c r="M1675"/>
      <c r="N1675"/>
      <c r="O1675" s="25">
        <v>16.399999999999999</v>
      </c>
      <c r="P1675" s="25">
        <v>15.31</v>
      </c>
      <c r="Q1675" s="23"/>
      <c r="R1675" s="23"/>
      <c r="S1675" s="23" t="str">
        <f t="shared" si="79"/>
        <v/>
      </c>
      <c r="T1675" s="23">
        <f t="shared" si="80"/>
        <v>0</v>
      </c>
    </row>
    <row r="1676" spans="1:20" ht="17.399999999999999">
      <c r="A1676" s="23" t="str">
        <f t="shared" si="78"/>
        <v/>
      </c>
      <c r="B1676" s="24" t="s">
        <v>4831</v>
      </c>
      <c r="C1676" s="12" t="s">
        <v>4836</v>
      </c>
      <c r="D1676" s="25" t="s">
        <v>37</v>
      </c>
      <c r="E1676" s="26">
        <v>54.21</v>
      </c>
      <c r="F1676" s="25"/>
      <c r="G1676" s="27"/>
      <c r="H1676" s="27"/>
      <c r="I1676" s="27"/>
      <c r="J1676" s="27"/>
      <c r="K1676" s="25" t="s">
        <v>4084</v>
      </c>
      <c r="L1676" s="25"/>
      <c r="M1676"/>
      <c r="N1676"/>
      <c r="O1676" s="25">
        <v>-11.44</v>
      </c>
      <c r="P1676" s="25">
        <v>-33.69</v>
      </c>
      <c r="Q1676" s="23"/>
      <c r="R1676" s="23"/>
      <c r="S1676" s="23" t="str">
        <f t="shared" si="79"/>
        <v/>
      </c>
      <c r="T1676" s="23">
        <f t="shared" si="80"/>
        <v>0</v>
      </c>
    </row>
    <row r="1677" spans="1:20" ht="17.399999999999999">
      <c r="A1677" s="23" t="str">
        <f t="shared" si="78"/>
        <v/>
      </c>
      <c r="B1677" s="24" t="s">
        <v>2580</v>
      </c>
      <c r="C1677" s="12" t="s">
        <v>2581</v>
      </c>
      <c r="D1677" s="25" t="s">
        <v>9</v>
      </c>
      <c r="E1677" s="26">
        <v>78.81</v>
      </c>
      <c r="F1677" s="25"/>
      <c r="G1677" s="27"/>
      <c r="H1677" s="27"/>
      <c r="I1677" s="27"/>
      <c r="J1677" s="27"/>
      <c r="K1677" s="25" t="s">
        <v>4084</v>
      </c>
      <c r="L1677" s="25"/>
      <c r="M1677"/>
      <c r="N1677"/>
      <c r="O1677" s="25">
        <v>-12.77</v>
      </c>
      <c r="P1677" s="25">
        <v>-19.46</v>
      </c>
      <c r="Q1677" s="23"/>
      <c r="R1677" s="23"/>
      <c r="S1677" s="23" t="str">
        <f t="shared" si="79"/>
        <v/>
      </c>
      <c r="T1677" s="23">
        <f t="shared" si="80"/>
        <v>0</v>
      </c>
    </row>
    <row r="1678" spans="1:20" ht="17.399999999999999">
      <c r="A1678" s="23" t="str">
        <f t="shared" si="78"/>
        <v/>
      </c>
      <c r="B1678" s="24" t="s">
        <v>3618</v>
      </c>
      <c r="C1678" s="12" t="s">
        <v>3757</v>
      </c>
      <c r="D1678" s="25" t="s">
        <v>37</v>
      </c>
      <c r="E1678" s="26">
        <v>136.38</v>
      </c>
      <c r="F1678" s="25">
        <v>1</v>
      </c>
      <c r="G1678" s="27"/>
      <c r="H1678" s="27">
        <v>15.9</v>
      </c>
      <c r="I1678" s="27"/>
      <c r="J1678" s="27">
        <v>15.9</v>
      </c>
      <c r="K1678" s="25" t="s">
        <v>4113</v>
      </c>
      <c r="L1678" s="25"/>
      <c r="M1678"/>
      <c r="N1678"/>
      <c r="O1678" s="25">
        <v>-24.88</v>
      </c>
      <c r="P1678" s="25">
        <v>14.53</v>
      </c>
      <c r="Q1678" s="23"/>
      <c r="R1678" s="23"/>
      <c r="S1678" s="23" t="str">
        <f t="shared" si="79"/>
        <v/>
      </c>
      <c r="T1678" s="23">
        <f t="shared" si="80"/>
        <v>0</v>
      </c>
    </row>
    <row r="1679" spans="1:20" ht="17.399999999999999">
      <c r="A1679" s="23" t="str">
        <f t="shared" ref="A1679:A1742" si="81">IF(ISERROR(RANK(S1679,$S$14:$S$3000,)),"",RANK(S1679,$S$14:$S$3000,))</f>
        <v/>
      </c>
      <c r="B1679" s="24" t="s">
        <v>3002</v>
      </c>
      <c r="C1679" s="12" t="s">
        <v>3077</v>
      </c>
      <c r="D1679" s="25" t="s">
        <v>37</v>
      </c>
      <c r="E1679" s="26">
        <v>1325.1</v>
      </c>
      <c r="F1679" s="25">
        <v>1</v>
      </c>
      <c r="G1679" s="27">
        <v>133.44999999999999</v>
      </c>
      <c r="H1679" s="27">
        <v>132.9</v>
      </c>
      <c r="I1679" s="27"/>
      <c r="J1679" s="27"/>
      <c r="K1679" s="25" t="s">
        <v>4091</v>
      </c>
      <c r="L1679" s="26"/>
      <c r="M1679"/>
      <c r="N1679"/>
      <c r="O1679" s="25">
        <v>10.93</v>
      </c>
      <c r="P1679" s="25">
        <v>3.55</v>
      </c>
      <c r="Q1679" s="23"/>
      <c r="R1679" s="23"/>
      <c r="S1679" s="23" t="str">
        <f t="shared" si="79"/>
        <v/>
      </c>
      <c r="T1679" s="23">
        <f t="shared" si="80"/>
        <v>0</v>
      </c>
    </row>
    <row r="1680" spans="1:20" ht="17.399999999999999">
      <c r="A1680" s="23" t="str">
        <f t="shared" si="81"/>
        <v/>
      </c>
      <c r="B1680" s="24" t="s">
        <v>2767</v>
      </c>
      <c r="C1680" s="12" t="s">
        <v>4342</v>
      </c>
      <c r="D1680" s="25" t="s">
        <v>37</v>
      </c>
      <c r="E1680" s="26">
        <v>116.31</v>
      </c>
      <c r="F1680" s="25"/>
      <c r="G1680" s="27"/>
      <c r="H1680" s="27"/>
      <c r="I1680" s="27"/>
      <c r="J1680" s="27"/>
      <c r="K1680" s="25" t="s">
        <v>4100</v>
      </c>
      <c r="L1680" s="25"/>
      <c r="M1680"/>
      <c r="N1680"/>
      <c r="O1680" s="25">
        <v>-30.71</v>
      </c>
      <c r="P1680" s="25">
        <v>-13.04</v>
      </c>
      <c r="Q1680" s="23"/>
      <c r="R1680" s="23"/>
      <c r="S1680" s="23" t="str">
        <f t="shared" si="79"/>
        <v/>
      </c>
      <c r="T1680" s="23">
        <f t="shared" si="80"/>
        <v>0</v>
      </c>
    </row>
    <row r="1681" spans="1:20" ht="17.399999999999999">
      <c r="A1681" s="23" t="str">
        <f t="shared" si="81"/>
        <v/>
      </c>
      <c r="B1681" s="24" t="s">
        <v>2582</v>
      </c>
      <c r="C1681" s="12" t="s">
        <v>2583</v>
      </c>
      <c r="D1681" s="25" t="s">
        <v>37</v>
      </c>
      <c r="E1681" s="26">
        <v>62.56</v>
      </c>
      <c r="F1681" s="26"/>
      <c r="G1681" s="27"/>
      <c r="H1681" s="27"/>
      <c r="I1681" s="27"/>
      <c r="J1681" s="27"/>
      <c r="K1681" s="25" t="s">
        <v>4102</v>
      </c>
      <c r="L1681" s="26"/>
      <c r="M1681"/>
      <c r="N1681"/>
      <c r="O1681" s="25">
        <v>-15.81</v>
      </c>
      <c r="P1681" s="25">
        <v>-10.050000000000001</v>
      </c>
      <c r="Q1681" s="23"/>
      <c r="R1681" s="23"/>
      <c r="S1681" s="23" t="str">
        <f t="shared" si="79"/>
        <v/>
      </c>
      <c r="T1681" s="23">
        <f t="shared" si="80"/>
        <v>0</v>
      </c>
    </row>
    <row r="1682" spans="1:20" ht="17.399999999999999">
      <c r="A1682" s="23" t="str">
        <f t="shared" si="81"/>
        <v/>
      </c>
      <c r="B1682" s="24" t="s">
        <v>4332</v>
      </c>
      <c r="C1682" s="12" t="s">
        <v>4334</v>
      </c>
      <c r="D1682" s="25" t="s">
        <v>37</v>
      </c>
      <c r="E1682" s="26">
        <v>464.42</v>
      </c>
      <c r="F1682" s="26"/>
      <c r="G1682" s="27"/>
      <c r="H1682" s="27"/>
      <c r="I1682" s="27"/>
      <c r="J1682" s="27"/>
      <c r="K1682" s="25" t="s">
        <v>4107</v>
      </c>
      <c r="L1682" s="25"/>
      <c r="M1682"/>
      <c r="N1682"/>
      <c r="O1682" s="25">
        <v>8.66</v>
      </c>
      <c r="P1682" s="25">
        <v>-0.24</v>
      </c>
      <c r="Q1682" s="23"/>
      <c r="R1682" s="23"/>
      <c r="S1682" s="23" t="str">
        <f t="shared" si="79"/>
        <v/>
      </c>
      <c r="T1682" s="23">
        <f t="shared" si="80"/>
        <v>0</v>
      </c>
    </row>
    <row r="1683" spans="1:20" ht="17.399999999999999">
      <c r="A1683" s="23" t="str">
        <f t="shared" si="81"/>
        <v/>
      </c>
      <c r="B1683" s="24" t="s">
        <v>3619</v>
      </c>
      <c r="C1683" s="12" t="s">
        <v>3758</v>
      </c>
      <c r="D1683" s="25" t="s">
        <v>37</v>
      </c>
      <c r="E1683" s="26">
        <v>29.12</v>
      </c>
      <c r="F1683" s="25"/>
      <c r="G1683" s="27"/>
      <c r="H1683" s="27"/>
      <c r="I1683" s="27"/>
      <c r="J1683" s="27"/>
      <c r="K1683" s="25" t="s">
        <v>4113</v>
      </c>
      <c r="L1683" s="26"/>
      <c r="M1683"/>
      <c r="N1683"/>
      <c r="O1683" s="25">
        <v>-4.79</v>
      </c>
      <c r="P1683" s="25">
        <v>-21.09</v>
      </c>
      <c r="Q1683" s="23"/>
      <c r="R1683" s="23"/>
      <c r="S1683" s="23" t="str">
        <f t="shared" ref="S1683:S1746" si="82">IF(OR(F1683&lt;=$F$8,ISBLANK(G1683),ISBLANK(H1683),ISBLANK(J1683),ISBLANK(I1683)),"",E1683+ROW()/100000)</f>
        <v/>
      </c>
      <c r="T1683" s="23">
        <f t="shared" ref="T1683:T1746" si="83">IF(AND(G1683&lt;H1683,I1683&lt;J1683,H1683&lt;J1683),1,IF(AND(G1683&gt;H1683,I1683&gt;J1683,H1683&gt;J1683),-1,0))</f>
        <v>0</v>
      </c>
    </row>
    <row r="1684" spans="1:20" ht="17.399999999999999">
      <c r="A1684" s="23" t="str">
        <f t="shared" si="81"/>
        <v/>
      </c>
      <c r="B1684" s="24" t="s">
        <v>2584</v>
      </c>
      <c r="C1684" s="12" t="s">
        <v>2585</v>
      </c>
      <c r="D1684" s="25" t="s">
        <v>37</v>
      </c>
      <c r="E1684" s="26">
        <v>74.94</v>
      </c>
      <c r="F1684" s="25"/>
      <c r="G1684" s="27"/>
      <c r="H1684" s="27"/>
      <c r="I1684" s="27"/>
      <c r="J1684" s="27"/>
      <c r="K1684" s="25" t="s">
        <v>4085</v>
      </c>
      <c r="L1684" s="25"/>
      <c r="M1684"/>
      <c r="N1684"/>
      <c r="O1684" s="25">
        <v>-7.66</v>
      </c>
      <c r="P1684" s="25">
        <v>-11.02</v>
      </c>
      <c r="Q1684" s="23"/>
      <c r="R1684" s="23"/>
      <c r="S1684" s="23" t="str">
        <f t="shared" si="82"/>
        <v/>
      </c>
      <c r="T1684" s="23">
        <f t="shared" si="83"/>
        <v>0</v>
      </c>
    </row>
    <row r="1685" spans="1:20" ht="17.399999999999999">
      <c r="A1685" s="23" t="str">
        <f t="shared" si="81"/>
        <v/>
      </c>
      <c r="B1685" s="24" t="s">
        <v>2586</v>
      </c>
      <c r="C1685" s="12" t="s">
        <v>2587</v>
      </c>
      <c r="D1685" s="25" t="s">
        <v>37</v>
      </c>
      <c r="E1685" s="26">
        <v>50.54</v>
      </c>
      <c r="F1685" s="25">
        <v>1</v>
      </c>
      <c r="G1685" s="27"/>
      <c r="H1685" s="27">
        <v>14</v>
      </c>
      <c r="I1685" s="27"/>
      <c r="J1685" s="27">
        <v>14</v>
      </c>
      <c r="K1685" s="25" t="s">
        <v>4117</v>
      </c>
      <c r="L1685" s="26"/>
      <c r="M1685"/>
      <c r="N1685"/>
      <c r="O1685" s="25">
        <v>-7.82</v>
      </c>
      <c r="P1685" s="25">
        <v>-15.69</v>
      </c>
      <c r="Q1685" s="23"/>
      <c r="R1685" s="23"/>
      <c r="S1685" s="23" t="str">
        <f t="shared" si="82"/>
        <v/>
      </c>
      <c r="T1685" s="23">
        <f t="shared" si="83"/>
        <v>0</v>
      </c>
    </row>
    <row r="1686" spans="1:20" ht="17.399999999999999">
      <c r="A1686" s="23" t="str">
        <f t="shared" si="81"/>
        <v/>
      </c>
      <c r="B1686" s="24" t="s">
        <v>2588</v>
      </c>
      <c r="C1686" s="12" t="s">
        <v>2589</v>
      </c>
      <c r="D1686" s="25" t="s">
        <v>9</v>
      </c>
      <c r="E1686" s="26">
        <v>335.12</v>
      </c>
      <c r="F1686" s="26">
        <v>5</v>
      </c>
      <c r="G1686" s="27">
        <v>42.74</v>
      </c>
      <c r="H1686" s="27">
        <v>42.74</v>
      </c>
      <c r="I1686" s="27"/>
      <c r="J1686" s="27"/>
      <c r="K1686" s="25" t="s">
        <v>4076</v>
      </c>
      <c r="L1686" s="25"/>
      <c r="M1686"/>
      <c r="N1686"/>
      <c r="O1686" s="25">
        <v>-11.78</v>
      </c>
      <c r="P1686" s="25">
        <v>-24.29</v>
      </c>
      <c r="Q1686" s="23"/>
      <c r="R1686" s="23"/>
      <c r="S1686" s="23" t="str">
        <f t="shared" si="82"/>
        <v/>
      </c>
      <c r="T1686" s="23">
        <f t="shared" si="83"/>
        <v>0</v>
      </c>
    </row>
    <row r="1687" spans="1:20" ht="17.399999999999999">
      <c r="A1687" s="23">
        <f t="shared" si="81"/>
        <v>228</v>
      </c>
      <c r="B1687" s="24" t="s">
        <v>2590</v>
      </c>
      <c r="C1687" s="12" t="s">
        <v>2591</v>
      </c>
      <c r="D1687" s="25" t="s">
        <v>37</v>
      </c>
      <c r="E1687" s="26">
        <v>584.20000000000005</v>
      </c>
      <c r="F1687" s="25">
        <v>1</v>
      </c>
      <c r="G1687" s="27">
        <v>107.6</v>
      </c>
      <c r="H1687" s="27">
        <v>107.6</v>
      </c>
      <c r="I1687" s="27">
        <v>107.6</v>
      </c>
      <c r="J1687" s="27">
        <v>107.6</v>
      </c>
      <c r="K1687" s="25" t="s">
        <v>4091</v>
      </c>
      <c r="L1687" s="26"/>
      <c r="M1687"/>
      <c r="N1687"/>
      <c r="O1687" s="25">
        <v>39.47</v>
      </c>
      <c r="P1687" s="25">
        <v>68.849999999999994</v>
      </c>
      <c r="Q1687" s="23"/>
      <c r="R1687" s="23"/>
      <c r="S1687" s="23">
        <f t="shared" si="82"/>
        <v>584.21687000000009</v>
      </c>
      <c r="T1687" s="23">
        <f t="shared" si="83"/>
        <v>0</v>
      </c>
    </row>
    <row r="1688" spans="1:20" ht="17.399999999999999">
      <c r="A1688" s="23" t="str">
        <f t="shared" si="81"/>
        <v/>
      </c>
      <c r="B1688" s="24" t="s">
        <v>2592</v>
      </c>
      <c r="C1688" s="12" t="s">
        <v>2593</v>
      </c>
      <c r="D1688" s="25" t="s">
        <v>37</v>
      </c>
      <c r="E1688" s="26">
        <v>40.89</v>
      </c>
      <c r="F1688" s="26"/>
      <c r="G1688" s="27"/>
      <c r="H1688" s="27"/>
      <c r="I1688" s="27"/>
      <c r="J1688" s="27"/>
      <c r="K1688" s="25" t="s">
        <v>4091</v>
      </c>
      <c r="L1688" s="26"/>
      <c r="M1688"/>
      <c r="N1688"/>
      <c r="O1688" s="25">
        <v>-13.86</v>
      </c>
      <c r="P1688" s="25">
        <v>-12.27</v>
      </c>
      <c r="Q1688" s="23"/>
      <c r="R1688" s="23"/>
      <c r="S1688" s="23" t="str">
        <f t="shared" si="82"/>
        <v/>
      </c>
      <c r="T1688" s="23">
        <f t="shared" si="83"/>
        <v>0</v>
      </c>
    </row>
    <row r="1689" spans="1:20" ht="17.399999999999999">
      <c r="A1689" s="23">
        <f t="shared" si="81"/>
        <v>225</v>
      </c>
      <c r="B1689" s="24" t="s">
        <v>3144</v>
      </c>
      <c r="C1689" s="12" t="s">
        <v>3273</v>
      </c>
      <c r="D1689" s="25" t="s">
        <v>37</v>
      </c>
      <c r="E1689" s="26">
        <v>609.19000000000005</v>
      </c>
      <c r="F1689" s="25">
        <v>4</v>
      </c>
      <c r="G1689" s="27">
        <v>130.44999999999999</v>
      </c>
      <c r="H1689" s="27">
        <v>136.6</v>
      </c>
      <c r="I1689" s="27">
        <v>116.8</v>
      </c>
      <c r="J1689" s="27">
        <v>134.9</v>
      </c>
      <c r="K1689" s="25" t="s">
        <v>4096</v>
      </c>
      <c r="L1689" s="25"/>
      <c r="M1689"/>
      <c r="N1689"/>
      <c r="O1689" s="25">
        <v>-20.97</v>
      </c>
      <c r="P1689" s="25">
        <v>-31.63</v>
      </c>
      <c r="Q1689" s="23"/>
      <c r="R1689" s="23"/>
      <c r="S1689" s="23">
        <f t="shared" si="82"/>
        <v>609.20689000000004</v>
      </c>
      <c r="T1689" s="23">
        <f t="shared" si="83"/>
        <v>0</v>
      </c>
    </row>
    <row r="1690" spans="1:20" ht="17.399999999999999">
      <c r="A1690" s="23" t="str">
        <f t="shared" si="81"/>
        <v/>
      </c>
      <c r="B1690" s="24" t="s">
        <v>2594</v>
      </c>
      <c r="C1690" s="12" t="s">
        <v>2595</v>
      </c>
      <c r="D1690" s="25" t="s">
        <v>37</v>
      </c>
      <c r="E1690" s="26">
        <v>73.239999999999995</v>
      </c>
      <c r="F1690" s="25"/>
      <c r="G1690" s="27"/>
      <c r="H1690" s="27"/>
      <c r="I1690" s="27"/>
      <c r="J1690" s="27"/>
      <c r="K1690" s="25" t="s">
        <v>4086</v>
      </c>
      <c r="L1690" s="26"/>
      <c r="M1690"/>
      <c r="N1690"/>
      <c r="O1690" s="25">
        <v>-4.2300000000000004</v>
      </c>
      <c r="P1690" s="25">
        <v>-1.45</v>
      </c>
      <c r="Q1690" s="23"/>
      <c r="R1690" s="23"/>
      <c r="S1690" s="23" t="str">
        <f t="shared" si="82"/>
        <v/>
      </c>
      <c r="T1690" s="23">
        <f t="shared" si="83"/>
        <v>0</v>
      </c>
    </row>
    <row r="1691" spans="1:20" ht="17.399999999999999">
      <c r="A1691" s="23" t="str">
        <f t="shared" si="81"/>
        <v/>
      </c>
      <c r="B1691" s="24" t="s">
        <v>4495</v>
      </c>
      <c r="C1691" s="12" t="s">
        <v>4500</v>
      </c>
      <c r="D1691" s="25" t="s">
        <v>37</v>
      </c>
      <c r="E1691" s="26">
        <v>92.74</v>
      </c>
      <c r="F1691" s="26"/>
      <c r="G1691" s="27"/>
      <c r="H1691" s="27"/>
      <c r="I1691" s="27"/>
      <c r="J1691" s="27"/>
      <c r="K1691" s="25" t="s">
        <v>4091</v>
      </c>
      <c r="L1691" s="25"/>
      <c r="M1691"/>
      <c r="N1691"/>
      <c r="O1691" s="25">
        <v>-22.41</v>
      </c>
      <c r="P1691" s="25">
        <v>-10.54</v>
      </c>
      <c r="Q1691" s="23"/>
      <c r="R1691" s="23"/>
      <c r="S1691" s="23" t="str">
        <f t="shared" si="82"/>
        <v/>
      </c>
      <c r="T1691" s="23">
        <f t="shared" si="83"/>
        <v>0</v>
      </c>
    </row>
    <row r="1692" spans="1:20" ht="17.399999999999999">
      <c r="A1692" s="23" t="str">
        <f t="shared" si="81"/>
        <v/>
      </c>
      <c r="B1692" s="24" t="s">
        <v>3145</v>
      </c>
      <c r="C1692" s="12" t="s">
        <v>3274</v>
      </c>
      <c r="D1692" s="25" t="s">
        <v>37</v>
      </c>
      <c r="E1692" s="26">
        <v>84.8</v>
      </c>
      <c r="F1692" s="26"/>
      <c r="G1692" s="27"/>
      <c r="H1692" s="27"/>
      <c r="I1692" s="27"/>
      <c r="J1692" s="27"/>
      <c r="K1692" s="25" t="s">
        <v>4113</v>
      </c>
      <c r="L1692" s="26"/>
      <c r="M1692"/>
      <c r="N1692"/>
      <c r="O1692" s="25">
        <v>-14.92</v>
      </c>
      <c r="P1692" s="25">
        <v>-13.91</v>
      </c>
      <c r="Q1692" s="23"/>
      <c r="R1692" s="23"/>
      <c r="S1692" s="23" t="str">
        <f t="shared" si="82"/>
        <v/>
      </c>
      <c r="T1692" s="23">
        <f t="shared" si="83"/>
        <v>0</v>
      </c>
    </row>
    <row r="1693" spans="1:20" ht="17.399999999999999">
      <c r="A1693" s="23" t="str">
        <f t="shared" si="81"/>
        <v/>
      </c>
      <c r="B1693" s="24" t="s">
        <v>2685</v>
      </c>
      <c r="C1693" s="12" t="s">
        <v>2717</v>
      </c>
      <c r="D1693" s="25" t="s">
        <v>37</v>
      </c>
      <c r="E1693" s="26">
        <v>33.090000000000003</v>
      </c>
      <c r="F1693" s="25">
        <v>1</v>
      </c>
      <c r="G1693" s="27"/>
      <c r="H1693" s="27"/>
      <c r="I1693" s="27"/>
      <c r="J1693" s="27"/>
      <c r="K1693" s="25" t="s">
        <v>4103</v>
      </c>
      <c r="L1693" s="25"/>
      <c r="M1693"/>
      <c r="N1693"/>
      <c r="O1693" s="25">
        <v>-30.19</v>
      </c>
      <c r="P1693" s="25">
        <v>-42.51</v>
      </c>
      <c r="Q1693" s="23"/>
      <c r="R1693" s="23"/>
      <c r="S1693" s="23" t="str">
        <f t="shared" si="82"/>
        <v/>
      </c>
      <c r="T1693" s="23">
        <f t="shared" si="83"/>
        <v>0</v>
      </c>
    </row>
    <row r="1694" spans="1:20" ht="17.399999999999999">
      <c r="A1694" s="23" t="str">
        <f t="shared" si="81"/>
        <v/>
      </c>
      <c r="B1694" s="24" t="s">
        <v>3146</v>
      </c>
      <c r="C1694" s="12" t="s">
        <v>3275</v>
      </c>
      <c r="D1694" s="25" t="s">
        <v>37</v>
      </c>
      <c r="E1694" s="26">
        <v>563.65</v>
      </c>
      <c r="F1694" s="26"/>
      <c r="G1694" s="27"/>
      <c r="H1694" s="27"/>
      <c r="I1694" s="27"/>
      <c r="J1694" s="27"/>
      <c r="K1694" s="25" t="s">
        <v>4100</v>
      </c>
      <c r="L1694" s="25"/>
      <c r="M1694"/>
      <c r="N1694"/>
      <c r="O1694" s="25">
        <v>-18.350000000000001</v>
      </c>
      <c r="P1694" s="25">
        <v>-53.46</v>
      </c>
      <c r="Q1694" s="23"/>
      <c r="R1694" s="23"/>
      <c r="S1694" s="23" t="str">
        <f t="shared" si="82"/>
        <v/>
      </c>
      <c r="T1694" s="23">
        <f t="shared" si="83"/>
        <v>0</v>
      </c>
    </row>
    <row r="1695" spans="1:20" ht="17.399999999999999">
      <c r="A1695" s="23" t="str">
        <f t="shared" si="81"/>
        <v/>
      </c>
      <c r="B1695" s="24" t="s">
        <v>2811</v>
      </c>
      <c r="C1695" s="12" t="s">
        <v>4696</v>
      </c>
      <c r="D1695" s="25" t="s">
        <v>37</v>
      </c>
      <c r="E1695" s="26">
        <v>63.48</v>
      </c>
      <c r="F1695" s="25"/>
      <c r="G1695" s="27"/>
      <c r="H1695" s="27"/>
      <c r="I1695" s="27"/>
      <c r="J1695" s="27"/>
      <c r="K1695" s="25" t="s">
        <v>4114</v>
      </c>
      <c r="L1695" s="25"/>
      <c r="M1695"/>
      <c r="N1695"/>
      <c r="O1695" s="25">
        <v>-17.100000000000001</v>
      </c>
      <c r="P1695" s="25">
        <v>-37.47</v>
      </c>
      <c r="Q1695" s="23"/>
      <c r="R1695" s="23"/>
      <c r="S1695" s="23" t="str">
        <f t="shared" si="82"/>
        <v/>
      </c>
      <c r="T1695" s="23">
        <f t="shared" si="83"/>
        <v>0</v>
      </c>
    </row>
    <row r="1696" spans="1:20" ht="17.399999999999999">
      <c r="A1696" s="23" t="str">
        <f t="shared" si="81"/>
        <v/>
      </c>
      <c r="B1696" s="24" t="s">
        <v>3147</v>
      </c>
      <c r="C1696" s="12" t="s">
        <v>3276</v>
      </c>
      <c r="D1696" s="25" t="s">
        <v>37</v>
      </c>
      <c r="E1696" s="26">
        <v>81.5</v>
      </c>
      <c r="F1696" s="25"/>
      <c r="G1696" s="27"/>
      <c r="H1696" s="27"/>
      <c r="I1696" s="27"/>
      <c r="J1696" s="27"/>
      <c r="K1696" s="25" t="s">
        <v>4102</v>
      </c>
      <c r="L1696" s="25"/>
      <c r="M1696"/>
      <c r="N1696"/>
      <c r="O1696" s="25">
        <v>0</v>
      </c>
      <c r="P1696" s="25">
        <v>0</v>
      </c>
      <c r="Q1696" s="23"/>
      <c r="R1696" s="23"/>
      <c r="S1696" s="23" t="str">
        <f t="shared" si="82"/>
        <v/>
      </c>
      <c r="T1696" s="23">
        <f t="shared" si="83"/>
        <v>0</v>
      </c>
    </row>
    <row r="1697" spans="1:20" ht="17.399999999999999">
      <c r="A1697" s="23">
        <f t="shared" si="81"/>
        <v>99</v>
      </c>
      <c r="B1697" s="24" t="s">
        <v>2596</v>
      </c>
      <c r="C1697" s="12" t="s">
        <v>2597</v>
      </c>
      <c r="D1697" s="25" t="s">
        <v>9</v>
      </c>
      <c r="E1697" s="26">
        <v>4612.21</v>
      </c>
      <c r="F1697" s="25">
        <v>17</v>
      </c>
      <c r="G1697" s="27">
        <v>1094.81</v>
      </c>
      <c r="H1697" s="27">
        <v>1090.6400000000001</v>
      </c>
      <c r="I1697" s="27">
        <v>1086.33</v>
      </c>
      <c r="J1697" s="27">
        <v>1028</v>
      </c>
      <c r="K1697" s="25" t="s">
        <v>4111</v>
      </c>
      <c r="L1697" s="26"/>
      <c r="M1697"/>
      <c r="N1697"/>
      <c r="O1697" s="25">
        <v>1.66</v>
      </c>
      <c r="P1697" s="25">
        <v>-19.670000000000002</v>
      </c>
      <c r="Q1697" s="23"/>
      <c r="R1697" s="23"/>
      <c r="S1697" s="23">
        <f t="shared" si="82"/>
        <v>4612.2269699999997</v>
      </c>
      <c r="T1697" s="23">
        <f t="shared" si="83"/>
        <v>-1</v>
      </c>
    </row>
    <row r="1698" spans="1:20" ht="17.399999999999999">
      <c r="A1698" s="23" t="str">
        <f t="shared" si="81"/>
        <v/>
      </c>
      <c r="B1698" s="24" t="s">
        <v>4867</v>
      </c>
      <c r="C1698" s="12" t="s">
        <v>4871</v>
      </c>
      <c r="D1698" s="25" t="s">
        <v>37</v>
      </c>
      <c r="E1698" s="26">
        <v>182.04</v>
      </c>
      <c r="F1698" s="25"/>
      <c r="G1698" s="27"/>
      <c r="H1698" s="27"/>
      <c r="I1698" s="27"/>
      <c r="J1698" s="27"/>
      <c r="K1698" s="25" t="s">
        <v>4076</v>
      </c>
      <c r="L1698" s="25"/>
      <c r="M1698"/>
      <c r="N1698"/>
      <c r="O1698" s="25">
        <v>-0.62</v>
      </c>
      <c r="P1698" s="25">
        <v>-30.77</v>
      </c>
      <c r="Q1698" s="23"/>
      <c r="R1698" s="23"/>
      <c r="S1698" s="23" t="str">
        <f t="shared" si="82"/>
        <v/>
      </c>
      <c r="T1698" s="23">
        <f t="shared" si="83"/>
        <v>0</v>
      </c>
    </row>
    <row r="1699" spans="1:20" ht="17.399999999999999">
      <c r="A1699" s="23" t="str">
        <f t="shared" si="81"/>
        <v/>
      </c>
      <c r="B1699" s="24" t="s">
        <v>2762</v>
      </c>
      <c r="C1699" s="12" t="s">
        <v>2765</v>
      </c>
      <c r="D1699" s="25" t="s">
        <v>37</v>
      </c>
      <c r="E1699" s="26">
        <v>14.47</v>
      </c>
      <c r="F1699" s="25"/>
      <c r="G1699" s="27"/>
      <c r="H1699" s="27"/>
      <c r="I1699" s="27"/>
      <c r="J1699" s="27"/>
      <c r="K1699" s="25" t="s">
        <v>4084</v>
      </c>
      <c r="L1699" s="25"/>
      <c r="M1699"/>
      <c r="N1699"/>
      <c r="O1699" s="25">
        <v>-3.79</v>
      </c>
      <c r="P1699" s="25">
        <v>-35.61</v>
      </c>
      <c r="Q1699" s="23"/>
      <c r="R1699" s="23"/>
      <c r="S1699" s="23" t="str">
        <f t="shared" si="82"/>
        <v/>
      </c>
      <c r="T1699" s="23">
        <f t="shared" si="83"/>
        <v>0</v>
      </c>
    </row>
    <row r="1700" spans="1:20" ht="17.399999999999999">
      <c r="A1700" s="23" t="str">
        <f t="shared" si="81"/>
        <v/>
      </c>
      <c r="B1700" s="24" t="s">
        <v>2598</v>
      </c>
      <c r="C1700" s="12" t="s">
        <v>2599</v>
      </c>
      <c r="D1700" s="25" t="s">
        <v>37</v>
      </c>
      <c r="E1700" s="26">
        <v>27.69</v>
      </c>
      <c r="F1700" s="25"/>
      <c r="G1700" s="27"/>
      <c r="H1700" s="27"/>
      <c r="I1700" s="27"/>
      <c r="J1700" s="27"/>
      <c r="K1700" s="25" t="s">
        <v>4096</v>
      </c>
      <c r="L1700" s="26"/>
      <c r="M1700"/>
      <c r="N1700"/>
      <c r="O1700" s="25">
        <v>-2.2000000000000002</v>
      </c>
      <c r="P1700" s="25">
        <v>-11.09</v>
      </c>
      <c r="Q1700" s="23"/>
      <c r="R1700" s="23"/>
      <c r="S1700" s="23" t="str">
        <f t="shared" si="82"/>
        <v/>
      </c>
      <c r="T1700" s="23">
        <f t="shared" si="83"/>
        <v>0</v>
      </c>
    </row>
    <row r="1701" spans="1:20" ht="17.399999999999999">
      <c r="A1701" s="23" t="str">
        <f t="shared" si="81"/>
        <v/>
      </c>
      <c r="B1701" s="24" t="s">
        <v>4878</v>
      </c>
      <c r="C1701" s="12" t="s">
        <v>4879</v>
      </c>
      <c r="D1701" s="25" t="s">
        <v>37</v>
      </c>
      <c r="E1701" s="26">
        <v>44.43</v>
      </c>
      <c r="F1701" s="25">
        <v>1</v>
      </c>
      <c r="G1701" s="27"/>
      <c r="H1701" s="27"/>
      <c r="I1701" s="27"/>
      <c r="J1701" s="27"/>
      <c r="K1701" s="25" t="s">
        <v>4117</v>
      </c>
      <c r="L1701" s="26"/>
      <c r="M1701"/>
      <c r="N1701"/>
      <c r="O1701" s="25">
        <v>-22.44</v>
      </c>
      <c r="P1701" s="25">
        <v>-26.63</v>
      </c>
      <c r="Q1701" s="23"/>
      <c r="R1701" s="23"/>
      <c r="S1701" s="23" t="str">
        <f t="shared" si="82"/>
        <v/>
      </c>
      <c r="T1701" s="23">
        <f t="shared" si="83"/>
        <v>0</v>
      </c>
    </row>
    <row r="1702" spans="1:20" ht="17.399999999999999">
      <c r="A1702" s="23">
        <f t="shared" si="81"/>
        <v>114</v>
      </c>
      <c r="B1702" s="24" t="s">
        <v>3003</v>
      </c>
      <c r="C1702" s="12" t="s">
        <v>3078</v>
      </c>
      <c r="D1702" s="25" t="s">
        <v>37</v>
      </c>
      <c r="E1702" s="26">
        <v>3589.9</v>
      </c>
      <c r="F1702" s="25">
        <v>2</v>
      </c>
      <c r="G1702" s="27">
        <v>372.4</v>
      </c>
      <c r="H1702" s="27">
        <v>372.4</v>
      </c>
      <c r="I1702" s="27">
        <v>519.70000000000005</v>
      </c>
      <c r="J1702" s="27">
        <v>519.70000000000005</v>
      </c>
      <c r="K1702" s="25" t="s">
        <v>4089</v>
      </c>
      <c r="L1702" s="26"/>
      <c r="M1702"/>
      <c r="N1702"/>
      <c r="O1702" s="25">
        <v>-24.9</v>
      </c>
      <c r="P1702" s="25">
        <v>21.29</v>
      </c>
      <c r="Q1702" s="23"/>
      <c r="R1702" s="23"/>
      <c r="S1702" s="23">
        <f t="shared" si="82"/>
        <v>3589.9170199999999</v>
      </c>
      <c r="T1702" s="23">
        <f t="shared" si="83"/>
        <v>0</v>
      </c>
    </row>
    <row r="1703" spans="1:20" ht="17.399999999999999">
      <c r="A1703" s="23" t="str">
        <f t="shared" si="81"/>
        <v/>
      </c>
      <c r="B1703" s="24" t="s">
        <v>2772</v>
      </c>
      <c r="C1703" s="12" t="s">
        <v>4427</v>
      </c>
      <c r="D1703" s="25" t="s">
        <v>37</v>
      </c>
      <c r="E1703" s="26">
        <v>47.34</v>
      </c>
      <c r="F1703" s="25"/>
      <c r="G1703" s="27"/>
      <c r="H1703" s="27"/>
      <c r="I1703" s="27"/>
      <c r="J1703" s="27"/>
      <c r="K1703" s="25" t="s">
        <v>4098</v>
      </c>
      <c r="L1703" s="26"/>
      <c r="M1703"/>
      <c r="N1703"/>
      <c r="O1703" s="25">
        <v>9.48</v>
      </c>
      <c r="P1703" s="25">
        <v>0</v>
      </c>
      <c r="Q1703" s="23"/>
      <c r="R1703" s="23"/>
      <c r="S1703" s="23" t="str">
        <f t="shared" si="82"/>
        <v/>
      </c>
      <c r="T1703" s="23">
        <f t="shared" si="83"/>
        <v>0</v>
      </c>
    </row>
    <row r="1704" spans="1:20" ht="17.399999999999999">
      <c r="A1704" s="23" t="str">
        <f t="shared" si="81"/>
        <v/>
      </c>
      <c r="B1704" s="24" t="s">
        <v>2687</v>
      </c>
      <c r="C1704" s="12" t="s">
        <v>3759</v>
      </c>
      <c r="D1704" s="25" t="s">
        <v>9</v>
      </c>
      <c r="E1704" s="26">
        <v>616.69000000000005</v>
      </c>
      <c r="F1704" s="25">
        <v>4</v>
      </c>
      <c r="G1704" s="27">
        <v>73.38</v>
      </c>
      <c r="H1704" s="27">
        <v>73.38</v>
      </c>
      <c r="I1704" s="27"/>
      <c r="J1704" s="27"/>
      <c r="K1704" s="25" t="s">
        <v>4084</v>
      </c>
      <c r="L1704" s="26"/>
      <c r="M1704"/>
      <c r="N1704"/>
      <c r="O1704" s="25">
        <v>-17</v>
      </c>
      <c r="P1704" s="25">
        <v>-6.87</v>
      </c>
      <c r="Q1704" s="23"/>
      <c r="R1704" s="23"/>
      <c r="S1704" s="23" t="str">
        <f t="shared" si="82"/>
        <v/>
      </c>
      <c r="T1704" s="23">
        <f t="shared" si="83"/>
        <v>0</v>
      </c>
    </row>
    <row r="1705" spans="1:20" ht="17.399999999999999">
      <c r="A1705" s="23" t="str">
        <f t="shared" si="81"/>
        <v/>
      </c>
      <c r="B1705" s="24" t="s">
        <v>3354</v>
      </c>
      <c r="C1705" s="12" t="s">
        <v>3441</v>
      </c>
      <c r="D1705" s="25" t="s">
        <v>37</v>
      </c>
      <c r="E1705" s="26">
        <v>143.69999999999999</v>
      </c>
      <c r="F1705" s="26"/>
      <c r="G1705" s="27"/>
      <c r="H1705" s="27"/>
      <c r="I1705" s="27"/>
      <c r="J1705" s="27"/>
      <c r="K1705" s="25" t="s">
        <v>4105</v>
      </c>
      <c r="L1705" s="26"/>
      <c r="M1705"/>
      <c r="N1705"/>
      <c r="O1705" s="25">
        <v>-10.39</v>
      </c>
      <c r="P1705" s="25">
        <v>-35.369999999999997</v>
      </c>
      <c r="Q1705" s="23"/>
      <c r="R1705" s="23"/>
      <c r="S1705" s="23" t="str">
        <f t="shared" si="82"/>
        <v/>
      </c>
      <c r="T1705" s="23">
        <f t="shared" si="83"/>
        <v>0</v>
      </c>
    </row>
    <row r="1706" spans="1:20" ht="17.399999999999999">
      <c r="A1706" s="23" t="str">
        <f t="shared" si="81"/>
        <v/>
      </c>
      <c r="B1706" s="24" t="s">
        <v>4046</v>
      </c>
      <c r="C1706" s="12" t="s">
        <v>4050</v>
      </c>
      <c r="D1706" s="25" t="s">
        <v>37</v>
      </c>
      <c r="E1706" s="26">
        <v>56.6</v>
      </c>
      <c r="F1706" s="25"/>
      <c r="G1706" s="27"/>
      <c r="H1706" s="27"/>
      <c r="I1706" s="27"/>
      <c r="J1706" s="27"/>
      <c r="K1706" s="25" t="s">
        <v>4076</v>
      </c>
      <c r="L1706" s="26"/>
      <c r="M1706"/>
      <c r="N1706"/>
      <c r="O1706" s="25">
        <v>-14.11</v>
      </c>
      <c r="P1706" s="25">
        <v>-24.6</v>
      </c>
      <c r="Q1706" s="23"/>
      <c r="R1706" s="23"/>
      <c r="S1706" s="23" t="str">
        <f t="shared" si="82"/>
        <v/>
      </c>
      <c r="T1706" s="23">
        <f t="shared" si="83"/>
        <v>0</v>
      </c>
    </row>
    <row r="1707" spans="1:20" ht="17.399999999999999">
      <c r="A1707" s="23" t="str">
        <f t="shared" si="81"/>
        <v/>
      </c>
      <c r="B1707" s="24" t="s">
        <v>3148</v>
      </c>
      <c r="C1707" s="12" t="s">
        <v>3277</v>
      </c>
      <c r="D1707" s="25" t="s">
        <v>37</v>
      </c>
      <c r="E1707" s="26">
        <v>84.21</v>
      </c>
      <c r="F1707" s="25"/>
      <c r="G1707" s="27"/>
      <c r="H1707" s="27"/>
      <c r="I1707" s="27"/>
      <c r="J1707" s="27"/>
      <c r="K1707" s="25" t="s">
        <v>4092</v>
      </c>
      <c r="L1707" s="25"/>
      <c r="M1707"/>
      <c r="N1707"/>
      <c r="O1707" s="25">
        <v>-77.63</v>
      </c>
      <c r="P1707" s="25">
        <v>-74.58</v>
      </c>
      <c r="Q1707" s="23"/>
      <c r="R1707" s="23"/>
      <c r="S1707" s="23" t="str">
        <f t="shared" si="82"/>
        <v/>
      </c>
      <c r="T1707" s="23">
        <f t="shared" si="83"/>
        <v>0</v>
      </c>
    </row>
    <row r="1708" spans="1:20" ht="17.399999999999999">
      <c r="A1708" s="23" t="str">
        <f t="shared" si="81"/>
        <v/>
      </c>
      <c r="B1708" s="24" t="s">
        <v>2837</v>
      </c>
      <c r="C1708" s="12" t="s">
        <v>4354</v>
      </c>
      <c r="D1708" s="25" t="s">
        <v>37</v>
      </c>
      <c r="E1708" s="26">
        <v>216.05</v>
      </c>
      <c r="F1708" s="26"/>
      <c r="G1708" s="27"/>
      <c r="H1708" s="27"/>
      <c r="I1708" s="27"/>
      <c r="J1708" s="27"/>
      <c r="K1708" s="25" t="s">
        <v>4105</v>
      </c>
      <c r="L1708" s="25"/>
      <c r="M1708"/>
      <c r="N1708"/>
      <c r="O1708" s="25">
        <v>-21.33</v>
      </c>
      <c r="P1708" s="25">
        <v>-56.79</v>
      </c>
      <c r="Q1708" s="23"/>
      <c r="R1708" s="23"/>
      <c r="S1708" s="23" t="str">
        <f t="shared" si="82"/>
        <v/>
      </c>
      <c r="T1708" s="23">
        <f t="shared" si="83"/>
        <v>0</v>
      </c>
    </row>
    <row r="1709" spans="1:20" ht="17.399999999999999">
      <c r="A1709" s="23" t="str">
        <f t="shared" si="81"/>
        <v/>
      </c>
      <c r="B1709" s="24" t="s">
        <v>2600</v>
      </c>
      <c r="C1709" s="12" t="s">
        <v>2601</v>
      </c>
      <c r="D1709" s="25" t="s">
        <v>9</v>
      </c>
      <c r="E1709" s="26">
        <v>8358.64</v>
      </c>
      <c r="F1709" s="26"/>
      <c r="G1709" s="27"/>
      <c r="H1709" s="27"/>
      <c r="I1709" s="27"/>
      <c r="J1709" s="27"/>
      <c r="K1709" s="25" t="s">
        <v>4081</v>
      </c>
      <c r="L1709" s="25"/>
      <c r="M1709"/>
      <c r="N1709"/>
      <c r="O1709" s="25">
        <v>12.59</v>
      </c>
      <c r="P1709" s="25">
        <v>7.01</v>
      </c>
      <c r="Q1709" s="23"/>
      <c r="R1709" s="23"/>
      <c r="S1709" s="23" t="str">
        <f t="shared" si="82"/>
        <v/>
      </c>
      <c r="T1709" s="23">
        <f t="shared" si="83"/>
        <v>0</v>
      </c>
    </row>
    <row r="1710" spans="1:20" ht="17.399999999999999">
      <c r="A1710" s="23">
        <f t="shared" si="81"/>
        <v>183</v>
      </c>
      <c r="B1710" s="24" t="s">
        <v>2602</v>
      </c>
      <c r="C1710" s="12" t="s">
        <v>3442</v>
      </c>
      <c r="D1710" s="25" t="s">
        <v>9</v>
      </c>
      <c r="E1710" s="26">
        <v>1162.74</v>
      </c>
      <c r="F1710" s="25">
        <v>10</v>
      </c>
      <c r="G1710" s="27">
        <v>214.45</v>
      </c>
      <c r="H1710" s="27">
        <v>211.89</v>
      </c>
      <c r="I1710" s="27">
        <v>223.83</v>
      </c>
      <c r="J1710" s="27">
        <v>177.7</v>
      </c>
      <c r="K1710" s="25" t="s">
        <v>4113</v>
      </c>
      <c r="L1710" s="26"/>
      <c r="M1710"/>
      <c r="N1710"/>
      <c r="O1710" s="25">
        <v>-40.44</v>
      </c>
      <c r="P1710" s="25">
        <v>-8.39</v>
      </c>
      <c r="Q1710" s="23"/>
      <c r="R1710" s="23"/>
      <c r="S1710" s="23">
        <f t="shared" si="82"/>
        <v>1162.7571</v>
      </c>
      <c r="T1710" s="23">
        <f t="shared" si="83"/>
        <v>-1</v>
      </c>
    </row>
    <row r="1711" spans="1:20" ht="17.399999999999999">
      <c r="A1711" s="23" t="str">
        <f t="shared" si="81"/>
        <v/>
      </c>
      <c r="B1711" s="24" t="s">
        <v>2735</v>
      </c>
      <c r="C1711" s="12" t="s">
        <v>2736</v>
      </c>
      <c r="D1711" s="25" t="s">
        <v>37</v>
      </c>
      <c r="E1711" s="26">
        <v>90.34</v>
      </c>
      <c r="F1711" s="26"/>
      <c r="G1711" s="27"/>
      <c r="H1711" s="27"/>
      <c r="I1711" s="27"/>
      <c r="J1711" s="27"/>
      <c r="K1711" s="25" t="s">
        <v>4103</v>
      </c>
      <c r="L1711" s="25"/>
      <c r="M1711"/>
      <c r="N1711"/>
      <c r="O1711" s="25">
        <v>-12.5</v>
      </c>
      <c r="P1711" s="25">
        <v>-43.86</v>
      </c>
      <c r="Q1711" s="23"/>
      <c r="R1711" s="23"/>
      <c r="S1711" s="23" t="str">
        <f t="shared" si="82"/>
        <v/>
      </c>
      <c r="T1711" s="23">
        <f t="shared" si="83"/>
        <v>0</v>
      </c>
    </row>
    <row r="1712" spans="1:20" ht="17.399999999999999">
      <c r="A1712" s="23" t="str">
        <f t="shared" si="81"/>
        <v/>
      </c>
      <c r="B1712" s="24" t="s">
        <v>2824</v>
      </c>
      <c r="C1712" s="12" t="s">
        <v>5202</v>
      </c>
      <c r="D1712" s="25" t="s">
        <v>37</v>
      </c>
      <c r="E1712" s="26">
        <v>265.5</v>
      </c>
      <c r="F1712" s="26"/>
      <c r="G1712" s="27"/>
      <c r="H1712" s="27"/>
      <c r="I1712" s="27"/>
      <c r="J1712" s="27"/>
      <c r="K1712" s="25" t="s">
        <v>4100</v>
      </c>
      <c r="L1712" s="26"/>
      <c r="M1712"/>
      <c r="N1712"/>
      <c r="O1712" s="25">
        <v>0</v>
      </c>
      <c r="P1712" s="25">
        <v>0</v>
      </c>
      <c r="Q1712" s="23"/>
      <c r="R1712" s="23"/>
      <c r="S1712" s="23" t="str">
        <f t="shared" si="82"/>
        <v/>
      </c>
      <c r="T1712" s="23">
        <f t="shared" si="83"/>
        <v>0</v>
      </c>
    </row>
    <row r="1713" spans="1:20" ht="17.399999999999999">
      <c r="A1713" s="23">
        <f t="shared" si="81"/>
        <v>254</v>
      </c>
      <c r="B1713" s="24" t="s">
        <v>2603</v>
      </c>
      <c r="C1713" s="12" t="s">
        <v>2604</v>
      </c>
      <c r="D1713" s="25" t="s">
        <v>9</v>
      </c>
      <c r="E1713" s="26">
        <v>348.99</v>
      </c>
      <c r="F1713" s="26">
        <v>2</v>
      </c>
      <c r="G1713" s="27">
        <v>86.95</v>
      </c>
      <c r="H1713" s="27">
        <v>99.9</v>
      </c>
      <c r="I1713" s="27">
        <v>95</v>
      </c>
      <c r="J1713" s="27">
        <v>99.9</v>
      </c>
      <c r="K1713" s="25" t="s">
        <v>4086</v>
      </c>
      <c r="L1713" s="25"/>
      <c r="M1713"/>
      <c r="N1713"/>
      <c r="O1713" s="25">
        <v>-0.92</v>
      </c>
      <c r="P1713" s="25">
        <v>-11.01</v>
      </c>
      <c r="Q1713" s="23"/>
      <c r="R1713" s="23"/>
      <c r="S1713" s="23">
        <f t="shared" si="82"/>
        <v>349.00713000000002</v>
      </c>
      <c r="T1713" s="23">
        <f t="shared" si="83"/>
        <v>0</v>
      </c>
    </row>
    <row r="1714" spans="1:20" ht="17.399999999999999">
      <c r="A1714" s="23" t="str">
        <f t="shared" si="81"/>
        <v/>
      </c>
      <c r="B1714" s="24" t="s">
        <v>3004</v>
      </c>
      <c r="C1714" s="12" t="s">
        <v>3079</v>
      </c>
      <c r="D1714" s="25" t="s">
        <v>37</v>
      </c>
      <c r="E1714" s="26">
        <v>1879.9</v>
      </c>
      <c r="F1714" s="25">
        <v>2</v>
      </c>
      <c r="G1714" s="27">
        <v>170.65</v>
      </c>
      <c r="H1714" s="27">
        <v>170.65</v>
      </c>
      <c r="I1714" s="27">
        <v>170.65</v>
      </c>
      <c r="J1714" s="27"/>
      <c r="K1714" s="25" t="s">
        <v>4091</v>
      </c>
      <c r="L1714" s="26"/>
      <c r="M1714"/>
      <c r="N1714"/>
      <c r="O1714" s="25">
        <v>-4.29</v>
      </c>
      <c r="P1714" s="25">
        <v>51.61</v>
      </c>
      <c r="Q1714" s="23"/>
      <c r="R1714" s="23"/>
      <c r="S1714" s="23" t="str">
        <f t="shared" si="82"/>
        <v/>
      </c>
      <c r="T1714" s="23">
        <f t="shared" si="83"/>
        <v>0</v>
      </c>
    </row>
    <row r="1715" spans="1:20" ht="17.399999999999999">
      <c r="A1715" s="23" t="str">
        <f t="shared" si="81"/>
        <v/>
      </c>
      <c r="B1715" s="24" t="s">
        <v>3149</v>
      </c>
      <c r="C1715" s="12" t="s">
        <v>3278</v>
      </c>
      <c r="D1715" s="25" t="s">
        <v>37</v>
      </c>
      <c r="E1715" s="26">
        <v>83.79</v>
      </c>
      <c r="F1715" s="25"/>
      <c r="G1715" s="27"/>
      <c r="H1715" s="27"/>
      <c r="I1715" s="27"/>
      <c r="J1715" s="27"/>
      <c r="K1715" s="25" t="s">
        <v>4076</v>
      </c>
      <c r="L1715" s="25"/>
      <c r="M1715"/>
      <c r="N1715"/>
      <c r="O1715" s="25">
        <v>0</v>
      </c>
      <c r="P1715" s="25">
        <v>0</v>
      </c>
      <c r="Q1715" s="23"/>
      <c r="R1715" s="23"/>
      <c r="S1715" s="23" t="str">
        <f t="shared" si="82"/>
        <v/>
      </c>
      <c r="T1715" s="23">
        <f t="shared" si="83"/>
        <v>0</v>
      </c>
    </row>
    <row r="1716" spans="1:20" ht="17.399999999999999">
      <c r="A1716" s="23" t="str">
        <f t="shared" si="81"/>
        <v/>
      </c>
      <c r="B1716" s="24" t="s">
        <v>2763</v>
      </c>
      <c r="C1716" s="12" t="s">
        <v>2822</v>
      </c>
      <c r="D1716" s="25" t="s">
        <v>37</v>
      </c>
      <c r="E1716" s="26">
        <v>34.49</v>
      </c>
      <c r="F1716" s="26"/>
      <c r="G1716" s="27"/>
      <c r="H1716" s="27"/>
      <c r="I1716" s="27"/>
      <c r="J1716" s="27"/>
      <c r="K1716" s="25" t="s">
        <v>4113</v>
      </c>
      <c r="L1716" s="25"/>
      <c r="M1716"/>
      <c r="N1716"/>
      <c r="O1716" s="25">
        <v>-38.520000000000003</v>
      </c>
      <c r="P1716" s="25">
        <v>-32.74</v>
      </c>
      <c r="Q1716" s="23"/>
      <c r="R1716" s="23"/>
      <c r="S1716" s="23" t="str">
        <f t="shared" si="82"/>
        <v/>
      </c>
      <c r="T1716" s="23">
        <f t="shared" si="83"/>
        <v>0</v>
      </c>
    </row>
    <row r="1717" spans="1:20" ht="17.399999999999999">
      <c r="A1717" s="23" t="str">
        <f t="shared" si="81"/>
        <v/>
      </c>
      <c r="B1717" s="24" t="s">
        <v>2838</v>
      </c>
      <c r="C1717" s="12" t="s">
        <v>2844</v>
      </c>
      <c r="D1717" s="25" t="s">
        <v>37</v>
      </c>
      <c r="E1717" s="26">
        <v>58.19</v>
      </c>
      <c r="F1717" s="25"/>
      <c r="G1717" s="27"/>
      <c r="H1717" s="27"/>
      <c r="I1717" s="27"/>
      <c r="J1717" s="27"/>
      <c r="K1717" s="25" t="s">
        <v>4100</v>
      </c>
      <c r="L1717" s="25"/>
      <c r="M1717"/>
      <c r="N1717"/>
      <c r="O1717" s="25">
        <v>-17.78</v>
      </c>
      <c r="P1717" s="25">
        <v>-8.5</v>
      </c>
      <c r="Q1717" s="23"/>
      <c r="R1717" s="23"/>
      <c r="S1717" s="23" t="str">
        <f t="shared" si="82"/>
        <v/>
      </c>
      <c r="T1717" s="23">
        <f t="shared" si="83"/>
        <v>0</v>
      </c>
    </row>
    <row r="1718" spans="1:20" ht="17.399999999999999">
      <c r="A1718" s="23" t="str">
        <f t="shared" si="81"/>
        <v/>
      </c>
      <c r="B1718" s="24" t="s">
        <v>2605</v>
      </c>
      <c r="C1718" s="12" t="s">
        <v>2606</v>
      </c>
      <c r="D1718" s="25" t="s">
        <v>9</v>
      </c>
      <c r="E1718" s="26">
        <v>934.45</v>
      </c>
      <c r="F1718" s="25">
        <v>4</v>
      </c>
      <c r="G1718" s="27">
        <v>91.03</v>
      </c>
      <c r="H1718" s="27">
        <v>93.03</v>
      </c>
      <c r="I1718" s="27"/>
      <c r="J1718" s="27"/>
      <c r="K1718" s="25" t="s">
        <v>4076</v>
      </c>
      <c r="L1718" s="25"/>
      <c r="M1718"/>
      <c r="N1718"/>
      <c r="O1718" s="25">
        <v>-12.65</v>
      </c>
      <c r="P1718" s="25">
        <v>-25.6</v>
      </c>
      <c r="Q1718" s="23"/>
      <c r="R1718" s="23"/>
      <c r="S1718" s="23" t="str">
        <f t="shared" si="82"/>
        <v/>
      </c>
      <c r="T1718" s="23">
        <f t="shared" si="83"/>
        <v>0</v>
      </c>
    </row>
    <row r="1719" spans="1:20" ht="17.399999999999999">
      <c r="A1719" s="23" t="str">
        <f t="shared" si="81"/>
        <v/>
      </c>
      <c r="B1719" s="24" t="s">
        <v>3499</v>
      </c>
      <c r="C1719" s="12" t="s">
        <v>3567</v>
      </c>
      <c r="D1719" s="25" t="s">
        <v>37</v>
      </c>
      <c r="E1719" s="26">
        <v>34.78</v>
      </c>
      <c r="F1719" s="25"/>
      <c r="G1719" s="27"/>
      <c r="H1719" s="27"/>
      <c r="I1719" s="27"/>
      <c r="J1719" s="27"/>
      <c r="K1719" s="25" t="s">
        <v>4086</v>
      </c>
      <c r="L1719" s="26"/>
      <c r="M1719"/>
      <c r="N1719"/>
      <c r="O1719" s="25">
        <v>-13.45</v>
      </c>
      <c r="P1719" s="25">
        <v>-28.51</v>
      </c>
      <c r="Q1719" s="23"/>
      <c r="R1719" s="23"/>
      <c r="S1719" s="23" t="str">
        <f t="shared" si="82"/>
        <v/>
      </c>
      <c r="T1719" s="23">
        <f t="shared" si="83"/>
        <v>0</v>
      </c>
    </row>
    <row r="1720" spans="1:20" ht="17.399999999999999">
      <c r="A1720" s="23" t="str">
        <f t="shared" si="81"/>
        <v/>
      </c>
      <c r="B1720" s="24" t="s">
        <v>2694</v>
      </c>
      <c r="C1720" s="12" t="s">
        <v>2700</v>
      </c>
      <c r="D1720" s="25" t="s">
        <v>37</v>
      </c>
      <c r="E1720" s="26">
        <v>27.49</v>
      </c>
      <c r="F1720" s="25"/>
      <c r="G1720" s="27"/>
      <c r="H1720" s="27"/>
      <c r="I1720" s="27"/>
      <c r="J1720" s="27"/>
      <c r="K1720" s="25" t="s">
        <v>4107</v>
      </c>
      <c r="L1720" s="25"/>
      <c r="M1720"/>
      <c r="N1720"/>
      <c r="O1720" s="25">
        <v>-14.82</v>
      </c>
      <c r="P1720" s="25">
        <v>-22.69</v>
      </c>
      <c r="Q1720" s="23"/>
      <c r="R1720" s="23"/>
      <c r="S1720" s="23" t="str">
        <f t="shared" si="82"/>
        <v/>
      </c>
      <c r="T1720" s="23">
        <f t="shared" si="83"/>
        <v>0</v>
      </c>
    </row>
    <row r="1721" spans="1:20" ht="17.399999999999999">
      <c r="A1721" s="23" t="str">
        <f t="shared" si="81"/>
        <v/>
      </c>
      <c r="B1721" s="24" t="s">
        <v>2607</v>
      </c>
      <c r="C1721" s="12" t="s">
        <v>2608</v>
      </c>
      <c r="D1721" s="25" t="s">
        <v>37</v>
      </c>
      <c r="E1721" s="26">
        <v>30.43</v>
      </c>
      <c r="F1721" s="26"/>
      <c r="G1721" s="27"/>
      <c r="H1721" s="27"/>
      <c r="I1721" s="27"/>
      <c r="J1721" s="27"/>
      <c r="K1721" s="25" t="s">
        <v>4092</v>
      </c>
      <c r="L1721" s="25"/>
      <c r="M1721"/>
      <c r="N1721"/>
      <c r="O1721" s="25">
        <v>-15.25</v>
      </c>
      <c r="P1721" s="25">
        <v>-16.55</v>
      </c>
      <c r="Q1721" s="23"/>
      <c r="R1721" s="23"/>
      <c r="S1721" s="23" t="str">
        <f t="shared" si="82"/>
        <v/>
      </c>
      <c r="T1721" s="23">
        <f t="shared" si="83"/>
        <v>0</v>
      </c>
    </row>
    <row r="1722" spans="1:20" ht="17.399999999999999">
      <c r="A1722" s="23" t="str">
        <f t="shared" si="81"/>
        <v/>
      </c>
      <c r="B1722" s="24" t="s">
        <v>2757</v>
      </c>
      <c r="C1722" s="12" t="s">
        <v>4885</v>
      </c>
      <c r="D1722" s="25" t="s">
        <v>37</v>
      </c>
      <c r="E1722" s="26">
        <v>65.92</v>
      </c>
      <c r="F1722" s="26"/>
      <c r="G1722" s="27"/>
      <c r="H1722" s="27"/>
      <c r="I1722" s="27"/>
      <c r="J1722" s="27"/>
      <c r="K1722" s="25" t="s">
        <v>4100</v>
      </c>
      <c r="L1722" s="25"/>
      <c r="M1722"/>
      <c r="N1722"/>
      <c r="O1722" s="25">
        <v>-5.81</v>
      </c>
      <c r="P1722" s="25">
        <v>-24.02</v>
      </c>
      <c r="Q1722" s="23"/>
      <c r="R1722" s="23"/>
      <c r="S1722" s="23" t="str">
        <f t="shared" si="82"/>
        <v/>
      </c>
      <c r="T1722" s="23">
        <f t="shared" si="83"/>
        <v>0</v>
      </c>
    </row>
    <row r="1723" spans="1:20" ht="17.399999999999999">
      <c r="A1723" s="23" t="str">
        <f t="shared" si="81"/>
        <v/>
      </c>
      <c r="B1723" s="24" t="s">
        <v>3894</v>
      </c>
      <c r="C1723" s="12" t="s">
        <v>5206</v>
      </c>
      <c r="D1723" s="25" t="s">
        <v>37</v>
      </c>
      <c r="E1723" s="26">
        <v>280.10000000000002</v>
      </c>
      <c r="F1723" s="25"/>
      <c r="G1723" s="27"/>
      <c r="H1723" s="27"/>
      <c r="I1723" s="27"/>
      <c r="J1723" s="27"/>
      <c r="K1723" s="25" t="s">
        <v>4076</v>
      </c>
      <c r="L1723" s="25"/>
      <c r="M1723"/>
      <c r="N1723"/>
      <c r="O1723" s="25">
        <v>-19.399999999999999</v>
      </c>
      <c r="P1723" s="25">
        <v>-55.53</v>
      </c>
      <c r="Q1723" s="23"/>
      <c r="R1723" s="23"/>
      <c r="S1723" s="23" t="str">
        <f t="shared" si="82"/>
        <v/>
      </c>
      <c r="T1723" s="23">
        <f t="shared" si="83"/>
        <v>0</v>
      </c>
    </row>
    <row r="1724" spans="1:20" ht="17.399999999999999">
      <c r="A1724" s="23" t="str">
        <f t="shared" si="81"/>
        <v/>
      </c>
      <c r="B1724" s="24" t="s">
        <v>2749</v>
      </c>
      <c r="C1724" s="12" t="s">
        <v>2751</v>
      </c>
      <c r="D1724" s="25" t="s">
        <v>37</v>
      </c>
      <c r="E1724" s="26">
        <v>120.13</v>
      </c>
      <c r="F1724" s="26">
        <v>2</v>
      </c>
      <c r="G1724" s="27"/>
      <c r="H1724" s="27">
        <v>11.4</v>
      </c>
      <c r="I1724" s="27"/>
      <c r="J1724" s="27">
        <v>11.4</v>
      </c>
      <c r="K1724" s="25" t="s">
        <v>4084</v>
      </c>
      <c r="L1724" s="25"/>
      <c r="M1724"/>
      <c r="N1724"/>
      <c r="O1724" s="25">
        <v>-29.18</v>
      </c>
      <c r="P1724" s="25">
        <v>9.41</v>
      </c>
      <c r="Q1724" s="23"/>
      <c r="R1724" s="23"/>
      <c r="S1724" s="23" t="str">
        <f t="shared" si="82"/>
        <v/>
      </c>
      <c r="T1724" s="23">
        <f t="shared" si="83"/>
        <v>0</v>
      </c>
    </row>
    <row r="1725" spans="1:20" ht="17.399999999999999">
      <c r="A1725" s="23" t="str">
        <f t="shared" si="81"/>
        <v/>
      </c>
      <c r="B1725" s="24" t="s">
        <v>3150</v>
      </c>
      <c r="C1725" s="12" t="s">
        <v>4989</v>
      </c>
      <c r="D1725" s="25" t="s">
        <v>37</v>
      </c>
      <c r="E1725" s="26">
        <v>209.17</v>
      </c>
      <c r="F1725" s="26"/>
      <c r="G1725" s="27"/>
      <c r="H1725" s="27"/>
      <c r="I1725" s="27"/>
      <c r="J1725" s="27"/>
      <c r="K1725" s="25" t="s">
        <v>4096</v>
      </c>
      <c r="L1725" s="26"/>
      <c r="M1725"/>
      <c r="N1725"/>
      <c r="O1725" s="25">
        <v>-34.24</v>
      </c>
      <c r="P1725" s="25">
        <v>33.54</v>
      </c>
      <c r="Q1725" s="23"/>
      <c r="R1725" s="23"/>
      <c r="S1725" s="23" t="str">
        <f t="shared" si="82"/>
        <v/>
      </c>
      <c r="T1725" s="23">
        <f t="shared" si="83"/>
        <v>0</v>
      </c>
    </row>
    <row r="1726" spans="1:20" ht="17.399999999999999">
      <c r="A1726" s="23" t="str">
        <f t="shared" si="81"/>
        <v/>
      </c>
      <c r="B1726" s="24" t="s">
        <v>5020</v>
      </c>
      <c r="C1726" s="12" t="s">
        <v>5021</v>
      </c>
      <c r="D1726" s="25" t="s">
        <v>37</v>
      </c>
      <c r="E1726" s="26">
        <v>22.72</v>
      </c>
      <c r="F1726" s="25"/>
      <c r="G1726" s="27"/>
      <c r="H1726" s="27"/>
      <c r="I1726" s="27"/>
      <c r="J1726" s="27"/>
      <c r="K1726" s="25" t="s">
        <v>4080</v>
      </c>
      <c r="L1726" s="25"/>
      <c r="M1726"/>
      <c r="N1726"/>
      <c r="O1726" s="25">
        <v>5.31</v>
      </c>
      <c r="P1726" s="25">
        <v>-19.489999999999998</v>
      </c>
      <c r="Q1726" s="23"/>
      <c r="R1726" s="23"/>
      <c r="S1726" s="23" t="str">
        <f t="shared" si="82"/>
        <v/>
      </c>
      <c r="T1726" s="23">
        <f t="shared" si="83"/>
        <v>0</v>
      </c>
    </row>
    <row r="1727" spans="1:20" ht="17.399999999999999">
      <c r="A1727" s="23" t="str">
        <f t="shared" si="81"/>
        <v/>
      </c>
      <c r="B1727" s="24" t="s">
        <v>4564</v>
      </c>
      <c r="C1727" s="12" t="s">
        <v>4569</v>
      </c>
      <c r="D1727" s="25" t="s">
        <v>37</v>
      </c>
      <c r="E1727" s="26">
        <v>26.39</v>
      </c>
      <c r="F1727" s="25"/>
      <c r="G1727" s="27"/>
      <c r="H1727" s="27"/>
      <c r="I1727" s="27"/>
      <c r="J1727" s="27"/>
      <c r="K1727" s="25" t="s">
        <v>4105</v>
      </c>
      <c r="L1727" s="25"/>
      <c r="M1727"/>
      <c r="N1727"/>
      <c r="O1727" s="25">
        <v>4.63</v>
      </c>
      <c r="P1727" s="25">
        <v>15.36</v>
      </c>
      <c r="S1727" s="23" t="str">
        <f t="shared" si="82"/>
        <v/>
      </c>
      <c r="T1727" s="23">
        <f t="shared" si="83"/>
        <v>0</v>
      </c>
    </row>
    <row r="1728" spans="1:20" ht="17.399999999999999">
      <c r="A1728" s="23" t="str">
        <f t="shared" si="81"/>
        <v/>
      </c>
      <c r="B1728" s="24" t="s">
        <v>3005</v>
      </c>
      <c r="C1728" s="12" t="s">
        <v>3080</v>
      </c>
      <c r="D1728" s="25" t="s">
        <v>37</v>
      </c>
      <c r="E1728" s="26">
        <v>841.82</v>
      </c>
      <c r="F1728" s="25">
        <v>10</v>
      </c>
      <c r="G1728" s="27">
        <v>61.26</v>
      </c>
      <c r="H1728" s="27">
        <v>61.26</v>
      </c>
      <c r="I1728" s="27">
        <v>55.35</v>
      </c>
      <c r="J1728" s="27"/>
      <c r="K1728" s="25" t="s">
        <v>4117</v>
      </c>
      <c r="L1728" s="26"/>
      <c r="M1728"/>
      <c r="N1728"/>
      <c r="O1728" s="25">
        <v>-37.03</v>
      </c>
      <c r="P1728" s="25">
        <v>-34.39</v>
      </c>
      <c r="S1728" s="23" t="str">
        <f t="shared" si="82"/>
        <v/>
      </c>
      <c r="T1728" s="23">
        <f t="shared" si="83"/>
        <v>0</v>
      </c>
    </row>
    <row r="1729" spans="1:20" ht="17.399999999999999">
      <c r="A1729" s="23" t="str">
        <f t="shared" si="81"/>
        <v/>
      </c>
      <c r="B1729" s="24" t="s">
        <v>3620</v>
      </c>
      <c r="C1729" s="12" t="s">
        <v>3760</v>
      </c>
      <c r="D1729" s="25" t="s">
        <v>37</v>
      </c>
      <c r="E1729" s="26">
        <v>93.17</v>
      </c>
      <c r="F1729" s="25"/>
      <c r="G1729" s="27"/>
      <c r="H1729" s="27"/>
      <c r="I1729" s="27"/>
      <c r="J1729" s="27"/>
      <c r="K1729" s="25" t="s">
        <v>4113</v>
      </c>
      <c r="L1729" s="25"/>
      <c r="M1729"/>
      <c r="N1729"/>
      <c r="O1729" s="25">
        <v>-16.55</v>
      </c>
      <c r="P1729" s="25">
        <v>113.78</v>
      </c>
      <c r="S1729" s="23" t="str">
        <f t="shared" si="82"/>
        <v/>
      </c>
      <c r="T1729" s="23">
        <f t="shared" si="83"/>
        <v>0</v>
      </c>
    </row>
    <row r="1730" spans="1:20" ht="17.399999999999999">
      <c r="A1730" s="23" t="str">
        <f t="shared" si="81"/>
        <v/>
      </c>
      <c r="B1730" s="24" t="s">
        <v>2731</v>
      </c>
      <c r="C1730" s="12" t="s">
        <v>2732</v>
      </c>
      <c r="D1730" s="25" t="s">
        <v>37</v>
      </c>
      <c r="E1730" s="26">
        <v>47.4</v>
      </c>
      <c r="F1730" s="25"/>
      <c r="G1730" s="27"/>
      <c r="H1730" s="27"/>
      <c r="I1730" s="27"/>
      <c r="J1730" s="27"/>
      <c r="K1730" s="25" t="s">
        <v>4113</v>
      </c>
      <c r="L1730" s="25"/>
      <c r="M1730"/>
      <c r="N1730"/>
      <c r="O1730" s="25">
        <v>-8.35</v>
      </c>
      <c r="P1730" s="25">
        <v>-11.61</v>
      </c>
      <c r="S1730" s="23" t="str">
        <f t="shared" si="82"/>
        <v/>
      </c>
      <c r="T1730" s="23">
        <f t="shared" si="83"/>
        <v>0</v>
      </c>
    </row>
    <row r="1731" spans="1:20" ht="17.399999999999999">
      <c r="A1731" s="23" t="str">
        <f t="shared" si="81"/>
        <v/>
      </c>
      <c r="B1731" s="24" t="s">
        <v>2707</v>
      </c>
      <c r="C1731" s="12" t="s">
        <v>2711</v>
      </c>
      <c r="D1731" s="25" t="s">
        <v>37</v>
      </c>
      <c r="E1731" s="26">
        <v>45.68</v>
      </c>
      <c r="F1731" s="25"/>
      <c r="G1731" s="27"/>
      <c r="H1731" s="27"/>
      <c r="I1731" s="27"/>
      <c r="J1731" s="27"/>
      <c r="K1731" s="25" t="s">
        <v>4089</v>
      </c>
      <c r="L1731" s="26"/>
      <c r="M1731"/>
      <c r="N1731"/>
      <c r="O1731" s="25">
        <v>-14.21</v>
      </c>
      <c r="P1731" s="25">
        <v>-13.74</v>
      </c>
      <c r="S1731" s="23" t="str">
        <f t="shared" si="82"/>
        <v/>
      </c>
      <c r="T1731" s="23">
        <f t="shared" si="83"/>
        <v>0</v>
      </c>
    </row>
    <row r="1732" spans="1:20" ht="17.399999999999999">
      <c r="A1732" s="23" t="str">
        <f t="shared" si="81"/>
        <v/>
      </c>
      <c r="B1732" s="24" t="s">
        <v>2796</v>
      </c>
      <c r="C1732" s="12" t="s">
        <v>2798</v>
      </c>
      <c r="D1732" s="25" t="s">
        <v>37</v>
      </c>
      <c r="E1732" s="26">
        <v>45.92</v>
      </c>
      <c r="F1732" s="26"/>
      <c r="G1732" s="27"/>
      <c r="H1732" s="27"/>
      <c r="I1732" s="27"/>
      <c r="J1732" s="27"/>
      <c r="K1732" s="25" t="s">
        <v>4080</v>
      </c>
      <c r="L1732" s="25"/>
      <c r="M1732"/>
      <c r="N1732"/>
      <c r="O1732" s="25">
        <v>-4.1900000000000004</v>
      </c>
      <c r="P1732" s="25">
        <v>-29.9</v>
      </c>
      <c r="S1732" s="23" t="str">
        <f t="shared" si="82"/>
        <v/>
      </c>
      <c r="T1732" s="23">
        <f t="shared" si="83"/>
        <v>0</v>
      </c>
    </row>
    <row r="1733" spans="1:20" ht="17.399999999999999">
      <c r="A1733" s="23">
        <f t="shared" si="81"/>
        <v>288</v>
      </c>
      <c r="B1733" s="24" t="s">
        <v>2833</v>
      </c>
      <c r="C1733" s="12" t="s">
        <v>2835</v>
      </c>
      <c r="D1733" s="25" t="s">
        <v>37</v>
      </c>
      <c r="E1733" s="26">
        <v>185.22</v>
      </c>
      <c r="F1733" s="25">
        <v>1</v>
      </c>
      <c r="G1733" s="27">
        <v>27.8</v>
      </c>
      <c r="H1733" s="27">
        <v>27.8</v>
      </c>
      <c r="I1733" s="27">
        <v>27.8</v>
      </c>
      <c r="J1733" s="27">
        <v>27.8</v>
      </c>
      <c r="K1733" s="25" t="s">
        <v>4092</v>
      </c>
      <c r="L1733" s="25"/>
      <c r="M1733"/>
      <c r="N1733"/>
      <c r="O1733" s="25">
        <v>-27.63</v>
      </c>
      <c r="P1733" s="25">
        <v>-24.43</v>
      </c>
      <c r="S1733" s="23">
        <f t="shared" si="82"/>
        <v>185.23732999999999</v>
      </c>
      <c r="T1733" s="23">
        <f t="shared" si="83"/>
        <v>0</v>
      </c>
    </row>
    <row r="1734" spans="1:20" ht="17.399999999999999">
      <c r="A1734" s="23" t="str">
        <f t="shared" si="81"/>
        <v/>
      </c>
      <c r="B1734" s="24" t="s">
        <v>3500</v>
      </c>
      <c r="C1734" s="12" t="s">
        <v>3568</v>
      </c>
      <c r="D1734" s="25" t="s">
        <v>37</v>
      </c>
      <c r="E1734" s="26">
        <v>49.63</v>
      </c>
      <c r="F1734" s="25"/>
      <c r="G1734" s="27"/>
      <c r="H1734" s="27"/>
      <c r="I1734" s="27"/>
      <c r="J1734" s="27"/>
      <c r="K1734" s="25" t="s">
        <v>4095</v>
      </c>
      <c r="L1734" s="25"/>
      <c r="M1734"/>
      <c r="N1734"/>
      <c r="O1734" s="25">
        <v>7.32</v>
      </c>
      <c r="P1734" s="25">
        <v>-7.5</v>
      </c>
      <c r="S1734" s="23" t="str">
        <f t="shared" si="82"/>
        <v/>
      </c>
      <c r="T1734" s="23">
        <f t="shared" si="83"/>
        <v>0</v>
      </c>
    </row>
    <row r="1735" spans="1:20" ht="17.399999999999999">
      <c r="A1735" s="23" t="str">
        <f t="shared" si="81"/>
        <v/>
      </c>
      <c r="B1735" s="24" t="s">
        <v>2860</v>
      </c>
      <c r="C1735" s="12" t="s">
        <v>2874</v>
      </c>
      <c r="D1735" s="25" t="s">
        <v>37</v>
      </c>
      <c r="E1735" s="26">
        <v>15.39</v>
      </c>
      <c r="F1735" s="25"/>
      <c r="G1735" s="27"/>
      <c r="H1735" s="27"/>
      <c r="I1735" s="27"/>
      <c r="J1735" s="27"/>
      <c r="K1735" s="25" t="s">
        <v>4119</v>
      </c>
      <c r="L1735" s="25"/>
      <c r="M1735"/>
      <c r="N1735"/>
      <c r="O1735" s="25">
        <v>-10.08</v>
      </c>
      <c r="P1735" s="25">
        <v>-44.82</v>
      </c>
      <c r="S1735" s="23" t="str">
        <f t="shared" si="82"/>
        <v/>
      </c>
      <c r="T1735" s="23">
        <f t="shared" si="83"/>
        <v>0</v>
      </c>
    </row>
    <row r="1736" spans="1:20" ht="17.399999999999999">
      <c r="A1736" s="23" t="str">
        <f t="shared" si="81"/>
        <v/>
      </c>
      <c r="B1736" s="24" t="s">
        <v>2672</v>
      </c>
      <c r="C1736" s="12" t="s">
        <v>2674</v>
      </c>
      <c r="D1736" s="25" t="s">
        <v>37</v>
      </c>
      <c r="E1736" s="26">
        <v>61.14</v>
      </c>
      <c r="F1736" s="25"/>
      <c r="G1736" s="27"/>
      <c r="H1736" s="27"/>
      <c r="I1736" s="27"/>
      <c r="J1736" s="27"/>
      <c r="K1736" s="25" t="s">
        <v>4100</v>
      </c>
      <c r="L1736" s="25"/>
      <c r="M1736"/>
      <c r="N1736"/>
      <c r="O1736" s="25">
        <v>-16.78</v>
      </c>
      <c r="P1736" s="25">
        <v>-41</v>
      </c>
      <c r="S1736" s="23" t="str">
        <f t="shared" si="82"/>
        <v/>
      </c>
      <c r="T1736" s="23">
        <f t="shared" si="83"/>
        <v>0</v>
      </c>
    </row>
    <row r="1737" spans="1:20" ht="17.399999999999999">
      <c r="A1737" s="23">
        <f t="shared" si="81"/>
        <v>176</v>
      </c>
      <c r="B1737" s="24" t="s">
        <v>2829</v>
      </c>
      <c r="C1737" s="12" t="s">
        <v>2831</v>
      </c>
      <c r="D1737" s="25" t="s">
        <v>9</v>
      </c>
      <c r="E1737" s="26">
        <v>1376.28</v>
      </c>
      <c r="F1737" s="25">
        <v>13</v>
      </c>
      <c r="G1737" s="27">
        <v>312.08999999999997</v>
      </c>
      <c r="H1737" s="27">
        <v>312.43</v>
      </c>
      <c r="I1737" s="27">
        <v>313.74</v>
      </c>
      <c r="J1737" s="27">
        <v>316.5</v>
      </c>
      <c r="K1737" s="25" t="s">
        <v>4120</v>
      </c>
      <c r="L1737" s="25"/>
      <c r="M1737"/>
      <c r="N1737"/>
      <c r="O1737" s="25">
        <v>-3.56</v>
      </c>
      <c r="P1737" s="25">
        <v>27.95</v>
      </c>
      <c r="S1737" s="23">
        <f t="shared" si="82"/>
        <v>1376.29737</v>
      </c>
      <c r="T1737" s="23">
        <f t="shared" si="83"/>
        <v>1</v>
      </c>
    </row>
    <row r="1738" spans="1:20" ht="17.399999999999999">
      <c r="A1738" s="23" t="str">
        <f t="shared" si="81"/>
        <v/>
      </c>
      <c r="B1738" s="24" t="s">
        <v>2676</v>
      </c>
      <c r="C1738" s="12" t="s">
        <v>2677</v>
      </c>
      <c r="D1738" s="25" t="s">
        <v>37</v>
      </c>
      <c r="E1738" s="26">
        <v>52.44</v>
      </c>
      <c r="F1738" s="26"/>
      <c r="G1738" s="27"/>
      <c r="H1738" s="27"/>
      <c r="I1738" s="27"/>
      <c r="J1738" s="27"/>
      <c r="K1738" s="25" t="s">
        <v>4113</v>
      </c>
      <c r="L1738" s="26"/>
      <c r="M1738"/>
      <c r="N1738"/>
      <c r="O1738" s="25">
        <v>-24.36</v>
      </c>
      <c r="P1738" s="25">
        <v>-28.31</v>
      </c>
      <c r="S1738" s="23" t="str">
        <f t="shared" si="82"/>
        <v/>
      </c>
      <c r="T1738" s="23">
        <f t="shared" si="83"/>
        <v>0</v>
      </c>
    </row>
    <row r="1739" spans="1:20" ht="17.399999999999999">
      <c r="A1739" s="23" t="str">
        <f t="shared" si="81"/>
        <v/>
      </c>
      <c r="B1739" s="24" t="s">
        <v>2609</v>
      </c>
      <c r="C1739" s="12" t="s">
        <v>2610</v>
      </c>
      <c r="D1739" s="25" t="s">
        <v>37</v>
      </c>
      <c r="E1739" s="26">
        <v>18.399999999999999</v>
      </c>
      <c r="F1739" s="26"/>
      <c r="G1739" s="27"/>
      <c r="H1739" s="27"/>
      <c r="I1739" s="27"/>
      <c r="J1739" s="27"/>
      <c r="K1739" s="25" t="s">
        <v>4086</v>
      </c>
      <c r="L1739" s="25"/>
      <c r="M1739"/>
      <c r="N1739"/>
      <c r="O1739" s="25">
        <v>17.96</v>
      </c>
      <c r="P1739" s="25">
        <v>-19.420000000000002</v>
      </c>
      <c r="S1739" s="23" t="str">
        <f t="shared" si="82"/>
        <v/>
      </c>
      <c r="T1739" s="23">
        <f t="shared" si="83"/>
        <v>0</v>
      </c>
    </row>
    <row r="1740" spans="1:20" ht="17.399999999999999">
      <c r="A1740" s="23" t="str">
        <f t="shared" si="81"/>
        <v/>
      </c>
      <c r="B1740" s="24" t="s">
        <v>2611</v>
      </c>
      <c r="C1740" s="12" t="s">
        <v>3114</v>
      </c>
      <c r="D1740" s="25" t="s">
        <v>9</v>
      </c>
      <c r="E1740" s="26">
        <v>924.62</v>
      </c>
      <c r="F1740" s="25">
        <v>1</v>
      </c>
      <c r="G1740" s="27"/>
      <c r="H1740" s="27">
        <v>123</v>
      </c>
      <c r="I1740" s="27"/>
      <c r="J1740" s="27">
        <v>123</v>
      </c>
      <c r="K1740" s="25" t="s">
        <v>4101</v>
      </c>
      <c r="L1740" s="25"/>
      <c r="M1740"/>
      <c r="N1740"/>
      <c r="O1740" s="25">
        <v>5.69</v>
      </c>
      <c r="P1740" s="25">
        <v>-7.31</v>
      </c>
      <c r="S1740" s="23" t="str">
        <f t="shared" si="82"/>
        <v/>
      </c>
      <c r="T1740" s="23">
        <f t="shared" si="83"/>
        <v>0</v>
      </c>
    </row>
    <row r="1741" spans="1:20" ht="17.399999999999999">
      <c r="A1741" s="23" t="str">
        <f t="shared" si="81"/>
        <v/>
      </c>
      <c r="B1741" s="24" t="s">
        <v>2612</v>
      </c>
      <c r="C1741" s="12" t="s">
        <v>4919</v>
      </c>
      <c r="D1741" s="25" t="s">
        <v>37</v>
      </c>
      <c r="E1741" s="26">
        <v>87.27</v>
      </c>
      <c r="F1741" s="26"/>
      <c r="G1741" s="27"/>
      <c r="H1741" s="27"/>
      <c r="I1741" s="27"/>
      <c r="J1741" s="27"/>
      <c r="K1741" s="25" t="s">
        <v>4117</v>
      </c>
      <c r="L1741" s="25"/>
      <c r="M1741"/>
      <c r="N1741"/>
      <c r="O1741" s="25">
        <v>-37.450000000000003</v>
      </c>
      <c r="P1741" s="25">
        <v>-43.57</v>
      </c>
      <c r="S1741" s="23" t="str">
        <f t="shared" si="82"/>
        <v/>
      </c>
      <c r="T1741" s="23">
        <f t="shared" si="83"/>
        <v>0</v>
      </c>
    </row>
    <row r="1742" spans="1:20" ht="17.399999999999999">
      <c r="A1742" s="23" t="str">
        <f t="shared" si="81"/>
        <v/>
      </c>
      <c r="B1742" s="24" t="s">
        <v>2673</v>
      </c>
      <c r="C1742" s="12" t="s">
        <v>2675</v>
      </c>
      <c r="D1742" s="25" t="s">
        <v>37</v>
      </c>
      <c r="E1742" s="26">
        <v>184.63</v>
      </c>
      <c r="F1742" s="25"/>
      <c r="G1742" s="27"/>
      <c r="H1742" s="27"/>
      <c r="I1742" s="27"/>
      <c r="J1742" s="27"/>
      <c r="K1742" s="25" t="s">
        <v>4092</v>
      </c>
      <c r="L1742" s="26"/>
      <c r="M1742"/>
      <c r="N1742"/>
      <c r="O1742" s="25">
        <v>-13.03</v>
      </c>
      <c r="P1742" s="25">
        <v>21.97</v>
      </c>
      <c r="S1742" s="23" t="str">
        <f t="shared" si="82"/>
        <v/>
      </c>
      <c r="T1742" s="23">
        <f t="shared" si="83"/>
        <v>0</v>
      </c>
    </row>
    <row r="1743" spans="1:20" ht="17.399999999999999">
      <c r="A1743" s="23">
        <f t="shared" ref="A1743:A1806" si="84">IF(ISERROR(RANK(S1743,$S$14:$S$3000,)),"",RANK(S1743,$S$14:$S$3000,))</f>
        <v>255</v>
      </c>
      <c r="B1743" s="24" t="s">
        <v>3355</v>
      </c>
      <c r="C1743" s="12" t="s">
        <v>3443</v>
      </c>
      <c r="D1743" s="25" t="s">
        <v>9</v>
      </c>
      <c r="E1743" s="26">
        <v>336.02</v>
      </c>
      <c r="F1743" s="26">
        <v>3</v>
      </c>
      <c r="G1743" s="27">
        <v>66.099999999999994</v>
      </c>
      <c r="H1743" s="27">
        <v>63.63</v>
      </c>
      <c r="I1743" s="27">
        <v>66.099999999999994</v>
      </c>
      <c r="J1743" s="27">
        <v>57.6</v>
      </c>
      <c r="K1743" s="25" t="s">
        <v>4092</v>
      </c>
      <c r="L1743" s="25"/>
      <c r="M1743"/>
      <c r="N1743"/>
      <c r="O1743" s="25">
        <v>4.51</v>
      </c>
      <c r="P1743" s="25">
        <v>-24.11</v>
      </c>
      <c r="S1743" s="23">
        <f t="shared" si="82"/>
        <v>336.03742999999997</v>
      </c>
      <c r="T1743" s="23">
        <f t="shared" si="83"/>
        <v>-1</v>
      </c>
    </row>
    <row r="1744" spans="1:20" ht="17.399999999999999">
      <c r="A1744" s="23">
        <f t="shared" si="84"/>
        <v>162</v>
      </c>
      <c r="B1744" s="24" t="s">
        <v>2613</v>
      </c>
      <c r="C1744" s="12" t="s">
        <v>2614</v>
      </c>
      <c r="D1744" s="25" t="s">
        <v>9</v>
      </c>
      <c r="E1744" s="26">
        <v>1876.07</v>
      </c>
      <c r="F1744" s="25">
        <v>19</v>
      </c>
      <c r="G1744" s="27">
        <v>274.94</v>
      </c>
      <c r="H1744" s="27">
        <v>274.14999999999998</v>
      </c>
      <c r="I1744" s="27">
        <v>291.52999999999997</v>
      </c>
      <c r="J1744" s="27">
        <v>282.16000000000003</v>
      </c>
      <c r="K1744" s="25" t="s">
        <v>4102</v>
      </c>
      <c r="L1744" s="25"/>
      <c r="M1744"/>
      <c r="N1744"/>
      <c r="O1744" s="25">
        <v>-3.9</v>
      </c>
      <c r="P1744" s="25">
        <v>-17.350000000000001</v>
      </c>
      <c r="S1744" s="23">
        <f t="shared" si="82"/>
        <v>1876.08744</v>
      </c>
      <c r="T1744" s="23">
        <f t="shared" si="83"/>
        <v>0</v>
      </c>
    </row>
    <row r="1745" spans="1:20" ht="17.399999999999999">
      <c r="A1745" s="23" t="str">
        <f t="shared" si="84"/>
        <v/>
      </c>
      <c r="B1745" s="24" t="s">
        <v>2713</v>
      </c>
      <c r="C1745" s="12" t="s">
        <v>4697</v>
      </c>
      <c r="D1745" s="25" t="s">
        <v>37</v>
      </c>
      <c r="E1745" s="26">
        <v>15.53</v>
      </c>
      <c r="F1745" s="25"/>
      <c r="G1745" s="27"/>
      <c r="H1745" s="27"/>
      <c r="I1745" s="27"/>
      <c r="J1745" s="27"/>
      <c r="K1745" s="25" t="s">
        <v>4092</v>
      </c>
      <c r="L1745" s="25"/>
      <c r="M1745"/>
      <c r="N1745"/>
      <c r="O1745" s="25">
        <v>-19.420000000000002</v>
      </c>
      <c r="P1745" s="25">
        <v>-39.79</v>
      </c>
      <c r="S1745" s="23" t="str">
        <f t="shared" si="82"/>
        <v/>
      </c>
      <c r="T1745" s="23">
        <f t="shared" si="83"/>
        <v>0</v>
      </c>
    </row>
    <row r="1746" spans="1:20" ht="17.399999999999999">
      <c r="A1746" s="23" t="str">
        <f t="shared" si="84"/>
        <v/>
      </c>
      <c r="B1746" s="24" t="s">
        <v>2891</v>
      </c>
      <c r="C1746" s="12" t="s">
        <v>2895</v>
      </c>
      <c r="D1746" s="25" t="s">
        <v>9</v>
      </c>
      <c r="E1746" s="26">
        <v>332.53</v>
      </c>
      <c r="F1746" s="25">
        <v>1</v>
      </c>
      <c r="G1746" s="27">
        <v>176.3</v>
      </c>
      <c r="H1746" s="27">
        <v>188.6</v>
      </c>
      <c r="I1746" s="27"/>
      <c r="J1746" s="27">
        <v>188.6</v>
      </c>
      <c r="K1746" s="25" t="s">
        <v>4078</v>
      </c>
      <c r="L1746" s="25"/>
      <c r="M1746"/>
      <c r="N1746"/>
      <c r="O1746" s="25">
        <v>5.14</v>
      </c>
      <c r="P1746" s="25">
        <v>-0.61</v>
      </c>
      <c r="S1746" s="23" t="str">
        <f t="shared" si="82"/>
        <v/>
      </c>
      <c r="T1746" s="23">
        <f t="shared" si="83"/>
        <v>0</v>
      </c>
    </row>
    <row r="1747" spans="1:20" ht="17.399999999999999">
      <c r="A1747" s="23" t="str">
        <f t="shared" si="84"/>
        <v/>
      </c>
      <c r="B1747" s="24" t="s">
        <v>2631</v>
      </c>
      <c r="C1747" s="12" t="s">
        <v>2635</v>
      </c>
      <c r="D1747" s="25" t="s">
        <v>37</v>
      </c>
      <c r="E1747" s="26">
        <v>197.83</v>
      </c>
      <c r="F1747" s="25"/>
      <c r="G1747" s="27"/>
      <c r="H1747" s="27"/>
      <c r="I1747" s="27"/>
      <c r="J1747" s="27"/>
      <c r="K1747" s="25" t="s">
        <v>4120</v>
      </c>
      <c r="L1747" s="25"/>
      <c r="M1747"/>
      <c r="N1747"/>
      <c r="O1747" s="25">
        <v>3.69</v>
      </c>
      <c r="P1747" s="25">
        <v>-39.82</v>
      </c>
      <c r="S1747" s="23" t="str">
        <f t="shared" ref="S1747:S1810" si="85">IF(OR(F1747&lt;=$F$8,ISBLANK(G1747),ISBLANK(H1747),ISBLANK(J1747),ISBLANK(I1747)),"",E1747+ROW()/100000)</f>
        <v/>
      </c>
      <c r="T1747" s="23">
        <f t="shared" ref="T1747:T1810" si="86">IF(AND(G1747&lt;H1747,I1747&lt;J1747,H1747&lt;J1747),1,IF(AND(G1747&gt;H1747,I1747&gt;J1747,H1747&gt;J1747),-1,0))</f>
        <v>0</v>
      </c>
    </row>
    <row r="1748" spans="1:20" ht="17.399999999999999">
      <c r="A1748" s="23" t="str">
        <f t="shared" si="84"/>
        <v/>
      </c>
      <c r="B1748" s="24" t="s">
        <v>3356</v>
      </c>
      <c r="C1748" s="12" t="s">
        <v>3444</v>
      </c>
      <c r="D1748" s="25" t="s">
        <v>37</v>
      </c>
      <c r="E1748" s="26">
        <v>240.78</v>
      </c>
      <c r="F1748" s="25"/>
      <c r="G1748" s="27"/>
      <c r="H1748" s="27"/>
      <c r="I1748" s="27"/>
      <c r="J1748" s="27"/>
      <c r="K1748" s="25" t="s">
        <v>4105</v>
      </c>
      <c r="L1748" s="25"/>
      <c r="M1748"/>
      <c r="N1748"/>
      <c r="O1748" s="25">
        <v>-12.99</v>
      </c>
      <c r="P1748" s="25">
        <v>-3.72</v>
      </c>
      <c r="S1748" s="23" t="str">
        <f t="shared" si="85"/>
        <v/>
      </c>
      <c r="T1748" s="23">
        <f t="shared" si="86"/>
        <v>0</v>
      </c>
    </row>
    <row r="1749" spans="1:20" ht="17.399999999999999">
      <c r="A1749" s="23" t="str">
        <f t="shared" si="84"/>
        <v/>
      </c>
      <c r="B1749" s="24" t="s">
        <v>3501</v>
      </c>
      <c r="C1749" s="12" t="s">
        <v>3569</v>
      </c>
      <c r="D1749" s="25" t="s">
        <v>37</v>
      </c>
      <c r="E1749" s="26">
        <v>25.82</v>
      </c>
      <c r="F1749" s="25"/>
      <c r="G1749" s="27"/>
      <c r="H1749" s="27"/>
      <c r="I1749" s="27"/>
      <c r="J1749" s="27"/>
      <c r="K1749" s="25" t="s">
        <v>4080</v>
      </c>
      <c r="L1749" s="25"/>
      <c r="M1749"/>
      <c r="N1749"/>
      <c r="O1749" s="25">
        <v>-21.55</v>
      </c>
      <c r="P1749" s="25">
        <v>-39.36</v>
      </c>
      <c r="S1749" s="23" t="str">
        <f t="shared" si="85"/>
        <v/>
      </c>
      <c r="T1749" s="23">
        <f t="shared" si="86"/>
        <v>0</v>
      </c>
    </row>
    <row r="1750" spans="1:20" ht="17.399999999999999">
      <c r="A1750" s="23">
        <f t="shared" si="84"/>
        <v>181</v>
      </c>
      <c r="B1750" s="24" t="s">
        <v>2932</v>
      </c>
      <c r="C1750" s="12" t="s">
        <v>2941</v>
      </c>
      <c r="D1750" s="25" t="s">
        <v>9</v>
      </c>
      <c r="E1750" s="26">
        <v>1200.2</v>
      </c>
      <c r="F1750" s="25">
        <v>8</v>
      </c>
      <c r="G1750" s="27">
        <v>128.34</v>
      </c>
      <c r="H1750" s="27">
        <v>128.88999999999999</v>
      </c>
      <c r="I1750" s="27">
        <v>132.13</v>
      </c>
      <c r="J1750" s="27">
        <v>151.5</v>
      </c>
      <c r="K1750" s="25" t="s">
        <v>4091</v>
      </c>
      <c r="L1750" s="25"/>
      <c r="M1750"/>
      <c r="N1750"/>
      <c r="O1750" s="25">
        <v>-12.41</v>
      </c>
      <c r="P1750" s="25">
        <v>26.75</v>
      </c>
      <c r="S1750" s="23">
        <f t="shared" si="85"/>
        <v>1200.2175</v>
      </c>
      <c r="T1750" s="23">
        <f t="shared" si="86"/>
        <v>1</v>
      </c>
    </row>
    <row r="1751" spans="1:20" ht="17.399999999999999">
      <c r="A1751" s="23" t="str">
        <f t="shared" si="84"/>
        <v/>
      </c>
      <c r="B1751" s="24" t="s">
        <v>3927</v>
      </c>
      <c r="C1751" s="12" t="s">
        <v>3932</v>
      </c>
      <c r="D1751" s="25" t="s">
        <v>37</v>
      </c>
      <c r="E1751" s="26">
        <v>1177.1099999999999</v>
      </c>
      <c r="F1751" s="26">
        <v>13</v>
      </c>
      <c r="G1751" s="27">
        <v>149.41999999999999</v>
      </c>
      <c r="H1751" s="27">
        <v>149.41999999999999</v>
      </c>
      <c r="I1751" s="27">
        <v>163.9</v>
      </c>
      <c r="J1751" s="27"/>
      <c r="K1751" s="25" t="s">
        <v>4076</v>
      </c>
      <c r="L1751" s="25"/>
      <c r="M1751"/>
      <c r="N1751"/>
      <c r="O1751" s="25">
        <v>-4.8099999999999996</v>
      </c>
      <c r="P1751" s="25">
        <v>-18.05</v>
      </c>
      <c r="S1751" s="23" t="str">
        <f t="shared" si="85"/>
        <v/>
      </c>
      <c r="T1751" s="23">
        <f t="shared" si="86"/>
        <v>0</v>
      </c>
    </row>
    <row r="1752" spans="1:20" ht="17.399999999999999">
      <c r="A1752" s="23" t="str">
        <f t="shared" si="84"/>
        <v/>
      </c>
      <c r="B1752" s="24" t="s">
        <v>2737</v>
      </c>
      <c r="C1752" s="12" t="s">
        <v>5289</v>
      </c>
      <c r="D1752" s="25" t="s">
        <v>37</v>
      </c>
      <c r="E1752" s="28">
        <v>24.3</v>
      </c>
      <c r="F1752" s="25"/>
      <c r="G1752" s="27"/>
      <c r="H1752" s="27"/>
      <c r="I1752" s="27"/>
      <c r="J1752" s="27"/>
      <c r="K1752" s="25" t="s">
        <v>4088</v>
      </c>
      <c r="L1752" s="25"/>
      <c r="M1752"/>
      <c r="N1752"/>
      <c r="O1752" s="25">
        <v>-25.77</v>
      </c>
      <c r="P1752" s="25">
        <v>-46.87</v>
      </c>
      <c r="S1752" s="23" t="str">
        <f t="shared" si="85"/>
        <v/>
      </c>
      <c r="T1752" s="23">
        <f t="shared" si="86"/>
        <v>0</v>
      </c>
    </row>
    <row r="1753" spans="1:20" ht="17.399999999999999">
      <c r="A1753" s="23">
        <f t="shared" si="84"/>
        <v>39</v>
      </c>
      <c r="B1753" s="24" t="s">
        <v>2688</v>
      </c>
      <c r="C1753" s="12" t="s">
        <v>2689</v>
      </c>
      <c r="D1753" s="25" t="s">
        <v>37</v>
      </c>
      <c r="E1753" s="28">
        <v>19183.91</v>
      </c>
      <c r="F1753" s="25">
        <v>3</v>
      </c>
      <c r="G1753" s="27">
        <v>506</v>
      </c>
      <c r="H1753" s="27">
        <v>506</v>
      </c>
      <c r="I1753" s="27">
        <v>476.35</v>
      </c>
      <c r="J1753" s="27">
        <v>344</v>
      </c>
      <c r="K1753" s="25" t="s">
        <v>4100</v>
      </c>
      <c r="L1753" s="25"/>
      <c r="M1753"/>
      <c r="N1753"/>
      <c r="O1753" s="25">
        <v>-2.19</v>
      </c>
      <c r="P1753" s="25">
        <v>-0.56000000000000005</v>
      </c>
      <c r="S1753" s="23">
        <f t="shared" si="85"/>
        <v>19183.927530000001</v>
      </c>
      <c r="T1753" s="23">
        <f t="shared" si="86"/>
        <v>0</v>
      </c>
    </row>
    <row r="1754" spans="1:20" ht="17.399999999999999">
      <c r="A1754" s="23" t="str">
        <f t="shared" si="84"/>
        <v/>
      </c>
      <c r="B1754" s="24" t="s">
        <v>3006</v>
      </c>
      <c r="C1754" s="12" t="s">
        <v>5003</v>
      </c>
      <c r="D1754" s="25" t="s">
        <v>37</v>
      </c>
      <c r="E1754" s="28">
        <v>42.76</v>
      </c>
      <c r="F1754" s="25"/>
      <c r="G1754" s="27"/>
      <c r="H1754" s="27"/>
      <c r="I1754" s="27"/>
      <c r="J1754" s="27"/>
      <c r="K1754" s="25" t="s">
        <v>4100</v>
      </c>
      <c r="L1754" s="25"/>
      <c r="M1754"/>
      <c r="N1754"/>
      <c r="O1754" s="25">
        <v>-5.79</v>
      </c>
      <c r="P1754" s="25">
        <v>-37.869999999999997</v>
      </c>
      <c r="S1754" s="23" t="str">
        <f t="shared" si="85"/>
        <v/>
      </c>
      <c r="T1754" s="23">
        <f t="shared" si="86"/>
        <v>0</v>
      </c>
    </row>
    <row r="1755" spans="1:20" ht="17.399999999999999">
      <c r="A1755" s="23" t="str">
        <f t="shared" si="84"/>
        <v/>
      </c>
      <c r="B1755" s="24" t="s">
        <v>2615</v>
      </c>
      <c r="C1755" s="12" t="s">
        <v>4413</v>
      </c>
      <c r="D1755" s="25" t="s">
        <v>37</v>
      </c>
      <c r="E1755" s="28">
        <v>38.97</v>
      </c>
      <c r="F1755" s="25">
        <v>1</v>
      </c>
      <c r="G1755" s="27"/>
      <c r="H1755" s="27"/>
      <c r="I1755" s="27"/>
      <c r="J1755" s="27"/>
      <c r="K1755" s="25" t="s">
        <v>4092</v>
      </c>
      <c r="L1755" s="25"/>
      <c r="M1755"/>
      <c r="N1755"/>
      <c r="O1755" s="25">
        <v>-26.56</v>
      </c>
      <c r="P1755" s="25">
        <v>-44.34</v>
      </c>
      <c r="S1755" s="23" t="str">
        <f t="shared" si="85"/>
        <v/>
      </c>
      <c r="T1755" s="23">
        <f t="shared" si="86"/>
        <v>0</v>
      </c>
    </row>
    <row r="1756" spans="1:20" ht="17.399999999999999">
      <c r="A1756" s="23" t="str">
        <f t="shared" si="84"/>
        <v/>
      </c>
      <c r="B1756" s="24" t="s">
        <v>2679</v>
      </c>
      <c r="C1756" s="12" t="s">
        <v>2680</v>
      </c>
      <c r="D1756" s="25" t="s">
        <v>37</v>
      </c>
      <c r="E1756" s="28">
        <v>69.13</v>
      </c>
      <c r="F1756" s="25"/>
      <c r="G1756" s="27"/>
      <c r="H1756" s="27"/>
      <c r="I1756" s="27"/>
      <c r="J1756" s="27"/>
      <c r="K1756" s="25" t="s">
        <v>4097</v>
      </c>
      <c r="L1756" s="25"/>
      <c r="M1756"/>
      <c r="N1756"/>
      <c r="O1756" s="25">
        <v>0</v>
      </c>
      <c r="P1756" s="25">
        <v>0</v>
      </c>
      <c r="S1756" s="23" t="str">
        <f t="shared" si="85"/>
        <v/>
      </c>
      <c r="T1756" s="23">
        <f t="shared" si="86"/>
        <v>0</v>
      </c>
    </row>
    <row r="1757" spans="1:20" ht="17.399999999999999">
      <c r="A1757" s="23" t="str">
        <f t="shared" si="84"/>
        <v/>
      </c>
      <c r="B1757" s="24" t="s">
        <v>2803</v>
      </c>
      <c r="C1757" s="6" t="s">
        <v>2806</v>
      </c>
      <c r="D1757" s="25" t="s">
        <v>37</v>
      </c>
      <c r="E1757" s="28">
        <v>14.74</v>
      </c>
      <c r="F1757" s="25"/>
      <c r="G1757" s="27"/>
      <c r="H1757" s="27"/>
      <c r="I1757" s="27"/>
      <c r="J1757" s="27"/>
      <c r="K1757" s="25" t="s">
        <v>4084</v>
      </c>
      <c r="L1757" s="25"/>
      <c r="M1757"/>
      <c r="N1757"/>
      <c r="O1757" s="25">
        <v>-29.24</v>
      </c>
      <c r="P1757" s="25">
        <v>-50.07</v>
      </c>
      <c r="S1757" s="23" t="str">
        <f t="shared" si="85"/>
        <v/>
      </c>
      <c r="T1757" s="23">
        <f t="shared" si="86"/>
        <v>0</v>
      </c>
    </row>
    <row r="1758" spans="1:20" ht="17.399999999999999">
      <c r="A1758" s="23" t="str">
        <f t="shared" si="84"/>
        <v/>
      </c>
      <c r="B1758" s="24" t="s">
        <v>3151</v>
      </c>
      <c r="C1758" s="6" t="s">
        <v>3279</v>
      </c>
      <c r="D1758" s="25" t="s">
        <v>37</v>
      </c>
      <c r="E1758" s="28">
        <v>28.11</v>
      </c>
      <c r="F1758" s="25"/>
      <c r="G1758" s="27"/>
      <c r="H1758" s="27"/>
      <c r="I1758" s="27"/>
      <c r="J1758" s="27"/>
      <c r="K1758" s="25" t="s">
        <v>4113</v>
      </c>
      <c r="L1758" s="25"/>
      <c r="M1758"/>
      <c r="N1758"/>
      <c r="O1758" s="25">
        <v>25</v>
      </c>
      <c r="P1758" s="25">
        <v>10.49</v>
      </c>
      <c r="S1758" s="23" t="str">
        <f t="shared" si="85"/>
        <v/>
      </c>
      <c r="T1758" s="23">
        <f t="shared" si="86"/>
        <v>0</v>
      </c>
    </row>
    <row r="1759" spans="1:20" ht="17.399999999999999">
      <c r="A1759" s="23" t="str">
        <f t="shared" si="84"/>
        <v/>
      </c>
      <c r="B1759" s="24" t="s">
        <v>3621</v>
      </c>
      <c r="C1759" s="6" t="s">
        <v>5046</v>
      </c>
      <c r="D1759" s="25" t="s">
        <v>37</v>
      </c>
      <c r="E1759" s="28">
        <v>48.45</v>
      </c>
      <c r="F1759" s="25"/>
      <c r="G1759" s="27"/>
      <c r="H1759" s="27"/>
      <c r="I1759" s="27"/>
      <c r="J1759" s="27"/>
      <c r="K1759" s="25" t="s">
        <v>4092</v>
      </c>
      <c r="L1759" s="25"/>
      <c r="M1759"/>
      <c r="N1759"/>
      <c r="O1759" s="25">
        <v>-28.57</v>
      </c>
      <c r="P1759" s="25">
        <v>-16.36</v>
      </c>
      <c r="S1759" s="23" t="str">
        <f t="shared" si="85"/>
        <v/>
      </c>
      <c r="T1759" s="23">
        <f t="shared" si="86"/>
        <v>0</v>
      </c>
    </row>
    <row r="1760" spans="1:20" ht="17.399999999999999">
      <c r="A1760" s="23" t="str">
        <f t="shared" si="84"/>
        <v/>
      </c>
      <c r="B1760" s="24" t="s">
        <v>3007</v>
      </c>
      <c r="C1760" s="6" t="s">
        <v>4752</v>
      </c>
      <c r="D1760" s="25" t="s">
        <v>37</v>
      </c>
      <c r="E1760" s="28">
        <v>120.77</v>
      </c>
      <c r="F1760" s="25"/>
      <c r="G1760" s="25"/>
      <c r="H1760" s="25"/>
      <c r="I1760" s="28"/>
      <c r="J1760" s="28"/>
      <c r="K1760" s="25" t="s">
        <v>4086</v>
      </c>
      <c r="L1760" s="25"/>
      <c r="M1760"/>
      <c r="N1760"/>
      <c r="O1760" s="25">
        <v>104.54</v>
      </c>
      <c r="P1760" s="25">
        <v>75.87</v>
      </c>
      <c r="S1760" s="23" t="str">
        <f t="shared" si="85"/>
        <v/>
      </c>
      <c r="T1760" s="23">
        <f t="shared" si="86"/>
        <v>0</v>
      </c>
    </row>
    <row r="1761" spans="1:20" ht="17.399999999999999">
      <c r="A1761" s="23" t="str">
        <f t="shared" si="84"/>
        <v/>
      </c>
      <c r="B1761" s="24" t="s">
        <v>4350</v>
      </c>
      <c r="C1761" s="6" t="s">
        <v>4355</v>
      </c>
      <c r="D1761" s="25" t="s">
        <v>37</v>
      </c>
      <c r="E1761" s="28">
        <v>32.29</v>
      </c>
      <c r="F1761" s="25"/>
      <c r="G1761" s="25"/>
      <c r="H1761" s="25"/>
      <c r="I1761" s="28"/>
      <c r="J1761" s="28"/>
      <c r="K1761" s="25" t="s">
        <v>4085</v>
      </c>
      <c r="L1761" s="25"/>
      <c r="M1761"/>
      <c r="N1761"/>
      <c r="O1761" s="25">
        <v>-17.46</v>
      </c>
      <c r="P1761" s="25">
        <v>17.489999999999998</v>
      </c>
      <c r="S1761" s="23" t="str">
        <f t="shared" si="85"/>
        <v/>
      </c>
      <c r="T1761" s="23">
        <f t="shared" si="86"/>
        <v>0</v>
      </c>
    </row>
    <row r="1762" spans="1:20" ht="17.399999999999999">
      <c r="A1762" s="23" t="str">
        <f t="shared" si="84"/>
        <v/>
      </c>
      <c r="B1762" s="24" t="s">
        <v>4655</v>
      </c>
      <c r="C1762" s="6" t="s">
        <v>4656</v>
      </c>
      <c r="D1762" s="25" t="s">
        <v>37</v>
      </c>
      <c r="E1762" s="28">
        <v>138.97</v>
      </c>
      <c r="F1762" s="25"/>
      <c r="G1762" s="25"/>
      <c r="H1762" s="25"/>
      <c r="I1762" s="25"/>
      <c r="J1762" s="25"/>
      <c r="K1762" s="25" t="s">
        <v>4088</v>
      </c>
      <c r="L1762" s="25"/>
      <c r="M1762"/>
      <c r="N1762"/>
      <c r="O1762" s="25">
        <v>-27.33</v>
      </c>
      <c r="P1762" s="25">
        <v>-45.31</v>
      </c>
      <c r="S1762" s="23" t="str">
        <f t="shared" si="85"/>
        <v/>
      </c>
      <c r="T1762" s="23">
        <f t="shared" si="86"/>
        <v>0</v>
      </c>
    </row>
    <row r="1763" spans="1:20" ht="17.399999999999999">
      <c r="A1763" s="23" t="str">
        <f t="shared" si="84"/>
        <v/>
      </c>
      <c r="B1763" s="24" t="s">
        <v>4769</v>
      </c>
      <c r="C1763" s="6" t="s">
        <v>4772</v>
      </c>
      <c r="D1763" s="25" t="s">
        <v>37</v>
      </c>
      <c r="E1763" s="28">
        <v>30.79</v>
      </c>
      <c r="F1763" s="25"/>
      <c r="G1763" s="25"/>
      <c r="H1763" s="25"/>
      <c r="I1763" s="25"/>
      <c r="J1763" s="25"/>
      <c r="K1763" s="25" t="s">
        <v>4113</v>
      </c>
      <c r="L1763" s="25"/>
      <c r="M1763"/>
      <c r="N1763"/>
      <c r="O1763" s="25">
        <v>-20.63</v>
      </c>
      <c r="P1763" s="25">
        <v>-34.700000000000003</v>
      </c>
      <c r="S1763" s="23" t="str">
        <f t="shared" si="85"/>
        <v/>
      </c>
      <c r="T1763" s="23">
        <f t="shared" si="86"/>
        <v>0</v>
      </c>
    </row>
    <row r="1764" spans="1:20" ht="17.399999999999999">
      <c r="A1764" s="23" t="str">
        <f t="shared" si="84"/>
        <v/>
      </c>
      <c r="B1764" s="24" t="s">
        <v>4633</v>
      </c>
      <c r="C1764" s="6" t="s">
        <v>4637</v>
      </c>
      <c r="D1764" s="25" t="s">
        <v>37</v>
      </c>
      <c r="E1764" s="28">
        <v>51.44</v>
      </c>
      <c r="F1764" s="25"/>
      <c r="G1764" s="25"/>
      <c r="H1764" s="25"/>
      <c r="I1764" s="25"/>
      <c r="J1764" s="25"/>
      <c r="K1764" s="25" t="s">
        <v>4105</v>
      </c>
      <c r="L1764" s="25"/>
      <c r="M1764"/>
      <c r="N1764"/>
      <c r="O1764" s="25">
        <v>-12.28</v>
      </c>
      <c r="P1764" s="25">
        <v>-36.54</v>
      </c>
      <c r="S1764" s="23" t="str">
        <f t="shared" si="85"/>
        <v/>
      </c>
      <c r="T1764" s="23">
        <f t="shared" si="86"/>
        <v>0</v>
      </c>
    </row>
    <row r="1765" spans="1:20" ht="17.399999999999999">
      <c r="A1765" s="23" t="str">
        <f t="shared" si="84"/>
        <v/>
      </c>
      <c r="B1765" s="24" t="s">
        <v>4377</v>
      </c>
      <c r="C1765" s="6" t="s">
        <v>4381</v>
      </c>
      <c r="D1765" s="25" t="s">
        <v>37</v>
      </c>
      <c r="E1765" s="28">
        <v>11.14</v>
      </c>
      <c r="F1765" s="25"/>
      <c r="G1765" s="25"/>
      <c r="H1765" s="25"/>
      <c r="I1765" s="25"/>
      <c r="J1765" s="25"/>
      <c r="K1765" s="25" t="s">
        <v>4100</v>
      </c>
      <c r="L1765" s="25"/>
      <c r="M1765"/>
      <c r="N1765"/>
      <c r="O1765" s="25">
        <v>-29.65</v>
      </c>
      <c r="P1765" s="25">
        <v>-42.32</v>
      </c>
      <c r="S1765" s="23" t="str">
        <f t="shared" si="85"/>
        <v/>
      </c>
      <c r="T1765" s="23">
        <f t="shared" si="86"/>
        <v>0</v>
      </c>
    </row>
    <row r="1766" spans="1:20" ht="17.399999999999999">
      <c r="A1766" s="23" t="str">
        <f t="shared" si="84"/>
        <v/>
      </c>
      <c r="B1766" s="24" t="s">
        <v>4024</v>
      </c>
      <c r="C1766" s="6" t="s">
        <v>4027</v>
      </c>
      <c r="D1766" s="25" t="s">
        <v>37</v>
      </c>
      <c r="E1766" s="28">
        <v>353.61</v>
      </c>
      <c r="F1766" s="25"/>
      <c r="G1766" s="25"/>
      <c r="H1766" s="25"/>
      <c r="I1766" s="25"/>
      <c r="J1766" s="25"/>
      <c r="K1766" s="25" t="s">
        <v>4100</v>
      </c>
      <c r="L1766" s="25"/>
      <c r="M1766"/>
      <c r="N1766"/>
      <c r="O1766" s="25">
        <v>-22.79</v>
      </c>
      <c r="P1766" s="25">
        <v>-34.06</v>
      </c>
      <c r="S1766" s="23" t="str">
        <f t="shared" si="85"/>
        <v/>
      </c>
      <c r="T1766" s="23">
        <f t="shared" si="86"/>
        <v>0</v>
      </c>
    </row>
    <row r="1767" spans="1:20" ht="17.399999999999999">
      <c r="A1767" s="23" t="str">
        <f t="shared" si="84"/>
        <v/>
      </c>
      <c r="B1767" s="24" t="s">
        <v>3622</v>
      </c>
      <c r="C1767" s="6" t="s">
        <v>4717</v>
      </c>
      <c r="D1767" s="25" t="s">
        <v>37</v>
      </c>
      <c r="E1767" s="28">
        <v>194.2</v>
      </c>
      <c r="F1767" s="25"/>
      <c r="G1767" s="25"/>
      <c r="H1767" s="25"/>
      <c r="I1767" s="25"/>
      <c r="J1767" s="25"/>
      <c r="K1767" s="25" t="s">
        <v>4089</v>
      </c>
      <c r="L1767" s="25"/>
      <c r="M1767"/>
      <c r="N1767"/>
      <c r="O1767" s="25">
        <v>-23.53</v>
      </c>
      <c r="P1767" s="25">
        <v>-19.670000000000002</v>
      </c>
      <c r="S1767" s="23" t="str">
        <f t="shared" si="85"/>
        <v/>
      </c>
      <c r="T1767" s="23">
        <f t="shared" si="86"/>
        <v>0</v>
      </c>
    </row>
    <row r="1768" spans="1:20" ht="17.399999999999999">
      <c r="A1768" s="23" t="str">
        <f t="shared" si="84"/>
        <v/>
      </c>
      <c r="B1768" s="24" t="s">
        <v>2727</v>
      </c>
      <c r="C1768" s="6" t="s">
        <v>2729</v>
      </c>
      <c r="D1768" s="25" t="s">
        <v>37</v>
      </c>
      <c r="E1768" s="28">
        <v>245.62</v>
      </c>
      <c r="F1768" s="25"/>
      <c r="G1768" s="25"/>
      <c r="H1768" s="25"/>
      <c r="I1768" s="25"/>
      <c r="J1768" s="25"/>
      <c r="K1768" s="25" t="s">
        <v>4105</v>
      </c>
      <c r="L1768" s="25"/>
      <c r="M1768"/>
      <c r="N1768"/>
      <c r="O1768" s="25">
        <v>-18.850000000000001</v>
      </c>
      <c r="P1768" s="25">
        <v>-27.96</v>
      </c>
      <c r="S1768" s="23" t="str">
        <f t="shared" si="85"/>
        <v/>
      </c>
      <c r="T1768" s="23">
        <f t="shared" si="86"/>
        <v>0</v>
      </c>
    </row>
    <row r="1769" spans="1:20" ht="17.399999999999999">
      <c r="A1769" s="23" t="str">
        <f t="shared" si="84"/>
        <v/>
      </c>
      <c r="B1769" s="24" t="s">
        <v>2681</v>
      </c>
      <c r="C1769" s="6" t="s">
        <v>3280</v>
      </c>
      <c r="D1769" s="25" t="s">
        <v>37</v>
      </c>
      <c r="E1769" s="28">
        <v>16.27</v>
      </c>
      <c r="F1769" s="25"/>
      <c r="G1769" s="25"/>
      <c r="H1769" s="25"/>
      <c r="I1769" s="25"/>
      <c r="J1769" s="25"/>
      <c r="K1769" s="25" t="s">
        <v>4076</v>
      </c>
      <c r="L1769" s="25"/>
      <c r="M1769"/>
      <c r="N1769"/>
      <c r="O1769" s="25">
        <v>-24.5</v>
      </c>
      <c r="P1769" s="25">
        <v>-68.489999999999995</v>
      </c>
      <c r="S1769" s="23" t="str">
        <f t="shared" si="85"/>
        <v/>
      </c>
      <c r="T1769" s="23">
        <f t="shared" si="86"/>
        <v>0</v>
      </c>
    </row>
    <row r="1770" spans="1:20" ht="17.399999999999999">
      <c r="A1770" s="23" t="str">
        <f t="shared" si="84"/>
        <v/>
      </c>
      <c r="B1770" s="24" t="s">
        <v>4034</v>
      </c>
      <c r="C1770" s="6" t="s">
        <v>4857</v>
      </c>
      <c r="D1770" s="25" t="s">
        <v>37</v>
      </c>
      <c r="E1770" s="28">
        <v>20.440000000000001</v>
      </c>
      <c r="F1770" s="25"/>
      <c r="G1770" s="25"/>
      <c r="H1770" s="25"/>
      <c r="I1770" s="25"/>
      <c r="J1770" s="25"/>
      <c r="K1770" s="25" t="s">
        <v>4103</v>
      </c>
      <c r="L1770" s="25"/>
      <c r="M1770"/>
      <c r="N1770"/>
      <c r="O1770" s="25">
        <v>-49.51</v>
      </c>
      <c r="P1770" s="25">
        <v>-55.93</v>
      </c>
      <c r="S1770" s="23" t="str">
        <f t="shared" si="85"/>
        <v/>
      </c>
      <c r="T1770" s="23">
        <f t="shared" si="86"/>
        <v>0</v>
      </c>
    </row>
    <row r="1771" spans="1:20" ht="17.399999999999999">
      <c r="A1771" s="23" t="str">
        <f t="shared" si="84"/>
        <v/>
      </c>
      <c r="B1771" s="24" t="s">
        <v>2714</v>
      </c>
      <c r="C1771" s="6" t="s">
        <v>3761</v>
      </c>
      <c r="D1771" s="25" t="s">
        <v>37</v>
      </c>
      <c r="E1771" s="28">
        <v>326.19</v>
      </c>
      <c r="F1771" s="25"/>
      <c r="G1771" s="25"/>
      <c r="H1771" s="25"/>
      <c r="I1771" s="25"/>
      <c r="J1771" s="25"/>
      <c r="K1771" s="25" t="s">
        <v>4091</v>
      </c>
      <c r="L1771" s="25"/>
      <c r="M1771"/>
      <c r="N1771"/>
      <c r="O1771" s="25">
        <v>-8.11</v>
      </c>
      <c r="P1771" s="25">
        <v>4.62</v>
      </c>
      <c r="S1771" s="23" t="str">
        <f t="shared" si="85"/>
        <v/>
      </c>
      <c r="T1771" s="23">
        <f t="shared" si="86"/>
        <v>0</v>
      </c>
    </row>
    <row r="1772" spans="1:20" ht="17.399999999999999">
      <c r="A1772" s="23">
        <f t="shared" si="84"/>
        <v>260</v>
      </c>
      <c r="B1772" s="24" t="s">
        <v>2715</v>
      </c>
      <c r="C1772" s="6" t="s">
        <v>2718</v>
      </c>
      <c r="D1772" s="25" t="s">
        <v>37</v>
      </c>
      <c r="E1772" s="28">
        <v>309.38</v>
      </c>
      <c r="F1772" s="25">
        <v>3</v>
      </c>
      <c r="G1772" s="25">
        <v>50.7</v>
      </c>
      <c r="H1772" s="25">
        <v>50.5</v>
      </c>
      <c r="I1772" s="25">
        <v>50.7</v>
      </c>
      <c r="J1772" s="25">
        <v>50.5</v>
      </c>
      <c r="K1772" s="25" t="s">
        <v>4076</v>
      </c>
      <c r="L1772" s="25"/>
      <c r="M1772"/>
      <c r="N1772"/>
      <c r="O1772" s="25">
        <v>2.61</v>
      </c>
      <c r="P1772" s="25">
        <v>-22.07</v>
      </c>
      <c r="S1772" s="23">
        <f t="shared" si="85"/>
        <v>309.39771999999999</v>
      </c>
      <c r="T1772" s="23">
        <f t="shared" si="86"/>
        <v>0</v>
      </c>
    </row>
    <row r="1773" spans="1:20" ht="17.399999999999999">
      <c r="A1773" s="23" t="str">
        <f t="shared" si="84"/>
        <v/>
      </c>
      <c r="B1773" s="24" t="s">
        <v>2695</v>
      </c>
      <c r="C1773" s="6" t="s">
        <v>2701</v>
      </c>
      <c r="D1773" s="25" t="s">
        <v>37</v>
      </c>
      <c r="E1773" s="28">
        <v>380.97</v>
      </c>
      <c r="F1773" s="25">
        <v>2</v>
      </c>
      <c r="G1773" s="25">
        <v>41.7</v>
      </c>
      <c r="H1773" s="25">
        <v>41.7</v>
      </c>
      <c r="I1773" s="25">
        <v>41.7</v>
      </c>
      <c r="J1773" s="25"/>
      <c r="K1773" s="25" t="s">
        <v>4091</v>
      </c>
      <c r="L1773" s="25"/>
      <c r="M1773"/>
      <c r="N1773"/>
      <c r="O1773" s="25">
        <v>-29.25</v>
      </c>
      <c r="P1773" s="25">
        <v>-45.26</v>
      </c>
      <c r="S1773" s="23" t="str">
        <f t="shared" si="85"/>
        <v/>
      </c>
      <c r="T1773" s="23">
        <f t="shared" si="86"/>
        <v>0</v>
      </c>
    </row>
    <row r="1774" spans="1:20" ht="17.399999999999999">
      <c r="A1774" s="23" t="str">
        <f t="shared" si="84"/>
        <v/>
      </c>
      <c r="B1774" s="24" t="s">
        <v>2696</v>
      </c>
      <c r="C1774" s="6" t="s">
        <v>2702</v>
      </c>
      <c r="D1774" s="25" t="s">
        <v>37</v>
      </c>
      <c r="E1774" s="28">
        <v>34.29</v>
      </c>
      <c r="F1774" s="25"/>
      <c r="G1774" s="25"/>
      <c r="H1774" s="25"/>
      <c r="I1774" s="25"/>
      <c r="J1774" s="25"/>
      <c r="K1774" s="25" t="s">
        <v>4076</v>
      </c>
      <c r="L1774" s="25"/>
      <c r="M1774"/>
      <c r="N1774"/>
      <c r="O1774" s="25">
        <v>-14.95</v>
      </c>
      <c r="P1774" s="25">
        <v>-29.73</v>
      </c>
      <c r="S1774" s="23" t="str">
        <f t="shared" si="85"/>
        <v/>
      </c>
      <c r="T1774" s="23">
        <f t="shared" si="86"/>
        <v>0</v>
      </c>
    </row>
    <row r="1775" spans="1:20" ht="17.399999999999999">
      <c r="A1775" s="23" t="str">
        <f t="shared" si="84"/>
        <v/>
      </c>
      <c r="B1775" s="24" t="s">
        <v>2616</v>
      </c>
      <c r="C1775" s="6" t="s">
        <v>2887</v>
      </c>
      <c r="D1775" s="25" t="s">
        <v>9</v>
      </c>
      <c r="E1775" s="28">
        <v>300.83</v>
      </c>
      <c r="F1775" s="25"/>
      <c r="G1775" s="25"/>
      <c r="H1775" s="25"/>
      <c r="I1775" s="25"/>
      <c r="J1775" s="25"/>
      <c r="K1775" s="25" t="s">
        <v>4085</v>
      </c>
      <c r="L1775" s="25"/>
      <c r="M1775"/>
      <c r="N1775"/>
      <c r="O1775" s="25">
        <v>-14.97</v>
      </c>
      <c r="P1775" s="25">
        <v>-17.25</v>
      </c>
      <c r="S1775" s="23" t="str">
        <f t="shared" si="85"/>
        <v/>
      </c>
      <c r="T1775" s="23">
        <f t="shared" si="86"/>
        <v>0</v>
      </c>
    </row>
    <row r="1776" spans="1:20" ht="17.399999999999999">
      <c r="A1776" s="23" t="str">
        <f t="shared" si="84"/>
        <v/>
      </c>
      <c r="B1776" s="24" t="s">
        <v>2982</v>
      </c>
      <c r="C1776" s="6" t="s">
        <v>2986</v>
      </c>
      <c r="D1776" s="25" t="s">
        <v>37</v>
      </c>
      <c r="E1776" s="28">
        <v>65.77</v>
      </c>
      <c r="F1776" s="25"/>
      <c r="G1776" s="25"/>
      <c r="H1776" s="25"/>
      <c r="I1776" s="25"/>
      <c r="J1776" s="25"/>
      <c r="K1776" s="25" t="s">
        <v>4120</v>
      </c>
      <c r="L1776" s="25"/>
      <c r="M1776"/>
      <c r="N1776"/>
      <c r="O1776" s="25">
        <v>-15.72</v>
      </c>
      <c r="P1776" s="25">
        <v>-32.78</v>
      </c>
      <c r="S1776" s="23" t="str">
        <f t="shared" si="85"/>
        <v/>
      </c>
      <c r="T1776" s="23">
        <f t="shared" si="86"/>
        <v>0</v>
      </c>
    </row>
    <row r="1777" spans="1:20" ht="17.399999999999999">
      <c r="A1777" s="23" t="str">
        <f t="shared" si="84"/>
        <v/>
      </c>
      <c r="B1777" s="24" t="s">
        <v>3957</v>
      </c>
      <c r="C1777" s="6" t="s">
        <v>3958</v>
      </c>
      <c r="D1777" s="25" t="s">
        <v>37</v>
      </c>
      <c r="E1777" s="28">
        <v>76.41</v>
      </c>
      <c r="F1777" s="25"/>
      <c r="G1777" s="25"/>
      <c r="H1777" s="25"/>
      <c r="I1777" s="25"/>
      <c r="J1777" s="25"/>
      <c r="K1777" s="25" t="s">
        <v>4076</v>
      </c>
      <c r="L1777" s="25"/>
      <c r="M1777"/>
      <c r="N1777"/>
      <c r="O1777" s="25">
        <v>-54.56</v>
      </c>
      <c r="P1777" s="25">
        <v>-65.25</v>
      </c>
      <c r="S1777" s="23" t="str">
        <f t="shared" si="85"/>
        <v/>
      </c>
      <c r="T1777" s="23">
        <f t="shared" si="86"/>
        <v>0</v>
      </c>
    </row>
    <row r="1778" spans="1:20" ht="17.399999999999999">
      <c r="A1778" s="23" t="str">
        <f t="shared" si="84"/>
        <v/>
      </c>
      <c r="B1778" s="24" t="s">
        <v>3008</v>
      </c>
      <c r="C1778" s="6" t="s">
        <v>4990</v>
      </c>
      <c r="D1778" s="25" t="s">
        <v>37</v>
      </c>
      <c r="E1778" s="28">
        <v>37.450000000000003</v>
      </c>
      <c r="F1778" s="25"/>
      <c r="G1778" s="25"/>
      <c r="H1778" s="25"/>
      <c r="I1778" s="25"/>
      <c r="J1778" s="25"/>
      <c r="K1778" s="25" t="s">
        <v>4107</v>
      </c>
      <c r="L1778" s="25"/>
      <c r="M1778"/>
      <c r="N1778"/>
      <c r="O1778" s="25">
        <v>-1.1200000000000001</v>
      </c>
      <c r="P1778" s="25">
        <v>-14.74</v>
      </c>
      <c r="S1778" s="23" t="str">
        <f t="shared" si="85"/>
        <v/>
      </c>
      <c r="T1778" s="23">
        <f t="shared" si="86"/>
        <v>0</v>
      </c>
    </row>
    <row r="1779" spans="1:20" ht="17.399999999999999">
      <c r="A1779" s="23" t="str">
        <f t="shared" si="84"/>
        <v/>
      </c>
      <c r="B1779" s="24" t="s">
        <v>3009</v>
      </c>
      <c r="C1779" s="6" t="s">
        <v>3081</v>
      </c>
      <c r="D1779" s="25" t="s">
        <v>37</v>
      </c>
      <c r="E1779" s="28">
        <v>231.38</v>
      </c>
      <c r="F1779" s="25"/>
      <c r="G1779" s="25"/>
      <c r="H1779" s="25"/>
      <c r="I1779" s="25"/>
      <c r="J1779" s="25"/>
      <c r="K1779" s="25" t="s">
        <v>4110</v>
      </c>
      <c r="L1779" s="25"/>
      <c r="M1779"/>
      <c r="N1779"/>
      <c r="O1779" s="25">
        <v>-28.23</v>
      </c>
      <c r="P1779" s="25">
        <v>38.299999999999997</v>
      </c>
      <c r="S1779" s="23" t="str">
        <f t="shared" si="85"/>
        <v/>
      </c>
      <c r="T1779" s="23">
        <f t="shared" si="86"/>
        <v>0</v>
      </c>
    </row>
    <row r="1780" spans="1:20" ht="17.399999999999999">
      <c r="A1780" s="23" t="str">
        <f t="shared" si="84"/>
        <v/>
      </c>
      <c r="B1780" s="24" t="s">
        <v>2819</v>
      </c>
      <c r="C1780" s="6" t="s">
        <v>4845</v>
      </c>
      <c r="D1780" s="25" t="s">
        <v>37</v>
      </c>
      <c r="E1780" s="26">
        <v>1.81</v>
      </c>
      <c r="F1780" s="25"/>
      <c r="G1780" s="25"/>
      <c r="H1780" s="25"/>
      <c r="I1780" s="25"/>
      <c r="J1780" s="25"/>
      <c r="K1780" s="25" t="s">
        <v>4116</v>
      </c>
      <c r="L1780" s="25"/>
      <c r="M1780"/>
      <c r="N1780"/>
      <c r="O1780" s="25">
        <v>-97.97</v>
      </c>
      <c r="P1780" s="25">
        <v>-97.97</v>
      </c>
      <c r="S1780" s="23" t="str">
        <f t="shared" si="85"/>
        <v/>
      </c>
      <c r="T1780" s="23">
        <f t="shared" si="86"/>
        <v>0</v>
      </c>
    </row>
    <row r="1781" spans="1:20" ht="17.399999999999999">
      <c r="A1781" s="23" t="str">
        <f t="shared" si="84"/>
        <v/>
      </c>
      <c r="B1781" s="24" t="s">
        <v>3152</v>
      </c>
      <c r="C1781" s="6" t="s">
        <v>3445</v>
      </c>
      <c r="D1781" s="25" t="s">
        <v>37</v>
      </c>
      <c r="E1781" s="28">
        <v>36.78</v>
      </c>
      <c r="F1781" s="25"/>
      <c r="G1781" s="25"/>
      <c r="H1781" s="25"/>
      <c r="I1781" s="25"/>
      <c r="J1781" s="25"/>
      <c r="K1781" s="25" t="s">
        <v>4078</v>
      </c>
      <c r="L1781" s="25"/>
      <c r="M1781"/>
      <c r="N1781"/>
      <c r="O1781" s="25">
        <v>-12.25</v>
      </c>
      <c r="P1781" s="25">
        <v>-7.3</v>
      </c>
      <c r="S1781" s="23" t="str">
        <f t="shared" si="85"/>
        <v/>
      </c>
      <c r="T1781" s="23">
        <f t="shared" si="86"/>
        <v>0</v>
      </c>
    </row>
    <row r="1782" spans="1:20" ht="17.399999999999999">
      <c r="A1782" s="23" t="str">
        <f t="shared" si="84"/>
        <v/>
      </c>
      <c r="B1782" s="24" t="s">
        <v>3502</v>
      </c>
      <c r="C1782" s="6" t="s">
        <v>3570</v>
      </c>
      <c r="D1782" s="25" t="s">
        <v>37</v>
      </c>
      <c r="E1782" s="26">
        <v>1026.81</v>
      </c>
      <c r="F1782" s="25">
        <v>1</v>
      </c>
      <c r="G1782" s="25">
        <v>163.69999999999999</v>
      </c>
      <c r="H1782" s="25">
        <v>163.69999999999999</v>
      </c>
      <c r="I1782" s="25">
        <v>163.69999999999999</v>
      </c>
      <c r="J1782" s="25"/>
      <c r="K1782" s="25" t="s">
        <v>4092</v>
      </c>
      <c r="L1782" s="25"/>
      <c r="M1782"/>
      <c r="N1782"/>
      <c r="O1782" s="25">
        <v>-7.26</v>
      </c>
      <c r="P1782" s="25">
        <v>8.6999999999999993</v>
      </c>
      <c r="S1782" s="23" t="str">
        <f t="shared" si="85"/>
        <v/>
      </c>
      <c r="T1782" s="23">
        <f t="shared" si="86"/>
        <v>0</v>
      </c>
    </row>
    <row r="1783" spans="1:20" ht="17.399999999999999">
      <c r="A1783" s="23">
        <f t="shared" si="84"/>
        <v>149</v>
      </c>
      <c r="B1783" s="24" t="s">
        <v>2632</v>
      </c>
      <c r="C1783" s="6" t="s">
        <v>4276</v>
      </c>
      <c r="D1783" s="25" t="s">
        <v>9</v>
      </c>
      <c r="E1783" s="28">
        <v>2258.64</v>
      </c>
      <c r="F1783" s="25">
        <v>19</v>
      </c>
      <c r="G1783" s="25">
        <v>473.78</v>
      </c>
      <c r="H1783" s="25">
        <v>473.9</v>
      </c>
      <c r="I1783" s="25">
        <v>528.5</v>
      </c>
      <c r="J1783" s="25">
        <v>456.85</v>
      </c>
      <c r="K1783" s="25" t="s">
        <v>4085</v>
      </c>
      <c r="L1783" s="25"/>
      <c r="M1783"/>
      <c r="N1783"/>
      <c r="O1783" s="25">
        <v>-22.92</v>
      </c>
      <c r="P1783" s="25">
        <v>-5.69</v>
      </c>
      <c r="S1783" s="23">
        <f t="shared" si="85"/>
        <v>2258.6578299999996</v>
      </c>
      <c r="T1783" s="23">
        <f t="shared" si="86"/>
        <v>0</v>
      </c>
    </row>
    <row r="1784" spans="1:20" ht="17.399999999999999">
      <c r="A1784" s="23" t="str">
        <f t="shared" si="84"/>
        <v/>
      </c>
      <c r="B1784" s="24" t="s">
        <v>4322</v>
      </c>
      <c r="C1784" s="6" t="s">
        <v>4327</v>
      </c>
      <c r="D1784" s="25" t="s">
        <v>37</v>
      </c>
      <c r="E1784" s="26">
        <v>161.29</v>
      </c>
      <c r="F1784" s="25">
        <v>1</v>
      </c>
      <c r="G1784" s="25">
        <v>23.4</v>
      </c>
      <c r="H1784" s="25">
        <v>23.4</v>
      </c>
      <c r="I1784" s="25"/>
      <c r="J1784" s="25"/>
      <c r="K1784" s="25" t="s">
        <v>4120</v>
      </c>
      <c r="L1784" s="25"/>
      <c r="M1784"/>
      <c r="N1784"/>
      <c r="O1784" s="25">
        <v>14.6</v>
      </c>
      <c r="P1784" s="25">
        <v>16.43</v>
      </c>
      <c r="S1784" s="23" t="str">
        <f t="shared" si="85"/>
        <v/>
      </c>
      <c r="T1784" s="23">
        <f t="shared" si="86"/>
        <v>0</v>
      </c>
    </row>
    <row r="1785" spans="1:20" ht="17.399999999999999">
      <c r="A1785" s="23" t="str">
        <f t="shared" si="84"/>
        <v/>
      </c>
      <c r="B1785" s="24" t="s">
        <v>3153</v>
      </c>
      <c r="C1785" s="6" t="s">
        <v>3281</v>
      </c>
      <c r="D1785" s="25" t="s">
        <v>37</v>
      </c>
      <c r="E1785" s="28">
        <v>357.74</v>
      </c>
      <c r="F1785" s="25"/>
      <c r="G1785" s="25"/>
      <c r="H1785" s="25"/>
      <c r="I1785" s="25"/>
      <c r="J1785" s="25"/>
      <c r="K1785" s="25" t="s">
        <v>4109</v>
      </c>
      <c r="L1785" s="25"/>
      <c r="M1785"/>
      <c r="N1785"/>
      <c r="O1785" s="25">
        <v>16.21</v>
      </c>
      <c r="P1785" s="25">
        <v>3.04</v>
      </c>
      <c r="S1785" s="23" t="str">
        <f t="shared" si="85"/>
        <v/>
      </c>
      <c r="T1785" s="23">
        <f t="shared" si="86"/>
        <v>0</v>
      </c>
    </row>
    <row r="1786" spans="1:20" ht="17.399999999999999">
      <c r="A1786" s="23" t="str">
        <f t="shared" si="84"/>
        <v/>
      </c>
      <c r="B1786" s="24" t="s">
        <v>2950</v>
      </c>
      <c r="C1786" s="6" t="s">
        <v>2972</v>
      </c>
      <c r="D1786" s="25" t="s">
        <v>37</v>
      </c>
      <c r="E1786" s="28">
        <v>64.37</v>
      </c>
      <c r="F1786" s="25"/>
      <c r="G1786" s="25"/>
      <c r="H1786" s="25"/>
      <c r="I1786" s="25"/>
      <c r="J1786" s="25"/>
      <c r="K1786" s="25" t="s">
        <v>4076</v>
      </c>
      <c r="L1786" s="25"/>
      <c r="M1786"/>
      <c r="N1786"/>
      <c r="O1786" s="25">
        <v>-10.17</v>
      </c>
      <c r="P1786" s="25">
        <v>-19.96</v>
      </c>
      <c r="S1786" s="23" t="str">
        <f t="shared" si="85"/>
        <v/>
      </c>
      <c r="T1786" s="23">
        <f t="shared" si="86"/>
        <v>0</v>
      </c>
    </row>
    <row r="1787" spans="1:20" ht="17.399999999999999">
      <c r="A1787" s="23" t="str">
        <f t="shared" si="84"/>
        <v/>
      </c>
      <c r="B1787" s="24" t="s">
        <v>2768</v>
      </c>
      <c r="C1787" s="6" t="s">
        <v>2769</v>
      </c>
      <c r="D1787" s="25" t="s">
        <v>37</v>
      </c>
      <c r="E1787" s="26">
        <v>102.35</v>
      </c>
      <c r="F1787" s="25"/>
      <c r="G1787" s="25"/>
      <c r="H1787" s="25"/>
      <c r="I1787" s="25"/>
      <c r="J1787" s="25"/>
      <c r="K1787" s="25" t="s">
        <v>4113</v>
      </c>
      <c r="L1787" s="25"/>
      <c r="M1787"/>
      <c r="N1787"/>
      <c r="O1787" s="25">
        <v>-19.02</v>
      </c>
      <c r="P1787" s="25">
        <v>-20.18</v>
      </c>
      <c r="S1787" s="23" t="str">
        <f t="shared" si="85"/>
        <v/>
      </c>
      <c r="T1787" s="23">
        <f t="shared" si="86"/>
        <v>0</v>
      </c>
    </row>
    <row r="1788" spans="1:20" ht="17.399999999999999">
      <c r="A1788" s="23" t="str">
        <f t="shared" si="84"/>
        <v/>
      </c>
      <c r="B1788" s="24" t="s">
        <v>3154</v>
      </c>
      <c r="C1788" s="6" t="s">
        <v>3282</v>
      </c>
      <c r="D1788" s="25" t="s">
        <v>37</v>
      </c>
      <c r="E1788" s="28">
        <v>58.48</v>
      </c>
      <c r="F1788" s="25"/>
      <c r="G1788" s="25"/>
      <c r="H1788" s="25"/>
      <c r="I1788" s="25"/>
      <c r="J1788" s="25"/>
      <c r="K1788" s="25" t="s">
        <v>4100</v>
      </c>
      <c r="L1788" s="25"/>
      <c r="M1788"/>
      <c r="N1788"/>
      <c r="O1788" s="25">
        <v>-31.4</v>
      </c>
      <c r="P1788" s="25">
        <v>-36.03</v>
      </c>
      <c r="S1788" s="23" t="str">
        <f t="shared" si="85"/>
        <v/>
      </c>
      <c r="T1788" s="23">
        <f t="shared" si="86"/>
        <v>0</v>
      </c>
    </row>
    <row r="1789" spans="1:20" ht="17.399999999999999">
      <c r="A1789" s="23" t="str">
        <f t="shared" si="84"/>
        <v/>
      </c>
      <c r="B1789" s="24" t="s">
        <v>2820</v>
      </c>
      <c r="C1789" s="6" t="s">
        <v>4926</v>
      </c>
      <c r="D1789" s="25" t="s">
        <v>37</v>
      </c>
      <c r="E1789" s="26">
        <v>108.73</v>
      </c>
      <c r="F1789" s="25"/>
      <c r="G1789" s="25"/>
      <c r="H1789" s="25"/>
      <c r="I1789" s="25"/>
      <c r="J1789" s="25"/>
      <c r="K1789" s="25" t="s">
        <v>4120</v>
      </c>
      <c r="L1789" s="25"/>
      <c r="M1789"/>
      <c r="N1789"/>
      <c r="O1789" s="25">
        <v>-21.84</v>
      </c>
      <c r="P1789" s="25">
        <v>-0.88</v>
      </c>
      <c r="S1789" s="23" t="str">
        <f t="shared" si="85"/>
        <v/>
      </c>
      <c r="T1789" s="23">
        <f t="shared" si="86"/>
        <v>0</v>
      </c>
    </row>
    <row r="1790" spans="1:20" ht="17.399999999999999">
      <c r="A1790" s="23" t="str">
        <f t="shared" si="84"/>
        <v/>
      </c>
      <c r="B1790" s="24" t="s">
        <v>2879</v>
      </c>
      <c r="C1790" s="6" t="s">
        <v>4491</v>
      </c>
      <c r="D1790" s="25" t="s">
        <v>37</v>
      </c>
      <c r="E1790" s="28">
        <v>36.380000000000003</v>
      </c>
      <c r="F1790" s="25"/>
      <c r="G1790" s="25"/>
      <c r="H1790" s="25"/>
      <c r="I1790" s="25"/>
      <c r="J1790" s="25"/>
      <c r="K1790" s="25" t="s">
        <v>4086</v>
      </c>
      <c r="L1790" s="25"/>
      <c r="M1790"/>
      <c r="N1790"/>
      <c r="O1790" s="25">
        <v>-14.39</v>
      </c>
      <c r="P1790" s="25">
        <v>-19.170000000000002</v>
      </c>
      <c r="S1790" s="23" t="str">
        <f t="shared" si="85"/>
        <v/>
      </c>
      <c r="T1790" s="23">
        <f t="shared" si="86"/>
        <v>0</v>
      </c>
    </row>
    <row r="1791" spans="1:20" ht="17.399999999999999">
      <c r="A1791" s="23" t="str">
        <f t="shared" si="84"/>
        <v/>
      </c>
      <c r="B1791" s="24" t="s">
        <v>2861</v>
      </c>
      <c r="C1791" s="6" t="s">
        <v>2875</v>
      </c>
      <c r="D1791" s="25" t="s">
        <v>37</v>
      </c>
      <c r="E1791" s="28">
        <v>31.28</v>
      </c>
      <c r="F1791" s="25"/>
      <c r="G1791" s="25"/>
      <c r="H1791" s="25"/>
      <c r="I1791" s="25"/>
      <c r="J1791" s="25"/>
      <c r="K1791" s="25" t="s">
        <v>4103</v>
      </c>
      <c r="L1791" s="25"/>
      <c r="M1791"/>
      <c r="N1791"/>
      <c r="O1791" s="25">
        <v>-13.37</v>
      </c>
      <c r="P1791" s="25">
        <v>-60.67</v>
      </c>
      <c r="S1791" s="23" t="str">
        <f t="shared" si="85"/>
        <v/>
      </c>
      <c r="T1791" s="23">
        <f t="shared" si="86"/>
        <v>0</v>
      </c>
    </row>
    <row r="1792" spans="1:20" ht="17.399999999999999">
      <c r="A1792" s="23" t="str">
        <f t="shared" si="84"/>
        <v/>
      </c>
      <c r="B1792" s="24" t="s">
        <v>2807</v>
      </c>
      <c r="C1792" s="6" t="s">
        <v>2808</v>
      </c>
      <c r="D1792" s="25" t="s">
        <v>37</v>
      </c>
      <c r="E1792" s="28">
        <v>231.79</v>
      </c>
      <c r="F1792" s="25"/>
      <c r="G1792" s="25"/>
      <c r="H1792" s="25"/>
      <c r="I1792" s="25"/>
      <c r="J1792" s="25"/>
      <c r="K1792" s="25" t="s">
        <v>4100</v>
      </c>
      <c r="L1792" s="25"/>
      <c r="M1792"/>
      <c r="N1792"/>
      <c r="O1792" s="25">
        <v>-0.19</v>
      </c>
      <c r="P1792" s="25">
        <v>-5.96</v>
      </c>
      <c r="S1792" s="23" t="str">
        <f t="shared" si="85"/>
        <v/>
      </c>
      <c r="T1792" s="23">
        <f t="shared" si="86"/>
        <v>0</v>
      </c>
    </row>
    <row r="1793" spans="1:20" ht="17.399999999999999">
      <c r="A1793" s="23" t="str">
        <f t="shared" si="84"/>
        <v/>
      </c>
      <c r="B1793" s="24" t="s">
        <v>3010</v>
      </c>
      <c r="C1793" s="6" t="s">
        <v>3082</v>
      </c>
      <c r="D1793" s="25" t="s">
        <v>37</v>
      </c>
      <c r="E1793" s="28">
        <v>324.16000000000003</v>
      </c>
      <c r="F1793" s="25"/>
      <c r="G1793" s="25"/>
      <c r="H1793" s="25"/>
      <c r="I1793" s="25"/>
      <c r="J1793" s="25"/>
      <c r="K1793" s="25" t="s">
        <v>4100</v>
      </c>
      <c r="L1793" s="25"/>
      <c r="M1793"/>
      <c r="N1793"/>
      <c r="O1793" s="25">
        <v>-10.18</v>
      </c>
      <c r="P1793" s="25">
        <v>-37.130000000000003</v>
      </c>
      <c r="S1793" s="23" t="str">
        <f t="shared" si="85"/>
        <v/>
      </c>
      <c r="T1793" s="23">
        <f t="shared" si="86"/>
        <v>0</v>
      </c>
    </row>
    <row r="1794" spans="1:20" ht="17.399999999999999">
      <c r="A1794" s="23" t="str">
        <f t="shared" si="84"/>
        <v/>
      </c>
      <c r="B1794" s="24" t="s">
        <v>2903</v>
      </c>
      <c r="C1794" s="6" t="s">
        <v>2910</v>
      </c>
      <c r="D1794" s="25" t="s">
        <v>37</v>
      </c>
      <c r="E1794" s="26">
        <v>37.799999999999997</v>
      </c>
      <c r="F1794" s="25"/>
      <c r="G1794" s="28"/>
      <c r="H1794" s="28"/>
      <c r="I1794" s="28"/>
      <c r="J1794" s="28"/>
      <c r="K1794" s="25" t="s">
        <v>4113</v>
      </c>
      <c r="L1794" s="25"/>
      <c r="M1794"/>
      <c r="N1794"/>
      <c r="O1794" s="25">
        <v>-30.32</v>
      </c>
      <c r="P1794" s="25">
        <v>-55.78</v>
      </c>
      <c r="S1794" s="23" t="str">
        <f t="shared" si="85"/>
        <v/>
      </c>
      <c r="T1794" s="23">
        <f t="shared" si="86"/>
        <v>0</v>
      </c>
    </row>
    <row r="1795" spans="1:20" ht="17.399999999999999">
      <c r="A1795" s="23">
        <f t="shared" si="84"/>
        <v>9</v>
      </c>
      <c r="B1795" s="24" t="s">
        <v>3011</v>
      </c>
      <c r="C1795" s="6" t="s">
        <v>3083</v>
      </c>
      <c r="D1795" s="25" t="s">
        <v>9</v>
      </c>
      <c r="E1795" s="28">
        <v>64622.17</v>
      </c>
      <c r="F1795" s="25">
        <v>7</v>
      </c>
      <c r="G1795" s="28">
        <v>2893.18</v>
      </c>
      <c r="H1795" s="28">
        <v>2903.16</v>
      </c>
      <c r="I1795" s="28">
        <v>3077</v>
      </c>
      <c r="J1795" s="28">
        <v>2928.1</v>
      </c>
      <c r="K1795" s="25" t="s">
        <v>4076</v>
      </c>
      <c r="L1795" s="25"/>
      <c r="M1795"/>
      <c r="N1795"/>
      <c r="O1795" s="25">
        <v>1.38</v>
      </c>
      <c r="P1795" s="25">
        <v>-11.2</v>
      </c>
      <c r="S1795" s="23">
        <f t="shared" si="85"/>
        <v>64622.18795</v>
      </c>
      <c r="T1795" s="23">
        <f t="shared" si="86"/>
        <v>0</v>
      </c>
    </row>
    <row r="1796" spans="1:20" ht="17.399999999999999">
      <c r="A1796" s="23" t="str">
        <f t="shared" si="84"/>
        <v/>
      </c>
      <c r="B1796" s="24" t="s">
        <v>2933</v>
      </c>
      <c r="C1796" s="6" t="s">
        <v>2942</v>
      </c>
      <c r="D1796" s="25" t="s">
        <v>37</v>
      </c>
      <c r="E1796" s="26">
        <v>72.400000000000006</v>
      </c>
      <c r="F1796" s="25"/>
      <c r="G1796" s="28"/>
      <c r="H1796" s="28"/>
      <c r="I1796" s="28"/>
      <c r="J1796" s="28"/>
      <c r="K1796" s="25" t="s">
        <v>4080</v>
      </c>
      <c r="L1796" s="25"/>
      <c r="M1796"/>
      <c r="N1796"/>
      <c r="O1796" s="25">
        <v>-1.1200000000000001</v>
      </c>
      <c r="P1796" s="25">
        <v>-10.14</v>
      </c>
      <c r="S1796" s="23" t="str">
        <f t="shared" si="85"/>
        <v/>
      </c>
      <c r="T1796" s="23">
        <f t="shared" si="86"/>
        <v>0</v>
      </c>
    </row>
    <row r="1797" spans="1:20" ht="17.399999999999999">
      <c r="A1797" s="23" t="str">
        <f t="shared" si="84"/>
        <v/>
      </c>
      <c r="B1797" s="24" t="s">
        <v>2951</v>
      </c>
      <c r="C1797" s="6" t="s">
        <v>2973</v>
      </c>
      <c r="D1797" s="25" t="s">
        <v>37</v>
      </c>
      <c r="E1797" s="28">
        <v>24.43</v>
      </c>
      <c r="F1797" s="25"/>
      <c r="G1797" s="28"/>
      <c r="H1797" s="28"/>
      <c r="I1797" s="26"/>
      <c r="J1797" s="26"/>
      <c r="K1797" s="25" t="s">
        <v>4113</v>
      </c>
      <c r="L1797" s="25"/>
      <c r="M1797"/>
      <c r="N1797"/>
      <c r="O1797" s="25">
        <v>4.87</v>
      </c>
      <c r="P1797" s="28">
        <v>-0.82</v>
      </c>
      <c r="S1797" s="23" t="str">
        <f t="shared" si="85"/>
        <v/>
      </c>
      <c r="T1797" s="23">
        <f t="shared" si="86"/>
        <v>0</v>
      </c>
    </row>
    <row r="1798" spans="1:20" ht="17.399999999999999">
      <c r="A1798" s="23" t="str">
        <f t="shared" si="84"/>
        <v/>
      </c>
      <c r="B1798" s="24" t="s">
        <v>2952</v>
      </c>
      <c r="C1798" s="6" t="s">
        <v>2974</v>
      </c>
      <c r="D1798" s="25" t="s">
        <v>37</v>
      </c>
      <c r="E1798" s="28">
        <v>72.72</v>
      </c>
      <c r="F1798" s="25"/>
      <c r="G1798" s="28"/>
      <c r="H1798" s="28"/>
      <c r="I1798" s="26"/>
      <c r="J1798" s="26"/>
      <c r="K1798" s="25" t="s">
        <v>4105</v>
      </c>
      <c r="L1798" s="25"/>
      <c r="M1798"/>
      <c r="N1798"/>
      <c r="O1798" s="25">
        <v>-15.67</v>
      </c>
      <c r="P1798" s="25">
        <v>-37.01</v>
      </c>
      <c r="S1798" s="23" t="str">
        <f t="shared" si="85"/>
        <v/>
      </c>
      <c r="T1798" s="23">
        <f t="shared" si="86"/>
        <v>0</v>
      </c>
    </row>
    <row r="1799" spans="1:20" ht="17.399999999999999">
      <c r="A1799" s="23" t="str">
        <f t="shared" si="84"/>
        <v/>
      </c>
      <c r="B1799" s="24" t="s">
        <v>2926</v>
      </c>
      <c r="C1799" s="6" t="s">
        <v>2928</v>
      </c>
      <c r="D1799" s="25" t="s">
        <v>37</v>
      </c>
      <c r="E1799" s="28">
        <v>9.76</v>
      </c>
      <c r="F1799" s="25"/>
      <c r="G1799" s="28"/>
      <c r="H1799" s="28"/>
      <c r="I1799" s="28"/>
      <c r="J1799" s="28"/>
      <c r="K1799" s="25" t="s">
        <v>4120</v>
      </c>
      <c r="L1799" s="25"/>
      <c r="M1799"/>
      <c r="N1799"/>
      <c r="O1799" s="25">
        <v>-49.11</v>
      </c>
      <c r="P1799" s="25">
        <v>-60.25</v>
      </c>
      <c r="S1799" s="23" t="str">
        <f t="shared" si="85"/>
        <v/>
      </c>
      <c r="T1799" s="23">
        <f t="shared" si="86"/>
        <v>0</v>
      </c>
    </row>
    <row r="1800" spans="1:20" ht="17.399999999999999">
      <c r="A1800" s="23" t="str">
        <f t="shared" si="84"/>
        <v/>
      </c>
      <c r="B1800" s="24" t="s">
        <v>2851</v>
      </c>
      <c r="C1800" s="6" t="s">
        <v>4976</v>
      </c>
      <c r="D1800" s="25" t="s">
        <v>37</v>
      </c>
      <c r="E1800" s="28">
        <v>26.95</v>
      </c>
      <c r="F1800" s="25"/>
      <c r="G1800" s="28"/>
      <c r="H1800" s="28"/>
      <c r="I1800" s="28"/>
      <c r="J1800" s="28"/>
      <c r="K1800" s="25" t="s">
        <v>4092</v>
      </c>
      <c r="L1800" s="25"/>
      <c r="M1800"/>
      <c r="N1800"/>
      <c r="O1800" s="25">
        <v>-33.93</v>
      </c>
      <c r="P1800" s="28">
        <v>-1.21</v>
      </c>
      <c r="S1800" s="23" t="str">
        <f t="shared" si="85"/>
        <v/>
      </c>
      <c r="T1800" s="23">
        <f t="shared" si="86"/>
        <v>0</v>
      </c>
    </row>
    <row r="1801" spans="1:20" ht="17.399999999999999">
      <c r="A1801" s="23" t="str">
        <f t="shared" si="84"/>
        <v/>
      </c>
      <c r="B1801" s="24" t="s">
        <v>2953</v>
      </c>
      <c r="C1801" s="6" t="s">
        <v>5146</v>
      </c>
      <c r="D1801" s="25" t="s">
        <v>37</v>
      </c>
      <c r="E1801" s="28">
        <v>30.55</v>
      </c>
      <c r="F1801" s="25"/>
      <c r="G1801" s="28"/>
      <c r="H1801" s="28"/>
      <c r="I1801" s="26"/>
      <c r="J1801" s="28"/>
      <c r="K1801" s="25" t="s">
        <v>4085</v>
      </c>
      <c r="L1801" s="25"/>
      <c r="M1801"/>
      <c r="N1801"/>
      <c r="O1801" s="25">
        <v>-2.17</v>
      </c>
      <c r="P1801" s="25">
        <v>-30.77</v>
      </c>
      <c r="S1801" s="23" t="str">
        <f t="shared" si="85"/>
        <v/>
      </c>
      <c r="T1801" s="23">
        <f t="shared" si="86"/>
        <v>0</v>
      </c>
    </row>
    <row r="1802" spans="1:20" ht="17.399999999999999">
      <c r="A1802" s="23" t="str">
        <f t="shared" si="84"/>
        <v/>
      </c>
      <c r="B1802" s="24" t="s">
        <v>4809</v>
      </c>
      <c r="C1802" s="6" t="s">
        <v>4811</v>
      </c>
      <c r="D1802" s="25" t="s">
        <v>37</v>
      </c>
      <c r="E1802" s="28">
        <v>127</v>
      </c>
      <c r="F1802" s="25"/>
      <c r="G1802" s="28"/>
      <c r="H1802" s="28"/>
      <c r="I1802" s="28"/>
      <c r="J1802" s="26"/>
      <c r="K1802" s="25" t="s">
        <v>4107</v>
      </c>
      <c r="L1802" s="25"/>
      <c r="M1802"/>
      <c r="N1802"/>
      <c r="O1802" s="25">
        <v>-28.9</v>
      </c>
      <c r="P1802" s="25">
        <v>-3.25</v>
      </c>
      <c r="S1802" s="23" t="str">
        <f t="shared" si="85"/>
        <v/>
      </c>
      <c r="T1802" s="23">
        <f t="shared" si="86"/>
        <v>0</v>
      </c>
    </row>
    <row r="1803" spans="1:20" ht="17.399999999999999">
      <c r="A1803" s="23" t="str">
        <f t="shared" si="84"/>
        <v/>
      </c>
      <c r="B1803" s="24" t="s">
        <v>4516</v>
      </c>
      <c r="C1803" s="6" t="s">
        <v>4899</v>
      </c>
      <c r="D1803" s="25" t="s">
        <v>37</v>
      </c>
      <c r="E1803" s="28">
        <v>22.54</v>
      </c>
      <c r="F1803" s="25"/>
      <c r="G1803" s="28"/>
      <c r="H1803" s="28"/>
      <c r="I1803" s="28"/>
      <c r="J1803" s="28"/>
      <c r="K1803" s="25" t="s">
        <v>4103</v>
      </c>
      <c r="L1803" s="25"/>
      <c r="M1803"/>
      <c r="N1803"/>
      <c r="O1803" s="25">
        <v>-17.84</v>
      </c>
      <c r="P1803" s="28">
        <v>-41.88</v>
      </c>
      <c r="S1803" s="23" t="str">
        <f t="shared" si="85"/>
        <v/>
      </c>
      <c r="T1803" s="23">
        <f t="shared" si="86"/>
        <v>0</v>
      </c>
    </row>
    <row r="1804" spans="1:20" ht="17.399999999999999">
      <c r="A1804" s="23" t="str">
        <f t="shared" si="84"/>
        <v/>
      </c>
      <c r="B1804" s="24" t="s">
        <v>2720</v>
      </c>
      <c r="C1804" s="6" t="s">
        <v>2723</v>
      </c>
      <c r="D1804" s="25" t="s">
        <v>9</v>
      </c>
      <c r="E1804" s="26">
        <v>127.75</v>
      </c>
      <c r="F1804" s="25"/>
      <c r="G1804" s="28"/>
      <c r="H1804" s="28"/>
      <c r="I1804" s="28"/>
      <c r="J1804" s="28"/>
      <c r="K1804" s="25" t="s">
        <v>4088</v>
      </c>
      <c r="L1804" s="25"/>
      <c r="M1804"/>
      <c r="N1804"/>
      <c r="O1804" s="25">
        <v>-8.68</v>
      </c>
      <c r="P1804" s="25">
        <v>-17.420000000000002</v>
      </c>
      <c r="S1804" s="23" t="str">
        <f t="shared" si="85"/>
        <v/>
      </c>
      <c r="T1804" s="23">
        <f t="shared" si="86"/>
        <v>0</v>
      </c>
    </row>
    <row r="1805" spans="1:20" ht="17.399999999999999">
      <c r="A1805" s="23" t="str">
        <f t="shared" si="84"/>
        <v/>
      </c>
      <c r="B1805" s="24" t="s">
        <v>2766</v>
      </c>
      <c r="C1805" s="6" t="s">
        <v>2919</v>
      </c>
      <c r="D1805" s="25" t="s">
        <v>9</v>
      </c>
      <c r="E1805" s="26">
        <v>215.96</v>
      </c>
      <c r="F1805" s="25"/>
      <c r="G1805" s="28"/>
      <c r="H1805" s="28"/>
      <c r="I1805" s="28"/>
      <c r="J1805" s="28"/>
      <c r="K1805" s="25" t="s">
        <v>4109</v>
      </c>
      <c r="L1805" s="25"/>
      <c r="M1805"/>
      <c r="N1805"/>
      <c r="O1805" s="25">
        <v>-3.97</v>
      </c>
      <c r="P1805" s="25">
        <v>-11.59</v>
      </c>
      <c r="S1805" s="23" t="str">
        <f t="shared" si="85"/>
        <v/>
      </c>
      <c r="T1805" s="23">
        <f t="shared" si="86"/>
        <v>0</v>
      </c>
    </row>
    <row r="1806" spans="1:20" ht="17.399999999999999">
      <c r="A1806" s="23" t="str">
        <f t="shared" si="84"/>
        <v/>
      </c>
      <c r="B1806" s="24" t="s">
        <v>4060</v>
      </c>
      <c r="C1806" s="6" t="s">
        <v>4061</v>
      </c>
      <c r="D1806" s="25" t="s">
        <v>37</v>
      </c>
      <c r="E1806" s="28">
        <v>494.61</v>
      </c>
      <c r="F1806" s="25">
        <v>1</v>
      </c>
      <c r="G1806" s="28"/>
      <c r="H1806" s="28"/>
      <c r="I1806" s="28"/>
      <c r="J1806" s="28"/>
      <c r="K1806" s="25" t="s">
        <v>4079</v>
      </c>
      <c r="L1806" s="25"/>
      <c r="M1806"/>
      <c r="N1806"/>
      <c r="O1806" s="25">
        <v>6.81</v>
      </c>
      <c r="P1806" s="25">
        <v>-17.09</v>
      </c>
      <c r="S1806" s="23" t="str">
        <f t="shared" si="85"/>
        <v/>
      </c>
      <c r="T1806" s="23">
        <f t="shared" si="86"/>
        <v>0</v>
      </c>
    </row>
    <row r="1807" spans="1:20" ht="17.399999999999999">
      <c r="A1807" s="23" t="str">
        <f t="shared" ref="A1807:A1870" si="87">IF(ISERROR(RANK(S1807,$S$14:$S$3000,)),"",RANK(S1807,$S$14:$S$3000,))</f>
        <v/>
      </c>
      <c r="B1807" s="24" t="s">
        <v>2904</v>
      </c>
      <c r="C1807" s="6" t="s">
        <v>3084</v>
      </c>
      <c r="D1807" s="25" t="s">
        <v>37</v>
      </c>
      <c r="E1807" s="26">
        <v>138.15</v>
      </c>
      <c r="F1807" s="25"/>
      <c r="G1807" s="28"/>
      <c r="H1807" s="28"/>
      <c r="I1807" s="28"/>
      <c r="J1807" s="28"/>
      <c r="K1807" s="25" t="s">
        <v>4117</v>
      </c>
      <c r="L1807" s="25"/>
      <c r="M1807"/>
      <c r="N1807"/>
      <c r="O1807" s="25">
        <v>-35.31</v>
      </c>
      <c r="P1807" s="25">
        <v>-46.4</v>
      </c>
      <c r="S1807" s="23" t="str">
        <f t="shared" si="85"/>
        <v/>
      </c>
      <c r="T1807" s="23">
        <f t="shared" si="86"/>
        <v>0</v>
      </c>
    </row>
    <row r="1808" spans="1:20" ht="17.399999999999999">
      <c r="A1808" s="23" t="str">
        <f t="shared" si="87"/>
        <v/>
      </c>
      <c r="B1808" s="24" t="s">
        <v>2839</v>
      </c>
      <c r="C1808" s="6" t="s">
        <v>2845</v>
      </c>
      <c r="D1808" s="25" t="s">
        <v>37</v>
      </c>
      <c r="E1808" s="28">
        <v>118.28</v>
      </c>
      <c r="F1808" s="25"/>
      <c r="G1808" s="28"/>
      <c r="H1808" s="28"/>
      <c r="I1808" s="28"/>
      <c r="J1808" s="28"/>
      <c r="K1808" s="25" t="s">
        <v>4085</v>
      </c>
      <c r="L1808" s="25"/>
      <c r="M1808"/>
      <c r="N1808"/>
      <c r="O1808" s="25">
        <v>-20.420000000000002</v>
      </c>
      <c r="P1808" s="25">
        <v>10.31</v>
      </c>
      <c r="S1808" s="23" t="str">
        <f t="shared" si="85"/>
        <v/>
      </c>
      <c r="T1808" s="23">
        <f t="shared" si="86"/>
        <v>0</v>
      </c>
    </row>
    <row r="1809" spans="1:20" ht="17.399999999999999">
      <c r="A1809" s="23" t="str">
        <f t="shared" si="87"/>
        <v/>
      </c>
      <c r="B1809" s="24" t="s">
        <v>4909</v>
      </c>
      <c r="C1809" s="6" t="s">
        <v>4911</v>
      </c>
      <c r="D1809" s="25" t="s">
        <v>37</v>
      </c>
      <c r="E1809" s="28">
        <v>95.21</v>
      </c>
      <c r="F1809" s="25">
        <v>1</v>
      </c>
      <c r="G1809" s="28"/>
      <c r="H1809" s="28"/>
      <c r="I1809" s="28"/>
      <c r="J1809" s="28"/>
      <c r="K1809" s="25" t="s">
        <v>4091</v>
      </c>
      <c r="L1809" s="25"/>
      <c r="M1809"/>
      <c r="N1809"/>
      <c r="O1809" s="25">
        <v>-15.66</v>
      </c>
      <c r="P1809" s="25">
        <v>33.700000000000003</v>
      </c>
      <c r="S1809" s="23" t="str">
        <f t="shared" si="85"/>
        <v/>
      </c>
      <c r="T1809" s="23">
        <f t="shared" si="86"/>
        <v>0</v>
      </c>
    </row>
    <row r="1810" spans="1:20" ht="17.399999999999999">
      <c r="A1810" s="23">
        <f t="shared" si="87"/>
        <v>199</v>
      </c>
      <c r="B1810" s="24" t="s">
        <v>2728</v>
      </c>
      <c r="C1810" s="6" t="s">
        <v>2730</v>
      </c>
      <c r="D1810" s="25" t="s">
        <v>37</v>
      </c>
      <c r="E1810" s="28">
        <v>808.25</v>
      </c>
      <c r="F1810" s="25">
        <v>6</v>
      </c>
      <c r="G1810" s="28">
        <v>104.9</v>
      </c>
      <c r="H1810" s="28">
        <v>104.9</v>
      </c>
      <c r="I1810" s="28">
        <v>110.37</v>
      </c>
      <c r="J1810" s="28">
        <v>125.6</v>
      </c>
      <c r="K1810" s="25" t="s">
        <v>4096</v>
      </c>
      <c r="L1810" s="25"/>
      <c r="M1810"/>
      <c r="N1810"/>
      <c r="O1810" s="25">
        <v>-12.15</v>
      </c>
      <c r="P1810" s="25">
        <v>-34.51</v>
      </c>
      <c r="S1810" s="23">
        <f t="shared" si="85"/>
        <v>808.2681</v>
      </c>
      <c r="T1810" s="23">
        <f t="shared" si="86"/>
        <v>0</v>
      </c>
    </row>
    <row r="1811" spans="1:20" ht="17.399999999999999">
      <c r="A1811" s="23" t="str">
        <f t="shared" si="87"/>
        <v/>
      </c>
      <c r="B1811" s="24" t="s">
        <v>2725</v>
      </c>
      <c r="C1811" s="6" t="s">
        <v>340</v>
      </c>
      <c r="D1811" s="25" t="s">
        <v>9</v>
      </c>
      <c r="E1811" s="26">
        <v>153.28</v>
      </c>
      <c r="F1811" s="25">
        <v>2</v>
      </c>
      <c r="G1811" s="28">
        <v>83.6</v>
      </c>
      <c r="H1811" s="28">
        <v>83.6</v>
      </c>
      <c r="I1811" s="26"/>
      <c r="J1811" s="28"/>
      <c r="K1811" s="25" t="s">
        <v>4083</v>
      </c>
      <c r="L1811" s="25"/>
      <c r="M1811"/>
      <c r="N1811"/>
      <c r="O1811" s="25">
        <v>0.16</v>
      </c>
      <c r="P1811" s="25">
        <v>-22.32</v>
      </c>
      <c r="S1811" s="23" t="str">
        <f t="shared" ref="S1811:S1874" si="88">IF(OR(F1811&lt;=$F$8,ISBLANK(G1811),ISBLANK(H1811),ISBLANK(J1811),ISBLANK(I1811)),"",E1811+ROW()/100000)</f>
        <v/>
      </c>
      <c r="T1811" s="23">
        <f t="shared" ref="T1811:T1874" si="89">IF(AND(G1811&lt;H1811,I1811&lt;J1811,H1811&lt;J1811),1,IF(AND(G1811&gt;H1811,I1811&gt;J1811,H1811&gt;J1811),-1,0))</f>
        <v>0</v>
      </c>
    </row>
    <row r="1812" spans="1:20" ht="17.399999999999999">
      <c r="A1812" s="23">
        <f t="shared" si="87"/>
        <v>122</v>
      </c>
      <c r="B1812" s="24" t="s">
        <v>3155</v>
      </c>
      <c r="C1812" s="6" t="s">
        <v>3283</v>
      </c>
      <c r="D1812" s="25" t="s">
        <v>37</v>
      </c>
      <c r="E1812" s="28">
        <v>3131.31</v>
      </c>
      <c r="F1812" s="25">
        <v>16</v>
      </c>
      <c r="G1812" s="25">
        <v>289.83</v>
      </c>
      <c r="H1812" s="25">
        <v>290.66000000000003</v>
      </c>
      <c r="I1812" s="25">
        <v>295</v>
      </c>
      <c r="J1812" s="25">
        <v>303.2</v>
      </c>
      <c r="K1812" s="25" t="s">
        <v>4105</v>
      </c>
      <c r="L1812" s="25"/>
      <c r="M1812"/>
      <c r="N1812"/>
      <c r="O1812" s="25">
        <v>7.99</v>
      </c>
      <c r="P1812" s="25">
        <v>-12.09</v>
      </c>
      <c r="S1812" s="23">
        <f t="shared" si="88"/>
        <v>3131.3281200000001</v>
      </c>
      <c r="T1812" s="23">
        <f t="shared" si="89"/>
        <v>1</v>
      </c>
    </row>
    <row r="1813" spans="1:20" ht="17.399999999999999">
      <c r="A1813" s="23" t="str">
        <f t="shared" si="87"/>
        <v/>
      </c>
      <c r="B1813" s="24" t="s">
        <v>2773</v>
      </c>
      <c r="C1813" s="6" t="s">
        <v>4239</v>
      </c>
      <c r="D1813" s="25" t="s">
        <v>37</v>
      </c>
      <c r="E1813" s="28">
        <v>180.74</v>
      </c>
      <c r="F1813" s="25">
        <v>2</v>
      </c>
      <c r="G1813" s="25">
        <v>77.75</v>
      </c>
      <c r="H1813" s="25">
        <v>77.75</v>
      </c>
      <c r="I1813" s="25"/>
      <c r="J1813" s="25"/>
      <c r="K1813" s="25" t="s">
        <v>4113</v>
      </c>
      <c r="L1813" s="25"/>
      <c r="M1813"/>
      <c r="N1813"/>
      <c r="O1813" s="25">
        <v>-14.82</v>
      </c>
      <c r="P1813" s="25">
        <v>-25.69</v>
      </c>
      <c r="S1813" s="23" t="str">
        <f t="shared" si="88"/>
        <v/>
      </c>
      <c r="T1813" s="23">
        <f t="shared" si="89"/>
        <v>0</v>
      </c>
    </row>
    <row r="1814" spans="1:20" ht="17.399999999999999">
      <c r="A1814" s="23" t="str">
        <f t="shared" si="87"/>
        <v/>
      </c>
      <c r="B1814" s="24" t="s">
        <v>3503</v>
      </c>
      <c r="C1814" s="6" t="s">
        <v>3571</v>
      </c>
      <c r="D1814" s="25" t="s">
        <v>37</v>
      </c>
      <c r="E1814" s="28">
        <v>74.150000000000006</v>
      </c>
      <c r="F1814" s="25"/>
      <c r="G1814" s="25"/>
      <c r="H1814" s="25"/>
      <c r="I1814" s="25"/>
      <c r="J1814" s="25"/>
      <c r="K1814" s="25" t="s">
        <v>4102</v>
      </c>
      <c r="L1814" s="25"/>
      <c r="M1814"/>
      <c r="N1814"/>
      <c r="O1814" s="25">
        <v>18.71</v>
      </c>
      <c r="P1814" s="25">
        <v>-16.73</v>
      </c>
      <c r="S1814" s="23" t="str">
        <f t="shared" si="88"/>
        <v/>
      </c>
      <c r="T1814" s="23">
        <f t="shared" si="89"/>
        <v>0</v>
      </c>
    </row>
    <row r="1815" spans="1:20" ht="17.399999999999999">
      <c r="A1815" s="23" t="str">
        <f t="shared" si="87"/>
        <v/>
      </c>
      <c r="B1815" s="24" t="s">
        <v>2954</v>
      </c>
      <c r="C1815" s="6" t="s">
        <v>3974</v>
      </c>
      <c r="D1815" s="25" t="s">
        <v>37</v>
      </c>
      <c r="E1815" s="28">
        <v>62</v>
      </c>
      <c r="F1815" s="25"/>
      <c r="G1815" s="25"/>
      <c r="H1815" s="25"/>
      <c r="I1815" s="25"/>
      <c r="J1815" s="25"/>
      <c r="K1815" s="25" t="s">
        <v>4113</v>
      </c>
      <c r="L1815" s="25"/>
      <c r="M1815"/>
      <c r="N1815"/>
      <c r="O1815" s="25">
        <v>3.01</v>
      </c>
      <c r="P1815" s="25">
        <v>-40.43</v>
      </c>
      <c r="S1815" s="23" t="str">
        <f t="shared" si="88"/>
        <v/>
      </c>
      <c r="T1815" s="23">
        <f t="shared" si="89"/>
        <v>0</v>
      </c>
    </row>
    <row r="1816" spans="1:20" ht="17.399999999999999">
      <c r="A1816" s="23">
        <f t="shared" si="87"/>
        <v>206</v>
      </c>
      <c r="B1816" s="24" t="s">
        <v>2781</v>
      </c>
      <c r="C1816" s="6" t="s">
        <v>2784</v>
      </c>
      <c r="D1816" s="25" t="s">
        <v>9</v>
      </c>
      <c r="E1816" s="28">
        <v>733.6</v>
      </c>
      <c r="F1816" s="25">
        <v>9</v>
      </c>
      <c r="G1816" s="25">
        <v>190.49</v>
      </c>
      <c r="H1816" s="25">
        <v>190.2</v>
      </c>
      <c r="I1816" s="25">
        <v>193.2</v>
      </c>
      <c r="J1816" s="25">
        <v>191.95</v>
      </c>
      <c r="K1816" s="25" t="s">
        <v>4103</v>
      </c>
      <c r="L1816" s="25"/>
      <c r="M1816"/>
      <c r="N1816"/>
      <c r="O1816" s="25">
        <v>-8.76</v>
      </c>
      <c r="P1816" s="25">
        <v>0.88</v>
      </c>
      <c r="S1816" s="23">
        <f t="shared" si="88"/>
        <v>733.61815999999999</v>
      </c>
      <c r="T1816" s="23">
        <f t="shared" si="89"/>
        <v>0</v>
      </c>
    </row>
    <row r="1817" spans="1:20" ht="17.399999999999999">
      <c r="A1817" s="23" t="str">
        <f t="shared" si="87"/>
        <v/>
      </c>
      <c r="B1817" s="24" t="s">
        <v>2834</v>
      </c>
      <c r="C1817" s="6" t="s">
        <v>2836</v>
      </c>
      <c r="D1817" s="25" t="s">
        <v>9</v>
      </c>
      <c r="E1817" s="26">
        <v>53.43</v>
      </c>
      <c r="F1817" s="25"/>
      <c r="G1817" s="25"/>
      <c r="H1817" s="25"/>
      <c r="I1817" s="25"/>
      <c r="J1817" s="25"/>
      <c r="K1817" s="25" t="s">
        <v>4085</v>
      </c>
      <c r="L1817" s="25"/>
      <c r="M1817"/>
      <c r="N1817"/>
      <c r="O1817" s="25">
        <v>-3.95</v>
      </c>
      <c r="P1817" s="25">
        <v>-39.880000000000003</v>
      </c>
      <c r="S1817" s="23" t="str">
        <f t="shared" si="88"/>
        <v/>
      </c>
      <c r="T1817" s="23">
        <f t="shared" si="89"/>
        <v>0</v>
      </c>
    </row>
    <row r="1818" spans="1:20" ht="17.399999999999999">
      <c r="A1818" s="23" t="str">
        <f t="shared" si="87"/>
        <v/>
      </c>
      <c r="B1818" s="24" t="s">
        <v>2840</v>
      </c>
      <c r="C1818" s="6" t="s">
        <v>2846</v>
      </c>
      <c r="D1818" s="25" t="s">
        <v>37</v>
      </c>
      <c r="E1818" s="28">
        <v>4093.08</v>
      </c>
      <c r="F1818" s="25"/>
      <c r="G1818" s="25"/>
      <c r="H1818" s="25"/>
      <c r="I1818" s="25"/>
      <c r="J1818" s="25"/>
      <c r="K1818" s="25" t="s">
        <v>4105</v>
      </c>
      <c r="L1818" s="25"/>
      <c r="M1818"/>
      <c r="N1818"/>
      <c r="O1818" s="25">
        <v>-9.2899999999999991</v>
      </c>
      <c r="P1818" s="25">
        <v>-20.79</v>
      </c>
      <c r="S1818" s="23" t="str">
        <f t="shared" si="88"/>
        <v/>
      </c>
      <c r="T1818" s="23">
        <f t="shared" si="89"/>
        <v>0</v>
      </c>
    </row>
    <row r="1819" spans="1:20" ht="17.399999999999999">
      <c r="A1819" s="23" t="str">
        <f t="shared" si="87"/>
        <v/>
      </c>
      <c r="B1819" s="24" t="s">
        <v>2774</v>
      </c>
      <c r="C1819" s="6" t="s">
        <v>2778</v>
      </c>
      <c r="D1819" s="25" t="s">
        <v>9</v>
      </c>
      <c r="E1819" s="26">
        <v>127.66</v>
      </c>
      <c r="F1819" s="25"/>
      <c r="G1819" s="25"/>
      <c r="H1819" s="25"/>
      <c r="I1819" s="25"/>
      <c r="J1819" s="25"/>
      <c r="K1819" s="25" t="s">
        <v>4076</v>
      </c>
      <c r="L1819" s="25"/>
      <c r="M1819"/>
      <c r="N1819"/>
      <c r="O1819" s="25">
        <v>-3.44</v>
      </c>
      <c r="P1819" s="25">
        <v>-30.1</v>
      </c>
      <c r="S1819" s="23" t="str">
        <f t="shared" si="88"/>
        <v/>
      </c>
      <c r="T1819" s="23">
        <f t="shared" si="89"/>
        <v>0</v>
      </c>
    </row>
    <row r="1820" spans="1:20" ht="17.399999999999999">
      <c r="A1820" s="23" t="str">
        <f t="shared" si="87"/>
        <v/>
      </c>
      <c r="B1820" s="24" t="s">
        <v>2775</v>
      </c>
      <c r="C1820" s="6" t="s">
        <v>2779</v>
      </c>
      <c r="D1820" s="25" t="s">
        <v>9</v>
      </c>
      <c r="E1820" s="28">
        <v>127.49</v>
      </c>
      <c r="F1820" s="25">
        <v>1</v>
      </c>
      <c r="G1820" s="25">
        <v>28.5</v>
      </c>
      <c r="H1820" s="25">
        <v>28.5</v>
      </c>
      <c r="I1820" s="25">
        <v>28.5</v>
      </c>
      <c r="J1820" s="25"/>
      <c r="K1820" s="25" t="s">
        <v>4102</v>
      </c>
      <c r="L1820" s="25"/>
      <c r="M1820"/>
      <c r="N1820"/>
      <c r="O1820" s="25">
        <v>-4.8499999999999996</v>
      </c>
      <c r="P1820" s="25">
        <v>-23.41</v>
      </c>
      <c r="S1820" s="23" t="str">
        <f t="shared" si="88"/>
        <v/>
      </c>
      <c r="T1820" s="23">
        <f t="shared" si="89"/>
        <v>0</v>
      </c>
    </row>
    <row r="1821" spans="1:20" ht="17.399999999999999">
      <c r="A1821" s="23" t="str">
        <f t="shared" si="87"/>
        <v/>
      </c>
      <c r="B1821" s="24" t="s">
        <v>2789</v>
      </c>
      <c r="C1821" s="6" t="s">
        <v>2793</v>
      </c>
      <c r="D1821" s="25" t="s">
        <v>37</v>
      </c>
      <c r="E1821" s="28">
        <v>464.74</v>
      </c>
      <c r="F1821" s="25">
        <v>1</v>
      </c>
      <c r="G1821" s="25"/>
      <c r="H1821" s="25"/>
      <c r="I1821" s="25"/>
      <c r="J1821" s="25"/>
      <c r="K1821" s="25" t="s">
        <v>4110</v>
      </c>
      <c r="L1821" s="25"/>
      <c r="M1821"/>
      <c r="N1821"/>
      <c r="O1821" s="25">
        <v>-13.11</v>
      </c>
      <c r="P1821" s="25">
        <v>-34.770000000000003</v>
      </c>
      <c r="S1821" s="23" t="str">
        <f t="shared" si="88"/>
        <v/>
      </c>
      <c r="T1821" s="23">
        <f t="shared" si="89"/>
        <v>0</v>
      </c>
    </row>
    <row r="1822" spans="1:20" ht="17.399999999999999">
      <c r="A1822" s="23">
        <f t="shared" si="87"/>
        <v>109</v>
      </c>
      <c r="B1822" s="24" t="s">
        <v>2782</v>
      </c>
      <c r="C1822" s="6" t="s">
        <v>3860</v>
      </c>
      <c r="D1822" s="25" t="s">
        <v>37</v>
      </c>
      <c r="E1822" s="28">
        <v>3807.81</v>
      </c>
      <c r="F1822" s="25">
        <v>14</v>
      </c>
      <c r="G1822" s="25">
        <v>328.95</v>
      </c>
      <c r="H1822" s="25">
        <v>327.84</v>
      </c>
      <c r="I1822" s="25">
        <v>340.53</v>
      </c>
      <c r="J1822" s="25">
        <v>328.68</v>
      </c>
      <c r="K1822" s="25" t="s">
        <v>4105</v>
      </c>
      <c r="L1822" s="25"/>
      <c r="M1822"/>
      <c r="N1822"/>
      <c r="O1822" s="25">
        <v>22.99</v>
      </c>
      <c r="P1822" s="25">
        <v>17.09</v>
      </c>
      <c r="S1822" s="23">
        <f t="shared" si="88"/>
        <v>3807.8282199999999</v>
      </c>
      <c r="T1822" s="23">
        <f t="shared" si="89"/>
        <v>0</v>
      </c>
    </row>
    <row r="1823" spans="1:20" ht="17.399999999999999">
      <c r="A1823" s="23" t="str">
        <f t="shared" si="87"/>
        <v/>
      </c>
      <c r="B1823" s="24" t="s">
        <v>3623</v>
      </c>
      <c r="C1823" s="6" t="s">
        <v>5102</v>
      </c>
      <c r="D1823" s="25" t="s">
        <v>37</v>
      </c>
      <c r="E1823" s="28">
        <v>19.2</v>
      </c>
      <c r="F1823" s="25"/>
      <c r="G1823" s="25"/>
      <c r="H1823" s="25"/>
      <c r="I1823" s="25"/>
      <c r="J1823" s="25"/>
      <c r="K1823" s="25" t="s">
        <v>4105</v>
      </c>
      <c r="L1823" s="25"/>
      <c r="M1823"/>
      <c r="N1823"/>
      <c r="O1823" s="25">
        <v>0</v>
      </c>
      <c r="P1823" s="25">
        <v>0</v>
      </c>
      <c r="S1823" s="23" t="str">
        <f t="shared" si="88"/>
        <v/>
      </c>
      <c r="T1823" s="23">
        <f t="shared" si="89"/>
        <v>0</v>
      </c>
    </row>
    <row r="1824" spans="1:20" ht="17.399999999999999">
      <c r="A1824" s="23" t="str">
        <f t="shared" si="87"/>
        <v/>
      </c>
      <c r="B1824" s="24" t="s">
        <v>3012</v>
      </c>
      <c r="C1824" s="6" t="s">
        <v>3085</v>
      </c>
      <c r="D1824" s="25" t="s">
        <v>37</v>
      </c>
      <c r="E1824" s="28">
        <v>88.65</v>
      </c>
      <c r="F1824" s="25"/>
      <c r="G1824" s="25"/>
      <c r="H1824" s="25"/>
      <c r="I1824" s="25"/>
      <c r="J1824" s="25"/>
      <c r="K1824" s="25" t="s">
        <v>4105</v>
      </c>
      <c r="L1824" s="25"/>
      <c r="M1824"/>
      <c r="N1824"/>
      <c r="O1824" s="25">
        <v>-22.2</v>
      </c>
      <c r="P1824" s="25">
        <v>-36.82</v>
      </c>
      <c r="S1824" s="23" t="str">
        <f t="shared" si="88"/>
        <v/>
      </c>
      <c r="T1824" s="23">
        <f t="shared" si="89"/>
        <v>0</v>
      </c>
    </row>
    <row r="1825" spans="1:20" ht="17.399999999999999">
      <c r="A1825" s="23" t="str">
        <f t="shared" si="87"/>
        <v/>
      </c>
      <c r="B1825" s="24" t="s">
        <v>2734</v>
      </c>
      <c r="C1825" s="6" t="s">
        <v>2444</v>
      </c>
      <c r="D1825" s="25" t="s">
        <v>37</v>
      </c>
      <c r="E1825" s="28">
        <v>252.9</v>
      </c>
      <c r="F1825" s="25">
        <v>2</v>
      </c>
      <c r="G1825" s="25">
        <v>68.150000000000006</v>
      </c>
      <c r="H1825" s="25">
        <v>68.150000000000006</v>
      </c>
      <c r="I1825" s="25"/>
      <c r="J1825" s="25"/>
      <c r="K1825" s="25" t="s">
        <v>4112</v>
      </c>
      <c r="L1825" s="25"/>
      <c r="M1825"/>
      <c r="N1825"/>
      <c r="O1825" s="25">
        <v>-5.29</v>
      </c>
      <c r="P1825" s="25">
        <v>-19.079999999999998</v>
      </c>
      <c r="S1825" s="23" t="str">
        <f t="shared" si="88"/>
        <v/>
      </c>
      <c r="T1825" s="23">
        <f t="shared" si="89"/>
        <v>0</v>
      </c>
    </row>
    <row r="1826" spans="1:20" ht="17.399999999999999">
      <c r="A1826" s="23" t="str">
        <f t="shared" si="87"/>
        <v/>
      </c>
      <c r="B1826" s="24" t="s">
        <v>3156</v>
      </c>
      <c r="C1826" s="6" t="s">
        <v>4991</v>
      </c>
      <c r="D1826" s="25" t="s">
        <v>37</v>
      </c>
      <c r="E1826" s="28">
        <v>30.96</v>
      </c>
      <c r="F1826" s="25"/>
      <c r="G1826" s="25"/>
      <c r="H1826" s="25"/>
      <c r="I1826" s="25"/>
      <c r="J1826" s="25"/>
      <c r="K1826" s="25" t="s">
        <v>4110</v>
      </c>
      <c r="L1826" s="25"/>
      <c r="M1826"/>
      <c r="N1826"/>
      <c r="O1826" s="25">
        <v>-23.51</v>
      </c>
      <c r="P1826" s="25">
        <v>-51.91</v>
      </c>
      <c r="S1826" s="23" t="str">
        <f t="shared" si="88"/>
        <v/>
      </c>
      <c r="T1826" s="23">
        <f t="shared" si="89"/>
        <v>0</v>
      </c>
    </row>
    <row r="1827" spans="1:20" ht="17.399999999999999">
      <c r="A1827" s="23" t="str">
        <f t="shared" si="87"/>
        <v/>
      </c>
      <c r="B1827" s="24" t="s">
        <v>3157</v>
      </c>
      <c r="C1827" s="6" t="s">
        <v>3284</v>
      </c>
      <c r="D1827" s="25" t="s">
        <v>37</v>
      </c>
      <c r="E1827" s="28">
        <v>86.48</v>
      </c>
      <c r="F1827" s="25"/>
      <c r="G1827" s="25"/>
      <c r="H1827" s="25"/>
      <c r="I1827" s="25"/>
      <c r="J1827" s="25"/>
      <c r="K1827" s="25" t="s">
        <v>4118</v>
      </c>
      <c r="L1827" s="25"/>
      <c r="M1827"/>
      <c r="N1827"/>
      <c r="O1827" s="25">
        <v>-31.01</v>
      </c>
      <c r="P1827" s="25">
        <v>-39.200000000000003</v>
      </c>
      <c r="S1827" s="23" t="str">
        <f t="shared" si="88"/>
        <v/>
      </c>
      <c r="T1827" s="23">
        <f t="shared" si="89"/>
        <v>0</v>
      </c>
    </row>
    <row r="1828" spans="1:20" ht="17.399999999999999">
      <c r="A1828" s="23" t="str">
        <f t="shared" si="87"/>
        <v/>
      </c>
      <c r="B1828" s="24" t="s">
        <v>2752</v>
      </c>
      <c r="C1828" s="6" t="s">
        <v>2754</v>
      </c>
      <c r="D1828" s="25" t="s">
        <v>37</v>
      </c>
      <c r="E1828" s="28">
        <v>433.27</v>
      </c>
      <c r="F1828" s="25">
        <v>1</v>
      </c>
      <c r="G1828" s="25">
        <v>118.8</v>
      </c>
      <c r="H1828" s="25">
        <v>118.8</v>
      </c>
      <c r="I1828" s="25"/>
      <c r="J1828" s="25"/>
      <c r="K1828" s="25" t="s">
        <v>4118</v>
      </c>
      <c r="L1828" s="25"/>
      <c r="M1828"/>
      <c r="N1828"/>
      <c r="O1828" s="25">
        <v>5.03</v>
      </c>
      <c r="P1828" s="25">
        <v>-13.28</v>
      </c>
      <c r="S1828" s="23" t="str">
        <f t="shared" si="88"/>
        <v/>
      </c>
      <c r="T1828" s="23">
        <f t="shared" si="89"/>
        <v>0</v>
      </c>
    </row>
    <row r="1829" spans="1:20" ht="17.399999999999999">
      <c r="A1829" s="23" t="str">
        <f t="shared" si="87"/>
        <v/>
      </c>
      <c r="B1829" s="24" t="s">
        <v>2755</v>
      </c>
      <c r="C1829" s="6" t="s">
        <v>1944</v>
      </c>
      <c r="D1829" s="25" t="s">
        <v>37</v>
      </c>
      <c r="E1829" s="28">
        <v>57.44</v>
      </c>
      <c r="F1829" s="25"/>
      <c r="G1829" s="25"/>
      <c r="H1829" s="25"/>
      <c r="I1829" s="25"/>
      <c r="J1829" s="25"/>
      <c r="K1829" s="25" t="s">
        <v>4085</v>
      </c>
      <c r="L1829" s="25"/>
      <c r="M1829"/>
      <c r="N1829"/>
      <c r="O1829" s="25">
        <v>-17.239999999999998</v>
      </c>
      <c r="P1829" s="25">
        <v>-26.6</v>
      </c>
      <c r="S1829" s="23" t="str">
        <f t="shared" si="88"/>
        <v/>
      </c>
      <c r="T1829" s="23">
        <f t="shared" si="89"/>
        <v>0</v>
      </c>
    </row>
    <row r="1830" spans="1:20" ht="17.399999999999999">
      <c r="A1830" s="23" t="str">
        <f t="shared" si="87"/>
        <v/>
      </c>
      <c r="B1830" s="24" t="s">
        <v>3013</v>
      </c>
      <c r="C1830" s="6" t="s">
        <v>3285</v>
      </c>
      <c r="D1830" s="25" t="s">
        <v>37</v>
      </c>
      <c r="E1830" s="28">
        <v>40.729999999999997</v>
      </c>
      <c r="F1830" s="25"/>
      <c r="G1830" s="25"/>
      <c r="H1830" s="25"/>
      <c r="I1830" s="25"/>
      <c r="J1830" s="25"/>
      <c r="K1830" s="25" t="s">
        <v>4100</v>
      </c>
      <c r="L1830" s="25"/>
      <c r="M1830"/>
      <c r="N1830"/>
      <c r="O1830" s="25">
        <v>-5.84</v>
      </c>
      <c r="P1830" s="25">
        <v>-10.54</v>
      </c>
      <c r="S1830" s="23" t="str">
        <f t="shared" si="88"/>
        <v/>
      </c>
      <c r="T1830" s="23">
        <f t="shared" si="89"/>
        <v>0</v>
      </c>
    </row>
    <row r="1831" spans="1:20" ht="17.399999999999999">
      <c r="A1831" s="23" t="str">
        <f t="shared" si="87"/>
        <v/>
      </c>
      <c r="B1831" s="24" t="s">
        <v>3014</v>
      </c>
      <c r="C1831" s="6" t="s">
        <v>3086</v>
      </c>
      <c r="D1831" s="25" t="s">
        <v>37</v>
      </c>
      <c r="E1831" s="28">
        <v>15.06</v>
      </c>
      <c r="F1831" s="25"/>
      <c r="G1831" s="25"/>
      <c r="H1831" s="25"/>
      <c r="I1831" s="25"/>
      <c r="J1831" s="25"/>
      <c r="K1831" s="25" t="s">
        <v>4078</v>
      </c>
      <c r="L1831" s="25"/>
      <c r="M1831"/>
      <c r="N1831"/>
      <c r="O1831" s="25">
        <v>-23.15</v>
      </c>
      <c r="P1831" s="25">
        <v>-24.87</v>
      </c>
      <c r="S1831" s="23" t="str">
        <f t="shared" si="88"/>
        <v/>
      </c>
      <c r="T1831" s="23">
        <f t="shared" si="89"/>
        <v>0</v>
      </c>
    </row>
    <row r="1832" spans="1:20" ht="17.399999999999999">
      <c r="A1832" s="23" t="str">
        <f t="shared" si="87"/>
        <v/>
      </c>
      <c r="B1832" s="24" t="s">
        <v>3015</v>
      </c>
      <c r="C1832" s="6" t="s">
        <v>3087</v>
      </c>
      <c r="D1832" s="25" t="s">
        <v>37</v>
      </c>
      <c r="E1832" s="28">
        <v>321.44</v>
      </c>
      <c r="F1832" s="25"/>
      <c r="G1832" s="25"/>
      <c r="H1832" s="25"/>
      <c r="I1832" s="25"/>
      <c r="J1832" s="25"/>
      <c r="K1832" s="25" t="s">
        <v>4076</v>
      </c>
      <c r="L1832" s="25"/>
      <c r="M1832"/>
      <c r="N1832"/>
      <c r="O1832" s="25">
        <v>-18.02</v>
      </c>
      <c r="P1832" s="25">
        <v>-41.12</v>
      </c>
      <c r="S1832" s="23" t="str">
        <f t="shared" si="88"/>
        <v/>
      </c>
      <c r="T1832" s="23">
        <f t="shared" si="89"/>
        <v>0</v>
      </c>
    </row>
    <row r="1833" spans="1:20" ht="17.399999999999999">
      <c r="A1833" s="23" t="str">
        <f t="shared" si="87"/>
        <v/>
      </c>
      <c r="B1833" s="24" t="s">
        <v>3016</v>
      </c>
      <c r="C1833" s="6" t="s">
        <v>4501</v>
      </c>
      <c r="D1833" s="25" t="s">
        <v>37</v>
      </c>
      <c r="E1833" s="28">
        <v>38.51</v>
      </c>
      <c r="F1833" s="25"/>
      <c r="G1833" s="25"/>
      <c r="H1833" s="25"/>
      <c r="I1833" s="25"/>
      <c r="J1833" s="25"/>
      <c r="K1833" s="25" t="s">
        <v>4117</v>
      </c>
      <c r="L1833" s="25"/>
      <c r="M1833"/>
      <c r="N1833"/>
      <c r="O1833" s="28">
        <v>-39.909999999999997</v>
      </c>
      <c r="P1833" s="25">
        <v>2.58</v>
      </c>
      <c r="S1833" s="23" t="str">
        <f t="shared" si="88"/>
        <v/>
      </c>
      <c r="T1833" s="23">
        <f t="shared" si="89"/>
        <v>0</v>
      </c>
    </row>
    <row r="1834" spans="1:20" ht="17.399999999999999">
      <c r="A1834" s="23" t="str">
        <f t="shared" si="87"/>
        <v/>
      </c>
      <c r="B1834" s="24" t="s">
        <v>3017</v>
      </c>
      <c r="C1834" s="6" t="s">
        <v>3088</v>
      </c>
      <c r="D1834" s="25" t="s">
        <v>37</v>
      </c>
      <c r="E1834" s="28">
        <v>62.33</v>
      </c>
      <c r="F1834" s="25"/>
      <c r="G1834" s="25"/>
      <c r="H1834" s="25"/>
      <c r="I1834" s="25"/>
      <c r="J1834" s="25"/>
      <c r="K1834" s="25" t="s">
        <v>4103</v>
      </c>
      <c r="L1834" s="25"/>
      <c r="M1834"/>
      <c r="N1834"/>
      <c r="O1834" s="25">
        <v>-9.7200000000000006</v>
      </c>
      <c r="P1834" s="25">
        <v>-24.18</v>
      </c>
      <c r="S1834" s="23" t="str">
        <f t="shared" si="88"/>
        <v/>
      </c>
      <c r="T1834" s="23">
        <f t="shared" si="89"/>
        <v>0</v>
      </c>
    </row>
    <row r="1835" spans="1:20" ht="17.399999999999999">
      <c r="A1835" s="23" t="str">
        <f t="shared" si="87"/>
        <v/>
      </c>
      <c r="B1835" s="24" t="s">
        <v>3504</v>
      </c>
      <c r="C1835" s="6" t="s">
        <v>3572</v>
      </c>
      <c r="D1835" s="25" t="s">
        <v>37</v>
      </c>
      <c r="E1835" s="28">
        <v>204.71</v>
      </c>
      <c r="F1835" s="25"/>
      <c r="G1835" s="25"/>
      <c r="H1835" s="25"/>
      <c r="I1835" s="25"/>
      <c r="J1835" s="25"/>
      <c r="K1835" s="25" t="s">
        <v>4105</v>
      </c>
      <c r="L1835" s="25"/>
      <c r="M1835"/>
      <c r="N1835"/>
      <c r="O1835" s="25">
        <v>12.16</v>
      </c>
      <c r="P1835" s="25">
        <v>-30.94</v>
      </c>
      <c r="S1835" s="23" t="str">
        <f t="shared" si="88"/>
        <v/>
      </c>
      <c r="T1835" s="23">
        <f t="shared" si="89"/>
        <v>0</v>
      </c>
    </row>
    <row r="1836" spans="1:20" ht="17.399999999999999">
      <c r="A1836" s="23" t="str">
        <f t="shared" si="87"/>
        <v/>
      </c>
      <c r="B1836" s="24" t="s">
        <v>2812</v>
      </c>
      <c r="C1836" s="6" t="s">
        <v>2815</v>
      </c>
      <c r="D1836" s="25" t="s">
        <v>37</v>
      </c>
      <c r="E1836" s="28">
        <v>80.239999999999995</v>
      </c>
      <c r="F1836" s="25"/>
      <c r="G1836" s="25"/>
      <c r="H1836" s="25"/>
      <c r="I1836" s="25"/>
      <c r="J1836" s="25"/>
      <c r="K1836" s="25" t="s">
        <v>4091</v>
      </c>
      <c r="L1836" s="25"/>
      <c r="M1836"/>
      <c r="N1836"/>
      <c r="O1836" s="25">
        <v>7.21</v>
      </c>
      <c r="P1836" s="25">
        <v>11.11</v>
      </c>
      <c r="S1836" s="23" t="str">
        <f t="shared" si="88"/>
        <v/>
      </c>
      <c r="T1836" s="23">
        <f t="shared" si="89"/>
        <v>0</v>
      </c>
    </row>
    <row r="1837" spans="1:20" ht="17.399999999999999">
      <c r="A1837" s="23" t="str">
        <f t="shared" si="87"/>
        <v/>
      </c>
      <c r="B1837" s="24" t="s">
        <v>3018</v>
      </c>
      <c r="C1837" s="6" t="s">
        <v>3089</v>
      </c>
      <c r="D1837" s="25" t="s">
        <v>37</v>
      </c>
      <c r="E1837" s="28">
        <v>113.33</v>
      </c>
      <c r="F1837" s="25"/>
      <c r="G1837" s="25"/>
      <c r="H1837" s="25"/>
      <c r="I1837" s="25"/>
      <c r="J1837" s="25"/>
      <c r="K1837" s="25" t="s">
        <v>4120</v>
      </c>
      <c r="L1837" s="25"/>
      <c r="M1837"/>
      <c r="N1837"/>
      <c r="O1837" s="25">
        <v>-17.8</v>
      </c>
      <c r="P1837" s="25">
        <v>-41.35</v>
      </c>
      <c r="S1837" s="23" t="str">
        <f t="shared" si="88"/>
        <v/>
      </c>
      <c r="T1837" s="23">
        <f t="shared" si="89"/>
        <v>0</v>
      </c>
    </row>
    <row r="1838" spans="1:20" ht="17.399999999999999">
      <c r="A1838" s="23" t="str">
        <f t="shared" si="87"/>
        <v/>
      </c>
      <c r="B1838" s="24" t="s">
        <v>3357</v>
      </c>
      <c r="C1838" s="6" t="s">
        <v>3446</v>
      </c>
      <c r="D1838" s="25" t="s">
        <v>37</v>
      </c>
      <c r="E1838" s="28">
        <v>72.86</v>
      </c>
      <c r="F1838" s="25"/>
      <c r="G1838" s="25"/>
      <c r="H1838" s="25"/>
      <c r="I1838" s="25"/>
      <c r="J1838" s="25"/>
      <c r="K1838" s="25" t="s">
        <v>4105</v>
      </c>
      <c r="L1838" s="25"/>
      <c r="M1838"/>
      <c r="N1838"/>
      <c r="O1838" s="25">
        <v>-27.67</v>
      </c>
      <c r="P1838" s="25">
        <v>-32.26</v>
      </c>
      <c r="S1838" s="23" t="str">
        <f t="shared" si="88"/>
        <v/>
      </c>
      <c r="T1838" s="23">
        <f t="shared" si="89"/>
        <v>0</v>
      </c>
    </row>
    <row r="1839" spans="1:20" ht="17.399999999999999">
      <c r="A1839" s="23" t="str">
        <f t="shared" si="87"/>
        <v/>
      </c>
      <c r="B1839" s="24" t="s">
        <v>3019</v>
      </c>
      <c r="C1839" s="6" t="s">
        <v>3090</v>
      </c>
      <c r="D1839" s="25" t="s">
        <v>37</v>
      </c>
      <c r="E1839" s="28">
        <v>54.76</v>
      </c>
      <c r="F1839" s="25"/>
      <c r="G1839" s="25"/>
      <c r="H1839" s="25"/>
      <c r="I1839" s="25"/>
      <c r="J1839" s="25"/>
      <c r="K1839" s="25" t="s">
        <v>4102</v>
      </c>
      <c r="L1839" s="25"/>
      <c r="M1839"/>
      <c r="N1839"/>
      <c r="O1839" s="25">
        <v>0</v>
      </c>
      <c r="P1839" s="25">
        <v>0</v>
      </c>
      <c r="S1839" s="23" t="str">
        <f t="shared" si="88"/>
        <v/>
      </c>
      <c r="T1839" s="23">
        <f t="shared" si="89"/>
        <v>0</v>
      </c>
    </row>
    <row r="1840" spans="1:20" ht="17.399999999999999">
      <c r="A1840" s="23" t="str">
        <f t="shared" si="87"/>
        <v/>
      </c>
      <c r="B1840" s="24" t="s">
        <v>3158</v>
      </c>
      <c r="C1840" s="6" t="s">
        <v>3286</v>
      </c>
      <c r="D1840" s="25" t="s">
        <v>37</v>
      </c>
      <c r="E1840" s="26">
        <v>48.8</v>
      </c>
      <c r="F1840" s="25"/>
      <c r="G1840" s="25"/>
      <c r="H1840" s="25"/>
      <c r="I1840" s="25"/>
      <c r="J1840" s="25"/>
      <c r="K1840" s="25" t="s">
        <v>4091</v>
      </c>
      <c r="L1840" s="25"/>
      <c r="M1840"/>
      <c r="N1840"/>
      <c r="O1840" s="25">
        <v>-28.48</v>
      </c>
      <c r="P1840" s="25">
        <v>-43.39</v>
      </c>
      <c r="S1840" s="23" t="str">
        <f t="shared" si="88"/>
        <v/>
      </c>
      <c r="T1840" s="23">
        <f t="shared" si="89"/>
        <v>0</v>
      </c>
    </row>
    <row r="1841" spans="1:20" ht="17.399999999999999">
      <c r="A1841" s="23" t="str">
        <f t="shared" si="87"/>
        <v/>
      </c>
      <c r="B1841" s="24" t="s">
        <v>5162</v>
      </c>
      <c r="C1841" s="6" t="s">
        <v>5163</v>
      </c>
      <c r="D1841" s="25" t="s">
        <v>9</v>
      </c>
      <c r="E1841" s="28">
        <v>320.20999999999998</v>
      </c>
      <c r="F1841" s="25">
        <v>1</v>
      </c>
      <c r="G1841" s="25">
        <v>17</v>
      </c>
      <c r="H1841" s="25">
        <v>17</v>
      </c>
      <c r="I1841" s="25">
        <v>17</v>
      </c>
      <c r="J1841" s="25"/>
      <c r="K1841" s="25" t="s">
        <v>4115</v>
      </c>
      <c r="L1841" s="25"/>
      <c r="M1841"/>
      <c r="N1841"/>
      <c r="O1841" s="25">
        <v>-36.56</v>
      </c>
      <c r="P1841" s="25">
        <v>-38.33</v>
      </c>
      <c r="S1841" s="23" t="str">
        <f t="shared" si="88"/>
        <v/>
      </c>
      <c r="T1841" s="23">
        <f t="shared" si="89"/>
        <v>0</v>
      </c>
    </row>
    <row r="1842" spans="1:20" ht="17.399999999999999">
      <c r="A1842" s="23" t="str">
        <f t="shared" si="87"/>
        <v/>
      </c>
      <c r="B1842" s="24" t="s">
        <v>2862</v>
      </c>
      <c r="C1842" s="6" t="s">
        <v>2876</v>
      </c>
      <c r="D1842" s="25" t="s">
        <v>37</v>
      </c>
      <c r="E1842" s="28">
        <v>223.85</v>
      </c>
      <c r="F1842" s="25"/>
      <c r="G1842" s="25"/>
      <c r="H1842" s="25"/>
      <c r="I1842" s="25"/>
      <c r="J1842" s="25"/>
      <c r="K1842" s="25" t="s">
        <v>4100</v>
      </c>
      <c r="L1842" s="25"/>
      <c r="M1842"/>
      <c r="N1842"/>
      <c r="O1842" s="25">
        <v>-11.85</v>
      </c>
      <c r="P1842" s="25">
        <v>-32.96</v>
      </c>
      <c r="S1842" s="23" t="str">
        <f t="shared" si="88"/>
        <v/>
      </c>
      <c r="T1842" s="23">
        <f t="shared" si="89"/>
        <v>0</v>
      </c>
    </row>
    <row r="1843" spans="1:20" ht="17.399999999999999">
      <c r="A1843" s="23" t="str">
        <f t="shared" si="87"/>
        <v/>
      </c>
      <c r="B1843" s="24" t="s">
        <v>2852</v>
      </c>
      <c r="C1843" s="6" t="s">
        <v>3859</v>
      </c>
      <c r="D1843" s="25" t="s">
        <v>37</v>
      </c>
      <c r="E1843" s="28">
        <v>91.16</v>
      </c>
      <c r="F1843" s="25"/>
      <c r="G1843" s="25"/>
      <c r="H1843" s="25"/>
      <c r="I1843" s="25"/>
      <c r="J1843" s="25"/>
      <c r="K1843" s="25" t="s">
        <v>4097</v>
      </c>
      <c r="L1843" s="25"/>
      <c r="M1843"/>
      <c r="N1843"/>
      <c r="O1843" s="25">
        <v>-18.260000000000002</v>
      </c>
      <c r="P1843" s="25">
        <v>-37.83</v>
      </c>
      <c r="S1843" s="23" t="str">
        <f t="shared" si="88"/>
        <v/>
      </c>
      <c r="T1843" s="23">
        <f t="shared" si="89"/>
        <v>0</v>
      </c>
    </row>
    <row r="1844" spans="1:20" ht="17.399999999999999">
      <c r="A1844" s="23" t="str">
        <f t="shared" si="87"/>
        <v/>
      </c>
      <c r="B1844" s="24" t="s">
        <v>3159</v>
      </c>
      <c r="C1844" s="6" t="s">
        <v>3287</v>
      </c>
      <c r="D1844" s="25" t="s">
        <v>37</v>
      </c>
      <c r="E1844" s="28">
        <v>36.340000000000003</v>
      </c>
      <c r="F1844" s="25"/>
      <c r="G1844" s="25"/>
      <c r="H1844" s="25"/>
      <c r="I1844" s="25"/>
      <c r="J1844" s="25"/>
      <c r="K1844" s="25" t="s">
        <v>4080</v>
      </c>
      <c r="L1844" s="25"/>
      <c r="M1844"/>
      <c r="N1844"/>
      <c r="O1844" s="25">
        <v>-17.21</v>
      </c>
      <c r="P1844" s="25">
        <v>-41.45</v>
      </c>
      <c r="S1844" s="23" t="str">
        <f t="shared" si="88"/>
        <v/>
      </c>
      <c r="T1844" s="23">
        <f t="shared" si="89"/>
        <v>0</v>
      </c>
    </row>
    <row r="1845" spans="1:20" ht="17.399999999999999">
      <c r="A1845" s="23">
        <f t="shared" si="87"/>
        <v>167</v>
      </c>
      <c r="B1845" s="24" t="s">
        <v>3160</v>
      </c>
      <c r="C1845" s="6" t="s">
        <v>3288</v>
      </c>
      <c r="D1845" s="25" t="s">
        <v>37</v>
      </c>
      <c r="E1845" s="26">
        <v>1712.7</v>
      </c>
      <c r="F1845" s="25">
        <v>6</v>
      </c>
      <c r="G1845" s="25">
        <v>81.12</v>
      </c>
      <c r="H1845" s="25">
        <v>81.12</v>
      </c>
      <c r="I1845" s="25">
        <v>78.599999999999994</v>
      </c>
      <c r="J1845" s="25">
        <v>73.400000000000006</v>
      </c>
      <c r="K1845" s="25" t="s">
        <v>4117</v>
      </c>
      <c r="L1845" s="25"/>
      <c r="M1845"/>
      <c r="N1845"/>
      <c r="O1845" s="25">
        <v>-26.37</v>
      </c>
      <c r="P1845" s="25">
        <v>-31.53</v>
      </c>
      <c r="S1845" s="23">
        <f t="shared" si="88"/>
        <v>1712.7184500000001</v>
      </c>
      <c r="T1845" s="23">
        <f t="shared" si="89"/>
        <v>0</v>
      </c>
    </row>
    <row r="1846" spans="1:20" ht="17.399999999999999">
      <c r="A1846" s="23" t="str">
        <f t="shared" si="87"/>
        <v/>
      </c>
      <c r="B1846" s="24" t="s">
        <v>2813</v>
      </c>
      <c r="C1846" s="6" t="s">
        <v>2816</v>
      </c>
      <c r="D1846" s="25" t="s">
        <v>37</v>
      </c>
      <c r="E1846" s="26">
        <v>460.94</v>
      </c>
      <c r="F1846" s="25">
        <v>1</v>
      </c>
      <c r="G1846" s="25"/>
      <c r="H1846" s="25"/>
      <c r="I1846" s="25"/>
      <c r="J1846" s="25"/>
      <c r="K1846" s="25" t="s">
        <v>4091</v>
      </c>
      <c r="L1846" s="25"/>
      <c r="M1846"/>
      <c r="N1846"/>
      <c r="O1846" s="25">
        <v>42.3</v>
      </c>
      <c r="P1846" s="25">
        <v>149.15</v>
      </c>
      <c r="S1846" s="23" t="str">
        <f t="shared" si="88"/>
        <v/>
      </c>
      <c r="T1846" s="23">
        <f t="shared" si="89"/>
        <v>0</v>
      </c>
    </row>
    <row r="1847" spans="1:20" ht="17.399999999999999">
      <c r="A1847" s="23" t="str">
        <f t="shared" si="87"/>
        <v/>
      </c>
      <c r="B1847" s="24" t="s">
        <v>3161</v>
      </c>
      <c r="C1847" s="6" t="s">
        <v>3289</v>
      </c>
      <c r="D1847" s="25" t="s">
        <v>37</v>
      </c>
      <c r="E1847" s="26">
        <v>43.41</v>
      </c>
      <c r="F1847" s="25"/>
      <c r="G1847" s="25"/>
      <c r="H1847" s="25"/>
      <c r="I1847" s="25"/>
      <c r="J1847" s="25"/>
      <c r="K1847" s="25" t="s">
        <v>4113</v>
      </c>
      <c r="L1847" s="25"/>
      <c r="M1847"/>
      <c r="N1847"/>
      <c r="O1847" s="25">
        <v>-22.12</v>
      </c>
      <c r="P1847" s="25">
        <v>-21.55</v>
      </c>
      <c r="S1847" s="23" t="str">
        <f t="shared" si="88"/>
        <v/>
      </c>
      <c r="T1847" s="23">
        <f t="shared" si="89"/>
        <v>0</v>
      </c>
    </row>
    <row r="1848" spans="1:20" ht="17.399999999999999">
      <c r="A1848" s="23" t="str">
        <f t="shared" si="87"/>
        <v/>
      </c>
      <c r="B1848" s="24" t="s">
        <v>3020</v>
      </c>
      <c r="C1848" s="6" t="s">
        <v>4028</v>
      </c>
      <c r="D1848" s="25" t="s">
        <v>37</v>
      </c>
      <c r="E1848" s="26">
        <v>40.840000000000003</v>
      </c>
      <c r="F1848" s="25"/>
      <c r="G1848" s="25"/>
      <c r="H1848" s="25"/>
      <c r="I1848" s="25"/>
      <c r="J1848" s="25"/>
      <c r="K1848" s="25" t="s">
        <v>4102</v>
      </c>
      <c r="L1848" s="25"/>
      <c r="M1848"/>
      <c r="N1848"/>
      <c r="O1848" s="25">
        <v>-29.55</v>
      </c>
      <c r="P1848" s="25">
        <v>-38.28</v>
      </c>
      <c r="S1848" s="23" t="str">
        <f t="shared" si="88"/>
        <v/>
      </c>
      <c r="T1848" s="23">
        <f t="shared" si="89"/>
        <v>0</v>
      </c>
    </row>
    <row r="1849" spans="1:20" ht="17.399999999999999">
      <c r="A1849" s="23" t="str">
        <f t="shared" si="87"/>
        <v/>
      </c>
      <c r="B1849" s="24" t="s">
        <v>3162</v>
      </c>
      <c r="C1849" s="6" t="s">
        <v>4726</v>
      </c>
      <c r="D1849" s="25" t="s">
        <v>37</v>
      </c>
      <c r="E1849" s="26">
        <v>27.87</v>
      </c>
      <c r="F1849" s="25"/>
      <c r="G1849" s="25"/>
      <c r="H1849" s="25"/>
      <c r="I1849" s="25"/>
      <c r="J1849" s="25"/>
      <c r="K1849" s="25" t="s">
        <v>4105</v>
      </c>
      <c r="L1849" s="25"/>
      <c r="M1849"/>
      <c r="N1849"/>
      <c r="O1849" s="25">
        <v>-44.02</v>
      </c>
      <c r="P1849" s="25">
        <v>-55.49</v>
      </c>
      <c r="S1849" s="23" t="str">
        <f t="shared" si="88"/>
        <v/>
      </c>
      <c r="T1849" s="23">
        <f t="shared" si="89"/>
        <v>0</v>
      </c>
    </row>
    <row r="1850" spans="1:20" ht="17.399999999999999">
      <c r="A1850" s="23" t="str">
        <f t="shared" si="87"/>
        <v/>
      </c>
      <c r="B1850" s="24" t="s">
        <v>3021</v>
      </c>
      <c r="C1850" s="6" t="s">
        <v>3091</v>
      </c>
      <c r="D1850" s="25" t="s">
        <v>37</v>
      </c>
      <c r="E1850" s="26">
        <v>220.69</v>
      </c>
      <c r="F1850" s="25"/>
      <c r="G1850" s="25"/>
      <c r="H1850" s="25"/>
      <c r="I1850" s="25"/>
      <c r="J1850" s="25"/>
      <c r="K1850" s="25" t="s">
        <v>4076</v>
      </c>
      <c r="L1850" s="25"/>
      <c r="M1850"/>
      <c r="N1850"/>
      <c r="O1850" s="25">
        <v>-23.6</v>
      </c>
      <c r="P1850" s="25">
        <v>-50.92</v>
      </c>
      <c r="S1850" s="23" t="str">
        <f t="shared" si="88"/>
        <v/>
      </c>
      <c r="T1850" s="23">
        <f t="shared" si="89"/>
        <v>0</v>
      </c>
    </row>
    <row r="1851" spans="1:20" ht="17.399999999999999">
      <c r="A1851" s="23" t="str">
        <f t="shared" si="87"/>
        <v/>
      </c>
      <c r="B1851" s="24" t="s">
        <v>3022</v>
      </c>
      <c r="C1851" s="6" t="s">
        <v>3092</v>
      </c>
      <c r="D1851" s="25" t="s">
        <v>37</v>
      </c>
      <c r="E1851" s="26">
        <v>36.35</v>
      </c>
      <c r="F1851" s="25"/>
      <c r="G1851" s="25"/>
      <c r="H1851" s="25"/>
      <c r="I1851" s="25"/>
      <c r="J1851" s="25"/>
      <c r="K1851" s="25" t="s">
        <v>4113</v>
      </c>
      <c r="L1851" s="25"/>
      <c r="M1851"/>
      <c r="N1851"/>
      <c r="O1851" s="25">
        <v>-4.6500000000000004</v>
      </c>
      <c r="P1851" s="25">
        <v>-22.89</v>
      </c>
      <c r="S1851" s="23" t="str">
        <f t="shared" si="88"/>
        <v/>
      </c>
      <c r="T1851" s="23">
        <f t="shared" si="89"/>
        <v>0</v>
      </c>
    </row>
    <row r="1852" spans="1:20" ht="17.399999999999999">
      <c r="A1852" s="23" t="str">
        <f t="shared" si="87"/>
        <v/>
      </c>
      <c r="B1852" s="24" t="s">
        <v>3163</v>
      </c>
      <c r="C1852" s="6" t="s">
        <v>3290</v>
      </c>
      <c r="D1852" s="25" t="s">
        <v>37</v>
      </c>
      <c r="E1852" s="28">
        <v>127.33</v>
      </c>
      <c r="F1852" s="25"/>
      <c r="G1852" s="25"/>
      <c r="H1852" s="25"/>
      <c r="I1852" s="25"/>
      <c r="J1852" s="25"/>
      <c r="K1852" s="25" t="s">
        <v>4084</v>
      </c>
      <c r="L1852" s="25"/>
      <c r="M1852"/>
      <c r="N1852"/>
      <c r="O1852" s="25">
        <v>-13.79</v>
      </c>
      <c r="P1852" s="25">
        <v>-26.62</v>
      </c>
      <c r="S1852" s="23" t="str">
        <f t="shared" si="88"/>
        <v/>
      </c>
      <c r="T1852" s="23">
        <f t="shared" si="89"/>
        <v>0</v>
      </c>
    </row>
    <row r="1853" spans="1:20" ht="17.399999999999999">
      <c r="A1853" s="23" t="str">
        <f t="shared" si="87"/>
        <v/>
      </c>
      <c r="B1853" s="24" t="s">
        <v>4565</v>
      </c>
      <c r="C1853" s="6" t="s">
        <v>5246</v>
      </c>
      <c r="D1853" s="25" t="s">
        <v>37</v>
      </c>
      <c r="E1853" s="28">
        <v>98.57</v>
      </c>
      <c r="F1853" s="25"/>
      <c r="G1853" s="25"/>
      <c r="H1853" s="25"/>
      <c r="I1853" s="25"/>
      <c r="J1853" s="25"/>
      <c r="K1853" s="25" t="s">
        <v>4105</v>
      </c>
      <c r="L1853" s="25"/>
      <c r="M1853"/>
      <c r="N1853"/>
      <c r="O1853" s="25">
        <v>-38.43</v>
      </c>
      <c r="P1853" s="25">
        <v>-73.22</v>
      </c>
      <c r="S1853" s="23" t="str">
        <f t="shared" si="88"/>
        <v/>
      </c>
      <c r="T1853" s="23">
        <f t="shared" si="89"/>
        <v>0</v>
      </c>
    </row>
    <row r="1854" spans="1:20" ht="17.399999999999999">
      <c r="A1854" s="23" t="str">
        <f t="shared" si="87"/>
        <v/>
      </c>
      <c r="B1854" s="24" t="s">
        <v>2841</v>
      </c>
      <c r="C1854" s="6" t="s">
        <v>2847</v>
      </c>
      <c r="D1854" s="25" t="s">
        <v>37</v>
      </c>
      <c r="E1854" s="28">
        <v>36.26</v>
      </c>
      <c r="F1854" s="25"/>
      <c r="G1854" s="25"/>
      <c r="H1854" s="25"/>
      <c r="I1854" s="25"/>
      <c r="J1854" s="25"/>
      <c r="K1854" s="25" t="s">
        <v>4110</v>
      </c>
      <c r="L1854" s="25"/>
      <c r="M1854"/>
      <c r="N1854"/>
      <c r="O1854" s="25">
        <v>-14.77</v>
      </c>
      <c r="P1854" s="25">
        <v>-27.11</v>
      </c>
      <c r="S1854" s="23" t="str">
        <f t="shared" si="88"/>
        <v/>
      </c>
      <c r="T1854" s="23">
        <f t="shared" si="89"/>
        <v>0</v>
      </c>
    </row>
    <row r="1855" spans="1:20" ht="17.399999999999999">
      <c r="A1855" s="23" t="str">
        <f t="shared" si="87"/>
        <v/>
      </c>
      <c r="B1855" s="24" t="s">
        <v>2842</v>
      </c>
      <c r="C1855" s="6" t="s">
        <v>2848</v>
      </c>
      <c r="D1855" s="25" t="s">
        <v>37</v>
      </c>
      <c r="E1855" s="28">
        <v>39.54</v>
      </c>
      <c r="F1855" s="25"/>
      <c r="G1855" s="25"/>
      <c r="H1855" s="25"/>
      <c r="I1855" s="25"/>
      <c r="J1855" s="25"/>
      <c r="K1855" s="25" t="s">
        <v>4084</v>
      </c>
      <c r="L1855" s="25"/>
      <c r="M1855"/>
      <c r="N1855"/>
      <c r="O1855" s="25">
        <v>-0.71</v>
      </c>
      <c r="P1855" s="25">
        <v>-4.4800000000000004</v>
      </c>
      <c r="S1855" s="23" t="str">
        <f t="shared" si="88"/>
        <v/>
      </c>
      <c r="T1855" s="23">
        <f t="shared" si="89"/>
        <v>0</v>
      </c>
    </row>
    <row r="1856" spans="1:20" ht="17.399999999999999">
      <c r="A1856" s="23" t="str">
        <f t="shared" si="87"/>
        <v/>
      </c>
      <c r="B1856" s="24" t="s">
        <v>2863</v>
      </c>
      <c r="C1856" s="6" t="s">
        <v>3447</v>
      </c>
      <c r="D1856" s="25" t="s">
        <v>37</v>
      </c>
      <c r="E1856" s="28">
        <v>132.43</v>
      </c>
      <c r="F1856" s="25">
        <v>2</v>
      </c>
      <c r="G1856" s="25">
        <v>43.15</v>
      </c>
      <c r="H1856" s="25">
        <v>43.15</v>
      </c>
      <c r="I1856" s="25"/>
      <c r="J1856" s="25"/>
      <c r="K1856" s="25" t="s">
        <v>4105</v>
      </c>
      <c r="L1856" s="25"/>
      <c r="M1856"/>
      <c r="N1856"/>
      <c r="O1856" s="25">
        <v>-13.83</v>
      </c>
      <c r="P1856" s="25">
        <v>53.96</v>
      </c>
      <c r="S1856" s="23" t="str">
        <f t="shared" si="88"/>
        <v/>
      </c>
      <c r="T1856" s="23">
        <f t="shared" si="89"/>
        <v>0</v>
      </c>
    </row>
    <row r="1857" spans="1:20" ht="17.399999999999999">
      <c r="A1857" s="23" t="str">
        <f t="shared" si="87"/>
        <v/>
      </c>
      <c r="B1857" s="24" t="s">
        <v>3023</v>
      </c>
      <c r="C1857" s="6" t="s">
        <v>5279</v>
      </c>
      <c r="D1857" s="25" t="s">
        <v>37</v>
      </c>
      <c r="E1857" s="28">
        <v>683.69</v>
      </c>
      <c r="F1857" s="25"/>
      <c r="G1857" s="25"/>
      <c r="H1857" s="25"/>
      <c r="I1857" s="25"/>
      <c r="J1857" s="25"/>
      <c r="K1857" s="25" t="s">
        <v>4097</v>
      </c>
      <c r="L1857" s="25"/>
      <c r="M1857"/>
      <c r="N1857"/>
      <c r="O1857" s="25">
        <v>-25.06</v>
      </c>
      <c r="P1857" s="25">
        <v>-28.13</v>
      </c>
      <c r="S1857" s="23" t="str">
        <f t="shared" si="88"/>
        <v/>
      </c>
      <c r="T1857" s="23">
        <f t="shared" si="89"/>
        <v>0</v>
      </c>
    </row>
    <row r="1858" spans="1:20" ht="17.399999999999999">
      <c r="A1858" s="23" t="str">
        <f t="shared" si="87"/>
        <v/>
      </c>
      <c r="B1858" s="24" t="s">
        <v>2905</v>
      </c>
      <c r="C1858" s="6" t="s">
        <v>2911</v>
      </c>
      <c r="D1858" s="25" t="s">
        <v>37</v>
      </c>
      <c r="E1858" s="28">
        <v>66.09</v>
      </c>
      <c r="F1858" s="25"/>
      <c r="G1858" s="25"/>
      <c r="H1858" s="25"/>
      <c r="I1858" s="25"/>
      <c r="J1858" s="25"/>
      <c r="K1858" s="25" t="s">
        <v>4100</v>
      </c>
      <c r="L1858" s="25"/>
      <c r="M1858"/>
      <c r="N1858"/>
      <c r="O1858" s="25">
        <v>-7.21</v>
      </c>
      <c r="P1858" s="25">
        <v>-4.3099999999999996</v>
      </c>
      <c r="S1858" s="23" t="str">
        <f t="shared" si="88"/>
        <v/>
      </c>
      <c r="T1858" s="23">
        <f t="shared" si="89"/>
        <v>0</v>
      </c>
    </row>
    <row r="1859" spans="1:20" ht="17.399999999999999">
      <c r="A1859" s="23" t="str">
        <f t="shared" si="87"/>
        <v/>
      </c>
      <c r="B1859" s="24" t="s">
        <v>4007</v>
      </c>
      <c r="C1859" s="6" t="s">
        <v>4622</v>
      </c>
      <c r="D1859" s="25" t="s">
        <v>37</v>
      </c>
      <c r="E1859" s="28">
        <v>0.87</v>
      </c>
      <c r="F1859" s="25"/>
      <c r="G1859" s="25"/>
      <c r="H1859" s="25"/>
      <c r="I1859" s="25"/>
      <c r="J1859" s="25"/>
      <c r="K1859" s="25" t="s">
        <v>4091</v>
      </c>
      <c r="L1859" s="25"/>
      <c r="M1859"/>
      <c r="N1859"/>
      <c r="O1859" s="25">
        <v>-98.91</v>
      </c>
      <c r="P1859" s="25">
        <v>-98.91</v>
      </c>
      <c r="S1859" s="23" t="str">
        <f t="shared" si="88"/>
        <v/>
      </c>
      <c r="T1859" s="23">
        <f t="shared" si="89"/>
        <v>0</v>
      </c>
    </row>
    <row r="1860" spans="1:20" ht="17.399999999999999">
      <c r="A1860" s="23" t="str">
        <f t="shared" si="87"/>
        <v/>
      </c>
      <c r="B1860" s="24" t="s">
        <v>2955</v>
      </c>
      <c r="C1860" s="6" t="s">
        <v>2975</v>
      </c>
      <c r="D1860" s="25" t="s">
        <v>37</v>
      </c>
      <c r="E1860" s="28">
        <v>48.66</v>
      </c>
      <c r="F1860" s="25"/>
      <c r="G1860" s="25"/>
      <c r="H1860" s="25"/>
      <c r="I1860" s="25"/>
      <c r="J1860" s="25"/>
      <c r="K1860" s="25" t="s">
        <v>4084</v>
      </c>
      <c r="L1860" s="25"/>
      <c r="M1860"/>
      <c r="N1860"/>
      <c r="O1860" s="25">
        <v>-33.090000000000003</v>
      </c>
      <c r="P1860" s="25">
        <v>-28.16</v>
      </c>
      <c r="S1860" s="23" t="str">
        <f t="shared" si="88"/>
        <v/>
      </c>
      <c r="T1860" s="23">
        <f t="shared" si="89"/>
        <v>0</v>
      </c>
    </row>
    <row r="1861" spans="1:20" ht="17.399999999999999">
      <c r="A1861" s="23">
        <f t="shared" si="87"/>
        <v>89</v>
      </c>
      <c r="B1861" s="24" t="s">
        <v>2797</v>
      </c>
      <c r="C1861" s="6" t="s">
        <v>1305</v>
      </c>
      <c r="D1861" s="25" t="s">
        <v>37</v>
      </c>
      <c r="E1861" s="28">
        <v>5893.08</v>
      </c>
      <c r="F1861" s="25">
        <v>8</v>
      </c>
      <c r="G1861" s="25">
        <v>271.44</v>
      </c>
      <c r="H1861" s="25">
        <v>284.26</v>
      </c>
      <c r="I1861" s="25">
        <v>287.24</v>
      </c>
      <c r="J1861" s="25">
        <v>299.10000000000002</v>
      </c>
      <c r="K1861" s="25" t="s">
        <v>4107</v>
      </c>
      <c r="L1861" s="25"/>
      <c r="M1861"/>
      <c r="N1861"/>
      <c r="O1861" s="25">
        <v>56.99</v>
      </c>
      <c r="P1861" s="25">
        <v>197.35</v>
      </c>
      <c r="S1861" s="23">
        <f t="shared" si="88"/>
        <v>5893.09861</v>
      </c>
      <c r="T1861" s="23">
        <f t="shared" si="89"/>
        <v>1</v>
      </c>
    </row>
    <row r="1862" spans="1:20" ht="17.399999999999999">
      <c r="A1862" s="23" t="str">
        <f t="shared" si="87"/>
        <v/>
      </c>
      <c r="B1862" s="24" t="s">
        <v>2864</v>
      </c>
      <c r="C1862" s="6" t="s">
        <v>2877</v>
      </c>
      <c r="D1862" s="25" t="s">
        <v>37</v>
      </c>
      <c r="E1862" s="28">
        <v>22.34</v>
      </c>
      <c r="F1862" s="25"/>
      <c r="G1862" s="25"/>
      <c r="H1862" s="25"/>
      <c r="I1862" s="25"/>
      <c r="J1862" s="25"/>
      <c r="K1862" s="25" t="s">
        <v>4080</v>
      </c>
      <c r="L1862" s="25"/>
      <c r="M1862"/>
      <c r="N1862"/>
      <c r="O1862" s="25">
        <v>11.51</v>
      </c>
      <c r="P1862" s="25">
        <v>-21.66</v>
      </c>
      <c r="S1862" s="23" t="str">
        <f t="shared" si="88"/>
        <v/>
      </c>
      <c r="T1862" s="23">
        <f t="shared" si="89"/>
        <v>0</v>
      </c>
    </row>
    <row r="1863" spans="1:20" ht="17.399999999999999">
      <c r="A1863" s="23" t="str">
        <f t="shared" si="87"/>
        <v/>
      </c>
      <c r="B1863" s="24" t="s">
        <v>3624</v>
      </c>
      <c r="C1863" s="6" t="s">
        <v>3762</v>
      </c>
      <c r="D1863" s="25" t="s">
        <v>37</v>
      </c>
      <c r="E1863" s="28">
        <v>84.01</v>
      </c>
      <c r="F1863" s="25"/>
      <c r="G1863" s="25">
        <v>15.25</v>
      </c>
      <c r="H1863" s="25"/>
      <c r="I1863" s="25"/>
      <c r="J1863" s="25"/>
      <c r="K1863" s="25" t="s">
        <v>4076</v>
      </c>
      <c r="L1863" s="25"/>
      <c r="M1863"/>
      <c r="N1863"/>
      <c r="O1863" s="25">
        <v>-26.08</v>
      </c>
      <c r="P1863" s="25">
        <v>-31.7</v>
      </c>
      <c r="S1863" s="23" t="str">
        <f t="shared" si="88"/>
        <v/>
      </c>
      <c r="T1863" s="23">
        <f t="shared" si="89"/>
        <v>0</v>
      </c>
    </row>
    <row r="1864" spans="1:20" ht="17.399999999999999">
      <c r="A1864" s="23" t="str">
        <f t="shared" si="87"/>
        <v/>
      </c>
      <c r="B1864" s="24" t="s">
        <v>2865</v>
      </c>
      <c r="C1864" s="6" t="s">
        <v>5081</v>
      </c>
      <c r="D1864" s="25" t="s">
        <v>37</v>
      </c>
      <c r="E1864" s="28">
        <v>20.43</v>
      </c>
      <c r="F1864" s="25"/>
      <c r="G1864" s="25"/>
      <c r="H1864" s="25"/>
      <c r="I1864" s="25"/>
      <c r="J1864" s="25"/>
      <c r="K1864" s="25" t="s">
        <v>4080</v>
      </c>
      <c r="L1864" s="25"/>
      <c r="M1864"/>
      <c r="N1864"/>
      <c r="O1864" s="25">
        <v>-38.58</v>
      </c>
      <c r="P1864" s="25">
        <v>-48.89</v>
      </c>
      <c r="S1864" s="23" t="str">
        <f t="shared" si="88"/>
        <v/>
      </c>
      <c r="T1864" s="23">
        <f t="shared" si="89"/>
        <v>0</v>
      </c>
    </row>
    <row r="1865" spans="1:20" ht="17.399999999999999">
      <c r="A1865" s="23" t="str">
        <f t="shared" si="87"/>
        <v/>
      </c>
      <c r="B1865" s="24" t="s">
        <v>2880</v>
      </c>
      <c r="C1865" s="6" t="s">
        <v>4318</v>
      </c>
      <c r="D1865" s="25" t="s">
        <v>37</v>
      </c>
      <c r="E1865" s="28">
        <v>25.08</v>
      </c>
      <c r="F1865" s="25"/>
      <c r="G1865" s="25"/>
      <c r="H1865" s="25"/>
      <c r="I1865" s="25"/>
      <c r="J1865" s="25"/>
      <c r="K1865" s="25" t="s">
        <v>4097</v>
      </c>
      <c r="L1865" s="25"/>
      <c r="M1865"/>
      <c r="N1865"/>
      <c r="O1865" s="25">
        <v>16.13</v>
      </c>
      <c r="P1865" s="25">
        <v>-13.83</v>
      </c>
      <c r="S1865" s="23" t="str">
        <f t="shared" si="88"/>
        <v/>
      </c>
      <c r="T1865" s="23">
        <f t="shared" si="89"/>
        <v>0</v>
      </c>
    </row>
    <row r="1866" spans="1:20" ht="17.399999999999999">
      <c r="A1866" s="23" t="str">
        <f t="shared" si="87"/>
        <v/>
      </c>
      <c r="B1866" s="24" t="s">
        <v>2804</v>
      </c>
      <c r="C1866" s="6" t="s">
        <v>4414</v>
      </c>
      <c r="D1866" s="25" t="s">
        <v>37</v>
      </c>
      <c r="E1866" s="28">
        <v>41.15</v>
      </c>
      <c r="F1866" s="25"/>
      <c r="G1866" s="25"/>
      <c r="H1866" s="25"/>
      <c r="I1866" s="25"/>
      <c r="J1866" s="25"/>
      <c r="K1866" s="25" t="s">
        <v>4108</v>
      </c>
      <c r="L1866" s="25"/>
      <c r="M1866"/>
      <c r="N1866"/>
      <c r="O1866" s="25">
        <v>3.98</v>
      </c>
      <c r="P1866" s="25">
        <v>-7.95</v>
      </c>
      <c r="S1866" s="23" t="str">
        <f t="shared" si="88"/>
        <v/>
      </c>
      <c r="T1866" s="23">
        <f t="shared" si="89"/>
        <v>0</v>
      </c>
    </row>
    <row r="1867" spans="1:20" ht="17.399999999999999">
      <c r="A1867" s="23" t="str">
        <f t="shared" si="87"/>
        <v/>
      </c>
      <c r="B1867" s="24" t="s">
        <v>3024</v>
      </c>
      <c r="C1867" s="6" t="s">
        <v>4689</v>
      </c>
      <c r="D1867" s="25" t="s">
        <v>37</v>
      </c>
      <c r="E1867" s="28">
        <v>63</v>
      </c>
      <c r="F1867" s="25"/>
      <c r="G1867" s="25"/>
      <c r="H1867" s="25"/>
      <c r="I1867" s="25"/>
      <c r="J1867" s="25"/>
      <c r="K1867" s="25" t="s">
        <v>4107</v>
      </c>
      <c r="L1867" s="25"/>
      <c r="M1867"/>
      <c r="N1867"/>
      <c r="O1867" s="25">
        <v>-41.99</v>
      </c>
      <c r="P1867" s="25">
        <v>-54.85</v>
      </c>
      <c r="S1867" s="23" t="str">
        <f t="shared" si="88"/>
        <v/>
      </c>
      <c r="T1867" s="23">
        <f t="shared" si="89"/>
        <v>0</v>
      </c>
    </row>
    <row r="1868" spans="1:20" ht="17.399999999999999">
      <c r="A1868" s="23" t="str">
        <f t="shared" si="87"/>
        <v/>
      </c>
      <c r="B1868" s="24" t="s">
        <v>3625</v>
      </c>
      <c r="C1868" s="6" t="s">
        <v>3763</v>
      </c>
      <c r="D1868" s="25" t="s">
        <v>37</v>
      </c>
      <c r="E1868" s="28">
        <v>23.7</v>
      </c>
      <c r="F1868" s="25"/>
      <c r="G1868" s="25"/>
      <c r="H1868" s="25"/>
      <c r="I1868" s="25"/>
      <c r="J1868" s="25"/>
      <c r="K1868" s="25" t="s">
        <v>4105</v>
      </c>
      <c r="L1868" s="25"/>
      <c r="M1868"/>
      <c r="N1868"/>
      <c r="O1868" s="25">
        <v>-23.29</v>
      </c>
      <c r="P1868" s="25">
        <v>-32.369999999999997</v>
      </c>
      <c r="S1868" s="23" t="str">
        <f t="shared" si="88"/>
        <v/>
      </c>
      <c r="T1868" s="23">
        <f t="shared" si="89"/>
        <v>0</v>
      </c>
    </row>
    <row r="1869" spans="1:20" ht="17.399999999999999">
      <c r="A1869" s="23" t="str">
        <f t="shared" si="87"/>
        <v/>
      </c>
      <c r="B1869" s="24" t="s">
        <v>3164</v>
      </c>
      <c r="C1869" s="6" t="s">
        <v>3291</v>
      </c>
      <c r="D1869" s="25" t="s">
        <v>37</v>
      </c>
      <c r="E1869" s="28">
        <v>10.039999999999999</v>
      </c>
      <c r="F1869" s="25"/>
      <c r="G1869" s="25"/>
      <c r="H1869" s="25"/>
      <c r="I1869" s="25"/>
      <c r="J1869" s="25"/>
      <c r="K1869" s="25" t="s">
        <v>4116</v>
      </c>
      <c r="L1869" s="25"/>
      <c r="M1869"/>
      <c r="N1869"/>
      <c r="O1869" s="25">
        <v>-11.33</v>
      </c>
      <c r="P1869" s="25">
        <v>-60.4</v>
      </c>
      <c r="S1869" s="23" t="str">
        <f t="shared" si="88"/>
        <v/>
      </c>
      <c r="T1869" s="23">
        <f t="shared" si="89"/>
        <v>0</v>
      </c>
    </row>
    <row r="1870" spans="1:20" ht="17.399999999999999">
      <c r="A1870" s="23" t="str">
        <f t="shared" si="87"/>
        <v/>
      </c>
      <c r="B1870" s="24" t="s">
        <v>2866</v>
      </c>
      <c r="C1870" s="6" t="s">
        <v>5062</v>
      </c>
      <c r="D1870" s="25" t="s">
        <v>37</v>
      </c>
      <c r="E1870" s="28">
        <v>96.84</v>
      </c>
      <c r="F1870" s="25"/>
      <c r="G1870" s="25"/>
      <c r="H1870" s="25"/>
      <c r="I1870" s="25"/>
      <c r="J1870" s="25"/>
      <c r="K1870" s="25" t="s">
        <v>4086</v>
      </c>
      <c r="L1870" s="25"/>
      <c r="M1870"/>
      <c r="N1870"/>
      <c r="O1870" s="25">
        <v>2.7</v>
      </c>
      <c r="P1870" s="25">
        <v>-28.74</v>
      </c>
      <c r="S1870" s="23" t="str">
        <f t="shared" si="88"/>
        <v/>
      </c>
      <c r="T1870" s="23">
        <f t="shared" si="89"/>
        <v>0</v>
      </c>
    </row>
    <row r="1871" spans="1:20" ht="17.399999999999999">
      <c r="A1871" s="23" t="str">
        <f t="shared" ref="A1871:A1934" si="90">IF(ISERROR(RANK(S1871,$S$14:$S$3000,)),"",RANK(S1871,$S$14:$S$3000,))</f>
        <v/>
      </c>
      <c r="B1871" s="24" t="s">
        <v>3165</v>
      </c>
      <c r="C1871" s="6" t="s">
        <v>4168</v>
      </c>
      <c r="D1871" s="25" t="s">
        <v>37</v>
      </c>
      <c r="E1871" s="28">
        <v>578.91</v>
      </c>
      <c r="F1871" s="25"/>
      <c r="G1871" s="25"/>
      <c r="H1871" s="25"/>
      <c r="I1871" s="25"/>
      <c r="J1871" s="25"/>
      <c r="K1871" s="25" t="s">
        <v>4120</v>
      </c>
      <c r="L1871" s="25"/>
      <c r="M1871"/>
      <c r="N1871"/>
      <c r="O1871" s="25">
        <v>-14.83</v>
      </c>
      <c r="P1871" s="25">
        <v>-26.87</v>
      </c>
      <c r="S1871" s="23" t="str">
        <f t="shared" si="88"/>
        <v/>
      </c>
      <c r="T1871" s="23">
        <f t="shared" si="89"/>
        <v>0</v>
      </c>
    </row>
    <row r="1872" spans="1:20" ht="17.399999999999999">
      <c r="A1872" s="23" t="str">
        <f t="shared" si="90"/>
        <v/>
      </c>
      <c r="B1872" s="24" t="s">
        <v>3166</v>
      </c>
      <c r="C1872" s="6" t="s">
        <v>3292</v>
      </c>
      <c r="D1872" s="25" t="s">
        <v>37</v>
      </c>
      <c r="E1872" s="28">
        <v>17.41</v>
      </c>
      <c r="F1872" s="25"/>
      <c r="G1872" s="25"/>
      <c r="H1872" s="25"/>
      <c r="I1872" s="25"/>
      <c r="J1872" s="25"/>
      <c r="K1872" s="25" t="s">
        <v>4078</v>
      </c>
      <c r="L1872" s="25"/>
      <c r="M1872"/>
      <c r="N1872"/>
      <c r="O1872" s="25">
        <v>-12.6</v>
      </c>
      <c r="P1872" s="25">
        <v>-23.34</v>
      </c>
      <c r="S1872" s="23" t="str">
        <f t="shared" si="88"/>
        <v/>
      </c>
      <c r="T1872" s="23">
        <f t="shared" si="89"/>
        <v>0</v>
      </c>
    </row>
    <row r="1873" spans="1:20" ht="17.399999999999999">
      <c r="A1873" s="23" t="str">
        <f t="shared" si="90"/>
        <v/>
      </c>
      <c r="B1873" s="24" t="s">
        <v>2881</v>
      </c>
      <c r="C1873" s="6" t="s">
        <v>3093</v>
      </c>
      <c r="D1873" s="25" t="s">
        <v>9</v>
      </c>
      <c r="E1873" s="28">
        <v>206.14</v>
      </c>
      <c r="F1873" s="25"/>
      <c r="G1873" s="25"/>
      <c r="H1873" s="25"/>
      <c r="I1873" s="25"/>
      <c r="J1873" s="25"/>
      <c r="K1873" s="25" t="s">
        <v>4102</v>
      </c>
      <c r="L1873" s="25"/>
      <c r="M1873"/>
      <c r="N1873"/>
      <c r="O1873" s="25">
        <v>-5.43</v>
      </c>
      <c r="P1873" s="25">
        <v>-7.39</v>
      </c>
      <c r="S1873" s="23" t="str">
        <f t="shared" si="88"/>
        <v/>
      </c>
      <c r="T1873" s="23">
        <f t="shared" si="89"/>
        <v>0</v>
      </c>
    </row>
    <row r="1874" spans="1:20" ht="17.399999999999999">
      <c r="A1874" s="23" t="str">
        <f t="shared" si="90"/>
        <v/>
      </c>
      <c r="B1874" s="24" t="s">
        <v>3505</v>
      </c>
      <c r="C1874" s="6" t="s">
        <v>3573</v>
      </c>
      <c r="D1874" s="25" t="s">
        <v>37</v>
      </c>
      <c r="E1874" s="28">
        <v>38.159999999999997</v>
      </c>
      <c r="F1874" s="25"/>
      <c r="G1874" s="25"/>
      <c r="H1874" s="25"/>
      <c r="I1874" s="25"/>
      <c r="J1874" s="25"/>
      <c r="K1874" s="25" t="s">
        <v>4105</v>
      </c>
      <c r="L1874" s="25"/>
      <c r="M1874"/>
      <c r="N1874"/>
      <c r="O1874" s="25">
        <v>-22.51</v>
      </c>
      <c r="P1874" s="25">
        <v>-54.34</v>
      </c>
      <c r="S1874" s="23" t="str">
        <f t="shared" si="88"/>
        <v/>
      </c>
      <c r="T1874" s="23">
        <f t="shared" si="89"/>
        <v>0</v>
      </c>
    </row>
    <row r="1875" spans="1:20" ht="17.399999999999999">
      <c r="A1875" s="23" t="str">
        <f t="shared" si="90"/>
        <v/>
      </c>
      <c r="B1875" s="24" t="s">
        <v>3358</v>
      </c>
      <c r="C1875" s="6" t="s">
        <v>3448</v>
      </c>
      <c r="D1875" s="25" t="s">
        <v>37</v>
      </c>
      <c r="E1875" s="28">
        <v>17.45</v>
      </c>
      <c r="F1875" s="25"/>
      <c r="G1875" s="25"/>
      <c r="H1875" s="25"/>
      <c r="I1875" s="25"/>
      <c r="J1875" s="25"/>
      <c r="K1875" s="25" t="s">
        <v>4102</v>
      </c>
      <c r="L1875" s="25"/>
      <c r="M1875"/>
      <c r="N1875"/>
      <c r="O1875" s="25">
        <v>-5.88</v>
      </c>
      <c r="P1875" s="25">
        <v>-28.15</v>
      </c>
      <c r="S1875" s="23" t="str">
        <f t="shared" ref="S1875:S1938" si="91">IF(OR(F1875&lt;=$F$8,ISBLANK(G1875),ISBLANK(H1875),ISBLANK(J1875),ISBLANK(I1875)),"",E1875+ROW()/100000)</f>
        <v/>
      </c>
      <c r="T1875" s="23">
        <f t="shared" ref="T1875:T1938" si="92">IF(AND(G1875&lt;H1875,I1875&lt;J1875,H1875&lt;J1875),1,IF(AND(G1875&gt;H1875,I1875&gt;J1875,H1875&gt;J1875),-1,0))</f>
        <v>0</v>
      </c>
    </row>
    <row r="1876" spans="1:20" ht="17.399999999999999">
      <c r="A1876" s="23" t="str">
        <f t="shared" si="90"/>
        <v/>
      </c>
      <c r="B1876" s="24" t="s">
        <v>3167</v>
      </c>
      <c r="C1876" s="6" t="s">
        <v>3293</v>
      </c>
      <c r="D1876" s="25" t="s">
        <v>37</v>
      </c>
      <c r="E1876" s="28">
        <v>86.06</v>
      </c>
      <c r="F1876" s="25">
        <v>1</v>
      </c>
      <c r="G1876" s="25">
        <v>16.8</v>
      </c>
      <c r="H1876" s="25">
        <v>16.8</v>
      </c>
      <c r="I1876" s="25">
        <v>16.8</v>
      </c>
      <c r="J1876" s="25"/>
      <c r="K1876" s="25" t="s">
        <v>4105</v>
      </c>
      <c r="L1876" s="25"/>
      <c r="M1876"/>
      <c r="N1876"/>
      <c r="O1876" s="25">
        <v>-14.48</v>
      </c>
      <c r="P1876" s="25">
        <v>-37.56</v>
      </c>
      <c r="S1876" s="23" t="str">
        <f t="shared" si="91"/>
        <v/>
      </c>
      <c r="T1876" s="23">
        <f t="shared" si="92"/>
        <v>0</v>
      </c>
    </row>
    <row r="1877" spans="1:20" ht="17.399999999999999">
      <c r="A1877" s="23" t="str">
        <f t="shared" si="90"/>
        <v/>
      </c>
      <c r="B1877" s="24" t="s">
        <v>4932</v>
      </c>
      <c r="C1877" s="6" t="s">
        <v>4934</v>
      </c>
      <c r="D1877" s="25" t="s">
        <v>37</v>
      </c>
      <c r="E1877" s="28">
        <v>136.32</v>
      </c>
      <c r="F1877" s="25"/>
      <c r="G1877" s="25"/>
      <c r="H1877" s="25"/>
      <c r="I1877" s="25"/>
      <c r="J1877" s="25"/>
      <c r="K1877" s="25" t="s">
        <v>4091</v>
      </c>
      <c r="L1877" s="25"/>
      <c r="M1877"/>
      <c r="N1877"/>
      <c r="O1877" s="25">
        <v>-21.67</v>
      </c>
      <c r="P1877" s="25">
        <v>-49.52</v>
      </c>
      <c r="S1877" s="23" t="str">
        <f t="shared" si="91"/>
        <v/>
      </c>
      <c r="T1877" s="23">
        <f t="shared" si="92"/>
        <v>0</v>
      </c>
    </row>
    <row r="1878" spans="1:20" ht="17.399999999999999">
      <c r="A1878" s="23" t="str">
        <f t="shared" si="90"/>
        <v/>
      </c>
      <c r="B1878" s="24" t="s">
        <v>3168</v>
      </c>
      <c r="C1878" s="6" t="s">
        <v>3294</v>
      </c>
      <c r="D1878" s="25" t="s">
        <v>37</v>
      </c>
      <c r="E1878" s="28">
        <v>3393.85</v>
      </c>
      <c r="F1878" s="25"/>
      <c r="G1878" s="25"/>
      <c r="H1878" s="25"/>
      <c r="I1878" s="25"/>
      <c r="J1878" s="25"/>
      <c r="K1878" s="25" t="s">
        <v>4100</v>
      </c>
      <c r="L1878" s="25"/>
      <c r="M1878"/>
      <c r="N1878"/>
      <c r="O1878" s="25">
        <v>-3.36</v>
      </c>
      <c r="P1878" s="25">
        <v>-16.71</v>
      </c>
      <c r="S1878" s="23" t="str">
        <f t="shared" si="91"/>
        <v/>
      </c>
      <c r="T1878" s="23">
        <f t="shared" si="92"/>
        <v>0</v>
      </c>
    </row>
    <row r="1879" spans="1:20" ht="17.399999999999999">
      <c r="A1879" s="23" t="str">
        <f t="shared" si="90"/>
        <v/>
      </c>
      <c r="B1879" s="24" t="s">
        <v>3169</v>
      </c>
      <c r="C1879" s="6" t="s">
        <v>3295</v>
      </c>
      <c r="D1879" s="25" t="s">
        <v>37</v>
      </c>
      <c r="E1879" s="28">
        <v>15.73</v>
      </c>
      <c r="F1879" s="25"/>
      <c r="G1879" s="25"/>
      <c r="H1879" s="25"/>
      <c r="I1879" s="25"/>
      <c r="J1879" s="25"/>
      <c r="K1879" s="25" t="s">
        <v>4102</v>
      </c>
      <c r="L1879" s="25"/>
      <c r="M1879"/>
      <c r="N1879"/>
      <c r="O1879" s="25">
        <v>-26.18</v>
      </c>
      <c r="P1879" s="25">
        <v>-46.58</v>
      </c>
      <c r="S1879" s="23" t="str">
        <f t="shared" si="91"/>
        <v/>
      </c>
      <c r="T1879" s="23">
        <f t="shared" si="92"/>
        <v>0</v>
      </c>
    </row>
    <row r="1880" spans="1:20" ht="17.399999999999999">
      <c r="A1880" s="23" t="str">
        <f t="shared" si="90"/>
        <v/>
      </c>
      <c r="B1880" s="24" t="s">
        <v>2825</v>
      </c>
      <c r="C1880" s="6" t="s">
        <v>3094</v>
      </c>
      <c r="D1880" s="25" t="s">
        <v>9</v>
      </c>
      <c r="E1880" s="28">
        <v>109.21</v>
      </c>
      <c r="F1880" s="25"/>
      <c r="G1880" s="25"/>
      <c r="H1880" s="25"/>
      <c r="I1880" s="25"/>
      <c r="J1880" s="25"/>
      <c r="K1880" s="25" t="s">
        <v>4080</v>
      </c>
      <c r="L1880" s="25"/>
      <c r="M1880"/>
      <c r="N1880"/>
      <c r="O1880" s="25">
        <v>-2.6</v>
      </c>
      <c r="P1880" s="25">
        <v>-2.68</v>
      </c>
      <c r="S1880" s="23" t="str">
        <f t="shared" si="91"/>
        <v/>
      </c>
      <c r="T1880" s="23">
        <f t="shared" si="92"/>
        <v>0</v>
      </c>
    </row>
    <row r="1881" spans="1:20" ht="17.399999999999999">
      <c r="A1881" s="23" t="str">
        <f t="shared" si="90"/>
        <v/>
      </c>
      <c r="B1881" s="24" t="s">
        <v>3359</v>
      </c>
      <c r="C1881" s="6" t="s">
        <v>3764</v>
      </c>
      <c r="D1881" s="25" t="s">
        <v>37</v>
      </c>
      <c r="E1881" s="28">
        <v>40.549999999999997</v>
      </c>
      <c r="F1881" s="25"/>
      <c r="G1881" s="25"/>
      <c r="H1881" s="25"/>
      <c r="I1881" s="25"/>
      <c r="J1881" s="25"/>
      <c r="K1881" s="25" t="s">
        <v>4091</v>
      </c>
      <c r="L1881" s="25"/>
      <c r="M1881"/>
      <c r="N1881"/>
      <c r="O1881" s="25">
        <v>-21.35</v>
      </c>
      <c r="P1881" s="25">
        <v>-46.22</v>
      </c>
      <c r="S1881" s="23" t="str">
        <f t="shared" si="91"/>
        <v/>
      </c>
      <c r="T1881" s="23">
        <f t="shared" si="92"/>
        <v>0</v>
      </c>
    </row>
    <row r="1882" spans="1:20" ht="17.399999999999999">
      <c r="A1882" s="23" t="str">
        <f t="shared" si="90"/>
        <v/>
      </c>
      <c r="B1882" s="24" t="s">
        <v>2913</v>
      </c>
      <c r="C1882" s="6" t="s">
        <v>2915</v>
      </c>
      <c r="D1882" s="25" t="s">
        <v>37</v>
      </c>
      <c r="E1882" s="28">
        <v>124.8</v>
      </c>
      <c r="F1882" s="25"/>
      <c r="G1882" s="25"/>
      <c r="H1882" s="25"/>
      <c r="I1882" s="25"/>
      <c r="J1882" s="25"/>
      <c r="K1882" s="25" t="s">
        <v>4086</v>
      </c>
      <c r="L1882" s="25"/>
      <c r="M1882"/>
      <c r="N1882"/>
      <c r="O1882" s="25">
        <v>227.56</v>
      </c>
      <c r="P1882" s="25">
        <v>206.63</v>
      </c>
      <c r="S1882" s="23" t="str">
        <f t="shared" si="91"/>
        <v/>
      </c>
      <c r="T1882" s="23">
        <f t="shared" si="92"/>
        <v>0</v>
      </c>
    </row>
    <row r="1883" spans="1:20" ht="17.399999999999999">
      <c r="A1883" s="23" t="str">
        <f t="shared" si="90"/>
        <v/>
      </c>
      <c r="B1883" s="24" t="s">
        <v>3506</v>
      </c>
      <c r="C1883" s="6" t="s">
        <v>3574</v>
      </c>
      <c r="D1883" s="25" t="s">
        <v>37</v>
      </c>
      <c r="E1883" s="28">
        <v>69.290000000000006</v>
      </c>
      <c r="F1883" s="25"/>
      <c r="G1883" s="25"/>
      <c r="H1883" s="25"/>
      <c r="I1883" s="25"/>
      <c r="J1883" s="25"/>
      <c r="K1883" s="25" t="s">
        <v>4105</v>
      </c>
      <c r="L1883" s="25"/>
      <c r="M1883"/>
      <c r="N1883"/>
      <c r="O1883" s="25">
        <v>-11.93</v>
      </c>
      <c r="P1883" s="25">
        <v>-15.78</v>
      </c>
      <c r="S1883" s="23" t="str">
        <f t="shared" si="91"/>
        <v/>
      </c>
      <c r="T1883" s="23">
        <f t="shared" si="92"/>
        <v>0</v>
      </c>
    </row>
    <row r="1884" spans="1:20" ht="17.399999999999999">
      <c r="A1884" s="23" t="str">
        <f t="shared" si="90"/>
        <v/>
      </c>
      <c r="B1884" s="24" t="s">
        <v>3360</v>
      </c>
      <c r="C1884" s="6" t="s">
        <v>3449</v>
      </c>
      <c r="D1884" s="25" t="s">
        <v>37</v>
      </c>
      <c r="E1884" s="28">
        <v>289.36</v>
      </c>
      <c r="F1884" s="25"/>
      <c r="G1884" s="25"/>
      <c r="H1884" s="25"/>
      <c r="I1884" s="25"/>
      <c r="J1884" s="25"/>
      <c r="K1884" s="25" t="s">
        <v>4105</v>
      </c>
      <c r="L1884" s="25"/>
      <c r="M1884"/>
      <c r="N1884"/>
      <c r="O1884" s="25">
        <v>-7.62</v>
      </c>
      <c r="P1884" s="25">
        <v>-35.659999999999997</v>
      </c>
      <c r="S1884" s="23" t="str">
        <f t="shared" si="91"/>
        <v/>
      </c>
      <c r="T1884" s="23">
        <f t="shared" si="92"/>
        <v>0</v>
      </c>
    </row>
    <row r="1885" spans="1:20" ht="17.399999999999999">
      <c r="A1885" s="23" t="str">
        <f t="shared" si="90"/>
        <v/>
      </c>
      <c r="B1885" s="24" t="s">
        <v>2914</v>
      </c>
      <c r="C1885" s="6" t="s">
        <v>2916</v>
      </c>
      <c r="D1885" s="25" t="s">
        <v>37</v>
      </c>
      <c r="E1885" s="28">
        <v>104.03</v>
      </c>
      <c r="F1885" s="25">
        <v>2</v>
      </c>
      <c r="G1885" s="25">
        <v>14.3</v>
      </c>
      <c r="H1885" s="25">
        <v>14.3</v>
      </c>
      <c r="I1885" s="25"/>
      <c r="J1885" s="25"/>
      <c r="K1885" s="25" t="s">
        <v>4105</v>
      </c>
      <c r="L1885" s="25"/>
      <c r="M1885"/>
      <c r="N1885"/>
      <c r="O1885" s="25">
        <v>-2.34</v>
      </c>
      <c r="P1885" s="25">
        <v>-0.16</v>
      </c>
      <c r="S1885" s="23" t="str">
        <f t="shared" si="91"/>
        <v/>
      </c>
      <c r="T1885" s="23">
        <f t="shared" si="92"/>
        <v>0</v>
      </c>
    </row>
    <row r="1886" spans="1:20" ht="17.399999999999999">
      <c r="A1886" s="23" t="str">
        <f t="shared" si="90"/>
        <v/>
      </c>
      <c r="B1886" s="24" t="s">
        <v>3626</v>
      </c>
      <c r="C1886" s="6" t="s">
        <v>3765</v>
      </c>
      <c r="D1886" s="25" t="s">
        <v>37</v>
      </c>
      <c r="E1886" s="28">
        <v>50.96</v>
      </c>
      <c r="F1886" s="25"/>
      <c r="G1886" s="25"/>
      <c r="H1886" s="25"/>
      <c r="I1886" s="25"/>
      <c r="J1886" s="25"/>
      <c r="K1886" s="25" t="s">
        <v>4105</v>
      </c>
      <c r="L1886" s="25"/>
      <c r="M1886"/>
      <c r="N1886"/>
      <c r="O1886" s="25">
        <v>-16.02</v>
      </c>
      <c r="P1886" s="25">
        <v>-16.829999999999998</v>
      </c>
      <c r="S1886" s="23" t="str">
        <f t="shared" si="91"/>
        <v/>
      </c>
      <c r="T1886" s="23">
        <f t="shared" si="92"/>
        <v>0</v>
      </c>
    </row>
    <row r="1887" spans="1:20" ht="17.399999999999999">
      <c r="A1887" s="23">
        <f t="shared" si="90"/>
        <v>164</v>
      </c>
      <c r="B1887" s="24" t="s">
        <v>2956</v>
      </c>
      <c r="C1887" s="6" t="s">
        <v>4617</v>
      </c>
      <c r="D1887" s="25" t="s">
        <v>9</v>
      </c>
      <c r="E1887" s="28">
        <v>1858.93</v>
      </c>
      <c r="F1887" s="25">
        <v>7</v>
      </c>
      <c r="G1887" s="25">
        <v>94.1</v>
      </c>
      <c r="H1887" s="25">
        <v>93.03</v>
      </c>
      <c r="I1887" s="25">
        <v>94</v>
      </c>
      <c r="J1887" s="25">
        <v>91.9</v>
      </c>
      <c r="K1887" s="25" t="s">
        <v>4089</v>
      </c>
      <c r="L1887" s="25"/>
      <c r="M1887"/>
      <c r="N1887"/>
      <c r="O1887" s="25">
        <v>-14.14</v>
      </c>
      <c r="P1887" s="25">
        <v>36.869999999999997</v>
      </c>
      <c r="S1887" s="23">
        <f t="shared" si="91"/>
        <v>1858.9488700000002</v>
      </c>
      <c r="T1887" s="23">
        <f t="shared" si="92"/>
        <v>-1</v>
      </c>
    </row>
    <row r="1888" spans="1:20" ht="17.399999999999999">
      <c r="A1888" s="23">
        <f t="shared" si="90"/>
        <v>276</v>
      </c>
      <c r="B1888" s="24" t="s">
        <v>3361</v>
      </c>
      <c r="C1888" s="6" t="s">
        <v>3450</v>
      </c>
      <c r="D1888" s="25" t="s">
        <v>37</v>
      </c>
      <c r="E1888" s="28">
        <v>255</v>
      </c>
      <c r="F1888" s="25">
        <v>2</v>
      </c>
      <c r="G1888" s="25">
        <v>50.45</v>
      </c>
      <c r="H1888" s="25">
        <v>50.45</v>
      </c>
      <c r="I1888" s="25">
        <v>50.45</v>
      </c>
      <c r="J1888" s="25">
        <v>75.400000000000006</v>
      </c>
      <c r="K1888" s="25" t="s">
        <v>4117</v>
      </c>
      <c r="L1888" s="25"/>
      <c r="M1888"/>
      <c r="N1888"/>
      <c r="O1888" s="25">
        <v>-38.39</v>
      </c>
      <c r="P1888" s="25">
        <v>-43.15</v>
      </c>
      <c r="S1888" s="23">
        <f t="shared" si="91"/>
        <v>255.01888</v>
      </c>
      <c r="T1888" s="23">
        <f t="shared" si="92"/>
        <v>0</v>
      </c>
    </row>
    <row r="1889" spans="1:20" ht="17.399999999999999">
      <c r="A1889" s="23">
        <f t="shared" si="90"/>
        <v>185</v>
      </c>
      <c r="B1889" s="24" t="s">
        <v>3025</v>
      </c>
      <c r="C1889" s="6" t="s">
        <v>4698</v>
      </c>
      <c r="D1889" s="25" t="s">
        <v>37</v>
      </c>
      <c r="E1889" s="28">
        <v>1101.8699999999999</v>
      </c>
      <c r="F1889" s="25">
        <v>4</v>
      </c>
      <c r="G1889" s="25">
        <v>69.930000000000007</v>
      </c>
      <c r="H1889" s="25">
        <v>72.58</v>
      </c>
      <c r="I1889" s="25">
        <v>67.55</v>
      </c>
      <c r="J1889" s="25">
        <v>74</v>
      </c>
      <c r="K1889" s="25" t="s">
        <v>4091</v>
      </c>
      <c r="L1889" s="25"/>
      <c r="M1889"/>
      <c r="N1889"/>
      <c r="O1889" s="25">
        <v>-15.38</v>
      </c>
      <c r="P1889" s="25">
        <v>-27.64</v>
      </c>
      <c r="S1889" s="23">
        <f t="shared" si="91"/>
        <v>1101.8888899999999</v>
      </c>
      <c r="T1889" s="23">
        <f t="shared" si="92"/>
        <v>1</v>
      </c>
    </row>
    <row r="1890" spans="1:20" ht="17.399999999999999">
      <c r="A1890" s="23" t="str">
        <f t="shared" si="90"/>
        <v/>
      </c>
      <c r="B1890" s="24" t="s">
        <v>3898</v>
      </c>
      <c r="C1890" s="6" t="s">
        <v>5186</v>
      </c>
      <c r="D1890" s="25" t="s">
        <v>37</v>
      </c>
      <c r="E1890" s="28">
        <v>140.26</v>
      </c>
      <c r="F1890" s="25"/>
      <c r="G1890" s="25"/>
      <c r="H1890" s="25"/>
      <c r="I1890" s="25"/>
      <c r="J1890" s="25"/>
      <c r="K1890" s="25" t="s">
        <v>4091</v>
      </c>
      <c r="L1890" s="25"/>
      <c r="M1890"/>
      <c r="N1890"/>
      <c r="O1890" s="25">
        <v>-40.49</v>
      </c>
      <c r="P1890" s="25">
        <v>-31.03</v>
      </c>
      <c r="S1890" s="23" t="str">
        <f t="shared" si="91"/>
        <v/>
      </c>
      <c r="T1890" s="23">
        <f t="shared" si="92"/>
        <v>0</v>
      </c>
    </row>
    <row r="1891" spans="1:20" ht="17.399999999999999">
      <c r="A1891" s="23" t="str">
        <f t="shared" si="90"/>
        <v/>
      </c>
      <c r="B1891" s="24" t="s">
        <v>4477</v>
      </c>
      <c r="C1891" s="6" t="s">
        <v>5010</v>
      </c>
      <c r="D1891" s="25" t="s">
        <v>37</v>
      </c>
      <c r="E1891" s="28">
        <v>29.38</v>
      </c>
      <c r="F1891" s="25"/>
      <c r="G1891" s="25"/>
      <c r="H1891" s="25"/>
      <c r="I1891" s="25"/>
      <c r="J1891" s="25"/>
      <c r="K1891" s="25" t="s">
        <v>4113</v>
      </c>
      <c r="L1891" s="25"/>
      <c r="M1891"/>
      <c r="N1891"/>
      <c r="O1891" s="25">
        <v>-45.49</v>
      </c>
      <c r="P1891" s="25">
        <v>-33.450000000000003</v>
      </c>
      <c r="S1891" s="23" t="str">
        <f t="shared" si="91"/>
        <v/>
      </c>
      <c r="T1891" s="23">
        <f t="shared" si="92"/>
        <v>0</v>
      </c>
    </row>
    <row r="1892" spans="1:20" ht="17.399999999999999">
      <c r="A1892" s="23" t="str">
        <f t="shared" si="90"/>
        <v/>
      </c>
      <c r="B1892" s="24" t="s">
        <v>5053</v>
      </c>
      <c r="C1892" s="6" t="s">
        <v>5054</v>
      </c>
      <c r="D1892" s="25" t="s">
        <v>37</v>
      </c>
      <c r="E1892" s="28">
        <v>86.16</v>
      </c>
      <c r="F1892" s="25"/>
      <c r="G1892" s="25"/>
      <c r="H1892" s="25"/>
      <c r="I1892" s="25"/>
      <c r="J1892" s="25"/>
      <c r="K1892" s="25" t="s">
        <v>4091</v>
      </c>
      <c r="L1892" s="25"/>
      <c r="M1892"/>
      <c r="N1892"/>
      <c r="O1892" s="25">
        <v>-25.43</v>
      </c>
      <c r="P1892" s="25">
        <v>-46.01</v>
      </c>
      <c r="S1892" s="23" t="str">
        <f t="shared" si="91"/>
        <v/>
      </c>
      <c r="T1892" s="23">
        <f t="shared" si="92"/>
        <v>0</v>
      </c>
    </row>
    <row r="1893" spans="1:20" ht="17.399999999999999">
      <c r="A1893" s="23" t="str">
        <f t="shared" si="90"/>
        <v/>
      </c>
      <c r="B1893" s="24" t="s">
        <v>3026</v>
      </c>
      <c r="C1893" s="6" t="s">
        <v>3095</v>
      </c>
      <c r="D1893" s="25" t="s">
        <v>9</v>
      </c>
      <c r="E1893" s="28">
        <v>180.67</v>
      </c>
      <c r="F1893" s="25">
        <v>1</v>
      </c>
      <c r="G1893" s="25">
        <v>38.9</v>
      </c>
      <c r="H1893" s="25">
        <v>38.9</v>
      </c>
      <c r="I1893" s="25"/>
      <c r="J1893" s="25"/>
      <c r="K1893" s="25" t="s">
        <v>4076</v>
      </c>
      <c r="L1893" s="25"/>
      <c r="M1893"/>
      <c r="N1893"/>
      <c r="O1893" s="25">
        <v>2.42</v>
      </c>
      <c r="P1893" s="25">
        <v>-11.62</v>
      </c>
      <c r="S1893" s="23" t="str">
        <f t="shared" si="91"/>
        <v/>
      </c>
      <c r="T1893" s="23">
        <f t="shared" si="92"/>
        <v>0</v>
      </c>
    </row>
    <row r="1894" spans="1:20" ht="17.399999999999999">
      <c r="A1894" s="23" t="str">
        <f t="shared" si="90"/>
        <v/>
      </c>
      <c r="B1894" s="24" t="s">
        <v>3170</v>
      </c>
      <c r="C1894" s="6" t="s">
        <v>4153</v>
      </c>
      <c r="D1894" s="25" t="s">
        <v>37</v>
      </c>
      <c r="E1894" s="28">
        <v>35.700000000000003</v>
      </c>
      <c r="F1894" s="25"/>
      <c r="G1894" s="25"/>
      <c r="H1894" s="25"/>
      <c r="I1894" s="25"/>
      <c r="J1894" s="25"/>
      <c r="K1894" s="25" t="s">
        <v>4085</v>
      </c>
      <c r="L1894" s="25"/>
      <c r="M1894"/>
      <c r="N1894"/>
      <c r="O1894" s="25">
        <v>-27.98</v>
      </c>
      <c r="P1894" s="25">
        <v>-52.57</v>
      </c>
      <c r="S1894" s="23" t="str">
        <f t="shared" si="91"/>
        <v/>
      </c>
      <c r="T1894" s="23">
        <f t="shared" si="92"/>
        <v>0</v>
      </c>
    </row>
    <row r="1895" spans="1:20" ht="17.399999999999999">
      <c r="A1895" s="23" t="str">
        <f t="shared" si="90"/>
        <v/>
      </c>
      <c r="B1895" s="24" t="s">
        <v>3171</v>
      </c>
      <c r="C1895" s="6" t="s">
        <v>3296</v>
      </c>
      <c r="D1895" s="25" t="s">
        <v>37</v>
      </c>
      <c r="E1895" s="28">
        <v>79.31</v>
      </c>
      <c r="F1895" s="25"/>
      <c r="G1895" s="25"/>
      <c r="H1895" s="25"/>
      <c r="I1895" s="25"/>
      <c r="J1895" s="25"/>
      <c r="K1895" s="25" t="s">
        <v>4113</v>
      </c>
      <c r="L1895" s="25"/>
      <c r="M1895"/>
      <c r="N1895"/>
      <c r="O1895" s="25">
        <v>-2.1800000000000002</v>
      </c>
      <c r="P1895" s="25">
        <v>-13.37</v>
      </c>
      <c r="S1895" s="23" t="str">
        <f t="shared" si="91"/>
        <v/>
      </c>
      <c r="T1895" s="23">
        <f t="shared" si="92"/>
        <v>0</v>
      </c>
    </row>
    <row r="1896" spans="1:20" ht="17.399999999999999">
      <c r="A1896" s="23" t="str">
        <f t="shared" si="90"/>
        <v/>
      </c>
      <c r="B1896" s="24" t="s">
        <v>3362</v>
      </c>
      <c r="C1896" s="6" t="s">
        <v>4240</v>
      </c>
      <c r="D1896" s="25" t="s">
        <v>37</v>
      </c>
      <c r="E1896" s="28">
        <v>267.68</v>
      </c>
      <c r="F1896" s="25">
        <v>3</v>
      </c>
      <c r="G1896" s="25">
        <v>32.6</v>
      </c>
      <c r="H1896" s="25">
        <v>32.6</v>
      </c>
      <c r="I1896" s="25">
        <v>32.9</v>
      </c>
      <c r="J1896" s="25"/>
      <c r="K1896" s="25" t="s">
        <v>4113</v>
      </c>
      <c r="L1896" s="25"/>
      <c r="M1896"/>
      <c r="N1896"/>
      <c r="O1896" s="25">
        <v>-30.33</v>
      </c>
      <c r="P1896" s="25">
        <v>-22.59</v>
      </c>
      <c r="S1896" s="23" t="str">
        <f t="shared" si="91"/>
        <v/>
      </c>
      <c r="T1896" s="23">
        <f t="shared" si="92"/>
        <v>0</v>
      </c>
    </row>
    <row r="1897" spans="1:20" ht="17.399999999999999">
      <c r="A1897" s="23" t="str">
        <f t="shared" si="90"/>
        <v/>
      </c>
      <c r="B1897" s="24" t="s">
        <v>3507</v>
      </c>
      <c r="C1897" s="6" t="s">
        <v>3575</v>
      </c>
      <c r="D1897" s="25" t="s">
        <v>37</v>
      </c>
      <c r="E1897" s="28">
        <v>151.07</v>
      </c>
      <c r="F1897" s="25"/>
      <c r="G1897" s="25"/>
      <c r="H1897" s="25"/>
      <c r="I1897" s="25"/>
      <c r="J1897" s="25"/>
      <c r="K1897" s="25" t="s">
        <v>4076</v>
      </c>
      <c r="L1897" s="25"/>
      <c r="M1897"/>
      <c r="N1897"/>
      <c r="O1897" s="25">
        <v>-8.69</v>
      </c>
      <c r="P1897" s="25">
        <v>-41.96</v>
      </c>
      <c r="S1897" s="23" t="str">
        <f t="shared" si="91"/>
        <v/>
      </c>
      <c r="T1897" s="23">
        <f t="shared" si="92"/>
        <v>0</v>
      </c>
    </row>
    <row r="1898" spans="1:20" ht="17.399999999999999">
      <c r="A1898" s="23" t="str">
        <f t="shared" si="90"/>
        <v/>
      </c>
      <c r="B1898" s="24" t="s">
        <v>2957</v>
      </c>
      <c r="C1898" s="6" t="s">
        <v>2976</v>
      </c>
      <c r="D1898" s="25" t="s">
        <v>37</v>
      </c>
      <c r="E1898" s="28">
        <v>71.849999999999994</v>
      </c>
      <c r="F1898" s="25"/>
      <c r="G1898" s="25"/>
      <c r="H1898" s="25"/>
      <c r="I1898" s="25"/>
      <c r="J1898" s="25"/>
      <c r="K1898" s="25" t="s">
        <v>4105</v>
      </c>
      <c r="L1898" s="25"/>
      <c r="M1898"/>
      <c r="N1898"/>
      <c r="O1898" s="25">
        <v>0</v>
      </c>
      <c r="P1898" s="25">
        <v>0</v>
      </c>
      <c r="S1898" s="23" t="str">
        <f t="shared" si="91"/>
        <v/>
      </c>
      <c r="T1898" s="23">
        <f t="shared" si="92"/>
        <v>0</v>
      </c>
    </row>
    <row r="1899" spans="1:20" ht="17.399999999999999">
      <c r="A1899" s="23" t="str">
        <f t="shared" si="90"/>
        <v/>
      </c>
      <c r="B1899" s="24" t="s">
        <v>3508</v>
      </c>
      <c r="C1899" s="6" t="s">
        <v>3576</v>
      </c>
      <c r="D1899" s="25" t="s">
        <v>37</v>
      </c>
      <c r="E1899" s="28">
        <v>109.85</v>
      </c>
      <c r="F1899" s="25"/>
      <c r="G1899" s="25"/>
      <c r="H1899" s="25"/>
      <c r="I1899" s="25"/>
      <c r="J1899" s="25"/>
      <c r="K1899" s="25" t="s">
        <v>4076</v>
      </c>
      <c r="L1899" s="25"/>
      <c r="M1899"/>
      <c r="N1899"/>
      <c r="O1899" s="25">
        <v>-6.56</v>
      </c>
      <c r="P1899" s="25">
        <v>-45.77</v>
      </c>
      <c r="S1899" s="23" t="str">
        <f t="shared" si="91"/>
        <v/>
      </c>
      <c r="T1899" s="23">
        <f t="shared" si="92"/>
        <v>0</v>
      </c>
    </row>
    <row r="1900" spans="1:20" ht="17.399999999999999">
      <c r="A1900" s="23">
        <f t="shared" si="90"/>
        <v>263</v>
      </c>
      <c r="B1900" s="24" t="s">
        <v>2892</v>
      </c>
      <c r="C1900" s="6" t="s">
        <v>2231</v>
      </c>
      <c r="D1900" s="25" t="s">
        <v>37</v>
      </c>
      <c r="E1900" s="28">
        <v>307.92</v>
      </c>
      <c r="F1900" s="25">
        <v>3</v>
      </c>
      <c r="G1900" s="25">
        <v>43.3</v>
      </c>
      <c r="H1900" s="25">
        <v>43.3</v>
      </c>
      <c r="I1900" s="25">
        <v>43</v>
      </c>
      <c r="J1900" s="25">
        <v>43</v>
      </c>
      <c r="K1900" s="25" t="s">
        <v>4107</v>
      </c>
      <c r="L1900" s="25"/>
      <c r="M1900"/>
      <c r="N1900"/>
      <c r="O1900" s="25">
        <v>4.5</v>
      </c>
      <c r="P1900" s="25">
        <v>-6.46</v>
      </c>
      <c r="S1900" s="23">
        <f t="shared" si="91"/>
        <v>307.93900000000002</v>
      </c>
      <c r="T1900" s="23">
        <f t="shared" si="92"/>
        <v>0</v>
      </c>
    </row>
    <row r="1901" spans="1:20" ht="17.399999999999999">
      <c r="A1901" s="23" t="str">
        <f t="shared" si="90"/>
        <v/>
      </c>
      <c r="B1901" s="24" t="s">
        <v>3627</v>
      </c>
      <c r="C1901" s="6" t="s">
        <v>3766</v>
      </c>
      <c r="D1901" s="25" t="s">
        <v>37</v>
      </c>
      <c r="E1901" s="28">
        <v>18.64</v>
      </c>
      <c r="F1901" s="25"/>
      <c r="G1901" s="25"/>
      <c r="H1901" s="25"/>
      <c r="I1901" s="25"/>
      <c r="J1901" s="25"/>
      <c r="K1901" s="25" t="s">
        <v>4103</v>
      </c>
      <c r="L1901" s="25"/>
      <c r="M1901"/>
      <c r="N1901"/>
      <c r="O1901" s="25">
        <v>-11.17</v>
      </c>
      <c r="P1901" s="25">
        <v>-40.520000000000003</v>
      </c>
      <c r="S1901" s="23" t="str">
        <f t="shared" si="91"/>
        <v/>
      </c>
      <c r="T1901" s="23">
        <f t="shared" si="92"/>
        <v>0</v>
      </c>
    </row>
    <row r="1902" spans="1:20" ht="17.399999999999999">
      <c r="A1902" s="23">
        <f t="shared" si="90"/>
        <v>132</v>
      </c>
      <c r="B1902" s="24" t="s">
        <v>2934</v>
      </c>
      <c r="C1902" s="6" t="s">
        <v>2943</v>
      </c>
      <c r="D1902" s="25" t="s">
        <v>37</v>
      </c>
      <c r="E1902" s="28">
        <v>2746.13</v>
      </c>
      <c r="F1902" s="25">
        <v>14</v>
      </c>
      <c r="G1902" s="25">
        <v>100.95</v>
      </c>
      <c r="H1902" s="25">
        <v>100.95</v>
      </c>
      <c r="I1902" s="25">
        <v>112.67</v>
      </c>
      <c r="J1902" s="25">
        <v>121</v>
      </c>
      <c r="K1902" s="25" t="s">
        <v>4076</v>
      </c>
      <c r="L1902" s="25"/>
      <c r="M1902"/>
      <c r="N1902"/>
      <c r="O1902" s="25">
        <v>1.62</v>
      </c>
      <c r="P1902" s="25">
        <v>-13.87</v>
      </c>
      <c r="S1902" s="23">
        <f t="shared" si="91"/>
        <v>2746.1490200000003</v>
      </c>
      <c r="T1902" s="23">
        <f t="shared" si="92"/>
        <v>0</v>
      </c>
    </row>
    <row r="1903" spans="1:20" ht="17.399999999999999">
      <c r="A1903" s="23" t="str">
        <f t="shared" si="90"/>
        <v/>
      </c>
      <c r="B1903" s="24" t="s">
        <v>2958</v>
      </c>
      <c r="C1903" s="6" t="s">
        <v>2977</v>
      </c>
      <c r="D1903" s="25" t="s">
        <v>37</v>
      </c>
      <c r="E1903" s="28">
        <v>27.09</v>
      </c>
      <c r="F1903" s="25"/>
      <c r="G1903" s="25"/>
      <c r="H1903" s="25"/>
      <c r="I1903" s="25"/>
      <c r="J1903" s="25"/>
      <c r="K1903" s="25" t="s">
        <v>4089</v>
      </c>
      <c r="L1903" s="25"/>
      <c r="M1903"/>
      <c r="N1903"/>
      <c r="O1903" s="25">
        <v>1.21</v>
      </c>
      <c r="P1903" s="25">
        <v>-9.5399999999999991</v>
      </c>
      <c r="S1903" s="23" t="str">
        <f t="shared" si="91"/>
        <v/>
      </c>
      <c r="T1903" s="23">
        <f t="shared" si="92"/>
        <v>0</v>
      </c>
    </row>
    <row r="1904" spans="1:20" ht="17.399999999999999">
      <c r="A1904" s="23" t="str">
        <f t="shared" si="90"/>
        <v/>
      </c>
      <c r="B1904" s="24" t="s">
        <v>3628</v>
      </c>
      <c r="C1904" s="6" t="s">
        <v>3767</v>
      </c>
      <c r="D1904" s="25" t="s">
        <v>37</v>
      </c>
      <c r="E1904" s="28">
        <v>41.24</v>
      </c>
      <c r="F1904" s="25"/>
      <c r="G1904" s="25"/>
      <c r="H1904" s="25"/>
      <c r="I1904" s="25"/>
      <c r="J1904" s="25"/>
      <c r="K1904" s="25" t="s">
        <v>4103</v>
      </c>
      <c r="L1904" s="25"/>
      <c r="M1904"/>
      <c r="N1904"/>
      <c r="O1904" s="25">
        <v>-4.32</v>
      </c>
      <c r="P1904" s="25">
        <v>-31.3</v>
      </c>
      <c r="S1904" s="23" t="str">
        <f t="shared" si="91"/>
        <v/>
      </c>
      <c r="T1904" s="23">
        <f t="shared" si="92"/>
        <v>0</v>
      </c>
    </row>
    <row r="1905" spans="1:20" ht="17.399999999999999">
      <c r="A1905" s="23">
        <f t="shared" si="90"/>
        <v>289</v>
      </c>
      <c r="B1905" s="24" t="s">
        <v>3027</v>
      </c>
      <c r="C1905" s="6" t="s">
        <v>3096</v>
      </c>
      <c r="D1905" s="25" t="s">
        <v>37</v>
      </c>
      <c r="E1905" s="28">
        <v>181.8</v>
      </c>
      <c r="F1905" s="25">
        <v>2</v>
      </c>
      <c r="G1905" s="25">
        <v>23.5</v>
      </c>
      <c r="H1905" s="25">
        <v>23.5</v>
      </c>
      <c r="I1905" s="25">
        <v>25</v>
      </c>
      <c r="J1905" s="25">
        <v>25</v>
      </c>
      <c r="K1905" s="25" t="s">
        <v>4102</v>
      </c>
      <c r="L1905" s="25"/>
      <c r="M1905"/>
      <c r="N1905"/>
      <c r="O1905" s="25">
        <v>-7.79</v>
      </c>
      <c r="P1905" s="25">
        <v>-15.96</v>
      </c>
      <c r="S1905" s="23">
        <f t="shared" si="91"/>
        <v>181.81905</v>
      </c>
      <c r="T1905" s="23">
        <f t="shared" si="92"/>
        <v>0</v>
      </c>
    </row>
    <row r="1906" spans="1:20" ht="17.399999999999999">
      <c r="A1906" s="23" t="str">
        <f t="shared" si="90"/>
        <v/>
      </c>
      <c r="B1906" s="24" t="s">
        <v>2983</v>
      </c>
      <c r="C1906" s="6" t="s">
        <v>2987</v>
      </c>
      <c r="D1906" s="25" t="s">
        <v>37</v>
      </c>
      <c r="E1906" s="28">
        <v>80.489999999999995</v>
      </c>
      <c r="F1906" s="25"/>
      <c r="G1906" s="25"/>
      <c r="H1906" s="25"/>
      <c r="I1906" s="25"/>
      <c r="J1906" s="25"/>
      <c r="K1906" s="25" t="s">
        <v>4092</v>
      </c>
      <c r="L1906" s="25"/>
      <c r="M1906"/>
      <c r="N1906"/>
      <c r="O1906" s="25">
        <v>0.96</v>
      </c>
      <c r="P1906" s="25">
        <v>-14.29</v>
      </c>
      <c r="S1906" s="23" t="str">
        <f t="shared" si="91"/>
        <v/>
      </c>
      <c r="T1906" s="23">
        <f t="shared" si="92"/>
        <v>0</v>
      </c>
    </row>
    <row r="1907" spans="1:20" ht="17.399999999999999">
      <c r="A1907" s="23" t="str">
        <f t="shared" si="90"/>
        <v/>
      </c>
      <c r="B1907" s="24" t="s">
        <v>3028</v>
      </c>
      <c r="C1907" s="6" t="s">
        <v>3768</v>
      </c>
      <c r="D1907" s="25" t="s">
        <v>37</v>
      </c>
      <c r="E1907" s="28">
        <v>51.26</v>
      </c>
      <c r="F1907" s="25"/>
      <c r="G1907" s="25"/>
      <c r="H1907" s="25"/>
      <c r="I1907" s="25"/>
      <c r="J1907" s="25"/>
      <c r="K1907" s="25" t="s">
        <v>4100</v>
      </c>
      <c r="L1907" s="25"/>
      <c r="M1907"/>
      <c r="N1907"/>
      <c r="O1907" s="25">
        <v>2.74</v>
      </c>
      <c r="P1907" s="25">
        <v>-18.05</v>
      </c>
      <c r="S1907" s="23" t="str">
        <f t="shared" si="91"/>
        <v/>
      </c>
      <c r="T1907" s="23">
        <f t="shared" si="92"/>
        <v>0</v>
      </c>
    </row>
    <row r="1908" spans="1:20" ht="17.399999999999999">
      <c r="A1908" s="23" t="str">
        <f t="shared" si="90"/>
        <v/>
      </c>
      <c r="B1908" s="24" t="s">
        <v>3363</v>
      </c>
      <c r="C1908" s="6" t="s">
        <v>3451</v>
      </c>
      <c r="D1908" s="25" t="s">
        <v>37</v>
      </c>
      <c r="E1908" s="28">
        <v>19.88</v>
      </c>
      <c r="F1908" s="25"/>
      <c r="G1908" s="25"/>
      <c r="H1908" s="25"/>
      <c r="I1908" s="25"/>
      <c r="J1908" s="25"/>
      <c r="K1908" s="25" t="s">
        <v>4105</v>
      </c>
      <c r="L1908" s="25"/>
      <c r="M1908"/>
      <c r="N1908"/>
      <c r="O1908" s="25">
        <v>-9.83</v>
      </c>
      <c r="P1908" s="25">
        <v>-16.059999999999999</v>
      </c>
      <c r="S1908" s="23" t="str">
        <f t="shared" si="91"/>
        <v/>
      </c>
      <c r="T1908" s="23">
        <f t="shared" si="92"/>
        <v>0</v>
      </c>
    </row>
    <row r="1909" spans="1:20" ht="17.399999999999999">
      <c r="A1909" s="23" t="str">
        <f t="shared" si="90"/>
        <v/>
      </c>
      <c r="B1909" s="24" t="s">
        <v>3172</v>
      </c>
      <c r="C1909" s="6" t="s">
        <v>3297</v>
      </c>
      <c r="D1909" s="25" t="s">
        <v>37</v>
      </c>
      <c r="E1909" s="28">
        <v>25.85</v>
      </c>
      <c r="F1909" s="25"/>
      <c r="G1909" s="25"/>
      <c r="H1909" s="25"/>
      <c r="I1909" s="25"/>
      <c r="J1909" s="25"/>
      <c r="K1909" s="25" t="s">
        <v>4096</v>
      </c>
      <c r="L1909" s="25"/>
      <c r="M1909"/>
      <c r="N1909"/>
      <c r="O1909" s="25">
        <v>-16.760000000000002</v>
      </c>
      <c r="P1909" s="25">
        <v>-24.96</v>
      </c>
      <c r="S1909" s="23" t="str">
        <f t="shared" si="91"/>
        <v/>
      </c>
      <c r="T1909" s="23">
        <f t="shared" si="92"/>
        <v>0</v>
      </c>
    </row>
    <row r="1910" spans="1:20" ht="17.399999999999999">
      <c r="A1910" s="23" t="str">
        <f t="shared" si="90"/>
        <v/>
      </c>
      <c r="B1910" s="24" t="s">
        <v>3364</v>
      </c>
      <c r="C1910" s="6" t="s">
        <v>4718</v>
      </c>
      <c r="D1910" s="25" t="s">
        <v>37</v>
      </c>
      <c r="E1910" s="28">
        <v>15.94</v>
      </c>
      <c r="F1910" s="25"/>
      <c r="G1910" s="25"/>
      <c r="H1910" s="25"/>
      <c r="I1910" s="25"/>
      <c r="J1910" s="25"/>
      <c r="K1910" s="25" t="s">
        <v>4095</v>
      </c>
      <c r="L1910" s="25"/>
      <c r="M1910"/>
      <c r="N1910"/>
      <c r="O1910" s="25">
        <v>-41.77</v>
      </c>
      <c r="P1910" s="25">
        <v>-57.45</v>
      </c>
      <c r="S1910" s="23" t="str">
        <f t="shared" si="91"/>
        <v/>
      </c>
      <c r="T1910" s="23">
        <f t="shared" si="92"/>
        <v>0</v>
      </c>
    </row>
    <row r="1911" spans="1:20" ht="17.399999999999999">
      <c r="A1911" s="23" t="str">
        <f t="shared" si="90"/>
        <v/>
      </c>
      <c r="B1911" s="24" t="s">
        <v>3029</v>
      </c>
      <c r="C1911" s="6" t="s">
        <v>3097</v>
      </c>
      <c r="D1911" s="25" t="s">
        <v>37</v>
      </c>
      <c r="E1911" s="28">
        <v>28.74</v>
      </c>
      <c r="F1911" s="25"/>
      <c r="G1911" s="25"/>
      <c r="H1911" s="25"/>
      <c r="I1911" s="25"/>
      <c r="J1911" s="25"/>
      <c r="K1911" s="25" t="s">
        <v>4105</v>
      </c>
      <c r="L1911" s="25"/>
      <c r="M1911"/>
      <c r="N1911"/>
      <c r="O1911" s="25">
        <v>-13.75</v>
      </c>
      <c r="P1911" s="25">
        <v>-28.74</v>
      </c>
      <c r="S1911" s="23" t="str">
        <f t="shared" si="91"/>
        <v/>
      </c>
      <c r="T1911" s="23">
        <f t="shared" si="92"/>
        <v>0</v>
      </c>
    </row>
    <row r="1912" spans="1:20" ht="17.399999999999999">
      <c r="A1912" s="23" t="str">
        <f t="shared" si="90"/>
        <v/>
      </c>
      <c r="B1912" s="24" t="s">
        <v>3629</v>
      </c>
      <c r="C1912" s="6" t="s">
        <v>3769</v>
      </c>
      <c r="D1912" s="25" t="s">
        <v>37</v>
      </c>
      <c r="E1912" s="28">
        <v>37.26</v>
      </c>
      <c r="F1912" s="25">
        <v>1</v>
      </c>
      <c r="G1912" s="25"/>
      <c r="H1912" s="25">
        <v>5.3</v>
      </c>
      <c r="I1912" s="25"/>
      <c r="J1912" s="25">
        <v>5.3</v>
      </c>
      <c r="K1912" s="25" t="s">
        <v>4096</v>
      </c>
      <c r="L1912" s="25"/>
      <c r="M1912"/>
      <c r="N1912"/>
      <c r="O1912" s="25">
        <v>-10.71</v>
      </c>
      <c r="P1912" s="25">
        <v>-21.96</v>
      </c>
      <c r="S1912" s="23" t="str">
        <f t="shared" si="91"/>
        <v/>
      </c>
      <c r="T1912" s="23">
        <f t="shared" si="92"/>
        <v>0</v>
      </c>
    </row>
    <row r="1913" spans="1:20" ht="17.399999999999999">
      <c r="A1913" s="23" t="str">
        <f t="shared" si="90"/>
        <v/>
      </c>
      <c r="B1913" s="24" t="s">
        <v>4910</v>
      </c>
      <c r="C1913" s="6" t="s">
        <v>4912</v>
      </c>
      <c r="D1913" s="25" t="s">
        <v>37</v>
      </c>
      <c r="E1913" s="28">
        <v>119.53</v>
      </c>
      <c r="F1913" s="25"/>
      <c r="G1913" s="25"/>
      <c r="H1913" s="25"/>
      <c r="I1913" s="25"/>
      <c r="J1913" s="25"/>
      <c r="K1913" s="25" t="s">
        <v>4105</v>
      </c>
      <c r="L1913" s="25"/>
      <c r="M1913"/>
      <c r="N1913"/>
      <c r="O1913" s="25">
        <v>-14.52</v>
      </c>
      <c r="P1913" s="25">
        <v>-15.78</v>
      </c>
      <c r="S1913" s="23" t="str">
        <f t="shared" si="91"/>
        <v/>
      </c>
      <c r="T1913" s="23">
        <f t="shared" si="92"/>
        <v>0</v>
      </c>
    </row>
    <row r="1914" spans="1:20" ht="17.399999999999999">
      <c r="A1914" s="23" t="str">
        <f t="shared" si="90"/>
        <v/>
      </c>
      <c r="B1914" s="24" t="s">
        <v>4566</v>
      </c>
      <c r="C1914" s="6" t="s">
        <v>4570</v>
      </c>
      <c r="D1914" s="25" t="s">
        <v>37</v>
      </c>
      <c r="E1914" s="28">
        <v>14.31</v>
      </c>
      <c r="F1914" s="25"/>
      <c r="G1914" s="25"/>
      <c r="H1914" s="25"/>
      <c r="I1914" s="25"/>
      <c r="J1914" s="25"/>
      <c r="K1914" s="25" t="s">
        <v>4097</v>
      </c>
      <c r="L1914" s="25"/>
      <c r="M1914"/>
      <c r="N1914"/>
      <c r="O1914" s="25">
        <v>-16.57</v>
      </c>
      <c r="P1914" s="25">
        <v>-36.950000000000003</v>
      </c>
      <c r="S1914" s="23" t="str">
        <f t="shared" si="91"/>
        <v/>
      </c>
      <c r="T1914" s="23">
        <f t="shared" si="92"/>
        <v>0</v>
      </c>
    </row>
    <row r="1915" spans="1:20" ht="17.399999999999999">
      <c r="A1915" s="23" t="str">
        <f t="shared" si="90"/>
        <v/>
      </c>
      <c r="B1915" s="24" t="s">
        <v>2923</v>
      </c>
      <c r="C1915" s="6" t="s">
        <v>1121</v>
      </c>
      <c r="D1915" s="25" t="s">
        <v>37</v>
      </c>
      <c r="E1915" s="28">
        <v>8128.29</v>
      </c>
      <c r="F1915" s="25">
        <v>5</v>
      </c>
      <c r="G1915" s="25">
        <v>261.10000000000002</v>
      </c>
      <c r="H1915" s="25">
        <v>267.26</v>
      </c>
      <c r="I1915" s="25"/>
      <c r="J1915" s="25">
        <v>255.9</v>
      </c>
      <c r="K1915" s="25" t="s">
        <v>4091</v>
      </c>
      <c r="L1915" s="25"/>
      <c r="M1915"/>
      <c r="N1915"/>
      <c r="O1915" s="25">
        <v>61.25</v>
      </c>
      <c r="P1915" s="25">
        <v>40.46</v>
      </c>
      <c r="S1915" s="23" t="str">
        <f t="shared" si="91"/>
        <v/>
      </c>
      <c r="T1915" s="23">
        <f t="shared" si="92"/>
        <v>0</v>
      </c>
    </row>
    <row r="1916" spans="1:20" ht="17.399999999999999">
      <c r="A1916" s="23" t="str">
        <f t="shared" si="90"/>
        <v/>
      </c>
      <c r="B1916" s="24" t="s">
        <v>3030</v>
      </c>
      <c r="C1916" s="6" t="s">
        <v>3098</v>
      </c>
      <c r="D1916" s="25" t="s">
        <v>37</v>
      </c>
      <c r="E1916" s="28">
        <v>251.64</v>
      </c>
      <c r="F1916" s="25"/>
      <c r="G1916" s="25"/>
      <c r="H1916" s="25"/>
      <c r="I1916" s="25"/>
      <c r="J1916" s="25"/>
      <c r="K1916" s="25" t="s">
        <v>4109</v>
      </c>
      <c r="L1916" s="25"/>
      <c r="M1916"/>
      <c r="N1916"/>
      <c r="O1916" s="25">
        <v>-26.44</v>
      </c>
      <c r="P1916" s="25">
        <v>-32.67</v>
      </c>
      <c r="S1916" s="23" t="str">
        <f t="shared" si="91"/>
        <v/>
      </c>
      <c r="T1916" s="23">
        <f t="shared" si="92"/>
        <v>0</v>
      </c>
    </row>
    <row r="1917" spans="1:20" ht="17.399999999999999">
      <c r="A1917" s="23">
        <f t="shared" si="90"/>
        <v>86</v>
      </c>
      <c r="B1917" s="24" t="s">
        <v>3031</v>
      </c>
      <c r="C1917" s="6" t="s">
        <v>3099</v>
      </c>
      <c r="D1917" s="25" t="s">
        <v>9</v>
      </c>
      <c r="E1917" s="28">
        <v>6106.03</v>
      </c>
      <c r="F1917" s="25">
        <v>7</v>
      </c>
      <c r="G1917" s="25">
        <v>914.59</v>
      </c>
      <c r="H1917" s="25">
        <v>914.59</v>
      </c>
      <c r="I1917" s="25">
        <v>882.3</v>
      </c>
      <c r="J1917" s="25">
        <v>882.3</v>
      </c>
      <c r="K1917" s="25" t="s">
        <v>4088</v>
      </c>
      <c r="L1917" s="25"/>
      <c r="M1917"/>
      <c r="N1917"/>
      <c r="O1917" s="25">
        <v>-3.48</v>
      </c>
      <c r="P1917" s="25">
        <v>1.76</v>
      </c>
      <c r="S1917" s="23">
        <f t="shared" si="91"/>
        <v>6106.0491699999993</v>
      </c>
      <c r="T1917" s="23">
        <f t="shared" si="92"/>
        <v>0</v>
      </c>
    </row>
    <row r="1918" spans="1:20" ht="17.399999999999999">
      <c r="A1918" s="23" t="str">
        <f t="shared" si="90"/>
        <v/>
      </c>
      <c r="B1918" s="24" t="s">
        <v>2959</v>
      </c>
      <c r="C1918" s="6" t="s">
        <v>2978</v>
      </c>
      <c r="D1918" s="25" t="s">
        <v>9</v>
      </c>
      <c r="E1918" s="28">
        <v>185.1</v>
      </c>
      <c r="F1918" s="25">
        <v>3</v>
      </c>
      <c r="G1918" s="25">
        <v>79.7</v>
      </c>
      <c r="H1918" s="25">
        <v>79.7</v>
      </c>
      <c r="I1918" s="25">
        <v>88.55</v>
      </c>
      <c r="J1918" s="25"/>
      <c r="K1918" s="25" t="s">
        <v>4078</v>
      </c>
      <c r="L1918" s="25"/>
      <c r="M1918"/>
      <c r="N1918"/>
      <c r="O1918" s="25">
        <v>-13.46</v>
      </c>
      <c r="P1918" s="25">
        <v>-34.86</v>
      </c>
      <c r="S1918" s="23" t="str">
        <f t="shared" si="91"/>
        <v/>
      </c>
      <c r="T1918" s="23">
        <f t="shared" si="92"/>
        <v>0</v>
      </c>
    </row>
    <row r="1919" spans="1:20" ht="17.399999999999999">
      <c r="A1919" s="23" t="str">
        <f t="shared" si="90"/>
        <v/>
      </c>
      <c r="B1919" s="24" t="s">
        <v>2960</v>
      </c>
      <c r="C1919" s="6" t="s">
        <v>2979</v>
      </c>
      <c r="D1919" s="25" t="s">
        <v>37</v>
      </c>
      <c r="E1919" s="28">
        <v>67.42</v>
      </c>
      <c r="F1919" s="25"/>
      <c r="G1919" s="25"/>
      <c r="H1919" s="25"/>
      <c r="I1919" s="25"/>
      <c r="J1919" s="25"/>
      <c r="K1919" s="25" t="s">
        <v>4085</v>
      </c>
      <c r="L1919" s="25"/>
      <c r="M1919"/>
      <c r="N1919"/>
      <c r="O1919" s="25">
        <v>-8.77</v>
      </c>
      <c r="P1919" s="25">
        <v>-24.73</v>
      </c>
      <c r="S1919" s="23" t="str">
        <f t="shared" si="91"/>
        <v/>
      </c>
      <c r="T1919" s="23">
        <f t="shared" si="92"/>
        <v>0</v>
      </c>
    </row>
    <row r="1920" spans="1:20" ht="17.399999999999999">
      <c r="A1920" s="23">
        <f t="shared" si="90"/>
        <v>191</v>
      </c>
      <c r="B1920" s="24" t="s">
        <v>3032</v>
      </c>
      <c r="C1920" s="6" t="s">
        <v>3100</v>
      </c>
      <c r="D1920" s="25" t="s">
        <v>37</v>
      </c>
      <c r="E1920" s="28">
        <v>860.81</v>
      </c>
      <c r="F1920" s="25">
        <v>10</v>
      </c>
      <c r="G1920" s="25">
        <v>123.16</v>
      </c>
      <c r="H1920" s="25">
        <v>122.57</v>
      </c>
      <c r="I1920" s="25">
        <v>123</v>
      </c>
      <c r="J1920" s="25">
        <v>120.93</v>
      </c>
      <c r="K1920" s="25" t="s">
        <v>4102</v>
      </c>
      <c r="L1920" s="25"/>
      <c r="M1920"/>
      <c r="N1920"/>
      <c r="O1920" s="25">
        <v>12.41</v>
      </c>
      <c r="P1920" s="25">
        <v>0.37</v>
      </c>
      <c r="S1920" s="23">
        <f t="shared" si="91"/>
        <v>860.8291999999999</v>
      </c>
      <c r="T1920" s="23">
        <f t="shared" si="92"/>
        <v>-1</v>
      </c>
    </row>
    <row r="1921" spans="1:20" ht="17.399999999999999">
      <c r="A1921" s="23" t="str">
        <f t="shared" si="90"/>
        <v/>
      </c>
      <c r="B1921" s="24" t="s">
        <v>3173</v>
      </c>
      <c r="C1921" s="6" t="s">
        <v>3298</v>
      </c>
      <c r="D1921" s="25" t="s">
        <v>37</v>
      </c>
      <c r="E1921" s="28">
        <v>459.18</v>
      </c>
      <c r="F1921" s="25"/>
      <c r="G1921" s="25"/>
      <c r="H1921" s="25"/>
      <c r="I1921" s="25"/>
      <c r="J1921" s="25"/>
      <c r="K1921" s="25" t="s">
        <v>4091</v>
      </c>
      <c r="L1921" s="25"/>
      <c r="M1921"/>
      <c r="N1921"/>
      <c r="O1921" s="25">
        <v>22.92</v>
      </c>
      <c r="P1921" s="25">
        <v>12.91</v>
      </c>
      <c r="S1921" s="23" t="str">
        <f t="shared" si="91"/>
        <v/>
      </c>
      <c r="T1921" s="23">
        <f t="shared" si="92"/>
        <v>0</v>
      </c>
    </row>
    <row r="1922" spans="1:20" ht="17.399999999999999">
      <c r="A1922" s="23" t="str">
        <f t="shared" si="90"/>
        <v/>
      </c>
      <c r="B1922" s="24" t="s">
        <v>3033</v>
      </c>
      <c r="C1922" s="6" t="s">
        <v>4699</v>
      </c>
      <c r="D1922" s="25" t="s">
        <v>37</v>
      </c>
      <c r="E1922" s="28">
        <v>59.12</v>
      </c>
      <c r="F1922" s="25"/>
      <c r="G1922" s="25"/>
      <c r="H1922" s="25"/>
      <c r="I1922" s="25"/>
      <c r="J1922" s="25"/>
      <c r="K1922" s="25" t="s">
        <v>4091</v>
      </c>
      <c r="L1922" s="25"/>
      <c r="M1922"/>
      <c r="N1922"/>
      <c r="O1922" s="25">
        <v>-4.68</v>
      </c>
      <c r="P1922" s="25">
        <v>-22.85</v>
      </c>
      <c r="S1922" s="23" t="str">
        <f t="shared" si="91"/>
        <v/>
      </c>
      <c r="T1922" s="23">
        <f t="shared" si="92"/>
        <v>0</v>
      </c>
    </row>
    <row r="1923" spans="1:20" ht="17.399999999999999">
      <c r="A1923" s="23" t="str">
        <f t="shared" si="90"/>
        <v/>
      </c>
      <c r="B1923" s="24" t="s">
        <v>3034</v>
      </c>
      <c r="C1923" s="6" t="s">
        <v>3101</v>
      </c>
      <c r="D1923" s="25" t="s">
        <v>37</v>
      </c>
      <c r="E1923" s="28">
        <v>16.8</v>
      </c>
      <c r="F1923" s="25"/>
      <c r="G1923" s="25"/>
      <c r="H1923" s="25"/>
      <c r="I1923" s="25"/>
      <c r="J1923" s="25"/>
      <c r="K1923" s="25" t="s">
        <v>4100</v>
      </c>
      <c r="L1923" s="25"/>
      <c r="M1923"/>
      <c r="N1923"/>
      <c r="O1923" s="25">
        <v>0</v>
      </c>
      <c r="P1923" s="25">
        <v>0</v>
      </c>
      <c r="S1923" s="23" t="str">
        <f t="shared" si="91"/>
        <v/>
      </c>
      <c r="T1923" s="23">
        <f t="shared" si="92"/>
        <v>0</v>
      </c>
    </row>
    <row r="1924" spans="1:20" ht="17.399999999999999">
      <c r="A1924" s="23" t="str">
        <f t="shared" si="90"/>
        <v/>
      </c>
      <c r="B1924" s="24" t="s">
        <v>3365</v>
      </c>
      <c r="C1924" s="6" t="s">
        <v>3452</v>
      </c>
      <c r="D1924" s="25" t="s">
        <v>37</v>
      </c>
      <c r="E1924" s="28">
        <v>23.04</v>
      </c>
      <c r="F1924" s="25"/>
      <c r="G1924" s="25"/>
      <c r="H1924" s="25"/>
      <c r="I1924" s="25"/>
      <c r="J1924" s="25"/>
      <c r="K1924" s="25" t="s">
        <v>4103</v>
      </c>
      <c r="L1924" s="25"/>
      <c r="M1924"/>
      <c r="N1924"/>
      <c r="O1924" s="25">
        <v>-22.84</v>
      </c>
      <c r="P1924" s="25">
        <v>-55.44</v>
      </c>
      <c r="S1924" s="23" t="str">
        <f t="shared" si="91"/>
        <v/>
      </c>
      <c r="T1924" s="23">
        <f t="shared" si="92"/>
        <v>0</v>
      </c>
    </row>
    <row r="1925" spans="1:20" ht="17.399999999999999">
      <c r="A1925" s="23" t="str">
        <f t="shared" si="90"/>
        <v/>
      </c>
      <c r="B1925" s="24" t="s">
        <v>3366</v>
      </c>
      <c r="C1925" s="6" t="s">
        <v>3453</v>
      </c>
      <c r="D1925" s="25" t="s">
        <v>37</v>
      </c>
      <c r="E1925" s="28">
        <v>171.99</v>
      </c>
      <c r="F1925" s="25"/>
      <c r="G1925" s="25"/>
      <c r="H1925" s="25"/>
      <c r="I1925" s="25"/>
      <c r="J1925" s="25"/>
      <c r="K1925" s="25" t="s">
        <v>4113</v>
      </c>
      <c r="L1925" s="25"/>
      <c r="M1925"/>
      <c r="N1925"/>
      <c r="O1925" s="25">
        <v>-24.81</v>
      </c>
      <c r="P1925" s="25">
        <v>-22.95</v>
      </c>
      <c r="S1925" s="23" t="str">
        <f t="shared" si="91"/>
        <v/>
      </c>
      <c r="T1925" s="23">
        <f t="shared" si="92"/>
        <v>0</v>
      </c>
    </row>
    <row r="1926" spans="1:20" ht="17.399999999999999">
      <c r="A1926" s="23" t="str">
        <f t="shared" si="90"/>
        <v/>
      </c>
      <c r="B1926" s="24" t="s">
        <v>2935</v>
      </c>
      <c r="C1926" s="6" t="s">
        <v>2084</v>
      </c>
      <c r="D1926" s="25" t="s">
        <v>37</v>
      </c>
      <c r="E1926" s="28">
        <v>314.47000000000003</v>
      </c>
      <c r="F1926" s="25"/>
      <c r="G1926" s="25"/>
      <c r="H1926" s="25"/>
      <c r="I1926" s="25"/>
      <c r="J1926" s="25"/>
      <c r="K1926" s="25" t="s">
        <v>4076</v>
      </c>
      <c r="L1926" s="25"/>
      <c r="M1926"/>
      <c r="N1926"/>
      <c r="O1926" s="25">
        <v>-4.72</v>
      </c>
      <c r="P1926" s="25">
        <v>-0.19</v>
      </c>
      <c r="S1926" s="23" t="str">
        <f t="shared" si="91"/>
        <v/>
      </c>
      <c r="T1926" s="23">
        <f t="shared" si="92"/>
        <v>0</v>
      </c>
    </row>
    <row r="1927" spans="1:20" ht="17.399999999999999">
      <c r="A1927" s="23" t="str">
        <f t="shared" si="90"/>
        <v/>
      </c>
      <c r="B1927" s="24" t="s">
        <v>3174</v>
      </c>
      <c r="C1927" s="6" t="s">
        <v>3299</v>
      </c>
      <c r="D1927" s="25" t="s">
        <v>37</v>
      </c>
      <c r="E1927" s="28">
        <v>203.97</v>
      </c>
      <c r="F1927" s="25">
        <v>2</v>
      </c>
      <c r="G1927" s="25">
        <v>32.4</v>
      </c>
      <c r="H1927" s="25">
        <v>32.4</v>
      </c>
      <c r="I1927" s="25"/>
      <c r="J1927" s="25"/>
      <c r="K1927" s="25" t="s">
        <v>4097</v>
      </c>
      <c r="L1927" s="25"/>
      <c r="M1927"/>
      <c r="N1927"/>
      <c r="O1927" s="25">
        <v>-24.32</v>
      </c>
      <c r="P1927" s="25">
        <v>-31.12</v>
      </c>
      <c r="S1927" s="23" t="str">
        <f t="shared" si="91"/>
        <v/>
      </c>
      <c r="T1927" s="23">
        <f t="shared" si="92"/>
        <v>0</v>
      </c>
    </row>
    <row r="1928" spans="1:20" ht="17.399999999999999">
      <c r="A1928" s="23" t="str">
        <f t="shared" si="90"/>
        <v/>
      </c>
      <c r="B1928" s="24" t="s">
        <v>3509</v>
      </c>
      <c r="C1928" s="6" t="s">
        <v>3577</v>
      </c>
      <c r="D1928" s="25" t="s">
        <v>37</v>
      </c>
      <c r="E1928" s="28">
        <v>13.42</v>
      </c>
      <c r="F1928" s="25"/>
      <c r="G1928" s="25"/>
      <c r="H1928" s="25"/>
      <c r="I1928" s="25"/>
      <c r="J1928" s="25"/>
      <c r="K1928" s="25" t="s">
        <v>4076</v>
      </c>
      <c r="L1928" s="25"/>
      <c r="M1928"/>
      <c r="N1928"/>
      <c r="O1928" s="25">
        <v>0</v>
      </c>
      <c r="P1928" s="25">
        <v>0</v>
      </c>
      <c r="S1928" s="23" t="str">
        <f t="shared" si="91"/>
        <v/>
      </c>
      <c r="T1928" s="23">
        <f t="shared" si="92"/>
        <v>0</v>
      </c>
    </row>
    <row r="1929" spans="1:20" ht="17.399999999999999">
      <c r="A1929" s="23" t="str">
        <f t="shared" si="90"/>
        <v/>
      </c>
      <c r="B1929" s="24" t="s">
        <v>3630</v>
      </c>
      <c r="C1929" s="6" t="s">
        <v>5036</v>
      </c>
      <c r="D1929" s="25" t="s">
        <v>9</v>
      </c>
      <c r="E1929" s="28">
        <v>246.65</v>
      </c>
      <c r="F1929" s="25"/>
      <c r="G1929" s="25"/>
      <c r="H1929" s="25"/>
      <c r="I1929" s="25"/>
      <c r="J1929" s="25"/>
      <c r="K1929" s="25" t="s">
        <v>4079</v>
      </c>
      <c r="L1929" s="25"/>
      <c r="M1929"/>
      <c r="N1929"/>
      <c r="O1929" s="25">
        <v>8.99</v>
      </c>
      <c r="P1929" s="25">
        <v>3.9</v>
      </c>
      <c r="S1929" s="23" t="str">
        <f t="shared" si="91"/>
        <v/>
      </c>
      <c r="T1929" s="23">
        <f t="shared" si="92"/>
        <v>0</v>
      </c>
    </row>
    <row r="1930" spans="1:20" ht="17.399999999999999">
      <c r="A1930" s="23" t="str">
        <f t="shared" si="90"/>
        <v/>
      </c>
      <c r="B1930" s="24" t="s">
        <v>3175</v>
      </c>
      <c r="C1930" s="6" t="s">
        <v>3300</v>
      </c>
      <c r="D1930" s="25" t="s">
        <v>37</v>
      </c>
      <c r="E1930" s="28">
        <v>167.12</v>
      </c>
      <c r="F1930" s="25"/>
      <c r="G1930" s="25"/>
      <c r="H1930" s="25"/>
      <c r="I1930" s="25"/>
      <c r="J1930" s="26"/>
      <c r="K1930" s="25" t="s">
        <v>4100</v>
      </c>
      <c r="L1930" s="25"/>
      <c r="M1930"/>
      <c r="N1930"/>
      <c r="O1930" s="25">
        <v>0</v>
      </c>
      <c r="P1930" s="25">
        <v>0</v>
      </c>
      <c r="S1930" s="23" t="str">
        <f t="shared" si="91"/>
        <v/>
      </c>
      <c r="T1930" s="23">
        <f t="shared" si="92"/>
        <v>0</v>
      </c>
    </row>
    <row r="1931" spans="1:20" ht="17.399999999999999">
      <c r="A1931" s="23" t="str">
        <f t="shared" si="90"/>
        <v/>
      </c>
      <c r="B1931" s="24" t="s">
        <v>4550</v>
      </c>
      <c r="C1931" s="6" t="s">
        <v>4554</v>
      </c>
      <c r="D1931" s="25" t="s">
        <v>37</v>
      </c>
      <c r="E1931" s="28">
        <v>30.22</v>
      </c>
      <c r="F1931" s="25"/>
      <c r="G1931" s="28"/>
      <c r="H1931" s="28"/>
      <c r="I1931" s="26"/>
      <c r="J1931" s="28"/>
      <c r="K1931" s="25" t="s">
        <v>4076</v>
      </c>
      <c r="L1931" s="25"/>
      <c r="M1931"/>
      <c r="N1931"/>
      <c r="O1931" s="25">
        <v>0</v>
      </c>
      <c r="P1931" s="25">
        <v>0</v>
      </c>
      <c r="S1931" s="23" t="str">
        <f t="shared" si="91"/>
        <v/>
      </c>
      <c r="T1931" s="23">
        <f t="shared" si="92"/>
        <v>0</v>
      </c>
    </row>
    <row r="1932" spans="1:20" ht="17.399999999999999">
      <c r="A1932" s="23" t="str">
        <f t="shared" si="90"/>
        <v/>
      </c>
      <c r="B1932" s="24" t="s">
        <v>3035</v>
      </c>
      <c r="C1932" s="6" t="s">
        <v>3454</v>
      </c>
      <c r="D1932" s="25" t="s">
        <v>37</v>
      </c>
      <c r="E1932" s="28">
        <v>39.659999999999997</v>
      </c>
      <c r="F1932" s="25"/>
      <c r="G1932" s="28"/>
      <c r="H1932" s="28"/>
      <c r="I1932" s="28"/>
      <c r="J1932" s="28"/>
      <c r="K1932" s="25" t="s">
        <v>4109</v>
      </c>
      <c r="L1932" s="25"/>
      <c r="M1932"/>
      <c r="N1932"/>
      <c r="O1932" s="25">
        <v>-38.68</v>
      </c>
      <c r="P1932" s="25">
        <v>-52.42</v>
      </c>
      <c r="S1932" s="23" t="str">
        <f t="shared" si="91"/>
        <v/>
      </c>
      <c r="T1932" s="23">
        <f t="shared" si="92"/>
        <v>0</v>
      </c>
    </row>
    <row r="1933" spans="1:20" ht="17.399999999999999">
      <c r="A1933" s="23" t="str">
        <f t="shared" si="90"/>
        <v/>
      </c>
      <c r="B1933" s="24" t="s">
        <v>3367</v>
      </c>
      <c r="C1933" s="6" t="s">
        <v>3455</v>
      </c>
      <c r="D1933" s="25" t="s">
        <v>37</v>
      </c>
      <c r="E1933" s="28">
        <v>103.91</v>
      </c>
      <c r="F1933" s="25"/>
      <c r="G1933" s="28"/>
      <c r="H1933" s="28"/>
      <c r="I1933" s="28"/>
      <c r="J1933" s="28"/>
      <c r="K1933" s="25" t="s">
        <v>4100</v>
      </c>
      <c r="L1933" s="25"/>
      <c r="M1933"/>
      <c r="N1933"/>
      <c r="O1933" s="25">
        <v>6.6</v>
      </c>
      <c r="P1933" s="25">
        <v>-29.56</v>
      </c>
      <c r="S1933" s="23" t="str">
        <f t="shared" si="91"/>
        <v/>
      </c>
      <c r="T1933" s="23">
        <f t="shared" si="92"/>
        <v>0</v>
      </c>
    </row>
    <row r="1934" spans="1:20" ht="17.399999999999999">
      <c r="A1934" s="23" t="str">
        <f t="shared" si="90"/>
        <v/>
      </c>
      <c r="B1934" s="24" t="s">
        <v>3036</v>
      </c>
      <c r="C1934" s="6" t="s">
        <v>3102</v>
      </c>
      <c r="D1934" s="25" t="s">
        <v>37</v>
      </c>
      <c r="E1934" s="28">
        <v>99.43</v>
      </c>
      <c r="F1934" s="25"/>
      <c r="G1934" s="28"/>
      <c r="H1934" s="28"/>
      <c r="I1934" s="28"/>
      <c r="J1934" s="26"/>
      <c r="K1934" s="25" t="s">
        <v>4105</v>
      </c>
      <c r="L1934" s="25"/>
      <c r="M1934"/>
      <c r="N1934"/>
      <c r="O1934" s="25">
        <v>0</v>
      </c>
      <c r="P1934" s="25">
        <v>0</v>
      </c>
      <c r="S1934" s="23" t="str">
        <f t="shared" si="91"/>
        <v/>
      </c>
      <c r="T1934" s="23">
        <f t="shared" si="92"/>
        <v>0</v>
      </c>
    </row>
    <row r="1935" spans="1:20" ht="17.399999999999999">
      <c r="A1935" s="23" t="str">
        <f t="shared" ref="A1935:A1998" si="93">IF(ISERROR(RANK(S1935,$S$14:$S$3000,)),"",RANK(S1935,$S$14:$S$3000,))</f>
        <v/>
      </c>
      <c r="B1935" s="24" t="s">
        <v>3368</v>
      </c>
      <c r="C1935" s="6" t="s">
        <v>4700</v>
      </c>
      <c r="D1935" s="25" t="s">
        <v>37</v>
      </c>
      <c r="E1935" s="28">
        <v>58.41</v>
      </c>
      <c r="F1935" s="25"/>
      <c r="G1935" s="28"/>
      <c r="H1935" s="28"/>
      <c r="I1935" s="28"/>
      <c r="J1935" s="28"/>
      <c r="K1935" s="25" t="s">
        <v>4105</v>
      </c>
      <c r="L1935" s="25"/>
      <c r="M1935"/>
      <c r="N1935"/>
      <c r="O1935" s="25">
        <v>-8.23</v>
      </c>
      <c r="P1935" s="25">
        <v>-21.95</v>
      </c>
      <c r="S1935" s="23" t="str">
        <f t="shared" si="91"/>
        <v/>
      </c>
      <c r="T1935" s="23">
        <f t="shared" si="92"/>
        <v>0</v>
      </c>
    </row>
    <row r="1936" spans="1:20" ht="17.399999999999999">
      <c r="A1936" s="23">
        <f t="shared" si="93"/>
        <v>59</v>
      </c>
      <c r="B1936" s="24" t="s">
        <v>3369</v>
      </c>
      <c r="C1936" s="6" t="s">
        <v>3456</v>
      </c>
      <c r="D1936" s="25" t="s">
        <v>37</v>
      </c>
      <c r="E1936" s="28">
        <v>12982.1</v>
      </c>
      <c r="F1936" s="25">
        <v>18</v>
      </c>
      <c r="G1936" s="28">
        <v>210.74</v>
      </c>
      <c r="H1936" s="28">
        <v>213.91</v>
      </c>
      <c r="I1936" s="28">
        <v>243</v>
      </c>
      <c r="J1936" s="28">
        <v>179</v>
      </c>
      <c r="K1936" s="25" t="s">
        <v>4097</v>
      </c>
      <c r="L1936" s="25"/>
      <c r="M1936"/>
      <c r="N1936"/>
      <c r="O1936" s="25">
        <v>-35.89</v>
      </c>
      <c r="P1936" s="25">
        <v>-34.31</v>
      </c>
      <c r="S1936" s="23">
        <f t="shared" si="91"/>
        <v>12982.119360000001</v>
      </c>
      <c r="T1936" s="23">
        <f t="shared" si="92"/>
        <v>0</v>
      </c>
    </row>
    <row r="1937" spans="1:20" ht="17.399999999999999">
      <c r="A1937" s="23" t="str">
        <f t="shared" si="93"/>
        <v/>
      </c>
      <c r="B1937" s="24" t="s">
        <v>3631</v>
      </c>
      <c r="C1937" s="6" t="s">
        <v>3770</v>
      </c>
      <c r="D1937" s="25" t="s">
        <v>37</v>
      </c>
      <c r="E1937" s="28">
        <v>13.34</v>
      </c>
      <c r="F1937" s="25"/>
      <c r="G1937" s="25"/>
      <c r="H1937" s="25"/>
      <c r="I1937" s="25"/>
      <c r="J1937" s="25"/>
      <c r="K1937" s="25" t="s">
        <v>4084</v>
      </c>
      <c r="L1937" s="25"/>
      <c r="M1937"/>
      <c r="N1937"/>
      <c r="O1937" s="25">
        <v>-30.31</v>
      </c>
      <c r="P1937" s="25">
        <v>-39.33</v>
      </c>
      <c r="S1937" s="23" t="str">
        <f t="shared" si="91"/>
        <v/>
      </c>
      <c r="T1937" s="23">
        <f t="shared" si="92"/>
        <v>0</v>
      </c>
    </row>
    <row r="1938" spans="1:20" ht="17.399999999999999">
      <c r="A1938" s="23" t="str">
        <f t="shared" si="93"/>
        <v/>
      </c>
      <c r="B1938" s="24" t="s">
        <v>3632</v>
      </c>
      <c r="C1938" s="6" t="s">
        <v>3771</v>
      </c>
      <c r="D1938" s="25" t="s">
        <v>9</v>
      </c>
      <c r="E1938" s="28">
        <v>757.89</v>
      </c>
      <c r="F1938" s="25">
        <v>5</v>
      </c>
      <c r="G1938" s="25">
        <v>117.06</v>
      </c>
      <c r="H1938" s="25">
        <v>117.06</v>
      </c>
      <c r="I1938" s="25">
        <v>121.1</v>
      </c>
      <c r="J1938" s="25"/>
      <c r="K1938" s="25" t="s">
        <v>4107</v>
      </c>
      <c r="L1938" s="25"/>
      <c r="M1938"/>
      <c r="N1938"/>
      <c r="O1938" s="25">
        <v>-17.489999999999998</v>
      </c>
      <c r="P1938" s="25">
        <v>-4.3499999999999996</v>
      </c>
      <c r="S1938" s="23" t="str">
        <f t="shared" si="91"/>
        <v/>
      </c>
      <c r="T1938" s="23">
        <f t="shared" si="92"/>
        <v>0</v>
      </c>
    </row>
    <row r="1939" spans="1:20" ht="17.399999999999999">
      <c r="A1939" s="23" t="str">
        <f t="shared" si="93"/>
        <v/>
      </c>
      <c r="B1939" s="24" t="s">
        <v>2961</v>
      </c>
      <c r="C1939" s="6" t="s">
        <v>550</v>
      </c>
      <c r="D1939" s="25" t="s">
        <v>9</v>
      </c>
      <c r="E1939" s="28">
        <v>99.13</v>
      </c>
      <c r="F1939" s="25"/>
      <c r="G1939" s="25"/>
      <c r="H1939" s="25"/>
      <c r="I1939" s="25"/>
      <c r="J1939" s="25"/>
      <c r="K1939" s="25" t="s">
        <v>4080</v>
      </c>
      <c r="L1939" s="25"/>
      <c r="M1939"/>
      <c r="N1939"/>
      <c r="O1939" s="25">
        <v>-6.26</v>
      </c>
      <c r="P1939" s="25">
        <v>-23.32</v>
      </c>
      <c r="S1939" s="23" t="str">
        <f t="shared" ref="S1939:S2002" si="94">IF(OR(F1939&lt;=$F$8,ISBLANK(G1939),ISBLANK(H1939),ISBLANK(J1939),ISBLANK(I1939)),"",E1939+ROW()/100000)</f>
        <v/>
      </c>
      <c r="T1939" s="23">
        <f t="shared" ref="T1939:T2002" si="95">IF(AND(G1939&lt;H1939,I1939&lt;J1939,H1939&lt;J1939),1,IF(AND(G1939&gt;H1939,I1939&gt;J1939,H1939&gt;J1939),-1,0))</f>
        <v>0</v>
      </c>
    </row>
    <row r="1940" spans="1:20" ht="17.399999999999999">
      <c r="A1940" s="23" t="str">
        <f t="shared" si="93"/>
        <v/>
      </c>
      <c r="B1940" s="24" t="s">
        <v>2962</v>
      </c>
      <c r="C1940" s="6" t="s">
        <v>33</v>
      </c>
      <c r="D1940" s="25" t="s">
        <v>9</v>
      </c>
      <c r="E1940" s="28">
        <v>532.79</v>
      </c>
      <c r="F1940" s="25">
        <v>2</v>
      </c>
      <c r="G1940" s="25">
        <v>49.4</v>
      </c>
      <c r="H1940" s="25">
        <v>49.4</v>
      </c>
      <c r="I1940" s="25">
        <v>47.5</v>
      </c>
      <c r="J1940" s="25"/>
      <c r="K1940" s="25" t="s">
        <v>4076</v>
      </c>
      <c r="L1940" s="25"/>
      <c r="M1940"/>
      <c r="N1940"/>
      <c r="O1940" s="25">
        <v>-20.190000000000001</v>
      </c>
      <c r="P1940" s="25">
        <v>-42.62</v>
      </c>
      <c r="S1940" s="23" t="str">
        <f t="shared" si="94"/>
        <v/>
      </c>
      <c r="T1940" s="23">
        <f t="shared" si="95"/>
        <v>0</v>
      </c>
    </row>
    <row r="1941" spans="1:20" ht="17.399999999999999">
      <c r="A1941" s="23" t="str">
        <f t="shared" si="93"/>
        <v/>
      </c>
      <c r="B1941" s="24" t="s">
        <v>3037</v>
      </c>
      <c r="C1941" s="6" t="s">
        <v>3103</v>
      </c>
      <c r="D1941" s="25" t="s">
        <v>37</v>
      </c>
      <c r="E1941" s="28">
        <v>37.47</v>
      </c>
      <c r="F1941" s="25"/>
      <c r="G1941" s="25"/>
      <c r="H1941" s="25"/>
      <c r="I1941" s="25"/>
      <c r="J1941" s="25"/>
      <c r="K1941" s="25" t="s">
        <v>4080</v>
      </c>
      <c r="L1941" s="25"/>
      <c r="M1941"/>
      <c r="N1941"/>
      <c r="O1941" s="25">
        <v>-13.55</v>
      </c>
      <c r="P1941" s="25">
        <v>-29.3</v>
      </c>
      <c r="S1941" s="23" t="str">
        <f t="shared" si="94"/>
        <v/>
      </c>
      <c r="T1941" s="23">
        <f t="shared" si="95"/>
        <v>0</v>
      </c>
    </row>
    <row r="1942" spans="1:20" ht="17.399999999999999">
      <c r="A1942" s="23" t="str">
        <f t="shared" si="93"/>
        <v/>
      </c>
      <c r="B1942" s="24" t="s">
        <v>3038</v>
      </c>
      <c r="C1942" s="6" t="s">
        <v>3104</v>
      </c>
      <c r="D1942" s="25" t="s">
        <v>37</v>
      </c>
      <c r="E1942" s="28">
        <v>90.24</v>
      </c>
      <c r="F1942" s="25"/>
      <c r="G1942" s="25"/>
      <c r="H1942" s="25"/>
      <c r="I1942" s="25"/>
      <c r="J1942" s="25"/>
      <c r="K1942" s="25" t="s">
        <v>4113</v>
      </c>
      <c r="L1942" s="25"/>
      <c r="M1942"/>
      <c r="N1942"/>
      <c r="O1942" s="25">
        <v>-20.43</v>
      </c>
      <c r="P1942" s="25">
        <v>-38.42</v>
      </c>
      <c r="S1942" s="23" t="str">
        <f t="shared" si="94"/>
        <v/>
      </c>
      <c r="T1942" s="23">
        <f t="shared" si="95"/>
        <v>0</v>
      </c>
    </row>
    <row r="1943" spans="1:20" ht="17.399999999999999">
      <c r="A1943" s="23" t="str">
        <f t="shared" si="93"/>
        <v/>
      </c>
      <c r="B1943" s="24" t="s">
        <v>3510</v>
      </c>
      <c r="C1943" s="6" t="s">
        <v>3578</v>
      </c>
      <c r="D1943" s="25" t="s">
        <v>37</v>
      </c>
      <c r="E1943" s="28">
        <v>12.21</v>
      </c>
      <c r="F1943" s="25"/>
      <c r="G1943" s="25"/>
      <c r="H1943" s="25"/>
      <c r="I1943" s="25"/>
      <c r="J1943" s="25"/>
      <c r="K1943" s="25" t="s">
        <v>4096</v>
      </c>
      <c r="L1943" s="25"/>
      <c r="M1943"/>
      <c r="N1943"/>
      <c r="O1943" s="25">
        <v>-16.100000000000001</v>
      </c>
      <c r="P1943" s="25">
        <v>-15.72</v>
      </c>
      <c r="S1943" s="23" t="str">
        <f t="shared" si="94"/>
        <v/>
      </c>
      <c r="T1943" s="23">
        <f t="shared" si="95"/>
        <v>0</v>
      </c>
    </row>
    <row r="1944" spans="1:20" ht="17.399999999999999">
      <c r="A1944" s="23" t="str">
        <f t="shared" si="93"/>
        <v/>
      </c>
      <c r="B1944" s="24" t="s">
        <v>4070</v>
      </c>
      <c r="C1944" s="6" t="s">
        <v>4073</v>
      </c>
      <c r="D1944" s="25" t="s">
        <v>37</v>
      </c>
      <c r="E1944" s="28">
        <v>74.44</v>
      </c>
      <c r="F1944" s="25"/>
      <c r="G1944" s="25">
        <v>8.9</v>
      </c>
      <c r="H1944" s="25"/>
      <c r="I1944" s="25"/>
      <c r="J1944" s="25"/>
      <c r="K1944" s="25" t="s">
        <v>4100</v>
      </c>
      <c r="L1944" s="25"/>
      <c r="M1944"/>
      <c r="N1944"/>
      <c r="O1944" s="25">
        <v>-17.93</v>
      </c>
      <c r="P1944" s="25">
        <v>-38.33</v>
      </c>
      <c r="S1944" s="23" t="str">
        <f t="shared" si="94"/>
        <v/>
      </c>
      <c r="T1944" s="23">
        <f t="shared" si="95"/>
        <v>0</v>
      </c>
    </row>
    <row r="1945" spans="1:20" ht="17.399999999999999">
      <c r="A1945" s="23">
        <f t="shared" si="93"/>
        <v>123</v>
      </c>
      <c r="B1945" s="24" t="s">
        <v>3039</v>
      </c>
      <c r="C1945" s="6" t="s">
        <v>3301</v>
      </c>
      <c r="D1945" s="25" t="s">
        <v>9</v>
      </c>
      <c r="E1945" s="28">
        <v>3097.13</v>
      </c>
      <c r="F1945" s="25">
        <v>14</v>
      </c>
      <c r="G1945" s="25">
        <v>442.7</v>
      </c>
      <c r="H1945" s="25">
        <v>440.36</v>
      </c>
      <c r="I1945" s="25">
        <v>413.3</v>
      </c>
      <c r="J1945" s="25">
        <v>441</v>
      </c>
      <c r="K1945" s="25" t="s">
        <v>4120</v>
      </c>
      <c r="L1945" s="25"/>
      <c r="M1945"/>
      <c r="N1945"/>
      <c r="O1945" s="25">
        <v>-11.89</v>
      </c>
      <c r="P1945" s="25">
        <v>-26.46</v>
      </c>
      <c r="S1945" s="23">
        <f t="shared" si="94"/>
        <v>3097.1494499999999</v>
      </c>
      <c r="T1945" s="23">
        <f t="shared" si="95"/>
        <v>0</v>
      </c>
    </row>
    <row r="1946" spans="1:20" ht="17.399999999999999">
      <c r="A1946" s="23" t="str">
        <f t="shared" si="93"/>
        <v/>
      </c>
      <c r="B1946" s="24" t="s">
        <v>3040</v>
      </c>
      <c r="C1946" s="6" t="s">
        <v>3105</v>
      </c>
      <c r="D1946" s="25" t="s">
        <v>37</v>
      </c>
      <c r="E1946" s="28">
        <v>203.01</v>
      </c>
      <c r="F1946" s="25"/>
      <c r="G1946" s="25"/>
      <c r="H1946" s="25"/>
      <c r="I1946" s="25"/>
      <c r="J1946" s="25"/>
      <c r="K1946" s="25" t="s">
        <v>4084</v>
      </c>
      <c r="L1946" s="25"/>
      <c r="M1946"/>
      <c r="N1946"/>
      <c r="O1946" s="25">
        <v>-20.52</v>
      </c>
      <c r="P1946" s="25">
        <v>-32.96</v>
      </c>
      <c r="S1946" s="23" t="str">
        <f t="shared" si="94"/>
        <v/>
      </c>
      <c r="T1946" s="23">
        <f t="shared" si="95"/>
        <v>0</v>
      </c>
    </row>
    <row r="1947" spans="1:20" ht="17.399999999999999">
      <c r="A1947" s="23" t="str">
        <f t="shared" si="93"/>
        <v/>
      </c>
      <c r="B1947" s="24" t="s">
        <v>3176</v>
      </c>
      <c r="C1947" s="6" t="s">
        <v>3302</v>
      </c>
      <c r="D1947" s="25" t="s">
        <v>37</v>
      </c>
      <c r="E1947" s="28">
        <v>61.46</v>
      </c>
      <c r="F1947" s="25"/>
      <c r="G1947" s="25"/>
      <c r="H1947" s="25"/>
      <c r="I1947" s="25"/>
      <c r="J1947" s="25"/>
      <c r="K1947" s="25" t="s">
        <v>4088</v>
      </c>
      <c r="L1947" s="25"/>
      <c r="M1947"/>
      <c r="N1947"/>
      <c r="O1947" s="25">
        <v>-18.149999999999999</v>
      </c>
      <c r="P1947" s="25">
        <v>-28.61</v>
      </c>
      <c r="S1947" s="23" t="str">
        <f t="shared" si="94"/>
        <v/>
      </c>
      <c r="T1947" s="23">
        <f t="shared" si="95"/>
        <v>0</v>
      </c>
    </row>
    <row r="1948" spans="1:20" ht="17.399999999999999">
      <c r="A1948" s="23">
        <f t="shared" si="93"/>
        <v>238</v>
      </c>
      <c r="B1948" s="24" t="s">
        <v>3370</v>
      </c>
      <c r="C1948" s="6" t="s">
        <v>3457</v>
      </c>
      <c r="D1948" s="25" t="s">
        <v>37</v>
      </c>
      <c r="E1948" s="28">
        <v>476.16</v>
      </c>
      <c r="F1948" s="25">
        <v>3</v>
      </c>
      <c r="G1948" s="25">
        <v>73.319999999999993</v>
      </c>
      <c r="H1948" s="25">
        <v>73.319999999999993</v>
      </c>
      <c r="I1948" s="25">
        <v>70</v>
      </c>
      <c r="J1948" s="25">
        <v>70</v>
      </c>
      <c r="K1948" s="25" t="s">
        <v>4083</v>
      </c>
      <c r="L1948" s="25"/>
      <c r="M1948"/>
      <c r="N1948"/>
      <c r="O1948" s="25">
        <v>7.87</v>
      </c>
      <c r="P1948" s="25">
        <v>-19.16</v>
      </c>
      <c r="S1948" s="23">
        <f t="shared" si="94"/>
        <v>476.17948000000001</v>
      </c>
      <c r="T1948" s="23">
        <f t="shared" si="95"/>
        <v>0</v>
      </c>
    </row>
    <row r="1949" spans="1:20" ht="17.399999999999999">
      <c r="A1949" s="23" t="str">
        <f t="shared" si="93"/>
        <v/>
      </c>
      <c r="B1949" s="24" t="s">
        <v>3177</v>
      </c>
      <c r="C1949" s="6" t="s">
        <v>3303</v>
      </c>
      <c r="D1949" s="25" t="s">
        <v>37</v>
      </c>
      <c r="E1949" s="28">
        <v>20.83</v>
      </c>
      <c r="F1949" s="25"/>
      <c r="G1949" s="25"/>
      <c r="H1949" s="25"/>
      <c r="I1949" s="25"/>
      <c r="J1949" s="25"/>
      <c r="K1949" s="25" t="s">
        <v>4102</v>
      </c>
      <c r="L1949" s="25"/>
      <c r="M1949"/>
      <c r="N1949"/>
      <c r="O1949" s="25">
        <v>-23.71</v>
      </c>
      <c r="P1949" s="25">
        <v>-38.020000000000003</v>
      </c>
      <c r="S1949" s="23" t="str">
        <f t="shared" si="94"/>
        <v/>
      </c>
      <c r="T1949" s="23">
        <f t="shared" si="95"/>
        <v>0</v>
      </c>
    </row>
    <row r="1950" spans="1:20" ht="17.399999999999999">
      <c r="A1950" s="23">
        <f t="shared" si="93"/>
        <v>194</v>
      </c>
      <c r="B1950" s="24" t="s">
        <v>3876</v>
      </c>
      <c r="C1950" s="6" t="s">
        <v>3881</v>
      </c>
      <c r="D1950" s="25" t="s">
        <v>37</v>
      </c>
      <c r="E1950" s="28">
        <v>843.05</v>
      </c>
      <c r="F1950" s="25">
        <v>3</v>
      </c>
      <c r="G1950" s="25">
        <v>42.67</v>
      </c>
      <c r="H1950" s="25">
        <v>42.67</v>
      </c>
      <c r="I1950" s="25">
        <v>43.45</v>
      </c>
      <c r="J1950" s="25">
        <v>40.5</v>
      </c>
      <c r="K1950" s="25" t="s">
        <v>4091</v>
      </c>
      <c r="L1950" s="25"/>
      <c r="M1950"/>
      <c r="N1950"/>
      <c r="O1950" s="25">
        <v>10.5</v>
      </c>
      <c r="P1950" s="25">
        <v>40.840000000000003</v>
      </c>
      <c r="S1950" s="23">
        <f t="shared" si="94"/>
        <v>843.06949999999995</v>
      </c>
      <c r="T1950" s="23">
        <f t="shared" si="95"/>
        <v>0</v>
      </c>
    </row>
    <row r="1951" spans="1:20" ht="17.399999999999999">
      <c r="A1951" s="23" t="str">
        <f t="shared" si="93"/>
        <v/>
      </c>
      <c r="B1951" s="24" t="s">
        <v>3178</v>
      </c>
      <c r="C1951" s="6" t="s">
        <v>3304</v>
      </c>
      <c r="D1951" s="25" t="s">
        <v>37</v>
      </c>
      <c r="E1951" s="28">
        <v>641.75</v>
      </c>
      <c r="F1951" s="25">
        <v>12</v>
      </c>
      <c r="G1951" s="25">
        <v>63.84</v>
      </c>
      <c r="H1951" s="25">
        <v>63.84</v>
      </c>
      <c r="I1951" s="25">
        <v>69.5</v>
      </c>
      <c r="J1951" s="25"/>
      <c r="K1951" s="25" t="s">
        <v>4103</v>
      </c>
      <c r="L1951" s="25"/>
      <c r="M1951"/>
      <c r="N1951"/>
      <c r="O1951" s="25">
        <v>-17.41</v>
      </c>
      <c r="P1951" s="25">
        <v>-41.83</v>
      </c>
      <c r="S1951" s="23" t="str">
        <f t="shared" si="94"/>
        <v/>
      </c>
      <c r="T1951" s="23">
        <f t="shared" si="95"/>
        <v>0</v>
      </c>
    </row>
    <row r="1952" spans="1:20" ht="17.399999999999999">
      <c r="A1952" s="23" t="str">
        <f t="shared" si="93"/>
        <v/>
      </c>
      <c r="B1952" s="24" t="s">
        <v>3371</v>
      </c>
      <c r="C1952" s="6" t="s">
        <v>3458</v>
      </c>
      <c r="D1952" s="25" t="s">
        <v>37</v>
      </c>
      <c r="E1952" s="28">
        <v>515.46</v>
      </c>
      <c r="F1952" s="25"/>
      <c r="G1952" s="25"/>
      <c r="H1952" s="25"/>
      <c r="I1952" s="25"/>
      <c r="J1952" s="25"/>
      <c r="K1952" s="25" t="s">
        <v>4091</v>
      </c>
      <c r="L1952" s="25"/>
      <c r="M1952"/>
      <c r="N1952"/>
      <c r="O1952" s="25">
        <v>-15.95</v>
      </c>
      <c r="P1952" s="25">
        <v>-26.79</v>
      </c>
      <c r="S1952" s="23" t="str">
        <f t="shared" si="94"/>
        <v/>
      </c>
      <c r="T1952" s="23">
        <f t="shared" si="95"/>
        <v>0</v>
      </c>
    </row>
    <row r="1953" spans="1:20" ht="17.399999999999999">
      <c r="A1953" s="23" t="str">
        <f t="shared" si="93"/>
        <v/>
      </c>
      <c r="B1953" s="24" t="s">
        <v>3372</v>
      </c>
      <c r="C1953" s="6" t="s">
        <v>3459</v>
      </c>
      <c r="D1953" s="25" t="s">
        <v>37</v>
      </c>
      <c r="E1953" s="28">
        <v>63.46</v>
      </c>
      <c r="F1953" s="25"/>
      <c r="G1953" s="25"/>
      <c r="H1953" s="25"/>
      <c r="I1953" s="25"/>
      <c r="J1953" s="25"/>
      <c r="K1953" s="25" t="s">
        <v>4105</v>
      </c>
      <c r="L1953" s="25"/>
      <c r="M1953"/>
      <c r="N1953"/>
      <c r="O1953" s="25">
        <v>-27.67</v>
      </c>
      <c r="P1953" s="25">
        <v>-20.55</v>
      </c>
      <c r="S1953" s="23" t="str">
        <f t="shared" si="94"/>
        <v/>
      </c>
      <c r="T1953" s="23">
        <f t="shared" si="95"/>
        <v>0</v>
      </c>
    </row>
    <row r="1954" spans="1:20" ht="17.399999999999999">
      <c r="A1954" s="23" t="str">
        <f t="shared" si="93"/>
        <v/>
      </c>
      <c r="B1954" s="24" t="s">
        <v>3511</v>
      </c>
      <c r="C1954" s="6" t="s">
        <v>3579</v>
      </c>
      <c r="D1954" s="25" t="s">
        <v>37</v>
      </c>
      <c r="E1954" s="28">
        <v>25.03</v>
      </c>
      <c r="F1954" s="25"/>
      <c r="G1954" s="25"/>
      <c r="H1954" s="25"/>
      <c r="I1954" s="25"/>
      <c r="J1954" s="25"/>
      <c r="K1954" s="25" t="s">
        <v>4107</v>
      </c>
      <c r="L1954" s="25"/>
      <c r="M1954"/>
      <c r="N1954"/>
      <c r="O1954" s="25">
        <v>-24.98</v>
      </c>
      <c r="P1954" s="25">
        <v>-33.17</v>
      </c>
      <c r="S1954" s="23" t="str">
        <f t="shared" si="94"/>
        <v/>
      </c>
      <c r="T1954" s="23">
        <f t="shared" si="95"/>
        <v>0</v>
      </c>
    </row>
    <row r="1955" spans="1:20" ht="17.399999999999999">
      <c r="A1955" s="23" t="str">
        <f t="shared" si="93"/>
        <v/>
      </c>
      <c r="B1955" s="24" t="s">
        <v>4357</v>
      </c>
      <c r="C1955" s="6" t="s">
        <v>4359</v>
      </c>
      <c r="D1955" s="25" t="s">
        <v>37</v>
      </c>
      <c r="E1955" s="28">
        <v>285.87</v>
      </c>
      <c r="F1955" s="25"/>
      <c r="G1955" s="25"/>
      <c r="H1955" s="25"/>
      <c r="I1955" s="25"/>
      <c r="J1955" s="25"/>
      <c r="K1955" s="25" t="s">
        <v>4091</v>
      </c>
      <c r="L1955" s="25"/>
      <c r="M1955"/>
      <c r="N1955"/>
      <c r="O1955" s="25">
        <v>-27.47</v>
      </c>
      <c r="P1955" s="25">
        <v>13.73</v>
      </c>
      <c r="S1955" s="23" t="str">
        <f t="shared" si="94"/>
        <v/>
      </c>
      <c r="T1955" s="23">
        <f t="shared" si="95"/>
        <v>0</v>
      </c>
    </row>
    <row r="1956" spans="1:20" ht="17.399999999999999">
      <c r="A1956" s="23" t="str">
        <f t="shared" si="93"/>
        <v/>
      </c>
      <c r="B1956" s="24" t="s">
        <v>3179</v>
      </c>
      <c r="C1956" s="6" t="s">
        <v>3305</v>
      </c>
      <c r="D1956" s="25" t="s">
        <v>37</v>
      </c>
      <c r="E1956" s="28">
        <v>161.72</v>
      </c>
      <c r="F1956" s="25"/>
      <c r="G1956" s="25"/>
      <c r="H1956" s="25"/>
      <c r="I1956" s="25"/>
      <c r="J1956" s="25"/>
      <c r="K1956" s="25" t="s">
        <v>4086</v>
      </c>
      <c r="L1956" s="25"/>
      <c r="M1956"/>
      <c r="N1956"/>
      <c r="O1956" s="25">
        <v>-26.38</v>
      </c>
      <c r="P1956" s="25">
        <v>-47.66</v>
      </c>
      <c r="S1956" s="23" t="str">
        <f t="shared" si="94"/>
        <v/>
      </c>
      <c r="T1956" s="23">
        <f t="shared" si="95"/>
        <v>0</v>
      </c>
    </row>
    <row r="1957" spans="1:20" ht="17.399999999999999">
      <c r="A1957" s="23" t="str">
        <f t="shared" si="93"/>
        <v/>
      </c>
      <c r="B1957" s="24" t="s">
        <v>3180</v>
      </c>
      <c r="C1957" s="6" t="s">
        <v>3306</v>
      </c>
      <c r="D1957" s="25" t="s">
        <v>37</v>
      </c>
      <c r="E1957" s="28">
        <v>99.63</v>
      </c>
      <c r="F1957" s="25"/>
      <c r="G1957" s="25"/>
      <c r="H1957" s="25"/>
      <c r="I1957" s="25"/>
      <c r="J1957" s="25"/>
      <c r="K1957" s="25" t="s">
        <v>4096</v>
      </c>
      <c r="L1957" s="25"/>
      <c r="M1957"/>
      <c r="N1957"/>
      <c r="O1957" s="25">
        <v>-14.27</v>
      </c>
      <c r="P1957" s="25">
        <v>-29.09</v>
      </c>
      <c r="S1957" s="23" t="str">
        <f t="shared" si="94"/>
        <v/>
      </c>
      <c r="T1957" s="23">
        <f t="shared" si="95"/>
        <v>0</v>
      </c>
    </row>
    <row r="1958" spans="1:20" ht="17.399999999999999">
      <c r="A1958" s="23" t="str">
        <f t="shared" si="93"/>
        <v/>
      </c>
      <c r="B1958" s="24" t="s">
        <v>3512</v>
      </c>
      <c r="C1958" s="6" t="s">
        <v>3580</v>
      </c>
      <c r="D1958" s="25" t="s">
        <v>37</v>
      </c>
      <c r="E1958" s="28">
        <v>37.15</v>
      </c>
      <c r="F1958" s="25"/>
      <c r="G1958" s="25"/>
      <c r="H1958" s="25"/>
      <c r="I1958" s="25"/>
      <c r="J1958" s="25"/>
      <c r="K1958" s="25" t="s">
        <v>4101</v>
      </c>
      <c r="L1958" s="25"/>
      <c r="M1958"/>
      <c r="N1958"/>
      <c r="O1958" s="25">
        <v>-11.41</v>
      </c>
      <c r="P1958" s="25">
        <v>-15.07</v>
      </c>
      <c r="S1958" s="23" t="str">
        <f t="shared" si="94"/>
        <v/>
      </c>
      <c r="T1958" s="23">
        <f t="shared" si="95"/>
        <v>0</v>
      </c>
    </row>
    <row r="1959" spans="1:20" ht="17.399999999999999">
      <c r="A1959" s="23" t="str">
        <f t="shared" si="93"/>
        <v/>
      </c>
      <c r="B1959" s="24" t="s">
        <v>3373</v>
      </c>
      <c r="C1959" s="6" t="s">
        <v>3460</v>
      </c>
      <c r="D1959" s="25" t="s">
        <v>37</v>
      </c>
      <c r="E1959" s="28">
        <v>51.73</v>
      </c>
      <c r="F1959" s="25"/>
      <c r="G1959" s="25"/>
      <c r="H1959" s="25"/>
      <c r="I1959" s="25"/>
      <c r="J1959" s="25"/>
      <c r="K1959" s="25" t="s">
        <v>4096</v>
      </c>
      <c r="L1959" s="25"/>
      <c r="M1959"/>
      <c r="N1959"/>
      <c r="O1959" s="25">
        <v>-2.62</v>
      </c>
      <c r="P1959" s="25">
        <v>-11.86</v>
      </c>
      <c r="S1959" s="23" t="str">
        <f t="shared" si="94"/>
        <v/>
      </c>
      <c r="T1959" s="23">
        <f t="shared" si="95"/>
        <v>0</v>
      </c>
    </row>
    <row r="1960" spans="1:20" ht="17.399999999999999">
      <c r="A1960" s="23" t="str">
        <f t="shared" si="93"/>
        <v/>
      </c>
      <c r="B1960" s="24" t="s">
        <v>3513</v>
      </c>
      <c r="C1960" s="6" t="s">
        <v>3581</v>
      </c>
      <c r="D1960" s="25" t="s">
        <v>37</v>
      </c>
      <c r="E1960" s="28">
        <v>183.3</v>
      </c>
      <c r="F1960" s="25"/>
      <c r="G1960" s="25"/>
      <c r="H1960" s="25"/>
      <c r="I1960" s="25"/>
      <c r="J1960" s="25"/>
      <c r="K1960" s="25" t="s">
        <v>4105</v>
      </c>
      <c r="L1960" s="25"/>
      <c r="M1960"/>
      <c r="N1960"/>
      <c r="O1960" s="25">
        <v>-12.99</v>
      </c>
      <c r="P1960" s="25">
        <v>-31.37</v>
      </c>
      <c r="S1960" s="23" t="str">
        <f t="shared" si="94"/>
        <v/>
      </c>
      <c r="T1960" s="23">
        <f t="shared" si="95"/>
        <v>0</v>
      </c>
    </row>
    <row r="1961" spans="1:20" ht="17.399999999999999">
      <c r="A1961" s="23" t="str">
        <f t="shared" si="93"/>
        <v/>
      </c>
      <c r="B1961" s="24" t="s">
        <v>3181</v>
      </c>
      <c r="C1961" s="6" t="s">
        <v>4968</v>
      </c>
      <c r="D1961" s="25" t="s">
        <v>37</v>
      </c>
      <c r="E1961" s="28">
        <v>125.89</v>
      </c>
      <c r="F1961" s="25"/>
      <c r="G1961" s="25"/>
      <c r="H1961" s="25"/>
      <c r="I1961" s="25"/>
      <c r="J1961" s="25"/>
      <c r="K1961" s="25" t="s">
        <v>4087</v>
      </c>
      <c r="L1961" s="25"/>
      <c r="M1961"/>
      <c r="N1961"/>
      <c r="O1961" s="25">
        <v>4.5</v>
      </c>
      <c r="P1961" s="25">
        <v>-21.63</v>
      </c>
      <c r="S1961" s="23" t="str">
        <f t="shared" si="94"/>
        <v/>
      </c>
      <c r="T1961" s="23">
        <f t="shared" si="95"/>
        <v>0</v>
      </c>
    </row>
    <row r="1962" spans="1:20" ht="17.399999999999999">
      <c r="A1962" s="23" t="str">
        <f t="shared" si="93"/>
        <v/>
      </c>
      <c r="B1962" s="24" t="s">
        <v>3182</v>
      </c>
      <c r="C1962" s="6" t="s">
        <v>4555</v>
      </c>
      <c r="D1962" s="25" t="s">
        <v>37</v>
      </c>
      <c r="E1962" s="28">
        <v>30.07</v>
      </c>
      <c r="F1962" s="25"/>
      <c r="G1962" s="25"/>
      <c r="H1962" s="25"/>
      <c r="I1962" s="25"/>
      <c r="J1962" s="25"/>
      <c r="K1962" s="25" t="s">
        <v>4097</v>
      </c>
      <c r="L1962" s="25"/>
      <c r="M1962"/>
      <c r="N1962"/>
      <c r="O1962" s="25">
        <v>13.18</v>
      </c>
      <c r="P1962" s="25">
        <v>-31.68</v>
      </c>
      <c r="S1962" s="23" t="str">
        <f t="shared" si="94"/>
        <v/>
      </c>
      <c r="T1962" s="23">
        <f t="shared" si="95"/>
        <v>0</v>
      </c>
    </row>
    <row r="1963" spans="1:20" ht="17.399999999999999">
      <c r="A1963" s="23">
        <f t="shared" si="93"/>
        <v>144</v>
      </c>
      <c r="B1963" s="24" t="s">
        <v>3962</v>
      </c>
      <c r="C1963" s="6" t="s">
        <v>3967</v>
      </c>
      <c r="D1963" s="25" t="s">
        <v>37</v>
      </c>
      <c r="E1963" s="28">
        <v>2331.2399999999998</v>
      </c>
      <c r="F1963" s="25">
        <v>7</v>
      </c>
      <c r="G1963" s="25">
        <v>348.7</v>
      </c>
      <c r="H1963" s="25">
        <v>345.07</v>
      </c>
      <c r="I1963" s="25">
        <v>360.2</v>
      </c>
      <c r="J1963" s="25">
        <v>340.3</v>
      </c>
      <c r="K1963" s="25" t="s">
        <v>4098</v>
      </c>
      <c r="L1963" s="25"/>
      <c r="M1963"/>
      <c r="N1963"/>
      <c r="O1963" s="25">
        <v>-0.56000000000000005</v>
      </c>
      <c r="P1963" s="25">
        <v>-11.13</v>
      </c>
      <c r="S1963" s="23">
        <f t="shared" si="94"/>
        <v>2331.2596299999996</v>
      </c>
      <c r="T1963" s="23">
        <f t="shared" si="95"/>
        <v>-1</v>
      </c>
    </row>
    <row r="1964" spans="1:20" ht="17.399999999999999">
      <c r="A1964" s="23" t="str">
        <f t="shared" si="93"/>
        <v/>
      </c>
      <c r="B1964" s="24" t="s">
        <v>3183</v>
      </c>
      <c r="C1964" s="6" t="s">
        <v>4169</v>
      </c>
      <c r="D1964" s="25" t="s">
        <v>37</v>
      </c>
      <c r="E1964" s="28">
        <v>41.52</v>
      </c>
      <c r="F1964" s="25"/>
      <c r="G1964" s="25"/>
      <c r="H1964" s="25"/>
      <c r="I1964" s="25"/>
      <c r="J1964" s="25"/>
      <c r="K1964" s="25" t="s">
        <v>4092</v>
      </c>
      <c r="L1964" s="25"/>
      <c r="M1964"/>
      <c r="N1964"/>
      <c r="O1964" s="25">
        <v>-0.26</v>
      </c>
      <c r="P1964" s="25">
        <v>-25.81</v>
      </c>
      <c r="S1964" s="23" t="str">
        <f t="shared" si="94"/>
        <v/>
      </c>
      <c r="T1964" s="23">
        <f t="shared" si="95"/>
        <v>0</v>
      </c>
    </row>
    <row r="1965" spans="1:20" ht="17.399999999999999">
      <c r="A1965" s="23" t="str">
        <f t="shared" si="93"/>
        <v/>
      </c>
      <c r="B1965" s="24" t="s">
        <v>3514</v>
      </c>
      <c r="C1965" s="6" t="s">
        <v>3582</v>
      </c>
      <c r="D1965" s="25" t="s">
        <v>37</v>
      </c>
      <c r="E1965" s="28">
        <v>18.440000000000001</v>
      </c>
      <c r="F1965" s="25"/>
      <c r="G1965" s="25"/>
      <c r="H1965" s="25"/>
      <c r="I1965" s="25"/>
      <c r="J1965" s="25"/>
      <c r="K1965" s="25" t="s">
        <v>4113</v>
      </c>
      <c r="L1965" s="25"/>
      <c r="M1965"/>
      <c r="N1965"/>
      <c r="O1965" s="25">
        <v>-30.64</v>
      </c>
      <c r="P1965" s="25">
        <v>-46.44</v>
      </c>
      <c r="S1965" s="23" t="str">
        <f t="shared" si="94"/>
        <v/>
      </c>
      <c r="T1965" s="23">
        <f t="shared" si="95"/>
        <v>0</v>
      </c>
    </row>
    <row r="1966" spans="1:20" ht="17.399999999999999">
      <c r="A1966" s="23" t="str">
        <f t="shared" si="93"/>
        <v/>
      </c>
      <c r="B1966" s="24" t="s">
        <v>3184</v>
      </c>
      <c r="C1966" s="6" t="s">
        <v>3307</v>
      </c>
      <c r="D1966" s="25" t="s">
        <v>37</v>
      </c>
      <c r="E1966" s="28">
        <v>31.22</v>
      </c>
      <c r="F1966" s="25"/>
      <c r="G1966" s="25"/>
      <c r="H1966" s="25"/>
      <c r="I1966" s="25"/>
      <c r="J1966" s="25"/>
      <c r="K1966" s="25" t="s">
        <v>4105</v>
      </c>
      <c r="L1966" s="25"/>
      <c r="M1966"/>
      <c r="N1966"/>
      <c r="O1966" s="25">
        <v>0</v>
      </c>
      <c r="P1966" s="25">
        <v>0</v>
      </c>
      <c r="S1966" s="23" t="str">
        <f t="shared" si="94"/>
        <v/>
      </c>
      <c r="T1966" s="23">
        <f t="shared" si="95"/>
        <v>0</v>
      </c>
    </row>
    <row r="1967" spans="1:20" ht="17.399999999999999">
      <c r="A1967" s="23" t="str">
        <f t="shared" si="93"/>
        <v/>
      </c>
      <c r="B1967" s="24" t="s">
        <v>3185</v>
      </c>
      <c r="C1967" s="6" t="s">
        <v>3308</v>
      </c>
      <c r="D1967" s="25" t="s">
        <v>37</v>
      </c>
      <c r="E1967" s="28">
        <v>128.09</v>
      </c>
      <c r="F1967" s="25">
        <v>1</v>
      </c>
      <c r="G1967" s="25"/>
      <c r="H1967" s="25"/>
      <c r="I1967" s="25"/>
      <c r="J1967" s="25"/>
      <c r="K1967" s="25" t="s">
        <v>4097</v>
      </c>
      <c r="L1967" s="25"/>
      <c r="M1967"/>
      <c r="N1967"/>
      <c r="O1967" s="25">
        <v>-25.62</v>
      </c>
      <c r="P1967" s="25">
        <v>-18.13</v>
      </c>
      <c r="S1967" s="23" t="str">
        <f t="shared" si="94"/>
        <v/>
      </c>
      <c r="T1967" s="23">
        <f t="shared" si="95"/>
        <v>0</v>
      </c>
    </row>
    <row r="1968" spans="1:20" ht="17.399999999999999">
      <c r="A1968" s="23">
        <f t="shared" si="93"/>
        <v>63</v>
      </c>
      <c r="B1968" s="24" t="s">
        <v>3928</v>
      </c>
      <c r="C1968" s="6" t="s">
        <v>3933</v>
      </c>
      <c r="D1968" s="25" t="s">
        <v>9</v>
      </c>
      <c r="E1968" s="28">
        <v>11303.77</v>
      </c>
      <c r="F1968" s="25">
        <v>19</v>
      </c>
      <c r="G1968" s="28">
        <v>1595.53</v>
      </c>
      <c r="H1968" s="28">
        <v>1571.65</v>
      </c>
      <c r="I1968" s="28">
        <v>1622.37</v>
      </c>
      <c r="J1968" s="28">
        <v>1701.02</v>
      </c>
      <c r="K1968" s="25" t="s">
        <v>4120</v>
      </c>
      <c r="L1968" s="25"/>
      <c r="M1968"/>
      <c r="N1968"/>
      <c r="O1968" s="25">
        <v>-1.8</v>
      </c>
      <c r="P1968" s="25">
        <v>-6.49</v>
      </c>
      <c r="S1968" s="23">
        <f t="shared" si="94"/>
        <v>11303.78968</v>
      </c>
      <c r="T1968" s="23">
        <f t="shared" si="95"/>
        <v>0</v>
      </c>
    </row>
    <row r="1969" spans="1:20" ht="17.399999999999999">
      <c r="A1969" s="23" t="str">
        <f t="shared" si="93"/>
        <v/>
      </c>
      <c r="B1969" s="24" t="s">
        <v>3186</v>
      </c>
      <c r="C1969" s="6" t="s">
        <v>3309</v>
      </c>
      <c r="D1969" s="25" t="s">
        <v>37</v>
      </c>
      <c r="E1969" s="28">
        <v>38.619999999999997</v>
      </c>
      <c r="F1969" s="25"/>
      <c r="G1969" s="25"/>
      <c r="H1969" s="25"/>
      <c r="I1969" s="25"/>
      <c r="J1969" s="25"/>
      <c r="K1969" s="25" t="s">
        <v>4076</v>
      </c>
      <c r="L1969" s="25"/>
      <c r="M1969"/>
      <c r="N1969"/>
      <c r="O1969" s="25">
        <v>-9.35</v>
      </c>
      <c r="P1969" s="25">
        <v>-26.42</v>
      </c>
      <c r="S1969" s="23" t="str">
        <f t="shared" si="94"/>
        <v/>
      </c>
      <c r="T1969" s="23">
        <f t="shared" si="95"/>
        <v>0</v>
      </c>
    </row>
    <row r="1970" spans="1:20" ht="17.399999999999999">
      <c r="A1970" s="23" t="str">
        <f t="shared" si="93"/>
        <v/>
      </c>
      <c r="B1970" s="24" t="s">
        <v>3187</v>
      </c>
      <c r="C1970" s="6" t="s">
        <v>3917</v>
      </c>
      <c r="D1970" s="25" t="s">
        <v>37</v>
      </c>
      <c r="E1970" s="28">
        <v>50.29</v>
      </c>
      <c r="F1970" s="25"/>
      <c r="G1970" s="28"/>
      <c r="H1970" s="28"/>
      <c r="I1970" s="28"/>
      <c r="J1970" s="28"/>
      <c r="K1970" s="25" t="s">
        <v>4102</v>
      </c>
      <c r="L1970" s="25"/>
      <c r="M1970"/>
      <c r="N1970"/>
      <c r="O1970" s="25">
        <v>-10.34</v>
      </c>
      <c r="P1970" s="25">
        <v>-36.04</v>
      </c>
      <c r="S1970" s="23" t="str">
        <f t="shared" si="94"/>
        <v/>
      </c>
      <c r="T1970" s="23">
        <f t="shared" si="95"/>
        <v>0</v>
      </c>
    </row>
    <row r="1971" spans="1:20" ht="17.399999999999999">
      <c r="A1971" s="23" t="str">
        <f t="shared" si="93"/>
        <v/>
      </c>
      <c r="B1971" s="24" t="s">
        <v>3963</v>
      </c>
      <c r="C1971" s="6" t="s">
        <v>3968</v>
      </c>
      <c r="D1971" s="25" t="s">
        <v>37</v>
      </c>
      <c r="E1971" s="28">
        <v>142.32</v>
      </c>
      <c r="F1971" s="25"/>
      <c r="G1971" s="28"/>
      <c r="H1971" s="28"/>
      <c r="I1971" s="28"/>
      <c r="J1971" s="28"/>
      <c r="K1971" s="25" t="s">
        <v>4080</v>
      </c>
      <c r="L1971" s="25"/>
      <c r="M1971"/>
      <c r="N1971"/>
      <c r="O1971" s="25">
        <v>-8.89</v>
      </c>
      <c r="P1971" s="25">
        <v>-13.68</v>
      </c>
      <c r="S1971" s="23" t="str">
        <f t="shared" si="94"/>
        <v/>
      </c>
      <c r="T1971" s="23">
        <f t="shared" si="95"/>
        <v>0</v>
      </c>
    </row>
    <row r="1972" spans="1:20" ht="17.399999999999999">
      <c r="A1972" s="23" t="str">
        <f t="shared" si="93"/>
        <v/>
      </c>
      <c r="B1972" s="24" t="s">
        <v>3633</v>
      </c>
      <c r="C1972" s="6" t="s">
        <v>3772</v>
      </c>
      <c r="D1972" s="25" t="s">
        <v>37</v>
      </c>
      <c r="E1972" s="28">
        <v>41.18</v>
      </c>
      <c r="F1972" s="25"/>
      <c r="G1972" s="28"/>
      <c r="H1972" s="28"/>
      <c r="I1972" s="28"/>
      <c r="J1972" s="28"/>
      <c r="K1972" s="25" t="s">
        <v>4105</v>
      </c>
      <c r="L1972" s="25"/>
      <c r="M1972"/>
      <c r="N1972"/>
      <c r="O1972" s="25">
        <v>-6.8</v>
      </c>
      <c r="P1972" s="25">
        <v>-34.47</v>
      </c>
      <c r="S1972" s="23" t="str">
        <f t="shared" si="94"/>
        <v/>
      </c>
      <c r="T1972" s="23">
        <f t="shared" si="95"/>
        <v>0</v>
      </c>
    </row>
    <row r="1973" spans="1:20" ht="17.399999999999999">
      <c r="A1973" s="23" t="str">
        <f t="shared" si="93"/>
        <v/>
      </c>
      <c r="B1973" s="24" t="s">
        <v>5158</v>
      </c>
      <c r="C1973" s="6" t="s">
        <v>5160</v>
      </c>
      <c r="D1973" s="25" t="s">
        <v>37</v>
      </c>
      <c r="E1973" s="28">
        <v>43.22</v>
      </c>
      <c r="F1973" s="25"/>
      <c r="G1973" s="28"/>
      <c r="H1973" s="28"/>
      <c r="I1973" s="28"/>
      <c r="J1973" s="28"/>
      <c r="K1973" s="25" t="s">
        <v>4113</v>
      </c>
      <c r="L1973" s="25"/>
      <c r="M1973"/>
      <c r="N1973"/>
      <c r="O1973" s="25">
        <v>-17.55</v>
      </c>
      <c r="P1973" s="25">
        <v>-52.22</v>
      </c>
      <c r="S1973" s="23" t="str">
        <f t="shared" si="94"/>
        <v/>
      </c>
      <c r="T1973" s="23">
        <f t="shared" si="95"/>
        <v>0</v>
      </c>
    </row>
    <row r="1974" spans="1:20" ht="17.399999999999999">
      <c r="A1974" s="23" t="str">
        <f t="shared" si="93"/>
        <v/>
      </c>
      <c r="B1974" s="24" t="s">
        <v>3987</v>
      </c>
      <c r="C1974" s="6" t="s">
        <v>5271</v>
      </c>
      <c r="D1974" s="25" t="s">
        <v>37</v>
      </c>
      <c r="E1974" s="28">
        <v>76.430000000000007</v>
      </c>
      <c r="F1974" s="25"/>
      <c r="G1974" s="28"/>
      <c r="H1974" s="28"/>
      <c r="I1974" s="28"/>
      <c r="J1974" s="28"/>
      <c r="K1974" s="25" t="s">
        <v>4076</v>
      </c>
      <c r="L1974" s="25"/>
      <c r="M1974"/>
      <c r="N1974"/>
      <c r="O1974" s="25">
        <v>-2.0699999999999998</v>
      </c>
      <c r="P1974" s="25">
        <v>-23.96</v>
      </c>
      <c r="S1974" s="23" t="str">
        <f t="shared" si="94"/>
        <v/>
      </c>
      <c r="T1974" s="23">
        <f t="shared" si="95"/>
        <v>0</v>
      </c>
    </row>
    <row r="1975" spans="1:20" ht="17.399999999999999">
      <c r="A1975" s="23" t="str">
        <f t="shared" si="93"/>
        <v/>
      </c>
      <c r="B1975" s="24" t="s">
        <v>3634</v>
      </c>
      <c r="C1975" s="6" t="s">
        <v>3773</v>
      </c>
      <c r="D1975" s="25" t="s">
        <v>37</v>
      </c>
      <c r="E1975" s="28">
        <v>54.05</v>
      </c>
      <c r="F1975" s="25"/>
      <c r="G1975" s="28"/>
      <c r="H1975" s="28"/>
      <c r="I1975" s="28"/>
      <c r="J1975" s="28"/>
      <c r="K1975" s="25" t="s">
        <v>4107</v>
      </c>
      <c r="L1975" s="25"/>
      <c r="M1975"/>
      <c r="N1975"/>
      <c r="O1975" s="25">
        <v>-41.13</v>
      </c>
      <c r="P1975" s="25">
        <v>-29.71</v>
      </c>
      <c r="S1975" s="23" t="str">
        <f t="shared" si="94"/>
        <v/>
      </c>
      <c r="T1975" s="23">
        <f t="shared" si="95"/>
        <v>0</v>
      </c>
    </row>
    <row r="1976" spans="1:20" ht="17.399999999999999">
      <c r="A1976" s="23" t="str">
        <f t="shared" si="93"/>
        <v/>
      </c>
      <c r="B1976" s="24" t="s">
        <v>3635</v>
      </c>
      <c r="C1976" s="6" t="s">
        <v>3774</v>
      </c>
      <c r="D1976" s="25" t="s">
        <v>37</v>
      </c>
      <c r="E1976" s="28">
        <v>30.64</v>
      </c>
      <c r="F1976" s="25"/>
      <c r="G1976" s="25"/>
      <c r="H1976" s="25"/>
      <c r="I1976" s="25"/>
      <c r="J1976" s="25"/>
      <c r="K1976" s="25" t="s">
        <v>4113</v>
      </c>
      <c r="L1976" s="25"/>
      <c r="M1976"/>
      <c r="N1976"/>
      <c r="O1976" s="25">
        <v>-9.94</v>
      </c>
      <c r="P1976" s="25">
        <v>-19.18</v>
      </c>
      <c r="S1976" s="23" t="str">
        <f t="shared" si="94"/>
        <v/>
      </c>
      <c r="T1976" s="23">
        <f t="shared" si="95"/>
        <v>0</v>
      </c>
    </row>
    <row r="1977" spans="1:20" ht="17.399999999999999">
      <c r="A1977" s="23" t="str">
        <f t="shared" si="93"/>
        <v/>
      </c>
      <c r="B1977" s="24" t="s">
        <v>3374</v>
      </c>
      <c r="C1977" s="6" t="s">
        <v>3461</v>
      </c>
      <c r="D1977" s="25" t="s">
        <v>37</v>
      </c>
      <c r="E1977" s="28">
        <v>40.47</v>
      </c>
      <c r="F1977" s="25"/>
      <c r="G1977" s="25"/>
      <c r="H1977" s="25"/>
      <c r="I1977" s="25"/>
      <c r="J1977" s="25"/>
      <c r="K1977" s="25" t="s">
        <v>4078</v>
      </c>
      <c r="L1977" s="25"/>
      <c r="M1977"/>
      <c r="N1977"/>
      <c r="O1977" s="25">
        <v>-7.44</v>
      </c>
      <c r="P1977" s="25">
        <v>-7.87</v>
      </c>
      <c r="S1977" s="23" t="str">
        <f t="shared" si="94"/>
        <v/>
      </c>
      <c r="T1977" s="23">
        <f t="shared" si="95"/>
        <v>0</v>
      </c>
    </row>
    <row r="1978" spans="1:20" ht="17.399999999999999">
      <c r="A1978" s="23" t="str">
        <f t="shared" si="93"/>
        <v/>
      </c>
      <c r="B1978" s="24" t="s">
        <v>3375</v>
      </c>
      <c r="C1978" s="6" t="s">
        <v>3462</v>
      </c>
      <c r="D1978" s="25" t="s">
        <v>37</v>
      </c>
      <c r="E1978" s="28">
        <v>35.32</v>
      </c>
      <c r="F1978" s="25"/>
      <c r="G1978" s="26"/>
      <c r="H1978" s="28"/>
      <c r="I1978" s="28"/>
      <c r="J1978" s="28"/>
      <c r="K1978" s="25" t="s">
        <v>4100</v>
      </c>
      <c r="L1978" s="25"/>
      <c r="M1978"/>
      <c r="N1978"/>
      <c r="O1978" s="25">
        <v>0</v>
      </c>
      <c r="P1978" s="25">
        <v>0</v>
      </c>
      <c r="S1978" s="23" t="str">
        <f t="shared" si="94"/>
        <v/>
      </c>
      <c r="T1978" s="23">
        <f t="shared" si="95"/>
        <v>0</v>
      </c>
    </row>
    <row r="1979" spans="1:20" ht="17.399999999999999">
      <c r="A1979" s="23" t="str">
        <f t="shared" si="93"/>
        <v/>
      </c>
      <c r="B1979" s="24" t="s">
        <v>3188</v>
      </c>
      <c r="C1979" s="6" t="s">
        <v>3310</v>
      </c>
      <c r="D1979" s="25" t="s">
        <v>37</v>
      </c>
      <c r="E1979" s="28">
        <v>56.23</v>
      </c>
      <c r="F1979" s="25"/>
      <c r="G1979" s="26"/>
      <c r="H1979" s="28"/>
      <c r="I1979" s="28"/>
      <c r="J1979" s="28"/>
      <c r="K1979" s="25" t="s">
        <v>4092</v>
      </c>
      <c r="L1979" s="25"/>
      <c r="M1979"/>
      <c r="N1979"/>
      <c r="O1979" s="25">
        <v>-26.46</v>
      </c>
      <c r="P1979" s="25">
        <v>-32.630000000000003</v>
      </c>
      <c r="S1979" s="23" t="str">
        <f t="shared" si="94"/>
        <v/>
      </c>
      <c r="T1979" s="23">
        <f t="shared" si="95"/>
        <v>0</v>
      </c>
    </row>
    <row r="1980" spans="1:20" ht="17.399999999999999">
      <c r="A1980" s="23" t="str">
        <f t="shared" si="93"/>
        <v/>
      </c>
      <c r="B1980" s="24" t="s">
        <v>3376</v>
      </c>
      <c r="C1980" s="6" t="s">
        <v>3463</v>
      </c>
      <c r="D1980" s="25" t="s">
        <v>37</v>
      </c>
      <c r="E1980" s="28">
        <v>57.08</v>
      </c>
      <c r="F1980" s="25"/>
      <c r="G1980" s="28"/>
      <c r="H1980" s="28"/>
      <c r="I1980" s="28"/>
      <c r="J1980" s="28"/>
      <c r="K1980" s="25" t="s">
        <v>4105</v>
      </c>
      <c r="L1980" s="25"/>
      <c r="M1980"/>
      <c r="N1980"/>
      <c r="O1980" s="25">
        <v>0.8</v>
      </c>
      <c r="P1980" s="25">
        <v>-6.67</v>
      </c>
      <c r="S1980" s="23" t="str">
        <f t="shared" si="94"/>
        <v/>
      </c>
      <c r="T1980" s="23">
        <f t="shared" si="95"/>
        <v>0</v>
      </c>
    </row>
    <row r="1981" spans="1:20" ht="17.399999999999999">
      <c r="A1981" s="23" t="str">
        <f t="shared" si="93"/>
        <v/>
      </c>
      <c r="B1981" s="24" t="s">
        <v>3189</v>
      </c>
      <c r="C1981" s="6" t="s">
        <v>3311</v>
      </c>
      <c r="D1981" s="25" t="s">
        <v>37</v>
      </c>
      <c r="E1981" s="28">
        <v>39.99</v>
      </c>
      <c r="F1981" s="25"/>
      <c r="G1981" s="28"/>
      <c r="H1981" s="28"/>
      <c r="I1981" s="28"/>
      <c r="J1981" s="28"/>
      <c r="K1981" s="25" t="s">
        <v>4105</v>
      </c>
      <c r="L1981" s="25"/>
      <c r="M1981"/>
      <c r="N1981"/>
      <c r="O1981" s="25">
        <v>3.1</v>
      </c>
      <c r="P1981" s="25">
        <v>-13.08</v>
      </c>
      <c r="S1981" s="23" t="str">
        <f t="shared" si="94"/>
        <v/>
      </c>
      <c r="T1981" s="23">
        <f t="shared" si="95"/>
        <v>0</v>
      </c>
    </row>
    <row r="1982" spans="1:20" ht="17.399999999999999">
      <c r="A1982" s="23" t="str">
        <f t="shared" si="93"/>
        <v/>
      </c>
      <c r="B1982" s="24" t="s">
        <v>3190</v>
      </c>
      <c r="C1982" s="6" t="s">
        <v>3312</v>
      </c>
      <c r="D1982" s="25" t="s">
        <v>37</v>
      </c>
      <c r="E1982" s="28">
        <v>91.11</v>
      </c>
      <c r="F1982" s="25"/>
      <c r="G1982" s="28"/>
      <c r="H1982" s="28"/>
      <c r="I1982" s="28"/>
      <c r="J1982" s="28"/>
      <c r="K1982" s="25" t="s">
        <v>4103</v>
      </c>
      <c r="L1982" s="25"/>
      <c r="M1982"/>
      <c r="N1982"/>
      <c r="O1982" s="25">
        <v>-18.899999999999999</v>
      </c>
      <c r="P1982" s="25">
        <v>-38.159999999999997</v>
      </c>
      <c r="S1982" s="23" t="str">
        <f t="shared" si="94"/>
        <v/>
      </c>
      <c r="T1982" s="23">
        <f t="shared" si="95"/>
        <v>0</v>
      </c>
    </row>
    <row r="1983" spans="1:20" ht="17.399999999999999">
      <c r="A1983" s="23">
        <f t="shared" si="93"/>
        <v>141</v>
      </c>
      <c r="B1983" s="24" t="s">
        <v>3191</v>
      </c>
      <c r="C1983" s="6" t="s">
        <v>3313</v>
      </c>
      <c r="D1983" s="25" t="s">
        <v>37</v>
      </c>
      <c r="E1983" s="28">
        <v>2372.36</v>
      </c>
      <c r="F1983" s="25">
        <v>9</v>
      </c>
      <c r="G1983" s="28">
        <v>176.48</v>
      </c>
      <c r="H1983" s="28">
        <v>177.79</v>
      </c>
      <c r="I1983" s="28">
        <v>68.900000000000006</v>
      </c>
      <c r="J1983" s="28">
        <v>188.3</v>
      </c>
      <c r="K1983" s="25" t="s">
        <v>4120</v>
      </c>
      <c r="L1983" s="25"/>
      <c r="M1983"/>
      <c r="N1983"/>
      <c r="O1983" s="25">
        <v>-13.42</v>
      </c>
      <c r="P1983" s="25">
        <v>-47.57</v>
      </c>
      <c r="S1983" s="23">
        <f t="shared" si="94"/>
        <v>2372.3798300000003</v>
      </c>
      <c r="T1983" s="23">
        <f t="shared" si="95"/>
        <v>1</v>
      </c>
    </row>
    <row r="1984" spans="1:20" ht="17.399999999999999">
      <c r="A1984" s="23" t="str">
        <f t="shared" si="93"/>
        <v/>
      </c>
      <c r="B1984" s="24" t="s">
        <v>3192</v>
      </c>
      <c r="C1984" s="6" t="s">
        <v>3314</v>
      </c>
      <c r="D1984" s="25" t="s">
        <v>37</v>
      </c>
      <c r="E1984" s="28">
        <v>37.92</v>
      </c>
      <c r="F1984" s="25"/>
      <c r="G1984" s="28"/>
      <c r="H1984" s="28"/>
      <c r="I1984" s="28"/>
      <c r="J1984" s="28"/>
      <c r="K1984" s="25" t="s">
        <v>4090</v>
      </c>
      <c r="L1984" s="25"/>
      <c r="M1984"/>
      <c r="N1984"/>
      <c r="O1984" s="25">
        <v>-7.57</v>
      </c>
      <c r="P1984" s="25">
        <v>-17.059999999999999</v>
      </c>
      <c r="S1984" s="23" t="str">
        <f t="shared" si="94"/>
        <v/>
      </c>
      <c r="T1984" s="23">
        <f t="shared" si="95"/>
        <v>0</v>
      </c>
    </row>
    <row r="1985" spans="1:20" ht="17.399999999999999">
      <c r="A1985" s="23" t="str">
        <f t="shared" si="93"/>
        <v/>
      </c>
      <c r="B1985" s="24" t="s">
        <v>3193</v>
      </c>
      <c r="C1985" s="6" t="s">
        <v>3315</v>
      </c>
      <c r="D1985" s="25" t="s">
        <v>37</v>
      </c>
      <c r="E1985" s="28">
        <v>78.37</v>
      </c>
      <c r="F1985" s="25"/>
      <c r="G1985" s="28"/>
      <c r="H1985" s="28"/>
      <c r="I1985" s="28"/>
      <c r="J1985" s="28"/>
      <c r="K1985" s="25" t="s">
        <v>4113</v>
      </c>
      <c r="L1985" s="25"/>
      <c r="M1985"/>
      <c r="N1985"/>
      <c r="O1985" s="25">
        <v>-2.23</v>
      </c>
      <c r="P1985" s="25">
        <v>7.45</v>
      </c>
      <c r="S1985" s="23" t="str">
        <f t="shared" si="94"/>
        <v/>
      </c>
      <c r="T1985" s="23">
        <f t="shared" si="95"/>
        <v>0</v>
      </c>
    </row>
    <row r="1986" spans="1:20" ht="17.399999999999999">
      <c r="A1986" s="23" t="str">
        <f t="shared" si="93"/>
        <v/>
      </c>
      <c r="B1986" s="24" t="s">
        <v>3194</v>
      </c>
      <c r="C1986" s="6" t="s">
        <v>3316</v>
      </c>
      <c r="D1986" s="25" t="s">
        <v>37</v>
      </c>
      <c r="E1986" s="28">
        <v>39.49</v>
      </c>
      <c r="F1986" s="25"/>
      <c r="G1986" s="28"/>
      <c r="H1986" s="28"/>
      <c r="I1986" s="28"/>
      <c r="J1986" s="28"/>
      <c r="K1986" s="25" t="s">
        <v>4107</v>
      </c>
      <c r="L1986" s="25"/>
      <c r="M1986"/>
      <c r="N1986"/>
      <c r="O1986" s="25">
        <v>-6.42</v>
      </c>
      <c r="P1986" s="25">
        <v>-13.59</v>
      </c>
      <c r="S1986" s="23" t="str">
        <f t="shared" si="94"/>
        <v/>
      </c>
      <c r="T1986" s="23">
        <f t="shared" si="95"/>
        <v>0</v>
      </c>
    </row>
    <row r="1987" spans="1:20" ht="17.399999999999999">
      <c r="A1987" s="23" t="str">
        <f t="shared" si="93"/>
        <v/>
      </c>
      <c r="B1987" s="24" t="s">
        <v>3195</v>
      </c>
      <c r="C1987" s="6" t="s">
        <v>3317</v>
      </c>
      <c r="D1987" s="25" t="s">
        <v>37</v>
      </c>
      <c r="E1987" s="28">
        <v>115.4</v>
      </c>
      <c r="F1987" s="25">
        <v>1</v>
      </c>
      <c r="G1987" s="28">
        <v>12.9</v>
      </c>
      <c r="H1987" s="28">
        <v>12.9</v>
      </c>
      <c r="I1987" s="28"/>
      <c r="J1987" s="28"/>
      <c r="K1987" s="25" t="s">
        <v>4113</v>
      </c>
      <c r="L1987" s="25"/>
      <c r="M1987"/>
      <c r="N1987"/>
      <c r="O1987" s="25">
        <v>-18.63</v>
      </c>
      <c r="P1987" s="25">
        <v>-6.13</v>
      </c>
      <c r="S1987" s="23" t="str">
        <f t="shared" si="94"/>
        <v/>
      </c>
      <c r="T1987" s="23">
        <f t="shared" si="95"/>
        <v>0</v>
      </c>
    </row>
    <row r="1988" spans="1:20" ht="17.399999999999999">
      <c r="A1988" s="23" t="str">
        <f t="shared" si="93"/>
        <v/>
      </c>
      <c r="B1988" s="24" t="s">
        <v>3196</v>
      </c>
      <c r="C1988" s="6" t="s">
        <v>4204</v>
      </c>
      <c r="D1988" s="25" t="s">
        <v>37</v>
      </c>
      <c r="E1988" s="28">
        <v>36.54</v>
      </c>
      <c r="F1988" s="25"/>
      <c r="G1988" s="28"/>
      <c r="H1988" s="28"/>
      <c r="I1988" s="26"/>
      <c r="J1988" s="28"/>
      <c r="K1988" s="25" t="s">
        <v>4083</v>
      </c>
      <c r="L1988" s="25"/>
      <c r="M1988"/>
      <c r="N1988"/>
      <c r="O1988" s="25">
        <v>22.13</v>
      </c>
      <c r="P1988" s="25">
        <v>-10.89</v>
      </c>
      <c r="S1988" s="23" t="str">
        <f t="shared" si="94"/>
        <v/>
      </c>
      <c r="T1988" s="23">
        <f t="shared" si="95"/>
        <v>0</v>
      </c>
    </row>
    <row r="1989" spans="1:20" ht="17.399999999999999">
      <c r="A1989" s="23" t="str">
        <f t="shared" si="93"/>
        <v/>
      </c>
      <c r="B1989" s="24" t="s">
        <v>3041</v>
      </c>
      <c r="C1989" s="6" t="s">
        <v>1989</v>
      </c>
      <c r="D1989" s="25" t="s">
        <v>37</v>
      </c>
      <c r="E1989" s="28">
        <v>146.36000000000001</v>
      </c>
      <c r="F1989" s="25"/>
      <c r="G1989" s="25"/>
      <c r="H1989" s="25"/>
      <c r="I1989" s="25"/>
      <c r="J1989" s="25"/>
      <c r="K1989" s="25" t="s">
        <v>4117</v>
      </c>
      <c r="L1989" s="25"/>
      <c r="M1989"/>
      <c r="N1989"/>
      <c r="O1989" s="25">
        <v>-21.48</v>
      </c>
      <c r="P1989" s="25">
        <v>-35.19</v>
      </c>
      <c r="S1989" s="23" t="str">
        <f t="shared" si="94"/>
        <v/>
      </c>
      <c r="T1989" s="23">
        <f t="shared" si="95"/>
        <v>0</v>
      </c>
    </row>
    <row r="1990" spans="1:20" ht="17.399999999999999">
      <c r="A1990" s="23" t="str">
        <f t="shared" si="93"/>
        <v/>
      </c>
      <c r="B1990" s="24" t="s">
        <v>3197</v>
      </c>
      <c r="C1990" s="6" t="s">
        <v>3318</v>
      </c>
      <c r="D1990" s="25" t="s">
        <v>37</v>
      </c>
      <c r="E1990" s="28">
        <v>134.35</v>
      </c>
      <c r="F1990" s="25">
        <v>1</v>
      </c>
      <c r="G1990" s="28"/>
      <c r="H1990" s="28">
        <v>29.1</v>
      </c>
      <c r="I1990" s="28"/>
      <c r="J1990" s="28"/>
      <c r="K1990" s="25" t="s">
        <v>4091</v>
      </c>
      <c r="L1990" s="25"/>
      <c r="M1990"/>
      <c r="N1990"/>
      <c r="O1990" s="25">
        <v>-12.03</v>
      </c>
      <c r="P1990" s="25">
        <v>-19.88</v>
      </c>
      <c r="S1990" s="23" t="str">
        <f t="shared" si="94"/>
        <v/>
      </c>
      <c r="T1990" s="23">
        <f t="shared" si="95"/>
        <v>0</v>
      </c>
    </row>
    <row r="1991" spans="1:20" ht="17.399999999999999">
      <c r="A1991" s="23" t="str">
        <f t="shared" si="93"/>
        <v/>
      </c>
      <c r="B1991" s="24" t="s">
        <v>3515</v>
      </c>
      <c r="C1991" s="6" t="s">
        <v>3583</v>
      </c>
      <c r="D1991" s="25" t="s">
        <v>37</v>
      </c>
      <c r="E1991" s="25">
        <v>135.87</v>
      </c>
      <c r="F1991" s="25"/>
      <c r="G1991" s="25"/>
      <c r="H1991" s="25"/>
      <c r="I1991" s="25"/>
      <c r="J1991" s="25"/>
      <c r="K1991" s="25" t="s">
        <v>4107</v>
      </c>
      <c r="L1991" s="25"/>
      <c r="M1991"/>
      <c r="N1991"/>
      <c r="O1991" s="25">
        <v>-30.47</v>
      </c>
      <c r="P1991" s="25">
        <v>-24.62</v>
      </c>
      <c r="S1991" s="23" t="str">
        <f t="shared" si="94"/>
        <v/>
      </c>
      <c r="T1991" s="23">
        <f t="shared" si="95"/>
        <v>0</v>
      </c>
    </row>
    <row r="1992" spans="1:20" ht="17.399999999999999">
      <c r="A1992" s="23" t="str">
        <f t="shared" si="93"/>
        <v/>
      </c>
      <c r="B1992" s="24" t="s">
        <v>3042</v>
      </c>
      <c r="C1992" s="6" t="s">
        <v>447</v>
      </c>
      <c r="D1992" s="25" t="s">
        <v>9</v>
      </c>
      <c r="E1992" s="28">
        <v>103.57</v>
      </c>
      <c r="F1992" s="25"/>
      <c r="G1992" s="28"/>
      <c r="H1992" s="28"/>
      <c r="I1992" s="28"/>
      <c r="J1992" s="28"/>
      <c r="K1992" s="25" t="s">
        <v>4080</v>
      </c>
      <c r="L1992" s="25"/>
      <c r="M1992"/>
      <c r="N1992"/>
      <c r="O1992" s="25">
        <v>3.5</v>
      </c>
      <c r="P1992" s="25">
        <v>-0.6</v>
      </c>
      <c r="S1992" s="23" t="str">
        <f t="shared" si="94"/>
        <v/>
      </c>
      <c r="T1992" s="23">
        <f t="shared" si="95"/>
        <v>0</v>
      </c>
    </row>
    <row r="1993" spans="1:20" ht="17.399999999999999">
      <c r="A1993" s="23" t="str">
        <f t="shared" si="93"/>
        <v/>
      </c>
      <c r="B1993" s="24" t="s">
        <v>3043</v>
      </c>
      <c r="C1993" s="6" t="s">
        <v>1688</v>
      </c>
      <c r="D1993" s="25" t="s">
        <v>37</v>
      </c>
      <c r="E1993" s="28">
        <v>337.89</v>
      </c>
      <c r="F1993" s="25"/>
      <c r="G1993" s="28"/>
      <c r="H1993" s="26"/>
      <c r="I1993" s="28"/>
      <c r="J1993" s="28"/>
      <c r="K1993" s="25" t="s">
        <v>4096</v>
      </c>
      <c r="L1993" s="25"/>
      <c r="M1993"/>
      <c r="N1993"/>
      <c r="O1993" s="25">
        <v>-5.87</v>
      </c>
      <c r="P1993" s="25">
        <v>10.86</v>
      </c>
      <c r="S1993" s="23" t="str">
        <f t="shared" si="94"/>
        <v/>
      </c>
      <c r="T1993" s="23">
        <f t="shared" si="95"/>
        <v>0</v>
      </c>
    </row>
    <row r="1994" spans="1:20" ht="17.399999999999999">
      <c r="A1994" s="23" t="str">
        <f t="shared" si="93"/>
        <v/>
      </c>
      <c r="B1994" s="24" t="s">
        <v>3198</v>
      </c>
      <c r="C1994" s="6" t="s">
        <v>3319</v>
      </c>
      <c r="D1994" s="25" t="s">
        <v>37</v>
      </c>
      <c r="E1994" s="28">
        <v>73.760000000000005</v>
      </c>
      <c r="F1994" s="25"/>
      <c r="G1994" s="28"/>
      <c r="H1994" s="28"/>
      <c r="I1994" s="28"/>
      <c r="J1994" s="28"/>
      <c r="K1994" s="25" t="s">
        <v>4085</v>
      </c>
      <c r="L1994" s="25"/>
      <c r="M1994"/>
      <c r="N1994"/>
      <c r="O1994" s="25">
        <v>-8.3699999999999992</v>
      </c>
      <c r="P1994" s="25">
        <v>-18.82</v>
      </c>
      <c r="S1994" s="23" t="str">
        <f t="shared" si="94"/>
        <v/>
      </c>
      <c r="T1994" s="23">
        <f t="shared" si="95"/>
        <v>0</v>
      </c>
    </row>
    <row r="1995" spans="1:20" ht="17.399999999999999">
      <c r="A1995" s="23">
        <f t="shared" si="93"/>
        <v>297</v>
      </c>
      <c r="B1995" s="24" t="s">
        <v>3636</v>
      </c>
      <c r="C1995" s="6" t="s">
        <v>3775</v>
      </c>
      <c r="D1995" s="25" t="s">
        <v>37</v>
      </c>
      <c r="E1995" s="28">
        <v>96.82</v>
      </c>
      <c r="F1995" s="25">
        <v>1</v>
      </c>
      <c r="G1995" s="28">
        <v>22.2</v>
      </c>
      <c r="H1995" s="25">
        <v>22.2</v>
      </c>
      <c r="I1995" s="28">
        <v>22.2</v>
      </c>
      <c r="J1995" s="25">
        <v>22.2</v>
      </c>
      <c r="K1995" s="25" t="s">
        <v>4102</v>
      </c>
      <c r="L1995" s="25"/>
      <c r="M1995"/>
      <c r="N1995"/>
      <c r="O1995" s="25">
        <v>-3.39</v>
      </c>
      <c r="P1995" s="25">
        <v>-33.82</v>
      </c>
      <c r="S1995" s="23">
        <f t="shared" si="94"/>
        <v>96.839949999999988</v>
      </c>
      <c r="T1995" s="23">
        <f t="shared" si="95"/>
        <v>0</v>
      </c>
    </row>
    <row r="1996" spans="1:20" ht="17.399999999999999">
      <c r="A1996" s="23">
        <f t="shared" si="93"/>
        <v>45</v>
      </c>
      <c r="B1996" s="24" t="s">
        <v>3044</v>
      </c>
      <c r="C1996" s="6" t="s">
        <v>4154</v>
      </c>
      <c r="D1996" s="25" t="s">
        <v>9</v>
      </c>
      <c r="E1996" s="28">
        <v>16588.55</v>
      </c>
      <c r="F1996" s="25">
        <v>5</v>
      </c>
      <c r="G1996" s="28">
        <v>10039.24</v>
      </c>
      <c r="H1996" s="28">
        <v>9922.0400000000009</v>
      </c>
      <c r="I1996" s="26">
        <v>6908</v>
      </c>
      <c r="J1996" s="26">
        <v>10284</v>
      </c>
      <c r="K1996" s="25" t="s">
        <v>4115</v>
      </c>
      <c r="L1996" s="25"/>
      <c r="M1996"/>
      <c r="N1996"/>
      <c r="O1996" s="25">
        <v>-25.27</v>
      </c>
      <c r="P1996" s="25">
        <v>-14.98</v>
      </c>
      <c r="S1996" s="23">
        <f t="shared" si="94"/>
        <v>16588.569960000001</v>
      </c>
      <c r="T1996" s="23">
        <f t="shared" si="95"/>
        <v>0</v>
      </c>
    </row>
    <row r="1997" spans="1:20" ht="17.399999999999999">
      <c r="A1997" s="23">
        <f t="shared" si="93"/>
        <v>21</v>
      </c>
      <c r="B1997" s="24" t="s">
        <v>3045</v>
      </c>
      <c r="C1997" s="6" t="s">
        <v>4438</v>
      </c>
      <c r="D1997" s="25" t="s">
        <v>9</v>
      </c>
      <c r="E1997" s="28">
        <v>36479.699999999997</v>
      </c>
      <c r="F1997" s="25">
        <v>14</v>
      </c>
      <c r="G1997" s="28">
        <v>1551.19</v>
      </c>
      <c r="H1997" s="28">
        <v>1539.75</v>
      </c>
      <c r="I1997" s="28">
        <v>1574.25</v>
      </c>
      <c r="J1997" s="28">
        <v>1510.3</v>
      </c>
      <c r="K1997" s="25" t="s">
        <v>4089</v>
      </c>
      <c r="L1997" s="25"/>
      <c r="M1997"/>
      <c r="N1997"/>
      <c r="O1997" s="25">
        <v>-5.07</v>
      </c>
      <c r="P1997" s="25">
        <v>12.2</v>
      </c>
      <c r="S1997" s="23">
        <f t="shared" si="94"/>
        <v>36479.719969999998</v>
      </c>
      <c r="T1997" s="23">
        <f t="shared" si="95"/>
        <v>-1</v>
      </c>
    </row>
    <row r="1998" spans="1:20" ht="17.399999999999999">
      <c r="A1998" s="23">
        <f t="shared" si="93"/>
        <v>87</v>
      </c>
      <c r="B1998" s="24" t="s">
        <v>3046</v>
      </c>
      <c r="C1998" s="6" t="s">
        <v>5187</v>
      </c>
      <c r="D1998" s="25" t="s">
        <v>9</v>
      </c>
      <c r="E1998" s="28">
        <v>6018.99</v>
      </c>
      <c r="F1998" s="25">
        <v>7</v>
      </c>
      <c r="G1998" s="28">
        <v>850.82</v>
      </c>
      <c r="H1998" s="28">
        <v>853.32</v>
      </c>
      <c r="I1998" s="28">
        <v>874.4</v>
      </c>
      <c r="J1998" s="28">
        <v>833.65</v>
      </c>
      <c r="K1998" s="25" t="s">
        <v>4088</v>
      </c>
      <c r="L1998" s="25"/>
      <c r="M1998"/>
      <c r="N1998"/>
      <c r="O1998" s="25">
        <v>-13.38</v>
      </c>
      <c r="P1998" s="25">
        <v>-14.09</v>
      </c>
      <c r="S1998" s="23">
        <f t="shared" si="94"/>
        <v>6019.0099799999998</v>
      </c>
      <c r="T1998" s="23">
        <f t="shared" si="95"/>
        <v>0</v>
      </c>
    </row>
    <row r="1999" spans="1:20" ht="17.399999999999999">
      <c r="A1999" s="23" t="str">
        <f t="shared" ref="A1999:A2062" si="96">IF(ISERROR(RANK(S1999,$S$14:$S$3000,)),"",RANK(S1999,$S$14:$S$3000,))</f>
        <v/>
      </c>
      <c r="B1999" s="24" t="s">
        <v>3047</v>
      </c>
      <c r="C1999" s="6" t="s">
        <v>3106</v>
      </c>
      <c r="D1999" s="25" t="s">
        <v>9</v>
      </c>
      <c r="E1999" s="28">
        <v>114.14</v>
      </c>
      <c r="F1999" s="25"/>
      <c r="G1999" s="28"/>
      <c r="H1999" s="26"/>
      <c r="I1999" s="28"/>
      <c r="J1999" s="28"/>
      <c r="K1999" s="25" t="s">
        <v>2625</v>
      </c>
      <c r="L1999" s="25"/>
      <c r="M1999"/>
      <c r="N1999"/>
      <c r="O1999" s="25">
        <v>-8.25</v>
      </c>
      <c r="P1999" s="25">
        <v>-12</v>
      </c>
      <c r="S1999" s="23" t="str">
        <f t="shared" si="94"/>
        <v/>
      </c>
      <c r="T1999" s="23">
        <f t="shared" si="95"/>
        <v>0</v>
      </c>
    </row>
    <row r="2000" spans="1:20" ht="17.399999999999999">
      <c r="A2000" s="23" t="str">
        <f t="shared" si="96"/>
        <v/>
      </c>
      <c r="B2000" s="24" t="s">
        <v>3637</v>
      </c>
      <c r="C2000" s="6" t="s">
        <v>3776</v>
      </c>
      <c r="D2000" s="25" t="s">
        <v>37</v>
      </c>
      <c r="E2000" s="28">
        <v>130.05000000000001</v>
      </c>
      <c r="F2000" s="25"/>
      <c r="G2000" s="28"/>
      <c r="H2000" s="28"/>
      <c r="I2000" s="28"/>
      <c r="J2000" s="28"/>
      <c r="K2000" s="25" t="s">
        <v>4097</v>
      </c>
      <c r="L2000" s="25"/>
      <c r="M2000"/>
      <c r="N2000"/>
      <c r="O2000" s="25">
        <v>-21.9</v>
      </c>
      <c r="P2000" s="25">
        <v>-27.4</v>
      </c>
      <c r="S2000" s="23" t="str">
        <f t="shared" si="94"/>
        <v/>
      </c>
      <c r="T2000" s="23">
        <f t="shared" si="95"/>
        <v>0</v>
      </c>
    </row>
    <row r="2001" spans="1:20" ht="17.399999999999999">
      <c r="A2001" s="23" t="str">
        <f t="shared" si="96"/>
        <v/>
      </c>
      <c r="B2001" s="24" t="s">
        <v>3199</v>
      </c>
      <c r="C2001" s="6" t="s">
        <v>3320</v>
      </c>
      <c r="D2001" s="25" t="s">
        <v>37</v>
      </c>
      <c r="E2001" s="28">
        <v>26.41</v>
      </c>
      <c r="F2001" s="25"/>
      <c r="G2001" s="28"/>
      <c r="H2001" s="26"/>
      <c r="I2001" s="28"/>
      <c r="J2001" s="28"/>
      <c r="K2001" s="25" t="s">
        <v>4078</v>
      </c>
      <c r="L2001" s="25"/>
      <c r="M2001"/>
      <c r="N2001"/>
      <c r="O2001" s="25">
        <v>9.2200000000000006</v>
      </c>
      <c r="P2001" s="25">
        <v>2.08</v>
      </c>
      <c r="S2001" s="23" t="str">
        <f t="shared" si="94"/>
        <v/>
      </c>
      <c r="T2001" s="23">
        <f t="shared" si="95"/>
        <v>0</v>
      </c>
    </row>
    <row r="2002" spans="1:20" ht="17.399999999999999">
      <c r="A2002" s="23" t="str">
        <f t="shared" si="96"/>
        <v/>
      </c>
      <c r="B2002" s="24" t="s">
        <v>3377</v>
      </c>
      <c r="C2002" s="6" t="s">
        <v>3464</v>
      </c>
      <c r="D2002" s="25" t="s">
        <v>9</v>
      </c>
      <c r="E2002" s="28">
        <v>103.12</v>
      </c>
      <c r="F2002" s="25"/>
      <c r="G2002" s="28"/>
      <c r="H2002" s="28"/>
      <c r="I2002" s="28"/>
      <c r="J2002" s="28"/>
      <c r="K2002" s="25" t="s">
        <v>4113</v>
      </c>
      <c r="L2002" s="25"/>
      <c r="M2002"/>
      <c r="N2002"/>
      <c r="O2002" s="25">
        <v>-4.2300000000000004</v>
      </c>
      <c r="P2002" s="25">
        <v>-11.61</v>
      </c>
      <c r="S2002" s="23" t="str">
        <f t="shared" si="94"/>
        <v/>
      </c>
      <c r="T2002" s="23">
        <f t="shared" si="95"/>
        <v>0</v>
      </c>
    </row>
    <row r="2003" spans="1:20" ht="17.399999999999999">
      <c r="A2003" s="23" t="str">
        <f t="shared" si="96"/>
        <v/>
      </c>
      <c r="B2003" s="24" t="s">
        <v>3048</v>
      </c>
      <c r="C2003" s="6" t="s">
        <v>473</v>
      </c>
      <c r="D2003" s="25" t="s">
        <v>37</v>
      </c>
      <c r="E2003" s="28">
        <v>252.9</v>
      </c>
      <c r="F2003" s="25"/>
      <c r="G2003" s="28"/>
      <c r="H2003" s="26"/>
      <c r="I2003" s="28"/>
      <c r="J2003" s="28"/>
      <c r="K2003" s="25" t="s">
        <v>4080</v>
      </c>
      <c r="L2003" s="25"/>
      <c r="M2003"/>
      <c r="N2003"/>
      <c r="O2003" s="25">
        <v>-2.94</v>
      </c>
      <c r="P2003" s="25">
        <v>-6.65</v>
      </c>
      <c r="S2003" s="23" t="str">
        <f t="shared" ref="S2003:S2066" si="97">IF(OR(F2003&lt;=$F$8,ISBLANK(G2003),ISBLANK(H2003),ISBLANK(J2003),ISBLANK(I2003)),"",E2003+ROW()/100000)</f>
        <v/>
      </c>
      <c r="T2003" s="23">
        <f t="shared" ref="T2003:T2066" si="98">IF(AND(G2003&lt;H2003,I2003&lt;J2003,H2003&lt;J2003),1,IF(AND(G2003&gt;H2003,I2003&gt;J2003,H2003&gt;J2003),-1,0))</f>
        <v>0</v>
      </c>
    </row>
    <row r="2004" spans="1:20" ht="17.399999999999999">
      <c r="A2004" s="23" t="str">
        <f t="shared" si="96"/>
        <v/>
      </c>
      <c r="B2004" s="24" t="s">
        <v>3049</v>
      </c>
      <c r="C2004" s="6" t="s">
        <v>2374</v>
      </c>
      <c r="D2004" s="25" t="s">
        <v>9</v>
      </c>
      <c r="E2004" s="28">
        <v>531.5</v>
      </c>
      <c r="F2004" s="25"/>
      <c r="G2004" s="28"/>
      <c r="H2004" s="28"/>
      <c r="I2004" s="28"/>
      <c r="J2004" s="28"/>
      <c r="K2004" s="25" t="s">
        <v>4084</v>
      </c>
      <c r="L2004" s="25"/>
      <c r="M2004"/>
      <c r="N2004"/>
      <c r="O2004" s="25">
        <v>7.92</v>
      </c>
      <c r="P2004" s="25">
        <v>-12.44</v>
      </c>
      <c r="S2004" s="23" t="str">
        <f t="shared" si="97"/>
        <v/>
      </c>
      <c r="T2004" s="23">
        <f t="shared" si="98"/>
        <v>0</v>
      </c>
    </row>
    <row r="2005" spans="1:20" ht="17.399999999999999">
      <c r="A2005" s="23" t="str">
        <f t="shared" si="96"/>
        <v/>
      </c>
      <c r="B2005" s="24" t="s">
        <v>3200</v>
      </c>
      <c r="C2005" s="6" t="s">
        <v>3321</v>
      </c>
      <c r="D2005" s="25" t="s">
        <v>37</v>
      </c>
      <c r="E2005" s="28">
        <v>132.09</v>
      </c>
      <c r="F2005" s="25"/>
      <c r="G2005" s="28"/>
      <c r="H2005" s="28"/>
      <c r="I2005" s="28"/>
      <c r="J2005" s="28"/>
      <c r="K2005" s="25" t="s">
        <v>4107</v>
      </c>
      <c r="L2005" s="25"/>
      <c r="M2005"/>
      <c r="N2005"/>
      <c r="O2005" s="25">
        <v>0</v>
      </c>
      <c r="P2005" s="25">
        <v>0</v>
      </c>
      <c r="S2005" s="23" t="str">
        <f t="shared" si="97"/>
        <v/>
      </c>
      <c r="T2005" s="23">
        <f t="shared" si="98"/>
        <v>0</v>
      </c>
    </row>
    <row r="2006" spans="1:20" ht="17.399999999999999">
      <c r="A2006" s="23" t="str">
        <f t="shared" si="96"/>
        <v/>
      </c>
      <c r="B2006" s="24" t="s">
        <v>3516</v>
      </c>
      <c r="C2006" s="6" t="s">
        <v>5074</v>
      </c>
      <c r="D2006" s="25" t="s">
        <v>37</v>
      </c>
      <c r="E2006" s="28">
        <v>49.34</v>
      </c>
      <c r="F2006" s="25"/>
      <c r="G2006" s="26"/>
      <c r="H2006" s="28"/>
      <c r="I2006" s="26"/>
      <c r="J2006" s="28"/>
      <c r="K2006" s="25" t="s">
        <v>2626</v>
      </c>
      <c r="L2006" s="25"/>
      <c r="M2006"/>
      <c r="N2006"/>
      <c r="O2006" s="25">
        <v>100.48</v>
      </c>
      <c r="P2006" s="25">
        <v>45.09</v>
      </c>
      <c r="S2006" s="23" t="str">
        <f t="shared" si="97"/>
        <v/>
      </c>
      <c r="T2006" s="23">
        <f t="shared" si="98"/>
        <v>0</v>
      </c>
    </row>
    <row r="2007" spans="1:20" ht="17.399999999999999">
      <c r="A2007" s="23" t="str">
        <f t="shared" si="96"/>
        <v/>
      </c>
      <c r="B2007" s="24" t="s">
        <v>3923</v>
      </c>
      <c r="C2007" s="6" t="s">
        <v>3925</v>
      </c>
      <c r="D2007" s="25" t="s">
        <v>37</v>
      </c>
      <c r="E2007" s="28">
        <v>170.05</v>
      </c>
      <c r="F2007" s="25"/>
      <c r="G2007" s="28"/>
      <c r="H2007" s="28"/>
      <c r="I2007" s="26"/>
      <c r="J2007" s="26"/>
      <c r="K2007" s="25" t="s">
        <v>4101</v>
      </c>
      <c r="L2007" s="25"/>
      <c r="M2007"/>
      <c r="N2007"/>
      <c r="O2007" s="25">
        <v>-5.03</v>
      </c>
      <c r="P2007" s="25">
        <v>-20.14</v>
      </c>
      <c r="S2007" s="23" t="str">
        <f t="shared" si="97"/>
        <v/>
      </c>
      <c r="T2007" s="23">
        <f t="shared" si="98"/>
        <v>0</v>
      </c>
    </row>
    <row r="2008" spans="1:20" ht="17.399999999999999">
      <c r="A2008" s="23" t="str">
        <f t="shared" si="96"/>
        <v/>
      </c>
      <c r="B2008" s="24" t="s">
        <v>3378</v>
      </c>
      <c r="C2008" s="6" t="s">
        <v>3465</v>
      </c>
      <c r="D2008" s="25" t="s">
        <v>37</v>
      </c>
      <c r="E2008" s="28">
        <v>40.299999999999997</v>
      </c>
      <c r="F2008" s="25"/>
      <c r="G2008" s="28"/>
      <c r="H2008" s="28"/>
      <c r="I2008" s="28"/>
      <c r="J2008" s="28"/>
      <c r="K2008" s="25" t="s">
        <v>4105</v>
      </c>
      <c r="L2008" s="25"/>
      <c r="M2008"/>
      <c r="N2008"/>
      <c r="O2008" s="25">
        <v>23.73</v>
      </c>
      <c r="P2008" s="25">
        <v>0.34</v>
      </c>
      <c r="S2008" s="23" t="str">
        <f t="shared" si="97"/>
        <v/>
      </c>
      <c r="T2008" s="23">
        <f t="shared" si="98"/>
        <v>0</v>
      </c>
    </row>
    <row r="2009" spans="1:20" ht="17.399999999999999">
      <c r="A2009" s="23">
        <f t="shared" si="96"/>
        <v>95</v>
      </c>
      <c r="B2009" s="24" t="s">
        <v>3201</v>
      </c>
      <c r="C2009" s="6" t="s">
        <v>172</v>
      </c>
      <c r="D2009" s="25" t="s">
        <v>9</v>
      </c>
      <c r="E2009" s="28">
        <v>5404.59</v>
      </c>
      <c r="F2009" s="25">
        <v>12</v>
      </c>
      <c r="G2009" s="28">
        <v>704.31</v>
      </c>
      <c r="H2009" s="28">
        <v>704.18</v>
      </c>
      <c r="I2009" s="28">
        <v>708.35</v>
      </c>
      <c r="J2009" s="28">
        <v>715.97</v>
      </c>
      <c r="K2009" s="25" t="s">
        <v>4080</v>
      </c>
      <c r="L2009" s="25"/>
      <c r="M2009"/>
      <c r="N2009"/>
      <c r="O2009" s="25">
        <v>7.05</v>
      </c>
      <c r="P2009" s="25">
        <v>3.72</v>
      </c>
      <c r="S2009" s="23">
        <f t="shared" si="97"/>
        <v>5404.6100900000001</v>
      </c>
      <c r="T2009" s="23">
        <f t="shared" si="98"/>
        <v>0</v>
      </c>
    </row>
    <row r="2010" spans="1:20" ht="17.399999999999999">
      <c r="A2010" s="23" t="str">
        <f t="shared" si="96"/>
        <v/>
      </c>
      <c r="B2010" s="24" t="s">
        <v>4446</v>
      </c>
      <c r="C2010" s="6" t="s">
        <v>4450</v>
      </c>
      <c r="D2010" s="25" t="s">
        <v>37</v>
      </c>
      <c r="E2010" s="28">
        <v>32.94</v>
      </c>
      <c r="F2010" s="25"/>
      <c r="G2010" s="28"/>
      <c r="H2010" s="28"/>
      <c r="I2010" s="26"/>
      <c r="J2010" s="28"/>
      <c r="K2010" s="25" t="s">
        <v>4092</v>
      </c>
      <c r="L2010" s="25"/>
      <c r="M2010"/>
      <c r="N2010"/>
      <c r="O2010" s="25">
        <v>-20.04</v>
      </c>
      <c r="P2010" s="25">
        <v>-25.43</v>
      </c>
      <c r="S2010" s="23" t="str">
        <f t="shared" si="97"/>
        <v/>
      </c>
      <c r="T2010" s="23">
        <f t="shared" si="98"/>
        <v>0</v>
      </c>
    </row>
    <row r="2011" spans="1:20" ht="17.399999999999999">
      <c r="A2011" s="23" t="str">
        <f t="shared" si="96"/>
        <v/>
      </c>
      <c r="B2011" s="24" t="s">
        <v>3955</v>
      </c>
      <c r="C2011" s="6" t="s">
        <v>3956</v>
      </c>
      <c r="D2011" s="25" t="s">
        <v>9</v>
      </c>
      <c r="E2011" s="28">
        <v>380.2</v>
      </c>
      <c r="F2011" s="25"/>
      <c r="G2011" s="28"/>
      <c r="H2011" s="28"/>
      <c r="I2011" s="26"/>
      <c r="J2011" s="26"/>
      <c r="K2011" s="25" t="s">
        <v>4085</v>
      </c>
      <c r="L2011" s="25"/>
      <c r="M2011"/>
      <c r="N2011"/>
      <c r="O2011" s="25">
        <v>-25.27</v>
      </c>
      <c r="P2011" s="25">
        <v>-34.56</v>
      </c>
      <c r="S2011" s="23" t="str">
        <f t="shared" si="97"/>
        <v/>
      </c>
      <c r="T2011" s="23">
        <f t="shared" si="98"/>
        <v>0</v>
      </c>
    </row>
    <row r="2012" spans="1:20" ht="17.399999999999999">
      <c r="A2012" s="23" t="str">
        <f t="shared" si="96"/>
        <v/>
      </c>
      <c r="B2012" s="24" t="s">
        <v>3202</v>
      </c>
      <c r="C2012" s="6" t="s">
        <v>226</v>
      </c>
      <c r="D2012" s="25" t="s">
        <v>9</v>
      </c>
      <c r="E2012" s="28">
        <v>148.96</v>
      </c>
      <c r="F2012" s="25"/>
      <c r="G2012" s="28"/>
      <c r="H2012" s="28"/>
      <c r="I2012" s="28"/>
      <c r="J2012" s="26"/>
      <c r="K2012" s="25" t="s">
        <v>4076</v>
      </c>
      <c r="L2012" s="25"/>
      <c r="M2012"/>
      <c r="N2012"/>
      <c r="O2012" s="25">
        <v>-10.91</v>
      </c>
      <c r="P2012" s="25">
        <v>-27.38</v>
      </c>
      <c r="S2012" s="23" t="str">
        <f t="shared" si="97"/>
        <v/>
      </c>
      <c r="T2012" s="23">
        <f t="shared" si="98"/>
        <v>0</v>
      </c>
    </row>
    <row r="2013" spans="1:20" ht="17.399999999999999">
      <c r="A2013" s="23" t="str">
        <f t="shared" si="96"/>
        <v/>
      </c>
      <c r="B2013" s="24" t="s">
        <v>3517</v>
      </c>
      <c r="C2013" s="6" t="s">
        <v>3584</v>
      </c>
      <c r="D2013" s="25" t="s">
        <v>37</v>
      </c>
      <c r="E2013" s="28">
        <v>251.19</v>
      </c>
      <c r="F2013" s="25"/>
      <c r="G2013" s="28"/>
      <c r="H2013" s="26"/>
      <c r="I2013" s="26"/>
      <c r="J2013" s="26"/>
      <c r="K2013" s="25" t="s">
        <v>4091</v>
      </c>
      <c r="L2013" s="25"/>
      <c r="M2013"/>
      <c r="N2013"/>
      <c r="O2013" s="25">
        <v>2.12</v>
      </c>
      <c r="P2013" s="25">
        <v>-10.57</v>
      </c>
      <c r="S2013" s="23" t="str">
        <f t="shared" si="97"/>
        <v/>
      </c>
      <c r="T2013" s="23">
        <f t="shared" si="98"/>
        <v>0</v>
      </c>
    </row>
    <row r="2014" spans="1:20" ht="17.399999999999999">
      <c r="A2014" s="23">
        <f t="shared" si="96"/>
        <v>55</v>
      </c>
      <c r="B2014" s="24" t="s">
        <v>3518</v>
      </c>
      <c r="C2014" s="6" t="s">
        <v>3585</v>
      </c>
      <c r="D2014" s="25" t="s">
        <v>9</v>
      </c>
      <c r="E2014" s="28">
        <v>14546.79</v>
      </c>
      <c r="F2014" s="25">
        <v>15</v>
      </c>
      <c r="G2014" s="28">
        <v>491.1</v>
      </c>
      <c r="H2014" s="26">
        <v>491.71</v>
      </c>
      <c r="I2014" s="26">
        <v>496.96</v>
      </c>
      <c r="J2014" s="28">
        <v>484.23</v>
      </c>
      <c r="K2014" s="25" t="s">
        <v>4110</v>
      </c>
      <c r="L2014" s="25"/>
      <c r="M2014"/>
      <c r="N2014"/>
      <c r="O2014" s="25">
        <v>-24.51</v>
      </c>
      <c r="P2014" s="25">
        <v>-40.22</v>
      </c>
      <c r="S2014" s="23">
        <f t="shared" si="97"/>
        <v>14546.810140000001</v>
      </c>
      <c r="T2014" s="23">
        <f t="shared" si="98"/>
        <v>0</v>
      </c>
    </row>
    <row r="2015" spans="1:20" ht="17.399999999999999">
      <c r="A2015" s="23" t="str">
        <f t="shared" si="96"/>
        <v/>
      </c>
      <c r="B2015" s="24" t="s">
        <v>3203</v>
      </c>
      <c r="C2015" s="6" t="s">
        <v>3322</v>
      </c>
      <c r="D2015" s="25" t="s">
        <v>37</v>
      </c>
      <c r="E2015" s="28">
        <v>506.41</v>
      </c>
      <c r="F2015" s="25">
        <v>2</v>
      </c>
      <c r="G2015" s="28">
        <v>87.35</v>
      </c>
      <c r="H2015" s="28">
        <v>87.35</v>
      </c>
      <c r="I2015" s="26">
        <v>86.7</v>
      </c>
      <c r="J2015" s="26"/>
      <c r="K2015" s="25" t="s">
        <v>4096</v>
      </c>
      <c r="L2015" s="25"/>
      <c r="M2015"/>
      <c r="N2015"/>
      <c r="O2015" s="25">
        <v>-13.75</v>
      </c>
      <c r="P2015" s="25">
        <v>-18.329999999999998</v>
      </c>
      <c r="S2015" s="23" t="str">
        <f t="shared" si="97"/>
        <v/>
      </c>
      <c r="T2015" s="23">
        <f t="shared" si="98"/>
        <v>0</v>
      </c>
    </row>
    <row r="2016" spans="1:20" ht="17.399999999999999">
      <c r="A2016" s="23">
        <f t="shared" si="96"/>
        <v>265</v>
      </c>
      <c r="B2016" s="24" t="s">
        <v>3204</v>
      </c>
      <c r="C2016" s="6" t="s">
        <v>3323</v>
      </c>
      <c r="D2016" s="25" t="s">
        <v>9</v>
      </c>
      <c r="E2016" s="28">
        <v>298.58</v>
      </c>
      <c r="F2016" s="25">
        <v>8</v>
      </c>
      <c r="G2016" s="28">
        <v>81.510000000000005</v>
      </c>
      <c r="H2016" s="28">
        <v>83.53</v>
      </c>
      <c r="I2016" s="28">
        <v>81.13</v>
      </c>
      <c r="J2016" s="28">
        <v>85.87</v>
      </c>
      <c r="K2016" s="25" t="s">
        <v>4081</v>
      </c>
      <c r="L2016" s="25"/>
      <c r="M2016"/>
      <c r="N2016"/>
      <c r="O2016" s="25">
        <v>-3.21</v>
      </c>
      <c r="P2016" s="25">
        <v>-9.35</v>
      </c>
      <c r="S2016" s="23">
        <f t="shared" si="97"/>
        <v>298.60015999999996</v>
      </c>
      <c r="T2016" s="23">
        <f t="shared" si="98"/>
        <v>1</v>
      </c>
    </row>
    <row r="2017" spans="1:20" ht="17.399999999999999">
      <c r="A2017" s="23" t="str">
        <f t="shared" si="96"/>
        <v/>
      </c>
      <c r="B2017" s="24" t="s">
        <v>3205</v>
      </c>
      <c r="C2017" s="6" t="s">
        <v>3324</v>
      </c>
      <c r="D2017" s="25" t="s">
        <v>9</v>
      </c>
      <c r="E2017" s="28">
        <v>126.88</v>
      </c>
      <c r="F2017" s="25"/>
      <c r="G2017" s="25"/>
      <c r="H2017" s="25"/>
      <c r="I2017" s="25"/>
      <c r="J2017" s="25"/>
      <c r="K2017" s="25" t="s">
        <v>4083</v>
      </c>
      <c r="L2017" s="25"/>
      <c r="M2017"/>
      <c r="N2017"/>
      <c r="O2017" s="25">
        <v>-9.75</v>
      </c>
      <c r="P2017" s="25">
        <v>-31.1</v>
      </c>
      <c r="S2017" s="23" t="str">
        <f t="shared" si="97"/>
        <v/>
      </c>
      <c r="T2017" s="23">
        <f t="shared" si="98"/>
        <v>0</v>
      </c>
    </row>
    <row r="2018" spans="1:20" ht="17.399999999999999">
      <c r="A2018" s="23" t="str">
        <f t="shared" si="96"/>
        <v/>
      </c>
      <c r="B2018" s="24" t="s">
        <v>3638</v>
      </c>
      <c r="C2018" s="6" t="s">
        <v>3777</v>
      </c>
      <c r="D2018" s="25" t="s">
        <v>37</v>
      </c>
      <c r="E2018" s="28">
        <v>44</v>
      </c>
      <c r="F2018" s="25"/>
      <c r="G2018" s="28"/>
      <c r="H2018" s="28"/>
      <c r="I2018" s="25"/>
      <c r="J2018" s="28"/>
      <c r="K2018" s="25" t="s">
        <v>4103</v>
      </c>
      <c r="L2018" s="25"/>
      <c r="M2018"/>
      <c r="N2018"/>
      <c r="O2018" s="25">
        <v>-14.51</v>
      </c>
      <c r="P2018" s="25">
        <v>-15.59</v>
      </c>
      <c r="S2018" s="23" t="str">
        <f t="shared" si="97"/>
        <v/>
      </c>
      <c r="T2018" s="23">
        <f t="shared" si="98"/>
        <v>0</v>
      </c>
    </row>
    <row r="2019" spans="1:20" ht="17.399999999999999">
      <c r="A2019" s="23" t="str">
        <f t="shared" si="96"/>
        <v/>
      </c>
      <c r="B2019" s="24" t="s">
        <v>3959</v>
      </c>
      <c r="C2019" s="6" t="s">
        <v>3960</v>
      </c>
      <c r="D2019" s="25" t="s">
        <v>37</v>
      </c>
      <c r="E2019" s="28">
        <v>61.96</v>
      </c>
      <c r="F2019" s="25"/>
      <c r="G2019" s="25"/>
      <c r="H2019" s="25"/>
      <c r="I2019" s="25"/>
      <c r="J2019" s="25"/>
      <c r="K2019" s="25" t="s">
        <v>4097</v>
      </c>
      <c r="L2019" s="25"/>
      <c r="M2019"/>
      <c r="N2019"/>
      <c r="O2019" s="25">
        <v>-25.07</v>
      </c>
      <c r="P2019" s="25">
        <v>-21.64</v>
      </c>
      <c r="S2019" s="23" t="str">
        <f t="shared" si="97"/>
        <v/>
      </c>
      <c r="T2019" s="23">
        <f t="shared" si="98"/>
        <v>0</v>
      </c>
    </row>
    <row r="2020" spans="1:20" ht="17.399999999999999">
      <c r="A2020" s="23" t="str">
        <f t="shared" si="96"/>
        <v/>
      </c>
      <c r="B2020" s="24" t="s">
        <v>3519</v>
      </c>
      <c r="C2020" s="6" t="s">
        <v>3586</v>
      </c>
      <c r="D2020" s="25" t="s">
        <v>37</v>
      </c>
      <c r="E2020" s="28">
        <v>175.48</v>
      </c>
      <c r="F2020" s="25"/>
      <c r="G2020" s="26"/>
      <c r="H2020" s="26"/>
      <c r="I2020" s="26"/>
      <c r="J2020" s="26"/>
      <c r="K2020" s="25" t="s">
        <v>4110</v>
      </c>
      <c r="L2020" s="25"/>
      <c r="M2020"/>
      <c r="N2020"/>
      <c r="O2020" s="25">
        <v>-49.24</v>
      </c>
      <c r="P2020" s="25">
        <v>-41.29</v>
      </c>
      <c r="S2020" s="23" t="str">
        <f t="shared" si="97"/>
        <v/>
      </c>
      <c r="T2020" s="23">
        <f t="shared" si="98"/>
        <v>0</v>
      </c>
    </row>
    <row r="2021" spans="1:20" ht="17.399999999999999">
      <c r="A2021" s="23" t="str">
        <f t="shared" si="96"/>
        <v/>
      </c>
      <c r="B2021" s="24" t="s">
        <v>4482</v>
      </c>
      <c r="C2021" s="6" t="s">
        <v>4483</v>
      </c>
      <c r="D2021" s="25" t="s">
        <v>37</v>
      </c>
      <c r="E2021" s="28">
        <v>21.44</v>
      </c>
      <c r="F2021" s="25"/>
      <c r="G2021" s="28"/>
      <c r="H2021" s="28"/>
      <c r="I2021" s="28"/>
      <c r="J2021" s="28"/>
      <c r="K2021" s="25" t="s">
        <v>4113</v>
      </c>
      <c r="L2021" s="25"/>
      <c r="M2021"/>
      <c r="N2021"/>
      <c r="O2021" s="25">
        <v>-21.2</v>
      </c>
      <c r="P2021" s="25">
        <v>-35.61</v>
      </c>
      <c r="S2021" s="23" t="str">
        <f t="shared" si="97"/>
        <v/>
      </c>
      <c r="T2021" s="23">
        <f t="shared" si="98"/>
        <v>0</v>
      </c>
    </row>
    <row r="2022" spans="1:20" ht="17.399999999999999">
      <c r="A2022" s="23" t="str">
        <f t="shared" si="96"/>
        <v/>
      </c>
      <c r="B2022" s="24" t="s">
        <v>3206</v>
      </c>
      <c r="C2022" s="6" t="s">
        <v>3325</v>
      </c>
      <c r="D2022" s="25" t="s">
        <v>37</v>
      </c>
      <c r="E2022" s="28">
        <v>15.95</v>
      </c>
      <c r="F2022" s="25"/>
      <c r="G2022" s="28"/>
      <c r="H2022" s="28"/>
      <c r="I2022" s="28"/>
      <c r="J2022" s="28"/>
      <c r="K2022" s="25" t="s">
        <v>4113</v>
      </c>
      <c r="L2022" s="25"/>
      <c r="M2022"/>
      <c r="N2022"/>
      <c r="O2022" s="25">
        <v>-8.4499999999999993</v>
      </c>
      <c r="P2022" s="25">
        <v>-19.07</v>
      </c>
      <c r="S2022" s="23" t="str">
        <f t="shared" si="97"/>
        <v/>
      </c>
      <c r="T2022" s="23">
        <f t="shared" si="98"/>
        <v>0</v>
      </c>
    </row>
    <row r="2023" spans="1:20" ht="17.399999999999999">
      <c r="A2023" s="23" t="str">
        <f t="shared" si="96"/>
        <v/>
      </c>
      <c r="B2023" s="24" t="s">
        <v>4052</v>
      </c>
      <c r="C2023" s="6" t="s">
        <v>4054</v>
      </c>
      <c r="D2023" s="25" t="s">
        <v>37</v>
      </c>
      <c r="E2023" s="28">
        <v>7.07</v>
      </c>
      <c r="F2023" s="25"/>
      <c r="G2023" s="28"/>
      <c r="H2023" s="28"/>
      <c r="I2023" s="28"/>
      <c r="J2023" s="28"/>
      <c r="K2023" s="25" t="s">
        <v>4113</v>
      </c>
      <c r="L2023" s="25"/>
      <c r="M2023"/>
      <c r="N2023"/>
      <c r="O2023" s="25">
        <v>0</v>
      </c>
      <c r="P2023" s="25">
        <v>-30.43</v>
      </c>
      <c r="S2023" s="23" t="str">
        <f t="shared" si="97"/>
        <v/>
      </c>
      <c r="T2023" s="23">
        <f t="shared" si="98"/>
        <v>0</v>
      </c>
    </row>
    <row r="2024" spans="1:20" ht="17.399999999999999">
      <c r="A2024" s="23" t="str">
        <f t="shared" si="96"/>
        <v/>
      </c>
      <c r="B2024" s="24" t="s">
        <v>3885</v>
      </c>
      <c r="C2024" s="6" t="s">
        <v>4997</v>
      </c>
      <c r="D2024" s="25" t="s">
        <v>37</v>
      </c>
      <c r="E2024" s="28">
        <v>50.72</v>
      </c>
      <c r="F2024" s="25"/>
      <c r="G2024" s="25"/>
      <c r="H2024" s="25"/>
      <c r="I2024" s="25"/>
      <c r="J2024" s="25"/>
      <c r="K2024" s="25" t="s">
        <v>4080</v>
      </c>
      <c r="L2024" s="25"/>
      <c r="M2024"/>
      <c r="N2024"/>
      <c r="O2024" s="25">
        <v>73.569999999999993</v>
      </c>
      <c r="P2024" s="25">
        <v>139.38</v>
      </c>
      <c r="S2024" s="23" t="str">
        <f t="shared" si="97"/>
        <v/>
      </c>
      <c r="T2024" s="23">
        <f t="shared" si="98"/>
        <v>0</v>
      </c>
    </row>
    <row r="2025" spans="1:20" ht="17.399999999999999">
      <c r="A2025" s="23" t="str">
        <f t="shared" si="96"/>
        <v/>
      </c>
      <c r="B2025" s="24" t="s">
        <v>3207</v>
      </c>
      <c r="C2025" s="6" t="s">
        <v>3326</v>
      </c>
      <c r="D2025" s="25" t="s">
        <v>37</v>
      </c>
      <c r="E2025" s="28">
        <v>44.02</v>
      </c>
      <c r="F2025" s="25"/>
      <c r="G2025" s="28"/>
      <c r="H2025" s="28"/>
      <c r="I2025" s="26"/>
      <c r="J2025" s="26"/>
      <c r="K2025" s="25" t="s">
        <v>4109</v>
      </c>
      <c r="L2025" s="25"/>
      <c r="M2025"/>
      <c r="N2025"/>
      <c r="O2025" s="25">
        <v>-13.92</v>
      </c>
      <c r="P2025" s="25">
        <v>-22.99</v>
      </c>
      <c r="S2025" s="23" t="str">
        <f t="shared" si="97"/>
        <v/>
      </c>
      <c r="T2025" s="23">
        <f t="shared" si="98"/>
        <v>0</v>
      </c>
    </row>
    <row r="2026" spans="1:20" ht="17.399999999999999">
      <c r="A2026" s="23" t="str">
        <f t="shared" si="96"/>
        <v/>
      </c>
      <c r="B2026" s="24" t="s">
        <v>3208</v>
      </c>
      <c r="C2026" s="6" t="s">
        <v>3327</v>
      </c>
      <c r="D2026" s="25" t="s">
        <v>37</v>
      </c>
      <c r="E2026" s="28">
        <v>30.73</v>
      </c>
      <c r="F2026" s="25"/>
      <c r="G2026" s="28"/>
      <c r="H2026" s="28"/>
      <c r="I2026" s="28"/>
      <c r="J2026" s="28"/>
      <c r="K2026" s="25" t="s">
        <v>4080</v>
      </c>
      <c r="L2026" s="25"/>
      <c r="M2026"/>
      <c r="N2026"/>
      <c r="O2026" s="25">
        <v>-9.19</v>
      </c>
      <c r="P2026" s="25">
        <v>-28.95</v>
      </c>
      <c r="S2026" s="23" t="str">
        <f t="shared" si="97"/>
        <v/>
      </c>
      <c r="T2026" s="23">
        <f t="shared" si="98"/>
        <v>0</v>
      </c>
    </row>
    <row r="2027" spans="1:20" ht="17.399999999999999">
      <c r="A2027" s="23" t="str">
        <f t="shared" si="96"/>
        <v/>
      </c>
      <c r="B2027" s="24" t="s">
        <v>3639</v>
      </c>
      <c r="C2027" s="6" t="s">
        <v>3778</v>
      </c>
      <c r="D2027" s="25" t="s">
        <v>37</v>
      </c>
      <c r="E2027" s="28">
        <v>10068.530000000001</v>
      </c>
      <c r="F2027" s="25">
        <v>1</v>
      </c>
      <c r="G2027" s="25">
        <v>12</v>
      </c>
      <c r="H2027" s="25">
        <v>12</v>
      </c>
      <c r="I2027" s="25">
        <v>12</v>
      </c>
      <c r="J2027" s="25"/>
      <c r="K2027" s="25" t="s">
        <v>4088</v>
      </c>
      <c r="L2027" s="25"/>
      <c r="M2027"/>
      <c r="N2027"/>
      <c r="O2027" s="25">
        <v>-34.22</v>
      </c>
      <c r="P2027" s="25">
        <v>-7.49</v>
      </c>
      <c r="S2027" s="23" t="str">
        <f t="shared" si="97"/>
        <v/>
      </c>
      <c r="T2027" s="23">
        <f t="shared" si="98"/>
        <v>0</v>
      </c>
    </row>
    <row r="2028" spans="1:20" ht="17.399999999999999">
      <c r="A2028" s="23" t="str">
        <f t="shared" si="96"/>
        <v/>
      </c>
      <c r="B2028" s="24" t="s">
        <v>3640</v>
      </c>
      <c r="C2028" s="6" t="s">
        <v>3779</v>
      </c>
      <c r="D2028" s="25" t="s">
        <v>37</v>
      </c>
      <c r="E2028" s="28">
        <v>67.069999999999993</v>
      </c>
      <c r="F2028" s="25"/>
      <c r="G2028" s="25"/>
      <c r="H2028" s="25"/>
      <c r="I2028" s="25"/>
      <c r="J2028" s="25"/>
      <c r="K2028" s="25" t="s">
        <v>4107</v>
      </c>
      <c r="L2028" s="25"/>
      <c r="M2028"/>
      <c r="N2028"/>
      <c r="O2028" s="25">
        <v>-17.86</v>
      </c>
      <c r="P2028" s="25">
        <v>-31.92</v>
      </c>
      <c r="S2028" s="23" t="str">
        <f t="shared" si="97"/>
        <v/>
      </c>
      <c r="T2028" s="23">
        <f t="shared" si="98"/>
        <v>0</v>
      </c>
    </row>
    <row r="2029" spans="1:20" ht="17.399999999999999">
      <c r="A2029" s="23" t="str">
        <f t="shared" si="96"/>
        <v/>
      </c>
      <c r="B2029" s="24" t="s">
        <v>3379</v>
      </c>
      <c r="C2029" s="6" t="s">
        <v>3466</v>
      </c>
      <c r="D2029" s="25" t="s">
        <v>37</v>
      </c>
      <c r="E2029" s="28">
        <v>477.87</v>
      </c>
      <c r="F2029" s="25">
        <v>2</v>
      </c>
      <c r="G2029" s="25">
        <v>16.95</v>
      </c>
      <c r="H2029" s="25">
        <v>16.95</v>
      </c>
      <c r="I2029" s="25"/>
      <c r="J2029" s="25"/>
      <c r="K2029" s="25" t="s">
        <v>4097</v>
      </c>
      <c r="L2029" s="25"/>
      <c r="M2029"/>
      <c r="N2029"/>
      <c r="O2029" s="25">
        <v>-18.670000000000002</v>
      </c>
      <c r="P2029" s="25">
        <v>-23.68</v>
      </c>
      <c r="S2029" s="23" t="str">
        <f t="shared" si="97"/>
        <v/>
      </c>
      <c r="T2029" s="23">
        <f t="shared" si="98"/>
        <v>0</v>
      </c>
    </row>
    <row r="2030" spans="1:20" ht="17.399999999999999">
      <c r="A2030" s="23">
        <f t="shared" si="96"/>
        <v>49</v>
      </c>
      <c r="B2030" s="24" t="s">
        <v>4646</v>
      </c>
      <c r="C2030" s="6" t="s">
        <v>4651</v>
      </c>
      <c r="D2030" s="25" t="s">
        <v>9</v>
      </c>
      <c r="E2030" s="28">
        <v>15274.77</v>
      </c>
      <c r="F2030" s="25">
        <v>18</v>
      </c>
      <c r="G2030" s="25">
        <v>920.48</v>
      </c>
      <c r="H2030" s="25">
        <v>921.02</v>
      </c>
      <c r="I2030" s="25">
        <v>930.96</v>
      </c>
      <c r="J2030" s="25">
        <v>927.72</v>
      </c>
      <c r="K2030" s="25" t="s">
        <v>4102</v>
      </c>
      <c r="L2030" s="25"/>
      <c r="M2030"/>
      <c r="N2030"/>
      <c r="O2030" s="25">
        <v>-4.34</v>
      </c>
      <c r="P2030" s="25">
        <v>18.43</v>
      </c>
      <c r="S2030" s="23">
        <f t="shared" si="97"/>
        <v>15274.790300000001</v>
      </c>
      <c r="T2030" s="23">
        <f t="shared" si="98"/>
        <v>0</v>
      </c>
    </row>
    <row r="2031" spans="1:20" ht="17.399999999999999">
      <c r="A2031" s="23" t="str">
        <f t="shared" si="96"/>
        <v/>
      </c>
      <c r="B2031" s="24" t="s">
        <v>3520</v>
      </c>
      <c r="C2031" s="6" t="s">
        <v>4415</v>
      </c>
      <c r="D2031" s="25" t="s">
        <v>37</v>
      </c>
      <c r="E2031" s="28">
        <v>50.64</v>
      </c>
      <c r="F2031" s="25"/>
      <c r="G2031" s="25"/>
      <c r="H2031" s="25"/>
      <c r="I2031" s="25"/>
      <c r="J2031" s="25"/>
      <c r="K2031" s="25" t="s">
        <v>4100</v>
      </c>
      <c r="L2031" s="25"/>
      <c r="M2031"/>
      <c r="N2031"/>
      <c r="O2031" s="25">
        <v>-15.43</v>
      </c>
      <c r="P2031" s="25">
        <v>-52.73</v>
      </c>
      <c r="S2031" s="23" t="str">
        <f t="shared" si="97"/>
        <v/>
      </c>
      <c r="T2031" s="23">
        <f t="shared" si="98"/>
        <v>0</v>
      </c>
    </row>
    <row r="2032" spans="1:20" ht="17.399999999999999">
      <c r="A2032" s="23" t="str">
        <f t="shared" si="96"/>
        <v/>
      </c>
      <c r="B2032" s="24" t="s">
        <v>5194</v>
      </c>
      <c r="C2032" s="6" t="s">
        <v>5195</v>
      </c>
      <c r="D2032" s="25" t="s">
        <v>9</v>
      </c>
      <c r="E2032" s="28">
        <v>2271.89</v>
      </c>
      <c r="F2032" s="25">
        <v>2</v>
      </c>
      <c r="G2032" s="25">
        <v>204.2</v>
      </c>
      <c r="H2032" s="25">
        <v>204.2</v>
      </c>
      <c r="I2032" s="25"/>
      <c r="J2032" s="25"/>
      <c r="K2032" s="25" t="s">
        <v>4111</v>
      </c>
      <c r="L2032" s="25"/>
      <c r="M2032"/>
      <c r="N2032"/>
      <c r="O2032" s="25">
        <v>0</v>
      </c>
      <c r="P2032" s="25">
        <v>-7.89</v>
      </c>
      <c r="S2032" s="23" t="str">
        <f t="shared" si="97"/>
        <v/>
      </c>
      <c r="T2032" s="23">
        <f t="shared" si="98"/>
        <v>0</v>
      </c>
    </row>
    <row r="2033" spans="1:20" ht="17.399999999999999">
      <c r="A2033" s="23" t="str">
        <f t="shared" si="96"/>
        <v/>
      </c>
      <c r="B2033" s="24" t="s">
        <v>3521</v>
      </c>
      <c r="C2033" s="6" t="s">
        <v>3587</v>
      </c>
      <c r="D2033" s="25" t="s">
        <v>37</v>
      </c>
      <c r="E2033" s="28">
        <v>16.07</v>
      </c>
      <c r="F2033" s="25"/>
      <c r="G2033" s="25"/>
      <c r="H2033" s="25"/>
      <c r="I2033" s="25"/>
      <c r="J2033" s="25"/>
      <c r="K2033" s="25" t="s">
        <v>4113</v>
      </c>
      <c r="L2033" s="25"/>
      <c r="M2033"/>
      <c r="N2033"/>
      <c r="O2033" s="25">
        <v>-22.22</v>
      </c>
      <c r="P2033" s="25">
        <v>-47.63</v>
      </c>
      <c r="S2033" s="23" t="str">
        <f t="shared" si="97"/>
        <v/>
      </c>
      <c r="T2033" s="23">
        <f t="shared" si="98"/>
        <v>0</v>
      </c>
    </row>
    <row r="2034" spans="1:20" ht="17.399999999999999">
      <c r="A2034" s="23">
        <f t="shared" si="96"/>
        <v>190</v>
      </c>
      <c r="B2034" s="24" t="s">
        <v>3209</v>
      </c>
      <c r="C2034" s="6" t="s">
        <v>4416</v>
      </c>
      <c r="D2034" s="25" t="s">
        <v>9</v>
      </c>
      <c r="E2034" s="28">
        <v>884.56</v>
      </c>
      <c r="F2034" s="25">
        <v>10</v>
      </c>
      <c r="G2034" s="25">
        <v>213.5</v>
      </c>
      <c r="H2034" s="25">
        <v>213.5</v>
      </c>
      <c r="I2034" s="25">
        <v>215.08</v>
      </c>
      <c r="J2034" s="25">
        <v>219.55</v>
      </c>
      <c r="K2034" s="25" t="s">
        <v>4080</v>
      </c>
      <c r="L2034" s="25"/>
      <c r="M2034"/>
      <c r="N2034"/>
      <c r="O2034" s="25">
        <v>-13.73</v>
      </c>
      <c r="P2034" s="25">
        <v>-15.63</v>
      </c>
      <c r="S2034" s="23">
        <f t="shared" si="97"/>
        <v>884.58033999999998</v>
      </c>
      <c r="T2034" s="23">
        <f t="shared" si="98"/>
        <v>0</v>
      </c>
    </row>
    <row r="2035" spans="1:20" ht="17.399999999999999">
      <c r="A2035" s="23" t="str">
        <f t="shared" si="96"/>
        <v/>
      </c>
      <c r="B2035" s="24" t="s">
        <v>3641</v>
      </c>
      <c r="C2035" s="6" t="s">
        <v>3780</v>
      </c>
      <c r="D2035" s="25" t="s">
        <v>37</v>
      </c>
      <c r="E2035" s="28">
        <v>939.95</v>
      </c>
      <c r="F2035" s="25"/>
      <c r="G2035" s="25"/>
      <c r="H2035" s="25"/>
      <c r="I2035" s="25"/>
      <c r="J2035" s="25"/>
      <c r="K2035" s="25" t="s">
        <v>4084</v>
      </c>
      <c r="L2035" s="25"/>
      <c r="M2035"/>
      <c r="N2035"/>
      <c r="O2035" s="25">
        <v>-21.39</v>
      </c>
      <c r="P2035" s="25">
        <v>-30.41</v>
      </c>
      <c r="S2035" s="23" t="str">
        <f t="shared" si="97"/>
        <v/>
      </c>
      <c r="T2035" s="23">
        <f t="shared" si="98"/>
        <v>0</v>
      </c>
    </row>
    <row r="2036" spans="1:20" ht="17.399999999999999">
      <c r="A2036" s="23" t="str">
        <f t="shared" si="96"/>
        <v/>
      </c>
      <c r="B2036" s="24" t="s">
        <v>3210</v>
      </c>
      <c r="C2036" s="6" t="s">
        <v>1103</v>
      </c>
      <c r="D2036" s="25" t="s">
        <v>9</v>
      </c>
      <c r="E2036" s="26">
        <v>2326.34</v>
      </c>
      <c r="F2036" s="25">
        <v>1</v>
      </c>
      <c r="G2036" s="25"/>
      <c r="H2036" s="25">
        <v>201.1</v>
      </c>
      <c r="I2036" s="25"/>
      <c r="J2036" s="25">
        <v>201.1</v>
      </c>
      <c r="K2036" s="25" t="s">
        <v>4091</v>
      </c>
      <c r="L2036" s="25"/>
      <c r="M2036"/>
      <c r="N2036"/>
      <c r="O2036" s="25">
        <v>85.92</v>
      </c>
      <c r="P2036" s="25">
        <v>147.63</v>
      </c>
      <c r="S2036" s="23" t="str">
        <f t="shared" si="97"/>
        <v/>
      </c>
      <c r="T2036" s="23">
        <f t="shared" si="98"/>
        <v>0</v>
      </c>
    </row>
    <row r="2037" spans="1:20" ht="17.399999999999999">
      <c r="A2037" s="23">
        <f t="shared" si="96"/>
        <v>158</v>
      </c>
      <c r="B2037" s="24" t="s">
        <v>3211</v>
      </c>
      <c r="C2037" s="6" t="s">
        <v>1083</v>
      </c>
      <c r="D2037" s="25" t="s">
        <v>9</v>
      </c>
      <c r="E2037" s="28">
        <v>1998.02</v>
      </c>
      <c r="F2037" s="25">
        <v>15</v>
      </c>
      <c r="G2037" s="25">
        <v>314.55</v>
      </c>
      <c r="H2037" s="25">
        <v>316.04000000000002</v>
      </c>
      <c r="I2037" s="25">
        <v>311.75</v>
      </c>
      <c r="J2037" s="25">
        <v>335.17</v>
      </c>
      <c r="K2037" s="25" t="s">
        <v>4106</v>
      </c>
      <c r="L2037" s="25"/>
      <c r="M2037"/>
      <c r="N2037"/>
      <c r="O2037" s="25">
        <v>-7.15</v>
      </c>
      <c r="P2037" s="25">
        <v>-15.99</v>
      </c>
      <c r="S2037" s="23">
        <f t="shared" si="97"/>
        <v>1998.0403699999999</v>
      </c>
      <c r="T2037" s="23">
        <f t="shared" si="98"/>
        <v>1</v>
      </c>
    </row>
    <row r="2038" spans="1:20" ht="17.399999999999999">
      <c r="A2038" s="23" t="str">
        <f t="shared" si="96"/>
        <v/>
      </c>
      <c r="B2038" s="24" t="s">
        <v>4385</v>
      </c>
      <c r="C2038" s="6" t="s">
        <v>4388</v>
      </c>
      <c r="D2038" s="25" t="s">
        <v>37</v>
      </c>
      <c r="E2038" s="28">
        <v>100.59</v>
      </c>
      <c r="F2038" s="25">
        <v>1</v>
      </c>
      <c r="G2038" s="25">
        <v>10.8</v>
      </c>
      <c r="H2038" s="25">
        <v>10.8</v>
      </c>
      <c r="I2038" s="25"/>
      <c r="J2038" s="25"/>
      <c r="K2038" s="25" t="s">
        <v>2626</v>
      </c>
      <c r="L2038" s="25"/>
      <c r="M2038"/>
      <c r="N2038"/>
      <c r="O2038" s="25">
        <v>-6.11</v>
      </c>
      <c r="P2038" s="25">
        <v>-51.88</v>
      </c>
      <c r="S2038" s="23" t="str">
        <f t="shared" si="97"/>
        <v/>
      </c>
      <c r="T2038" s="23">
        <f t="shared" si="98"/>
        <v>0</v>
      </c>
    </row>
    <row r="2039" spans="1:20" ht="17.399999999999999">
      <c r="A2039" s="23" t="str">
        <f t="shared" si="96"/>
        <v/>
      </c>
      <c r="B2039" s="24" t="s">
        <v>3522</v>
      </c>
      <c r="C2039" s="6" t="s">
        <v>3588</v>
      </c>
      <c r="D2039" s="25" t="s">
        <v>37</v>
      </c>
      <c r="E2039" s="28">
        <v>126.3</v>
      </c>
      <c r="F2039" s="25">
        <v>1</v>
      </c>
      <c r="G2039" s="25">
        <v>21.7</v>
      </c>
      <c r="H2039" s="25">
        <v>21.7</v>
      </c>
      <c r="I2039" s="25"/>
      <c r="J2039" s="25"/>
      <c r="K2039" s="25" t="s">
        <v>4088</v>
      </c>
      <c r="L2039" s="25"/>
      <c r="M2039"/>
      <c r="N2039"/>
      <c r="O2039" s="25">
        <v>-19.28</v>
      </c>
      <c r="P2039" s="25">
        <v>-23.89</v>
      </c>
      <c r="S2039" s="23" t="str">
        <f t="shared" si="97"/>
        <v/>
      </c>
      <c r="T2039" s="23">
        <f t="shared" si="98"/>
        <v>0</v>
      </c>
    </row>
    <row r="2040" spans="1:20" ht="17.399999999999999">
      <c r="A2040" s="23" t="str">
        <f t="shared" si="96"/>
        <v/>
      </c>
      <c r="B2040" s="24" t="s">
        <v>3642</v>
      </c>
      <c r="C2040" s="6" t="s">
        <v>3781</v>
      </c>
      <c r="D2040" s="25" t="s">
        <v>37</v>
      </c>
      <c r="E2040" s="28">
        <v>35.97</v>
      </c>
      <c r="F2040" s="25"/>
      <c r="G2040" s="25"/>
      <c r="H2040" s="25"/>
      <c r="I2040" s="25"/>
      <c r="J2040" s="25"/>
      <c r="K2040" s="25" t="s">
        <v>4076</v>
      </c>
      <c r="L2040" s="25"/>
      <c r="M2040"/>
      <c r="N2040"/>
      <c r="O2040" s="25">
        <v>0</v>
      </c>
      <c r="P2040" s="25">
        <v>0</v>
      </c>
      <c r="S2040" s="23" t="str">
        <f t="shared" si="97"/>
        <v/>
      </c>
      <c r="T2040" s="23">
        <f t="shared" si="98"/>
        <v>0</v>
      </c>
    </row>
    <row r="2041" spans="1:20" ht="17.399999999999999">
      <c r="A2041" s="23" t="str">
        <f t="shared" si="96"/>
        <v/>
      </c>
      <c r="B2041" s="24" t="s">
        <v>3212</v>
      </c>
      <c r="C2041" s="6" t="s">
        <v>3328</v>
      </c>
      <c r="D2041" s="25" t="s">
        <v>9</v>
      </c>
      <c r="E2041" s="28">
        <v>494.74</v>
      </c>
      <c r="F2041" s="25"/>
      <c r="G2041" s="25"/>
      <c r="H2041" s="25"/>
      <c r="I2041" s="25"/>
      <c r="J2041" s="25"/>
      <c r="K2041" s="25" t="s">
        <v>4101</v>
      </c>
      <c r="L2041" s="25"/>
      <c r="M2041"/>
      <c r="N2041"/>
      <c r="O2041" s="25">
        <v>-0.23</v>
      </c>
      <c r="P2041" s="25">
        <v>-6.96</v>
      </c>
      <c r="S2041" s="23" t="str">
        <f t="shared" si="97"/>
        <v/>
      </c>
      <c r="T2041" s="23">
        <f t="shared" si="98"/>
        <v>0</v>
      </c>
    </row>
    <row r="2042" spans="1:20" ht="17.399999999999999">
      <c r="A2042" s="23">
        <f t="shared" si="96"/>
        <v>210</v>
      </c>
      <c r="B2042" s="24" t="s">
        <v>3213</v>
      </c>
      <c r="C2042" s="6" t="s">
        <v>485</v>
      </c>
      <c r="D2042" s="25" t="s">
        <v>9</v>
      </c>
      <c r="E2042" s="28">
        <v>708.38</v>
      </c>
      <c r="F2042" s="25">
        <v>2</v>
      </c>
      <c r="G2042" s="25">
        <v>105.05</v>
      </c>
      <c r="H2042" s="25">
        <v>105.05</v>
      </c>
      <c r="I2042" s="25">
        <v>105.05</v>
      </c>
      <c r="J2042" s="25">
        <v>120</v>
      </c>
      <c r="K2042" s="25" t="s">
        <v>4084</v>
      </c>
      <c r="L2042" s="25"/>
      <c r="M2042"/>
      <c r="N2042"/>
      <c r="O2042" s="25">
        <v>-1.44</v>
      </c>
      <c r="P2042" s="25">
        <v>-24.72</v>
      </c>
      <c r="S2042" s="23">
        <f t="shared" si="97"/>
        <v>708.40041999999994</v>
      </c>
      <c r="T2042" s="23">
        <f t="shared" si="98"/>
        <v>0</v>
      </c>
    </row>
    <row r="2043" spans="1:20" ht="17.399999999999999">
      <c r="A2043" s="23" t="str">
        <f t="shared" si="96"/>
        <v/>
      </c>
      <c r="B2043" s="24" t="s">
        <v>3380</v>
      </c>
      <c r="C2043" s="6" t="s">
        <v>3467</v>
      </c>
      <c r="D2043" s="25" t="s">
        <v>37</v>
      </c>
      <c r="E2043" s="28">
        <v>128.91999999999999</v>
      </c>
      <c r="F2043" s="25"/>
      <c r="G2043" s="25"/>
      <c r="H2043" s="25"/>
      <c r="I2043" s="25"/>
      <c r="J2043" s="25"/>
      <c r="K2043" s="25" t="s">
        <v>4092</v>
      </c>
      <c r="L2043" s="25"/>
      <c r="M2043"/>
      <c r="N2043"/>
      <c r="O2043" s="25">
        <v>-23.86</v>
      </c>
      <c r="P2043" s="25">
        <v>-44.21</v>
      </c>
      <c r="S2043" s="23" t="str">
        <f t="shared" si="97"/>
        <v/>
      </c>
      <c r="T2043" s="23">
        <f t="shared" si="98"/>
        <v>0</v>
      </c>
    </row>
    <row r="2044" spans="1:20" ht="17.399999999999999">
      <c r="A2044" s="23" t="str">
        <f t="shared" si="96"/>
        <v/>
      </c>
      <c r="B2044" s="24" t="s">
        <v>4459</v>
      </c>
      <c r="C2044" s="6" t="s">
        <v>4463</v>
      </c>
      <c r="D2044" s="25" t="s">
        <v>37</v>
      </c>
      <c r="E2044" s="28">
        <v>14.7</v>
      </c>
      <c r="F2044" s="25"/>
      <c r="G2044" s="25"/>
      <c r="H2044" s="25"/>
      <c r="I2044" s="25"/>
      <c r="J2044" s="25"/>
      <c r="K2044" s="25" t="s">
        <v>4084</v>
      </c>
      <c r="L2044" s="25"/>
      <c r="M2044"/>
      <c r="N2044"/>
      <c r="O2044" s="25">
        <v>-35.31</v>
      </c>
      <c r="P2044" s="25">
        <v>-51.02</v>
      </c>
      <c r="S2044" s="23" t="str">
        <f t="shared" si="97"/>
        <v/>
      </c>
      <c r="T2044" s="23">
        <f t="shared" si="98"/>
        <v>0</v>
      </c>
    </row>
    <row r="2045" spans="1:20" ht="17.399999999999999">
      <c r="A2045" s="23" t="str">
        <f t="shared" si="96"/>
        <v/>
      </c>
      <c r="B2045" s="24" t="s">
        <v>3523</v>
      </c>
      <c r="C2045" s="6" t="s">
        <v>4981</v>
      </c>
      <c r="D2045" s="25" t="s">
        <v>37</v>
      </c>
      <c r="E2045" s="26">
        <v>61.94</v>
      </c>
      <c r="F2045" s="25"/>
      <c r="G2045" s="25"/>
      <c r="H2045" s="25"/>
      <c r="I2045" s="25"/>
      <c r="J2045" s="25"/>
      <c r="K2045" s="25" t="s">
        <v>4084</v>
      </c>
      <c r="L2045" s="25"/>
      <c r="M2045"/>
      <c r="N2045"/>
      <c r="O2045" s="25">
        <v>40.04</v>
      </c>
      <c r="P2045" s="25">
        <v>59.18</v>
      </c>
      <c r="S2045" s="23" t="str">
        <f t="shared" si="97"/>
        <v/>
      </c>
      <c r="T2045" s="23">
        <f t="shared" si="98"/>
        <v>0</v>
      </c>
    </row>
    <row r="2046" spans="1:20" ht="17.399999999999999">
      <c r="A2046" s="23" t="str">
        <f t="shared" si="96"/>
        <v/>
      </c>
      <c r="B2046" s="24" t="s">
        <v>3214</v>
      </c>
      <c r="C2046" s="6" t="s">
        <v>4678</v>
      </c>
      <c r="D2046" s="25" t="s">
        <v>9</v>
      </c>
      <c r="E2046" s="26">
        <v>269.61</v>
      </c>
      <c r="F2046" s="25">
        <v>2</v>
      </c>
      <c r="G2046" s="25">
        <v>51.55</v>
      </c>
      <c r="H2046" s="25">
        <v>52.45</v>
      </c>
      <c r="I2046" s="25"/>
      <c r="J2046" s="25">
        <v>54</v>
      </c>
      <c r="K2046" s="25" t="s">
        <v>4113</v>
      </c>
      <c r="L2046" s="25"/>
      <c r="M2046"/>
      <c r="N2046"/>
      <c r="O2046" s="25">
        <v>-24.33</v>
      </c>
      <c r="P2046" s="25">
        <v>-14.53</v>
      </c>
      <c r="S2046" s="23" t="str">
        <f t="shared" si="97"/>
        <v/>
      </c>
      <c r="T2046" s="23">
        <f t="shared" si="98"/>
        <v>1</v>
      </c>
    </row>
    <row r="2047" spans="1:20" ht="17.399999999999999">
      <c r="A2047" s="23" t="str">
        <f t="shared" si="96"/>
        <v/>
      </c>
      <c r="B2047" s="24" t="s">
        <v>5022</v>
      </c>
      <c r="C2047" s="6" t="s">
        <v>5027</v>
      </c>
      <c r="D2047" s="25" t="s">
        <v>37</v>
      </c>
      <c r="E2047" s="28">
        <v>358.27</v>
      </c>
      <c r="F2047" s="25"/>
      <c r="G2047" s="25"/>
      <c r="H2047" s="25"/>
      <c r="I2047" s="25"/>
      <c r="J2047" s="25"/>
      <c r="K2047" s="25" t="s">
        <v>4076</v>
      </c>
      <c r="L2047" s="25"/>
      <c r="M2047"/>
      <c r="N2047"/>
      <c r="O2047" s="25">
        <v>-10.17</v>
      </c>
      <c r="P2047" s="25">
        <v>-43.15</v>
      </c>
      <c r="S2047" s="23" t="str">
        <f t="shared" si="97"/>
        <v/>
      </c>
      <c r="T2047" s="23">
        <f t="shared" si="98"/>
        <v>0</v>
      </c>
    </row>
    <row r="2048" spans="1:20" ht="17.399999999999999">
      <c r="A2048" s="23" t="str">
        <f t="shared" si="96"/>
        <v/>
      </c>
      <c r="B2048" s="24" t="s">
        <v>5266</v>
      </c>
      <c r="C2048" s="6" t="s">
        <v>5267</v>
      </c>
      <c r="D2048" s="25" t="s">
        <v>37</v>
      </c>
      <c r="E2048" s="28">
        <v>64.319999999999993</v>
      </c>
      <c r="F2048" s="25"/>
      <c r="G2048" s="25"/>
      <c r="H2048" s="25"/>
      <c r="I2048" s="25"/>
      <c r="J2048" s="25"/>
      <c r="K2048" s="25" t="s">
        <v>4110</v>
      </c>
      <c r="L2048" s="25"/>
      <c r="M2048"/>
      <c r="N2048"/>
      <c r="O2048" s="25">
        <v>-39.03</v>
      </c>
      <c r="P2048" s="25"/>
      <c r="S2048" s="23" t="str">
        <f t="shared" si="97"/>
        <v/>
      </c>
      <c r="T2048" s="23">
        <f t="shared" si="98"/>
        <v>0</v>
      </c>
    </row>
    <row r="2049" spans="1:20" ht="17.399999999999999">
      <c r="A2049" s="23" t="str">
        <f t="shared" si="96"/>
        <v/>
      </c>
      <c r="B2049" s="24" t="s">
        <v>3524</v>
      </c>
      <c r="C2049" s="6" t="s">
        <v>5092</v>
      </c>
      <c r="D2049" s="25" t="s">
        <v>37</v>
      </c>
      <c r="E2049" s="26">
        <v>44.13</v>
      </c>
      <c r="F2049" s="25"/>
      <c r="G2049" s="25"/>
      <c r="H2049" s="25"/>
      <c r="I2049" s="25"/>
      <c r="J2049" s="25"/>
      <c r="K2049" s="25" t="s">
        <v>4076</v>
      </c>
      <c r="L2049" s="25"/>
      <c r="M2049"/>
      <c r="N2049"/>
      <c r="O2049" s="25">
        <v>0</v>
      </c>
      <c r="P2049" s="25">
        <v>-16.63</v>
      </c>
      <c r="S2049" s="23" t="str">
        <f t="shared" si="97"/>
        <v/>
      </c>
      <c r="T2049" s="23">
        <f t="shared" si="98"/>
        <v>0</v>
      </c>
    </row>
    <row r="2050" spans="1:20" ht="17.399999999999999">
      <c r="A2050" s="23" t="str">
        <f t="shared" si="96"/>
        <v/>
      </c>
      <c r="B2050" s="24" t="s">
        <v>3339</v>
      </c>
      <c r="C2050" s="6" t="s">
        <v>5254</v>
      </c>
      <c r="D2050" s="25" t="s">
        <v>37</v>
      </c>
      <c r="E2050" s="26">
        <v>37.9</v>
      </c>
      <c r="F2050" s="25"/>
      <c r="G2050" s="25"/>
      <c r="H2050" s="25"/>
      <c r="I2050" s="25"/>
      <c r="J2050" s="25"/>
      <c r="K2050" s="25" t="s">
        <v>4097</v>
      </c>
      <c r="L2050" s="25"/>
      <c r="M2050"/>
      <c r="N2050"/>
      <c r="O2050" s="25">
        <v>-42.72</v>
      </c>
      <c r="P2050" s="25">
        <v>-37.369999999999997</v>
      </c>
      <c r="S2050" s="23" t="str">
        <f t="shared" si="97"/>
        <v/>
      </c>
      <c r="T2050" s="23">
        <f t="shared" si="98"/>
        <v>0</v>
      </c>
    </row>
    <row r="2051" spans="1:20" ht="17.399999999999999">
      <c r="A2051" s="23" t="str">
        <f t="shared" si="96"/>
        <v/>
      </c>
      <c r="B2051" s="24" t="s">
        <v>4130</v>
      </c>
      <c r="C2051" s="6" t="s">
        <v>4133</v>
      </c>
      <c r="D2051" s="25" t="s">
        <v>37</v>
      </c>
      <c r="E2051" s="26">
        <v>32.159999999999997</v>
      </c>
      <c r="F2051" s="25"/>
      <c r="G2051" s="25"/>
      <c r="H2051" s="25"/>
      <c r="I2051" s="25"/>
      <c r="J2051" s="25"/>
      <c r="K2051" s="25" t="s">
        <v>4113</v>
      </c>
      <c r="L2051" s="25"/>
      <c r="M2051"/>
      <c r="N2051"/>
      <c r="O2051" s="25">
        <v>-16.53</v>
      </c>
      <c r="P2051" s="25">
        <v>11.76</v>
      </c>
      <c r="S2051" s="23" t="str">
        <f t="shared" si="97"/>
        <v/>
      </c>
      <c r="T2051" s="23">
        <f t="shared" si="98"/>
        <v>0</v>
      </c>
    </row>
    <row r="2052" spans="1:20" ht="17.399999999999999">
      <c r="A2052" s="23" t="str">
        <f t="shared" si="96"/>
        <v/>
      </c>
      <c r="B2052" s="24" t="s">
        <v>3381</v>
      </c>
      <c r="C2052" s="6" t="s">
        <v>3468</v>
      </c>
      <c r="D2052" s="25" t="s">
        <v>37</v>
      </c>
      <c r="E2052" s="26">
        <v>12.8</v>
      </c>
      <c r="F2052" s="25"/>
      <c r="G2052" s="25"/>
      <c r="H2052" s="25"/>
      <c r="I2052" s="25"/>
      <c r="J2052" s="25"/>
      <c r="K2052" s="25" t="s">
        <v>4118</v>
      </c>
      <c r="L2052" s="25"/>
      <c r="M2052"/>
      <c r="N2052"/>
      <c r="O2052" s="25">
        <v>-32.1</v>
      </c>
      <c r="P2052" s="25">
        <v>-42.19</v>
      </c>
      <c r="S2052" s="23" t="str">
        <f t="shared" si="97"/>
        <v/>
      </c>
      <c r="T2052" s="23">
        <f t="shared" si="98"/>
        <v>0</v>
      </c>
    </row>
    <row r="2053" spans="1:20" ht="17.399999999999999">
      <c r="A2053" s="23" t="str">
        <f t="shared" si="96"/>
        <v/>
      </c>
      <c r="B2053" s="24" t="s">
        <v>3215</v>
      </c>
      <c r="C2053" s="6" t="s">
        <v>3329</v>
      </c>
      <c r="D2053" s="25" t="s">
        <v>37</v>
      </c>
      <c r="E2053" s="26">
        <v>124.19</v>
      </c>
      <c r="F2053" s="25"/>
      <c r="G2053" s="25"/>
      <c r="H2053" s="25"/>
      <c r="I2053" s="25"/>
      <c r="J2053" s="25"/>
      <c r="K2053" s="25" t="s">
        <v>4109</v>
      </c>
      <c r="L2053" s="25"/>
      <c r="M2053"/>
      <c r="N2053"/>
      <c r="O2053" s="25">
        <v>-22.08</v>
      </c>
      <c r="P2053" s="25">
        <v>-50</v>
      </c>
      <c r="S2053" s="23" t="str">
        <f t="shared" si="97"/>
        <v/>
      </c>
      <c r="T2053" s="23">
        <f t="shared" si="98"/>
        <v>0</v>
      </c>
    </row>
    <row r="2054" spans="1:20" ht="17.399999999999999">
      <c r="A2054" s="23" t="str">
        <f t="shared" si="96"/>
        <v/>
      </c>
      <c r="B2054" s="24" t="s">
        <v>3643</v>
      </c>
      <c r="C2054" s="6" t="s">
        <v>3782</v>
      </c>
      <c r="D2054" s="25" t="s">
        <v>37</v>
      </c>
      <c r="E2054" s="26">
        <v>30.5</v>
      </c>
      <c r="F2054" s="25"/>
      <c r="G2054" s="25"/>
      <c r="H2054" s="25"/>
      <c r="I2054" s="25"/>
      <c r="J2054" s="25"/>
      <c r="K2054" s="25" t="s">
        <v>4113</v>
      </c>
      <c r="L2054" s="25"/>
      <c r="M2054"/>
      <c r="N2054"/>
      <c r="O2054" s="25">
        <v>-22.02</v>
      </c>
      <c r="P2054" s="25">
        <v>-62.24</v>
      </c>
      <c r="S2054" s="23" t="str">
        <f t="shared" si="97"/>
        <v/>
      </c>
      <c r="T2054" s="23">
        <f t="shared" si="98"/>
        <v>0</v>
      </c>
    </row>
    <row r="2055" spans="1:20" ht="17.399999999999999">
      <c r="A2055" s="23" t="str">
        <f t="shared" si="96"/>
        <v/>
      </c>
      <c r="B2055" s="24" t="s">
        <v>4816</v>
      </c>
      <c r="C2055" s="6" t="s">
        <v>4821</v>
      </c>
      <c r="D2055" s="25" t="s">
        <v>37</v>
      </c>
      <c r="E2055" s="28">
        <v>115.05</v>
      </c>
      <c r="F2055" s="25"/>
      <c r="G2055" s="25"/>
      <c r="H2055" s="25"/>
      <c r="I2055" s="25"/>
      <c r="J2055" s="25"/>
      <c r="K2055" s="25" t="s">
        <v>4110</v>
      </c>
      <c r="L2055" s="25"/>
      <c r="M2055"/>
      <c r="N2055"/>
      <c r="O2055" s="25">
        <v>-26.28</v>
      </c>
      <c r="P2055" s="25">
        <v>-54.19</v>
      </c>
      <c r="S2055" s="23" t="str">
        <f t="shared" si="97"/>
        <v/>
      </c>
      <c r="T2055" s="23">
        <f t="shared" si="98"/>
        <v>0</v>
      </c>
    </row>
    <row r="2056" spans="1:20" ht="17.399999999999999">
      <c r="A2056" s="23" t="str">
        <f t="shared" si="96"/>
        <v/>
      </c>
      <c r="B2056" s="24" t="s">
        <v>4008</v>
      </c>
      <c r="C2056" s="6" t="s">
        <v>4014</v>
      </c>
      <c r="D2056" s="25" t="s">
        <v>37</v>
      </c>
      <c r="E2056" s="28">
        <v>32.630000000000003</v>
      </c>
      <c r="F2056" s="25"/>
      <c r="G2056" s="25"/>
      <c r="H2056" s="25"/>
      <c r="I2056" s="25"/>
      <c r="J2056" s="25"/>
      <c r="K2056" s="25" t="s">
        <v>4113</v>
      </c>
      <c r="L2056" s="25"/>
      <c r="M2056"/>
      <c r="N2056"/>
      <c r="O2056" s="25">
        <v>-20.13</v>
      </c>
      <c r="P2056" s="25">
        <v>-28</v>
      </c>
      <c r="S2056" s="23" t="str">
        <f t="shared" si="97"/>
        <v/>
      </c>
      <c r="T2056" s="23">
        <f t="shared" si="98"/>
        <v>0</v>
      </c>
    </row>
    <row r="2057" spans="1:20" ht="17.399999999999999">
      <c r="A2057" s="23" t="str">
        <f t="shared" si="96"/>
        <v/>
      </c>
      <c r="B2057" s="24" t="s">
        <v>3382</v>
      </c>
      <c r="C2057" s="6" t="s">
        <v>4654</v>
      </c>
      <c r="D2057" s="25" t="s">
        <v>37</v>
      </c>
      <c r="E2057" s="28">
        <v>38.85</v>
      </c>
      <c r="F2057" s="25"/>
      <c r="G2057" s="25"/>
      <c r="H2057" s="25"/>
      <c r="I2057" s="25"/>
      <c r="J2057" s="25"/>
      <c r="K2057" s="25" t="s">
        <v>4085</v>
      </c>
      <c r="L2057" s="25"/>
      <c r="M2057"/>
      <c r="N2057"/>
      <c r="O2057" s="25">
        <v>-11.85</v>
      </c>
      <c r="P2057" s="25">
        <v>-4.29</v>
      </c>
      <c r="S2057" s="23" t="str">
        <f t="shared" si="97"/>
        <v/>
      </c>
      <c r="T2057" s="23">
        <f t="shared" si="98"/>
        <v>0</v>
      </c>
    </row>
    <row r="2058" spans="1:20" ht="17.399999999999999">
      <c r="A2058" s="23" t="str">
        <f t="shared" si="96"/>
        <v/>
      </c>
      <c r="B2058" s="24" t="s">
        <v>3216</v>
      </c>
      <c r="C2058" s="6" t="s">
        <v>3330</v>
      </c>
      <c r="D2058" s="25" t="s">
        <v>37</v>
      </c>
      <c r="E2058" s="28">
        <v>25.22</v>
      </c>
      <c r="F2058" s="25"/>
      <c r="G2058" s="25"/>
      <c r="H2058" s="25"/>
      <c r="I2058" s="25"/>
      <c r="J2058" s="25"/>
      <c r="K2058" s="25" t="s">
        <v>4113</v>
      </c>
      <c r="L2058" s="25"/>
      <c r="M2058"/>
      <c r="N2058"/>
      <c r="O2058" s="25">
        <v>-17.71</v>
      </c>
      <c r="P2058" s="25">
        <v>-25.53</v>
      </c>
      <c r="S2058" s="23" t="str">
        <f t="shared" si="97"/>
        <v/>
      </c>
      <c r="T2058" s="23">
        <f t="shared" si="98"/>
        <v>0</v>
      </c>
    </row>
    <row r="2059" spans="1:20" ht="17.399999999999999">
      <c r="A2059" s="23" t="str">
        <f t="shared" si="96"/>
        <v/>
      </c>
      <c r="B2059" s="24" t="s">
        <v>3644</v>
      </c>
      <c r="C2059" s="6" t="s">
        <v>3783</v>
      </c>
      <c r="D2059" s="25" t="s">
        <v>37</v>
      </c>
      <c r="E2059" s="28">
        <v>23.78</v>
      </c>
      <c r="F2059" s="25"/>
      <c r="G2059" s="25"/>
      <c r="H2059" s="25"/>
      <c r="I2059" s="25"/>
      <c r="J2059" s="25"/>
      <c r="K2059" s="25" t="s">
        <v>4096</v>
      </c>
      <c r="L2059" s="25"/>
      <c r="M2059"/>
      <c r="N2059"/>
      <c r="O2059" s="25">
        <v>-29.24</v>
      </c>
      <c r="P2059" s="25">
        <v>-35.090000000000003</v>
      </c>
      <c r="S2059" s="23" t="str">
        <f t="shared" si="97"/>
        <v/>
      </c>
      <c r="T2059" s="23">
        <f t="shared" si="98"/>
        <v>0</v>
      </c>
    </row>
    <row r="2060" spans="1:20" ht="17.399999999999999">
      <c r="A2060" s="23">
        <f t="shared" si="96"/>
        <v>243</v>
      </c>
      <c r="B2060" s="24" t="s">
        <v>3383</v>
      </c>
      <c r="C2060" s="6" t="s">
        <v>3469</v>
      </c>
      <c r="D2060" s="25" t="s">
        <v>37</v>
      </c>
      <c r="E2060" s="28">
        <v>439.03</v>
      </c>
      <c r="F2060" s="25">
        <v>2</v>
      </c>
      <c r="G2060" s="25">
        <v>49.87</v>
      </c>
      <c r="H2060" s="25">
        <v>54</v>
      </c>
      <c r="I2060" s="25">
        <v>54.5</v>
      </c>
      <c r="J2060" s="25">
        <v>56.8</v>
      </c>
      <c r="K2060" s="25" t="s">
        <v>4092</v>
      </c>
      <c r="L2060" s="25"/>
      <c r="M2060"/>
      <c r="N2060"/>
      <c r="O2060" s="25">
        <v>-9.3000000000000007</v>
      </c>
      <c r="P2060" s="25">
        <v>19.88</v>
      </c>
      <c r="S2060" s="23">
        <f t="shared" si="97"/>
        <v>439.05059999999997</v>
      </c>
      <c r="T2060" s="23">
        <f t="shared" si="98"/>
        <v>1</v>
      </c>
    </row>
    <row r="2061" spans="1:20" ht="17.399999999999999">
      <c r="A2061" s="23" t="str">
        <f t="shared" si="96"/>
        <v/>
      </c>
      <c r="B2061" s="24" t="s">
        <v>4567</v>
      </c>
      <c r="C2061" s="6" t="s">
        <v>5193</v>
      </c>
      <c r="D2061" s="25" t="s">
        <v>37</v>
      </c>
      <c r="E2061" s="28">
        <v>27.28</v>
      </c>
      <c r="F2061" s="25"/>
      <c r="G2061" s="25"/>
      <c r="H2061" s="25"/>
      <c r="I2061" s="25"/>
      <c r="J2061" s="25"/>
      <c r="K2061" s="25" t="s">
        <v>4113</v>
      </c>
      <c r="L2061" s="25"/>
      <c r="M2061"/>
      <c r="N2061"/>
      <c r="O2061" s="25">
        <v>10.91</v>
      </c>
      <c r="P2061" s="25">
        <v>-31.88</v>
      </c>
      <c r="S2061" s="23" t="str">
        <f t="shared" si="97"/>
        <v/>
      </c>
      <c r="T2061" s="23">
        <f t="shared" si="98"/>
        <v>0</v>
      </c>
    </row>
    <row r="2062" spans="1:20" ht="17.399999999999999">
      <c r="A2062" s="23">
        <f t="shared" si="96"/>
        <v>139</v>
      </c>
      <c r="B2062" s="24" t="s">
        <v>3384</v>
      </c>
      <c r="C2062" s="6" t="s">
        <v>3470</v>
      </c>
      <c r="D2062" s="25" t="s">
        <v>37</v>
      </c>
      <c r="E2062" s="28">
        <v>2446.15</v>
      </c>
      <c r="F2062" s="25">
        <v>4</v>
      </c>
      <c r="G2062" s="25">
        <v>66.53</v>
      </c>
      <c r="H2062" s="25">
        <v>60.33</v>
      </c>
      <c r="I2062" s="25">
        <v>54</v>
      </c>
      <c r="J2062" s="25">
        <v>63.43</v>
      </c>
      <c r="K2062" s="25" t="s">
        <v>4105</v>
      </c>
      <c r="L2062" s="25"/>
      <c r="M2062"/>
      <c r="N2062"/>
      <c r="O2062" s="25">
        <v>22.4</v>
      </c>
      <c r="P2062" s="25">
        <v>29.57</v>
      </c>
      <c r="S2062" s="23">
        <f t="shared" si="97"/>
        <v>2446.1706199999999</v>
      </c>
      <c r="T2062" s="23">
        <f t="shared" si="98"/>
        <v>0</v>
      </c>
    </row>
    <row r="2063" spans="1:20" ht="17.399999999999999">
      <c r="A2063" s="23" t="str">
        <f t="shared" ref="A2063:A2126" si="99">IF(ISERROR(RANK(S2063,$S$14:$S$3000,)),"",RANK(S2063,$S$14:$S$3000,))</f>
        <v/>
      </c>
      <c r="B2063" s="24" t="s">
        <v>3385</v>
      </c>
      <c r="C2063" s="6" t="s">
        <v>5252</v>
      </c>
      <c r="D2063" s="25" t="s">
        <v>37</v>
      </c>
      <c r="E2063" s="28">
        <v>77.37</v>
      </c>
      <c r="F2063" s="25"/>
      <c r="G2063" s="25"/>
      <c r="H2063" s="25"/>
      <c r="I2063" s="25"/>
      <c r="J2063" s="25"/>
      <c r="K2063" s="25" t="s">
        <v>4105</v>
      </c>
      <c r="L2063" s="25"/>
      <c r="M2063"/>
      <c r="N2063"/>
      <c r="O2063" s="25">
        <v>10.39</v>
      </c>
      <c r="P2063" s="25">
        <v>-22.09</v>
      </c>
      <c r="S2063" s="23" t="str">
        <f t="shared" si="97"/>
        <v/>
      </c>
      <c r="T2063" s="23">
        <f t="shared" si="98"/>
        <v>0</v>
      </c>
    </row>
    <row r="2064" spans="1:20" ht="17.399999999999999">
      <c r="A2064" s="23" t="str">
        <f t="shared" si="99"/>
        <v/>
      </c>
      <c r="B2064" s="24" t="s">
        <v>3386</v>
      </c>
      <c r="C2064" s="6" t="s">
        <v>3471</v>
      </c>
      <c r="D2064" s="25" t="s">
        <v>37</v>
      </c>
      <c r="E2064" s="28">
        <v>44.79</v>
      </c>
      <c r="F2064" s="25"/>
      <c r="G2064" s="25"/>
      <c r="H2064" s="25"/>
      <c r="I2064" s="25"/>
      <c r="J2064" s="25"/>
      <c r="K2064" s="25" t="s">
        <v>4107</v>
      </c>
      <c r="L2064" s="25"/>
      <c r="M2064"/>
      <c r="N2064"/>
      <c r="O2064" s="25">
        <v>-23.59</v>
      </c>
      <c r="P2064" s="25">
        <v>-51.49</v>
      </c>
      <c r="S2064" s="23" t="str">
        <f t="shared" si="97"/>
        <v/>
      </c>
      <c r="T2064" s="23">
        <f t="shared" si="98"/>
        <v>0</v>
      </c>
    </row>
    <row r="2065" spans="1:20" ht="17.399999999999999">
      <c r="A2065" s="23" t="str">
        <f t="shared" si="99"/>
        <v/>
      </c>
      <c r="B2065" s="24" t="s">
        <v>3645</v>
      </c>
      <c r="C2065" s="6" t="s">
        <v>3784</v>
      </c>
      <c r="D2065" s="25" t="s">
        <v>37</v>
      </c>
      <c r="E2065" s="28">
        <v>270.89</v>
      </c>
      <c r="F2065" s="25"/>
      <c r="G2065" s="25"/>
      <c r="H2065" s="25"/>
      <c r="I2065" s="25"/>
      <c r="J2065" s="25"/>
      <c r="K2065" s="25" t="s">
        <v>4096</v>
      </c>
      <c r="L2065" s="25"/>
      <c r="M2065"/>
      <c r="N2065"/>
      <c r="O2065" s="25">
        <v>14.57</v>
      </c>
      <c r="P2065" s="25">
        <v>38.07</v>
      </c>
      <c r="S2065" s="23" t="str">
        <f t="shared" si="97"/>
        <v/>
      </c>
      <c r="T2065" s="23">
        <f t="shared" si="98"/>
        <v>0</v>
      </c>
    </row>
    <row r="2066" spans="1:20" ht="17.399999999999999">
      <c r="A2066" s="23" t="str">
        <f t="shared" si="99"/>
        <v/>
      </c>
      <c r="B2066" s="24" t="s">
        <v>3217</v>
      </c>
      <c r="C2066" s="6" t="s">
        <v>3331</v>
      </c>
      <c r="D2066" s="25" t="s">
        <v>37</v>
      </c>
      <c r="E2066" s="28">
        <v>87.23</v>
      </c>
      <c r="F2066" s="25"/>
      <c r="G2066" s="25"/>
      <c r="H2066" s="25"/>
      <c r="I2066" s="25"/>
      <c r="J2066" s="25"/>
      <c r="K2066" s="25" t="s">
        <v>4080</v>
      </c>
      <c r="L2066" s="25"/>
      <c r="M2066"/>
      <c r="N2066"/>
      <c r="O2066" s="25">
        <v>-12.14</v>
      </c>
      <c r="P2066" s="25">
        <v>-21.9</v>
      </c>
      <c r="S2066" s="23" t="str">
        <f t="shared" si="97"/>
        <v/>
      </c>
      <c r="T2066" s="23">
        <f t="shared" si="98"/>
        <v>0</v>
      </c>
    </row>
    <row r="2067" spans="1:20" ht="17.399999999999999">
      <c r="A2067" s="23" t="str">
        <f t="shared" si="99"/>
        <v/>
      </c>
      <c r="B2067" s="24" t="s">
        <v>3218</v>
      </c>
      <c r="C2067" s="6" t="s">
        <v>3332</v>
      </c>
      <c r="D2067" s="25" t="s">
        <v>37</v>
      </c>
      <c r="E2067" s="26">
        <v>95.62</v>
      </c>
      <c r="F2067" s="25"/>
      <c r="G2067" s="25"/>
      <c r="H2067" s="25"/>
      <c r="I2067" s="25"/>
      <c r="J2067" s="25"/>
      <c r="K2067" s="25" t="s">
        <v>4092</v>
      </c>
      <c r="L2067" s="25"/>
      <c r="M2067"/>
      <c r="N2067"/>
      <c r="O2067" s="25">
        <v>-27.98</v>
      </c>
      <c r="P2067" s="25">
        <v>-47.08</v>
      </c>
      <c r="S2067" s="23" t="str">
        <f t="shared" ref="S2067:S2130" si="100">IF(OR(F2067&lt;=$F$8,ISBLANK(G2067),ISBLANK(H2067),ISBLANK(J2067),ISBLANK(I2067)),"",E2067+ROW()/100000)</f>
        <v/>
      </c>
      <c r="T2067" s="23">
        <f t="shared" ref="T2067:T2130" si="101">IF(AND(G2067&lt;H2067,I2067&lt;J2067,H2067&lt;J2067),1,IF(AND(G2067&gt;H2067,I2067&gt;J2067,H2067&gt;J2067),-1,0))</f>
        <v>0</v>
      </c>
    </row>
    <row r="2068" spans="1:20" ht="17.399999999999999">
      <c r="A2068" s="23" t="str">
        <f t="shared" si="99"/>
        <v/>
      </c>
      <c r="B2068" s="24" t="s">
        <v>3950</v>
      </c>
      <c r="C2068" s="6" t="s">
        <v>3953</v>
      </c>
      <c r="D2068" s="25" t="s">
        <v>37</v>
      </c>
      <c r="E2068" s="25">
        <v>17.809999999999999</v>
      </c>
      <c r="F2068" s="25"/>
      <c r="G2068" s="25"/>
      <c r="H2068" s="25"/>
      <c r="I2068" s="25"/>
      <c r="J2068" s="25"/>
      <c r="K2068" s="25" t="s">
        <v>4103</v>
      </c>
      <c r="L2068" s="25"/>
      <c r="M2068"/>
      <c r="N2068"/>
      <c r="O2068" s="25">
        <v>-27.21</v>
      </c>
      <c r="P2068" s="25">
        <v>-48.01</v>
      </c>
      <c r="S2068" s="23" t="str">
        <f t="shared" si="100"/>
        <v/>
      </c>
      <c r="T2068" s="23">
        <f t="shared" si="101"/>
        <v>0</v>
      </c>
    </row>
    <row r="2069" spans="1:20" ht="17.399999999999999">
      <c r="A2069" s="23" t="str">
        <f t="shared" si="99"/>
        <v/>
      </c>
      <c r="B2069" s="24" t="s">
        <v>3646</v>
      </c>
      <c r="C2069" s="6" t="s">
        <v>3785</v>
      </c>
      <c r="D2069" s="25" t="s">
        <v>37</v>
      </c>
      <c r="E2069" s="28">
        <v>51.88</v>
      </c>
      <c r="F2069" s="25"/>
      <c r="G2069" s="25"/>
      <c r="H2069" s="25"/>
      <c r="I2069" s="25"/>
      <c r="J2069" s="25"/>
      <c r="K2069" s="25" t="s">
        <v>4100</v>
      </c>
      <c r="L2069" s="25"/>
      <c r="M2069"/>
      <c r="N2069"/>
      <c r="O2069" s="25">
        <v>-15.34</v>
      </c>
      <c r="P2069" s="25">
        <v>-55.5</v>
      </c>
      <c r="S2069" s="23" t="str">
        <f t="shared" si="100"/>
        <v/>
      </c>
      <c r="T2069" s="23">
        <f t="shared" si="101"/>
        <v>0</v>
      </c>
    </row>
    <row r="2070" spans="1:20" ht="17.399999999999999">
      <c r="A2070" s="23" t="str">
        <f t="shared" si="99"/>
        <v/>
      </c>
      <c r="B2070" s="24" t="s">
        <v>4295</v>
      </c>
      <c r="C2070" s="6" t="s">
        <v>4298</v>
      </c>
      <c r="D2070" s="25" t="s">
        <v>37</v>
      </c>
      <c r="E2070" s="28">
        <v>15</v>
      </c>
      <c r="F2070" s="25"/>
      <c r="G2070" s="25"/>
      <c r="H2070" s="25"/>
      <c r="I2070" s="25"/>
      <c r="J2070" s="25"/>
      <c r="K2070" s="25" t="s">
        <v>4113</v>
      </c>
      <c r="L2070" s="25"/>
      <c r="M2070"/>
      <c r="N2070"/>
      <c r="O2070" s="25">
        <v>22.02</v>
      </c>
      <c r="P2070" s="25">
        <v>-36.43</v>
      </c>
      <c r="S2070" s="23" t="str">
        <f t="shared" si="100"/>
        <v/>
      </c>
      <c r="T2070" s="23">
        <f t="shared" si="101"/>
        <v>0</v>
      </c>
    </row>
    <row r="2071" spans="1:20" ht="17.399999999999999">
      <c r="A2071" s="23" t="str">
        <f t="shared" si="99"/>
        <v/>
      </c>
      <c r="B2071" s="24" t="s">
        <v>3219</v>
      </c>
      <c r="C2071" s="6" t="s">
        <v>3333</v>
      </c>
      <c r="D2071" s="25" t="s">
        <v>9</v>
      </c>
      <c r="E2071" s="28">
        <v>155.16</v>
      </c>
      <c r="F2071" s="25">
        <v>1</v>
      </c>
      <c r="G2071" s="25">
        <v>28.1</v>
      </c>
      <c r="H2071" s="25">
        <v>28.1</v>
      </c>
      <c r="I2071" s="25"/>
      <c r="J2071" s="25"/>
      <c r="K2071" s="25" t="s">
        <v>4076</v>
      </c>
      <c r="L2071" s="25"/>
      <c r="M2071"/>
      <c r="N2071"/>
      <c r="O2071" s="25">
        <v>-6.73</v>
      </c>
      <c r="P2071" s="25">
        <v>-6.33</v>
      </c>
      <c r="S2071" s="23" t="str">
        <f t="shared" si="100"/>
        <v/>
      </c>
      <c r="T2071" s="23">
        <f t="shared" si="101"/>
        <v>0</v>
      </c>
    </row>
    <row r="2072" spans="1:20" ht="17.399999999999999">
      <c r="A2072" s="23" t="str">
        <f t="shared" si="99"/>
        <v/>
      </c>
      <c r="B2072" s="24" t="s">
        <v>3647</v>
      </c>
      <c r="C2072" s="6" t="s">
        <v>3786</v>
      </c>
      <c r="D2072" s="25" t="s">
        <v>37</v>
      </c>
      <c r="E2072" s="28">
        <v>717.4</v>
      </c>
      <c r="F2072" s="25">
        <v>2</v>
      </c>
      <c r="G2072" s="25">
        <v>24.3</v>
      </c>
      <c r="H2072" s="25">
        <v>24.3</v>
      </c>
      <c r="I2072" s="25">
        <v>16.2</v>
      </c>
      <c r="J2072" s="25"/>
      <c r="K2072" s="25" t="s">
        <v>4120</v>
      </c>
      <c r="L2072" s="25"/>
      <c r="M2072"/>
      <c r="N2072"/>
      <c r="O2072" s="25">
        <v>-15.09</v>
      </c>
      <c r="P2072" s="25">
        <v>-35.869999999999997</v>
      </c>
      <c r="S2072" s="23" t="str">
        <f t="shared" si="100"/>
        <v/>
      </c>
      <c r="T2072" s="23">
        <f t="shared" si="101"/>
        <v>0</v>
      </c>
    </row>
    <row r="2073" spans="1:20" ht="17.399999999999999">
      <c r="A2073" s="23" t="str">
        <f t="shared" si="99"/>
        <v/>
      </c>
      <c r="B2073" s="24" t="s">
        <v>3220</v>
      </c>
      <c r="C2073" s="6" t="s">
        <v>3589</v>
      </c>
      <c r="D2073" s="25" t="s">
        <v>37</v>
      </c>
      <c r="E2073" s="28">
        <v>143.72</v>
      </c>
      <c r="F2073" s="25"/>
      <c r="G2073" s="25"/>
      <c r="H2073" s="25"/>
      <c r="I2073" s="25"/>
      <c r="J2073" s="25"/>
      <c r="K2073" s="25" t="s">
        <v>4109</v>
      </c>
      <c r="L2073" s="25"/>
      <c r="M2073"/>
      <c r="N2073"/>
      <c r="O2073" s="25">
        <v>-24.26</v>
      </c>
      <c r="P2073" s="25">
        <v>-16.260000000000002</v>
      </c>
      <c r="S2073" s="23" t="str">
        <f t="shared" si="100"/>
        <v/>
      </c>
      <c r="T2073" s="23">
        <f t="shared" si="101"/>
        <v>0</v>
      </c>
    </row>
    <row r="2074" spans="1:20" ht="17.399999999999999">
      <c r="A2074" s="23" t="str">
        <f t="shared" si="99"/>
        <v/>
      </c>
      <c r="B2074" s="24" t="s">
        <v>3387</v>
      </c>
      <c r="C2074" s="6" t="s">
        <v>3472</v>
      </c>
      <c r="D2074" s="25" t="s">
        <v>37</v>
      </c>
      <c r="E2074" s="26">
        <v>130.63</v>
      </c>
      <c r="F2074" s="25"/>
      <c r="G2074" s="25"/>
      <c r="H2074" s="25"/>
      <c r="I2074" s="25"/>
      <c r="J2074" s="25"/>
      <c r="K2074" s="25" t="s">
        <v>4105</v>
      </c>
      <c r="L2074" s="25"/>
      <c r="M2074"/>
      <c r="N2074"/>
      <c r="O2074" s="25">
        <v>-16.52</v>
      </c>
      <c r="P2074" s="25">
        <v>-35.86</v>
      </c>
      <c r="S2074" s="23" t="str">
        <f t="shared" si="100"/>
        <v/>
      </c>
      <c r="T2074" s="23">
        <f t="shared" si="101"/>
        <v>0</v>
      </c>
    </row>
    <row r="2075" spans="1:20" ht="17.399999999999999">
      <c r="A2075" s="23" t="str">
        <f t="shared" si="99"/>
        <v/>
      </c>
      <c r="B2075" s="24" t="s">
        <v>3648</v>
      </c>
      <c r="C2075" s="6" t="s">
        <v>3787</v>
      </c>
      <c r="D2075" s="25" t="s">
        <v>37</v>
      </c>
      <c r="E2075" s="28">
        <v>62.3</v>
      </c>
      <c r="F2075" s="25"/>
      <c r="G2075" s="25"/>
      <c r="H2075" s="25"/>
      <c r="I2075" s="25"/>
      <c r="J2075" s="25"/>
      <c r="K2075" s="25" t="s">
        <v>4105</v>
      </c>
      <c r="L2075" s="25"/>
      <c r="M2075"/>
      <c r="N2075"/>
      <c r="O2075" s="25">
        <v>0</v>
      </c>
      <c r="P2075" s="25">
        <v>0</v>
      </c>
      <c r="S2075" s="23" t="str">
        <f t="shared" si="100"/>
        <v/>
      </c>
      <c r="T2075" s="23">
        <f t="shared" si="101"/>
        <v>0</v>
      </c>
    </row>
    <row r="2076" spans="1:20" ht="17.399999999999999">
      <c r="A2076" s="23" t="str">
        <f t="shared" si="99"/>
        <v/>
      </c>
      <c r="B2076" s="24" t="s">
        <v>3525</v>
      </c>
      <c r="C2076" s="6" t="s">
        <v>3590</v>
      </c>
      <c r="D2076" s="25" t="s">
        <v>37</v>
      </c>
      <c r="E2076" s="28">
        <v>51.55</v>
      </c>
      <c r="F2076" s="25"/>
      <c r="G2076" s="25"/>
      <c r="H2076" s="25"/>
      <c r="I2076" s="25"/>
      <c r="J2076" s="25"/>
      <c r="K2076" s="25" t="s">
        <v>4084</v>
      </c>
      <c r="L2076" s="25"/>
      <c r="M2076"/>
      <c r="N2076"/>
      <c r="O2076" s="25">
        <v>-4.76</v>
      </c>
      <c r="P2076" s="25">
        <v>-30.72</v>
      </c>
      <c r="S2076" s="23" t="str">
        <f t="shared" si="100"/>
        <v/>
      </c>
      <c r="T2076" s="23">
        <f t="shared" si="101"/>
        <v>0</v>
      </c>
    </row>
    <row r="2077" spans="1:20" ht="17.399999999999999">
      <c r="A2077" s="23" t="str">
        <f t="shared" si="99"/>
        <v/>
      </c>
      <c r="B2077" s="24" t="s">
        <v>3872</v>
      </c>
      <c r="C2077" s="6" t="s">
        <v>3873</v>
      </c>
      <c r="D2077" s="25" t="s">
        <v>37</v>
      </c>
      <c r="E2077" s="28">
        <v>197.9</v>
      </c>
      <c r="F2077" s="25">
        <v>2</v>
      </c>
      <c r="G2077" s="25">
        <v>23</v>
      </c>
      <c r="H2077" s="25">
        <v>23</v>
      </c>
      <c r="I2077" s="25">
        <v>21.1</v>
      </c>
      <c r="J2077" s="25"/>
      <c r="K2077" s="25" t="s">
        <v>4113</v>
      </c>
      <c r="L2077" s="25"/>
      <c r="M2077"/>
      <c r="N2077"/>
      <c r="O2077" s="25">
        <v>-14.37</v>
      </c>
      <c r="P2077" s="25">
        <v>-30.58</v>
      </c>
      <c r="S2077" s="23" t="str">
        <f t="shared" si="100"/>
        <v/>
      </c>
      <c r="T2077" s="23">
        <f t="shared" si="101"/>
        <v>0</v>
      </c>
    </row>
    <row r="2078" spans="1:20" ht="17.399999999999999">
      <c r="A2078" s="23" t="str">
        <f t="shared" si="99"/>
        <v/>
      </c>
      <c r="B2078" s="24" t="s">
        <v>3526</v>
      </c>
      <c r="C2078" s="6" t="s">
        <v>3591</v>
      </c>
      <c r="D2078" s="25" t="s">
        <v>37</v>
      </c>
      <c r="E2078" s="25">
        <v>72.38</v>
      </c>
      <c r="F2078" s="25"/>
      <c r="G2078" s="25"/>
      <c r="H2078" s="25"/>
      <c r="I2078" s="25"/>
      <c r="J2078" s="25"/>
      <c r="K2078" s="25" t="s">
        <v>4089</v>
      </c>
      <c r="L2078" s="25"/>
      <c r="M2078"/>
      <c r="N2078"/>
      <c r="O2078" s="25">
        <v>-17.809999999999999</v>
      </c>
      <c r="P2078" s="25">
        <v>-31.63</v>
      </c>
      <c r="S2078" s="23" t="str">
        <f t="shared" si="100"/>
        <v/>
      </c>
      <c r="T2078" s="23">
        <f t="shared" si="101"/>
        <v>0</v>
      </c>
    </row>
    <row r="2079" spans="1:20" ht="17.399999999999999">
      <c r="A2079" s="23">
        <f t="shared" si="99"/>
        <v>180</v>
      </c>
      <c r="B2079" s="24" t="s">
        <v>3221</v>
      </c>
      <c r="C2079" s="6" t="s">
        <v>5218</v>
      </c>
      <c r="D2079" s="25" t="s">
        <v>9</v>
      </c>
      <c r="E2079" s="28">
        <v>1232.47</v>
      </c>
      <c r="F2079" s="25">
        <v>12</v>
      </c>
      <c r="G2079" s="25">
        <v>705.05</v>
      </c>
      <c r="H2079" s="25">
        <v>705.05</v>
      </c>
      <c r="I2079" s="25">
        <v>698</v>
      </c>
      <c r="J2079" s="25">
        <v>698</v>
      </c>
      <c r="K2079" s="25" t="s">
        <v>4086</v>
      </c>
      <c r="L2079" s="25"/>
      <c r="M2079"/>
      <c r="N2079"/>
      <c r="O2079" s="25">
        <v>-6.12</v>
      </c>
      <c r="P2079" s="25">
        <v>-12.62</v>
      </c>
      <c r="S2079" s="23">
        <f t="shared" si="100"/>
        <v>1232.4907900000001</v>
      </c>
      <c r="T2079" s="23">
        <f t="shared" si="101"/>
        <v>0</v>
      </c>
    </row>
    <row r="2080" spans="1:20" ht="17.399999999999999">
      <c r="A2080" s="23">
        <f t="shared" si="99"/>
        <v>203</v>
      </c>
      <c r="B2080" s="24" t="s">
        <v>4742</v>
      </c>
      <c r="C2080" s="6" t="s">
        <v>4748</v>
      </c>
      <c r="D2080" s="25" t="s">
        <v>37</v>
      </c>
      <c r="E2080" s="28">
        <v>757.73</v>
      </c>
      <c r="F2080" s="25">
        <v>5</v>
      </c>
      <c r="G2080" s="25">
        <v>28.4</v>
      </c>
      <c r="H2080" s="25">
        <v>28.4</v>
      </c>
      <c r="I2080" s="25">
        <v>29.27</v>
      </c>
      <c r="J2080" s="25">
        <v>30.55</v>
      </c>
      <c r="K2080" s="25" t="s">
        <v>4087</v>
      </c>
      <c r="L2080" s="25"/>
      <c r="M2080"/>
      <c r="N2080"/>
      <c r="O2080" s="25">
        <v>-36.659999999999997</v>
      </c>
      <c r="P2080" s="25">
        <v>-31.26</v>
      </c>
      <c r="S2080" s="23">
        <f t="shared" si="100"/>
        <v>757.75080000000003</v>
      </c>
      <c r="T2080" s="23">
        <f t="shared" si="101"/>
        <v>0</v>
      </c>
    </row>
    <row r="2081" spans="1:20" ht="17.399999999999999">
      <c r="A2081" s="23" t="str">
        <f t="shared" si="99"/>
        <v/>
      </c>
      <c r="B2081" s="24" t="s">
        <v>4279</v>
      </c>
      <c r="C2081" s="6" t="s">
        <v>5236</v>
      </c>
      <c r="D2081" s="25" t="s">
        <v>37</v>
      </c>
      <c r="E2081" s="28">
        <v>27.24</v>
      </c>
      <c r="F2081" s="25"/>
      <c r="G2081" s="25"/>
      <c r="H2081" s="25"/>
      <c r="I2081" s="25"/>
      <c r="J2081" s="25"/>
      <c r="K2081" s="25" t="s">
        <v>4113</v>
      </c>
      <c r="L2081" s="25"/>
      <c r="M2081"/>
      <c r="N2081"/>
      <c r="O2081" s="25">
        <v>-24.53</v>
      </c>
      <c r="P2081" s="25">
        <v>-36.4</v>
      </c>
      <c r="S2081" s="23" t="str">
        <f t="shared" si="100"/>
        <v/>
      </c>
      <c r="T2081" s="23">
        <f t="shared" si="101"/>
        <v>0</v>
      </c>
    </row>
    <row r="2082" spans="1:20" ht="17.399999999999999">
      <c r="A2082" s="23" t="str">
        <f t="shared" si="99"/>
        <v/>
      </c>
      <c r="B2082" s="24" t="s">
        <v>3527</v>
      </c>
      <c r="C2082" s="6" t="s">
        <v>3592</v>
      </c>
      <c r="D2082" s="25" t="s">
        <v>37</v>
      </c>
      <c r="E2082" s="28">
        <v>121.08</v>
      </c>
      <c r="F2082" s="25">
        <v>1</v>
      </c>
      <c r="G2082" s="25">
        <v>21.15</v>
      </c>
      <c r="H2082" s="25">
        <v>22</v>
      </c>
      <c r="I2082" s="25"/>
      <c r="J2082" s="25"/>
      <c r="K2082" s="25" t="s">
        <v>4088</v>
      </c>
      <c r="L2082" s="25"/>
      <c r="M2082"/>
      <c r="N2082"/>
      <c r="O2082" s="25">
        <v>-10.66</v>
      </c>
      <c r="P2082" s="25">
        <v>-45.05</v>
      </c>
      <c r="S2082" s="23" t="str">
        <f t="shared" si="100"/>
        <v/>
      </c>
      <c r="T2082" s="23">
        <f t="shared" si="101"/>
        <v>0</v>
      </c>
    </row>
    <row r="2083" spans="1:20" ht="17.399999999999999">
      <c r="A2083" s="23" t="str">
        <f t="shared" si="99"/>
        <v/>
      </c>
      <c r="B2083" s="24" t="s">
        <v>3528</v>
      </c>
      <c r="C2083" s="6" t="s">
        <v>3593</v>
      </c>
      <c r="D2083" s="25" t="s">
        <v>37</v>
      </c>
      <c r="E2083" s="28">
        <v>42.55</v>
      </c>
      <c r="F2083" s="25"/>
      <c r="G2083" s="25"/>
      <c r="H2083" s="25"/>
      <c r="I2083" s="25"/>
      <c r="J2083" s="25"/>
      <c r="K2083" s="25" t="s">
        <v>4114</v>
      </c>
      <c r="L2083" s="25"/>
      <c r="M2083"/>
      <c r="N2083"/>
      <c r="O2083" s="25">
        <v>-1.21</v>
      </c>
      <c r="P2083" s="25">
        <v>-22.17</v>
      </c>
      <c r="S2083" s="23" t="str">
        <f t="shared" si="100"/>
        <v/>
      </c>
      <c r="T2083" s="23">
        <f t="shared" si="101"/>
        <v>0</v>
      </c>
    </row>
    <row r="2084" spans="1:20" ht="17.399999999999999">
      <c r="A2084" s="23" t="str">
        <f t="shared" si="99"/>
        <v/>
      </c>
      <c r="B2084" s="24" t="s">
        <v>3649</v>
      </c>
      <c r="C2084" s="6" t="s">
        <v>3918</v>
      </c>
      <c r="D2084" s="25" t="s">
        <v>37</v>
      </c>
      <c r="E2084" s="28">
        <v>140.58000000000001</v>
      </c>
      <c r="F2084" s="25"/>
      <c r="G2084" s="25"/>
      <c r="H2084" s="25"/>
      <c r="I2084" s="25"/>
      <c r="J2084" s="25"/>
      <c r="K2084" s="25" t="s">
        <v>4096</v>
      </c>
      <c r="L2084" s="25"/>
      <c r="M2084"/>
      <c r="N2084"/>
      <c r="O2084" s="25">
        <v>0.52</v>
      </c>
      <c r="P2084" s="25">
        <v>-2.34</v>
      </c>
      <c r="S2084" s="23" t="str">
        <f t="shared" si="100"/>
        <v/>
      </c>
      <c r="T2084" s="23">
        <f t="shared" si="101"/>
        <v>0</v>
      </c>
    </row>
    <row r="2085" spans="1:20" ht="17.399999999999999">
      <c r="A2085" s="23" t="str">
        <f t="shared" si="99"/>
        <v/>
      </c>
      <c r="B2085" s="24" t="s">
        <v>3222</v>
      </c>
      <c r="C2085" s="6" t="s">
        <v>3334</v>
      </c>
      <c r="D2085" s="25" t="s">
        <v>9</v>
      </c>
      <c r="E2085" s="28">
        <v>169.11</v>
      </c>
      <c r="F2085" s="25"/>
      <c r="G2085" s="25"/>
      <c r="H2085" s="25"/>
      <c r="I2085" s="25"/>
      <c r="J2085" s="25"/>
      <c r="K2085" s="25" t="s">
        <v>4084</v>
      </c>
      <c r="L2085" s="25"/>
      <c r="M2085"/>
      <c r="N2085"/>
      <c r="O2085" s="25">
        <v>-42.67</v>
      </c>
      <c r="P2085" s="25">
        <v>-42.67</v>
      </c>
      <c r="S2085" s="23" t="str">
        <f t="shared" si="100"/>
        <v/>
      </c>
      <c r="T2085" s="23">
        <f t="shared" si="101"/>
        <v>0</v>
      </c>
    </row>
    <row r="2086" spans="1:20" ht="17.399999999999999">
      <c r="A2086" s="23">
        <f t="shared" si="99"/>
        <v>178</v>
      </c>
      <c r="B2086" s="24" t="s">
        <v>3223</v>
      </c>
      <c r="C2086" s="6" t="s">
        <v>3335</v>
      </c>
      <c r="D2086" s="25" t="s">
        <v>9</v>
      </c>
      <c r="E2086" s="28">
        <v>1257.19</v>
      </c>
      <c r="F2086" s="25">
        <v>5</v>
      </c>
      <c r="G2086" s="25">
        <v>525.91999999999996</v>
      </c>
      <c r="H2086" s="25">
        <v>525.91999999999996</v>
      </c>
      <c r="I2086" s="25">
        <v>589.79999999999995</v>
      </c>
      <c r="J2086" s="25">
        <v>589.79999999999995</v>
      </c>
      <c r="K2086" s="25" t="s">
        <v>4094</v>
      </c>
      <c r="L2086" s="25"/>
      <c r="M2086"/>
      <c r="N2086"/>
      <c r="O2086" s="25">
        <v>-21.27</v>
      </c>
      <c r="P2086" s="25">
        <v>-27.38</v>
      </c>
      <c r="S2086" s="23">
        <f t="shared" si="100"/>
        <v>1257.2108600000001</v>
      </c>
      <c r="T2086" s="23">
        <f t="shared" si="101"/>
        <v>0</v>
      </c>
    </row>
    <row r="2087" spans="1:20" ht="17.399999999999999">
      <c r="A2087" s="23">
        <f t="shared" si="99"/>
        <v>22</v>
      </c>
      <c r="B2087" s="24" t="s">
        <v>3224</v>
      </c>
      <c r="C2087" s="6" t="s">
        <v>3336</v>
      </c>
      <c r="D2087" s="25" t="s">
        <v>9</v>
      </c>
      <c r="E2087" s="28">
        <v>34668.67</v>
      </c>
      <c r="F2087" s="25">
        <v>13</v>
      </c>
      <c r="G2087" s="28">
        <v>1534.45</v>
      </c>
      <c r="H2087" s="28">
        <v>1547.76</v>
      </c>
      <c r="I2087" s="28">
        <v>1515.36</v>
      </c>
      <c r="J2087" s="28">
        <v>1559.23</v>
      </c>
      <c r="K2087" s="25" t="s">
        <v>4089</v>
      </c>
      <c r="L2087" s="25"/>
      <c r="M2087"/>
      <c r="N2087"/>
      <c r="O2087" s="25">
        <v>-2.44</v>
      </c>
      <c r="P2087" s="25">
        <v>40.14</v>
      </c>
      <c r="S2087" s="23">
        <f t="shared" si="100"/>
        <v>34668.690869999999</v>
      </c>
      <c r="T2087" s="23">
        <f t="shared" si="101"/>
        <v>1</v>
      </c>
    </row>
    <row r="2088" spans="1:20" ht="17.399999999999999">
      <c r="A2088" s="23">
        <f t="shared" si="99"/>
        <v>204</v>
      </c>
      <c r="B2088" s="24" t="s">
        <v>3225</v>
      </c>
      <c r="C2088" s="6" t="s">
        <v>4806</v>
      </c>
      <c r="D2088" s="25" t="s">
        <v>9</v>
      </c>
      <c r="E2088" s="28">
        <v>738.3</v>
      </c>
      <c r="F2088" s="25">
        <v>5</v>
      </c>
      <c r="G2088" s="25">
        <v>262.5</v>
      </c>
      <c r="H2088" s="25">
        <v>255.06</v>
      </c>
      <c r="I2088" s="25">
        <v>283</v>
      </c>
      <c r="J2088" s="25">
        <v>224</v>
      </c>
      <c r="K2088" s="25" t="s">
        <v>4084</v>
      </c>
      <c r="L2088" s="25"/>
      <c r="M2088"/>
      <c r="N2088"/>
      <c r="O2088" s="25">
        <v>-19.41</v>
      </c>
      <c r="P2088" s="25">
        <v>-25.6</v>
      </c>
      <c r="S2088" s="23">
        <f t="shared" si="100"/>
        <v>738.32087999999999</v>
      </c>
      <c r="T2088" s="23">
        <f t="shared" si="101"/>
        <v>-1</v>
      </c>
    </row>
    <row r="2089" spans="1:20" ht="17.399999999999999">
      <c r="A2089" s="23" t="str">
        <f t="shared" si="99"/>
        <v/>
      </c>
      <c r="B2089" s="24" t="s">
        <v>3650</v>
      </c>
      <c r="C2089" s="6" t="s">
        <v>5243</v>
      </c>
      <c r="D2089" s="25" t="s">
        <v>37</v>
      </c>
      <c r="E2089" s="28">
        <v>25.02</v>
      </c>
      <c r="F2089" s="25"/>
      <c r="G2089" s="28"/>
      <c r="H2089" s="28"/>
      <c r="I2089" s="28"/>
      <c r="J2089" s="28"/>
      <c r="K2089" s="25" t="s">
        <v>4100</v>
      </c>
      <c r="L2089" s="25"/>
      <c r="M2089"/>
      <c r="N2089"/>
      <c r="O2089" s="25">
        <v>12.75</v>
      </c>
      <c r="P2089" s="25">
        <v>-29.25</v>
      </c>
      <c r="S2089" s="23" t="str">
        <f t="shared" si="100"/>
        <v/>
      </c>
      <c r="T2089" s="23">
        <f t="shared" si="101"/>
        <v>0</v>
      </c>
    </row>
    <row r="2090" spans="1:20" ht="17.399999999999999">
      <c r="A2090" s="23">
        <f t="shared" si="99"/>
        <v>90</v>
      </c>
      <c r="B2090" s="24" t="s">
        <v>3388</v>
      </c>
      <c r="C2090" s="6" t="s">
        <v>3473</v>
      </c>
      <c r="D2090" s="25" t="s">
        <v>37</v>
      </c>
      <c r="E2090" s="28">
        <v>5682.73</v>
      </c>
      <c r="F2090" s="25">
        <v>4</v>
      </c>
      <c r="G2090" s="28">
        <v>-46.08</v>
      </c>
      <c r="H2090" s="28">
        <v>-46.08</v>
      </c>
      <c r="I2090" s="28">
        <v>-50.95</v>
      </c>
      <c r="J2090" s="28">
        <v>-8.6999999999999993</v>
      </c>
      <c r="K2090" s="25" t="s">
        <v>4100</v>
      </c>
      <c r="L2090" s="25"/>
      <c r="M2090"/>
      <c r="N2090"/>
      <c r="O2090" s="25">
        <v>-9.2899999999999991</v>
      </c>
      <c r="P2090" s="25">
        <v>-43.61</v>
      </c>
      <c r="S2090" s="23">
        <f t="shared" si="100"/>
        <v>5682.7509</v>
      </c>
      <c r="T2090" s="23">
        <f t="shared" si="101"/>
        <v>0</v>
      </c>
    </row>
    <row r="2091" spans="1:20" ht="17.399999999999999">
      <c r="A2091" s="23" t="str">
        <f t="shared" si="99"/>
        <v/>
      </c>
      <c r="B2091" s="24" t="s">
        <v>3651</v>
      </c>
      <c r="C2091" s="6" t="s">
        <v>3788</v>
      </c>
      <c r="D2091" s="25" t="s">
        <v>37</v>
      </c>
      <c r="E2091" s="28">
        <v>86.92</v>
      </c>
      <c r="F2091" s="25"/>
      <c r="G2091" s="28"/>
      <c r="H2091" s="28"/>
      <c r="I2091" s="28"/>
      <c r="J2091" s="28"/>
      <c r="K2091" s="25" t="s">
        <v>4078</v>
      </c>
      <c r="L2091" s="25"/>
      <c r="M2091"/>
      <c r="N2091"/>
      <c r="O2091" s="25">
        <v>-4</v>
      </c>
      <c r="P2091" s="25">
        <v>-21.98</v>
      </c>
      <c r="S2091" s="23" t="str">
        <f t="shared" si="100"/>
        <v/>
      </c>
      <c r="T2091" s="23">
        <f t="shared" si="101"/>
        <v>0</v>
      </c>
    </row>
    <row r="2092" spans="1:20" ht="17.399999999999999">
      <c r="A2092" s="23" t="str">
        <f t="shared" si="99"/>
        <v/>
      </c>
      <c r="B2092" s="24" t="s">
        <v>3389</v>
      </c>
      <c r="C2092" s="6" t="s">
        <v>3474</v>
      </c>
      <c r="D2092" s="25" t="s">
        <v>9</v>
      </c>
      <c r="E2092" s="28">
        <v>183.01</v>
      </c>
      <c r="F2092" s="25"/>
      <c r="G2092" s="28"/>
      <c r="H2092" s="28"/>
      <c r="I2092" s="28"/>
      <c r="J2092" s="28"/>
      <c r="K2092" s="25" t="s">
        <v>4081</v>
      </c>
      <c r="L2092" s="25"/>
      <c r="M2092"/>
      <c r="N2092"/>
      <c r="O2092" s="25">
        <v>-8.25</v>
      </c>
      <c r="P2092" s="25">
        <v>-15.24</v>
      </c>
      <c r="S2092" s="23" t="str">
        <f t="shared" si="100"/>
        <v/>
      </c>
      <c r="T2092" s="23">
        <f t="shared" si="101"/>
        <v>0</v>
      </c>
    </row>
    <row r="2093" spans="1:20" ht="17.399999999999999">
      <c r="A2093" s="23" t="str">
        <f t="shared" si="99"/>
        <v/>
      </c>
      <c r="B2093" s="24" t="s">
        <v>4429</v>
      </c>
      <c r="C2093" s="6" t="s">
        <v>4439</v>
      </c>
      <c r="D2093" s="25" t="s">
        <v>37</v>
      </c>
      <c r="E2093" s="28">
        <v>237.36</v>
      </c>
      <c r="F2093" s="25"/>
      <c r="G2093" s="25"/>
      <c r="H2093" s="25"/>
      <c r="I2093" s="25"/>
      <c r="J2093" s="25"/>
      <c r="K2093" s="25" t="s">
        <v>4113</v>
      </c>
      <c r="L2093" s="25"/>
      <c r="M2093"/>
      <c r="N2093"/>
      <c r="O2093" s="25">
        <v>-25.75</v>
      </c>
      <c r="P2093" s="25">
        <v>-37.82</v>
      </c>
      <c r="S2093" s="23" t="str">
        <f t="shared" si="100"/>
        <v/>
      </c>
      <c r="T2093" s="23">
        <f t="shared" si="101"/>
        <v>0</v>
      </c>
    </row>
    <row r="2094" spans="1:20" ht="17.399999999999999">
      <c r="A2094" s="23" t="str">
        <f t="shared" si="99"/>
        <v/>
      </c>
      <c r="B2094" s="24" t="s">
        <v>3652</v>
      </c>
      <c r="C2094" s="6" t="s">
        <v>3789</v>
      </c>
      <c r="D2094" s="25" t="s">
        <v>37</v>
      </c>
      <c r="E2094" s="28">
        <v>115.13</v>
      </c>
      <c r="F2094" s="25">
        <v>1</v>
      </c>
      <c r="G2094" s="25">
        <v>18.5</v>
      </c>
      <c r="H2094" s="25">
        <v>18.5</v>
      </c>
      <c r="I2094" s="25">
        <v>18.5</v>
      </c>
      <c r="J2094" s="25"/>
      <c r="K2094" s="25" t="s">
        <v>4107</v>
      </c>
      <c r="L2094" s="25"/>
      <c r="M2094"/>
      <c r="N2094"/>
      <c r="O2094" s="25">
        <v>-21.82</v>
      </c>
      <c r="P2094" s="25">
        <v>-47.16</v>
      </c>
      <c r="S2094" s="23" t="str">
        <f t="shared" si="100"/>
        <v/>
      </c>
      <c r="T2094" s="23">
        <f t="shared" si="101"/>
        <v>0</v>
      </c>
    </row>
    <row r="2095" spans="1:20" ht="17.399999999999999">
      <c r="A2095" s="23" t="str">
        <f t="shared" si="99"/>
        <v/>
      </c>
      <c r="B2095" s="24" t="s">
        <v>3653</v>
      </c>
      <c r="C2095" s="6" t="s">
        <v>3790</v>
      </c>
      <c r="D2095" s="25" t="s">
        <v>37</v>
      </c>
      <c r="E2095" s="28">
        <v>57.45</v>
      </c>
      <c r="F2095" s="25"/>
      <c r="G2095" s="28"/>
      <c r="H2095" s="28"/>
      <c r="I2095" s="28"/>
      <c r="J2095" s="28"/>
      <c r="K2095" s="25" t="s">
        <v>4076</v>
      </c>
      <c r="L2095" s="25"/>
      <c r="M2095"/>
      <c r="N2095"/>
      <c r="O2095" s="25">
        <v>-16.22</v>
      </c>
      <c r="P2095" s="25">
        <v>-48.84</v>
      </c>
      <c r="S2095" s="23" t="str">
        <f t="shared" si="100"/>
        <v/>
      </c>
      <c r="T2095" s="23">
        <f t="shared" si="101"/>
        <v>0</v>
      </c>
    </row>
    <row r="2096" spans="1:20" ht="17.399999999999999">
      <c r="A2096" s="23" t="str">
        <f t="shared" si="99"/>
        <v/>
      </c>
      <c r="B2096" s="24" t="s">
        <v>3390</v>
      </c>
      <c r="C2096" s="6" t="s">
        <v>3475</v>
      </c>
      <c r="D2096" s="25" t="s">
        <v>37</v>
      </c>
      <c r="E2096" s="28">
        <v>45.26</v>
      </c>
      <c r="F2096" s="25"/>
      <c r="G2096" s="28"/>
      <c r="H2096" s="28"/>
      <c r="I2096" s="28"/>
      <c r="J2096" s="28"/>
      <c r="K2096" s="25" t="s">
        <v>4100</v>
      </c>
      <c r="L2096" s="25"/>
      <c r="M2096"/>
      <c r="N2096"/>
      <c r="O2096" s="25">
        <v>-44.72</v>
      </c>
      <c r="P2096" s="25">
        <v>-41.45</v>
      </c>
      <c r="S2096" s="23" t="str">
        <f t="shared" si="100"/>
        <v/>
      </c>
      <c r="T2096" s="23">
        <f t="shared" si="101"/>
        <v>0</v>
      </c>
    </row>
    <row r="2097" spans="1:20" ht="17.399999999999999">
      <c r="A2097" s="23" t="str">
        <f t="shared" si="99"/>
        <v/>
      </c>
      <c r="B2097" s="24" t="s">
        <v>3391</v>
      </c>
      <c r="C2097" s="6" t="s">
        <v>3476</v>
      </c>
      <c r="D2097" s="25" t="s">
        <v>37</v>
      </c>
      <c r="E2097" s="28">
        <v>42.08</v>
      </c>
      <c r="F2097" s="25"/>
      <c r="G2097" s="28"/>
      <c r="H2097" s="28"/>
      <c r="I2097" s="28"/>
      <c r="J2097" s="28"/>
      <c r="K2097" s="25" t="s">
        <v>4103</v>
      </c>
      <c r="L2097" s="25"/>
      <c r="M2097"/>
      <c r="N2097"/>
      <c r="O2097" s="25">
        <v>-18.809999999999999</v>
      </c>
      <c r="P2097" s="25">
        <v>-47.55</v>
      </c>
      <c r="S2097" s="23" t="str">
        <f t="shared" si="100"/>
        <v/>
      </c>
      <c r="T2097" s="23">
        <f t="shared" si="101"/>
        <v>0</v>
      </c>
    </row>
    <row r="2098" spans="1:20" ht="17.399999999999999">
      <c r="A2098" s="23" t="str">
        <f t="shared" si="99"/>
        <v/>
      </c>
      <c r="B2098" s="24" t="s">
        <v>3392</v>
      </c>
      <c r="C2098" s="6" t="s">
        <v>3477</v>
      </c>
      <c r="D2098" s="25" t="s">
        <v>37</v>
      </c>
      <c r="E2098" s="28">
        <v>121.81</v>
      </c>
      <c r="F2098" s="25"/>
      <c r="G2098" s="28"/>
      <c r="H2098" s="28"/>
      <c r="I2098" s="28"/>
      <c r="J2098" s="28"/>
      <c r="K2098" s="25" t="s">
        <v>4113</v>
      </c>
      <c r="L2098" s="25"/>
      <c r="M2098"/>
      <c r="N2098"/>
      <c r="O2098" s="25">
        <v>-26.13</v>
      </c>
      <c r="P2098" s="25">
        <v>-35.770000000000003</v>
      </c>
      <c r="S2098" s="23" t="str">
        <f t="shared" si="100"/>
        <v/>
      </c>
      <c r="T2098" s="23">
        <f t="shared" si="101"/>
        <v>0</v>
      </c>
    </row>
    <row r="2099" spans="1:20" ht="17.399999999999999">
      <c r="A2099" s="23" t="str">
        <f t="shared" si="99"/>
        <v/>
      </c>
      <c r="B2099" s="24" t="s">
        <v>3529</v>
      </c>
      <c r="C2099" s="6" t="s">
        <v>3594</v>
      </c>
      <c r="D2099" s="25" t="s">
        <v>37</v>
      </c>
      <c r="E2099" s="28">
        <v>24.6</v>
      </c>
      <c r="F2099" s="25"/>
      <c r="G2099" s="28"/>
      <c r="H2099" s="28"/>
      <c r="I2099" s="28"/>
      <c r="J2099" s="26"/>
      <c r="K2099" s="25" t="s">
        <v>4113</v>
      </c>
      <c r="L2099" s="25"/>
      <c r="M2099"/>
      <c r="N2099"/>
      <c r="O2099" s="25">
        <v>-17.850000000000001</v>
      </c>
      <c r="P2099" s="25">
        <v>-51.37</v>
      </c>
      <c r="S2099" s="23" t="str">
        <f t="shared" si="100"/>
        <v/>
      </c>
      <c r="T2099" s="23">
        <f t="shared" si="101"/>
        <v>0</v>
      </c>
    </row>
    <row r="2100" spans="1:20" ht="17.399999999999999">
      <c r="A2100" s="23" t="str">
        <f t="shared" si="99"/>
        <v/>
      </c>
      <c r="B2100" s="24" t="s">
        <v>3226</v>
      </c>
      <c r="C2100" s="6" t="s">
        <v>280</v>
      </c>
      <c r="D2100" s="25" t="s">
        <v>9</v>
      </c>
      <c r="E2100" s="28">
        <v>1045.08</v>
      </c>
      <c r="F2100" s="25">
        <v>1</v>
      </c>
      <c r="G2100" s="28">
        <v>146.9</v>
      </c>
      <c r="H2100" s="28">
        <v>148</v>
      </c>
      <c r="I2100" s="28"/>
      <c r="J2100" s="28">
        <v>148</v>
      </c>
      <c r="K2100" s="25" t="s">
        <v>4086</v>
      </c>
      <c r="L2100" s="25"/>
      <c r="M2100"/>
      <c r="N2100"/>
      <c r="O2100" s="25">
        <v>1.57</v>
      </c>
      <c r="P2100" s="25">
        <v>-14.35</v>
      </c>
      <c r="S2100" s="23" t="str">
        <f t="shared" si="100"/>
        <v/>
      </c>
      <c r="T2100" s="23">
        <f t="shared" si="101"/>
        <v>0</v>
      </c>
    </row>
    <row r="2101" spans="1:20" ht="17.399999999999999">
      <c r="A2101" s="23" t="str">
        <f t="shared" si="99"/>
        <v/>
      </c>
      <c r="B2101" s="24" t="s">
        <v>3654</v>
      </c>
      <c r="C2101" s="6" t="s">
        <v>3791</v>
      </c>
      <c r="D2101" s="25" t="s">
        <v>37</v>
      </c>
      <c r="E2101" s="28">
        <v>22.23</v>
      </c>
      <c r="F2101" s="25"/>
      <c r="G2101" s="28"/>
      <c r="H2101" s="28"/>
      <c r="I2101" s="28"/>
      <c r="J2101" s="28"/>
      <c r="K2101" s="25" t="s">
        <v>4113</v>
      </c>
      <c r="L2101" s="25"/>
      <c r="M2101"/>
      <c r="N2101"/>
      <c r="O2101" s="25">
        <v>-8</v>
      </c>
      <c r="P2101" s="25">
        <v>-33.729999999999997</v>
      </c>
      <c r="S2101" s="23" t="str">
        <f t="shared" si="100"/>
        <v/>
      </c>
      <c r="T2101" s="23">
        <f t="shared" si="101"/>
        <v>0</v>
      </c>
    </row>
    <row r="2102" spans="1:20" ht="17.399999999999999">
      <c r="A2102" s="23">
        <f t="shared" si="99"/>
        <v>299</v>
      </c>
      <c r="B2102" s="24" t="s">
        <v>3393</v>
      </c>
      <c r="C2102" s="6" t="s">
        <v>3478</v>
      </c>
      <c r="D2102" s="25" t="s">
        <v>37</v>
      </c>
      <c r="E2102" s="28">
        <v>65.78</v>
      </c>
      <c r="F2102" s="25">
        <v>1</v>
      </c>
      <c r="G2102" s="28">
        <v>4.5</v>
      </c>
      <c r="H2102" s="28">
        <v>4.5</v>
      </c>
      <c r="I2102" s="28">
        <v>4.5</v>
      </c>
      <c r="J2102" s="28">
        <v>4.5</v>
      </c>
      <c r="K2102" s="25" t="s">
        <v>4097</v>
      </c>
      <c r="L2102" s="25"/>
      <c r="M2102"/>
      <c r="N2102"/>
      <c r="O2102" s="25">
        <v>-23.1</v>
      </c>
      <c r="P2102" s="25">
        <v>-1.62</v>
      </c>
      <c r="S2102" s="23">
        <f t="shared" si="100"/>
        <v>65.801019999999994</v>
      </c>
      <c r="T2102" s="23">
        <f t="shared" si="101"/>
        <v>0</v>
      </c>
    </row>
    <row r="2103" spans="1:20" ht="17.399999999999999">
      <c r="A2103" s="23" t="str">
        <f t="shared" si="99"/>
        <v/>
      </c>
      <c r="B2103" s="24" t="s">
        <v>3655</v>
      </c>
      <c r="C2103" s="6" t="s">
        <v>3792</v>
      </c>
      <c r="D2103" s="25" t="s">
        <v>9</v>
      </c>
      <c r="E2103" s="28">
        <v>2879.36</v>
      </c>
      <c r="F2103" s="25">
        <v>3</v>
      </c>
      <c r="G2103" s="28">
        <v>-95.37</v>
      </c>
      <c r="H2103" s="28">
        <v>-95.37</v>
      </c>
      <c r="I2103" s="28"/>
      <c r="J2103" s="28"/>
      <c r="K2103" s="25" t="s">
        <v>4076</v>
      </c>
      <c r="L2103" s="25"/>
      <c r="M2103"/>
      <c r="N2103"/>
      <c r="O2103" s="25">
        <v>-8.93</v>
      </c>
      <c r="P2103" s="25">
        <v>-15.92</v>
      </c>
      <c r="S2103" s="23" t="str">
        <f t="shared" si="100"/>
        <v/>
      </c>
      <c r="T2103" s="23">
        <f t="shared" si="101"/>
        <v>0</v>
      </c>
    </row>
    <row r="2104" spans="1:20" ht="17.399999999999999">
      <c r="A2104" s="23" t="str">
        <f t="shared" si="99"/>
        <v/>
      </c>
      <c r="B2104" s="24" t="s">
        <v>3530</v>
      </c>
      <c r="C2104" s="6" t="s">
        <v>3595</v>
      </c>
      <c r="D2104" s="25" t="s">
        <v>37</v>
      </c>
      <c r="E2104" s="28">
        <v>85.15</v>
      </c>
      <c r="F2104" s="25"/>
      <c r="G2104" s="28"/>
      <c r="H2104" s="28"/>
      <c r="I2104" s="28"/>
      <c r="J2104" s="28"/>
      <c r="K2104" s="25" t="s">
        <v>4105</v>
      </c>
      <c r="L2104" s="25"/>
      <c r="M2104"/>
      <c r="N2104"/>
      <c r="O2104" s="25">
        <v>-1.96</v>
      </c>
      <c r="P2104" s="25">
        <v>-9.82</v>
      </c>
      <c r="S2104" s="23" t="str">
        <f t="shared" si="100"/>
        <v/>
      </c>
      <c r="T2104" s="23">
        <f t="shared" si="101"/>
        <v>0</v>
      </c>
    </row>
    <row r="2105" spans="1:20" ht="17.399999999999999">
      <c r="A2105" s="23" t="str">
        <f t="shared" si="99"/>
        <v/>
      </c>
      <c r="B2105" s="24" t="s">
        <v>3394</v>
      </c>
      <c r="C2105" s="6" t="s">
        <v>3479</v>
      </c>
      <c r="D2105" s="25" t="s">
        <v>37</v>
      </c>
      <c r="E2105" s="28">
        <v>14.08</v>
      </c>
      <c r="F2105" s="25"/>
      <c r="G2105" s="28"/>
      <c r="H2105" s="28"/>
      <c r="I2105" s="25"/>
      <c r="J2105" s="25"/>
      <c r="K2105" s="25" t="s">
        <v>4091</v>
      </c>
      <c r="L2105" s="25"/>
      <c r="M2105"/>
      <c r="N2105"/>
      <c r="O2105" s="25">
        <v>-26.06</v>
      </c>
      <c r="P2105" s="25">
        <v>-62.9</v>
      </c>
      <c r="S2105" s="23" t="str">
        <f t="shared" si="100"/>
        <v/>
      </c>
      <c r="T2105" s="23">
        <f t="shared" si="101"/>
        <v>0</v>
      </c>
    </row>
    <row r="2106" spans="1:20" ht="17.399999999999999">
      <c r="A2106" s="23" t="str">
        <f t="shared" si="99"/>
        <v/>
      </c>
      <c r="B2106" s="24" t="s">
        <v>4466</v>
      </c>
      <c r="C2106" s="6" t="s">
        <v>4585</v>
      </c>
      <c r="D2106" s="25" t="s">
        <v>37</v>
      </c>
      <c r="E2106" s="28">
        <v>51.91</v>
      </c>
      <c r="F2106" s="25">
        <v>1</v>
      </c>
      <c r="G2106" s="25"/>
      <c r="H2106" s="25"/>
      <c r="I2106" s="25"/>
      <c r="J2106" s="25"/>
      <c r="K2106" s="25" t="s">
        <v>4105</v>
      </c>
      <c r="L2106" s="25"/>
      <c r="M2106"/>
      <c r="N2106"/>
      <c r="O2106" s="25">
        <v>0.75</v>
      </c>
      <c r="P2106" s="25">
        <v>-11.43</v>
      </c>
      <c r="S2106" s="23" t="str">
        <f t="shared" si="100"/>
        <v/>
      </c>
      <c r="T2106" s="23">
        <f t="shared" si="101"/>
        <v>0</v>
      </c>
    </row>
    <row r="2107" spans="1:20" ht="17.399999999999999">
      <c r="A2107" s="23" t="str">
        <f t="shared" si="99"/>
        <v/>
      </c>
      <c r="B2107" s="24" t="s">
        <v>3900</v>
      </c>
      <c r="C2107" s="6" t="s">
        <v>3901</v>
      </c>
      <c r="D2107" s="25" t="s">
        <v>37</v>
      </c>
      <c r="E2107" s="28">
        <v>21.25</v>
      </c>
      <c r="F2107" s="25"/>
      <c r="G2107" s="25"/>
      <c r="H2107" s="25"/>
      <c r="I2107" s="25"/>
      <c r="J2107" s="25"/>
      <c r="K2107" s="25" t="s">
        <v>4113</v>
      </c>
      <c r="L2107" s="25"/>
      <c r="M2107"/>
      <c r="N2107"/>
      <c r="O2107" s="25">
        <v>-18.34</v>
      </c>
      <c r="P2107" s="25">
        <v>-28.61</v>
      </c>
      <c r="S2107" s="23" t="str">
        <f t="shared" si="100"/>
        <v/>
      </c>
      <c r="T2107" s="23">
        <f t="shared" si="101"/>
        <v>0</v>
      </c>
    </row>
    <row r="2108" spans="1:20" ht="17.399999999999999">
      <c r="A2108" s="23" t="str">
        <f t="shared" si="99"/>
        <v/>
      </c>
      <c r="B2108" s="24" t="s">
        <v>4915</v>
      </c>
      <c r="C2108" s="6" t="s">
        <v>4916</v>
      </c>
      <c r="D2108" s="25" t="s">
        <v>37</v>
      </c>
      <c r="E2108" s="28">
        <v>81.400000000000006</v>
      </c>
      <c r="F2108" s="25"/>
      <c r="G2108" s="25"/>
      <c r="H2108" s="25"/>
      <c r="I2108" s="25"/>
      <c r="J2108" s="25"/>
      <c r="K2108" s="25" t="s">
        <v>4105</v>
      </c>
      <c r="L2108" s="25"/>
      <c r="M2108"/>
      <c r="N2108"/>
      <c r="O2108" s="25">
        <v>-9.91</v>
      </c>
      <c r="P2108" s="25">
        <v>-31.03</v>
      </c>
      <c r="S2108" s="23" t="str">
        <f t="shared" si="100"/>
        <v/>
      </c>
      <c r="T2108" s="23">
        <f t="shared" si="101"/>
        <v>0</v>
      </c>
    </row>
    <row r="2109" spans="1:20" ht="17.399999999999999">
      <c r="A2109" s="23" t="str">
        <f t="shared" si="99"/>
        <v/>
      </c>
      <c r="B2109" s="24" t="s">
        <v>3656</v>
      </c>
      <c r="C2109" s="6" t="s">
        <v>3793</v>
      </c>
      <c r="D2109" s="25" t="s">
        <v>37</v>
      </c>
      <c r="E2109" s="28">
        <v>163.97</v>
      </c>
      <c r="F2109" s="25"/>
      <c r="G2109" s="25"/>
      <c r="H2109" s="25"/>
      <c r="I2109" s="25"/>
      <c r="J2109" s="25"/>
      <c r="K2109" s="25" t="s">
        <v>4113</v>
      </c>
      <c r="L2109" s="25"/>
      <c r="M2109"/>
      <c r="N2109"/>
      <c r="O2109" s="25">
        <v>-33.159999999999997</v>
      </c>
      <c r="P2109" s="25">
        <v>-40.950000000000003</v>
      </c>
      <c r="S2109" s="23" t="str">
        <f t="shared" si="100"/>
        <v/>
      </c>
      <c r="T2109" s="23">
        <f t="shared" si="101"/>
        <v>0</v>
      </c>
    </row>
    <row r="2110" spans="1:20" ht="17.399999999999999">
      <c r="A2110" s="23">
        <f t="shared" si="99"/>
        <v>267</v>
      </c>
      <c r="B2110" s="24" t="s">
        <v>4444</v>
      </c>
      <c r="C2110" s="6" t="s">
        <v>4445</v>
      </c>
      <c r="D2110" s="25" t="s">
        <v>37</v>
      </c>
      <c r="E2110" s="26">
        <v>283</v>
      </c>
      <c r="F2110" s="25">
        <v>1</v>
      </c>
      <c r="G2110" s="25">
        <v>-8.5</v>
      </c>
      <c r="H2110" s="25">
        <v>-8.5</v>
      </c>
      <c r="I2110" s="25">
        <v>-8.5</v>
      </c>
      <c r="J2110" s="25">
        <v>-8.5</v>
      </c>
      <c r="K2110" s="25" t="s">
        <v>4100</v>
      </c>
      <c r="L2110" s="25"/>
      <c r="M2110"/>
      <c r="N2110"/>
      <c r="O2110" s="25">
        <v>-19.96</v>
      </c>
      <c r="P2110" s="25">
        <v>-16.61</v>
      </c>
      <c r="S2110" s="23">
        <f t="shared" si="100"/>
        <v>283.02109999999999</v>
      </c>
      <c r="T2110" s="23">
        <f t="shared" si="101"/>
        <v>0</v>
      </c>
    </row>
    <row r="2111" spans="1:20" ht="17.399999999999999">
      <c r="A2111" s="23" t="str">
        <f t="shared" si="99"/>
        <v/>
      </c>
      <c r="B2111" s="24" t="s">
        <v>3657</v>
      </c>
      <c r="C2111" s="6" t="s">
        <v>3794</v>
      </c>
      <c r="D2111" s="25" t="s">
        <v>37</v>
      </c>
      <c r="E2111" s="28">
        <v>19.77</v>
      </c>
      <c r="F2111" s="25"/>
      <c r="G2111" s="25"/>
      <c r="H2111" s="25"/>
      <c r="I2111" s="25"/>
      <c r="J2111" s="25"/>
      <c r="K2111" s="25" t="s">
        <v>4105</v>
      </c>
      <c r="L2111" s="25"/>
      <c r="M2111"/>
      <c r="N2111"/>
      <c r="O2111" s="25">
        <v>-23.95</v>
      </c>
      <c r="P2111" s="25">
        <v>8.4</v>
      </c>
      <c r="S2111" s="23" t="str">
        <f t="shared" si="100"/>
        <v/>
      </c>
      <c r="T2111" s="23">
        <f t="shared" si="101"/>
        <v>0</v>
      </c>
    </row>
    <row r="2112" spans="1:20" ht="17.399999999999999">
      <c r="A2112" s="23" t="str">
        <f t="shared" si="99"/>
        <v/>
      </c>
      <c r="B2112" s="24" t="s">
        <v>3395</v>
      </c>
      <c r="C2112" s="6" t="s">
        <v>3480</v>
      </c>
      <c r="D2112" s="25" t="s">
        <v>37</v>
      </c>
      <c r="E2112" s="28">
        <v>42.08</v>
      </c>
      <c r="F2112" s="25"/>
      <c r="G2112" s="25"/>
      <c r="H2112" s="25"/>
      <c r="I2112" s="25"/>
      <c r="J2112" s="25"/>
      <c r="K2112" s="25" t="s">
        <v>4105</v>
      </c>
      <c r="L2112" s="25"/>
      <c r="M2112"/>
      <c r="N2112"/>
      <c r="O2112" s="25">
        <v>-24.16</v>
      </c>
      <c r="P2112" s="25">
        <v>-63.55</v>
      </c>
      <c r="S2112" s="23" t="str">
        <f t="shared" si="100"/>
        <v/>
      </c>
      <c r="T2112" s="23">
        <f t="shared" si="101"/>
        <v>0</v>
      </c>
    </row>
    <row r="2113" spans="1:20" ht="17.399999999999999">
      <c r="A2113" s="23" t="str">
        <f t="shared" si="99"/>
        <v/>
      </c>
      <c r="B2113" s="24" t="s">
        <v>3531</v>
      </c>
      <c r="C2113" s="6" t="s">
        <v>3596</v>
      </c>
      <c r="D2113" s="25" t="s">
        <v>37</v>
      </c>
      <c r="E2113" s="28">
        <v>17.32</v>
      </c>
      <c r="F2113" s="25"/>
      <c r="G2113" s="25"/>
      <c r="H2113" s="25"/>
      <c r="I2113" s="25"/>
      <c r="J2113" s="25"/>
      <c r="K2113" s="25" t="s">
        <v>4078</v>
      </c>
      <c r="L2113" s="25"/>
      <c r="M2113"/>
      <c r="N2113"/>
      <c r="O2113" s="25">
        <v>-44.78</v>
      </c>
      <c r="P2113" s="25">
        <v>-72.56</v>
      </c>
      <c r="S2113" s="23" t="str">
        <f t="shared" si="100"/>
        <v/>
      </c>
      <c r="T2113" s="23">
        <f t="shared" si="101"/>
        <v>0</v>
      </c>
    </row>
    <row r="2114" spans="1:20" ht="17.399999999999999">
      <c r="A2114" s="23">
        <f t="shared" si="99"/>
        <v>250</v>
      </c>
      <c r="B2114" s="24" t="s">
        <v>3227</v>
      </c>
      <c r="C2114" s="6" t="s">
        <v>257</v>
      </c>
      <c r="D2114" s="25" t="s">
        <v>9</v>
      </c>
      <c r="E2114" s="28">
        <v>356.52</v>
      </c>
      <c r="F2114" s="25">
        <v>5</v>
      </c>
      <c r="G2114" s="25">
        <v>98.78</v>
      </c>
      <c r="H2114" s="25">
        <v>98.78</v>
      </c>
      <c r="I2114" s="25">
        <v>179.7</v>
      </c>
      <c r="J2114" s="25">
        <v>179.7</v>
      </c>
      <c r="K2114" s="25" t="s">
        <v>4090</v>
      </c>
      <c r="L2114" s="25"/>
      <c r="M2114"/>
      <c r="N2114"/>
      <c r="O2114" s="25">
        <v>-8.91</v>
      </c>
      <c r="P2114" s="25">
        <v>-5.63</v>
      </c>
      <c r="S2114" s="23">
        <f t="shared" si="100"/>
        <v>356.54113999999998</v>
      </c>
      <c r="T2114" s="23">
        <f t="shared" si="101"/>
        <v>0</v>
      </c>
    </row>
    <row r="2115" spans="1:20" ht="17.399999999999999">
      <c r="A2115" s="23" t="str">
        <f t="shared" si="99"/>
        <v/>
      </c>
      <c r="B2115" s="24" t="s">
        <v>3532</v>
      </c>
      <c r="C2115" s="6" t="s">
        <v>5188</v>
      </c>
      <c r="D2115" s="25" t="s">
        <v>37</v>
      </c>
      <c r="E2115" s="28">
        <v>125.13</v>
      </c>
      <c r="F2115" s="25"/>
      <c r="G2115" s="25"/>
      <c r="H2115" s="25"/>
      <c r="I2115" s="25"/>
      <c r="J2115" s="25"/>
      <c r="K2115" s="25" t="s">
        <v>4091</v>
      </c>
      <c r="L2115" s="25"/>
      <c r="M2115"/>
      <c r="N2115"/>
      <c r="O2115" s="25">
        <v>-9.84</v>
      </c>
      <c r="P2115" s="25">
        <v>-13.86</v>
      </c>
      <c r="S2115" s="23" t="str">
        <f t="shared" si="100"/>
        <v/>
      </c>
      <c r="T2115" s="23">
        <f t="shared" si="101"/>
        <v>0</v>
      </c>
    </row>
    <row r="2116" spans="1:20" ht="17.399999999999999">
      <c r="A2116" s="23" t="str">
        <f t="shared" si="99"/>
        <v/>
      </c>
      <c r="B2116" s="24" t="s">
        <v>3533</v>
      </c>
      <c r="C2116" s="6" t="s">
        <v>4998</v>
      </c>
      <c r="D2116" s="25" t="s">
        <v>37</v>
      </c>
      <c r="E2116" s="26">
        <v>185.9</v>
      </c>
      <c r="F2116" s="25"/>
      <c r="G2116" s="25"/>
      <c r="H2116" s="25"/>
      <c r="I2116" s="25"/>
      <c r="J2116" s="25"/>
      <c r="K2116" s="25" t="s">
        <v>4096</v>
      </c>
      <c r="L2116" s="25"/>
      <c r="M2116"/>
      <c r="N2116"/>
      <c r="O2116" s="25">
        <v>-37.619999999999997</v>
      </c>
      <c r="P2116" s="25">
        <v>-8.0299999999999994</v>
      </c>
      <c r="S2116" s="23" t="str">
        <f t="shared" si="100"/>
        <v/>
      </c>
      <c r="T2116" s="23">
        <f t="shared" si="101"/>
        <v>0</v>
      </c>
    </row>
    <row r="2117" spans="1:20" ht="17.399999999999999">
      <c r="A2117" s="23" t="str">
        <f t="shared" si="99"/>
        <v/>
      </c>
      <c r="B2117" s="24" t="s">
        <v>3658</v>
      </c>
      <c r="C2117" s="6" t="s">
        <v>3795</v>
      </c>
      <c r="D2117" s="25" t="s">
        <v>37</v>
      </c>
      <c r="E2117" s="28">
        <v>39.229999999999997</v>
      </c>
      <c r="F2117" s="25"/>
      <c r="G2117" s="25"/>
      <c r="H2117" s="25"/>
      <c r="I2117" s="25"/>
      <c r="J2117" s="25"/>
      <c r="K2117" s="25" t="s">
        <v>4105</v>
      </c>
      <c r="L2117" s="25"/>
      <c r="M2117"/>
      <c r="N2117"/>
      <c r="O2117" s="25">
        <v>-9.34</v>
      </c>
      <c r="P2117" s="25">
        <v>-20.55</v>
      </c>
      <c r="S2117" s="23" t="str">
        <f t="shared" si="100"/>
        <v/>
      </c>
      <c r="T2117" s="23">
        <f t="shared" si="101"/>
        <v>0</v>
      </c>
    </row>
    <row r="2118" spans="1:20" ht="17.399999999999999">
      <c r="A2118" s="23" t="str">
        <f t="shared" si="99"/>
        <v/>
      </c>
      <c r="B2118" s="24" t="s">
        <v>3659</v>
      </c>
      <c r="C2118" s="6" t="s">
        <v>5247</v>
      </c>
      <c r="D2118" s="25" t="s">
        <v>37</v>
      </c>
      <c r="E2118" s="28">
        <v>121.47</v>
      </c>
      <c r="F2118" s="25"/>
      <c r="G2118" s="25"/>
      <c r="H2118" s="25"/>
      <c r="I2118" s="25"/>
      <c r="J2118" s="25"/>
      <c r="K2118" s="25" t="s">
        <v>4076</v>
      </c>
      <c r="L2118" s="25"/>
      <c r="M2118"/>
      <c r="N2118"/>
      <c r="O2118" s="25">
        <v>-16.2</v>
      </c>
      <c r="P2118" s="25">
        <v>-44.38</v>
      </c>
      <c r="S2118" s="23" t="str">
        <f t="shared" si="100"/>
        <v/>
      </c>
      <c r="T2118" s="23">
        <f t="shared" si="101"/>
        <v>0</v>
      </c>
    </row>
    <row r="2119" spans="1:20" ht="17.399999999999999">
      <c r="A2119" s="23" t="str">
        <f t="shared" si="99"/>
        <v/>
      </c>
      <c r="B2119" s="24" t="s">
        <v>4009</v>
      </c>
      <c r="C2119" s="6" t="s">
        <v>4015</v>
      </c>
      <c r="D2119" s="25" t="s">
        <v>37</v>
      </c>
      <c r="E2119" s="26">
        <v>81.28</v>
      </c>
      <c r="F2119" s="25"/>
      <c r="G2119" s="25"/>
      <c r="H2119" s="25"/>
      <c r="I2119" s="25"/>
      <c r="J2119" s="25"/>
      <c r="K2119" s="25" t="s">
        <v>4113</v>
      </c>
      <c r="L2119" s="25"/>
      <c r="M2119"/>
      <c r="N2119"/>
      <c r="O2119" s="25">
        <v>0.55000000000000004</v>
      </c>
      <c r="P2119" s="25">
        <v>-14.46</v>
      </c>
      <c r="S2119" s="23" t="str">
        <f t="shared" si="100"/>
        <v/>
      </c>
      <c r="T2119" s="23">
        <f t="shared" si="101"/>
        <v>0</v>
      </c>
    </row>
    <row r="2120" spans="1:20" ht="17.399999999999999">
      <c r="A2120" s="23" t="str">
        <f t="shared" si="99"/>
        <v/>
      </c>
      <c r="B2120" s="24" t="s">
        <v>3396</v>
      </c>
      <c r="C2120" s="6" t="s">
        <v>3481</v>
      </c>
      <c r="D2120" s="25" t="s">
        <v>37</v>
      </c>
      <c r="E2120" s="26">
        <v>99.44</v>
      </c>
      <c r="F2120" s="25"/>
      <c r="G2120" s="25"/>
      <c r="H2120" s="25"/>
      <c r="I2120" s="25"/>
      <c r="J2120" s="25"/>
      <c r="K2120" s="25" t="s">
        <v>4109</v>
      </c>
      <c r="L2120" s="25"/>
      <c r="M2120"/>
      <c r="N2120"/>
      <c r="O2120" s="25">
        <v>-20.38</v>
      </c>
      <c r="P2120" s="25">
        <v>-29.06</v>
      </c>
      <c r="S2120" s="23" t="str">
        <f t="shared" si="100"/>
        <v/>
      </c>
      <c r="T2120" s="23">
        <f t="shared" si="101"/>
        <v>0</v>
      </c>
    </row>
    <row r="2121" spans="1:20" ht="17.399999999999999">
      <c r="A2121" s="23">
        <f t="shared" si="99"/>
        <v>56</v>
      </c>
      <c r="B2121" s="24" t="s">
        <v>3397</v>
      </c>
      <c r="C2121" s="6" t="s">
        <v>3482</v>
      </c>
      <c r="D2121" s="25" t="s">
        <v>9</v>
      </c>
      <c r="E2121" s="28">
        <v>14370.17</v>
      </c>
      <c r="F2121" s="25">
        <v>16</v>
      </c>
      <c r="G2121" s="25">
        <v>370.04</v>
      </c>
      <c r="H2121" s="25">
        <v>370.04</v>
      </c>
      <c r="I2121" s="25">
        <v>359.46</v>
      </c>
      <c r="J2121" s="25">
        <v>365.95</v>
      </c>
      <c r="K2121" s="25" t="s">
        <v>4113</v>
      </c>
      <c r="L2121" s="25"/>
      <c r="M2121"/>
      <c r="N2121"/>
      <c r="O2121" s="25">
        <v>-44.14</v>
      </c>
      <c r="P2121" s="25">
        <v>34.020000000000003</v>
      </c>
      <c r="S2121" s="23">
        <f t="shared" si="100"/>
        <v>14370.191210000001</v>
      </c>
      <c r="T2121" s="23">
        <f t="shared" si="101"/>
        <v>0</v>
      </c>
    </row>
    <row r="2122" spans="1:20" ht="17.399999999999999">
      <c r="A2122" s="23" t="str">
        <f t="shared" si="99"/>
        <v/>
      </c>
      <c r="B2122" s="24" t="s">
        <v>3951</v>
      </c>
      <c r="C2122" s="6" t="s">
        <v>3954</v>
      </c>
      <c r="D2122" s="25" t="s">
        <v>37</v>
      </c>
      <c r="E2122" s="26">
        <v>125.87</v>
      </c>
      <c r="F2122" s="25"/>
      <c r="G2122" s="25"/>
      <c r="H2122" s="25"/>
      <c r="I2122" s="25"/>
      <c r="J2122" s="25"/>
      <c r="K2122" s="25" t="s">
        <v>4076</v>
      </c>
      <c r="L2122" s="25"/>
      <c r="M2122"/>
      <c r="N2122"/>
      <c r="O2122" s="25">
        <v>-49.17</v>
      </c>
      <c r="P2122" s="25">
        <v>11.23</v>
      </c>
      <c r="S2122" s="23" t="str">
        <f t="shared" si="100"/>
        <v/>
      </c>
      <c r="T2122" s="23">
        <f t="shared" si="101"/>
        <v>0</v>
      </c>
    </row>
    <row r="2123" spans="1:20" ht="17.399999999999999">
      <c r="A2123" s="23" t="str">
        <f t="shared" si="99"/>
        <v/>
      </c>
      <c r="B2123" s="24" t="s">
        <v>3398</v>
      </c>
      <c r="C2123" s="6" t="s">
        <v>4948</v>
      </c>
      <c r="D2123" s="25" t="s">
        <v>37</v>
      </c>
      <c r="E2123" s="26">
        <v>13.28</v>
      </c>
      <c r="F2123" s="25"/>
      <c r="G2123" s="25"/>
      <c r="H2123" s="25"/>
      <c r="I2123" s="25"/>
      <c r="J2123" s="25"/>
      <c r="K2123" s="25" t="s">
        <v>4078</v>
      </c>
      <c r="L2123" s="25"/>
      <c r="M2123"/>
      <c r="N2123"/>
      <c r="O2123" s="25">
        <v>-12.22</v>
      </c>
      <c r="P2123" s="25">
        <v>-41.61</v>
      </c>
      <c r="S2123" s="23" t="str">
        <f t="shared" si="100"/>
        <v/>
      </c>
      <c r="T2123" s="23">
        <f t="shared" si="101"/>
        <v>0</v>
      </c>
    </row>
    <row r="2124" spans="1:20" ht="17.399999999999999">
      <c r="A2124" s="23" t="str">
        <f t="shared" si="99"/>
        <v/>
      </c>
      <c r="B2124" s="24" t="s">
        <v>3534</v>
      </c>
      <c r="C2124" s="6" t="s">
        <v>4440</v>
      </c>
      <c r="D2124" s="25" t="s">
        <v>9</v>
      </c>
      <c r="E2124" s="28">
        <v>27.64</v>
      </c>
      <c r="F2124" s="25"/>
      <c r="G2124" s="25"/>
      <c r="H2124" s="25"/>
      <c r="I2124" s="25"/>
      <c r="J2124" s="25"/>
      <c r="K2124" s="25" t="s">
        <v>4085</v>
      </c>
      <c r="L2124" s="25"/>
      <c r="M2124"/>
      <c r="N2124"/>
      <c r="O2124" s="25">
        <v>-16.41</v>
      </c>
      <c r="P2124" s="25">
        <v>-38.270000000000003</v>
      </c>
      <c r="S2124" s="23" t="str">
        <f t="shared" si="100"/>
        <v/>
      </c>
      <c r="T2124" s="23">
        <f t="shared" si="101"/>
        <v>0</v>
      </c>
    </row>
    <row r="2125" spans="1:20" ht="17.399999999999999">
      <c r="A2125" s="23" t="str">
        <f t="shared" si="99"/>
        <v/>
      </c>
      <c r="B2125" s="24" t="s">
        <v>4807</v>
      </c>
      <c r="C2125" s="6" t="s">
        <v>4808</v>
      </c>
      <c r="D2125" s="25" t="s">
        <v>37</v>
      </c>
      <c r="E2125" s="28">
        <v>226.87</v>
      </c>
      <c r="F2125" s="25"/>
      <c r="G2125" s="25"/>
      <c r="H2125" s="25"/>
      <c r="I2125" s="25"/>
      <c r="J2125" s="25"/>
      <c r="K2125" s="25" t="s">
        <v>4076</v>
      </c>
      <c r="L2125" s="25"/>
      <c r="M2125"/>
      <c r="N2125"/>
      <c r="O2125" s="25">
        <v>-12.97</v>
      </c>
      <c r="P2125" s="25">
        <v>-46.57</v>
      </c>
      <c r="S2125" s="23" t="str">
        <f t="shared" si="100"/>
        <v/>
      </c>
      <c r="T2125" s="23">
        <f t="shared" si="101"/>
        <v>0</v>
      </c>
    </row>
    <row r="2126" spans="1:20" ht="17.399999999999999">
      <c r="A2126" s="23" t="str">
        <f t="shared" si="99"/>
        <v/>
      </c>
      <c r="B2126" s="24" t="s">
        <v>5071</v>
      </c>
      <c r="C2126" s="6" t="s">
        <v>5072</v>
      </c>
      <c r="D2126" s="25" t="s">
        <v>37</v>
      </c>
      <c r="E2126" s="28">
        <v>268.44</v>
      </c>
      <c r="F2126" s="25"/>
      <c r="G2126" s="25"/>
      <c r="H2126" s="25"/>
      <c r="I2126" s="25"/>
      <c r="J2126" s="25"/>
      <c r="K2126" s="25" t="s">
        <v>4076</v>
      </c>
      <c r="L2126" s="25"/>
      <c r="M2126"/>
      <c r="N2126"/>
      <c r="O2126" s="25">
        <v>0</v>
      </c>
      <c r="P2126" s="25">
        <v>-18.600000000000001</v>
      </c>
      <c r="S2126" s="23" t="str">
        <f t="shared" si="100"/>
        <v/>
      </c>
      <c r="T2126" s="23">
        <f t="shared" si="101"/>
        <v>0</v>
      </c>
    </row>
    <row r="2127" spans="1:20" ht="17.399999999999999">
      <c r="A2127" s="23" t="str">
        <f t="shared" ref="A2127:A2190" si="102">IF(ISERROR(RANK(S2127,$S$14:$S$3000,)),"",RANK(S2127,$S$14:$S$3000,))</f>
        <v/>
      </c>
      <c r="B2127" s="24" t="s">
        <v>3660</v>
      </c>
      <c r="C2127" s="6" t="s">
        <v>5117</v>
      </c>
      <c r="D2127" s="25" t="s">
        <v>37</v>
      </c>
      <c r="E2127" s="28">
        <v>11.78</v>
      </c>
      <c r="F2127" s="25"/>
      <c r="G2127" s="25"/>
      <c r="H2127" s="25"/>
      <c r="I2127" s="25"/>
      <c r="J2127" s="25"/>
      <c r="K2127" s="25" t="s">
        <v>4104</v>
      </c>
      <c r="L2127" s="25"/>
      <c r="M2127"/>
      <c r="N2127"/>
      <c r="O2127" s="25">
        <v>-66.08</v>
      </c>
      <c r="P2127" s="25">
        <v>-43.64</v>
      </c>
      <c r="S2127" s="23" t="str">
        <f t="shared" si="100"/>
        <v/>
      </c>
      <c r="T2127" s="23">
        <f t="shared" si="101"/>
        <v>0</v>
      </c>
    </row>
    <row r="2128" spans="1:20" ht="17.399999999999999">
      <c r="A2128" s="23" t="str">
        <f t="shared" si="102"/>
        <v/>
      </c>
      <c r="B2128" s="24" t="s">
        <v>4392</v>
      </c>
      <c r="C2128" s="6" t="s">
        <v>4400</v>
      </c>
      <c r="D2128" s="25" t="s">
        <v>37</v>
      </c>
      <c r="E2128" s="28">
        <v>100.07</v>
      </c>
      <c r="F2128" s="25"/>
      <c r="G2128" s="25"/>
      <c r="H2128" s="25"/>
      <c r="I2128" s="25"/>
      <c r="J2128" s="25"/>
      <c r="K2128" s="25" t="s">
        <v>4109</v>
      </c>
      <c r="L2128" s="25"/>
      <c r="M2128"/>
      <c r="N2128"/>
      <c r="O2128" s="25">
        <v>-11.41</v>
      </c>
      <c r="P2128" s="25">
        <v>-22.76</v>
      </c>
      <c r="S2128" s="23" t="str">
        <f t="shared" si="100"/>
        <v/>
      </c>
      <c r="T2128" s="23">
        <f t="shared" si="101"/>
        <v>0</v>
      </c>
    </row>
    <row r="2129" spans="1:20" ht="17.399999999999999">
      <c r="A2129" s="23" t="str">
        <f t="shared" si="102"/>
        <v/>
      </c>
      <c r="B2129" s="24" t="s">
        <v>3535</v>
      </c>
      <c r="C2129" s="6" t="s">
        <v>3597</v>
      </c>
      <c r="D2129" s="25" t="s">
        <v>37</v>
      </c>
      <c r="E2129" s="28">
        <v>110.06</v>
      </c>
      <c r="F2129" s="25"/>
      <c r="G2129" s="25"/>
      <c r="H2129" s="25"/>
      <c r="I2129" s="25"/>
      <c r="J2129" s="25"/>
      <c r="K2129" s="25" t="s">
        <v>4103</v>
      </c>
      <c r="L2129" s="25"/>
      <c r="M2129"/>
      <c r="N2129"/>
      <c r="O2129" s="25">
        <v>-1.63</v>
      </c>
      <c r="P2129" s="25">
        <v>-22.14</v>
      </c>
      <c r="S2129" s="23" t="str">
        <f t="shared" si="100"/>
        <v/>
      </c>
      <c r="T2129" s="23">
        <f t="shared" si="101"/>
        <v>0</v>
      </c>
    </row>
    <row r="2130" spans="1:20" ht="17.399999999999999">
      <c r="A2130" s="23" t="str">
        <f t="shared" si="102"/>
        <v/>
      </c>
      <c r="B2130" s="24" t="s">
        <v>4221</v>
      </c>
      <c r="C2130" s="6" t="s">
        <v>4225</v>
      </c>
      <c r="D2130" s="25" t="s">
        <v>37</v>
      </c>
      <c r="E2130" s="26">
        <v>3492.61</v>
      </c>
      <c r="F2130" s="25">
        <v>1</v>
      </c>
      <c r="G2130" s="25">
        <v>-37</v>
      </c>
      <c r="H2130" s="25">
        <v>-37</v>
      </c>
      <c r="I2130" s="25"/>
      <c r="J2130" s="25"/>
      <c r="K2130" s="25" t="s">
        <v>4076</v>
      </c>
      <c r="L2130" s="25"/>
      <c r="M2130"/>
      <c r="N2130"/>
      <c r="O2130" s="25">
        <v>-24.16</v>
      </c>
      <c r="P2130" s="25">
        <v>-40.56</v>
      </c>
      <c r="S2130" s="23" t="str">
        <f t="shared" si="100"/>
        <v/>
      </c>
      <c r="T2130" s="23">
        <f t="shared" si="101"/>
        <v>0</v>
      </c>
    </row>
    <row r="2131" spans="1:20" ht="17.399999999999999">
      <c r="A2131" s="23" t="str">
        <f t="shared" si="102"/>
        <v/>
      </c>
      <c r="B2131" s="24" t="s">
        <v>4025</v>
      </c>
      <c r="C2131" s="6" t="s">
        <v>4029</v>
      </c>
      <c r="D2131" s="25" t="s">
        <v>37</v>
      </c>
      <c r="E2131" s="28">
        <v>26.7</v>
      </c>
      <c r="F2131" s="25"/>
      <c r="G2131" s="25"/>
      <c r="H2131" s="25"/>
      <c r="I2131" s="25"/>
      <c r="J2131" s="25"/>
      <c r="K2131" s="25" t="s">
        <v>4085</v>
      </c>
      <c r="L2131" s="25"/>
      <c r="M2131"/>
      <c r="N2131"/>
      <c r="O2131" s="25">
        <v>-9.51</v>
      </c>
      <c r="P2131" s="25">
        <v>-21.72</v>
      </c>
      <c r="S2131" s="23" t="str">
        <f t="shared" ref="S2131:S2194" si="103">IF(OR(F2131&lt;=$F$8,ISBLANK(G2131),ISBLANK(H2131),ISBLANK(J2131),ISBLANK(I2131)),"",E2131+ROW()/100000)</f>
        <v/>
      </c>
      <c r="T2131" s="23">
        <f t="shared" ref="T2131:T2194" si="104">IF(AND(G2131&lt;H2131,I2131&lt;J2131,H2131&lt;J2131),1,IF(AND(G2131&gt;H2131,I2131&gt;J2131,H2131&gt;J2131),-1,0))</f>
        <v>0</v>
      </c>
    </row>
    <row r="2132" spans="1:20" ht="17.399999999999999">
      <c r="A2132" s="23" t="str">
        <f t="shared" si="102"/>
        <v/>
      </c>
      <c r="B2132" s="24" t="s">
        <v>3998</v>
      </c>
      <c r="C2132" s="6" t="s">
        <v>4003</v>
      </c>
      <c r="D2132" s="25" t="s">
        <v>37</v>
      </c>
      <c r="E2132" s="28">
        <v>141.91</v>
      </c>
      <c r="F2132" s="25"/>
      <c r="G2132" s="25">
        <v>8.3000000000000007</v>
      </c>
      <c r="H2132" s="25"/>
      <c r="I2132" s="25"/>
      <c r="J2132" s="25"/>
      <c r="K2132" s="25" t="s">
        <v>4091</v>
      </c>
      <c r="L2132" s="25"/>
      <c r="M2132"/>
      <c r="N2132"/>
      <c r="O2132" s="25">
        <v>48.22</v>
      </c>
      <c r="P2132" s="25">
        <v>58.45</v>
      </c>
      <c r="S2132" s="23" t="str">
        <f t="shared" si="103"/>
        <v/>
      </c>
      <c r="T2132" s="23">
        <f t="shared" si="104"/>
        <v>0</v>
      </c>
    </row>
    <row r="2133" spans="1:20" ht="17.399999999999999">
      <c r="A2133" s="23" t="str">
        <f t="shared" si="102"/>
        <v/>
      </c>
      <c r="B2133" s="24" t="s">
        <v>3536</v>
      </c>
      <c r="C2133" s="6" t="s">
        <v>3598</v>
      </c>
      <c r="D2133" s="25" t="s">
        <v>37</v>
      </c>
      <c r="E2133" s="28">
        <v>32.08</v>
      </c>
      <c r="F2133" s="25"/>
      <c r="G2133" s="25"/>
      <c r="H2133" s="25"/>
      <c r="I2133" s="25"/>
      <c r="J2133" s="25"/>
      <c r="K2133" s="25" t="s">
        <v>4080</v>
      </c>
      <c r="L2133" s="25"/>
      <c r="M2133"/>
      <c r="N2133"/>
      <c r="O2133" s="25">
        <v>-13.78</v>
      </c>
      <c r="P2133" s="25">
        <v>-42.65</v>
      </c>
      <c r="S2133" s="23" t="str">
        <f t="shared" si="103"/>
        <v/>
      </c>
      <c r="T2133" s="23">
        <f t="shared" si="104"/>
        <v>0</v>
      </c>
    </row>
    <row r="2134" spans="1:20" ht="17.399999999999999">
      <c r="A2134" s="23" t="str">
        <f t="shared" si="102"/>
        <v/>
      </c>
      <c r="B2134" s="24" t="s">
        <v>3537</v>
      </c>
      <c r="C2134" s="6" t="s">
        <v>4037</v>
      </c>
      <c r="D2134" s="25" t="s">
        <v>37</v>
      </c>
      <c r="E2134" s="28">
        <v>57.1</v>
      </c>
      <c r="F2134" s="25"/>
      <c r="G2134" s="25"/>
      <c r="H2134" s="25"/>
      <c r="I2134" s="25"/>
      <c r="J2134" s="25"/>
      <c r="K2134" s="25" t="s">
        <v>4100</v>
      </c>
      <c r="L2134" s="25"/>
      <c r="M2134"/>
      <c r="N2134"/>
      <c r="O2134" s="25">
        <v>-13.29</v>
      </c>
      <c r="P2134" s="25">
        <v>-47.22</v>
      </c>
      <c r="S2134" s="23" t="str">
        <f t="shared" si="103"/>
        <v/>
      </c>
      <c r="T2134" s="23">
        <f t="shared" si="104"/>
        <v>0</v>
      </c>
    </row>
    <row r="2135" spans="1:20" ht="17.399999999999999">
      <c r="A2135" s="23" t="str">
        <f t="shared" si="102"/>
        <v/>
      </c>
      <c r="B2135" s="24" t="s">
        <v>3399</v>
      </c>
      <c r="C2135" s="6" t="s">
        <v>3483</v>
      </c>
      <c r="D2135" s="25" t="s">
        <v>37</v>
      </c>
      <c r="E2135" s="28">
        <v>16.89</v>
      </c>
      <c r="F2135" s="25"/>
      <c r="G2135" s="25"/>
      <c r="H2135" s="25"/>
      <c r="I2135" s="25"/>
      <c r="J2135" s="25"/>
      <c r="K2135" s="25" t="s">
        <v>4085</v>
      </c>
      <c r="L2135" s="25"/>
      <c r="M2135"/>
      <c r="N2135"/>
      <c r="O2135" s="25">
        <v>-7.33</v>
      </c>
      <c r="P2135" s="25">
        <v>-22.78</v>
      </c>
      <c r="S2135" s="23" t="str">
        <f t="shared" si="103"/>
        <v/>
      </c>
      <c r="T2135" s="23">
        <f t="shared" si="104"/>
        <v>0</v>
      </c>
    </row>
    <row r="2136" spans="1:20" ht="17.399999999999999">
      <c r="A2136" s="23" t="str">
        <f t="shared" si="102"/>
        <v/>
      </c>
      <c r="B2136" s="24" t="s">
        <v>3400</v>
      </c>
      <c r="C2136" s="6" t="s">
        <v>4719</v>
      </c>
      <c r="D2136" s="25" t="s">
        <v>37</v>
      </c>
      <c r="E2136" s="28">
        <v>5.24</v>
      </c>
      <c r="F2136" s="25"/>
      <c r="G2136" s="25"/>
      <c r="H2136" s="25"/>
      <c r="I2136" s="25"/>
      <c r="J2136" s="25"/>
      <c r="K2136" s="25" t="s">
        <v>4097</v>
      </c>
      <c r="L2136" s="25"/>
      <c r="M2136"/>
      <c r="N2136"/>
      <c r="O2136" s="25">
        <v>0</v>
      </c>
      <c r="P2136" s="25">
        <v>0</v>
      </c>
      <c r="S2136" s="23" t="str">
        <f t="shared" si="103"/>
        <v/>
      </c>
      <c r="T2136" s="23">
        <f t="shared" si="104"/>
        <v>0</v>
      </c>
    </row>
    <row r="2137" spans="1:20" ht="17.399999999999999">
      <c r="A2137" s="23" t="str">
        <f t="shared" si="102"/>
        <v/>
      </c>
      <c r="B2137" s="24" t="s">
        <v>3661</v>
      </c>
      <c r="C2137" s="6" t="s">
        <v>3796</v>
      </c>
      <c r="D2137" s="25" t="s">
        <v>37</v>
      </c>
      <c r="E2137" s="28">
        <v>185.68</v>
      </c>
      <c r="F2137" s="25"/>
      <c r="G2137" s="25"/>
      <c r="H2137" s="25"/>
      <c r="I2137" s="25"/>
      <c r="J2137" s="25"/>
      <c r="K2137" s="25" t="s">
        <v>4076</v>
      </c>
      <c r="L2137" s="25"/>
      <c r="M2137"/>
      <c r="N2137"/>
      <c r="O2137" s="25">
        <v>-25.27</v>
      </c>
      <c r="P2137" s="25">
        <v>-47.84</v>
      </c>
      <c r="S2137" s="23" t="str">
        <f t="shared" si="103"/>
        <v/>
      </c>
      <c r="T2137" s="23">
        <f t="shared" si="104"/>
        <v>0</v>
      </c>
    </row>
    <row r="2138" spans="1:20" ht="17.399999999999999">
      <c r="A2138" s="23" t="str">
        <f t="shared" si="102"/>
        <v/>
      </c>
      <c r="B2138" s="24" t="s">
        <v>4271</v>
      </c>
      <c r="C2138" s="6" t="s">
        <v>4277</v>
      </c>
      <c r="D2138" s="25" t="s">
        <v>37</v>
      </c>
      <c r="E2138" s="28">
        <v>46.8</v>
      </c>
      <c r="F2138" s="25"/>
      <c r="G2138" s="25"/>
      <c r="H2138" s="25"/>
      <c r="I2138" s="25"/>
      <c r="J2138" s="25"/>
      <c r="K2138" s="25" t="s">
        <v>4076</v>
      </c>
      <c r="L2138" s="25"/>
      <c r="M2138"/>
      <c r="N2138"/>
      <c r="O2138" s="25">
        <v>-0.37</v>
      </c>
      <c r="P2138" s="25">
        <v>-13.74</v>
      </c>
      <c r="S2138" s="23" t="str">
        <f t="shared" si="103"/>
        <v/>
      </c>
      <c r="T2138" s="23">
        <f t="shared" si="104"/>
        <v>0</v>
      </c>
    </row>
    <row r="2139" spans="1:20" ht="17.399999999999999">
      <c r="A2139" s="23" t="str">
        <f t="shared" si="102"/>
        <v/>
      </c>
      <c r="B2139" s="24" t="s">
        <v>3662</v>
      </c>
      <c r="C2139" s="6" t="s">
        <v>3797</v>
      </c>
      <c r="D2139" s="25" t="s">
        <v>37</v>
      </c>
      <c r="E2139" s="28">
        <v>292.58</v>
      </c>
      <c r="F2139" s="25"/>
      <c r="G2139" s="28"/>
      <c r="H2139" s="28"/>
      <c r="I2139" s="28"/>
      <c r="J2139" s="28"/>
      <c r="K2139" s="25" t="s">
        <v>4105</v>
      </c>
      <c r="L2139" s="25"/>
      <c r="M2139"/>
      <c r="N2139"/>
      <c r="O2139" s="25">
        <v>1.24</v>
      </c>
      <c r="P2139" s="25">
        <v>-21.98</v>
      </c>
      <c r="S2139" s="23" t="str">
        <f t="shared" si="103"/>
        <v/>
      </c>
      <c r="T2139" s="23">
        <f t="shared" si="104"/>
        <v>0</v>
      </c>
    </row>
    <row r="2140" spans="1:20" ht="17.399999999999999">
      <c r="A2140" s="23" t="str">
        <f t="shared" si="102"/>
        <v/>
      </c>
      <c r="B2140" s="24" t="s">
        <v>3940</v>
      </c>
      <c r="C2140" s="6" t="s">
        <v>3946</v>
      </c>
      <c r="D2140" s="25" t="s">
        <v>37</v>
      </c>
      <c r="E2140" s="28">
        <v>47.47</v>
      </c>
      <c r="F2140" s="25"/>
      <c r="G2140" s="28"/>
      <c r="H2140" s="28"/>
      <c r="I2140" s="28"/>
      <c r="J2140" s="28"/>
      <c r="K2140" s="25" t="s">
        <v>4113</v>
      </c>
      <c r="L2140" s="25"/>
      <c r="M2140"/>
      <c r="N2140"/>
      <c r="O2140" s="25">
        <v>-37.61</v>
      </c>
      <c r="P2140" s="25">
        <v>-53.56</v>
      </c>
      <c r="S2140" s="23" t="str">
        <f t="shared" si="103"/>
        <v/>
      </c>
      <c r="T2140" s="23">
        <f t="shared" si="104"/>
        <v>0</v>
      </c>
    </row>
    <row r="2141" spans="1:20" ht="17.399999999999999">
      <c r="A2141" s="23">
        <f t="shared" si="102"/>
        <v>35</v>
      </c>
      <c r="B2141" s="24" t="s">
        <v>3401</v>
      </c>
      <c r="C2141" s="6" t="s">
        <v>3484</v>
      </c>
      <c r="D2141" s="25" t="s">
        <v>9</v>
      </c>
      <c r="E2141" s="28">
        <v>21369.43</v>
      </c>
      <c r="F2141" s="25">
        <v>20</v>
      </c>
      <c r="G2141" s="28">
        <v>4778.43</v>
      </c>
      <c r="H2141" s="28">
        <v>4784.66</v>
      </c>
      <c r="I2141" s="28">
        <v>4590.3999999999996</v>
      </c>
      <c r="J2141" s="28">
        <v>4665.33</v>
      </c>
      <c r="K2141" s="25" t="s">
        <v>4111</v>
      </c>
      <c r="L2141" s="25"/>
      <c r="M2141"/>
      <c r="N2141"/>
      <c r="O2141" s="25">
        <v>-0.17</v>
      </c>
      <c r="P2141" s="25">
        <v>-10.79</v>
      </c>
      <c r="S2141" s="23">
        <f t="shared" si="103"/>
        <v>21369.451410000001</v>
      </c>
      <c r="T2141" s="23">
        <f t="shared" si="104"/>
        <v>0</v>
      </c>
    </row>
    <row r="2142" spans="1:20" ht="17.399999999999999">
      <c r="A2142" s="23" t="str">
        <f t="shared" si="102"/>
        <v/>
      </c>
      <c r="B2142" s="24" t="s">
        <v>3538</v>
      </c>
      <c r="C2142" s="6" t="s">
        <v>3599</v>
      </c>
      <c r="D2142" s="25" t="s">
        <v>37</v>
      </c>
      <c r="E2142" s="28">
        <v>21.93</v>
      </c>
      <c r="F2142" s="25"/>
      <c r="G2142" s="28"/>
      <c r="H2142" s="28"/>
      <c r="I2142" s="28"/>
      <c r="J2142" s="28"/>
      <c r="K2142" s="25" t="s">
        <v>4117</v>
      </c>
      <c r="L2142" s="25"/>
      <c r="M2142"/>
      <c r="N2142"/>
      <c r="O2142" s="25">
        <v>-25.12</v>
      </c>
      <c r="P2142" s="25">
        <v>-26.27</v>
      </c>
      <c r="S2142" s="23" t="str">
        <f t="shared" si="103"/>
        <v/>
      </c>
      <c r="T2142" s="23">
        <f t="shared" si="104"/>
        <v>0</v>
      </c>
    </row>
    <row r="2143" spans="1:20" ht="17.399999999999999">
      <c r="A2143" s="23" t="str">
        <f t="shared" si="102"/>
        <v/>
      </c>
      <c r="B2143" s="24" t="s">
        <v>3663</v>
      </c>
      <c r="C2143" s="6" t="s">
        <v>3798</v>
      </c>
      <c r="D2143" s="25" t="s">
        <v>37</v>
      </c>
      <c r="E2143" s="28">
        <v>22.29</v>
      </c>
      <c r="F2143" s="25"/>
      <c r="G2143" s="28"/>
      <c r="H2143" s="28"/>
      <c r="I2143" s="28"/>
      <c r="J2143" s="28"/>
      <c r="K2143" s="25" t="s">
        <v>4116</v>
      </c>
      <c r="L2143" s="25"/>
      <c r="M2143"/>
      <c r="N2143"/>
      <c r="O2143" s="25">
        <v>-22.83</v>
      </c>
      <c r="P2143" s="25">
        <v>-52.84</v>
      </c>
      <c r="S2143" s="23" t="str">
        <f t="shared" si="103"/>
        <v/>
      </c>
      <c r="T2143" s="23">
        <f t="shared" si="104"/>
        <v>0</v>
      </c>
    </row>
    <row r="2144" spans="1:20" ht="17.399999999999999">
      <c r="A2144" s="23" t="str">
        <f t="shared" si="102"/>
        <v/>
      </c>
      <c r="B2144" s="24" t="s">
        <v>3539</v>
      </c>
      <c r="C2144" s="6" t="s">
        <v>3600</v>
      </c>
      <c r="D2144" s="25" t="s">
        <v>37</v>
      </c>
      <c r="E2144" s="28">
        <v>252.07</v>
      </c>
      <c r="F2144" s="25"/>
      <c r="G2144" s="28">
        <v>37.549999999999997</v>
      </c>
      <c r="H2144" s="28">
        <v>37.549999999999997</v>
      </c>
      <c r="I2144" s="28">
        <v>37.200000000000003</v>
      </c>
      <c r="J2144" s="28"/>
      <c r="K2144" s="25" t="s">
        <v>4091</v>
      </c>
      <c r="L2144" s="25"/>
      <c r="M2144"/>
      <c r="N2144"/>
      <c r="O2144" s="25">
        <v>-27.37</v>
      </c>
      <c r="P2144" s="25">
        <v>-34.380000000000003</v>
      </c>
      <c r="S2144" s="23" t="str">
        <f t="shared" si="103"/>
        <v/>
      </c>
      <c r="T2144" s="23">
        <f t="shared" si="104"/>
        <v>0</v>
      </c>
    </row>
    <row r="2145" spans="1:20" ht="17.399999999999999">
      <c r="A2145" s="23" t="str">
        <f t="shared" si="102"/>
        <v/>
      </c>
      <c r="B2145" s="24" t="s">
        <v>3540</v>
      </c>
      <c r="C2145" s="6" t="s">
        <v>3601</v>
      </c>
      <c r="D2145" s="25" t="s">
        <v>9</v>
      </c>
      <c r="E2145" s="28">
        <v>179.18</v>
      </c>
      <c r="F2145" s="25">
        <v>1</v>
      </c>
      <c r="G2145" s="28">
        <v>101</v>
      </c>
      <c r="H2145" s="28">
        <v>106</v>
      </c>
      <c r="I2145" s="28"/>
      <c r="J2145" s="28">
        <v>106</v>
      </c>
      <c r="K2145" s="25" t="s">
        <v>4086</v>
      </c>
      <c r="L2145" s="25"/>
      <c r="M2145"/>
      <c r="N2145"/>
      <c r="O2145" s="25">
        <v>28.16</v>
      </c>
      <c r="P2145" s="25">
        <v>10.66</v>
      </c>
      <c r="S2145" s="23" t="str">
        <f t="shared" si="103"/>
        <v/>
      </c>
      <c r="T2145" s="23">
        <f t="shared" si="104"/>
        <v>0</v>
      </c>
    </row>
    <row r="2146" spans="1:20" ht="17.399999999999999">
      <c r="A2146" s="23" t="str">
        <f t="shared" si="102"/>
        <v/>
      </c>
      <c r="B2146" s="24" t="s">
        <v>5099</v>
      </c>
      <c r="C2146" s="6" t="s">
        <v>5100</v>
      </c>
      <c r="D2146" s="25" t="s">
        <v>9</v>
      </c>
      <c r="E2146" s="28">
        <v>615.39</v>
      </c>
      <c r="F2146" s="25"/>
      <c r="G2146" s="28"/>
      <c r="H2146" s="28"/>
      <c r="I2146" s="28"/>
      <c r="J2146" s="26"/>
      <c r="K2146" s="25" t="s">
        <v>4076</v>
      </c>
      <c r="L2146" s="25"/>
      <c r="M2146"/>
      <c r="N2146"/>
      <c r="O2146" s="25">
        <v>-7.77</v>
      </c>
      <c r="P2146" s="25">
        <v>-22.52</v>
      </c>
      <c r="S2146" s="23" t="str">
        <f t="shared" si="103"/>
        <v/>
      </c>
      <c r="T2146" s="23">
        <f t="shared" si="104"/>
        <v>0</v>
      </c>
    </row>
    <row r="2147" spans="1:20" ht="17.399999999999999">
      <c r="A2147" s="23" t="str">
        <f t="shared" si="102"/>
        <v/>
      </c>
      <c r="B2147" s="24" t="s">
        <v>3541</v>
      </c>
      <c r="C2147" s="6" t="s">
        <v>5244</v>
      </c>
      <c r="D2147" s="25" t="s">
        <v>37</v>
      </c>
      <c r="E2147" s="28">
        <v>41.11</v>
      </c>
      <c r="F2147" s="25"/>
      <c r="G2147" s="28"/>
      <c r="H2147" s="28"/>
      <c r="I2147" s="28"/>
      <c r="J2147" s="28"/>
      <c r="K2147" s="25" t="s">
        <v>4113</v>
      </c>
      <c r="L2147" s="25"/>
      <c r="M2147"/>
      <c r="N2147"/>
      <c r="O2147" s="25">
        <v>-33.799999999999997</v>
      </c>
      <c r="P2147" s="25">
        <v>-41.32</v>
      </c>
      <c r="S2147" s="23" t="str">
        <f t="shared" si="103"/>
        <v/>
      </c>
      <c r="T2147" s="23">
        <f t="shared" si="104"/>
        <v>0</v>
      </c>
    </row>
    <row r="2148" spans="1:20" ht="17.399999999999999">
      <c r="A2148" s="23" t="str">
        <f t="shared" si="102"/>
        <v/>
      </c>
      <c r="B2148" s="24" t="s">
        <v>3664</v>
      </c>
      <c r="C2148" s="6" t="s">
        <v>3799</v>
      </c>
      <c r="D2148" s="25" t="s">
        <v>37</v>
      </c>
      <c r="E2148" s="28">
        <v>51.95</v>
      </c>
      <c r="F2148" s="25"/>
      <c r="G2148" s="28"/>
      <c r="H2148" s="28"/>
      <c r="I2148" s="26"/>
      <c r="J2148" s="26"/>
      <c r="K2148" s="25" t="s">
        <v>4100</v>
      </c>
      <c r="L2148" s="25"/>
      <c r="M2148"/>
      <c r="N2148"/>
      <c r="O2148" s="25">
        <v>-15.96</v>
      </c>
      <c r="P2148" s="25">
        <v>-36.22</v>
      </c>
      <c r="S2148" s="23" t="str">
        <f t="shared" si="103"/>
        <v/>
      </c>
      <c r="T2148" s="23">
        <f t="shared" si="104"/>
        <v>0</v>
      </c>
    </row>
    <row r="2149" spans="1:20" ht="17.399999999999999">
      <c r="A2149" s="23" t="str">
        <f t="shared" si="102"/>
        <v/>
      </c>
      <c r="B2149" s="24" t="s">
        <v>3542</v>
      </c>
      <c r="C2149" s="6" t="s">
        <v>4474</v>
      </c>
      <c r="D2149" s="25" t="s">
        <v>37</v>
      </c>
      <c r="E2149" s="28">
        <v>97.84</v>
      </c>
      <c r="F2149" s="25"/>
      <c r="G2149" s="28"/>
      <c r="H2149" s="28"/>
      <c r="I2149" s="26"/>
      <c r="J2149" s="26"/>
      <c r="K2149" s="25" t="s">
        <v>4107</v>
      </c>
      <c r="L2149" s="25"/>
      <c r="M2149"/>
      <c r="N2149"/>
      <c r="O2149" s="25">
        <v>-16.82</v>
      </c>
      <c r="P2149" s="25">
        <v>-16.3</v>
      </c>
      <c r="S2149" s="23" t="str">
        <f t="shared" si="103"/>
        <v/>
      </c>
      <c r="T2149" s="23">
        <f t="shared" si="104"/>
        <v>0</v>
      </c>
    </row>
    <row r="2150" spans="1:20" ht="17.399999999999999">
      <c r="A2150" s="23" t="str">
        <f t="shared" si="102"/>
        <v/>
      </c>
      <c r="B2150" s="24" t="s">
        <v>3543</v>
      </c>
      <c r="C2150" s="6" t="s">
        <v>3602</v>
      </c>
      <c r="D2150" s="25" t="s">
        <v>37</v>
      </c>
      <c r="E2150" s="28">
        <v>57.32</v>
      </c>
      <c r="F2150" s="25"/>
      <c r="G2150" s="28"/>
      <c r="H2150" s="28"/>
      <c r="I2150" s="26"/>
      <c r="J2150" s="26"/>
      <c r="K2150" s="25" t="s">
        <v>4088</v>
      </c>
      <c r="L2150" s="25"/>
      <c r="M2150"/>
      <c r="N2150"/>
      <c r="O2150" s="25">
        <v>-32.229999999999997</v>
      </c>
      <c r="P2150" s="25">
        <v>-46.1</v>
      </c>
      <c r="S2150" s="23" t="str">
        <f t="shared" si="103"/>
        <v/>
      </c>
      <c r="T2150" s="23">
        <f t="shared" si="104"/>
        <v>0</v>
      </c>
    </row>
    <row r="2151" spans="1:20" ht="17.399999999999999">
      <c r="A2151" s="23" t="str">
        <f t="shared" si="102"/>
        <v/>
      </c>
      <c r="B2151" s="24" t="s">
        <v>3402</v>
      </c>
      <c r="C2151" s="6" t="s">
        <v>3485</v>
      </c>
      <c r="D2151" s="25" t="s">
        <v>37</v>
      </c>
      <c r="E2151" s="28">
        <v>52.28</v>
      </c>
      <c r="F2151" s="25"/>
      <c r="G2151" s="28"/>
      <c r="H2151" s="28"/>
      <c r="I2151" s="28"/>
      <c r="J2151" s="28"/>
      <c r="K2151" s="25" t="s">
        <v>4088</v>
      </c>
      <c r="L2151" s="25"/>
      <c r="M2151"/>
      <c r="N2151"/>
      <c r="O2151" s="25">
        <v>-13.5</v>
      </c>
      <c r="P2151" s="25">
        <v>-28.64</v>
      </c>
      <c r="S2151" s="23" t="str">
        <f t="shared" si="103"/>
        <v/>
      </c>
      <c r="T2151" s="23">
        <f t="shared" si="104"/>
        <v>0</v>
      </c>
    </row>
    <row r="2152" spans="1:20" ht="17.399999999999999">
      <c r="A2152" s="23" t="str">
        <f t="shared" si="102"/>
        <v/>
      </c>
      <c r="B2152" s="24" t="s">
        <v>3544</v>
      </c>
      <c r="C2152" s="6" t="s">
        <v>3603</v>
      </c>
      <c r="D2152" s="25" t="s">
        <v>37</v>
      </c>
      <c r="E2152" s="28">
        <v>39.97</v>
      </c>
      <c r="F2152" s="25"/>
      <c r="G2152" s="28"/>
      <c r="H2152" s="28"/>
      <c r="I2152" s="28"/>
      <c r="J2152" s="28"/>
      <c r="K2152" s="25" t="s">
        <v>4101</v>
      </c>
      <c r="L2152" s="25"/>
      <c r="M2152"/>
      <c r="N2152"/>
      <c r="O2152" s="25">
        <v>-20.98</v>
      </c>
      <c r="P2152" s="25">
        <v>-48.81</v>
      </c>
      <c r="S2152" s="23" t="str">
        <f t="shared" si="103"/>
        <v/>
      </c>
      <c r="T2152" s="23">
        <f t="shared" si="104"/>
        <v>0</v>
      </c>
    </row>
    <row r="2153" spans="1:20" ht="17.399999999999999">
      <c r="A2153" s="23" t="str">
        <f t="shared" si="102"/>
        <v/>
      </c>
      <c r="B2153" s="24" t="s">
        <v>3545</v>
      </c>
      <c r="C2153" s="6" t="s">
        <v>4155</v>
      </c>
      <c r="D2153" s="25" t="s">
        <v>37</v>
      </c>
      <c r="E2153" s="28">
        <v>26.4</v>
      </c>
      <c r="F2153" s="25"/>
      <c r="G2153" s="28"/>
      <c r="H2153" s="28"/>
      <c r="I2153" s="28"/>
      <c r="J2153" s="28"/>
      <c r="K2153" s="25" t="s">
        <v>4084</v>
      </c>
      <c r="L2153" s="25"/>
      <c r="M2153"/>
      <c r="N2153"/>
      <c r="O2153" s="25">
        <v>-12.97</v>
      </c>
      <c r="P2153" s="25">
        <v>-28.77</v>
      </c>
      <c r="S2153" s="23" t="str">
        <f t="shared" si="103"/>
        <v/>
      </c>
      <c r="T2153" s="23">
        <f t="shared" si="104"/>
        <v>0</v>
      </c>
    </row>
    <row r="2154" spans="1:20" ht="17.399999999999999">
      <c r="A2154" s="23" t="str">
        <f t="shared" si="102"/>
        <v/>
      </c>
      <c r="B2154" s="24" t="s">
        <v>3546</v>
      </c>
      <c r="C2154" s="6" t="s">
        <v>3604</v>
      </c>
      <c r="D2154" s="25" t="s">
        <v>37</v>
      </c>
      <c r="E2154" s="28">
        <v>26.96</v>
      </c>
      <c r="F2154" s="25"/>
      <c r="G2154" s="28"/>
      <c r="H2154" s="28"/>
      <c r="I2154" s="28"/>
      <c r="J2154" s="26"/>
      <c r="K2154" s="25" t="s">
        <v>4105</v>
      </c>
      <c r="L2154" s="25"/>
      <c r="M2154"/>
      <c r="N2154"/>
      <c r="O2154" s="25">
        <v>-4.9000000000000004</v>
      </c>
      <c r="P2154" s="25">
        <v>-2.86</v>
      </c>
      <c r="S2154" s="23" t="str">
        <f t="shared" si="103"/>
        <v/>
      </c>
      <c r="T2154" s="23">
        <f t="shared" si="104"/>
        <v>0</v>
      </c>
    </row>
    <row r="2155" spans="1:20" ht="17.399999999999999">
      <c r="A2155" s="23" t="str">
        <f t="shared" si="102"/>
        <v/>
      </c>
      <c r="B2155" s="24" t="s">
        <v>3665</v>
      </c>
      <c r="C2155" s="6" t="s">
        <v>3800</v>
      </c>
      <c r="D2155" s="25" t="s">
        <v>37</v>
      </c>
      <c r="E2155" s="28">
        <v>25.83</v>
      </c>
      <c r="F2155" s="25"/>
      <c r="G2155" s="28"/>
      <c r="H2155" s="28"/>
      <c r="I2155" s="28"/>
      <c r="J2155" s="28"/>
      <c r="K2155" s="25" t="s">
        <v>4107</v>
      </c>
      <c r="L2155" s="25"/>
      <c r="M2155"/>
      <c r="N2155"/>
      <c r="O2155" s="25">
        <v>-16.829999999999998</v>
      </c>
      <c r="P2155" s="25">
        <v>-40.17</v>
      </c>
      <c r="S2155" s="23" t="str">
        <f t="shared" si="103"/>
        <v/>
      </c>
      <c r="T2155" s="23">
        <f t="shared" si="104"/>
        <v>0</v>
      </c>
    </row>
    <row r="2156" spans="1:20" ht="17.399999999999999">
      <c r="A2156" s="23" t="str">
        <f t="shared" si="102"/>
        <v/>
      </c>
      <c r="B2156" s="24" t="s">
        <v>5090</v>
      </c>
      <c r="C2156" s="6" t="s">
        <v>5091</v>
      </c>
      <c r="D2156" s="25" t="s">
        <v>37</v>
      </c>
      <c r="E2156" s="28">
        <v>186.03</v>
      </c>
      <c r="F2156" s="25">
        <v>1</v>
      </c>
      <c r="G2156" s="28">
        <v>5.9</v>
      </c>
      <c r="H2156" s="28">
        <v>8.3000000000000007</v>
      </c>
      <c r="I2156" s="26"/>
      <c r="J2156" s="28">
        <v>8.3000000000000007</v>
      </c>
      <c r="K2156" s="25" t="s">
        <v>4105</v>
      </c>
      <c r="L2156" s="25"/>
      <c r="M2156"/>
      <c r="N2156"/>
      <c r="O2156" s="25">
        <v>-24.32</v>
      </c>
      <c r="P2156" s="25">
        <v>-63.53</v>
      </c>
      <c r="S2156" s="23" t="str">
        <f t="shared" si="103"/>
        <v/>
      </c>
      <c r="T2156" s="23">
        <f t="shared" si="104"/>
        <v>0</v>
      </c>
    </row>
    <row r="2157" spans="1:20" ht="17.399999999999999">
      <c r="A2157" s="23" t="str">
        <f t="shared" si="102"/>
        <v/>
      </c>
      <c r="B2157" s="24" t="s">
        <v>4421</v>
      </c>
      <c r="C2157" s="6" t="s">
        <v>4428</v>
      </c>
      <c r="D2157" s="25" t="s">
        <v>37</v>
      </c>
      <c r="E2157" s="28">
        <v>56.12</v>
      </c>
      <c r="F2157" s="25"/>
      <c r="G2157" s="28"/>
      <c r="H2157" s="28"/>
      <c r="I2157" s="28"/>
      <c r="J2157" s="28"/>
      <c r="K2157" s="25" t="s">
        <v>4102</v>
      </c>
      <c r="L2157" s="25"/>
      <c r="M2157"/>
      <c r="N2157"/>
      <c r="O2157" s="25">
        <v>10.28</v>
      </c>
      <c r="P2157" s="25">
        <v>-14.87</v>
      </c>
      <c r="S2157" s="23" t="str">
        <f t="shared" si="103"/>
        <v/>
      </c>
      <c r="T2157" s="23">
        <f t="shared" si="104"/>
        <v>0</v>
      </c>
    </row>
    <row r="2158" spans="1:20" ht="17.399999999999999">
      <c r="A2158" s="23" t="str">
        <f t="shared" si="102"/>
        <v/>
      </c>
      <c r="B2158" s="24" t="s">
        <v>3666</v>
      </c>
      <c r="C2158" s="6" t="s">
        <v>3801</v>
      </c>
      <c r="D2158" s="25" t="s">
        <v>37</v>
      </c>
      <c r="E2158" s="28">
        <v>32.61</v>
      </c>
      <c r="F2158" s="25"/>
      <c r="G2158" s="28"/>
      <c r="H2158" s="28"/>
      <c r="I2158" s="28"/>
      <c r="J2158" s="28"/>
      <c r="K2158" s="25" t="s">
        <v>4116</v>
      </c>
      <c r="L2158" s="25"/>
      <c r="M2158"/>
      <c r="N2158"/>
      <c r="O2158" s="25">
        <v>-7.41</v>
      </c>
      <c r="P2158" s="25">
        <v>-21.73</v>
      </c>
      <c r="S2158" s="23" t="str">
        <f t="shared" si="103"/>
        <v/>
      </c>
      <c r="T2158" s="23">
        <f t="shared" si="104"/>
        <v>0</v>
      </c>
    </row>
    <row r="2159" spans="1:20" ht="17.399999999999999">
      <c r="A2159" s="23" t="str">
        <f t="shared" si="102"/>
        <v/>
      </c>
      <c r="B2159" s="24" t="s">
        <v>3667</v>
      </c>
      <c r="C2159" s="6" t="s">
        <v>3802</v>
      </c>
      <c r="D2159" s="25" t="s">
        <v>37</v>
      </c>
      <c r="E2159" s="28">
        <v>2834.52</v>
      </c>
      <c r="F2159" s="25">
        <v>1</v>
      </c>
      <c r="G2159" s="25">
        <v>25</v>
      </c>
      <c r="H2159" s="25">
        <v>25</v>
      </c>
      <c r="I2159" s="25"/>
      <c r="J2159" s="25"/>
      <c r="K2159" s="25" t="s">
        <v>4088</v>
      </c>
      <c r="L2159" s="25"/>
      <c r="M2159"/>
      <c r="N2159"/>
      <c r="O2159" s="25">
        <v>-36.380000000000003</v>
      </c>
      <c r="P2159" s="25">
        <v>-1.17</v>
      </c>
      <c r="S2159" s="23" t="str">
        <f t="shared" si="103"/>
        <v/>
      </c>
      <c r="T2159" s="23">
        <f t="shared" si="104"/>
        <v>0</v>
      </c>
    </row>
    <row r="2160" spans="1:20" ht="17.399999999999999">
      <c r="A2160" s="23">
        <f t="shared" si="102"/>
        <v>85</v>
      </c>
      <c r="B2160" s="24" t="s">
        <v>3403</v>
      </c>
      <c r="C2160" s="6" t="s">
        <v>1141</v>
      </c>
      <c r="D2160" s="25" t="s">
        <v>37</v>
      </c>
      <c r="E2160" s="28">
        <v>6126.46</v>
      </c>
      <c r="F2160" s="25">
        <v>5</v>
      </c>
      <c r="G2160" s="25">
        <v>211.57</v>
      </c>
      <c r="H2160" s="25">
        <v>220</v>
      </c>
      <c r="I2160" s="25">
        <v>223.8</v>
      </c>
      <c r="J2160" s="25">
        <v>230.07</v>
      </c>
      <c r="K2160" s="25" t="s">
        <v>4091</v>
      </c>
      <c r="L2160" s="25"/>
      <c r="M2160"/>
      <c r="N2160"/>
      <c r="O2160" s="25">
        <v>125.48</v>
      </c>
      <c r="P2160" s="25">
        <v>144.79</v>
      </c>
      <c r="S2160" s="23">
        <f t="shared" si="103"/>
        <v>6126.4816000000001</v>
      </c>
      <c r="T2160" s="23">
        <f t="shared" si="104"/>
        <v>1</v>
      </c>
    </row>
    <row r="2161" spans="1:20" ht="17.399999999999999">
      <c r="A2161" s="23" t="str">
        <f t="shared" si="102"/>
        <v/>
      </c>
      <c r="B2161" s="24" t="s">
        <v>3668</v>
      </c>
      <c r="C2161" s="6" t="s">
        <v>4763</v>
      </c>
      <c r="D2161" s="25" t="s">
        <v>37</v>
      </c>
      <c r="E2161" s="28">
        <v>90.63</v>
      </c>
      <c r="F2161" s="25"/>
      <c r="G2161" s="25"/>
      <c r="H2161" s="25"/>
      <c r="I2161" s="25"/>
      <c r="J2161" s="25"/>
      <c r="K2161" s="25" t="s">
        <v>4107</v>
      </c>
      <c r="L2161" s="25"/>
      <c r="M2161"/>
      <c r="N2161"/>
      <c r="O2161" s="25">
        <v>34.42</v>
      </c>
      <c r="P2161" s="25">
        <v>80.72</v>
      </c>
      <c r="S2161" s="23" t="str">
        <f t="shared" si="103"/>
        <v/>
      </c>
      <c r="T2161" s="23">
        <f t="shared" si="104"/>
        <v>0</v>
      </c>
    </row>
    <row r="2162" spans="1:20" ht="17.399999999999999">
      <c r="A2162" s="23" t="str">
        <f t="shared" si="102"/>
        <v/>
      </c>
      <c r="B2162" s="24" t="s">
        <v>3982</v>
      </c>
      <c r="C2162" s="6" t="s">
        <v>3985</v>
      </c>
      <c r="D2162" s="25" t="s">
        <v>37</v>
      </c>
      <c r="E2162" s="28">
        <v>56.07</v>
      </c>
      <c r="F2162" s="25"/>
      <c r="G2162" s="25"/>
      <c r="H2162" s="25"/>
      <c r="I2162" s="25"/>
      <c r="J2162" s="25"/>
      <c r="K2162" s="25" t="s">
        <v>4096</v>
      </c>
      <c r="L2162" s="25"/>
      <c r="M2162"/>
      <c r="N2162"/>
      <c r="O2162" s="25">
        <v>-41.76</v>
      </c>
      <c r="P2162" s="25">
        <v>1.32</v>
      </c>
      <c r="S2162" s="23" t="str">
        <f t="shared" si="103"/>
        <v/>
      </c>
      <c r="T2162" s="23">
        <f t="shared" si="104"/>
        <v>0</v>
      </c>
    </row>
    <row r="2163" spans="1:20" ht="17.399999999999999">
      <c r="A2163" s="23" t="str">
        <f t="shared" si="102"/>
        <v/>
      </c>
      <c r="B2163" s="24" t="s">
        <v>4487</v>
      </c>
      <c r="C2163" s="6" t="s">
        <v>4492</v>
      </c>
      <c r="D2163" s="25" t="s">
        <v>37</v>
      </c>
      <c r="E2163" s="28">
        <v>101.31</v>
      </c>
      <c r="F2163" s="25"/>
      <c r="G2163" s="25"/>
      <c r="H2163" s="25"/>
      <c r="I2163" s="25"/>
      <c r="J2163" s="25"/>
      <c r="K2163" s="25" t="s">
        <v>4117</v>
      </c>
      <c r="L2163" s="25"/>
      <c r="M2163"/>
      <c r="N2163"/>
      <c r="O2163" s="25">
        <v>-30.09</v>
      </c>
      <c r="P2163" s="25">
        <v>-47.94</v>
      </c>
      <c r="S2163" s="23" t="str">
        <f t="shared" si="103"/>
        <v/>
      </c>
      <c r="T2163" s="23">
        <f t="shared" si="104"/>
        <v>0</v>
      </c>
    </row>
    <row r="2164" spans="1:20" ht="17.399999999999999">
      <c r="A2164" s="23" t="str">
        <f t="shared" si="102"/>
        <v/>
      </c>
      <c r="B2164" s="24" t="s">
        <v>3547</v>
      </c>
      <c r="C2164" s="6" t="s">
        <v>3605</v>
      </c>
      <c r="D2164" s="25" t="s">
        <v>37</v>
      </c>
      <c r="E2164" s="28">
        <v>125.71</v>
      </c>
      <c r="F2164" s="25"/>
      <c r="G2164" s="25"/>
      <c r="H2164" s="25"/>
      <c r="I2164" s="25"/>
      <c r="J2164" s="25"/>
      <c r="K2164" s="25" t="s">
        <v>4076</v>
      </c>
      <c r="L2164" s="25"/>
      <c r="M2164"/>
      <c r="N2164"/>
      <c r="O2164" s="25">
        <v>-36.01</v>
      </c>
      <c r="P2164" s="25">
        <v>-67.56</v>
      </c>
      <c r="S2164" s="23" t="str">
        <f t="shared" si="103"/>
        <v/>
      </c>
      <c r="T2164" s="23">
        <f t="shared" si="104"/>
        <v>0</v>
      </c>
    </row>
    <row r="2165" spans="1:20" ht="17.399999999999999">
      <c r="A2165" s="23" t="str">
        <f t="shared" si="102"/>
        <v/>
      </c>
      <c r="B2165" s="24" t="s">
        <v>3669</v>
      </c>
      <c r="C2165" s="6" t="s">
        <v>4992</v>
      </c>
      <c r="D2165" s="25" t="s">
        <v>37</v>
      </c>
      <c r="E2165" s="28">
        <v>39.21</v>
      </c>
      <c r="F2165" s="25"/>
      <c r="G2165" s="25"/>
      <c r="H2165" s="25"/>
      <c r="I2165" s="25"/>
      <c r="J2165" s="25"/>
      <c r="K2165" s="25" t="s">
        <v>4103</v>
      </c>
      <c r="L2165" s="25"/>
      <c r="M2165"/>
      <c r="N2165"/>
      <c r="O2165" s="25">
        <v>-38.21</v>
      </c>
      <c r="P2165" s="25">
        <v>-33.549999999999997</v>
      </c>
      <c r="S2165" s="23" t="str">
        <f t="shared" si="103"/>
        <v/>
      </c>
      <c r="T2165" s="23">
        <f t="shared" si="104"/>
        <v>0</v>
      </c>
    </row>
    <row r="2166" spans="1:20" ht="17.399999999999999">
      <c r="A2166" s="23">
        <f t="shared" si="102"/>
        <v>168</v>
      </c>
      <c r="B2166" s="24" t="s">
        <v>3548</v>
      </c>
      <c r="C2166" s="6" t="s">
        <v>4417</v>
      </c>
      <c r="D2166" s="25" t="s">
        <v>9</v>
      </c>
      <c r="E2166" s="28">
        <v>1704.64</v>
      </c>
      <c r="F2166" s="25">
        <v>2</v>
      </c>
      <c r="G2166" s="25">
        <v>152.1</v>
      </c>
      <c r="H2166" s="25">
        <v>152.1</v>
      </c>
      <c r="I2166" s="25">
        <v>169</v>
      </c>
      <c r="J2166" s="25">
        <v>169</v>
      </c>
      <c r="K2166" s="25" t="s">
        <v>2626</v>
      </c>
      <c r="L2166" s="25"/>
      <c r="M2166"/>
      <c r="N2166"/>
      <c r="O2166" s="25">
        <v>-12.88</v>
      </c>
      <c r="P2166" s="25">
        <v>11.42</v>
      </c>
      <c r="S2166" s="23">
        <f t="shared" si="103"/>
        <v>1704.6616600000002</v>
      </c>
      <c r="T2166" s="23">
        <f t="shared" si="104"/>
        <v>0</v>
      </c>
    </row>
    <row r="2167" spans="1:20" ht="17.399999999999999">
      <c r="A2167" s="23" t="str">
        <f t="shared" si="102"/>
        <v/>
      </c>
      <c r="B2167" s="24" t="s">
        <v>3549</v>
      </c>
      <c r="C2167" s="6" t="s">
        <v>4955</v>
      </c>
      <c r="D2167" s="25" t="s">
        <v>37</v>
      </c>
      <c r="E2167" s="28">
        <v>98.67</v>
      </c>
      <c r="F2167" s="25"/>
      <c r="G2167" s="25"/>
      <c r="H2167" s="25"/>
      <c r="I2167" s="25"/>
      <c r="J2167" s="25"/>
      <c r="K2167" s="25" t="s">
        <v>4113</v>
      </c>
      <c r="L2167" s="25"/>
      <c r="M2167"/>
      <c r="N2167"/>
      <c r="O2167" s="25">
        <v>-28.84</v>
      </c>
      <c r="P2167" s="25">
        <v>-36.07</v>
      </c>
      <c r="S2167" s="23" t="str">
        <f t="shared" si="103"/>
        <v/>
      </c>
      <c r="T2167" s="23">
        <f t="shared" si="104"/>
        <v>0</v>
      </c>
    </row>
    <row r="2168" spans="1:20" ht="17.399999999999999">
      <c r="A2168" s="23" t="str">
        <f t="shared" si="102"/>
        <v/>
      </c>
      <c r="B2168" s="24" t="s">
        <v>3670</v>
      </c>
      <c r="C2168" s="6" t="s">
        <v>3803</v>
      </c>
      <c r="D2168" s="25" t="s">
        <v>37</v>
      </c>
      <c r="E2168" s="28">
        <v>214.96</v>
      </c>
      <c r="F2168" s="25">
        <v>1</v>
      </c>
      <c r="G2168" s="25">
        <v>26.8</v>
      </c>
      <c r="H2168" s="25">
        <v>26.8</v>
      </c>
      <c r="I2168" s="25"/>
      <c r="J2168" s="25"/>
      <c r="K2168" s="25" t="s">
        <v>4091</v>
      </c>
      <c r="L2168" s="25"/>
      <c r="M2168"/>
      <c r="N2168"/>
      <c r="O2168" s="25">
        <v>-9.11</v>
      </c>
      <c r="P2168" s="25">
        <v>-29.17</v>
      </c>
      <c r="S2168" s="23" t="str">
        <f t="shared" si="103"/>
        <v/>
      </c>
      <c r="T2168" s="23">
        <f t="shared" si="104"/>
        <v>0</v>
      </c>
    </row>
    <row r="2169" spans="1:20" ht="17.399999999999999">
      <c r="A2169" s="23" t="str">
        <f t="shared" si="102"/>
        <v/>
      </c>
      <c r="B2169" s="24" t="s">
        <v>3550</v>
      </c>
      <c r="C2169" s="6" t="s">
        <v>3804</v>
      </c>
      <c r="D2169" s="25" t="s">
        <v>37</v>
      </c>
      <c r="E2169" s="28">
        <v>124.13</v>
      </c>
      <c r="F2169" s="25"/>
      <c r="G2169" s="25"/>
      <c r="H2169" s="25"/>
      <c r="I2169" s="25"/>
      <c r="J2169" s="25"/>
      <c r="K2169" s="25" t="s">
        <v>4105</v>
      </c>
      <c r="L2169" s="25"/>
      <c r="M2169"/>
      <c r="N2169"/>
      <c r="O2169" s="25">
        <v>13.93</v>
      </c>
      <c r="P2169" s="25">
        <v>-32.14</v>
      </c>
      <c r="S2169" s="23" t="str">
        <f t="shared" si="103"/>
        <v/>
      </c>
      <c r="T2169" s="23">
        <f t="shared" si="104"/>
        <v>0</v>
      </c>
    </row>
    <row r="2170" spans="1:20" ht="17.399999999999999">
      <c r="A2170" s="23" t="str">
        <f t="shared" si="102"/>
        <v/>
      </c>
      <c r="B2170" s="24" t="s">
        <v>3671</v>
      </c>
      <c r="C2170" s="6" t="s">
        <v>3805</v>
      </c>
      <c r="D2170" s="25" t="s">
        <v>37</v>
      </c>
      <c r="E2170" s="28">
        <v>24.41</v>
      </c>
      <c r="F2170" s="25"/>
      <c r="G2170" s="25"/>
      <c r="H2170" s="25"/>
      <c r="I2170" s="25"/>
      <c r="J2170" s="25"/>
      <c r="K2170" s="25" t="s">
        <v>4103</v>
      </c>
      <c r="L2170" s="25"/>
      <c r="M2170"/>
      <c r="N2170"/>
      <c r="O2170" s="25">
        <v>15.5</v>
      </c>
      <c r="P2170" s="25">
        <v>26.81</v>
      </c>
      <c r="S2170" s="23" t="str">
        <f t="shared" si="103"/>
        <v/>
      </c>
      <c r="T2170" s="23">
        <f t="shared" si="104"/>
        <v>0</v>
      </c>
    </row>
    <row r="2171" spans="1:20" ht="17.399999999999999">
      <c r="A2171" s="23" t="str">
        <f t="shared" si="102"/>
        <v/>
      </c>
      <c r="B2171" s="24" t="s">
        <v>4227</v>
      </c>
      <c r="C2171" s="6" t="s">
        <v>4230</v>
      </c>
      <c r="D2171" s="25" t="s">
        <v>37</v>
      </c>
      <c r="E2171" s="28">
        <v>1299.3900000000001</v>
      </c>
      <c r="F2171" s="25"/>
      <c r="G2171" s="25"/>
      <c r="H2171" s="25"/>
      <c r="I2171" s="25"/>
      <c r="J2171" s="25"/>
      <c r="K2171" s="25" t="s">
        <v>4107</v>
      </c>
      <c r="L2171" s="25"/>
      <c r="M2171"/>
      <c r="N2171"/>
      <c r="O2171" s="25">
        <v>-23.75</v>
      </c>
      <c r="P2171" s="25">
        <v>-24.56</v>
      </c>
      <c r="S2171" s="23" t="str">
        <f t="shared" si="103"/>
        <v/>
      </c>
      <c r="T2171" s="23">
        <f t="shared" si="104"/>
        <v>0</v>
      </c>
    </row>
    <row r="2172" spans="1:20" ht="17.399999999999999">
      <c r="A2172" s="23" t="str">
        <f t="shared" si="102"/>
        <v/>
      </c>
      <c r="B2172" s="24" t="s">
        <v>4727</v>
      </c>
      <c r="C2172" s="6" t="s">
        <v>4732</v>
      </c>
      <c r="D2172" s="25" t="s">
        <v>37</v>
      </c>
      <c r="E2172" s="28">
        <v>82.51</v>
      </c>
      <c r="F2172" s="25">
        <v>1</v>
      </c>
      <c r="G2172" s="25"/>
      <c r="H2172" s="25">
        <v>7.8</v>
      </c>
      <c r="I2172" s="25"/>
      <c r="J2172" s="25">
        <v>7.8</v>
      </c>
      <c r="K2172" s="25" t="s">
        <v>4091</v>
      </c>
      <c r="L2172" s="25"/>
      <c r="M2172"/>
      <c r="N2172"/>
      <c r="O2172" s="25">
        <v>-36.89</v>
      </c>
      <c r="P2172" s="25">
        <v>-11.13</v>
      </c>
      <c r="S2172" s="23" t="str">
        <f t="shared" si="103"/>
        <v/>
      </c>
      <c r="T2172" s="23">
        <f t="shared" si="104"/>
        <v>0</v>
      </c>
    </row>
    <row r="2173" spans="1:20" ht="17.399999999999999">
      <c r="A2173" s="23" t="str">
        <f t="shared" si="102"/>
        <v/>
      </c>
      <c r="B2173" s="24" t="s">
        <v>3929</v>
      </c>
      <c r="C2173" s="6" t="s">
        <v>3934</v>
      </c>
      <c r="D2173" s="25" t="s">
        <v>9</v>
      </c>
      <c r="E2173" s="28">
        <v>9971.82</v>
      </c>
      <c r="F2173" s="25">
        <v>12</v>
      </c>
      <c r="G2173" s="25">
        <v>816.9</v>
      </c>
      <c r="H2173" s="25">
        <v>816.9</v>
      </c>
      <c r="I2173" s="25">
        <v>770</v>
      </c>
      <c r="J2173" s="25"/>
      <c r="K2173" s="25" t="s">
        <v>4111</v>
      </c>
      <c r="L2173" s="25"/>
      <c r="M2173"/>
      <c r="N2173"/>
      <c r="O2173" s="25">
        <v>-5.64</v>
      </c>
      <c r="P2173" s="25">
        <v>-15.38</v>
      </c>
      <c r="S2173" s="23" t="str">
        <f t="shared" si="103"/>
        <v/>
      </c>
      <c r="T2173" s="23">
        <f t="shared" si="104"/>
        <v>0</v>
      </c>
    </row>
    <row r="2174" spans="1:20" ht="17.399999999999999">
      <c r="A2174" s="23" t="str">
        <f t="shared" si="102"/>
        <v/>
      </c>
      <c r="B2174" s="24" t="s">
        <v>3672</v>
      </c>
      <c r="C2174" s="6" t="s">
        <v>3806</v>
      </c>
      <c r="D2174" s="25" t="s">
        <v>37</v>
      </c>
      <c r="E2174" s="28">
        <v>113.5</v>
      </c>
      <c r="F2174" s="25"/>
      <c r="G2174" s="25"/>
      <c r="H2174" s="25"/>
      <c r="I2174" s="25"/>
      <c r="J2174" s="25"/>
      <c r="K2174" s="25" t="s">
        <v>4076</v>
      </c>
      <c r="L2174" s="25"/>
      <c r="M2174"/>
      <c r="N2174"/>
      <c r="O2174" s="25">
        <v>-10.130000000000001</v>
      </c>
      <c r="P2174" s="25">
        <v>-39.68</v>
      </c>
      <c r="S2174" s="23" t="str">
        <f t="shared" si="103"/>
        <v/>
      </c>
      <c r="T2174" s="23">
        <f t="shared" si="104"/>
        <v>0</v>
      </c>
    </row>
    <row r="2175" spans="1:20" ht="17.399999999999999">
      <c r="A2175" s="23" t="str">
        <f t="shared" si="102"/>
        <v/>
      </c>
      <c r="B2175" s="24" t="s">
        <v>3673</v>
      </c>
      <c r="C2175" s="6" t="s">
        <v>3807</v>
      </c>
      <c r="D2175" s="25" t="s">
        <v>9</v>
      </c>
      <c r="E2175" s="28">
        <v>6789.76</v>
      </c>
      <c r="F2175" s="25">
        <v>12</v>
      </c>
      <c r="G2175" s="25">
        <v>449.73</v>
      </c>
      <c r="H2175" s="25">
        <v>449.73</v>
      </c>
      <c r="I2175" s="25">
        <v>429.1</v>
      </c>
      <c r="J2175" s="25"/>
      <c r="K2175" s="25" t="s">
        <v>4076</v>
      </c>
      <c r="L2175" s="25"/>
      <c r="M2175"/>
      <c r="N2175"/>
      <c r="O2175" s="25">
        <v>-2.69</v>
      </c>
      <c r="P2175" s="25">
        <v>-12.42</v>
      </c>
      <c r="S2175" s="23" t="str">
        <f t="shared" si="103"/>
        <v/>
      </c>
      <c r="T2175" s="23">
        <f t="shared" si="104"/>
        <v>0</v>
      </c>
    </row>
    <row r="2176" spans="1:20" ht="17.399999999999999">
      <c r="A2176" s="23">
        <f t="shared" si="102"/>
        <v>237</v>
      </c>
      <c r="B2176" s="24" t="s">
        <v>3551</v>
      </c>
      <c r="C2176" s="6" t="s">
        <v>3861</v>
      </c>
      <c r="D2176" s="25" t="s">
        <v>37</v>
      </c>
      <c r="E2176" s="28">
        <v>489.32</v>
      </c>
      <c r="F2176" s="25">
        <v>3</v>
      </c>
      <c r="G2176" s="25">
        <v>28.75</v>
      </c>
      <c r="H2176" s="25">
        <v>28.7</v>
      </c>
      <c r="I2176" s="25">
        <v>27.9</v>
      </c>
      <c r="J2176" s="25">
        <v>28.7</v>
      </c>
      <c r="K2176" s="25" t="s">
        <v>4110</v>
      </c>
      <c r="L2176" s="25"/>
      <c r="M2176"/>
      <c r="N2176"/>
      <c r="O2176" s="25">
        <v>-21.1</v>
      </c>
      <c r="P2176" s="25">
        <v>-15.94</v>
      </c>
      <c r="S2176" s="23">
        <f t="shared" si="103"/>
        <v>489.34175999999997</v>
      </c>
      <c r="T2176" s="23">
        <f t="shared" si="104"/>
        <v>0</v>
      </c>
    </row>
    <row r="2177" spans="1:20" ht="17.399999999999999">
      <c r="A2177" s="23" t="str">
        <f t="shared" si="102"/>
        <v/>
      </c>
      <c r="B2177" s="24" t="s">
        <v>4242</v>
      </c>
      <c r="C2177" s="6" t="s">
        <v>4243</v>
      </c>
      <c r="D2177" s="25" t="s">
        <v>37</v>
      </c>
      <c r="E2177" s="28">
        <v>831.7</v>
      </c>
      <c r="F2177" s="25">
        <v>2</v>
      </c>
      <c r="G2177" s="25">
        <v>-5.35</v>
      </c>
      <c r="H2177" s="25">
        <v>-5.35</v>
      </c>
      <c r="I2177" s="25">
        <v>-14</v>
      </c>
      <c r="J2177" s="25"/>
      <c r="K2177" s="25" t="s">
        <v>4105</v>
      </c>
      <c r="L2177" s="25"/>
      <c r="M2177"/>
      <c r="N2177"/>
      <c r="O2177" s="25">
        <v>-30.19</v>
      </c>
      <c r="P2177" s="25">
        <v>-36.79</v>
      </c>
      <c r="S2177" s="23" t="str">
        <f t="shared" si="103"/>
        <v/>
      </c>
      <c r="T2177" s="23">
        <f t="shared" si="104"/>
        <v>0</v>
      </c>
    </row>
    <row r="2178" spans="1:20" ht="17.399999999999999">
      <c r="A2178" s="23" t="str">
        <f t="shared" si="102"/>
        <v/>
      </c>
      <c r="B2178" s="24" t="s">
        <v>4261</v>
      </c>
      <c r="C2178" s="6" t="s">
        <v>4264</v>
      </c>
      <c r="D2178" s="25" t="s">
        <v>37</v>
      </c>
      <c r="E2178" s="28">
        <v>17.3</v>
      </c>
      <c r="F2178" s="25"/>
      <c r="G2178" s="25"/>
      <c r="H2178" s="25"/>
      <c r="I2178" s="25"/>
      <c r="J2178" s="25"/>
      <c r="K2178" s="25" t="s">
        <v>4113</v>
      </c>
      <c r="L2178" s="25"/>
      <c r="M2178"/>
      <c r="N2178"/>
      <c r="O2178" s="25">
        <v>-10.14</v>
      </c>
      <c r="P2178" s="25">
        <v>-36.799999999999997</v>
      </c>
      <c r="S2178" s="23" t="str">
        <f t="shared" si="103"/>
        <v/>
      </c>
      <c r="T2178" s="23">
        <f t="shared" si="104"/>
        <v>0</v>
      </c>
    </row>
    <row r="2179" spans="1:20" ht="17.399999999999999">
      <c r="A2179" s="23">
        <f t="shared" si="102"/>
        <v>10</v>
      </c>
      <c r="B2179" s="24" t="s">
        <v>3964</v>
      </c>
      <c r="C2179" s="6" t="s">
        <v>4418</v>
      </c>
      <c r="D2179" s="25" t="s">
        <v>9</v>
      </c>
      <c r="E2179" s="28">
        <v>64551.15</v>
      </c>
      <c r="F2179" s="25">
        <v>20</v>
      </c>
      <c r="G2179" s="28">
        <v>4532.3599999999997</v>
      </c>
      <c r="H2179" s="28">
        <v>4534.42</v>
      </c>
      <c r="I2179" s="28">
        <v>4458.38</v>
      </c>
      <c r="J2179" s="28">
        <v>4666.04</v>
      </c>
      <c r="K2179" s="25" t="s">
        <v>4115</v>
      </c>
      <c r="L2179" s="25"/>
      <c r="M2179"/>
      <c r="N2179"/>
      <c r="O2179" s="25">
        <v>-10.09</v>
      </c>
      <c r="P2179" s="25">
        <v>36.21</v>
      </c>
      <c r="S2179" s="23">
        <f t="shared" si="103"/>
        <v>64551.17179</v>
      </c>
      <c r="T2179" s="23">
        <f t="shared" si="104"/>
        <v>1</v>
      </c>
    </row>
    <row r="2180" spans="1:20" ht="17.399999999999999">
      <c r="A2180" s="23" t="str">
        <f t="shared" si="102"/>
        <v/>
      </c>
      <c r="B2180" s="24" t="s">
        <v>3674</v>
      </c>
      <c r="C2180" s="6" t="s">
        <v>3808</v>
      </c>
      <c r="D2180" s="25" t="s">
        <v>37</v>
      </c>
      <c r="E2180" s="28">
        <v>84.61</v>
      </c>
      <c r="F2180" s="25"/>
      <c r="G2180" s="25"/>
      <c r="H2180" s="25"/>
      <c r="I2180" s="25"/>
      <c r="J2180" s="25"/>
      <c r="K2180" s="25" t="s">
        <v>4076</v>
      </c>
      <c r="L2180" s="25"/>
      <c r="M2180"/>
      <c r="N2180"/>
      <c r="O2180" s="25">
        <v>-5.18</v>
      </c>
      <c r="P2180" s="25">
        <v>-23.6</v>
      </c>
      <c r="S2180" s="23" t="str">
        <f t="shared" si="103"/>
        <v/>
      </c>
      <c r="T2180" s="23">
        <f t="shared" si="104"/>
        <v>0</v>
      </c>
    </row>
    <row r="2181" spans="1:20" ht="17.399999999999999">
      <c r="A2181" s="23" t="str">
        <f t="shared" si="102"/>
        <v/>
      </c>
      <c r="B2181" s="24" t="s">
        <v>4123</v>
      </c>
      <c r="C2181" s="6" t="s">
        <v>4127</v>
      </c>
      <c r="D2181" s="25" t="s">
        <v>37</v>
      </c>
      <c r="E2181" s="28">
        <v>89.54</v>
      </c>
      <c r="F2181" s="25"/>
      <c r="G2181" s="28"/>
      <c r="H2181" s="28"/>
      <c r="I2181" s="28"/>
      <c r="J2181" s="28"/>
      <c r="K2181" s="25" t="s">
        <v>4109</v>
      </c>
      <c r="L2181" s="25"/>
      <c r="M2181"/>
      <c r="N2181"/>
      <c r="O2181" s="25">
        <v>-15.84</v>
      </c>
      <c r="P2181" s="25">
        <v>-20.47</v>
      </c>
      <c r="S2181" s="23" t="str">
        <f t="shared" si="103"/>
        <v/>
      </c>
      <c r="T2181" s="23">
        <f t="shared" si="104"/>
        <v>0</v>
      </c>
    </row>
    <row r="2182" spans="1:20" ht="17.399999999999999">
      <c r="A2182" s="23">
        <f t="shared" si="102"/>
        <v>239</v>
      </c>
      <c r="B2182" s="24" t="s">
        <v>3675</v>
      </c>
      <c r="C2182" s="6" t="s">
        <v>3809</v>
      </c>
      <c r="D2182" s="25" t="s">
        <v>37</v>
      </c>
      <c r="E2182" s="28">
        <v>472.74</v>
      </c>
      <c r="F2182" s="25">
        <v>2</v>
      </c>
      <c r="G2182" s="28">
        <v>44.1</v>
      </c>
      <c r="H2182" s="28">
        <v>44.15</v>
      </c>
      <c r="I2182" s="28">
        <v>44.1</v>
      </c>
      <c r="J2182" s="28">
        <v>44</v>
      </c>
      <c r="K2182" s="25" t="s">
        <v>4091</v>
      </c>
      <c r="L2182" s="25"/>
      <c r="M2182"/>
      <c r="N2182"/>
      <c r="O2182" s="25">
        <v>0.65</v>
      </c>
      <c r="P2182" s="25">
        <v>53.06</v>
      </c>
      <c r="S2182" s="23">
        <f t="shared" si="103"/>
        <v>472.76182</v>
      </c>
      <c r="T2182" s="23">
        <f t="shared" si="104"/>
        <v>0</v>
      </c>
    </row>
    <row r="2183" spans="1:20" ht="17.399999999999999">
      <c r="A2183" s="23" t="str">
        <f t="shared" si="102"/>
        <v/>
      </c>
      <c r="B2183" s="24" t="s">
        <v>3983</v>
      </c>
      <c r="C2183" s="6" t="s">
        <v>4999</v>
      </c>
      <c r="D2183" s="25" t="s">
        <v>37</v>
      </c>
      <c r="E2183" s="28">
        <v>47.81</v>
      </c>
      <c r="F2183" s="25"/>
      <c r="G2183" s="28"/>
      <c r="H2183" s="28"/>
      <c r="I2183" s="28"/>
      <c r="J2183" s="28"/>
      <c r="K2183" s="25" t="s">
        <v>4107</v>
      </c>
      <c r="L2183" s="25"/>
      <c r="M2183"/>
      <c r="N2183"/>
      <c r="O2183" s="25">
        <v>-25.73</v>
      </c>
      <c r="P2183" s="25">
        <v>-46.27</v>
      </c>
      <c r="S2183" s="23" t="str">
        <f t="shared" si="103"/>
        <v/>
      </c>
      <c r="T2183" s="23">
        <f t="shared" si="104"/>
        <v>0</v>
      </c>
    </row>
    <row r="2184" spans="1:20" ht="17.399999999999999">
      <c r="A2184" s="23" t="str">
        <f t="shared" si="102"/>
        <v/>
      </c>
      <c r="B2184" s="24" t="s">
        <v>4300</v>
      </c>
      <c r="C2184" s="6" t="s">
        <v>4306</v>
      </c>
      <c r="D2184" s="25" t="s">
        <v>37</v>
      </c>
      <c r="E2184" s="28">
        <v>17.68</v>
      </c>
      <c r="F2184" s="25"/>
      <c r="G2184" s="28"/>
      <c r="H2184" s="28"/>
      <c r="I2184" s="28"/>
      <c r="J2184" s="28"/>
      <c r="K2184" s="25" t="s">
        <v>4120</v>
      </c>
      <c r="L2184" s="25"/>
      <c r="M2184"/>
      <c r="N2184"/>
      <c r="O2184" s="25">
        <v>-30.2</v>
      </c>
      <c r="P2184" s="25">
        <v>-36.450000000000003</v>
      </c>
      <c r="S2184" s="23" t="str">
        <f t="shared" si="103"/>
        <v/>
      </c>
      <c r="T2184" s="23">
        <f t="shared" si="104"/>
        <v>0</v>
      </c>
    </row>
    <row r="2185" spans="1:20" ht="17.399999999999999">
      <c r="A2185" s="23" t="str">
        <f t="shared" si="102"/>
        <v/>
      </c>
      <c r="B2185" s="24" t="s">
        <v>5057</v>
      </c>
      <c r="C2185" s="6" t="s">
        <v>5058</v>
      </c>
      <c r="D2185" s="25" t="s">
        <v>37</v>
      </c>
      <c r="E2185" s="28">
        <v>81.62</v>
      </c>
      <c r="F2185" s="25"/>
      <c r="G2185" s="28">
        <v>4.4000000000000004</v>
      </c>
      <c r="H2185" s="28"/>
      <c r="I2185" s="28">
        <v>4.4000000000000004</v>
      </c>
      <c r="J2185" s="28"/>
      <c r="K2185" s="25" t="s">
        <v>4085</v>
      </c>
      <c r="L2185" s="25"/>
      <c r="M2185"/>
      <c r="N2185"/>
      <c r="O2185" s="25">
        <v>-39.299999999999997</v>
      </c>
      <c r="P2185" s="25">
        <v>-45.26</v>
      </c>
      <c r="S2185" s="23" t="str">
        <f t="shared" si="103"/>
        <v/>
      </c>
      <c r="T2185" s="23">
        <f t="shared" si="104"/>
        <v>0</v>
      </c>
    </row>
    <row r="2186" spans="1:20" ht="17.399999999999999">
      <c r="A2186" s="23" t="str">
        <f t="shared" si="102"/>
        <v/>
      </c>
      <c r="B2186" s="24" t="s">
        <v>3676</v>
      </c>
      <c r="C2186" s="6" t="s">
        <v>3810</v>
      </c>
      <c r="D2186" s="25" t="s">
        <v>37</v>
      </c>
      <c r="E2186" s="28">
        <v>120.6</v>
      </c>
      <c r="F2186" s="25"/>
      <c r="G2186" s="28"/>
      <c r="H2186" s="28"/>
      <c r="I2186" s="28"/>
      <c r="J2186" s="28"/>
      <c r="K2186" s="25" t="s">
        <v>4100</v>
      </c>
      <c r="L2186" s="25"/>
      <c r="M2186"/>
      <c r="N2186"/>
      <c r="O2186" s="25">
        <v>-31.19</v>
      </c>
      <c r="P2186" s="25">
        <v>-6.95</v>
      </c>
      <c r="S2186" s="23" t="str">
        <f t="shared" si="103"/>
        <v/>
      </c>
      <c r="T2186" s="23">
        <f t="shared" si="104"/>
        <v>0</v>
      </c>
    </row>
    <row r="2187" spans="1:20" ht="17.399999999999999">
      <c r="A2187" s="23" t="str">
        <f t="shared" si="102"/>
        <v/>
      </c>
      <c r="B2187" s="24" t="s">
        <v>4131</v>
      </c>
      <c r="C2187" s="6" t="s">
        <v>4134</v>
      </c>
      <c r="D2187" s="25" t="s">
        <v>37</v>
      </c>
      <c r="E2187" s="28">
        <v>33.4</v>
      </c>
      <c r="F2187" s="25"/>
      <c r="G2187" s="28"/>
      <c r="H2187" s="28"/>
      <c r="I2187" s="28"/>
      <c r="J2187" s="28"/>
      <c r="K2187" s="25" t="s">
        <v>4084</v>
      </c>
      <c r="L2187" s="25"/>
      <c r="M2187"/>
      <c r="N2187"/>
      <c r="O2187" s="25">
        <v>-8.1199999999999992</v>
      </c>
      <c r="P2187" s="25">
        <v>-35.86</v>
      </c>
      <c r="S2187" s="23" t="str">
        <f t="shared" si="103"/>
        <v/>
      </c>
      <c r="T2187" s="23">
        <f t="shared" si="104"/>
        <v>0</v>
      </c>
    </row>
    <row r="2188" spans="1:20" ht="17.399999999999999">
      <c r="A2188" s="23" t="str">
        <f t="shared" si="102"/>
        <v/>
      </c>
      <c r="B2188" s="24" t="s">
        <v>3677</v>
      </c>
      <c r="C2188" s="6" t="s">
        <v>3811</v>
      </c>
      <c r="D2188" s="25" t="s">
        <v>37</v>
      </c>
      <c r="E2188" s="28">
        <v>70.349999999999994</v>
      </c>
      <c r="F2188" s="25"/>
      <c r="G2188" s="28"/>
      <c r="H2188" s="28"/>
      <c r="I2188" s="28"/>
      <c r="J2188" s="28"/>
      <c r="K2188" s="25" t="s">
        <v>4108</v>
      </c>
      <c r="L2188" s="25"/>
      <c r="M2188"/>
      <c r="N2188"/>
      <c r="O2188" s="25">
        <v>1.73</v>
      </c>
      <c r="P2188" s="25">
        <v>4.13</v>
      </c>
      <c r="S2188" s="23" t="str">
        <f t="shared" si="103"/>
        <v/>
      </c>
      <c r="T2188" s="23">
        <f t="shared" si="104"/>
        <v>0</v>
      </c>
    </row>
    <row r="2189" spans="1:20" ht="17.399999999999999">
      <c r="A2189" s="23" t="str">
        <f t="shared" si="102"/>
        <v/>
      </c>
      <c r="B2189" s="24" t="s">
        <v>3678</v>
      </c>
      <c r="C2189" s="6" t="s">
        <v>5005</v>
      </c>
      <c r="D2189" s="25" t="s">
        <v>37</v>
      </c>
      <c r="E2189" s="28">
        <v>267.66000000000003</v>
      </c>
      <c r="F2189" s="25"/>
      <c r="G2189" s="28"/>
      <c r="H2189" s="28"/>
      <c r="I2189" s="28"/>
      <c r="J2189" s="28"/>
      <c r="K2189" s="25" t="s">
        <v>4092</v>
      </c>
      <c r="L2189" s="25"/>
      <c r="M2189"/>
      <c r="N2189"/>
      <c r="O2189" s="25">
        <v>-50.56</v>
      </c>
      <c r="P2189" s="25">
        <v>5.72</v>
      </c>
      <c r="S2189" s="23" t="str">
        <f t="shared" si="103"/>
        <v/>
      </c>
      <c r="T2189" s="23">
        <f t="shared" si="104"/>
        <v>0</v>
      </c>
    </row>
    <row r="2190" spans="1:20" ht="17.399999999999999">
      <c r="A2190" s="23" t="str">
        <f t="shared" si="102"/>
        <v/>
      </c>
      <c r="B2190" s="24" t="s">
        <v>4284</v>
      </c>
      <c r="C2190" s="6" t="s">
        <v>5237</v>
      </c>
      <c r="D2190" s="25" t="s">
        <v>37</v>
      </c>
      <c r="E2190" s="28">
        <v>25.55</v>
      </c>
      <c r="F2190" s="25"/>
      <c r="G2190" s="28"/>
      <c r="H2190" s="28"/>
      <c r="I2190" s="28"/>
      <c r="J2190" s="28"/>
      <c r="K2190" s="25" t="s">
        <v>4113</v>
      </c>
      <c r="L2190" s="25"/>
      <c r="M2190"/>
      <c r="N2190"/>
      <c r="O2190" s="25">
        <v>-5.29</v>
      </c>
      <c r="P2190" s="25">
        <v>-18.2</v>
      </c>
      <c r="S2190" s="23" t="str">
        <f t="shared" si="103"/>
        <v/>
      </c>
      <c r="T2190" s="23">
        <f t="shared" si="104"/>
        <v>0</v>
      </c>
    </row>
    <row r="2191" spans="1:20" ht="17.399999999999999">
      <c r="A2191" s="23" t="str">
        <f t="shared" ref="A2191:A2254" si="105">IF(ISERROR(RANK(S2191,$S$14:$S$3000,)),"",RANK(S2191,$S$14:$S$3000,))</f>
        <v/>
      </c>
      <c r="B2191" s="24" t="s">
        <v>3877</v>
      </c>
      <c r="C2191" s="6" t="s">
        <v>3882</v>
      </c>
      <c r="D2191" s="25" t="s">
        <v>37</v>
      </c>
      <c r="E2191" s="28">
        <v>108.93</v>
      </c>
      <c r="F2191" s="25"/>
      <c r="G2191" s="28"/>
      <c r="H2191" s="28"/>
      <c r="I2191" s="28"/>
      <c r="J2191" s="28"/>
      <c r="K2191" s="25" t="s">
        <v>4115</v>
      </c>
      <c r="L2191" s="25"/>
      <c r="M2191"/>
      <c r="N2191"/>
      <c r="O2191" s="25">
        <v>-14.48</v>
      </c>
      <c r="P2191" s="25">
        <v>-34.71</v>
      </c>
      <c r="S2191" s="23" t="str">
        <f t="shared" si="103"/>
        <v/>
      </c>
      <c r="T2191" s="23">
        <f t="shared" si="104"/>
        <v>0</v>
      </c>
    </row>
    <row r="2192" spans="1:20" ht="17.399999999999999">
      <c r="A2192" s="23" t="str">
        <f t="shared" si="105"/>
        <v/>
      </c>
      <c r="B2192" s="24" t="s">
        <v>3837</v>
      </c>
      <c r="C2192" s="6" t="s">
        <v>3839</v>
      </c>
      <c r="D2192" s="25" t="s">
        <v>37</v>
      </c>
      <c r="E2192" s="28">
        <v>59.61</v>
      </c>
      <c r="F2192" s="25"/>
      <c r="G2192" s="28"/>
      <c r="H2192" s="28"/>
      <c r="I2192" s="28"/>
      <c r="J2192" s="28"/>
      <c r="K2192" s="25" t="s">
        <v>4107</v>
      </c>
      <c r="L2192" s="25"/>
      <c r="M2192"/>
      <c r="N2192"/>
      <c r="O2192" s="25">
        <v>-6.39</v>
      </c>
      <c r="P2192" s="25">
        <v>-9.36</v>
      </c>
      <c r="S2192" s="23" t="str">
        <f t="shared" si="103"/>
        <v/>
      </c>
      <c r="T2192" s="23">
        <f t="shared" si="104"/>
        <v>0</v>
      </c>
    </row>
    <row r="2193" spans="1:20" ht="17.399999999999999">
      <c r="A2193" s="23" t="str">
        <f t="shared" si="105"/>
        <v/>
      </c>
      <c r="B2193" s="24" t="s">
        <v>3679</v>
      </c>
      <c r="C2193" s="6" t="s">
        <v>3812</v>
      </c>
      <c r="D2193" s="25" t="s">
        <v>37</v>
      </c>
      <c r="E2193" s="28">
        <v>175.72</v>
      </c>
      <c r="F2193" s="25"/>
      <c r="G2193" s="28"/>
      <c r="H2193" s="28"/>
      <c r="I2193" s="28"/>
      <c r="J2193" s="28"/>
      <c r="K2193" s="25" t="s">
        <v>4076</v>
      </c>
      <c r="L2193" s="25"/>
      <c r="M2193"/>
      <c r="N2193"/>
      <c r="O2193" s="25">
        <v>27.54</v>
      </c>
      <c r="P2193" s="25">
        <v>-7.94</v>
      </c>
      <c r="S2193" s="23" t="str">
        <f t="shared" si="103"/>
        <v/>
      </c>
      <c r="T2193" s="23">
        <f t="shared" si="104"/>
        <v>0</v>
      </c>
    </row>
    <row r="2194" spans="1:20" ht="17.399999999999999">
      <c r="A2194" s="23" t="str">
        <f t="shared" si="105"/>
        <v/>
      </c>
      <c r="B2194" s="24" t="s">
        <v>3680</v>
      </c>
      <c r="C2194" s="6" t="s">
        <v>3813</v>
      </c>
      <c r="D2194" s="25" t="s">
        <v>37</v>
      </c>
      <c r="E2194" s="28">
        <v>32.770000000000003</v>
      </c>
      <c r="F2194" s="25"/>
      <c r="G2194" s="28"/>
      <c r="H2194" s="28"/>
      <c r="I2194" s="28"/>
      <c r="J2194" s="28"/>
      <c r="K2194" s="25" t="s">
        <v>4100</v>
      </c>
      <c r="L2194" s="25"/>
      <c r="M2194"/>
      <c r="N2194"/>
      <c r="O2194" s="25">
        <v>-14.2</v>
      </c>
      <c r="P2194" s="25">
        <v>-35.369999999999997</v>
      </c>
      <c r="S2194" s="23" t="str">
        <f t="shared" si="103"/>
        <v/>
      </c>
      <c r="T2194" s="23">
        <f t="shared" si="104"/>
        <v>0</v>
      </c>
    </row>
    <row r="2195" spans="1:20" ht="17.399999999999999">
      <c r="A2195" s="23" t="str">
        <f t="shared" si="105"/>
        <v/>
      </c>
      <c r="B2195" s="24" t="s">
        <v>4301</v>
      </c>
      <c r="C2195" s="6" t="s">
        <v>4307</v>
      </c>
      <c r="D2195" s="25" t="s">
        <v>37</v>
      </c>
      <c r="E2195" s="28">
        <v>18.61</v>
      </c>
      <c r="F2195" s="25"/>
      <c r="G2195" s="28"/>
      <c r="H2195" s="28"/>
      <c r="I2195" s="28"/>
      <c r="J2195" s="26"/>
      <c r="K2195" s="25" t="s">
        <v>4078</v>
      </c>
      <c r="L2195" s="25"/>
      <c r="M2195"/>
      <c r="N2195"/>
      <c r="O2195" s="25">
        <v>-15.83</v>
      </c>
      <c r="P2195" s="25">
        <v>-45.27</v>
      </c>
      <c r="S2195" s="23" t="str">
        <f t="shared" ref="S2195:S2258" si="106">IF(OR(F2195&lt;=$F$8,ISBLANK(G2195),ISBLANK(H2195),ISBLANK(J2195),ISBLANK(I2195)),"",E2195+ROW()/100000)</f>
        <v/>
      </c>
      <c r="T2195" s="23">
        <f t="shared" ref="T2195:T2258" si="107">IF(AND(G2195&lt;H2195,I2195&lt;J2195,H2195&lt;J2195),1,IF(AND(G2195&gt;H2195,I2195&gt;J2195,H2195&gt;J2195),-1,0))</f>
        <v>0</v>
      </c>
    </row>
    <row r="2196" spans="1:20" ht="17.399999999999999">
      <c r="A2196" s="23" t="str">
        <f t="shared" si="105"/>
        <v/>
      </c>
      <c r="B2196" s="24" t="s">
        <v>4156</v>
      </c>
      <c r="C2196" s="6" t="s">
        <v>4170</v>
      </c>
      <c r="D2196" s="25" t="s">
        <v>37</v>
      </c>
      <c r="E2196" s="28">
        <v>26.63</v>
      </c>
      <c r="F2196" s="25"/>
      <c r="G2196" s="25"/>
      <c r="H2196" s="25"/>
      <c r="I2196" s="25"/>
      <c r="J2196" s="25"/>
      <c r="K2196" s="25" t="s">
        <v>4113</v>
      </c>
      <c r="L2196" s="25"/>
      <c r="M2196"/>
      <c r="N2196"/>
      <c r="O2196" s="25">
        <v>-23.62</v>
      </c>
      <c r="P2196" s="25">
        <v>-44.64</v>
      </c>
      <c r="S2196" s="23" t="str">
        <f t="shared" si="106"/>
        <v/>
      </c>
      <c r="T2196" s="23">
        <f t="shared" si="107"/>
        <v>0</v>
      </c>
    </row>
    <row r="2197" spans="1:20" ht="17.399999999999999">
      <c r="A2197" s="23" t="str">
        <f t="shared" si="105"/>
        <v/>
      </c>
      <c r="B2197" s="24" t="s">
        <v>3552</v>
      </c>
      <c r="C2197" s="6" t="s">
        <v>3606</v>
      </c>
      <c r="D2197" s="25" t="s">
        <v>9</v>
      </c>
      <c r="E2197" s="28">
        <v>3896.88</v>
      </c>
      <c r="F2197" s="25">
        <v>5</v>
      </c>
      <c r="G2197" s="25">
        <v>41.12</v>
      </c>
      <c r="H2197" s="25">
        <v>41.12</v>
      </c>
      <c r="I2197" s="25">
        <v>8.3000000000000007</v>
      </c>
      <c r="J2197" s="25"/>
      <c r="K2197" s="25" t="s">
        <v>2626</v>
      </c>
      <c r="L2197" s="25"/>
      <c r="M2197"/>
      <c r="N2197"/>
      <c r="O2197" s="25">
        <v>-33.590000000000003</v>
      </c>
      <c r="P2197" s="25">
        <v>63.46</v>
      </c>
      <c r="S2197" s="23" t="str">
        <f t="shared" si="106"/>
        <v/>
      </c>
      <c r="T2197" s="23">
        <f t="shared" si="107"/>
        <v>0</v>
      </c>
    </row>
    <row r="2198" spans="1:20" ht="17.399999999999999">
      <c r="A2198" s="23">
        <f t="shared" si="105"/>
        <v>222</v>
      </c>
      <c r="B2198" s="24" t="s">
        <v>3553</v>
      </c>
      <c r="C2198" s="6" t="s">
        <v>3814</v>
      </c>
      <c r="D2198" s="25" t="s">
        <v>9</v>
      </c>
      <c r="E2198" s="28">
        <v>621.41999999999996</v>
      </c>
      <c r="F2198" s="25">
        <v>3</v>
      </c>
      <c r="G2198" s="25">
        <v>48.07</v>
      </c>
      <c r="H2198" s="25">
        <v>48.07</v>
      </c>
      <c r="I2198" s="25">
        <v>89.5</v>
      </c>
      <c r="J2198" s="25">
        <v>89.5</v>
      </c>
      <c r="K2198" s="25" t="s">
        <v>4107</v>
      </c>
      <c r="L2198" s="25"/>
      <c r="M2198"/>
      <c r="N2198"/>
      <c r="O2198" s="25">
        <v>-26</v>
      </c>
      <c r="P2198" s="25">
        <v>-4.32</v>
      </c>
      <c r="S2198" s="23">
        <f t="shared" si="106"/>
        <v>621.44197999999994</v>
      </c>
      <c r="T2198" s="23">
        <f t="shared" si="107"/>
        <v>0</v>
      </c>
    </row>
    <row r="2199" spans="1:20" ht="17.399999999999999">
      <c r="A2199" s="23" t="str">
        <f t="shared" si="105"/>
        <v/>
      </c>
      <c r="B2199" s="24" t="s">
        <v>4228</v>
      </c>
      <c r="C2199" s="6" t="s">
        <v>4231</v>
      </c>
      <c r="D2199" s="25" t="s">
        <v>37</v>
      </c>
      <c r="E2199" s="28">
        <v>524.94000000000005</v>
      </c>
      <c r="F2199" s="25">
        <v>2</v>
      </c>
      <c r="G2199" s="25">
        <v>73.069999999999993</v>
      </c>
      <c r="H2199" s="25">
        <v>75.3</v>
      </c>
      <c r="I2199" s="25"/>
      <c r="J2199" s="25"/>
      <c r="K2199" s="25" t="s">
        <v>4105</v>
      </c>
      <c r="L2199" s="25"/>
      <c r="M2199"/>
      <c r="N2199"/>
      <c r="O2199" s="25">
        <v>-23.4</v>
      </c>
      <c r="P2199" s="25">
        <v>-20.92</v>
      </c>
      <c r="S2199" s="23" t="str">
        <f t="shared" si="106"/>
        <v/>
      </c>
      <c r="T2199" s="23">
        <f t="shared" si="107"/>
        <v>0</v>
      </c>
    </row>
    <row r="2200" spans="1:20" ht="17.399999999999999">
      <c r="A2200" s="23" t="str">
        <f t="shared" si="105"/>
        <v/>
      </c>
      <c r="B2200" s="24" t="s">
        <v>4823</v>
      </c>
      <c r="C2200" s="6" t="s">
        <v>4827</v>
      </c>
      <c r="D2200" s="25" t="s">
        <v>37</v>
      </c>
      <c r="E2200" s="28">
        <v>108.24</v>
      </c>
      <c r="F2200" s="25"/>
      <c r="G2200" s="25"/>
      <c r="H2200" s="25"/>
      <c r="I2200" s="25"/>
      <c r="J2200" s="25"/>
      <c r="K2200" s="25" t="s">
        <v>4085</v>
      </c>
      <c r="L2200" s="25"/>
      <c r="M2200"/>
      <c r="N2200"/>
      <c r="O2200" s="25">
        <v>-11.8</v>
      </c>
      <c r="P2200" s="25">
        <v>-26.46</v>
      </c>
      <c r="S2200" s="23" t="str">
        <f t="shared" si="106"/>
        <v/>
      </c>
      <c r="T2200" s="23">
        <f t="shared" si="107"/>
        <v>0</v>
      </c>
    </row>
    <row r="2201" spans="1:20" ht="17.399999999999999">
      <c r="A2201" s="23" t="str">
        <f t="shared" si="105"/>
        <v/>
      </c>
      <c r="B2201" s="24" t="s">
        <v>3681</v>
      </c>
      <c r="C2201" s="6" t="s">
        <v>4982</v>
      </c>
      <c r="D2201" s="25" t="s">
        <v>37</v>
      </c>
      <c r="E2201" s="28">
        <v>96</v>
      </c>
      <c r="F2201" s="25"/>
      <c r="G2201" s="25">
        <v>27.5</v>
      </c>
      <c r="H2201" s="25">
        <v>27.5</v>
      </c>
      <c r="I2201" s="25">
        <v>27.5</v>
      </c>
      <c r="J2201" s="25"/>
      <c r="K2201" s="25" t="s">
        <v>4078</v>
      </c>
      <c r="L2201" s="25"/>
      <c r="M2201"/>
      <c r="N2201"/>
      <c r="O2201" s="25">
        <v>8.74</v>
      </c>
      <c r="P2201" s="25">
        <v>-23.79</v>
      </c>
      <c r="S2201" s="23" t="str">
        <f t="shared" si="106"/>
        <v/>
      </c>
      <c r="T2201" s="23">
        <f t="shared" si="107"/>
        <v>0</v>
      </c>
    </row>
    <row r="2202" spans="1:20" ht="17.399999999999999">
      <c r="A2202" s="23" t="str">
        <f t="shared" si="105"/>
        <v/>
      </c>
      <c r="B2202" s="24" t="s">
        <v>3682</v>
      </c>
      <c r="C2202" s="6" t="s">
        <v>3815</v>
      </c>
      <c r="D2202" s="25" t="s">
        <v>37</v>
      </c>
      <c r="E2202" s="28">
        <v>110.61</v>
      </c>
      <c r="F2202" s="25"/>
      <c r="G2202" s="25"/>
      <c r="H2202" s="25"/>
      <c r="I2202" s="25"/>
      <c r="J2202" s="25"/>
      <c r="K2202" s="25" t="s">
        <v>4105</v>
      </c>
      <c r="L2202" s="25"/>
      <c r="M2202"/>
      <c r="N2202"/>
      <c r="O2202" s="25">
        <v>-7.6</v>
      </c>
      <c r="P2202" s="25">
        <v>-52.27</v>
      </c>
      <c r="S2202" s="23" t="str">
        <f t="shared" si="106"/>
        <v/>
      </c>
      <c r="T2202" s="23">
        <f t="shared" si="107"/>
        <v>0</v>
      </c>
    </row>
    <row r="2203" spans="1:20" ht="17.399999999999999">
      <c r="A2203" s="23" t="str">
        <f t="shared" si="105"/>
        <v/>
      </c>
      <c r="B2203" s="24" t="s">
        <v>4603</v>
      </c>
      <c r="C2203" s="6" t="s">
        <v>4605</v>
      </c>
      <c r="D2203" s="25" t="s">
        <v>37</v>
      </c>
      <c r="E2203" s="28">
        <v>192.85</v>
      </c>
      <c r="F2203" s="25">
        <v>1</v>
      </c>
      <c r="G2203" s="25"/>
      <c r="H2203" s="25"/>
      <c r="I2203" s="25"/>
      <c r="J2203" s="25"/>
      <c r="K2203" s="25" t="s">
        <v>4100</v>
      </c>
      <c r="L2203" s="25"/>
      <c r="M2203"/>
      <c r="N2203"/>
      <c r="O2203" s="25">
        <v>-25.43</v>
      </c>
      <c r="P2203" s="25">
        <v>-60.96</v>
      </c>
      <c r="S2203" s="23" t="str">
        <f t="shared" si="106"/>
        <v/>
      </c>
      <c r="T2203" s="23">
        <f t="shared" si="107"/>
        <v>0</v>
      </c>
    </row>
    <row r="2204" spans="1:20" ht="17.399999999999999">
      <c r="A2204" s="23" t="str">
        <f t="shared" si="105"/>
        <v/>
      </c>
      <c r="B2204" s="24" t="s">
        <v>3683</v>
      </c>
      <c r="C2204" s="6" t="s">
        <v>3816</v>
      </c>
      <c r="D2204" s="25" t="s">
        <v>9</v>
      </c>
      <c r="E2204" s="28">
        <v>186.87</v>
      </c>
      <c r="F2204" s="25">
        <v>2</v>
      </c>
      <c r="G2204" s="25">
        <v>51.3</v>
      </c>
      <c r="H2204" s="25">
        <v>51.3</v>
      </c>
      <c r="I2204" s="25"/>
      <c r="J2204" s="25"/>
      <c r="K2204" s="25" t="s">
        <v>4080</v>
      </c>
      <c r="L2204" s="25"/>
      <c r="M2204"/>
      <c r="N2204"/>
      <c r="O2204" s="25">
        <v>-8.56</v>
      </c>
      <c r="P2204" s="25">
        <v>-10.1</v>
      </c>
      <c r="S2204" s="23" t="str">
        <f t="shared" si="106"/>
        <v/>
      </c>
      <c r="T2204" s="23">
        <f t="shared" si="107"/>
        <v>0</v>
      </c>
    </row>
    <row r="2205" spans="1:20" ht="17.399999999999999">
      <c r="A2205" s="23" t="str">
        <f t="shared" si="105"/>
        <v/>
      </c>
      <c r="B2205" s="24" t="s">
        <v>3684</v>
      </c>
      <c r="C2205" s="6" t="s">
        <v>3817</v>
      </c>
      <c r="D2205" s="25" t="s">
        <v>37</v>
      </c>
      <c r="E2205" s="28">
        <v>121.13</v>
      </c>
      <c r="F2205" s="25"/>
      <c r="G2205" s="25">
        <v>24.9</v>
      </c>
      <c r="H2205" s="25"/>
      <c r="I2205" s="25"/>
      <c r="J2205" s="25"/>
      <c r="K2205" s="25" t="s">
        <v>4118</v>
      </c>
      <c r="L2205" s="25"/>
      <c r="M2205"/>
      <c r="N2205"/>
      <c r="O2205" s="25">
        <v>5.89</v>
      </c>
      <c r="P2205" s="25">
        <v>16.41</v>
      </c>
      <c r="S2205" s="23" t="str">
        <f t="shared" si="106"/>
        <v/>
      </c>
      <c r="T2205" s="23">
        <f t="shared" si="107"/>
        <v>0</v>
      </c>
    </row>
    <row r="2206" spans="1:20" ht="17.399999999999999">
      <c r="A2206" s="23" t="str">
        <f t="shared" si="105"/>
        <v/>
      </c>
      <c r="B2206" s="24" t="s">
        <v>3941</v>
      </c>
      <c r="C2206" s="6" t="s">
        <v>3947</v>
      </c>
      <c r="D2206" s="25" t="s">
        <v>37</v>
      </c>
      <c r="E2206" s="28">
        <v>62.22</v>
      </c>
      <c r="F2206" s="25"/>
      <c r="G2206" s="25"/>
      <c r="H2206" s="25"/>
      <c r="I2206" s="25"/>
      <c r="J2206" s="25"/>
      <c r="K2206" s="25" t="s">
        <v>4117</v>
      </c>
      <c r="L2206" s="25"/>
      <c r="M2206"/>
      <c r="N2206"/>
      <c r="O2206" s="25">
        <v>-17.760000000000002</v>
      </c>
      <c r="P2206" s="25">
        <v>-30.48</v>
      </c>
      <c r="S2206" s="23" t="str">
        <f t="shared" si="106"/>
        <v/>
      </c>
      <c r="T2206" s="23">
        <f t="shared" si="107"/>
        <v>0</v>
      </c>
    </row>
    <row r="2207" spans="1:20" ht="17.399999999999999">
      <c r="A2207" s="23" t="str">
        <f t="shared" si="105"/>
        <v/>
      </c>
      <c r="B2207" s="24" t="s">
        <v>4021</v>
      </c>
      <c r="C2207" s="6" t="s">
        <v>4023</v>
      </c>
      <c r="D2207" s="25" t="s">
        <v>37</v>
      </c>
      <c r="E2207" s="28">
        <v>27.95</v>
      </c>
      <c r="F2207" s="25"/>
      <c r="G2207" s="25"/>
      <c r="H2207" s="25"/>
      <c r="I2207" s="25"/>
      <c r="J2207" s="25"/>
      <c r="K2207" s="25" t="s">
        <v>4083</v>
      </c>
      <c r="L2207" s="25"/>
      <c r="M2207"/>
      <c r="N2207"/>
      <c r="O2207" s="25">
        <v>-25.21</v>
      </c>
      <c r="P2207" s="25">
        <v>-41.82</v>
      </c>
      <c r="S2207" s="23" t="str">
        <f t="shared" si="106"/>
        <v/>
      </c>
      <c r="T2207" s="23">
        <f t="shared" si="107"/>
        <v>0</v>
      </c>
    </row>
    <row r="2208" spans="1:20" ht="17.399999999999999">
      <c r="A2208" s="23" t="str">
        <f t="shared" si="105"/>
        <v/>
      </c>
      <c r="B2208" s="24" t="s">
        <v>5041</v>
      </c>
      <c r="C2208" s="6" t="s">
        <v>5042</v>
      </c>
      <c r="D2208" s="25" t="s">
        <v>37</v>
      </c>
      <c r="E2208" s="28">
        <v>114.94</v>
      </c>
      <c r="F2208" s="25">
        <v>2</v>
      </c>
      <c r="G2208" s="25"/>
      <c r="H2208" s="25">
        <v>6.5</v>
      </c>
      <c r="I2208" s="25"/>
      <c r="J2208" s="25">
        <v>6.5</v>
      </c>
      <c r="K2208" s="25" t="s">
        <v>4100</v>
      </c>
      <c r="L2208" s="25"/>
      <c r="M2208"/>
      <c r="N2208"/>
      <c r="O2208" s="25">
        <v>-14.89</v>
      </c>
      <c r="P2208" s="25">
        <v>-39.479999999999997</v>
      </c>
      <c r="S2208" s="23" t="str">
        <f t="shared" si="106"/>
        <v/>
      </c>
      <c r="T2208" s="23">
        <f t="shared" si="107"/>
        <v>0</v>
      </c>
    </row>
    <row r="2209" spans="1:20" ht="17.399999999999999">
      <c r="A2209" s="23" t="str">
        <f t="shared" si="105"/>
        <v/>
      </c>
      <c r="B2209" s="24" t="s">
        <v>3685</v>
      </c>
      <c r="C2209" s="6" t="s">
        <v>3818</v>
      </c>
      <c r="D2209" s="25" t="s">
        <v>37</v>
      </c>
      <c r="E2209" s="28">
        <v>447.85</v>
      </c>
      <c r="F2209" s="25">
        <v>5</v>
      </c>
      <c r="G2209" s="25">
        <v>74.7</v>
      </c>
      <c r="H2209" s="25">
        <v>74.7</v>
      </c>
      <c r="I2209" s="25"/>
      <c r="J2209" s="25"/>
      <c r="K2209" s="25" t="s">
        <v>4105</v>
      </c>
      <c r="L2209" s="25"/>
      <c r="M2209"/>
      <c r="N2209"/>
      <c r="O2209" s="25">
        <v>-2.99</v>
      </c>
      <c r="P2209" s="25">
        <v>8.4600000000000009</v>
      </c>
      <c r="S2209" s="23" t="str">
        <f t="shared" si="106"/>
        <v/>
      </c>
      <c r="T2209" s="23">
        <f t="shared" si="107"/>
        <v>0</v>
      </c>
    </row>
    <row r="2210" spans="1:20" ht="17.399999999999999">
      <c r="A2210" s="23" t="str">
        <f t="shared" si="105"/>
        <v/>
      </c>
      <c r="B2210" s="24" t="s">
        <v>4447</v>
      </c>
      <c r="C2210" s="6" t="s">
        <v>5004</v>
      </c>
      <c r="D2210" s="25" t="s">
        <v>37</v>
      </c>
      <c r="E2210" s="28">
        <v>33.770000000000003</v>
      </c>
      <c r="F2210" s="25"/>
      <c r="G2210" s="25"/>
      <c r="H2210" s="25"/>
      <c r="I2210" s="25"/>
      <c r="J2210" s="25"/>
      <c r="K2210" s="25" t="s">
        <v>4113</v>
      </c>
      <c r="L2210" s="25"/>
      <c r="M2210"/>
      <c r="N2210"/>
      <c r="O2210" s="25">
        <v>-20.93</v>
      </c>
      <c r="P2210" s="25">
        <v>-4.62</v>
      </c>
      <c r="S2210" s="23" t="str">
        <f t="shared" si="106"/>
        <v/>
      </c>
      <c r="T2210" s="23">
        <f t="shared" si="107"/>
        <v>0</v>
      </c>
    </row>
    <row r="2211" spans="1:20" ht="17.399999999999999">
      <c r="A2211" s="23" t="str">
        <f t="shared" si="105"/>
        <v/>
      </c>
      <c r="B2211" s="24" t="s">
        <v>3686</v>
      </c>
      <c r="C2211" s="6" t="s">
        <v>3819</v>
      </c>
      <c r="D2211" s="25" t="s">
        <v>37</v>
      </c>
      <c r="E2211" s="28">
        <v>55.51</v>
      </c>
      <c r="F2211" s="25"/>
      <c r="G2211" s="25"/>
      <c r="H2211" s="25"/>
      <c r="I2211" s="25"/>
      <c r="J2211" s="25"/>
      <c r="K2211" s="25" t="s">
        <v>4107</v>
      </c>
      <c r="L2211" s="25"/>
      <c r="M2211"/>
      <c r="N2211"/>
      <c r="O2211" s="25">
        <v>0</v>
      </c>
      <c r="P2211" s="25">
        <v>0</v>
      </c>
      <c r="S2211" s="23" t="str">
        <f t="shared" si="106"/>
        <v/>
      </c>
      <c r="T2211" s="23">
        <f t="shared" si="107"/>
        <v>0</v>
      </c>
    </row>
    <row r="2212" spans="1:20" ht="17.399999999999999">
      <c r="A2212" s="23" t="str">
        <f t="shared" si="105"/>
        <v/>
      </c>
      <c r="B2212" s="24" t="s">
        <v>5093</v>
      </c>
      <c r="C2212" s="6" t="s">
        <v>5094</v>
      </c>
      <c r="D2212" s="25" t="s">
        <v>37</v>
      </c>
      <c r="E2212" s="28">
        <v>22.4</v>
      </c>
      <c r="F2212" s="25"/>
      <c r="G2212" s="25"/>
      <c r="H2212" s="25"/>
      <c r="I2212" s="25"/>
      <c r="J2212" s="25"/>
      <c r="K2212" s="25" t="s">
        <v>4101</v>
      </c>
      <c r="L2212" s="25"/>
      <c r="M2212"/>
      <c r="N2212"/>
      <c r="O2212" s="25">
        <v>-20.96</v>
      </c>
      <c r="P2212" s="25">
        <v>-36.96</v>
      </c>
      <c r="S2212" s="23" t="str">
        <f t="shared" si="106"/>
        <v/>
      </c>
      <c r="T2212" s="23">
        <f t="shared" si="107"/>
        <v>0</v>
      </c>
    </row>
    <row r="2213" spans="1:20" ht="17.399999999999999">
      <c r="A2213" s="23" t="str">
        <f t="shared" si="105"/>
        <v/>
      </c>
      <c r="B2213" s="24" t="s">
        <v>3554</v>
      </c>
      <c r="C2213" s="6" t="s">
        <v>3908</v>
      </c>
      <c r="D2213" s="25" t="s">
        <v>9</v>
      </c>
      <c r="E2213" s="28">
        <v>367.32</v>
      </c>
      <c r="F2213" s="25"/>
      <c r="G2213" s="25"/>
      <c r="H2213" s="25"/>
      <c r="I2213" s="25"/>
      <c r="J2213" s="25"/>
      <c r="K2213" s="25" t="s">
        <v>4086</v>
      </c>
      <c r="L2213" s="25"/>
      <c r="M2213"/>
      <c r="N2213"/>
      <c r="O2213" s="25">
        <v>-5.35</v>
      </c>
      <c r="P2213" s="25">
        <v>-9.09</v>
      </c>
      <c r="S2213" s="23" t="str">
        <f t="shared" si="106"/>
        <v/>
      </c>
      <c r="T2213" s="23">
        <f t="shared" si="107"/>
        <v>0</v>
      </c>
    </row>
    <row r="2214" spans="1:20" ht="17.399999999999999">
      <c r="A2214" s="23" t="str">
        <f t="shared" si="105"/>
        <v/>
      </c>
      <c r="B2214" s="24" t="s">
        <v>4369</v>
      </c>
      <c r="C2214" s="6" t="s">
        <v>4374</v>
      </c>
      <c r="D2214" s="25" t="s">
        <v>37</v>
      </c>
      <c r="E2214" s="28">
        <v>16.809999999999999</v>
      </c>
      <c r="F2214" s="25"/>
      <c r="G2214" s="25"/>
      <c r="H2214" s="25"/>
      <c r="I2214" s="25"/>
      <c r="J2214" s="25"/>
      <c r="K2214" s="25" t="s">
        <v>4102</v>
      </c>
      <c r="L2214" s="25"/>
      <c r="M2214"/>
      <c r="N2214"/>
      <c r="O2214" s="25">
        <v>2.87</v>
      </c>
      <c r="P2214" s="25">
        <v>-10.050000000000001</v>
      </c>
      <c r="S2214" s="23" t="str">
        <f t="shared" si="106"/>
        <v/>
      </c>
      <c r="T2214" s="23">
        <f t="shared" si="107"/>
        <v>0</v>
      </c>
    </row>
    <row r="2215" spans="1:20" ht="17.399999999999999">
      <c r="A2215" s="23" t="str">
        <f t="shared" si="105"/>
        <v/>
      </c>
      <c r="B2215" s="24" t="s">
        <v>3687</v>
      </c>
      <c r="C2215" s="6" t="s">
        <v>3820</v>
      </c>
      <c r="D2215" s="25" t="s">
        <v>37</v>
      </c>
      <c r="E2215" s="28">
        <v>62.61</v>
      </c>
      <c r="F2215" s="25"/>
      <c r="G2215" s="25"/>
      <c r="H2215" s="25"/>
      <c r="I2215" s="25"/>
      <c r="J2215" s="25"/>
      <c r="K2215" s="25" t="s">
        <v>4107</v>
      </c>
      <c r="L2215" s="25"/>
      <c r="M2215"/>
      <c r="N2215"/>
      <c r="O2215" s="25">
        <v>-9.7100000000000009</v>
      </c>
      <c r="P2215" s="25">
        <v>-24.21</v>
      </c>
      <c r="S2215" s="23" t="str">
        <f t="shared" si="106"/>
        <v/>
      </c>
      <c r="T2215" s="23">
        <f t="shared" si="107"/>
        <v>0</v>
      </c>
    </row>
    <row r="2216" spans="1:20" ht="17.399999999999999">
      <c r="A2216" s="23">
        <f t="shared" si="105"/>
        <v>174</v>
      </c>
      <c r="B2216" s="24" t="s">
        <v>3688</v>
      </c>
      <c r="C2216" s="6" t="s">
        <v>4964</v>
      </c>
      <c r="D2216" s="25" t="s">
        <v>37</v>
      </c>
      <c r="E2216" s="28">
        <v>1445.68</v>
      </c>
      <c r="F2216" s="25">
        <v>1</v>
      </c>
      <c r="G2216" s="25">
        <v>44.85</v>
      </c>
      <c r="H2216" s="25">
        <v>44.85</v>
      </c>
      <c r="I2216" s="25">
        <v>41</v>
      </c>
      <c r="J2216" s="25">
        <v>41</v>
      </c>
      <c r="K2216" s="25" t="s">
        <v>4110</v>
      </c>
      <c r="L2216" s="25"/>
      <c r="M2216"/>
      <c r="N2216"/>
      <c r="O2216" s="25">
        <v>-16.14</v>
      </c>
      <c r="P2216" s="25">
        <v>-42.99</v>
      </c>
      <c r="S2216" s="23">
        <f t="shared" si="106"/>
        <v>1445.70216</v>
      </c>
      <c r="T2216" s="23">
        <f t="shared" si="107"/>
        <v>0</v>
      </c>
    </row>
    <row r="2217" spans="1:20" ht="17.399999999999999">
      <c r="A2217" s="23" t="str">
        <f t="shared" si="105"/>
        <v/>
      </c>
      <c r="B2217" s="24" t="s">
        <v>3689</v>
      </c>
      <c r="C2217" s="6" t="s">
        <v>3821</v>
      </c>
      <c r="D2217" s="25" t="s">
        <v>37</v>
      </c>
      <c r="E2217" s="28">
        <v>52.01</v>
      </c>
      <c r="F2217" s="25"/>
      <c r="G2217" s="25">
        <v>8.3000000000000007</v>
      </c>
      <c r="H2217" s="25"/>
      <c r="I2217" s="25"/>
      <c r="J2217" s="25"/>
      <c r="K2217" s="25" t="s">
        <v>4100</v>
      </c>
      <c r="L2217" s="25"/>
      <c r="M2217"/>
      <c r="N2217"/>
      <c r="O2217" s="25">
        <v>-11.72</v>
      </c>
      <c r="P2217" s="25">
        <v>-16.28</v>
      </c>
      <c r="S2217" s="23" t="str">
        <f t="shared" si="106"/>
        <v/>
      </c>
      <c r="T2217" s="23">
        <f t="shared" si="107"/>
        <v>0</v>
      </c>
    </row>
    <row r="2218" spans="1:20" ht="17.399999999999999">
      <c r="A2218" s="23" t="str">
        <f t="shared" si="105"/>
        <v/>
      </c>
      <c r="B2218" s="24" t="s">
        <v>3690</v>
      </c>
      <c r="C2218" s="6" t="s">
        <v>3822</v>
      </c>
      <c r="D2218" s="25" t="s">
        <v>37</v>
      </c>
      <c r="E2218" s="28">
        <v>23.47</v>
      </c>
      <c r="F2218" s="25">
        <v>1</v>
      </c>
      <c r="G2218" s="25">
        <v>7.7</v>
      </c>
      <c r="H2218" s="25">
        <v>7.7</v>
      </c>
      <c r="I2218" s="25"/>
      <c r="J2218" s="25"/>
      <c r="K2218" s="25" t="s">
        <v>4096</v>
      </c>
      <c r="L2218" s="25"/>
      <c r="M2218"/>
      <c r="N2218"/>
      <c r="O2218" s="25">
        <v>-31.62</v>
      </c>
      <c r="P2218" s="25">
        <v>-46.03</v>
      </c>
      <c r="S2218" s="23" t="str">
        <f t="shared" si="106"/>
        <v/>
      </c>
      <c r="T2218" s="23">
        <f t="shared" si="107"/>
        <v>0</v>
      </c>
    </row>
    <row r="2219" spans="1:20" ht="17.399999999999999">
      <c r="A2219" s="23" t="str">
        <f t="shared" si="105"/>
        <v/>
      </c>
      <c r="B2219" s="24" t="s">
        <v>4706</v>
      </c>
      <c r="C2219" s="6" t="s">
        <v>4713</v>
      </c>
      <c r="D2219" s="25" t="s">
        <v>37</v>
      </c>
      <c r="E2219" s="28">
        <v>4103.84</v>
      </c>
      <c r="F2219" s="25"/>
      <c r="G2219" s="25"/>
      <c r="H2219" s="25"/>
      <c r="I2219" s="25"/>
      <c r="J2219" s="25"/>
      <c r="K2219" s="25" t="s">
        <v>4100</v>
      </c>
      <c r="L2219" s="25"/>
      <c r="M2219"/>
      <c r="N2219"/>
      <c r="O2219" s="25">
        <v>11.19</v>
      </c>
      <c r="P2219" s="25">
        <v>23.36</v>
      </c>
      <c r="S2219" s="23" t="str">
        <f t="shared" si="106"/>
        <v/>
      </c>
      <c r="T2219" s="23">
        <f t="shared" si="107"/>
        <v>0</v>
      </c>
    </row>
    <row r="2220" spans="1:20" ht="17.399999999999999">
      <c r="A2220" s="23" t="str">
        <f t="shared" si="105"/>
        <v/>
      </c>
      <c r="B2220" s="24" t="s">
        <v>3691</v>
      </c>
      <c r="C2220" s="6" t="s">
        <v>3823</v>
      </c>
      <c r="D2220" s="25" t="s">
        <v>37</v>
      </c>
      <c r="E2220" s="28">
        <v>65.510000000000005</v>
      </c>
      <c r="F2220" s="25"/>
      <c r="G2220" s="25"/>
      <c r="H2220" s="25"/>
      <c r="I2220" s="25"/>
      <c r="J2220" s="25"/>
      <c r="K2220" s="25" t="s">
        <v>4113</v>
      </c>
      <c r="L2220" s="25"/>
      <c r="M2220"/>
      <c r="N2220"/>
      <c r="O2220" s="25">
        <v>-18.64</v>
      </c>
      <c r="P2220" s="25">
        <v>-20.14</v>
      </c>
      <c r="S2220" s="23" t="str">
        <f t="shared" si="106"/>
        <v/>
      </c>
      <c r="T2220" s="23">
        <f t="shared" si="107"/>
        <v>0</v>
      </c>
    </row>
    <row r="2221" spans="1:20" ht="17.399999999999999">
      <c r="A2221" s="23" t="str">
        <f t="shared" si="105"/>
        <v/>
      </c>
      <c r="B2221" s="24" t="s">
        <v>3692</v>
      </c>
      <c r="C2221" s="6" t="s">
        <v>5238</v>
      </c>
      <c r="D2221" s="25" t="s">
        <v>37</v>
      </c>
      <c r="E2221" s="28">
        <v>74.040000000000006</v>
      </c>
      <c r="F2221" s="25">
        <v>1</v>
      </c>
      <c r="G2221" s="25"/>
      <c r="H2221" s="25">
        <v>14</v>
      </c>
      <c r="I2221" s="25"/>
      <c r="J2221" s="25"/>
      <c r="K2221" s="25" t="s">
        <v>4107</v>
      </c>
      <c r="L2221" s="25"/>
      <c r="M2221"/>
      <c r="N2221"/>
      <c r="O2221" s="25">
        <v>-15.08</v>
      </c>
      <c r="P2221" s="25">
        <v>-17.64</v>
      </c>
      <c r="S2221" s="23" t="str">
        <f t="shared" si="106"/>
        <v/>
      </c>
      <c r="T2221" s="23">
        <f t="shared" si="107"/>
        <v>0</v>
      </c>
    </row>
    <row r="2222" spans="1:20" ht="17.399999999999999">
      <c r="A2222" s="23" t="str">
        <f t="shared" si="105"/>
        <v/>
      </c>
      <c r="B2222" s="24" t="s">
        <v>3693</v>
      </c>
      <c r="C2222" s="6" t="s">
        <v>3824</v>
      </c>
      <c r="D2222" s="25" t="s">
        <v>37</v>
      </c>
      <c r="E2222" s="28">
        <v>25.4</v>
      </c>
      <c r="F2222" s="25"/>
      <c r="G2222" s="25"/>
      <c r="H2222" s="25"/>
      <c r="I2222" s="25"/>
      <c r="J2222" s="25"/>
      <c r="K2222" s="25" t="s">
        <v>4120</v>
      </c>
      <c r="L2222" s="25"/>
      <c r="M2222"/>
      <c r="N2222"/>
      <c r="O2222" s="25">
        <v>17.559999999999999</v>
      </c>
      <c r="P2222" s="25">
        <v>-1.86</v>
      </c>
      <c r="S2222" s="23" t="str">
        <f t="shared" si="106"/>
        <v/>
      </c>
      <c r="T2222" s="23">
        <f t="shared" si="107"/>
        <v>0</v>
      </c>
    </row>
    <row r="2223" spans="1:20" ht="17.399999999999999">
      <c r="A2223" s="23" t="str">
        <f t="shared" si="105"/>
        <v/>
      </c>
      <c r="B2223" s="24" t="s">
        <v>4467</v>
      </c>
      <c r="C2223" s="6" t="s">
        <v>4475</v>
      </c>
      <c r="D2223" s="25" t="s">
        <v>37</v>
      </c>
      <c r="E2223" s="28">
        <v>35.67</v>
      </c>
      <c r="F2223" s="25"/>
      <c r="G2223" s="25"/>
      <c r="H2223" s="25"/>
      <c r="I2223" s="25"/>
      <c r="J2223" s="25"/>
      <c r="K2223" s="25" t="s">
        <v>4100</v>
      </c>
      <c r="L2223" s="25"/>
      <c r="M2223"/>
      <c r="N2223"/>
      <c r="O2223" s="25">
        <v>-38.450000000000003</v>
      </c>
      <c r="P2223" s="25">
        <v>-68.31</v>
      </c>
      <c r="S2223" s="23" t="str">
        <f t="shared" si="106"/>
        <v/>
      </c>
      <c r="T2223" s="23">
        <f t="shared" si="107"/>
        <v>0</v>
      </c>
    </row>
    <row r="2224" spans="1:20" ht="17.399999999999999">
      <c r="A2224" s="23" t="str">
        <f t="shared" si="105"/>
        <v/>
      </c>
      <c r="B2224" s="24" t="s">
        <v>3694</v>
      </c>
      <c r="C2224" s="6" t="s">
        <v>3825</v>
      </c>
      <c r="D2224" s="25" t="s">
        <v>37</v>
      </c>
      <c r="E2224" s="28">
        <v>64.959999999999994</v>
      </c>
      <c r="F2224" s="25"/>
      <c r="G2224" s="25"/>
      <c r="H2224" s="25"/>
      <c r="I2224" s="25"/>
      <c r="J2224" s="25"/>
      <c r="K2224" s="25" t="s">
        <v>4105</v>
      </c>
      <c r="L2224" s="25"/>
      <c r="M2224"/>
      <c r="N2224"/>
      <c r="O2224" s="25">
        <v>-14.89</v>
      </c>
      <c r="P2224" s="25">
        <v>-43.78</v>
      </c>
      <c r="S2224" s="23" t="str">
        <f t="shared" si="106"/>
        <v/>
      </c>
      <c r="T2224" s="23">
        <f t="shared" si="107"/>
        <v>0</v>
      </c>
    </row>
    <row r="2225" spans="1:20" ht="17.399999999999999">
      <c r="A2225" s="23" t="str">
        <f t="shared" si="105"/>
        <v/>
      </c>
      <c r="B2225" s="24" t="s">
        <v>3695</v>
      </c>
      <c r="C2225" s="6" t="s">
        <v>3826</v>
      </c>
      <c r="D2225" s="25" t="s">
        <v>37</v>
      </c>
      <c r="E2225" s="28">
        <v>511.28</v>
      </c>
      <c r="F2225" s="25">
        <v>4</v>
      </c>
      <c r="G2225" s="25">
        <v>41.23</v>
      </c>
      <c r="H2225" s="25">
        <v>41.23</v>
      </c>
      <c r="I2225" s="25">
        <v>11.7</v>
      </c>
      <c r="J2225" s="25"/>
      <c r="K2225" s="25" t="s">
        <v>4091</v>
      </c>
      <c r="L2225" s="25"/>
      <c r="M2225"/>
      <c r="N2225"/>
      <c r="O2225" s="25">
        <v>-26.17</v>
      </c>
      <c r="P2225" s="25">
        <v>-28.86</v>
      </c>
      <c r="S2225" s="23" t="str">
        <f t="shared" si="106"/>
        <v/>
      </c>
      <c r="T2225" s="23">
        <f t="shared" si="107"/>
        <v>0</v>
      </c>
    </row>
    <row r="2226" spans="1:20" ht="17.399999999999999">
      <c r="A2226" s="23" t="str">
        <f t="shared" si="105"/>
        <v/>
      </c>
      <c r="B2226" s="24" t="s">
        <v>4311</v>
      </c>
      <c r="C2226" s="6" t="s">
        <v>4314</v>
      </c>
      <c r="D2226" s="25" t="s">
        <v>37</v>
      </c>
      <c r="E2226" s="28">
        <v>477.75</v>
      </c>
      <c r="F2226" s="25"/>
      <c r="G2226" s="25"/>
      <c r="H2226" s="25"/>
      <c r="I2226" s="25"/>
      <c r="J2226" s="25"/>
      <c r="K2226" s="25" t="s">
        <v>4088</v>
      </c>
      <c r="L2226" s="25"/>
      <c r="M2226"/>
      <c r="N2226"/>
      <c r="O2226" s="25">
        <v>-22.3</v>
      </c>
      <c r="P2226" s="25">
        <v>-37.26</v>
      </c>
      <c r="S2226" s="23" t="str">
        <f t="shared" si="106"/>
        <v/>
      </c>
      <c r="T2226" s="23">
        <f t="shared" si="107"/>
        <v>0</v>
      </c>
    </row>
    <row r="2227" spans="1:20" ht="17.399999999999999">
      <c r="A2227" s="23" t="str">
        <f t="shared" si="105"/>
        <v/>
      </c>
      <c r="B2227" s="24" t="s">
        <v>3696</v>
      </c>
      <c r="C2227" s="6" t="s">
        <v>3827</v>
      </c>
      <c r="D2227" s="25" t="s">
        <v>37</v>
      </c>
      <c r="E2227" s="28">
        <v>80.53</v>
      </c>
      <c r="F2227" s="25"/>
      <c r="G2227" s="25"/>
      <c r="H2227" s="25"/>
      <c r="I2227" s="25"/>
      <c r="J2227" s="25"/>
      <c r="K2227" s="25" t="s">
        <v>4091</v>
      </c>
      <c r="L2227" s="25"/>
      <c r="M2227"/>
      <c r="N2227"/>
      <c r="O2227" s="25">
        <v>-17.82</v>
      </c>
      <c r="P2227" s="25">
        <v>-20.100000000000001</v>
      </c>
      <c r="S2227" s="23" t="str">
        <f t="shared" si="106"/>
        <v/>
      </c>
      <c r="T2227" s="23">
        <f t="shared" si="107"/>
        <v>0</v>
      </c>
    </row>
    <row r="2228" spans="1:20" ht="17.399999999999999">
      <c r="A2228" s="23" t="str">
        <f t="shared" si="105"/>
        <v/>
      </c>
      <c r="B2228" s="24" t="s">
        <v>3989</v>
      </c>
      <c r="C2228" s="6" t="s">
        <v>3994</v>
      </c>
      <c r="D2228" s="25" t="s">
        <v>37</v>
      </c>
      <c r="E2228" s="28">
        <v>558.73</v>
      </c>
      <c r="F2228" s="25"/>
      <c r="G2228" s="25"/>
      <c r="H2228" s="25"/>
      <c r="I2228" s="25"/>
      <c r="J2228" s="25"/>
      <c r="K2228" s="25" t="s">
        <v>4097</v>
      </c>
      <c r="L2228" s="25"/>
      <c r="M2228"/>
      <c r="N2228"/>
      <c r="O2228" s="25">
        <v>-23.42</v>
      </c>
      <c r="P2228" s="25">
        <v>-35.200000000000003</v>
      </c>
      <c r="S2228" s="23" t="str">
        <f t="shared" si="106"/>
        <v/>
      </c>
      <c r="T2228" s="23">
        <f t="shared" si="107"/>
        <v>0</v>
      </c>
    </row>
    <row r="2229" spans="1:20" ht="17.399999999999999">
      <c r="A2229" s="23" t="str">
        <f t="shared" si="105"/>
        <v/>
      </c>
      <c r="B2229" s="24" t="s">
        <v>4022</v>
      </c>
      <c r="C2229" s="6" t="s">
        <v>5016</v>
      </c>
      <c r="D2229" s="25" t="s">
        <v>37</v>
      </c>
      <c r="E2229" s="28">
        <v>30.98</v>
      </c>
      <c r="F2229" s="25"/>
      <c r="G2229" s="25"/>
      <c r="H2229" s="25"/>
      <c r="I2229" s="25"/>
      <c r="J2229" s="25"/>
      <c r="K2229" s="25" t="s">
        <v>4096</v>
      </c>
      <c r="L2229" s="25"/>
      <c r="M2229"/>
      <c r="N2229"/>
      <c r="O2229" s="25">
        <v>-23.59</v>
      </c>
      <c r="P2229" s="25">
        <v>-20.02</v>
      </c>
      <c r="S2229" s="23" t="str">
        <f t="shared" si="106"/>
        <v/>
      </c>
      <c r="T2229" s="23">
        <f t="shared" si="107"/>
        <v>0</v>
      </c>
    </row>
    <row r="2230" spans="1:20" ht="17.399999999999999">
      <c r="A2230" s="23" t="str">
        <f t="shared" si="105"/>
        <v/>
      </c>
      <c r="B2230" s="24" t="s">
        <v>3864</v>
      </c>
      <c r="C2230" s="6" t="s">
        <v>3868</v>
      </c>
      <c r="D2230" s="25" t="s">
        <v>37</v>
      </c>
      <c r="E2230" s="28">
        <v>34.6</v>
      </c>
      <c r="F2230" s="25"/>
      <c r="G2230" s="25"/>
      <c r="H2230" s="25"/>
      <c r="I2230" s="25"/>
      <c r="J2230" s="25"/>
      <c r="K2230" s="25" t="s">
        <v>4113</v>
      </c>
      <c r="L2230" s="25"/>
      <c r="M2230"/>
      <c r="N2230"/>
      <c r="O2230" s="25">
        <v>-29.36</v>
      </c>
      <c r="P2230" s="25">
        <v>-43.27</v>
      </c>
      <c r="S2230" s="23" t="str">
        <f t="shared" si="106"/>
        <v/>
      </c>
      <c r="T2230" s="23">
        <f t="shared" si="107"/>
        <v>0</v>
      </c>
    </row>
    <row r="2231" spans="1:20" ht="17.399999999999999">
      <c r="A2231" s="23" t="str">
        <f t="shared" si="105"/>
        <v/>
      </c>
      <c r="B2231" s="24" t="s">
        <v>4802</v>
      </c>
      <c r="C2231" s="6" t="s">
        <v>4804</v>
      </c>
      <c r="D2231" s="25" t="s">
        <v>37</v>
      </c>
      <c r="E2231" s="28">
        <v>21.47</v>
      </c>
      <c r="F2231" s="25"/>
      <c r="G2231" s="25"/>
      <c r="H2231" s="25"/>
      <c r="I2231" s="25"/>
      <c r="J2231" s="25"/>
      <c r="K2231" s="25" t="s">
        <v>4103</v>
      </c>
      <c r="L2231" s="25"/>
      <c r="M2231"/>
      <c r="N2231"/>
      <c r="O2231" s="25">
        <v>-27.94</v>
      </c>
      <c r="P2231" s="25">
        <v>-51.11</v>
      </c>
      <c r="S2231" s="23" t="str">
        <f t="shared" si="106"/>
        <v/>
      </c>
      <c r="T2231" s="23">
        <f t="shared" si="107"/>
        <v>0</v>
      </c>
    </row>
    <row r="2232" spans="1:20" ht="17.399999999999999">
      <c r="A2232" s="23" t="str">
        <f t="shared" si="105"/>
        <v/>
      </c>
      <c r="B2232" s="24" t="s">
        <v>4588</v>
      </c>
      <c r="C2232" s="6" t="s">
        <v>4589</v>
      </c>
      <c r="D2232" s="25" t="s">
        <v>37</v>
      </c>
      <c r="E2232" s="28">
        <v>95.8</v>
      </c>
      <c r="F2232" s="25"/>
      <c r="G2232" s="25"/>
      <c r="H2232" s="25"/>
      <c r="I2232" s="25"/>
      <c r="J2232" s="25"/>
      <c r="K2232" s="25" t="s">
        <v>4101</v>
      </c>
      <c r="L2232" s="25"/>
      <c r="M2232"/>
      <c r="N2232"/>
      <c r="O2232" s="25">
        <v>-0.97</v>
      </c>
      <c r="P2232" s="25">
        <v>-0.97</v>
      </c>
      <c r="S2232" s="23" t="str">
        <f t="shared" si="106"/>
        <v/>
      </c>
      <c r="T2232" s="23">
        <f t="shared" si="107"/>
        <v>0</v>
      </c>
    </row>
    <row r="2233" spans="1:20" ht="17.399999999999999">
      <c r="A2233" s="23" t="str">
        <f t="shared" si="105"/>
        <v/>
      </c>
      <c r="B2233" s="24" t="s">
        <v>3878</v>
      </c>
      <c r="C2233" s="6" t="s">
        <v>3883</v>
      </c>
      <c r="D2233" s="25" t="s">
        <v>37</v>
      </c>
      <c r="E2233" s="28">
        <v>288.95</v>
      </c>
      <c r="F2233" s="25">
        <v>1</v>
      </c>
      <c r="G2233" s="25">
        <v>23.9</v>
      </c>
      <c r="H2233" s="25">
        <v>23.9</v>
      </c>
      <c r="I2233" s="25"/>
      <c r="J2233" s="25"/>
      <c r="K2233" s="25" t="s">
        <v>4102</v>
      </c>
      <c r="L2233" s="25"/>
      <c r="M2233"/>
      <c r="N2233"/>
      <c r="O2233" s="25">
        <v>6.43</v>
      </c>
      <c r="P2233" s="25">
        <v>-20.6</v>
      </c>
      <c r="S2233" s="23" t="str">
        <f t="shared" si="106"/>
        <v/>
      </c>
      <c r="T2233" s="23">
        <f t="shared" si="107"/>
        <v>0</v>
      </c>
    </row>
    <row r="2234" spans="1:20" ht="17.399999999999999">
      <c r="A2234" s="23" t="str">
        <f t="shared" si="105"/>
        <v/>
      </c>
      <c r="B2234" s="24" t="s">
        <v>3697</v>
      </c>
      <c r="C2234" s="6" t="s">
        <v>4340</v>
      </c>
      <c r="D2234" s="25" t="s">
        <v>37</v>
      </c>
      <c r="E2234" s="28">
        <v>34.479999999999997</v>
      </c>
      <c r="F2234" s="25"/>
      <c r="G2234" s="25"/>
      <c r="H2234" s="25"/>
      <c r="I2234" s="25"/>
      <c r="J2234" s="25"/>
      <c r="K2234" s="25" t="s">
        <v>4078</v>
      </c>
      <c r="L2234" s="25"/>
      <c r="M2234"/>
      <c r="N2234"/>
      <c r="O2234" s="25">
        <v>-22.6</v>
      </c>
      <c r="P2234" s="25">
        <v>-34.89</v>
      </c>
      <c r="S2234" s="23" t="str">
        <f t="shared" si="106"/>
        <v/>
      </c>
      <c r="T2234" s="23">
        <f t="shared" si="107"/>
        <v>0</v>
      </c>
    </row>
    <row r="2235" spans="1:20" ht="17.399999999999999">
      <c r="A2235" s="23" t="str">
        <f t="shared" si="105"/>
        <v/>
      </c>
      <c r="B2235" s="24" t="s">
        <v>3698</v>
      </c>
      <c r="C2235" s="6" t="s">
        <v>4951</v>
      </c>
      <c r="D2235" s="25" t="s">
        <v>37</v>
      </c>
      <c r="E2235" s="28">
        <v>13.61</v>
      </c>
      <c r="F2235" s="25"/>
      <c r="G2235" s="25"/>
      <c r="H2235" s="25"/>
      <c r="I2235" s="25"/>
      <c r="J2235" s="25"/>
      <c r="K2235" s="25" t="s">
        <v>4100</v>
      </c>
      <c r="L2235" s="25"/>
      <c r="M2235"/>
      <c r="N2235"/>
      <c r="O2235" s="25">
        <v>0</v>
      </c>
      <c r="P2235" s="25">
        <v>0</v>
      </c>
      <c r="S2235" s="23" t="str">
        <f t="shared" si="106"/>
        <v/>
      </c>
      <c r="T2235" s="23">
        <f t="shared" si="107"/>
        <v>0</v>
      </c>
    </row>
    <row r="2236" spans="1:20" ht="17.399999999999999">
      <c r="A2236" s="23">
        <f t="shared" si="105"/>
        <v>73</v>
      </c>
      <c r="B2236" s="24" t="s">
        <v>3699</v>
      </c>
      <c r="C2236" s="6" t="s">
        <v>3862</v>
      </c>
      <c r="D2236" s="25" t="s">
        <v>9</v>
      </c>
      <c r="E2236" s="28">
        <v>8792.86</v>
      </c>
      <c r="F2236" s="25">
        <v>20</v>
      </c>
      <c r="G2236" s="25">
        <v>499.56</v>
      </c>
      <c r="H2236" s="25">
        <v>499.56</v>
      </c>
      <c r="I2236" s="25">
        <v>492.5</v>
      </c>
      <c r="J2236" s="25">
        <v>467.1</v>
      </c>
      <c r="K2236" s="25" t="s">
        <v>4103</v>
      </c>
      <c r="L2236" s="25"/>
      <c r="M2236"/>
      <c r="N2236"/>
      <c r="O2236" s="25">
        <v>-5.56</v>
      </c>
      <c r="P2236" s="25">
        <v>-29.53</v>
      </c>
      <c r="S2236" s="23">
        <f t="shared" si="106"/>
        <v>8792.8823600000014</v>
      </c>
      <c r="T2236" s="23">
        <f t="shared" si="107"/>
        <v>0</v>
      </c>
    </row>
    <row r="2237" spans="1:20" ht="17.399999999999999">
      <c r="A2237" s="23" t="str">
        <f t="shared" si="105"/>
        <v/>
      </c>
      <c r="B2237" s="24" t="s">
        <v>3909</v>
      </c>
      <c r="C2237" s="6" t="s">
        <v>3911</v>
      </c>
      <c r="D2237" s="25" t="s">
        <v>37</v>
      </c>
      <c r="E2237" s="28">
        <v>47.2</v>
      </c>
      <c r="F2237" s="25"/>
      <c r="G2237" s="25"/>
      <c r="H2237" s="25"/>
      <c r="I2237" s="25"/>
      <c r="J2237" s="25"/>
      <c r="K2237" s="25" t="s">
        <v>4113</v>
      </c>
      <c r="L2237" s="25"/>
      <c r="M2237"/>
      <c r="N2237"/>
      <c r="O2237" s="25">
        <v>-28.59</v>
      </c>
      <c r="P2237" s="25">
        <v>-16.63</v>
      </c>
      <c r="S2237" s="23" t="str">
        <f t="shared" si="106"/>
        <v/>
      </c>
      <c r="T2237" s="23">
        <f t="shared" si="107"/>
        <v>0</v>
      </c>
    </row>
    <row r="2238" spans="1:20" ht="17.399999999999999">
      <c r="A2238" s="23" t="str">
        <f t="shared" si="105"/>
        <v/>
      </c>
      <c r="B2238" s="24" t="s">
        <v>3700</v>
      </c>
      <c r="C2238" s="6" t="s">
        <v>3828</v>
      </c>
      <c r="D2238" s="25" t="s">
        <v>37</v>
      </c>
      <c r="E2238" s="28">
        <v>21.84</v>
      </c>
      <c r="F2238" s="25"/>
      <c r="G2238" s="28"/>
      <c r="H2238" s="25"/>
      <c r="I2238" s="28"/>
      <c r="J2238" s="25"/>
      <c r="K2238" s="25" t="s">
        <v>4084</v>
      </c>
      <c r="L2238" s="25"/>
      <c r="M2238"/>
      <c r="N2238"/>
      <c r="O2238" s="25">
        <v>-3.13</v>
      </c>
      <c r="P2238" s="25">
        <v>-5.19</v>
      </c>
      <c r="S2238" s="23" t="str">
        <f t="shared" si="106"/>
        <v/>
      </c>
      <c r="T2238" s="23">
        <f t="shared" si="107"/>
        <v>0</v>
      </c>
    </row>
    <row r="2239" spans="1:20" ht="17.399999999999999">
      <c r="A2239" s="23" t="str">
        <f t="shared" si="105"/>
        <v/>
      </c>
      <c r="B2239" s="24" t="s">
        <v>3920</v>
      </c>
      <c r="C2239" s="6" t="s">
        <v>3921</v>
      </c>
      <c r="D2239" s="25" t="s">
        <v>37</v>
      </c>
      <c r="E2239" s="28">
        <v>22.41</v>
      </c>
      <c r="F2239" s="25"/>
      <c r="G2239" s="28"/>
      <c r="H2239" s="28"/>
      <c r="I2239" s="28"/>
      <c r="J2239" s="25"/>
      <c r="K2239" s="25" t="s">
        <v>4105</v>
      </c>
      <c r="L2239" s="25"/>
      <c r="M2239"/>
      <c r="N2239"/>
      <c r="O2239" s="25">
        <v>3.83</v>
      </c>
      <c r="P2239" s="25">
        <v>-11.37</v>
      </c>
      <c r="S2239" s="23" t="str">
        <f t="shared" si="106"/>
        <v/>
      </c>
      <c r="T2239" s="23">
        <f t="shared" si="107"/>
        <v>0</v>
      </c>
    </row>
    <row r="2240" spans="1:20" ht="17.399999999999999">
      <c r="A2240" s="23">
        <f t="shared" si="105"/>
        <v>78</v>
      </c>
      <c r="B2240" s="24" t="s">
        <v>3701</v>
      </c>
      <c r="C2240" s="6" t="s">
        <v>573</v>
      </c>
      <c r="D2240" s="25" t="s">
        <v>9</v>
      </c>
      <c r="E2240" s="28">
        <v>7629.97</v>
      </c>
      <c r="F2240" s="25">
        <v>13</v>
      </c>
      <c r="G2240" s="25">
        <v>338.01</v>
      </c>
      <c r="H2240" s="25">
        <v>338.01</v>
      </c>
      <c r="I2240" s="25">
        <v>343.06</v>
      </c>
      <c r="J2240" s="25">
        <v>324.2</v>
      </c>
      <c r="K2240" s="25" t="s">
        <v>4107</v>
      </c>
      <c r="L2240" s="25"/>
      <c r="M2240"/>
      <c r="N2240"/>
      <c r="O2240" s="25">
        <v>-13.16</v>
      </c>
      <c r="P2240" s="25">
        <v>75.45</v>
      </c>
      <c r="S2240" s="23">
        <f t="shared" si="106"/>
        <v>7629.9924000000001</v>
      </c>
      <c r="T2240" s="23">
        <f t="shared" si="107"/>
        <v>0</v>
      </c>
    </row>
    <row r="2241" spans="1:20" ht="17.399999999999999">
      <c r="A2241" s="23" t="str">
        <f t="shared" si="105"/>
        <v/>
      </c>
      <c r="B2241" s="24" t="s">
        <v>4038</v>
      </c>
      <c r="C2241" s="6" t="s">
        <v>4044</v>
      </c>
      <c r="D2241" s="25" t="s">
        <v>37</v>
      </c>
      <c r="E2241" s="28">
        <v>21.89</v>
      </c>
      <c r="F2241" s="25"/>
      <c r="G2241" s="25"/>
      <c r="H2241" s="25"/>
      <c r="I2241" s="25"/>
      <c r="J2241" s="25"/>
      <c r="K2241" s="25" t="s">
        <v>4085</v>
      </c>
      <c r="L2241" s="25"/>
      <c r="M2241"/>
      <c r="N2241"/>
      <c r="O2241" s="25">
        <v>-21.3</v>
      </c>
      <c r="P2241" s="25">
        <v>-39.39</v>
      </c>
      <c r="S2241" s="23" t="str">
        <f t="shared" si="106"/>
        <v/>
      </c>
      <c r="T2241" s="23">
        <f t="shared" si="107"/>
        <v>0</v>
      </c>
    </row>
    <row r="2242" spans="1:20" ht="17.399999999999999">
      <c r="A2242" s="23" t="str">
        <f t="shared" si="105"/>
        <v/>
      </c>
      <c r="B2242" s="24" t="s">
        <v>3702</v>
      </c>
      <c r="C2242" s="6" t="s">
        <v>1267</v>
      </c>
      <c r="D2242" s="25" t="s">
        <v>37</v>
      </c>
      <c r="E2242" s="28">
        <v>206.76</v>
      </c>
      <c r="F2242" s="25">
        <v>1</v>
      </c>
      <c r="G2242" s="25">
        <v>54.3</v>
      </c>
      <c r="H2242" s="25">
        <v>54.3</v>
      </c>
      <c r="I2242" s="25"/>
      <c r="J2242" s="25"/>
      <c r="K2242" s="25" t="s">
        <v>4080</v>
      </c>
      <c r="L2242" s="25"/>
      <c r="M2242"/>
      <c r="N2242"/>
      <c r="O2242" s="25">
        <v>-0.79</v>
      </c>
      <c r="P2242" s="25">
        <v>-12.46</v>
      </c>
      <c r="S2242" s="23" t="str">
        <f t="shared" si="106"/>
        <v/>
      </c>
      <c r="T2242" s="23">
        <f t="shared" si="107"/>
        <v>0</v>
      </c>
    </row>
    <row r="2243" spans="1:20" ht="17.399999999999999">
      <c r="A2243" s="23" t="str">
        <f t="shared" si="105"/>
        <v/>
      </c>
      <c r="B2243" s="24" t="s">
        <v>3703</v>
      </c>
      <c r="C2243" s="6" t="s">
        <v>3829</v>
      </c>
      <c r="D2243" s="25" t="s">
        <v>37</v>
      </c>
      <c r="E2243" s="28">
        <v>19.760000000000002</v>
      </c>
      <c r="F2243" s="25"/>
      <c r="G2243" s="25"/>
      <c r="H2243" s="25"/>
      <c r="I2243" s="25"/>
      <c r="J2243" s="25"/>
      <c r="K2243" s="25" t="s">
        <v>4100</v>
      </c>
      <c r="L2243" s="25"/>
      <c r="M2243"/>
      <c r="N2243"/>
      <c r="O2243" s="25">
        <v>-26.88</v>
      </c>
      <c r="P2243" s="25">
        <v>-58.29</v>
      </c>
      <c r="S2243" s="23" t="str">
        <f t="shared" si="106"/>
        <v/>
      </c>
      <c r="T2243" s="23">
        <f t="shared" si="107"/>
        <v>0</v>
      </c>
    </row>
    <row r="2244" spans="1:20" ht="17.399999999999999">
      <c r="A2244" s="23">
        <f t="shared" si="105"/>
        <v>281</v>
      </c>
      <c r="B2244" s="24" t="s">
        <v>4478</v>
      </c>
      <c r="C2244" s="6" t="s">
        <v>4480</v>
      </c>
      <c r="D2244" s="25" t="s">
        <v>37</v>
      </c>
      <c r="E2244" s="28">
        <v>207.4</v>
      </c>
      <c r="F2244" s="25">
        <v>3</v>
      </c>
      <c r="G2244" s="25">
        <v>33.35</v>
      </c>
      <c r="H2244" s="25">
        <v>32.47</v>
      </c>
      <c r="I2244" s="28">
        <v>35.9</v>
      </c>
      <c r="J2244" s="28">
        <v>30.7</v>
      </c>
      <c r="K2244" s="25" t="s">
        <v>4085</v>
      </c>
      <c r="L2244" s="25"/>
      <c r="M2244"/>
      <c r="N2244"/>
      <c r="O2244" s="25">
        <v>-51.06</v>
      </c>
      <c r="P2244" s="25">
        <v>-41.95</v>
      </c>
      <c r="S2244" s="23">
        <f t="shared" si="106"/>
        <v>207.42243999999999</v>
      </c>
      <c r="T2244" s="23">
        <f t="shared" si="107"/>
        <v>-1</v>
      </c>
    </row>
    <row r="2245" spans="1:20" ht="17.399999999999999">
      <c r="A2245" s="23" t="str">
        <f t="shared" si="105"/>
        <v/>
      </c>
      <c r="B2245" s="24" t="s">
        <v>4393</v>
      </c>
      <c r="C2245" s="6" t="s">
        <v>4401</v>
      </c>
      <c r="D2245" s="25" t="s">
        <v>37</v>
      </c>
      <c r="E2245" s="28">
        <v>216.77</v>
      </c>
      <c r="F2245" s="25">
        <v>2</v>
      </c>
      <c r="G2245" s="25">
        <v>18.95</v>
      </c>
      <c r="H2245" s="25">
        <v>18.95</v>
      </c>
      <c r="I2245" s="25"/>
      <c r="J2245" s="25"/>
      <c r="K2245" s="25" t="s">
        <v>4091</v>
      </c>
      <c r="L2245" s="25"/>
      <c r="M2245"/>
      <c r="N2245"/>
      <c r="O2245" s="25">
        <v>-27.32</v>
      </c>
      <c r="P2245" s="25">
        <v>23.56</v>
      </c>
      <c r="S2245" s="23" t="str">
        <f t="shared" si="106"/>
        <v/>
      </c>
      <c r="T2245" s="23">
        <f t="shared" si="107"/>
        <v>0</v>
      </c>
    </row>
    <row r="2246" spans="1:20" ht="17.399999999999999">
      <c r="A2246" s="23" t="str">
        <f t="shared" si="105"/>
        <v/>
      </c>
      <c r="B2246" s="24" t="s">
        <v>4527</v>
      </c>
      <c r="C2246" s="6" t="s">
        <v>4530</v>
      </c>
      <c r="D2246" s="25" t="s">
        <v>37</v>
      </c>
      <c r="E2246" s="28">
        <v>28.72</v>
      </c>
      <c r="F2246" s="25"/>
      <c r="G2246" s="28"/>
      <c r="H2246" s="28"/>
      <c r="I2246" s="28"/>
      <c r="J2246" s="28"/>
      <c r="K2246" s="25" t="s">
        <v>4113</v>
      </c>
      <c r="L2246" s="25"/>
      <c r="M2246"/>
      <c r="N2246"/>
      <c r="O2246" s="25">
        <v>-45.26</v>
      </c>
      <c r="P2246" s="25">
        <v>-31.74</v>
      </c>
      <c r="S2246" s="23" t="str">
        <f t="shared" si="106"/>
        <v/>
      </c>
      <c r="T2246" s="23">
        <f t="shared" si="107"/>
        <v>0</v>
      </c>
    </row>
    <row r="2247" spans="1:20" ht="17.399999999999999">
      <c r="A2247" s="23" t="str">
        <f t="shared" si="105"/>
        <v/>
      </c>
      <c r="B2247" s="24" t="s">
        <v>4604</v>
      </c>
      <c r="C2247" s="6" t="s">
        <v>4606</v>
      </c>
      <c r="D2247" s="25" t="s">
        <v>37</v>
      </c>
      <c r="E2247" s="28">
        <v>44.77</v>
      </c>
      <c r="F2247" s="25"/>
      <c r="G2247" s="28"/>
      <c r="H2247" s="28"/>
      <c r="I2247" s="28"/>
      <c r="J2247" s="28"/>
      <c r="K2247" s="25" t="s">
        <v>4107</v>
      </c>
      <c r="L2247" s="25"/>
      <c r="M2247"/>
      <c r="N2247"/>
      <c r="O2247" s="25">
        <v>14.98</v>
      </c>
      <c r="P2247" s="25">
        <v>-5.56</v>
      </c>
      <c r="S2247" s="23" t="str">
        <f t="shared" si="106"/>
        <v/>
      </c>
      <c r="T2247" s="23">
        <f t="shared" si="107"/>
        <v>0</v>
      </c>
    </row>
    <row r="2248" spans="1:20" ht="17.399999999999999">
      <c r="A2248" s="23" t="str">
        <f t="shared" si="105"/>
        <v/>
      </c>
      <c r="B2248" s="24" t="s">
        <v>4390</v>
      </c>
      <c r="C2248" s="6" t="s">
        <v>4391</v>
      </c>
      <c r="D2248" s="25" t="s">
        <v>37</v>
      </c>
      <c r="E2248" s="28">
        <v>442.42</v>
      </c>
      <c r="F2248" s="25"/>
      <c r="G2248" s="25"/>
      <c r="H2248" s="25"/>
      <c r="I2248" s="25"/>
      <c r="J2248" s="25"/>
      <c r="K2248" s="25" t="s">
        <v>4113</v>
      </c>
      <c r="L2248" s="25"/>
      <c r="M2248"/>
      <c r="N2248"/>
      <c r="O2248" s="25">
        <v>-28.07</v>
      </c>
      <c r="P2248" s="25">
        <v>119.86</v>
      </c>
      <c r="S2248" s="23" t="str">
        <f t="shared" si="106"/>
        <v/>
      </c>
      <c r="T2248" s="23">
        <f t="shared" si="107"/>
        <v>0</v>
      </c>
    </row>
    <row r="2249" spans="1:20" ht="17.399999999999999">
      <c r="A2249" s="23">
        <f t="shared" si="105"/>
        <v>201</v>
      </c>
      <c r="B2249" s="24" t="s">
        <v>3704</v>
      </c>
      <c r="C2249" s="6" t="s">
        <v>3830</v>
      </c>
      <c r="D2249" s="25" t="s">
        <v>37</v>
      </c>
      <c r="E2249" s="28">
        <v>799.39</v>
      </c>
      <c r="F2249" s="25">
        <v>9</v>
      </c>
      <c r="G2249" s="28">
        <v>73.41</v>
      </c>
      <c r="H2249" s="28">
        <v>74.2</v>
      </c>
      <c r="I2249" s="28">
        <v>75.930000000000007</v>
      </c>
      <c r="J2249" s="28">
        <v>76.08</v>
      </c>
      <c r="K2249" s="25" t="s">
        <v>4091</v>
      </c>
      <c r="L2249" s="25"/>
      <c r="M2249"/>
      <c r="N2249"/>
      <c r="O2249" s="25">
        <v>-23.52</v>
      </c>
      <c r="P2249" s="25">
        <v>18.93</v>
      </c>
      <c r="S2249" s="23">
        <f t="shared" si="106"/>
        <v>799.41248999999993</v>
      </c>
      <c r="T2249" s="23">
        <f t="shared" si="107"/>
        <v>1</v>
      </c>
    </row>
    <row r="2250" spans="1:20" ht="17.399999999999999">
      <c r="A2250" s="23" t="str">
        <f t="shared" si="105"/>
        <v/>
      </c>
      <c r="B2250" s="24" t="s">
        <v>3705</v>
      </c>
      <c r="C2250" s="6" t="s">
        <v>3831</v>
      </c>
      <c r="D2250" s="25" t="s">
        <v>37</v>
      </c>
      <c r="E2250" s="28">
        <v>26.84</v>
      </c>
      <c r="F2250" s="25"/>
      <c r="G2250" s="28"/>
      <c r="H2250" s="28"/>
      <c r="I2250" s="28"/>
      <c r="J2250" s="28"/>
      <c r="K2250" s="25" t="s">
        <v>4113</v>
      </c>
      <c r="L2250" s="25"/>
      <c r="M2250"/>
      <c r="N2250"/>
      <c r="O2250" s="25">
        <v>-20.67</v>
      </c>
      <c r="P2250" s="25">
        <v>-29.07</v>
      </c>
      <c r="S2250" s="23" t="str">
        <f t="shared" si="106"/>
        <v/>
      </c>
      <c r="T2250" s="23">
        <f t="shared" si="107"/>
        <v>0</v>
      </c>
    </row>
    <row r="2251" spans="1:20" ht="17.399999999999999">
      <c r="A2251" s="23" t="str">
        <f t="shared" si="105"/>
        <v/>
      </c>
      <c r="B2251" s="24" t="s">
        <v>3879</v>
      </c>
      <c r="C2251" s="6" t="s">
        <v>3884</v>
      </c>
      <c r="D2251" s="25" t="s">
        <v>37</v>
      </c>
      <c r="E2251" s="28">
        <v>88.16</v>
      </c>
      <c r="F2251" s="25">
        <v>1</v>
      </c>
      <c r="G2251" s="28"/>
      <c r="H2251" s="28">
        <v>26.4</v>
      </c>
      <c r="I2251" s="28"/>
      <c r="J2251" s="28">
        <v>26.4</v>
      </c>
      <c r="K2251" s="25" t="s">
        <v>4105</v>
      </c>
      <c r="L2251" s="25"/>
      <c r="M2251"/>
      <c r="N2251"/>
      <c r="O2251" s="25">
        <v>-12.86</v>
      </c>
      <c r="P2251" s="25">
        <v>-12.86</v>
      </c>
      <c r="S2251" s="23" t="str">
        <f t="shared" si="106"/>
        <v/>
      </c>
      <c r="T2251" s="23">
        <f t="shared" si="107"/>
        <v>0</v>
      </c>
    </row>
    <row r="2252" spans="1:20" ht="17.399999999999999">
      <c r="A2252" s="23" t="str">
        <f t="shared" si="105"/>
        <v/>
      </c>
      <c r="B2252" s="24" t="s">
        <v>3706</v>
      </c>
      <c r="C2252" s="6" t="s">
        <v>3832</v>
      </c>
      <c r="D2252" s="25" t="s">
        <v>37</v>
      </c>
      <c r="E2252" s="28">
        <v>218.2</v>
      </c>
      <c r="F2252" s="25"/>
      <c r="G2252" s="25"/>
      <c r="H2252" s="25"/>
      <c r="I2252" s="25"/>
      <c r="J2252" s="25"/>
      <c r="K2252" s="25" t="s">
        <v>4084</v>
      </c>
      <c r="L2252" s="25"/>
      <c r="M2252"/>
      <c r="N2252"/>
      <c r="O2252" s="25">
        <v>-12.28</v>
      </c>
      <c r="P2252" s="25">
        <v>-23.52</v>
      </c>
      <c r="S2252" s="23" t="str">
        <f t="shared" si="106"/>
        <v/>
      </c>
      <c r="T2252" s="23">
        <f t="shared" si="107"/>
        <v>0</v>
      </c>
    </row>
    <row r="2253" spans="1:20" ht="17.399999999999999">
      <c r="A2253" s="23" t="str">
        <f t="shared" si="105"/>
        <v/>
      </c>
      <c r="B2253" s="24" t="s">
        <v>3902</v>
      </c>
      <c r="C2253" s="6" t="s">
        <v>3903</v>
      </c>
      <c r="D2253" s="25" t="s">
        <v>37</v>
      </c>
      <c r="E2253" s="28">
        <v>94.79</v>
      </c>
      <c r="F2253" s="25"/>
      <c r="G2253" s="25"/>
      <c r="H2253" s="25"/>
      <c r="I2253" s="25"/>
      <c r="J2253" s="25"/>
      <c r="K2253" s="25" t="s">
        <v>4092</v>
      </c>
      <c r="L2253" s="25"/>
      <c r="M2253"/>
      <c r="N2253"/>
      <c r="O2253" s="25">
        <v>-32.659999999999997</v>
      </c>
      <c r="P2253" s="25">
        <v>-60.3</v>
      </c>
      <c r="S2253" s="23" t="str">
        <f t="shared" si="106"/>
        <v/>
      </c>
      <c r="T2253" s="23">
        <f t="shared" si="107"/>
        <v>0</v>
      </c>
    </row>
    <row r="2254" spans="1:20" ht="17.399999999999999">
      <c r="A2254" s="23">
        <f t="shared" si="105"/>
        <v>133</v>
      </c>
      <c r="B2254" s="24" t="s">
        <v>3707</v>
      </c>
      <c r="C2254" s="6" t="s">
        <v>1311</v>
      </c>
      <c r="D2254" s="25" t="s">
        <v>37</v>
      </c>
      <c r="E2254" s="28">
        <v>2633.04</v>
      </c>
      <c r="F2254" s="25">
        <v>8</v>
      </c>
      <c r="G2254" s="28">
        <v>253.99</v>
      </c>
      <c r="H2254" s="28">
        <v>253.99</v>
      </c>
      <c r="I2254" s="28">
        <v>251.25</v>
      </c>
      <c r="J2254" s="28">
        <v>263.10000000000002</v>
      </c>
      <c r="K2254" s="25" t="s">
        <v>4091</v>
      </c>
      <c r="L2254" s="25"/>
      <c r="M2254"/>
      <c r="N2254"/>
      <c r="O2254" s="25">
        <v>-12.08</v>
      </c>
      <c r="P2254" s="25">
        <v>-14.52</v>
      </c>
      <c r="S2254" s="23">
        <f t="shared" si="106"/>
        <v>2633.0625399999999</v>
      </c>
      <c r="T2254" s="23">
        <f t="shared" si="107"/>
        <v>0</v>
      </c>
    </row>
    <row r="2255" spans="1:20" ht="17.399999999999999">
      <c r="A2255" s="23" t="str">
        <f t="shared" ref="A2255:A2318" si="108">IF(ISERROR(RANK(S2255,$S$14:$S$3000,)),"",RANK(S2255,$S$14:$S$3000,))</f>
        <v/>
      </c>
      <c r="B2255" s="24" t="s">
        <v>3999</v>
      </c>
      <c r="C2255" s="6" t="s">
        <v>4929</v>
      </c>
      <c r="D2255" s="25" t="s">
        <v>37</v>
      </c>
      <c r="E2255" s="28">
        <v>148.76</v>
      </c>
      <c r="F2255" s="25"/>
      <c r="G2255" s="28"/>
      <c r="H2255" s="28"/>
      <c r="I2255" s="25"/>
      <c r="J2255" s="28"/>
      <c r="K2255" s="25" t="s">
        <v>4113</v>
      </c>
      <c r="L2255" s="25"/>
      <c r="M2255"/>
      <c r="N2255"/>
      <c r="O2255" s="25">
        <v>-47.48</v>
      </c>
      <c r="P2255" s="25">
        <v>-16.62</v>
      </c>
      <c r="S2255" s="23" t="str">
        <f t="shared" si="106"/>
        <v/>
      </c>
      <c r="T2255" s="23">
        <f t="shared" si="107"/>
        <v>0</v>
      </c>
    </row>
    <row r="2256" spans="1:20" ht="17.399999999999999">
      <c r="A2256" s="23" t="str">
        <f t="shared" si="108"/>
        <v/>
      </c>
      <c r="B2256" s="24" t="s">
        <v>4394</v>
      </c>
      <c r="C2256" s="6" t="s">
        <v>4402</v>
      </c>
      <c r="D2256" s="25" t="s">
        <v>37</v>
      </c>
      <c r="E2256" s="28">
        <v>643.87</v>
      </c>
      <c r="F2256" s="25"/>
      <c r="G2256" s="28"/>
      <c r="H2256" s="28"/>
      <c r="I2256" s="25"/>
      <c r="J2256" s="28"/>
      <c r="K2256" s="25" t="s">
        <v>4100</v>
      </c>
      <c r="L2256" s="25"/>
      <c r="M2256"/>
      <c r="N2256"/>
      <c r="O2256" s="25">
        <v>-24.39</v>
      </c>
      <c r="P2256" s="25">
        <v>-23.41</v>
      </c>
      <c r="S2256" s="23" t="str">
        <f t="shared" si="106"/>
        <v/>
      </c>
      <c r="T2256" s="23">
        <f t="shared" si="107"/>
        <v>0</v>
      </c>
    </row>
    <row r="2257" spans="1:20" ht="17.399999999999999">
      <c r="A2257" s="23" t="str">
        <f t="shared" si="108"/>
        <v/>
      </c>
      <c r="B2257" s="24" t="s">
        <v>4030</v>
      </c>
      <c r="C2257" s="6" t="s">
        <v>4033</v>
      </c>
      <c r="D2257" s="25" t="s">
        <v>37</v>
      </c>
      <c r="E2257" s="28">
        <v>22.61</v>
      </c>
      <c r="F2257" s="25"/>
      <c r="G2257" s="25"/>
      <c r="H2257" s="25"/>
      <c r="I2257" s="25"/>
      <c r="J2257" s="25"/>
      <c r="K2257" s="25" t="s">
        <v>4076</v>
      </c>
      <c r="L2257" s="25"/>
      <c r="M2257"/>
      <c r="N2257"/>
      <c r="O2257" s="25">
        <v>-28.08</v>
      </c>
      <c r="P2257" s="25">
        <v>-50.95</v>
      </c>
      <c r="S2257" s="23" t="str">
        <f t="shared" si="106"/>
        <v/>
      </c>
      <c r="T2257" s="23">
        <f t="shared" si="107"/>
        <v>0</v>
      </c>
    </row>
    <row r="2258" spans="1:20" ht="17.399999999999999">
      <c r="A2258" s="23" t="str">
        <f t="shared" si="108"/>
        <v/>
      </c>
      <c r="B2258" s="24" t="s">
        <v>4285</v>
      </c>
      <c r="C2258" s="6" t="s">
        <v>4290</v>
      </c>
      <c r="D2258" s="25" t="s">
        <v>37</v>
      </c>
      <c r="E2258" s="28">
        <v>81.92</v>
      </c>
      <c r="F2258" s="25"/>
      <c r="G2258" s="25"/>
      <c r="H2258" s="25"/>
      <c r="I2258" s="25"/>
      <c r="J2258" s="25"/>
      <c r="K2258" s="25" t="s">
        <v>4107</v>
      </c>
      <c r="L2258" s="25"/>
      <c r="M2258"/>
      <c r="N2258"/>
      <c r="O2258" s="25">
        <v>-23.2</v>
      </c>
      <c r="P2258" s="25">
        <v>-44.75</v>
      </c>
      <c r="S2258" s="23" t="str">
        <f t="shared" si="106"/>
        <v/>
      </c>
      <c r="T2258" s="23">
        <f t="shared" si="107"/>
        <v>0</v>
      </c>
    </row>
    <row r="2259" spans="1:20" ht="17.399999999999999">
      <c r="A2259" s="23" t="str">
        <f t="shared" si="108"/>
        <v/>
      </c>
      <c r="B2259" s="24" t="s">
        <v>4647</v>
      </c>
      <c r="C2259" s="6" t="s">
        <v>4652</v>
      </c>
      <c r="D2259" s="25" t="s">
        <v>37</v>
      </c>
      <c r="E2259" s="28">
        <v>40.17</v>
      </c>
      <c r="F2259" s="25"/>
      <c r="G2259" s="25"/>
      <c r="H2259" s="25"/>
      <c r="I2259" s="25"/>
      <c r="J2259" s="25"/>
      <c r="K2259" s="25" t="s">
        <v>4107</v>
      </c>
      <c r="L2259" s="25"/>
      <c r="M2259"/>
      <c r="N2259"/>
      <c r="O2259" s="25">
        <v>-31.37</v>
      </c>
      <c r="P2259" s="25">
        <v>-58.9</v>
      </c>
      <c r="S2259" s="23" t="str">
        <f t="shared" ref="S2259:S2322" si="109">IF(OR(F2259&lt;=$F$8,ISBLANK(G2259),ISBLANK(H2259),ISBLANK(J2259),ISBLANK(I2259)),"",E2259+ROW()/100000)</f>
        <v/>
      </c>
      <c r="T2259" s="23">
        <f t="shared" ref="T2259:T2322" si="110">IF(AND(G2259&lt;H2259,I2259&lt;J2259,H2259&lt;J2259),1,IF(AND(G2259&gt;H2259,I2259&gt;J2259,H2259&gt;J2259),-1,0))</f>
        <v>0</v>
      </c>
    </row>
    <row r="2260" spans="1:20" ht="17.399999999999999">
      <c r="A2260" s="23" t="str">
        <f t="shared" si="108"/>
        <v/>
      </c>
      <c r="B2260" s="24" t="s">
        <v>3708</v>
      </c>
      <c r="C2260" s="6" t="s">
        <v>3833</v>
      </c>
      <c r="D2260" s="25" t="s">
        <v>37</v>
      </c>
      <c r="E2260" s="28">
        <v>136.6</v>
      </c>
      <c r="F2260" s="25">
        <v>1</v>
      </c>
      <c r="G2260" s="25">
        <v>5.35</v>
      </c>
      <c r="H2260" s="25">
        <v>4.9000000000000004</v>
      </c>
      <c r="I2260" s="25">
        <v>4.9000000000000004</v>
      </c>
      <c r="J2260" s="25"/>
      <c r="K2260" s="25" t="s">
        <v>4110</v>
      </c>
      <c r="L2260" s="25"/>
      <c r="M2260"/>
      <c r="N2260"/>
      <c r="O2260" s="25">
        <v>-29.67</v>
      </c>
      <c r="P2260" s="25">
        <v>-53.08</v>
      </c>
      <c r="S2260" s="23" t="str">
        <f t="shared" si="109"/>
        <v/>
      </c>
      <c r="T2260" s="23">
        <f t="shared" si="110"/>
        <v>-1</v>
      </c>
    </row>
    <row r="2261" spans="1:20" ht="17.399999999999999">
      <c r="A2261" s="23" t="str">
        <f t="shared" si="108"/>
        <v/>
      </c>
      <c r="B2261" s="24" t="s">
        <v>4016</v>
      </c>
      <c r="C2261" s="6" t="s">
        <v>4018</v>
      </c>
      <c r="D2261" s="25" t="s">
        <v>37</v>
      </c>
      <c r="E2261" s="28">
        <v>39.15</v>
      </c>
      <c r="F2261" s="25"/>
      <c r="G2261" s="25"/>
      <c r="H2261" s="25"/>
      <c r="I2261" s="25"/>
      <c r="J2261" s="25"/>
      <c r="K2261" s="25" t="s">
        <v>4103</v>
      </c>
      <c r="L2261" s="25"/>
      <c r="M2261"/>
      <c r="N2261"/>
      <c r="O2261" s="25">
        <v>-21.04</v>
      </c>
      <c r="P2261" s="25">
        <v>-29.97</v>
      </c>
      <c r="S2261" s="23" t="str">
        <f t="shared" si="109"/>
        <v/>
      </c>
      <c r="T2261" s="23">
        <f t="shared" si="110"/>
        <v>0</v>
      </c>
    </row>
    <row r="2262" spans="1:20" ht="17.399999999999999">
      <c r="A2262" s="23" t="str">
        <f t="shared" si="108"/>
        <v/>
      </c>
      <c r="B2262" s="24" t="s">
        <v>3874</v>
      </c>
      <c r="C2262" s="6" t="s">
        <v>3875</v>
      </c>
      <c r="D2262" s="25" t="s">
        <v>9</v>
      </c>
      <c r="E2262" s="28">
        <v>1338.04</v>
      </c>
      <c r="F2262" s="25">
        <v>9</v>
      </c>
      <c r="G2262" s="25">
        <v>-87.51</v>
      </c>
      <c r="H2262" s="25">
        <v>-98.79</v>
      </c>
      <c r="I2262" s="25"/>
      <c r="J2262" s="25"/>
      <c r="K2262" s="25" t="s">
        <v>4097</v>
      </c>
      <c r="L2262" s="25"/>
      <c r="M2262"/>
      <c r="N2262"/>
      <c r="O2262" s="25">
        <v>-12.56</v>
      </c>
      <c r="P2262" s="25">
        <v>-26.64</v>
      </c>
      <c r="S2262" s="23" t="str">
        <f t="shared" si="109"/>
        <v/>
      </c>
      <c r="T2262" s="23">
        <f t="shared" si="110"/>
        <v>0</v>
      </c>
    </row>
    <row r="2263" spans="1:20" ht="17.399999999999999">
      <c r="A2263" s="23" t="str">
        <f t="shared" si="108"/>
        <v/>
      </c>
      <c r="B2263" s="24" t="s">
        <v>3886</v>
      </c>
      <c r="C2263" s="6" t="s">
        <v>3890</v>
      </c>
      <c r="D2263" s="25" t="s">
        <v>37</v>
      </c>
      <c r="E2263" s="28">
        <v>15.19</v>
      </c>
      <c r="F2263" s="25"/>
      <c r="G2263" s="25"/>
      <c r="H2263" s="25"/>
      <c r="I2263" s="25"/>
      <c r="J2263" s="25"/>
      <c r="K2263" s="25" t="s">
        <v>4107</v>
      </c>
      <c r="L2263" s="25"/>
      <c r="M2263"/>
      <c r="N2263"/>
      <c r="O2263" s="25">
        <v>-2.19</v>
      </c>
      <c r="P2263" s="25">
        <v>-10.07</v>
      </c>
      <c r="S2263" s="23" t="str">
        <f t="shared" si="109"/>
        <v/>
      </c>
      <c r="T2263" s="23">
        <f t="shared" si="110"/>
        <v>0</v>
      </c>
    </row>
    <row r="2264" spans="1:20" ht="17.399999999999999">
      <c r="A2264" s="23" t="str">
        <f t="shared" si="108"/>
        <v/>
      </c>
      <c r="B2264" s="24" t="s">
        <v>4213</v>
      </c>
      <c r="C2264" s="6" t="s">
        <v>4214</v>
      </c>
      <c r="D2264" s="25" t="s">
        <v>37</v>
      </c>
      <c r="E2264" s="28">
        <v>93.59</v>
      </c>
      <c r="F2264" s="25"/>
      <c r="G2264" s="25"/>
      <c r="H2264" s="25"/>
      <c r="I2264" s="25"/>
      <c r="J2264" s="25"/>
      <c r="K2264" s="25" t="s">
        <v>4098</v>
      </c>
      <c r="L2264" s="25"/>
      <c r="M2264"/>
      <c r="N2264"/>
      <c r="O2264" s="25">
        <v>11.6</v>
      </c>
      <c r="P2264" s="25">
        <v>-10.61</v>
      </c>
      <c r="S2264" s="23" t="str">
        <f t="shared" si="109"/>
        <v/>
      </c>
      <c r="T2264" s="23">
        <f t="shared" si="110"/>
        <v>0</v>
      </c>
    </row>
    <row r="2265" spans="1:20" ht="17.399999999999999">
      <c r="A2265" s="23" t="str">
        <f t="shared" si="108"/>
        <v/>
      </c>
      <c r="B2265" s="24" t="s">
        <v>4624</v>
      </c>
      <c r="C2265" s="6" t="s">
        <v>4629</v>
      </c>
      <c r="D2265" s="25" t="s">
        <v>37</v>
      </c>
      <c r="E2265" s="28">
        <v>20.48</v>
      </c>
      <c r="F2265" s="25"/>
      <c r="G2265" s="25"/>
      <c r="H2265" s="25"/>
      <c r="I2265" s="25"/>
      <c r="J2265" s="25"/>
      <c r="K2265" s="25" t="s">
        <v>4103</v>
      </c>
      <c r="L2265" s="25"/>
      <c r="M2265"/>
      <c r="N2265"/>
      <c r="O2265" s="25">
        <v>-0.89</v>
      </c>
      <c r="P2265" s="25">
        <v>-22.55</v>
      </c>
      <c r="S2265" s="23" t="str">
        <f t="shared" si="109"/>
        <v/>
      </c>
      <c r="T2265" s="23">
        <f t="shared" si="110"/>
        <v>0</v>
      </c>
    </row>
    <row r="2266" spans="1:20" ht="17.399999999999999">
      <c r="A2266" s="23" t="str">
        <f t="shared" si="108"/>
        <v/>
      </c>
      <c r="B2266" s="24" t="s">
        <v>3887</v>
      </c>
      <c r="C2266" s="6" t="s">
        <v>3891</v>
      </c>
      <c r="D2266" s="25" t="s">
        <v>37</v>
      </c>
      <c r="E2266" s="28">
        <v>28.63</v>
      </c>
      <c r="F2266" s="25"/>
      <c r="G2266" s="25"/>
      <c r="H2266" s="25"/>
      <c r="I2266" s="25"/>
      <c r="J2266" s="25"/>
      <c r="K2266" s="25" t="s">
        <v>4105</v>
      </c>
      <c r="L2266" s="25"/>
      <c r="M2266"/>
      <c r="N2266"/>
      <c r="O2266" s="25">
        <v>-16.71</v>
      </c>
      <c r="P2266" s="25">
        <v>-51.79</v>
      </c>
      <c r="S2266" s="23" t="str">
        <f t="shared" si="109"/>
        <v/>
      </c>
      <c r="T2266" s="23">
        <f t="shared" si="110"/>
        <v>0</v>
      </c>
    </row>
    <row r="2267" spans="1:20" ht="17.399999999999999">
      <c r="A2267" s="23" t="str">
        <f t="shared" si="108"/>
        <v/>
      </c>
      <c r="B2267" s="24" t="s">
        <v>4215</v>
      </c>
      <c r="C2267" s="6" t="s">
        <v>4216</v>
      </c>
      <c r="D2267" s="25" t="s">
        <v>37</v>
      </c>
      <c r="E2267" s="28">
        <v>27.56</v>
      </c>
      <c r="F2267" s="25"/>
      <c r="G2267" s="25"/>
      <c r="H2267" s="25"/>
      <c r="I2267" s="25"/>
      <c r="J2267" s="25"/>
      <c r="K2267" s="25" t="s">
        <v>4103</v>
      </c>
      <c r="L2267" s="25"/>
      <c r="M2267"/>
      <c r="N2267"/>
      <c r="O2267" s="25">
        <v>-15.57</v>
      </c>
      <c r="P2267" s="25">
        <v>-42.06</v>
      </c>
      <c r="S2267" s="23" t="str">
        <f t="shared" si="109"/>
        <v/>
      </c>
      <c r="T2267" s="23">
        <f t="shared" si="110"/>
        <v>0</v>
      </c>
    </row>
    <row r="2268" spans="1:20" ht="17.399999999999999">
      <c r="A2268" s="23" t="str">
        <f t="shared" si="108"/>
        <v/>
      </c>
      <c r="B2268" s="24" t="s">
        <v>3709</v>
      </c>
      <c r="C2268" s="6" t="s">
        <v>3834</v>
      </c>
      <c r="D2268" s="25" t="s">
        <v>9</v>
      </c>
      <c r="E2268" s="28">
        <v>79.569999999999993</v>
      </c>
      <c r="F2268" s="25"/>
      <c r="G2268" s="25"/>
      <c r="H2268" s="25"/>
      <c r="I2268" s="25"/>
      <c r="J2268" s="25"/>
      <c r="K2268" s="25" t="s">
        <v>4112</v>
      </c>
      <c r="L2268" s="25"/>
      <c r="M2268"/>
      <c r="N2268"/>
      <c r="O2268" s="25">
        <v>-14.89</v>
      </c>
      <c r="P2268" s="25">
        <v>-35.58</v>
      </c>
      <c r="S2268" s="23" t="str">
        <f t="shared" si="109"/>
        <v/>
      </c>
      <c r="T2268" s="23">
        <f t="shared" si="110"/>
        <v>0</v>
      </c>
    </row>
    <row r="2269" spans="1:20" ht="17.399999999999999">
      <c r="A2269" s="23" t="str">
        <f t="shared" si="108"/>
        <v/>
      </c>
      <c r="B2269" s="24" t="s">
        <v>5001</v>
      </c>
      <c r="C2269" s="6" t="s">
        <v>5002</v>
      </c>
      <c r="D2269" s="25" t="s">
        <v>37</v>
      </c>
      <c r="E2269" s="28">
        <v>29.95</v>
      </c>
      <c r="F2269" s="25"/>
      <c r="G2269" s="25"/>
      <c r="H2269" s="25"/>
      <c r="I2269" s="25"/>
      <c r="J2269" s="25"/>
      <c r="K2269" s="25" t="s">
        <v>4107</v>
      </c>
      <c r="L2269" s="25"/>
      <c r="M2269"/>
      <c r="N2269"/>
      <c r="O2269" s="25">
        <v>-32.65</v>
      </c>
      <c r="P2269" s="25">
        <v>-44.8</v>
      </c>
      <c r="S2269" s="23" t="str">
        <f t="shared" si="109"/>
        <v/>
      </c>
      <c r="T2269" s="23">
        <f t="shared" si="110"/>
        <v>0</v>
      </c>
    </row>
    <row r="2270" spans="1:20" ht="17.399999999999999">
      <c r="A2270" s="23" t="str">
        <f t="shared" si="108"/>
        <v/>
      </c>
      <c r="B2270" s="24" t="s">
        <v>3914</v>
      </c>
      <c r="C2270" s="6" t="s">
        <v>3919</v>
      </c>
      <c r="D2270" s="25" t="s">
        <v>37</v>
      </c>
      <c r="E2270" s="28">
        <v>271.87</v>
      </c>
      <c r="F2270" s="25">
        <v>1</v>
      </c>
      <c r="G2270" s="25"/>
      <c r="H2270" s="25"/>
      <c r="I2270" s="25"/>
      <c r="J2270" s="25"/>
      <c r="K2270" s="25" t="s">
        <v>4076</v>
      </c>
      <c r="L2270" s="25"/>
      <c r="M2270"/>
      <c r="N2270"/>
      <c r="O2270" s="25">
        <v>-15.38</v>
      </c>
      <c r="P2270" s="25">
        <v>-18.420000000000002</v>
      </c>
      <c r="S2270" s="23" t="str">
        <f t="shared" si="109"/>
        <v/>
      </c>
      <c r="T2270" s="23">
        <f t="shared" si="110"/>
        <v>0</v>
      </c>
    </row>
    <row r="2271" spans="1:20" ht="17.399999999999999">
      <c r="A2271" s="23" t="str">
        <f t="shared" si="108"/>
        <v/>
      </c>
      <c r="B2271" s="24" t="s">
        <v>4571</v>
      </c>
      <c r="C2271" s="6" t="s">
        <v>4577</v>
      </c>
      <c r="D2271" s="25" t="s">
        <v>37</v>
      </c>
      <c r="E2271" s="28">
        <v>92.31</v>
      </c>
      <c r="F2271" s="25"/>
      <c r="G2271" s="25"/>
      <c r="H2271" s="25"/>
      <c r="I2271" s="25"/>
      <c r="J2271" s="25"/>
      <c r="K2271" s="25" t="s">
        <v>4086</v>
      </c>
      <c r="L2271" s="25"/>
      <c r="M2271"/>
      <c r="N2271"/>
      <c r="O2271" s="25">
        <v>-23.33</v>
      </c>
      <c r="P2271" s="25">
        <v>-49.31</v>
      </c>
      <c r="S2271" s="23" t="str">
        <f t="shared" si="109"/>
        <v/>
      </c>
      <c r="T2271" s="23">
        <f t="shared" si="110"/>
        <v>0</v>
      </c>
    </row>
    <row r="2272" spans="1:20" ht="17.399999999999999">
      <c r="A2272" s="23">
        <f t="shared" si="108"/>
        <v>231</v>
      </c>
      <c r="B2272" s="24" t="s">
        <v>4245</v>
      </c>
      <c r="C2272" s="6" t="s">
        <v>4250</v>
      </c>
      <c r="D2272" s="25" t="s">
        <v>37</v>
      </c>
      <c r="E2272" s="28">
        <v>536.87</v>
      </c>
      <c r="F2272" s="25">
        <v>4</v>
      </c>
      <c r="G2272" s="25">
        <v>28.53</v>
      </c>
      <c r="H2272" s="25">
        <v>28.53</v>
      </c>
      <c r="I2272" s="25">
        <v>24.05</v>
      </c>
      <c r="J2272" s="25">
        <v>19.399999999999999</v>
      </c>
      <c r="K2272" s="25" t="s">
        <v>4097</v>
      </c>
      <c r="L2272" s="25"/>
      <c r="M2272"/>
      <c r="N2272"/>
      <c r="O2272" s="25">
        <v>-28.11</v>
      </c>
      <c r="P2272" s="25">
        <v>-31.09</v>
      </c>
      <c r="S2272" s="23">
        <f t="shared" si="109"/>
        <v>536.89272000000005</v>
      </c>
      <c r="T2272" s="23">
        <f t="shared" si="110"/>
        <v>0</v>
      </c>
    </row>
    <row r="2273" spans="1:20" ht="17.399999999999999">
      <c r="A2273" s="23" t="str">
        <f t="shared" si="108"/>
        <v/>
      </c>
      <c r="B2273" s="24" t="s">
        <v>4206</v>
      </c>
      <c r="C2273" s="6" t="s">
        <v>4208</v>
      </c>
      <c r="D2273" s="25" t="s">
        <v>37</v>
      </c>
      <c r="E2273" s="28">
        <v>31.78</v>
      </c>
      <c r="F2273" s="25"/>
      <c r="G2273" s="25"/>
      <c r="H2273" s="25"/>
      <c r="I2273" s="25"/>
      <c r="J2273" s="25"/>
      <c r="K2273" s="25" t="s">
        <v>4091</v>
      </c>
      <c r="L2273" s="25"/>
      <c r="M2273"/>
      <c r="N2273"/>
      <c r="O2273" s="25">
        <v>-15.64</v>
      </c>
      <c r="P2273" s="25">
        <v>-49.38</v>
      </c>
      <c r="S2273" s="23" t="str">
        <f t="shared" si="109"/>
        <v/>
      </c>
      <c r="T2273" s="23">
        <f t="shared" si="110"/>
        <v>0</v>
      </c>
    </row>
    <row r="2274" spans="1:20" ht="17.399999999999999">
      <c r="A2274" s="23" t="str">
        <f t="shared" si="108"/>
        <v/>
      </c>
      <c r="B2274" s="24" t="s">
        <v>4071</v>
      </c>
      <c r="C2274" s="6" t="s">
        <v>4074</v>
      </c>
      <c r="D2274" s="25" t="s">
        <v>37</v>
      </c>
      <c r="E2274" s="28">
        <v>17.399999999999999</v>
      </c>
      <c r="F2274" s="25"/>
      <c r="G2274" s="25"/>
      <c r="H2274" s="25"/>
      <c r="I2274" s="25"/>
      <c r="J2274" s="25"/>
      <c r="K2274" s="25" t="s">
        <v>4099</v>
      </c>
      <c r="L2274" s="25"/>
      <c r="M2274"/>
      <c r="N2274"/>
      <c r="O2274" s="25">
        <v>-15</v>
      </c>
      <c r="P2274" s="25">
        <v>-19.32</v>
      </c>
      <c r="S2274" s="23" t="str">
        <f t="shared" si="109"/>
        <v/>
      </c>
      <c r="T2274" s="23">
        <f t="shared" si="110"/>
        <v>0</v>
      </c>
    </row>
    <row r="2275" spans="1:20" ht="17.399999999999999">
      <c r="A2275" s="23" t="str">
        <f t="shared" si="108"/>
        <v/>
      </c>
      <c r="B2275" s="24" t="s">
        <v>4138</v>
      </c>
      <c r="C2275" s="6" t="s">
        <v>5284</v>
      </c>
      <c r="D2275" s="25" t="s">
        <v>37</v>
      </c>
      <c r="E2275" s="28">
        <v>119.39</v>
      </c>
      <c r="F2275" s="25"/>
      <c r="G2275" s="25"/>
      <c r="H2275" s="25"/>
      <c r="I2275" s="25"/>
      <c r="J2275" s="25"/>
      <c r="K2275" s="25" t="s">
        <v>4078</v>
      </c>
      <c r="L2275" s="25"/>
      <c r="M2275"/>
      <c r="N2275"/>
      <c r="O2275" s="25">
        <v>-3.48</v>
      </c>
      <c r="P2275" s="25">
        <v>-0.19</v>
      </c>
      <c r="S2275" s="23" t="str">
        <f t="shared" si="109"/>
        <v/>
      </c>
      <c r="T2275" s="23">
        <f t="shared" si="110"/>
        <v>0</v>
      </c>
    </row>
    <row r="2276" spans="1:20" ht="17.399999999999999">
      <c r="A2276" s="23" t="str">
        <f t="shared" si="108"/>
        <v/>
      </c>
      <c r="B2276" s="24" t="s">
        <v>3930</v>
      </c>
      <c r="C2276" s="6" t="s">
        <v>3935</v>
      </c>
      <c r="D2276" s="25" t="s">
        <v>37</v>
      </c>
      <c r="E2276" s="28">
        <v>24.45</v>
      </c>
      <c r="F2276" s="25"/>
      <c r="G2276" s="25"/>
      <c r="H2276" s="25"/>
      <c r="I2276" s="25"/>
      <c r="J2276" s="25"/>
      <c r="K2276" s="25" t="s">
        <v>4113</v>
      </c>
      <c r="L2276" s="25"/>
      <c r="M2276"/>
      <c r="N2276"/>
      <c r="O2276" s="25">
        <v>-11.4</v>
      </c>
      <c r="P2276" s="25">
        <v>-24.48</v>
      </c>
      <c r="S2276" s="23" t="str">
        <f t="shared" si="109"/>
        <v/>
      </c>
      <c r="T2276" s="23">
        <f t="shared" si="110"/>
        <v>0</v>
      </c>
    </row>
    <row r="2277" spans="1:20" ht="17.399999999999999">
      <c r="A2277" s="23" t="str">
        <f t="shared" si="108"/>
        <v/>
      </c>
      <c r="B2277" s="24" t="s">
        <v>4246</v>
      </c>
      <c r="C2277" s="6" t="s">
        <v>4251</v>
      </c>
      <c r="D2277" s="25" t="s">
        <v>37</v>
      </c>
      <c r="E2277" s="28">
        <v>15.48</v>
      </c>
      <c r="F2277" s="25"/>
      <c r="G2277" s="25"/>
      <c r="H2277" s="25"/>
      <c r="I2277" s="25"/>
      <c r="J2277" s="25"/>
      <c r="K2277" s="25" t="s">
        <v>4107</v>
      </c>
      <c r="L2277" s="25"/>
      <c r="M2277"/>
      <c r="N2277"/>
      <c r="O2277" s="25">
        <v>-22.08</v>
      </c>
      <c r="P2277" s="25">
        <v>-32.74</v>
      </c>
      <c r="S2277" s="23" t="str">
        <f t="shared" si="109"/>
        <v/>
      </c>
      <c r="T2277" s="23">
        <f t="shared" si="110"/>
        <v>0</v>
      </c>
    </row>
    <row r="2278" spans="1:20" ht="17.399999999999999">
      <c r="A2278" s="23" t="str">
        <f t="shared" si="108"/>
        <v/>
      </c>
      <c r="B2278" s="24" t="s">
        <v>4143</v>
      </c>
      <c r="C2278" s="6" t="s">
        <v>4144</v>
      </c>
      <c r="D2278" s="25" t="s">
        <v>37</v>
      </c>
      <c r="E2278" s="28">
        <v>479.67</v>
      </c>
      <c r="F2278" s="25"/>
      <c r="G2278" s="25"/>
      <c r="H2278" s="25"/>
      <c r="I2278" s="25"/>
      <c r="J2278" s="25"/>
      <c r="K2278" s="25" t="s">
        <v>4107</v>
      </c>
      <c r="L2278" s="25"/>
      <c r="M2278"/>
      <c r="N2278"/>
      <c r="O2278" s="25">
        <v>-13.97</v>
      </c>
      <c r="P2278" s="25">
        <v>-34.090000000000003</v>
      </c>
      <c r="S2278" s="23" t="str">
        <f t="shared" si="109"/>
        <v/>
      </c>
      <c r="T2278" s="23">
        <f t="shared" si="110"/>
        <v>0</v>
      </c>
    </row>
    <row r="2279" spans="1:20" ht="17.399999999999999">
      <c r="A2279" s="23" t="str">
        <f t="shared" si="108"/>
        <v/>
      </c>
      <c r="B2279" s="24" t="s">
        <v>4286</v>
      </c>
      <c r="C2279" s="6" t="s">
        <v>4291</v>
      </c>
      <c r="D2279" s="25" t="s">
        <v>37</v>
      </c>
      <c r="E2279" s="28">
        <v>9.24</v>
      </c>
      <c r="F2279" s="25"/>
      <c r="G2279" s="25"/>
      <c r="H2279" s="25"/>
      <c r="I2279" s="25"/>
      <c r="J2279" s="25"/>
      <c r="K2279" s="25" t="s">
        <v>4080</v>
      </c>
      <c r="L2279" s="25"/>
      <c r="M2279"/>
      <c r="N2279"/>
      <c r="O2279" s="25">
        <v>6.53</v>
      </c>
      <c r="P2279" s="25">
        <v>-19.850000000000001</v>
      </c>
      <c r="S2279" s="23" t="str">
        <f t="shared" si="109"/>
        <v/>
      </c>
      <c r="T2279" s="23">
        <f t="shared" si="110"/>
        <v>0</v>
      </c>
    </row>
    <row r="2280" spans="1:20" ht="17.399999999999999">
      <c r="A2280" s="23" t="str">
        <f t="shared" si="108"/>
        <v/>
      </c>
      <c r="B2280" s="24" t="s">
        <v>4031</v>
      </c>
      <c r="C2280" s="6" t="s">
        <v>5000</v>
      </c>
      <c r="D2280" s="25" t="s">
        <v>37</v>
      </c>
      <c r="E2280" s="28">
        <v>40.450000000000003</v>
      </c>
      <c r="F2280" s="25"/>
      <c r="G2280" s="25"/>
      <c r="H2280" s="25"/>
      <c r="I2280" s="25"/>
      <c r="J2280" s="25"/>
      <c r="K2280" s="25" t="s">
        <v>4103</v>
      </c>
      <c r="L2280" s="25"/>
      <c r="M2280"/>
      <c r="N2280"/>
      <c r="O2280" s="25">
        <v>-14.81</v>
      </c>
      <c r="P2280" s="25">
        <v>-35.89</v>
      </c>
      <c r="S2280" s="23" t="str">
        <f t="shared" si="109"/>
        <v/>
      </c>
      <c r="T2280" s="23">
        <f t="shared" si="110"/>
        <v>0</v>
      </c>
    </row>
    <row r="2281" spans="1:20" ht="17.399999999999999">
      <c r="A2281" s="23" t="str">
        <f t="shared" si="108"/>
        <v/>
      </c>
      <c r="B2281" s="24" t="s">
        <v>4072</v>
      </c>
      <c r="C2281" s="6" t="s">
        <v>4075</v>
      </c>
      <c r="D2281" s="25" t="s">
        <v>37</v>
      </c>
      <c r="E2281" s="28">
        <v>61.61</v>
      </c>
      <c r="F2281" s="25"/>
      <c r="G2281" s="25"/>
      <c r="H2281" s="25"/>
      <c r="I2281" s="25"/>
      <c r="J2281" s="25"/>
      <c r="K2281" s="25" t="s">
        <v>4107</v>
      </c>
      <c r="L2281" s="25"/>
      <c r="M2281"/>
      <c r="N2281"/>
      <c r="O2281" s="25">
        <v>-28.36</v>
      </c>
      <c r="P2281" s="25">
        <v>-43.62</v>
      </c>
      <c r="S2281" s="23" t="str">
        <f t="shared" si="109"/>
        <v/>
      </c>
      <c r="T2281" s="23">
        <f t="shared" si="110"/>
        <v>0</v>
      </c>
    </row>
    <row r="2282" spans="1:20" ht="17.399999999999999">
      <c r="A2282" s="23" t="str">
        <f t="shared" si="108"/>
        <v/>
      </c>
      <c r="B2282" s="24" t="s">
        <v>4124</v>
      </c>
      <c r="C2282" s="6" t="s">
        <v>4128</v>
      </c>
      <c r="D2282" s="25" t="s">
        <v>37</v>
      </c>
      <c r="E2282" s="26">
        <v>162.94</v>
      </c>
      <c r="F2282" s="25"/>
      <c r="G2282" s="28"/>
      <c r="H2282" s="28"/>
      <c r="I2282" s="28"/>
      <c r="J2282" s="28"/>
      <c r="K2282" s="25" t="s">
        <v>4096</v>
      </c>
      <c r="L2282" s="25"/>
      <c r="M2282"/>
      <c r="N2282"/>
      <c r="O2282" s="25">
        <v>-12.32</v>
      </c>
      <c r="P2282" s="25">
        <v>-42.8</v>
      </c>
      <c r="S2282" s="23" t="str">
        <f t="shared" si="109"/>
        <v/>
      </c>
      <c r="T2282" s="23">
        <f t="shared" si="110"/>
        <v>0</v>
      </c>
    </row>
    <row r="2283" spans="1:20" ht="17.399999999999999">
      <c r="A2283" s="23" t="str">
        <f t="shared" si="108"/>
        <v/>
      </c>
      <c r="B2283" s="24" t="s">
        <v>4316</v>
      </c>
      <c r="C2283" s="6" t="s">
        <v>4319</v>
      </c>
      <c r="D2283" s="25" t="s">
        <v>37</v>
      </c>
      <c r="E2283" s="28">
        <v>143.54</v>
      </c>
      <c r="F2283" s="25"/>
      <c r="G2283" s="28"/>
      <c r="H2283" s="28"/>
      <c r="I2283" s="28"/>
      <c r="J2283" s="28"/>
      <c r="K2283" s="25" t="s">
        <v>4107</v>
      </c>
      <c r="L2283" s="25"/>
      <c r="M2283"/>
      <c r="N2283"/>
      <c r="O2283" s="25">
        <v>-30.41</v>
      </c>
      <c r="P2283" s="25">
        <v>-40.03</v>
      </c>
      <c r="S2283" s="23" t="str">
        <f t="shared" si="109"/>
        <v/>
      </c>
      <c r="T2283" s="23">
        <f t="shared" si="110"/>
        <v>0</v>
      </c>
    </row>
    <row r="2284" spans="1:20" ht="17.399999999999999">
      <c r="A2284" s="23" t="str">
        <f t="shared" si="108"/>
        <v/>
      </c>
      <c r="B2284" s="24" t="s">
        <v>4572</v>
      </c>
      <c r="C2284" s="6" t="s">
        <v>4578</v>
      </c>
      <c r="D2284" s="25" t="s">
        <v>37</v>
      </c>
      <c r="E2284" s="28">
        <v>474.29</v>
      </c>
      <c r="F2284" s="25">
        <v>1</v>
      </c>
      <c r="G2284" s="28">
        <v>12</v>
      </c>
      <c r="H2284" s="28">
        <v>12</v>
      </c>
      <c r="I2284" s="28"/>
      <c r="J2284" s="28"/>
      <c r="K2284" s="25" t="s">
        <v>4100</v>
      </c>
      <c r="L2284" s="25"/>
      <c r="M2284"/>
      <c r="N2284"/>
      <c r="O2284" s="25">
        <v>-0.64</v>
      </c>
      <c r="P2284" s="25">
        <v>-44.18</v>
      </c>
      <c r="S2284" s="23" t="str">
        <f t="shared" si="109"/>
        <v/>
      </c>
      <c r="T2284" s="23">
        <f t="shared" si="110"/>
        <v>0</v>
      </c>
    </row>
    <row r="2285" spans="1:20" ht="17.399999999999999">
      <c r="A2285" s="23" t="str">
        <f t="shared" si="108"/>
        <v/>
      </c>
      <c r="B2285" s="24" t="s">
        <v>4000</v>
      </c>
      <c r="C2285" s="6" t="s">
        <v>4004</v>
      </c>
      <c r="D2285" s="25" t="s">
        <v>37</v>
      </c>
      <c r="E2285" s="28">
        <v>15.06</v>
      </c>
      <c r="F2285" s="25"/>
      <c r="G2285" s="28"/>
      <c r="H2285" s="28"/>
      <c r="I2285" s="28"/>
      <c r="J2285" s="28"/>
      <c r="K2285" s="25" t="s">
        <v>4113</v>
      </c>
      <c r="L2285" s="25"/>
      <c r="M2285"/>
      <c r="N2285"/>
      <c r="O2285" s="25">
        <v>-27.33</v>
      </c>
      <c r="P2285" s="25">
        <v>-46.57</v>
      </c>
      <c r="S2285" s="23" t="str">
        <f t="shared" si="109"/>
        <v/>
      </c>
      <c r="T2285" s="23">
        <f t="shared" si="110"/>
        <v>0</v>
      </c>
    </row>
    <row r="2286" spans="1:20" ht="17.399999999999999">
      <c r="A2286" s="23" t="str">
        <f t="shared" si="108"/>
        <v/>
      </c>
      <c r="B2286" s="24" t="s">
        <v>3942</v>
      </c>
      <c r="C2286" s="6" t="s">
        <v>3948</v>
      </c>
      <c r="D2286" s="25" t="s">
        <v>9</v>
      </c>
      <c r="E2286" s="28">
        <v>48.9</v>
      </c>
      <c r="F2286" s="25">
        <v>1</v>
      </c>
      <c r="G2286" s="25">
        <v>8.6</v>
      </c>
      <c r="H2286" s="25">
        <v>8.6</v>
      </c>
      <c r="I2286" s="25"/>
      <c r="J2286" s="25"/>
      <c r="K2286" s="25" t="s">
        <v>4105</v>
      </c>
      <c r="L2286" s="25"/>
      <c r="M2286"/>
      <c r="N2286"/>
      <c r="O2286" s="25">
        <v>-11.47</v>
      </c>
      <c r="P2286" s="25">
        <v>-25.91</v>
      </c>
      <c r="S2286" s="23" t="str">
        <f t="shared" si="109"/>
        <v/>
      </c>
      <c r="T2286" s="23">
        <f t="shared" si="110"/>
        <v>0</v>
      </c>
    </row>
    <row r="2287" spans="1:20" ht="17.399999999999999">
      <c r="A2287" s="23" t="str">
        <f t="shared" si="108"/>
        <v/>
      </c>
      <c r="B2287" s="24" t="s">
        <v>4760</v>
      </c>
      <c r="C2287" s="6" t="s">
        <v>4761</v>
      </c>
      <c r="D2287" s="25" t="s">
        <v>37</v>
      </c>
      <c r="E2287" s="28">
        <v>20.81</v>
      </c>
      <c r="F2287" s="25"/>
      <c r="G2287" s="25"/>
      <c r="H2287" s="25"/>
      <c r="I2287" s="25"/>
      <c r="J2287" s="25"/>
      <c r="K2287" s="25" t="s">
        <v>4100</v>
      </c>
      <c r="L2287" s="25"/>
      <c r="M2287"/>
      <c r="N2287"/>
      <c r="O2287" s="25">
        <v>-20.96</v>
      </c>
      <c r="P2287" s="25">
        <v>-16.28</v>
      </c>
      <c r="S2287" s="23" t="str">
        <f t="shared" si="109"/>
        <v/>
      </c>
      <c r="T2287" s="23">
        <f t="shared" si="110"/>
        <v>0</v>
      </c>
    </row>
    <row r="2288" spans="1:20" ht="17.399999999999999">
      <c r="A2288" s="23" t="str">
        <f t="shared" si="108"/>
        <v/>
      </c>
      <c r="B2288" s="24" t="s">
        <v>4891</v>
      </c>
      <c r="C2288" s="6" t="s">
        <v>4896</v>
      </c>
      <c r="D2288" s="25" t="s">
        <v>37</v>
      </c>
      <c r="E2288" s="28">
        <v>45.29</v>
      </c>
      <c r="F2288" s="25"/>
      <c r="G2288" s="28"/>
      <c r="H2288" s="28"/>
      <c r="I2288" s="28"/>
      <c r="J2288" s="28"/>
      <c r="K2288" s="25" t="s">
        <v>4118</v>
      </c>
      <c r="L2288" s="25"/>
      <c r="M2288"/>
      <c r="N2288"/>
      <c r="O2288" s="25">
        <v>-9.89</v>
      </c>
      <c r="P2288" s="25">
        <v>-36.56</v>
      </c>
      <c r="S2288" s="23" t="str">
        <f t="shared" si="109"/>
        <v/>
      </c>
      <c r="T2288" s="23">
        <f t="shared" si="110"/>
        <v>0</v>
      </c>
    </row>
    <row r="2289" spans="1:20" ht="17.399999999999999">
      <c r="A2289" s="23" t="str">
        <f t="shared" si="108"/>
        <v/>
      </c>
      <c r="B2289" s="24" t="s">
        <v>4504</v>
      </c>
      <c r="C2289" s="6" t="s">
        <v>4508</v>
      </c>
      <c r="D2289" s="25" t="s">
        <v>37</v>
      </c>
      <c r="E2289" s="28">
        <v>27.78</v>
      </c>
      <c r="F2289" s="25"/>
      <c r="G2289" s="25"/>
      <c r="H2289" s="25"/>
      <c r="I2289" s="25"/>
      <c r="J2289" s="25"/>
      <c r="K2289" s="25" t="s">
        <v>4113</v>
      </c>
      <c r="L2289" s="25"/>
      <c r="M2289"/>
      <c r="N2289"/>
      <c r="O2289" s="25">
        <v>-15.88</v>
      </c>
      <c r="P2289" s="25">
        <v>-31.8</v>
      </c>
      <c r="S2289" s="23" t="str">
        <f t="shared" si="109"/>
        <v/>
      </c>
      <c r="T2289" s="23">
        <f t="shared" si="110"/>
        <v>0</v>
      </c>
    </row>
    <row r="2290" spans="1:20" ht="17.399999999999999">
      <c r="A2290" s="23" t="str">
        <f t="shared" si="108"/>
        <v/>
      </c>
      <c r="B2290" s="24" t="s">
        <v>4039</v>
      </c>
      <c r="C2290" s="6" t="s">
        <v>4701</v>
      </c>
      <c r="D2290" s="25" t="s">
        <v>37</v>
      </c>
      <c r="E2290" s="26">
        <v>69.87</v>
      </c>
      <c r="F2290" s="25"/>
      <c r="G2290" s="28"/>
      <c r="H2290" s="28"/>
      <c r="I2290" s="28"/>
      <c r="J2290" s="28"/>
      <c r="K2290" s="25" t="s">
        <v>4092</v>
      </c>
      <c r="L2290" s="25"/>
      <c r="M2290"/>
      <c r="N2290"/>
      <c r="O2290" s="25">
        <v>-3.46</v>
      </c>
      <c r="P2290" s="25">
        <v>-23.98</v>
      </c>
      <c r="S2290" s="23" t="str">
        <f t="shared" si="109"/>
        <v/>
      </c>
      <c r="T2290" s="23">
        <f t="shared" si="110"/>
        <v>0</v>
      </c>
    </row>
    <row r="2291" spans="1:20" ht="17.399999999999999">
      <c r="A2291" s="23">
        <f t="shared" si="108"/>
        <v>6</v>
      </c>
      <c r="B2291" s="24" t="s">
        <v>4047</v>
      </c>
      <c r="C2291" s="6" t="s">
        <v>4051</v>
      </c>
      <c r="D2291" s="25" t="s">
        <v>9</v>
      </c>
      <c r="E2291" s="28">
        <v>81432</v>
      </c>
      <c r="F2291" s="25">
        <v>23</v>
      </c>
      <c r="G2291" s="28">
        <v>3934.23</v>
      </c>
      <c r="H2291" s="28">
        <v>4049.88</v>
      </c>
      <c r="I2291" s="28">
        <v>3834.64</v>
      </c>
      <c r="J2291" s="28">
        <v>3806.16</v>
      </c>
      <c r="K2291" s="25" t="s">
        <v>4097</v>
      </c>
      <c r="L2291" s="25"/>
      <c r="M2291"/>
      <c r="N2291"/>
      <c r="O2291" s="25">
        <v>-23.52</v>
      </c>
      <c r="P2291" s="25">
        <v>-14.5</v>
      </c>
      <c r="S2291" s="23">
        <f t="shared" si="109"/>
        <v>81432.02291</v>
      </c>
      <c r="T2291" s="23">
        <f t="shared" si="110"/>
        <v>0</v>
      </c>
    </row>
    <row r="2292" spans="1:20" ht="17.399999999999999">
      <c r="A2292" s="23">
        <f t="shared" si="108"/>
        <v>134</v>
      </c>
      <c r="B2292" s="24" t="s">
        <v>3710</v>
      </c>
      <c r="C2292" s="6" t="s">
        <v>3835</v>
      </c>
      <c r="D2292" s="25" t="s">
        <v>9</v>
      </c>
      <c r="E2292" s="28">
        <v>2584.73</v>
      </c>
      <c r="F2292" s="25">
        <v>18</v>
      </c>
      <c r="G2292" s="28">
        <v>563.59</v>
      </c>
      <c r="H2292" s="28">
        <v>559.15</v>
      </c>
      <c r="I2292" s="28">
        <v>546.85</v>
      </c>
      <c r="J2292" s="28">
        <v>539.73</v>
      </c>
      <c r="K2292" s="25" t="s">
        <v>4086</v>
      </c>
      <c r="L2292" s="25"/>
      <c r="M2292"/>
      <c r="N2292"/>
      <c r="O2292" s="25">
        <v>-7.22</v>
      </c>
      <c r="P2292" s="25">
        <v>-7.86</v>
      </c>
      <c r="S2292" s="23">
        <f t="shared" si="109"/>
        <v>2584.7529199999999</v>
      </c>
      <c r="T2292" s="23">
        <f t="shared" si="110"/>
        <v>-1</v>
      </c>
    </row>
    <row r="2293" spans="1:20" ht="17.399999999999999">
      <c r="A2293" s="23" t="str">
        <f t="shared" si="108"/>
        <v/>
      </c>
      <c r="B2293" s="24" t="s">
        <v>3990</v>
      </c>
      <c r="C2293" s="6" t="s">
        <v>3995</v>
      </c>
      <c r="D2293" s="25" t="s">
        <v>37</v>
      </c>
      <c r="E2293" s="28">
        <v>27.95</v>
      </c>
      <c r="F2293" s="25"/>
      <c r="G2293" s="28"/>
      <c r="H2293" s="28"/>
      <c r="I2293" s="28"/>
      <c r="J2293" s="28"/>
      <c r="K2293" s="25" t="s">
        <v>4101</v>
      </c>
      <c r="L2293" s="25"/>
      <c r="M2293"/>
      <c r="N2293"/>
      <c r="O2293" s="25">
        <v>-23.82</v>
      </c>
      <c r="P2293" s="25">
        <v>-44.63</v>
      </c>
      <c r="S2293" s="23" t="str">
        <f t="shared" si="109"/>
        <v/>
      </c>
      <c r="T2293" s="23">
        <f t="shared" si="110"/>
        <v>0</v>
      </c>
    </row>
    <row r="2294" spans="1:20" ht="17.399999999999999">
      <c r="A2294" s="23" t="str">
        <f t="shared" si="108"/>
        <v/>
      </c>
      <c r="B2294" s="24" t="s">
        <v>4832</v>
      </c>
      <c r="C2294" s="6" t="s">
        <v>5168</v>
      </c>
      <c r="D2294" s="25" t="s">
        <v>37</v>
      </c>
      <c r="E2294" s="28">
        <v>326.3</v>
      </c>
      <c r="F2294" s="25">
        <v>1</v>
      </c>
      <c r="G2294" s="28">
        <v>41.5</v>
      </c>
      <c r="H2294" s="28">
        <v>41.5</v>
      </c>
      <c r="I2294" s="28"/>
      <c r="J2294" s="28"/>
      <c r="K2294" s="25" t="s">
        <v>4105</v>
      </c>
      <c r="L2294" s="25"/>
      <c r="M2294"/>
      <c r="N2294"/>
      <c r="O2294" s="25">
        <v>-5.53</v>
      </c>
      <c r="P2294" s="25">
        <v>-40</v>
      </c>
      <c r="S2294" s="23" t="str">
        <f t="shared" si="109"/>
        <v/>
      </c>
      <c r="T2294" s="23">
        <f t="shared" si="110"/>
        <v>0</v>
      </c>
    </row>
    <row r="2295" spans="1:20" ht="17.399999999999999">
      <c r="A2295" s="23" t="str">
        <f t="shared" si="108"/>
        <v/>
      </c>
      <c r="B2295" s="24" t="s">
        <v>3975</v>
      </c>
      <c r="C2295" s="6" t="s">
        <v>3977</v>
      </c>
      <c r="D2295" s="25" t="s">
        <v>37</v>
      </c>
      <c r="E2295" s="28">
        <v>44.94</v>
      </c>
      <c r="F2295" s="25"/>
      <c r="G2295" s="28"/>
      <c r="H2295" s="28"/>
      <c r="I2295" s="28"/>
      <c r="J2295" s="28"/>
      <c r="K2295" s="25" t="s">
        <v>4092</v>
      </c>
      <c r="L2295" s="25"/>
      <c r="M2295"/>
      <c r="N2295"/>
      <c r="O2295" s="25">
        <v>0</v>
      </c>
      <c r="P2295" s="25">
        <v>-6.95</v>
      </c>
      <c r="S2295" s="23" t="str">
        <f t="shared" si="109"/>
        <v/>
      </c>
      <c r="T2295" s="23">
        <f t="shared" si="110"/>
        <v>0</v>
      </c>
    </row>
    <row r="2296" spans="1:20" ht="17.399999999999999">
      <c r="A2296" s="23" t="str">
        <f t="shared" si="108"/>
        <v/>
      </c>
      <c r="B2296" s="24" t="s">
        <v>4001</v>
      </c>
      <c r="C2296" s="6" t="s">
        <v>4005</v>
      </c>
      <c r="D2296" s="25" t="s">
        <v>37</v>
      </c>
      <c r="E2296" s="26">
        <v>517.5</v>
      </c>
      <c r="F2296" s="25">
        <v>13</v>
      </c>
      <c r="G2296" s="28">
        <v>52.59</v>
      </c>
      <c r="H2296" s="28">
        <v>52.59</v>
      </c>
      <c r="I2296" s="28"/>
      <c r="J2296" s="28"/>
      <c r="K2296" s="25" t="s">
        <v>4113</v>
      </c>
      <c r="L2296" s="25"/>
      <c r="M2296"/>
      <c r="N2296"/>
      <c r="O2296" s="25">
        <v>-10.66</v>
      </c>
      <c r="P2296" s="25">
        <v>-30.57</v>
      </c>
      <c r="S2296" s="23" t="str">
        <f t="shared" si="109"/>
        <v/>
      </c>
      <c r="T2296" s="23">
        <f t="shared" si="110"/>
        <v>0</v>
      </c>
    </row>
    <row r="2297" spans="1:20" ht="17.399999999999999">
      <c r="A2297" s="23" t="str">
        <f t="shared" si="108"/>
        <v/>
      </c>
      <c r="B2297" s="24" t="s">
        <v>5013</v>
      </c>
      <c r="C2297" s="6" t="s">
        <v>5014</v>
      </c>
      <c r="D2297" s="25" t="s">
        <v>37</v>
      </c>
      <c r="E2297" s="28">
        <v>683.37</v>
      </c>
      <c r="F2297" s="25"/>
      <c r="G2297" s="28"/>
      <c r="H2297" s="28"/>
      <c r="I2297" s="28"/>
      <c r="J2297" s="28"/>
      <c r="K2297" s="25" t="s">
        <v>4105</v>
      </c>
      <c r="L2297" s="25"/>
      <c r="M2297"/>
      <c r="N2297"/>
      <c r="O2297" s="25">
        <v>-27.53</v>
      </c>
      <c r="P2297" s="25">
        <v>-70.89</v>
      </c>
      <c r="S2297" s="23" t="str">
        <f t="shared" si="109"/>
        <v/>
      </c>
      <c r="T2297" s="23">
        <f t="shared" si="110"/>
        <v>0</v>
      </c>
    </row>
    <row r="2298" spans="1:20" ht="17.399999999999999">
      <c r="A2298" s="23" t="str">
        <f t="shared" si="108"/>
        <v/>
      </c>
      <c r="B2298" s="24" t="s">
        <v>4125</v>
      </c>
      <c r="C2298" s="6" t="s">
        <v>4129</v>
      </c>
      <c r="D2298" s="25" t="s">
        <v>37</v>
      </c>
      <c r="E2298" s="28">
        <v>38.11</v>
      </c>
      <c r="F2298" s="25"/>
      <c r="G2298" s="28"/>
      <c r="H2298" s="28"/>
      <c r="I2298" s="28"/>
      <c r="J2298" s="28"/>
      <c r="K2298" s="25" t="s">
        <v>4105</v>
      </c>
      <c r="L2298" s="25"/>
      <c r="M2298"/>
      <c r="N2298"/>
      <c r="O2298" s="25">
        <v>-20.53</v>
      </c>
      <c r="P2298" s="25">
        <v>-56.6</v>
      </c>
      <c r="S2298" s="23" t="str">
        <f t="shared" si="109"/>
        <v/>
      </c>
      <c r="T2298" s="23">
        <f t="shared" si="110"/>
        <v>0</v>
      </c>
    </row>
    <row r="2299" spans="1:20" ht="17.399999999999999">
      <c r="A2299" s="23" t="str">
        <f t="shared" si="108"/>
        <v/>
      </c>
      <c r="B2299" s="24" t="s">
        <v>3931</v>
      </c>
      <c r="C2299" s="6" t="s">
        <v>3936</v>
      </c>
      <c r="D2299" s="25" t="s">
        <v>37</v>
      </c>
      <c r="E2299" s="28">
        <v>22.95</v>
      </c>
      <c r="F2299" s="25"/>
      <c r="G2299" s="28"/>
      <c r="H2299" s="28"/>
      <c r="I2299" s="28"/>
      <c r="J2299" s="28"/>
      <c r="K2299" s="25" t="s">
        <v>4110</v>
      </c>
      <c r="L2299" s="25"/>
      <c r="M2299"/>
      <c r="N2299"/>
      <c r="O2299" s="25">
        <v>-2.29</v>
      </c>
      <c r="P2299" s="25">
        <v>-30.88</v>
      </c>
      <c r="S2299" s="23" t="str">
        <f t="shared" si="109"/>
        <v/>
      </c>
      <c r="T2299" s="23">
        <f t="shared" si="110"/>
        <v>0</v>
      </c>
    </row>
    <row r="2300" spans="1:20" ht="17.399999999999999">
      <c r="A2300" s="23" t="str">
        <f t="shared" si="108"/>
        <v/>
      </c>
      <c r="B2300" s="24" t="s">
        <v>3924</v>
      </c>
      <c r="C2300" s="6" t="s">
        <v>4927</v>
      </c>
      <c r="D2300" s="25" t="s">
        <v>37</v>
      </c>
      <c r="E2300" s="28">
        <v>15.5</v>
      </c>
      <c r="F2300" s="25"/>
      <c r="G2300" s="28"/>
      <c r="H2300" s="28"/>
      <c r="I2300" s="28"/>
      <c r="J2300" s="28"/>
      <c r="K2300" s="25" t="s">
        <v>4113</v>
      </c>
      <c r="L2300" s="25"/>
      <c r="M2300"/>
      <c r="N2300"/>
      <c r="O2300" s="25">
        <v>-27.55</v>
      </c>
      <c r="P2300" s="25">
        <v>-50.49</v>
      </c>
      <c r="S2300" s="23" t="str">
        <f t="shared" si="109"/>
        <v/>
      </c>
      <c r="T2300" s="23">
        <f t="shared" si="110"/>
        <v>0</v>
      </c>
    </row>
    <row r="2301" spans="1:20" ht="17.399999999999999">
      <c r="A2301" s="23" t="str">
        <f t="shared" si="108"/>
        <v/>
      </c>
      <c r="B2301" s="24" t="s">
        <v>3965</v>
      </c>
      <c r="C2301" s="6" t="s">
        <v>3969</v>
      </c>
      <c r="D2301" s="25" t="s">
        <v>37</v>
      </c>
      <c r="E2301" s="28">
        <v>15.57</v>
      </c>
      <c r="F2301" s="25"/>
      <c r="G2301" s="28"/>
      <c r="H2301" s="28"/>
      <c r="I2301" s="28"/>
      <c r="J2301" s="28"/>
      <c r="K2301" s="25" t="s">
        <v>4105</v>
      </c>
      <c r="L2301" s="25"/>
      <c r="M2301"/>
      <c r="N2301"/>
      <c r="O2301" s="25">
        <v>-25.68</v>
      </c>
      <c r="P2301" s="25">
        <v>-58.33</v>
      </c>
      <c r="S2301" s="23" t="str">
        <f t="shared" si="109"/>
        <v/>
      </c>
      <c r="T2301" s="23">
        <f t="shared" si="110"/>
        <v>0</v>
      </c>
    </row>
    <row r="2302" spans="1:20" ht="17.399999999999999">
      <c r="A2302" s="23" t="str">
        <f t="shared" si="108"/>
        <v/>
      </c>
      <c r="B2302" s="24" t="s">
        <v>3991</v>
      </c>
      <c r="C2302" s="6" t="s">
        <v>3996</v>
      </c>
      <c r="D2302" s="25" t="s">
        <v>9</v>
      </c>
      <c r="E2302" s="28">
        <v>5559.28</v>
      </c>
      <c r="F2302" s="25">
        <v>5</v>
      </c>
      <c r="G2302" s="28">
        <v>192.55</v>
      </c>
      <c r="H2302" s="28">
        <v>192.55</v>
      </c>
      <c r="I2302" s="28"/>
      <c r="J2302" s="28"/>
      <c r="K2302" s="25" t="s">
        <v>4113</v>
      </c>
      <c r="L2302" s="25"/>
      <c r="M2302"/>
      <c r="N2302"/>
      <c r="O2302" s="25">
        <v>-13.29</v>
      </c>
      <c r="P2302" s="25">
        <v>-19.25</v>
      </c>
      <c r="S2302" s="23" t="str">
        <f t="shared" si="109"/>
        <v/>
      </c>
      <c r="T2302" s="23">
        <f t="shared" si="110"/>
        <v>0</v>
      </c>
    </row>
    <row r="2303" spans="1:20" ht="17.399999999999999">
      <c r="A2303" s="23" t="str">
        <f t="shared" si="108"/>
        <v/>
      </c>
      <c r="B2303" s="24" t="s">
        <v>4053</v>
      </c>
      <c r="C2303" s="6" t="s">
        <v>4055</v>
      </c>
      <c r="D2303" s="25" t="s">
        <v>37</v>
      </c>
      <c r="E2303" s="28">
        <v>19.29</v>
      </c>
      <c r="F2303" s="25"/>
      <c r="G2303" s="28"/>
      <c r="H2303" s="28"/>
      <c r="I2303" s="28"/>
      <c r="J2303" s="28"/>
      <c r="K2303" s="25" t="s">
        <v>4097</v>
      </c>
      <c r="L2303" s="25"/>
      <c r="M2303"/>
      <c r="N2303"/>
      <c r="O2303" s="25">
        <v>-17.28</v>
      </c>
      <c r="P2303" s="25">
        <v>-28.83</v>
      </c>
      <c r="S2303" s="23" t="str">
        <f t="shared" si="109"/>
        <v/>
      </c>
      <c r="T2303" s="23">
        <f t="shared" si="110"/>
        <v>0</v>
      </c>
    </row>
    <row r="2304" spans="1:20" ht="17.399999999999999">
      <c r="A2304" s="23" t="str">
        <f t="shared" si="108"/>
        <v/>
      </c>
      <c r="B2304" s="24" t="s">
        <v>3992</v>
      </c>
      <c r="C2304" s="6" t="s">
        <v>3997</v>
      </c>
      <c r="D2304" s="25" t="s">
        <v>37</v>
      </c>
      <c r="E2304" s="28">
        <v>156.32</v>
      </c>
      <c r="F2304" s="25"/>
      <c r="G2304" s="28"/>
      <c r="H2304" s="28"/>
      <c r="I2304" s="28"/>
      <c r="J2304" s="28"/>
      <c r="K2304" s="25" t="s">
        <v>4110</v>
      </c>
      <c r="L2304" s="25"/>
      <c r="M2304"/>
      <c r="N2304"/>
      <c r="O2304" s="25">
        <v>-10.16</v>
      </c>
      <c r="P2304" s="25">
        <v>-20.67</v>
      </c>
      <c r="S2304" s="23" t="str">
        <f t="shared" si="109"/>
        <v/>
      </c>
      <c r="T2304" s="23">
        <f t="shared" si="110"/>
        <v>0</v>
      </c>
    </row>
    <row r="2305" spans="1:20" ht="17.399999999999999">
      <c r="A2305" s="23" t="str">
        <f t="shared" si="108"/>
        <v/>
      </c>
      <c r="B2305" s="24" t="s">
        <v>4222</v>
      </c>
      <c r="C2305" s="6" t="s">
        <v>5248</v>
      </c>
      <c r="D2305" s="25" t="s">
        <v>37</v>
      </c>
      <c r="E2305" s="28">
        <v>253.19</v>
      </c>
      <c r="F2305" s="25"/>
      <c r="G2305" s="28"/>
      <c r="H2305" s="28"/>
      <c r="I2305" s="28"/>
      <c r="J2305" s="28"/>
      <c r="K2305" s="25" t="s">
        <v>4110</v>
      </c>
      <c r="L2305" s="25"/>
      <c r="M2305"/>
      <c r="N2305"/>
      <c r="O2305" s="25">
        <v>0</v>
      </c>
      <c r="P2305" s="25">
        <v>0</v>
      </c>
      <c r="S2305" s="23" t="str">
        <f t="shared" si="109"/>
        <v/>
      </c>
      <c r="T2305" s="23">
        <f t="shared" si="110"/>
        <v>0</v>
      </c>
    </row>
    <row r="2306" spans="1:20" ht="17.399999999999999">
      <c r="A2306" s="23" t="str">
        <f t="shared" si="108"/>
        <v/>
      </c>
      <c r="B2306" s="24" t="s">
        <v>4017</v>
      </c>
      <c r="C2306" s="6" t="s">
        <v>4419</v>
      </c>
      <c r="D2306" s="25" t="s">
        <v>37</v>
      </c>
      <c r="E2306" s="28">
        <v>71.239999999999995</v>
      </c>
      <c r="F2306" s="25"/>
      <c r="G2306" s="25"/>
      <c r="H2306" s="25"/>
      <c r="I2306" s="25"/>
      <c r="J2306" s="25"/>
      <c r="K2306" s="25" t="s">
        <v>4113</v>
      </c>
      <c r="L2306" s="25"/>
      <c r="M2306"/>
      <c r="N2306"/>
      <c r="O2306" s="25">
        <v>-31.51</v>
      </c>
      <c r="P2306" s="25">
        <v>-31.56</v>
      </c>
      <c r="S2306" s="23" t="str">
        <f t="shared" si="109"/>
        <v/>
      </c>
      <c r="T2306" s="23">
        <f t="shared" si="110"/>
        <v>0</v>
      </c>
    </row>
    <row r="2307" spans="1:20" ht="17.399999999999999">
      <c r="A2307" s="23" t="str">
        <f t="shared" si="108"/>
        <v/>
      </c>
      <c r="B2307" s="24" t="s">
        <v>4344</v>
      </c>
      <c r="C2307" s="6" t="s">
        <v>4346</v>
      </c>
      <c r="D2307" s="25" t="s">
        <v>9</v>
      </c>
      <c r="E2307" s="28">
        <v>469.19</v>
      </c>
      <c r="F2307" s="25"/>
      <c r="G2307" s="25"/>
      <c r="H2307" s="25"/>
      <c r="I2307" s="25"/>
      <c r="J2307" s="25"/>
      <c r="K2307" s="25" t="s">
        <v>4105</v>
      </c>
      <c r="L2307" s="25"/>
      <c r="M2307"/>
      <c r="N2307"/>
      <c r="O2307" s="25">
        <v>-3.15</v>
      </c>
      <c r="P2307" s="25">
        <v>-10.93</v>
      </c>
      <c r="S2307" s="23" t="str">
        <f t="shared" si="109"/>
        <v/>
      </c>
      <c r="T2307" s="23">
        <f t="shared" si="110"/>
        <v>0</v>
      </c>
    </row>
    <row r="2308" spans="1:20" ht="17.399999999999999">
      <c r="A2308" s="23" t="str">
        <f t="shared" si="108"/>
        <v/>
      </c>
      <c r="B2308" s="24" t="s">
        <v>4484</v>
      </c>
      <c r="C2308" s="6" t="s">
        <v>4486</v>
      </c>
      <c r="D2308" s="25" t="s">
        <v>37</v>
      </c>
      <c r="E2308" s="28">
        <v>280.94</v>
      </c>
      <c r="F2308" s="25"/>
      <c r="G2308" s="25"/>
      <c r="H2308" s="25"/>
      <c r="I2308" s="25"/>
      <c r="J2308" s="25"/>
      <c r="K2308" s="25" t="s">
        <v>4097</v>
      </c>
      <c r="L2308" s="25"/>
      <c r="M2308"/>
      <c r="N2308"/>
      <c r="O2308" s="25">
        <v>-15.88</v>
      </c>
      <c r="P2308" s="25">
        <v>-15.16</v>
      </c>
      <c r="S2308" s="23" t="str">
        <f t="shared" si="109"/>
        <v/>
      </c>
      <c r="T2308" s="23">
        <f t="shared" si="110"/>
        <v>0</v>
      </c>
    </row>
    <row r="2309" spans="1:20" ht="17.399999999999999">
      <c r="A2309" s="23" t="str">
        <f t="shared" si="108"/>
        <v/>
      </c>
      <c r="B2309" s="24" t="s">
        <v>4287</v>
      </c>
      <c r="C2309" s="6" t="s">
        <v>4292</v>
      </c>
      <c r="D2309" s="25" t="s">
        <v>37</v>
      </c>
      <c r="E2309" s="28">
        <v>25.11</v>
      </c>
      <c r="F2309" s="25"/>
      <c r="G2309" s="25"/>
      <c r="H2309" s="25"/>
      <c r="I2309" s="25"/>
      <c r="J2309" s="25"/>
      <c r="K2309" s="25" t="s">
        <v>4076</v>
      </c>
      <c r="L2309" s="25"/>
      <c r="M2309"/>
      <c r="N2309"/>
      <c r="O2309" s="25">
        <v>-52.49</v>
      </c>
      <c r="P2309" s="25">
        <v>-69.53</v>
      </c>
      <c r="S2309" s="23" t="str">
        <f t="shared" si="109"/>
        <v/>
      </c>
      <c r="T2309" s="23">
        <f t="shared" si="110"/>
        <v>0</v>
      </c>
    </row>
    <row r="2310" spans="1:20" ht="17.399999999999999">
      <c r="A2310" s="23" t="str">
        <f t="shared" si="108"/>
        <v/>
      </c>
      <c r="B2310" s="24" t="s">
        <v>3711</v>
      </c>
      <c r="C2310" s="6" t="s">
        <v>782</v>
      </c>
      <c r="D2310" s="25" t="s">
        <v>9</v>
      </c>
      <c r="E2310" s="28">
        <v>54.42</v>
      </c>
      <c r="F2310" s="25"/>
      <c r="G2310" s="25"/>
      <c r="H2310" s="25"/>
      <c r="I2310" s="25"/>
      <c r="J2310" s="25"/>
      <c r="K2310" s="25" t="s">
        <v>4085</v>
      </c>
      <c r="L2310" s="25"/>
      <c r="M2310"/>
      <c r="N2310"/>
      <c r="O2310" s="25">
        <v>-11.02</v>
      </c>
      <c r="P2310" s="25">
        <v>-15.74</v>
      </c>
      <c r="S2310" s="23" t="str">
        <f t="shared" si="109"/>
        <v/>
      </c>
      <c r="T2310" s="23">
        <f t="shared" si="110"/>
        <v>0</v>
      </c>
    </row>
    <row r="2311" spans="1:20" ht="17.399999999999999">
      <c r="A2311" s="23" t="str">
        <f t="shared" si="108"/>
        <v/>
      </c>
      <c r="B2311" s="24" t="s">
        <v>4347</v>
      </c>
      <c r="C2311" s="6" t="s">
        <v>4348</v>
      </c>
      <c r="D2311" s="25" t="s">
        <v>37</v>
      </c>
      <c r="E2311" s="28">
        <v>206.66</v>
      </c>
      <c r="F2311" s="25"/>
      <c r="G2311" s="25"/>
      <c r="H2311" s="25"/>
      <c r="I2311" s="25"/>
      <c r="J2311" s="25"/>
      <c r="K2311" s="25" t="s">
        <v>4117</v>
      </c>
      <c r="L2311" s="25"/>
      <c r="M2311"/>
      <c r="N2311"/>
      <c r="O2311" s="25">
        <v>0</v>
      </c>
      <c r="P2311" s="25">
        <v>0</v>
      </c>
      <c r="S2311" s="23" t="str">
        <f t="shared" si="109"/>
        <v/>
      </c>
      <c r="T2311" s="23">
        <f t="shared" si="110"/>
        <v>0</v>
      </c>
    </row>
    <row r="2312" spans="1:20" ht="17.399999999999999">
      <c r="A2312" s="23" t="str">
        <f t="shared" si="108"/>
        <v/>
      </c>
      <c r="B2312" s="24" t="s">
        <v>5063</v>
      </c>
      <c r="C2312" s="6" t="s">
        <v>5064</v>
      </c>
      <c r="D2312" s="25" t="s">
        <v>37</v>
      </c>
      <c r="E2312" s="28">
        <v>127.97</v>
      </c>
      <c r="F2312" s="25"/>
      <c r="G2312" s="25"/>
      <c r="H2312" s="25"/>
      <c r="I2312" s="25"/>
      <c r="J2312" s="25"/>
      <c r="K2312" s="25" t="s">
        <v>4105</v>
      </c>
      <c r="L2312" s="25"/>
      <c r="M2312"/>
      <c r="N2312"/>
      <c r="O2312" s="25">
        <v>-25.07</v>
      </c>
      <c r="P2312" s="25">
        <v>-48.33</v>
      </c>
      <c r="S2312" s="23" t="str">
        <f t="shared" si="109"/>
        <v/>
      </c>
      <c r="T2312" s="23">
        <f t="shared" si="110"/>
        <v>0</v>
      </c>
    </row>
    <row r="2313" spans="1:20" ht="17.399999999999999">
      <c r="A2313" s="23" t="str">
        <f t="shared" si="108"/>
        <v/>
      </c>
      <c r="B2313" s="24" t="s">
        <v>4805</v>
      </c>
      <c r="C2313" s="6" t="s">
        <v>5073</v>
      </c>
      <c r="D2313" s="25" t="s">
        <v>37</v>
      </c>
      <c r="E2313" s="28">
        <v>84.48</v>
      </c>
      <c r="F2313" s="25"/>
      <c r="G2313" s="25"/>
      <c r="H2313" s="25"/>
      <c r="I2313" s="25"/>
      <c r="J2313" s="25"/>
      <c r="K2313" s="25" t="s">
        <v>4088</v>
      </c>
      <c r="L2313" s="25"/>
      <c r="M2313"/>
      <c r="N2313"/>
      <c r="O2313" s="25">
        <v>-43.01</v>
      </c>
      <c r="P2313" s="25">
        <v>-30.38</v>
      </c>
      <c r="S2313" s="23" t="str">
        <f t="shared" si="109"/>
        <v/>
      </c>
      <c r="T2313" s="23">
        <f t="shared" si="110"/>
        <v>0</v>
      </c>
    </row>
    <row r="2314" spans="1:20" ht="17.399999999999999">
      <c r="A2314" s="23" t="str">
        <f t="shared" si="108"/>
        <v/>
      </c>
      <c r="B2314" s="24" t="s">
        <v>3976</v>
      </c>
      <c r="C2314" s="6" t="s">
        <v>3978</v>
      </c>
      <c r="D2314" s="25" t="s">
        <v>9</v>
      </c>
      <c r="E2314" s="28">
        <v>419.37</v>
      </c>
      <c r="F2314" s="25">
        <v>4</v>
      </c>
      <c r="G2314" s="25">
        <v>86.93</v>
      </c>
      <c r="H2314" s="25">
        <v>86.93</v>
      </c>
      <c r="I2314" s="25">
        <v>86.15</v>
      </c>
      <c r="J2314" s="25"/>
      <c r="K2314" s="25" t="s">
        <v>4077</v>
      </c>
      <c r="L2314" s="25"/>
      <c r="M2314"/>
      <c r="N2314"/>
      <c r="O2314" s="25">
        <v>-3.7</v>
      </c>
      <c r="P2314" s="25">
        <v>-26.14</v>
      </c>
      <c r="S2314" s="23" t="str">
        <f t="shared" si="109"/>
        <v/>
      </c>
      <c r="T2314" s="23">
        <f t="shared" si="110"/>
        <v>0</v>
      </c>
    </row>
    <row r="2315" spans="1:20" ht="17.399999999999999">
      <c r="A2315" s="23" t="str">
        <f t="shared" si="108"/>
        <v/>
      </c>
      <c r="B2315" s="24" t="s">
        <v>4868</v>
      </c>
      <c r="C2315" s="6" t="s">
        <v>4872</v>
      </c>
      <c r="D2315" s="25" t="s">
        <v>37</v>
      </c>
      <c r="E2315" s="28">
        <v>45.98</v>
      </c>
      <c r="F2315" s="25"/>
      <c r="G2315" s="25"/>
      <c r="H2315" s="25"/>
      <c r="I2315" s="25"/>
      <c r="J2315" s="25"/>
      <c r="K2315" s="25" t="s">
        <v>4100</v>
      </c>
      <c r="L2315" s="25"/>
      <c r="M2315"/>
      <c r="N2315"/>
      <c r="O2315" s="25">
        <v>-31.33</v>
      </c>
      <c r="P2315" s="25">
        <v>-51.54</v>
      </c>
      <c r="S2315" s="23" t="str">
        <f t="shared" si="109"/>
        <v/>
      </c>
      <c r="T2315" s="23">
        <f t="shared" si="110"/>
        <v>0</v>
      </c>
    </row>
    <row r="2316" spans="1:20" ht="17.399999999999999">
      <c r="A2316" s="23" t="str">
        <f t="shared" si="108"/>
        <v/>
      </c>
      <c r="B2316" s="24" t="s">
        <v>3979</v>
      </c>
      <c r="C2316" s="6" t="s">
        <v>3981</v>
      </c>
      <c r="D2316" s="25" t="s">
        <v>37</v>
      </c>
      <c r="E2316" s="28">
        <v>71.28</v>
      </c>
      <c r="F2316" s="25"/>
      <c r="G2316" s="25"/>
      <c r="H2316" s="25"/>
      <c r="I2316" s="25"/>
      <c r="J2316" s="25"/>
      <c r="K2316" s="25" t="s">
        <v>4097</v>
      </c>
      <c r="L2316" s="25"/>
      <c r="M2316"/>
      <c r="N2316"/>
      <c r="O2316" s="25">
        <v>-20.22</v>
      </c>
      <c r="P2316" s="25">
        <v>-24.54</v>
      </c>
      <c r="S2316" s="23" t="str">
        <f t="shared" si="109"/>
        <v/>
      </c>
      <c r="T2316" s="23">
        <f t="shared" si="110"/>
        <v>0</v>
      </c>
    </row>
    <row r="2317" spans="1:20" ht="17.399999999999999">
      <c r="A2317" s="23" t="str">
        <f t="shared" si="108"/>
        <v/>
      </c>
      <c r="B2317" s="24" t="s">
        <v>3993</v>
      </c>
      <c r="C2317" s="6" t="s">
        <v>4420</v>
      </c>
      <c r="D2317" s="25" t="s">
        <v>37</v>
      </c>
      <c r="E2317" s="28">
        <v>161.69999999999999</v>
      </c>
      <c r="F2317" s="25">
        <v>2</v>
      </c>
      <c r="G2317" s="25">
        <v>34.200000000000003</v>
      </c>
      <c r="H2317" s="25">
        <v>34.200000000000003</v>
      </c>
      <c r="I2317" s="25">
        <v>37.1</v>
      </c>
      <c r="J2317" s="25"/>
      <c r="K2317" s="25" t="s">
        <v>4091</v>
      </c>
      <c r="L2317" s="25"/>
      <c r="M2317"/>
      <c r="N2317"/>
      <c r="O2317" s="25">
        <v>-28.35</v>
      </c>
      <c r="P2317" s="25">
        <v>-15.33</v>
      </c>
      <c r="S2317" s="23" t="str">
        <f t="shared" si="109"/>
        <v/>
      </c>
      <c r="T2317" s="23">
        <f t="shared" si="110"/>
        <v>0</v>
      </c>
    </row>
    <row r="2318" spans="1:20" ht="17.399999999999999">
      <c r="A2318" s="23" t="str">
        <f t="shared" si="108"/>
        <v/>
      </c>
      <c r="B2318" s="24" t="s">
        <v>3971</v>
      </c>
      <c r="C2318" s="6" t="s">
        <v>3973</v>
      </c>
      <c r="D2318" s="25" t="s">
        <v>37</v>
      </c>
      <c r="E2318" s="28">
        <v>86.44</v>
      </c>
      <c r="F2318" s="25"/>
      <c r="G2318" s="25"/>
      <c r="H2318" s="25"/>
      <c r="I2318" s="25"/>
      <c r="J2318" s="25"/>
      <c r="K2318" s="25" t="s">
        <v>4097</v>
      </c>
      <c r="L2318" s="25"/>
      <c r="M2318"/>
      <c r="N2318"/>
      <c r="O2318" s="25">
        <v>-32.299999999999997</v>
      </c>
      <c r="P2318" s="25">
        <v>-36.33</v>
      </c>
      <c r="S2318" s="23" t="str">
        <f t="shared" si="109"/>
        <v/>
      </c>
      <c r="T2318" s="23">
        <f t="shared" si="110"/>
        <v>0</v>
      </c>
    </row>
    <row r="2319" spans="1:20" ht="17.399999999999999">
      <c r="A2319" s="23" t="str">
        <f t="shared" ref="A2319:A2382" si="111">IF(ISERROR(RANK(S2319,$S$14:$S$3000,)),"",RANK(S2319,$S$14:$S$3000,))</f>
        <v/>
      </c>
      <c r="B2319" s="24" t="s">
        <v>4218</v>
      </c>
      <c r="C2319" s="6" t="s">
        <v>4220</v>
      </c>
      <c r="D2319" s="25" t="s">
        <v>37</v>
      </c>
      <c r="E2319" s="28">
        <v>225.16</v>
      </c>
      <c r="F2319" s="25"/>
      <c r="G2319" s="25"/>
      <c r="H2319" s="25">
        <v>10</v>
      </c>
      <c r="I2319" s="25"/>
      <c r="J2319" s="25">
        <v>10</v>
      </c>
      <c r="K2319" s="25" t="s">
        <v>4097</v>
      </c>
      <c r="L2319" s="25"/>
      <c r="M2319"/>
      <c r="N2319"/>
      <c r="O2319" s="25">
        <v>-21.29</v>
      </c>
      <c r="P2319" s="25">
        <v>-6.88</v>
      </c>
      <c r="S2319" s="23" t="str">
        <f t="shared" si="109"/>
        <v/>
      </c>
      <c r="T2319" s="23">
        <f t="shared" si="110"/>
        <v>0</v>
      </c>
    </row>
    <row r="2320" spans="1:20" ht="17.399999999999999">
      <c r="A2320" s="23">
        <f t="shared" si="111"/>
        <v>126</v>
      </c>
      <c r="B2320" s="24" t="s">
        <v>3888</v>
      </c>
      <c r="C2320" s="6" t="s">
        <v>3892</v>
      </c>
      <c r="D2320" s="25" t="s">
        <v>9</v>
      </c>
      <c r="E2320" s="28">
        <v>2964.97</v>
      </c>
      <c r="F2320" s="25">
        <v>9</v>
      </c>
      <c r="G2320" s="25">
        <v>558.98</v>
      </c>
      <c r="H2320" s="25">
        <v>559.32000000000005</v>
      </c>
      <c r="I2320" s="25">
        <v>561.20000000000005</v>
      </c>
      <c r="J2320" s="25">
        <v>559.1</v>
      </c>
      <c r="K2320" s="25" t="s">
        <v>4078</v>
      </c>
      <c r="L2320" s="25"/>
      <c r="M2320"/>
      <c r="N2320"/>
      <c r="O2320" s="25">
        <v>8.56</v>
      </c>
      <c r="P2320" s="25">
        <v>21.51</v>
      </c>
      <c r="S2320" s="23">
        <f t="shared" si="109"/>
        <v>2964.9931999999999</v>
      </c>
      <c r="T2320" s="23">
        <f t="shared" si="110"/>
        <v>0</v>
      </c>
    </row>
    <row r="2321" spans="1:20" ht="17.399999999999999">
      <c r="A2321" s="23" t="str">
        <f t="shared" si="111"/>
        <v/>
      </c>
      <c r="B2321" s="24" t="s">
        <v>3895</v>
      </c>
      <c r="C2321" s="6" t="s">
        <v>3896</v>
      </c>
      <c r="D2321" s="25" t="s">
        <v>37</v>
      </c>
      <c r="E2321" s="28">
        <v>636.59</v>
      </c>
      <c r="F2321" s="25">
        <v>1</v>
      </c>
      <c r="G2321" s="25">
        <v>47.2</v>
      </c>
      <c r="H2321" s="25">
        <v>47.2</v>
      </c>
      <c r="I2321" s="25">
        <v>47.2</v>
      </c>
      <c r="J2321" s="25"/>
      <c r="K2321" s="25" t="s">
        <v>4110</v>
      </c>
      <c r="L2321" s="25"/>
      <c r="M2321"/>
      <c r="N2321"/>
      <c r="O2321" s="25">
        <v>-3.8</v>
      </c>
      <c r="P2321" s="25">
        <v>-1.1399999999999999</v>
      </c>
      <c r="S2321" s="23" t="str">
        <f t="shared" si="109"/>
        <v/>
      </c>
      <c r="T2321" s="23">
        <f t="shared" si="110"/>
        <v>0</v>
      </c>
    </row>
    <row r="2322" spans="1:20" ht="17.399999999999999">
      <c r="A2322" s="23" t="str">
        <f t="shared" si="111"/>
        <v/>
      </c>
      <c r="B2322" s="24" t="s">
        <v>3889</v>
      </c>
      <c r="C2322" s="6" t="s">
        <v>3893</v>
      </c>
      <c r="D2322" s="25" t="s">
        <v>9</v>
      </c>
      <c r="E2322" s="28">
        <v>571.34</v>
      </c>
      <c r="F2322" s="25">
        <v>2</v>
      </c>
      <c r="G2322" s="25">
        <v>178</v>
      </c>
      <c r="H2322" s="25">
        <v>178</v>
      </c>
      <c r="I2322" s="25">
        <v>149</v>
      </c>
      <c r="J2322" s="25"/>
      <c r="K2322" s="25" t="s">
        <v>4094</v>
      </c>
      <c r="L2322" s="25"/>
      <c r="M2322"/>
      <c r="N2322"/>
      <c r="O2322" s="25">
        <v>-9.43</v>
      </c>
      <c r="P2322" s="25">
        <v>-7.53</v>
      </c>
      <c r="S2322" s="23" t="str">
        <f t="shared" si="109"/>
        <v/>
      </c>
      <c r="T2322" s="23">
        <f t="shared" si="110"/>
        <v>0</v>
      </c>
    </row>
    <row r="2323" spans="1:20" ht="17.399999999999999">
      <c r="A2323" s="23" t="str">
        <f t="shared" si="111"/>
        <v/>
      </c>
      <c r="B2323" s="24" t="s">
        <v>4317</v>
      </c>
      <c r="C2323" s="6" t="s">
        <v>4320</v>
      </c>
      <c r="D2323" s="25" t="s">
        <v>37</v>
      </c>
      <c r="E2323" s="28">
        <v>21.96</v>
      </c>
      <c r="F2323" s="25"/>
      <c r="G2323" s="25"/>
      <c r="H2323" s="25"/>
      <c r="I2323" s="25"/>
      <c r="J2323" s="25"/>
      <c r="K2323" s="25" t="s">
        <v>4100</v>
      </c>
      <c r="L2323" s="25"/>
      <c r="M2323"/>
      <c r="N2323"/>
      <c r="O2323" s="25">
        <v>-43.11</v>
      </c>
      <c r="P2323" s="25">
        <v>-47.22</v>
      </c>
      <c r="S2323" s="23" t="str">
        <f t="shared" ref="S2323:S2386" si="112">IF(OR(F2323&lt;=$F$8,ISBLANK(G2323),ISBLANK(H2323),ISBLANK(J2323),ISBLANK(I2323)),"",E2323+ROW()/100000)</f>
        <v/>
      </c>
      <c r="T2323" s="23">
        <f t="shared" ref="T2323:T2386" si="113">IF(AND(G2323&lt;H2323,I2323&lt;J2323,H2323&lt;J2323),1,IF(AND(G2323&gt;H2323,I2323&gt;J2323,H2323&gt;J2323),-1,0))</f>
        <v>0</v>
      </c>
    </row>
    <row r="2324" spans="1:20" ht="17.399999999999999">
      <c r="A2324" s="23" t="str">
        <f t="shared" si="111"/>
        <v/>
      </c>
      <c r="B2324" s="24" t="s">
        <v>4531</v>
      </c>
      <c r="C2324" s="6" t="s">
        <v>4535</v>
      </c>
      <c r="D2324" s="25" t="s">
        <v>37</v>
      </c>
      <c r="E2324" s="28">
        <v>54.02</v>
      </c>
      <c r="F2324" s="25"/>
      <c r="G2324" s="25"/>
      <c r="H2324" s="25"/>
      <c r="I2324" s="25"/>
      <c r="J2324" s="25"/>
      <c r="K2324" s="25" t="s">
        <v>4105</v>
      </c>
      <c r="L2324" s="25"/>
      <c r="M2324"/>
      <c r="N2324"/>
      <c r="O2324" s="25">
        <v>7.31</v>
      </c>
      <c r="P2324" s="25">
        <v>-9.61</v>
      </c>
      <c r="S2324" s="23" t="str">
        <f t="shared" si="112"/>
        <v/>
      </c>
      <c r="T2324" s="23">
        <f t="shared" si="113"/>
        <v>0</v>
      </c>
    </row>
    <row r="2325" spans="1:20" ht="17.399999999999999">
      <c r="A2325" s="23" t="str">
        <f t="shared" si="111"/>
        <v/>
      </c>
      <c r="B2325" s="24" t="s">
        <v>4880</v>
      </c>
      <c r="C2325" s="6" t="s">
        <v>4882</v>
      </c>
      <c r="D2325" s="25" t="s">
        <v>37</v>
      </c>
      <c r="E2325" s="28">
        <v>27.34</v>
      </c>
      <c r="F2325" s="25"/>
      <c r="G2325" s="25"/>
      <c r="H2325" s="25"/>
      <c r="I2325" s="25"/>
      <c r="J2325" s="25"/>
      <c r="K2325" s="25" t="s">
        <v>4105</v>
      </c>
      <c r="L2325" s="25"/>
      <c r="M2325"/>
      <c r="N2325"/>
      <c r="O2325" s="25">
        <v>-25.8</v>
      </c>
      <c r="P2325" s="25">
        <v>-28</v>
      </c>
      <c r="S2325" s="23" t="str">
        <f t="shared" si="112"/>
        <v/>
      </c>
      <c r="T2325" s="23">
        <f t="shared" si="113"/>
        <v>0</v>
      </c>
    </row>
    <row r="2326" spans="1:20" ht="17.399999999999999">
      <c r="A2326" s="23" t="str">
        <f t="shared" si="111"/>
        <v/>
      </c>
      <c r="B2326" s="24" t="s">
        <v>4145</v>
      </c>
      <c r="C2326" s="6" t="s">
        <v>4148</v>
      </c>
      <c r="D2326" s="25" t="s">
        <v>37</v>
      </c>
      <c r="E2326" s="28">
        <v>156.6</v>
      </c>
      <c r="F2326" s="25">
        <v>1</v>
      </c>
      <c r="G2326" s="25"/>
      <c r="H2326" s="25"/>
      <c r="I2326" s="25"/>
      <c r="J2326" s="25"/>
      <c r="K2326" s="25" t="s">
        <v>4089</v>
      </c>
      <c r="L2326" s="25"/>
      <c r="M2326"/>
      <c r="N2326"/>
      <c r="O2326" s="25">
        <v>-14.33</v>
      </c>
      <c r="P2326" s="25">
        <v>-31.11</v>
      </c>
      <c r="S2326" s="23" t="str">
        <f t="shared" si="112"/>
        <v/>
      </c>
      <c r="T2326" s="23">
        <f t="shared" si="113"/>
        <v>0</v>
      </c>
    </row>
    <row r="2327" spans="1:20" ht="17.399999999999999">
      <c r="A2327" s="23" t="str">
        <f t="shared" si="111"/>
        <v/>
      </c>
      <c r="B2327" s="24" t="s">
        <v>5137</v>
      </c>
      <c r="C2327" s="6" t="s">
        <v>5138</v>
      </c>
      <c r="D2327" s="25" t="s">
        <v>37</v>
      </c>
      <c r="E2327" s="28">
        <v>929.72</v>
      </c>
      <c r="F2327" s="25">
        <v>3</v>
      </c>
      <c r="G2327" s="25">
        <v>102.77</v>
      </c>
      <c r="H2327" s="25">
        <v>102.77</v>
      </c>
      <c r="I2327" s="25"/>
      <c r="J2327" s="25">
        <v>99</v>
      </c>
      <c r="K2327" s="25" t="s">
        <v>4091</v>
      </c>
      <c r="L2327" s="25"/>
      <c r="M2327"/>
      <c r="N2327"/>
      <c r="O2327" s="25">
        <v>-15.38</v>
      </c>
      <c r="P2327" s="25">
        <v>-28.13</v>
      </c>
      <c r="S2327" s="23" t="str">
        <f t="shared" si="112"/>
        <v/>
      </c>
      <c r="T2327" s="23">
        <f t="shared" si="113"/>
        <v>0</v>
      </c>
    </row>
    <row r="2328" spans="1:20" ht="17.399999999999999">
      <c r="A2328" s="23" t="str">
        <f t="shared" si="111"/>
        <v/>
      </c>
      <c r="B2328" s="24" t="s">
        <v>5047</v>
      </c>
      <c r="C2328" s="6" t="s">
        <v>5049</v>
      </c>
      <c r="D2328" s="25" t="s">
        <v>37</v>
      </c>
      <c r="E2328" s="28">
        <v>29.13</v>
      </c>
      <c r="F2328" s="25"/>
      <c r="G2328" s="26"/>
      <c r="H2328" s="26"/>
      <c r="I2328" s="28"/>
      <c r="J2328" s="28"/>
      <c r="K2328" s="25" t="s">
        <v>4100</v>
      </c>
      <c r="L2328" s="25"/>
      <c r="M2328"/>
      <c r="N2328"/>
      <c r="O2328" s="25">
        <v>-17.739999999999998</v>
      </c>
      <c r="P2328" s="25">
        <v>-42.36</v>
      </c>
      <c r="S2328" s="23" t="str">
        <f t="shared" si="112"/>
        <v/>
      </c>
      <c r="T2328" s="23">
        <f t="shared" si="113"/>
        <v>0</v>
      </c>
    </row>
    <row r="2329" spans="1:20" ht="17.399999999999999">
      <c r="A2329" s="23" t="str">
        <f t="shared" si="111"/>
        <v/>
      </c>
      <c r="B2329" s="24" t="s">
        <v>4139</v>
      </c>
      <c r="C2329" s="6" t="s">
        <v>4141</v>
      </c>
      <c r="D2329" s="25" t="s">
        <v>37</v>
      </c>
      <c r="E2329" s="28">
        <v>855.33</v>
      </c>
      <c r="F2329" s="25"/>
      <c r="G2329" s="26"/>
      <c r="H2329" s="26"/>
      <c r="I2329" s="28"/>
      <c r="J2329" s="28"/>
      <c r="K2329" s="25" t="s">
        <v>4088</v>
      </c>
      <c r="L2329" s="25"/>
      <c r="M2329"/>
      <c r="N2329"/>
      <c r="O2329" s="25">
        <v>-24.69</v>
      </c>
      <c r="P2329" s="25">
        <v>-19.690000000000001</v>
      </c>
      <c r="S2329" s="23" t="str">
        <f t="shared" si="112"/>
        <v/>
      </c>
      <c r="T2329" s="23">
        <f t="shared" si="113"/>
        <v>0</v>
      </c>
    </row>
    <row r="2330" spans="1:20" ht="17.399999999999999">
      <c r="A2330" s="23" t="str">
        <f t="shared" si="111"/>
        <v/>
      </c>
      <c r="B2330" s="24" t="s">
        <v>4364</v>
      </c>
      <c r="C2330" s="6" t="s">
        <v>4366</v>
      </c>
      <c r="D2330" s="25" t="s">
        <v>37</v>
      </c>
      <c r="E2330" s="28">
        <v>146.49</v>
      </c>
      <c r="F2330" s="25"/>
      <c r="G2330" s="25"/>
      <c r="H2330" s="25"/>
      <c r="I2330" s="25"/>
      <c r="J2330" s="25"/>
      <c r="K2330" s="25" t="s">
        <v>4117</v>
      </c>
      <c r="L2330" s="25"/>
      <c r="M2330"/>
      <c r="N2330"/>
      <c r="O2330" s="25">
        <v>17.71</v>
      </c>
      <c r="P2330" s="25">
        <v>-18.899999999999999</v>
      </c>
      <c r="S2330" s="23" t="str">
        <f t="shared" si="112"/>
        <v/>
      </c>
      <c r="T2330" s="23">
        <f t="shared" si="113"/>
        <v>0</v>
      </c>
    </row>
    <row r="2331" spans="1:20" ht="17.399999999999999">
      <c r="A2331" s="23" t="str">
        <f t="shared" si="111"/>
        <v/>
      </c>
      <c r="B2331" s="24" t="s">
        <v>4496</v>
      </c>
      <c r="C2331" s="6" t="s">
        <v>4502</v>
      </c>
      <c r="D2331" s="25" t="s">
        <v>37</v>
      </c>
      <c r="E2331" s="28">
        <v>70.17</v>
      </c>
      <c r="F2331" s="25"/>
      <c r="G2331" s="26"/>
      <c r="H2331" s="26"/>
      <c r="I2331" s="28"/>
      <c r="J2331" s="26"/>
      <c r="K2331" s="25" t="s">
        <v>4100</v>
      </c>
      <c r="L2331" s="25"/>
      <c r="M2331"/>
      <c r="N2331"/>
      <c r="O2331" s="25">
        <v>-13.83</v>
      </c>
      <c r="P2331" s="25">
        <v>-43.83</v>
      </c>
      <c r="S2331" s="23" t="str">
        <f t="shared" si="112"/>
        <v/>
      </c>
      <c r="T2331" s="23">
        <f t="shared" si="113"/>
        <v>0</v>
      </c>
    </row>
    <row r="2332" spans="1:20" ht="17.399999999999999">
      <c r="A2332" s="23" t="str">
        <f t="shared" si="111"/>
        <v/>
      </c>
      <c r="B2332" s="24" t="s">
        <v>4378</v>
      </c>
      <c r="C2332" s="6" t="s">
        <v>4382</v>
      </c>
      <c r="D2332" s="25" t="s">
        <v>37</v>
      </c>
      <c r="E2332" s="28">
        <v>170.9</v>
      </c>
      <c r="F2332" s="25">
        <v>1</v>
      </c>
      <c r="G2332" s="26">
        <v>4</v>
      </c>
      <c r="H2332" s="26">
        <v>4</v>
      </c>
      <c r="I2332" s="26">
        <v>4</v>
      </c>
      <c r="J2332" s="26"/>
      <c r="K2332" s="25" t="s">
        <v>4117</v>
      </c>
      <c r="L2332" s="25"/>
      <c r="M2332"/>
      <c r="N2332"/>
      <c r="O2332" s="25">
        <v>-34.26</v>
      </c>
      <c r="P2332" s="25">
        <v>-54.59</v>
      </c>
      <c r="S2332" s="23" t="str">
        <f t="shared" si="112"/>
        <v/>
      </c>
      <c r="T2332" s="23">
        <f t="shared" si="113"/>
        <v>0</v>
      </c>
    </row>
    <row r="2333" spans="1:20" ht="17.399999999999999">
      <c r="A2333" s="23" t="str">
        <f t="shared" si="111"/>
        <v/>
      </c>
      <c r="B2333" s="24" t="s">
        <v>4002</v>
      </c>
      <c r="C2333" s="6" t="s">
        <v>4006</v>
      </c>
      <c r="D2333" s="25" t="s">
        <v>37</v>
      </c>
      <c r="E2333" s="28">
        <v>92.37</v>
      </c>
      <c r="F2333" s="25"/>
      <c r="G2333" s="26"/>
      <c r="H2333" s="28"/>
      <c r="I2333" s="26"/>
      <c r="J2333" s="28"/>
      <c r="K2333" s="25" t="s">
        <v>4100</v>
      </c>
      <c r="L2333" s="25"/>
      <c r="M2333"/>
      <c r="N2333"/>
      <c r="O2333" s="25">
        <v>-30.52</v>
      </c>
      <c r="P2333" s="25">
        <v>-57.21</v>
      </c>
      <c r="S2333" s="23" t="str">
        <f t="shared" si="112"/>
        <v/>
      </c>
      <c r="T2333" s="23">
        <f t="shared" si="113"/>
        <v>0</v>
      </c>
    </row>
    <row r="2334" spans="1:20" ht="17.399999999999999">
      <c r="A2334" s="23" t="str">
        <f t="shared" si="111"/>
        <v/>
      </c>
      <c r="B2334" s="24" t="s">
        <v>4197</v>
      </c>
      <c r="C2334" s="6" t="s">
        <v>4202</v>
      </c>
      <c r="D2334" s="25" t="s">
        <v>37</v>
      </c>
      <c r="E2334" s="28">
        <v>76.34</v>
      </c>
      <c r="F2334" s="25"/>
      <c r="G2334" s="28"/>
      <c r="H2334" s="28"/>
      <c r="I2334" s="28"/>
      <c r="J2334" s="26"/>
      <c r="K2334" s="25" t="s">
        <v>4103</v>
      </c>
      <c r="L2334" s="25"/>
      <c r="M2334"/>
      <c r="N2334"/>
      <c r="O2334" s="25">
        <v>-26.11</v>
      </c>
      <c r="P2334" s="25">
        <v>-38.22</v>
      </c>
      <c r="S2334" s="23" t="str">
        <f t="shared" si="112"/>
        <v/>
      </c>
      <c r="T2334" s="23">
        <f t="shared" si="113"/>
        <v>0</v>
      </c>
    </row>
    <row r="2335" spans="1:20" ht="17.399999999999999">
      <c r="A2335" s="23" t="str">
        <f t="shared" si="111"/>
        <v/>
      </c>
      <c r="B2335" s="24" t="s">
        <v>4207</v>
      </c>
      <c r="C2335" s="6" t="s">
        <v>4209</v>
      </c>
      <c r="D2335" s="25" t="s">
        <v>37</v>
      </c>
      <c r="E2335" s="28">
        <v>290.24</v>
      </c>
      <c r="F2335" s="25"/>
      <c r="G2335" s="25"/>
      <c r="H2335" s="25"/>
      <c r="I2335" s="25"/>
      <c r="J2335" s="25"/>
      <c r="K2335" s="25" t="s">
        <v>2626</v>
      </c>
      <c r="L2335" s="25"/>
      <c r="M2335"/>
      <c r="N2335"/>
      <c r="O2335" s="25">
        <v>7.43</v>
      </c>
      <c r="P2335" s="25">
        <v>-24.83</v>
      </c>
      <c r="S2335" s="23" t="str">
        <f t="shared" si="112"/>
        <v/>
      </c>
      <c r="T2335" s="23">
        <f t="shared" si="113"/>
        <v>0</v>
      </c>
    </row>
    <row r="2336" spans="1:20" ht="17.399999999999999">
      <c r="A2336" s="23" t="str">
        <f t="shared" si="111"/>
        <v/>
      </c>
      <c r="B2336" s="24" t="s">
        <v>4330</v>
      </c>
      <c r="C2336" s="6" t="s">
        <v>4331</v>
      </c>
      <c r="D2336" s="25" t="s">
        <v>37</v>
      </c>
      <c r="E2336" s="28">
        <v>572.9</v>
      </c>
      <c r="F2336" s="25"/>
      <c r="G2336" s="25"/>
      <c r="H2336" s="25"/>
      <c r="I2336" s="25"/>
      <c r="J2336" s="25"/>
      <c r="K2336" s="25" t="s">
        <v>4076</v>
      </c>
      <c r="L2336" s="25"/>
      <c r="M2336"/>
      <c r="N2336"/>
      <c r="O2336" s="25">
        <v>-15.09</v>
      </c>
      <c r="P2336" s="25">
        <v>-38.590000000000003</v>
      </c>
      <c r="S2336" s="23" t="str">
        <f t="shared" si="112"/>
        <v/>
      </c>
      <c r="T2336" s="23">
        <f t="shared" si="113"/>
        <v>0</v>
      </c>
    </row>
    <row r="2337" spans="1:20" ht="17.399999999999999">
      <c r="A2337" s="23" t="str">
        <f t="shared" si="111"/>
        <v/>
      </c>
      <c r="B2337" s="24" t="s">
        <v>4288</v>
      </c>
      <c r="C2337" s="6" t="s">
        <v>4293</v>
      </c>
      <c r="D2337" s="25" t="s">
        <v>37</v>
      </c>
      <c r="E2337" s="28">
        <v>288.86</v>
      </c>
      <c r="F2337" s="25">
        <v>3</v>
      </c>
      <c r="G2337" s="25">
        <v>-0.4</v>
      </c>
      <c r="H2337" s="25">
        <v>-1.53</v>
      </c>
      <c r="I2337" s="25"/>
      <c r="J2337" s="25">
        <v>-3.8</v>
      </c>
      <c r="K2337" s="25" t="s">
        <v>4088</v>
      </c>
      <c r="L2337" s="25"/>
      <c r="M2337"/>
      <c r="N2337"/>
      <c r="O2337" s="25">
        <v>-41.66</v>
      </c>
      <c r="P2337" s="25">
        <v>-17.739999999999998</v>
      </c>
      <c r="S2337" s="23" t="str">
        <f t="shared" si="112"/>
        <v/>
      </c>
      <c r="T2337" s="23">
        <f t="shared" si="113"/>
        <v>-1</v>
      </c>
    </row>
    <row r="2338" spans="1:20" ht="17.399999999999999">
      <c r="A2338" s="23" t="str">
        <f t="shared" si="111"/>
        <v/>
      </c>
      <c r="B2338" s="24" t="s">
        <v>4781</v>
      </c>
      <c r="C2338" s="6" t="s">
        <v>4787</v>
      </c>
      <c r="D2338" s="25" t="s">
        <v>37</v>
      </c>
      <c r="E2338" s="28">
        <v>346.4</v>
      </c>
      <c r="F2338" s="25">
        <v>4</v>
      </c>
      <c r="G2338" s="28">
        <v>4.53</v>
      </c>
      <c r="H2338" s="26">
        <v>4.53</v>
      </c>
      <c r="I2338" s="28">
        <v>0.6</v>
      </c>
      <c r="J2338" s="28"/>
      <c r="K2338" s="25" t="s">
        <v>4105</v>
      </c>
      <c r="L2338" s="25"/>
      <c r="M2338"/>
      <c r="N2338"/>
      <c r="O2338" s="25">
        <v>2.57</v>
      </c>
      <c r="P2338" s="25">
        <v>-44.13</v>
      </c>
      <c r="S2338" s="23" t="str">
        <f t="shared" si="112"/>
        <v/>
      </c>
      <c r="T2338" s="23">
        <f t="shared" si="113"/>
        <v>0</v>
      </c>
    </row>
    <row r="2339" spans="1:20" ht="17.399999999999999">
      <c r="A2339" s="23" t="str">
        <f t="shared" si="111"/>
        <v/>
      </c>
      <c r="B2339" s="24" t="s">
        <v>4853</v>
      </c>
      <c r="C2339" s="6" t="s">
        <v>4855</v>
      </c>
      <c r="D2339" s="25" t="s">
        <v>37</v>
      </c>
      <c r="E2339" s="26">
        <v>13.91</v>
      </c>
      <c r="F2339" s="25"/>
      <c r="G2339" s="25"/>
      <c r="H2339" s="25"/>
      <c r="I2339" s="25"/>
      <c r="J2339" s="25"/>
      <c r="K2339" s="25" t="s">
        <v>4113</v>
      </c>
      <c r="L2339" s="25"/>
      <c r="M2339"/>
      <c r="N2339"/>
      <c r="O2339" s="25">
        <v>-26.34</v>
      </c>
      <c r="P2339" s="25">
        <v>-41.94</v>
      </c>
      <c r="S2339" s="23" t="str">
        <f t="shared" si="112"/>
        <v/>
      </c>
      <c r="T2339" s="23">
        <f t="shared" si="113"/>
        <v>0</v>
      </c>
    </row>
    <row r="2340" spans="1:20" ht="17.399999999999999">
      <c r="A2340" s="23" t="str">
        <f t="shared" si="111"/>
        <v/>
      </c>
      <c r="B2340" s="24" t="s">
        <v>4247</v>
      </c>
      <c r="C2340" s="6" t="s">
        <v>4252</v>
      </c>
      <c r="D2340" s="25" t="s">
        <v>37</v>
      </c>
      <c r="E2340" s="28">
        <v>53.87</v>
      </c>
      <c r="F2340" s="25"/>
      <c r="G2340" s="28"/>
      <c r="H2340" s="28"/>
      <c r="I2340" s="28"/>
      <c r="J2340" s="28"/>
      <c r="K2340" s="25" t="s">
        <v>4113</v>
      </c>
      <c r="L2340" s="25"/>
      <c r="M2340"/>
      <c r="N2340"/>
      <c r="O2340" s="25">
        <v>-26.77</v>
      </c>
      <c r="P2340" s="25">
        <v>-31.38</v>
      </c>
      <c r="S2340" s="23" t="str">
        <f t="shared" si="112"/>
        <v/>
      </c>
      <c r="T2340" s="23">
        <f t="shared" si="113"/>
        <v>0</v>
      </c>
    </row>
    <row r="2341" spans="1:20" ht="17.399999999999999">
      <c r="A2341" s="23" t="str">
        <f t="shared" si="111"/>
        <v/>
      </c>
      <c r="B2341" s="24" t="s">
        <v>4430</v>
      </c>
      <c r="C2341" s="6" t="s">
        <v>4441</v>
      </c>
      <c r="D2341" s="25" t="s">
        <v>37</v>
      </c>
      <c r="E2341" s="28">
        <v>39.35</v>
      </c>
      <c r="F2341" s="25"/>
      <c r="G2341" s="26"/>
      <c r="H2341" s="28"/>
      <c r="I2341" s="28"/>
      <c r="J2341" s="28"/>
      <c r="K2341" s="25" t="s">
        <v>4113</v>
      </c>
      <c r="L2341" s="25"/>
      <c r="M2341"/>
      <c r="N2341"/>
      <c r="O2341" s="25">
        <v>-24.44</v>
      </c>
      <c r="P2341" s="25">
        <v>-40.98</v>
      </c>
      <c r="S2341" s="23" t="str">
        <f t="shared" si="112"/>
        <v/>
      </c>
      <c r="T2341" s="23">
        <f t="shared" si="113"/>
        <v>0</v>
      </c>
    </row>
    <row r="2342" spans="1:20" ht="17.399999999999999">
      <c r="A2342" s="23" t="str">
        <f t="shared" si="111"/>
        <v/>
      </c>
      <c r="B2342" s="24" t="s">
        <v>4272</v>
      </c>
      <c r="C2342" s="6" t="s">
        <v>4278</v>
      </c>
      <c r="D2342" s="25" t="s">
        <v>37</v>
      </c>
      <c r="E2342" s="28">
        <v>367.2</v>
      </c>
      <c r="F2342" s="25">
        <v>6</v>
      </c>
      <c r="G2342" s="25">
        <v>24.33</v>
      </c>
      <c r="H2342" s="25">
        <v>24.33</v>
      </c>
      <c r="I2342" s="26">
        <v>20.6</v>
      </c>
      <c r="J2342" s="25"/>
      <c r="K2342" s="25" t="s">
        <v>4097</v>
      </c>
      <c r="L2342" s="25"/>
      <c r="M2342"/>
      <c r="N2342"/>
      <c r="O2342" s="25">
        <v>-30.89</v>
      </c>
      <c r="P2342" s="25">
        <v>-29.68</v>
      </c>
      <c r="S2342" s="23" t="str">
        <f t="shared" si="112"/>
        <v/>
      </c>
      <c r="T2342" s="23">
        <f t="shared" si="113"/>
        <v>0</v>
      </c>
    </row>
    <row r="2343" spans="1:20" ht="17.399999999999999">
      <c r="A2343" s="23" t="str">
        <f t="shared" si="111"/>
        <v/>
      </c>
      <c r="B2343" s="24" t="s">
        <v>4930</v>
      </c>
      <c r="C2343" s="6" t="s">
        <v>4931</v>
      </c>
      <c r="D2343" s="25" t="s">
        <v>37</v>
      </c>
      <c r="E2343" s="28">
        <v>50.43</v>
      </c>
      <c r="F2343" s="25"/>
      <c r="G2343" s="25"/>
      <c r="H2343" s="26"/>
      <c r="I2343" s="28"/>
      <c r="J2343" s="26"/>
      <c r="K2343" s="25" t="s">
        <v>4097</v>
      </c>
      <c r="L2343" s="25"/>
      <c r="M2343"/>
      <c r="N2343"/>
      <c r="O2343" s="25">
        <v>0</v>
      </c>
      <c r="P2343" s="25">
        <v>0</v>
      </c>
      <c r="S2343" s="23" t="str">
        <f t="shared" si="112"/>
        <v/>
      </c>
      <c r="T2343" s="23">
        <f t="shared" si="113"/>
        <v>0</v>
      </c>
    </row>
    <row r="2344" spans="1:20" ht="17.399999999999999">
      <c r="A2344" s="23" t="str">
        <f t="shared" si="111"/>
        <v/>
      </c>
      <c r="B2344" s="24" t="s">
        <v>4268</v>
      </c>
      <c r="C2344" s="6" t="s">
        <v>4269</v>
      </c>
      <c r="D2344" s="25" t="s">
        <v>37</v>
      </c>
      <c r="E2344" s="28">
        <v>321.16000000000003</v>
      </c>
      <c r="F2344" s="25">
        <v>2</v>
      </c>
      <c r="G2344" s="25">
        <v>6.7</v>
      </c>
      <c r="H2344" s="26">
        <v>6.7</v>
      </c>
      <c r="I2344" s="25"/>
      <c r="J2344" s="28"/>
      <c r="K2344" s="25" t="s">
        <v>4091</v>
      </c>
      <c r="L2344" s="25"/>
      <c r="M2344"/>
      <c r="N2344"/>
      <c r="O2344" s="25">
        <v>-23.33</v>
      </c>
      <c r="P2344" s="25">
        <v>-22.01</v>
      </c>
      <c r="S2344" s="23" t="str">
        <f t="shared" si="112"/>
        <v/>
      </c>
      <c r="T2344" s="23">
        <f t="shared" si="113"/>
        <v>0</v>
      </c>
    </row>
    <row r="2345" spans="1:20" ht="17.399999999999999">
      <c r="A2345" s="23">
        <f t="shared" si="111"/>
        <v>286</v>
      </c>
      <c r="B2345" s="24" t="s">
        <v>5210</v>
      </c>
      <c r="C2345" s="6" t="s">
        <v>5213</v>
      </c>
      <c r="D2345" s="25" t="s">
        <v>37</v>
      </c>
      <c r="E2345" s="28">
        <v>195.74</v>
      </c>
      <c r="F2345" s="25">
        <v>4</v>
      </c>
      <c r="G2345" s="26">
        <v>7.4</v>
      </c>
      <c r="H2345" s="25">
        <v>6.85</v>
      </c>
      <c r="I2345" s="26">
        <v>7</v>
      </c>
      <c r="J2345" s="25">
        <v>5.2</v>
      </c>
      <c r="K2345" s="25" t="s">
        <v>4105</v>
      </c>
      <c r="L2345" s="25"/>
      <c r="M2345"/>
      <c r="N2345"/>
      <c r="O2345" s="25">
        <v>-21.83</v>
      </c>
      <c r="P2345" s="25">
        <v>-25.26</v>
      </c>
      <c r="S2345" s="23">
        <f t="shared" si="112"/>
        <v>195.76345000000001</v>
      </c>
      <c r="T2345" s="23">
        <f t="shared" si="113"/>
        <v>-1</v>
      </c>
    </row>
    <row r="2346" spans="1:20" ht="17.399999999999999">
      <c r="A2346" s="23" t="str">
        <f t="shared" si="111"/>
        <v/>
      </c>
      <c r="B2346" s="24" t="s">
        <v>4843</v>
      </c>
      <c r="C2346" s="6" t="s">
        <v>4844</v>
      </c>
      <c r="D2346" s="25" t="s">
        <v>37</v>
      </c>
      <c r="E2346" s="28">
        <v>201.12</v>
      </c>
      <c r="F2346" s="25">
        <v>1</v>
      </c>
      <c r="G2346" s="26"/>
      <c r="H2346" s="28">
        <v>4.4000000000000004</v>
      </c>
      <c r="I2346" s="26"/>
      <c r="J2346" s="28"/>
      <c r="K2346" s="25" t="s">
        <v>4105</v>
      </c>
      <c r="L2346" s="25"/>
      <c r="M2346"/>
      <c r="N2346"/>
      <c r="O2346" s="25">
        <v>-24.76</v>
      </c>
      <c r="P2346" s="25">
        <v>-51.83</v>
      </c>
      <c r="S2346" s="23" t="str">
        <f t="shared" si="112"/>
        <v/>
      </c>
      <c r="T2346" s="23">
        <f t="shared" si="113"/>
        <v>0</v>
      </c>
    </row>
    <row r="2347" spans="1:20" ht="17.399999999999999">
      <c r="A2347" s="23" t="str">
        <f t="shared" si="111"/>
        <v/>
      </c>
      <c r="B2347" s="24" t="s">
        <v>4229</v>
      </c>
      <c r="C2347" s="6" t="s">
        <v>4232</v>
      </c>
      <c r="D2347" s="25" t="s">
        <v>37</v>
      </c>
      <c r="E2347" s="28">
        <v>86.33</v>
      </c>
      <c r="F2347" s="25"/>
      <c r="G2347" s="28"/>
      <c r="H2347" s="28"/>
      <c r="I2347" s="28"/>
      <c r="J2347" s="28"/>
      <c r="K2347" s="25" t="s">
        <v>4091</v>
      </c>
      <c r="L2347" s="25"/>
      <c r="M2347"/>
      <c r="N2347"/>
      <c r="O2347" s="25">
        <v>-36.9</v>
      </c>
      <c r="P2347" s="25">
        <v>-31.55</v>
      </c>
      <c r="S2347" s="23" t="str">
        <f t="shared" si="112"/>
        <v/>
      </c>
      <c r="T2347" s="23">
        <f t="shared" si="113"/>
        <v>0</v>
      </c>
    </row>
    <row r="2348" spans="1:20" ht="17.399999999999999">
      <c r="A2348" s="23" t="str">
        <f t="shared" si="111"/>
        <v/>
      </c>
      <c r="B2348" s="24" t="s">
        <v>4140</v>
      </c>
      <c r="C2348" s="6" t="s">
        <v>4142</v>
      </c>
      <c r="D2348" s="25" t="s">
        <v>37</v>
      </c>
      <c r="E2348" s="28">
        <v>94.04</v>
      </c>
      <c r="F2348" s="25">
        <v>1</v>
      </c>
      <c r="G2348" s="28"/>
      <c r="H2348" s="28"/>
      <c r="I2348" s="28"/>
      <c r="J2348" s="28"/>
      <c r="K2348" s="25" t="s">
        <v>4107</v>
      </c>
      <c r="L2348" s="25"/>
      <c r="M2348"/>
      <c r="N2348"/>
      <c r="O2348" s="25">
        <v>-41.52</v>
      </c>
      <c r="P2348" s="25">
        <v>-3.79</v>
      </c>
      <c r="S2348" s="23" t="str">
        <f t="shared" si="112"/>
        <v/>
      </c>
      <c r="T2348" s="23">
        <f t="shared" si="113"/>
        <v>0</v>
      </c>
    </row>
    <row r="2349" spans="1:20" ht="17.399999999999999">
      <c r="A2349" s="23" t="str">
        <f t="shared" si="111"/>
        <v/>
      </c>
      <c r="B2349" s="24" t="s">
        <v>4559</v>
      </c>
      <c r="C2349" s="6" t="s">
        <v>4561</v>
      </c>
      <c r="D2349" s="25" t="s">
        <v>37</v>
      </c>
      <c r="E2349" s="28">
        <v>99.78</v>
      </c>
      <c r="F2349" s="25">
        <v>1</v>
      </c>
      <c r="G2349" s="28"/>
      <c r="H2349" s="28"/>
      <c r="I2349" s="26"/>
      <c r="J2349" s="28"/>
      <c r="K2349" s="25" t="s">
        <v>4091</v>
      </c>
      <c r="L2349" s="25"/>
      <c r="M2349"/>
      <c r="N2349"/>
      <c r="O2349" s="25">
        <v>-11.57</v>
      </c>
      <c r="P2349" s="25">
        <v>-13.31</v>
      </c>
      <c r="S2349" s="23" t="str">
        <f t="shared" si="112"/>
        <v/>
      </c>
      <c r="T2349" s="23">
        <f t="shared" si="113"/>
        <v>0</v>
      </c>
    </row>
    <row r="2350" spans="1:20" ht="17.399999999999999">
      <c r="A2350" s="23" t="str">
        <f t="shared" si="111"/>
        <v/>
      </c>
      <c r="B2350" s="24" t="s">
        <v>4248</v>
      </c>
      <c r="C2350" s="6" t="s">
        <v>4253</v>
      </c>
      <c r="D2350" s="25" t="s">
        <v>37</v>
      </c>
      <c r="E2350" s="28">
        <v>904.94</v>
      </c>
      <c r="F2350" s="25">
        <v>3</v>
      </c>
      <c r="G2350" s="28">
        <v>15</v>
      </c>
      <c r="H2350" s="28">
        <v>15</v>
      </c>
      <c r="I2350" s="26">
        <v>14</v>
      </c>
      <c r="J2350" s="28"/>
      <c r="K2350" s="25" t="s">
        <v>4076</v>
      </c>
      <c r="L2350" s="25"/>
      <c r="M2350"/>
      <c r="N2350"/>
      <c r="O2350" s="25">
        <v>-35.58</v>
      </c>
      <c r="P2350" s="25">
        <v>-31.47</v>
      </c>
      <c r="S2350" s="23" t="str">
        <f t="shared" si="112"/>
        <v/>
      </c>
      <c r="T2350" s="23">
        <f t="shared" si="113"/>
        <v>0</v>
      </c>
    </row>
    <row r="2351" spans="1:20" ht="17.399999999999999">
      <c r="A2351" s="23" t="str">
        <f t="shared" si="111"/>
        <v/>
      </c>
      <c r="B2351" s="24" t="s">
        <v>5088</v>
      </c>
      <c r="C2351" s="6" t="s">
        <v>5089</v>
      </c>
      <c r="D2351" s="25" t="s">
        <v>37</v>
      </c>
      <c r="E2351" s="28">
        <v>26.06</v>
      </c>
      <c r="F2351" s="25"/>
      <c r="G2351" s="28"/>
      <c r="H2351" s="28"/>
      <c r="I2351" s="28"/>
      <c r="J2351" s="26"/>
      <c r="K2351" s="25" t="s">
        <v>4103</v>
      </c>
      <c r="L2351" s="25"/>
      <c r="M2351"/>
      <c r="N2351"/>
      <c r="O2351" s="25">
        <v>0.8</v>
      </c>
      <c r="P2351" s="25">
        <v>-23.48</v>
      </c>
      <c r="S2351" s="23" t="str">
        <f t="shared" si="112"/>
        <v/>
      </c>
      <c r="T2351" s="23">
        <f t="shared" si="113"/>
        <v>0</v>
      </c>
    </row>
    <row r="2352" spans="1:20" ht="17.399999999999999">
      <c r="A2352" s="23" t="str">
        <f t="shared" si="111"/>
        <v/>
      </c>
      <c r="B2352" s="24" t="s">
        <v>4869</v>
      </c>
      <c r="C2352" s="6" t="s">
        <v>4873</v>
      </c>
      <c r="D2352" s="25" t="s">
        <v>37</v>
      </c>
      <c r="E2352" s="28">
        <v>25.11</v>
      </c>
      <c r="F2352" s="25"/>
      <c r="G2352" s="28"/>
      <c r="H2352" s="28"/>
      <c r="I2352" s="26"/>
      <c r="J2352" s="28"/>
      <c r="K2352" s="25" t="s">
        <v>4105</v>
      </c>
      <c r="L2352" s="25"/>
      <c r="M2352"/>
      <c r="N2352"/>
      <c r="O2352" s="25">
        <v>-15</v>
      </c>
      <c r="P2352" s="25">
        <v>-50.35</v>
      </c>
      <c r="S2352" s="23" t="str">
        <f t="shared" si="112"/>
        <v/>
      </c>
      <c r="T2352" s="23">
        <f t="shared" si="113"/>
        <v>0</v>
      </c>
    </row>
    <row r="2353" spans="1:20" ht="17.399999999999999">
      <c r="A2353" s="23" t="str">
        <f t="shared" si="111"/>
        <v/>
      </c>
      <c r="B2353" s="24" t="s">
        <v>4210</v>
      </c>
      <c r="C2353" s="6" t="s">
        <v>4211</v>
      </c>
      <c r="D2353" s="25" t="s">
        <v>37</v>
      </c>
      <c r="E2353" s="28">
        <v>485.98</v>
      </c>
      <c r="F2353" s="25"/>
      <c r="G2353" s="28"/>
      <c r="H2353" s="28"/>
      <c r="I2353" s="28"/>
      <c r="J2353" s="28"/>
      <c r="K2353" s="25" t="s">
        <v>4091</v>
      </c>
      <c r="L2353" s="25"/>
      <c r="M2353"/>
      <c r="N2353"/>
      <c r="O2353" s="25">
        <v>-26.57</v>
      </c>
      <c r="P2353" s="25">
        <v>-34.42</v>
      </c>
      <c r="S2353" s="23" t="str">
        <f t="shared" si="112"/>
        <v/>
      </c>
      <c r="T2353" s="23">
        <f t="shared" si="113"/>
        <v>0</v>
      </c>
    </row>
    <row r="2354" spans="1:20" ht="17.399999999999999">
      <c r="A2354" s="23" t="str">
        <f t="shared" si="111"/>
        <v/>
      </c>
      <c r="B2354" s="24" t="s">
        <v>4233</v>
      </c>
      <c r="C2354" s="6" t="s">
        <v>4235</v>
      </c>
      <c r="D2354" s="25" t="s">
        <v>37</v>
      </c>
      <c r="E2354" s="28">
        <v>158.1</v>
      </c>
      <c r="F2354" s="25"/>
      <c r="G2354" s="28"/>
      <c r="H2354" s="28"/>
      <c r="I2354" s="28"/>
      <c r="J2354" s="26"/>
      <c r="K2354" s="25" t="s">
        <v>4113</v>
      </c>
      <c r="L2354" s="25"/>
      <c r="M2354"/>
      <c r="N2354"/>
      <c r="O2354" s="25">
        <v>-32.6</v>
      </c>
      <c r="P2354" s="25">
        <v>-33.1</v>
      </c>
      <c r="S2354" s="23" t="str">
        <f t="shared" si="112"/>
        <v/>
      </c>
      <c r="T2354" s="23">
        <f t="shared" si="113"/>
        <v>0</v>
      </c>
    </row>
    <row r="2355" spans="1:20" ht="17.399999999999999">
      <c r="A2355" s="23">
        <f t="shared" si="111"/>
        <v>3</v>
      </c>
      <c r="B2355" s="24" t="s">
        <v>4019</v>
      </c>
      <c r="C2355" s="6" t="s">
        <v>4020</v>
      </c>
      <c r="D2355" s="25" t="s">
        <v>9</v>
      </c>
      <c r="E2355" s="28">
        <v>231850.88</v>
      </c>
      <c r="F2355" s="25">
        <v>6</v>
      </c>
      <c r="G2355" s="28">
        <v>48854.77</v>
      </c>
      <c r="H2355" s="28">
        <v>52343.23</v>
      </c>
      <c r="I2355" s="28">
        <v>52770.5</v>
      </c>
      <c r="J2355" s="26">
        <v>56536.33</v>
      </c>
      <c r="K2355" s="25" t="s">
        <v>4091</v>
      </c>
      <c r="L2355" s="25"/>
      <c r="M2355"/>
      <c r="N2355"/>
      <c r="O2355" s="25">
        <v>39.89</v>
      </c>
      <c r="P2355" s="25">
        <v>250.7</v>
      </c>
      <c r="S2355" s="23">
        <f t="shared" si="112"/>
        <v>231850.90355000002</v>
      </c>
      <c r="T2355" s="23">
        <f t="shared" si="113"/>
        <v>1</v>
      </c>
    </row>
    <row r="2356" spans="1:20" ht="17.399999999999999">
      <c r="A2356" s="23" t="str">
        <f t="shared" si="111"/>
        <v/>
      </c>
      <c r="B2356" s="24" t="s">
        <v>4591</v>
      </c>
      <c r="C2356" s="6" t="s">
        <v>4596</v>
      </c>
      <c r="D2356" s="25" t="s">
        <v>37</v>
      </c>
      <c r="E2356" s="28">
        <v>156.31</v>
      </c>
      <c r="F2356" s="25"/>
      <c r="G2356" s="28"/>
      <c r="H2356" s="28"/>
      <c r="I2356" s="26"/>
      <c r="J2356" s="26"/>
      <c r="K2356" s="25" t="s">
        <v>4091</v>
      </c>
      <c r="L2356" s="25"/>
      <c r="M2356"/>
      <c r="N2356"/>
      <c r="O2356" s="25">
        <v>-28.45</v>
      </c>
      <c r="P2356" s="25">
        <v>-37.21</v>
      </c>
      <c r="S2356" s="23" t="str">
        <f t="shared" si="112"/>
        <v/>
      </c>
      <c r="T2356" s="23">
        <f t="shared" si="113"/>
        <v>0</v>
      </c>
    </row>
    <row r="2357" spans="1:20" ht="17.399999999999999">
      <c r="A2357" s="23" t="str">
        <f t="shared" si="111"/>
        <v/>
      </c>
      <c r="B2357" s="24" t="s">
        <v>4532</v>
      </c>
      <c r="C2357" s="6" t="s">
        <v>4536</v>
      </c>
      <c r="D2357" s="25" t="s">
        <v>37</v>
      </c>
      <c r="E2357" s="28">
        <v>27.19</v>
      </c>
      <c r="F2357" s="25"/>
      <c r="G2357" s="28"/>
      <c r="H2357" s="28"/>
      <c r="I2357" s="26"/>
      <c r="J2357" s="28"/>
      <c r="K2357" s="25" t="s">
        <v>4080</v>
      </c>
      <c r="L2357" s="25"/>
      <c r="M2357"/>
      <c r="N2357"/>
      <c r="O2357" s="25">
        <v>-34.08</v>
      </c>
      <c r="P2357" s="25">
        <v>-54.98</v>
      </c>
      <c r="S2357" s="23" t="str">
        <f t="shared" si="112"/>
        <v/>
      </c>
      <c r="T2357" s="23">
        <f t="shared" si="113"/>
        <v>0</v>
      </c>
    </row>
    <row r="2358" spans="1:20" ht="17.399999999999999">
      <c r="A2358" s="23" t="str">
        <f t="shared" si="111"/>
        <v/>
      </c>
      <c r="B2358" s="24" t="s">
        <v>4262</v>
      </c>
      <c r="C2358" s="6" t="s">
        <v>4265</v>
      </c>
      <c r="D2358" s="25" t="s">
        <v>9</v>
      </c>
      <c r="E2358" s="28">
        <v>432.89</v>
      </c>
      <c r="F2358" s="25">
        <v>1</v>
      </c>
      <c r="G2358" s="28">
        <v>38.200000000000003</v>
      </c>
      <c r="H2358" s="28">
        <v>38.200000000000003</v>
      </c>
      <c r="I2358" s="28">
        <v>38.200000000000003</v>
      </c>
      <c r="J2358" s="28"/>
      <c r="K2358" s="25" t="s">
        <v>4081</v>
      </c>
      <c r="L2358" s="25"/>
      <c r="M2358"/>
      <c r="N2358"/>
      <c r="O2358" s="25">
        <v>-7.91</v>
      </c>
      <c r="P2358" s="25">
        <v>0.8</v>
      </c>
      <c r="S2358" s="23" t="str">
        <f t="shared" si="112"/>
        <v/>
      </c>
      <c r="T2358" s="23">
        <f t="shared" si="113"/>
        <v>0</v>
      </c>
    </row>
    <row r="2359" spans="1:20" ht="17.399999999999999">
      <c r="A2359" s="23" t="str">
        <f t="shared" si="111"/>
        <v/>
      </c>
      <c r="B2359" s="24" t="s">
        <v>5135</v>
      </c>
      <c r="C2359" s="6" t="s">
        <v>5136</v>
      </c>
      <c r="D2359" s="25" t="s">
        <v>37</v>
      </c>
      <c r="E2359" s="28">
        <v>156.13999999999999</v>
      </c>
      <c r="F2359" s="25"/>
      <c r="G2359" s="28"/>
      <c r="H2359" s="28"/>
      <c r="I2359" s="26"/>
      <c r="J2359" s="28"/>
      <c r="K2359" s="25" t="s">
        <v>4103</v>
      </c>
      <c r="L2359" s="25"/>
      <c r="M2359"/>
      <c r="N2359"/>
      <c r="O2359" s="25">
        <v>-8.8000000000000007</v>
      </c>
      <c r="P2359" s="25">
        <v>-34.299999999999997</v>
      </c>
      <c r="S2359" s="23" t="str">
        <f t="shared" si="112"/>
        <v/>
      </c>
      <c r="T2359" s="23">
        <f t="shared" si="113"/>
        <v>0</v>
      </c>
    </row>
    <row r="2360" spans="1:20" ht="17.399999999999999">
      <c r="A2360" s="23" t="str">
        <f t="shared" si="111"/>
        <v/>
      </c>
      <c r="B2360" s="24" t="s">
        <v>4237</v>
      </c>
      <c r="C2360" s="6" t="s">
        <v>4241</v>
      </c>
      <c r="D2360" s="25" t="s">
        <v>37</v>
      </c>
      <c r="E2360" s="28">
        <v>4131.46</v>
      </c>
      <c r="F2360" s="25">
        <v>5</v>
      </c>
      <c r="G2360" s="28">
        <v>169.15</v>
      </c>
      <c r="H2360" s="28">
        <v>171.18</v>
      </c>
      <c r="I2360" s="28">
        <v>165.3</v>
      </c>
      <c r="J2360" s="26"/>
      <c r="K2360" s="25" t="s">
        <v>4091</v>
      </c>
      <c r="L2360" s="25"/>
      <c r="M2360"/>
      <c r="N2360"/>
      <c r="O2360" s="25">
        <v>7.73</v>
      </c>
      <c r="P2360" s="25">
        <v>12.81</v>
      </c>
      <c r="S2360" s="23" t="str">
        <f t="shared" si="112"/>
        <v/>
      </c>
      <c r="T2360" s="23">
        <f t="shared" si="113"/>
        <v>0</v>
      </c>
    </row>
    <row r="2361" spans="1:20" ht="17.399999999999999">
      <c r="A2361" s="23" t="str">
        <f t="shared" si="111"/>
        <v/>
      </c>
      <c r="B2361" s="24" t="s">
        <v>4296</v>
      </c>
      <c r="C2361" s="6" t="s">
        <v>4299</v>
      </c>
      <c r="D2361" s="25" t="s">
        <v>37</v>
      </c>
      <c r="E2361" s="28">
        <v>15.05</v>
      </c>
      <c r="F2361" s="25"/>
      <c r="G2361" s="28"/>
      <c r="H2361" s="28"/>
      <c r="I2361" s="28"/>
      <c r="J2361" s="26"/>
      <c r="K2361" s="25" t="s">
        <v>4105</v>
      </c>
      <c r="L2361" s="25"/>
      <c r="M2361"/>
      <c r="N2361"/>
      <c r="O2361" s="25">
        <v>-40.24</v>
      </c>
      <c r="P2361" s="25">
        <v>-45.33</v>
      </c>
      <c r="S2361" s="23" t="str">
        <f t="shared" si="112"/>
        <v/>
      </c>
      <c r="T2361" s="23">
        <f t="shared" si="113"/>
        <v>0</v>
      </c>
    </row>
    <row r="2362" spans="1:20" ht="17.399999999999999">
      <c r="A2362" s="23" t="str">
        <f t="shared" si="111"/>
        <v/>
      </c>
      <c r="B2362" s="24" t="s">
        <v>4302</v>
      </c>
      <c r="C2362" s="6" t="s">
        <v>4308</v>
      </c>
      <c r="D2362" s="25" t="s">
        <v>37</v>
      </c>
      <c r="E2362" s="28">
        <v>155.58000000000001</v>
      </c>
      <c r="F2362" s="25">
        <v>2</v>
      </c>
      <c r="G2362" s="28">
        <v>26.5</v>
      </c>
      <c r="H2362" s="28">
        <v>26.5</v>
      </c>
      <c r="I2362" s="28">
        <v>26.5</v>
      </c>
      <c r="J2362" s="26"/>
      <c r="K2362" s="25" t="s">
        <v>4091</v>
      </c>
      <c r="L2362" s="25"/>
      <c r="M2362"/>
      <c r="N2362"/>
      <c r="O2362" s="25">
        <v>-28.6</v>
      </c>
      <c r="P2362" s="25">
        <v>-21.37</v>
      </c>
      <c r="S2362" s="23" t="str">
        <f t="shared" si="112"/>
        <v/>
      </c>
      <c r="T2362" s="23">
        <f t="shared" si="113"/>
        <v>0</v>
      </c>
    </row>
    <row r="2363" spans="1:20" ht="17.399999999999999">
      <c r="A2363" s="23" t="str">
        <f t="shared" si="111"/>
        <v/>
      </c>
      <c r="B2363" s="24" t="s">
        <v>4460</v>
      </c>
      <c r="C2363" s="6" t="s">
        <v>4464</v>
      </c>
      <c r="D2363" s="25" t="s">
        <v>37</v>
      </c>
      <c r="E2363" s="28">
        <v>22.3</v>
      </c>
      <c r="F2363" s="25"/>
      <c r="G2363" s="28"/>
      <c r="H2363" s="28"/>
      <c r="I2363" s="28"/>
      <c r="J2363" s="26"/>
      <c r="K2363" s="25" t="s">
        <v>4080</v>
      </c>
      <c r="L2363" s="25"/>
      <c r="M2363"/>
      <c r="N2363"/>
      <c r="O2363" s="25">
        <v>-16.329999999999998</v>
      </c>
      <c r="P2363" s="25">
        <v>-33</v>
      </c>
      <c r="S2363" s="23" t="str">
        <f t="shared" si="112"/>
        <v/>
      </c>
      <c r="T2363" s="23">
        <f t="shared" si="113"/>
        <v>0</v>
      </c>
    </row>
    <row r="2364" spans="1:20" ht="17.399999999999999">
      <c r="A2364" s="23" t="str">
        <f t="shared" si="111"/>
        <v/>
      </c>
      <c r="B2364" s="24" t="s">
        <v>4488</v>
      </c>
      <c r="C2364" s="6" t="s">
        <v>4493</v>
      </c>
      <c r="D2364" s="25" t="s">
        <v>37</v>
      </c>
      <c r="E2364" s="28">
        <v>23.92</v>
      </c>
      <c r="F2364" s="25"/>
      <c r="G2364" s="28"/>
      <c r="H2364" s="28"/>
      <c r="I2364" s="26"/>
      <c r="J2364" s="28"/>
      <c r="K2364" s="25" t="s">
        <v>4102</v>
      </c>
      <c r="L2364" s="25"/>
      <c r="M2364"/>
      <c r="N2364"/>
      <c r="O2364" s="25">
        <v>-30.23</v>
      </c>
      <c r="P2364" s="25">
        <v>-11.13</v>
      </c>
      <c r="S2364" s="23" t="str">
        <f t="shared" si="112"/>
        <v/>
      </c>
      <c r="T2364" s="23">
        <f t="shared" si="113"/>
        <v>0</v>
      </c>
    </row>
    <row r="2365" spans="1:20" ht="17.399999999999999">
      <c r="A2365" s="23" t="str">
        <f t="shared" si="111"/>
        <v/>
      </c>
      <c r="B2365" s="24" t="s">
        <v>4365</v>
      </c>
      <c r="C2365" s="6" t="s">
        <v>4367</v>
      </c>
      <c r="D2365" s="25" t="s">
        <v>37</v>
      </c>
      <c r="E2365" s="28">
        <v>31.46</v>
      </c>
      <c r="F2365" s="25"/>
      <c r="G2365" s="28"/>
      <c r="H2365" s="28"/>
      <c r="I2365" s="28"/>
      <c r="J2365" s="26"/>
      <c r="K2365" s="25" t="s">
        <v>4101</v>
      </c>
      <c r="L2365" s="25"/>
      <c r="M2365"/>
      <c r="N2365"/>
      <c r="O2365" s="25">
        <v>-17.940000000000001</v>
      </c>
      <c r="P2365" s="25">
        <v>-48</v>
      </c>
      <c r="S2365" s="23" t="str">
        <f t="shared" si="112"/>
        <v/>
      </c>
      <c r="T2365" s="23">
        <f t="shared" si="113"/>
        <v>0</v>
      </c>
    </row>
    <row r="2366" spans="1:20" ht="17.399999999999999">
      <c r="A2366" s="23" t="str">
        <f t="shared" si="111"/>
        <v/>
      </c>
      <c r="B2366" s="24" t="s">
        <v>5205</v>
      </c>
      <c r="C2366" s="6" t="s">
        <v>5207</v>
      </c>
      <c r="D2366" s="25" t="s">
        <v>37</v>
      </c>
      <c r="E2366" s="28">
        <v>64.59</v>
      </c>
      <c r="F2366" s="25"/>
      <c r="G2366" s="28"/>
      <c r="H2366" s="28"/>
      <c r="I2366" s="28"/>
      <c r="J2366" s="28"/>
      <c r="K2366" s="25" t="s">
        <v>4113</v>
      </c>
      <c r="L2366" s="25"/>
      <c r="M2366"/>
      <c r="N2366"/>
      <c r="O2366" s="25">
        <v>-33.51</v>
      </c>
      <c r="P2366" s="25">
        <v>-63.41</v>
      </c>
      <c r="S2366" s="23" t="str">
        <f t="shared" si="112"/>
        <v/>
      </c>
      <c r="T2366" s="23">
        <f t="shared" si="113"/>
        <v>0</v>
      </c>
    </row>
    <row r="2367" spans="1:20" ht="17.399999999999999">
      <c r="A2367" s="23" t="str">
        <f t="shared" si="111"/>
        <v/>
      </c>
      <c r="B2367" s="24" t="s">
        <v>4361</v>
      </c>
      <c r="C2367" s="6" t="s">
        <v>4363</v>
      </c>
      <c r="D2367" s="25" t="s">
        <v>37</v>
      </c>
      <c r="E2367" s="28">
        <v>38.26</v>
      </c>
      <c r="F2367" s="25"/>
      <c r="G2367" s="28"/>
      <c r="H2367" s="28"/>
      <c r="I2367" s="28"/>
      <c r="J2367" s="28"/>
      <c r="K2367" s="25" t="s">
        <v>4103</v>
      </c>
      <c r="L2367" s="25"/>
      <c r="M2367"/>
      <c r="N2367"/>
      <c r="O2367" s="25">
        <v>-28.69</v>
      </c>
      <c r="P2367" s="25">
        <v>-49</v>
      </c>
      <c r="S2367" s="23" t="str">
        <f t="shared" si="112"/>
        <v/>
      </c>
      <c r="T2367" s="23">
        <f t="shared" si="113"/>
        <v>0</v>
      </c>
    </row>
    <row r="2368" spans="1:20" ht="17.399999999999999">
      <c r="A2368" s="23" t="str">
        <f t="shared" si="111"/>
        <v/>
      </c>
      <c r="B2368" s="24" t="s">
        <v>4379</v>
      </c>
      <c r="C2368" s="6" t="s">
        <v>4383</v>
      </c>
      <c r="D2368" s="25" t="s">
        <v>37</v>
      </c>
      <c r="E2368" s="28">
        <v>124.94</v>
      </c>
      <c r="F2368" s="25"/>
      <c r="G2368" s="28"/>
      <c r="H2368" s="28"/>
      <c r="I2368" s="28"/>
      <c r="J2368" s="26"/>
      <c r="K2368" s="25" t="s">
        <v>4113</v>
      </c>
      <c r="L2368" s="25"/>
      <c r="M2368"/>
      <c r="N2368"/>
      <c r="O2368" s="25">
        <v>-6.77</v>
      </c>
      <c r="P2368" s="25">
        <v>-9.1199999999999992</v>
      </c>
      <c r="S2368" s="23" t="str">
        <f t="shared" si="112"/>
        <v/>
      </c>
      <c r="T2368" s="23">
        <f t="shared" si="113"/>
        <v>0</v>
      </c>
    </row>
    <row r="2369" spans="1:20" ht="17.399999999999999">
      <c r="A2369" s="23" t="str">
        <f t="shared" si="111"/>
        <v/>
      </c>
      <c r="B2369" s="24" t="s">
        <v>4370</v>
      </c>
      <c r="C2369" s="6" t="s">
        <v>4375</v>
      </c>
      <c r="D2369" s="25" t="s">
        <v>37</v>
      </c>
      <c r="E2369" s="28">
        <v>67.709999999999994</v>
      </c>
      <c r="F2369" s="25"/>
      <c r="G2369" s="25"/>
      <c r="H2369" s="25"/>
      <c r="I2369" s="25"/>
      <c r="J2369" s="25"/>
      <c r="K2369" s="25" t="s">
        <v>4113</v>
      </c>
      <c r="L2369" s="25"/>
      <c r="M2369"/>
      <c r="N2369"/>
      <c r="O2369" s="25">
        <v>-28.12</v>
      </c>
      <c r="P2369" s="25">
        <v>-27.89</v>
      </c>
      <c r="S2369" s="23" t="str">
        <f t="shared" si="112"/>
        <v/>
      </c>
      <c r="T2369" s="23">
        <f t="shared" si="113"/>
        <v>0</v>
      </c>
    </row>
    <row r="2370" spans="1:20" ht="17.399999999999999">
      <c r="A2370" s="23" t="str">
        <f t="shared" si="111"/>
        <v/>
      </c>
      <c r="B2370" s="24" t="s">
        <v>4223</v>
      </c>
      <c r="C2370" s="6" t="s">
        <v>4226</v>
      </c>
      <c r="D2370" s="25" t="s">
        <v>37</v>
      </c>
      <c r="E2370" s="28">
        <v>66.88</v>
      </c>
      <c r="F2370" s="25"/>
      <c r="G2370" s="25"/>
      <c r="H2370" s="25"/>
      <c r="I2370" s="25"/>
      <c r="J2370" s="25"/>
      <c r="K2370" s="25" t="s">
        <v>4091</v>
      </c>
      <c r="L2370" s="25"/>
      <c r="M2370"/>
      <c r="N2370"/>
      <c r="O2370" s="25">
        <v>-44.62</v>
      </c>
      <c r="P2370" s="25">
        <v>-41.58</v>
      </c>
      <c r="S2370" s="23" t="str">
        <f t="shared" si="112"/>
        <v/>
      </c>
      <c r="T2370" s="23">
        <f t="shared" si="113"/>
        <v>0</v>
      </c>
    </row>
    <row r="2371" spans="1:20" ht="17.399999999999999">
      <c r="A2371" s="23" t="str">
        <f t="shared" si="111"/>
        <v/>
      </c>
      <c r="B2371" s="24" t="s">
        <v>4690</v>
      </c>
      <c r="C2371" s="6" t="s">
        <v>4702</v>
      </c>
      <c r="D2371" s="25" t="s">
        <v>37</v>
      </c>
      <c r="E2371" s="28">
        <v>81.06</v>
      </c>
      <c r="F2371" s="25"/>
      <c r="G2371" s="25"/>
      <c r="H2371" s="25"/>
      <c r="I2371" s="25"/>
      <c r="J2371" s="25"/>
      <c r="K2371" s="25" t="s">
        <v>4097</v>
      </c>
      <c r="L2371" s="25"/>
      <c r="M2371"/>
      <c r="N2371"/>
      <c r="O2371" s="25">
        <v>0</v>
      </c>
      <c r="P2371" s="25">
        <v>0</v>
      </c>
      <c r="S2371" s="23" t="str">
        <f t="shared" si="112"/>
        <v/>
      </c>
      <c r="T2371" s="23">
        <f t="shared" si="113"/>
        <v>0</v>
      </c>
    </row>
    <row r="2372" spans="1:20" ht="17.399999999999999">
      <c r="A2372" s="23" t="str">
        <f t="shared" si="111"/>
        <v/>
      </c>
      <c r="B2372" s="24" t="s">
        <v>4846</v>
      </c>
      <c r="C2372" s="6" t="s">
        <v>4848</v>
      </c>
      <c r="D2372" s="25" t="s">
        <v>37</v>
      </c>
      <c r="E2372" s="28">
        <v>71.099999999999994</v>
      </c>
      <c r="F2372" s="25"/>
      <c r="G2372" s="25"/>
      <c r="H2372" s="25"/>
      <c r="I2372" s="25"/>
      <c r="J2372" s="25"/>
      <c r="K2372" s="25" t="s">
        <v>4097</v>
      </c>
      <c r="L2372" s="25"/>
      <c r="M2372"/>
      <c r="N2372"/>
      <c r="O2372" s="25">
        <v>-12.03</v>
      </c>
      <c r="P2372" s="25">
        <v>-26.02</v>
      </c>
      <c r="S2372" s="23" t="str">
        <f t="shared" si="112"/>
        <v/>
      </c>
      <c r="T2372" s="23">
        <f t="shared" si="113"/>
        <v>0</v>
      </c>
    </row>
    <row r="2373" spans="1:20" ht="17.399999999999999">
      <c r="A2373" s="23" t="str">
        <f t="shared" si="111"/>
        <v/>
      </c>
      <c r="B2373" s="24" t="s">
        <v>4743</v>
      </c>
      <c r="C2373" s="6" t="s">
        <v>4749</v>
      </c>
      <c r="D2373" s="25" t="s">
        <v>37</v>
      </c>
      <c r="E2373" s="28">
        <v>108.4</v>
      </c>
      <c r="F2373" s="25">
        <v>1</v>
      </c>
      <c r="G2373" s="25"/>
      <c r="H2373" s="25">
        <v>5.8</v>
      </c>
      <c r="I2373" s="25"/>
      <c r="J2373" s="25">
        <v>5.8</v>
      </c>
      <c r="K2373" s="25" t="s">
        <v>4088</v>
      </c>
      <c r="L2373" s="25"/>
      <c r="M2373"/>
      <c r="N2373"/>
      <c r="O2373" s="25">
        <v>3.84</v>
      </c>
      <c r="P2373" s="25">
        <v>-19.05</v>
      </c>
      <c r="S2373" s="23" t="str">
        <f t="shared" si="112"/>
        <v/>
      </c>
      <c r="T2373" s="23">
        <f t="shared" si="113"/>
        <v>0</v>
      </c>
    </row>
    <row r="2374" spans="1:20" ht="17.399999999999999">
      <c r="A2374" s="23" t="str">
        <f t="shared" si="111"/>
        <v/>
      </c>
      <c r="B2374" s="24" t="s">
        <v>4573</v>
      </c>
      <c r="C2374" s="6" t="s">
        <v>4579</v>
      </c>
      <c r="D2374" s="25" t="s">
        <v>37</v>
      </c>
      <c r="E2374" s="28">
        <v>44.03</v>
      </c>
      <c r="F2374" s="25"/>
      <c r="G2374" s="25"/>
      <c r="H2374" s="25"/>
      <c r="I2374" s="25"/>
      <c r="J2374" s="25"/>
      <c r="K2374" s="25" t="s">
        <v>4113</v>
      </c>
      <c r="L2374" s="25"/>
      <c r="M2374"/>
      <c r="N2374"/>
      <c r="O2374" s="25">
        <v>-17.66</v>
      </c>
      <c r="P2374" s="25">
        <v>-25.94</v>
      </c>
      <c r="S2374" s="23" t="str">
        <f t="shared" si="112"/>
        <v/>
      </c>
      <c r="T2374" s="23">
        <f t="shared" si="113"/>
        <v>0</v>
      </c>
    </row>
    <row r="2375" spans="1:20" ht="17.399999999999999">
      <c r="A2375" s="23" t="str">
        <f t="shared" si="111"/>
        <v/>
      </c>
      <c r="B2375" s="24" t="s">
        <v>4634</v>
      </c>
      <c r="C2375" s="6" t="s">
        <v>4638</v>
      </c>
      <c r="D2375" s="25" t="s">
        <v>37</v>
      </c>
      <c r="E2375" s="28">
        <v>19.16</v>
      </c>
      <c r="F2375" s="25"/>
      <c r="G2375" s="25"/>
      <c r="H2375" s="25"/>
      <c r="I2375" s="25"/>
      <c r="J2375" s="25"/>
      <c r="K2375" s="25" t="s">
        <v>4104</v>
      </c>
      <c r="L2375" s="25"/>
      <c r="M2375"/>
      <c r="N2375"/>
      <c r="O2375" s="25">
        <v>-8.57</v>
      </c>
      <c r="P2375" s="25">
        <v>-19.329999999999998</v>
      </c>
      <c r="S2375" s="23" t="str">
        <f t="shared" si="112"/>
        <v/>
      </c>
      <c r="T2375" s="23">
        <f t="shared" si="113"/>
        <v>0</v>
      </c>
    </row>
    <row r="2376" spans="1:20" ht="17.399999999999999">
      <c r="A2376" s="23" t="str">
        <f t="shared" si="111"/>
        <v/>
      </c>
      <c r="B2376" s="24" t="s">
        <v>4551</v>
      </c>
      <c r="C2376" s="6" t="s">
        <v>4556</v>
      </c>
      <c r="D2376" s="25" t="s">
        <v>37</v>
      </c>
      <c r="E2376" s="28">
        <v>211.08</v>
      </c>
      <c r="F2376" s="25"/>
      <c r="G2376" s="25">
        <v>26</v>
      </c>
      <c r="H2376" s="25">
        <v>26</v>
      </c>
      <c r="I2376" s="25"/>
      <c r="J2376" s="25"/>
      <c r="K2376" s="25" t="s">
        <v>4097</v>
      </c>
      <c r="L2376" s="25"/>
      <c r="M2376"/>
      <c r="N2376"/>
      <c r="O2376" s="25">
        <v>-23.44</v>
      </c>
      <c r="P2376" s="25">
        <v>-31.92</v>
      </c>
      <c r="S2376" s="23" t="str">
        <f t="shared" si="112"/>
        <v/>
      </c>
      <c r="T2376" s="23">
        <f t="shared" si="113"/>
        <v>0</v>
      </c>
    </row>
    <row r="2377" spans="1:20" ht="17.399999999999999">
      <c r="A2377" s="23" t="str">
        <f t="shared" si="111"/>
        <v/>
      </c>
      <c r="B2377" s="24" t="s">
        <v>4380</v>
      </c>
      <c r="C2377" s="6" t="s">
        <v>4384</v>
      </c>
      <c r="D2377" s="25" t="s">
        <v>37</v>
      </c>
      <c r="E2377" s="28">
        <v>112.56</v>
      </c>
      <c r="F2377" s="25"/>
      <c r="G2377" s="25"/>
      <c r="H2377" s="25"/>
      <c r="I2377" s="25"/>
      <c r="J2377" s="25"/>
      <c r="K2377" s="25" t="s">
        <v>4107</v>
      </c>
      <c r="L2377" s="25"/>
      <c r="M2377"/>
      <c r="N2377"/>
      <c r="O2377" s="25">
        <v>-50.92</v>
      </c>
      <c r="P2377" s="25">
        <v>-45.67</v>
      </c>
      <c r="S2377" s="23" t="str">
        <f t="shared" si="112"/>
        <v/>
      </c>
      <c r="T2377" s="23">
        <f t="shared" si="113"/>
        <v>0</v>
      </c>
    </row>
    <row r="2378" spans="1:20" ht="17.399999999999999">
      <c r="A2378" s="23" t="str">
        <f t="shared" si="111"/>
        <v/>
      </c>
      <c r="B2378" s="24" t="s">
        <v>4338</v>
      </c>
      <c r="C2378" s="6" t="s">
        <v>4341</v>
      </c>
      <c r="D2378" s="25" t="s">
        <v>37</v>
      </c>
      <c r="E2378" s="25">
        <v>15.18</v>
      </c>
      <c r="F2378" s="25"/>
      <c r="G2378" s="25"/>
      <c r="H2378" s="25"/>
      <c r="I2378" s="25"/>
      <c r="J2378" s="25"/>
      <c r="K2378" s="25" t="s">
        <v>4113</v>
      </c>
      <c r="L2378" s="25"/>
      <c r="M2378"/>
      <c r="N2378"/>
      <c r="O2378" s="25">
        <v>-18.399999999999999</v>
      </c>
      <c r="P2378" s="25">
        <v>-44.52</v>
      </c>
      <c r="S2378" s="23" t="str">
        <f t="shared" si="112"/>
        <v/>
      </c>
      <c r="T2378" s="23">
        <f t="shared" si="113"/>
        <v>0</v>
      </c>
    </row>
    <row r="2379" spans="1:20" ht="17.399999999999999">
      <c r="A2379" s="23" t="str">
        <f t="shared" si="111"/>
        <v/>
      </c>
      <c r="B2379" s="24" t="s">
        <v>4609</v>
      </c>
      <c r="C2379" s="6" t="s">
        <v>4610</v>
      </c>
      <c r="D2379" s="25" t="s">
        <v>37</v>
      </c>
      <c r="E2379" s="28">
        <v>1065.53</v>
      </c>
      <c r="F2379" s="25"/>
      <c r="G2379" s="25"/>
      <c r="H2379" s="25"/>
      <c r="I2379" s="25"/>
      <c r="J2379" s="25"/>
      <c r="K2379" s="25" t="s">
        <v>4097</v>
      </c>
      <c r="L2379" s="25"/>
      <c r="M2379"/>
      <c r="N2379"/>
      <c r="O2379" s="25">
        <v>-23.36</v>
      </c>
      <c r="P2379" s="25">
        <v>-24.1</v>
      </c>
      <c r="S2379" s="23" t="str">
        <f t="shared" si="112"/>
        <v/>
      </c>
      <c r="T2379" s="23">
        <f t="shared" si="113"/>
        <v>0</v>
      </c>
    </row>
    <row r="2380" spans="1:20" ht="17.399999999999999">
      <c r="A2380" s="23" t="str">
        <f t="shared" si="111"/>
        <v/>
      </c>
      <c r="B2380" s="24" t="s">
        <v>4312</v>
      </c>
      <c r="C2380" s="6" t="s">
        <v>4315</v>
      </c>
      <c r="D2380" s="25" t="s">
        <v>37</v>
      </c>
      <c r="E2380" s="28">
        <v>116.39</v>
      </c>
      <c r="F2380" s="25"/>
      <c r="G2380" s="25"/>
      <c r="H2380" s="25"/>
      <c r="I2380" s="25"/>
      <c r="J2380" s="25"/>
      <c r="K2380" s="25" t="s">
        <v>4091</v>
      </c>
      <c r="L2380" s="25"/>
      <c r="M2380"/>
      <c r="N2380"/>
      <c r="O2380" s="25">
        <v>0.71</v>
      </c>
      <c r="P2380" s="25">
        <v>-27.85</v>
      </c>
      <c r="S2380" s="23" t="str">
        <f t="shared" si="112"/>
        <v/>
      </c>
      <c r="T2380" s="23">
        <f t="shared" si="113"/>
        <v>0</v>
      </c>
    </row>
    <row r="2381" spans="1:20" ht="17.399999999999999">
      <c r="A2381" s="23" t="str">
        <f t="shared" si="111"/>
        <v/>
      </c>
      <c r="B2381" s="24" t="s">
        <v>4448</v>
      </c>
      <c r="C2381" s="6" t="s">
        <v>4451</v>
      </c>
      <c r="D2381" s="25" t="s">
        <v>37</v>
      </c>
      <c r="E2381" s="28">
        <v>67.52</v>
      </c>
      <c r="F2381" s="25"/>
      <c r="G2381" s="25"/>
      <c r="H2381" s="25"/>
      <c r="I2381" s="25"/>
      <c r="J2381" s="25"/>
      <c r="K2381" s="25" t="s">
        <v>4107</v>
      </c>
      <c r="L2381" s="25"/>
      <c r="M2381"/>
      <c r="N2381"/>
      <c r="O2381" s="25">
        <v>-0.15</v>
      </c>
      <c r="P2381" s="25">
        <v>-12.6</v>
      </c>
      <c r="S2381" s="23" t="str">
        <f t="shared" si="112"/>
        <v/>
      </c>
      <c r="T2381" s="23">
        <f t="shared" si="113"/>
        <v>0</v>
      </c>
    </row>
    <row r="2382" spans="1:20" ht="17.399999999999999">
      <c r="A2382" s="23" t="str">
        <f t="shared" si="111"/>
        <v/>
      </c>
      <c r="B2382" s="24" t="s">
        <v>4303</v>
      </c>
      <c r="C2382" s="6" t="s">
        <v>4309</v>
      </c>
      <c r="D2382" s="25" t="s">
        <v>37</v>
      </c>
      <c r="E2382" s="28">
        <v>349.9</v>
      </c>
      <c r="F2382" s="25">
        <v>1</v>
      </c>
      <c r="G2382" s="25">
        <v>38.270000000000003</v>
      </c>
      <c r="H2382" s="25">
        <v>38.270000000000003</v>
      </c>
      <c r="I2382" s="25"/>
      <c r="J2382" s="25"/>
      <c r="K2382" s="25" t="s">
        <v>4091</v>
      </c>
      <c r="L2382" s="25"/>
      <c r="M2382"/>
      <c r="N2382"/>
      <c r="O2382" s="25">
        <v>-5.15</v>
      </c>
      <c r="P2382" s="25">
        <v>129.04</v>
      </c>
      <c r="S2382" s="23" t="str">
        <f t="shared" si="112"/>
        <v/>
      </c>
      <c r="T2382" s="23">
        <f t="shared" si="113"/>
        <v>0</v>
      </c>
    </row>
    <row r="2383" spans="1:20" ht="17.399999999999999">
      <c r="A2383" s="23" t="str">
        <f t="shared" ref="A2383:A2446" si="114">IF(ISERROR(RANK(S2383,$S$14:$S$3000,)),"",RANK(S2383,$S$14:$S$3000,))</f>
        <v/>
      </c>
      <c r="B2383" s="24" t="s">
        <v>4358</v>
      </c>
      <c r="C2383" s="6" t="s">
        <v>4360</v>
      </c>
      <c r="D2383" s="25" t="s">
        <v>37</v>
      </c>
      <c r="E2383" s="28">
        <v>32.71</v>
      </c>
      <c r="F2383" s="25"/>
      <c r="G2383" s="25"/>
      <c r="H2383" s="25"/>
      <c r="I2383" s="25"/>
      <c r="J2383" s="25"/>
      <c r="K2383" s="25" t="s">
        <v>4113</v>
      </c>
      <c r="L2383" s="25"/>
      <c r="M2383"/>
      <c r="N2383"/>
      <c r="O2383" s="25">
        <v>-40.75</v>
      </c>
      <c r="P2383" s="25">
        <v>-19.47</v>
      </c>
      <c r="S2383" s="23" t="str">
        <f t="shared" si="112"/>
        <v/>
      </c>
      <c r="T2383" s="23">
        <f t="shared" si="113"/>
        <v>0</v>
      </c>
    </row>
    <row r="2384" spans="1:20" ht="17.399999999999999">
      <c r="A2384" s="23" t="str">
        <f t="shared" si="114"/>
        <v/>
      </c>
      <c r="B2384" s="24" t="s">
        <v>4280</v>
      </c>
      <c r="C2384" s="6" t="s">
        <v>4282</v>
      </c>
      <c r="D2384" s="25" t="s">
        <v>37</v>
      </c>
      <c r="E2384" s="28">
        <v>73.37</v>
      </c>
      <c r="F2384" s="25"/>
      <c r="G2384" s="25"/>
      <c r="H2384" s="25"/>
      <c r="I2384" s="25"/>
      <c r="J2384" s="25"/>
      <c r="K2384" s="25" t="s">
        <v>4088</v>
      </c>
      <c r="L2384" s="25"/>
      <c r="M2384"/>
      <c r="N2384"/>
      <c r="O2384" s="25">
        <v>-28.58</v>
      </c>
      <c r="P2384" s="25">
        <v>-41.09</v>
      </c>
      <c r="S2384" s="23" t="str">
        <f t="shared" si="112"/>
        <v/>
      </c>
      <c r="T2384" s="23">
        <f t="shared" si="113"/>
        <v>0</v>
      </c>
    </row>
    <row r="2385" spans="1:20" ht="17.399999999999999">
      <c r="A2385" s="23" t="str">
        <f t="shared" si="114"/>
        <v/>
      </c>
      <c r="B2385" s="24" t="s">
        <v>4524</v>
      </c>
      <c r="C2385" s="6" t="s">
        <v>4525</v>
      </c>
      <c r="D2385" s="25" t="s">
        <v>37</v>
      </c>
      <c r="E2385" s="28">
        <v>47.63</v>
      </c>
      <c r="F2385" s="25"/>
      <c r="G2385" s="25"/>
      <c r="H2385" s="25"/>
      <c r="I2385" s="25"/>
      <c r="J2385" s="25"/>
      <c r="K2385" s="25" t="s">
        <v>4113</v>
      </c>
      <c r="L2385" s="25"/>
      <c r="M2385"/>
      <c r="N2385"/>
      <c r="O2385" s="25">
        <v>0</v>
      </c>
      <c r="P2385" s="25">
        <v>0</v>
      </c>
      <c r="S2385" s="23" t="str">
        <f t="shared" si="112"/>
        <v/>
      </c>
      <c r="T2385" s="23">
        <f t="shared" si="113"/>
        <v>0</v>
      </c>
    </row>
    <row r="2386" spans="1:20" ht="17.399999999999999">
      <c r="A2386" s="23" t="str">
        <f t="shared" si="114"/>
        <v/>
      </c>
      <c r="B2386" s="24" t="s">
        <v>4386</v>
      </c>
      <c r="C2386" s="6" t="s">
        <v>4389</v>
      </c>
      <c r="D2386" s="25" t="s">
        <v>37</v>
      </c>
      <c r="E2386" s="25">
        <v>132.18</v>
      </c>
      <c r="F2386" s="25"/>
      <c r="G2386" s="25"/>
      <c r="H2386" s="25"/>
      <c r="I2386" s="25"/>
      <c r="J2386" s="25"/>
      <c r="K2386" s="25" t="s">
        <v>4091</v>
      </c>
      <c r="L2386" s="25"/>
      <c r="M2386"/>
      <c r="N2386"/>
      <c r="O2386" s="25">
        <v>-35.99</v>
      </c>
      <c r="P2386" s="25">
        <v>-23.3</v>
      </c>
      <c r="S2386" s="23" t="str">
        <f t="shared" si="112"/>
        <v/>
      </c>
      <c r="T2386" s="23">
        <f t="shared" si="113"/>
        <v>0</v>
      </c>
    </row>
    <row r="2387" spans="1:20" ht="17.399999999999999">
      <c r="A2387" s="23" t="str">
        <f t="shared" si="114"/>
        <v/>
      </c>
      <c r="B2387" s="24" t="s">
        <v>4540</v>
      </c>
      <c r="C2387" s="6" t="s">
        <v>5015</v>
      </c>
      <c r="D2387" s="25" t="s">
        <v>37</v>
      </c>
      <c r="E2387" s="28">
        <v>85.49</v>
      </c>
      <c r="F2387" s="25"/>
      <c r="G2387" s="25"/>
      <c r="H2387" s="25"/>
      <c r="I2387" s="25"/>
      <c r="J2387" s="25"/>
      <c r="K2387" s="25" t="s">
        <v>4103</v>
      </c>
      <c r="L2387" s="25"/>
      <c r="M2387"/>
      <c r="N2387"/>
      <c r="O2387" s="25">
        <v>-2.35</v>
      </c>
      <c r="P2387" s="25">
        <v>-24.28</v>
      </c>
      <c r="S2387" s="23" t="str">
        <f t="shared" ref="S2387:S2450" si="115">IF(OR(F2387&lt;=$F$8,ISBLANK(G2387),ISBLANK(H2387),ISBLANK(J2387),ISBLANK(I2387)),"",E2387+ROW()/100000)</f>
        <v/>
      </c>
      <c r="T2387" s="23">
        <f t="shared" ref="T2387:T2450" si="116">IF(AND(G2387&lt;H2387,I2387&lt;J2387,H2387&lt;J2387),1,IF(AND(G2387&gt;H2387,I2387&gt;J2387,H2387&gt;J2387),-1,0))</f>
        <v>0</v>
      </c>
    </row>
    <row r="2388" spans="1:20" ht="17.399999999999999">
      <c r="A2388" s="23" t="str">
        <f t="shared" si="114"/>
        <v/>
      </c>
      <c r="B2388" s="24" t="s">
        <v>4371</v>
      </c>
      <c r="C2388" s="6" t="s">
        <v>4376</v>
      </c>
      <c r="D2388" s="25" t="s">
        <v>37</v>
      </c>
      <c r="E2388" s="25">
        <v>156.09</v>
      </c>
      <c r="F2388" s="25"/>
      <c r="G2388" s="25"/>
      <c r="H2388" s="25"/>
      <c r="I2388" s="25"/>
      <c r="J2388" s="25"/>
      <c r="K2388" s="25" t="s">
        <v>4086</v>
      </c>
      <c r="L2388" s="25"/>
      <c r="M2388"/>
      <c r="N2388"/>
      <c r="O2388" s="25">
        <v>-28.31</v>
      </c>
      <c r="P2388" s="25">
        <v>-39.81</v>
      </c>
      <c r="S2388" s="23" t="str">
        <f t="shared" si="115"/>
        <v/>
      </c>
      <c r="T2388" s="23">
        <f t="shared" si="116"/>
        <v>0</v>
      </c>
    </row>
    <row r="2389" spans="1:20" ht="17.399999999999999">
      <c r="A2389" s="23" t="str">
        <f t="shared" si="114"/>
        <v/>
      </c>
      <c r="B2389" s="24" t="s">
        <v>4648</v>
      </c>
      <c r="C2389" s="6" t="s">
        <v>5028</v>
      </c>
      <c r="D2389" s="25" t="s">
        <v>37</v>
      </c>
      <c r="E2389" s="28">
        <v>15.88</v>
      </c>
      <c r="F2389" s="25"/>
      <c r="G2389" s="25"/>
      <c r="H2389" s="25"/>
      <c r="I2389" s="25"/>
      <c r="J2389" s="25"/>
      <c r="K2389" s="25" t="s">
        <v>4113</v>
      </c>
      <c r="L2389" s="25"/>
      <c r="M2389"/>
      <c r="N2389"/>
      <c r="O2389" s="25">
        <v>-34.43</v>
      </c>
      <c r="P2389" s="25">
        <v>-41.61</v>
      </c>
      <c r="S2389" s="23" t="str">
        <f t="shared" si="115"/>
        <v/>
      </c>
      <c r="T2389" s="23">
        <f t="shared" si="116"/>
        <v>0</v>
      </c>
    </row>
    <row r="2390" spans="1:20" ht="17.399999999999999">
      <c r="A2390" s="23" t="str">
        <f t="shared" si="114"/>
        <v/>
      </c>
      <c r="B2390" s="24" t="s">
        <v>4362</v>
      </c>
      <c r="C2390" s="6" t="s">
        <v>4973</v>
      </c>
      <c r="D2390" s="25" t="s">
        <v>37</v>
      </c>
      <c r="E2390" s="28">
        <v>85.57</v>
      </c>
      <c r="F2390" s="25"/>
      <c r="G2390" s="25"/>
      <c r="H2390" s="25"/>
      <c r="I2390" s="25"/>
      <c r="J2390" s="25"/>
      <c r="K2390" s="25" t="s">
        <v>4085</v>
      </c>
      <c r="L2390" s="25"/>
      <c r="M2390"/>
      <c r="N2390"/>
      <c r="O2390" s="25">
        <v>0.74</v>
      </c>
      <c r="P2390" s="25">
        <v>-5.5</v>
      </c>
      <c r="S2390" s="23" t="str">
        <f t="shared" si="115"/>
        <v/>
      </c>
      <c r="T2390" s="23">
        <f t="shared" si="116"/>
        <v>0</v>
      </c>
    </row>
    <row r="2391" spans="1:20" ht="17.399999999999999">
      <c r="A2391" s="23" t="str">
        <f t="shared" si="114"/>
        <v/>
      </c>
      <c r="B2391" s="24" t="s">
        <v>4323</v>
      </c>
      <c r="C2391" s="6" t="s">
        <v>4328</v>
      </c>
      <c r="D2391" s="25" t="s">
        <v>37</v>
      </c>
      <c r="E2391" s="28">
        <v>40.380000000000003</v>
      </c>
      <c r="F2391" s="25"/>
      <c r="G2391" s="25"/>
      <c r="H2391" s="25"/>
      <c r="I2391" s="25"/>
      <c r="J2391" s="25"/>
      <c r="K2391" s="25" t="s">
        <v>4096</v>
      </c>
      <c r="L2391" s="25"/>
      <c r="M2391"/>
      <c r="N2391"/>
      <c r="O2391" s="25">
        <v>-22.77</v>
      </c>
      <c r="P2391" s="25">
        <v>-28.54</v>
      </c>
      <c r="S2391" s="23" t="str">
        <f t="shared" si="115"/>
        <v/>
      </c>
      <c r="T2391" s="23">
        <f t="shared" si="116"/>
        <v>0</v>
      </c>
    </row>
    <row r="2392" spans="1:20" ht="17.399999999999999">
      <c r="A2392" s="23" t="str">
        <f t="shared" si="114"/>
        <v/>
      </c>
      <c r="B2392" s="24" t="s">
        <v>4304</v>
      </c>
      <c r="C2392" s="6" t="s">
        <v>4310</v>
      </c>
      <c r="D2392" s="25" t="s">
        <v>37</v>
      </c>
      <c r="E2392" s="28">
        <v>37.979999999999997</v>
      </c>
      <c r="F2392" s="25"/>
      <c r="G2392" s="25"/>
      <c r="H2392" s="25"/>
      <c r="I2392" s="25"/>
      <c r="J2392" s="25"/>
      <c r="K2392" s="25" t="s">
        <v>4113</v>
      </c>
      <c r="L2392" s="25"/>
      <c r="M2392"/>
      <c r="N2392"/>
      <c r="O2392" s="25">
        <v>-13.45</v>
      </c>
      <c r="P2392" s="25">
        <v>-35.659999999999997</v>
      </c>
      <c r="S2392" s="23" t="str">
        <f t="shared" si="115"/>
        <v/>
      </c>
      <c r="T2392" s="23">
        <f t="shared" si="116"/>
        <v>0</v>
      </c>
    </row>
    <row r="2393" spans="1:20" ht="17.399999999999999">
      <c r="A2393" s="23" t="str">
        <f t="shared" si="114"/>
        <v/>
      </c>
      <c r="B2393" s="24" t="s">
        <v>4336</v>
      </c>
      <c r="C2393" s="6" t="s">
        <v>4337</v>
      </c>
      <c r="D2393" s="25" t="s">
        <v>37</v>
      </c>
      <c r="E2393" s="28">
        <v>261.82</v>
      </c>
      <c r="F2393" s="25">
        <v>3</v>
      </c>
      <c r="G2393" s="25">
        <v>38.57</v>
      </c>
      <c r="H2393" s="25">
        <v>38.57</v>
      </c>
      <c r="I2393" s="25">
        <v>34</v>
      </c>
      <c r="J2393" s="25"/>
      <c r="K2393" s="25" t="s">
        <v>4103</v>
      </c>
      <c r="L2393" s="25"/>
      <c r="M2393"/>
      <c r="N2393"/>
      <c r="O2393" s="25">
        <v>11.52</v>
      </c>
      <c r="P2393" s="25">
        <v>-24.34</v>
      </c>
      <c r="S2393" s="23" t="str">
        <f t="shared" si="115"/>
        <v/>
      </c>
      <c r="T2393" s="23">
        <f t="shared" si="116"/>
        <v>0</v>
      </c>
    </row>
    <row r="2394" spans="1:20" ht="17.399999999999999">
      <c r="A2394" s="23" t="str">
        <f t="shared" si="114"/>
        <v/>
      </c>
      <c r="B2394" s="24" t="s">
        <v>4289</v>
      </c>
      <c r="C2394" s="6" t="s">
        <v>4294</v>
      </c>
      <c r="D2394" s="25" t="s">
        <v>37</v>
      </c>
      <c r="E2394" s="28">
        <v>19.420000000000002</v>
      </c>
      <c r="F2394" s="25"/>
      <c r="G2394" s="25"/>
      <c r="H2394" s="25"/>
      <c r="I2394" s="25"/>
      <c r="J2394" s="25"/>
      <c r="K2394" s="25" t="s">
        <v>4105</v>
      </c>
      <c r="L2394" s="25"/>
      <c r="M2394"/>
      <c r="N2394"/>
      <c r="O2394" s="25">
        <v>15.6</v>
      </c>
      <c r="P2394" s="25">
        <v>-27.56</v>
      </c>
      <c r="S2394" s="23" t="str">
        <f t="shared" si="115"/>
        <v/>
      </c>
      <c r="T2394" s="23">
        <f t="shared" si="116"/>
        <v>0</v>
      </c>
    </row>
    <row r="2395" spans="1:20" ht="17.399999999999999">
      <c r="A2395" s="23" t="str">
        <f t="shared" si="114"/>
        <v/>
      </c>
      <c r="B2395" s="24" t="s">
        <v>4662</v>
      </c>
      <c r="C2395" s="6" t="s">
        <v>4665</v>
      </c>
      <c r="D2395" s="25" t="s">
        <v>37</v>
      </c>
      <c r="E2395" s="28">
        <v>47.07</v>
      </c>
      <c r="F2395" s="25"/>
      <c r="G2395" s="25"/>
      <c r="H2395" s="25"/>
      <c r="I2395" s="25"/>
      <c r="J2395" s="25"/>
      <c r="K2395" s="25" t="s">
        <v>4102</v>
      </c>
      <c r="L2395" s="25"/>
      <c r="M2395"/>
      <c r="N2395"/>
      <c r="O2395" s="25">
        <v>0.25</v>
      </c>
      <c r="P2395" s="25">
        <v>1.9</v>
      </c>
      <c r="S2395" s="23" t="str">
        <f t="shared" si="115"/>
        <v/>
      </c>
      <c r="T2395" s="23">
        <f t="shared" si="116"/>
        <v>0</v>
      </c>
    </row>
    <row r="2396" spans="1:20" ht="17.399999999999999">
      <c r="A2396" s="23">
        <f t="shared" si="114"/>
        <v>140</v>
      </c>
      <c r="B2396" s="24" t="s">
        <v>4453</v>
      </c>
      <c r="C2396" s="6" t="s">
        <v>4457</v>
      </c>
      <c r="D2396" s="25" t="s">
        <v>37</v>
      </c>
      <c r="E2396" s="28">
        <v>2398.25</v>
      </c>
      <c r="F2396" s="25">
        <v>2</v>
      </c>
      <c r="G2396" s="25">
        <v>68.150000000000006</v>
      </c>
      <c r="H2396" s="25">
        <v>71.25</v>
      </c>
      <c r="I2396" s="25">
        <v>68.150000000000006</v>
      </c>
      <c r="J2396" s="25">
        <v>71.25</v>
      </c>
      <c r="K2396" s="25" t="s">
        <v>4091</v>
      </c>
      <c r="L2396" s="25"/>
      <c r="M2396"/>
      <c r="N2396"/>
      <c r="O2396" s="25">
        <v>40.98</v>
      </c>
      <c r="P2396" s="25">
        <v>117.97</v>
      </c>
      <c r="S2396" s="23">
        <f t="shared" si="115"/>
        <v>2398.27396</v>
      </c>
      <c r="T2396" s="23">
        <f t="shared" si="116"/>
        <v>0</v>
      </c>
    </row>
    <row r="2397" spans="1:20" ht="17.399999999999999">
      <c r="A2397" s="23" t="str">
        <f t="shared" si="114"/>
        <v/>
      </c>
      <c r="B2397" s="24" t="s">
        <v>4431</v>
      </c>
      <c r="C2397" s="6" t="s">
        <v>4442</v>
      </c>
      <c r="D2397" s="25" t="s">
        <v>37</v>
      </c>
      <c r="E2397" s="25">
        <v>21.32</v>
      </c>
      <c r="F2397" s="25"/>
      <c r="G2397" s="25"/>
      <c r="H2397" s="25"/>
      <c r="I2397" s="25"/>
      <c r="J2397" s="25"/>
      <c r="K2397" s="25" t="s">
        <v>4113</v>
      </c>
      <c r="L2397" s="25"/>
      <c r="M2397"/>
      <c r="N2397"/>
      <c r="O2397" s="25">
        <v>-18.149999999999999</v>
      </c>
      <c r="P2397" s="25">
        <v>-17.77</v>
      </c>
      <c r="S2397" s="23" t="str">
        <f t="shared" si="115"/>
        <v/>
      </c>
      <c r="T2397" s="23">
        <f t="shared" si="116"/>
        <v>0</v>
      </c>
    </row>
    <row r="2398" spans="1:20" ht="17.399999999999999">
      <c r="A2398" s="23" t="str">
        <f t="shared" si="114"/>
        <v/>
      </c>
      <c r="B2398" s="24" t="s">
        <v>5023</v>
      </c>
      <c r="C2398" s="6" t="s">
        <v>5029</v>
      </c>
      <c r="D2398" s="25" t="s">
        <v>37</v>
      </c>
      <c r="E2398" s="28">
        <v>320.37</v>
      </c>
      <c r="F2398" s="25"/>
      <c r="G2398" s="25"/>
      <c r="H2398" s="25"/>
      <c r="I2398" s="25"/>
      <c r="J2398" s="25"/>
      <c r="K2398" s="25" t="s">
        <v>4076</v>
      </c>
      <c r="L2398" s="25"/>
      <c r="M2398"/>
      <c r="N2398"/>
      <c r="O2398" s="25">
        <v>-38.31</v>
      </c>
      <c r="P2398" s="25">
        <v>-58.59</v>
      </c>
      <c r="S2398" s="23" t="str">
        <f t="shared" si="115"/>
        <v/>
      </c>
      <c r="T2398" s="23">
        <f t="shared" si="116"/>
        <v>0</v>
      </c>
    </row>
    <row r="2399" spans="1:20" ht="17.399999999999999">
      <c r="A2399" s="23" t="str">
        <f t="shared" si="114"/>
        <v/>
      </c>
      <c r="B2399" s="24" t="s">
        <v>4517</v>
      </c>
      <c r="C2399" s="6" t="s">
        <v>4523</v>
      </c>
      <c r="D2399" s="25" t="s">
        <v>37</v>
      </c>
      <c r="E2399" s="28">
        <v>68.83</v>
      </c>
      <c r="F2399" s="25">
        <v>1</v>
      </c>
      <c r="G2399" s="25"/>
      <c r="H2399" s="25"/>
      <c r="I2399" s="25"/>
      <c r="J2399" s="25"/>
      <c r="K2399" s="25" t="s">
        <v>4085</v>
      </c>
      <c r="L2399" s="25"/>
      <c r="M2399"/>
      <c r="N2399"/>
      <c r="O2399" s="25">
        <v>-21.23</v>
      </c>
      <c r="P2399" s="25">
        <v>-39.75</v>
      </c>
      <c r="S2399" s="23" t="str">
        <f t="shared" si="115"/>
        <v/>
      </c>
      <c r="T2399" s="23">
        <f t="shared" si="116"/>
        <v>0</v>
      </c>
    </row>
    <row r="2400" spans="1:20" ht="17.399999999999999">
      <c r="A2400" s="23" t="str">
        <f t="shared" si="114"/>
        <v/>
      </c>
      <c r="B2400" s="24" t="s">
        <v>4432</v>
      </c>
      <c r="C2400" s="6" t="s">
        <v>4443</v>
      </c>
      <c r="D2400" s="25" t="s">
        <v>37</v>
      </c>
      <c r="E2400" s="28">
        <v>47.35</v>
      </c>
      <c r="F2400" s="25"/>
      <c r="G2400" s="25"/>
      <c r="H2400" s="25"/>
      <c r="I2400" s="25"/>
      <c r="J2400" s="25"/>
      <c r="K2400" s="25" t="s">
        <v>4091</v>
      </c>
      <c r="L2400" s="25"/>
      <c r="M2400"/>
      <c r="N2400"/>
      <c r="O2400" s="25">
        <v>-21.49</v>
      </c>
      <c r="P2400" s="25">
        <v>-34.21</v>
      </c>
      <c r="S2400" s="23" t="str">
        <f t="shared" si="115"/>
        <v/>
      </c>
      <c r="T2400" s="23">
        <f t="shared" si="116"/>
        <v>0</v>
      </c>
    </row>
    <row r="2401" spans="1:20" ht="17.399999999999999">
      <c r="A2401" s="23" t="str">
        <f t="shared" si="114"/>
        <v/>
      </c>
      <c r="B2401" s="24" t="s">
        <v>4351</v>
      </c>
      <c r="C2401" s="6" t="s">
        <v>4356</v>
      </c>
      <c r="D2401" s="25" t="s">
        <v>37</v>
      </c>
      <c r="E2401" s="28">
        <v>258.02999999999997</v>
      </c>
      <c r="F2401" s="25"/>
      <c r="G2401" s="25">
        <v>37</v>
      </c>
      <c r="H2401" s="25"/>
      <c r="I2401" s="25"/>
      <c r="J2401" s="25"/>
      <c r="K2401" s="25" t="s">
        <v>4091</v>
      </c>
      <c r="L2401" s="25"/>
      <c r="M2401"/>
      <c r="N2401"/>
      <c r="O2401" s="25">
        <v>-35.65</v>
      </c>
      <c r="P2401" s="25">
        <v>-10.63</v>
      </c>
      <c r="S2401" s="23" t="str">
        <f t="shared" si="115"/>
        <v/>
      </c>
      <c r="T2401" s="23">
        <f t="shared" si="116"/>
        <v>0</v>
      </c>
    </row>
    <row r="2402" spans="1:20" ht="17.399999999999999">
      <c r="A2402" s="23">
        <f t="shared" si="114"/>
        <v>229</v>
      </c>
      <c r="B2402" s="24" t="s">
        <v>4324</v>
      </c>
      <c r="C2402" s="6" t="s">
        <v>4329</v>
      </c>
      <c r="D2402" s="25" t="s">
        <v>37</v>
      </c>
      <c r="E2402" s="28">
        <v>543.89</v>
      </c>
      <c r="F2402" s="25">
        <v>1</v>
      </c>
      <c r="G2402" s="25">
        <v>47.5</v>
      </c>
      <c r="H2402" s="25">
        <v>47.5</v>
      </c>
      <c r="I2402" s="25">
        <v>47.5</v>
      </c>
      <c r="J2402" s="25">
        <v>47.5</v>
      </c>
      <c r="K2402" s="25" t="s">
        <v>4091</v>
      </c>
      <c r="L2402" s="25"/>
      <c r="M2402"/>
      <c r="N2402"/>
      <c r="O2402" s="25">
        <v>-2.11</v>
      </c>
      <c r="P2402" s="25">
        <v>-31.06</v>
      </c>
      <c r="S2402" s="23">
        <f t="shared" si="115"/>
        <v>543.91401999999994</v>
      </c>
      <c r="T2402" s="23">
        <f t="shared" si="116"/>
        <v>0</v>
      </c>
    </row>
    <row r="2403" spans="1:20" ht="17.399999999999999">
      <c r="A2403" s="23" t="str">
        <f t="shared" si="114"/>
        <v/>
      </c>
      <c r="B2403" s="24" t="s">
        <v>4505</v>
      </c>
      <c r="C2403" s="6" t="s">
        <v>4509</v>
      </c>
      <c r="D2403" s="25" t="s">
        <v>37</v>
      </c>
      <c r="E2403" s="28">
        <v>26.47</v>
      </c>
      <c r="F2403" s="25">
        <v>1</v>
      </c>
      <c r="G2403" s="25"/>
      <c r="H2403" s="25"/>
      <c r="I2403" s="25"/>
      <c r="J2403" s="25"/>
      <c r="K2403" s="25" t="s">
        <v>4091</v>
      </c>
      <c r="L2403" s="25"/>
      <c r="M2403"/>
      <c r="N2403"/>
      <c r="O2403" s="25">
        <v>-36.36</v>
      </c>
      <c r="P2403" s="25">
        <v>-15.97</v>
      </c>
      <c r="S2403" s="23" t="str">
        <f t="shared" si="115"/>
        <v/>
      </c>
      <c r="T2403" s="23">
        <f t="shared" si="116"/>
        <v>0</v>
      </c>
    </row>
    <row r="2404" spans="1:20" ht="17.399999999999999">
      <c r="A2404" s="23" t="str">
        <f t="shared" si="114"/>
        <v/>
      </c>
      <c r="B2404" s="24" t="s">
        <v>4541</v>
      </c>
      <c r="C2404" s="6" t="s">
        <v>4544</v>
      </c>
      <c r="D2404" s="25" t="s">
        <v>37</v>
      </c>
      <c r="E2404" s="28">
        <v>27.18</v>
      </c>
      <c r="F2404" s="25"/>
      <c r="G2404" s="25"/>
      <c r="H2404" s="25"/>
      <c r="I2404" s="25"/>
      <c r="J2404" s="25"/>
      <c r="K2404" s="25" t="s">
        <v>4113</v>
      </c>
      <c r="L2404" s="25"/>
      <c r="M2404"/>
      <c r="N2404"/>
      <c r="O2404" s="25">
        <v>-29.52</v>
      </c>
      <c r="P2404" s="25">
        <v>-32.020000000000003</v>
      </c>
      <c r="S2404" s="23" t="str">
        <f t="shared" si="115"/>
        <v/>
      </c>
      <c r="T2404" s="23">
        <f t="shared" si="116"/>
        <v>0</v>
      </c>
    </row>
    <row r="2405" spans="1:20" ht="17.399999999999999">
      <c r="A2405" s="23" t="str">
        <f t="shared" si="114"/>
        <v/>
      </c>
      <c r="B2405" s="24" t="s">
        <v>4782</v>
      </c>
      <c r="C2405" s="6" t="s">
        <v>4788</v>
      </c>
      <c r="D2405" s="25" t="s">
        <v>37</v>
      </c>
      <c r="E2405" s="28">
        <v>17.440000000000001</v>
      </c>
      <c r="F2405" s="25"/>
      <c r="G2405" s="25"/>
      <c r="H2405" s="25"/>
      <c r="I2405" s="25"/>
      <c r="J2405" s="25"/>
      <c r="K2405" s="25" t="s">
        <v>4113</v>
      </c>
      <c r="L2405" s="25"/>
      <c r="M2405"/>
      <c r="N2405"/>
      <c r="O2405" s="25">
        <v>-24.35</v>
      </c>
      <c r="P2405" s="25">
        <v>-43.24</v>
      </c>
      <c r="S2405" s="23" t="str">
        <f t="shared" si="115"/>
        <v/>
      </c>
      <c r="T2405" s="23">
        <f t="shared" si="116"/>
        <v>0</v>
      </c>
    </row>
    <row r="2406" spans="1:20" ht="17.399999999999999">
      <c r="A2406" s="23" t="str">
        <f t="shared" si="114"/>
        <v/>
      </c>
      <c r="B2406" s="24" t="s">
        <v>4489</v>
      </c>
      <c r="C2406" s="6" t="s">
        <v>4494</v>
      </c>
      <c r="D2406" s="25" t="s">
        <v>37</v>
      </c>
      <c r="E2406" s="28">
        <v>35.909999999999997</v>
      </c>
      <c r="F2406" s="25"/>
      <c r="G2406" s="25"/>
      <c r="H2406" s="25"/>
      <c r="I2406" s="25"/>
      <c r="J2406" s="25"/>
      <c r="K2406" s="25" t="s">
        <v>4103</v>
      </c>
      <c r="L2406" s="25"/>
      <c r="M2406"/>
      <c r="N2406"/>
      <c r="O2406" s="25">
        <v>-30.51</v>
      </c>
      <c r="P2406" s="25">
        <v>-32.770000000000003</v>
      </c>
      <c r="S2406" s="23" t="str">
        <f t="shared" si="115"/>
        <v/>
      </c>
      <c r="T2406" s="23">
        <f t="shared" si="116"/>
        <v>0</v>
      </c>
    </row>
    <row r="2407" spans="1:20" ht="17.399999999999999">
      <c r="A2407" s="23" t="str">
        <f t="shared" si="114"/>
        <v/>
      </c>
      <c r="B2407" s="24" t="s">
        <v>4607</v>
      </c>
      <c r="C2407" s="6" t="s">
        <v>4608</v>
      </c>
      <c r="D2407" s="25" t="s">
        <v>37</v>
      </c>
      <c r="E2407" s="28">
        <v>70.61</v>
      </c>
      <c r="F2407" s="25">
        <v>1</v>
      </c>
      <c r="G2407" s="25"/>
      <c r="H2407" s="25">
        <v>8.8000000000000007</v>
      </c>
      <c r="I2407" s="25"/>
      <c r="J2407" s="25">
        <v>8.8000000000000007</v>
      </c>
      <c r="K2407" s="25" t="s">
        <v>4097</v>
      </c>
      <c r="L2407" s="25"/>
      <c r="M2407"/>
      <c r="N2407"/>
      <c r="O2407" s="25">
        <v>-18.440000000000001</v>
      </c>
      <c r="P2407" s="25">
        <v>-39.520000000000003</v>
      </c>
      <c r="S2407" s="23" t="str">
        <f t="shared" si="115"/>
        <v/>
      </c>
      <c r="T2407" s="23">
        <f t="shared" si="116"/>
        <v>0</v>
      </c>
    </row>
    <row r="2408" spans="1:20" ht="17.399999999999999">
      <c r="A2408" s="23" t="str">
        <f t="shared" si="114"/>
        <v/>
      </c>
      <c r="B2408" s="24" t="s">
        <v>4560</v>
      </c>
      <c r="C2408" s="6" t="s">
        <v>4562</v>
      </c>
      <c r="D2408" s="25" t="s">
        <v>37</v>
      </c>
      <c r="E2408" s="28">
        <v>143.01</v>
      </c>
      <c r="F2408" s="25"/>
      <c r="G2408" s="25"/>
      <c r="H2408" s="25"/>
      <c r="I2408" s="25"/>
      <c r="J2408" s="25"/>
      <c r="K2408" s="25" t="s">
        <v>4091</v>
      </c>
      <c r="L2408" s="25"/>
      <c r="M2408"/>
      <c r="N2408"/>
      <c r="O2408" s="25">
        <v>-36</v>
      </c>
      <c r="P2408" s="25">
        <v>-34.07</v>
      </c>
      <c r="S2408" s="23" t="str">
        <f t="shared" si="115"/>
        <v/>
      </c>
      <c r="T2408" s="23">
        <f t="shared" si="116"/>
        <v>0</v>
      </c>
    </row>
    <row r="2409" spans="1:20" ht="17.399999999999999">
      <c r="A2409" s="23" t="str">
        <f t="shared" si="114"/>
        <v/>
      </c>
      <c r="B2409" s="24" t="s">
        <v>4881</v>
      </c>
      <c r="C2409" s="6" t="s">
        <v>4883</v>
      </c>
      <c r="D2409" s="25" t="s">
        <v>37</v>
      </c>
      <c r="E2409" s="28">
        <v>24.74</v>
      </c>
      <c r="F2409" s="25"/>
      <c r="G2409" s="25"/>
      <c r="H2409" s="25"/>
      <c r="I2409" s="25"/>
      <c r="J2409" s="25"/>
      <c r="K2409" s="25" t="s">
        <v>4076</v>
      </c>
      <c r="L2409" s="25"/>
      <c r="M2409"/>
      <c r="N2409"/>
      <c r="O2409" s="25">
        <v>7.26</v>
      </c>
      <c r="P2409" s="25">
        <v>-17.71</v>
      </c>
      <c r="S2409" s="23" t="str">
        <f t="shared" si="115"/>
        <v/>
      </c>
      <c r="T2409" s="23">
        <f t="shared" si="116"/>
        <v>0</v>
      </c>
    </row>
    <row r="2410" spans="1:20" ht="17.399999999999999">
      <c r="A2410" s="23" t="str">
        <f t="shared" si="114"/>
        <v/>
      </c>
      <c r="B2410" s="24" t="s">
        <v>4449</v>
      </c>
      <c r="C2410" s="6" t="s">
        <v>4452</v>
      </c>
      <c r="D2410" s="25" t="s">
        <v>37</v>
      </c>
      <c r="E2410" s="28">
        <v>30.59</v>
      </c>
      <c r="F2410" s="25"/>
      <c r="G2410" s="25"/>
      <c r="H2410" s="25"/>
      <c r="I2410" s="25"/>
      <c r="J2410" s="25"/>
      <c r="K2410" s="25" t="s">
        <v>4113</v>
      </c>
      <c r="L2410" s="25"/>
      <c r="M2410"/>
      <c r="N2410"/>
      <c r="O2410" s="25">
        <v>-20.22</v>
      </c>
      <c r="P2410" s="25">
        <v>-27.13</v>
      </c>
      <c r="S2410" s="23" t="str">
        <f t="shared" si="115"/>
        <v/>
      </c>
      <c r="T2410" s="23">
        <f t="shared" si="116"/>
        <v>0</v>
      </c>
    </row>
    <row r="2411" spans="1:20" ht="17.399999999999999">
      <c r="A2411" s="23" t="str">
        <f t="shared" si="114"/>
        <v/>
      </c>
      <c r="B2411" s="24" t="s">
        <v>4924</v>
      </c>
      <c r="C2411" s="6" t="s">
        <v>4928</v>
      </c>
      <c r="D2411" s="25" t="s">
        <v>37</v>
      </c>
      <c r="E2411" s="28">
        <v>50.27</v>
      </c>
      <c r="F2411" s="25"/>
      <c r="G2411" s="25"/>
      <c r="H2411" s="25"/>
      <c r="I2411" s="25"/>
      <c r="J2411" s="25"/>
      <c r="K2411" s="25" t="s">
        <v>4080</v>
      </c>
      <c r="L2411" s="25"/>
      <c r="M2411"/>
      <c r="N2411"/>
      <c r="O2411" s="25">
        <v>-8.33</v>
      </c>
      <c r="P2411" s="25">
        <v>-35.17</v>
      </c>
      <c r="S2411" s="23" t="str">
        <f t="shared" si="115"/>
        <v/>
      </c>
      <c r="T2411" s="23">
        <f t="shared" si="116"/>
        <v>0</v>
      </c>
    </row>
    <row r="2412" spans="1:20" ht="17.399999999999999">
      <c r="A2412" s="23" t="str">
        <f t="shared" si="114"/>
        <v/>
      </c>
      <c r="B2412" s="24" t="s">
        <v>4663</v>
      </c>
      <c r="C2412" s="6" t="s">
        <v>4666</v>
      </c>
      <c r="D2412" s="25" t="s">
        <v>37</v>
      </c>
      <c r="E2412" s="28">
        <v>1152.57</v>
      </c>
      <c r="F2412" s="25"/>
      <c r="G2412" s="25"/>
      <c r="H2412" s="25"/>
      <c r="I2412" s="25"/>
      <c r="J2412" s="25"/>
      <c r="K2412" s="25" t="s">
        <v>4085</v>
      </c>
      <c r="L2412" s="25"/>
      <c r="M2412"/>
      <c r="N2412"/>
      <c r="O2412" s="25">
        <v>-30.1</v>
      </c>
      <c r="P2412" s="25">
        <v>-24.27</v>
      </c>
      <c r="S2412" s="23" t="str">
        <f t="shared" si="115"/>
        <v/>
      </c>
      <c r="T2412" s="23">
        <f t="shared" si="116"/>
        <v>0</v>
      </c>
    </row>
    <row r="2413" spans="1:20" ht="17.399999999999999">
      <c r="A2413" s="23" t="str">
        <f t="shared" si="114"/>
        <v/>
      </c>
      <c r="B2413" s="24" t="s">
        <v>4497</v>
      </c>
      <c r="C2413" s="6" t="s">
        <v>4503</v>
      </c>
      <c r="D2413" s="25" t="s">
        <v>37</v>
      </c>
      <c r="E2413" s="28">
        <v>22.62</v>
      </c>
      <c r="F2413" s="25"/>
      <c r="G2413" s="25"/>
      <c r="H2413" s="25"/>
      <c r="I2413" s="25"/>
      <c r="J2413" s="25"/>
      <c r="K2413" s="25" t="s">
        <v>4113</v>
      </c>
      <c r="L2413" s="25"/>
      <c r="M2413"/>
      <c r="N2413"/>
      <c r="O2413" s="25">
        <v>-20.239999999999998</v>
      </c>
      <c r="P2413" s="25">
        <v>-34.520000000000003</v>
      </c>
      <c r="S2413" s="23" t="str">
        <f t="shared" si="115"/>
        <v/>
      </c>
      <c r="T2413" s="23">
        <f t="shared" si="116"/>
        <v>0</v>
      </c>
    </row>
    <row r="2414" spans="1:20" ht="17.399999999999999">
      <c r="A2414" s="23" t="str">
        <f t="shared" si="114"/>
        <v/>
      </c>
      <c r="B2414" s="24" t="s">
        <v>4461</v>
      </c>
      <c r="C2414" s="6" t="s">
        <v>4465</v>
      </c>
      <c r="D2414" s="25" t="s">
        <v>37</v>
      </c>
      <c r="E2414" s="28">
        <v>262.77999999999997</v>
      </c>
      <c r="F2414" s="25"/>
      <c r="G2414" s="25"/>
      <c r="H2414" s="25"/>
      <c r="I2414" s="25"/>
      <c r="J2414" s="25"/>
      <c r="K2414" s="25" t="s">
        <v>4102</v>
      </c>
      <c r="L2414" s="25"/>
      <c r="M2414"/>
      <c r="N2414"/>
      <c r="O2414" s="25">
        <v>16.239999999999998</v>
      </c>
      <c r="P2414" s="25">
        <v>28.86</v>
      </c>
      <c r="S2414" s="23" t="str">
        <f t="shared" si="115"/>
        <v/>
      </c>
      <c r="T2414" s="23">
        <f t="shared" si="116"/>
        <v>0</v>
      </c>
    </row>
    <row r="2415" spans="1:20" ht="17.399999999999999">
      <c r="A2415" s="23">
        <f t="shared" si="114"/>
        <v>157</v>
      </c>
      <c r="B2415" s="24" t="s">
        <v>5069</v>
      </c>
      <c r="C2415" s="6" t="s">
        <v>5070</v>
      </c>
      <c r="D2415" s="25" t="s">
        <v>9</v>
      </c>
      <c r="E2415" s="28">
        <v>2041.56</v>
      </c>
      <c r="F2415" s="25">
        <v>7</v>
      </c>
      <c r="G2415" s="25">
        <v>386.54</v>
      </c>
      <c r="H2415" s="25">
        <v>382.81</v>
      </c>
      <c r="I2415" s="25">
        <v>310.3</v>
      </c>
      <c r="J2415" s="25">
        <v>355.33</v>
      </c>
      <c r="K2415" s="25" t="s">
        <v>4115</v>
      </c>
      <c r="L2415" s="25"/>
      <c r="M2415"/>
      <c r="N2415"/>
      <c r="O2415" s="25">
        <v>-13.55</v>
      </c>
      <c r="P2415" s="25">
        <v>-40.44</v>
      </c>
      <c r="S2415" s="23">
        <f t="shared" si="115"/>
        <v>2041.5841499999999</v>
      </c>
      <c r="T2415" s="23">
        <f t="shared" si="116"/>
        <v>0</v>
      </c>
    </row>
    <row r="2416" spans="1:20" ht="17.399999999999999">
      <c r="A2416" s="23" t="str">
        <f t="shared" si="114"/>
        <v/>
      </c>
      <c r="B2416" s="24" t="s">
        <v>4611</v>
      </c>
      <c r="C2416" s="6" t="s">
        <v>4612</v>
      </c>
      <c r="D2416" s="25" t="s">
        <v>37</v>
      </c>
      <c r="E2416" s="28">
        <v>64.55</v>
      </c>
      <c r="F2416" s="25"/>
      <c r="G2416" s="25"/>
      <c r="H2416" s="25"/>
      <c r="I2416" s="25"/>
      <c r="J2416" s="25"/>
      <c r="K2416" s="25" t="s">
        <v>4105</v>
      </c>
      <c r="L2416" s="25"/>
      <c r="M2416"/>
      <c r="N2416"/>
      <c r="O2416" s="25">
        <v>-15.81</v>
      </c>
      <c r="P2416" s="25">
        <v>-45.28</v>
      </c>
      <c r="S2416" s="23" t="str">
        <f t="shared" si="115"/>
        <v/>
      </c>
      <c r="T2416" s="23">
        <f t="shared" si="116"/>
        <v>0</v>
      </c>
    </row>
    <row r="2417" spans="1:20" ht="17.399999999999999">
      <c r="A2417" s="23" t="str">
        <f t="shared" si="114"/>
        <v/>
      </c>
      <c r="B2417" s="24" t="s">
        <v>5257</v>
      </c>
      <c r="C2417" s="6" t="s">
        <v>5259</v>
      </c>
      <c r="D2417" s="25" t="s">
        <v>37</v>
      </c>
      <c r="E2417" s="28">
        <v>498.44</v>
      </c>
      <c r="F2417" s="25"/>
      <c r="G2417" s="25"/>
      <c r="H2417" s="25"/>
      <c r="I2417" s="25"/>
      <c r="J2417" s="25"/>
      <c r="K2417" s="25" t="s">
        <v>4088</v>
      </c>
      <c r="L2417" s="25"/>
      <c r="M2417"/>
      <c r="N2417"/>
      <c r="O2417" s="25">
        <v>-55.48</v>
      </c>
      <c r="P2417" s="25"/>
      <c r="S2417" s="23" t="str">
        <f t="shared" si="115"/>
        <v/>
      </c>
      <c r="T2417" s="23">
        <f t="shared" si="116"/>
        <v>0</v>
      </c>
    </row>
    <row r="2418" spans="1:20" ht="17.399999999999999">
      <c r="A2418" s="23" t="str">
        <f t="shared" si="114"/>
        <v/>
      </c>
      <c r="B2418" s="24" t="s">
        <v>4506</v>
      </c>
      <c r="C2418" s="6" t="s">
        <v>4510</v>
      </c>
      <c r="D2418" s="25" t="s">
        <v>37</v>
      </c>
      <c r="E2418" s="28">
        <v>4138</v>
      </c>
      <c r="F2418" s="25">
        <v>1</v>
      </c>
      <c r="G2418" s="25">
        <v>126.4</v>
      </c>
      <c r="H2418" s="25">
        <v>126.4</v>
      </c>
      <c r="I2418" s="25">
        <v>126.4</v>
      </c>
      <c r="J2418" s="25"/>
      <c r="K2418" s="25" t="s">
        <v>4091</v>
      </c>
      <c r="L2418" s="25"/>
      <c r="M2418"/>
      <c r="N2418"/>
      <c r="O2418" s="25">
        <v>-25.65</v>
      </c>
      <c r="P2418" s="25">
        <v>55.85</v>
      </c>
      <c r="S2418" s="23" t="str">
        <f t="shared" si="115"/>
        <v/>
      </c>
      <c r="T2418" s="23">
        <f t="shared" si="116"/>
        <v>0</v>
      </c>
    </row>
    <row r="2419" spans="1:20" ht="17.399999999999999">
      <c r="A2419" s="23" t="str">
        <f t="shared" si="114"/>
        <v/>
      </c>
      <c r="B2419" s="24" t="s">
        <v>4625</v>
      </c>
      <c r="C2419" s="6" t="s">
        <v>4630</v>
      </c>
      <c r="D2419" s="25" t="s">
        <v>37</v>
      </c>
      <c r="E2419" s="28">
        <v>48.08</v>
      </c>
      <c r="F2419" s="25"/>
      <c r="G2419" s="25"/>
      <c r="H2419" s="25"/>
      <c r="I2419" s="25"/>
      <c r="J2419" s="25"/>
      <c r="K2419" s="25" t="s">
        <v>4109</v>
      </c>
      <c r="L2419" s="25"/>
      <c r="M2419"/>
      <c r="N2419"/>
      <c r="O2419" s="25">
        <v>-0.79</v>
      </c>
      <c r="P2419" s="25">
        <v>-15.76</v>
      </c>
      <c r="S2419" s="23" t="str">
        <f t="shared" si="115"/>
        <v/>
      </c>
      <c r="T2419" s="23">
        <f t="shared" si="116"/>
        <v>0</v>
      </c>
    </row>
    <row r="2420" spans="1:20" ht="17.399999999999999">
      <c r="A2420" s="23" t="str">
        <f t="shared" si="114"/>
        <v/>
      </c>
      <c r="B2420" s="24" t="s">
        <v>4479</v>
      </c>
      <c r="C2420" s="6" t="s">
        <v>4481</v>
      </c>
      <c r="D2420" s="25" t="s">
        <v>37</v>
      </c>
      <c r="E2420" s="28">
        <v>24.25</v>
      </c>
      <c r="F2420" s="25"/>
      <c r="G2420" s="25"/>
      <c r="H2420" s="25"/>
      <c r="I2420" s="25"/>
      <c r="J2420" s="25"/>
      <c r="K2420" s="25" t="s">
        <v>4119</v>
      </c>
      <c r="L2420" s="25"/>
      <c r="M2420"/>
      <c r="N2420"/>
      <c r="O2420" s="25">
        <v>-21.74</v>
      </c>
      <c r="P2420" s="25">
        <v>-27.57</v>
      </c>
      <c r="S2420" s="23" t="str">
        <f t="shared" si="115"/>
        <v/>
      </c>
      <c r="T2420" s="23">
        <f t="shared" si="116"/>
        <v>0</v>
      </c>
    </row>
    <row r="2421" spans="1:20" ht="17.399999999999999">
      <c r="A2421" s="23">
        <f t="shared" si="114"/>
        <v>266</v>
      </c>
      <c r="B2421" s="24" t="s">
        <v>4281</v>
      </c>
      <c r="C2421" s="6" t="s">
        <v>4283</v>
      </c>
      <c r="D2421" s="25" t="s">
        <v>37</v>
      </c>
      <c r="E2421" s="28">
        <v>288.42</v>
      </c>
      <c r="F2421" s="25">
        <v>1</v>
      </c>
      <c r="G2421" s="25">
        <v>64.45</v>
      </c>
      <c r="H2421" s="25">
        <v>62.9</v>
      </c>
      <c r="I2421" s="25">
        <v>62.9</v>
      </c>
      <c r="J2421" s="25">
        <v>62.9</v>
      </c>
      <c r="K2421" s="25" t="s">
        <v>4092</v>
      </c>
      <c r="L2421" s="25"/>
      <c r="M2421"/>
      <c r="N2421"/>
      <c r="O2421" s="25">
        <v>-18.329999999999998</v>
      </c>
      <c r="P2421" s="25">
        <v>-33.72</v>
      </c>
      <c r="S2421" s="23">
        <f t="shared" si="115"/>
        <v>288.44421</v>
      </c>
      <c r="T2421" s="23">
        <f t="shared" si="116"/>
        <v>0</v>
      </c>
    </row>
    <row r="2422" spans="1:20" ht="17.399999999999999">
      <c r="A2422" s="23">
        <f t="shared" si="114"/>
        <v>67</v>
      </c>
      <c r="B2422" s="24" t="s">
        <v>4715</v>
      </c>
      <c r="C2422" s="6" t="s">
        <v>4720</v>
      </c>
      <c r="D2422" s="25" t="s">
        <v>9</v>
      </c>
      <c r="E2422" s="28">
        <v>10132.36</v>
      </c>
      <c r="F2422" s="25">
        <v>9</v>
      </c>
      <c r="G2422" s="25">
        <v>551.66</v>
      </c>
      <c r="H2422" s="25">
        <v>556.28</v>
      </c>
      <c r="I2422" s="25">
        <v>564.27</v>
      </c>
      <c r="J2422" s="25">
        <v>576.92999999999995</v>
      </c>
      <c r="K2422" s="25" t="s">
        <v>4115</v>
      </c>
      <c r="L2422" s="25"/>
      <c r="M2422"/>
      <c r="N2422"/>
      <c r="O2422" s="25">
        <v>-3</v>
      </c>
      <c r="P2422" s="25">
        <v>20.47</v>
      </c>
      <c r="S2422" s="23">
        <f t="shared" si="115"/>
        <v>10132.38422</v>
      </c>
      <c r="T2422" s="23">
        <f t="shared" si="116"/>
        <v>1</v>
      </c>
    </row>
    <row r="2423" spans="1:20" ht="17.399999999999999">
      <c r="A2423" s="23" t="str">
        <f t="shared" si="114"/>
        <v/>
      </c>
      <c r="B2423" s="24" t="s">
        <v>4546</v>
      </c>
      <c r="C2423" s="6" t="s">
        <v>4548</v>
      </c>
      <c r="D2423" s="25" t="s">
        <v>37</v>
      </c>
      <c r="E2423" s="28">
        <v>69.39</v>
      </c>
      <c r="F2423" s="25"/>
      <c r="G2423" s="25"/>
      <c r="H2423" s="25"/>
      <c r="I2423" s="25"/>
      <c r="J2423" s="25"/>
      <c r="K2423" s="25" t="s">
        <v>4113</v>
      </c>
      <c r="L2423" s="25"/>
      <c r="M2423"/>
      <c r="N2423"/>
      <c r="O2423" s="25">
        <v>-3.41</v>
      </c>
      <c r="P2423" s="25">
        <v>-32.58</v>
      </c>
      <c r="S2423" s="23" t="str">
        <f t="shared" si="115"/>
        <v/>
      </c>
      <c r="T2423" s="23">
        <f t="shared" si="116"/>
        <v>0</v>
      </c>
    </row>
    <row r="2424" spans="1:20" ht="17.399999999999999">
      <c r="A2424" s="23" t="str">
        <f t="shared" si="114"/>
        <v/>
      </c>
      <c r="B2424" s="24" t="s">
        <v>4641</v>
      </c>
      <c r="C2424" s="6" t="s">
        <v>4643</v>
      </c>
      <c r="D2424" s="25" t="s">
        <v>37</v>
      </c>
      <c r="E2424" s="28">
        <v>71.19</v>
      </c>
      <c r="F2424" s="25"/>
      <c r="G2424" s="25"/>
      <c r="H2424" s="25"/>
      <c r="I2424" s="25"/>
      <c r="J2424" s="25"/>
      <c r="K2424" s="25" t="s">
        <v>4113</v>
      </c>
      <c r="L2424" s="25"/>
      <c r="M2424"/>
      <c r="N2424"/>
      <c r="O2424" s="25">
        <v>-27.24</v>
      </c>
      <c r="P2424" s="25">
        <v>-31.52</v>
      </c>
      <c r="S2424" s="23" t="str">
        <f t="shared" si="115"/>
        <v/>
      </c>
      <c r="T2424" s="23">
        <f t="shared" si="116"/>
        <v>0</v>
      </c>
    </row>
    <row r="2425" spans="1:20" ht="17.399999999999999">
      <c r="A2425" s="23" t="str">
        <f t="shared" si="114"/>
        <v/>
      </c>
      <c r="B2425" s="24" t="s">
        <v>4944</v>
      </c>
      <c r="C2425" s="6" t="s">
        <v>4945</v>
      </c>
      <c r="D2425" s="25" t="s">
        <v>37</v>
      </c>
      <c r="E2425" s="28">
        <v>33.18</v>
      </c>
      <c r="F2425" s="25">
        <v>1</v>
      </c>
      <c r="G2425" s="25">
        <v>3.8</v>
      </c>
      <c r="H2425" s="25">
        <v>3.8</v>
      </c>
      <c r="I2425" s="25">
        <v>3.8</v>
      </c>
      <c r="J2425" s="25"/>
      <c r="K2425" s="25" t="s">
        <v>4113</v>
      </c>
      <c r="L2425" s="25"/>
      <c r="M2425"/>
      <c r="N2425"/>
      <c r="O2425" s="25">
        <v>-41.18</v>
      </c>
      <c r="P2425" s="25">
        <v>-34.64</v>
      </c>
      <c r="S2425" s="23" t="str">
        <f t="shared" si="115"/>
        <v/>
      </c>
      <c r="T2425" s="23">
        <f t="shared" si="116"/>
        <v>0</v>
      </c>
    </row>
    <row r="2426" spans="1:20" ht="17.399999999999999">
      <c r="A2426" s="23" t="str">
        <f t="shared" si="114"/>
        <v/>
      </c>
      <c r="B2426" s="24" t="s">
        <v>4574</v>
      </c>
      <c r="C2426" s="6" t="s">
        <v>4580</v>
      </c>
      <c r="D2426" s="25" t="s">
        <v>37</v>
      </c>
      <c r="E2426" s="28">
        <v>260.58</v>
      </c>
      <c r="F2426" s="25">
        <v>1</v>
      </c>
      <c r="G2426" s="25"/>
      <c r="H2426" s="25">
        <v>9.1999999999999993</v>
      </c>
      <c r="I2426" s="25"/>
      <c r="J2426" s="25">
        <v>9.1999999999999993</v>
      </c>
      <c r="K2426" s="25" t="s">
        <v>4091</v>
      </c>
      <c r="L2426" s="25"/>
      <c r="M2426"/>
      <c r="N2426"/>
      <c r="O2426" s="25">
        <v>-19.97</v>
      </c>
      <c r="P2426" s="25">
        <v>-15.72</v>
      </c>
      <c r="S2426" s="23" t="str">
        <f t="shared" si="115"/>
        <v/>
      </c>
      <c r="T2426" s="23">
        <f t="shared" si="116"/>
        <v>0</v>
      </c>
    </row>
    <row r="2427" spans="1:20" ht="17.399999999999999">
      <c r="A2427" s="23" t="str">
        <f t="shared" si="114"/>
        <v/>
      </c>
      <c r="B2427" s="24" t="s">
        <v>4552</v>
      </c>
      <c r="C2427" s="6" t="s">
        <v>4557</v>
      </c>
      <c r="D2427" s="25" t="s">
        <v>37</v>
      </c>
      <c r="E2427" s="28">
        <v>146.11000000000001</v>
      </c>
      <c r="F2427" s="25"/>
      <c r="G2427" s="25">
        <v>26</v>
      </c>
      <c r="H2427" s="25"/>
      <c r="I2427" s="25"/>
      <c r="J2427" s="25"/>
      <c r="K2427" s="25" t="s">
        <v>4091</v>
      </c>
      <c r="L2427" s="25"/>
      <c r="M2427"/>
      <c r="N2427"/>
      <c r="O2427" s="25">
        <v>-14.4</v>
      </c>
      <c r="P2427" s="25">
        <v>2.04</v>
      </c>
      <c r="S2427" s="23" t="str">
        <f t="shared" si="115"/>
        <v/>
      </c>
      <c r="T2427" s="23">
        <f t="shared" si="116"/>
        <v>0</v>
      </c>
    </row>
    <row r="2428" spans="1:20" ht="17.399999999999999">
      <c r="A2428" s="23" t="str">
        <f t="shared" si="114"/>
        <v/>
      </c>
      <c r="B2428" s="24" t="s">
        <v>4511</v>
      </c>
      <c r="C2428" s="6" t="s">
        <v>4513</v>
      </c>
      <c r="D2428" s="25" t="s">
        <v>37</v>
      </c>
      <c r="E2428" s="28">
        <v>799.95</v>
      </c>
      <c r="F2428" s="25">
        <v>1</v>
      </c>
      <c r="G2428" s="25"/>
      <c r="H2428" s="25"/>
      <c r="I2428" s="25"/>
      <c r="J2428" s="25"/>
      <c r="K2428" s="25" t="s">
        <v>4100</v>
      </c>
      <c r="L2428" s="25"/>
      <c r="M2428"/>
      <c r="N2428"/>
      <c r="O2428" s="25">
        <v>-45.8</v>
      </c>
      <c r="P2428" s="25">
        <v>-46.74</v>
      </c>
      <c r="S2428" s="23" t="str">
        <f t="shared" si="115"/>
        <v/>
      </c>
      <c r="T2428" s="23">
        <f t="shared" si="116"/>
        <v>0</v>
      </c>
    </row>
    <row r="2429" spans="1:20" ht="17.399999999999999">
      <c r="A2429" s="23" t="str">
        <f t="shared" si="114"/>
        <v/>
      </c>
      <c r="B2429" s="24" t="s">
        <v>4333</v>
      </c>
      <c r="C2429" s="6" t="s">
        <v>4335</v>
      </c>
      <c r="D2429" s="25" t="s">
        <v>9</v>
      </c>
      <c r="E2429" s="28">
        <v>35.869999999999997</v>
      </c>
      <c r="F2429" s="25"/>
      <c r="G2429" s="25"/>
      <c r="H2429" s="25"/>
      <c r="I2429" s="25"/>
      <c r="J2429" s="25"/>
      <c r="K2429" s="25" t="s">
        <v>4086</v>
      </c>
      <c r="L2429" s="25"/>
      <c r="M2429"/>
      <c r="N2429"/>
      <c r="O2429" s="25">
        <v>44.14</v>
      </c>
      <c r="P2429" s="25">
        <v>9.56</v>
      </c>
      <c r="S2429" s="23" t="str">
        <f t="shared" si="115"/>
        <v/>
      </c>
      <c r="T2429" s="23">
        <f t="shared" si="116"/>
        <v>0</v>
      </c>
    </row>
    <row r="2430" spans="1:20" ht="17.399999999999999">
      <c r="A2430" s="23" t="str">
        <f t="shared" si="114"/>
        <v/>
      </c>
      <c r="B2430" s="24" t="s">
        <v>4575</v>
      </c>
      <c r="C2430" s="6" t="s">
        <v>4581</v>
      </c>
      <c r="D2430" s="25" t="s">
        <v>37</v>
      </c>
      <c r="E2430" s="28">
        <v>182.91</v>
      </c>
      <c r="F2430" s="25"/>
      <c r="G2430" s="25"/>
      <c r="H2430" s="25"/>
      <c r="I2430" s="25"/>
      <c r="J2430" s="25"/>
      <c r="K2430" s="25" t="s">
        <v>4107</v>
      </c>
      <c r="L2430" s="25"/>
      <c r="M2430"/>
      <c r="N2430"/>
      <c r="O2430" s="25">
        <v>-11.28</v>
      </c>
      <c r="P2430" s="25">
        <v>49.76</v>
      </c>
      <c r="S2430" s="23" t="str">
        <f t="shared" si="115"/>
        <v/>
      </c>
      <c r="T2430" s="23">
        <f t="shared" si="116"/>
        <v>0</v>
      </c>
    </row>
    <row r="2431" spans="1:20" ht="17.399999999999999">
      <c r="A2431" s="23" t="str">
        <f t="shared" si="114"/>
        <v/>
      </c>
      <c r="B2431" s="24" t="s">
        <v>5075</v>
      </c>
      <c r="C2431" s="6" t="s">
        <v>5077</v>
      </c>
      <c r="D2431" s="25" t="s">
        <v>37</v>
      </c>
      <c r="E2431" s="28">
        <v>58.33</v>
      </c>
      <c r="F2431" s="25">
        <v>3</v>
      </c>
      <c r="G2431" s="25">
        <v>10.15</v>
      </c>
      <c r="H2431" s="25">
        <v>10.15</v>
      </c>
      <c r="I2431" s="25"/>
      <c r="J2431" s="25"/>
      <c r="K2431" s="25" t="s">
        <v>4113</v>
      </c>
      <c r="L2431" s="25"/>
      <c r="M2431"/>
      <c r="N2431"/>
      <c r="O2431" s="25">
        <v>-8.94</v>
      </c>
      <c r="P2431" s="25">
        <v>-22.13</v>
      </c>
      <c r="S2431" s="23" t="str">
        <f t="shared" si="115"/>
        <v/>
      </c>
      <c r="T2431" s="23">
        <f t="shared" si="116"/>
        <v>0</v>
      </c>
    </row>
    <row r="2432" spans="1:20" ht="17.399999999999999">
      <c r="A2432" s="23" t="str">
        <f t="shared" si="114"/>
        <v/>
      </c>
      <c r="B2432" s="24" t="s">
        <v>4592</v>
      </c>
      <c r="C2432" s="6" t="s">
        <v>4597</v>
      </c>
      <c r="D2432" s="25" t="s">
        <v>37</v>
      </c>
      <c r="E2432" s="28">
        <v>204.75</v>
      </c>
      <c r="F2432" s="25"/>
      <c r="G2432" s="25"/>
      <c r="H2432" s="25"/>
      <c r="I2432" s="25"/>
      <c r="J2432" s="25"/>
      <c r="K2432" s="25" t="s">
        <v>4110</v>
      </c>
      <c r="L2432" s="25"/>
      <c r="M2432"/>
      <c r="N2432"/>
      <c r="O2432" s="25">
        <v>-33.04</v>
      </c>
      <c r="P2432" s="25">
        <v>-39.229999999999997</v>
      </c>
      <c r="S2432" s="23" t="str">
        <f t="shared" si="115"/>
        <v/>
      </c>
      <c r="T2432" s="23">
        <f t="shared" si="116"/>
        <v>0</v>
      </c>
    </row>
    <row r="2433" spans="1:20" ht="17.399999999999999">
      <c r="A2433" s="23" t="str">
        <f t="shared" si="114"/>
        <v/>
      </c>
      <c r="B2433" s="24" t="s">
        <v>4512</v>
      </c>
      <c r="C2433" s="6" t="s">
        <v>4514</v>
      </c>
      <c r="D2433" s="25" t="s">
        <v>37</v>
      </c>
      <c r="E2433" s="28">
        <v>60.73</v>
      </c>
      <c r="F2433" s="25">
        <v>1</v>
      </c>
      <c r="G2433" s="25">
        <v>13.4</v>
      </c>
      <c r="H2433" s="25">
        <v>11.2</v>
      </c>
      <c r="I2433" s="25"/>
      <c r="J2433" s="25"/>
      <c r="K2433" s="25" t="s">
        <v>4110</v>
      </c>
      <c r="L2433" s="25"/>
      <c r="M2433"/>
      <c r="N2433"/>
      <c r="O2433" s="25">
        <v>-24.9</v>
      </c>
      <c r="P2433" s="25">
        <v>-38.880000000000003</v>
      </c>
      <c r="S2433" s="23" t="str">
        <f t="shared" si="115"/>
        <v/>
      </c>
      <c r="T2433" s="23">
        <f t="shared" si="116"/>
        <v>0</v>
      </c>
    </row>
    <row r="2434" spans="1:20" ht="17.399999999999999">
      <c r="A2434" s="23" t="str">
        <f t="shared" si="114"/>
        <v/>
      </c>
      <c r="B2434" s="24" t="s">
        <v>4954</v>
      </c>
      <c r="C2434" s="6" t="s">
        <v>4956</v>
      </c>
      <c r="D2434" s="25" t="s">
        <v>37</v>
      </c>
      <c r="E2434" s="28">
        <v>346.24</v>
      </c>
      <c r="F2434" s="25"/>
      <c r="G2434" s="25"/>
      <c r="H2434" s="25"/>
      <c r="I2434" s="25"/>
      <c r="J2434" s="25"/>
      <c r="K2434" s="25" t="s">
        <v>4085</v>
      </c>
      <c r="L2434" s="25"/>
      <c r="M2434"/>
      <c r="N2434"/>
      <c r="O2434" s="25">
        <v>-39.299999999999997</v>
      </c>
      <c r="P2434" s="25">
        <v>-49.82</v>
      </c>
      <c r="S2434" s="23" t="str">
        <f t="shared" si="115"/>
        <v/>
      </c>
      <c r="T2434" s="23">
        <f t="shared" si="116"/>
        <v>0</v>
      </c>
    </row>
    <row r="2435" spans="1:20" ht="17.399999999999999">
      <c r="A2435" s="23" t="str">
        <f t="shared" si="114"/>
        <v/>
      </c>
      <c r="B2435" s="24" t="s">
        <v>4583</v>
      </c>
      <c r="C2435" s="6" t="s">
        <v>4586</v>
      </c>
      <c r="D2435" s="25" t="s">
        <v>9</v>
      </c>
      <c r="E2435" s="28">
        <v>2962.56</v>
      </c>
      <c r="F2435" s="25"/>
      <c r="G2435" s="25"/>
      <c r="H2435" s="25"/>
      <c r="I2435" s="25"/>
      <c r="J2435" s="25"/>
      <c r="K2435" s="25" t="s">
        <v>4097</v>
      </c>
      <c r="L2435" s="25"/>
      <c r="M2435"/>
      <c r="N2435"/>
      <c r="O2435" s="25">
        <v>-30.28</v>
      </c>
      <c r="P2435" s="25">
        <v>-42.29</v>
      </c>
      <c r="S2435" s="23" t="str">
        <f t="shared" si="115"/>
        <v/>
      </c>
      <c r="T2435" s="23">
        <f t="shared" si="116"/>
        <v>0</v>
      </c>
    </row>
    <row r="2436" spans="1:20" ht="17.399999999999999">
      <c r="A2436" s="23" t="str">
        <f t="shared" si="114"/>
        <v/>
      </c>
      <c r="B2436" s="24" t="s">
        <v>4753</v>
      </c>
      <c r="C2436" s="6" t="s">
        <v>4755</v>
      </c>
      <c r="D2436" s="25" t="s">
        <v>37</v>
      </c>
      <c r="E2436" s="28">
        <v>43.06</v>
      </c>
      <c r="F2436" s="25"/>
      <c r="G2436" s="25"/>
      <c r="H2436" s="25"/>
      <c r="I2436" s="25"/>
      <c r="J2436" s="25"/>
      <c r="K2436" s="25" t="s">
        <v>4105</v>
      </c>
      <c r="L2436" s="25"/>
      <c r="M2436"/>
      <c r="N2436"/>
      <c r="O2436" s="25">
        <v>-4.54</v>
      </c>
      <c r="P2436" s="25">
        <v>-21.96</v>
      </c>
      <c r="S2436" s="23" t="str">
        <f t="shared" si="115"/>
        <v/>
      </c>
      <c r="T2436" s="23">
        <f t="shared" si="116"/>
        <v>0</v>
      </c>
    </row>
    <row r="2437" spans="1:20" ht="17.399999999999999">
      <c r="A2437" s="23" t="str">
        <f t="shared" si="114"/>
        <v/>
      </c>
      <c r="B2437" s="24" t="s">
        <v>4539</v>
      </c>
      <c r="C2437" s="6" t="s">
        <v>4983</v>
      </c>
      <c r="D2437" s="25" t="s">
        <v>37</v>
      </c>
      <c r="E2437" s="28">
        <v>27.39</v>
      </c>
      <c r="F2437" s="25"/>
      <c r="G2437" s="25"/>
      <c r="H2437" s="25"/>
      <c r="I2437" s="25"/>
      <c r="J2437" s="25"/>
      <c r="K2437" s="25" t="s">
        <v>4113</v>
      </c>
      <c r="L2437" s="25"/>
      <c r="M2437"/>
      <c r="N2437"/>
      <c r="O2437" s="25">
        <v>-22.05</v>
      </c>
      <c r="P2437" s="25">
        <v>-40.479999999999997</v>
      </c>
      <c r="S2437" s="23" t="str">
        <f t="shared" si="115"/>
        <v/>
      </c>
      <c r="T2437" s="23">
        <f t="shared" si="116"/>
        <v>0</v>
      </c>
    </row>
    <row r="2438" spans="1:20" ht="17.399999999999999">
      <c r="A2438" s="23">
        <f t="shared" si="114"/>
        <v>269</v>
      </c>
      <c r="B2438" s="24" t="s">
        <v>4892</v>
      </c>
      <c r="C2438" s="6" t="s">
        <v>4897</v>
      </c>
      <c r="D2438" s="25" t="s">
        <v>37</v>
      </c>
      <c r="E2438" s="28">
        <v>278.44</v>
      </c>
      <c r="F2438" s="25">
        <v>2</v>
      </c>
      <c r="G2438" s="25">
        <v>16.45</v>
      </c>
      <c r="H2438" s="25">
        <v>16.45</v>
      </c>
      <c r="I2438" s="25">
        <v>13.9</v>
      </c>
      <c r="J2438" s="25">
        <v>13.9</v>
      </c>
      <c r="K2438" s="25" t="s">
        <v>4105</v>
      </c>
      <c r="L2438" s="25"/>
      <c r="M2438"/>
      <c r="N2438"/>
      <c r="O2438" s="25">
        <v>-10.41</v>
      </c>
      <c r="P2438" s="25">
        <v>-33.93</v>
      </c>
      <c r="S2438" s="23">
        <f t="shared" si="115"/>
        <v>278.46438000000001</v>
      </c>
      <c r="T2438" s="23">
        <f t="shared" si="116"/>
        <v>0</v>
      </c>
    </row>
    <row r="2439" spans="1:20" ht="17.399999999999999">
      <c r="A2439" s="23" t="str">
        <f t="shared" si="114"/>
        <v/>
      </c>
      <c r="B2439" s="24" t="s">
        <v>4547</v>
      </c>
      <c r="C2439" s="6" t="s">
        <v>4549</v>
      </c>
      <c r="D2439" s="25" t="s">
        <v>37</v>
      </c>
      <c r="E2439" s="28">
        <v>94.42</v>
      </c>
      <c r="F2439" s="25">
        <v>1</v>
      </c>
      <c r="G2439" s="25"/>
      <c r="H2439" s="25"/>
      <c r="I2439" s="25"/>
      <c r="J2439" s="25"/>
      <c r="K2439" s="25" t="s">
        <v>4091</v>
      </c>
      <c r="L2439" s="25"/>
      <c r="M2439"/>
      <c r="N2439"/>
      <c r="O2439" s="25">
        <v>-1.32</v>
      </c>
      <c r="P2439" s="25">
        <v>-5.81</v>
      </c>
      <c r="S2439" s="23" t="str">
        <f t="shared" si="115"/>
        <v/>
      </c>
      <c r="T2439" s="23">
        <f t="shared" si="116"/>
        <v>0</v>
      </c>
    </row>
    <row r="2440" spans="1:20" ht="17.399999999999999">
      <c r="A2440" s="23" t="str">
        <f t="shared" si="114"/>
        <v/>
      </c>
      <c r="B2440" s="24" t="s">
        <v>4691</v>
      </c>
      <c r="C2440" s="6" t="s">
        <v>4703</v>
      </c>
      <c r="D2440" s="25" t="s">
        <v>37</v>
      </c>
      <c r="E2440" s="28">
        <v>80.17</v>
      </c>
      <c r="F2440" s="25"/>
      <c r="G2440" s="25"/>
      <c r="H2440" s="25"/>
      <c r="I2440" s="25"/>
      <c r="J2440" s="25"/>
      <c r="K2440" s="25" t="s">
        <v>4102</v>
      </c>
      <c r="L2440" s="25"/>
      <c r="M2440"/>
      <c r="N2440"/>
      <c r="O2440" s="25">
        <v>14.45</v>
      </c>
      <c r="P2440" s="25">
        <v>-7.22</v>
      </c>
      <c r="S2440" s="23" t="str">
        <f t="shared" si="115"/>
        <v/>
      </c>
      <c r="T2440" s="23">
        <f t="shared" si="116"/>
        <v>0</v>
      </c>
    </row>
    <row r="2441" spans="1:20" ht="17.399999999999999">
      <c r="A2441" s="23" t="str">
        <f t="shared" si="114"/>
        <v/>
      </c>
      <c r="B2441" s="24" t="s">
        <v>4576</v>
      </c>
      <c r="C2441" s="6" t="s">
        <v>4582</v>
      </c>
      <c r="D2441" s="25" t="s">
        <v>37</v>
      </c>
      <c r="E2441" s="28">
        <v>170.03</v>
      </c>
      <c r="F2441" s="25">
        <v>1</v>
      </c>
      <c r="G2441" s="25">
        <v>14.2</v>
      </c>
      <c r="H2441" s="25">
        <v>14.2</v>
      </c>
      <c r="I2441" s="25"/>
      <c r="J2441" s="25"/>
      <c r="K2441" s="25" t="s">
        <v>4110</v>
      </c>
      <c r="L2441" s="25"/>
      <c r="M2441"/>
      <c r="N2441"/>
      <c r="O2441" s="25">
        <v>-35.22</v>
      </c>
      <c r="P2441" s="25">
        <v>-45.99</v>
      </c>
      <c r="S2441" s="23" t="str">
        <f t="shared" si="115"/>
        <v/>
      </c>
      <c r="T2441" s="23">
        <f t="shared" si="116"/>
        <v>0</v>
      </c>
    </row>
    <row r="2442" spans="1:20" ht="17.399999999999999">
      <c r="A2442" s="23" t="str">
        <f t="shared" si="114"/>
        <v/>
      </c>
      <c r="B2442" s="24" t="s">
        <v>4593</v>
      </c>
      <c r="C2442" s="6" t="s">
        <v>4598</v>
      </c>
      <c r="D2442" s="25" t="s">
        <v>37</v>
      </c>
      <c r="E2442" s="28">
        <v>33.950000000000003</v>
      </c>
      <c r="F2442" s="25"/>
      <c r="G2442" s="25"/>
      <c r="H2442" s="25"/>
      <c r="I2442" s="25"/>
      <c r="J2442" s="25"/>
      <c r="K2442" s="25" t="s">
        <v>4091</v>
      </c>
      <c r="L2442" s="25"/>
      <c r="M2442"/>
      <c r="N2442"/>
      <c r="O2442" s="25">
        <v>-27.89</v>
      </c>
      <c r="P2442" s="25">
        <v>-37.630000000000003</v>
      </c>
      <c r="S2442" s="23" t="str">
        <f t="shared" si="115"/>
        <v/>
      </c>
      <c r="T2442" s="23">
        <f t="shared" si="116"/>
        <v>0</v>
      </c>
    </row>
    <row r="2443" spans="1:20" ht="17.399999999999999">
      <c r="A2443" s="23" t="str">
        <f t="shared" si="114"/>
        <v/>
      </c>
      <c r="B2443" s="24" t="s">
        <v>4618</v>
      </c>
      <c r="C2443" s="6" t="s">
        <v>4620</v>
      </c>
      <c r="D2443" s="25" t="s">
        <v>37</v>
      </c>
      <c r="E2443" s="28">
        <v>98.43</v>
      </c>
      <c r="F2443" s="25"/>
      <c r="G2443" s="25"/>
      <c r="H2443" s="25"/>
      <c r="I2443" s="25"/>
      <c r="J2443" s="25"/>
      <c r="K2443" s="25" t="s">
        <v>4097</v>
      </c>
      <c r="L2443" s="25"/>
      <c r="M2443"/>
      <c r="N2443"/>
      <c r="O2443" s="25">
        <v>-31.19</v>
      </c>
      <c r="P2443" s="25">
        <v>-1.08</v>
      </c>
      <c r="S2443" s="23" t="str">
        <f t="shared" si="115"/>
        <v/>
      </c>
      <c r="T2443" s="23">
        <f t="shared" si="116"/>
        <v>0</v>
      </c>
    </row>
    <row r="2444" spans="1:20" ht="17.399999999999999">
      <c r="A2444" s="23" t="str">
        <f t="shared" si="114"/>
        <v/>
      </c>
      <c r="B2444" s="24" t="s">
        <v>4707</v>
      </c>
      <c r="C2444" s="6" t="s">
        <v>4714</v>
      </c>
      <c r="D2444" s="25" t="s">
        <v>37</v>
      </c>
      <c r="E2444" s="28">
        <v>41.44</v>
      </c>
      <c r="F2444" s="25"/>
      <c r="G2444" s="25"/>
      <c r="H2444" s="25"/>
      <c r="I2444" s="25"/>
      <c r="J2444" s="25"/>
      <c r="K2444" s="25" t="s">
        <v>4097</v>
      </c>
      <c r="L2444" s="25"/>
      <c r="M2444"/>
      <c r="N2444"/>
      <c r="O2444" s="25">
        <v>-46.39</v>
      </c>
      <c r="P2444" s="25">
        <v>-26.77</v>
      </c>
      <c r="S2444" s="23" t="str">
        <f t="shared" si="115"/>
        <v/>
      </c>
      <c r="T2444" s="23">
        <f t="shared" si="116"/>
        <v>0</v>
      </c>
    </row>
    <row r="2445" spans="1:20" ht="17.399999999999999">
      <c r="A2445" s="23" t="str">
        <f t="shared" si="114"/>
        <v/>
      </c>
      <c r="B2445" s="24" t="s">
        <v>4395</v>
      </c>
      <c r="C2445" s="6" t="s">
        <v>4403</v>
      </c>
      <c r="D2445" s="25" t="s">
        <v>9</v>
      </c>
      <c r="E2445" s="28">
        <v>402.26</v>
      </c>
      <c r="F2445" s="25"/>
      <c r="G2445" s="25"/>
      <c r="H2445" s="25"/>
      <c r="I2445" s="25"/>
      <c r="J2445" s="25"/>
      <c r="K2445" s="25" t="s">
        <v>4106</v>
      </c>
      <c r="L2445" s="25"/>
      <c r="M2445"/>
      <c r="N2445"/>
      <c r="O2445" s="25">
        <v>-28.32</v>
      </c>
      <c r="P2445" s="25">
        <v>-17.329999999999998</v>
      </c>
      <c r="S2445" s="23" t="str">
        <f t="shared" si="115"/>
        <v/>
      </c>
      <c r="T2445" s="23">
        <f t="shared" si="116"/>
        <v>0</v>
      </c>
    </row>
    <row r="2446" spans="1:20" ht="17.399999999999999">
      <c r="A2446" s="23" t="str">
        <f t="shared" si="114"/>
        <v/>
      </c>
      <c r="B2446" s="24" t="s">
        <v>4594</v>
      </c>
      <c r="C2446" s="6" t="s">
        <v>4599</v>
      </c>
      <c r="D2446" s="25" t="s">
        <v>37</v>
      </c>
      <c r="E2446" s="28">
        <v>291.41000000000003</v>
      </c>
      <c r="F2446" s="25"/>
      <c r="G2446" s="25"/>
      <c r="H2446" s="25"/>
      <c r="I2446" s="25"/>
      <c r="J2446" s="25"/>
      <c r="K2446" s="25" t="s">
        <v>4088</v>
      </c>
      <c r="L2446" s="25"/>
      <c r="M2446"/>
      <c r="N2446"/>
      <c r="O2446" s="25">
        <v>-33.89</v>
      </c>
      <c r="P2446" s="25">
        <v>4.13</v>
      </c>
      <c r="S2446" s="23" t="str">
        <f t="shared" si="115"/>
        <v/>
      </c>
      <c r="T2446" s="23">
        <f t="shared" si="116"/>
        <v>0</v>
      </c>
    </row>
    <row r="2447" spans="1:20" ht="17.399999999999999">
      <c r="A2447" s="23" t="str">
        <f t="shared" ref="A2447:A2505" si="117">IF(ISERROR(RANK(S2447,$S$14:$S$3000,)),"",RANK(S2447,$S$14:$S$3000,))</f>
        <v/>
      </c>
      <c r="B2447" s="24" t="s">
        <v>4584</v>
      </c>
      <c r="C2447" s="6" t="s">
        <v>4587</v>
      </c>
      <c r="D2447" s="25" t="s">
        <v>37</v>
      </c>
      <c r="E2447" s="28">
        <v>34.43</v>
      </c>
      <c r="F2447" s="25"/>
      <c r="G2447" s="25"/>
      <c r="H2447" s="25"/>
      <c r="I2447" s="25"/>
      <c r="J2447" s="25"/>
      <c r="K2447" s="25" t="s">
        <v>4109</v>
      </c>
      <c r="L2447" s="25"/>
      <c r="M2447"/>
      <c r="N2447"/>
      <c r="O2447" s="25">
        <v>-22.98</v>
      </c>
      <c r="P2447" s="25">
        <v>-36.049999999999997</v>
      </c>
      <c r="S2447" s="23" t="str">
        <f t="shared" si="115"/>
        <v/>
      </c>
      <c r="T2447" s="23">
        <f t="shared" si="116"/>
        <v>0</v>
      </c>
    </row>
    <row r="2448" spans="1:20" ht="17.399999999999999">
      <c r="A2448" s="23" t="str">
        <f t="shared" si="117"/>
        <v/>
      </c>
      <c r="B2448" s="24" t="s">
        <v>4635</v>
      </c>
      <c r="C2448" s="6" t="s">
        <v>4639</v>
      </c>
      <c r="D2448" s="25" t="s">
        <v>37</v>
      </c>
      <c r="E2448" s="28">
        <v>52.61</v>
      </c>
      <c r="F2448" s="25"/>
      <c r="G2448" s="25"/>
      <c r="H2448" s="25"/>
      <c r="I2448" s="25"/>
      <c r="J2448" s="25"/>
      <c r="K2448" s="25" t="s">
        <v>4097</v>
      </c>
      <c r="L2448" s="25"/>
      <c r="M2448"/>
      <c r="N2448"/>
      <c r="O2448" s="25">
        <v>-13.69</v>
      </c>
      <c r="P2448" s="25">
        <v>-34.24</v>
      </c>
      <c r="S2448" s="23" t="str">
        <f t="shared" si="115"/>
        <v/>
      </c>
      <c r="T2448" s="23">
        <f t="shared" si="116"/>
        <v>0</v>
      </c>
    </row>
    <row r="2449" spans="1:20" ht="17.399999999999999">
      <c r="A2449" s="23">
        <f t="shared" si="117"/>
        <v>277</v>
      </c>
      <c r="B2449" s="24" t="s">
        <v>4642</v>
      </c>
      <c r="C2449" s="6" t="s">
        <v>4644</v>
      </c>
      <c r="D2449" s="25" t="s">
        <v>37</v>
      </c>
      <c r="E2449" s="28">
        <v>253.44</v>
      </c>
      <c r="F2449" s="25">
        <v>2</v>
      </c>
      <c r="G2449" s="25">
        <v>16.600000000000001</v>
      </c>
      <c r="H2449" s="25">
        <v>16.8</v>
      </c>
      <c r="I2449" s="25">
        <v>16.600000000000001</v>
      </c>
      <c r="J2449" s="25">
        <v>17</v>
      </c>
      <c r="K2449" s="25" t="s">
        <v>4091</v>
      </c>
      <c r="L2449" s="25"/>
      <c r="M2449"/>
      <c r="N2449"/>
      <c r="O2449" s="25">
        <v>-24.57</v>
      </c>
      <c r="P2449" s="25">
        <v>-0.97</v>
      </c>
      <c r="S2449" s="23">
        <f t="shared" si="115"/>
        <v>253.46448999999998</v>
      </c>
      <c r="T2449" s="23">
        <f t="shared" si="116"/>
        <v>1</v>
      </c>
    </row>
    <row r="2450" spans="1:20" ht="17.399999999999999">
      <c r="A2450" s="23" t="str">
        <f t="shared" si="117"/>
        <v/>
      </c>
      <c r="B2450" s="24" t="s">
        <v>4901</v>
      </c>
      <c r="C2450" s="6" t="s">
        <v>4906</v>
      </c>
      <c r="D2450" s="25" t="s">
        <v>37</v>
      </c>
      <c r="E2450" s="28">
        <v>136.72999999999999</v>
      </c>
      <c r="F2450" s="25"/>
      <c r="G2450" s="25"/>
      <c r="H2450" s="25"/>
      <c r="I2450" s="25"/>
      <c r="J2450" s="25"/>
      <c r="K2450" s="25" t="s">
        <v>4113</v>
      </c>
      <c r="L2450" s="25"/>
      <c r="M2450"/>
      <c r="N2450"/>
      <c r="O2450" s="25">
        <v>-25.88</v>
      </c>
      <c r="P2450" s="25">
        <v>-27.85</v>
      </c>
      <c r="S2450" s="23" t="str">
        <f t="shared" si="115"/>
        <v/>
      </c>
      <c r="T2450" s="23">
        <f t="shared" si="116"/>
        <v>0</v>
      </c>
    </row>
    <row r="2451" spans="1:20" ht="17.399999999999999">
      <c r="A2451" s="23" t="str">
        <f t="shared" si="117"/>
        <v/>
      </c>
      <c r="B2451" s="24" t="s">
        <v>4404</v>
      </c>
      <c r="C2451" s="6" t="s">
        <v>431</v>
      </c>
      <c r="D2451" s="25" t="s">
        <v>9</v>
      </c>
      <c r="E2451" s="28">
        <v>543.9</v>
      </c>
      <c r="F2451" s="25">
        <v>3</v>
      </c>
      <c r="G2451" s="25">
        <v>146.55000000000001</v>
      </c>
      <c r="H2451" s="25">
        <v>146.55000000000001</v>
      </c>
      <c r="I2451" s="25"/>
      <c r="J2451" s="25"/>
      <c r="K2451" s="25" t="s">
        <v>4080</v>
      </c>
      <c r="L2451" s="25"/>
      <c r="M2451"/>
      <c r="N2451"/>
      <c r="O2451" s="25">
        <v>3.08</v>
      </c>
      <c r="P2451" s="25">
        <v>3.91</v>
      </c>
      <c r="S2451" s="23" t="str">
        <f t="shared" ref="S2451:S2505" si="118">IF(OR(F2451&lt;=$F$8,ISBLANK(G2451),ISBLANK(H2451),ISBLANK(J2451),ISBLANK(I2451)),"",E2451+ROW()/100000)</f>
        <v/>
      </c>
      <c r="T2451" s="23">
        <f t="shared" ref="T2451:T2505" si="119">IF(AND(G2451&lt;H2451,I2451&lt;J2451,H2451&lt;J2451),1,IF(AND(G2451&gt;H2451,I2451&gt;J2451,H2451&gt;J2451),-1,0))</f>
        <v>0</v>
      </c>
    </row>
    <row r="2452" spans="1:20" ht="17.399999999999999">
      <c r="A2452" s="23" t="str">
        <f t="shared" si="117"/>
        <v/>
      </c>
      <c r="B2452" s="24" t="s">
        <v>4728</v>
      </c>
      <c r="C2452" s="6" t="s">
        <v>4733</v>
      </c>
      <c r="D2452" s="25" t="s">
        <v>37</v>
      </c>
      <c r="E2452" s="28">
        <v>128.91</v>
      </c>
      <c r="F2452" s="25">
        <v>1</v>
      </c>
      <c r="G2452" s="25">
        <v>7.4</v>
      </c>
      <c r="H2452" s="25">
        <v>7.4</v>
      </c>
      <c r="I2452" s="25">
        <v>7.4</v>
      </c>
      <c r="J2452" s="25"/>
      <c r="K2452" s="25" t="s">
        <v>2625</v>
      </c>
      <c r="L2452" s="25"/>
      <c r="M2452"/>
      <c r="N2452"/>
      <c r="O2452" s="25">
        <v>-5.86</v>
      </c>
      <c r="P2452" s="25">
        <v>-26.73</v>
      </c>
      <c r="S2452" s="23" t="str">
        <f t="shared" si="118"/>
        <v/>
      </c>
      <c r="T2452" s="23">
        <f t="shared" si="119"/>
        <v>0</v>
      </c>
    </row>
    <row r="2453" spans="1:20" ht="17.399999999999999">
      <c r="A2453" s="23" t="str">
        <f t="shared" si="117"/>
        <v/>
      </c>
      <c r="B2453" s="24" t="s">
        <v>4601</v>
      </c>
      <c r="C2453" s="6" t="s">
        <v>4602</v>
      </c>
      <c r="D2453" s="25" t="s">
        <v>37</v>
      </c>
      <c r="E2453" s="28">
        <v>65.22</v>
      </c>
      <c r="F2453" s="25"/>
      <c r="G2453" s="25"/>
      <c r="H2453" s="25"/>
      <c r="I2453" s="25"/>
      <c r="J2453" s="25"/>
      <c r="K2453" s="25" t="s">
        <v>4102</v>
      </c>
      <c r="L2453" s="25"/>
      <c r="M2453"/>
      <c r="N2453"/>
      <c r="O2453" s="25">
        <v>-6.64</v>
      </c>
      <c r="P2453" s="25">
        <v>-30.11</v>
      </c>
      <c r="S2453" s="23" t="str">
        <f t="shared" si="118"/>
        <v/>
      </c>
      <c r="T2453" s="23">
        <f t="shared" si="119"/>
        <v>0</v>
      </c>
    </row>
    <row r="2454" spans="1:20" ht="17.399999999999999">
      <c r="A2454" s="23" t="str">
        <f t="shared" si="117"/>
        <v/>
      </c>
      <c r="B2454" s="24" t="s">
        <v>4542</v>
      </c>
      <c r="C2454" s="6" t="s">
        <v>4545</v>
      </c>
      <c r="D2454" s="25" t="s">
        <v>9</v>
      </c>
      <c r="E2454" s="28">
        <v>5788.42</v>
      </c>
      <c r="F2454" s="25">
        <v>1</v>
      </c>
      <c r="G2454" s="25">
        <v>40</v>
      </c>
      <c r="H2454" s="25">
        <v>40</v>
      </c>
      <c r="I2454" s="25">
        <v>40</v>
      </c>
      <c r="J2454" s="25"/>
      <c r="K2454" s="25" t="s">
        <v>4088</v>
      </c>
      <c r="L2454" s="25"/>
      <c r="M2454"/>
      <c r="N2454"/>
      <c r="O2454" s="25">
        <v>-35.479999999999997</v>
      </c>
      <c r="P2454" s="25">
        <v>5.56</v>
      </c>
      <c r="S2454" s="23" t="str">
        <f t="shared" si="118"/>
        <v/>
      </c>
      <c r="T2454" s="23">
        <f t="shared" si="119"/>
        <v>0</v>
      </c>
    </row>
    <row r="2455" spans="1:20" ht="17.399999999999999">
      <c r="A2455" s="23" t="str">
        <f t="shared" si="117"/>
        <v/>
      </c>
      <c r="B2455" s="24" t="s">
        <v>5043</v>
      </c>
      <c r="C2455" s="6" t="s">
        <v>5044</v>
      </c>
      <c r="D2455" s="25" t="s">
        <v>37</v>
      </c>
      <c r="E2455" s="28">
        <v>17.78</v>
      </c>
      <c r="F2455" s="25"/>
      <c r="G2455" s="25"/>
      <c r="H2455" s="25"/>
      <c r="I2455" s="25"/>
      <c r="J2455" s="25"/>
      <c r="K2455" s="25" t="s">
        <v>4107</v>
      </c>
      <c r="L2455" s="25"/>
      <c r="M2455"/>
      <c r="N2455"/>
      <c r="O2455" s="25">
        <v>-17.809999999999999</v>
      </c>
      <c r="P2455" s="25">
        <v>-56.81</v>
      </c>
      <c r="S2455" s="23" t="str">
        <f t="shared" si="118"/>
        <v/>
      </c>
      <c r="T2455" s="23">
        <f t="shared" si="119"/>
        <v>0</v>
      </c>
    </row>
    <row r="2456" spans="1:20" ht="17.399999999999999">
      <c r="A2456" s="23" t="str">
        <f t="shared" si="117"/>
        <v/>
      </c>
      <c r="B2456" s="24" t="s">
        <v>4664</v>
      </c>
      <c r="C2456" s="6" t="s">
        <v>4667</v>
      </c>
      <c r="D2456" s="25" t="s">
        <v>37</v>
      </c>
      <c r="E2456" s="28">
        <v>318.23</v>
      </c>
      <c r="F2456" s="25"/>
      <c r="G2456" s="25"/>
      <c r="H2456" s="25"/>
      <c r="I2456" s="25"/>
      <c r="J2456" s="25"/>
      <c r="K2456" s="25" t="s">
        <v>4105</v>
      </c>
      <c r="L2456" s="25"/>
      <c r="M2456"/>
      <c r="N2456"/>
      <c r="O2456" s="25">
        <v>-34.49</v>
      </c>
      <c r="P2456" s="25">
        <v>-22.18</v>
      </c>
      <c r="S2456" s="23" t="str">
        <f t="shared" si="118"/>
        <v/>
      </c>
      <c r="T2456" s="23">
        <f t="shared" si="119"/>
        <v>0</v>
      </c>
    </row>
    <row r="2457" spans="1:20" ht="17.399999999999999">
      <c r="A2457" s="23">
        <f t="shared" si="117"/>
        <v>274</v>
      </c>
      <c r="B2457" s="24" t="s">
        <v>4721</v>
      </c>
      <c r="C2457" s="6" t="s">
        <v>4722</v>
      </c>
      <c r="D2457" s="25" t="s">
        <v>37</v>
      </c>
      <c r="E2457" s="28">
        <v>260.32</v>
      </c>
      <c r="F2457" s="25">
        <v>1</v>
      </c>
      <c r="G2457" s="25">
        <v>19.5</v>
      </c>
      <c r="H2457" s="25">
        <v>19.5</v>
      </c>
      <c r="I2457" s="25">
        <v>19.5</v>
      </c>
      <c r="J2457" s="25">
        <v>19.5</v>
      </c>
      <c r="K2457" s="25" t="s">
        <v>4117</v>
      </c>
      <c r="L2457" s="25"/>
      <c r="M2457"/>
      <c r="N2457"/>
      <c r="O2457" s="25">
        <v>-41.05</v>
      </c>
      <c r="P2457" s="25">
        <v>19.43</v>
      </c>
      <c r="S2457" s="23">
        <f t="shared" si="118"/>
        <v>260.34456999999998</v>
      </c>
      <c r="T2457" s="23">
        <f t="shared" si="119"/>
        <v>0</v>
      </c>
    </row>
    <row r="2458" spans="1:20" ht="17.399999999999999">
      <c r="A2458" s="23">
        <f t="shared" si="117"/>
        <v>189</v>
      </c>
      <c r="B2458" s="24" t="s">
        <v>4454</v>
      </c>
      <c r="C2458" s="6" t="s">
        <v>664</v>
      </c>
      <c r="D2458" s="25" t="s">
        <v>9</v>
      </c>
      <c r="E2458" s="28">
        <v>896.14</v>
      </c>
      <c r="F2458" s="25">
        <v>3</v>
      </c>
      <c r="G2458" s="25">
        <v>197.7</v>
      </c>
      <c r="H2458" s="25">
        <v>207.13</v>
      </c>
      <c r="I2458" s="25">
        <v>197.7</v>
      </c>
      <c r="J2458" s="25">
        <v>207.13</v>
      </c>
      <c r="K2458" s="25" t="s">
        <v>4084</v>
      </c>
      <c r="L2458" s="25"/>
      <c r="M2458"/>
      <c r="N2458"/>
      <c r="O2458" s="25">
        <v>-18.62</v>
      </c>
      <c r="P2458" s="25">
        <v>6.6</v>
      </c>
      <c r="S2458" s="23">
        <f t="shared" si="118"/>
        <v>896.16458</v>
      </c>
      <c r="T2458" s="23">
        <f t="shared" si="119"/>
        <v>0</v>
      </c>
    </row>
    <row r="2459" spans="1:20" ht="17.399999999999999">
      <c r="A2459" s="23" t="str">
        <f t="shared" si="117"/>
        <v/>
      </c>
      <c r="B2459" s="24" t="s">
        <v>4783</v>
      </c>
      <c r="C2459" s="6" t="s">
        <v>4789</v>
      </c>
      <c r="D2459" s="25" t="s">
        <v>37</v>
      </c>
      <c r="E2459" s="28">
        <v>85.7</v>
      </c>
      <c r="F2459" s="25"/>
      <c r="G2459" s="25"/>
      <c r="H2459" s="25"/>
      <c r="I2459" s="25"/>
      <c r="J2459" s="25"/>
      <c r="K2459" s="25" t="s">
        <v>4076</v>
      </c>
      <c r="L2459" s="25"/>
      <c r="M2459"/>
      <c r="N2459"/>
      <c r="O2459" s="25">
        <v>-22.22</v>
      </c>
      <c r="P2459" s="25">
        <v>-51.5</v>
      </c>
      <c r="S2459" s="23" t="str">
        <f t="shared" si="118"/>
        <v/>
      </c>
      <c r="T2459" s="23">
        <f t="shared" si="119"/>
        <v>0</v>
      </c>
    </row>
    <row r="2460" spans="1:20" ht="17.399999999999999">
      <c r="A2460" s="23" t="str">
        <f t="shared" si="117"/>
        <v/>
      </c>
      <c r="B2460" s="24" t="s">
        <v>5076</v>
      </c>
      <c r="C2460" s="6" t="s">
        <v>5078</v>
      </c>
      <c r="D2460" s="25" t="s">
        <v>37</v>
      </c>
      <c r="E2460" s="28">
        <v>704.26</v>
      </c>
      <c r="F2460" s="25"/>
      <c r="G2460" s="25"/>
      <c r="H2460" s="25"/>
      <c r="I2460" s="25"/>
      <c r="J2460" s="25"/>
      <c r="K2460" s="25" t="s">
        <v>4076</v>
      </c>
      <c r="L2460" s="25"/>
      <c r="M2460"/>
      <c r="N2460"/>
      <c r="O2460" s="25">
        <v>-24.91</v>
      </c>
      <c r="P2460" s="25">
        <v>-44.28</v>
      </c>
      <c r="S2460" s="23" t="str">
        <f t="shared" si="118"/>
        <v/>
      </c>
      <c r="T2460" s="23">
        <f t="shared" si="119"/>
        <v>0</v>
      </c>
    </row>
    <row r="2461" spans="1:20" ht="17.399999999999999">
      <c r="A2461" s="23" t="str">
        <f t="shared" si="117"/>
        <v/>
      </c>
      <c r="B2461" s="24" t="s">
        <v>4455</v>
      </c>
      <c r="C2461" s="6" t="s">
        <v>4458</v>
      </c>
      <c r="D2461" s="25" t="s">
        <v>9</v>
      </c>
      <c r="E2461" s="28">
        <v>2160.65</v>
      </c>
      <c r="F2461" s="25"/>
      <c r="G2461" s="25">
        <v>-1.7</v>
      </c>
      <c r="H2461" s="25">
        <v>-1.7</v>
      </c>
      <c r="I2461" s="25"/>
      <c r="J2461" s="25"/>
      <c r="K2461" s="25" t="s">
        <v>4084</v>
      </c>
      <c r="L2461" s="25"/>
      <c r="M2461"/>
      <c r="N2461"/>
      <c r="O2461" s="25">
        <v>-23.61</v>
      </c>
      <c r="P2461" s="25">
        <v>-24.82</v>
      </c>
      <c r="S2461" s="23" t="str">
        <f t="shared" si="118"/>
        <v/>
      </c>
      <c r="T2461" s="23">
        <f t="shared" si="119"/>
        <v>0</v>
      </c>
    </row>
    <row r="2462" spans="1:20" ht="17.399999999999999">
      <c r="A2462" s="23" t="str">
        <f t="shared" si="117"/>
        <v/>
      </c>
      <c r="B2462" s="24" t="s">
        <v>4817</v>
      </c>
      <c r="C2462" s="6" t="s">
        <v>4822</v>
      </c>
      <c r="D2462" s="25" t="s">
        <v>37</v>
      </c>
      <c r="E2462" s="28">
        <v>79.819999999999993</v>
      </c>
      <c r="F2462" s="25"/>
      <c r="G2462" s="25"/>
      <c r="H2462" s="25"/>
      <c r="I2462" s="25"/>
      <c r="J2462" s="25"/>
      <c r="K2462" s="25" t="s">
        <v>4096</v>
      </c>
      <c r="L2462" s="25"/>
      <c r="M2462"/>
      <c r="N2462"/>
      <c r="O2462" s="25">
        <v>-9.42</v>
      </c>
      <c r="P2462" s="25">
        <v>18.559999999999999</v>
      </c>
      <c r="S2462" s="23" t="str">
        <f t="shared" si="118"/>
        <v/>
      </c>
      <c r="T2462" s="23">
        <f t="shared" si="119"/>
        <v>0</v>
      </c>
    </row>
    <row r="2463" spans="1:20" ht="17.399999999999999">
      <c r="A2463" s="23" t="str">
        <f t="shared" si="117"/>
        <v/>
      </c>
      <c r="B2463" s="24" t="s">
        <v>4626</v>
      </c>
      <c r="C2463" s="6" t="s">
        <v>4631</v>
      </c>
      <c r="D2463" s="25" t="s">
        <v>37</v>
      </c>
      <c r="E2463" s="28">
        <v>162.62</v>
      </c>
      <c r="F2463" s="25"/>
      <c r="G2463" s="25"/>
      <c r="H2463" s="25"/>
      <c r="I2463" s="25"/>
      <c r="J2463" s="25"/>
      <c r="K2463" s="25" t="s">
        <v>2626</v>
      </c>
      <c r="L2463" s="25"/>
      <c r="M2463"/>
      <c r="N2463"/>
      <c r="O2463" s="25">
        <v>-20.68</v>
      </c>
      <c r="P2463" s="25">
        <v>-32.229999999999997</v>
      </c>
      <c r="S2463" s="23" t="str">
        <f t="shared" si="118"/>
        <v/>
      </c>
      <c r="T2463" s="23">
        <f t="shared" si="119"/>
        <v>0</v>
      </c>
    </row>
    <row r="2464" spans="1:20" ht="17.399999999999999">
      <c r="A2464" s="23" t="str">
        <f t="shared" si="117"/>
        <v/>
      </c>
      <c r="B2464" s="24" t="s">
        <v>4863</v>
      </c>
      <c r="C2464" s="6" t="s">
        <v>4865</v>
      </c>
      <c r="D2464" s="25" t="s">
        <v>37</v>
      </c>
      <c r="E2464" s="28">
        <v>25.39</v>
      </c>
      <c r="F2464" s="25">
        <v>1</v>
      </c>
      <c r="G2464" s="25"/>
      <c r="H2464" s="25">
        <v>2.2999999999999998</v>
      </c>
      <c r="I2464" s="25"/>
      <c r="J2464" s="25">
        <v>2.2999999999999998</v>
      </c>
      <c r="K2464" s="25" t="s">
        <v>4118</v>
      </c>
      <c r="L2464" s="25"/>
      <c r="M2464"/>
      <c r="N2464"/>
      <c r="O2464" s="25">
        <v>21.28</v>
      </c>
      <c r="P2464" s="25">
        <v>-12.23</v>
      </c>
      <c r="S2464" s="23" t="str">
        <f t="shared" si="118"/>
        <v/>
      </c>
      <c r="T2464" s="23">
        <f t="shared" si="119"/>
        <v>0</v>
      </c>
    </row>
    <row r="2465" spans="1:20" ht="17.399999999999999">
      <c r="A2465" s="23" t="str">
        <f t="shared" si="117"/>
        <v/>
      </c>
      <c r="B2465" s="24" t="s">
        <v>5196</v>
      </c>
      <c r="C2465" s="6" t="s">
        <v>5197</v>
      </c>
      <c r="D2465" s="25" t="s">
        <v>37</v>
      </c>
      <c r="E2465" s="28">
        <v>36.04</v>
      </c>
      <c r="F2465" s="25"/>
      <c r="G2465" s="25"/>
      <c r="H2465" s="25"/>
      <c r="I2465" s="25"/>
      <c r="J2465" s="25"/>
      <c r="K2465" s="25" t="s">
        <v>4103</v>
      </c>
      <c r="L2465" s="25"/>
      <c r="M2465"/>
      <c r="N2465"/>
      <c r="O2465" s="25">
        <v>-27.07</v>
      </c>
      <c r="P2465" s="25">
        <v>-58</v>
      </c>
      <c r="S2465" s="23" t="str">
        <f t="shared" si="118"/>
        <v/>
      </c>
      <c r="T2465" s="23">
        <f t="shared" si="119"/>
        <v>0</v>
      </c>
    </row>
    <row r="2466" spans="1:20" ht="17.399999999999999">
      <c r="A2466" s="23" t="str">
        <f t="shared" si="117"/>
        <v/>
      </c>
      <c r="B2466" s="24" t="s">
        <v>4824</v>
      </c>
      <c r="C2466" s="6" t="s">
        <v>4828</v>
      </c>
      <c r="D2466" s="25" t="s">
        <v>37</v>
      </c>
      <c r="E2466" s="28">
        <v>139.16999999999999</v>
      </c>
      <c r="F2466" s="25"/>
      <c r="G2466" s="25"/>
      <c r="H2466" s="25"/>
      <c r="I2466" s="25"/>
      <c r="J2466" s="25"/>
      <c r="K2466" s="25" t="s">
        <v>4097</v>
      </c>
      <c r="L2466" s="25"/>
      <c r="M2466"/>
      <c r="N2466"/>
      <c r="O2466" s="25">
        <v>-19.77</v>
      </c>
      <c r="P2466" s="25">
        <v>-27.11</v>
      </c>
      <c r="S2466" s="23" t="str">
        <f t="shared" si="118"/>
        <v/>
      </c>
      <c r="T2466" s="23">
        <f t="shared" si="119"/>
        <v>0</v>
      </c>
    </row>
    <row r="2467" spans="1:20" ht="17.399999999999999">
      <c r="A2467" s="23">
        <f t="shared" si="117"/>
        <v>170</v>
      </c>
      <c r="B2467" s="24" t="s">
        <v>4735</v>
      </c>
      <c r="C2467" s="6" t="s">
        <v>5226</v>
      </c>
      <c r="D2467" s="25" t="s">
        <v>37</v>
      </c>
      <c r="E2467" s="28">
        <v>1516.68</v>
      </c>
      <c r="F2467" s="25">
        <v>7</v>
      </c>
      <c r="G2467" s="25">
        <v>90.56</v>
      </c>
      <c r="H2467" s="25">
        <v>90.74</v>
      </c>
      <c r="I2467" s="25">
        <v>88.53</v>
      </c>
      <c r="J2467" s="25">
        <v>85.6</v>
      </c>
      <c r="K2467" s="25" t="s">
        <v>4105</v>
      </c>
      <c r="L2467" s="25"/>
      <c r="M2467"/>
      <c r="N2467"/>
      <c r="O2467" s="25">
        <v>26.11</v>
      </c>
      <c r="P2467" s="25">
        <v>-21.09</v>
      </c>
      <c r="S2467" s="23">
        <f t="shared" si="118"/>
        <v>1516.7046700000001</v>
      </c>
      <c r="T2467" s="23">
        <f t="shared" si="119"/>
        <v>0</v>
      </c>
    </row>
    <row r="2468" spans="1:20" ht="17.399999999999999">
      <c r="A2468" s="23" t="str">
        <f t="shared" si="117"/>
        <v/>
      </c>
      <c r="B2468" s="24" t="s">
        <v>4854</v>
      </c>
      <c r="C2468" s="6" t="s">
        <v>4856</v>
      </c>
      <c r="D2468" s="25" t="s">
        <v>37</v>
      </c>
      <c r="E2468" s="28">
        <v>60.93</v>
      </c>
      <c r="F2468" s="25">
        <v>1</v>
      </c>
      <c r="G2468" s="25"/>
      <c r="H2468" s="25">
        <v>12.2</v>
      </c>
      <c r="I2468" s="25"/>
      <c r="J2468" s="25">
        <v>12.2</v>
      </c>
      <c r="K2468" s="25" t="s">
        <v>4092</v>
      </c>
      <c r="L2468" s="25"/>
      <c r="M2468"/>
      <c r="N2468"/>
      <c r="O2468" s="25">
        <v>-21.03</v>
      </c>
      <c r="P2468" s="25">
        <v>-22.91</v>
      </c>
      <c r="S2468" s="23" t="str">
        <f t="shared" si="118"/>
        <v/>
      </c>
      <c r="T2468" s="23">
        <f t="shared" si="119"/>
        <v>0</v>
      </c>
    </row>
    <row r="2469" spans="1:20" ht="17.399999999999999">
      <c r="A2469" s="23" t="str">
        <f t="shared" si="117"/>
        <v/>
      </c>
      <c r="B2469" s="24" t="s">
        <v>5007</v>
      </c>
      <c r="C2469" s="6" t="s">
        <v>5011</v>
      </c>
      <c r="D2469" s="25" t="s">
        <v>37</v>
      </c>
      <c r="E2469" s="28">
        <v>197.66</v>
      </c>
      <c r="F2469" s="25"/>
      <c r="G2469" s="25"/>
      <c r="H2469" s="25"/>
      <c r="I2469" s="25"/>
      <c r="J2469" s="25"/>
      <c r="K2469" s="25" t="s">
        <v>4088</v>
      </c>
      <c r="L2469" s="25"/>
      <c r="M2469"/>
      <c r="N2469"/>
      <c r="O2469" s="25">
        <v>-29.33</v>
      </c>
      <c r="P2469" s="25">
        <v>-22.06</v>
      </c>
      <c r="S2469" s="23" t="str">
        <f t="shared" si="118"/>
        <v/>
      </c>
      <c r="T2469" s="23">
        <f t="shared" si="119"/>
        <v>0</v>
      </c>
    </row>
    <row r="2470" spans="1:20" ht="17.399999999999999">
      <c r="A2470" s="23" t="str">
        <f t="shared" si="117"/>
        <v/>
      </c>
      <c r="B2470" s="24" t="s">
        <v>5132</v>
      </c>
      <c r="C2470" s="6" t="s">
        <v>5134</v>
      </c>
      <c r="D2470" s="25" t="s">
        <v>37</v>
      </c>
      <c r="E2470" s="28">
        <v>31.05</v>
      </c>
      <c r="F2470" s="25"/>
      <c r="G2470" s="25"/>
      <c r="H2470" s="25"/>
      <c r="I2470" s="25"/>
      <c r="J2470" s="25"/>
      <c r="K2470" s="25" t="s">
        <v>4092</v>
      </c>
      <c r="L2470" s="25"/>
      <c r="M2470"/>
      <c r="N2470"/>
      <c r="O2470" s="25">
        <v>-13.25</v>
      </c>
      <c r="P2470" s="25">
        <v>-56.73</v>
      </c>
      <c r="S2470" s="23" t="str">
        <f t="shared" si="118"/>
        <v/>
      </c>
      <c r="T2470" s="23">
        <f t="shared" si="119"/>
        <v>0</v>
      </c>
    </row>
    <row r="2471" spans="1:20" ht="17.399999999999999">
      <c r="A2471" s="23" t="str">
        <f t="shared" si="117"/>
        <v/>
      </c>
      <c r="B2471" s="24" t="s">
        <v>4770</v>
      </c>
      <c r="C2471" s="6" t="s">
        <v>4773</v>
      </c>
      <c r="D2471" s="25" t="s">
        <v>37</v>
      </c>
      <c r="E2471" s="28">
        <v>47.02</v>
      </c>
      <c r="F2471" s="25"/>
      <c r="G2471" s="25"/>
      <c r="H2471" s="25"/>
      <c r="I2471" s="25"/>
      <c r="J2471" s="25"/>
      <c r="K2471" s="25" t="s">
        <v>4100</v>
      </c>
      <c r="L2471" s="25"/>
      <c r="M2471"/>
      <c r="N2471"/>
      <c r="O2471" s="25">
        <v>-11.14</v>
      </c>
      <c r="P2471" s="25">
        <v>-10.5</v>
      </c>
      <c r="S2471" s="23" t="str">
        <f t="shared" si="118"/>
        <v/>
      </c>
      <c r="T2471" s="23">
        <f t="shared" si="119"/>
        <v>0</v>
      </c>
    </row>
    <row r="2472" spans="1:20" ht="17.399999999999999">
      <c r="A2472" s="23" t="str">
        <f t="shared" si="117"/>
        <v/>
      </c>
      <c r="B2472" s="24" t="s">
        <v>4468</v>
      </c>
      <c r="C2472" s="6" t="s">
        <v>4476</v>
      </c>
      <c r="D2472" s="25" t="s">
        <v>9</v>
      </c>
      <c r="E2472" s="28">
        <v>143.51</v>
      </c>
      <c r="F2472" s="25"/>
      <c r="G2472" s="25"/>
      <c r="H2472" s="25"/>
      <c r="I2472" s="25"/>
      <c r="J2472" s="25"/>
      <c r="K2472" s="25" t="s">
        <v>4090</v>
      </c>
      <c r="L2472" s="25"/>
      <c r="M2472"/>
      <c r="N2472"/>
      <c r="O2472" s="25">
        <v>-13.51</v>
      </c>
      <c r="P2472" s="25">
        <v>-10.78</v>
      </c>
      <c r="S2472" s="23" t="str">
        <f t="shared" si="118"/>
        <v/>
      </c>
      <c r="T2472" s="23">
        <f t="shared" si="119"/>
        <v>0</v>
      </c>
    </row>
    <row r="2473" spans="1:20" ht="17.399999999999999">
      <c r="A2473" s="23" t="str">
        <f t="shared" si="117"/>
        <v/>
      </c>
      <c r="B2473" s="24" t="s">
        <v>4469</v>
      </c>
      <c r="C2473" s="6" t="s">
        <v>117</v>
      </c>
      <c r="D2473" s="25" t="s">
        <v>9</v>
      </c>
      <c r="E2473" s="28">
        <v>438.04</v>
      </c>
      <c r="F2473" s="25">
        <v>4</v>
      </c>
      <c r="G2473" s="25">
        <v>124.45</v>
      </c>
      <c r="H2473" s="25">
        <v>124.45</v>
      </c>
      <c r="I2473" s="25"/>
      <c r="J2473" s="25"/>
      <c r="K2473" s="25" t="s">
        <v>4090</v>
      </c>
      <c r="L2473" s="25"/>
      <c r="M2473"/>
      <c r="N2473"/>
      <c r="O2473" s="25">
        <v>-15.18</v>
      </c>
      <c r="P2473" s="25">
        <v>-3.39</v>
      </c>
      <c r="S2473" s="23" t="str">
        <f t="shared" si="118"/>
        <v/>
      </c>
      <c r="T2473" s="23">
        <f t="shared" si="119"/>
        <v>0</v>
      </c>
    </row>
    <row r="2474" spans="1:20" ht="17.399999999999999">
      <c r="A2474" s="23" t="str">
        <f t="shared" si="117"/>
        <v/>
      </c>
      <c r="B2474" s="24" t="s">
        <v>4933</v>
      </c>
      <c r="C2474" s="6" t="s">
        <v>4935</v>
      </c>
      <c r="D2474" s="25" t="s">
        <v>37</v>
      </c>
      <c r="E2474" s="28">
        <v>45.97</v>
      </c>
      <c r="F2474" s="25"/>
      <c r="G2474" s="25"/>
      <c r="H2474" s="25"/>
      <c r="I2474" s="25"/>
      <c r="J2474" s="25"/>
      <c r="K2474" s="25" t="s">
        <v>4083</v>
      </c>
      <c r="L2474" s="25"/>
      <c r="M2474"/>
      <c r="N2474"/>
      <c r="O2474" s="25">
        <v>-26.6</v>
      </c>
      <c r="P2474" s="25">
        <v>-42.61</v>
      </c>
      <c r="S2474" s="23" t="str">
        <f t="shared" si="118"/>
        <v/>
      </c>
      <c r="T2474" s="23">
        <f t="shared" si="119"/>
        <v>0</v>
      </c>
    </row>
    <row r="2475" spans="1:20" ht="17.399999999999999">
      <c r="A2475" s="23" t="str">
        <f t="shared" si="117"/>
        <v/>
      </c>
      <c r="B2475" s="24" t="s">
        <v>4627</v>
      </c>
      <c r="C2475" s="6" t="s">
        <v>4632</v>
      </c>
      <c r="D2475" s="25" t="s">
        <v>37</v>
      </c>
      <c r="E2475" s="28">
        <v>448.85</v>
      </c>
      <c r="F2475" s="25"/>
      <c r="G2475" s="25"/>
      <c r="H2475" s="25"/>
      <c r="I2475" s="25"/>
      <c r="J2475" s="25"/>
      <c r="K2475" s="25" t="s">
        <v>4115</v>
      </c>
      <c r="L2475" s="25"/>
      <c r="M2475"/>
      <c r="N2475"/>
      <c r="O2475" s="25">
        <v>-15.9</v>
      </c>
      <c r="P2475" s="25">
        <v>-32.44</v>
      </c>
      <c r="S2475" s="23" t="str">
        <f t="shared" si="118"/>
        <v/>
      </c>
      <c r="T2475" s="23">
        <f t="shared" si="119"/>
        <v>0</v>
      </c>
    </row>
    <row r="2476" spans="1:20" ht="17.399999999999999">
      <c r="A2476" s="23" t="str">
        <f t="shared" si="117"/>
        <v/>
      </c>
      <c r="B2476" s="24" t="s">
        <v>4767</v>
      </c>
      <c r="C2476" s="6" t="s">
        <v>5050</v>
      </c>
      <c r="D2476" s="25" t="s">
        <v>37</v>
      </c>
      <c r="E2476" s="28">
        <v>66</v>
      </c>
      <c r="F2476" s="25">
        <v>1</v>
      </c>
      <c r="G2476" s="25">
        <v>1.9</v>
      </c>
      <c r="H2476" s="25"/>
      <c r="I2476" s="25"/>
      <c r="J2476" s="25"/>
      <c r="K2476" s="25" t="s">
        <v>4105</v>
      </c>
      <c r="L2476" s="25"/>
      <c r="M2476"/>
      <c r="N2476"/>
      <c r="O2476" s="25">
        <v>-25.68</v>
      </c>
      <c r="P2476" s="25">
        <v>-37.67</v>
      </c>
      <c r="S2476" s="23" t="str">
        <f t="shared" si="118"/>
        <v/>
      </c>
      <c r="T2476" s="23">
        <f t="shared" si="119"/>
        <v>0</v>
      </c>
    </row>
    <row r="2477" spans="1:20" ht="17.399999999999999">
      <c r="A2477" s="23" t="str">
        <f t="shared" si="117"/>
        <v/>
      </c>
      <c r="B2477" s="24" t="s">
        <v>4670</v>
      </c>
      <c r="C2477" s="6" t="s">
        <v>4671</v>
      </c>
      <c r="D2477" s="25" t="s">
        <v>37</v>
      </c>
      <c r="E2477" s="28">
        <v>51.53</v>
      </c>
      <c r="F2477" s="25"/>
      <c r="G2477" s="25"/>
      <c r="H2477" s="25"/>
      <c r="I2477" s="25"/>
      <c r="J2477" s="25"/>
      <c r="K2477" s="25" t="s">
        <v>4100</v>
      </c>
      <c r="L2477" s="25"/>
      <c r="M2477"/>
      <c r="N2477"/>
      <c r="O2477" s="25">
        <v>-20.46</v>
      </c>
      <c r="P2477" s="25">
        <v>-49.22</v>
      </c>
      <c r="S2477" s="23" t="str">
        <f t="shared" si="118"/>
        <v/>
      </c>
      <c r="T2477" s="23">
        <f t="shared" si="119"/>
        <v>0</v>
      </c>
    </row>
    <row r="2478" spans="1:20" ht="17.399999999999999">
      <c r="A2478" s="23" t="str">
        <f t="shared" si="117"/>
        <v/>
      </c>
      <c r="B2478" s="24" t="s">
        <v>4792</v>
      </c>
      <c r="C2478" s="6" t="s">
        <v>4794</v>
      </c>
      <c r="D2478" s="25" t="s">
        <v>37</v>
      </c>
      <c r="E2478" s="28">
        <v>220.11</v>
      </c>
      <c r="F2478" s="25"/>
      <c r="G2478" s="25"/>
      <c r="H2478" s="25"/>
      <c r="I2478" s="25"/>
      <c r="J2478" s="25"/>
      <c r="K2478" s="25" t="s">
        <v>4118</v>
      </c>
      <c r="L2478" s="25"/>
      <c r="M2478"/>
      <c r="N2478"/>
      <c r="O2478" s="25">
        <v>2.61</v>
      </c>
      <c r="P2478" s="25">
        <v>0.98</v>
      </c>
      <c r="S2478" s="23" t="str">
        <f t="shared" si="118"/>
        <v/>
      </c>
      <c r="T2478" s="23">
        <f t="shared" si="119"/>
        <v>0</v>
      </c>
    </row>
    <row r="2479" spans="1:20" ht="17.399999999999999">
      <c r="A2479" s="23" t="str">
        <f t="shared" si="117"/>
        <v/>
      </c>
      <c r="B2479" s="24" t="s">
        <v>5055</v>
      </c>
      <c r="C2479" s="6" t="s">
        <v>5056</v>
      </c>
      <c r="D2479" s="25" t="s">
        <v>37</v>
      </c>
      <c r="E2479" s="28">
        <v>26.23</v>
      </c>
      <c r="F2479" s="25"/>
      <c r="G2479" s="25"/>
      <c r="H2479" s="25"/>
      <c r="I2479" s="25"/>
      <c r="J2479" s="25"/>
      <c r="K2479" s="25" t="s">
        <v>4078</v>
      </c>
      <c r="L2479" s="25"/>
      <c r="M2479"/>
      <c r="N2479"/>
      <c r="O2479" s="25">
        <v>-5.46</v>
      </c>
      <c r="P2479" s="25">
        <v>-25.38</v>
      </c>
      <c r="S2479" s="23" t="str">
        <f t="shared" si="118"/>
        <v/>
      </c>
      <c r="T2479" s="23">
        <f t="shared" si="119"/>
        <v>0</v>
      </c>
    </row>
    <row r="2480" spans="1:20" ht="17.399999999999999">
      <c r="A2480" s="23" t="str">
        <f t="shared" si="117"/>
        <v/>
      </c>
      <c r="B2480" s="24" t="s">
        <v>4754</v>
      </c>
      <c r="C2480" s="6" t="s">
        <v>4756</v>
      </c>
      <c r="D2480" s="25" t="s">
        <v>37</v>
      </c>
      <c r="E2480" s="28">
        <v>236.43</v>
      </c>
      <c r="F2480" s="25">
        <v>1</v>
      </c>
      <c r="G2480" s="25">
        <v>0.3</v>
      </c>
      <c r="H2480" s="25">
        <v>0.3</v>
      </c>
      <c r="I2480" s="25"/>
      <c r="J2480" s="25"/>
      <c r="K2480" s="25" t="s">
        <v>4110</v>
      </c>
      <c r="L2480" s="25"/>
      <c r="M2480"/>
      <c r="N2480"/>
      <c r="O2480" s="25">
        <v>-27.23</v>
      </c>
      <c r="P2480" s="25">
        <v>-31.76</v>
      </c>
      <c r="S2480" s="23" t="str">
        <f t="shared" si="118"/>
        <v/>
      </c>
      <c r="T2480" s="23">
        <f t="shared" si="119"/>
        <v>0</v>
      </c>
    </row>
    <row r="2481" spans="1:20" ht="17.399999999999999">
      <c r="A2481" s="23" t="str">
        <f t="shared" si="117"/>
        <v/>
      </c>
      <c r="B2481" s="24" t="s">
        <v>4729</v>
      </c>
      <c r="C2481" s="6" t="s">
        <v>4734</v>
      </c>
      <c r="D2481" s="25" t="s">
        <v>37</v>
      </c>
      <c r="E2481" s="28">
        <v>25.26</v>
      </c>
      <c r="F2481" s="25"/>
      <c r="G2481" s="25"/>
      <c r="H2481" s="25"/>
      <c r="I2481" s="25"/>
      <c r="J2481" s="25"/>
      <c r="K2481" s="25" t="s">
        <v>4105</v>
      </c>
      <c r="L2481" s="25"/>
      <c r="M2481"/>
      <c r="N2481"/>
      <c r="O2481" s="25">
        <v>-12.77</v>
      </c>
      <c r="P2481" s="25">
        <v>-39.96</v>
      </c>
      <c r="S2481" s="23" t="str">
        <f t="shared" si="118"/>
        <v/>
      </c>
      <c r="T2481" s="23">
        <f t="shared" si="119"/>
        <v>0</v>
      </c>
    </row>
    <row r="2482" spans="1:20" ht="17.399999999999999">
      <c r="A2482" s="23" t="str">
        <f t="shared" si="117"/>
        <v/>
      </c>
      <c r="B2482" s="24" t="s">
        <v>4498</v>
      </c>
      <c r="C2482" s="6" t="s">
        <v>53</v>
      </c>
      <c r="D2482" s="25" t="s">
        <v>9</v>
      </c>
      <c r="E2482" s="28">
        <v>188.73</v>
      </c>
      <c r="F2482" s="25"/>
      <c r="G2482" s="25"/>
      <c r="H2482" s="25"/>
      <c r="I2482" s="25"/>
      <c r="J2482" s="25"/>
      <c r="K2482" s="25" t="s">
        <v>4087</v>
      </c>
      <c r="L2482" s="25"/>
      <c r="M2482"/>
      <c r="N2482"/>
      <c r="O2482" s="25">
        <v>11.8</v>
      </c>
      <c r="P2482" s="25">
        <v>13.31</v>
      </c>
      <c r="S2482" s="23" t="str">
        <f t="shared" si="118"/>
        <v/>
      </c>
      <c r="T2482" s="23">
        <f t="shared" si="119"/>
        <v>0</v>
      </c>
    </row>
    <row r="2483" spans="1:20" ht="17.399999999999999">
      <c r="A2483" s="23" t="str">
        <f t="shared" si="117"/>
        <v/>
      </c>
      <c r="B2483" s="24" t="s">
        <v>4946</v>
      </c>
      <c r="C2483" s="6" t="s">
        <v>4947</v>
      </c>
      <c r="D2483" s="25" t="s">
        <v>37</v>
      </c>
      <c r="E2483" s="28">
        <v>156.43</v>
      </c>
      <c r="F2483" s="25"/>
      <c r="G2483" s="25"/>
      <c r="H2483" s="25"/>
      <c r="I2483" s="25"/>
      <c r="J2483" s="25"/>
      <c r="K2483" s="25" t="s">
        <v>4113</v>
      </c>
      <c r="L2483" s="25"/>
      <c r="M2483"/>
      <c r="N2483"/>
      <c r="O2483" s="25">
        <v>-21.16</v>
      </c>
      <c r="P2483" s="25">
        <v>-35.69</v>
      </c>
      <c r="S2483" s="23" t="str">
        <f t="shared" si="118"/>
        <v/>
      </c>
      <c r="T2483" s="23">
        <f t="shared" si="119"/>
        <v>0</v>
      </c>
    </row>
    <row r="2484" spans="1:20" ht="17.399999999999999">
      <c r="A2484" s="23" t="str">
        <f t="shared" si="117"/>
        <v/>
      </c>
      <c r="B2484" s="24" t="s">
        <v>4757</v>
      </c>
      <c r="C2484" s="6" t="s">
        <v>4759</v>
      </c>
      <c r="D2484" s="25" t="s">
        <v>9</v>
      </c>
      <c r="E2484" s="28">
        <v>2044.1</v>
      </c>
      <c r="F2484" s="25">
        <v>8</v>
      </c>
      <c r="G2484" s="25">
        <v>131.33000000000001</v>
      </c>
      <c r="H2484" s="25">
        <v>126.4</v>
      </c>
      <c r="I2484" s="25"/>
      <c r="J2484" s="25">
        <v>112.35</v>
      </c>
      <c r="K2484" s="25" t="s">
        <v>4120</v>
      </c>
      <c r="L2484" s="25"/>
      <c r="M2484"/>
      <c r="N2484"/>
      <c r="O2484" s="25">
        <v>19.149999999999999</v>
      </c>
      <c r="P2484" s="25">
        <v>2.8</v>
      </c>
      <c r="S2484" s="23" t="str">
        <f t="shared" si="118"/>
        <v/>
      </c>
      <c r="T2484" s="23">
        <f t="shared" si="119"/>
        <v>0</v>
      </c>
    </row>
    <row r="2485" spans="1:20" ht="17.399999999999999">
      <c r="A2485" s="23" t="str">
        <f t="shared" si="117"/>
        <v/>
      </c>
      <c r="B2485" s="24" t="s">
        <v>4902</v>
      </c>
      <c r="C2485" s="6" t="s">
        <v>4907</v>
      </c>
      <c r="D2485" s="6" t="s">
        <v>37</v>
      </c>
      <c r="E2485" s="67">
        <v>28.01</v>
      </c>
      <c r="K2485" s="6" t="s">
        <v>4113</v>
      </c>
      <c r="M2485"/>
      <c r="N2485"/>
      <c r="O2485" s="6">
        <v>2.4</v>
      </c>
      <c r="P2485" s="6">
        <v>-34.08</v>
      </c>
      <c r="S2485" s="23" t="str">
        <f t="shared" si="118"/>
        <v/>
      </c>
      <c r="T2485" s="23">
        <f t="shared" si="119"/>
        <v>0</v>
      </c>
    </row>
    <row r="2486" spans="1:20" ht="17.399999999999999">
      <c r="A2486" s="23" t="str">
        <f t="shared" si="117"/>
        <v/>
      </c>
      <c r="B2486" s="24" t="s">
        <v>5051</v>
      </c>
      <c r="C2486" s="6" t="s">
        <v>5052</v>
      </c>
      <c r="D2486" s="6" t="s">
        <v>37</v>
      </c>
      <c r="E2486" s="67">
        <v>67.48</v>
      </c>
      <c r="K2486" s="6" t="s">
        <v>4113</v>
      </c>
      <c r="M2486"/>
      <c r="N2486"/>
      <c r="O2486" s="6">
        <v>-15.08</v>
      </c>
      <c r="P2486" s="6">
        <v>-37.5</v>
      </c>
      <c r="S2486" s="23" t="str">
        <f t="shared" si="118"/>
        <v/>
      </c>
      <c r="T2486" s="23">
        <f t="shared" si="119"/>
        <v>0</v>
      </c>
    </row>
    <row r="2487" spans="1:20" ht="17.399999999999999">
      <c r="A2487" s="23" t="str">
        <f t="shared" si="117"/>
        <v/>
      </c>
      <c r="B2487" s="24" t="s">
        <v>4917</v>
      </c>
      <c r="C2487" s="6" t="s">
        <v>4918</v>
      </c>
      <c r="D2487" s="6" t="s">
        <v>37</v>
      </c>
      <c r="E2487" s="67">
        <v>57.55</v>
      </c>
      <c r="K2487" s="6" t="s">
        <v>4085</v>
      </c>
      <c r="M2487"/>
      <c r="N2487"/>
      <c r="O2487" s="6">
        <v>-18.22</v>
      </c>
      <c r="P2487" s="6">
        <v>-43.49</v>
      </c>
      <c r="S2487" s="23" t="str">
        <f t="shared" si="118"/>
        <v/>
      </c>
      <c r="T2487" s="23">
        <f t="shared" si="119"/>
        <v>0</v>
      </c>
    </row>
    <row r="2488" spans="1:20" ht="17.399999999999999">
      <c r="A2488" s="23" t="str">
        <f t="shared" si="117"/>
        <v/>
      </c>
      <c r="B2488" s="24" t="s">
        <v>4744</v>
      </c>
      <c r="C2488" s="6" t="s">
        <v>4750</v>
      </c>
      <c r="D2488" s="6" t="s">
        <v>37</v>
      </c>
      <c r="E2488" s="67">
        <v>188.26</v>
      </c>
      <c r="K2488" s="6" t="s">
        <v>4107</v>
      </c>
      <c r="M2488"/>
      <c r="N2488"/>
      <c r="O2488" s="6">
        <v>-13.23</v>
      </c>
      <c r="P2488" s="6">
        <v>-32.24</v>
      </c>
      <c r="S2488" s="23" t="str">
        <f t="shared" si="118"/>
        <v/>
      </c>
      <c r="T2488" s="23">
        <f t="shared" si="119"/>
        <v>0</v>
      </c>
    </row>
    <row r="2489" spans="1:20" ht="17.399999999999999">
      <c r="A2489" s="23" t="str">
        <f t="shared" si="117"/>
        <v/>
      </c>
      <c r="B2489" s="24" t="s">
        <v>4784</v>
      </c>
      <c r="C2489" s="6" t="s">
        <v>4790</v>
      </c>
      <c r="D2489" s="6" t="s">
        <v>37</v>
      </c>
      <c r="E2489" s="67">
        <v>34.78</v>
      </c>
      <c r="K2489" s="6" t="s">
        <v>4076</v>
      </c>
      <c r="M2489"/>
      <c r="N2489"/>
      <c r="O2489" s="6">
        <v>-10.27</v>
      </c>
      <c r="P2489" s="6">
        <v>-26.78</v>
      </c>
      <c r="S2489" s="23" t="str">
        <f t="shared" si="118"/>
        <v/>
      </c>
      <c r="T2489" s="23">
        <f t="shared" si="119"/>
        <v>0</v>
      </c>
    </row>
    <row r="2490" spans="1:20" ht="17.399999999999999">
      <c r="A2490" s="23" t="str">
        <f t="shared" si="117"/>
        <v/>
      </c>
      <c r="B2490" s="24" t="s">
        <v>5159</v>
      </c>
      <c r="C2490" s="6" t="s">
        <v>5161</v>
      </c>
      <c r="D2490" s="6" t="s">
        <v>37</v>
      </c>
      <c r="E2490" s="67">
        <v>72.22</v>
      </c>
      <c r="K2490" s="6" t="s">
        <v>4100</v>
      </c>
      <c r="M2490"/>
      <c r="N2490"/>
      <c r="O2490" s="6">
        <v>-25.74</v>
      </c>
      <c r="P2490" s="6">
        <v>-56.01</v>
      </c>
      <c r="S2490" s="23" t="str">
        <f t="shared" si="118"/>
        <v/>
      </c>
      <c r="T2490" s="23">
        <f t="shared" si="119"/>
        <v>0</v>
      </c>
    </row>
    <row r="2491" spans="1:20" ht="17.399999999999999">
      <c r="A2491" s="23" t="str">
        <f t="shared" si="117"/>
        <v/>
      </c>
      <c r="B2491" s="24" t="s">
        <v>4799</v>
      </c>
      <c r="C2491" s="6" t="s">
        <v>4800</v>
      </c>
      <c r="D2491" s="6" t="s">
        <v>37</v>
      </c>
      <c r="E2491" s="67">
        <v>28.27</v>
      </c>
      <c r="K2491" s="6" t="s">
        <v>4091</v>
      </c>
      <c r="M2491"/>
      <c r="N2491"/>
      <c r="O2491" s="6">
        <v>-27.34</v>
      </c>
      <c r="P2491" s="6">
        <v>-41.11</v>
      </c>
      <c r="S2491" s="23" t="str">
        <f t="shared" si="118"/>
        <v/>
      </c>
      <c r="T2491" s="23">
        <f t="shared" si="119"/>
        <v>0</v>
      </c>
    </row>
    <row r="2492" spans="1:20" ht="17.399999999999999">
      <c r="A2492" s="23" t="str">
        <f t="shared" si="117"/>
        <v/>
      </c>
      <c r="B2492" s="24" t="s">
        <v>4841</v>
      </c>
      <c r="C2492" s="6" t="s">
        <v>4842</v>
      </c>
      <c r="D2492" s="6" t="s">
        <v>37</v>
      </c>
      <c r="E2492" s="67">
        <v>27.04</v>
      </c>
      <c r="K2492" s="6" t="s">
        <v>4103</v>
      </c>
      <c r="M2492"/>
      <c r="N2492"/>
      <c r="O2492" s="6">
        <v>-10.48</v>
      </c>
      <c r="P2492" s="6">
        <v>-31.36</v>
      </c>
      <c r="S2492" s="23" t="str">
        <f t="shared" si="118"/>
        <v/>
      </c>
      <c r="T2492" s="23">
        <f t="shared" si="119"/>
        <v>0</v>
      </c>
    </row>
    <row r="2493" spans="1:20" ht="17.399999999999999">
      <c r="A2493" s="23" t="str">
        <f t="shared" si="117"/>
        <v/>
      </c>
      <c r="B2493" s="24" t="s">
        <v>4810</v>
      </c>
      <c r="C2493" s="6" t="s">
        <v>4812</v>
      </c>
      <c r="D2493" s="6" t="s">
        <v>37</v>
      </c>
      <c r="E2493" s="67">
        <v>38.020000000000003</v>
      </c>
      <c r="K2493" s="6" t="s">
        <v>4113</v>
      </c>
      <c r="M2493"/>
      <c r="N2493"/>
      <c r="O2493" s="6">
        <v>-23.47</v>
      </c>
      <c r="P2493" s="6">
        <v>-24.93</v>
      </c>
      <c r="S2493" s="23" t="str">
        <f t="shared" si="118"/>
        <v/>
      </c>
      <c r="T2493" s="23">
        <f t="shared" si="119"/>
        <v>0</v>
      </c>
    </row>
    <row r="2494" spans="1:20" ht="17.399999999999999">
      <c r="A2494" s="23" t="str">
        <f t="shared" si="117"/>
        <v/>
      </c>
      <c r="B2494" s="24" t="s">
        <v>4533</v>
      </c>
      <c r="C2494" s="6" t="s">
        <v>4537</v>
      </c>
      <c r="D2494" s="6" t="s">
        <v>9</v>
      </c>
      <c r="E2494" s="67">
        <v>14.63</v>
      </c>
      <c r="K2494" s="6" t="s">
        <v>4081</v>
      </c>
      <c r="M2494"/>
      <c r="N2494"/>
      <c r="O2494" s="6">
        <v>-28.55</v>
      </c>
      <c r="P2494" s="6">
        <v>-68.13</v>
      </c>
      <c r="S2494" s="23" t="str">
        <f t="shared" si="118"/>
        <v/>
      </c>
      <c r="T2494" s="23">
        <f t="shared" si="119"/>
        <v>0</v>
      </c>
    </row>
    <row r="2495" spans="1:20" ht="17.399999999999999">
      <c r="A2495" s="23" t="str">
        <f t="shared" si="117"/>
        <v/>
      </c>
      <c r="B2495" s="24" t="s">
        <v>4825</v>
      </c>
      <c r="C2495" s="6" t="s">
        <v>4829</v>
      </c>
      <c r="D2495" s="6" t="s">
        <v>37</v>
      </c>
      <c r="E2495" s="67">
        <v>789.24</v>
      </c>
      <c r="K2495" s="6" t="s">
        <v>4088</v>
      </c>
      <c r="M2495"/>
      <c r="N2495"/>
      <c r="O2495" s="6">
        <v>-31.03</v>
      </c>
      <c r="P2495" s="6">
        <v>-41.84</v>
      </c>
      <c r="S2495" s="23" t="str">
        <f t="shared" si="118"/>
        <v/>
      </c>
      <c r="T2495" s="23">
        <f t="shared" si="119"/>
        <v>0</v>
      </c>
    </row>
    <row r="2496" spans="1:20" ht="17.399999999999999">
      <c r="A2496" s="23" t="str">
        <f t="shared" si="117"/>
        <v/>
      </c>
      <c r="B2496" s="24" t="s">
        <v>4850</v>
      </c>
      <c r="C2496" s="6" t="s">
        <v>4852</v>
      </c>
      <c r="D2496" s="6" t="s">
        <v>37</v>
      </c>
      <c r="E2496" s="67">
        <v>42.41</v>
      </c>
      <c r="F2496" s="6">
        <v>1</v>
      </c>
      <c r="G2496" s="6">
        <v>9.6999999999999993</v>
      </c>
      <c r="H2496" s="6">
        <v>9.6999999999999993</v>
      </c>
      <c r="I2496" s="6">
        <v>9.6999999999999993</v>
      </c>
      <c r="K2496" s="6" t="s">
        <v>4113</v>
      </c>
      <c r="M2496"/>
      <c r="N2496"/>
      <c r="O2496" s="6">
        <v>-17.21</v>
      </c>
      <c r="P2496" s="6">
        <v>-26.01</v>
      </c>
      <c r="S2496" s="23" t="str">
        <f t="shared" si="118"/>
        <v/>
      </c>
      <c r="T2496" s="23">
        <f t="shared" si="119"/>
        <v>0</v>
      </c>
    </row>
    <row r="2497" spans="1:20" ht="17.399999999999999">
      <c r="A2497" s="23" t="str">
        <f t="shared" si="117"/>
        <v/>
      </c>
      <c r="B2497" s="24" t="s">
        <v>5067</v>
      </c>
      <c r="C2497" s="6" t="s">
        <v>5068</v>
      </c>
      <c r="D2497" s="6" t="s">
        <v>37</v>
      </c>
      <c r="E2497" s="67">
        <v>322.77999999999997</v>
      </c>
      <c r="K2497" s="6" t="s">
        <v>4100</v>
      </c>
      <c r="M2497"/>
      <c r="N2497"/>
      <c r="O2497" s="6">
        <v>-22.93</v>
      </c>
      <c r="P2497" s="6">
        <v>-58.27</v>
      </c>
      <c r="S2497" s="23" t="str">
        <f t="shared" si="118"/>
        <v/>
      </c>
      <c r="T2497" s="23">
        <f t="shared" si="119"/>
        <v>0</v>
      </c>
    </row>
    <row r="2498" spans="1:20" ht="17.399999999999999">
      <c r="A2498" s="23" t="str">
        <f t="shared" si="117"/>
        <v/>
      </c>
      <c r="B2498" s="24" t="s">
        <v>5124</v>
      </c>
      <c r="C2498" s="6" t="s">
        <v>5125</v>
      </c>
      <c r="D2498" s="6" t="s">
        <v>37</v>
      </c>
      <c r="E2498" s="67">
        <v>131.28</v>
      </c>
      <c r="K2498" s="6" t="s">
        <v>4096</v>
      </c>
      <c r="M2498"/>
      <c r="N2498"/>
      <c r="O2498" s="6">
        <v>-17.48</v>
      </c>
      <c r="P2498" s="6">
        <v>-23.94</v>
      </c>
      <c r="S2498" s="23" t="str">
        <f t="shared" si="118"/>
        <v/>
      </c>
      <c r="T2498" s="23">
        <f t="shared" si="119"/>
        <v>0</v>
      </c>
    </row>
    <row r="2499" spans="1:20" ht="17.399999999999999">
      <c r="A2499" s="23" t="str">
        <f t="shared" si="117"/>
        <v/>
      </c>
      <c r="B2499" s="24" t="s">
        <v>4795</v>
      </c>
      <c r="C2499" s="6" t="s">
        <v>4796</v>
      </c>
      <c r="D2499" s="6" t="s">
        <v>37</v>
      </c>
      <c r="E2499" s="67">
        <v>27.91</v>
      </c>
      <c r="K2499" s="6" t="s">
        <v>4097</v>
      </c>
      <c r="M2499"/>
      <c r="N2499"/>
      <c r="O2499" s="6">
        <v>-29.44</v>
      </c>
      <c r="P2499" s="6">
        <v>-27.94</v>
      </c>
      <c r="S2499" s="23" t="str">
        <f t="shared" si="118"/>
        <v/>
      </c>
      <c r="T2499" s="23">
        <f t="shared" si="119"/>
        <v>0</v>
      </c>
    </row>
    <row r="2500" spans="1:20" ht="17.399999999999999">
      <c r="A2500" s="23" t="str">
        <f t="shared" si="117"/>
        <v/>
      </c>
      <c r="B2500" s="24" t="s">
        <v>4860</v>
      </c>
      <c r="C2500" s="6" t="s">
        <v>4861</v>
      </c>
      <c r="D2500" s="6" t="s">
        <v>37</v>
      </c>
      <c r="E2500" s="67">
        <v>50.3</v>
      </c>
      <c r="K2500" s="6" t="s">
        <v>4076</v>
      </c>
      <c r="M2500"/>
      <c r="N2500"/>
      <c r="O2500" s="6">
        <v>-6.51</v>
      </c>
      <c r="P2500" s="6">
        <v>-10.1</v>
      </c>
      <c r="S2500" s="23" t="str">
        <f t="shared" si="118"/>
        <v/>
      </c>
      <c r="T2500" s="23">
        <f t="shared" si="119"/>
        <v>0</v>
      </c>
    </row>
    <row r="2501" spans="1:20" ht="17.399999999999999">
      <c r="A2501" s="23" t="str">
        <f t="shared" si="117"/>
        <v/>
      </c>
      <c r="B2501" s="24" t="s">
        <v>4636</v>
      </c>
      <c r="C2501" s="6" t="s">
        <v>4640</v>
      </c>
      <c r="D2501" s="6" t="s">
        <v>37</v>
      </c>
      <c r="E2501" s="67">
        <v>247.27</v>
      </c>
      <c r="K2501" s="6" t="s">
        <v>4078</v>
      </c>
      <c r="M2501"/>
      <c r="N2501"/>
      <c r="O2501" s="6">
        <v>1.9</v>
      </c>
      <c r="P2501" s="6">
        <v>-18.5</v>
      </c>
      <c r="S2501" s="23" t="str">
        <f t="shared" si="118"/>
        <v/>
      </c>
      <c r="T2501" s="23">
        <f t="shared" si="119"/>
        <v>0</v>
      </c>
    </row>
    <row r="2502" spans="1:20" ht="17.399999999999999">
      <c r="A2502" s="23" t="str">
        <f t="shared" si="117"/>
        <v/>
      </c>
      <c r="B2502" s="24" t="s">
        <v>4839</v>
      </c>
      <c r="C2502" s="6" t="s">
        <v>4840</v>
      </c>
      <c r="D2502" s="6" t="s">
        <v>37</v>
      </c>
      <c r="E2502" s="67">
        <v>125.63</v>
      </c>
      <c r="F2502" s="6">
        <v>1</v>
      </c>
      <c r="G2502" s="6">
        <v>25.3</v>
      </c>
      <c r="H2502" s="6">
        <v>25.3</v>
      </c>
      <c r="K2502" s="6" t="s">
        <v>4103</v>
      </c>
      <c r="M2502"/>
      <c r="N2502"/>
      <c r="O2502" s="6">
        <v>-14.07</v>
      </c>
      <c r="P2502" s="6">
        <v>-39.090000000000003</v>
      </c>
      <c r="S2502" s="23" t="str">
        <f t="shared" si="118"/>
        <v/>
      </c>
      <c r="T2502" s="23">
        <f t="shared" si="119"/>
        <v>0</v>
      </c>
    </row>
    <row r="2503" spans="1:20" ht="17.399999999999999">
      <c r="A2503" s="23" t="str">
        <f t="shared" si="117"/>
        <v/>
      </c>
      <c r="B2503" s="24" t="s">
        <v>4813</v>
      </c>
      <c r="C2503" s="6" t="s">
        <v>4814</v>
      </c>
      <c r="D2503" s="6" t="s">
        <v>37</v>
      </c>
      <c r="E2503" s="67">
        <v>138.27000000000001</v>
      </c>
      <c r="F2503" s="6">
        <v>2</v>
      </c>
      <c r="G2503" s="6">
        <v>6.15</v>
      </c>
      <c r="H2503" s="6">
        <v>6.15</v>
      </c>
      <c r="K2503" s="6" t="s">
        <v>4110</v>
      </c>
      <c r="M2503"/>
      <c r="N2503"/>
      <c r="O2503" s="6">
        <v>-32.29</v>
      </c>
      <c r="P2503" s="6">
        <v>-46.7</v>
      </c>
      <c r="S2503" s="23" t="str">
        <f t="shared" si="118"/>
        <v/>
      </c>
      <c r="T2503" s="23">
        <f t="shared" si="119"/>
        <v>0</v>
      </c>
    </row>
    <row r="2504" spans="1:20" ht="17.399999999999999">
      <c r="A2504" s="23" t="str">
        <f t="shared" si="117"/>
        <v/>
      </c>
      <c r="B2504" s="24" t="s">
        <v>4851</v>
      </c>
      <c r="C2504" s="6" t="s">
        <v>4859</v>
      </c>
      <c r="D2504" s="6" t="s">
        <v>37</v>
      </c>
      <c r="E2504" s="67">
        <v>110.7</v>
      </c>
      <c r="H2504" s="6">
        <v>9.64</v>
      </c>
      <c r="J2504" s="6">
        <v>9.64</v>
      </c>
      <c r="K2504" s="6" t="s">
        <v>4110</v>
      </c>
      <c r="M2504"/>
      <c r="N2504"/>
      <c r="O2504" s="6">
        <v>-23.47</v>
      </c>
      <c r="P2504" s="6">
        <v>-35.229999999999997</v>
      </c>
      <c r="S2504" s="23" t="str">
        <f t="shared" si="118"/>
        <v/>
      </c>
      <c r="T2504" s="23">
        <f t="shared" si="119"/>
        <v>0</v>
      </c>
    </row>
    <row r="2505" spans="1:20" ht="17.399999999999999">
      <c r="A2505" s="23" t="str">
        <f t="shared" si="117"/>
        <v/>
      </c>
      <c r="B2505" s="24" t="s">
        <v>5039</v>
      </c>
      <c r="C2505" s="6" t="s">
        <v>5040</v>
      </c>
      <c r="D2505" s="6" t="s">
        <v>37</v>
      </c>
      <c r="E2505" s="67">
        <v>173.14</v>
      </c>
      <c r="F2505" s="6">
        <v>2</v>
      </c>
      <c r="H2505" s="6">
        <v>9.1999999999999993</v>
      </c>
      <c r="J2505" s="6">
        <v>11.9</v>
      </c>
      <c r="K2505" s="6" t="s">
        <v>4088</v>
      </c>
      <c r="M2505"/>
      <c r="N2505"/>
      <c r="O2505" s="6">
        <v>-35.96</v>
      </c>
      <c r="P2505" s="6">
        <v>-51.45</v>
      </c>
      <c r="S2505" s="23" t="str">
        <f t="shared" si="118"/>
        <v/>
      </c>
      <c r="T2505" s="23">
        <f t="shared" si="119"/>
        <v>1</v>
      </c>
    </row>
    <row r="2506" spans="1:20" ht="17.399999999999999">
      <c r="B2506" s="24" t="s">
        <v>5283</v>
      </c>
      <c r="C2506" s="6" t="s">
        <v>5285</v>
      </c>
      <c r="D2506" s="6" t="s">
        <v>37</v>
      </c>
      <c r="E2506" s="67">
        <v>311.01</v>
      </c>
      <c r="K2506" s="6" t="s">
        <v>4113</v>
      </c>
      <c r="M2506"/>
      <c r="N2506"/>
    </row>
    <row r="2507" spans="1:20">
      <c r="B2507" s="24" t="s">
        <v>4668</v>
      </c>
      <c r="C2507" s="6" t="s">
        <v>4669</v>
      </c>
      <c r="D2507" s="6" t="s">
        <v>9</v>
      </c>
      <c r="E2507" s="67">
        <v>2023.58</v>
      </c>
      <c r="F2507" s="6">
        <v>3</v>
      </c>
      <c r="G2507" s="6">
        <v>79.83</v>
      </c>
      <c r="H2507" s="6">
        <v>79.83</v>
      </c>
      <c r="I2507" s="6">
        <v>88</v>
      </c>
      <c r="J2507" s="6">
        <v>88</v>
      </c>
      <c r="K2507" s="6" t="s">
        <v>2626</v>
      </c>
      <c r="O2507" s="6">
        <v>49.25</v>
      </c>
      <c r="P2507" s="6">
        <v>10</v>
      </c>
    </row>
    <row r="2508" spans="1:20">
      <c r="B2508" s="24" t="s">
        <v>5065</v>
      </c>
      <c r="C2508" s="6" t="s">
        <v>5066</v>
      </c>
      <c r="D2508" s="6" t="s">
        <v>37</v>
      </c>
      <c r="E2508" s="67">
        <v>91.44</v>
      </c>
      <c r="F2508" s="6">
        <v>1</v>
      </c>
      <c r="K2508" s="6" t="s">
        <v>4086</v>
      </c>
      <c r="O2508" s="6">
        <v>-36.44</v>
      </c>
      <c r="P2508" s="6">
        <v>-62.71</v>
      </c>
    </row>
    <row r="2509" spans="1:20">
      <c r="B2509" s="24" t="s">
        <v>4818</v>
      </c>
      <c r="C2509" s="6" t="s">
        <v>5239</v>
      </c>
      <c r="D2509" s="6" t="s">
        <v>37</v>
      </c>
      <c r="E2509" s="67">
        <v>234.13</v>
      </c>
      <c r="F2509" s="6">
        <v>1</v>
      </c>
      <c r="G2509" s="6">
        <v>-4.4000000000000004</v>
      </c>
      <c r="H2509" s="6">
        <v>-4.4000000000000004</v>
      </c>
      <c r="I2509" s="6">
        <v>-4.4000000000000004</v>
      </c>
      <c r="J2509" s="6">
        <v>-4.4000000000000004</v>
      </c>
      <c r="K2509" s="6" t="s">
        <v>4088</v>
      </c>
      <c r="O2509" s="6">
        <v>-21.31</v>
      </c>
      <c r="P2509" s="6">
        <v>-35.83</v>
      </c>
    </row>
    <row r="2510" spans="1:20">
      <c r="B2510" s="24" t="s">
        <v>5037</v>
      </c>
      <c r="C2510" s="6" t="s">
        <v>5038</v>
      </c>
      <c r="D2510" s="6" t="s">
        <v>37</v>
      </c>
      <c r="E2510" s="67">
        <v>121.37</v>
      </c>
      <c r="F2510" s="6">
        <v>1</v>
      </c>
      <c r="H2510" s="6">
        <v>10.199999999999999</v>
      </c>
      <c r="J2510" s="6">
        <v>10.199999999999999</v>
      </c>
      <c r="K2510" s="6" t="s">
        <v>4089</v>
      </c>
      <c r="O2510" s="6">
        <v>38.21</v>
      </c>
      <c r="P2510" s="6">
        <v>58.32</v>
      </c>
    </row>
    <row r="2511" spans="1:20">
      <c r="B2511" s="24" t="s">
        <v>4893</v>
      </c>
      <c r="C2511" s="6" t="s">
        <v>4898</v>
      </c>
      <c r="D2511" s="6" t="s">
        <v>37</v>
      </c>
      <c r="E2511" s="67">
        <v>33.15</v>
      </c>
      <c r="K2511" s="6" t="s">
        <v>4098</v>
      </c>
      <c r="O2511" s="6">
        <v>-8.85</v>
      </c>
      <c r="P2511" s="6">
        <v>-25.13</v>
      </c>
    </row>
    <row r="2512" spans="1:20">
      <c r="B2512" s="24" t="s">
        <v>4833</v>
      </c>
      <c r="C2512" s="6" t="s">
        <v>4837</v>
      </c>
      <c r="D2512" s="6" t="s">
        <v>9</v>
      </c>
      <c r="E2512" s="67">
        <v>221.38</v>
      </c>
      <c r="K2512" s="6" t="s">
        <v>4112</v>
      </c>
      <c r="O2512" s="6">
        <v>-9.6199999999999992</v>
      </c>
      <c r="P2512" s="6">
        <v>-32.29</v>
      </c>
    </row>
    <row r="2513" spans="2:16">
      <c r="B2513" s="24" t="s">
        <v>4826</v>
      </c>
      <c r="C2513" s="6" t="s">
        <v>4830</v>
      </c>
      <c r="D2513" s="6" t="s">
        <v>37</v>
      </c>
      <c r="E2513" s="67">
        <v>109.41</v>
      </c>
      <c r="K2513" s="6" t="s">
        <v>4118</v>
      </c>
      <c r="O2513" s="6">
        <v>-7.17</v>
      </c>
      <c r="P2513" s="6">
        <v>-41.68</v>
      </c>
    </row>
    <row r="2514" spans="2:16">
      <c r="B2514" s="24" t="s">
        <v>4847</v>
      </c>
      <c r="C2514" s="6" t="s">
        <v>4849</v>
      </c>
      <c r="D2514" s="6" t="s">
        <v>37</v>
      </c>
      <c r="E2514" s="67">
        <v>31.48</v>
      </c>
      <c r="K2514" s="6" t="s">
        <v>4096</v>
      </c>
      <c r="O2514" s="6">
        <v>-17.72</v>
      </c>
      <c r="P2514" s="6">
        <v>-25.09</v>
      </c>
    </row>
    <row r="2515" spans="2:16">
      <c r="B2515" s="24" t="s">
        <v>4913</v>
      </c>
      <c r="C2515" s="6" t="s">
        <v>4914</v>
      </c>
      <c r="D2515" s="6" t="s">
        <v>37</v>
      </c>
      <c r="E2515" s="67">
        <v>1255.3900000000001</v>
      </c>
      <c r="K2515" s="6" t="s">
        <v>4076</v>
      </c>
      <c r="O2515" s="6">
        <v>-9.26</v>
      </c>
      <c r="P2515" s="6">
        <v>-33.18</v>
      </c>
    </row>
    <row r="2516" spans="2:16">
      <c r="B2516" s="24" t="s">
        <v>4834</v>
      </c>
      <c r="C2516" s="6" t="s">
        <v>4838</v>
      </c>
      <c r="D2516" s="6" t="s">
        <v>37</v>
      </c>
      <c r="E2516" s="67">
        <v>473.1</v>
      </c>
      <c r="F2516" s="6">
        <v>1</v>
      </c>
      <c r="G2516" s="6">
        <v>11.1</v>
      </c>
      <c r="H2516" s="6">
        <v>11.1</v>
      </c>
      <c r="I2516" s="6">
        <v>11.1</v>
      </c>
      <c r="K2516" s="6" t="s">
        <v>4100</v>
      </c>
      <c r="O2516" s="6">
        <v>-16.13</v>
      </c>
      <c r="P2516" s="6">
        <v>-38.729999999999997</v>
      </c>
    </row>
    <row r="2517" spans="2:16">
      <c r="B2517" s="24" t="s">
        <v>5008</v>
      </c>
      <c r="C2517" s="6" t="s">
        <v>5012</v>
      </c>
      <c r="D2517" s="6" t="s">
        <v>37</v>
      </c>
      <c r="E2517" s="67">
        <v>64.28</v>
      </c>
      <c r="K2517" s="6" t="s">
        <v>4100</v>
      </c>
      <c r="O2517" s="6">
        <v>-30.39</v>
      </c>
      <c r="P2517" s="6">
        <v>-60.33</v>
      </c>
    </row>
    <row r="2518" spans="2:16">
      <c r="B2518" s="24" t="s">
        <v>4870</v>
      </c>
      <c r="C2518" s="6" t="s">
        <v>4874</v>
      </c>
      <c r="D2518" s="6" t="s">
        <v>37</v>
      </c>
      <c r="E2518" s="67">
        <v>621.63</v>
      </c>
      <c r="F2518" s="6">
        <v>1</v>
      </c>
      <c r="G2518" s="6">
        <v>42.6</v>
      </c>
      <c r="H2518" s="6">
        <v>42.6</v>
      </c>
      <c r="K2518" s="6" t="s">
        <v>4076</v>
      </c>
      <c r="O2518" s="6">
        <v>-22.26</v>
      </c>
      <c r="P2518" s="6">
        <v>-40.479999999999997</v>
      </c>
    </row>
    <row r="2519" spans="2:16">
      <c r="B2519" s="24" t="s">
        <v>4785</v>
      </c>
      <c r="C2519" s="6" t="s">
        <v>4791</v>
      </c>
      <c r="D2519" s="6" t="s">
        <v>37</v>
      </c>
      <c r="E2519" s="67">
        <v>32.229999999999997</v>
      </c>
      <c r="K2519" s="6" t="s">
        <v>4103</v>
      </c>
      <c r="O2519" s="6">
        <v>-13.17</v>
      </c>
      <c r="P2519" s="6">
        <v>-39.270000000000003</v>
      </c>
    </row>
    <row r="2520" spans="2:16">
      <c r="B2520" s="24" t="s">
        <v>5170</v>
      </c>
      <c r="C2520" s="6" t="s">
        <v>5171</v>
      </c>
      <c r="D2520" s="6" t="s">
        <v>37</v>
      </c>
      <c r="E2520" s="67">
        <v>613.09</v>
      </c>
      <c r="K2520" s="6" t="s">
        <v>4100</v>
      </c>
      <c r="O2520" s="6">
        <v>-25.3</v>
      </c>
      <c r="P2520" s="6">
        <v>-61.15</v>
      </c>
    </row>
    <row r="2521" spans="2:16">
      <c r="B2521" s="24" t="s">
        <v>5268</v>
      </c>
      <c r="C2521" s="6" t="s">
        <v>5269</v>
      </c>
      <c r="D2521" s="6" t="s">
        <v>37</v>
      </c>
      <c r="E2521" s="67">
        <v>291.36</v>
      </c>
      <c r="K2521" s="6" t="s">
        <v>4113</v>
      </c>
      <c r="O2521" s="6">
        <v>-51.16</v>
      </c>
    </row>
    <row r="2522" spans="2:16">
      <c r="B2522" s="24" t="s">
        <v>5167</v>
      </c>
      <c r="C2522" s="6" t="s">
        <v>5169</v>
      </c>
      <c r="D2522" s="6" t="s">
        <v>37</v>
      </c>
      <c r="E2522" s="67">
        <v>163.6</v>
      </c>
      <c r="K2522" s="6" t="s">
        <v>4110</v>
      </c>
      <c r="O2522" s="6">
        <v>-40.71</v>
      </c>
      <c r="P2522" s="6">
        <v>-68.37</v>
      </c>
    </row>
    <row r="2523" spans="2:16">
      <c r="B2523" s="24" t="s">
        <v>4888</v>
      </c>
      <c r="C2523" s="6" t="s">
        <v>4889</v>
      </c>
      <c r="D2523" s="6" t="s">
        <v>37</v>
      </c>
      <c r="E2523" s="67">
        <v>74.650000000000006</v>
      </c>
      <c r="K2523" s="6" t="s">
        <v>4078</v>
      </c>
      <c r="O2523" s="6">
        <v>2.2999999999999998</v>
      </c>
      <c r="P2523" s="6">
        <v>-8.5399999999999991</v>
      </c>
    </row>
    <row r="2524" spans="2:16">
      <c r="B2524" s="24" t="s">
        <v>4920</v>
      </c>
      <c r="C2524" s="6" t="s">
        <v>5240</v>
      </c>
      <c r="D2524" s="6" t="s">
        <v>37</v>
      </c>
      <c r="E2524" s="67">
        <v>47.53</v>
      </c>
      <c r="K2524" s="6" t="s">
        <v>4089</v>
      </c>
      <c r="O2524" s="6">
        <v>-18.36</v>
      </c>
      <c r="P2524" s="6">
        <v>-33.1</v>
      </c>
    </row>
    <row r="2525" spans="2:16">
      <c r="B2525" s="24" t="s">
        <v>4938</v>
      </c>
      <c r="C2525" s="6" t="s">
        <v>4939</v>
      </c>
      <c r="D2525" s="6" t="s">
        <v>9</v>
      </c>
      <c r="E2525" s="67">
        <v>48.04</v>
      </c>
      <c r="K2525" s="6" t="s">
        <v>4088</v>
      </c>
      <c r="O2525" s="6">
        <v>-16.579999999999998</v>
      </c>
      <c r="P2525" s="6">
        <v>-27.5</v>
      </c>
    </row>
    <row r="2526" spans="2:16">
      <c r="B2526" s="24" t="s">
        <v>4952</v>
      </c>
      <c r="C2526" s="6" t="s">
        <v>4953</v>
      </c>
      <c r="D2526" s="6" t="s">
        <v>37</v>
      </c>
      <c r="E2526" s="67">
        <v>198.62</v>
      </c>
      <c r="K2526" s="6" t="s">
        <v>4078</v>
      </c>
      <c r="O2526" s="6">
        <v>2.59</v>
      </c>
      <c r="P2526" s="6">
        <v>-19.510000000000002</v>
      </c>
    </row>
    <row r="2527" spans="2:16">
      <c r="B2527" s="24" t="s">
        <v>4903</v>
      </c>
      <c r="C2527" s="6" t="s">
        <v>4908</v>
      </c>
      <c r="D2527" s="6" t="s">
        <v>37</v>
      </c>
      <c r="E2527" s="67">
        <v>390.27</v>
      </c>
      <c r="F2527" s="6">
        <v>2</v>
      </c>
      <c r="G2527" s="6">
        <v>33.5</v>
      </c>
      <c r="H2527" s="6">
        <v>35.9</v>
      </c>
      <c r="I2527" s="6">
        <v>35.9</v>
      </c>
      <c r="J2527" s="6">
        <v>35.9</v>
      </c>
      <c r="K2527" s="6" t="s">
        <v>4091</v>
      </c>
      <c r="O2527" s="6">
        <v>18.079999999999998</v>
      </c>
      <c r="P2527" s="6">
        <v>6.96</v>
      </c>
    </row>
    <row r="2528" spans="2:16">
      <c r="B2528" s="24" t="s">
        <v>5024</v>
      </c>
      <c r="C2528" s="6" t="s">
        <v>5030</v>
      </c>
      <c r="D2528" s="6" t="s">
        <v>9</v>
      </c>
      <c r="E2528" s="67">
        <v>3015.05</v>
      </c>
      <c r="F2528" s="6">
        <v>12</v>
      </c>
      <c r="G2528" s="6">
        <v>219.99</v>
      </c>
      <c r="H2528" s="6">
        <v>221.82</v>
      </c>
      <c r="I2528" s="6">
        <v>234.63</v>
      </c>
      <c r="J2528" s="6">
        <v>229.67</v>
      </c>
      <c r="K2528" s="6" t="s">
        <v>4102</v>
      </c>
      <c r="O2528" s="6">
        <v>19.260000000000002</v>
      </c>
      <c r="P2528" s="6">
        <v>58.26</v>
      </c>
    </row>
    <row r="2529" spans="2:16">
      <c r="B2529" s="24" t="s">
        <v>5059</v>
      </c>
      <c r="C2529" s="6" t="s">
        <v>5060</v>
      </c>
      <c r="D2529" s="6" t="s">
        <v>37</v>
      </c>
      <c r="E2529" s="67">
        <v>170.61</v>
      </c>
      <c r="K2529" s="6" t="s">
        <v>4096</v>
      </c>
      <c r="O2529" s="6">
        <v>-6.6</v>
      </c>
      <c r="P2529" s="6">
        <v>-20.36</v>
      </c>
    </row>
    <row r="2530" spans="2:16">
      <c r="B2530" s="24" t="s">
        <v>5079</v>
      </c>
      <c r="C2530" s="6" t="s">
        <v>5080</v>
      </c>
      <c r="D2530" s="6" t="s">
        <v>37</v>
      </c>
      <c r="E2530" s="67">
        <v>317.32</v>
      </c>
      <c r="F2530" s="6">
        <v>1</v>
      </c>
      <c r="G2530" s="6">
        <v>38.5</v>
      </c>
      <c r="H2530" s="6">
        <v>38.5</v>
      </c>
      <c r="K2530" s="6" t="s">
        <v>4110</v>
      </c>
      <c r="O2530" s="6">
        <v>-6.21</v>
      </c>
      <c r="P2530" s="6">
        <v>-36.15</v>
      </c>
    </row>
    <row r="2531" spans="2:16">
      <c r="B2531" s="24" t="s">
        <v>4941</v>
      </c>
      <c r="C2531" s="6" t="s">
        <v>4943</v>
      </c>
      <c r="D2531" s="6" t="s">
        <v>37</v>
      </c>
      <c r="E2531" s="67">
        <v>162.54</v>
      </c>
      <c r="K2531" s="6" t="s">
        <v>4088</v>
      </c>
      <c r="O2531" s="6">
        <v>-26.89</v>
      </c>
      <c r="P2531" s="6">
        <v>-30.33</v>
      </c>
    </row>
    <row r="2532" spans="2:16">
      <c r="B2532" s="24" t="s">
        <v>4864</v>
      </c>
      <c r="C2532" s="6" t="s">
        <v>4866</v>
      </c>
      <c r="D2532" s="6" t="s">
        <v>9</v>
      </c>
      <c r="E2532" s="67">
        <v>247.61</v>
      </c>
      <c r="G2532" s="6">
        <v>113.6</v>
      </c>
      <c r="K2532" s="6" t="s">
        <v>4110</v>
      </c>
      <c r="O2532" s="6">
        <v>11.32</v>
      </c>
      <c r="P2532" s="6">
        <v>-22.12</v>
      </c>
    </row>
    <row r="2533" spans="2:16">
      <c r="B2533" s="24" t="s">
        <v>5122</v>
      </c>
      <c r="C2533" s="6" t="s">
        <v>5123</v>
      </c>
      <c r="D2533" s="6" t="s">
        <v>37</v>
      </c>
      <c r="E2533" s="67">
        <v>453.61</v>
      </c>
      <c r="F2533" s="6">
        <v>2</v>
      </c>
      <c r="G2533" s="6">
        <v>2</v>
      </c>
      <c r="H2533" s="6">
        <v>2</v>
      </c>
      <c r="I2533" s="6">
        <v>2</v>
      </c>
      <c r="J2533" s="6">
        <v>2</v>
      </c>
      <c r="K2533" s="6" t="s">
        <v>4113</v>
      </c>
      <c r="O2533" s="6">
        <v>-43.86</v>
      </c>
      <c r="P2533" s="6">
        <v>-37.5</v>
      </c>
    </row>
    <row r="2534" spans="2:16">
      <c r="B2534" s="24" t="s">
        <v>4765</v>
      </c>
      <c r="C2534" s="6" t="s">
        <v>4774</v>
      </c>
      <c r="D2534" s="6" t="s">
        <v>9</v>
      </c>
      <c r="E2534" s="67">
        <v>175.3</v>
      </c>
      <c r="K2534" s="6" t="s">
        <v>4082</v>
      </c>
      <c r="O2534" s="6">
        <v>-12.55</v>
      </c>
      <c r="P2534" s="6">
        <v>-16.28</v>
      </c>
    </row>
    <row r="2535" spans="2:16">
      <c r="B2535" s="24" t="s">
        <v>5262</v>
      </c>
      <c r="C2535" s="6" t="s">
        <v>5263</v>
      </c>
      <c r="D2535" s="6" t="s">
        <v>37</v>
      </c>
      <c r="E2535" s="67">
        <v>95.32</v>
      </c>
      <c r="K2535" s="6" t="s">
        <v>4101</v>
      </c>
      <c r="O2535" s="6">
        <v>-23.15</v>
      </c>
    </row>
    <row r="2536" spans="2:16">
      <c r="B2536" s="24" t="s">
        <v>5097</v>
      </c>
      <c r="C2536" s="6" t="s">
        <v>5098</v>
      </c>
      <c r="D2536" s="6" t="s">
        <v>37</v>
      </c>
      <c r="E2536" s="67">
        <v>128.02000000000001</v>
      </c>
      <c r="F2536" s="6">
        <v>2</v>
      </c>
      <c r="G2536" s="6">
        <v>8.9</v>
      </c>
      <c r="H2536" s="6">
        <v>8.9</v>
      </c>
      <c r="K2536" s="6" t="s">
        <v>4113</v>
      </c>
      <c r="O2536" s="6">
        <v>-37.729999999999997</v>
      </c>
      <c r="P2536" s="6">
        <v>-23.94</v>
      </c>
    </row>
    <row r="2537" spans="2:16">
      <c r="B2537" s="24" t="s">
        <v>5140</v>
      </c>
      <c r="C2537" s="6" t="s">
        <v>5141</v>
      </c>
      <c r="D2537" s="6" t="s">
        <v>37</v>
      </c>
      <c r="E2537" s="67">
        <v>260.5</v>
      </c>
      <c r="K2537" s="6" t="s">
        <v>4110</v>
      </c>
      <c r="O2537" s="6">
        <v>-28.08</v>
      </c>
      <c r="P2537" s="6">
        <v>-53.01</v>
      </c>
    </row>
    <row r="2538" spans="2:16">
      <c r="B2538" s="24" t="s">
        <v>5025</v>
      </c>
      <c r="C2538" s="6" t="s">
        <v>5031</v>
      </c>
      <c r="D2538" s="6" t="s">
        <v>37</v>
      </c>
      <c r="E2538" s="67">
        <v>91.77</v>
      </c>
      <c r="F2538" s="6">
        <v>1</v>
      </c>
      <c r="G2538" s="6">
        <v>8.4</v>
      </c>
      <c r="K2538" s="6" t="s">
        <v>4102</v>
      </c>
      <c r="O2538" s="6">
        <v>-12.48</v>
      </c>
      <c r="P2538" s="6">
        <v>-26.24</v>
      </c>
    </row>
    <row r="2539" spans="2:16">
      <c r="B2539" s="24" t="s">
        <v>4921</v>
      </c>
      <c r="C2539" s="6" t="s">
        <v>4922</v>
      </c>
      <c r="D2539" s="6" t="s">
        <v>37</v>
      </c>
      <c r="E2539" s="67">
        <v>147</v>
      </c>
      <c r="F2539" s="6">
        <v>2</v>
      </c>
      <c r="G2539" s="6">
        <v>17.25</v>
      </c>
      <c r="H2539" s="6">
        <v>17.25</v>
      </c>
      <c r="I2539" s="6">
        <v>17.25</v>
      </c>
      <c r="J2539" s="6">
        <v>15.8</v>
      </c>
      <c r="K2539" s="6" t="s">
        <v>4091</v>
      </c>
      <c r="O2539" s="6">
        <v>-24.84</v>
      </c>
      <c r="P2539" s="6">
        <v>-32.85</v>
      </c>
    </row>
    <row r="2540" spans="2:16">
      <c r="B2540" s="24" t="s">
        <v>4803</v>
      </c>
      <c r="C2540" s="6" t="s">
        <v>4887</v>
      </c>
      <c r="D2540" s="6" t="s">
        <v>9</v>
      </c>
      <c r="E2540" s="67">
        <v>2776.86</v>
      </c>
      <c r="F2540" s="6">
        <v>3</v>
      </c>
      <c r="G2540" s="6">
        <v>282.60000000000002</v>
      </c>
      <c r="H2540" s="6">
        <v>282.60000000000002</v>
      </c>
      <c r="I2540" s="6">
        <v>280.55</v>
      </c>
      <c r="K2540" s="6" t="s">
        <v>4117</v>
      </c>
      <c r="O2540" s="6">
        <v>-22.32</v>
      </c>
      <c r="P2540" s="6">
        <v>-27.25</v>
      </c>
    </row>
    <row r="2541" spans="2:16">
      <c r="B2541" s="24" t="s">
        <v>5177</v>
      </c>
      <c r="C2541" s="6" t="s">
        <v>5180</v>
      </c>
      <c r="D2541" s="6" t="s">
        <v>37</v>
      </c>
      <c r="E2541" s="67">
        <v>719.64</v>
      </c>
      <c r="F2541" s="6">
        <v>1</v>
      </c>
      <c r="H2541" s="6">
        <v>26.1</v>
      </c>
      <c r="K2541" s="6" t="s">
        <v>4091</v>
      </c>
      <c r="O2541" s="6">
        <v>-45.28</v>
      </c>
      <c r="P2541" s="6">
        <v>-15.4</v>
      </c>
    </row>
    <row r="2542" spans="2:16">
      <c r="B2542" s="24" t="s">
        <v>5174</v>
      </c>
      <c r="C2542" s="6" t="s">
        <v>5175</v>
      </c>
      <c r="D2542" s="6" t="s">
        <v>37</v>
      </c>
      <c r="E2542" s="67">
        <v>921.41</v>
      </c>
      <c r="F2542" s="6">
        <v>1</v>
      </c>
      <c r="H2542" s="6">
        <v>7.15</v>
      </c>
      <c r="K2542" s="6" t="s">
        <v>4105</v>
      </c>
      <c r="O2542" s="6">
        <v>-26.74</v>
      </c>
      <c r="P2542" s="6">
        <v>-47.51</v>
      </c>
    </row>
    <row r="2543" spans="2:16">
      <c r="B2543" s="24" t="s">
        <v>5203</v>
      </c>
      <c r="C2543" s="6" t="s">
        <v>5204</v>
      </c>
      <c r="D2543" s="6" t="s">
        <v>37</v>
      </c>
      <c r="E2543" s="67">
        <v>340.5</v>
      </c>
      <c r="K2543" s="6" t="s">
        <v>4076</v>
      </c>
      <c r="O2543" s="6">
        <v>-25.12</v>
      </c>
      <c r="P2543" s="6">
        <v>-60.23</v>
      </c>
    </row>
    <row r="2544" spans="2:16">
      <c r="B2544" s="24" t="s">
        <v>5182</v>
      </c>
      <c r="C2544" s="6" t="s">
        <v>5184</v>
      </c>
      <c r="D2544" s="6" t="s">
        <v>37</v>
      </c>
      <c r="E2544" s="67">
        <v>85.61</v>
      </c>
      <c r="K2544" s="6" t="s">
        <v>4107</v>
      </c>
      <c r="O2544" s="6">
        <v>-25.51</v>
      </c>
      <c r="P2544" s="6">
        <v>-15.35</v>
      </c>
    </row>
    <row r="2545" spans="2:16">
      <c r="B2545" s="24" t="s">
        <v>5126</v>
      </c>
      <c r="C2545" s="6" t="s">
        <v>5127</v>
      </c>
      <c r="D2545" s="6" t="s">
        <v>37</v>
      </c>
      <c r="E2545" s="23">
        <v>185.41</v>
      </c>
      <c r="F2545" s="6">
        <v>2</v>
      </c>
      <c r="G2545" s="6">
        <v>0</v>
      </c>
      <c r="H2545" s="6">
        <v>0</v>
      </c>
      <c r="I2545" s="6">
        <v>0</v>
      </c>
      <c r="K2545" s="6" t="s">
        <v>4100</v>
      </c>
      <c r="O2545" s="6">
        <v>-22.86</v>
      </c>
      <c r="P2545" s="6">
        <v>-62.09</v>
      </c>
    </row>
    <row r="2546" spans="2:16">
      <c r="B2546" s="24" t="s">
        <v>4875</v>
      </c>
      <c r="C2546" s="6" t="s">
        <v>4877</v>
      </c>
      <c r="D2546" s="6" t="s">
        <v>9</v>
      </c>
      <c r="E2546" s="67">
        <v>740.68</v>
      </c>
      <c r="F2546" s="6">
        <v>6</v>
      </c>
      <c r="G2546" s="6">
        <v>142.47999999999999</v>
      </c>
      <c r="H2546" s="6">
        <v>142.47999999999999</v>
      </c>
      <c r="I2546" s="6">
        <v>148.19999999999999</v>
      </c>
      <c r="J2546" s="6">
        <v>152.5</v>
      </c>
      <c r="K2546" s="6" t="s">
        <v>4112</v>
      </c>
      <c r="O2546" s="6">
        <v>-14.04</v>
      </c>
      <c r="P2546" s="6">
        <v>-15.88</v>
      </c>
    </row>
    <row r="2547" spans="2:16">
      <c r="B2547" s="24" t="s">
        <v>2617</v>
      </c>
      <c r="C2547" s="6" t="s">
        <v>2618</v>
      </c>
      <c r="D2547" s="6" t="s">
        <v>37</v>
      </c>
      <c r="E2547" s="67">
        <v>28.13</v>
      </c>
      <c r="K2547" s="6" t="s">
        <v>4085</v>
      </c>
      <c r="O2547" s="6">
        <v>-14.18</v>
      </c>
      <c r="P2547" s="6">
        <v>-1.97</v>
      </c>
    </row>
    <row r="2548" spans="2:16">
      <c r="B2548" s="24" t="s">
        <v>2619</v>
      </c>
      <c r="C2548" s="6" t="s">
        <v>5265</v>
      </c>
      <c r="D2548" s="6" t="s">
        <v>37</v>
      </c>
      <c r="E2548" s="67">
        <v>14.03</v>
      </c>
      <c r="K2548" s="6" t="s">
        <v>4078</v>
      </c>
      <c r="O2548" s="6">
        <v>-31.62</v>
      </c>
      <c r="P2548" s="6">
        <v>-29.26</v>
      </c>
    </row>
    <row r="2549" spans="2:16">
      <c r="B2549" s="24" t="s">
        <v>2620</v>
      </c>
      <c r="C2549" s="6" t="s">
        <v>5264</v>
      </c>
      <c r="D2549" s="6" t="s">
        <v>37</v>
      </c>
      <c r="E2549" s="67">
        <v>14.69</v>
      </c>
      <c r="K2549" s="6" t="s">
        <v>4078</v>
      </c>
      <c r="O2549" s="6">
        <v>-44.16</v>
      </c>
      <c r="P2549" s="6">
        <v>-49.22</v>
      </c>
    </row>
    <row r="2550" spans="2:16">
      <c r="B2550" s="24" t="s">
        <v>2621</v>
      </c>
      <c r="C2550" s="6" t="s">
        <v>4600</v>
      </c>
      <c r="D2550" s="6" t="s">
        <v>37</v>
      </c>
      <c r="E2550" s="67">
        <v>9.0299999999999994</v>
      </c>
      <c r="K2550" s="6" t="s">
        <v>4076</v>
      </c>
      <c r="O2550" s="6">
        <v>-17.53</v>
      </c>
      <c r="P2550" s="6">
        <v>-10.92</v>
      </c>
    </row>
    <row r="2551" spans="2:16">
      <c r="B2551" s="24" t="s">
        <v>2622</v>
      </c>
      <c r="C2551" s="6" t="s">
        <v>3122</v>
      </c>
      <c r="D2551" s="6" t="s">
        <v>9</v>
      </c>
      <c r="E2551" s="67">
        <v>241.36</v>
      </c>
      <c r="K2551" s="6" t="s">
        <v>4077</v>
      </c>
      <c r="O2551" s="6">
        <v>-9.75</v>
      </c>
      <c r="P2551" s="6">
        <v>-21.99</v>
      </c>
    </row>
    <row r="2552" spans="2:16">
      <c r="B2552" s="24" t="s">
        <v>2888</v>
      </c>
      <c r="C2552" s="6" t="s">
        <v>2889</v>
      </c>
      <c r="D2552" s="6" t="s">
        <v>37</v>
      </c>
      <c r="E2552" s="67">
        <v>47.38</v>
      </c>
      <c r="K2552" s="6" t="s">
        <v>4087</v>
      </c>
      <c r="O2552" s="6">
        <v>-36.270000000000003</v>
      </c>
      <c r="P2552" s="6">
        <v>-43.94</v>
      </c>
    </row>
    <row r="2553" spans="2:16">
      <c r="B2553" s="24" t="s">
        <v>2936</v>
      </c>
      <c r="C2553" s="6" t="s">
        <v>2944</v>
      </c>
      <c r="D2553" s="6" t="s">
        <v>37</v>
      </c>
      <c r="E2553" s="67">
        <v>76.69</v>
      </c>
      <c r="K2553" s="6" t="s">
        <v>4117</v>
      </c>
      <c r="O2553" s="6">
        <v>0.54</v>
      </c>
      <c r="P2553" s="6">
        <v>0.73</v>
      </c>
    </row>
    <row r="2554" spans="2:16">
      <c r="B2554" s="24" t="s">
        <v>2963</v>
      </c>
      <c r="C2554" s="6" t="s">
        <v>2980</v>
      </c>
      <c r="D2554" s="6" t="s">
        <v>37</v>
      </c>
      <c r="E2554" s="6">
        <v>14.86</v>
      </c>
      <c r="K2554" s="6" t="s">
        <v>4099</v>
      </c>
      <c r="O2554" s="6">
        <v>-0.16</v>
      </c>
      <c r="P2554" s="6">
        <v>-43.92</v>
      </c>
    </row>
    <row r="2555" spans="2:16">
      <c r="B2555" s="24" t="s">
        <v>3050</v>
      </c>
      <c r="C2555" s="6" t="s">
        <v>3107</v>
      </c>
      <c r="D2555" s="6" t="s">
        <v>37</v>
      </c>
      <c r="E2555" s="67">
        <v>250.31</v>
      </c>
      <c r="K2555" s="6" t="s">
        <v>4084</v>
      </c>
      <c r="O2555" s="6">
        <v>-16.62</v>
      </c>
      <c r="P2555" s="6">
        <v>-44.36</v>
      </c>
    </row>
    <row r="2556" spans="2:16">
      <c r="B2556" s="24" t="s">
        <v>3051</v>
      </c>
      <c r="C2556" s="6" t="s">
        <v>3108</v>
      </c>
      <c r="D2556" s="6" t="s">
        <v>37</v>
      </c>
      <c r="E2556" s="67">
        <v>17.66</v>
      </c>
      <c r="K2556" s="6" t="s">
        <v>4102</v>
      </c>
      <c r="O2556" s="6">
        <v>-50.11</v>
      </c>
      <c r="P2556" s="6">
        <v>-59.46</v>
      </c>
    </row>
    <row r="2557" spans="2:16">
      <c r="B2557" s="24" t="s">
        <v>3228</v>
      </c>
      <c r="C2557" s="6" t="s">
        <v>3337</v>
      </c>
      <c r="D2557" s="6" t="s">
        <v>37</v>
      </c>
      <c r="E2557" s="67">
        <v>24.59</v>
      </c>
      <c r="K2557" s="6" t="s">
        <v>4102</v>
      </c>
      <c r="O2557" s="6">
        <v>-26.15</v>
      </c>
      <c r="P2557" s="6">
        <v>-23.2</v>
      </c>
    </row>
    <row r="2558" spans="2:16">
      <c r="B2558" s="24" t="s">
        <v>3404</v>
      </c>
      <c r="C2558" s="6" t="s">
        <v>3486</v>
      </c>
      <c r="D2558" s="6" t="s">
        <v>37</v>
      </c>
      <c r="E2558" s="67">
        <v>17.02</v>
      </c>
      <c r="K2558" s="6" t="s">
        <v>4080</v>
      </c>
      <c r="O2558" s="6">
        <v>-54.44</v>
      </c>
      <c r="P2558" s="6">
        <v>-46.43</v>
      </c>
    </row>
    <row r="2559" spans="2:16">
      <c r="B2559" s="24" t="s">
        <v>2623</v>
      </c>
      <c r="C2559" s="6" t="s">
        <v>2899</v>
      </c>
      <c r="D2559" s="6" t="s">
        <v>37</v>
      </c>
      <c r="E2559" s="67">
        <v>78.44</v>
      </c>
      <c r="K2559" s="6" t="s">
        <v>4100</v>
      </c>
      <c r="O2559" s="6">
        <v>-20.5</v>
      </c>
      <c r="P2559" s="6">
        <v>-22.3</v>
      </c>
    </row>
    <row r="2560" spans="2:16">
      <c r="B2560" s="24" t="s">
        <v>2984</v>
      </c>
      <c r="C2560" s="6" t="s">
        <v>2988</v>
      </c>
      <c r="D2560" s="6" t="s">
        <v>37</v>
      </c>
      <c r="E2560" s="67">
        <v>177.42</v>
      </c>
      <c r="K2560" s="6" t="s">
        <v>4102</v>
      </c>
      <c r="O2560" s="6">
        <v>-2.08</v>
      </c>
      <c r="P2560" s="6">
        <v>-28.56</v>
      </c>
    </row>
    <row r="2561" spans="2:16">
      <c r="B2561" s="24" t="s">
        <v>3229</v>
      </c>
      <c r="C2561" s="6" t="s">
        <v>3487</v>
      </c>
      <c r="D2561" s="6" t="s">
        <v>37</v>
      </c>
      <c r="E2561" s="67">
        <v>7894.97</v>
      </c>
      <c r="F2561" s="6">
        <v>1</v>
      </c>
      <c r="G2561" s="6">
        <v>-45</v>
      </c>
      <c r="H2561" s="6">
        <v>-45</v>
      </c>
      <c r="I2561" s="6">
        <v>-45</v>
      </c>
      <c r="J2561" s="6">
        <v>-45</v>
      </c>
      <c r="K2561" s="6" t="s">
        <v>4100</v>
      </c>
      <c r="O2561" s="6">
        <v>-0.75</v>
      </c>
      <c r="P2561" s="6">
        <v>-14.29</v>
      </c>
    </row>
    <row r="2562" spans="2:16">
      <c r="B2562" s="24" t="s">
        <v>3230</v>
      </c>
      <c r="C2562" s="6" t="s">
        <v>3338</v>
      </c>
      <c r="D2562" s="6" t="s">
        <v>37</v>
      </c>
      <c r="E2562" s="23">
        <v>253.82</v>
      </c>
      <c r="K2562" s="6" t="s">
        <v>4106</v>
      </c>
      <c r="O2562" s="6">
        <v>1.87</v>
      </c>
      <c r="P2562" s="6">
        <v>-1.9</v>
      </c>
    </row>
    <row r="2563" spans="2:16">
      <c r="B2563" s="24" t="s">
        <v>3712</v>
      </c>
      <c r="C2563" s="6" t="s">
        <v>4558</v>
      </c>
      <c r="D2563" s="6" t="s">
        <v>37</v>
      </c>
      <c r="E2563" s="67">
        <v>122.36</v>
      </c>
      <c r="K2563" s="6" t="s">
        <v>4120</v>
      </c>
      <c r="O2563" s="6">
        <v>14.91</v>
      </c>
      <c r="P2563" s="6">
        <v>16.34</v>
      </c>
    </row>
    <row r="2564" spans="2:16">
      <c r="B2564" s="24" t="s">
        <v>3713</v>
      </c>
      <c r="C2564" s="6" t="s">
        <v>3912</v>
      </c>
      <c r="D2564" s="6" t="s">
        <v>37</v>
      </c>
      <c r="E2564" s="67">
        <v>63.67</v>
      </c>
      <c r="K2564" s="6" t="s">
        <v>4100</v>
      </c>
      <c r="O2564" s="6">
        <v>17.38</v>
      </c>
      <c r="P2564" s="6">
        <v>-2.65</v>
      </c>
    </row>
    <row r="2565" spans="2:16">
      <c r="B2565" s="24" t="s">
        <v>3714</v>
      </c>
      <c r="C2565" s="6" t="s">
        <v>3836</v>
      </c>
      <c r="D2565" s="6" t="s">
        <v>9</v>
      </c>
      <c r="E2565" s="67">
        <v>385.22</v>
      </c>
      <c r="K2565" s="6" t="s">
        <v>4076</v>
      </c>
      <c r="O2565" s="6">
        <v>-1.84</v>
      </c>
      <c r="P2565" s="6">
        <v>-35.9</v>
      </c>
    </row>
    <row r="2566" spans="2:16">
      <c r="B2566" s="24" t="s">
        <v>3715</v>
      </c>
      <c r="C2566" s="6" t="s">
        <v>4137</v>
      </c>
      <c r="D2566" s="6" t="s">
        <v>37</v>
      </c>
      <c r="E2566" s="67">
        <v>45.63</v>
      </c>
      <c r="K2566" s="6" t="s">
        <v>4076</v>
      </c>
      <c r="O2566" s="6">
        <v>-45.67</v>
      </c>
      <c r="P2566" s="6">
        <v>-49.96</v>
      </c>
    </row>
    <row r="2567" spans="2:16">
      <c r="B2567" s="24" t="s">
        <v>5154</v>
      </c>
      <c r="C2567" s="6" t="s">
        <v>5155</v>
      </c>
      <c r="D2567" s="6" t="s">
        <v>37</v>
      </c>
      <c r="E2567" s="67">
        <v>96.96</v>
      </c>
      <c r="K2567" s="6" t="s">
        <v>4091</v>
      </c>
      <c r="O2567" s="6">
        <v>-25.61</v>
      </c>
      <c r="P2567" s="6">
        <v>-60.94</v>
      </c>
    </row>
    <row r="2568" spans="2:16">
      <c r="B2568" s="24"/>
    </row>
    <row r="2569" spans="2:16">
      <c r="B2569" s="24"/>
    </row>
    <row r="2570" spans="2:16">
      <c r="B2570" s="24"/>
    </row>
    <row r="2571" spans="2:16">
      <c r="B2571" s="24"/>
    </row>
    <row r="2572" spans="2:16">
      <c r="B2572" s="24"/>
    </row>
    <row r="2573" spans="2:16">
      <c r="B2573" s="24"/>
    </row>
  </sheetData>
  <autoFilter ref="A13:N13" xr:uid="{00000000-0009-0000-0000-000004000000}">
    <sortState xmlns:xlrd2="http://schemas.microsoft.com/office/spreadsheetml/2017/richdata2" ref="A14:N1936">
      <sortCondition ref="A13"/>
    </sortState>
  </autoFilter>
  <phoneticPr fontId="1" type="noConversion"/>
  <hyperlinks>
    <hyperlink ref="B1" tooltip="Quantiwise7G" display="     Refresh     " xr:uid="{00000000-0004-0000-04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0000"/>
  </sheetPr>
  <dimension ref="A1:W2573"/>
  <sheetViews>
    <sheetView showGridLines="0" zoomScaleNormal="100" workbookViewId="0">
      <pane xSplit="4" ySplit="13" topLeftCell="E27" activePane="bottomRight" state="frozen"/>
      <selection activeCell="F31" sqref="F31"/>
      <selection pane="topRight" activeCell="F31" sqref="F31"/>
      <selection pane="bottomLeft" activeCell="F31" sqref="F31"/>
      <selection pane="bottomRight" activeCell="F31" sqref="F31"/>
    </sheetView>
  </sheetViews>
  <sheetFormatPr defaultColWidth="8" defaultRowHeight="13.2"/>
  <cols>
    <col min="1" max="1" width="8" style="6" customWidth="1"/>
    <col min="2" max="2" width="12.69921875" style="6" customWidth="1"/>
    <col min="3" max="16" width="11.09765625" style="6" customWidth="1"/>
    <col min="17" max="18" width="1.69921875" style="6" customWidth="1"/>
    <col min="19" max="19" width="11.5" style="6" bestFit="1" customWidth="1"/>
    <col min="20" max="20" width="8" style="6"/>
    <col min="21" max="21" width="9.19921875" style="6" customWidth="1"/>
    <col min="22" max="256" width="8" style="6"/>
    <col min="257" max="257" width="8" style="6" customWidth="1"/>
    <col min="258" max="258" width="12.69921875" style="6" customWidth="1"/>
    <col min="259" max="272" width="11.09765625" style="6" customWidth="1"/>
    <col min="273" max="274" width="1.69921875" style="6" customWidth="1"/>
    <col min="275" max="275" width="11.5" style="6" bestFit="1" customWidth="1"/>
    <col min="276" max="512" width="8" style="6"/>
    <col min="513" max="513" width="8" style="6" customWidth="1"/>
    <col min="514" max="514" width="12.69921875" style="6" customWidth="1"/>
    <col min="515" max="528" width="11.09765625" style="6" customWidth="1"/>
    <col min="529" max="530" width="1.69921875" style="6" customWidth="1"/>
    <col min="531" max="531" width="11.5" style="6" bestFit="1" customWidth="1"/>
    <col min="532" max="768" width="8" style="6"/>
    <col min="769" max="769" width="8" style="6" customWidth="1"/>
    <col min="770" max="770" width="12.69921875" style="6" customWidth="1"/>
    <col min="771" max="784" width="11.09765625" style="6" customWidth="1"/>
    <col min="785" max="786" width="1.69921875" style="6" customWidth="1"/>
    <col min="787" max="787" width="11.5" style="6" bestFit="1" customWidth="1"/>
    <col min="788" max="1024" width="8" style="6"/>
    <col min="1025" max="1025" width="8" style="6" customWidth="1"/>
    <col min="1026" max="1026" width="12.69921875" style="6" customWidth="1"/>
    <col min="1027" max="1040" width="11.09765625" style="6" customWidth="1"/>
    <col min="1041" max="1042" width="1.69921875" style="6" customWidth="1"/>
    <col min="1043" max="1043" width="11.5" style="6" bestFit="1" customWidth="1"/>
    <col min="1044" max="1280" width="8" style="6"/>
    <col min="1281" max="1281" width="8" style="6" customWidth="1"/>
    <col min="1282" max="1282" width="12.69921875" style="6" customWidth="1"/>
    <col min="1283" max="1296" width="11.09765625" style="6" customWidth="1"/>
    <col min="1297" max="1298" width="1.69921875" style="6" customWidth="1"/>
    <col min="1299" max="1299" width="11.5" style="6" bestFit="1" customWidth="1"/>
    <col min="1300" max="1536" width="8" style="6"/>
    <col min="1537" max="1537" width="8" style="6" customWidth="1"/>
    <col min="1538" max="1538" width="12.69921875" style="6" customWidth="1"/>
    <col min="1539" max="1552" width="11.09765625" style="6" customWidth="1"/>
    <col min="1553" max="1554" width="1.69921875" style="6" customWidth="1"/>
    <col min="1555" max="1555" width="11.5" style="6" bestFit="1" customWidth="1"/>
    <col min="1556" max="1792" width="8" style="6"/>
    <col min="1793" max="1793" width="8" style="6" customWidth="1"/>
    <col min="1794" max="1794" width="12.69921875" style="6" customWidth="1"/>
    <col min="1795" max="1808" width="11.09765625" style="6" customWidth="1"/>
    <col min="1809" max="1810" width="1.69921875" style="6" customWidth="1"/>
    <col min="1811" max="1811" width="11.5" style="6" bestFit="1" customWidth="1"/>
    <col min="1812" max="2048" width="8" style="6"/>
    <col min="2049" max="2049" width="8" style="6" customWidth="1"/>
    <col min="2050" max="2050" width="12.69921875" style="6" customWidth="1"/>
    <col min="2051" max="2064" width="11.09765625" style="6" customWidth="1"/>
    <col min="2065" max="2066" width="1.69921875" style="6" customWidth="1"/>
    <col min="2067" max="2067" width="11.5" style="6" bestFit="1" customWidth="1"/>
    <col min="2068" max="2304" width="8" style="6"/>
    <col min="2305" max="2305" width="8" style="6" customWidth="1"/>
    <col min="2306" max="2306" width="12.69921875" style="6" customWidth="1"/>
    <col min="2307" max="2320" width="11.09765625" style="6" customWidth="1"/>
    <col min="2321" max="2322" width="1.69921875" style="6" customWidth="1"/>
    <col min="2323" max="2323" width="11.5" style="6" bestFit="1" customWidth="1"/>
    <col min="2324" max="2560" width="8" style="6"/>
    <col min="2561" max="2561" width="8" style="6" customWidth="1"/>
    <col min="2562" max="2562" width="12.69921875" style="6" customWidth="1"/>
    <col min="2563" max="2576" width="11.09765625" style="6" customWidth="1"/>
    <col min="2577" max="2578" width="1.69921875" style="6" customWidth="1"/>
    <col min="2579" max="2579" width="11.5" style="6" bestFit="1" customWidth="1"/>
    <col min="2580" max="2816" width="8" style="6"/>
    <col min="2817" max="2817" width="8" style="6" customWidth="1"/>
    <col min="2818" max="2818" width="12.69921875" style="6" customWidth="1"/>
    <col min="2819" max="2832" width="11.09765625" style="6" customWidth="1"/>
    <col min="2833" max="2834" width="1.69921875" style="6" customWidth="1"/>
    <col min="2835" max="2835" width="11.5" style="6" bestFit="1" customWidth="1"/>
    <col min="2836" max="3072" width="8" style="6"/>
    <col min="3073" max="3073" width="8" style="6" customWidth="1"/>
    <col min="3074" max="3074" width="12.69921875" style="6" customWidth="1"/>
    <col min="3075" max="3088" width="11.09765625" style="6" customWidth="1"/>
    <col min="3089" max="3090" width="1.69921875" style="6" customWidth="1"/>
    <col min="3091" max="3091" width="11.5" style="6" bestFit="1" customWidth="1"/>
    <col min="3092" max="3328" width="8" style="6"/>
    <col min="3329" max="3329" width="8" style="6" customWidth="1"/>
    <col min="3330" max="3330" width="12.69921875" style="6" customWidth="1"/>
    <col min="3331" max="3344" width="11.09765625" style="6" customWidth="1"/>
    <col min="3345" max="3346" width="1.69921875" style="6" customWidth="1"/>
    <col min="3347" max="3347" width="11.5" style="6" bestFit="1" customWidth="1"/>
    <col min="3348" max="3584" width="8" style="6"/>
    <col min="3585" max="3585" width="8" style="6" customWidth="1"/>
    <col min="3586" max="3586" width="12.69921875" style="6" customWidth="1"/>
    <col min="3587" max="3600" width="11.09765625" style="6" customWidth="1"/>
    <col min="3601" max="3602" width="1.69921875" style="6" customWidth="1"/>
    <col min="3603" max="3603" width="11.5" style="6" bestFit="1" customWidth="1"/>
    <col min="3604" max="3840" width="8" style="6"/>
    <col min="3841" max="3841" width="8" style="6" customWidth="1"/>
    <col min="3842" max="3842" width="12.69921875" style="6" customWidth="1"/>
    <col min="3843" max="3856" width="11.09765625" style="6" customWidth="1"/>
    <col min="3857" max="3858" width="1.69921875" style="6" customWidth="1"/>
    <col min="3859" max="3859" width="11.5" style="6" bestFit="1" customWidth="1"/>
    <col min="3860" max="4096" width="8" style="6"/>
    <col min="4097" max="4097" width="8" style="6" customWidth="1"/>
    <col min="4098" max="4098" width="12.69921875" style="6" customWidth="1"/>
    <col min="4099" max="4112" width="11.09765625" style="6" customWidth="1"/>
    <col min="4113" max="4114" width="1.69921875" style="6" customWidth="1"/>
    <col min="4115" max="4115" width="11.5" style="6" bestFit="1" customWidth="1"/>
    <col min="4116" max="4352" width="8" style="6"/>
    <col min="4353" max="4353" width="8" style="6" customWidth="1"/>
    <col min="4354" max="4354" width="12.69921875" style="6" customWidth="1"/>
    <col min="4355" max="4368" width="11.09765625" style="6" customWidth="1"/>
    <col min="4369" max="4370" width="1.69921875" style="6" customWidth="1"/>
    <col min="4371" max="4371" width="11.5" style="6" bestFit="1" customWidth="1"/>
    <col min="4372" max="4608" width="8" style="6"/>
    <col min="4609" max="4609" width="8" style="6" customWidth="1"/>
    <col min="4610" max="4610" width="12.69921875" style="6" customWidth="1"/>
    <col min="4611" max="4624" width="11.09765625" style="6" customWidth="1"/>
    <col min="4625" max="4626" width="1.69921875" style="6" customWidth="1"/>
    <col min="4627" max="4627" width="11.5" style="6" bestFit="1" customWidth="1"/>
    <col min="4628" max="4864" width="8" style="6"/>
    <col min="4865" max="4865" width="8" style="6" customWidth="1"/>
    <col min="4866" max="4866" width="12.69921875" style="6" customWidth="1"/>
    <col min="4867" max="4880" width="11.09765625" style="6" customWidth="1"/>
    <col min="4881" max="4882" width="1.69921875" style="6" customWidth="1"/>
    <col min="4883" max="4883" width="11.5" style="6" bestFit="1" customWidth="1"/>
    <col min="4884" max="5120" width="8" style="6"/>
    <col min="5121" max="5121" width="8" style="6" customWidth="1"/>
    <col min="5122" max="5122" width="12.69921875" style="6" customWidth="1"/>
    <col min="5123" max="5136" width="11.09765625" style="6" customWidth="1"/>
    <col min="5137" max="5138" width="1.69921875" style="6" customWidth="1"/>
    <col min="5139" max="5139" width="11.5" style="6" bestFit="1" customWidth="1"/>
    <col min="5140" max="5376" width="8" style="6"/>
    <col min="5377" max="5377" width="8" style="6" customWidth="1"/>
    <col min="5378" max="5378" width="12.69921875" style="6" customWidth="1"/>
    <col min="5379" max="5392" width="11.09765625" style="6" customWidth="1"/>
    <col min="5393" max="5394" width="1.69921875" style="6" customWidth="1"/>
    <col min="5395" max="5395" width="11.5" style="6" bestFit="1" customWidth="1"/>
    <col min="5396" max="5632" width="8" style="6"/>
    <col min="5633" max="5633" width="8" style="6" customWidth="1"/>
    <col min="5634" max="5634" width="12.69921875" style="6" customWidth="1"/>
    <col min="5635" max="5648" width="11.09765625" style="6" customWidth="1"/>
    <col min="5649" max="5650" width="1.69921875" style="6" customWidth="1"/>
    <col min="5651" max="5651" width="11.5" style="6" bestFit="1" customWidth="1"/>
    <col min="5652" max="5888" width="8" style="6"/>
    <col min="5889" max="5889" width="8" style="6" customWidth="1"/>
    <col min="5890" max="5890" width="12.69921875" style="6" customWidth="1"/>
    <col min="5891" max="5904" width="11.09765625" style="6" customWidth="1"/>
    <col min="5905" max="5906" width="1.69921875" style="6" customWidth="1"/>
    <col min="5907" max="5907" width="11.5" style="6" bestFit="1" customWidth="1"/>
    <col min="5908" max="6144" width="8" style="6"/>
    <col min="6145" max="6145" width="8" style="6" customWidth="1"/>
    <col min="6146" max="6146" width="12.69921875" style="6" customWidth="1"/>
    <col min="6147" max="6160" width="11.09765625" style="6" customWidth="1"/>
    <col min="6161" max="6162" width="1.69921875" style="6" customWidth="1"/>
    <col min="6163" max="6163" width="11.5" style="6" bestFit="1" customWidth="1"/>
    <col min="6164" max="6400" width="8" style="6"/>
    <col min="6401" max="6401" width="8" style="6" customWidth="1"/>
    <col min="6402" max="6402" width="12.69921875" style="6" customWidth="1"/>
    <col min="6403" max="6416" width="11.09765625" style="6" customWidth="1"/>
    <col min="6417" max="6418" width="1.69921875" style="6" customWidth="1"/>
    <col min="6419" max="6419" width="11.5" style="6" bestFit="1" customWidth="1"/>
    <col min="6420" max="6656" width="8" style="6"/>
    <col min="6657" max="6657" width="8" style="6" customWidth="1"/>
    <col min="6658" max="6658" width="12.69921875" style="6" customWidth="1"/>
    <col min="6659" max="6672" width="11.09765625" style="6" customWidth="1"/>
    <col min="6673" max="6674" width="1.69921875" style="6" customWidth="1"/>
    <col min="6675" max="6675" width="11.5" style="6" bestFit="1" customWidth="1"/>
    <col min="6676" max="6912" width="8" style="6"/>
    <col min="6913" max="6913" width="8" style="6" customWidth="1"/>
    <col min="6914" max="6914" width="12.69921875" style="6" customWidth="1"/>
    <col min="6915" max="6928" width="11.09765625" style="6" customWidth="1"/>
    <col min="6929" max="6930" width="1.69921875" style="6" customWidth="1"/>
    <col min="6931" max="6931" width="11.5" style="6" bestFit="1" customWidth="1"/>
    <col min="6932" max="7168" width="8" style="6"/>
    <col min="7169" max="7169" width="8" style="6" customWidth="1"/>
    <col min="7170" max="7170" width="12.69921875" style="6" customWidth="1"/>
    <col min="7171" max="7184" width="11.09765625" style="6" customWidth="1"/>
    <col min="7185" max="7186" width="1.69921875" style="6" customWidth="1"/>
    <col min="7187" max="7187" width="11.5" style="6" bestFit="1" customWidth="1"/>
    <col min="7188" max="7424" width="8" style="6"/>
    <col min="7425" max="7425" width="8" style="6" customWidth="1"/>
    <col min="7426" max="7426" width="12.69921875" style="6" customWidth="1"/>
    <col min="7427" max="7440" width="11.09765625" style="6" customWidth="1"/>
    <col min="7441" max="7442" width="1.69921875" style="6" customWidth="1"/>
    <col min="7443" max="7443" width="11.5" style="6" bestFit="1" customWidth="1"/>
    <col min="7444" max="7680" width="8" style="6"/>
    <col min="7681" max="7681" width="8" style="6" customWidth="1"/>
    <col min="7682" max="7682" width="12.69921875" style="6" customWidth="1"/>
    <col min="7683" max="7696" width="11.09765625" style="6" customWidth="1"/>
    <col min="7697" max="7698" width="1.69921875" style="6" customWidth="1"/>
    <col min="7699" max="7699" width="11.5" style="6" bestFit="1" customWidth="1"/>
    <col min="7700" max="7936" width="8" style="6"/>
    <col min="7937" max="7937" width="8" style="6" customWidth="1"/>
    <col min="7938" max="7938" width="12.69921875" style="6" customWidth="1"/>
    <col min="7939" max="7952" width="11.09765625" style="6" customWidth="1"/>
    <col min="7953" max="7954" width="1.69921875" style="6" customWidth="1"/>
    <col min="7955" max="7955" width="11.5" style="6" bestFit="1" customWidth="1"/>
    <col min="7956" max="8192" width="8" style="6"/>
    <col min="8193" max="8193" width="8" style="6" customWidth="1"/>
    <col min="8194" max="8194" width="12.69921875" style="6" customWidth="1"/>
    <col min="8195" max="8208" width="11.09765625" style="6" customWidth="1"/>
    <col min="8209" max="8210" width="1.69921875" style="6" customWidth="1"/>
    <col min="8211" max="8211" width="11.5" style="6" bestFit="1" customWidth="1"/>
    <col min="8212" max="8448" width="8" style="6"/>
    <col min="8449" max="8449" width="8" style="6" customWidth="1"/>
    <col min="8450" max="8450" width="12.69921875" style="6" customWidth="1"/>
    <col min="8451" max="8464" width="11.09765625" style="6" customWidth="1"/>
    <col min="8465" max="8466" width="1.69921875" style="6" customWidth="1"/>
    <col min="8467" max="8467" width="11.5" style="6" bestFit="1" customWidth="1"/>
    <col min="8468" max="8704" width="8" style="6"/>
    <col min="8705" max="8705" width="8" style="6" customWidth="1"/>
    <col min="8706" max="8706" width="12.69921875" style="6" customWidth="1"/>
    <col min="8707" max="8720" width="11.09765625" style="6" customWidth="1"/>
    <col min="8721" max="8722" width="1.69921875" style="6" customWidth="1"/>
    <col min="8723" max="8723" width="11.5" style="6" bestFit="1" customWidth="1"/>
    <col min="8724" max="8960" width="8" style="6"/>
    <col min="8961" max="8961" width="8" style="6" customWidth="1"/>
    <col min="8962" max="8962" width="12.69921875" style="6" customWidth="1"/>
    <col min="8963" max="8976" width="11.09765625" style="6" customWidth="1"/>
    <col min="8977" max="8978" width="1.69921875" style="6" customWidth="1"/>
    <col min="8979" max="8979" width="11.5" style="6" bestFit="1" customWidth="1"/>
    <col min="8980" max="9216" width="8" style="6"/>
    <col min="9217" max="9217" width="8" style="6" customWidth="1"/>
    <col min="9218" max="9218" width="12.69921875" style="6" customWidth="1"/>
    <col min="9219" max="9232" width="11.09765625" style="6" customWidth="1"/>
    <col min="9233" max="9234" width="1.69921875" style="6" customWidth="1"/>
    <col min="9235" max="9235" width="11.5" style="6" bestFit="1" customWidth="1"/>
    <col min="9236" max="9472" width="8" style="6"/>
    <col min="9473" max="9473" width="8" style="6" customWidth="1"/>
    <col min="9474" max="9474" width="12.69921875" style="6" customWidth="1"/>
    <col min="9475" max="9488" width="11.09765625" style="6" customWidth="1"/>
    <col min="9489" max="9490" width="1.69921875" style="6" customWidth="1"/>
    <col min="9491" max="9491" width="11.5" style="6" bestFit="1" customWidth="1"/>
    <col min="9492" max="9728" width="8" style="6"/>
    <col min="9729" max="9729" width="8" style="6" customWidth="1"/>
    <col min="9730" max="9730" width="12.69921875" style="6" customWidth="1"/>
    <col min="9731" max="9744" width="11.09765625" style="6" customWidth="1"/>
    <col min="9745" max="9746" width="1.69921875" style="6" customWidth="1"/>
    <col min="9747" max="9747" width="11.5" style="6" bestFit="1" customWidth="1"/>
    <col min="9748" max="9984" width="8" style="6"/>
    <col min="9985" max="9985" width="8" style="6" customWidth="1"/>
    <col min="9986" max="9986" width="12.69921875" style="6" customWidth="1"/>
    <col min="9987" max="10000" width="11.09765625" style="6" customWidth="1"/>
    <col min="10001" max="10002" width="1.69921875" style="6" customWidth="1"/>
    <col min="10003" max="10003" width="11.5" style="6" bestFit="1" customWidth="1"/>
    <col min="10004" max="10240" width="8" style="6"/>
    <col min="10241" max="10241" width="8" style="6" customWidth="1"/>
    <col min="10242" max="10242" width="12.69921875" style="6" customWidth="1"/>
    <col min="10243" max="10256" width="11.09765625" style="6" customWidth="1"/>
    <col min="10257" max="10258" width="1.69921875" style="6" customWidth="1"/>
    <col min="10259" max="10259" width="11.5" style="6" bestFit="1" customWidth="1"/>
    <col min="10260" max="10496" width="8" style="6"/>
    <col min="10497" max="10497" width="8" style="6" customWidth="1"/>
    <col min="10498" max="10498" width="12.69921875" style="6" customWidth="1"/>
    <col min="10499" max="10512" width="11.09765625" style="6" customWidth="1"/>
    <col min="10513" max="10514" width="1.69921875" style="6" customWidth="1"/>
    <col min="10515" max="10515" width="11.5" style="6" bestFit="1" customWidth="1"/>
    <col min="10516" max="10752" width="8" style="6"/>
    <col min="10753" max="10753" width="8" style="6" customWidth="1"/>
    <col min="10754" max="10754" width="12.69921875" style="6" customWidth="1"/>
    <col min="10755" max="10768" width="11.09765625" style="6" customWidth="1"/>
    <col min="10769" max="10770" width="1.69921875" style="6" customWidth="1"/>
    <col min="10771" max="10771" width="11.5" style="6" bestFit="1" customWidth="1"/>
    <col min="10772" max="11008" width="8" style="6"/>
    <col min="11009" max="11009" width="8" style="6" customWidth="1"/>
    <col min="11010" max="11010" width="12.69921875" style="6" customWidth="1"/>
    <col min="11011" max="11024" width="11.09765625" style="6" customWidth="1"/>
    <col min="11025" max="11026" width="1.69921875" style="6" customWidth="1"/>
    <col min="11027" max="11027" width="11.5" style="6" bestFit="1" customWidth="1"/>
    <col min="11028" max="11264" width="8" style="6"/>
    <col min="11265" max="11265" width="8" style="6" customWidth="1"/>
    <col min="11266" max="11266" width="12.69921875" style="6" customWidth="1"/>
    <col min="11267" max="11280" width="11.09765625" style="6" customWidth="1"/>
    <col min="11281" max="11282" width="1.69921875" style="6" customWidth="1"/>
    <col min="11283" max="11283" width="11.5" style="6" bestFit="1" customWidth="1"/>
    <col min="11284" max="11520" width="8" style="6"/>
    <col min="11521" max="11521" width="8" style="6" customWidth="1"/>
    <col min="11522" max="11522" width="12.69921875" style="6" customWidth="1"/>
    <col min="11523" max="11536" width="11.09765625" style="6" customWidth="1"/>
    <col min="11537" max="11538" width="1.69921875" style="6" customWidth="1"/>
    <col min="11539" max="11539" width="11.5" style="6" bestFit="1" customWidth="1"/>
    <col min="11540" max="11776" width="8" style="6"/>
    <col min="11777" max="11777" width="8" style="6" customWidth="1"/>
    <col min="11778" max="11778" width="12.69921875" style="6" customWidth="1"/>
    <col min="11779" max="11792" width="11.09765625" style="6" customWidth="1"/>
    <col min="11793" max="11794" width="1.69921875" style="6" customWidth="1"/>
    <col min="11795" max="11795" width="11.5" style="6" bestFit="1" customWidth="1"/>
    <col min="11796" max="12032" width="8" style="6"/>
    <col min="12033" max="12033" width="8" style="6" customWidth="1"/>
    <col min="12034" max="12034" width="12.69921875" style="6" customWidth="1"/>
    <col min="12035" max="12048" width="11.09765625" style="6" customWidth="1"/>
    <col min="12049" max="12050" width="1.69921875" style="6" customWidth="1"/>
    <col min="12051" max="12051" width="11.5" style="6" bestFit="1" customWidth="1"/>
    <col min="12052" max="12288" width="8" style="6"/>
    <col min="12289" max="12289" width="8" style="6" customWidth="1"/>
    <col min="12290" max="12290" width="12.69921875" style="6" customWidth="1"/>
    <col min="12291" max="12304" width="11.09765625" style="6" customWidth="1"/>
    <col min="12305" max="12306" width="1.69921875" style="6" customWidth="1"/>
    <col min="12307" max="12307" width="11.5" style="6" bestFit="1" customWidth="1"/>
    <col min="12308" max="12544" width="8" style="6"/>
    <col min="12545" max="12545" width="8" style="6" customWidth="1"/>
    <col min="12546" max="12546" width="12.69921875" style="6" customWidth="1"/>
    <col min="12547" max="12560" width="11.09765625" style="6" customWidth="1"/>
    <col min="12561" max="12562" width="1.69921875" style="6" customWidth="1"/>
    <col min="12563" max="12563" width="11.5" style="6" bestFit="1" customWidth="1"/>
    <col min="12564" max="12800" width="8" style="6"/>
    <col min="12801" max="12801" width="8" style="6" customWidth="1"/>
    <col min="12802" max="12802" width="12.69921875" style="6" customWidth="1"/>
    <col min="12803" max="12816" width="11.09765625" style="6" customWidth="1"/>
    <col min="12817" max="12818" width="1.69921875" style="6" customWidth="1"/>
    <col min="12819" max="12819" width="11.5" style="6" bestFit="1" customWidth="1"/>
    <col min="12820" max="13056" width="8" style="6"/>
    <col min="13057" max="13057" width="8" style="6" customWidth="1"/>
    <col min="13058" max="13058" width="12.69921875" style="6" customWidth="1"/>
    <col min="13059" max="13072" width="11.09765625" style="6" customWidth="1"/>
    <col min="13073" max="13074" width="1.69921875" style="6" customWidth="1"/>
    <col min="13075" max="13075" width="11.5" style="6" bestFit="1" customWidth="1"/>
    <col min="13076" max="13312" width="8" style="6"/>
    <col min="13313" max="13313" width="8" style="6" customWidth="1"/>
    <col min="13314" max="13314" width="12.69921875" style="6" customWidth="1"/>
    <col min="13315" max="13328" width="11.09765625" style="6" customWidth="1"/>
    <col min="13329" max="13330" width="1.69921875" style="6" customWidth="1"/>
    <col min="13331" max="13331" width="11.5" style="6" bestFit="1" customWidth="1"/>
    <col min="13332" max="13568" width="8" style="6"/>
    <col min="13569" max="13569" width="8" style="6" customWidth="1"/>
    <col min="13570" max="13570" width="12.69921875" style="6" customWidth="1"/>
    <col min="13571" max="13584" width="11.09765625" style="6" customWidth="1"/>
    <col min="13585" max="13586" width="1.69921875" style="6" customWidth="1"/>
    <col min="13587" max="13587" width="11.5" style="6" bestFit="1" customWidth="1"/>
    <col min="13588" max="13824" width="8" style="6"/>
    <col min="13825" max="13825" width="8" style="6" customWidth="1"/>
    <col min="13826" max="13826" width="12.69921875" style="6" customWidth="1"/>
    <col min="13827" max="13840" width="11.09765625" style="6" customWidth="1"/>
    <col min="13841" max="13842" width="1.69921875" style="6" customWidth="1"/>
    <col min="13843" max="13843" width="11.5" style="6" bestFit="1" customWidth="1"/>
    <col min="13844" max="14080" width="8" style="6"/>
    <col min="14081" max="14081" width="8" style="6" customWidth="1"/>
    <col min="14082" max="14082" width="12.69921875" style="6" customWidth="1"/>
    <col min="14083" max="14096" width="11.09765625" style="6" customWidth="1"/>
    <col min="14097" max="14098" width="1.69921875" style="6" customWidth="1"/>
    <col min="14099" max="14099" width="11.5" style="6" bestFit="1" customWidth="1"/>
    <col min="14100" max="14336" width="8" style="6"/>
    <col min="14337" max="14337" width="8" style="6" customWidth="1"/>
    <col min="14338" max="14338" width="12.69921875" style="6" customWidth="1"/>
    <col min="14339" max="14352" width="11.09765625" style="6" customWidth="1"/>
    <col min="14353" max="14354" width="1.69921875" style="6" customWidth="1"/>
    <col min="14355" max="14355" width="11.5" style="6" bestFit="1" customWidth="1"/>
    <col min="14356" max="14592" width="8" style="6"/>
    <col min="14593" max="14593" width="8" style="6" customWidth="1"/>
    <col min="14594" max="14594" width="12.69921875" style="6" customWidth="1"/>
    <col min="14595" max="14608" width="11.09765625" style="6" customWidth="1"/>
    <col min="14609" max="14610" width="1.69921875" style="6" customWidth="1"/>
    <col min="14611" max="14611" width="11.5" style="6" bestFit="1" customWidth="1"/>
    <col min="14612" max="14848" width="8" style="6"/>
    <col min="14849" max="14849" width="8" style="6" customWidth="1"/>
    <col min="14850" max="14850" width="12.69921875" style="6" customWidth="1"/>
    <col min="14851" max="14864" width="11.09765625" style="6" customWidth="1"/>
    <col min="14865" max="14866" width="1.69921875" style="6" customWidth="1"/>
    <col min="14867" max="14867" width="11.5" style="6" bestFit="1" customWidth="1"/>
    <col min="14868" max="15104" width="8" style="6"/>
    <col min="15105" max="15105" width="8" style="6" customWidth="1"/>
    <col min="15106" max="15106" width="12.69921875" style="6" customWidth="1"/>
    <col min="15107" max="15120" width="11.09765625" style="6" customWidth="1"/>
    <col min="15121" max="15122" width="1.69921875" style="6" customWidth="1"/>
    <col min="15123" max="15123" width="11.5" style="6" bestFit="1" customWidth="1"/>
    <col min="15124" max="15360" width="8" style="6"/>
    <col min="15361" max="15361" width="8" style="6" customWidth="1"/>
    <col min="15362" max="15362" width="12.69921875" style="6" customWidth="1"/>
    <col min="15363" max="15376" width="11.09765625" style="6" customWidth="1"/>
    <col min="15377" max="15378" width="1.69921875" style="6" customWidth="1"/>
    <col min="15379" max="15379" width="11.5" style="6" bestFit="1" customWidth="1"/>
    <col min="15380" max="15616" width="8" style="6"/>
    <col min="15617" max="15617" width="8" style="6" customWidth="1"/>
    <col min="15618" max="15618" width="12.69921875" style="6" customWidth="1"/>
    <col min="15619" max="15632" width="11.09765625" style="6" customWidth="1"/>
    <col min="15633" max="15634" width="1.69921875" style="6" customWidth="1"/>
    <col min="15635" max="15635" width="11.5" style="6" bestFit="1" customWidth="1"/>
    <col min="15636" max="15872" width="8" style="6"/>
    <col min="15873" max="15873" width="8" style="6" customWidth="1"/>
    <col min="15874" max="15874" width="12.69921875" style="6" customWidth="1"/>
    <col min="15875" max="15888" width="11.09765625" style="6" customWidth="1"/>
    <col min="15889" max="15890" width="1.69921875" style="6" customWidth="1"/>
    <col min="15891" max="15891" width="11.5" style="6" bestFit="1" customWidth="1"/>
    <col min="15892" max="16128" width="8" style="6"/>
    <col min="16129" max="16129" width="8" style="6" customWidth="1"/>
    <col min="16130" max="16130" width="12.69921875" style="6" customWidth="1"/>
    <col min="16131" max="16144" width="11.09765625" style="6" customWidth="1"/>
    <col min="16145" max="16146" width="1.69921875" style="6" customWidth="1"/>
    <col min="16147" max="16147" width="11.5" style="6" bestFit="1" customWidth="1"/>
    <col min="16148" max="16384" width="8" style="6"/>
  </cols>
  <sheetData>
    <row r="1" spans="1:23" ht="15" customHeight="1">
      <c r="B1" s="7" t="s">
        <v>2917</v>
      </c>
      <c r="C1" s="8" t="s">
        <v>5290</v>
      </c>
      <c r="E1" s="6">
        <f t="shared" ref="E1:P1" si="0">COLUMN()-1</f>
        <v>4</v>
      </c>
      <c r="F1" s="6">
        <f t="shared" si="0"/>
        <v>5</v>
      </c>
      <c r="G1" s="6">
        <f t="shared" si="0"/>
        <v>6</v>
      </c>
      <c r="H1" s="6">
        <f t="shared" si="0"/>
        <v>7</v>
      </c>
      <c r="I1" s="6">
        <f t="shared" si="0"/>
        <v>8</v>
      </c>
      <c r="J1" s="6">
        <f t="shared" si="0"/>
        <v>9</v>
      </c>
      <c r="K1" s="6">
        <f t="shared" si="0"/>
        <v>10</v>
      </c>
      <c r="L1" s="6">
        <f t="shared" si="0"/>
        <v>11</v>
      </c>
      <c r="M1" s="6">
        <f t="shared" si="0"/>
        <v>12</v>
      </c>
      <c r="N1" s="6">
        <f t="shared" si="0"/>
        <v>13</v>
      </c>
      <c r="O1" s="6">
        <f t="shared" si="0"/>
        <v>14</v>
      </c>
      <c r="P1" s="6">
        <f t="shared" si="0"/>
        <v>15</v>
      </c>
    </row>
    <row r="3" spans="1:23">
      <c r="B3" s="9" t="s">
        <v>5108</v>
      </c>
      <c r="G3" s="6" t="s">
        <v>2924</v>
      </c>
    </row>
    <row r="4" spans="1:23">
      <c r="B4" s="10" t="s">
        <v>0</v>
      </c>
      <c r="C4" s="10" t="s">
        <v>2668</v>
      </c>
      <c r="D4" s="10" t="s">
        <v>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3">
      <c r="B5" s="12" t="s">
        <v>2636</v>
      </c>
      <c r="C5" s="12" t="s">
        <v>2785</v>
      </c>
      <c r="D5" s="12" t="s">
        <v>2</v>
      </c>
      <c r="F5" s="13"/>
      <c r="G5" s="14">
        <v>39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W5" s="25"/>
    </row>
    <row r="6" spans="1:23">
      <c r="B6" s="12" t="s">
        <v>2667</v>
      </c>
      <c r="C6" s="12">
        <f>'2Q26전망(10일)'!G7</f>
        <v>20260702</v>
      </c>
      <c r="D6" s="12" t="s">
        <v>2666</v>
      </c>
      <c r="G6" s="14">
        <v>202109</v>
      </c>
      <c r="W6" s="25"/>
    </row>
    <row r="7" spans="1:23">
      <c r="B7" s="15"/>
      <c r="C7" s="15"/>
      <c r="D7" s="15">
        <v>0</v>
      </c>
      <c r="W7" s="25"/>
    </row>
    <row r="8" spans="1:23" ht="15.6">
      <c r="F8" s="6">
        <v>0</v>
      </c>
      <c r="G8" s="6" t="s">
        <v>3607</v>
      </c>
      <c r="H8" s="6" t="s">
        <v>3607</v>
      </c>
      <c r="I8" s="6" t="s">
        <v>3608</v>
      </c>
      <c r="J8" s="6" t="s">
        <v>3608</v>
      </c>
      <c r="W8" s="25"/>
    </row>
    <row r="9" spans="1:23" ht="15.6">
      <c r="B9" s="10"/>
      <c r="C9" s="10" t="s">
        <v>5109</v>
      </c>
      <c r="D9" s="10" t="s">
        <v>2665</v>
      </c>
      <c r="E9" s="10" t="s">
        <v>3</v>
      </c>
      <c r="F9" s="10" t="s">
        <v>4</v>
      </c>
      <c r="G9" s="16" t="s">
        <v>2627</v>
      </c>
      <c r="H9" s="16" t="s">
        <v>2627</v>
      </c>
      <c r="I9" s="16" t="s">
        <v>2664</v>
      </c>
      <c r="J9" s="16" t="s">
        <v>2664</v>
      </c>
      <c r="K9" s="30" t="s">
        <v>4062</v>
      </c>
      <c r="L9" s="16" t="s">
        <v>2663</v>
      </c>
      <c r="M9" s="16" t="s">
        <v>2662</v>
      </c>
      <c r="N9" s="16" t="s">
        <v>2661</v>
      </c>
      <c r="O9" s="16" t="s">
        <v>2660</v>
      </c>
      <c r="P9" s="16" t="s">
        <v>2659</v>
      </c>
      <c r="Q9" s="17"/>
      <c r="R9" s="17"/>
      <c r="W9" s="25"/>
    </row>
    <row r="10" spans="1:23" ht="15.6">
      <c r="B10" s="75"/>
      <c r="C10" s="75" t="s">
        <v>5103</v>
      </c>
      <c r="D10" s="75"/>
      <c r="E10" s="75" t="s">
        <v>4798</v>
      </c>
      <c r="F10" s="75"/>
      <c r="G10" s="77">
        <f>'2Q26전망(10일)'!I7</f>
        <v>202606</v>
      </c>
      <c r="H10" s="77">
        <f>G10</f>
        <v>202606</v>
      </c>
      <c r="I10" s="77">
        <f>G10</f>
        <v>202606</v>
      </c>
      <c r="J10" s="77">
        <f>H10</f>
        <v>202606</v>
      </c>
      <c r="K10" s="31">
        <f>C6</f>
        <v>20260702</v>
      </c>
      <c r="L10" s="77">
        <f>J10</f>
        <v>202606</v>
      </c>
      <c r="M10" s="77">
        <f>J10</f>
        <v>202606</v>
      </c>
      <c r="N10" s="77">
        <f>M10</f>
        <v>202606</v>
      </c>
      <c r="O10" s="77" t="s">
        <v>4205</v>
      </c>
      <c r="P10" s="77" t="s">
        <v>4205</v>
      </c>
      <c r="Q10" s="17"/>
      <c r="R10" s="17"/>
      <c r="W10" s="25"/>
    </row>
    <row r="11" spans="1:23" ht="15.6">
      <c r="B11" s="75"/>
      <c r="C11" s="75" t="s">
        <v>5110</v>
      </c>
      <c r="D11" s="75" t="s">
        <v>5</v>
      </c>
      <c r="E11" s="75" t="s">
        <v>2650</v>
      </c>
      <c r="F11" s="75" t="s">
        <v>6</v>
      </c>
      <c r="G11" s="77" t="s">
        <v>2649</v>
      </c>
      <c r="H11" s="77" t="s">
        <v>2649</v>
      </c>
      <c r="I11" s="77" t="s">
        <v>2649</v>
      </c>
      <c r="J11" s="77" t="s">
        <v>2649</v>
      </c>
      <c r="K11" s="78" t="s">
        <v>5</v>
      </c>
      <c r="L11" s="77" t="s">
        <v>2649</v>
      </c>
      <c r="M11" s="77" t="s">
        <v>5</v>
      </c>
      <c r="N11" s="77" t="s">
        <v>5</v>
      </c>
      <c r="O11" s="77" t="s">
        <v>2624</v>
      </c>
      <c r="P11" s="77" t="s">
        <v>2624</v>
      </c>
      <c r="Q11" s="17"/>
      <c r="R11" s="17"/>
      <c r="W11" s="25"/>
    </row>
    <row r="12" spans="1:23" ht="15.6">
      <c r="B12" s="76"/>
      <c r="C12" s="76" t="s">
        <v>5107</v>
      </c>
      <c r="D12" s="75"/>
      <c r="E12" s="75"/>
      <c r="F12" s="75">
        <f>C6</f>
        <v>20260702</v>
      </c>
      <c r="G12" s="79" t="str">
        <f>'2Q26전망(10일)'!I9</f>
        <v>CPD-10TD</v>
      </c>
      <c r="H12" s="78">
        <f>C6</f>
        <v>20260702</v>
      </c>
      <c r="I12" s="78" t="str">
        <f>G12</f>
        <v>CPD-10TD</v>
      </c>
      <c r="J12" s="78">
        <f>C6</f>
        <v>20260702</v>
      </c>
      <c r="K12" s="78"/>
      <c r="L12" s="77"/>
      <c r="M12" s="77"/>
      <c r="N12" s="77"/>
      <c r="O12" s="77"/>
      <c r="P12" s="77"/>
      <c r="Q12" s="17"/>
      <c r="R12" s="17"/>
      <c r="W12" s="25"/>
    </row>
    <row r="13" spans="1:23" ht="15.6">
      <c r="B13" s="18" t="s">
        <v>2628</v>
      </c>
      <c r="C13" s="19" t="s">
        <v>5104</v>
      </c>
      <c r="D13" s="19" t="s">
        <v>5111</v>
      </c>
      <c r="E13" s="19" t="s">
        <v>2629</v>
      </c>
      <c r="F13" s="19" t="s">
        <v>5112</v>
      </c>
      <c r="G13" s="20" t="s">
        <v>2638</v>
      </c>
      <c r="H13" s="20" t="s">
        <v>2638</v>
      </c>
      <c r="I13" s="20" t="s">
        <v>2638</v>
      </c>
      <c r="J13" s="20" t="s">
        <v>2638</v>
      </c>
      <c r="K13" s="32" t="s">
        <v>5113</v>
      </c>
      <c r="L13" s="21" t="s">
        <v>5114</v>
      </c>
      <c r="M13" s="21" t="s">
        <v>5105</v>
      </c>
      <c r="N13" s="21" t="s">
        <v>5115</v>
      </c>
      <c r="O13" s="21" t="s">
        <v>5116</v>
      </c>
      <c r="P13" s="21" t="s">
        <v>5106</v>
      </c>
      <c r="Q13" s="22"/>
      <c r="R13" s="22"/>
      <c r="W13" s="25"/>
    </row>
    <row r="14" spans="1:23" ht="17.399999999999999">
      <c r="A14" s="23" t="str">
        <f>IF(ISERROR(RANK(S14,$S$14:$S$3000,)),"",RANK(S14,$S$14:$S$3000,))</f>
        <v/>
      </c>
      <c r="B14" s="24" t="s">
        <v>7</v>
      </c>
      <c r="C14" s="12" t="s">
        <v>8</v>
      </c>
      <c r="D14" s="25" t="s">
        <v>9</v>
      </c>
      <c r="E14" s="26">
        <v>141.61000000000001</v>
      </c>
      <c r="F14" s="25"/>
      <c r="G14" s="27"/>
      <c r="H14" s="27"/>
      <c r="I14" s="27"/>
      <c r="J14" s="27"/>
      <c r="K14" s="25" t="s">
        <v>4076</v>
      </c>
      <c r="L14" s="26"/>
      <c r="M14"/>
      <c r="N14"/>
      <c r="O14" s="25">
        <v>-7.99</v>
      </c>
      <c r="P14" s="25">
        <v>-14.5</v>
      </c>
      <c r="Q14" s="23"/>
      <c r="R14" s="23"/>
      <c r="S14" s="23" t="str">
        <f>IF(OR(F14&lt;=$F$8,ISBLANK(G14),ISBLANK(H14),ISBLANK(J14),ISBLANK(I14)),"",E14+ROW()/100000)</f>
        <v/>
      </c>
      <c r="T14" s="23">
        <f t="shared" ref="T14:T77" si="1">IF(AND(G14&lt;H14,I14&lt;J14,H14&lt;J14),1,IF(AND(G14&gt;H14,I14&gt;J14,H14&gt;J14),-1,0))</f>
        <v>0</v>
      </c>
      <c r="W14" s="25"/>
    </row>
    <row r="15" spans="1:23" ht="17.399999999999999">
      <c r="A15" s="23" t="str">
        <f t="shared" ref="A15:A78" si="2">IF(ISERROR(RANK(S15,$S$14:$S$3000,)),"",RANK(S15,$S$14:$S$3000,))</f>
        <v/>
      </c>
      <c r="B15" s="24" t="s">
        <v>10</v>
      </c>
      <c r="C15" s="12" t="s">
        <v>11</v>
      </c>
      <c r="D15" s="25" t="s">
        <v>9</v>
      </c>
      <c r="E15" s="26">
        <v>23.58</v>
      </c>
      <c r="F15" s="25"/>
      <c r="G15" s="27"/>
      <c r="H15" s="27"/>
      <c r="I15" s="27"/>
      <c r="J15" s="27"/>
      <c r="K15" s="25" t="s">
        <v>4077</v>
      </c>
      <c r="L15" s="26"/>
      <c r="M15"/>
      <c r="N15"/>
      <c r="O15" s="25">
        <v>-17.27</v>
      </c>
      <c r="P15" s="25">
        <v>-33.74</v>
      </c>
      <c r="Q15" s="23"/>
      <c r="R15" s="23"/>
      <c r="S15" s="23" t="str">
        <f t="shared" ref="S15:S78" si="3">IF(OR(F15&lt;=$F$8,ISBLANK(G15),ISBLANK(H15),ISBLANK(J15),ISBLANK(I15)),"",E15+ROW()/100000)</f>
        <v/>
      </c>
      <c r="T15" s="23">
        <f t="shared" si="1"/>
        <v>0</v>
      </c>
      <c r="W15" s="25"/>
    </row>
    <row r="16" spans="1:23" ht="17.399999999999999">
      <c r="A16" s="23" t="str">
        <f t="shared" si="2"/>
        <v/>
      </c>
      <c r="B16" s="24" t="s">
        <v>12</v>
      </c>
      <c r="C16" s="12" t="s">
        <v>13</v>
      </c>
      <c r="D16" s="25" t="s">
        <v>9</v>
      </c>
      <c r="E16" s="26">
        <v>227</v>
      </c>
      <c r="F16" s="25"/>
      <c r="G16" s="27"/>
      <c r="H16" s="27"/>
      <c r="I16" s="27"/>
      <c r="J16" s="27"/>
      <c r="K16" s="25" t="s">
        <v>4078</v>
      </c>
      <c r="L16" s="28"/>
      <c r="M16"/>
      <c r="N16"/>
      <c r="O16" s="25">
        <v>2.2200000000000002</v>
      </c>
      <c r="P16" s="25">
        <v>-12.38</v>
      </c>
      <c r="Q16" s="23"/>
      <c r="R16" s="23"/>
      <c r="S16" s="23" t="str">
        <f t="shared" si="3"/>
        <v/>
      </c>
      <c r="T16" s="23">
        <f t="shared" si="1"/>
        <v>0</v>
      </c>
      <c r="W16" s="25"/>
    </row>
    <row r="17" spans="1:23" ht="17.399999999999999">
      <c r="A17" s="23" t="str">
        <f t="shared" si="2"/>
        <v/>
      </c>
      <c r="B17" s="24" t="s">
        <v>14</v>
      </c>
      <c r="C17" s="12" t="s">
        <v>15</v>
      </c>
      <c r="D17" s="25" t="s">
        <v>9</v>
      </c>
      <c r="E17" s="26">
        <v>435.52</v>
      </c>
      <c r="F17" s="25"/>
      <c r="G17" s="27"/>
      <c r="H17" s="27"/>
      <c r="I17" s="27"/>
      <c r="J17" s="27"/>
      <c r="K17" s="25" t="s">
        <v>4084</v>
      </c>
      <c r="L17" s="25"/>
      <c r="M17"/>
      <c r="N17"/>
      <c r="O17" s="25">
        <v>-0.18</v>
      </c>
      <c r="P17" s="25">
        <v>-17.260000000000002</v>
      </c>
      <c r="Q17" s="23"/>
      <c r="R17" s="23"/>
      <c r="S17" s="23" t="str">
        <f t="shared" si="3"/>
        <v/>
      </c>
      <c r="T17" s="23">
        <f t="shared" si="1"/>
        <v>0</v>
      </c>
      <c r="W17" s="25"/>
    </row>
    <row r="18" spans="1:23" ht="17.399999999999999">
      <c r="A18" s="23">
        <f t="shared" si="2"/>
        <v>166</v>
      </c>
      <c r="B18" s="24" t="s">
        <v>16</v>
      </c>
      <c r="C18" s="12" t="s">
        <v>17</v>
      </c>
      <c r="D18" s="25" t="s">
        <v>9</v>
      </c>
      <c r="E18" s="26">
        <v>1020.44</v>
      </c>
      <c r="F18" s="26">
        <v>6</v>
      </c>
      <c r="G18" s="27">
        <v>60.13</v>
      </c>
      <c r="H18" s="27">
        <v>60.13</v>
      </c>
      <c r="I18" s="27">
        <v>58.8</v>
      </c>
      <c r="J18" s="27">
        <v>57.05</v>
      </c>
      <c r="K18" s="25" t="s">
        <v>4080</v>
      </c>
      <c r="L18" s="26"/>
      <c r="M18"/>
      <c r="N18"/>
      <c r="O18" s="25">
        <v>-8.49</v>
      </c>
      <c r="P18" s="25">
        <v>-14.11</v>
      </c>
      <c r="Q18" s="23"/>
      <c r="R18" s="23"/>
      <c r="S18" s="23">
        <f t="shared" si="3"/>
        <v>1020.4401800000001</v>
      </c>
      <c r="T18" s="23">
        <f t="shared" si="1"/>
        <v>0</v>
      </c>
      <c r="W18" s="25"/>
    </row>
    <row r="19" spans="1:23" ht="17.399999999999999">
      <c r="A19" s="23" t="str">
        <f t="shared" si="2"/>
        <v/>
      </c>
      <c r="B19" s="24" t="s">
        <v>18</v>
      </c>
      <c r="C19" s="12" t="s">
        <v>19</v>
      </c>
      <c r="D19" s="25" t="s">
        <v>9</v>
      </c>
      <c r="E19" s="26">
        <v>5615.16</v>
      </c>
      <c r="F19" s="26">
        <v>13</v>
      </c>
      <c r="G19" s="27">
        <v>63.11</v>
      </c>
      <c r="H19" s="27">
        <v>63.11</v>
      </c>
      <c r="I19" s="27">
        <v>57.6</v>
      </c>
      <c r="J19" s="27"/>
      <c r="K19" s="25" t="s">
        <v>4076</v>
      </c>
      <c r="L19" s="26"/>
      <c r="M19"/>
      <c r="N19"/>
      <c r="O19" s="25">
        <v>-15.47</v>
      </c>
      <c r="P19" s="25">
        <v>-29.15</v>
      </c>
      <c r="Q19" s="23"/>
      <c r="R19" s="23"/>
      <c r="S19" s="23" t="str">
        <f t="shared" si="3"/>
        <v/>
      </c>
      <c r="T19" s="23">
        <f t="shared" si="1"/>
        <v>0</v>
      </c>
      <c r="W19" s="25"/>
    </row>
    <row r="20" spans="1:23" ht="17.399999999999999">
      <c r="A20" s="23" t="str">
        <f t="shared" si="2"/>
        <v/>
      </c>
      <c r="B20" s="24" t="s">
        <v>20</v>
      </c>
      <c r="C20" s="12" t="s">
        <v>21</v>
      </c>
      <c r="D20" s="25" t="s">
        <v>9</v>
      </c>
      <c r="E20" s="26">
        <v>1717.77</v>
      </c>
      <c r="F20" s="25">
        <v>12</v>
      </c>
      <c r="G20" s="27">
        <v>115.55</v>
      </c>
      <c r="H20" s="27">
        <v>115.55</v>
      </c>
      <c r="I20" s="27">
        <v>121.5</v>
      </c>
      <c r="J20" s="27"/>
      <c r="K20" s="25" t="s">
        <v>4081</v>
      </c>
      <c r="L20" s="26"/>
      <c r="M20"/>
      <c r="N20"/>
      <c r="O20" s="25">
        <v>-10.78</v>
      </c>
      <c r="P20" s="25">
        <v>-30.85</v>
      </c>
      <c r="Q20" s="23"/>
      <c r="R20" s="23"/>
      <c r="S20" s="23" t="str">
        <f t="shared" si="3"/>
        <v/>
      </c>
      <c r="T20" s="23">
        <f t="shared" si="1"/>
        <v>0</v>
      </c>
      <c r="W20" s="25"/>
    </row>
    <row r="21" spans="1:23" ht="17.399999999999999">
      <c r="A21" s="23" t="str">
        <f t="shared" si="2"/>
        <v/>
      </c>
      <c r="B21" s="24" t="s">
        <v>22</v>
      </c>
      <c r="C21" s="12" t="s">
        <v>23</v>
      </c>
      <c r="D21" s="25" t="s">
        <v>9</v>
      </c>
      <c r="E21" s="26">
        <v>185.42</v>
      </c>
      <c r="F21" s="25"/>
      <c r="G21" s="27"/>
      <c r="H21" s="27"/>
      <c r="I21" s="27"/>
      <c r="J21" s="27"/>
      <c r="K21" s="25" t="s">
        <v>4080</v>
      </c>
      <c r="L21" s="25"/>
      <c r="M21"/>
      <c r="N21"/>
      <c r="O21" s="25">
        <v>0</v>
      </c>
      <c r="P21" s="25">
        <v>-11.22</v>
      </c>
      <c r="Q21" s="23"/>
      <c r="R21" s="23"/>
      <c r="S21" s="23" t="str">
        <f t="shared" si="3"/>
        <v/>
      </c>
      <c r="T21" s="23">
        <f t="shared" si="1"/>
        <v>0</v>
      </c>
      <c r="W21" s="25"/>
    </row>
    <row r="22" spans="1:23" ht="17.399999999999999">
      <c r="A22" s="23">
        <f t="shared" si="2"/>
        <v>25</v>
      </c>
      <c r="B22" s="24" t="s">
        <v>24</v>
      </c>
      <c r="C22" s="12" t="s">
        <v>25</v>
      </c>
      <c r="D22" s="25" t="s">
        <v>9</v>
      </c>
      <c r="E22" s="26">
        <v>25748.2</v>
      </c>
      <c r="F22" s="26">
        <v>11</v>
      </c>
      <c r="G22" s="27">
        <v>464.97</v>
      </c>
      <c r="H22" s="27">
        <v>459.46</v>
      </c>
      <c r="I22" s="27">
        <v>467.43</v>
      </c>
      <c r="J22" s="27">
        <v>448.35</v>
      </c>
      <c r="K22" s="25" t="s">
        <v>4082</v>
      </c>
      <c r="L22" s="26"/>
      <c r="M22"/>
      <c r="N22"/>
      <c r="O22" s="25">
        <v>-27.83</v>
      </c>
      <c r="P22" s="25">
        <v>42.6</v>
      </c>
      <c r="Q22" s="23"/>
      <c r="R22" s="23"/>
      <c r="S22" s="23">
        <f t="shared" si="3"/>
        <v>25748.200220000002</v>
      </c>
      <c r="T22" s="23">
        <f t="shared" si="1"/>
        <v>-1</v>
      </c>
      <c r="W22" s="25"/>
    </row>
    <row r="23" spans="1:23" ht="17.399999999999999">
      <c r="A23" s="23" t="str">
        <f t="shared" si="2"/>
        <v/>
      </c>
      <c r="B23" s="24" t="s">
        <v>26</v>
      </c>
      <c r="C23" s="12" t="s">
        <v>27</v>
      </c>
      <c r="D23" s="25" t="s">
        <v>9</v>
      </c>
      <c r="E23" s="26">
        <v>66.89</v>
      </c>
      <c r="F23" s="25"/>
      <c r="G23" s="27"/>
      <c r="H23" s="27"/>
      <c r="I23" s="27"/>
      <c r="J23" s="27"/>
      <c r="K23" s="25" t="s">
        <v>4083</v>
      </c>
      <c r="L23" s="25"/>
      <c r="M23"/>
      <c r="N23"/>
      <c r="O23" s="25">
        <v>-12.5</v>
      </c>
      <c r="P23" s="25">
        <v>-35.85</v>
      </c>
      <c r="Q23" s="23"/>
      <c r="R23" s="23"/>
      <c r="S23" s="23" t="str">
        <f t="shared" si="3"/>
        <v/>
      </c>
      <c r="T23" s="23">
        <f t="shared" si="1"/>
        <v>0</v>
      </c>
      <c r="W23" s="25"/>
    </row>
    <row r="24" spans="1:23" ht="17.399999999999999">
      <c r="A24" s="23" t="str">
        <f t="shared" si="2"/>
        <v/>
      </c>
      <c r="B24" s="24" t="s">
        <v>5189</v>
      </c>
      <c r="C24" s="12" t="s">
        <v>5190</v>
      </c>
      <c r="D24" s="25" t="s">
        <v>37</v>
      </c>
      <c r="E24" s="26">
        <v>229.48</v>
      </c>
      <c r="F24" s="25"/>
      <c r="G24" s="27"/>
      <c r="H24" s="27"/>
      <c r="I24" s="27"/>
      <c r="J24" s="27"/>
      <c r="K24" s="25" t="s">
        <v>2626</v>
      </c>
      <c r="L24" s="26"/>
      <c r="M24"/>
      <c r="N24"/>
      <c r="O24" s="25">
        <v>-19.41</v>
      </c>
      <c r="P24" s="25">
        <v>-47.16</v>
      </c>
      <c r="Q24" s="23"/>
      <c r="R24" s="23"/>
      <c r="S24" s="23" t="str">
        <f t="shared" si="3"/>
        <v/>
      </c>
      <c r="T24" s="23">
        <f t="shared" si="1"/>
        <v>0</v>
      </c>
      <c r="W24" s="25"/>
    </row>
    <row r="25" spans="1:23" ht="17.399999999999999">
      <c r="A25" s="23">
        <f t="shared" si="2"/>
        <v>167</v>
      </c>
      <c r="B25" s="24" t="s">
        <v>28</v>
      </c>
      <c r="C25" s="12" t="s">
        <v>3716</v>
      </c>
      <c r="D25" s="25" t="s">
        <v>9</v>
      </c>
      <c r="E25" s="26">
        <v>954.54</v>
      </c>
      <c r="F25" s="25">
        <v>2</v>
      </c>
      <c r="G25" s="27">
        <v>155.4</v>
      </c>
      <c r="H25" s="27">
        <v>155.4</v>
      </c>
      <c r="I25" s="27">
        <v>207.8</v>
      </c>
      <c r="J25" s="27">
        <v>207.8</v>
      </c>
      <c r="K25" s="25" t="s">
        <v>4084</v>
      </c>
      <c r="L25" s="26"/>
      <c r="M25"/>
      <c r="N25"/>
      <c r="O25" s="25">
        <v>-12.07</v>
      </c>
      <c r="P25" s="25">
        <v>-27.35</v>
      </c>
      <c r="Q25" s="23"/>
      <c r="R25" s="23"/>
      <c r="S25" s="23">
        <f t="shared" si="3"/>
        <v>954.54025000000001</v>
      </c>
      <c r="T25" s="23">
        <f t="shared" si="1"/>
        <v>0</v>
      </c>
      <c r="W25" s="25"/>
    </row>
    <row r="26" spans="1:23" ht="17.399999999999999">
      <c r="A26" s="23" t="str">
        <f t="shared" si="2"/>
        <v/>
      </c>
      <c r="B26" s="24" t="s">
        <v>30</v>
      </c>
      <c r="C26" s="12" t="s">
        <v>31</v>
      </c>
      <c r="D26" s="25" t="s">
        <v>9</v>
      </c>
      <c r="E26" s="26">
        <v>65.400000000000006</v>
      </c>
      <c r="F26" s="25"/>
      <c r="G26" s="27"/>
      <c r="H26" s="27"/>
      <c r="I26" s="27"/>
      <c r="J26" s="27"/>
      <c r="K26" s="25" t="s">
        <v>4076</v>
      </c>
      <c r="L26" s="25"/>
      <c r="M26"/>
      <c r="N26"/>
      <c r="O26" s="25">
        <v>0.52</v>
      </c>
      <c r="P26" s="25">
        <v>-8.7899999999999991</v>
      </c>
      <c r="Q26" s="23"/>
      <c r="R26" s="23"/>
      <c r="S26" s="23" t="str">
        <f t="shared" si="3"/>
        <v/>
      </c>
      <c r="T26" s="23">
        <f t="shared" si="1"/>
        <v>0</v>
      </c>
      <c r="W26" s="25"/>
    </row>
    <row r="27" spans="1:23" ht="17.399999999999999">
      <c r="A27" s="23" t="str">
        <f t="shared" si="2"/>
        <v/>
      </c>
      <c r="B27" s="24" t="s">
        <v>32</v>
      </c>
      <c r="C27" s="12" t="s">
        <v>2964</v>
      </c>
      <c r="D27" s="25" t="s">
        <v>9</v>
      </c>
      <c r="E27" s="26">
        <v>72.819999999999993</v>
      </c>
      <c r="F27" s="25"/>
      <c r="G27" s="27"/>
      <c r="H27" s="27"/>
      <c r="I27" s="27"/>
      <c r="J27" s="27"/>
      <c r="K27" s="25" t="s">
        <v>4076</v>
      </c>
      <c r="L27" s="26"/>
      <c r="M27"/>
      <c r="N27"/>
      <c r="O27" s="25">
        <v>-16.420000000000002</v>
      </c>
      <c r="P27" s="25">
        <v>-38.44</v>
      </c>
      <c r="Q27" s="23"/>
      <c r="R27" s="23"/>
      <c r="S27" s="23" t="str">
        <f t="shared" si="3"/>
        <v/>
      </c>
      <c r="T27" s="23">
        <f t="shared" si="1"/>
        <v>0</v>
      </c>
      <c r="W27" s="25"/>
    </row>
    <row r="28" spans="1:23" ht="17.399999999999999">
      <c r="A28" s="23" t="str">
        <f t="shared" si="2"/>
        <v/>
      </c>
      <c r="B28" s="24" t="s">
        <v>34</v>
      </c>
      <c r="C28" s="12" t="s">
        <v>3717</v>
      </c>
      <c r="D28" s="25" t="s">
        <v>9</v>
      </c>
      <c r="E28" s="26">
        <v>2297.4299999999998</v>
      </c>
      <c r="F28" s="25">
        <v>1</v>
      </c>
      <c r="G28" s="27">
        <v>136.5</v>
      </c>
      <c r="H28" s="27">
        <v>136.5</v>
      </c>
      <c r="I28" s="27"/>
      <c r="J28" s="27"/>
      <c r="K28" s="25" t="s">
        <v>4085</v>
      </c>
      <c r="L28" s="25"/>
      <c r="M28"/>
      <c r="N28"/>
      <c r="O28" s="25">
        <v>0</v>
      </c>
      <c r="P28" s="25">
        <v>-2.42</v>
      </c>
      <c r="Q28" s="23"/>
      <c r="R28" s="23"/>
      <c r="S28" s="23" t="str">
        <f t="shared" si="3"/>
        <v/>
      </c>
      <c r="T28" s="23">
        <f t="shared" si="1"/>
        <v>0</v>
      </c>
      <c r="W28" s="25"/>
    </row>
    <row r="29" spans="1:23" ht="17.399999999999999">
      <c r="A29" s="23" t="str">
        <f t="shared" si="2"/>
        <v/>
      </c>
      <c r="B29" s="24" t="s">
        <v>35</v>
      </c>
      <c r="C29" s="12" t="s">
        <v>36</v>
      </c>
      <c r="D29" s="25" t="s">
        <v>37</v>
      </c>
      <c r="E29" s="26">
        <v>5242.74</v>
      </c>
      <c r="F29" s="25"/>
      <c r="G29" s="27"/>
      <c r="H29" s="27"/>
      <c r="I29" s="27"/>
      <c r="J29" s="27"/>
      <c r="K29" s="25" t="s">
        <v>4076</v>
      </c>
      <c r="L29" s="28"/>
      <c r="M29"/>
      <c r="N29"/>
      <c r="O29" s="25">
        <v>-31.55</v>
      </c>
      <c r="P29" s="25">
        <v>-69.959999999999994</v>
      </c>
      <c r="Q29" s="23"/>
      <c r="R29" s="23"/>
      <c r="S29" s="23" t="str">
        <f t="shared" si="3"/>
        <v/>
      </c>
      <c r="T29" s="23">
        <f t="shared" si="1"/>
        <v>0</v>
      </c>
      <c r="W29" s="25"/>
    </row>
    <row r="30" spans="1:23" ht="17.399999999999999">
      <c r="A30" s="23">
        <f t="shared" si="2"/>
        <v>14</v>
      </c>
      <c r="B30" s="24" t="s">
        <v>38</v>
      </c>
      <c r="C30" s="12" t="s">
        <v>3840</v>
      </c>
      <c r="D30" s="25" t="s">
        <v>9</v>
      </c>
      <c r="E30" s="26">
        <v>55243.44</v>
      </c>
      <c r="F30" s="25">
        <v>24</v>
      </c>
      <c r="G30" s="27">
        <v>2784.15</v>
      </c>
      <c r="H30" s="27">
        <v>2784.23</v>
      </c>
      <c r="I30" s="27">
        <v>2815.28</v>
      </c>
      <c r="J30" s="27">
        <v>2774.5</v>
      </c>
      <c r="K30" s="25" t="s">
        <v>4077</v>
      </c>
      <c r="L30" s="26"/>
      <c r="M30"/>
      <c r="N30"/>
      <c r="O30" s="25">
        <v>-16.72</v>
      </c>
      <c r="P30" s="25">
        <v>-8.89</v>
      </c>
      <c r="Q30" s="23"/>
      <c r="R30" s="23"/>
      <c r="S30" s="23">
        <f t="shared" si="3"/>
        <v>55243.440300000002</v>
      </c>
      <c r="T30" s="23">
        <f t="shared" si="1"/>
        <v>0</v>
      </c>
      <c r="W30" s="25"/>
    </row>
    <row r="31" spans="1:23" ht="17.399999999999999">
      <c r="A31" s="23" t="str">
        <f t="shared" si="2"/>
        <v/>
      </c>
      <c r="B31" s="24" t="s">
        <v>40</v>
      </c>
      <c r="C31" s="12" t="s">
        <v>4925</v>
      </c>
      <c r="D31" s="25" t="s">
        <v>9</v>
      </c>
      <c r="E31" s="26">
        <v>174.04</v>
      </c>
      <c r="F31" s="25"/>
      <c r="G31" s="27"/>
      <c r="H31" s="27"/>
      <c r="I31" s="27"/>
      <c r="J31" s="27"/>
      <c r="K31" s="25" t="s">
        <v>4085</v>
      </c>
      <c r="L31" s="26"/>
      <c r="M31"/>
      <c r="N31"/>
      <c r="O31" s="25">
        <v>0</v>
      </c>
      <c r="P31" s="25">
        <v>0</v>
      </c>
      <c r="Q31" s="23"/>
      <c r="R31" s="23"/>
      <c r="S31" s="23" t="str">
        <f t="shared" si="3"/>
        <v/>
      </c>
      <c r="T31" s="23">
        <f t="shared" si="1"/>
        <v>0</v>
      </c>
      <c r="W31" s="25"/>
    </row>
    <row r="32" spans="1:23" ht="17.399999999999999">
      <c r="A32" s="23" t="str">
        <f t="shared" si="2"/>
        <v/>
      </c>
      <c r="B32" s="24" t="s">
        <v>41</v>
      </c>
      <c r="C32" s="12" t="s">
        <v>42</v>
      </c>
      <c r="D32" s="25" t="s">
        <v>9</v>
      </c>
      <c r="E32" s="26">
        <v>215.45</v>
      </c>
      <c r="F32" s="26"/>
      <c r="G32" s="27"/>
      <c r="H32" s="27"/>
      <c r="I32" s="27"/>
      <c r="J32" s="27"/>
      <c r="K32" s="25" t="s">
        <v>4086</v>
      </c>
      <c r="L32" s="25"/>
      <c r="M32"/>
      <c r="N32"/>
      <c r="O32" s="25">
        <v>-7.48</v>
      </c>
      <c r="P32" s="25">
        <v>-24.07</v>
      </c>
      <c r="Q32" s="23"/>
      <c r="R32" s="23"/>
      <c r="S32" s="23" t="str">
        <f t="shared" si="3"/>
        <v/>
      </c>
      <c r="T32" s="23">
        <f t="shared" si="1"/>
        <v>0</v>
      </c>
      <c r="W32" s="25"/>
    </row>
    <row r="33" spans="1:23" ht="17.399999999999999">
      <c r="A33" s="23">
        <f t="shared" si="2"/>
        <v>191</v>
      </c>
      <c r="B33" s="24" t="s">
        <v>43</v>
      </c>
      <c r="C33" s="12" t="s">
        <v>44</v>
      </c>
      <c r="D33" s="25" t="s">
        <v>9</v>
      </c>
      <c r="E33" s="26">
        <v>672.42</v>
      </c>
      <c r="F33" s="25">
        <v>6</v>
      </c>
      <c r="G33" s="27">
        <v>151.75</v>
      </c>
      <c r="H33" s="27">
        <v>153</v>
      </c>
      <c r="I33" s="27">
        <v>158</v>
      </c>
      <c r="J33" s="27">
        <v>144.9</v>
      </c>
      <c r="K33" s="25" t="s">
        <v>4079</v>
      </c>
      <c r="L33" s="26"/>
      <c r="M33"/>
      <c r="N33"/>
      <c r="O33" s="25">
        <v>-5.42</v>
      </c>
      <c r="P33" s="25">
        <v>-13.9</v>
      </c>
      <c r="Q33" s="23"/>
      <c r="R33" s="23"/>
      <c r="S33" s="23">
        <f t="shared" si="3"/>
        <v>672.42032999999992</v>
      </c>
      <c r="T33" s="23">
        <f t="shared" si="1"/>
        <v>0</v>
      </c>
      <c r="W33" s="25"/>
    </row>
    <row r="34" spans="1:23" ht="17.399999999999999">
      <c r="A34" s="23" t="str">
        <f t="shared" si="2"/>
        <v/>
      </c>
      <c r="B34" s="24" t="s">
        <v>45</v>
      </c>
      <c r="C34" s="12" t="s">
        <v>5253</v>
      </c>
      <c r="D34" s="25" t="s">
        <v>9</v>
      </c>
      <c r="E34" s="26">
        <v>171.93</v>
      </c>
      <c r="F34" s="25"/>
      <c r="G34" s="27"/>
      <c r="H34" s="27"/>
      <c r="I34" s="27"/>
      <c r="J34" s="27"/>
      <c r="K34" s="25" t="s">
        <v>4086</v>
      </c>
      <c r="L34" s="25"/>
      <c r="M34"/>
      <c r="N34"/>
      <c r="O34" s="25">
        <v>-8.01</v>
      </c>
      <c r="P34" s="25">
        <v>-32.26</v>
      </c>
      <c r="Q34" s="23"/>
      <c r="R34" s="23"/>
      <c r="S34" s="23" t="str">
        <f t="shared" si="3"/>
        <v/>
      </c>
      <c r="T34" s="23">
        <f t="shared" si="1"/>
        <v>0</v>
      </c>
      <c r="W34" s="25"/>
    </row>
    <row r="35" spans="1:23" ht="17.399999999999999">
      <c r="A35" s="23" t="str">
        <f t="shared" si="2"/>
        <v/>
      </c>
      <c r="B35" s="24" t="s">
        <v>46</v>
      </c>
      <c r="C35" s="12" t="s">
        <v>47</v>
      </c>
      <c r="D35" s="25" t="s">
        <v>9</v>
      </c>
      <c r="E35" s="26">
        <v>636.19000000000005</v>
      </c>
      <c r="F35" s="25"/>
      <c r="G35" s="27"/>
      <c r="H35" s="27"/>
      <c r="I35" s="27"/>
      <c r="J35" s="27"/>
      <c r="K35" s="25" t="s">
        <v>4079</v>
      </c>
      <c r="L35" s="26"/>
      <c r="M35"/>
      <c r="N35"/>
      <c r="O35" s="25">
        <v>5.24</v>
      </c>
      <c r="P35" s="25">
        <v>-5.09</v>
      </c>
      <c r="Q35" s="23"/>
      <c r="R35" s="23"/>
      <c r="S35" s="23" t="str">
        <f t="shared" si="3"/>
        <v/>
      </c>
      <c r="T35" s="23">
        <f t="shared" si="1"/>
        <v>0</v>
      </c>
      <c r="W35" s="25"/>
    </row>
    <row r="36" spans="1:23" ht="17.399999999999999">
      <c r="A36" s="23" t="str">
        <f t="shared" si="2"/>
        <v/>
      </c>
      <c r="B36" s="24" t="s">
        <v>48</v>
      </c>
      <c r="C36" s="12" t="s">
        <v>49</v>
      </c>
      <c r="D36" s="25" t="s">
        <v>9</v>
      </c>
      <c r="E36" s="26">
        <v>253.58</v>
      </c>
      <c r="F36" s="25"/>
      <c r="G36" s="27"/>
      <c r="H36" s="27"/>
      <c r="I36" s="27"/>
      <c r="J36" s="27"/>
      <c r="K36" s="25" t="s">
        <v>4085</v>
      </c>
      <c r="L36" s="25"/>
      <c r="M36"/>
      <c r="N36"/>
      <c r="O36" s="25">
        <v>-10.5</v>
      </c>
      <c r="P36" s="25">
        <v>-0.73</v>
      </c>
      <c r="Q36" s="23"/>
      <c r="R36" s="23"/>
      <c r="S36" s="23" t="str">
        <f t="shared" si="3"/>
        <v/>
      </c>
      <c r="T36" s="23">
        <f t="shared" si="1"/>
        <v>0</v>
      </c>
      <c r="W36" s="25"/>
    </row>
    <row r="37" spans="1:23" ht="17.399999999999999">
      <c r="A37" s="23" t="str">
        <f t="shared" si="2"/>
        <v/>
      </c>
      <c r="B37" s="24" t="s">
        <v>50</v>
      </c>
      <c r="C37" s="12" t="s">
        <v>51</v>
      </c>
      <c r="D37" s="25" t="s">
        <v>37</v>
      </c>
      <c r="E37" s="26">
        <v>83.26</v>
      </c>
      <c r="F37" s="26"/>
      <c r="G37" s="27"/>
      <c r="H37" s="27"/>
      <c r="I37" s="27"/>
      <c r="J37" s="27"/>
      <c r="K37" s="25" t="s">
        <v>2626</v>
      </c>
      <c r="L37" s="25"/>
      <c r="M37"/>
      <c r="N37"/>
      <c r="O37" s="25">
        <v>-18.48</v>
      </c>
      <c r="P37" s="25">
        <v>-40.04</v>
      </c>
      <c r="Q37" s="23"/>
      <c r="R37" s="23"/>
      <c r="S37" s="23" t="str">
        <f t="shared" si="3"/>
        <v/>
      </c>
      <c r="T37" s="23">
        <f t="shared" si="1"/>
        <v>0</v>
      </c>
      <c r="W37" s="25"/>
    </row>
    <row r="38" spans="1:23" ht="17.399999999999999">
      <c r="A38" s="23" t="str">
        <f t="shared" si="2"/>
        <v/>
      </c>
      <c r="B38" s="24" t="s">
        <v>52</v>
      </c>
      <c r="C38" s="12" t="s">
        <v>4499</v>
      </c>
      <c r="D38" s="25" t="s">
        <v>9</v>
      </c>
      <c r="E38" s="26">
        <v>233.51</v>
      </c>
      <c r="F38" s="25"/>
      <c r="G38" s="27"/>
      <c r="H38" s="27"/>
      <c r="I38" s="27"/>
      <c r="J38" s="27"/>
      <c r="K38" s="25" t="s">
        <v>4087</v>
      </c>
      <c r="L38" s="26"/>
      <c r="M38"/>
      <c r="N38"/>
      <c r="O38" s="25">
        <v>5.96</v>
      </c>
      <c r="P38" s="25">
        <v>2.4700000000000002</v>
      </c>
      <c r="Q38" s="23"/>
      <c r="R38" s="23"/>
      <c r="S38" s="23" t="str">
        <f t="shared" si="3"/>
        <v/>
      </c>
      <c r="T38" s="23">
        <f t="shared" si="1"/>
        <v>0</v>
      </c>
      <c r="W38" s="25"/>
    </row>
    <row r="39" spans="1:23" ht="17.399999999999999">
      <c r="A39" s="23" t="str">
        <f t="shared" si="2"/>
        <v/>
      </c>
      <c r="B39" s="24" t="s">
        <v>54</v>
      </c>
      <c r="C39" s="12" t="s">
        <v>3869</v>
      </c>
      <c r="D39" s="25" t="s">
        <v>9</v>
      </c>
      <c r="E39" s="26">
        <v>212.74</v>
      </c>
      <c r="F39" s="25"/>
      <c r="G39" s="27"/>
      <c r="H39" s="27"/>
      <c r="I39" s="27"/>
      <c r="J39" s="27"/>
      <c r="K39" s="25" t="s">
        <v>4088</v>
      </c>
      <c r="L39" s="25"/>
      <c r="M39"/>
      <c r="N39"/>
      <c r="O39" s="25">
        <v>-11.4</v>
      </c>
      <c r="P39" s="25">
        <v>-25.08</v>
      </c>
      <c r="Q39" s="23"/>
      <c r="R39" s="23"/>
      <c r="S39" s="23" t="str">
        <f t="shared" si="3"/>
        <v/>
      </c>
      <c r="T39" s="23">
        <f t="shared" si="1"/>
        <v>0</v>
      </c>
      <c r="W39" s="25"/>
    </row>
    <row r="40" spans="1:23" ht="17.399999999999999">
      <c r="A40" s="23" t="str">
        <f t="shared" si="2"/>
        <v/>
      </c>
      <c r="B40" s="24" t="s">
        <v>5181</v>
      </c>
      <c r="C40" s="12" t="s">
        <v>5183</v>
      </c>
      <c r="D40" s="25" t="s">
        <v>37</v>
      </c>
      <c r="E40" s="26">
        <v>85.88</v>
      </c>
      <c r="F40" s="26">
        <v>2</v>
      </c>
      <c r="G40" s="27"/>
      <c r="H40" s="27"/>
      <c r="I40" s="27"/>
      <c r="J40" s="27"/>
      <c r="K40" s="25" t="s">
        <v>4088</v>
      </c>
      <c r="L40" s="25"/>
      <c r="M40"/>
      <c r="N40"/>
      <c r="O40" s="25">
        <v>-38.68</v>
      </c>
      <c r="P40" s="25">
        <v>-60.43</v>
      </c>
      <c r="Q40" s="23"/>
      <c r="R40" s="23"/>
      <c r="S40" s="23" t="str">
        <f t="shared" si="3"/>
        <v/>
      </c>
      <c r="T40" s="23">
        <f t="shared" si="1"/>
        <v>0</v>
      </c>
      <c r="W40" s="25"/>
    </row>
    <row r="41" spans="1:23" ht="17.399999999999999">
      <c r="A41" s="23" t="str">
        <f t="shared" si="2"/>
        <v/>
      </c>
      <c r="B41" s="24" t="s">
        <v>55</v>
      </c>
      <c r="C41" s="12" t="s">
        <v>56</v>
      </c>
      <c r="D41" s="25" t="s">
        <v>9</v>
      </c>
      <c r="E41" s="26">
        <v>4971.21</v>
      </c>
      <c r="F41" s="25"/>
      <c r="G41" s="27"/>
      <c r="H41" s="27"/>
      <c r="I41" s="27"/>
      <c r="J41" s="27"/>
      <c r="K41" s="25" t="s">
        <v>4089</v>
      </c>
      <c r="L41" s="26"/>
      <c r="M41"/>
      <c r="N41"/>
      <c r="O41" s="25">
        <v>46.95</v>
      </c>
      <c r="P41" s="25">
        <v>418.98</v>
      </c>
      <c r="Q41" s="23"/>
      <c r="R41" s="23"/>
      <c r="S41" s="23" t="str">
        <f t="shared" si="3"/>
        <v/>
      </c>
      <c r="T41" s="23">
        <f t="shared" si="1"/>
        <v>0</v>
      </c>
    </row>
    <row r="42" spans="1:23" ht="17.399999999999999">
      <c r="A42" s="23" t="str">
        <f t="shared" si="2"/>
        <v/>
      </c>
      <c r="B42" s="24" t="s">
        <v>57</v>
      </c>
      <c r="C42" s="12" t="s">
        <v>58</v>
      </c>
      <c r="D42" s="25" t="s">
        <v>9</v>
      </c>
      <c r="E42" s="26">
        <v>146.41999999999999</v>
      </c>
      <c r="F42" s="25">
        <v>1</v>
      </c>
      <c r="G42" s="27"/>
      <c r="H42" s="27"/>
      <c r="I42" s="27"/>
      <c r="J42" s="27"/>
      <c r="K42" s="25" t="s">
        <v>4076</v>
      </c>
      <c r="L42" s="25"/>
      <c r="M42"/>
      <c r="N42"/>
      <c r="O42" s="25">
        <v>-7.02</v>
      </c>
      <c r="P42" s="25">
        <v>-37.21</v>
      </c>
      <c r="Q42" s="23"/>
      <c r="R42" s="23"/>
      <c r="S42" s="23" t="str">
        <f t="shared" si="3"/>
        <v/>
      </c>
      <c r="T42" s="23">
        <f t="shared" si="1"/>
        <v>0</v>
      </c>
    </row>
    <row r="43" spans="1:23" ht="17.399999999999999">
      <c r="A43" s="23" t="str">
        <f t="shared" si="2"/>
        <v/>
      </c>
      <c r="B43" s="24" t="s">
        <v>59</v>
      </c>
      <c r="C43" s="12" t="s">
        <v>60</v>
      </c>
      <c r="D43" s="25" t="s">
        <v>9</v>
      </c>
      <c r="E43" s="26">
        <v>206.54</v>
      </c>
      <c r="F43" s="25"/>
      <c r="G43" s="27"/>
      <c r="H43" s="27"/>
      <c r="I43" s="27"/>
      <c r="J43" s="27"/>
      <c r="K43" s="25" t="s">
        <v>4079</v>
      </c>
      <c r="L43" s="26"/>
      <c r="M43"/>
      <c r="N43"/>
      <c r="O43" s="25">
        <v>-6.81</v>
      </c>
      <c r="P43" s="25">
        <v>-26.43</v>
      </c>
      <c r="Q43" s="23"/>
      <c r="R43" s="23"/>
      <c r="S43" s="23" t="str">
        <f t="shared" si="3"/>
        <v/>
      </c>
      <c r="T43" s="23">
        <f t="shared" si="1"/>
        <v>0</v>
      </c>
    </row>
    <row r="44" spans="1:23" ht="17.399999999999999">
      <c r="A44" s="23" t="str">
        <f t="shared" si="2"/>
        <v/>
      </c>
      <c r="B44" s="24" t="s">
        <v>61</v>
      </c>
      <c r="C44" s="12" t="s">
        <v>62</v>
      </c>
      <c r="D44" s="25" t="s">
        <v>9</v>
      </c>
      <c r="E44" s="26">
        <v>81.849999999999994</v>
      </c>
      <c r="F44" s="25"/>
      <c r="G44" s="27"/>
      <c r="H44" s="27"/>
      <c r="I44" s="27"/>
      <c r="J44" s="27"/>
      <c r="K44" s="25" t="s">
        <v>4090</v>
      </c>
      <c r="L44" s="25"/>
      <c r="M44"/>
      <c r="N44"/>
      <c r="O44" s="28">
        <v>-3.27</v>
      </c>
      <c r="P44" s="28">
        <v>-8.2799999999999994</v>
      </c>
      <c r="Q44" s="23"/>
      <c r="R44" s="23"/>
      <c r="S44" s="23" t="str">
        <f t="shared" si="3"/>
        <v/>
      </c>
      <c r="T44" s="23">
        <f t="shared" si="1"/>
        <v>0</v>
      </c>
    </row>
    <row r="45" spans="1:23" ht="17.399999999999999">
      <c r="A45" s="23" t="str">
        <f t="shared" si="2"/>
        <v/>
      </c>
      <c r="B45" s="24" t="s">
        <v>63</v>
      </c>
      <c r="C45" s="12" t="s">
        <v>64</v>
      </c>
      <c r="D45" s="25" t="s">
        <v>9</v>
      </c>
      <c r="E45" s="26">
        <v>549.37</v>
      </c>
      <c r="F45" s="25">
        <v>3</v>
      </c>
      <c r="G45" s="27">
        <v>28.5</v>
      </c>
      <c r="H45" s="27">
        <v>28.5</v>
      </c>
      <c r="I45" s="27">
        <v>27.1</v>
      </c>
      <c r="J45" s="27"/>
      <c r="K45" s="25" t="s">
        <v>4076</v>
      </c>
      <c r="L45" s="28"/>
      <c r="M45"/>
      <c r="N45"/>
      <c r="O45" s="25">
        <v>-8.93</v>
      </c>
      <c r="P45" s="25">
        <v>-14.29</v>
      </c>
      <c r="Q45" s="23"/>
      <c r="R45" s="23"/>
      <c r="S45" s="23" t="str">
        <f t="shared" si="3"/>
        <v/>
      </c>
      <c r="T45" s="23">
        <f t="shared" si="1"/>
        <v>0</v>
      </c>
    </row>
    <row r="46" spans="1:23" ht="17.399999999999999">
      <c r="A46" s="23" t="str">
        <f t="shared" si="2"/>
        <v/>
      </c>
      <c r="B46" s="24" t="s">
        <v>65</v>
      </c>
      <c r="C46" s="12" t="s">
        <v>66</v>
      </c>
      <c r="D46" s="25" t="s">
        <v>9</v>
      </c>
      <c r="E46" s="26">
        <v>247.97</v>
      </c>
      <c r="F46" s="25"/>
      <c r="G46" s="27"/>
      <c r="H46" s="27"/>
      <c r="I46" s="27"/>
      <c r="J46" s="27"/>
      <c r="K46" s="25" t="s">
        <v>4081</v>
      </c>
      <c r="L46" s="28"/>
      <c r="M46"/>
      <c r="N46"/>
      <c r="O46" s="25">
        <v>-12.64</v>
      </c>
      <c r="P46" s="25">
        <v>-19.3</v>
      </c>
      <c r="Q46" s="23"/>
      <c r="R46" s="23"/>
      <c r="S46" s="23" t="str">
        <f t="shared" si="3"/>
        <v/>
      </c>
      <c r="T46" s="23">
        <f t="shared" si="1"/>
        <v>0</v>
      </c>
    </row>
    <row r="47" spans="1:23" ht="17.399999999999999">
      <c r="A47" s="23">
        <f t="shared" si="2"/>
        <v>2</v>
      </c>
      <c r="B47" s="24" t="s">
        <v>67</v>
      </c>
      <c r="C47" s="12" t="s">
        <v>68</v>
      </c>
      <c r="D47" s="25" t="s">
        <v>9</v>
      </c>
      <c r="E47" s="26">
        <v>1824518.05</v>
      </c>
      <c r="F47" s="25">
        <v>24</v>
      </c>
      <c r="G47" s="27">
        <v>62916.639999999999</v>
      </c>
      <c r="H47" s="27">
        <v>63952.36</v>
      </c>
      <c r="I47" s="27">
        <v>64827</v>
      </c>
      <c r="J47" s="27">
        <v>64677.99</v>
      </c>
      <c r="K47" s="25" t="s">
        <v>4091</v>
      </c>
      <c r="L47" s="26"/>
      <c r="M47"/>
      <c r="N47"/>
      <c r="O47" s="25">
        <v>8.34</v>
      </c>
      <c r="P47" s="25">
        <v>186.67</v>
      </c>
      <c r="Q47" s="23"/>
      <c r="R47" s="23"/>
      <c r="S47" s="23">
        <f t="shared" si="3"/>
        <v>1824518.0504700001</v>
      </c>
      <c r="T47" s="23">
        <f t="shared" si="1"/>
        <v>0</v>
      </c>
    </row>
    <row r="48" spans="1:23" ht="17.399999999999999">
      <c r="A48" s="23" t="str">
        <f t="shared" si="2"/>
        <v/>
      </c>
      <c r="B48" s="24" t="s">
        <v>69</v>
      </c>
      <c r="C48" s="12" t="s">
        <v>70</v>
      </c>
      <c r="D48" s="25" t="s">
        <v>9</v>
      </c>
      <c r="E48" s="26">
        <v>743.79</v>
      </c>
      <c r="F48" s="25"/>
      <c r="G48" s="27"/>
      <c r="H48" s="27"/>
      <c r="I48" s="27"/>
      <c r="J48" s="27"/>
      <c r="K48" s="25" t="s">
        <v>4092</v>
      </c>
      <c r="L48" s="25"/>
      <c r="M48"/>
      <c r="N48"/>
      <c r="O48" s="25">
        <v>-22.31</v>
      </c>
      <c r="P48" s="25">
        <v>-30.94</v>
      </c>
      <c r="Q48" s="23"/>
      <c r="R48" s="23"/>
      <c r="S48" s="23" t="str">
        <f t="shared" si="3"/>
        <v/>
      </c>
      <c r="T48" s="23">
        <f t="shared" si="1"/>
        <v>0</v>
      </c>
    </row>
    <row r="49" spans="1:20" ht="17.399999999999999">
      <c r="A49" s="23" t="str">
        <f t="shared" si="2"/>
        <v/>
      </c>
      <c r="B49" s="24" t="s">
        <v>71</v>
      </c>
      <c r="C49" s="12" t="s">
        <v>72</v>
      </c>
      <c r="D49" s="25" t="s">
        <v>9</v>
      </c>
      <c r="E49" s="26">
        <v>235.62</v>
      </c>
      <c r="F49" s="25"/>
      <c r="G49" s="27"/>
      <c r="H49" s="27"/>
      <c r="I49" s="27"/>
      <c r="J49" s="27"/>
      <c r="K49" s="25" t="s">
        <v>4095</v>
      </c>
      <c r="L49" s="25"/>
      <c r="M49"/>
      <c r="N49"/>
      <c r="O49" s="25">
        <v>-8</v>
      </c>
      <c r="P49" s="25">
        <v>-4.17</v>
      </c>
      <c r="Q49" s="23"/>
      <c r="R49" s="23"/>
      <c r="S49" s="23" t="str">
        <f t="shared" si="3"/>
        <v/>
      </c>
      <c r="T49" s="23">
        <f t="shared" si="1"/>
        <v>0</v>
      </c>
    </row>
    <row r="50" spans="1:20" ht="17.399999999999999">
      <c r="A50" s="23" t="str">
        <f t="shared" si="2"/>
        <v/>
      </c>
      <c r="B50" s="24" t="s">
        <v>73</v>
      </c>
      <c r="C50" s="12" t="s">
        <v>2708</v>
      </c>
      <c r="D50" s="25" t="s">
        <v>9</v>
      </c>
      <c r="E50" s="26">
        <v>147.4</v>
      </c>
      <c r="F50" s="26"/>
      <c r="G50" s="27"/>
      <c r="H50" s="27"/>
      <c r="I50" s="27"/>
      <c r="J50" s="27"/>
      <c r="K50" s="25" t="s">
        <v>4081</v>
      </c>
      <c r="L50" s="25"/>
      <c r="M50"/>
      <c r="N50"/>
      <c r="O50" s="25">
        <v>8.85</v>
      </c>
      <c r="P50" s="25">
        <v>-15.14</v>
      </c>
      <c r="Q50" s="23"/>
      <c r="R50" s="23"/>
      <c r="S50" s="23" t="str">
        <f t="shared" si="3"/>
        <v/>
      </c>
      <c r="T50" s="23">
        <f t="shared" si="1"/>
        <v>0</v>
      </c>
    </row>
    <row r="51" spans="1:20" ht="17.399999999999999">
      <c r="A51" s="23">
        <f t="shared" si="2"/>
        <v>52</v>
      </c>
      <c r="B51" s="24" t="s">
        <v>74</v>
      </c>
      <c r="C51" s="12" t="s">
        <v>75</v>
      </c>
      <c r="D51" s="25" t="s">
        <v>9</v>
      </c>
      <c r="E51" s="26">
        <v>13251.34</v>
      </c>
      <c r="F51" s="25">
        <v>21</v>
      </c>
      <c r="G51" s="27">
        <v>200.31</v>
      </c>
      <c r="H51" s="27">
        <v>200.31</v>
      </c>
      <c r="I51" s="27">
        <v>213.76</v>
      </c>
      <c r="J51" s="27">
        <v>214.88</v>
      </c>
      <c r="K51" s="25" t="s">
        <v>4086</v>
      </c>
      <c r="L51" s="25"/>
      <c r="M51"/>
      <c r="N51"/>
      <c r="O51" s="25">
        <v>-14.33</v>
      </c>
      <c r="P51" s="25">
        <v>-25.58</v>
      </c>
      <c r="Q51" s="23"/>
      <c r="R51" s="23"/>
      <c r="S51" s="23">
        <f t="shared" si="3"/>
        <v>13251.34051</v>
      </c>
      <c r="T51" s="23">
        <f t="shared" si="1"/>
        <v>0</v>
      </c>
    </row>
    <row r="52" spans="1:20" ht="17.399999999999999">
      <c r="A52" s="23" t="str">
        <f t="shared" si="2"/>
        <v/>
      </c>
      <c r="B52" s="24" t="s">
        <v>76</v>
      </c>
      <c r="C52" s="12" t="s">
        <v>77</v>
      </c>
      <c r="D52" s="25" t="s">
        <v>9</v>
      </c>
      <c r="E52" s="26">
        <v>32.76</v>
      </c>
      <c r="F52" s="25"/>
      <c r="G52" s="27"/>
      <c r="H52" s="27"/>
      <c r="I52" s="27"/>
      <c r="J52" s="27"/>
      <c r="K52" s="25" t="s">
        <v>4084</v>
      </c>
      <c r="L52" s="25"/>
      <c r="M52"/>
      <c r="N52"/>
      <c r="O52" s="25">
        <v>-11.76</v>
      </c>
      <c r="P52" s="25">
        <v>-22.62</v>
      </c>
      <c r="Q52" s="23"/>
      <c r="R52" s="23"/>
      <c r="S52" s="23" t="str">
        <f t="shared" si="3"/>
        <v/>
      </c>
      <c r="T52" s="23">
        <f t="shared" si="1"/>
        <v>0</v>
      </c>
    </row>
    <row r="53" spans="1:20" ht="17.399999999999999">
      <c r="A53" s="23" t="str">
        <f t="shared" si="2"/>
        <v/>
      </c>
      <c r="B53" s="24" t="s">
        <v>5164</v>
      </c>
      <c r="C53" s="12" t="s">
        <v>5165</v>
      </c>
      <c r="D53" s="25" t="s">
        <v>37</v>
      </c>
      <c r="E53" s="26">
        <v>146.15</v>
      </c>
      <c r="F53" s="26">
        <v>1</v>
      </c>
      <c r="G53" s="27"/>
      <c r="H53" s="27"/>
      <c r="I53" s="27"/>
      <c r="J53" s="27"/>
      <c r="K53" s="25" t="s">
        <v>4113</v>
      </c>
      <c r="L53" s="26"/>
      <c r="M53"/>
      <c r="N53"/>
      <c r="O53" s="25">
        <v>-39.53</v>
      </c>
      <c r="P53" s="25">
        <v>-45.75</v>
      </c>
      <c r="Q53" s="23"/>
      <c r="R53" s="23"/>
      <c r="S53" s="23" t="str">
        <f t="shared" si="3"/>
        <v/>
      </c>
      <c r="T53" s="23">
        <f t="shared" si="1"/>
        <v>0</v>
      </c>
    </row>
    <row r="54" spans="1:20" ht="17.399999999999999">
      <c r="A54" s="23" t="str">
        <f t="shared" si="2"/>
        <v/>
      </c>
      <c r="B54" s="24" t="s">
        <v>5214</v>
      </c>
      <c r="C54" s="12" t="s">
        <v>5215</v>
      </c>
      <c r="D54" s="25" t="s">
        <v>37</v>
      </c>
      <c r="E54" s="26">
        <v>74.33</v>
      </c>
      <c r="F54" s="26"/>
      <c r="G54" s="27"/>
      <c r="H54" s="27"/>
      <c r="I54" s="27"/>
      <c r="J54" s="27"/>
      <c r="K54" s="25" t="s">
        <v>4076</v>
      </c>
      <c r="L54" s="25"/>
      <c r="M54"/>
      <c r="N54"/>
      <c r="O54" s="25">
        <v>-29.74</v>
      </c>
      <c r="P54" s="25"/>
      <c r="Q54" s="23"/>
      <c r="R54" s="23"/>
      <c r="S54" s="23" t="str">
        <f t="shared" si="3"/>
        <v/>
      </c>
      <c r="T54" s="23">
        <f t="shared" si="1"/>
        <v>0</v>
      </c>
    </row>
    <row r="55" spans="1:20" ht="17.399999999999999">
      <c r="A55" s="23">
        <f t="shared" si="2"/>
        <v>24</v>
      </c>
      <c r="B55" s="24" t="s">
        <v>78</v>
      </c>
      <c r="C55" s="12" t="s">
        <v>79</v>
      </c>
      <c r="D55" s="25" t="s">
        <v>9</v>
      </c>
      <c r="E55" s="26">
        <v>27815.38</v>
      </c>
      <c r="F55" s="25">
        <v>16</v>
      </c>
      <c r="G55" s="27">
        <v>811.52</v>
      </c>
      <c r="H55" s="27">
        <v>806.84</v>
      </c>
      <c r="I55" s="27">
        <v>860.7</v>
      </c>
      <c r="J55" s="27">
        <v>830.85</v>
      </c>
      <c r="K55" s="25" t="s">
        <v>4079</v>
      </c>
      <c r="L55" s="25"/>
      <c r="M55"/>
      <c r="N55"/>
      <c r="O55" s="25">
        <v>3.15</v>
      </c>
      <c r="P55" s="25">
        <v>37.22</v>
      </c>
      <c r="Q55" s="23"/>
      <c r="R55" s="23"/>
      <c r="S55" s="23">
        <f t="shared" si="3"/>
        <v>27815.380550000002</v>
      </c>
      <c r="T55" s="23">
        <f t="shared" si="1"/>
        <v>0</v>
      </c>
    </row>
    <row r="56" spans="1:20" ht="17.399999999999999">
      <c r="A56" s="23" t="str">
        <f t="shared" si="2"/>
        <v/>
      </c>
      <c r="B56" s="24" t="s">
        <v>82</v>
      </c>
      <c r="C56" s="12" t="s">
        <v>83</v>
      </c>
      <c r="D56" s="25" t="s">
        <v>9</v>
      </c>
      <c r="E56" s="26">
        <v>81.180000000000007</v>
      </c>
      <c r="F56" s="25"/>
      <c r="G56" s="27"/>
      <c r="H56" s="27"/>
      <c r="I56" s="27"/>
      <c r="J56" s="27"/>
      <c r="K56" s="25" t="s">
        <v>4088</v>
      </c>
      <c r="L56" s="25"/>
      <c r="M56"/>
      <c r="N56"/>
      <c r="O56" s="25">
        <v>12.67</v>
      </c>
      <c r="P56" s="25">
        <v>1.23</v>
      </c>
      <c r="Q56" s="23"/>
      <c r="R56" s="23"/>
      <c r="S56" s="23" t="str">
        <f t="shared" si="3"/>
        <v/>
      </c>
      <c r="T56" s="23">
        <f t="shared" si="1"/>
        <v>0</v>
      </c>
    </row>
    <row r="57" spans="1:20" ht="17.399999999999999">
      <c r="A57" s="23" t="str">
        <f t="shared" si="2"/>
        <v/>
      </c>
      <c r="B57" s="24" t="s">
        <v>84</v>
      </c>
      <c r="C57" s="12" t="s">
        <v>2884</v>
      </c>
      <c r="D57" s="25" t="s">
        <v>9</v>
      </c>
      <c r="E57" s="26">
        <v>160.41999999999999</v>
      </c>
      <c r="F57" s="25"/>
      <c r="G57" s="27"/>
      <c r="H57" s="27"/>
      <c r="I57" s="27"/>
      <c r="J57" s="27"/>
      <c r="K57" s="25" t="s">
        <v>4086</v>
      </c>
      <c r="L57" s="25"/>
      <c r="M57"/>
      <c r="N57"/>
      <c r="O57" s="25">
        <v>-1.75</v>
      </c>
      <c r="P57" s="25">
        <v>-13.83</v>
      </c>
      <c r="Q57" s="23"/>
      <c r="R57" s="23"/>
      <c r="S57" s="23" t="str">
        <f t="shared" si="3"/>
        <v/>
      </c>
      <c r="T57" s="23">
        <f t="shared" si="1"/>
        <v>0</v>
      </c>
    </row>
    <row r="58" spans="1:20" ht="17.399999999999999">
      <c r="A58" s="23" t="str">
        <f t="shared" si="2"/>
        <v/>
      </c>
      <c r="B58" s="24" t="s">
        <v>85</v>
      </c>
      <c r="C58" s="12" t="s">
        <v>86</v>
      </c>
      <c r="D58" s="25" t="s">
        <v>9</v>
      </c>
      <c r="E58" s="26">
        <v>7170.66</v>
      </c>
      <c r="F58" s="25">
        <v>10</v>
      </c>
      <c r="G58" s="27">
        <v>1429.22</v>
      </c>
      <c r="H58" s="27">
        <v>1435</v>
      </c>
      <c r="I58" s="27">
        <v>1435.5</v>
      </c>
      <c r="J58" s="27"/>
      <c r="K58" s="25" t="s">
        <v>4082</v>
      </c>
      <c r="L58" s="25"/>
      <c r="M58"/>
      <c r="N58"/>
      <c r="O58" s="25">
        <v>-21.1</v>
      </c>
      <c r="P58" s="25">
        <v>-10.63</v>
      </c>
      <c r="Q58" s="23"/>
      <c r="R58" s="23"/>
      <c r="S58" s="23" t="str">
        <f t="shared" si="3"/>
        <v/>
      </c>
      <c r="T58" s="23">
        <f t="shared" si="1"/>
        <v>0</v>
      </c>
    </row>
    <row r="59" spans="1:20" ht="17.399999999999999">
      <c r="A59" s="23" t="str">
        <f t="shared" si="2"/>
        <v/>
      </c>
      <c r="B59" s="24" t="s">
        <v>87</v>
      </c>
      <c r="C59" s="12" t="s">
        <v>88</v>
      </c>
      <c r="D59" s="25" t="s">
        <v>9</v>
      </c>
      <c r="E59" s="26">
        <v>63.12</v>
      </c>
      <c r="F59" s="26"/>
      <c r="G59" s="27"/>
      <c r="H59" s="27"/>
      <c r="I59" s="27"/>
      <c r="J59" s="27"/>
      <c r="K59" s="25" t="s">
        <v>4080</v>
      </c>
      <c r="L59" s="25"/>
      <c r="M59"/>
      <c r="N59"/>
      <c r="O59" s="25">
        <v>68.63</v>
      </c>
      <c r="P59" s="25">
        <v>8.0399999999999991</v>
      </c>
      <c r="Q59" s="23"/>
      <c r="R59" s="23"/>
      <c r="S59" s="23" t="str">
        <f t="shared" si="3"/>
        <v/>
      </c>
      <c r="T59" s="23">
        <f t="shared" si="1"/>
        <v>0</v>
      </c>
    </row>
    <row r="60" spans="1:20" ht="17.399999999999999">
      <c r="A60" s="23" t="str">
        <f t="shared" si="2"/>
        <v/>
      </c>
      <c r="B60" s="24" t="s">
        <v>5082</v>
      </c>
      <c r="C60" s="12" t="s">
        <v>5084</v>
      </c>
      <c r="D60" s="25" t="s">
        <v>37</v>
      </c>
      <c r="E60" s="26">
        <v>226.48</v>
      </c>
      <c r="F60" s="25">
        <v>1</v>
      </c>
      <c r="G60" s="27"/>
      <c r="H60" s="27"/>
      <c r="I60" s="27"/>
      <c r="J60" s="27"/>
      <c r="K60" s="25" t="s">
        <v>4115</v>
      </c>
      <c r="L60" s="26"/>
      <c r="M60"/>
      <c r="N60"/>
      <c r="O60" s="25">
        <v>-11.76</v>
      </c>
      <c r="P60" s="25">
        <v>-18.510000000000002</v>
      </c>
      <c r="Q60" s="23"/>
      <c r="R60" s="23"/>
      <c r="S60" s="23" t="str">
        <f t="shared" si="3"/>
        <v/>
      </c>
      <c r="T60" s="23">
        <f t="shared" si="1"/>
        <v>0</v>
      </c>
    </row>
    <row r="61" spans="1:20" ht="17.399999999999999">
      <c r="A61" s="23" t="str">
        <f t="shared" si="2"/>
        <v/>
      </c>
      <c r="B61" s="24" t="s">
        <v>89</v>
      </c>
      <c r="C61" s="12" t="s">
        <v>90</v>
      </c>
      <c r="D61" s="25" t="s">
        <v>9</v>
      </c>
      <c r="E61" s="26">
        <v>44.49</v>
      </c>
      <c r="F61" s="26"/>
      <c r="G61" s="27"/>
      <c r="H61" s="27"/>
      <c r="I61" s="27"/>
      <c r="J61" s="27"/>
      <c r="K61" s="25" t="s">
        <v>4086</v>
      </c>
      <c r="L61" s="26"/>
      <c r="M61"/>
      <c r="N61"/>
      <c r="O61" s="25">
        <v>-15.05</v>
      </c>
      <c r="P61" s="25">
        <v>-35.229999999999997</v>
      </c>
      <c r="Q61" s="23"/>
      <c r="R61" s="23"/>
      <c r="S61" s="23" t="str">
        <f t="shared" si="3"/>
        <v/>
      </c>
      <c r="T61" s="23">
        <f t="shared" si="1"/>
        <v>0</v>
      </c>
    </row>
    <row r="62" spans="1:20" ht="17.399999999999999">
      <c r="A62" s="23" t="str">
        <f t="shared" si="2"/>
        <v/>
      </c>
      <c r="B62" s="24" t="s">
        <v>91</v>
      </c>
      <c r="C62" s="12" t="s">
        <v>92</v>
      </c>
      <c r="D62" s="25" t="s">
        <v>9</v>
      </c>
      <c r="E62" s="26">
        <v>47.8</v>
      </c>
      <c r="F62" s="26"/>
      <c r="G62" s="27"/>
      <c r="H62" s="27"/>
      <c r="I62" s="27"/>
      <c r="J62" s="27"/>
      <c r="K62" s="25" t="s">
        <v>4078</v>
      </c>
      <c r="L62" s="26"/>
      <c r="M62"/>
      <c r="N62"/>
      <c r="O62" s="25">
        <v>8.3800000000000008</v>
      </c>
      <c r="P62" s="25">
        <v>-18.829999999999998</v>
      </c>
      <c r="Q62" s="23"/>
      <c r="R62" s="23"/>
      <c r="S62" s="23" t="str">
        <f t="shared" si="3"/>
        <v/>
      </c>
      <c r="T62" s="23">
        <f t="shared" si="1"/>
        <v>0</v>
      </c>
    </row>
    <row r="63" spans="1:20" ht="17.399999999999999">
      <c r="A63" s="23" t="str">
        <f t="shared" si="2"/>
        <v/>
      </c>
      <c r="B63" s="24" t="s">
        <v>93</v>
      </c>
      <c r="C63" s="12" t="s">
        <v>94</v>
      </c>
      <c r="D63" s="25" t="s">
        <v>9</v>
      </c>
      <c r="E63" s="26">
        <v>153.44999999999999</v>
      </c>
      <c r="F63" s="25"/>
      <c r="G63" s="27"/>
      <c r="H63" s="27"/>
      <c r="I63" s="27"/>
      <c r="J63" s="27"/>
      <c r="K63" s="25" t="s">
        <v>4090</v>
      </c>
      <c r="L63" s="25"/>
      <c r="M63"/>
      <c r="N63"/>
      <c r="O63" s="25">
        <v>2.44</v>
      </c>
      <c r="P63" s="25">
        <v>-1.61</v>
      </c>
      <c r="Q63" s="23"/>
      <c r="R63" s="23"/>
      <c r="S63" s="23" t="str">
        <f t="shared" si="3"/>
        <v/>
      </c>
      <c r="T63" s="23">
        <f t="shared" si="1"/>
        <v>0</v>
      </c>
    </row>
    <row r="64" spans="1:20" ht="17.399999999999999">
      <c r="A64" s="23" t="str">
        <f t="shared" si="2"/>
        <v/>
      </c>
      <c r="B64" s="24" t="s">
        <v>95</v>
      </c>
      <c r="C64" s="12" t="s">
        <v>3231</v>
      </c>
      <c r="D64" s="25" t="s">
        <v>9</v>
      </c>
      <c r="E64" s="26">
        <v>5794.81</v>
      </c>
      <c r="F64" s="26">
        <v>2</v>
      </c>
      <c r="G64" s="27">
        <v>89.4</v>
      </c>
      <c r="H64" s="27">
        <v>89.4</v>
      </c>
      <c r="I64" s="27">
        <v>87.8</v>
      </c>
      <c r="J64" s="27"/>
      <c r="K64" s="25" t="s">
        <v>4091</v>
      </c>
      <c r="L64" s="25"/>
      <c r="M64"/>
      <c r="N64"/>
      <c r="O64" s="25">
        <v>-26.57</v>
      </c>
      <c r="P64" s="25">
        <v>54.7</v>
      </c>
      <c r="Q64" s="23"/>
      <c r="R64" s="23"/>
      <c r="S64" s="23" t="str">
        <f t="shared" si="3"/>
        <v/>
      </c>
      <c r="T64" s="23">
        <f t="shared" si="1"/>
        <v>0</v>
      </c>
    </row>
    <row r="65" spans="1:20" ht="17.399999999999999">
      <c r="A65" s="23" t="str">
        <f t="shared" si="2"/>
        <v/>
      </c>
      <c r="B65" s="24" t="s">
        <v>5151</v>
      </c>
      <c r="C65" s="12" t="s">
        <v>5152</v>
      </c>
      <c r="D65" s="25" t="s">
        <v>37</v>
      </c>
      <c r="E65" s="26">
        <v>1739.65</v>
      </c>
      <c r="F65" s="26"/>
      <c r="G65" s="27"/>
      <c r="H65" s="27"/>
      <c r="I65" s="27"/>
      <c r="J65" s="27"/>
      <c r="K65" s="25" t="s">
        <v>4100</v>
      </c>
      <c r="L65" s="25"/>
      <c r="M65"/>
      <c r="N65"/>
      <c r="O65" s="25">
        <v>-21.35</v>
      </c>
      <c r="P65" s="25">
        <v>-45.77</v>
      </c>
      <c r="Q65" s="23"/>
      <c r="R65" s="23"/>
      <c r="S65" s="23" t="str">
        <f t="shared" si="3"/>
        <v/>
      </c>
      <c r="T65" s="23">
        <f t="shared" si="1"/>
        <v>0</v>
      </c>
    </row>
    <row r="66" spans="1:20" ht="17.399999999999999">
      <c r="A66" s="23" t="str">
        <f t="shared" si="2"/>
        <v/>
      </c>
      <c r="B66" s="24" t="s">
        <v>96</v>
      </c>
      <c r="C66" s="12" t="s">
        <v>97</v>
      </c>
      <c r="D66" s="25" t="s">
        <v>37</v>
      </c>
      <c r="E66" s="26">
        <v>27.29</v>
      </c>
      <c r="F66" s="25"/>
      <c r="G66" s="27"/>
      <c r="H66" s="27"/>
      <c r="I66" s="27"/>
      <c r="J66" s="27"/>
      <c r="K66" s="25" t="s">
        <v>4109</v>
      </c>
      <c r="L66" s="25"/>
      <c r="M66"/>
      <c r="N66"/>
      <c r="O66" s="25">
        <v>-6.33</v>
      </c>
      <c r="P66" s="25">
        <v>-41.73</v>
      </c>
      <c r="Q66" s="23"/>
      <c r="R66" s="23"/>
      <c r="S66" s="23" t="str">
        <f t="shared" si="3"/>
        <v/>
      </c>
      <c r="T66" s="23">
        <f t="shared" si="1"/>
        <v>0</v>
      </c>
    </row>
    <row r="67" spans="1:20" ht="17.399999999999999">
      <c r="A67" s="23" t="str">
        <f t="shared" si="2"/>
        <v/>
      </c>
      <c r="B67" s="24" t="s">
        <v>98</v>
      </c>
      <c r="C67" s="12" t="s">
        <v>99</v>
      </c>
      <c r="D67" s="25" t="s">
        <v>9</v>
      </c>
      <c r="E67" s="26">
        <v>80.09</v>
      </c>
      <c r="F67" s="25"/>
      <c r="G67" s="27"/>
      <c r="H67" s="27"/>
      <c r="I67" s="27"/>
      <c r="J67" s="27"/>
      <c r="K67" s="25" t="s">
        <v>4083</v>
      </c>
      <c r="L67" s="25"/>
      <c r="M67"/>
      <c r="N67"/>
      <c r="O67" s="25">
        <v>-5.86</v>
      </c>
      <c r="P67" s="25">
        <v>-26.23</v>
      </c>
      <c r="Q67" s="23"/>
      <c r="R67" s="23"/>
      <c r="S67" s="23" t="str">
        <f t="shared" si="3"/>
        <v/>
      </c>
      <c r="T67" s="23">
        <f t="shared" si="1"/>
        <v>0</v>
      </c>
    </row>
    <row r="68" spans="1:20" ht="17.399999999999999">
      <c r="A68" s="23" t="str">
        <f t="shared" si="2"/>
        <v/>
      </c>
      <c r="B68" s="24" t="s">
        <v>100</v>
      </c>
      <c r="C68" s="12" t="s">
        <v>101</v>
      </c>
      <c r="D68" s="25" t="s">
        <v>9</v>
      </c>
      <c r="E68" s="26">
        <v>4668.32</v>
      </c>
      <c r="F68" s="25">
        <v>9</v>
      </c>
      <c r="G68" s="27">
        <v>702.74</v>
      </c>
      <c r="H68" s="27">
        <v>706.66</v>
      </c>
      <c r="I68" s="27">
        <v>700.67</v>
      </c>
      <c r="J68" s="27"/>
      <c r="K68" s="25" t="s">
        <v>4082</v>
      </c>
      <c r="L68" s="25"/>
      <c r="M68"/>
      <c r="N68"/>
      <c r="O68" s="25">
        <v>-12.57</v>
      </c>
      <c r="P68" s="25">
        <v>-20.399999999999999</v>
      </c>
      <c r="Q68" s="23"/>
      <c r="R68" s="23"/>
      <c r="S68" s="23" t="str">
        <f t="shared" si="3"/>
        <v/>
      </c>
      <c r="T68" s="23">
        <f t="shared" si="1"/>
        <v>0</v>
      </c>
    </row>
    <row r="69" spans="1:20" ht="17.399999999999999">
      <c r="A69" s="23" t="str">
        <f t="shared" si="2"/>
        <v/>
      </c>
      <c r="B69" s="24" t="s">
        <v>102</v>
      </c>
      <c r="C69" s="12" t="s">
        <v>103</v>
      </c>
      <c r="D69" s="25" t="s">
        <v>9</v>
      </c>
      <c r="E69" s="26">
        <v>605.42999999999995</v>
      </c>
      <c r="F69" s="26"/>
      <c r="G69" s="27"/>
      <c r="H69" s="27"/>
      <c r="I69" s="27"/>
      <c r="J69" s="27"/>
      <c r="K69" s="25" t="s">
        <v>4076</v>
      </c>
      <c r="L69" s="25"/>
      <c r="M69"/>
      <c r="N69"/>
      <c r="O69" s="25">
        <v>-3.88</v>
      </c>
      <c r="P69" s="25">
        <v>-16.8</v>
      </c>
      <c r="Q69" s="23"/>
      <c r="R69" s="23"/>
      <c r="S69" s="23" t="str">
        <f t="shared" si="3"/>
        <v/>
      </c>
      <c r="T69" s="23">
        <f t="shared" si="1"/>
        <v>0</v>
      </c>
    </row>
    <row r="70" spans="1:20" ht="17.399999999999999">
      <c r="A70" s="23" t="str">
        <f t="shared" si="2"/>
        <v/>
      </c>
      <c r="B70" s="24" t="s">
        <v>104</v>
      </c>
      <c r="C70" s="12" t="s">
        <v>105</v>
      </c>
      <c r="D70" s="25" t="s">
        <v>9</v>
      </c>
      <c r="E70" s="26">
        <v>29.04</v>
      </c>
      <c r="F70" s="26"/>
      <c r="G70" s="27"/>
      <c r="H70" s="27"/>
      <c r="I70" s="27"/>
      <c r="J70" s="27"/>
      <c r="K70" s="25" t="s">
        <v>4078</v>
      </c>
      <c r="L70" s="25"/>
      <c r="M70"/>
      <c r="N70"/>
      <c r="O70" s="25">
        <v>-5.52</v>
      </c>
      <c r="P70" s="25">
        <v>-18.93</v>
      </c>
      <c r="Q70" s="23"/>
      <c r="R70" s="23"/>
      <c r="S70" s="23" t="str">
        <f t="shared" si="3"/>
        <v/>
      </c>
      <c r="T70" s="23">
        <f t="shared" si="1"/>
        <v>0</v>
      </c>
    </row>
    <row r="71" spans="1:20" ht="17.399999999999999">
      <c r="A71" s="23" t="str">
        <f t="shared" si="2"/>
        <v/>
      </c>
      <c r="B71" s="24" t="s">
        <v>106</v>
      </c>
      <c r="C71" s="12" t="s">
        <v>107</v>
      </c>
      <c r="D71" s="25" t="s">
        <v>9</v>
      </c>
      <c r="E71" s="26">
        <v>194.01</v>
      </c>
      <c r="F71" s="25"/>
      <c r="G71" s="27"/>
      <c r="H71" s="27"/>
      <c r="I71" s="27"/>
      <c r="J71" s="27"/>
      <c r="K71" s="25" t="s">
        <v>4090</v>
      </c>
      <c r="L71" s="25"/>
      <c r="M71"/>
      <c r="N71"/>
      <c r="O71" s="25">
        <v>-0.85</v>
      </c>
      <c r="P71" s="25">
        <v>-16.52</v>
      </c>
      <c r="Q71" s="23"/>
      <c r="R71" s="23"/>
      <c r="S71" s="23" t="str">
        <f t="shared" si="3"/>
        <v/>
      </c>
      <c r="T71" s="23">
        <f t="shared" si="1"/>
        <v>0</v>
      </c>
    </row>
    <row r="72" spans="1:20" ht="17.399999999999999">
      <c r="A72" s="23" t="str">
        <f t="shared" si="2"/>
        <v/>
      </c>
      <c r="B72" s="24" t="s">
        <v>5216</v>
      </c>
      <c r="C72" s="12" t="s">
        <v>5217</v>
      </c>
      <c r="D72" s="25" t="s">
        <v>37</v>
      </c>
      <c r="E72" s="26">
        <v>28.25</v>
      </c>
      <c r="F72" s="25">
        <v>1</v>
      </c>
      <c r="G72" s="27"/>
      <c r="H72" s="27"/>
      <c r="I72" s="27"/>
      <c r="J72" s="27"/>
      <c r="K72" s="25" t="s">
        <v>4084</v>
      </c>
      <c r="L72" s="26"/>
      <c r="M72"/>
      <c r="N72"/>
      <c r="O72" s="25">
        <v>-18.88</v>
      </c>
      <c r="P72" s="25"/>
      <c r="Q72" s="23"/>
      <c r="R72" s="23"/>
      <c r="S72" s="23" t="str">
        <f t="shared" si="3"/>
        <v/>
      </c>
      <c r="T72" s="23">
        <f t="shared" si="1"/>
        <v>0</v>
      </c>
    </row>
    <row r="73" spans="1:20" ht="17.399999999999999">
      <c r="A73" s="23" t="str">
        <f t="shared" si="2"/>
        <v/>
      </c>
      <c r="B73" s="24" t="s">
        <v>5086</v>
      </c>
      <c r="C73" s="12" t="s">
        <v>5087</v>
      </c>
      <c r="D73" s="25" t="s">
        <v>37</v>
      </c>
      <c r="E73" s="26">
        <v>37.58</v>
      </c>
      <c r="F73" s="25">
        <v>1</v>
      </c>
      <c r="G73" s="27"/>
      <c r="H73" s="27"/>
      <c r="I73" s="27"/>
      <c r="J73" s="27"/>
      <c r="K73" s="25" t="s">
        <v>4105</v>
      </c>
      <c r="L73" s="25"/>
      <c r="M73"/>
      <c r="N73"/>
      <c r="O73" s="25">
        <v>-15.69</v>
      </c>
      <c r="P73" s="25">
        <v>-40.880000000000003</v>
      </c>
      <c r="Q73" s="23"/>
      <c r="R73" s="23"/>
      <c r="S73" s="23" t="str">
        <f t="shared" si="3"/>
        <v/>
      </c>
      <c r="T73" s="23">
        <f t="shared" si="1"/>
        <v>0</v>
      </c>
    </row>
    <row r="74" spans="1:20" ht="17.399999999999999">
      <c r="A74" s="23" t="str">
        <f t="shared" si="2"/>
        <v/>
      </c>
      <c r="B74" s="24" t="s">
        <v>108</v>
      </c>
      <c r="C74" s="12" t="s">
        <v>3904</v>
      </c>
      <c r="D74" s="25" t="s">
        <v>9</v>
      </c>
      <c r="E74" s="26">
        <v>1465.13</v>
      </c>
      <c r="F74" s="25">
        <v>7</v>
      </c>
      <c r="G74" s="27">
        <v>110.68</v>
      </c>
      <c r="H74" s="27">
        <v>113.83</v>
      </c>
      <c r="I74" s="27"/>
      <c r="J74" s="27">
        <v>114</v>
      </c>
      <c r="K74" s="25" t="s">
        <v>4094</v>
      </c>
      <c r="L74" s="25"/>
      <c r="M74"/>
      <c r="N74"/>
      <c r="O74" s="25">
        <v>-5.5</v>
      </c>
      <c r="P74" s="25">
        <v>-25.88</v>
      </c>
      <c r="Q74" s="23"/>
      <c r="R74" s="23"/>
      <c r="S74" s="23" t="str">
        <f t="shared" si="3"/>
        <v/>
      </c>
      <c r="T74" s="23">
        <f t="shared" si="1"/>
        <v>1</v>
      </c>
    </row>
    <row r="75" spans="1:20" ht="17.399999999999999">
      <c r="A75" s="23" t="str">
        <f t="shared" si="2"/>
        <v/>
      </c>
      <c r="B75" s="24" t="s">
        <v>110</v>
      </c>
      <c r="C75" s="12" t="s">
        <v>111</v>
      </c>
      <c r="D75" s="25" t="s">
        <v>9</v>
      </c>
      <c r="E75" s="26">
        <v>189.45</v>
      </c>
      <c r="F75" s="25"/>
      <c r="G75" s="27"/>
      <c r="H75" s="27"/>
      <c r="I75" s="27"/>
      <c r="J75" s="27"/>
      <c r="K75" s="25" t="s">
        <v>4080</v>
      </c>
      <c r="L75" s="25"/>
      <c r="M75"/>
      <c r="N75"/>
      <c r="O75" s="25">
        <v>0.72</v>
      </c>
      <c r="P75" s="25">
        <v>-22.21</v>
      </c>
      <c r="Q75" s="23"/>
      <c r="R75" s="23"/>
      <c r="S75" s="23" t="str">
        <f t="shared" si="3"/>
        <v/>
      </c>
      <c r="T75" s="23">
        <f t="shared" si="1"/>
        <v>0</v>
      </c>
    </row>
    <row r="76" spans="1:20" ht="17.399999999999999">
      <c r="A76" s="23" t="str">
        <f t="shared" si="2"/>
        <v/>
      </c>
      <c r="B76" s="24" t="s">
        <v>5198</v>
      </c>
      <c r="C76" s="12" t="s">
        <v>5199</v>
      </c>
      <c r="D76" s="25" t="s">
        <v>37</v>
      </c>
      <c r="E76" s="26">
        <v>100.15</v>
      </c>
      <c r="F76" s="25">
        <v>1</v>
      </c>
      <c r="G76" s="27"/>
      <c r="H76" s="27"/>
      <c r="I76" s="27"/>
      <c r="J76" s="27"/>
      <c r="K76" s="25" t="s">
        <v>4107</v>
      </c>
      <c r="L76" s="25"/>
      <c r="M76"/>
      <c r="N76"/>
      <c r="O76" s="25">
        <v>-39.1</v>
      </c>
      <c r="P76" s="25">
        <v>-59.28</v>
      </c>
      <c r="Q76" s="23"/>
      <c r="R76" s="23"/>
      <c r="S76" s="23" t="str">
        <f t="shared" si="3"/>
        <v/>
      </c>
      <c r="T76" s="23">
        <f t="shared" si="1"/>
        <v>0</v>
      </c>
    </row>
    <row r="77" spans="1:20" ht="17.399999999999999">
      <c r="A77" s="23" t="str">
        <f t="shared" si="2"/>
        <v/>
      </c>
      <c r="B77" s="24" t="s">
        <v>5250</v>
      </c>
      <c r="C77" s="12" t="s">
        <v>5251</v>
      </c>
      <c r="D77" s="25" t="s">
        <v>37</v>
      </c>
      <c r="E77" s="26">
        <v>323.95</v>
      </c>
      <c r="F77" s="26"/>
      <c r="G77" s="27"/>
      <c r="H77" s="27"/>
      <c r="I77" s="27"/>
      <c r="J77" s="27"/>
      <c r="K77" s="25" t="s">
        <v>4097</v>
      </c>
      <c r="L77" s="26"/>
      <c r="M77"/>
      <c r="N77"/>
      <c r="O77" s="25">
        <v>-33.78</v>
      </c>
      <c r="P77" s="25"/>
      <c r="Q77" s="23"/>
      <c r="R77" s="23"/>
      <c r="S77" s="23" t="str">
        <f t="shared" si="3"/>
        <v/>
      </c>
      <c r="T77" s="23">
        <f t="shared" si="1"/>
        <v>0</v>
      </c>
    </row>
    <row r="78" spans="1:20" ht="17.399999999999999">
      <c r="A78" s="23" t="str">
        <f t="shared" si="2"/>
        <v/>
      </c>
      <c r="B78" s="24" t="s">
        <v>112</v>
      </c>
      <c r="C78" s="12" t="s">
        <v>113</v>
      </c>
      <c r="D78" s="25" t="s">
        <v>9</v>
      </c>
      <c r="E78" s="26">
        <v>424.27</v>
      </c>
      <c r="F78" s="25"/>
      <c r="G78" s="27"/>
      <c r="H78" s="27"/>
      <c r="I78" s="27"/>
      <c r="J78" s="27"/>
      <c r="K78" s="25" t="s">
        <v>4095</v>
      </c>
      <c r="L78" s="25"/>
      <c r="M78"/>
      <c r="N78"/>
      <c r="O78" s="25">
        <v>-6.61</v>
      </c>
      <c r="P78" s="25">
        <v>-8.08</v>
      </c>
      <c r="Q78" s="23"/>
      <c r="R78" s="23"/>
      <c r="S78" s="23" t="str">
        <f t="shared" si="3"/>
        <v/>
      </c>
      <c r="T78" s="23">
        <f t="shared" ref="T78:T141" si="4">IF(AND(G78&lt;H78,I78&lt;J78,H78&lt;J78),1,IF(AND(G78&gt;H78,I78&gt;J78,H78&gt;J78),-1,0))</f>
        <v>0</v>
      </c>
    </row>
    <row r="79" spans="1:20" ht="17.399999999999999">
      <c r="A79" s="23" t="str">
        <f t="shared" ref="A79:A142" si="5">IF(ISERROR(RANK(S79,$S$14:$S$3000,)),"",RANK(S79,$S$14:$S$3000,))</f>
        <v/>
      </c>
      <c r="B79" s="24" t="s">
        <v>114</v>
      </c>
      <c r="C79" s="6" t="s">
        <v>115</v>
      </c>
      <c r="D79" s="25" t="s">
        <v>9</v>
      </c>
      <c r="E79" s="28">
        <v>85.95</v>
      </c>
      <c r="F79" s="25"/>
      <c r="G79" s="25"/>
      <c r="H79" s="25"/>
      <c r="I79" s="25"/>
      <c r="J79" s="25"/>
      <c r="K79" s="25" t="s">
        <v>4096</v>
      </c>
      <c r="L79" s="25"/>
      <c r="M79"/>
      <c r="N79"/>
      <c r="O79" s="25">
        <v>145.84</v>
      </c>
      <c r="P79" s="25">
        <v>72.55</v>
      </c>
      <c r="Q79" s="23"/>
      <c r="R79" s="23"/>
      <c r="S79" s="23" t="str">
        <f t="shared" ref="S79:S142" si="6">IF(OR(F79&lt;=$F$8,ISBLANK(G79),ISBLANK(H79),ISBLANK(J79),ISBLANK(I79)),"",E79+ROW()/100000)</f>
        <v/>
      </c>
      <c r="T79" s="23">
        <f t="shared" si="4"/>
        <v>0</v>
      </c>
    </row>
    <row r="80" spans="1:20" ht="17.399999999999999">
      <c r="A80" s="23" t="str">
        <f t="shared" si="5"/>
        <v/>
      </c>
      <c r="B80" s="24" t="s">
        <v>116</v>
      </c>
      <c r="C80" s="12" t="s">
        <v>4470</v>
      </c>
      <c r="D80" s="25" t="s">
        <v>9</v>
      </c>
      <c r="E80" s="26">
        <v>272.92</v>
      </c>
      <c r="F80" s="25">
        <v>1</v>
      </c>
      <c r="G80" s="27">
        <v>17</v>
      </c>
      <c r="H80" s="27">
        <v>17</v>
      </c>
      <c r="I80" s="27">
        <v>17</v>
      </c>
      <c r="J80" s="27"/>
      <c r="K80" s="25" t="s">
        <v>4090</v>
      </c>
      <c r="L80" s="25"/>
      <c r="M80"/>
      <c r="N80"/>
      <c r="O80" s="25">
        <v>0.86</v>
      </c>
      <c r="P80" s="25">
        <v>-22.17</v>
      </c>
      <c r="Q80" s="23"/>
      <c r="R80" s="23"/>
      <c r="S80" s="23" t="str">
        <f t="shared" si="6"/>
        <v/>
      </c>
      <c r="T80" s="23">
        <f t="shared" si="4"/>
        <v>0</v>
      </c>
    </row>
    <row r="81" spans="1:20" ht="17.399999999999999">
      <c r="A81" s="23" t="str">
        <f t="shared" si="5"/>
        <v/>
      </c>
      <c r="B81" s="24" t="s">
        <v>118</v>
      </c>
      <c r="C81" s="12" t="s">
        <v>119</v>
      </c>
      <c r="D81" s="25" t="s">
        <v>9</v>
      </c>
      <c r="E81" s="26">
        <v>231.09</v>
      </c>
      <c r="F81" s="25">
        <v>1</v>
      </c>
      <c r="G81" s="27">
        <v>11.4</v>
      </c>
      <c r="H81" s="27">
        <v>11.4</v>
      </c>
      <c r="I81" s="27">
        <v>11.4</v>
      </c>
      <c r="J81" s="27"/>
      <c r="K81" s="25" t="s">
        <v>4094</v>
      </c>
      <c r="L81" s="25"/>
      <c r="M81"/>
      <c r="N81"/>
      <c r="O81" s="25">
        <v>-10.11</v>
      </c>
      <c r="P81" s="25">
        <v>6.46</v>
      </c>
      <c r="Q81" s="23"/>
      <c r="R81" s="23"/>
      <c r="S81" s="23" t="str">
        <f t="shared" si="6"/>
        <v/>
      </c>
      <c r="T81" s="23">
        <f t="shared" si="4"/>
        <v>0</v>
      </c>
    </row>
    <row r="82" spans="1:20" ht="17.399999999999999">
      <c r="A82" s="23" t="str">
        <f t="shared" si="5"/>
        <v/>
      </c>
      <c r="B82" s="24" t="s">
        <v>120</v>
      </c>
      <c r="C82" s="12" t="s">
        <v>121</v>
      </c>
      <c r="D82" s="25" t="s">
        <v>9</v>
      </c>
      <c r="E82" s="26">
        <v>101.67</v>
      </c>
      <c r="F82" s="25"/>
      <c r="G82" s="27"/>
      <c r="H82" s="27"/>
      <c r="I82" s="27"/>
      <c r="J82" s="27"/>
      <c r="K82" s="25" t="s">
        <v>4086</v>
      </c>
      <c r="L82" s="25"/>
      <c r="M82"/>
      <c r="N82"/>
      <c r="O82" s="25">
        <v>31.89</v>
      </c>
      <c r="P82" s="25">
        <v>15.14</v>
      </c>
      <c r="Q82" s="23"/>
      <c r="R82" s="23"/>
      <c r="S82" s="23" t="str">
        <f t="shared" si="6"/>
        <v/>
      </c>
      <c r="T82" s="23">
        <f t="shared" si="4"/>
        <v>0</v>
      </c>
    </row>
    <row r="83" spans="1:20" ht="17.399999999999999">
      <c r="A83" s="23" t="str">
        <f t="shared" si="5"/>
        <v/>
      </c>
      <c r="B83" s="24" t="s">
        <v>122</v>
      </c>
      <c r="C83" s="12" t="s">
        <v>123</v>
      </c>
      <c r="D83" s="25" t="s">
        <v>9</v>
      </c>
      <c r="E83" s="26">
        <v>591.08000000000004</v>
      </c>
      <c r="F83" s="25"/>
      <c r="G83" s="27"/>
      <c r="H83" s="27"/>
      <c r="I83" s="27"/>
      <c r="J83" s="27"/>
      <c r="K83" s="25" t="s">
        <v>4095</v>
      </c>
      <c r="L83" s="26"/>
      <c r="M83"/>
      <c r="N83"/>
      <c r="O83" s="25">
        <v>-2.56</v>
      </c>
      <c r="P83" s="25">
        <v>-25.97</v>
      </c>
      <c r="Q83" s="23"/>
      <c r="R83" s="23"/>
      <c r="S83" s="23" t="str">
        <f t="shared" si="6"/>
        <v/>
      </c>
      <c r="T83" s="23">
        <f t="shared" si="4"/>
        <v>0</v>
      </c>
    </row>
    <row r="84" spans="1:20" ht="17.399999999999999">
      <c r="A84" s="23" t="str">
        <f t="shared" si="5"/>
        <v/>
      </c>
      <c r="B84" s="24" t="s">
        <v>124</v>
      </c>
      <c r="C84" s="12" t="s">
        <v>3405</v>
      </c>
      <c r="D84" s="25" t="s">
        <v>9</v>
      </c>
      <c r="E84" s="26">
        <v>85.69</v>
      </c>
      <c r="F84" s="25"/>
      <c r="G84" s="27"/>
      <c r="H84" s="27"/>
      <c r="I84" s="27"/>
      <c r="J84" s="27"/>
      <c r="K84" s="25" t="s">
        <v>4095</v>
      </c>
      <c r="L84" s="25"/>
      <c r="M84"/>
      <c r="N84"/>
      <c r="O84" s="25">
        <v>-20.5</v>
      </c>
      <c r="P84" s="25">
        <v>-31.34</v>
      </c>
      <c r="Q84" s="23"/>
      <c r="R84" s="23"/>
      <c r="S84" s="23" t="str">
        <f t="shared" si="6"/>
        <v/>
      </c>
      <c r="T84" s="23">
        <f t="shared" si="4"/>
        <v>0</v>
      </c>
    </row>
    <row r="85" spans="1:20" ht="17.399999999999999">
      <c r="A85" s="23" t="str">
        <f t="shared" si="5"/>
        <v/>
      </c>
      <c r="B85" s="24" t="s">
        <v>125</v>
      </c>
      <c r="C85" s="12" t="s">
        <v>4974</v>
      </c>
      <c r="D85" s="25" t="s">
        <v>9</v>
      </c>
      <c r="E85" s="26">
        <v>269.72000000000003</v>
      </c>
      <c r="F85" s="25">
        <v>1</v>
      </c>
      <c r="G85" s="27">
        <v>4.8</v>
      </c>
      <c r="H85" s="27">
        <v>4.8</v>
      </c>
      <c r="I85" s="27">
        <v>4.8</v>
      </c>
      <c r="J85" s="27"/>
      <c r="K85" s="25" t="s">
        <v>4084</v>
      </c>
      <c r="L85" s="26"/>
      <c r="M85"/>
      <c r="N85"/>
      <c r="O85" s="25">
        <v>-6.99</v>
      </c>
      <c r="P85" s="25">
        <v>-13.06</v>
      </c>
      <c r="Q85" s="23"/>
      <c r="R85" s="23"/>
      <c r="S85" s="23" t="str">
        <f t="shared" si="6"/>
        <v/>
      </c>
      <c r="T85" s="23">
        <f t="shared" si="4"/>
        <v>0</v>
      </c>
    </row>
    <row r="86" spans="1:20" ht="17.399999999999999">
      <c r="A86" s="23" t="str">
        <f t="shared" si="5"/>
        <v/>
      </c>
      <c r="B86" s="24" t="s">
        <v>126</v>
      </c>
      <c r="C86" s="12" t="s">
        <v>127</v>
      </c>
      <c r="D86" s="25" t="s">
        <v>9</v>
      </c>
      <c r="E86" s="26">
        <v>126.08</v>
      </c>
      <c r="F86" s="25"/>
      <c r="G86" s="27"/>
      <c r="H86" s="27"/>
      <c r="I86" s="27"/>
      <c r="J86" s="27"/>
      <c r="K86" s="25" t="s">
        <v>4076</v>
      </c>
      <c r="L86" s="25"/>
      <c r="M86"/>
      <c r="N86"/>
      <c r="O86" s="25">
        <v>-9.83</v>
      </c>
      <c r="P86" s="25">
        <v>-27.15</v>
      </c>
      <c r="Q86" s="23"/>
      <c r="R86" s="23"/>
      <c r="S86" s="23" t="str">
        <f t="shared" si="6"/>
        <v/>
      </c>
      <c r="T86" s="23">
        <f t="shared" si="4"/>
        <v>0</v>
      </c>
    </row>
    <row r="87" spans="1:20" ht="17.399999999999999">
      <c r="A87" s="23" t="str">
        <f t="shared" si="5"/>
        <v/>
      </c>
      <c r="B87" s="24" t="s">
        <v>128</v>
      </c>
      <c r="C87" s="12" t="s">
        <v>3846</v>
      </c>
      <c r="D87" s="25" t="s">
        <v>9</v>
      </c>
      <c r="E87" s="26">
        <v>27.77</v>
      </c>
      <c r="F87" s="25"/>
      <c r="G87" s="27"/>
      <c r="H87" s="27"/>
      <c r="I87" s="27"/>
      <c r="J87" s="27"/>
      <c r="K87" s="25" t="s">
        <v>4085</v>
      </c>
      <c r="L87" s="26"/>
      <c r="M87"/>
      <c r="N87"/>
      <c r="O87" s="25">
        <v>-17.11</v>
      </c>
      <c r="P87" s="25">
        <v>-53.08</v>
      </c>
      <c r="Q87" s="23"/>
      <c r="R87" s="23"/>
      <c r="S87" s="23" t="str">
        <f t="shared" si="6"/>
        <v/>
      </c>
      <c r="T87" s="23">
        <f t="shared" si="4"/>
        <v>0</v>
      </c>
    </row>
    <row r="88" spans="1:20" ht="17.399999999999999">
      <c r="A88" s="23" t="str">
        <f t="shared" si="5"/>
        <v/>
      </c>
      <c r="B88" s="24" t="s">
        <v>129</v>
      </c>
      <c r="C88" s="12" t="s">
        <v>130</v>
      </c>
      <c r="D88" s="25" t="s">
        <v>9</v>
      </c>
      <c r="E88" s="26">
        <v>288.08999999999997</v>
      </c>
      <c r="F88" s="25"/>
      <c r="G88" s="27"/>
      <c r="H88" s="27"/>
      <c r="I88" s="27"/>
      <c r="J88" s="27"/>
      <c r="K88" s="25" t="s">
        <v>4077</v>
      </c>
      <c r="L88" s="26"/>
      <c r="M88"/>
      <c r="N88"/>
      <c r="O88" s="25">
        <v>-6.64</v>
      </c>
      <c r="P88" s="25">
        <v>-18.38</v>
      </c>
      <c r="Q88" s="23"/>
      <c r="R88" s="23"/>
      <c r="S88" s="23" t="str">
        <f t="shared" si="6"/>
        <v/>
      </c>
      <c r="T88" s="23">
        <f t="shared" si="4"/>
        <v>0</v>
      </c>
    </row>
    <row r="89" spans="1:20" ht="17.399999999999999">
      <c r="A89" s="23" t="str">
        <f t="shared" si="5"/>
        <v/>
      </c>
      <c r="B89" s="24" t="s">
        <v>5172</v>
      </c>
      <c r="C89" s="12" t="s">
        <v>5173</v>
      </c>
      <c r="D89" s="25" t="s">
        <v>37</v>
      </c>
      <c r="E89" s="26">
        <v>49.99</v>
      </c>
      <c r="F89" s="26"/>
      <c r="G89" s="27"/>
      <c r="H89" s="27"/>
      <c r="I89" s="27"/>
      <c r="J89" s="27"/>
      <c r="K89" s="25" t="s">
        <v>4080</v>
      </c>
      <c r="L89" s="25"/>
      <c r="M89"/>
      <c r="N89"/>
      <c r="O89" s="25">
        <v>-12.5</v>
      </c>
      <c r="P89" s="25">
        <v>-35.380000000000003</v>
      </c>
      <c r="Q89" s="23"/>
      <c r="R89" s="23"/>
      <c r="S89" s="23" t="str">
        <f t="shared" si="6"/>
        <v/>
      </c>
      <c r="T89" s="23">
        <f t="shared" si="4"/>
        <v>0</v>
      </c>
    </row>
    <row r="90" spans="1:20" ht="17.399999999999999">
      <c r="A90" s="23" t="str">
        <f t="shared" si="5"/>
        <v/>
      </c>
      <c r="B90" s="24" t="s">
        <v>131</v>
      </c>
      <c r="C90" s="12" t="s">
        <v>132</v>
      </c>
      <c r="D90" s="25" t="s">
        <v>9</v>
      </c>
      <c r="E90" s="26">
        <v>20.37</v>
      </c>
      <c r="F90" s="25"/>
      <c r="G90" s="27"/>
      <c r="H90" s="27"/>
      <c r="I90" s="27"/>
      <c r="J90" s="27"/>
      <c r="K90" s="25" t="s">
        <v>4085</v>
      </c>
      <c r="L90" s="26"/>
      <c r="M90"/>
      <c r="N90"/>
      <c r="O90" s="25">
        <v>0.94</v>
      </c>
      <c r="P90" s="25">
        <v>-10.07</v>
      </c>
      <c r="Q90" s="23"/>
      <c r="R90" s="23"/>
      <c r="S90" s="23" t="str">
        <f t="shared" si="6"/>
        <v/>
      </c>
      <c r="T90" s="23">
        <f t="shared" si="4"/>
        <v>0</v>
      </c>
    </row>
    <row r="91" spans="1:20" ht="17.399999999999999">
      <c r="A91" s="23" t="str">
        <f t="shared" si="5"/>
        <v/>
      </c>
      <c r="B91" s="24" t="s">
        <v>133</v>
      </c>
      <c r="C91" s="12" t="s">
        <v>4157</v>
      </c>
      <c r="D91" s="25" t="s">
        <v>9</v>
      </c>
      <c r="E91" s="26">
        <v>1235.45</v>
      </c>
      <c r="F91" s="25">
        <v>10</v>
      </c>
      <c r="G91" s="27">
        <v>50.11</v>
      </c>
      <c r="H91" s="27">
        <v>50.5</v>
      </c>
      <c r="I91" s="27"/>
      <c r="J91" s="27">
        <v>56.05</v>
      </c>
      <c r="K91" s="25" t="s">
        <v>4090</v>
      </c>
      <c r="L91" s="25"/>
      <c r="M91"/>
      <c r="N91"/>
      <c r="O91" s="25">
        <v>-35.85</v>
      </c>
      <c r="P91" s="25">
        <v>-51.48</v>
      </c>
      <c r="Q91" s="23"/>
      <c r="R91" s="23"/>
      <c r="S91" s="23" t="str">
        <f t="shared" si="6"/>
        <v/>
      </c>
      <c r="T91" s="23">
        <f t="shared" si="4"/>
        <v>1</v>
      </c>
    </row>
    <row r="92" spans="1:20" ht="17.399999999999999">
      <c r="A92" s="23">
        <f t="shared" si="5"/>
        <v>74</v>
      </c>
      <c r="B92" s="24" t="s">
        <v>134</v>
      </c>
      <c r="C92" s="12" t="s">
        <v>135</v>
      </c>
      <c r="D92" s="25" t="s">
        <v>9</v>
      </c>
      <c r="E92" s="26">
        <v>7212.53</v>
      </c>
      <c r="F92" s="25">
        <v>7</v>
      </c>
      <c r="G92" s="27">
        <v>42.38</v>
      </c>
      <c r="H92" s="27">
        <v>43.41</v>
      </c>
      <c r="I92" s="27">
        <v>49</v>
      </c>
      <c r="J92" s="27">
        <v>47</v>
      </c>
      <c r="K92" s="25" t="s">
        <v>4089</v>
      </c>
      <c r="L92" s="25"/>
      <c r="M92"/>
      <c r="N92"/>
      <c r="O92" s="25">
        <v>-22.69</v>
      </c>
      <c r="P92" s="25">
        <v>22.46</v>
      </c>
      <c r="Q92" s="23"/>
      <c r="R92" s="23"/>
      <c r="S92" s="23">
        <f t="shared" si="6"/>
        <v>7212.5309200000002</v>
      </c>
      <c r="T92" s="23">
        <f t="shared" si="4"/>
        <v>0</v>
      </c>
    </row>
    <row r="93" spans="1:20" ht="17.399999999999999">
      <c r="A93" s="23">
        <f t="shared" si="5"/>
        <v>115</v>
      </c>
      <c r="B93" s="24" t="s">
        <v>136</v>
      </c>
      <c r="C93" s="12" t="s">
        <v>137</v>
      </c>
      <c r="D93" s="25" t="s">
        <v>9</v>
      </c>
      <c r="E93" s="26">
        <v>2932.54</v>
      </c>
      <c r="F93" s="25">
        <v>17</v>
      </c>
      <c r="G93" s="27">
        <v>324.68</v>
      </c>
      <c r="H93" s="27">
        <v>322.64999999999998</v>
      </c>
      <c r="I93" s="27">
        <v>335.55</v>
      </c>
      <c r="J93" s="27">
        <v>376.8</v>
      </c>
      <c r="K93" s="25" t="s">
        <v>4079</v>
      </c>
      <c r="L93" s="25"/>
      <c r="M93"/>
      <c r="N93"/>
      <c r="O93" s="25">
        <v>0</v>
      </c>
      <c r="P93" s="25">
        <v>9.3800000000000008</v>
      </c>
      <c r="Q93" s="23"/>
      <c r="R93" s="23"/>
      <c r="S93" s="23">
        <f t="shared" si="6"/>
        <v>2932.5409300000001</v>
      </c>
      <c r="T93" s="23">
        <f t="shared" si="4"/>
        <v>0</v>
      </c>
    </row>
    <row r="94" spans="1:20" ht="17.399999999999999">
      <c r="A94" s="23" t="str">
        <f t="shared" si="5"/>
        <v/>
      </c>
      <c r="B94" s="24" t="s">
        <v>138</v>
      </c>
      <c r="C94" s="12" t="s">
        <v>139</v>
      </c>
      <c r="D94" s="25" t="s">
        <v>9</v>
      </c>
      <c r="E94" s="26">
        <v>216.74</v>
      </c>
      <c r="F94" s="25"/>
      <c r="G94" s="27"/>
      <c r="H94" s="27"/>
      <c r="I94" s="27"/>
      <c r="J94" s="27"/>
      <c r="K94" s="25" t="s">
        <v>4078</v>
      </c>
      <c r="L94" s="25"/>
      <c r="M94"/>
      <c r="N94"/>
      <c r="O94" s="25">
        <v>-9.64</v>
      </c>
      <c r="P94" s="25">
        <v>-27.56</v>
      </c>
      <c r="Q94" s="23"/>
      <c r="R94" s="23"/>
      <c r="S94" s="23" t="str">
        <f t="shared" si="6"/>
        <v/>
      </c>
      <c r="T94" s="23">
        <f t="shared" si="4"/>
        <v>0</v>
      </c>
    </row>
    <row r="95" spans="1:20" ht="17.399999999999999">
      <c r="A95" s="23" t="str">
        <f t="shared" si="5"/>
        <v/>
      </c>
      <c r="B95" s="24" t="s">
        <v>140</v>
      </c>
      <c r="C95" s="12" t="s">
        <v>141</v>
      </c>
      <c r="D95" s="25" t="s">
        <v>9</v>
      </c>
      <c r="E95" s="26">
        <v>79.7</v>
      </c>
      <c r="F95" s="25"/>
      <c r="G95" s="27"/>
      <c r="H95" s="27"/>
      <c r="I95" s="27"/>
      <c r="J95" s="27"/>
      <c r="K95" s="25" t="s">
        <v>4086</v>
      </c>
      <c r="L95" s="25"/>
      <c r="M95"/>
      <c r="N95"/>
      <c r="O95" s="25">
        <v>0</v>
      </c>
      <c r="P95" s="25">
        <v>0</v>
      </c>
      <c r="Q95" s="23"/>
      <c r="R95" s="23"/>
      <c r="S95" s="23" t="str">
        <f t="shared" si="6"/>
        <v/>
      </c>
      <c r="T95" s="23">
        <f t="shared" si="4"/>
        <v>0</v>
      </c>
    </row>
    <row r="96" spans="1:20" ht="17.399999999999999">
      <c r="A96" s="23" t="str">
        <f t="shared" si="5"/>
        <v/>
      </c>
      <c r="B96" s="24" t="s">
        <v>142</v>
      </c>
      <c r="C96" s="12" t="s">
        <v>3232</v>
      </c>
      <c r="D96" s="25" t="s">
        <v>9</v>
      </c>
      <c r="E96" s="26">
        <v>520.63</v>
      </c>
      <c r="F96" s="26"/>
      <c r="G96" s="27"/>
      <c r="H96" s="27"/>
      <c r="I96" s="27"/>
      <c r="J96" s="27"/>
      <c r="K96" s="25" t="s">
        <v>4095</v>
      </c>
      <c r="L96" s="26"/>
      <c r="M96"/>
      <c r="N96"/>
      <c r="O96" s="25">
        <v>-11.09</v>
      </c>
      <c r="P96" s="25">
        <v>-21.38</v>
      </c>
      <c r="Q96" s="23"/>
      <c r="R96" s="23"/>
      <c r="S96" s="23" t="str">
        <f t="shared" si="6"/>
        <v/>
      </c>
      <c r="T96" s="23">
        <f t="shared" si="4"/>
        <v>0</v>
      </c>
    </row>
    <row r="97" spans="1:20" ht="17.399999999999999">
      <c r="A97" s="23" t="str">
        <f t="shared" si="5"/>
        <v/>
      </c>
      <c r="B97" s="24" t="s">
        <v>143</v>
      </c>
      <c r="C97" s="12" t="s">
        <v>144</v>
      </c>
      <c r="D97" s="25" t="s">
        <v>9</v>
      </c>
      <c r="E97" s="26">
        <v>595.58000000000004</v>
      </c>
      <c r="F97" s="25"/>
      <c r="G97" s="27"/>
      <c r="H97" s="27"/>
      <c r="I97" s="27"/>
      <c r="J97" s="27"/>
      <c r="K97" s="25" t="s">
        <v>4095</v>
      </c>
      <c r="L97" s="25"/>
      <c r="M97"/>
      <c r="N97"/>
      <c r="O97" s="25">
        <v>-23.13</v>
      </c>
      <c r="P97" s="25">
        <v>-39.979999999999997</v>
      </c>
      <c r="Q97" s="23"/>
      <c r="R97" s="23"/>
      <c r="S97" s="23" t="str">
        <f t="shared" si="6"/>
        <v/>
      </c>
      <c r="T97" s="23">
        <f t="shared" si="4"/>
        <v>0</v>
      </c>
    </row>
    <row r="98" spans="1:20" ht="17.399999999999999">
      <c r="A98" s="23" t="str">
        <f t="shared" si="5"/>
        <v/>
      </c>
      <c r="B98" s="24" t="s">
        <v>145</v>
      </c>
      <c r="C98" s="12" t="s">
        <v>146</v>
      </c>
      <c r="D98" s="25" t="s">
        <v>9</v>
      </c>
      <c r="E98" s="26">
        <v>123.19</v>
      </c>
      <c r="F98" s="26"/>
      <c r="G98" s="27"/>
      <c r="H98" s="27"/>
      <c r="I98" s="27"/>
      <c r="J98" s="27"/>
      <c r="K98" s="25" t="s">
        <v>4086</v>
      </c>
      <c r="L98" s="25"/>
      <c r="M98"/>
      <c r="N98"/>
      <c r="O98" s="25">
        <v>-2.04</v>
      </c>
      <c r="P98" s="25">
        <v>-26.94</v>
      </c>
      <c r="Q98" s="23"/>
      <c r="R98" s="23"/>
      <c r="S98" s="23" t="str">
        <f t="shared" si="6"/>
        <v/>
      </c>
      <c r="T98" s="23">
        <f t="shared" si="4"/>
        <v>0</v>
      </c>
    </row>
    <row r="99" spans="1:20" ht="17.399999999999999">
      <c r="A99" s="23" t="str">
        <f t="shared" si="5"/>
        <v/>
      </c>
      <c r="B99" s="24" t="s">
        <v>147</v>
      </c>
      <c r="C99" s="12" t="s">
        <v>3406</v>
      </c>
      <c r="D99" s="25" t="s">
        <v>9</v>
      </c>
      <c r="E99" s="26">
        <v>474.39</v>
      </c>
      <c r="F99" s="25">
        <v>1</v>
      </c>
      <c r="G99" s="27">
        <v>3.4</v>
      </c>
      <c r="H99" s="27">
        <v>3.4</v>
      </c>
      <c r="I99" s="27"/>
      <c r="J99" s="27"/>
      <c r="K99" s="25" t="s">
        <v>4078</v>
      </c>
      <c r="L99" s="25"/>
      <c r="M99"/>
      <c r="N99"/>
      <c r="O99" s="25">
        <v>-6.15</v>
      </c>
      <c r="P99" s="25">
        <v>6.51</v>
      </c>
      <c r="Q99" s="23"/>
      <c r="R99" s="23"/>
      <c r="S99" s="23" t="str">
        <f t="shared" si="6"/>
        <v/>
      </c>
      <c r="T99" s="23">
        <f t="shared" si="4"/>
        <v>0</v>
      </c>
    </row>
    <row r="100" spans="1:20" ht="17.399999999999999">
      <c r="A100" s="23" t="str">
        <f t="shared" si="5"/>
        <v/>
      </c>
      <c r="B100" s="24" t="s">
        <v>148</v>
      </c>
      <c r="C100" s="12" t="s">
        <v>149</v>
      </c>
      <c r="D100" s="25" t="s">
        <v>37</v>
      </c>
      <c r="E100" s="26">
        <v>131.47</v>
      </c>
      <c r="F100" s="26"/>
      <c r="G100" s="27"/>
      <c r="H100" s="27"/>
      <c r="I100" s="27"/>
      <c r="J100" s="27"/>
      <c r="K100" s="25" t="s">
        <v>4076</v>
      </c>
      <c r="L100" s="25"/>
      <c r="M100"/>
      <c r="N100"/>
      <c r="O100" s="25">
        <v>-10.72</v>
      </c>
      <c r="P100" s="25">
        <v>28.08</v>
      </c>
      <c r="Q100" s="23"/>
      <c r="R100" s="23"/>
      <c r="S100" s="23" t="str">
        <f t="shared" si="6"/>
        <v/>
      </c>
      <c r="T100" s="23">
        <f t="shared" si="4"/>
        <v>0</v>
      </c>
    </row>
    <row r="101" spans="1:20" ht="17.399999999999999">
      <c r="A101" s="23" t="str">
        <f t="shared" si="5"/>
        <v/>
      </c>
      <c r="B101" s="24" t="s">
        <v>150</v>
      </c>
      <c r="C101" s="12" t="s">
        <v>151</v>
      </c>
      <c r="D101" s="25" t="s">
        <v>9</v>
      </c>
      <c r="E101" s="28">
        <v>54.88</v>
      </c>
      <c r="F101" s="25"/>
      <c r="G101" s="27"/>
      <c r="H101" s="27"/>
      <c r="I101" s="27"/>
      <c r="J101" s="27"/>
      <c r="K101" s="25" t="s">
        <v>4084</v>
      </c>
      <c r="L101" s="25"/>
      <c r="M101"/>
      <c r="N101"/>
      <c r="O101" s="25">
        <v>-3.03</v>
      </c>
      <c r="P101" s="25">
        <v>-31.23</v>
      </c>
      <c r="Q101" s="23"/>
      <c r="R101" s="23"/>
      <c r="S101" s="23" t="str">
        <f t="shared" si="6"/>
        <v/>
      </c>
      <c r="T101" s="23">
        <f t="shared" si="4"/>
        <v>0</v>
      </c>
    </row>
    <row r="102" spans="1:20" ht="17.399999999999999">
      <c r="A102" s="23" t="str">
        <f t="shared" si="5"/>
        <v/>
      </c>
      <c r="B102" s="24" t="s">
        <v>152</v>
      </c>
      <c r="C102" s="12" t="s">
        <v>153</v>
      </c>
      <c r="D102" s="25" t="s">
        <v>9</v>
      </c>
      <c r="E102" s="26">
        <v>66.8</v>
      </c>
      <c r="F102" s="25"/>
      <c r="G102" s="27"/>
      <c r="H102" s="27"/>
      <c r="I102" s="27"/>
      <c r="J102" s="27"/>
      <c r="K102" s="25" t="s">
        <v>4087</v>
      </c>
      <c r="L102" s="26"/>
      <c r="M102"/>
      <c r="N102"/>
      <c r="O102" s="25">
        <v>-7.76</v>
      </c>
      <c r="P102" s="25">
        <v>-20.09</v>
      </c>
      <c r="Q102" s="23"/>
      <c r="R102" s="23"/>
      <c r="S102" s="23" t="str">
        <f t="shared" si="6"/>
        <v/>
      </c>
      <c r="T102" s="23">
        <f t="shared" si="4"/>
        <v>0</v>
      </c>
    </row>
    <row r="103" spans="1:20" ht="17.399999999999999">
      <c r="A103" s="23" t="str">
        <f t="shared" si="5"/>
        <v/>
      </c>
      <c r="B103" s="24" t="s">
        <v>154</v>
      </c>
      <c r="C103" s="12" t="s">
        <v>155</v>
      </c>
      <c r="D103" s="25" t="s">
        <v>9</v>
      </c>
      <c r="E103" s="26">
        <v>633.28</v>
      </c>
      <c r="F103" s="26"/>
      <c r="G103" s="27"/>
      <c r="H103" s="27"/>
      <c r="I103" s="27"/>
      <c r="J103" s="27"/>
      <c r="K103" s="25" t="s">
        <v>4084</v>
      </c>
      <c r="L103" s="26"/>
      <c r="M103"/>
      <c r="N103"/>
      <c r="O103" s="25">
        <v>0</v>
      </c>
      <c r="P103" s="25">
        <v>0</v>
      </c>
      <c r="Q103" s="23"/>
      <c r="R103" s="23"/>
      <c r="S103" s="23" t="str">
        <f t="shared" si="6"/>
        <v/>
      </c>
      <c r="T103" s="23">
        <f t="shared" si="4"/>
        <v>0</v>
      </c>
    </row>
    <row r="104" spans="1:20" ht="17.399999999999999">
      <c r="A104" s="23" t="str">
        <f t="shared" si="5"/>
        <v/>
      </c>
      <c r="B104" s="24" t="s">
        <v>5131</v>
      </c>
      <c r="C104" s="12" t="s">
        <v>5133</v>
      </c>
      <c r="D104" s="25" t="s">
        <v>37</v>
      </c>
      <c r="E104" s="26">
        <v>214.98</v>
      </c>
      <c r="F104" s="25"/>
      <c r="G104" s="27"/>
      <c r="H104" s="27"/>
      <c r="I104" s="27"/>
      <c r="J104" s="27"/>
      <c r="K104" s="25" t="s">
        <v>4110</v>
      </c>
      <c r="L104" s="26"/>
      <c r="M104"/>
      <c r="N104"/>
      <c r="O104" s="25">
        <v>-17.62</v>
      </c>
      <c r="P104" s="25">
        <v>-41.96</v>
      </c>
      <c r="Q104" s="23"/>
      <c r="R104" s="23"/>
      <c r="S104" s="23" t="str">
        <f t="shared" si="6"/>
        <v/>
      </c>
      <c r="T104" s="23">
        <f t="shared" si="4"/>
        <v>0</v>
      </c>
    </row>
    <row r="105" spans="1:20" ht="17.399999999999999">
      <c r="A105" s="23" t="str">
        <f t="shared" si="5"/>
        <v/>
      </c>
      <c r="B105" s="24" t="s">
        <v>5147</v>
      </c>
      <c r="C105" s="6" t="s">
        <v>5148</v>
      </c>
      <c r="D105" s="25" t="s">
        <v>37</v>
      </c>
      <c r="E105" s="26">
        <v>66.91</v>
      </c>
      <c r="F105" s="25">
        <v>1</v>
      </c>
      <c r="G105" s="25"/>
      <c r="H105" s="25"/>
      <c r="I105" s="25"/>
      <c r="J105" s="25"/>
      <c r="K105" s="25" t="s">
        <v>4102</v>
      </c>
      <c r="L105" s="25"/>
      <c r="M105"/>
      <c r="N105"/>
      <c r="O105" s="25">
        <v>-11.19</v>
      </c>
      <c r="P105" s="25">
        <v>-46.91</v>
      </c>
      <c r="Q105" s="23"/>
      <c r="R105" s="23"/>
      <c r="S105" s="23" t="str">
        <f t="shared" si="6"/>
        <v/>
      </c>
      <c r="T105" s="23">
        <f t="shared" si="4"/>
        <v>0</v>
      </c>
    </row>
    <row r="106" spans="1:20" ht="17.399999999999999">
      <c r="A106" s="23" t="str">
        <f t="shared" si="5"/>
        <v/>
      </c>
      <c r="B106" s="24" t="s">
        <v>5156</v>
      </c>
      <c r="C106" s="6" t="s">
        <v>5157</v>
      </c>
      <c r="D106" s="25" t="s">
        <v>37</v>
      </c>
      <c r="E106" s="28">
        <v>79.13</v>
      </c>
      <c r="F106" s="25">
        <v>2</v>
      </c>
      <c r="G106" s="25"/>
      <c r="H106" s="25"/>
      <c r="I106" s="25"/>
      <c r="J106" s="25"/>
      <c r="K106" s="25" t="s">
        <v>4085</v>
      </c>
      <c r="L106" s="25"/>
      <c r="M106"/>
      <c r="N106"/>
      <c r="O106" s="25">
        <v>-20.12</v>
      </c>
      <c r="P106" s="25">
        <v>-48.29</v>
      </c>
      <c r="Q106" s="23"/>
      <c r="R106" s="23"/>
      <c r="S106" s="23" t="str">
        <f t="shared" si="6"/>
        <v/>
      </c>
      <c r="T106" s="23">
        <f t="shared" si="4"/>
        <v>0</v>
      </c>
    </row>
    <row r="107" spans="1:20" ht="17.399999999999999">
      <c r="A107" s="23" t="str">
        <f t="shared" si="5"/>
        <v/>
      </c>
      <c r="B107" s="24" t="s">
        <v>156</v>
      </c>
      <c r="C107" s="6" t="s">
        <v>3407</v>
      </c>
      <c r="D107" s="25" t="s">
        <v>9</v>
      </c>
      <c r="E107" s="28">
        <v>52.53</v>
      </c>
      <c r="F107" s="25"/>
      <c r="G107" s="27"/>
      <c r="H107" s="27"/>
      <c r="I107" s="27"/>
      <c r="J107" s="27"/>
      <c r="K107" s="25" t="s">
        <v>4085</v>
      </c>
      <c r="L107" s="25"/>
      <c r="M107"/>
      <c r="N107"/>
      <c r="O107" s="25">
        <v>-1.67</v>
      </c>
      <c r="P107" s="25">
        <v>-26.71</v>
      </c>
      <c r="Q107" s="23"/>
      <c r="R107" s="23"/>
      <c r="S107" s="23" t="str">
        <f t="shared" si="6"/>
        <v/>
      </c>
      <c r="T107" s="23">
        <f t="shared" si="4"/>
        <v>0</v>
      </c>
    </row>
    <row r="108" spans="1:20" ht="17.399999999999999">
      <c r="A108" s="23" t="str">
        <f t="shared" si="5"/>
        <v/>
      </c>
      <c r="B108" s="24" t="s">
        <v>157</v>
      </c>
      <c r="C108" s="12" t="s">
        <v>158</v>
      </c>
      <c r="D108" s="25" t="s">
        <v>9</v>
      </c>
      <c r="E108" s="26">
        <v>195.38</v>
      </c>
      <c r="F108" s="26"/>
      <c r="G108" s="27"/>
      <c r="H108" s="27"/>
      <c r="I108" s="27"/>
      <c r="J108" s="27"/>
      <c r="K108" s="25" t="s">
        <v>4076</v>
      </c>
      <c r="L108" s="25"/>
      <c r="M108"/>
      <c r="N108"/>
      <c r="O108" s="25">
        <v>-10.24</v>
      </c>
      <c r="P108" s="25">
        <v>-18.32</v>
      </c>
      <c r="Q108" s="23"/>
      <c r="R108" s="23"/>
      <c r="S108" s="23" t="str">
        <f t="shared" si="6"/>
        <v/>
      </c>
      <c r="T108" s="23">
        <f t="shared" si="4"/>
        <v>0</v>
      </c>
    </row>
    <row r="109" spans="1:20" ht="17.399999999999999">
      <c r="A109" s="23">
        <f t="shared" si="5"/>
        <v>201</v>
      </c>
      <c r="B109" s="24" t="s">
        <v>159</v>
      </c>
      <c r="C109" s="12" t="s">
        <v>160</v>
      </c>
      <c r="D109" s="25" t="s">
        <v>9</v>
      </c>
      <c r="E109" s="26">
        <v>600.79999999999995</v>
      </c>
      <c r="F109" s="25">
        <v>2</v>
      </c>
      <c r="G109" s="27">
        <v>39.6</v>
      </c>
      <c r="H109" s="27">
        <v>39.6</v>
      </c>
      <c r="I109" s="27">
        <v>39.6</v>
      </c>
      <c r="J109" s="27">
        <v>37.799999999999997</v>
      </c>
      <c r="K109" s="25" t="s">
        <v>4080</v>
      </c>
      <c r="L109" s="26"/>
      <c r="M109"/>
      <c r="N109"/>
      <c r="O109" s="25">
        <v>-8.01</v>
      </c>
      <c r="P109" s="25">
        <v>-14.79</v>
      </c>
      <c r="Q109" s="23"/>
      <c r="R109" s="23"/>
      <c r="S109" s="23">
        <f t="shared" si="6"/>
        <v>600.80108999999993</v>
      </c>
      <c r="T109" s="23">
        <f t="shared" si="4"/>
        <v>0</v>
      </c>
    </row>
    <row r="110" spans="1:20" ht="17.399999999999999">
      <c r="A110" s="23" t="str">
        <f t="shared" si="5"/>
        <v/>
      </c>
      <c r="B110" s="24" t="s">
        <v>161</v>
      </c>
      <c r="C110" s="12" t="s">
        <v>162</v>
      </c>
      <c r="D110" s="25" t="s">
        <v>9</v>
      </c>
      <c r="E110" s="26">
        <v>2694.52</v>
      </c>
      <c r="F110" s="26"/>
      <c r="G110" s="27"/>
      <c r="H110" s="27"/>
      <c r="I110" s="27"/>
      <c r="J110" s="27"/>
      <c r="K110" s="25" t="s">
        <v>4095</v>
      </c>
      <c r="L110" s="25"/>
      <c r="M110"/>
      <c r="N110"/>
      <c r="O110" s="25">
        <v>-3.7</v>
      </c>
      <c r="P110" s="25">
        <v>-17.47</v>
      </c>
      <c r="Q110" s="23"/>
      <c r="R110" s="23"/>
      <c r="S110" s="23" t="str">
        <f t="shared" si="6"/>
        <v/>
      </c>
      <c r="T110" s="23">
        <f t="shared" si="4"/>
        <v>0</v>
      </c>
    </row>
    <row r="111" spans="1:20" ht="17.399999999999999">
      <c r="A111" s="23" t="str">
        <f t="shared" si="5"/>
        <v/>
      </c>
      <c r="B111" s="24" t="s">
        <v>163</v>
      </c>
      <c r="C111" s="12" t="s">
        <v>164</v>
      </c>
      <c r="D111" s="25" t="s">
        <v>9</v>
      </c>
      <c r="E111" s="26">
        <v>2064.11</v>
      </c>
      <c r="F111" s="25">
        <v>4</v>
      </c>
      <c r="G111" s="27">
        <v>25.8</v>
      </c>
      <c r="H111" s="27">
        <v>25.8</v>
      </c>
      <c r="I111" s="27"/>
      <c r="J111" s="27"/>
      <c r="K111" s="25" t="s">
        <v>4082</v>
      </c>
      <c r="L111" s="25"/>
      <c r="M111"/>
      <c r="N111"/>
      <c r="O111" s="25">
        <v>-13.38</v>
      </c>
      <c r="P111" s="25">
        <v>84.41</v>
      </c>
      <c r="Q111" s="23"/>
      <c r="R111" s="23"/>
      <c r="S111" s="23" t="str">
        <f t="shared" si="6"/>
        <v/>
      </c>
      <c r="T111" s="23">
        <f t="shared" si="4"/>
        <v>0</v>
      </c>
    </row>
    <row r="112" spans="1:20" ht="17.399999999999999">
      <c r="A112" s="23" t="str">
        <f t="shared" si="5"/>
        <v/>
      </c>
      <c r="B112" s="24" t="s">
        <v>165</v>
      </c>
      <c r="C112" s="12" t="s">
        <v>166</v>
      </c>
      <c r="D112" s="25" t="s">
        <v>9</v>
      </c>
      <c r="E112" s="26">
        <v>256.48</v>
      </c>
      <c r="F112" s="25"/>
      <c r="G112" s="27"/>
      <c r="H112" s="27"/>
      <c r="I112" s="27"/>
      <c r="J112" s="27"/>
      <c r="K112" s="25" t="s">
        <v>4095</v>
      </c>
      <c r="L112" s="25"/>
      <c r="M112"/>
      <c r="N112"/>
      <c r="O112" s="25">
        <v>-8.82</v>
      </c>
      <c r="P112" s="25">
        <v>-21.9</v>
      </c>
      <c r="Q112" s="23"/>
      <c r="R112" s="23"/>
      <c r="S112" s="23" t="str">
        <f t="shared" si="6"/>
        <v/>
      </c>
      <c r="T112" s="23">
        <f t="shared" si="4"/>
        <v>0</v>
      </c>
    </row>
    <row r="113" spans="1:20" ht="17.399999999999999">
      <c r="A113" s="23" t="str">
        <f t="shared" si="5"/>
        <v/>
      </c>
      <c r="B113" s="24" t="s">
        <v>167</v>
      </c>
      <c r="C113" s="6" t="s">
        <v>3915</v>
      </c>
      <c r="D113" s="25" t="s">
        <v>9</v>
      </c>
      <c r="E113" s="28">
        <v>7.35</v>
      </c>
      <c r="F113" s="25"/>
      <c r="G113" s="25"/>
      <c r="H113" s="25"/>
      <c r="I113" s="25"/>
      <c r="J113" s="25"/>
      <c r="K113" s="25" t="s">
        <v>4090</v>
      </c>
      <c r="L113" s="25"/>
      <c r="M113"/>
      <c r="N113"/>
      <c r="O113" s="25">
        <v>-55.97</v>
      </c>
      <c r="P113" s="25">
        <v>-64.540000000000006</v>
      </c>
      <c r="Q113" s="23"/>
      <c r="R113" s="23"/>
      <c r="S113" s="23" t="str">
        <f t="shared" si="6"/>
        <v/>
      </c>
      <c r="T113" s="23">
        <f t="shared" si="4"/>
        <v>0</v>
      </c>
    </row>
    <row r="114" spans="1:20" ht="17.399999999999999">
      <c r="A114" s="23" t="str">
        <f t="shared" si="5"/>
        <v/>
      </c>
      <c r="B114" s="24" t="s">
        <v>168</v>
      </c>
      <c r="C114" s="12" t="s">
        <v>2738</v>
      </c>
      <c r="D114" s="25" t="s">
        <v>9</v>
      </c>
      <c r="E114" s="26">
        <v>171.1</v>
      </c>
      <c r="F114" s="25"/>
      <c r="G114" s="27"/>
      <c r="H114" s="27"/>
      <c r="I114" s="27"/>
      <c r="J114" s="27"/>
      <c r="K114" s="25" t="s">
        <v>4087</v>
      </c>
      <c r="L114" s="25"/>
      <c r="M114"/>
      <c r="N114"/>
      <c r="O114" s="25">
        <v>-17.62</v>
      </c>
      <c r="P114" s="25">
        <v>-26.83</v>
      </c>
      <c r="S114" s="23" t="str">
        <f t="shared" si="6"/>
        <v/>
      </c>
      <c r="T114" s="23">
        <f t="shared" si="4"/>
        <v>0</v>
      </c>
    </row>
    <row r="115" spans="1:20" ht="17.399999999999999">
      <c r="A115" s="23" t="str">
        <f t="shared" si="5"/>
        <v/>
      </c>
      <c r="B115" s="24" t="s">
        <v>169</v>
      </c>
      <c r="C115" s="12" t="s">
        <v>170</v>
      </c>
      <c r="D115" s="25" t="s">
        <v>9</v>
      </c>
      <c r="E115" s="26">
        <v>204.39</v>
      </c>
      <c r="F115" s="26"/>
      <c r="G115" s="27"/>
      <c r="H115" s="27"/>
      <c r="I115" s="27"/>
      <c r="J115" s="27"/>
      <c r="K115" s="25" t="s">
        <v>4080</v>
      </c>
      <c r="L115" s="25"/>
      <c r="M115"/>
      <c r="N115"/>
      <c r="O115" s="25">
        <v>-2.0699999999999998</v>
      </c>
      <c r="P115" s="25">
        <v>-21.13</v>
      </c>
      <c r="S115" s="23" t="str">
        <f t="shared" si="6"/>
        <v/>
      </c>
      <c r="T115" s="23">
        <f t="shared" si="4"/>
        <v>0</v>
      </c>
    </row>
    <row r="116" spans="1:20" ht="17.399999999999999">
      <c r="A116" s="23" t="str">
        <f t="shared" si="5"/>
        <v/>
      </c>
      <c r="B116" s="24" t="s">
        <v>5274</v>
      </c>
      <c r="C116" s="12" t="s">
        <v>5275</v>
      </c>
      <c r="D116" s="25" t="s">
        <v>37</v>
      </c>
      <c r="E116" s="26">
        <v>130.94</v>
      </c>
      <c r="F116" s="26"/>
      <c r="G116" s="27"/>
      <c r="H116" s="27"/>
      <c r="I116" s="27"/>
      <c r="J116" s="27"/>
      <c r="K116" s="25" t="s">
        <v>4091</v>
      </c>
      <c r="L116" s="25"/>
      <c r="M116"/>
      <c r="N116"/>
      <c r="O116" s="25"/>
      <c r="P116" s="25"/>
      <c r="Q116" s="23"/>
      <c r="R116" s="23"/>
      <c r="S116" s="23" t="str">
        <f t="shared" si="6"/>
        <v/>
      </c>
      <c r="T116" s="23">
        <f t="shared" si="4"/>
        <v>0</v>
      </c>
    </row>
    <row r="117" spans="1:20" ht="17.399999999999999">
      <c r="A117" s="23" t="str">
        <f t="shared" si="5"/>
        <v/>
      </c>
      <c r="B117" s="24" t="s">
        <v>171</v>
      </c>
      <c r="C117" s="12" t="s">
        <v>3115</v>
      </c>
      <c r="D117" s="25" t="s">
        <v>9</v>
      </c>
      <c r="E117" s="26">
        <v>1578.66</v>
      </c>
      <c r="F117" s="25"/>
      <c r="G117" s="27">
        <v>122.4</v>
      </c>
      <c r="H117" s="27">
        <v>122.4</v>
      </c>
      <c r="I117" s="27"/>
      <c r="J117" s="27"/>
      <c r="K117" s="25" t="s">
        <v>4080</v>
      </c>
      <c r="L117" s="26"/>
      <c r="M117"/>
      <c r="N117"/>
      <c r="O117" s="25">
        <v>1.41</v>
      </c>
      <c r="P117" s="25">
        <v>3.92</v>
      </c>
      <c r="S117" s="23" t="str">
        <f t="shared" si="6"/>
        <v/>
      </c>
      <c r="T117" s="23">
        <f t="shared" si="4"/>
        <v>0</v>
      </c>
    </row>
    <row r="118" spans="1:20" ht="17.399999999999999">
      <c r="A118" s="23" t="str">
        <f t="shared" si="5"/>
        <v/>
      </c>
      <c r="B118" s="24" t="s">
        <v>173</v>
      </c>
      <c r="C118" s="12" t="s">
        <v>174</v>
      </c>
      <c r="D118" s="25" t="s">
        <v>37</v>
      </c>
      <c r="E118" s="26">
        <v>24.02</v>
      </c>
      <c r="F118" s="25"/>
      <c r="G118" s="27"/>
      <c r="H118" s="27"/>
      <c r="I118" s="27"/>
      <c r="J118" s="27"/>
      <c r="K118" s="25" t="s">
        <v>4083</v>
      </c>
      <c r="L118" s="25"/>
      <c r="M118"/>
      <c r="N118"/>
      <c r="O118" s="25">
        <v>-11.07</v>
      </c>
      <c r="P118" s="25">
        <v>-31.46</v>
      </c>
      <c r="S118" s="23" t="str">
        <f t="shared" si="6"/>
        <v/>
      </c>
      <c r="T118" s="23">
        <f t="shared" si="4"/>
        <v>0</v>
      </c>
    </row>
    <row r="119" spans="1:20" ht="17.399999999999999">
      <c r="A119" s="23" t="str">
        <f t="shared" si="5"/>
        <v/>
      </c>
      <c r="B119" s="24" t="s">
        <v>175</v>
      </c>
      <c r="C119" s="12" t="s">
        <v>176</v>
      </c>
      <c r="D119" s="25" t="s">
        <v>9</v>
      </c>
      <c r="E119" s="26">
        <v>1616.42</v>
      </c>
      <c r="F119" s="25"/>
      <c r="G119" s="27"/>
      <c r="H119" s="27"/>
      <c r="I119" s="27"/>
      <c r="J119" s="27"/>
      <c r="K119" s="25" t="s">
        <v>4097</v>
      </c>
      <c r="L119" s="28"/>
      <c r="M119"/>
      <c r="N119"/>
      <c r="O119" s="25">
        <v>36.4</v>
      </c>
      <c r="P119" s="25">
        <v>169.03</v>
      </c>
      <c r="S119" s="23" t="str">
        <f t="shared" si="6"/>
        <v/>
      </c>
      <c r="T119" s="23">
        <f t="shared" si="4"/>
        <v>0</v>
      </c>
    </row>
    <row r="120" spans="1:20" ht="17.399999999999999">
      <c r="A120" s="23" t="str">
        <f t="shared" si="5"/>
        <v/>
      </c>
      <c r="B120" s="24" t="s">
        <v>177</v>
      </c>
      <c r="C120" s="12" t="s">
        <v>178</v>
      </c>
      <c r="D120" s="25" t="s">
        <v>37</v>
      </c>
      <c r="E120" s="26">
        <v>62.59</v>
      </c>
      <c r="F120" s="26"/>
      <c r="G120" s="27"/>
      <c r="H120" s="27"/>
      <c r="I120" s="27"/>
      <c r="J120" s="27"/>
      <c r="K120" s="25" t="s">
        <v>4086</v>
      </c>
      <c r="L120" s="25"/>
      <c r="M120"/>
      <c r="N120"/>
      <c r="O120" s="25">
        <v>0</v>
      </c>
      <c r="P120" s="25">
        <v>0</v>
      </c>
      <c r="Q120" s="23"/>
      <c r="R120" s="23"/>
      <c r="S120" s="23" t="str">
        <f t="shared" si="6"/>
        <v/>
      </c>
      <c r="T120" s="23">
        <f t="shared" si="4"/>
        <v>0</v>
      </c>
    </row>
    <row r="121" spans="1:20" ht="17.399999999999999">
      <c r="A121" s="23" t="str">
        <f t="shared" si="5"/>
        <v/>
      </c>
      <c r="B121" s="24" t="s">
        <v>179</v>
      </c>
      <c r="C121" s="12" t="s">
        <v>180</v>
      </c>
      <c r="D121" s="25" t="s">
        <v>9</v>
      </c>
      <c r="E121" s="26">
        <v>347.32</v>
      </c>
      <c r="F121" s="25">
        <v>1</v>
      </c>
      <c r="G121" s="27">
        <v>1</v>
      </c>
      <c r="H121" s="27">
        <v>1</v>
      </c>
      <c r="I121" s="27">
        <v>1</v>
      </c>
      <c r="J121" s="27"/>
      <c r="K121" s="25" t="s">
        <v>4090</v>
      </c>
      <c r="L121" s="25"/>
      <c r="M121"/>
      <c r="N121"/>
      <c r="O121" s="25">
        <v>18.07</v>
      </c>
      <c r="P121" s="25">
        <v>-3.73</v>
      </c>
      <c r="S121" s="23" t="str">
        <f t="shared" si="6"/>
        <v/>
      </c>
      <c r="T121" s="23">
        <f t="shared" si="4"/>
        <v>0</v>
      </c>
    </row>
    <row r="122" spans="1:20" ht="17.399999999999999">
      <c r="A122" s="23" t="str">
        <f t="shared" si="5"/>
        <v/>
      </c>
      <c r="B122" s="24" t="s">
        <v>181</v>
      </c>
      <c r="C122" s="12" t="s">
        <v>182</v>
      </c>
      <c r="D122" s="25" t="s">
        <v>9</v>
      </c>
      <c r="E122" s="26">
        <v>622.15</v>
      </c>
      <c r="F122" s="26">
        <v>1</v>
      </c>
      <c r="G122" s="27">
        <v>88.8</v>
      </c>
      <c r="H122" s="27">
        <v>88.8</v>
      </c>
      <c r="I122" s="27"/>
      <c r="J122" s="27"/>
      <c r="K122" s="25" t="s">
        <v>4082</v>
      </c>
      <c r="L122" s="25"/>
      <c r="M122"/>
      <c r="N122"/>
      <c r="O122" s="25">
        <v>-12.2</v>
      </c>
      <c r="P122" s="25">
        <v>-26.19</v>
      </c>
      <c r="Q122" s="23"/>
      <c r="R122" s="23"/>
      <c r="S122" s="23" t="str">
        <f t="shared" si="6"/>
        <v/>
      </c>
      <c r="T122" s="23">
        <f t="shared" si="4"/>
        <v>0</v>
      </c>
    </row>
    <row r="123" spans="1:20" ht="17.399999999999999">
      <c r="A123" s="23" t="str">
        <f t="shared" si="5"/>
        <v/>
      </c>
      <c r="B123" s="24" t="s">
        <v>183</v>
      </c>
      <c r="C123" s="6" t="s">
        <v>184</v>
      </c>
      <c r="D123" s="25" t="s">
        <v>9</v>
      </c>
      <c r="E123" s="25">
        <v>362.77</v>
      </c>
      <c r="F123" s="25"/>
      <c r="G123" s="25"/>
      <c r="H123" s="25"/>
      <c r="I123" s="25"/>
      <c r="J123" s="25"/>
      <c r="K123" s="25" t="s">
        <v>4086</v>
      </c>
      <c r="L123" s="25"/>
      <c r="M123"/>
      <c r="N123"/>
      <c r="O123" s="25">
        <v>-4.8099999999999996</v>
      </c>
      <c r="P123" s="25">
        <v>-37.520000000000003</v>
      </c>
      <c r="S123" s="23" t="str">
        <f t="shared" si="6"/>
        <v/>
      </c>
      <c r="T123" s="23">
        <f t="shared" si="4"/>
        <v>0</v>
      </c>
    </row>
    <row r="124" spans="1:20" ht="17.399999999999999">
      <c r="A124" s="23" t="str">
        <f t="shared" si="5"/>
        <v/>
      </c>
      <c r="B124" s="24" t="s">
        <v>185</v>
      </c>
      <c r="C124" s="12" t="s">
        <v>3718</v>
      </c>
      <c r="D124" s="25" t="s">
        <v>9</v>
      </c>
      <c r="E124" s="26">
        <v>16.010000000000002</v>
      </c>
      <c r="F124" s="26"/>
      <c r="G124" s="27"/>
      <c r="H124" s="27"/>
      <c r="I124" s="27"/>
      <c r="J124" s="27"/>
      <c r="K124" s="25" t="s">
        <v>4078</v>
      </c>
      <c r="L124" s="25"/>
      <c r="M124"/>
      <c r="N124"/>
      <c r="O124" s="25">
        <v>-17.27</v>
      </c>
      <c r="P124" s="25">
        <v>-55.32</v>
      </c>
      <c r="S124" s="23" t="str">
        <f t="shared" si="6"/>
        <v/>
      </c>
      <c r="T124" s="23">
        <f t="shared" si="4"/>
        <v>0</v>
      </c>
    </row>
    <row r="125" spans="1:20" ht="17.399999999999999">
      <c r="A125" s="23" t="str">
        <f t="shared" si="5"/>
        <v/>
      </c>
      <c r="B125" s="24" t="s">
        <v>186</v>
      </c>
      <c r="C125" s="12" t="s">
        <v>187</v>
      </c>
      <c r="D125" s="25" t="s">
        <v>9</v>
      </c>
      <c r="E125" s="26">
        <v>177.85</v>
      </c>
      <c r="F125" s="25"/>
      <c r="G125" s="27"/>
      <c r="H125" s="27"/>
      <c r="I125" s="27"/>
      <c r="J125" s="27"/>
      <c r="K125" s="25" t="s">
        <v>4084</v>
      </c>
      <c r="L125" s="26"/>
      <c r="M125"/>
      <c r="N125"/>
      <c r="O125" s="25">
        <v>1.56</v>
      </c>
      <c r="P125" s="25">
        <v>-4.71</v>
      </c>
      <c r="S125" s="23" t="str">
        <f t="shared" si="6"/>
        <v/>
      </c>
      <c r="T125" s="23">
        <f t="shared" si="4"/>
        <v>0</v>
      </c>
    </row>
    <row r="126" spans="1:20" ht="17.399999999999999">
      <c r="A126" s="23" t="str">
        <f t="shared" si="5"/>
        <v/>
      </c>
      <c r="B126" s="24" t="s">
        <v>188</v>
      </c>
      <c r="C126" s="12" t="s">
        <v>189</v>
      </c>
      <c r="D126" s="25" t="s">
        <v>9</v>
      </c>
      <c r="E126" s="26">
        <v>44.04</v>
      </c>
      <c r="F126" s="26"/>
      <c r="G126" s="27"/>
      <c r="H126" s="27"/>
      <c r="I126" s="27"/>
      <c r="J126" s="27"/>
      <c r="K126" s="25" t="s">
        <v>4080</v>
      </c>
      <c r="L126" s="25"/>
      <c r="M126"/>
      <c r="N126"/>
      <c r="O126" s="25">
        <v>-15.1</v>
      </c>
      <c r="P126" s="25">
        <v>-35.07</v>
      </c>
      <c r="S126" s="23" t="str">
        <f t="shared" si="6"/>
        <v/>
      </c>
      <c r="T126" s="23">
        <f t="shared" si="4"/>
        <v>0</v>
      </c>
    </row>
    <row r="127" spans="1:20" ht="17.399999999999999">
      <c r="A127" s="23" t="str">
        <f t="shared" si="5"/>
        <v/>
      </c>
      <c r="B127" s="24" t="s">
        <v>190</v>
      </c>
      <c r="C127" s="12" t="s">
        <v>191</v>
      </c>
      <c r="D127" s="25" t="s">
        <v>9</v>
      </c>
      <c r="E127" s="26">
        <v>175.34</v>
      </c>
      <c r="F127" s="25"/>
      <c r="G127" s="27"/>
      <c r="H127" s="27"/>
      <c r="I127" s="27"/>
      <c r="J127" s="27"/>
      <c r="K127" s="25" t="s">
        <v>4086</v>
      </c>
      <c r="L127" s="25"/>
      <c r="M127"/>
      <c r="N127"/>
      <c r="O127" s="25">
        <v>-4.59</v>
      </c>
      <c r="P127" s="25">
        <v>-20.49</v>
      </c>
      <c r="S127" s="23" t="str">
        <f t="shared" si="6"/>
        <v/>
      </c>
      <c r="T127" s="23">
        <f t="shared" si="4"/>
        <v>0</v>
      </c>
    </row>
    <row r="128" spans="1:20" ht="17.399999999999999">
      <c r="A128" s="23" t="str">
        <f t="shared" si="5"/>
        <v/>
      </c>
      <c r="B128" s="24" t="s">
        <v>192</v>
      </c>
      <c r="C128" s="12" t="s">
        <v>5231</v>
      </c>
      <c r="D128" s="25" t="s">
        <v>9</v>
      </c>
      <c r="E128" s="26">
        <v>158.1</v>
      </c>
      <c r="F128" s="25"/>
      <c r="G128" s="27"/>
      <c r="H128" s="27"/>
      <c r="I128" s="27"/>
      <c r="J128" s="27"/>
      <c r="K128" s="25" t="s">
        <v>4078</v>
      </c>
      <c r="L128" s="25"/>
      <c r="M128"/>
      <c r="N128"/>
      <c r="O128" s="25">
        <v>2.13</v>
      </c>
      <c r="P128" s="25">
        <v>-11.73</v>
      </c>
      <c r="S128" s="23" t="str">
        <f t="shared" si="6"/>
        <v/>
      </c>
      <c r="T128" s="23">
        <f t="shared" si="4"/>
        <v>0</v>
      </c>
    </row>
    <row r="129" spans="1:20" ht="17.399999999999999">
      <c r="A129" s="23" t="str">
        <f t="shared" si="5"/>
        <v/>
      </c>
      <c r="B129" s="24" t="s">
        <v>193</v>
      </c>
      <c r="C129" s="12" t="s">
        <v>3719</v>
      </c>
      <c r="D129" s="25" t="s">
        <v>9</v>
      </c>
      <c r="E129" s="26">
        <v>75.88</v>
      </c>
      <c r="F129" s="25"/>
      <c r="G129" s="27"/>
      <c r="H129" s="27"/>
      <c r="I129" s="27"/>
      <c r="J129" s="27"/>
      <c r="K129" s="25" t="s">
        <v>4083</v>
      </c>
      <c r="L129" s="26"/>
      <c r="M129"/>
      <c r="N129"/>
      <c r="O129" s="25">
        <v>-11.52</v>
      </c>
      <c r="P129" s="25">
        <v>-20.8</v>
      </c>
      <c r="S129" s="23" t="str">
        <f t="shared" si="6"/>
        <v/>
      </c>
      <c r="T129" s="23">
        <f t="shared" si="4"/>
        <v>0</v>
      </c>
    </row>
    <row r="130" spans="1:20" ht="17.399999999999999">
      <c r="A130" s="23" t="str">
        <f t="shared" si="5"/>
        <v/>
      </c>
      <c r="B130" s="24" t="s">
        <v>194</v>
      </c>
      <c r="C130" s="12" t="s">
        <v>195</v>
      </c>
      <c r="D130" s="25" t="s">
        <v>9</v>
      </c>
      <c r="E130" s="26">
        <v>94.01</v>
      </c>
      <c r="F130" s="26"/>
      <c r="G130" s="27"/>
      <c r="H130" s="27"/>
      <c r="I130" s="27"/>
      <c r="J130" s="27"/>
      <c r="K130" s="25" t="s">
        <v>4076</v>
      </c>
      <c r="L130" s="25"/>
      <c r="M130"/>
      <c r="N130"/>
      <c r="O130" s="25">
        <v>0</v>
      </c>
      <c r="P130" s="25">
        <v>0</v>
      </c>
      <c r="Q130" s="23"/>
      <c r="R130" s="23"/>
      <c r="S130" s="23" t="str">
        <f t="shared" si="6"/>
        <v/>
      </c>
      <c r="T130" s="23">
        <f t="shared" si="4"/>
        <v>0</v>
      </c>
    </row>
    <row r="131" spans="1:20" ht="17.399999999999999">
      <c r="A131" s="23" t="str">
        <f t="shared" si="5"/>
        <v/>
      </c>
      <c r="B131" s="24" t="s">
        <v>196</v>
      </c>
      <c r="C131" s="12" t="s">
        <v>197</v>
      </c>
      <c r="D131" s="25" t="s">
        <v>9</v>
      </c>
      <c r="E131" s="26">
        <v>116.4</v>
      </c>
      <c r="F131" s="26"/>
      <c r="G131" s="27"/>
      <c r="H131" s="27"/>
      <c r="I131" s="27"/>
      <c r="J131" s="27"/>
      <c r="K131" s="25" t="s">
        <v>4090</v>
      </c>
      <c r="L131" s="25"/>
      <c r="M131"/>
      <c r="N131"/>
      <c r="O131" s="25">
        <v>-19.559999999999999</v>
      </c>
      <c r="P131" s="25">
        <v>5.95</v>
      </c>
      <c r="S131" s="23" t="str">
        <f t="shared" si="6"/>
        <v/>
      </c>
      <c r="T131" s="23">
        <f t="shared" si="4"/>
        <v>0</v>
      </c>
    </row>
    <row r="132" spans="1:20" ht="17.399999999999999">
      <c r="A132" s="23" t="str">
        <f t="shared" si="5"/>
        <v/>
      </c>
      <c r="B132" s="24" t="s">
        <v>198</v>
      </c>
      <c r="C132" s="12" t="s">
        <v>199</v>
      </c>
      <c r="D132" s="25" t="s">
        <v>37</v>
      </c>
      <c r="E132" s="26">
        <v>92.31</v>
      </c>
      <c r="F132" s="26"/>
      <c r="G132" s="27"/>
      <c r="H132" s="27"/>
      <c r="I132" s="27"/>
      <c r="J132" s="27"/>
      <c r="K132" s="25" t="s">
        <v>4097</v>
      </c>
      <c r="L132" s="25"/>
      <c r="M132"/>
      <c r="N132"/>
      <c r="O132" s="25">
        <v>-26.67</v>
      </c>
      <c r="P132" s="25">
        <v>-50.4</v>
      </c>
      <c r="S132" s="23" t="str">
        <f t="shared" si="6"/>
        <v/>
      </c>
      <c r="T132" s="23">
        <f t="shared" si="4"/>
        <v>0</v>
      </c>
    </row>
    <row r="133" spans="1:20" ht="17.399999999999999">
      <c r="A133" s="23" t="str">
        <f t="shared" si="5"/>
        <v/>
      </c>
      <c r="B133" s="24" t="s">
        <v>200</v>
      </c>
      <c r="C133" s="12" t="s">
        <v>201</v>
      </c>
      <c r="D133" s="25" t="s">
        <v>9</v>
      </c>
      <c r="E133" s="26">
        <v>487.35</v>
      </c>
      <c r="F133" s="26"/>
      <c r="G133" s="27"/>
      <c r="H133" s="27"/>
      <c r="I133" s="27"/>
      <c r="J133" s="27"/>
      <c r="K133" s="25" t="s">
        <v>4090</v>
      </c>
      <c r="L133" s="26"/>
      <c r="M133"/>
      <c r="N133"/>
      <c r="O133" s="25">
        <v>-7.01</v>
      </c>
      <c r="P133" s="25">
        <v>-15.85</v>
      </c>
      <c r="S133" s="23" t="str">
        <f t="shared" si="6"/>
        <v/>
      </c>
      <c r="T133" s="23">
        <f t="shared" si="4"/>
        <v>0</v>
      </c>
    </row>
    <row r="134" spans="1:20" ht="17.399999999999999">
      <c r="A134" s="23" t="str">
        <f t="shared" si="5"/>
        <v/>
      </c>
      <c r="B134" s="24" t="s">
        <v>202</v>
      </c>
      <c r="C134" s="12" t="s">
        <v>203</v>
      </c>
      <c r="D134" s="25" t="s">
        <v>37</v>
      </c>
      <c r="E134" s="26">
        <v>43.21</v>
      </c>
      <c r="F134" s="25"/>
      <c r="G134" s="27"/>
      <c r="H134" s="27"/>
      <c r="I134" s="27"/>
      <c r="J134" s="27"/>
      <c r="K134" s="25" t="s">
        <v>4086</v>
      </c>
      <c r="L134" s="25"/>
      <c r="M134"/>
      <c r="N134"/>
      <c r="O134" s="25">
        <v>-1.27</v>
      </c>
      <c r="P134" s="25">
        <v>-11.77</v>
      </c>
      <c r="Q134" s="23"/>
      <c r="R134" s="23"/>
      <c r="S134" s="23" t="str">
        <f t="shared" si="6"/>
        <v/>
      </c>
      <c r="T134" s="23">
        <f t="shared" si="4"/>
        <v>0</v>
      </c>
    </row>
    <row r="135" spans="1:20" ht="17.399999999999999">
      <c r="A135" s="23" t="str">
        <f t="shared" si="5"/>
        <v/>
      </c>
      <c r="B135" s="24" t="s">
        <v>204</v>
      </c>
      <c r="C135" s="12" t="s">
        <v>205</v>
      </c>
      <c r="D135" s="25" t="s">
        <v>9</v>
      </c>
      <c r="E135" s="26">
        <v>317.17</v>
      </c>
      <c r="F135" s="25"/>
      <c r="G135" s="27"/>
      <c r="H135" s="27"/>
      <c r="I135" s="27"/>
      <c r="J135" s="27"/>
      <c r="K135" s="25" t="s">
        <v>4083</v>
      </c>
      <c r="L135" s="26"/>
      <c r="M135"/>
      <c r="N135"/>
      <c r="O135" s="25">
        <v>5.93</v>
      </c>
      <c r="P135" s="25">
        <v>-7.9</v>
      </c>
      <c r="S135" s="23" t="str">
        <f t="shared" si="6"/>
        <v/>
      </c>
      <c r="T135" s="23">
        <f t="shared" si="4"/>
        <v>0</v>
      </c>
    </row>
    <row r="136" spans="1:20" ht="17.399999999999999">
      <c r="A136" s="23" t="str">
        <f t="shared" si="5"/>
        <v/>
      </c>
      <c r="B136" s="24" t="s">
        <v>206</v>
      </c>
      <c r="C136" s="12" t="s">
        <v>207</v>
      </c>
      <c r="D136" s="25" t="s">
        <v>9</v>
      </c>
      <c r="E136" s="26">
        <v>248.61</v>
      </c>
      <c r="F136" s="26">
        <v>1</v>
      </c>
      <c r="G136" s="27">
        <v>34</v>
      </c>
      <c r="H136" s="27">
        <v>27</v>
      </c>
      <c r="I136" s="27"/>
      <c r="J136" s="27">
        <v>27</v>
      </c>
      <c r="K136" s="25" t="s">
        <v>4081</v>
      </c>
      <c r="L136" s="25"/>
      <c r="M136"/>
      <c r="N136"/>
      <c r="O136" s="25">
        <v>-2.5499999999999998</v>
      </c>
      <c r="P136" s="25">
        <v>-17.21</v>
      </c>
      <c r="S136" s="23" t="str">
        <f t="shared" si="6"/>
        <v/>
      </c>
      <c r="T136" s="23">
        <f t="shared" si="4"/>
        <v>0</v>
      </c>
    </row>
    <row r="137" spans="1:20" ht="17.399999999999999">
      <c r="A137" s="23">
        <f t="shared" si="5"/>
        <v>193</v>
      </c>
      <c r="B137" s="24" t="s">
        <v>208</v>
      </c>
      <c r="C137" s="12" t="s">
        <v>209</v>
      </c>
      <c r="D137" s="25" t="s">
        <v>9</v>
      </c>
      <c r="E137" s="26">
        <v>659.26</v>
      </c>
      <c r="F137" s="26">
        <v>13</v>
      </c>
      <c r="G137" s="27">
        <v>48.16</v>
      </c>
      <c r="H137" s="27">
        <v>48.16</v>
      </c>
      <c r="I137" s="27">
        <v>47</v>
      </c>
      <c r="J137" s="27">
        <v>47</v>
      </c>
      <c r="K137" s="25" t="s">
        <v>4085</v>
      </c>
      <c r="L137" s="26"/>
      <c r="M137"/>
      <c r="N137"/>
      <c r="O137" s="25">
        <v>0.6</v>
      </c>
      <c r="P137" s="25">
        <v>-8.41</v>
      </c>
      <c r="Q137" s="23"/>
      <c r="R137" s="23"/>
      <c r="S137" s="23">
        <f t="shared" si="6"/>
        <v>659.26136999999994</v>
      </c>
      <c r="T137" s="23">
        <f t="shared" si="4"/>
        <v>0</v>
      </c>
    </row>
    <row r="138" spans="1:20" ht="17.399999999999999">
      <c r="A138" s="23" t="str">
        <f t="shared" si="5"/>
        <v/>
      </c>
      <c r="B138" s="24" t="s">
        <v>210</v>
      </c>
      <c r="C138" s="12" t="s">
        <v>211</v>
      </c>
      <c r="D138" s="25" t="s">
        <v>9</v>
      </c>
      <c r="E138" s="26">
        <v>20.62</v>
      </c>
      <c r="F138" s="26"/>
      <c r="G138" s="27"/>
      <c r="H138" s="27"/>
      <c r="I138" s="27"/>
      <c r="J138" s="27"/>
      <c r="K138" s="25" t="s">
        <v>4084</v>
      </c>
      <c r="L138" s="25"/>
      <c r="M138"/>
      <c r="N138"/>
      <c r="O138" s="25">
        <v>-13.72</v>
      </c>
      <c r="P138" s="25">
        <v>-55.73</v>
      </c>
      <c r="S138" s="23" t="str">
        <f t="shared" si="6"/>
        <v/>
      </c>
      <c r="T138" s="23">
        <f t="shared" si="4"/>
        <v>0</v>
      </c>
    </row>
    <row r="139" spans="1:20" ht="17.399999999999999">
      <c r="A139" s="23">
        <f t="shared" si="5"/>
        <v>96</v>
      </c>
      <c r="B139" s="24" t="s">
        <v>212</v>
      </c>
      <c r="C139" s="12" t="s">
        <v>213</v>
      </c>
      <c r="D139" s="25" t="s">
        <v>9</v>
      </c>
      <c r="E139" s="26">
        <v>4098.8100000000004</v>
      </c>
      <c r="F139" s="25">
        <v>4</v>
      </c>
      <c r="G139" s="27">
        <v>100.85</v>
      </c>
      <c r="H139" s="27">
        <v>105.08</v>
      </c>
      <c r="I139" s="27">
        <v>97</v>
      </c>
      <c r="J139" s="27">
        <v>109.3</v>
      </c>
      <c r="K139" s="25" t="s">
        <v>4086</v>
      </c>
      <c r="L139" s="25"/>
      <c r="M139"/>
      <c r="N139"/>
      <c r="O139" s="25">
        <v>-13.9</v>
      </c>
      <c r="P139" s="25">
        <v>-5.36</v>
      </c>
      <c r="Q139" s="23"/>
      <c r="R139" s="23"/>
      <c r="S139" s="23">
        <f t="shared" si="6"/>
        <v>4098.8113900000008</v>
      </c>
      <c r="T139" s="23">
        <f t="shared" si="4"/>
        <v>1</v>
      </c>
    </row>
    <row r="140" spans="1:20" ht="17.399999999999999">
      <c r="A140" s="23" t="str">
        <f t="shared" si="5"/>
        <v/>
      </c>
      <c r="B140" s="24" t="s">
        <v>214</v>
      </c>
      <c r="C140" s="12" t="s">
        <v>215</v>
      </c>
      <c r="D140" s="25" t="s">
        <v>9</v>
      </c>
      <c r="E140" s="26">
        <v>100.89</v>
      </c>
      <c r="F140" s="26"/>
      <c r="G140" s="27"/>
      <c r="H140" s="27"/>
      <c r="I140" s="27"/>
      <c r="J140" s="27"/>
      <c r="K140" s="25" t="s">
        <v>4076</v>
      </c>
      <c r="L140" s="26"/>
      <c r="M140"/>
      <c r="N140"/>
      <c r="O140" s="25">
        <v>-9.39</v>
      </c>
      <c r="P140" s="25">
        <v>-32.07</v>
      </c>
      <c r="Q140" s="23"/>
      <c r="R140" s="23"/>
      <c r="S140" s="23" t="str">
        <f t="shared" si="6"/>
        <v/>
      </c>
      <c r="T140" s="23">
        <f t="shared" si="4"/>
        <v>0</v>
      </c>
    </row>
    <row r="141" spans="1:20" ht="17.399999999999999">
      <c r="A141" s="23" t="str">
        <f t="shared" si="5"/>
        <v/>
      </c>
      <c r="B141" s="24" t="s">
        <v>216</v>
      </c>
      <c r="C141" s="12" t="s">
        <v>217</v>
      </c>
      <c r="D141" s="25" t="s">
        <v>9</v>
      </c>
      <c r="E141" s="26">
        <v>53.17</v>
      </c>
      <c r="F141" s="25"/>
      <c r="G141" s="27"/>
      <c r="H141" s="27"/>
      <c r="I141" s="27"/>
      <c r="J141" s="27"/>
      <c r="K141" s="25" t="s">
        <v>4086</v>
      </c>
      <c r="L141" s="25"/>
      <c r="M141"/>
      <c r="N141"/>
      <c r="O141" s="25">
        <v>0</v>
      </c>
      <c r="P141" s="25">
        <v>0</v>
      </c>
      <c r="S141" s="23" t="str">
        <f t="shared" si="6"/>
        <v/>
      </c>
      <c r="T141" s="23">
        <f t="shared" si="4"/>
        <v>0</v>
      </c>
    </row>
    <row r="142" spans="1:20" ht="17.399999999999999">
      <c r="A142" s="23" t="str">
        <f t="shared" si="5"/>
        <v/>
      </c>
      <c r="B142" s="24" t="s">
        <v>218</v>
      </c>
      <c r="C142" s="12" t="s">
        <v>219</v>
      </c>
      <c r="D142" s="25" t="s">
        <v>9</v>
      </c>
      <c r="E142" s="26">
        <v>31.76</v>
      </c>
      <c r="F142" s="25"/>
      <c r="G142" s="27"/>
      <c r="H142" s="27"/>
      <c r="I142" s="27"/>
      <c r="J142" s="27"/>
      <c r="K142" s="25" t="s">
        <v>2626</v>
      </c>
      <c r="L142" s="25"/>
      <c r="M142"/>
      <c r="N142"/>
      <c r="O142" s="25">
        <v>-4.49</v>
      </c>
      <c r="P142" s="25">
        <v>4.3099999999999996</v>
      </c>
      <c r="S142" s="23" t="str">
        <f t="shared" si="6"/>
        <v/>
      </c>
      <c r="T142" s="23">
        <f t="shared" ref="T142:T205" si="7">IF(AND(G142&lt;H142,I142&lt;J142,H142&lt;J142),1,IF(AND(G142&gt;H142,I142&gt;J142,H142&gt;J142),-1,0))</f>
        <v>0</v>
      </c>
    </row>
    <row r="143" spans="1:20" ht="17.399999999999999">
      <c r="A143" s="23" t="str">
        <f t="shared" ref="A143:A206" si="8">IF(ISERROR(RANK(S143,$S$14:$S$3000,)),"",RANK(S143,$S$14:$S$3000,))</f>
        <v/>
      </c>
      <c r="B143" s="24" t="s">
        <v>220</v>
      </c>
      <c r="C143" s="12" t="s">
        <v>221</v>
      </c>
      <c r="D143" s="25" t="s">
        <v>9</v>
      </c>
      <c r="E143" s="26">
        <v>106.65</v>
      </c>
      <c r="F143" s="25"/>
      <c r="G143" s="27"/>
      <c r="H143" s="27"/>
      <c r="I143" s="27"/>
      <c r="J143" s="27"/>
      <c r="K143" s="25" t="s">
        <v>4099</v>
      </c>
      <c r="L143" s="25"/>
      <c r="M143"/>
      <c r="N143"/>
      <c r="O143" s="25">
        <v>-7.61</v>
      </c>
      <c r="P143" s="25">
        <v>-1.51</v>
      </c>
      <c r="S143" s="23" t="str">
        <f t="shared" ref="S143:S206" si="9">IF(OR(F143&lt;=$F$8,ISBLANK(G143),ISBLANK(H143),ISBLANK(J143),ISBLANK(I143)),"",E143+ROW()/100000)</f>
        <v/>
      </c>
      <c r="T143" s="23">
        <f t="shared" si="7"/>
        <v>0</v>
      </c>
    </row>
    <row r="144" spans="1:20" ht="17.399999999999999">
      <c r="A144" s="23" t="str">
        <f t="shared" si="8"/>
        <v/>
      </c>
      <c r="B144" s="24" t="s">
        <v>222</v>
      </c>
      <c r="C144" s="12" t="s">
        <v>4758</v>
      </c>
      <c r="D144" s="25" t="s">
        <v>9</v>
      </c>
      <c r="E144" s="26">
        <v>116.83</v>
      </c>
      <c r="F144" s="25"/>
      <c r="G144" s="27"/>
      <c r="H144" s="27"/>
      <c r="I144" s="27"/>
      <c r="J144" s="27"/>
      <c r="K144" s="25" t="s">
        <v>4086</v>
      </c>
      <c r="L144" s="25"/>
      <c r="M144"/>
      <c r="N144"/>
      <c r="O144" s="25">
        <v>12.84</v>
      </c>
      <c r="P144" s="25">
        <v>-4.16</v>
      </c>
      <c r="S144" s="23" t="str">
        <f t="shared" si="9"/>
        <v/>
      </c>
      <c r="T144" s="23">
        <f t="shared" si="7"/>
        <v>0</v>
      </c>
    </row>
    <row r="145" spans="1:20" ht="17.399999999999999">
      <c r="A145" s="23" t="str">
        <f t="shared" si="8"/>
        <v/>
      </c>
      <c r="B145" s="24" t="s">
        <v>223</v>
      </c>
      <c r="C145" s="12" t="s">
        <v>224</v>
      </c>
      <c r="D145" s="25" t="s">
        <v>9</v>
      </c>
      <c r="E145" s="26">
        <v>83.76</v>
      </c>
      <c r="F145" s="25"/>
      <c r="G145" s="27"/>
      <c r="H145" s="27"/>
      <c r="I145" s="27"/>
      <c r="J145" s="27"/>
      <c r="K145" s="25" t="s">
        <v>4080</v>
      </c>
      <c r="L145" s="28"/>
      <c r="M145"/>
      <c r="N145"/>
      <c r="O145" s="25">
        <v>-0.14000000000000001</v>
      </c>
      <c r="P145" s="25">
        <v>-2.38</v>
      </c>
      <c r="Q145" s="23"/>
      <c r="R145" s="23"/>
      <c r="S145" s="23" t="str">
        <f t="shared" si="9"/>
        <v/>
      </c>
      <c r="T145" s="23">
        <f t="shared" si="7"/>
        <v>0</v>
      </c>
    </row>
    <row r="146" spans="1:20" ht="17.399999999999999">
      <c r="A146" s="23" t="str">
        <f t="shared" si="8"/>
        <v/>
      </c>
      <c r="B146" s="24" t="s">
        <v>225</v>
      </c>
      <c r="C146" s="12" t="s">
        <v>3233</v>
      </c>
      <c r="D146" s="25" t="s">
        <v>9</v>
      </c>
      <c r="E146" s="26">
        <v>103.51</v>
      </c>
      <c r="F146" s="26"/>
      <c r="G146" s="27"/>
      <c r="H146" s="27"/>
      <c r="I146" s="27"/>
      <c r="J146" s="27"/>
      <c r="K146" s="25" t="s">
        <v>4076</v>
      </c>
      <c r="L146" s="25"/>
      <c r="M146"/>
      <c r="N146"/>
      <c r="O146" s="25">
        <v>-13.6</v>
      </c>
      <c r="P146" s="25">
        <v>-24.56</v>
      </c>
      <c r="Q146" s="23"/>
      <c r="R146" s="23"/>
      <c r="S146" s="23" t="str">
        <f t="shared" si="9"/>
        <v/>
      </c>
      <c r="T146" s="23">
        <f t="shared" si="7"/>
        <v>0</v>
      </c>
    </row>
    <row r="147" spans="1:20" ht="17.399999999999999">
      <c r="A147" s="23" t="str">
        <f t="shared" si="8"/>
        <v/>
      </c>
      <c r="B147" s="24" t="s">
        <v>227</v>
      </c>
      <c r="C147" s="12" t="s">
        <v>228</v>
      </c>
      <c r="D147" s="25" t="s">
        <v>9</v>
      </c>
      <c r="E147" s="26">
        <v>52.3</v>
      </c>
      <c r="F147" s="25"/>
      <c r="G147" s="27"/>
      <c r="H147" s="27"/>
      <c r="I147" s="27"/>
      <c r="J147" s="27"/>
      <c r="K147" s="25" t="s">
        <v>4100</v>
      </c>
      <c r="L147" s="25"/>
      <c r="M147"/>
      <c r="N147"/>
      <c r="O147" s="25">
        <v>-8.6999999999999993</v>
      </c>
      <c r="P147" s="25">
        <v>-26.74</v>
      </c>
      <c r="S147" s="23" t="str">
        <f t="shared" si="9"/>
        <v/>
      </c>
      <c r="T147" s="23">
        <f t="shared" si="7"/>
        <v>0</v>
      </c>
    </row>
    <row r="148" spans="1:20" ht="17.399999999999999">
      <c r="A148" s="23" t="str">
        <f t="shared" si="8"/>
        <v/>
      </c>
      <c r="B148" s="24" t="s">
        <v>229</v>
      </c>
      <c r="C148" s="12" t="s">
        <v>2741</v>
      </c>
      <c r="D148" s="25" t="s">
        <v>37</v>
      </c>
      <c r="E148" s="26">
        <v>12.09</v>
      </c>
      <c r="F148" s="26"/>
      <c r="G148" s="27"/>
      <c r="H148" s="27"/>
      <c r="I148" s="27"/>
      <c r="J148" s="27"/>
      <c r="K148" s="25" t="s">
        <v>4080</v>
      </c>
      <c r="L148" s="25"/>
      <c r="M148"/>
      <c r="N148"/>
      <c r="O148" s="25">
        <v>-14.61</v>
      </c>
      <c r="P148" s="25">
        <v>-48.98</v>
      </c>
      <c r="S148" s="23" t="str">
        <f t="shared" si="9"/>
        <v/>
      </c>
      <c r="T148" s="23">
        <f t="shared" si="7"/>
        <v>0</v>
      </c>
    </row>
    <row r="149" spans="1:20" ht="17.399999999999999">
      <c r="A149" s="23" t="str">
        <f t="shared" si="8"/>
        <v/>
      </c>
      <c r="B149" s="24" t="s">
        <v>2809</v>
      </c>
      <c r="C149" s="12" t="s">
        <v>2814</v>
      </c>
      <c r="D149" s="25" t="s">
        <v>9</v>
      </c>
      <c r="E149" s="26">
        <v>31.18</v>
      </c>
      <c r="F149" s="25"/>
      <c r="G149" s="27"/>
      <c r="H149" s="27"/>
      <c r="I149" s="27"/>
      <c r="J149" s="27"/>
      <c r="K149" s="25" t="s">
        <v>4090</v>
      </c>
      <c r="L149" s="25"/>
      <c r="M149"/>
      <c r="N149"/>
      <c r="O149" s="25">
        <v>6.67</v>
      </c>
      <c r="P149" s="25">
        <v>-3.15</v>
      </c>
      <c r="S149" s="23" t="str">
        <f t="shared" si="9"/>
        <v/>
      </c>
      <c r="T149" s="23">
        <f t="shared" si="7"/>
        <v>0</v>
      </c>
    </row>
    <row r="150" spans="1:20" ht="17.399999999999999">
      <c r="A150" s="23" t="str">
        <f t="shared" si="8"/>
        <v/>
      </c>
      <c r="B150" s="24" t="s">
        <v>230</v>
      </c>
      <c r="C150" s="12" t="s">
        <v>3720</v>
      </c>
      <c r="D150" s="25" t="s">
        <v>9</v>
      </c>
      <c r="E150" s="26">
        <v>80.55</v>
      </c>
      <c r="F150" s="25"/>
      <c r="G150" s="27"/>
      <c r="H150" s="27"/>
      <c r="I150" s="27"/>
      <c r="J150" s="27"/>
      <c r="K150" s="25" t="s">
        <v>4101</v>
      </c>
      <c r="L150" s="25"/>
      <c r="M150"/>
      <c r="N150"/>
      <c r="O150" s="25">
        <v>-7.41</v>
      </c>
      <c r="P150" s="25">
        <v>-17.86</v>
      </c>
      <c r="S150" s="23" t="str">
        <f t="shared" si="9"/>
        <v/>
      </c>
      <c r="T150" s="23">
        <f t="shared" si="7"/>
        <v>0</v>
      </c>
    </row>
    <row r="151" spans="1:20" ht="17.399999999999999">
      <c r="A151" s="23" t="str">
        <f t="shared" si="8"/>
        <v/>
      </c>
      <c r="B151" s="24" t="s">
        <v>231</v>
      </c>
      <c r="C151" s="12" t="s">
        <v>3408</v>
      </c>
      <c r="D151" s="25" t="s">
        <v>9</v>
      </c>
      <c r="E151" s="26">
        <v>269.48</v>
      </c>
      <c r="F151" s="25"/>
      <c r="G151" s="27"/>
      <c r="H151" s="27"/>
      <c r="I151" s="27"/>
      <c r="J151" s="27"/>
      <c r="K151" s="25" t="s">
        <v>4090</v>
      </c>
      <c r="L151" s="25"/>
      <c r="M151"/>
      <c r="N151"/>
      <c r="O151" s="25">
        <v>-28.71</v>
      </c>
      <c r="P151" s="25">
        <v>-25.78</v>
      </c>
      <c r="S151" s="23" t="str">
        <f t="shared" si="9"/>
        <v/>
      </c>
      <c r="T151" s="23">
        <f t="shared" si="7"/>
        <v>0</v>
      </c>
    </row>
    <row r="152" spans="1:20" ht="17.399999999999999">
      <c r="A152" s="23" t="str">
        <f t="shared" si="8"/>
        <v/>
      </c>
      <c r="B152" s="24" t="s">
        <v>232</v>
      </c>
      <c r="C152" s="12" t="s">
        <v>233</v>
      </c>
      <c r="D152" s="25" t="s">
        <v>9</v>
      </c>
      <c r="E152" s="26">
        <v>71.73</v>
      </c>
      <c r="F152" s="25"/>
      <c r="G152" s="27"/>
      <c r="H152" s="27"/>
      <c r="I152" s="27"/>
      <c r="J152" s="27"/>
      <c r="K152" s="25" t="s">
        <v>4076</v>
      </c>
      <c r="L152" s="25"/>
      <c r="M152"/>
      <c r="N152"/>
      <c r="O152" s="25">
        <v>-5.83</v>
      </c>
      <c r="P152" s="25">
        <v>-30.39</v>
      </c>
      <c r="S152" s="23" t="str">
        <f t="shared" si="9"/>
        <v/>
      </c>
      <c r="T152" s="23">
        <f t="shared" si="7"/>
        <v>0</v>
      </c>
    </row>
    <row r="153" spans="1:20" ht="17.399999999999999">
      <c r="A153" s="23" t="str">
        <f t="shared" si="8"/>
        <v/>
      </c>
      <c r="B153" s="24" t="s">
        <v>234</v>
      </c>
      <c r="C153" s="12" t="s">
        <v>235</v>
      </c>
      <c r="D153" s="25" t="s">
        <v>9</v>
      </c>
      <c r="E153" s="26">
        <v>50.14</v>
      </c>
      <c r="F153" s="25"/>
      <c r="G153" s="27"/>
      <c r="H153" s="27"/>
      <c r="I153" s="27"/>
      <c r="J153" s="27"/>
      <c r="K153" s="25" t="s">
        <v>4080</v>
      </c>
      <c r="L153" s="25"/>
      <c r="M153"/>
      <c r="N153"/>
      <c r="O153" s="25">
        <v>-10.1</v>
      </c>
      <c r="P153" s="25">
        <v>-29.37</v>
      </c>
      <c r="S153" s="23" t="str">
        <f t="shared" si="9"/>
        <v/>
      </c>
      <c r="T153" s="23">
        <f t="shared" si="7"/>
        <v>0</v>
      </c>
    </row>
    <row r="154" spans="1:20" ht="17.399999999999999">
      <c r="A154" s="23" t="str">
        <f t="shared" si="8"/>
        <v/>
      </c>
      <c r="B154" s="24" t="s">
        <v>236</v>
      </c>
      <c r="C154" s="12" t="s">
        <v>237</v>
      </c>
      <c r="D154" s="25" t="s">
        <v>9</v>
      </c>
      <c r="E154" s="26">
        <v>127.87</v>
      </c>
      <c r="F154" s="25"/>
      <c r="G154" s="27"/>
      <c r="H154" s="27"/>
      <c r="I154" s="27"/>
      <c r="J154" s="27"/>
      <c r="K154" s="25" t="s">
        <v>4086</v>
      </c>
      <c r="L154" s="25"/>
      <c r="M154"/>
      <c r="N154"/>
      <c r="O154" s="25">
        <v>-3.51</v>
      </c>
      <c r="P154" s="25">
        <v>-9.3800000000000008</v>
      </c>
      <c r="S154" s="23" t="str">
        <f t="shared" si="9"/>
        <v/>
      </c>
      <c r="T154" s="23">
        <f t="shared" si="7"/>
        <v>0</v>
      </c>
    </row>
    <row r="155" spans="1:20" ht="17.399999999999999">
      <c r="A155" s="23" t="str">
        <f t="shared" si="8"/>
        <v/>
      </c>
      <c r="B155" s="24" t="s">
        <v>238</v>
      </c>
      <c r="C155" s="12" t="s">
        <v>4984</v>
      </c>
      <c r="D155" s="25" t="s">
        <v>9</v>
      </c>
      <c r="E155" s="26">
        <v>1762.36</v>
      </c>
      <c r="F155" s="25"/>
      <c r="G155" s="27"/>
      <c r="H155" s="27"/>
      <c r="I155" s="27"/>
      <c r="J155" s="27"/>
      <c r="K155" s="25" t="s">
        <v>4102</v>
      </c>
      <c r="L155" s="25"/>
      <c r="M155"/>
      <c r="N155"/>
      <c r="O155" s="25">
        <v>2.9</v>
      </c>
      <c r="P155" s="25">
        <v>-20.38</v>
      </c>
      <c r="S155" s="23" t="str">
        <f t="shared" si="9"/>
        <v/>
      </c>
      <c r="T155" s="23">
        <f t="shared" si="7"/>
        <v>0</v>
      </c>
    </row>
    <row r="156" spans="1:20" ht="17.399999999999999">
      <c r="A156" s="23" t="str">
        <f t="shared" si="8"/>
        <v/>
      </c>
      <c r="B156" s="24" t="s">
        <v>2989</v>
      </c>
      <c r="C156" s="12" t="s">
        <v>3052</v>
      </c>
      <c r="D156" s="25" t="s">
        <v>37</v>
      </c>
      <c r="E156" s="26">
        <v>65.92</v>
      </c>
      <c r="F156" s="26"/>
      <c r="G156" s="27"/>
      <c r="H156" s="27"/>
      <c r="I156" s="27"/>
      <c r="J156" s="27"/>
      <c r="K156" s="25" t="s">
        <v>4076</v>
      </c>
      <c r="L156" s="25"/>
      <c r="M156"/>
      <c r="N156"/>
      <c r="O156" s="25">
        <v>-10.039999999999999</v>
      </c>
      <c r="P156" s="25">
        <v>-21.99</v>
      </c>
      <c r="S156" s="23" t="str">
        <f t="shared" si="9"/>
        <v/>
      </c>
      <c r="T156" s="23">
        <f t="shared" si="7"/>
        <v>0</v>
      </c>
    </row>
    <row r="157" spans="1:20" ht="17.399999999999999">
      <c r="A157" s="23" t="str">
        <f t="shared" si="8"/>
        <v/>
      </c>
      <c r="B157" s="24" t="s">
        <v>239</v>
      </c>
      <c r="C157" s="12" t="s">
        <v>240</v>
      </c>
      <c r="D157" s="25" t="s">
        <v>9</v>
      </c>
      <c r="E157" s="26">
        <v>364.91</v>
      </c>
      <c r="F157" s="25"/>
      <c r="G157" s="27"/>
      <c r="H157" s="27"/>
      <c r="I157" s="27"/>
      <c r="J157" s="27"/>
      <c r="K157" s="25" t="s">
        <v>4084</v>
      </c>
      <c r="L157" s="26"/>
      <c r="M157"/>
      <c r="N157"/>
      <c r="O157" s="25">
        <v>-2.42</v>
      </c>
      <c r="P157" s="25">
        <v>4.2699999999999996</v>
      </c>
      <c r="Q157" s="23"/>
      <c r="R157" s="23"/>
      <c r="S157" s="23" t="str">
        <f t="shared" si="9"/>
        <v/>
      </c>
      <c r="T157" s="23">
        <f t="shared" si="7"/>
        <v>0</v>
      </c>
    </row>
    <row r="158" spans="1:20" ht="17.399999999999999">
      <c r="A158" s="23" t="str">
        <f t="shared" si="8"/>
        <v/>
      </c>
      <c r="B158" s="24" t="s">
        <v>241</v>
      </c>
      <c r="C158" s="12" t="s">
        <v>3847</v>
      </c>
      <c r="D158" s="25" t="s">
        <v>9</v>
      </c>
      <c r="E158" s="26">
        <v>24.9</v>
      </c>
      <c r="F158" s="26"/>
      <c r="G158" s="27"/>
      <c r="H158" s="27"/>
      <c r="I158" s="27"/>
      <c r="J158" s="27"/>
      <c r="K158" s="25" t="s">
        <v>4083</v>
      </c>
      <c r="L158" s="25"/>
      <c r="M158"/>
      <c r="N158"/>
      <c r="O158" s="25">
        <v>-5.28</v>
      </c>
      <c r="P158" s="25">
        <v>-16.489999999999998</v>
      </c>
      <c r="Q158" s="23"/>
      <c r="R158" s="23"/>
      <c r="S158" s="23" t="str">
        <f t="shared" si="9"/>
        <v/>
      </c>
      <c r="T158" s="23">
        <f t="shared" si="7"/>
        <v>0</v>
      </c>
    </row>
    <row r="159" spans="1:20" ht="17.399999999999999">
      <c r="A159" s="23" t="str">
        <f t="shared" si="8"/>
        <v/>
      </c>
      <c r="B159" s="24" t="s">
        <v>242</v>
      </c>
      <c r="C159" s="12" t="s">
        <v>243</v>
      </c>
      <c r="D159" s="25" t="s">
        <v>9</v>
      </c>
      <c r="E159" s="26">
        <v>574.75</v>
      </c>
      <c r="F159" s="26"/>
      <c r="G159" s="27"/>
      <c r="H159" s="27"/>
      <c r="I159" s="27"/>
      <c r="J159" s="27"/>
      <c r="K159" s="25" t="s">
        <v>4084</v>
      </c>
      <c r="L159" s="26"/>
      <c r="M159"/>
      <c r="N159"/>
      <c r="O159" s="25">
        <v>4.3099999999999996</v>
      </c>
      <c r="P159" s="25">
        <v>-11.16</v>
      </c>
      <c r="Q159" s="23"/>
      <c r="R159" s="23"/>
      <c r="S159" s="23" t="str">
        <f t="shared" si="9"/>
        <v/>
      </c>
      <c r="T159" s="23">
        <f t="shared" si="7"/>
        <v>0</v>
      </c>
    </row>
    <row r="160" spans="1:20" ht="17.399999999999999">
      <c r="A160" s="23" t="str">
        <f t="shared" si="8"/>
        <v/>
      </c>
      <c r="B160" s="24" t="s">
        <v>244</v>
      </c>
      <c r="C160" s="12" t="s">
        <v>4313</v>
      </c>
      <c r="D160" s="25" t="s">
        <v>9</v>
      </c>
      <c r="E160" s="26">
        <v>32.86</v>
      </c>
      <c r="F160" s="25"/>
      <c r="G160" s="27"/>
      <c r="H160" s="27"/>
      <c r="I160" s="27"/>
      <c r="J160" s="27"/>
      <c r="K160" s="25" t="s">
        <v>4083</v>
      </c>
      <c r="L160" s="25"/>
      <c r="M160"/>
      <c r="N160"/>
      <c r="O160" s="25">
        <v>-5.91</v>
      </c>
      <c r="P160" s="25">
        <v>-24.56</v>
      </c>
      <c r="S160" s="23" t="str">
        <f t="shared" si="9"/>
        <v/>
      </c>
      <c r="T160" s="23">
        <f t="shared" si="7"/>
        <v>0</v>
      </c>
    </row>
    <row r="161" spans="1:20" ht="17.399999999999999">
      <c r="A161" s="23" t="str">
        <f t="shared" si="8"/>
        <v/>
      </c>
      <c r="B161" s="24" t="s">
        <v>245</v>
      </c>
      <c r="C161" s="12" t="s">
        <v>5221</v>
      </c>
      <c r="D161" s="25" t="s">
        <v>9</v>
      </c>
      <c r="E161" s="26">
        <v>43.08</v>
      </c>
      <c r="F161" s="25"/>
      <c r="G161" s="27"/>
      <c r="H161" s="27"/>
      <c r="I161" s="27"/>
      <c r="J161" s="27"/>
      <c r="K161" s="25" t="s">
        <v>4085</v>
      </c>
      <c r="L161" s="25"/>
      <c r="M161"/>
      <c r="N161"/>
      <c r="O161" s="25">
        <v>23.62</v>
      </c>
      <c r="P161" s="25">
        <v>-0.32</v>
      </c>
      <c r="S161" s="23" t="str">
        <f t="shared" si="9"/>
        <v/>
      </c>
      <c r="T161" s="23">
        <f t="shared" si="7"/>
        <v>0</v>
      </c>
    </row>
    <row r="162" spans="1:20" ht="17.399999999999999">
      <c r="A162" s="23" t="str">
        <f t="shared" si="8"/>
        <v/>
      </c>
      <c r="B162" s="24" t="s">
        <v>246</v>
      </c>
      <c r="C162" s="12" t="s">
        <v>3848</v>
      </c>
      <c r="D162" s="25" t="s">
        <v>9</v>
      </c>
      <c r="E162" s="26">
        <v>257.51</v>
      </c>
      <c r="F162" s="25"/>
      <c r="G162" s="27"/>
      <c r="H162" s="27"/>
      <c r="I162" s="27"/>
      <c r="J162" s="27"/>
      <c r="K162" s="25" t="s">
        <v>4088</v>
      </c>
      <c r="L162" s="26"/>
      <c r="M162"/>
      <c r="N162"/>
      <c r="O162" s="25">
        <v>-7.44</v>
      </c>
      <c r="P162" s="25">
        <v>-7.72</v>
      </c>
      <c r="S162" s="23" t="str">
        <f t="shared" si="9"/>
        <v/>
      </c>
      <c r="T162" s="23">
        <f t="shared" si="7"/>
        <v>0</v>
      </c>
    </row>
    <row r="163" spans="1:20" ht="17.399999999999999">
      <c r="A163" s="23" t="str">
        <f t="shared" si="8"/>
        <v/>
      </c>
      <c r="B163" s="24" t="s">
        <v>247</v>
      </c>
      <c r="C163" s="12" t="s">
        <v>248</v>
      </c>
      <c r="D163" s="25" t="s">
        <v>9</v>
      </c>
      <c r="E163" s="26">
        <v>44.73</v>
      </c>
      <c r="F163" s="25"/>
      <c r="G163" s="27"/>
      <c r="H163" s="27"/>
      <c r="I163" s="27"/>
      <c r="J163" s="27"/>
      <c r="K163" s="25" t="s">
        <v>4085</v>
      </c>
      <c r="L163" s="25"/>
      <c r="M163"/>
      <c r="N163"/>
      <c r="O163" s="25">
        <v>0.76</v>
      </c>
      <c r="P163" s="25">
        <v>-10.72</v>
      </c>
      <c r="S163" s="23" t="str">
        <f t="shared" si="9"/>
        <v/>
      </c>
      <c r="T163" s="23">
        <f t="shared" si="7"/>
        <v>0</v>
      </c>
    </row>
    <row r="164" spans="1:20" ht="17.399999999999999">
      <c r="A164" s="23" t="str">
        <f t="shared" si="8"/>
        <v/>
      </c>
      <c r="B164" s="24" t="s">
        <v>249</v>
      </c>
      <c r="C164" s="12" t="s">
        <v>250</v>
      </c>
      <c r="D164" s="25" t="s">
        <v>9</v>
      </c>
      <c r="E164" s="26">
        <v>620.75</v>
      </c>
      <c r="F164" s="25"/>
      <c r="G164" s="27"/>
      <c r="H164" s="27"/>
      <c r="I164" s="27"/>
      <c r="J164" s="27"/>
      <c r="K164" s="25" t="s">
        <v>4084</v>
      </c>
      <c r="L164" s="25"/>
      <c r="M164"/>
      <c r="N164"/>
      <c r="O164" s="25">
        <v>-2.4500000000000002</v>
      </c>
      <c r="P164" s="25">
        <v>0.74</v>
      </c>
      <c r="S164" s="23" t="str">
        <f t="shared" si="9"/>
        <v/>
      </c>
      <c r="T164" s="23">
        <f t="shared" si="7"/>
        <v>0</v>
      </c>
    </row>
    <row r="165" spans="1:20" ht="17.399999999999999">
      <c r="A165" s="23">
        <f t="shared" si="8"/>
        <v>203</v>
      </c>
      <c r="B165" s="24" t="s">
        <v>251</v>
      </c>
      <c r="C165" s="12" t="s">
        <v>3849</v>
      </c>
      <c r="D165" s="25" t="s">
        <v>9</v>
      </c>
      <c r="E165" s="26">
        <v>541.76</v>
      </c>
      <c r="F165" s="26">
        <v>2</v>
      </c>
      <c r="G165" s="27">
        <v>17.399999999999999</v>
      </c>
      <c r="H165" s="27">
        <v>17.399999999999999</v>
      </c>
      <c r="I165" s="27">
        <v>16</v>
      </c>
      <c r="J165" s="27">
        <v>16</v>
      </c>
      <c r="K165" s="25" t="s">
        <v>4086</v>
      </c>
      <c r="L165" s="25"/>
      <c r="M165"/>
      <c r="N165"/>
      <c r="O165" s="25">
        <v>277.66000000000003</v>
      </c>
      <c r="P165" s="25">
        <v>198.56</v>
      </c>
      <c r="S165" s="23">
        <f t="shared" si="9"/>
        <v>541.76165000000003</v>
      </c>
      <c r="T165" s="23">
        <f t="shared" si="7"/>
        <v>0</v>
      </c>
    </row>
    <row r="166" spans="1:20" ht="17.399999999999999">
      <c r="A166" s="23" t="str">
        <f t="shared" si="8"/>
        <v/>
      </c>
      <c r="B166" s="24" t="s">
        <v>252</v>
      </c>
      <c r="C166" s="12" t="s">
        <v>253</v>
      </c>
      <c r="D166" s="25" t="s">
        <v>9</v>
      </c>
      <c r="E166" s="26">
        <v>420.8</v>
      </c>
      <c r="F166" s="26"/>
      <c r="G166" s="27"/>
      <c r="H166" s="27"/>
      <c r="I166" s="27"/>
      <c r="J166" s="27"/>
      <c r="K166" s="25" t="s">
        <v>4076</v>
      </c>
      <c r="L166" s="26"/>
      <c r="M166"/>
      <c r="N166"/>
      <c r="O166" s="25">
        <v>-9.64</v>
      </c>
      <c r="P166" s="25">
        <v>-44.68</v>
      </c>
      <c r="S166" s="23" t="str">
        <f t="shared" si="9"/>
        <v/>
      </c>
      <c r="T166" s="23">
        <f t="shared" si="7"/>
        <v>0</v>
      </c>
    </row>
    <row r="167" spans="1:20" ht="17.399999999999999">
      <c r="A167" s="23" t="str">
        <f t="shared" si="8"/>
        <v/>
      </c>
      <c r="B167" s="24" t="s">
        <v>254</v>
      </c>
      <c r="C167" s="12" t="s">
        <v>255</v>
      </c>
      <c r="D167" s="25" t="s">
        <v>9</v>
      </c>
      <c r="E167" s="26">
        <v>57.08</v>
      </c>
      <c r="F167" s="25"/>
      <c r="G167" s="27"/>
      <c r="H167" s="27"/>
      <c r="I167" s="27"/>
      <c r="J167" s="27"/>
      <c r="K167" s="25" t="s">
        <v>4088</v>
      </c>
      <c r="L167" s="25"/>
      <c r="M167"/>
      <c r="N167"/>
      <c r="O167" s="25">
        <v>-12.82</v>
      </c>
      <c r="P167" s="25">
        <v>-20.25</v>
      </c>
      <c r="S167" s="23" t="str">
        <f t="shared" si="9"/>
        <v/>
      </c>
      <c r="T167" s="23">
        <f t="shared" si="7"/>
        <v>0</v>
      </c>
    </row>
    <row r="168" spans="1:20" ht="17.399999999999999">
      <c r="A168" s="23" t="str">
        <f t="shared" si="8"/>
        <v/>
      </c>
      <c r="B168" s="24" t="s">
        <v>256</v>
      </c>
      <c r="C168" s="12" t="s">
        <v>3234</v>
      </c>
      <c r="D168" s="25" t="s">
        <v>9</v>
      </c>
      <c r="E168" s="26">
        <v>482.5</v>
      </c>
      <c r="F168" s="26">
        <v>2</v>
      </c>
      <c r="G168" s="27">
        <v>63</v>
      </c>
      <c r="H168" s="27">
        <v>42.2</v>
      </c>
      <c r="I168" s="27"/>
      <c r="J168" s="27">
        <v>21.4</v>
      </c>
      <c r="K168" s="25" t="s">
        <v>4090</v>
      </c>
      <c r="L168" s="26"/>
      <c r="M168"/>
      <c r="N168"/>
      <c r="O168" s="25">
        <v>-21.76</v>
      </c>
      <c r="P168" s="25">
        <v>-47.05</v>
      </c>
      <c r="S168" s="23" t="str">
        <f t="shared" si="9"/>
        <v/>
      </c>
      <c r="T168" s="23">
        <f t="shared" si="7"/>
        <v>0</v>
      </c>
    </row>
    <row r="169" spans="1:20" ht="17.399999999999999">
      <c r="A169" s="23" t="str">
        <f t="shared" si="8"/>
        <v/>
      </c>
      <c r="B169" s="24" t="s">
        <v>258</v>
      </c>
      <c r="C169" s="12" t="s">
        <v>4349</v>
      </c>
      <c r="D169" s="25" t="s">
        <v>9</v>
      </c>
      <c r="E169" s="26">
        <v>30.05</v>
      </c>
      <c r="F169" s="25"/>
      <c r="G169" s="27"/>
      <c r="H169" s="27"/>
      <c r="I169" s="27"/>
      <c r="J169" s="27"/>
      <c r="K169" s="25" t="s">
        <v>4076</v>
      </c>
      <c r="L169" s="26"/>
      <c r="M169"/>
      <c r="N169"/>
      <c r="O169" s="25">
        <v>-29.92</v>
      </c>
      <c r="P169" s="25">
        <v>-54.73</v>
      </c>
      <c r="S169" s="23" t="str">
        <f t="shared" si="9"/>
        <v/>
      </c>
      <c r="T169" s="23">
        <f t="shared" si="7"/>
        <v>0</v>
      </c>
    </row>
    <row r="170" spans="1:20" ht="17.399999999999999">
      <c r="A170" s="23">
        <f t="shared" si="8"/>
        <v>244</v>
      </c>
      <c r="B170" s="24" t="s">
        <v>259</v>
      </c>
      <c r="C170" s="12" t="s">
        <v>260</v>
      </c>
      <c r="D170" s="25" t="s">
        <v>9</v>
      </c>
      <c r="E170" s="26">
        <v>256.52999999999997</v>
      </c>
      <c r="F170" s="25">
        <v>2</v>
      </c>
      <c r="G170" s="27">
        <v>32.25</v>
      </c>
      <c r="H170" s="27">
        <v>32.25</v>
      </c>
      <c r="I170" s="27">
        <v>32.25</v>
      </c>
      <c r="J170" s="27">
        <v>35.5</v>
      </c>
      <c r="K170" s="25" t="s">
        <v>4086</v>
      </c>
      <c r="L170" s="26"/>
      <c r="M170"/>
      <c r="N170"/>
      <c r="O170" s="25">
        <v>12.24</v>
      </c>
      <c r="P170" s="25">
        <v>-9.99</v>
      </c>
      <c r="S170" s="23">
        <f t="shared" si="9"/>
        <v>256.5317</v>
      </c>
      <c r="T170" s="23">
        <f t="shared" si="7"/>
        <v>0</v>
      </c>
    </row>
    <row r="171" spans="1:20" ht="17.399999999999999">
      <c r="A171" s="23" t="str">
        <f t="shared" si="8"/>
        <v/>
      </c>
      <c r="B171" s="24" t="s">
        <v>261</v>
      </c>
      <c r="C171" s="12" t="s">
        <v>4977</v>
      </c>
      <c r="D171" s="25" t="s">
        <v>9</v>
      </c>
      <c r="E171" s="26">
        <v>42.74</v>
      </c>
      <c r="F171" s="25"/>
      <c r="G171" s="27"/>
      <c r="H171" s="27"/>
      <c r="I171" s="27"/>
      <c r="J171" s="27"/>
      <c r="K171" s="25" t="s">
        <v>4084</v>
      </c>
      <c r="L171" s="26"/>
      <c r="M171"/>
      <c r="N171"/>
      <c r="O171" s="25">
        <v>-7.17</v>
      </c>
      <c r="P171" s="25">
        <v>-19.13</v>
      </c>
      <c r="S171" s="23" t="str">
        <f t="shared" si="9"/>
        <v/>
      </c>
      <c r="T171" s="23">
        <f t="shared" si="7"/>
        <v>0</v>
      </c>
    </row>
    <row r="172" spans="1:20" ht="17.399999999999999">
      <c r="A172" s="23" t="str">
        <f t="shared" si="8"/>
        <v/>
      </c>
      <c r="B172" s="24" t="s">
        <v>262</v>
      </c>
      <c r="C172" s="12" t="s">
        <v>263</v>
      </c>
      <c r="D172" s="25" t="s">
        <v>9</v>
      </c>
      <c r="E172" s="26">
        <v>1010.51</v>
      </c>
      <c r="F172" s="25"/>
      <c r="G172" s="27"/>
      <c r="H172" s="27"/>
      <c r="I172" s="27"/>
      <c r="J172" s="27"/>
      <c r="K172" s="25" t="s">
        <v>4076</v>
      </c>
      <c r="L172" s="25"/>
      <c r="M172"/>
      <c r="N172"/>
      <c r="O172" s="25">
        <v>-4.82</v>
      </c>
      <c r="P172" s="25">
        <v>-29.92</v>
      </c>
      <c r="S172" s="23" t="str">
        <f t="shared" si="9"/>
        <v/>
      </c>
      <c r="T172" s="23">
        <f t="shared" si="7"/>
        <v>0</v>
      </c>
    </row>
    <row r="173" spans="1:20" ht="17.399999999999999">
      <c r="A173" s="23" t="str">
        <f t="shared" si="8"/>
        <v/>
      </c>
      <c r="B173" s="24" t="s">
        <v>264</v>
      </c>
      <c r="C173" s="12" t="s">
        <v>265</v>
      </c>
      <c r="D173" s="25" t="s">
        <v>37</v>
      </c>
      <c r="E173" s="26">
        <v>124.08</v>
      </c>
      <c r="F173" s="25"/>
      <c r="G173" s="27"/>
      <c r="H173" s="27"/>
      <c r="I173" s="27"/>
      <c r="J173" s="27"/>
      <c r="K173" s="25" t="s">
        <v>4081</v>
      </c>
      <c r="L173" s="25"/>
      <c r="M173"/>
      <c r="N173"/>
      <c r="O173" s="25">
        <v>-3.98</v>
      </c>
      <c r="P173" s="25">
        <v>-10.48</v>
      </c>
      <c r="S173" s="23" t="str">
        <f t="shared" si="9"/>
        <v/>
      </c>
      <c r="T173" s="23">
        <f t="shared" si="7"/>
        <v>0</v>
      </c>
    </row>
    <row r="174" spans="1:20" ht="17.399999999999999">
      <c r="A174" s="23" t="str">
        <f t="shared" si="8"/>
        <v/>
      </c>
      <c r="B174" s="24" t="s">
        <v>266</v>
      </c>
      <c r="C174" s="12" t="s">
        <v>4673</v>
      </c>
      <c r="D174" s="25" t="s">
        <v>9</v>
      </c>
      <c r="E174" s="26">
        <v>251.24</v>
      </c>
      <c r="F174" s="25"/>
      <c r="G174" s="27"/>
      <c r="H174" s="27"/>
      <c r="I174" s="27"/>
      <c r="J174" s="27"/>
      <c r="K174" s="25" t="s">
        <v>4076</v>
      </c>
      <c r="L174" s="25"/>
      <c r="M174"/>
      <c r="N174"/>
      <c r="O174" s="25">
        <v>-2.0699999999999998</v>
      </c>
      <c r="P174" s="25">
        <v>-17.149999999999999</v>
      </c>
      <c r="S174" s="23" t="str">
        <f t="shared" si="9"/>
        <v/>
      </c>
      <c r="T174" s="23">
        <f t="shared" si="7"/>
        <v>0</v>
      </c>
    </row>
    <row r="175" spans="1:20" ht="17.399999999999999">
      <c r="A175" s="23">
        <f t="shared" si="8"/>
        <v>177</v>
      </c>
      <c r="B175" s="24" t="s">
        <v>267</v>
      </c>
      <c r="C175" s="12" t="s">
        <v>268</v>
      </c>
      <c r="D175" s="25" t="s">
        <v>9</v>
      </c>
      <c r="E175" s="26">
        <v>812.21</v>
      </c>
      <c r="F175" s="25">
        <v>2</v>
      </c>
      <c r="G175" s="27">
        <v>30.25</v>
      </c>
      <c r="H175" s="27">
        <v>30.25</v>
      </c>
      <c r="I175" s="27">
        <v>30.8</v>
      </c>
      <c r="J175" s="27">
        <v>30.8</v>
      </c>
      <c r="K175" s="25" t="s">
        <v>4091</v>
      </c>
      <c r="L175" s="25"/>
      <c r="M175"/>
      <c r="N175"/>
      <c r="O175" s="25">
        <v>10.38</v>
      </c>
      <c r="P175" s="25">
        <v>-5.59</v>
      </c>
      <c r="S175" s="23">
        <f t="shared" si="9"/>
        <v>812.21175000000005</v>
      </c>
      <c r="T175" s="23">
        <f t="shared" si="7"/>
        <v>0</v>
      </c>
    </row>
    <row r="176" spans="1:20" ht="17.399999999999999">
      <c r="A176" s="23" t="str">
        <f t="shared" si="8"/>
        <v/>
      </c>
      <c r="B176" s="24" t="s">
        <v>269</v>
      </c>
      <c r="C176" s="12" t="s">
        <v>270</v>
      </c>
      <c r="D176" s="25" t="s">
        <v>9</v>
      </c>
      <c r="E176" s="26">
        <v>240.62</v>
      </c>
      <c r="F176" s="25"/>
      <c r="G176" s="27"/>
      <c r="H176" s="27"/>
      <c r="I176" s="27"/>
      <c r="J176" s="27"/>
      <c r="K176" s="25" t="s">
        <v>4078</v>
      </c>
      <c r="L176" s="26"/>
      <c r="M176"/>
      <c r="N176"/>
      <c r="O176" s="25">
        <v>3.25</v>
      </c>
      <c r="P176" s="25">
        <v>-12.67</v>
      </c>
      <c r="S176" s="23" t="str">
        <f t="shared" si="9"/>
        <v/>
      </c>
      <c r="T176" s="23">
        <f t="shared" si="7"/>
        <v>0</v>
      </c>
    </row>
    <row r="177" spans="1:20" ht="17.399999999999999">
      <c r="A177" s="23" t="str">
        <f t="shared" si="8"/>
        <v/>
      </c>
      <c r="B177" s="24" t="s">
        <v>271</v>
      </c>
      <c r="C177" s="12" t="s">
        <v>272</v>
      </c>
      <c r="D177" s="25" t="s">
        <v>9</v>
      </c>
      <c r="E177" s="26">
        <v>179.42</v>
      </c>
      <c r="F177" s="25">
        <v>5</v>
      </c>
      <c r="G177" s="27">
        <v>4.88</v>
      </c>
      <c r="H177" s="27">
        <v>4.88</v>
      </c>
      <c r="I177" s="27">
        <v>2.8</v>
      </c>
      <c r="J177" s="27"/>
      <c r="K177" s="25" t="s">
        <v>4076</v>
      </c>
      <c r="L177" s="25"/>
      <c r="M177"/>
      <c r="N177"/>
      <c r="O177" s="25">
        <v>-4.08</v>
      </c>
      <c r="P177" s="25">
        <v>-23.66</v>
      </c>
      <c r="S177" s="23" t="str">
        <f t="shared" si="9"/>
        <v/>
      </c>
      <c r="T177" s="23">
        <f t="shared" si="7"/>
        <v>0</v>
      </c>
    </row>
    <row r="178" spans="1:20" ht="17.399999999999999">
      <c r="A178" s="23">
        <f t="shared" si="8"/>
        <v>67</v>
      </c>
      <c r="B178" s="24" t="s">
        <v>273</v>
      </c>
      <c r="C178" s="12" t="s">
        <v>274</v>
      </c>
      <c r="D178" s="25" t="s">
        <v>9</v>
      </c>
      <c r="E178" s="26">
        <v>8753.36</v>
      </c>
      <c r="F178" s="25">
        <v>15</v>
      </c>
      <c r="G178" s="27">
        <v>175.85</v>
      </c>
      <c r="H178" s="27">
        <v>175.85</v>
      </c>
      <c r="I178" s="27">
        <v>178.09</v>
      </c>
      <c r="J178" s="27">
        <v>178.87</v>
      </c>
      <c r="K178" s="25" t="s">
        <v>4080</v>
      </c>
      <c r="L178" s="25"/>
      <c r="M178"/>
      <c r="N178"/>
      <c r="O178" s="25">
        <v>-0.34</v>
      </c>
      <c r="P178" s="25">
        <v>-11.7</v>
      </c>
      <c r="S178" s="23">
        <f t="shared" si="9"/>
        <v>8753.3617800000011</v>
      </c>
      <c r="T178" s="23">
        <f t="shared" si="7"/>
        <v>0</v>
      </c>
    </row>
    <row r="179" spans="1:20" ht="17.399999999999999">
      <c r="A179" s="23" t="str">
        <f t="shared" si="8"/>
        <v/>
      </c>
      <c r="B179" s="24" t="s">
        <v>275</v>
      </c>
      <c r="C179" s="12" t="s">
        <v>276</v>
      </c>
      <c r="D179" s="25" t="s">
        <v>9</v>
      </c>
      <c r="E179" s="26">
        <v>940.82</v>
      </c>
      <c r="F179" s="25"/>
      <c r="G179" s="27"/>
      <c r="H179" s="27"/>
      <c r="I179" s="27"/>
      <c r="J179" s="27"/>
      <c r="K179" s="25" t="s">
        <v>4084</v>
      </c>
      <c r="L179" s="26"/>
      <c r="M179"/>
      <c r="N179"/>
      <c r="O179" s="25">
        <v>-10.96</v>
      </c>
      <c r="P179" s="25">
        <v>-25.29</v>
      </c>
      <c r="S179" s="23" t="str">
        <f t="shared" si="9"/>
        <v/>
      </c>
      <c r="T179" s="23">
        <f t="shared" si="7"/>
        <v>0</v>
      </c>
    </row>
    <row r="180" spans="1:20" ht="17.399999999999999">
      <c r="A180" s="23" t="str">
        <f t="shared" si="8"/>
        <v/>
      </c>
      <c r="B180" s="24" t="s">
        <v>277</v>
      </c>
      <c r="C180" s="12" t="s">
        <v>278</v>
      </c>
      <c r="D180" s="25" t="s">
        <v>9</v>
      </c>
      <c r="E180" s="26">
        <v>395.98</v>
      </c>
      <c r="F180" s="25"/>
      <c r="G180" s="27"/>
      <c r="H180" s="27"/>
      <c r="I180" s="27"/>
      <c r="J180" s="27"/>
      <c r="K180" s="25" t="s">
        <v>4081</v>
      </c>
      <c r="L180" s="26"/>
      <c r="M180"/>
      <c r="N180"/>
      <c r="O180" s="25">
        <v>-20.05</v>
      </c>
      <c r="P180" s="25">
        <v>-55.61</v>
      </c>
      <c r="S180" s="23" t="str">
        <f t="shared" si="9"/>
        <v/>
      </c>
      <c r="T180" s="23">
        <f t="shared" si="7"/>
        <v>0</v>
      </c>
    </row>
    <row r="181" spans="1:20" ht="17.399999999999999">
      <c r="A181" s="23" t="str">
        <f t="shared" si="8"/>
        <v/>
      </c>
      <c r="B181" s="24" t="s">
        <v>279</v>
      </c>
      <c r="C181" s="12" t="s">
        <v>3120</v>
      </c>
      <c r="D181" s="25" t="s">
        <v>9</v>
      </c>
      <c r="E181" s="26">
        <v>509.03</v>
      </c>
      <c r="F181" s="25"/>
      <c r="G181" s="27"/>
      <c r="H181" s="27"/>
      <c r="I181" s="27"/>
      <c r="J181" s="27"/>
      <c r="K181" s="25" t="s">
        <v>4086</v>
      </c>
      <c r="L181" s="25"/>
      <c r="M181"/>
      <c r="N181"/>
      <c r="O181" s="25">
        <v>-0.66</v>
      </c>
      <c r="P181" s="25">
        <v>-3.96</v>
      </c>
      <c r="S181" s="23" t="str">
        <f t="shared" si="9"/>
        <v/>
      </c>
      <c r="T181" s="23">
        <f t="shared" si="7"/>
        <v>0</v>
      </c>
    </row>
    <row r="182" spans="1:20" ht="17.399999999999999">
      <c r="A182" s="23" t="str">
        <f t="shared" si="8"/>
        <v/>
      </c>
      <c r="B182" s="24" t="s">
        <v>281</v>
      </c>
      <c r="C182" s="12" t="s">
        <v>282</v>
      </c>
      <c r="D182" s="25" t="s">
        <v>37</v>
      </c>
      <c r="E182" s="26">
        <v>60.27</v>
      </c>
      <c r="F182" s="25"/>
      <c r="G182" s="27"/>
      <c r="H182" s="27"/>
      <c r="I182" s="27"/>
      <c r="J182" s="27"/>
      <c r="K182" s="25" t="s">
        <v>4080</v>
      </c>
      <c r="L182" s="28"/>
      <c r="M182"/>
      <c r="N182"/>
      <c r="O182" s="25">
        <v>-29.19</v>
      </c>
      <c r="P182" s="25">
        <v>-53.34</v>
      </c>
      <c r="S182" s="23" t="str">
        <f t="shared" si="9"/>
        <v/>
      </c>
      <c r="T182" s="23">
        <f t="shared" si="7"/>
        <v>0</v>
      </c>
    </row>
    <row r="183" spans="1:20" ht="17.399999999999999">
      <c r="A183" s="23" t="str">
        <f t="shared" si="8"/>
        <v/>
      </c>
      <c r="B183" s="24" t="s">
        <v>283</v>
      </c>
      <c r="C183" s="12" t="s">
        <v>284</v>
      </c>
      <c r="D183" s="25" t="s">
        <v>9</v>
      </c>
      <c r="E183" s="26">
        <v>184.91</v>
      </c>
      <c r="F183" s="25"/>
      <c r="G183" s="27"/>
      <c r="H183" s="27"/>
      <c r="I183" s="27"/>
      <c r="J183" s="27"/>
      <c r="K183" s="25" t="s">
        <v>4102</v>
      </c>
      <c r="L183" s="26"/>
      <c r="M183"/>
      <c r="N183"/>
      <c r="O183" s="25">
        <v>-3.09</v>
      </c>
      <c r="P183" s="25">
        <v>-10.53</v>
      </c>
      <c r="S183" s="23" t="str">
        <f t="shared" si="9"/>
        <v/>
      </c>
      <c r="T183" s="23">
        <f t="shared" si="7"/>
        <v>0</v>
      </c>
    </row>
    <row r="184" spans="1:20" ht="17.399999999999999">
      <c r="A184" s="23" t="str">
        <f t="shared" si="8"/>
        <v/>
      </c>
      <c r="B184" s="24" t="s">
        <v>3123</v>
      </c>
      <c r="C184" s="12" t="s">
        <v>3235</v>
      </c>
      <c r="D184" s="25" t="s">
        <v>37</v>
      </c>
      <c r="E184" s="26">
        <v>1117.82</v>
      </c>
      <c r="F184" s="25">
        <v>1</v>
      </c>
      <c r="G184" s="27"/>
      <c r="H184" s="27"/>
      <c r="I184" s="27"/>
      <c r="J184" s="27"/>
      <c r="K184" s="25" t="s">
        <v>4080</v>
      </c>
      <c r="L184" s="25"/>
      <c r="M184"/>
      <c r="N184"/>
      <c r="O184" s="25">
        <v>-9.93</v>
      </c>
      <c r="P184" s="25">
        <v>-30.65</v>
      </c>
      <c r="S184" s="23" t="str">
        <f t="shared" si="9"/>
        <v/>
      </c>
      <c r="T184" s="23">
        <f t="shared" si="7"/>
        <v>0</v>
      </c>
    </row>
    <row r="185" spans="1:20" ht="17.399999999999999">
      <c r="A185" s="23" t="str">
        <f t="shared" si="8"/>
        <v/>
      </c>
      <c r="B185" s="24" t="s">
        <v>285</v>
      </c>
      <c r="C185" s="12" t="s">
        <v>286</v>
      </c>
      <c r="D185" s="25" t="s">
        <v>9</v>
      </c>
      <c r="E185" s="26">
        <v>176.34</v>
      </c>
      <c r="F185" s="25"/>
      <c r="G185" s="27"/>
      <c r="H185" s="27"/>
      <c r="I185" s="27"/>
      <c r="J185" s="27"/>
      <c r="K185" s="25" t="s">
        <v>4095</v>
      </c>
      <c r="L185" s="25"/>
      <c r="M185"/>
      <c r="N185"/>
      <c r="O185" s="25">
        <v>1.97</v>
      </c>
      <c r="P185" s="25">
        <v>-9.33</v>
      </c>
      <c r="S185" s="23" t="str">
        <f t="shared" si="9"/>
        <v/>
      </c>
      <c r="T185" s="23">
        <f t="shared" si="7"/>
        <v>0</v>
      </c>
    </row>
    <row r="186" spans="1:20" ht="17.399999999999999">
      <c r="A186" s="23" t="str">
        <f t="shared" si="8"/>
        <v/>
      </c>
      <c r="B186" s="24" t="s">
        <v>287</v>
      </c>
      <c r="C186" s="12" t="s">
        <v>2633</v>
      </c>
      <c r="D186" s="25" t="s">
        <v>9</v>
      </c>
      <c r="E186" s="26">
        <v>878.62</v>
      </c>
      <c r="F186" s="26"/>
      <c r="G186" s="27"/>
      <c r="H186" s="27"/>
      <c r="I186" s="27"/>
      <c r="J186" s="27"/>
      <c r="K186" s="25" t="s">
        <v>4095</v>
      </c>
      <c r="L186" s="26"/>
      <c r="M186"/>
      <c r="N186"/>
      <c r="O186" s="25">
        <v>-10.76</v>
      </c>
      <c r="P186" s="25">
        <v>-4.7</v>
      </c>
      <c r="S186" s="23" t="str">
        <f t="shared" si="9"/>
        <v/>
      </c>
      <c r="T186" s="23">
        <f t="shared" si="7"/>
        <v>0</v>
      </c>
    </row>
    <row r="187" spans="1:20" ht="17.399999999999999">
      <c r="A187" s="23" t="str">
        <f t="shared" si="8"/>
        <v/>
      </c>
      <c r="B187" s="24" t="s">
        <v>288</v>
      </c>
      <c r="C187" s="12" t="s">
        <v>289</v>
      </c>
      <c r="D187" s="25" t="s">
        <v>9</v>
      </c>
      <c r="E187" s="26">
        <v>139.09</v>
      </c>
      <c r="F187" s="25"/>
      <c r="G187" s="27"/>
      <c r="H187" s="27"/>
      <c r="I187" s="27"/>
      <c r="J187" s="27"/>
      <c r="K187" s="25" t="s">
        <v>2625</v>
      </c>
      <c r="L187" s="25"/>
      <c r="M187"/>
      <c r="N187"/>
      <c r="O187" s="25">
        <v>-8.3699999999999992</v>
      </c>
      <c r="P187" s="25">
        <v>-1.67</v>
      </c>
      <c r="S187" s="23" t="str">
        <f t="shared" si="9"/>
        <v/>
      </c>
      <c r="T187" s="23">
        <f t="shared" si="7"/>
        <v>0</v>
      </c>
    </row>
    <row r="188" spans="1:20" ht="17.399999999999999">
      <c r="A188" s="23">
        <f t="shared" si="8"/>
        <v>58</v>
      </c>
      <c r="B188" s="24" t="s">
        <v>290</v>
      </c>
      <c r="C188" s="12" t="s">
        <v>291</v>
      </c>
      <c r="D188" s="25" t="s">
        <v>9</v>
      </c>
      <c r="E188" s="26">
        <v>10236.530000000001</v>
      </c>
      <c r="F188" s="25">
        <v>13</v>
      </c>
      <c r="G188" s="27">
        <v>-226.95</v>
      </c>
      <c r="H188" s="27">
        <v>-241.94</v>
      </c>
      <c r="I188" s="27">
        <v>-222.67</v>
      </c>
      <c r="J188" s="27">
        <v>-222.43</v>
      </c>
      <c r="K188" s="25" t="s">
        <v>4081</v>
      </c>
      <c r="L188" s="25"/>
      <c r="M188"/>
      <c r="N188"/>
      <c r="O188" s="25">
        <v>7.75</v>
      </c>
      <c r="P188" s="25">
        <v>12.55</v>
      </c>
      <c r="S188" s="23">
        <f t="shared" si="9"/>
        <v>10236.53188</v>
      </c>
      <c r="T188" s="23">
        <f t="shared" si="7"/>
        <v>0</v>
      </c>
    </row>
    <row r="189" spans="1:20" ht="17.399999999999999">
      <c r="A189" s="23" t="str">
        <f t="shared" si="8"/>
        <v/>
      </c>
      <c r="B189" s="24" t="s">
        <v>292</v>
      </c>
      <c r="C189" s="6" t="s">
        <v>293</v>
      </c>
      <c r="D189" s="25" t="s">
        <v>9</v>
      </c>
      <c r="E189" s="28">
        <v>219.84</v>
      </c>
      <c r="F189" s="25"/>
      <c r="G189" s="25"/>
      <c r="H189" s="25"/>
      <c r="I189" s="25"/>
      <c r="J189" s="25"/>
      <c r="K189" s="25" t="s">
        <v>4076</v>
      </c>
      <c r="L189" s="25"/>
      <c r="M189"/>
      <c r="N189"/>
      <c r="O189" s="25">
        <v>-5.28</v>
      </c>
      <c r="P189" s="25">
        <v>-32.47</v>
      </c>
      <c r="S189" s="23" t="str">
        <f t="shared" si="9"/>
        <v/>
      </c>
      <c r="T189" s="23">
        <f t="shared" si="7"/>
        <v>0</v>
      </c>
    </row>
    <row r="190" spans="1:20" ht="17.399999999999999">
      <c r="A190" s="23" t="str">
        <f t="shared" si="8"/>
        <v/>
      </c>
      <c r="B190" s="24" t="s">
        <v>294</v>
      </c>
      <c r="C190" s="12" t="s">
        <v>295</v>
      </c>
      <c r="D190" s="25" t="s">
        <v>9</v>
      </c>
      <c r="E190" s="26">
        <v>1067.3800000000001</v>
      </c>
      <c r="F190" s="25"/>
      <c r="G190" s="27"/>
      <c r="H190" s="27"/>
      <c r="I190" s="27"/>
      <c r="J190" s="27"/>
      <c r="K190" s="25" t="s">
        <v>4095</v>
      </c>
      <c r="L190" s="25"/>
      <c r="M190"/>
      <c r="N190"/>
      <c r="O190" s="25">
        <v>-17.63</v>
      </c>
      <c r="P190" s="25">
        <v>-29.63</v>
      </c>
      <c r="S190" s="23" t="str">
        <f t="shared" si="9"/>
        <v/>
      </c>
      <c r="T190" s="23">
        <f t="shared" si="7"/>
        <v>0</v>
      </c>
    </row>
    <row r="191" spans="1:20" ht="17.399999999999999">
      <c r="A191" s="23" t="str">
        <f t="shared" si="8"/>
        <v/>
      </c>
      <c r="B191" s="24" t="s">
        <v>296</v>
      </c>
      <c r="C191" s="12" t="s">
        <v>297</v>
      </c>
      <c r="D191" s="25" t="s">
        <v>9</v>
      </c>
      <c r="E191" s="26">
        <v>1373.23</v>
      </c>
      <c r="F191" s="25">
        <v>2</v>
      </c>
      <c r="G191" s="27">
        <v>94</v>
      </c>
      <c r="H191" s="27">
        <v>104</v>
      </c>
      <c r="I191" s="27"/>
      <c r="J191" s="27"/>
      <c r="K191" s="25" t="s">
        <v>4095</v>
      </c>
      <c r="L191" s="26"/>
      <c r="M191"/>
      <c r="N191"/>
      <c r="O191" s="25">
        <v>-8.9700000000000006</v>
      </c>
      <c r="P191" s="25">
        <v>-25.2</v>
      </c>
      <c r="S191" s="23" t="str">
        <f t="shared" si="9"/>
        <v/>
      </c>
      <c r="T191" s="23">
        <f t="shared" si="7"/>
        <v>0</v>
      </c>
    </row>
    <row r="192" spans="1:20" ht="17.399999999999999">
      <c r="A192" s="23">
        <f t="shared" si="8"/>
        <v>48</v>
      </c>
      <c r="B192" s="24" t="s">
        <v>298</v>
      </c>
      <c r="C192" s="12" t="s">
        <v>299</v>
      </c>
      <c r="D192" s="25" t="s">
        <v>9</v>
      </c>
      <c r="E192" s="26">
        <v>14605.15</v>
      </c>
      <c r="F192" s="25">
        <v>11</v>
      </c>
      <c r="G192" s="27">
        <v>413.36</v>
      </c>
      <c r="H192" s="27">
        <v>416.07</v>
      </c>
      <c r="I192" s="27">
        <v>374.27</v>
      </c>
      <c r="J192" s="27">
        <v>303</v>
      </c>
      <c r="K192" s="25" t="s">
        <v>4082</v>
      </c>
      <c r="L192" s="25"/>
      <c r="M192"/>
      <c r="N192"/>
      <c r="O192" s="25">
        <v>-41.74</v>
      </c>
      <c r="P192" s="25">
        <v>10.78</v>
      </c>
      <c r="S192" s="23">
        <f t="shared" si="9"/>
        <v>14605.15192</v>
      </c>
      <c r="T192" s="23">
        <f t="shared" si="7"/>
        <v>0</v>
      </c>
    </row>
    <row r="193" spans="1:20" ht="17.399999999999999">
      <c r="A193" s="23" t="str">
        <f t="shared" si="8"/>
        <v/>
      </c>
      <c r="B193" s="24" t="s">
        <v>300</v>
      </c>
      <c r="C193" s="12" t="s">
        <v>4387</v>
      </c>
      <c r="D193" s="25" t="s">
        <v>9</v>
      </c>
      <c r="E193" s="26">
        <v>1182.1300000000001</v>
      </c>
      <c r="F193" s="25">
        <v>1</v>
      </c>
      <c r="G193" s="27"/>
      <c r="H193" s="27"/>
      <c r="I193" s="27"/>
      <c r="J193" s="27"/>
      <c r="K193" s="25" t="s">
        <v>4085</v>
      </c>
      <c r="L193" s="25"/>
      <c r="M193"/>
      <c r="N193"/>
      <c r="O193" s="25">
        <v>-18.28</v>
      </c>
      <c r="P193" s="25">
        <v>-27.6</v>
      </c>
      <c r="S193" s="23" t="str">
        <f t="shared" si="9"/>
        <v/>
      </c>
      <c r="T193" s="23">
        <f t="shared" si="7"/>
        <v>0</v>
      </c>
    </row>
    <row r="194" spans="1:20" ht="17.399999999999999">
      <c r="A194" s="23" t="str">
        <f t="shared" si="8"/>
        <v/>
      </c>
      <c r="B194" s="24" t="s">
        <v>301</v>
      </c>
      <c r="C194" s="12" t="s">
        <v>4158</v>
      </c>
      <c r="D194" s="25" t="s">
        <v>9</v>
      </c>
      <c r="E194" s="26">
        <v>81.62</v>
      </c>
      <c r="F194" s="26"/>
      <c r="G194" s="27"/>
      <c r="H194" s="27"/>
      <c r="I194" s="27"/>
      <c r="J194" s="27"/>
      <c r="K194" s="25" t="s">
        <v>4098</v>
      </c>
      <c r="L194" s="25"/>
      <c r="M194"/>
      <c r="N194"/>
      <c r="O194" s="25">
        <v>-0.98</v>
      </c>
      <c r="P194" s="25">
        <v>-22.73</v>
      </c>
      <c r="S194" s="23" t="str">
        <f t="shared" si="9"/>
        <v/>
      </c>
      <c r="T194" s="23">
        <f t="shared" si="7"/>
        <v>0</v>
      </c>
    </row>
    <row r="195" spans="1:20" ht="17.399999999999999">
      <c r="A195" s="23" t="str">
        <f t="shared" si="8"/>
        <v/>
      </c>
      <c r="B195" s="24" t="s">
        <v>304</v>
      </c>
      <c r="C195" s="12" t="s">
        <v>305</v>
      </c>
      <c r="D195" s="25" t="s">
        <v>9</v>
      </c>
      <c r="E195" s="26">
        <v>163.44</v>
      </c>
      <c r="F195" s="25"/>
      <c r="G195" s="27"/>
      <c r="H195" s="27"/>
      <c r="I195" s="27"/>
      <c r="J195" s="27"/>
      <c r="K195" s="25" t="s">
        <v>4078</v>
      </c>
      <c r="L195" s="26"/>
      <c r="M195"/>
      <c r="N195"/>
      <c r="O195" s="25">
        <v>-1.36</v>
      </c>
      <c r="P195" s="25">
        <v>0.39</v>
      </c>
      <c r="S195" s="23" t="str">
        <f t="shared" si="9"/>
        <v/>
      </c>
      <c r="T195" s="23">
        <f t="shared" si="7"/>
        <v>0</v>
      </c>
    </row>
    <row r="196" spans="1:20" ht="17.399999999999999">
      <c r="A196" s="23" t="str">
        <f t="shared" si="8"/>
        <v/>
      </c>
      <c r="B196" s="24" t="s">
        <v>306</v>
      </c>
      <c r="C196" s="6" t="s">
        <v>4396</v>
      </c>
      <c r="D196" s="25" t="s">
        <v>9</v>
      </c>
      <c r="E196" s="28">
        <v>592.96</v>
      </c>
      <c r="F196" s="25"/>
      <c r="G196" s="25">
        <v>15.8</v>
      </c>
      <c r="H196" s="25">
        <v>15.8</v>
      </c>
      <c r="I196" s="25"/>
      <c r="J196" s="25"/>
      <c r="K196" s="25" t="s">
        <v>4077</v>
      </c>
      <c r="L196" s="25"/>
      <c r="M196"/>
      <c r="N196"/>
      <c r="O196" s="25">
        <v>-11.21</v>
      </c>
      <c r="P196" s="25">
        <v>-17</v>
      </c>
      <c r="S196" s="23" t="str">
        <f t="shared" si="9"/>
        <v/>
      </c>
      <c r="T196" s="23">
        <f t="shared" si="7"/>
        <v>0</v>
      </c>
    </row>
    <row r="197" spans="1:20" ht="17.399999999999999">
      <c r="A197" s="23" t="str">
        <f t="shared" si="8"/>
        <v/>
      </c>
      <c r="B197" s="24" t="s">
        <v>307</v>
      </c>
      <c r="C197" s="12" t="s">
        <v>308</v>
      </c>
      <c r="D197" s="25" t="s">
        <v>9</v>
      </c>
      <c r="E197" s="26">
        <v>236.6</v>
      </c>
      <c r="F197" s="26"/>
      <c r="G197" s="27"/>
      <c r="H197" s="27"/>
      <c r="I197" s="27"/>
      <c r="J197" s="27"/>
      <c r="K197" s="25" t="s">
        <v>4084</v>
      </c>
      <c r="L197" s="25"/>
      <c r="M197"/>
      <c r="N197"/>
      <c r="O197" s="25">
        <v>13.81</v>
      </c>
      <c r="P197" s="25">
        <v>17.649999999999999</v>
      </c>
      <c r="S197" s="23" t="str">
        <f t="shared" si="9"/>
        <v/>
      </c>
      <c r="T197" s="23">
        <f t="shared" si="7"/>
        <v>0</v>
      </c>
    </row>
    <row r="198" spans="1:20" ht="17.399999999999999">
      <c r="A198" s="23">
        <f t="shared" si="8"/>
        <v>45</v>
      </c>
      <c r="B198" s="24" t="s">
        <v>309</v>
      </c>
      <c r="C198" s="12" t="s">
        <v>4397</v>
      </c>
      <c r="D198" s="25" t="s">
        <v>9</v>
      </c>
      <c r="E198" s="26">
        <v>15138.65</v>
      </c>
      <c r="F198" s="26">
        <v>16</v>
      </c>
      <c r="G198" s="27">
        <v>21.7</v>
      </c>
      <c r="H198" s="27">
        <v>24.89</v>
      </c>
      <c r="I198" s="27">
        <v>25.8</v>
      </c>
      <c r="J198" s="27">
        <v>35.1</v>
      </c>
      <c r="K198" s="25" t="s">
        <v>4084</v>
      </c>
      <c r="L198" s="25"/>
      <c r="M198"/>
      <c r="N198"/>
      <c r="O198" s="25">
        <v>-26.32</v>
      </c>
      <c r="P198" s="25">
        <v>-19.53</v>
      </c>
      <c r="S198" s="23">
        <f t="shared" si="9"/>
        <v>15138.651979999999</v>
      </c>
      <c r="T198" s="23">
        <f t="shared" si="7"/>
        <v>1</v>
      </c>
    </row>
    <row r="199" spans="1:20" ht="17.399999999999999">
      <c r="A199" s="23" t="str">
        <f t="shared" si="8"/>
        <v/>
      </c>
      <c r="B199" s="24" t="s">
        <v>310</v>
      </c>
      <c r="C199" s="12" t="s">
        <v>311</v>
      </c>
      <c r="D199" s="25" t="s">
        <v>9</v>
      </c>
      <c r="E199" s="26">
        <v>26.7</v>
      </c>
      <c r="F199" s="25"/>
      <c r="G199" s="27"/>
      <c r="H199" s="27"/>
      <c r="I199" s="27"/>
      <c r="J199" s="27"/>
      <c r="K199" s="25" t="s">
        <v>4080</v>
      </c>
      <c r="L199" s="25"/>
      <c r="M199"/>
      <c r="N199"/>
      <c r="O199" s="25">
        <v>-8.61</v>
      </c>
      <c r="P199" s="25">
        <v>-15.19</v>
      </c>
      <c r="S199" s="23" t="str">
        <f t="shared" si="9"/>
        <v/>
      </c>
      <c r="T199" s="23">
        <f t="shared" si="7"/>
        <v>0</v>
      </c>
    </row>
    <row r="200" spans="1:20" ht="17.399999999999999">
      <c r="A200" s="23" t="str">
        <f t="shared" si="8"/>
        <v/>
      </c>
      <c r="B200" s="24" t="s">
        <v>312</v>
      </c>
      <c r="C200" s="12" t="s">
        <v>313</v>
      </c>
      <c r="D200" s="25" t="s">
        <v>9</v>
      </c>
      <c r="E200" s="26">
        <v>2254.96</v>
      </c>
      <c r="F200" s="25">
        <v>3</v>
      </c>
      <c r="G200" s="27">
        <v>151.5</v>
      </c>
      <c r="H200" s="27">
        <v>151.5</v>
      </c>
      <c r="I200" s="27"/>
      <c r="J200" s="27"/>
      <c r="K200" s="25" t="s">
        <v>4079</v>
      </c>
      <c r="L200" s="25"/>
      <c r="M200"/>
      <c r="N200"/>
      <c r="O200" s="25">
        <v>-0.47</v>
      </c>
      <c r="P200" s="25">
        <v>2.4900000000000002</v>
      </c>
      <c r="S200" s="23" t="str">
        <f t="shared" si="9"/>
        <v/>
      </c>
      <c r="T200" s="23">
        <f t="shared" si="7"/>
        <v>0</v>
      </c>
    </row>
    <row r="201" spans="1:20" ht="17.399999999999999">
      <c r="A201" s="23" t="str">
        <f t="shared" si="8"/>
        <v/>
      </c>
      <c r="B201" s="24" t="s">
        <v>314</v>
      </c>
      <c r="C201" s="6" t="s">
        <v>4422</v>
      </c>
      <c r="D201" s="25" t="s">
        <v>9</v>
      </c>
      <c r="E201" s="28">
        <v>238</v>
      </c>
      <c r="F201" s="25"/>
      <c r="G201" s="25">
        <v>6.4</v>
      </c>
      <c r="H201" s="25">
        <v>6.4</v>
      </c>
      <c r="I201" s="25">
        <v>6.4</v>
      </c>
      <c r="J201" s="25"/>
      <c r="K201" s="25" t="s">
        <v>4084</v>
      </c>
      <c r="L201" s="25"/>
      <c r="M201"/>
      <c r="N201"/>
      <c r="O201" s="25">
        <v>-28.57</v>
      </c>
      <c r="P201" s="25">
        <v>-5.79</v>
      </c>
      <c r="S201" s="23" t="str">
        <f t="shared" si="9"/>
        <v/>
      </c>
      <c r="T201" s="23">
        <f t="shared" si="7"/>
        <v>0</v>
      </c>
    </row>
    <row r="202" spans="1:20" ht="17.399999999999999">
      <c r="A202" s="23" t="str">
        <f t="shared" si="8"/>
        <v/>
      </c>
      <c r="B202" s="24" t="s">
        <v>315</v>
      </c>
      <c r="C202" s="12" t="s">
        <v>316</v>
      </c>
      <c r="D202" s="25" t="s">
        <v>9</v>
      </c>
      <c r="E202" s="26">
        <v>60.13</v>
      </c>
      <c r="F202" s="25"/>
      <c r="G202" s="27"/>
      <c r="H202" s="27"/>
      <c r="I202" s="27"/>
      <c r="J202" s="27"/>
      <c r="K202" s="25" t="s">
        <v>4084</v>
      </c>
      <c r="L202" s="25"/>
      <c r="M202"/>
      <c r="N202"/>
      <c r="O202" s="25">
        <v>-1.39</v>
      </c>
      <c r="P202" s="25">
        <v>-16.52</v>
      </c>
      <c r="S202" s="23" t="str">
        <f t="shared" si="9"/>
        <v/>
      </c>
      <c r="T202" s="23">
        <f t="shared" si="7"/>
        <v>0</v>
      </c>
    </row>
    <row r="203" spans="1:20" ht="17.399999999999999">
      <c r="A203" s="23" t="str">
        <f t="shared" si="8"/>
        <v/>
      </c>
      <c r="B203" s="24" t="s">
        <v>317</v>
      </c>
      <c r="C203" s="12" t="s">
        <v>318</v>
      </c>
      <c r="D203" s="25" t="s">
        <v>37</v>
      </c>
      <c r="E203" s="28">
        <v>356.54</v>
      </c>
      <c r="F203" s="25"/>
      <c r="G203" s="27"/>
      <c r="H203" s="27"/>
      <c r="I203" s="27"/>
      <c r="J203" s="27"/>
      <c r="K203" s="25" t="s">
        <v>4104</v>
      </c>
      <c r="L203" s="25"/>
      <c r="M203"/>
      <c r="N203"/>
      <c r="O203" s="25">
        <v>5.07</v>
      </c>
      <c r="P203" s="25">
        <v>-5.72</v>
      </c>
      <c r="S203" s="23" t="str">
        <f t="shared" si="9"/>
        <v/>
      </c>
      <c r="T203" s="23">
        <f t="shared" si="7"/>
        <v>0</v>
      </c>
    </row>
    <row r="204" spans="1:20" ht="17.399999999999999">
      <c r="A204" s="23" t="str">
        <f t="shared" si="8"/>
        <v/>
      </c>
      <c r="B204" s="24" t="s">
        <v>319</v>
      </c>
      <c r="C204" s="12" t="s">
        <v>320</v>
      </c>
      <c r="D204" s="25" t="s">
        <v>9</v>
      </c>
      <c r="E204" s="26">
        <v>138.11000000000001</v>
      </c>
      <c r="F204" s="26"/>
      <c r="G204" s="27"/>
      <c r="H204" s="27"/>
      <c r="I204" s="27"/>
      <c r="J204" s="27"/>
      <c r="K204" s="25" t="s">
        <v>4084</v>
      </c>
      <c r="L204" s="25"/>
      <c r="M204"/>
      <c r="N204"/>
      <c r="O204" s="25">
        <v>-7.31</v>
      </c>
      <c r="P204" s="25">
        <v>-14.96</v>
      </c>
      <c r="S204" s="23" t="str">
        <f t="shared" si="9"/>
        <v/>
      </c>
      <c r="T204" s="23">
        <f t="shared" si="7"/>
        <v>0</v>
      </c>
    </row>
    <row r="205" spans="1:20" ht="17.399999999999999">
      <c r="A205" s="23" t="str">
        <f t="shared" si="8"/>
        <v/>
      </c>
      <c r="B205" s="24" t="s">
        <v>321</v>
      </c>
      <c r="C205" s="12" t="s">
        <v>4159</v>
      </c>
      <c r="D205" s="25" t="s">
        <v>9</v>
      </c>
      <c r="E205" s="26">
        <v>728.33</v>
      </c>
      <c r="F205" s="26">
        <v>1</v>
      </c>
      <c r="G205" s="27">
        <v>20.91</v>
      </c>
      <c r="H205" s="27">
        <v>20.91</v>
      </c>
      <c r="I205" s="27">
        <v>20.91</v>
      </c>
      <c r="J205" s="27"/>
      <c r="K205" s="25" t="s">
        <v>4076</v>
      </c>
      <c r="L205" s="25"/>
      <c r="M205"/>
      <c r="N205"/>
      <c r="O205" s="25">
        <v>-2.64</v>
      </c>
      <c r="P205" s="25">
        <v>-10.91</v>
      </c>
      <c r="S205" s="23" t="str">
        <f t="shared" si="9"/>
        <v/>
      </c>
      <c r="T205" s="23">
        <f t="shared" si="7"/>
        <v>0</v>
      </c>
    </row>
    <row r="206" spans="1:20" ht="17.399999999999999">
      <c r="A206" s="23" t="str">
        <f t="shared" si="8"/>
        <v/>
      </c>
      <c r="B206" s="24" t="s">
        <v>322</v>
      </c>
      <c r="C206" s="12" t="s">
        <v>323</v>
      </c>
      <c r="D206" s="25" t="s">
        <v>9</v>
      </c>
      <c r="E206" s="26">
        <v>255.3</v>
      </c>
      <c r="F206" s="25"/>
      <c r="G206" s="27"/>
      <c r="H206" s="27"/>
      <c r="I206" s="27"/>
      <c r="J206" s="27"/>
      <c r="K206" s="25" t="s">
        <v>4080</v>
      </c>
      <c r="L206" s="26"/>
      <c r="M206"/>
      <c r="N206"/>
      <c r="O206" s="25">
        <v>-7.2</v>
      </c>
      <c r="P206" s="25">
        <v>-16.89</v>
      </c>
      <c r="S206" s="23" t="str">
        <f t="shared" si="9"/>
        <v/>
      </c>
      <c r="T206" s="23">
        <f t="shared" ref="T206:T269" si="10">IF(AND(G206&lt;H206,I206&lt;J206,H206&lt;J206),1,IF(AND(G206&gt;H206,I206&gt;J206,H206&gt;J206),-1,0))</f>
        <v>0</v>
      </c>
    </row>
    <row r="207" spans="1:20" ht="17.399999999999999">
      <c r="A207" s="23" t="str">
        <f t="shared" ref="A207:A270" si="11">IF(ISERROR(RANK(S207,$S$14:$S$3000,)),"",RANK(S207,$S$14:$S$3000,))</f>
        <v/>
      </c>
      <c r="B207" s="24" t="s">
        <v>324</v>
      </c>
      <c r="C207" s="12" t="s">
        <v>325</v>
      </c>
      <c r="D207" s="25" t="s">
        <v>9</v>
      </c>
      <c r="E207" s="26">
        <v>257.52</v>
      </c>
      <c r="F207" s="25"/>
      <c r="G207" s="27"/>
      <c r="H207" s="27"/>
      <c r="I207" s="27"/>
      <c r="J207" s="27"/>
      <c r="K207" s="25" t="s">
        <v>4080</v>
      </c>
      <c r="L207" s="25"/>
      <c r="M207"/>
      <c r="N207"/>
      <c r="O207" s="25">
        <v>3.69</v>
      </c>
      <c r="P207" s="25">
        <v>-12.87</v>
      </c>
      <c r="S207" s="23" t="str">
        <f t="shared" ref="S207:S270" si="12">IF(OR(F207&lt;=$F$8,ISBLANK(G207),ISBLANK(H207),ISBLANK(J207),ISBLANK(I207)),"",E207+ROW()/100000)</f>
        <v/>
      </c>
      <c r="T207" s="23">
        <f t="shared" si="10"/>
        <v>0</v>
      </c>
    </row>
    <row r="208" spans="1:20" ht="17.399999999999999">
      <c r="A208" s="23" t="str">
        <f t="shared" si="11"/>
        <v/>
      </c>
      <c r="B208" s="24" t="s">
        <v>5286</v>
      </c>
      <c r="C208" s="12" t="s">
        <v>5287</v>
      </c>
      <c r="D208" s="25" t="s">
        <v>37</v>
      </c>
      <c r="E208" s="26">
        <v>188.97</v>
      </c>
      <c r="F208" s="26"/>
      <c r="G208" s="27"/>
      <c r="H208" s="27"/>
      <c r="I208" s="27"/>
      <c r="J208" s="27"/>
      <c r="K208" s="25" t="s">
        <v>4103</v>
      </c>
      <c r="L208" s="25"/>
      <c r="M208"/>
      <c r="N208"/>
      <c r="O208" s="25"/>
      <c r="P208" s="25"/>
      <c r="S208" s="23" t="str">
        <f t="shared" si="12"/>
        <v/>
      </c>
      <c r="T208" s="23">
        <f t="shared" si="10"/>
        <v>0</v>
      </c>
    </row>
    <row r="209" spans="1:20" ht="17.399999999999999">
      <c r="A209" s="23" t="str">
        <f t="shared" si="11"/>
        <v/>
      </c>
      <c r="B209" s="24" t="s">
        <v>326</v>
      </c>
      <c r="C209" s="12" t="s">
        <v>2900</v>
      </c>
      <c r="D209" s="25" t="s">
        <v>9</v>
      </c>
      <c r="E209" s="28">
        <v>1170.03</v>
      </c>
      <c r="F209" s="25">
        <v>6</v>
      </c>
      <c r="G209" s="27">
        <v>35.03</v>
      </c>
      <c r="H209" s="27">
        <v>35.68</v>
      </c>
      <c r="I209" s="27">
        <v>39.450000000000003</v>
      </c>
      <c r="J209" s="27"/>
      <c r="K209" s="25" t="s">
        <v>4084</v>
      </c>
      <c r="L209" s="25"/>
      <c r="M209"/>
      <c r="N209"/>
      <c r="O209" s="25">
        <v>-8.94</v>
      </c>
      <c r="P209" s="25">
        <v>-9.3000000000000007</v>
      </c>
      <c r="S209" s="23" t="str">
        <f t="shared" si="12"/>
        <v/>
      </c>
      <c r="T209" s="23">
        <f t="shared" si="10"/>
        <v>0</v>
      </c>
    </row>
    <row r="210" spans="1:20" ht="17.399999999999999">
      <c r="A210" s="23">
        <f t="shared" si="11"/>
        <v>100</v>
      </c>
      <c r="B210" s="24" t="s">
        <v>327</v>
      </c>
      <c r="C210" s="12" t="s">
        <v>328</v>
      </c>
      <c r="D210" s="25" t="s">
        <v>9</v>
      </c>
      <c r="E210" s="26">
        <v>3783.19</v>
      </c>
      <c r="F210" s="25">
        <v>16</v>
      </c>
      <c r="G210" s="27">
        <v>118.91</v>
      </c>
      <c r="H210" s="27">
        <v>112.35</v>
      </c>
      <c r="I210" s="27">
        <v>92</v>
      </c>
      <c r="J210" s="27">
        <v>81.8</v>
      </c>
      <c r="K210" s="25" t="s">
        <v>4090</v>
      </c>
      <c r="L210" s="26"/>
      <c r="M210"/>
      <c r="N210"/>
      <c r="O210" s="25">
        <v>-27.49</v>
      </c>
      <c r="P210" s="25">
        <v>-20.59</v>
      </c>
      <c r="S210" s="23">
        <f t="shared" si="12"/>
        <v>3783.1921000000002</v>
      </c>
      <c r="T210" s="23">
        <f t="shared" si="10"/>
        <v>-1</v>
      </c>
    </row>
    <row r="211" spans="1:20" ht="17.399999999999999">
      <c r="A211" s="23" t="str">
        <f t="shared" si="11"/>
        <v/>
      </c>
      <c r="B211" s="24" t="s">
        <v>329</v>
      </c>
      <c r="C211" s="12" t="s">
        <v>330</v>
      </c>
      <c r="D211" s="25" t="s">
        <v>9</v>
      </c>
      <c r="E211" s="26">
        <v>51.21</v>
      </c>
      <c r="F211" s="25"/>
      <c r="G211" s="27"/>
      <c r="H211" s="27"/>
      <c r="I211" s="27"/>
      <c r="J211" s="27"/>
      <c r="K211" s="25" t="s">
        <v>4078</v>
      </c>
      <c r="L211" s="26"/>
      <c r="M211"/>
      <c r="N211"/>
      <c r="O211" s="25">
        <v>-12.61</v>
      </c>
      <c r="P211" s="25">
        <v>-51.72</v>
      </c>
      <c r="S211" s="23" t="str">
        <f t="shared" si="12"/>
        <v/>
      </c>
      <c r="T211" s="23">
        <f t="shared" si="10"/>
        <v>0</v>
      </c>
    </row>
    <row r="212" spans="1:20" ht="17.399999999999999">
      <c r="A212" s="23" t="str">
        <f t="shared" si="11"/>
        <v/>
      </c>
      <c r="B212" s="24" t="s">
        <v>331</v>
      </c>
      <c r="C212" s="12" t="s">
        <v>332</v>
      </c>
      <c r="D212" s="25" t="s">
        <v>9</v>
      </c>
      <c r="E212" s="26">
        <v>130.57</v>
      </c>
      <c r="F212" s="25"/>
      <c r="G212" s="27"/>
      <c r="H212" s="27"/>
      <c r="I212" s="27"/>
      <c r="J212" s="27"/>
      <c r="K212" s="25" t="s">
        <v>4105</v>
      </c>
      <c r="L212" s="25"/>
      <c r="M212"/>
      <c r="N212"/>
      <c r="O212" s="25">
        <v>2.13</v>
      </c>
      <c r="P212" s="25">
        <v>-0.14000000000000001</v>
      </c>
      <c r="S212" s="23" t="str">
        <f t="shared" si="12"/>
        <v/>
      </c>
      <c r="T212" s="23">
        <f t="shared" si="10"/>
        <v>0</v>
      </c>
    </row>
    <row r="213" spans="1:20" ht="17.399999999999999">
      <c r="A213" s="23" t="str">
        <f t="shared" si="11"/>
        <v/>
      </c>
      <c r="B213" s="24" t="s">
        <v>333</v>
      </c>
      <c r="C213" s="12" t="s">
        <v>334</v>
      </c>
      <c r="D213" s="25" t="s">
        <v>9</v>
      </c>
      <c r="E213" s="26">
        <v>140.65</v>
      </c>
      <c r="F213" s="25"/>
      <c r="G213" s="27">
        <v>8</v>
      </c>
      <c r="H213" s="27"/>
      <c r="I213" s="27"/>
      <c r="J213" s="27"/>
      <c r="K213" s="25" t="s">
        <v>4084</v>
      </c>
      <c r="L213" s="25"/>
      <c r="M213"/>
      <c r="N213"/>
      <c r="O213" s="25">
        <v>-12.06</v>
      </c>
      <c r="P213" s="25">
        <v>-30.97</v>
      </c>
      <c r="S213" s="23" t="str">
        <f t="shared" si="12"/>
        <v/>
      </c>
      <c r="T213" s="23">
        <f t="shared" si="10"/>
        <v>0</v>
      </c>
    </row>
    <row r="214" spans="1:20" ht="17.399999999999999">
      <c r="A214" s="23" t="str">
        <f t="shared" si="11"/>
        <v/>
      </c>
      <c r="B214" s="24" t="s">
        <v>335</v>
      </c>
      <c r="C214" s="12" t="s">
        <v>336</v>
      </c>
      <c r="D214" s="25" t="s">
        <v>9</v>
      </c>
      <c r="E214" s="26">
        <v>88.81</v>
      </c>
      <c r="F214" s="26"/>
      <c r="G214" s="27"/>
      <c r="H214" s="27"/>
      <c r="I214" s="27"/>
      <c r="J214" s="27"/>
      <c r="K214" s="25" t="s">
        <v>4085</v>
      </c>
      <c r="L214" s="25"/>
      <c r="M214"/>
      <c r="N214"/>
      <c r="O214" s="25">
        <v>-11.36</v>
      </c>
      <c r="P214" s="25">
        <v>-16.55</v>
      </c>
      <c r="S214" s="23" t="str">
        <f t="shared" si="12"/>
        <v/>
      </c>
      <c r="T214" s="23">
        <f t="shared" si="10"/>
        <v>0</v>
      </c>
    </row>
    <row r="215" spans="1:20" ht="17.399999999999999">
      <c r="A215" s="23" t="str">
        <f t="shared" si="11"/>
        <v/>
      </c>
      <c r="B215" s="24" t="s">
        <v>337</v>
      </c>
      <c r="C215" s="12" t="s">
        <v>338</v>
      </c>
      <c r="D215" s="25" t="s">
        <v>9</v>
      </c>
      <c r="E215" s="26">
        <v>88.36</v>
      </c>
      <c r="F215" s="25"/>
      <c r="G215" s="27"/>
      <c r="H215" s="27"/>
      <c r="I215" s="27"/>
      <c r="J215" s="27"/>
      <c r="K215" s="25" t="s">
        <v>4081</v>
      </c>
      <c r="L215" s="26"/>
      <c r="M215"/>
      <c r="N215"/>
      <c r="O215" s="25">
        <v>-8.36</v>
      </c>
      <c r="P215" s="25">
        <v>-35.479999999999997</v>
      </c>
      <c r="S215" s="23" t="str">
        <f t="shared" si="12"/>
        <v/>
      </c>
      <c r="T215" s="23">
        <f t="shared" si="10"/>
        <v>0</v>
      </c>
    </row>
    <row r="216" spans="1:20" ht="17.399999999999999">
      <c r="A216" s="23" t="str">
        <f t="shared" si="11"/>
        <v/>
      </c>
      <c r="B216" s="24" t="s">
        <v>339</v>
      </c>
      <c r="C216" s="12" t="s">
        <v>2726</v>
      </c>
      <c r="D216" s="25" t="s">
        <v>9</v>
      </c>
      <c r="E216" s="26">
        <v>128.41</v>
      </c>
      <c r="F216" s="26">
        <v>1</v>
      </c>
      <c r="G216" s="27"/>
      <c r="H216" s="27"/>
      <c r="I216" s="27"/>
      <c r="J216" s="27"/>
      <c r="K216" s="25" t="s">
        <v>4082</v>
      </c>
      <c r="L216" s="25"/>
      <c r="M216"/>
      <c r="N216"/>
      <c r="O216" s="25">
        <v>-22.43</v>
      </c>
      <c r="P216" s="25">
        <v>-3.69</v>
      </c>
      <c r="S216" s="23" t="str">
        <f t="shared" si="12"/>
        <v/>
      </c>
      <c r="T216" s="23">
        <f t="shared" si="10"/>
        <v>0</v>
      </c>
    </row>
    <row r="217" spans="1:20" ht="17.399999999999999">
      <c r="A217" s="23">
        <f t="shared" si="11"/>
        <v>73</v>
      </c>
      <c r="B217" s="24" t="s">
        <v>341</v>
      </c>
      <c r="C217" s="12" t="s">
        <v>342</v>
      </c>
      <c r="D217" s="25" t="s">
        <v>9</v>
      </c>
      <c r="E217" s="26">
        <v>7329.46</v>
      </c>
      <c r="F217" s="25">
        <v>18</v>
      </c>
      <c r="G217" s="27">
        <v>143.03</v>
      </c>
      <c r="H217" s="27">
        <v>146.28</v>
      </c>
      <c r="I217" s="27">
        <v>149.6</v>
      </c>
      <c r="J217" s="27">
        <v>154.72999999999999</v>
      </c>
      <c r="K217" s="25" t="s">
        <v>4106</v>
      </c>
      <c r="L217" s="26"/>
      <c r="M217"/>
      <c r="N217"/>
      <c r="O217" s="25">
        <v>50.39</v>
      </c>
      <c r="P217" s="25">
        <v>145.18</v>
      </c>
      <c r="S217" s="23">
        <f t="shared" si="12"/>
        <v>7329.4621699999998</v>
      </c>
      <c r="T217" s="23">
        <f t="shared" si="10"/>
        <v>1</v>
      </c>
    </row>
    <row r="218" spans="1:20" ht="17.399999999999999">
      <c r="A218" s="23" t="str">
        <f t="shared" si="11"/>
        <v/>
      </c>
      <c r="B218" s="24" t="s">
        <v>343</v>
      </c>
      <c r="C218" s="6" t="s">
        <v>344</v>
      </c>
      <c r="D218" s="25" t="s">
        <v>9</v>
      </c>
      <c r="E218" s="28">
        <v>116.22</v>
      </c>
      <c r="F218" s="25"/>
      <c r="G218" s="25"/>
      <c r="H218" s="25"/>
      <c r="I218" s="25"/>
      <c r="J218" s="25"/>
      <c r="K218" s="25" t="s">
        <v>4083</v>
      </c>
      <c r="L218" s="25"/>
      <c r="M218"/>
      <c r="N218"/>
      <c r="O218" s="25">
        <v>4.8</v>
      </c>
      <c r="P218" s="25">
        <v>-20.97</v>
      </c>
      <c r="S218" s="23" t="str">
        <f t="shared" si="12"/>
        <v/>
      </c>
      <c r="T218" s="23">
        <f t="shared" si="10"/>
        <v>0</v>
      </c>
    </row>
    <row r="219" spans="1:20" ht="17.399999999999999">
      <c r="A219" s="23" t="str">
        <f t="shared" si="11"/>
        <v/>
      </c>
      <c r="B219" s="24" t="s">
        <v>345</v>
      </c>
      <c r="C219" s="12" t="s">
        <v>346</v>
      </c>
      <c r="D219" s="25" t="s">
        <v>9</v>
      </c>
      <c r="E219" s="26">
        <v>24.73</v>
      </c>
      <c r="F219" s="25"/>
      <c r="G219" s="27"/>
      <c r="H219" s="27"/>
      <c r="I219" s="27"/>
      <c r="J219" s="27"/>
      <c r="K219" s="25" t="s">
        <v>4107</v>
      </c>
      <c r="L219" s="25"/>
      <c r="M219"/>
      <c r="N219"/>
      <c r="O219" s="25">
        <v>-2.71</v>
      </c>
      <c r="P219" s="25">
        <v>-8.69</v>
      </c>
      <c r="S219" s="23" t="str">
        <f t="shared" si="12"/>
        <v/>
      </c>
      <c r="T219" s="23">
        <f t="shared" si="10"/>
        <v>0</v>
      </c>
    </row>
    <row r="220" spans="1:20" ht="17.399999999999999">
      <c r="A220" s="23" t="str">
        <f t="shared" si="11"/>
        <v/>
      </c>
      <c r="B220" s="24" t="s">
        <v>347</v>
      </c>
      <c r="C220" s="12" t="s">
        <v>348</v>
      </c>
      <c r="D220" s="25" t="s">
        <v>9</v>
      </c>
      <c r="E220" s="26">
        <v>179.2</v>
      </c>
      <c r="F220" s="25"/>
      <c r="G220" s="27"/>
      <c r="H220" s="27"/>
      <c r="I220" s="27"/>
      <c r="J220" s="27"/>
      <c r="K220" s="25" t="s">
        <v>4076</v>
      </c>
      <c r="L220" s="26"/>
      <c r="M220"/>
      <c r="N220"/>
      <c r="O220" s="25">
        <v>-13.45</v>
      </c>
      <c r="P220" s="25">
        <v>-39.130000000000003</v>
      </c>
      <c r="S220" s="23" t="str">
        <f t="shared" si="12"/>
        <v/>
      </c>
      <c r="T220" s="23">
        <f t="shared" si="10"/>
        <v>0</v>
      </c>
    </row>
    <row r="221" spans="1:20" ht="17.399999999999999">
      <c r="A221" s="23" t="str">
        <f t="shared" si="11"/>
        <v/>
      </c>
      <c r="B221" s="24" t="s">
        <v>349</v>
      </c>
      <c r="C221" s="12" t="s">
        <v>350</v>
      </c>
      <c r="D221" s="25" t="s">
        <v>9</v>
      </c>
      <c r="E221" s="26">
        <v>236.84</v>
      </c>
      <c r="F221" s="25"/>
      <c r="G221" s="27"/>
      <c r="H221" s="27"/>
      <c r="I221" s="27"/>
      <c r="J221" s="27"/>
      <c r="K221" s="25" t="s">
        <v>4081</v>
      </c>
      <c r="L221" s="25"/>
      <c r="M221"/>
      <c r="N221"/>
      <c r="O221" s="25">
        <v>-8.9</v>
      </c>
      <c r="P221" s="25">
        <v>-19.13</v>
      </c>
      <c r="S221" s="23" t="str">
        <f t="shared" si="12"/>
        <v/>
      </c>
      <c r="T221" s="23">
        <f t="shared" si="10"/>
        <v>0</v>
      </c>
    </row>
    <row r="222" spans="1:20" ht="17.399999999999999">
      <c r="A222" s="23">
        <f t="shared" si="11"/>
        <v>140</v>
      </c>
      <c r="B222" s="24" t="s">
        <v>351</v>
      </c>
      <c r="C222" s="12" t="s">
        <v>352</v>
      </c>
      <c r="D222" s="25" t="s">
        <v>9</v>
      </c>
      <c r="E222" s="26">
        <v>2074.1799999999998</v>
      </c>
      <c r="F222" s="25">
        <v>11</v>
      </c>
      <c r="G222" s="27">
        <v>48.83</v>
      </c>
      <c r="H222" s="27">
        <v>48.83</v>
      </c>
      <c r="I222" s="27">
        <v>47.6</v>
      </c>
      <c r="J222" s="27">
        <v>48.8</v>
      </c>
      <c r="K222" s="25" t="s">
        <v>4080</v>
      </c>
      <c r="L222" s="26"/>
      <c r="M222"/>
      <c r="N222"/>
      <c r="O222" s="25">
        <v>-10.73</v>
      </c>
      <c r="P222" s="25">
        <v>-10.14</v>
      </c>
      <c r="S222" s="23">
        <f t="shared" si="12"/>
        <v>2074.1822199999997</v>
      </c>
      <c r="T222" s="23">
        <f t="shared" si="10"/>
        <v>0</v>
      </c>
    </row>
    <row r="223" spans="1:20" ht="17.399999999999999">
      <c r="A223" s="23" t="str">
        <f t="shared" si="11"/>
        <v/>
      </c>
      <c r="B223" s="24" t="s">
        <v>353</v>
      </c>
      <c r="C223" s="12" t="s">
        <v>354</v>
      </c>
      <c r="D223" s="25" t="s">
        <v>9</v>
      </c>
      <c r="E223" s="26">
        <v>169.53</v>
      </c>
      <c r="F223" s="25"/>
      <c r="G223" s="27"/>
      <c r="H223" s="27"/>
      <c r="I223" s="27"/>
      <c r="J223" s="27"/>
      <c r="K223" s="25" t="s">
        <v>4088</v>
      </c>
      <c r="L223" s="26"/>
      <c r="M223"/>
      <c r="N223"/>
      <c r="O223" s="25">
        <v>-21.55</v>
      </c>
      <c r="P223" s="25">
        <v>-37</v>
      </c>
      <c r="S223" s="23" t="str">
        <f t="shared" si="12"/>
        <v/>
      </c>
      <c r="T223" s="23">
        <f t="shared" si="10"/>
        <v>0</v>
      </c>
    </row>
    <row r="224" spans="1:20" ht="17.399999999999999">
      <c r="A224" s="23" t="str">
        <f t="shared" si="11"/>
        <v/>
      </c>
      <c r="B224" s="24" t="s">
        <v>355</v>
      </c>
      <c r="C224" s="12" t="s">
        <v>356</v>
      </c>
      <c r="D224" s="25" t="s">
        <v>9</v>
      </c>
      <c r="E224" s="26">
        <v>36.020000000000003</v>
      </c>
      <c r="F224" s="25"/>
      <c r="G224" s="27"/>
      <c r="H224" s="27"/>
      <c r="I224" s="27"/>
      <c r="J224" s="27"/>
      <c r="K224" s="25" t="s">
        <v>4080</v>
      </c>
      <c r="L224" s="26"/>
      <c r="M224"/>
      <c r="N224"/>
      <c r="O224" s="25">
        <v>-17.3</v>
      </c>
      <c r="P224" s="25">
        <v>-48.99</v>
      </c>
      <c r="S224" s="23" t="str">
        <f t="shared" si="12"/>
        <v/>
      </c>
      <c r="T224" s="23">
        <f t="shared" si="10"/>
        <v>0</v>
      </c>
    </row>
    <row r="225" spans="1:20" ht="17.399999999999999">
      <c r="A225" s="23" t="str">
        <f t="shared" si="11"/>
        <v/>
      </c>
      <c r="B225" s="24" t="s">
        <v>357</v>
      </c>
      <c r="C225" s="12" t="s">
        <v>358</v>
      </c>
      <c r="D225" s="25" t="s">
        <v>9</v>
      </c>
      <c r="E225" s="26">
        <v>277.68</v>
      </c>
      <c r="F225" s="26"/>
      <c r="G225" s="27"/>
      <c r="H225" s="27"/>
      <c r="I225" s="27"/>
      <c r="J225" s="27"/>
      <c r="K225" s="25" t="s">
        <v>4084</v>
      </c>
      <c r="L225" s="28"/>
      <c r="M225"/>
      <c r="N225"/>
      <c r="O225" s="25">
        <v>13.32</v>
      </c>
      <c r="P225" s="25">
        <v>26.31</v>
      </c>
      <c r="S225" s="23" t="str">
        <f t="shared" si="12"/>
        <v/>
      </c>
      <c r="T225" s="23">
        <f t="shared" si="10"/>
        <v>0</v>
      </c>
    </row>
    <row r="226" spans="1:20" ht="17.399999999999999">
      <c r="A226" s="23" t="str">
        <f t="shared" si="11"/>
        <v/>
      </c>
      <c r="B226" s="24" t="s">
        <v>2901</v>
      </c>
      <c r="C226" s="12" t="s">
        <v>3721</v>
      </c>
      <c r="D226" s="25" t="s">
        <v>9</v>
      </c>
      <c r="E226" s="26">
        <v>95.49</v>
      </c>
      <c r="F226" s="26"/>
      <c r="G226" s="27"/>
      <c r="H226" s="27"/>
      <c r="I226" s="27"/>
      <c r="J226" s="27"/>
      <c r="K226" s="25" t="s">
        <v>4086</v>
      </c>
      <c r="L226" s="26"/>
      <c r="M226"/>
      <c r="N226"/>
      <c r="O226" s="25">
        <v>49.4</v>
      </c>
      <c r="P226" s="25">
        <v>-28.09</v>
      </c>
      <c r="S226" s="23" t="str">
        <f t="shared" si="12"/>
        <v/>
      </c>
      <c r="T226" s="23">
        <f t="shared" si="10"/>
        <v>0</v>
      </c>
    </row>
    <row r="227" spans="1:20" ht="17.399999999999999">
      <c r="A227" s="23" t="str">
        <f t="shared" si="11"/>
        <v/>
      </c>
      <c r="B227" s="24" t="s">
        <v>359</v>
      </c>
      <c r="C227" s="12" t="s">
        <v>360</v>
      </c>
      <c r="D227" s="25" t="s">
        <v>9</v>
      </c>
      <c r="E227" s="26">
        <v>56.23</v>
      </c>
      <c r="F227" s="26"/>
      <c r="G227" s="27"/>
      <c r="H227" s="27"/>
      <c r="I227" s="27"/>
      <c r="J227" s="27"/>
      <c r="K227" s="25" t="s">
        <v>4083</v>
      </c>
      <c r="L227" s="25"/>
      <c r="M227"/>
      <c r="N227"/>
      <c r="O227" s="25">
        <v>1.95</v>
      </c>
      <c r="P227" s="25">
        <v>-5.78</v>
      </c>
      <c r="S227" s="23" t="str">
        <f t="shared" si="12"/>
        <v/>
      </c>
      <c r="T227" s="23">
        <f t="shared" si="10"/>
        <v>0</v>
      </c>
    </row>
    <row r="228" spans="1:20" ht="17.399999999999999">
      <c r="A228" s="23" t="str">
        <f t="shared" si="11"/>
        <v/>
      </c>
      <c r="B228" s="24" t="s">
        <v>361</v>
      </c>
      <c r="C228" s="12" t="s">
        <v>362</v>
      </c>
      <c r="D228" s="25" t="s">
        <v>9</v>
      </c>
      <c r="E228" s="26">
        <v>749.83</v>
      </c>
      <c r="F228" s="25"/>
      <c r="G228" s="27"/>
      <c r="H228" s="27"/>
      <c r="I228" s="27"/>
      <c r="J228" s="27"/>
      <c r="K228" s="25" t="s">
        <v>4085</v>
      </c>
      <c r="L228" s="25"/>
      <c r="M228"/>
      <c r="N228"/>
      <c r="O228" s="25">
        <v>-1.28</v>
      </c>
      <c r="P228" s="25">
        <v>-11.89</v>
      </c>
      <c r="S228" s="23" t="str">
        <f t="shared" si="12"/>
        <v/>
      </c>
      <c r="T228" s="23">
        <f t="shared" si="10"/>
        <v>0</v>
      </c>
    </row>
    <row r="229" spans="1:20" ht="17.399999999999999">
      <c r="A229" s="23" t="str">
        <f t="shared" si="11"/>
        <v/>
      </c>
      <c r="B229" s="24" t="s">
        <v>363</v>
      </c>
      <c r="C229" s="12" t="s">
        <v>364</v>
      </c>
      <c r="D229" s="25" t="s">
        <v>9</v>
      </c>
      <c r="E229" s="26">
        <v>52.25</v>
      </c>
      <c r="F229" s="26"/>
      <c r="G229" s="27"/>
      <c r="H229" s="27"/>
      <c r="I229" s="27"/>
      <c r="J229" s="27"/>
      <c r="K229" s="25" t="s">
        <v>4083</v>
      </c>
      <c r="L229" s="25"/>
      <c r="M229"/>
      <c r="N229"/>
      <c r="O229" s="25">
        <v>-13.77</v>
      </c>
      <c r="P229" s="25">
        <v>-30.72</v>
      </c>
      <c r="S229" s="23" t="str">
        <f t="shared" si="12"/>
        <v/>
      </c>
      <c r="T229" s="23">
        <f t="shared" si="10"/>
        <v>0</v>
      </c>
    </row>
    <row r="230" spans="1:20" ht="17.399999999999999">
      <c r="A230" s="23" t="str">
        <f t="shared" si="11"/>
        <v/>
      </c>
      <c r="B230" s="24" t="s">
        <v>365</v>
      </c>
      <c r="C230" s="12" t="s">
        <v>366</v>
      </c>
      <c r="D230" s="25" t="s">
        <v>9</v>
      </c>
      <c r="E230" s="26">
        <v>176.27</v>
      </c>
      <c r="F230" s="25"/>
      <c r="G230" s="27"/>
      <c r="H230" s="27"/>
      <c r="I230" s="27"/>
      <c r="J230" s="27"/>
      <c r="K230" s="25" t="s">
        <v>4087</v>
      </c>
      <c r="L230" s="26"/>
      <c r="M230"/>
      <c r="N230"/>
      <c r="O230" s="25">
        <v>-18.25</v>
      </c>
      <c r="P230" s="25">
        <v>-26.48</v>
      </c>
      <c r="S230" s="23" t="str">
        <f t="shared" si="12"/>
        <v/>
      </c>
      <c r="T230" s="23">
        <f t="shared" si="10"/>
        <v>0</v>
      </c>
    </row>
    <row r="231" spans="1:20" ht="17.399999999999999">
      <c r="A231" s="23" t="str">
        <f t="shared" si="11"/>
        <v/>
      </c>
      <c r="B231" s="24" t="s">
        <v>367</v>
      </c>
      <c r="C231" s="12" t="s">
        <v>368</v>
      </c>
      <c r="D231" s="25" t="s">
        <v>37</v>
      </c>
      <c r="E231" s="26">
        <v>81</v>
      </c>
      <c r="F231" s="25"/>
      <c r="G231" s="27"/>
      <c r="H231" s="27"/>
      <c r="I231" s="27"/>
      <c r="J231" s="27"/>
      <c r="K231" s="25" t="s">
        <v>4080</v>
      </c>
      <c r="L231" s="25"/>
      <c r="M231"/>
      <c r="N231"/>
      <c r="O231" s="25">
        <v>-4.42</v>
      </c>
      <c r="P231" s="25">
        <v>9.64</v>
      </c>
      <c r="S231" s="23" t="str">
        <f t="shared" si="12"/>
        <v/>
      </c>
      <c r="T231" s="23">
        <f t="shared" si="10"/>
        <v>0</v>
      </c>
    </row>
    <row r="232" spans="1:20" ht="17.399999999999999">
      <c r="A232" s="23" t="str">
        <f t="shared" si="11"/>
        <v/>
      </c>
      <c r="B232" s="24" t="s">
        <v>369</v>
      </c>
      <c r="C232" s="12" t="s">
        <v>370</v>
      </c>
      <c r="D232" s="25" t="s">
        <v>37</v>
      </c>
      <c r="E232" s="26">
        <v>84.65</v>
      </c>
      <c r="F232" s="25"/>
      <c r="G232" s="27"/>
      <c r="H232" s="27"/>
      <c r="I232" s="27"/>
      <c r="J232" s="27"/>
      <c r="K232" s="25" t="s">
        <v>4080</v>
      </c>
      <c r="L232" s="25"/>
      <c r="M232"/>
      <c r="N232"/>
      <c r="O232" s="25">
        <v>0</v>
      </c>
      <c r="P232" s="25">
        <v>-4.0599999999999996</v>
      </c>
      <c r="S232" s="23" t="str">
        <f t="shared" si="12"/>
        <v/>
      </c>
      <c r="T232" s="23">
        <f t="shared" si="10"/>
        <v>0</v>
      </c>
    </row>
    <row r="233" spans="1:20" ht="17.399999999999999">
      <c r="A233" s="23">
        <f t="shared" si="11"/>
        <v>214</v>
      </c>
      <c r="B233" s="24" t="s">
        <v>371</v>
      </c>
      <c r="C233" s="12" t="s">
        <v>372</v>
      </c>
      <c r="D233" s="25" t="s">
        <v>9</v>
      </c>
      <c r="E233" s="26">
        <v>424.7</v>
      </c>
      <c r="F233" s="25">
        <v>1</v>
      </c>
      <c r="G233" s="27">
        <v>22.9</v>
      </c>
      <c r="H233" s="27">
        <v>22.9</v>
      </c>
      <c r="I233" s="27">
        <v>22.9</v>
      </c>
      <c r="J233" s="27">
        <v>22.9</v>
      </c>
      <c r="K233" s="25" t="s">
        <v>2625</v>
      </c>
      <c r="L233" s="25"/>
      <c r="M233"/>
      <c r="N233"/>
      <c r="O233" s="25">
        <v>-2.74</v>
      </c>
      <c r="P233" s="25">
        <v>-17.010000000000002</v>
      </c>
      <c r="S233" s="23">
        <f t="shared" si="12"/>
        <v>424.70232999999996</v>
      </c>
      <c r="T233" s="23">
        <f t="shared" si="10"/>
        <v>0</v>
      </c>
    </row>
    <row r="234" spans="1:20" ht="17.399999999999999">
      <c r="A234" s="23" t="str">
        <f t="shared" si="11"/>
        <v/>
      </c>
      <c r="B234" s="24" t="s">
        <v>373</v>
      </c>
      <c r="C234" s="12" t="s">
        <v>374</v>
      </c>
      <c r="D234" s="25" t="s">
        <v>9</v>
      </c>
      <c r="E234" s="26">
        <v>395.62</v>
      </c>
      <c r="F234" s="26"/>
      <c r="G234" s="27"/>
      <c r="H234" s="27"/>
      <c r="I234" s="27"/>
      <c r="J234" s="27"/>
      <c r="K234" s="25" t="s">
        <v>4078</v>
      </c>
      <c r="L234" s="25"/>
      <c r="M234"/>
      <c r="N234"/>
      <c r="O234" s="25">
        <v>-2.46</v>
      </c>
      <c r="P234" s="25">
        <v>-11.98</v>
      </c>
      <c r="S234" s="23" t="str">
        <f t="shared" si="12"/>
        <v/>
      </c>
      <c r="T234" s="23">
        <f t="shared" si="10"/>
        <v>0</v>
      </c>
    </row>
    <row r="235" spans="1:20" ht="17.399999999999999">
      <c r="A235" s="23" t="str">
        <f t="shared" si="11"/>
        <v/>
      </c>
      <c r="B235" s="24" t="s">
        <v>375</v>
      </c>
      <c r="C235" s="12" t="s">
        <v>376</v>
      </c>
      <c r="D235" s="25" t="s">
        <v>9</v>
      </c>
      <c r="E235" s="26">
        <v>439.61</v>
      </c>
      <c r="F235" s="25"/>
      <c r="G235" s="27"/>
      <c r="H235" s="27"/>
      <c r="I235" s="27"/>
      <c r="J235" s="27"/>
      <c r="K235" s="25" t="s">
        <v>4107</v>
      </c>
      <c r="L235" s="25"/>
      <c r="M235"/>
      <c r="N235"/>
      <c r="O235" s="25">
        <v>-0.59</v>
      </c>
      <c r="P235" s="25">
        <v>141.30000000000001</v>
      </c>
      <c r="S235" s="23" t="str">
        <f t="shared" si="12"/>
        <v/>
      </c>
      <c r="T235" s="23">
        <f t="shared" si="10"/>
        <v>0</v>
      </c>
    </row>
    <row r="236" spans="1:20" ht="17.399999999999999">
      <c r="A236" s="23" t="str">
        <f t="shared" si="11"/>
        <v/>
      </c>
      <c r="B236" s="24" t="s">
        <v>377</v>
      </c>
      <c r="C236" s="12" t="s">
        <v>3850</v>
      </c>
      <c r="D236" s="25" t="s">
        <v>9</v>
      </c>
      <c r="E236" s="26">
        <v>69.099999999999994</v>
      </c>
      <c r="F236" s="25"/>
      <c r="G236" s="27"/>
      <c r="H236" s="27"/>
      <c r="I236" s="27"/>
      <c r="J236" s="27"/>
      <c r="K236" s="25" t="s">
        <v>4076</v>
      </c>
      <c r="L236" s="25"/>
      <c r="M236"/>
      <c r="N236"/>
      <c r="O236" s="25">
        <v>-3.48</v>
      </c>
      <c r="P236" s="25">
        <v>-18.88</v>
      </c>
      <c r="S236" s="23" t="str">
        <f t="shared" si="12"/>
        <v/>
      </c>
      <c r="T236" s="23">
        <f t="shared" si="10"/>
        <v>0</v>
      </c>
    </row>
    <row r="237" spans="1:20" ht="17.399999999999999">
      <c r="A237" s="23" t="str">
        <f t="shared" si="11"/>
        <v/>
      </c>
      <c r="B237" s="24" t="s">
        <v>378</v>
      </c>
      <c r="C237" s="12" t="s">
        <v>379</v>
      </c>
      <c r="D237" s="25" t="s">
        <v>9</v>
      </c>
      <c r="E237" s="26">
        <v>60.82</v>
      </c>
      <c r="F237" s="25"/>
      <c r="G237" s="27"/>
      <c r="H237" s="27"/>
      <c r="I237" s="27"/>
      <c r="J237" s="27"/>
      <c r="K237" s="25" t="s">
        <v>4107</v>
      </c>
      <c r="L237" s="26"/>
      <c r="M237"/>
      <c r="N237"/>
      <c r="O237" s="25">
        <v>9.74</v>
      </c>
      <c r="P237" s="25">
        <v>3.38</v>
      </c>
      <c r="S237" s="23" t="str">
        <f t="shared" si="12"/>
        <v/>
      </c>
      <c r="T237" s="23">
        <f t="shared" si="10"/>
        <v>0</v>
      </c>
    </row>
    <row r="238" spans="1:20" ht="17.399999999999999">
      <c r="A238" s="23" t="str">
        <f t="shared" si="11"/>
        <v/>
      </c>
      <c r="B238" s="24" t="s">
        <v>380</v>
      </c>
      <c r="C238" s="12" t="s">
        <v>381</v>
      </c>
      <c r="D238" s="25" t="s">
        <v>37</v>
      </c>
      <c r="E238" s="26">
        <v>61.94</v>
      </c>
      <c r="F238" s="25"/>
      <c r="G238" s="27"/>
      <c r="H238" s="27"/>
      <c r="I238" s="27"/>
      <c r="J238" s="27"/>
      <c r="K238" s="25" t="s">
        <v>4083</v>
      </c>
      <c r="L238" s="25"/>
      <c r="M238"/>
      <c r="N238"/>
      <c r="O238" s="25">
        <v>3.04</v>
      </c>
      <c r="P238" s="25">
        <v>2.1</v>
      </c>
      <c r="S238" s="23" t="str">
        <f t="shared" si="12"/>
        <v/>
      </c>
      <c r="T238" s="23">
        <f t="shared" si="10"/>
        <v>0</v>
      </c>
    </row>
    <row r="239" spans="1:20" ht="17.399999999999999">
      <c r="A239" s="23" t="str">
        <f t="shared" si="11"/>
        <v/>
      </c>
      <c r="B239" s="24" t="s">
        <v>382</v>
      </c>
      <c r="C239" s="12" t="s">
        <v>383</v>
      </c>
      <c r="D239" s="25" t="s">
        <v>9</v>
      </c>
      <c r="E239" s="26">
        <v>3118.74</v>
      </c>
      <c r="F239" s="25">
        <v>2</v>
      </c>
      <c r="G239" s="27">
        <v>122</v>
      </c>
      <c r="H239" s="27">
        <v>122</v>
      </c>
      <c r="I239" s="27"/>
      <c r="J239" s="27"/>
      <c r="K239" s="25" t="s">
        <v>4082</v>
      </c>
      <c r="L239" s="26"/>
      <c r="M239"/>
      <c r="N239"/>
      <c r="O239" s="25">
        <v>-5.67</v>
      </c>
      <c r="P239" s="25">
        <v>34.9</v>
      </c>
      <c r="S239" s="23" t="str">
        <f t="shared" si="12"/>
        <v/>
      </c>
      <c r="T239" s="23">
        <f t="shared" si="10"/>
        <v>0</v>
      </c>
    </row>
    <row r="240" spans="1:20" ht="17.399999999999999">
      <c r="A240" s="23" t="str">
        <f t="shared" si="11"/>
        <v/>
      </c>
      <c r="B240" s="24" t="s">
        <v>384</v>
      </c>
      <c r="C240" s="12" t="s">
        <v>385</v>
      </c>
      <c r="D240" s="25" t="s">
        <v>9</v>
      </c>
      <c r="E240" s="26">
        <v>53.31</v>
      </c>
      <c r="F240" s="25"/>
      <c r="G240" s="27"/>
      <c r="H240" s="27"/>
      <c r="I240" s="27"/>
      <c r="J240" s="27"/>
      <c r="K240" s="25" t="s">
        <v>4078</v>
      </c>
      <c r="L240" s="25"/>
      <c r="M240"/>
      <c r="N240"/>
      <c r="O240" s="25">
        <v>-7.86</v>
      </c>
      <c r="P240" s="25">
        <v>-22.46</v>
      </c>
      <c r="S240" s="23" t="str">
        <f t="shared" si="12"/>
        <v/>
      </c>
      <c r="T240" s="23">
        <f t="shared" si="10"/>
        <v>0</v>
      </c>
    </row>
    <row r="241" spans="1:20" ht="17.399999999999999">
      <c r="A241" s="23" t="str">
        <f t="shared" si="11"/>
        <v/>
      </c>
      <c r="B241" s="24" t="s">
        <v>386</v>
      </c>
      <c r="C241" s="12" t="s">
        <v>387</v>
      </c>
      <c r="D241" s="25" t="s">
        <v>9</v>
      </c>
      <c r="E241" s="26">
        <v>82.97</v>
      </c>
      <c r="F241" s="26"/>
      <c r="G241" s="27"/>
      <c r="H241" s="27"/>
      <c r="I241" s="27"/>
      <c r="J241" s="27"/>
      <c r="K241" s="25" t="s">
        <v>4084</v>
      </c>
      <c r="L241" s="26"/>
      <c r="M241"/>
      <c r="N241"/>
      <c r="O241" s="25">
        <v>-0.57999999999999996</v>
      </c>
      <c r="P241" s="25">
        <v>-18</v>
      </c>
      <c r="S241" s="23" t="str">
        <f t="shared" si="12"/>
        <v/>
      </c>
      <c r="T241" s="23">
        <f t="shared" si="10"/>
        <v>0</v>
      </c>
    </row>
    <row r="242" spans="1:20" ht="17.399999999999999">
      <c r="A242" s="23" t="str">
        <f t="shared" si="11"/>
        <v/>
      </c>
      <c r="B242" s="24" t="s">
        <v>388</v>
      </c>
      <c r="C242" s="12" t="s">
        <v>389</v>
      </c>
      <c r="D242" s="25" t="s">
        <v>9</v>
      </c>
      <c r="E242" s="26">
        <v>27.95</v>
      </c>
      <c r="F242" s="25"/>
      <c r="G242" s="27"/>
      <c r="H242" s="27"/>
      <c r="I242" s="27"/>
      <c r="J242" s="27"/>
      <c r="K242" s="25" t="s">
        <v>4086</v>
      </c>
      <c r="L242" s="25"/>
      <c r="M242"/>
      <c r="N242"/>
      <c r="O242" s="25">
        <v>-2.37</v>
      </c>
      <c r="P242" s="25">
        <v>-26.71</v>
      </c>
      <c r="S242" s="23" t="str">
        <f t="shared" si="12"/>
        <v/>
      </c>
      <c r="T242" s="23">
        <f t="shared" si="10"/>
        <v>0</v>
      </c>
    </row>
    <row r="243" spans="1:20" ht="17.399999999999999">
      <c r="A243" s="23" t="str">
        <f t="shared" si="11"/>
        <v/>
      </c>
      <c r="B243" s="24" t="s">
        <v>390</v>
      </c>
      <c r="C243" s="12" t="s">
        <v>391</v>
      </c>
      <c r="D243" s="25" t="s">
        <v>9</v>
      </c>
      <c r="E243" s="26">
        <v>83.43</v>
      </c>
      <c r="F243" s="25"/>
      <c r="G243" s="27"/>
      <c r="H243" s="27"/>
      <c r="I243" s="27"/>
      <c r="J243" s="27"/>
      <c r="K243" s="25" t="s">
        <v>4090</v>
      </c>
      <c r="L243" s="25"/>
      <c r="M243"/>
      <c r="N243"/>
      <c r="O243" s="25">
        <v>-6.39</v>
      </c>
      <c r="P243" s="25">
        <v>-10.65</v>
      </c>
      <c r="S243" s="23" t="str">
        <f t="shared" si="12"/>
        <v/>
      </c>
      <c r="T243" s="23">
        <f t="shared" si="10"/>
        <v>0</v>
      </c>
    </row>
    <row r="244" spans="1:20" ht="17.399999999999999">
      <c r="A244" s="23" t="str">
        <f t="shared" si="11"/>
        <v/>
      </c>
      <c r="B244" s="24" t="s">
        <v>392</v>
      </c>
      <c r="C244" s="12" t="s">
        <v>393</v>
      </c>
      <c r="D244" s="25" t="s">
        <v>9</v>
      </c>
      <c r="E244" s="26">
        <v>45.76</v>
      </c>
      <c r="F244" s="25"/>
      <c r="G244" s="27"/>
      <c r="H244" s="27"/>
      <c r="I244" s="27"/>
      <c r="J244" s="27"/>
      <c r="K244" s="25" t="s">
        <v>4086</v>
      </c>
      <c r="L244" s="25"/>
      <c r="M244"/>
      <c r="N244"/>
      <c r="O244" s="25">
        <v>3.47</v>
      </c>
      <c r="P244" s="25">
        <v>-26.44</v>
      </c>
      <c r="S244" s="23" t="str">
        <f t="shared" si="12"/>
        <v/>
      </c>
      <c r="T244" s="23">
        <f t="shared" si="10"/>
        <v>0</v>
      </c>
    </row>
    <row r="245" spans="1:20" ht="17.399999999999999">
      <c r="A245" s="23" t="str">
        <f t="shared" si="11"/>
        <v/>
      </c>
      <c r="B245" s="24" t="s">
        <v>394</v>
      </c>
      <c r="C245" s="12" t="s">
        <v>2742</v>
      </c>
      <c r="D245" s="25" t="s">
        <v>9</v>
      </c>
      <c r="E245" s="26">
        <v>49.78</v>
      </c>
      <c r="F245" s="25"/>
      <c r="G245" s="27"/>
      <c r="H245" s="27"/>
      <c r="I245" s="27"/>
      <c r="J245" s="27"/>
      <c r="K245" s="25" t="s">
        <v>4108</v>
      </c>
      <c r="L245" s="25"/>
      <c r="M245"/>
      <c r="N245"/>
      <c r="O245" s="25">
        <v>-6.47</v>
      </c>
      <c r="P245" s="25">
        <v>-11.5</v>
      </c>
      <c r="S245" s="23" t="str">
        <f t="shared" si="12"/>
        <v/>
      </c>
      <c r="T245" s="23">
        <f t="shared" si="10"/>
        <v>0</v>
      </c>
    </row>
    <row r="246" spans="1:20" ht="17.399999999999999">
      <c r="A246" s="23" t="str">
        <f t="shared" si="11"/>
        <v/>
      </c>
      <c r="B246" s="24" t="s">
        <v>395</v>
      </c>
      <c r="C246" s="12" t="s">
        <v>396</v>
      </c>
      <c r="D246" s="25" t="s">
        <v>9</v>
      </c>
      <c r="E246" s="26">
        <v>130.29</v>
      </c>
      <c r="F246" s="25"/>
      <c r="G246" s="27"/>
      <c r="H246" s="27"/>
      <c r="I246" s="27"/>
      <c r="J246" s="27"/>
      <c r="K246" s="25" t="s">
        <v>4086</v>
      </c>
      <c r="L246" s="25"/>
      <c r="M246"/>
      <c r="N246"/>
      <c r="O246" s="25">
        <v>3.68</v>
      </c>
      <c r="P246" s="25">
        <v>-29.54</v>
      </c>
      <c r="S246" s="23" t="str">
        <f t="shared" si="12"/>
        <v/>
      </c>
      <c r="T246" s="23">
        <f t="shared" si="10"/>
        <v>0</v>
      </c>
    </row>
    <row r="247" spans="1:20" ht="17.399999999999999">
      <c r="A247" s="23" t="str">
        <f t="shared" si="11"/>
        <v/>
      </c>
      <c r="B247" s="24" t="s">
        <v>397</v>
      </c>
      <c r="C247" s="12" t="s">
        <v>398</v>
      </c>
      <c r="D247" s="25" t="s">
        <v>9</v>
      </c>
      <c r="E247" s="26">
        <v>145.91999999999999</v>
      </c>
      <c r="F247" s="26"/>
      <c r="G247" s="27"/>
      <c r="H247" s="27"/>
      <c r="I247" s="27"/>
      <c r="J247" s="27"/>
      <c r="K247" s="25" t="s">
        <v>4080</v>
      </c>
      <c r="L247" s="25"/>
      <c r="M247"/>
      <c r="N247"/>
      <c r="O247" s="25">
        <v>1.45</v>
      </c>
      <c r="P247" s="25">
        <v>-4</v>
      </c>
      <c r="S247" s="23" t="str">
        <f t="shared" si="12"/>
        <v/>
      </c>
      <c r="T247" s="23">
        <f t="shared" si="10"/>
        <v>0</v>
      </c>
    </row>
    <row r="248" spans="1:20" ht="17.399999999999999">
      <c r="A248" s="23" t="str">
        <f t="shared" si="11"/>
        <v/>
      </c>
      <c r="B248" s="24" t="s">
        <v>399</v>
      </c>
      <c r="C248" s="12" t="s">
        <v>400</v>
      </c>
      <c r="D248" s="25" t="s">
        <v>9</v>
      </c>
      <c r="E248" s="26">
        <v>227.75</v>
      </c>
      <c r="F248" s="25"/>
      <c r="G248" s="27"/>
      <c r="H248" s="27"/>
      <c r="I248" s="27"/>
      <c r="J248" s="27"/>
      <c r="K248" s="25" t="s">
        <v>4086</v>
      </c>
      <c r="L248" s="28"/>
      <c r="M248"/>
      <c r="N248"/>
      <c r="O248" s="25">
        <v>3.8</v>
      </c>
      <c r="P248" s="25">
        <v>-1.38</v>
      </c>
      <c r="S248" s="23" t="str">
        <f t="shared" si="12"/>
        <v/>
      </c>
      <c r="T248" s="23">
        <f t="shared" si="10"/>
        <v>0</v>
      </c>
    </row>
    <row r="249" spans="1:20" ht="17.399999999999999">
      <c r="A249" s="23" t="str">
        <f t="shared" si="11"/>
        <v/>
      </c>
      <c r="B249" s="24" t="s">
        <v>401</v>
      </c>
      <c r="C249" s="12" t="s">
        <v>3109</v>
      </c>
      <c r="D249" s="25" t="s">
        <v>9</v>
      </c>
      <c r="E249" s="26">
        <v>2367.0100000000002</v>
      </c>
      <c r="F249" s="25">
        <v>4</v>
      </c>
      <c r="G249" s="27">
        <v>165.4</v>
      </c>
      <c r="H249" s="27">
        <v>165.4</v>
      </c>
      <c r="I249" s="27">
        <v>165.4</v>
      </c>
      <c r="J249" s="27"/>
      <c r="K249" s="25" t="s">
        <v>4082</v>
      </c>
      <c r="L249" s="26"/>
      <c r="M249"/>
      <c r="N249"/>
      <c r="O249" s="25">
        <v>-5.57</v>
      </c>
      <c r="P249" s="25">
        <v>-16.96</v>
      </c>
      <c r="S249" s="23" t="str">
        <f t="shared" si="12"/>
        <v/>
      </c>
      <c r="T249" s="23">
        <f t="shared" si="10"/>
        <v>0</v>
      </c>
    </row>
    <row r="250" spans="1:20" ht="17.399999999999999">
      <c r="A250" s="23" t="str">
        <f t="shared" si="11"/>
        <v/>
      </c>
      <c r="B250" s="24" t="s">
        <v>402</v>
      </c>
      <c r="C250" s="12" t="s">
        <v>403</v>
      </c>
      <c r="D250" s="25" t="s">
        <v>9</v>
      </c>
      <c r="E250" s="26">
        <v>225.31</v>
      </c>
      <c r="F250" s="25"/>
      <c r="G250" s="27"/>
      <c r="H250" s="27"/>
      <c r="I250" s="27"/>
      <c r="J250" s="27"/>
      <c r="K250" s="25" t="s">
        <v>4090</v>
      </c>
      <c r="L250" s="26"/>
      <c r="M250"/>
      <c r="N250"/>
      <c r="O250" s="25">
        <v>-17.23</v>
      </c>
      <c r="P250" s="25">
        <v>-24.62</v>
      </c>
      <c r="S250" s="23" t="str">
        <f t="shared" si="12"/>
        <v/>
      </c>
      <c r="T250" s="23">
        <f t="shared" si="10"/>
        <v>0</v>
      </c>
    </row>
    <row r="251" spans="1:20" ht="17.399999999999999">
      <c r="A251" s="23" t="str">
        <f t="shared" si="11"/>
        <v/>
      </c>
      <c r="B251" s="24" t="s">
        <v>404</v>
      </c>
      <c r="C251" s="12" t="s">
        <v>405</v>
      </c>
      <c r="D251" s="25" t="s">
        <v>9</v>
      </c>
      <c r="E251" s="26">
        <v>45.09</v>
      </c>
      <c r="F251" s="25"/>
      <c r="G251" s="27"/>
      <c r="H251" s="27"/>
      <c r="I251" s="27"/>
      <c r="J251" s="27"/>
      <c r="K251" s="25" t="s">
        <v>4085</v>
      </c>
      <c r="L251" s="25"/>
      <c r="M251"/>
      <c r="N251"/>
      <c r="O251" s="25">
        <v>0</v>
      </c>
      <c r="P251" s="25">
        <v>0</v>
      </c>
      <c r="S251" s="23" t="str">
        <f t="shared" si="12"/>
        <v/>
      </c>
      <c r="T251" s="23">
        <f t="shared" si="10"/>
        <v>0</v>
      </c>
    </row>
    <row r="252" spans="1:20" ht="17.399999999999999">
      <c r="A252" s="23" t="str">
        <f t="shared" si="11"/>
        <v/>
      </c>
      <c r="B252" s="24" t="s">
        <v>406</v>
      </c>
      <c r="C252" s="12" t="s">
        <v>407</v>
      </c>
      <c r="D252" s="25" t="s">
        <v>9</v>
      </c>
      <c r="E252" s="26">
        <v>1341.87</v>
      </c>
      <c r="F252" s="26">
        <v>3</v>
      </c>
      <c r="G252" s="27">
        <v>2.23</v>
      </c>
      <c r="H252" s="27">
        <v>2.23</v>
      </c>
      <c r="I252" s="27"/>
      <c r="J252" s="27"/>
      <c r="K252" s="25" t="s">
        <v>4084</v>
      </c>
      <c r="L252" s="26"/>
      <c r="M252"/>
      <c r="N252"/>
      <c r="O252" s="25">
        <v>-19.12</v>
      </c>
      <c r="P252" s="25">
        <v>-24.06</v>
      </c>
      <c r="S252" s="23" t="str">
        <f t="shared" si="12"/>
        <v/>
      </c>
      <c r="T252" s="23">
        <f t="shared" si="10"/>
        <v>0</v>
      </c>
    </row>
    <row r="253" spans="1:20" ht="17.399999999999999">
      <c r="A253" s="23">
        <f t="shared" si="11"/>
        <v>199</v>
      </c>
      <c r="B253" s="24" t="s">
        <v>408</v>
      </c>
      <c r="C253" s="12" t="s">
        <v>3722</v>
      </c>
      <c r="D253" s="25" t="s">
        <v>9</v>
      </c>
      <c r="E253" s="26">
        <v>614.55999999999995</v>
      </c>
      <c r="F253" s="26">
        <v>3</v>
      </c>
      <c r="G253" s="27">
        <v>41.15</v>
      </c>
      <c r="H253" s="27">
        <v>41.15</v>
      </c>
      <c r="I253" s="27">
        <v>41.9</v>
      </c>
      <c r="J253" s="27">
        <v>41.9</v>
      </c>
      <c r="K253" s="25" t="s">
        <v>2626</v>
      </c>
      <c r="L253" s="25"/>
      <c r="M253"/>
      <c r="N253"/>
      <c r="O253" s="25">
        <v>-23.01</v>
      </c>
      <c r="P253" s="25">
        <v>-29.5</v>
      </c>
      <c r="S253" s="23">
        <f t="shared" si="12"/>
        <v>614.56252999999992</v>
      </c>
      <c r="T253" s="23">
        <f t="shared" si="10"/>
        <v>0</v>
      </c>
    </row>
    <row r="254" spans="1:20" ht="17.399999999999999">
      <c r="A254" s="23" t="str">
        <f t="shared" si="11"/>
        <v/>
      </c>
      <c r="B254" s="24" t="s">
        <v>409</v>
      </c>
      <c r="C254" s="12" t="s">
        <v>410</v>
      </c>
      <c r="D254" s="25" t="s">
        <v>9</v>
      </c>
      <c r="E254" s="26">
        <v>26.47</v>
      </c>
      <c r="F254" s="26"/>
      <c r="G254" s="27"/>
      <c r="H254" s="27"/>
      <c r="I254" s="27"/>
      <c r="J254" s="27"/>
      <c r="K254" s="25" t="s">
        <v>4109</v>
      </c>
      <c r="L254" s="28"/>
      <c r="M254"/>
      <c r="N254"/>
      <c r="O254" s="25">
        <v>0</v>
      </c>
      <c r="P254" s="25">
        <v>0</v>
      </c>
      <c r="S254" s="23" t="str">
        <f t="shared" si="12"/>
        <v/>
      </c>
      <c r="T254" s="23">
        <f t="shared" si="10"/>
        <v>0</v>
      </c>
    </row>
    <row r="255" spans="1:20" ht="17.399999999999999">
      <c r="A255" s="23" t="str">
        <f t="shared" si="11"/>
        <v/>
      </c>
      <c r="B255" s="24" t="s">
        <v>411</v>
      </c>
      <c r="C255" s="12" t="s">
        <v>412</v>
      </c>
      <c r="D255" s="25" t="s">
        <v>37</v>
      </c>
      <c r="E255" s="26">
        <v>128.83000000000001</v>
      </c>
      <c r="F255" s="26"/>
      <c r="G255" s="27"/>
      <c r="H255" s="27"/>
      <c r="I255" s="27"/>
      <c r="J255" s="27"/>
      <c r="K255" s="25" t="s">
        <v>4090</v>
      </c>
      <c r="L255" s="28"/>
      <c r="M255"/>
      <c r="N255"/>
      <c r="O255" s="25">
        <v>-6.68</v>
      </c>
      <c r="P255" s="25">
        <v>-26.58</v>
      </c>
      <c r="S255" s="23" t="str">
        <f t="shared" si="12"/>
        <v/>
      </c>
      <c r="T255" s="23">
        <f t="shared" si="10"/>
        <v>0</v>
      </c>
    </row>
    <row r="256" spans="1:20" ht="17.399999999999999">
      <c r="A256" s="23" t="str">
        <f t="shared" si="11"/>
        <v/>
      </c>
      <c r="B256" s="24" t="s">
        <v>413</v>
      </c>
      <c r="C256" s="12" t="s">
        <v>414</v>
      </c>
      <c r="D256" s="25" t="s">
        <v>9</v>
      </c>
      <c r="E256" s="26">
        <v>605.27</v>
      </c>
      <c r="F256" s="26">
        <v>1</v>
      </c>
      <c r="G256" s="27">
        <v>25.5</v>
      </c>
      <c r="H256" s="27">
        <v>25</v>
      </c>
      <c r="I256" s="27"/>
      <c r="J256" s="27"/>
      <c r="K256" s="25" t="s">
        <v>4080</v>
      </c>
      <c r="L256" s="26"/>
      <c r="M256"/>
      <c r="N256"/>
      <c r="O256" s="25">
        <v>-9.0500000000000007</v>
      </c>
      <c r="P256" s="25">
        <v>-9.56</v>
      </c>
      <c r="S256" s="23" t="str">
        <f t="shared" si="12"/>
        <v/>
      </c>
      <c r="T256" s="23">
        <f t="shared" si="10"/>
        <v>0</v>
      </c>
    </row>
    <row r="257" spans="1:20" ht="17.399999999999999">
      <c r="A257" s="23" t="str">
        <f t="shared" si="11"/>
        <v/>
      </c>
      <c r="B257" s="24" t="s">
        <v>415</v>
      </c>
      <c r="C257" s="12" t="s">
        <v>416</v>
      </c>
      <c r="D257" s="25" t="s">
        <v>9</v>
      </c>
      <c r="E257" s="26">
        <v>488.15</v>
      </c>
      <c r="F257" s="25"/>
      <c r="G257" s="27"/>
      <c r="H257" s="27"/>
      <c r="I257" s="27"/>
      <c r="J257" s="27"/>
      <c r="K257" s="25" t="s">
        <v>4076</v>
      </c>
      <c r="L257" s="26"/>
      <c r="M257"/>
      <c r="N257"/>
      <c r="O257" s="25">
        <v>-14.29</v>
      </c>
      <c r="P257" s="25">
        <v>-25.7</v>
      </c>
      <c r="S257" s="23" t="str">
        <f t="shared" si="12"/>
        <v/>
      </c>
      <c r="T257" s="23">
        <f t="shared" si="10"/>
        <v>0</v>
      </c>
    </row>
    <row r="258" spans="1:20" ht="17.399999999999999">
      <c r="A258" s="23" t="str">
        <f t="shared" si="11"/>
        <v/>
      </c>
      <c r="B258" s="24" t="s">
        <v>417</v>
      </c>
      <c r="C258" s="12" t="s">
        <v>418</v>
      </c>
      <c r="D258" s="25" t="s">
        <v>37</v>
      </c>
      <c r="E258" s="26">
        <v>2879.81</v>
      </c>
      <c r="F258" s="26"/>
      <c r="G258" s="27"/>
      <c r="H258" s="27"/>
      <c r="I258" s="27"/>
      <c r="J258" s="27"/>
      <c r="K258" s="25" t="s">
        <v>4091</v>
      </c>
      <c r="L258" s="26"/>
      <c r="M258"/>
      <c r="N258"/>
      <c r="O258" s="25">
        <v>4.82</v>
      </c>
      <c r="P258" s="25">
        <v>16.37</v>
      </c>
      <c r="S258" s="23" t="str">
        <f t="shared" si="12"/>
        <v/>
      </c>
      <c r="T258" s="23">
        <f t="shared" si="10"/>
        <v>0</v>
      </c>
    </row>
    <row r="259" spans="1:20" ht="17.399999999999999">
      <c r="A259" s="23">
        <f t="shared" si="11"/>
        <v>168</v>
      </c>
      <c r="B259" s="24" t="s">
        <v>419</v>
      </c>
      <c r="C259" s="12" t="s">
        <v>420</v>
      </c>
      <c r="D259" s="25" t="s">
        <v>9</v>
      </c>
      <c r="E259" s="26">
        <v>914.9</v>
      </c>
      <c r="F259" s="25">
        <v>11</v>
      </c>
      <c r="G259" s="27">
        <v>62.15</v>
      </c>
      <c r="H259" s="27">
        <v>62.15</v>
      </c>
      <c r="I259" s="27">
        <v>61.6</v>
      </c>
      <c r="J259" s="27">
        <v>59.8</v>
      </c>
      <c r="K259" s="25" t="s">
        <v>4080</v>
      </c>
      <c r="L259" s="28"/>
      <c r="M259"/>
      <c r="N259"/>
      <c r="O259" s="25">
        <v>-8.8699999999999992</v>
      </c>
      <c r="P259" s="25">
        <v>-16.16</v>
      </c>
      <c r="S259" s="23">
        <f t="shared" si="12"/>
        <v>914.90259000000003</v>
      </c>
      <c r="T259" s="23">
        <f t="shared" si="10"/>
        <v>0</v>
      </c>
    </row>
    <row r="260" spans="1:20" ht="17.399999999999999">
      <c r="A260" s="23" t="str">
        <f t="shared" si="11"/>
        <v/>
      </c>
      <c r="B260" s="24" t="s">
        <v>421</v>
      </c>
      <c r="C260" s="12" t="s">
        <v>4835</v>
      </c>
      <c r="D260" s="25" t="s">
        <v>9</v>
      </c>
      <c r="E260" s="26">
        <v>28.79</v>
      </c>
      <c r="F260" s="26"/>
      <c r="G260" s="27"/>
      <c r="H260" s="27"/>
      <c r="I260" s="27"/>
      <c r="J260" s="27"/>
      <c r="K260" s="25" t="s">
        <v>4078</v>
      </c>
      <c r="L260" s="25"/>
      <c r="M260"/>
      <c r="N260"/>
      <c r="O260" s="25">
        <v>-25.29</v>
      </c>
      <c r="P260" s="25">
        <v>-19.96</v>
      </c>
      <c r="S260" s="23" t="str">
        <f t="shared" si="12"/>
        <v/>
      </c>
      <c r="T260" s="23">
        <f t="shared" si="10"/>
        <v>0</v>
      </c>
    </row>
    <row r="261" spans="1:20" ht="17.399999999999999">
      <c r="A261" s="23" t="str">
        <f t="shared" si="11"/>
        <v/>
      </c>
      <c r="B261" s="24" t="s">
        <v>422</v>
      </c>
      <c r="C261" s="12" t="s">
        <v>423</v>
      </c>
      <c r="D261" s="25" t="s">
        <v>9</v>
      </c>
      <c r="E261" s="26">
        <v>23.81</v>
      </c>
      <c r="F261" s="25"/>
      <c r="G261" s="27"/>
      <c r="H261" s="27"/>
      <c r="I261" s="27"/>
      <c r="J261" s="27"/>
      <c r="K261" s="25" t="s">
        <v>4101</v>
      </c>
      <c r="L261" s="28"/>
      <c r="M261"/>
      <c r="N261"/>
      <c r="O261" s="25">
        <v>-5.83</v>
      </c>
      <c r="P261" s="25">
        <v>-26.27</v>
      </c>
      <c r="S261" s="23" t="str">
        <f t="shared" si="12"/>
        <v/>
      </c>
      <c r="T261" s="23">
        <f t="shared" si="10"/>
        <v>0</v>
      </c>
    </row>
    <row r="262" spans="1:20" ht="17.399999999999999">
      <c r="A262" s="23">
        <f t="shared" si="11"/>
        <v>4</v>
      </c>
      <c r="B262" s="24" t="s">
        <v>424</v>
      </c>
      <c r="C262" s="12" t="s">
        <v>425</v>
      </c>
      <c r="D262" s="25" t="s">
        <v>9</v>
      </c>
      <c r="E262" s="26">
        <v>99819.41</v>
      </c>
      <c r="F262" s="25">
        <v>26</v>
      </c>
      <c r="G262" s="27">
        <v>3292.24</v>
      </c>
      <c r="H262" s="27">
        <v>3275.48</v>
      </c>
      <c r="I262" s="27">
        <v>3316.06</v>
      </c>
      <c r="J262" s="27">
        <v>3169.89</v>
      </c>
      <c r="K262" s="25" t="s">
        <v>4077</v>
      </c>
      <c r="L262" s="26"/>
      <c r="M262"/>
      <c r="N262"/>
      <c r="O262" s="25">
        <v>-35</v>
      </c>
      <c r="P262" s="25">
        <v>-0.1</v>
      </c>
      <c r="S262" s="23">
        <f t="shared" si="12"/>
        <v>99819.412620000003</v>
      </c>
      <c r="T262" s="23">
        <f t="shared" si="10"/>
        <v>-1</v>
      </c>
    </row>
    <row r="263" spans="1:20" ht="17.399999999999999">
      <c r="A263" s="23" t="str">
        <f t="shared" si="11"/>
        <v/>
      </c>
      <c r="B263" s="24" t="s">
        <v>426</v>
      </c>
      <c r="C263" s="12" t="s">
        <v>427</v>
      </c>
      <c r="D263" s="25" t="s">
        <v>9</v>
      </c>
      <c r="E263" s="26">
        <v>417.88</v>
      </c>
      <c r="F263" s="26"/>
      <c r="G263" s="27"/>
      <c r="H263" s="27"/>
      <c r="I263" s="27"/>
      <c r="J263" s="27"/>
      <c r="K263" s="25" t="s">
        <v>4084</v>
      </c>
      <c r="L263" s="26"/>
      <c r="M263"/>
      <c r="N263"/>
      <c r="O263" s="25">
        <v>-19.7</v>
      </c>
      <c r="P263" s="25">
        <v>-29.67</v>
      </c>
      <c r="S263" s="23" t="str">
        <f t="shared" si="12"/>
        <v/>
      </c>
      <c r="T263" s="23">
        <f t="shared" si="10"/>
        <v>0</v>
      </c>
    </row>
    <row r="264" spans="1:20" ht="17.399999999999999">
      <c r="A264" s="23" t="str">
        <f t="shared" si="11"/>
        <v/>
      </c>
      <c r="B264" s="24" t="s">
        <v>428</v>
      </c>
      <c r="C264" s="12" t="s">
        <v>429</v>
      </c>
      <c r="D264" s="25" t="s">
        <v>9</v>
      </c>
      <c r="E264" s="26">
        <v>277.06</v>
      </c>
      <c r="F264" s="26"/>
      <c r="G264" s="27"/>
      <c r="H264" s="27"/>
      <c r="I264" s="27"/>
      <c r="J264" s="27"/>
      <c r="K264" s="25" t="s">
        <v>4081</v>
      </c>
      <c r="L264" s="25"/>
      <c r="M264"/>
      <c r="N264"/>
      <c r="O264" s="25">
        <v>7.23</v>
      </c>
      <c r="P264" s="25">
        <v>48.05</v>
      </c>
      <c r="S264" s="23" t="str">
        <f t="shared" si="12"/>
        <v/>
      </c>
      <c r="T264" s="23">
        <f t="shared" si="10"/>
        <v>0</v>
      </c>
    </row>
    <row r="265" spans="1:20" ht="17.399999999999999">
      <c r="A265" s="23" t="str">
        <f t="shared" si="11"/>
        <v/>
      </c>
      <c r="B265" s="24" t="s">
        <v>430</v>
      </c>
      <c r="C265" s="12" t="s">
        <v>4405</v>
      </c>
      <c r="D265" s="25" t="s">
        <v>9</v>
      </c>
      <c r="E265" s="26">
        <v>2573.98</v>
      </c>
      <c r="F265" s="26">
        <v>4</v>
      </c>
      <c r="G265" s="27">
        <v>113.3</v>
      </c>
      <c r="H265" s="27">
        <v>113.3</v>
      </c>
      <c r="I265" s="27"/>
      <c r="J265" s="27">
        <v>98</v>
      </c>
      <c r="K265" s="25" t="s">
        <v>4082</v>
      </c>
      <c r="L265" s="25"/>
      <c r="M265"/>
      <c r="N265"/>
      <c r="O265" s="25">
        <v>28.28</v>
      </c>
      <c r="P265" s="25">
        <v>13.78</v>
      </c>
      <c r="S265" s="23" t="str">
        <f t="shared" si="12"/>
        <v/>
      </c>
      <c r="T265" s="23">
        <f t="shared" si="10"/>
        <v>0</v>
      </c>
    </row>
    <row r="266" spans="1:20" ht="17.399999999999999">
      <c r="A266" s="23">
        <f t="shared" si="11"/>
        <v>26</v>
      </c>
      <c r="B266" s="24" t="s">
        <v>432</v>
      </c>
      <c r="C266" s="12" t="s">
        <v>4135</v>
      </c>
      <c r="D266" s="25" t="s">
        <v>9</v>
      </c>
      <c r="E266" s="26">
        <v>24961.08</v>
      </c>
      <c r="F266" s="25">
        <v>17</v>
      </c>
      <c r="G266" s="27">
        <v>755.55</v>
      </c>
      <c r="H266" s="27">
        <v>759.23</v>
      </c>
      <c r="I266" s="27">
        <v>772.5</v>
      </c>
      <c r="J266" s="27">
        <v>749.5</v>
      </c>
      <c r="K266" s="25" t="s">
        <v>4090</v>
      </c>
      <c r="L266" s="25"/>
      <c r="M266"/>
      <c r="N266"/>
      <c r="O266" s="25">
        <v>-23.73</v>
      </c>
      <c r="P266" s="25">
        <v>-8.9600000000000009</v>
      </c>
      <c r="S266" s="23">
        <f t="shared" si="12"/>
        <v>24961.08266</v>
      </c>
      <c r="T266" s="23">
        <f t="shared" si="10"/>
        <v>0</v>
      </c>
    </row>
    <row r="267" spans="1:20" ht="17.399999999999999">
      <c r="A267" s="23" t="str">
        <f t="shared" si="11"/>
        <v/>
      </c>
      <c r="B267" s="24" t="s">
        <v>433</v>
      </c>
      <c r="C267" s="12" t="s">
        <v>434</v>
      </c>
      <c r="D267" s="25" t="s">
        <v>9</v>
      </c>
      <c r="E267" s="26">
        <v>255.34</v>
      </c>
      <c r="F267" s="26">
        <v>1</v>
      </c>
      <c r="G267" s="27">
        <v>5.8</v>
      </c>
      <c r="H267" s="27">
        <v>5.8</v>
      </c>
      <c r="I267" s="27">
        <v>5.8</v>
      </c>
      <c r="J267" s="27"/>
      <c r="K267" s="25" t="s">
        <v>4076</v>
      </c>
      <c r="L267" s="26"/>
      <c r="M267"/>
      <c r="N267"/>
      <c r="O267" s="25">
        <v>-1.89</v>
      </c>
      <c r="P267" s="25">
        <v>4.18</v>
      </c>
      <c r="S267" s="23" t="str">
        <f t="shared" si="12"/>
        <v/>
      </c>
      <c r="T267" s="23">
        <f t="shared" si="10"/>
        <v>0</v>
      </c>
    </row>
    <row r="268" spans="1:20" ht="17.399999999999999">
      <c r="A268" s="23" t="str">
        <f t="shared" si="11"/>
        <v/>
      </c>
      <c r="B268" s="24" t="s">
        <v>435</v>
      </c>
      <c r="C268" s="12" t="s">
        <v>5241</v>
      </c>
      <c r="D268" s="25" t="s">
        <v>9</v>
      </c>
      <c r="E268" s="26">
        <v>327.47000000000003</v>
      </c>
      <c r="F268" s="26"/>
      <c r="G268" s="27"/>
      <c r="H268" s="27"/>
      <c r="I268" s="27"/>
      <c r="J268" s="27"/>
      <c r="K268" s="25" t="s">
        <v>4080</v>
      </c>
      <c r="L268" s="25"/>
      <c r="M268"/>
      <c r="N268"/>
      <c r="O268" s="25">
        <v>-10.07</v>
      </c>
      <c r="P268" s="25">
        <v>-24.1</v>
      </c>
      <c r="S268" s="23" t="str">
        <f t="shared" si="12"/>
        <v/>
      </c>
      <c r="T268" s="23">
        <f t="shared" si="10"/>
        <v>0</v>
      </c>
    </row>
    <row r="269" spans="1:20" ht="17.399999999999999">
      <c r="A269" s="23" t="str">
        <f t="shared" si="11"/>
        <v/>
      </c>
      <c r="B269" s="24" t="s">
        <v>436</v>
      </c>
      <c r="C269" s="12" t="s">
        <v>437</v>
      </c>
      <c r="D269" s="25" t="s">
        <v>37</v>
      </c>
      <c r="E269" s="26">
        <v>60</v>
      </c>
      <c r="F269" s="26"/>
      <c r="G269" s="27"/>
      <c r="H269" s="27"/>
      <c r="I269" s="27"/>
      <c r="J269" s="27"/>
      <c r="K269" s="25" t="s">
        <v>4080</v>
      </c>
      <c r="L269" s="25"/>
      <c r="M269"/>
      <c r="N269"/>
      <c r="O269" s="25">
        <v>-4</v>
      </c>
      <c r="P269" s="25">
        <v>1.35</v>
      </c>
      <c r="S269" s="23" t="str">
        <f t="shared" si="12"/>
        <v/>
      </c>
      <c r="T269" s="23">
        <f t="shared" si="10"/>
        <v>0</v>
      </c>
    </row>
    <row r="270" spans="1:20" ht="17.399999999999999">
      <c r="A270" s="23" t="str">
        <f t="shared" si="11"/>
        <v/>
      </c>
      <c r="B270" s="24" t="s">
        <v>438</v>
      </c>
      <c r="C270" s="12" t="s">
        <v>439</v>
      </c>
      <c r="D270" s="25" t="s">
        <v>9</v>
      </c>
      <c r="E270" s="26">
        <v>323.39999999999998</v>
      </c>
      <c r="F270" s="25"/>
      <c r="G270" s="27"/>
      <c r="H270" s="27"/>
      <c r="I270" s="27"/>
      <c r="J270" s="27"/>
      <c r="K270" s="25" t="s">
        <v>4097</v>
      </c>
      <c r="L270" s="25"/>
      <c r="M270"/>
      <c r="N270"/>
      <c r="O270" s="25">
        <v>19.510000000000002</v>
      </c>
      <c r="P270" s="25">
        <v>3.92</v>
      </c>
      <c r="S270" s="23" t="str">
        <f t="shared" si="12"/>
        <v/>
      </c>
      <c r="T270" s="23">
        <f t="shared" ref="T270:T333" si="13">IF(AND(G270&lt;H270,I270&lt;J270,H270&lt;J270),1,IF(AND(G270&gt;H270,I270&gt;J270,H270&gt;J270),-1,0))</f>
        <v>0</v>
      </c>
    </row>
    <row r="271" spans="1:20" ht="17.399999999999999">
      <c r="A271" s="23">
        <f t="shared" ref="A271:A334" si="14">IF(ISERROR(RANK(S271,$S$14:$S$3000,)),"",RANK(S271,$S$14:$S$3000,))</f>
        <v>176</v>
      </c>
      <c r="B271" s="24" t="s">
        <v>440</v>
      </c>
      <c r="C271" s="12" t="s">
        <v>441</v>
      </c>
      <c r="D271" s="25" t="s">
        <v>9</v>
      </c>
      <c r="E271" s="26">
        <v>816.65</v>
      </c>
      <c r="F271" s="26">
        <v>4</v>
      </c>
      <c r="G271" s="27">
        <v>14.23</v>
      </c>
      <c r="H271" s="27">
        <v>14.23</v>
      </c>
      <c r="I271" s="27">
        <v>13.9</v>
      </c>
      <c r="J271" s="27">
        <v>13.9</v>
      </c>
      <c r="K271" s="25" t="s">
        <v>4084</v>
      </c>
      <c r="L271" s="26"/>
      <c r="M271"/>
      <c r="N271"/>
      <c r="O271" s="25">
        <v>-8.9600000000000009</v>
      </c>
      <c r="P271" s="25">
        <v>-15.31</v>
      </c>
      <c r="S271" s="23">
        <f t="shared" ref="S271:S334" si="15">IF(OR(F271&lt;=$F$8,ISBLANK(G271),ISBLANK(H271),ISBLANK(J271),ISBLANK(I271)),"",E271+ROW()/100000)</f>
        <v>816.65270999999996</v>
      </c>
      <c r="T271" s="23">
        <f t="shared" si="13"/>
        <v>0</v>
      </c>
    </row>
    <row r="272" spans="1:20" ht="17.399999999999999">
      <c r="A272" s="23" t="str">
        <f t="shared" si="14"/>
        <v/>
      </c>
      <c r="B272" s="24" t="s">
        <v>442</v>
      </c>
      <c r="C272" s="12" t="s">
        <v>443</v>
      </c>
      <c r="D272" s="25" t="s">
        <v>37</v>
      </c>
      <c r="E272" s="26">
        <v>214.4</v>
      </c>
      <c r="F272" s="25"/>
      <c r="G272" s="27"/>
      <c r="H272" s="27"/>
      <c r="I272" s="27"/>
      <c r="J272" s="27"/>
      <c r="K272" s="25" t="s">
        <v>4085</v>
      </c>
      <c r="L272" s="26"/>
      <c r="M272"/>
      <c r="N272"/>
      <c r="O272" s="25">
        <v>5</v>
      </c>
      <c r="P272" s="25">
        <v>-16.21</v>
      </c>
      <c r="S272" s="23" t="str">
        <f t="shared" si="15"/>
        <v/>
      </c>
      <c r="T272" s="23">
        <f t="shared" si="13"/>
        <v>0</v>
      </c>
    </row>
    <row r="273" spans="1:20" ht="17.399999999999999">
      <c r="A273" s="23" t="str">
        <f t="shared" si="14"/>
        <v/>
      </c>
      <c r="B273" s="24" t="s">
        <v>444</v>
      </c>
      <c r="C273" s="12" t="s">
        <v>445</v>
      </c>
      <c r="D273" s="25" t="s">
        <v>9</v>
      </c>
      <c r="E273" s="26">
        <v>312.64</v>
      </c>
      <c r="F273" s="26"/>
      <c r="G273" s="27"/>
      <c r="H273" s="27"/>
      <c r="I273" s="27"/>
      <c r="J273" s="27"/>
      <c r="K273" s="25" t="s">
        <v>4085</v>
      </c>
      <c r="L273" s="26"/>
      <c r="M273"/>
      <c r="N273"/>
      <c r="O273" s="25">
        <v>-6</v>
      </c>
      <c r="P273" s="25">
        <v>-9.16</v>
      </c>
      <c r="S273" s="23" t="str">
        <f t="shared" si="15"/>
        <v/>
      </c>
      <c r="T273" s="23">
        <f t="shared" si="13"/>
        <v>0</v>
      </c>
    </row>
    <row r="274" spans="1:20" ht="17.399999999999999">
      <c r="A274" s="23" t="str">
        <f t="shared" si="14"/>
        <v/>
      </c>
      <c r="B274" s="24" t="s">
        <v>446</v>
      </c>
      <c r="C274" s="12" t="s">
        <v>3053</v>
      </c>
      <c r="D274" s="25" t="s">
        <v>9</v>
      </c>
      <c r="E274" s="26">
        <v>85.08</v>
      </c>
      <c r="F274" s="26"/>
      <c r="G274" s="27"/>
      <c r="H274" s="27"/>
      <c r="I274" s="27"/>
      <c r="J274" s="27"/>
      <c r="K274" s="25" t="s">
        <v>4080</v>
      </c>
      <c r="L274" s="25"/>
      <c r="M274"/>
      <c r="N274"/>
      <c r="O274" s="25">
        <v>-0.35</v>
      </c>
      <c r="P274" s="25">
        <v>-13.7</v>
      </c>
      <c r="S274" s="23" t="str">
        <f t="shared" si="15"/>
        <v/>
      </c>
      <c r="T274" s="23">
        <f t="shared" si="13"/>
        <v>0</v>
      </c>
    </row>
    <row r="275" spans="1:20" ht="17.399999999999999">
      <c r="A275" s="23" t="str">
        <f t="shared" si="14"/>
        <v/>
      </c>
      <c r="B275" s="24" t="s">
        <v>448</v>
      </c>
      <c r="C275" s="12" t="s">
        <v>4961</v>
      </c>
      <c r="D275" s="25" t="s">
        <v>9</v>
      </c>
      <c r="E275" s="26">
        <v>70.599999999999994</v>
      </c>
      <c r="F275" s="26"/>
      <c r="G275" s="27"/>
      <c r="H275" s="27"/>
      <c r="I275" s="27"/>
      <c r="J275" s="27"/>
      <c r="K275" s="25" t="s">
        <v>4086</v>
      </c>
      <c r="L275" s="26"/>
      <c r="M275"/>
      <c r="N275"/>
      <c r="O275" s="25">
        <v>-3.51</v>
      </c>
      <c r="P275" s="25">
        <v>-28.49</v>
      </c>
      <c r="S275" s="23" t="str">
        <f t="shared" si="15"/>
        <v/>
      </c>
      <c r="T275" s="23">
        <f t="shared" si="13"/>
        <v>0</v>
      </c>
    </row>
    <row r="276" spans="1:20" ht="17.399999999999999">
      <c r="A276" s="23" t="str">
        <f t="shared" si="14"/>
        <v/>
      </c>
      <c r="B276" s="24" t="s">
        <v>449</v>
      </c>
      <c r="C276" s="12" t="s">
        <v>450</v>
      </c>
      <c r="D276" s="25" t="s">
        <v>9</v>
      </c>
      <c r="E276" s="26">
        <v>110.16</v>
      </c>
      <c r="F276" s="26"/>
      <c r="G276" s="27"/>
      <c r="H276" s="27"/>
      <c r="I276" s="27"/>
      <c r="J276" s="27"/>
      <c r="K276" s="25" t="s">
        <v>4078</v>
      </c>
      <c r="L276" s="26"/>
      <c r="M276"/>
      <c r="N276"/>
      <c r="O276" s="25">
        <v>-9.73</v>
      </c>
      <c r="P276" s="25">
        <v>-20.67</v>
      </c>
      <c r="S276" s="23" t="str">
        <f t="shared" si="15"/>
        <v/>
      </c>
      <c r="T276" s="23">
        <f t="shared" si="13"/>
        <v>0</v>
      </c>
    </row>
    <row r="277" spans="1:20" ht="17.399999999999999">
      <c r="A277" s="23">
        <f t="shared" si="14"/>
        <v>208</v>
      </c>
      <c r="B277" s="24" t="s">
        <v>451</v>
      </c>
      <c r="C277" s="12" t="s">
        <v>452</v>
      </c>
      <c r="D277" s="25" t="s">
        <v>9</v>
      </c>
      <c r="E277" s="26">
        <v>510.37</v>
      </c>
      <c r="F277" s="25">
        <v>2</v>
      </c>
      <c r="G277" s="27">
        <v>32.700000000000003</v>
      </c>
      <c r="H277" s="27">
        <v>32.700000000000003</v>
      </c>
      <c r="I277" s="27">
        <v>38</v>
      </c>
      <c r="J277" s="27">
        <v>38</v>
      </c>
      <c r="K277" s="25" t="s">
        <v>4087</v>
      </c>
      <c r="L277" s="26"/>
      <c r="M277"/>
      <c r="N277"/>
      <c r="O277" s="25">
        <v>-8.8800000000000008</v>
      </c>
      <c r="P277" s="25">
        <v>-0.42</v>
      </c>
      <c r="S277" s="23">
        <f t="shared" si="15"/>
        <v>510.37277</v>
      </c>
      <c r="T277" s="23">
        <f t="shared" si="13"/>
        <v>0</v>
      </c>
    </row>
    <row r="278" spans="1:20" ht="17.399999999999999">
      <c r="A278" s="23" t="str">
        <f t="shared" si="14"/>
        <v/>
      </c>
      <c r="B278" s="24" t="s">
        <v>453</v>
      </c>
      <c r="C278" s="12" t="s">
        <v>454</v>
      </c>
      <c r="D278" s="25" t="s">
        <v>9</v>
      </c>
      <c r="E278" s="26">
        <v>31.8</v>
      </c>
      <c r="F278" s="25"/>
      <c r="G278" s="27"/>
      <c r="H278" s="27"/>
      <c r="I278" s="27"/>
      <c r="J278" s="27"/>
      <c r="K278" s="25" t="s">
        <v>4083</v>
      </c>
      <c r="L278" s="26"/>
      <c r="M278"/>
      <c r="N278"/>
      <c r="O278" s="25">
        <v>0.8</v>
      </c>
      <c r="P278" s="25">
        <v>-9.42</v>
      </c>
      <c r="S278" s="23" t="str">
        <f t="shared" si="15"/>
        <v/>
      </c>
      <c r="T278" s="23">
        <f t="shared" si="13"/>
        <v>0</v>
      </c>
    </row>
    <row r="279" spans="1:20" ht="17.399999999999999">
      <c r="A279" s="23">
        <f t="shared" si="14"/>
        <v>65</v>
      </c>
      <c r="B279" s="24" t="s">
        <v>455</v>
      </c>
      <c r="C279" s="12" t="s">
        <v>3121</v>
      </c>
      <c r="D279" s="25" t="s">
        <v>9</v>
      </c>
      <c r="E279" s="26">
        <v>8914.6</v>
      </c>
      <c r="F279" s="25">
        <v>15</v>
      </c>
      <c r="G279" s="27">
        <v>585.23</v>
      </c>
      <c r="H279" s="27">
        <v>585.39</v>
      </c>
      <c r="I279" s="27">
        <v>640.6</v>
      </c>
      <c r="J279" s="27">
        <v>612.9</v>
      </c>
      <c r="K279" s="25" t="s">
        <v>4079</v>
      </c>
      <c r="L279" s="28"/>
      <c r="M279"/>
      <c r="N279"/>
      <c r="O279" s="25">
        <v>-3.48</v>
      </c>
      <c r="P279" s="25">
        <v>-18.989999999999998</v>
      </c>
      <c r="S279" s="23">
        <f t="shared" si="15"/>
        <v>8914.6027900000008</v>
      </c>
      <c r="T279" s="23">
        <f t="shared" si="13"/>
        <v>0</v>
      </c>
    </row>
    <row r="280" spans="1:20" ht="17.399999999999999">
      <c r="A280" s="23" t="str">
        <f t="shared" si="14"/>
        <v/>
      </c>
      <c r="B280" s="24" t="s">
        <v>456</v>
      </c>
      <c r="C280" s="12" t="s">
        <v>457</v>
      </c>
      <c r="D280" s="25" t="s">
        <v>9</v>
      </c>
      <c r="E280" s="26">
        <v>2712.59</v>
      </c>
      <c r="F280" s="25">
        <v>7</v>
      </c>
      <c r="G280" s="27">
        <v>134.94</v>
      </c>
      <c r="H280" s="27">
        <v>134.94</v>
      </c>
      <c r="I280" s="27">
        <v>142.16999999999999</v>
      </c>
      <c r="J280" s="27"/>
      <c r="K280" s="25" t="s">
        <v>4085</v>
      </c>
      <c r="L280" s="26"/>
      <c r="M280"/>
      <c r="N280"/>
      <c r="O280" s="25">
        <v>-21.29</v>
      </c>
      <c r="P280" s="25">
        <v>-0.34</v>
      </c>
      <c r="S280" s="23" t="str">
        <f t="shared" si="15"/>
        <v/>
      </c>
      <c r="T280" s="23">
        <f t="shared" si="13"/>
        <v>0</v>
      </c>
    </row>
    <row r="281" spans="1:20" ht="17.399999999999999">
      <c r="A281" s="23" t="str">
        <f t="shared" si="14"/>
        <v/>
      </c>
      <c r="B281" s="24" t="s">
        <v>458</v>
      </c>
      <c r="C281" s="12" t="s">
        <v>459</v>
      </c>
      <c r="D281" s="25" t="s">
        <v>37</v>
      </c>
      <c r="E281" s="26">
        <v>89.05</v>
      </c>
      <c r="F281" s="25"/>
      <c r="G281" s="27"/>
      <c r="H281" s="27"/>
      <c r="I281" s="27"/>
      <c r="J281" s="27"/>
      <c r="K281" s="25" t="s">
        <v>4080</v>
      </c>
      <c r="L281" s="28"/>
      <c r="M281"/>
      <c r="N281"/>
      <c r="O281" s="25">
        <v>-20.14</v>
      </c>
      <c r="P281" s="25">
        <v>-41.45</v>
      </c>
      <c r="S281" s="23" t="str">
        <f t="shared" si="15"/>
        <v/>
      </c>
      <c r="T281" s="23">
        <f t="shared" si="13"/>
        <v>0</v>
      </c>
    </row>
    <row r="282" spans="1:20" ht="17.399999999999999">
      <c r="A282" s="23" t="str">
        <f t="shared" si="14"/>
        <v/>
      </c>
      <c r="B282" s="24" t="s">
        <v>460</v>
      </c>
      <c r="C282" s="12" t="s">
        <v>461</v>
      </c>
      <c r="D282" s="25" t="s">
        <v>9</v>
      </c>
      <c r="E282" s="26">
        <v>65.709999999999994</v>
      </c>
      <c r="F282" s="26"/>
      <c r="G282" s="27"/>
      <c r="H282" s="27"/>
      <c r="I282" s="27"/>
      <c r="J282" s="27"/>
      <c r="K282" s="25" t="s">
        <v>4110</v>
      </c>
      <c r="L282" s="25"/>
      <c r="M282"/>
      <c r="N282"/>
      <c r="O282" s="25">
        <v>-22.42</v>
      </c>
      <c r="P282" s="25">
        <v>-45.43</v>
      </c>
      <c r="S282" s="23" t="str">
        <f t="shared" si="15"/>
        <v/>
      </c>
      <c r="T282" s="23">
        <f t="shared" si="13"/>
        <v>0</v>
      </c>
    </row>
    <row r="283" spans="1:20" ht="17.399999999999999">
      <c r="A283" s="23" t="str">
        <f t="shared" si="14"/>
        <v/>
      </c>
      <c r="B283" s="24" t="s">
        <v>462</v>
      </c>
      <c r="C283" s="12" t="s">
        <v>463</v>
      </c>
      <c r="D283" s="25" t="s">
        <v>9</v>
      </c>
      <c r="E283" s="26">
        <v>602.57000000000005</v>
      </c>
      <c r="F283" s="25">
        <v>5</v>
      </c>
      <c r="G283" s="27">
        <v>60.5</v>
      </c>
      <c r="H283" s="27">
        <v>61.02</v>
      </c>
      <c r="I283" s="27"/>
      <c r="J283" s="27">
        <v>63.1</v>
      </c>
      <c r="K283" s="25" t="s">
        <v>4081</v>
      </c>
      <c r="L283" s="26"/>
      <c r="M283"/>
      <c r="N283"/>
      <c r="O283" s="25">
        <v>-11.73</v>
      </c>
      <c r="P283" s="25">
        <v>-22.69</v>
      </c>
      <c r="S283" s="23" t="str">
        <f t="shared" si="15"/>
        <v/>
      </c>
      <c r="T283" s="23">
        <f t="shared" si="13"/>
        <v>1</v>
      </c>
    </row>
    <row r="284" spans="1:20" ht="17.399999999999999">
      <c r="A284" s="23">
        <f t="shared" si="14"/>
        <v>1</v>
      </c>
      <c r="B284" s="24" t="s">
        <v>464</v>
      </c>
      <c r="C284" s="12" t="s">
        <v>465</v>
      </c>
      <c r="D284" s="25" t="s">
        <v>9</v>
      </c>
      <c r="E284" s="26">
        <v>1838654.62</v>
      </c>
      <c r="F284" s="26">
        <v>24</v>
      </c>
      <c r="G284" s="27">
        <v>87737.78</v>
      </c>
      <c r="H284" s="27">
        <v>85590.92</v>
      </c>
      <c r="I284" s="27">
        <v>90399.06</v>
      </c>
      <c r="J284" s="27">
        <v>84816.6</v>
      </c>
      <c r="K284" s="25" t="s">
        <v>4091</v>
      </c>
      <c r="L284" s="25"/>
      <c r="M284"/>
      <c r="N284"/>
      <c r="O284" s="25">
        <v>-9.89</v>
      </c>
      <c r="P284" s="25">
        <v>65.88</v>
      </c>
      <c r="S284" s="23">
        <f t="shared" si="15"/>
        <v>1838654.6228400001</v>
      </c>
      <c r="T284" s="23">
        <f t="shared" si="13"/>
        <v>-1</v>
      </c>
    </row>
    <row r="285" spans="1:20" ht="17.399999999999999">
      <c r="A285" s="23">
        <f t="shared" si="14"/>
        <v>57</v>
      </c>
      <c r="B285" s="24" t="s">
        <v>466</v>
      </c>
      <c r="C285" s="12" t="s">
        <v>2724</v>
      </c>
      <c r="D285" s="25" t="s">
        <v>9</v>
      </c>
      <c r="E285" s="26">
        <v>10529.98</v>
      </c>
      <c r="F285" s="26">
        <v>17</v>
      </c>
      <c r="G285" s="27">
        <v>520.53</v>
      </c>
      <c r="H285" s="27">
        <v>547.11</v>
      </c>
      <c r="I285" s="27">
        <v>575.20000000000005</v>
      </c>
      <c r="J285" s="27">
        <v>629.57000000000005</v>
      </c>
      <c r="K285" s="25" t="s">
        <v>4095</v>
      </c>
      <c r="L285" s="26"/>
      <c r="M285"/>
      <c r="N285"/>
      <c r="O285" s="25">
        <v>-5.29</v>
      </c>
      <c r="P285" s="25">
        <v>-7.22</v>
      </c>
      <c r="S285" s="23">
        <f t="shared" si="15"/>
        <v>10529.98285</v>
      </c>
      <c r="T285" s="23">
        <f t="shared" si="13"/>
        <v>1</v>
      </c>
    </row>
    <row r="286" spans="1:20" ht="17.399999999999999">
      <c r="A286" s="23" t="str">
        <f t="shared" si="14"/>
        <v/>
      </c>
      <c r="B286" s="24" t="s">
        <v>468</v>
      </c>
      <c r="C286" s="12" t="s">
        <v>469</v>
      </c>
      <c r="D286" s="25" t="s">
        <v>9</v>
      </c>
      <c r="E286" s="26">
        <v>347.87</v>
      </c>
      <c r="F286" s="25"/>
      <c r="G286" s="27"/>
      <c r="H286" s="27"/>
      <c r="I286" s="27"/>
      <c r="J286" s="27"/>
      <c r="K286" s="25" t="s">
        <v>4084</v>
      </c>
      <c r="L286" s="25"/>
      <c r="M286"/>
      <c r="N286"/>
      <c r="O286" s="25">
        <v>-0.15</v>
      </c>
      <c r="P286" s="25">
        <v>65.17</v>
      </c>
      <c r="S286" s="23" t="str">
        <f t="shared" si="15"/>
        <v/>
      </c>
      <c r="T286" s="23">
        <f t="shared" si="13"/>
        <v>0</v>
      </c>
    </row>
    <row r="287" spans="1:20" ht="17.399999999999999">
      <c r="A287" s="23" t="str">
        <f t="shared" si="14"/>
        <v/>
      </c>
      <c r="B287" s="24" t="s">
        <v>470</v>
      </c>
      <c r="C287" s="12" t="s">
        <v>471</v>
      </c>
      <c r="D287" s="25" t="s">
        <v>9</v>
      </c>
      <c r="E287" s="26">
        <v>171.18</v>
      </c>
      <c r="F287" s="25"/>
      <c r="G287" s="27"/>
      <c r="H287" s="27"/>
      <c r="I287" s="27"/>
      <c r="J287" s="27"/>
      <c r="K287" s="25" t="s">
        <v>4086</v>
      </c>
      <c r="L287" s="26"/>
      <c r="M287"/>
      <c r="N287"/>
      <c r="O287" s="25">
        <v>13.55</v>
      </c>
      <c r="P287" s="25">
        <v>-11.51</v>
      </c>
      <c r="S287" s="23" t="str">
        <f t="shared" si="15"/>
        <v/>
      </c>
      <c r="T287" s="23">
        <f t="shared" si="13"/>
        <v>0</v>
      </c>
    </row>
    <row r="288" spans="1:20" ht="17.399999999999999">
      <c r="A288" s="23" t="str">
        <f t="shared" si="14"/>
        <v/>
      </c>
      <c r="B288" s="24" t="s">
        <v>472</v>
      </c>
      <c r="C288" s="12" t="s">
        <v>3054</v>
      </c>
      <c r="D288" s="25" t="s">
        <v>37</v>
      </c>
      <c r="E288" s="26">
        <v>137.11000000000001</v>
      </c>
      <c r="F288" s="26"/>
      <c r="G288" s="27"/>
      <c r="H288" s="27"/>
      <c r="I288" s="27"/>
      <c r="J288" s="27"/>
      <c r="K288" s="25" t="s">
        <v>4080</v>
      </c>
      <c r="L288" s="25"/>
      <c r="M288"/>
      <c r="N288"/>
      <c r="O288" s="25">
        <v>-6.19</v>
      </c>
      <c r="P288" s="25">
        <v>-7.2</v>
      </c>
      <c r="S288" s="23" t="str">
        <f t="shared" si="15"/>
        <v/>
      </c>
      <c r="T288" s="23">
        <f t="shared" si="13"/>
        <v>0</v>
      </c>
    </row>
    <row r="289" spans="1:20" ht="17.399999999999999">
      <c r="A289" s="23" t="str">
        <f t="shared" si="14"/>
        <v/>
      </c>
      <c r="B289" s="24" t="s">
        <v>474</v>
      </c>
      <c r="C289" s="12" t="s">
        <v>475</v>
      </c>
      <c r="D289" s="25" t="s">
        <v>9</v>
      </c>
      <c r="E289" s="26">
        <v>1458.85</v>
      </c>
      <c r="F289" s="26">
        <v>4</v>
      </c>
      <c r="G289" s="27">
        <v>127.28</v>
      </c>
      <c r="H289" s="27">
        <v>127.28</v>
      </c>
      <c r="I289" s="27"/>
      <c r="J289" s="27"/>
      <c r="K289" s="25" t="s">
        <v>4080</v>
      </c>
      <c r="L289" s="25"/>
      <c r="M289"/>
      <c r="N289"/>
      <c r="O289" s="25">
        <v>-4.0599999999999996</v>
      </c>
      <c r="P289" s="25">
        <v>-15.47</v>
      </c>
      <c r="S289" s="23" t="str">
        <f t="shared" si="15"/>
        <v/>
      </c>
      <c r="T289" s="23">
        <f t="shared" si="13"/>
        <v>0</v>
      </c>
    </row>
    <row r="290" spans="1:20" ht="17.399999999999999">
      <c r="A290" s="23" t="str">
        <f t="shared" si="14"/>
        <v/>
      </c>
      <c r="B290" s="24" t="s">
        <v>476</v>
      </c>
      <c r="C290" s="12" t="s">
        <v>477</v>
      </c>
      <c r="D290" s="25" t="s">
        <v>37</v>
      </c>
      <c r="E290" s="26">
        <v>18.420000000000002</v>
      </c>
      <c r="F290" s="25"/>
      <c r="G290" s="27"/>
      <c r="H290" s="27"/>
      <c r="I290" s="27"/>
      <c r="J290" s="27"/>
      <c r="K290" s="25" t="s">
        <v>4086</v>
      </c>
      <c r="L290" s="25"/>
      <c r="M290"/>
      <c r="N290"/>
      <c r="O290" s="25">
        <v>-36.39</v>
      </c>
      <c r="P290" s="25">
        <v>-60.92</v>
      </c>
      <c r="S290" s="23" t="str">
        <f t="shared" si="15"/>
        <v/>
      </c>
      <c r="T290" s="23">
        <f t="shared" si="13"/>
        <v>0</v>
      </c>
    </row>
    <row r="291" spans="1:20" ht="17.399999999999999">
      <c r="A291" s="23" t="str">
        <f t="shared" si="14"/>
        <v/>
      </c>
      <c r="B291" s="24" t="s">
        <v>478</v>
      </c>
      <c r="C291" s="12" t="s">
        <v>479</v>
      </c>
      <c r="D291" s="25" t="s">
        <v>9</v>
      </c>
      <c r="E291" s="26">
        <v>139.68</v>
      </c>
      <c r="F291" s="25"/>
      <c r="G291" s="27"/>
      <c r="H291" s="27"/>
      <c r="I291" s="27"/>
      <c r="J291" s="27"/>
      <c r="K291" s="25" t="s">
        <v>4078</v>
      </c>
      <c r="L291" s="25"/>
      <c r="M291"/>
      <c r="N291"/>
      <c r="O291" s="25">
        <v>-6.13</v>
      </c>
      <c r="P291" s="25">
        <v>-22.78</v>
      </c>
      <c r="S291" s="23" t="str">
        <f t="shared" si="15"/>
        <v/>
      </c>
      <c r="T291" s="23">
        <f t="shared" si="13"/>
        <v>0</v>
      </c>
    </row>
    <row r="292" spans="1:20" ht="17.399999999999999">
      <c r="A292" s="23" t="str">
        <f t="shared" si="14"/>
        <v/>
      </c>
      <c r="B292" s="24" t="s">
        <v>480</v>
      </c>
      <c r="C292" s="12" t="s">
        <v>481</v>
      </c>
      <c r="D292" s="25" t="s">
        <v>9</v>
      </c>
      <c r="E292" s="26">
        <v>73.5</v>
      </c>
      <c r="F292" s="26"/>
      <c r="G292" s="27"/>
      <c r="H292" s="27"/>
      <c r="I292" s="27"/>
      <c r="J292" s="27"/>
      <c r="K292" s="25" t="s">
        <v>4080</v>
      </c>
      <c r="L292" s="25"/>
      <c r="M292"/>
      <c r="N292"/>
      <c r="O292" s="25">
        <v>-0.89</v>
      </c>
      <c r="P292" s="25">
        <v>-5.34</v>
      </c>
      <c r="S292" s="23" t="str">
        <f t="shared" si="15"/>
        <v/>
      </c>
      <c r="T292" s="23">
        <f t="shared" si="13"/>
        <v>0</v>
      </c>
    </row>
    <row r="293" spans="1:20" ht="17.399999999999999">
      <c r="A293" s="23">
        <f t="shared" si="14"/>
        <v>195</v>
      </c>
      <c r="B293" s="24" t="s">
        <v>482</v>
      </c>
      <c r="C293" s="12" t="s">
        <v>483</v>
      </c>
      <c r="D293" s="25" t="s">
        <v>9</v>
      </c>
      <c r="E293" s="26">
        <v>645.77</v>
      </c>
      <c r="F293" s="25">
        <v>2</v>
      </c>
      <c r="G293" s="27">
        <v>1.1000000000000001</v>
      </c>
      <c r="H293" s="27">
        <v>1.1000000000000001</v>
      </c>
      <c r="I293" s="27">
        <v>1.1000000000000001</v>
      </c>
      <c r="J293" s="27">
        <v>1.1000000000000001</v>
      </c>
      <c r="K293" s="25" t="s">
        <v>4087</v>
      </c>
      <c r="L293" s="26"/>
      <c r="M293"/>
      <c r="N293"/>
      <c r="O293" s="25">
        <v>-43.44</v>
      </c>
      <c r="P293" s="25">
        <v>24.13</v>
      </c>
      <c r="S293" s="23">
        <f t="shared" si="15"/>
        <v>645.77292999999997</v>
      </c>
      <c r="T293" s="23">
        <f t="shared" si="13"/>
        <v>0</v>
      </c>
    </row>
    <row r="294" spans="1:20" ht="17.399999999999999">
      <c r="A294" s="23" t="str">
        <f t="shared" si="14"/>
        <v/>
      </c>
      <c r="B294" s="24" t="s">
        <v>484</v>
      </c>
      <c r="C294" s="12" t="s">
        <v>3116</v>
      </c>
      <c r="D294" s="25" t="s">
        <v>9</v>
      </c>
      <c r="E294" s="26">
        <v>882.88</v>
      </c>
      <c r="F294" s="25"/>
      <c r="G294" s="27"/>
      <c r="H294" s="27"/>
      <c r="I294" s="27"/>
      <c r="J294" s="27"/>
      <c r="K294" s="25" t="s">
        <v>2626</v>
      </c>
      <c r="L294" s="25"/>
      <c r="M294"/>
      <c r="N294"/>
      <c r="O294" s="25">
        <v>5.3</v>
      </c>
      <c r="P294" s="25">
        <v>-5.23</v>
      </c>
      <c r="S294" s="23" t="str">
        <f t="shared" si="15"/>
        <v/>
      </c>
      <c r="T294" s="23">
        <f t="shared" si="13"/>
        <v>0</v>
      </c>
    </row>
    <row r="295" spans="1:20" ht="17.399999999999999">
      <c r="A295" s="23" t="str">
        <f t="shared" si="14"/>
        <v/>
      </c>
      <c r="B295" s="24" t="s">
        <v>486</v>
      </c>
      <c r="C295" s="12" t="s">
        <v>487</v>
      </c>
      <c r="D295" s="25" t="s">
        <v>37</v>
      </c>
      <c r="E295" s="26">
        <v>66.819999999999993</v>
      </c>
      <c r="F295" s="25"/>
      <c r="G295" s="27"/>
      <c r="H295" s="27"/>
      <c r="I295" s="27"/>
      <c r="J295" s="27"/>
      <c r="K295" s="25" t="s">
        <v>4105</v>
      </c>
      <c r="L295" s="25"/>
      <c r="M295"/>
      <c r="N295"/>
      <c r="O295" s="25">
        <v>-16.29</v>
      </c>
      <c r="P295" s="25">
        <v>-31.89</v>
      </c>
      <c r="S295" s="23" t="str">
        <f t="shared" si="15"/>
        <v/>
      </c>
      <c r="T295" s="23">
        <f t="shared" si="13"/>
        <v>0</v>
      </c>
    </row>
    <row r="296" spans="1:20" ht="17.399999999999999">
      <c r="A296" s="23" t="str">
        <f t="shared" si="14"/>
        <v/>
      </c>
      <c r="B296" s="24" t="s">
        <v>488</v>
      </c>
      <c r="C296" s="12" t="s">
        <v>489</v>
      </c>
      <c r="D296" s="25" t="s">
        <v>9</v>
      </c>
      <c r="E296" s="26">
        <v>23.45</v>
      </c>
      <c r="F296" s="25"/>
      <c r="G296" s="27"/>
      <c r="H296" s="27"/>
      <c r="I296" s="27"/>
      <c r="J296" s="27"/>
      <c r="K296" s="25" t="s">
        <v>4091</v>
      </c>
      <c r="L296" s="25"/>
      <c r="M296"/>
      <c r="N296"/>
      <c r="O296" s="25">
        <v>-6.18</v>
      </c>
      <c r="P296" s="25">
        <v>-43.39</v>
      </c>
      <c r="S296" s="23" t="str">
        <f t="shared" si="15"/>
        <v/>
      </c>
      <c r="T296" s="23">
        <f t="shared" si="13"/>
        <v>0</v>
      </c>
    </row>
    <row r="297" spans="1:20" ht="17.399999999999999">
      <c r="A297" s="23" t="str">
        <f t="shared" si="14"/>
        <v/>
      </c>
      <c r="B297" s="24" t="s">
        <v>490</v>
      </c>
      <c r="C297" s="12" t="s">
        <v>491</v>
      </c>
      <c r="D297" s="25" t="s">
        <v>9</v>
      </c>
      <c r="E297" s="26">
        <v>383.66</v>
      </c>
      <c r="F297" s="25"/>
      <c r="G297" s="27"/>
      <c r="H297" s="27"/>
      <c r="I297" s="27"/>
      <c r="J297" s="27"/>
      <c r="K297" s="25" t="s">
        <v>4111</v>
      </c>
      <c r="L297" s="26"/>
      <c r="M297"/>
      <c r="N297"/>
      <c r="O297" s="25">
        <v>5.29</v>
      </c>
      <c r="P297" s="25">
        <v>-19.059999999999999</v>
      </c>
      <c r="S297" s="23" t="str">
        <f t="shared" si="15"/>
        <v/>
      </c>
      <c r="T297" s="23">
        <f t="shared" si="13"/>
        <v>0</v>
      </c>
    </row>
    <row r="298" spans="1:20" ht="17.399999999999999">
      <c r="A298" s="23">
        <f t="shared" si="14"/>
        <v>54</v>
      </c>
      <c r="B298" s="24" t="s">
        <v>492</v>
      </c>
      <c r="C298" s="12" t="s">
        <v>493</v>
      </c>
      <c r="D298" s="25" t="s">
        <v>9</v>
      </c>
      <c r="E298" s="26">
        <v>12448.8</v>
      </c>
      <c r="F298" s="25">
        <v>11</v>
      </c>
      <c r="G298" s="27">
        <v>414.19</v>
      </c>
      <c r="H298" s="27">
        <v>429.15</v>
      </c>
      <c r="I298" s="27">
        <v>419.77</v>
      </c>
      <c r="J298" s="27">
        <v>459.75</v>
      </c>
      <c r="K298" s="25" t="s">
        <v>4089</v>
      </c>
      <c r="L298" s="25"/>
      <c r="M298"/>
      <c r="N298"/>
      <c r="O298" s="25">
        <v>-14.38</v>
      </c>
      <c r="P298" s="25">
        <v>43.27</v>
      </c>
      <c r="S298" s="23">
        <f t="shared" si="15"/>
        <v>12448.802979999999</v>
      </c>
      <c r="T298" s="23">
        <f t="shared" si="13"/>
        <v>1</v>
      </c>
    </row>
    <row r="299" spans="1:20" ht="17.399999999999999">
      <c r="A299" s="23" t="str">
        <f t="shared" si="14"/>
        <v/>
      </c>
      <c r="B299" s="24" t="s">
        <v>494</v>
      </c>
      <c r="C299" s="12" t="s">
        <v>495</v>
      </c>
      <c r="D299" s="25" t="s">
        <v>9</v>
      </c>
      <c r="E299" s="26">
        <v>1449.13</v>
      </c>
      <c r="F299" s="25">
        <v>12</v>
      </c>
      <c r="G299" s="27">
        <v>21</v>
      </c>
      <c r="H299" s="27">
        <v>21</v>
      </c>
      <c r="I299" s="27">
        <v>19.75</v>
      </c>
      <c r="J299" s="27"/>
      <c r="K299" s="25" t="s">
        <v>4076</v>
      </c>
      <c r="L299" s="25"/>
      <c r="M299"/>
      <c r="N299"/>
      <c r="O299" s="25">
        <v>-9.9499999999999993</v>
      </c>
      <c r="P299" s="25">
        <v>-16.27</v>
      </c>
      <c r="S299" s="23" t="str">
        <f t="shared" si="15"/>
        <v/>
      </c>
      <c r="T299" s="23">
        <f t="shared" si="13"/>
        <v>0</v>
      </c>
    </row>
    <row r="300" spans="1:20" ht="17.399999999999999">
      <c r="A300" s="23" t="str">
        <f t="shared" si="14"/>
        <v/>
      </c>
      <c r="B300" s="24" t="s">
        <v>496</v>
      </c>
      <c r="C300" s="12" t="s">
        <v>497</v>
      </c>
      <c r="D300" s="25" t="s">
        <v>9</v>
      </c>
      <c r="E300" s="26">
        <v>1050.75</v>
      </c>
      <c r="F300" s="25"/>
      <c r="G300" s="27"/>
      <c r="H300" s="27"/>
      <c r="I300" s="27"/>
      <c r="J300" s="27"/>
      <c r="K300" s="25" t="s">
        <v>4089</v>
      </c>
      <c r="L300" s="26"/>
      <c r="M300"/>
      <c r="N300"/>
      <c r="O300" s="25">
        <v>15.42</v>
      </c>
      <c r="P300" s="25">
        <v>146.78</v>
      </c>
      <c r="S300" s="23" t="str">
        <f t="shared" si="15"/>
        <v/>
      </c>
      <c r="T300" s="23">
        <f t="shared" si="13"/>
        <v>0</v>
      </c>
    </row>
    <row r="301" spans="1:20" ht="17.399999999999999">
      <c r="A301" s="23">
        <f t="shared" si="14"/>
        <v>123</v>
      </c>
      <c r="B301" s="24" t="s">
        <v>498</v>
      </c>
      <c r="C301" s="12" t="s">
        <v>499</v>
      </c>
      <c r="D301" s="25" t="s">
        <v>9</v>
      </c>
      <c r="E301" s="26">
        <v>2576</v>
      </c>
      <c r="F301" s="26">
        <v>18</v>
      </c>
      <c r="G301" s="27">
        <v>126.63</v>
      </c>
      <c r="H301" s="27">
        <v>127.33</v>
      </c>
      <c r="I301" s="27">
        <v>120.44</v>
      </c>
      <c r="J301" s="27">
        <v>118.95</v>
      </c>
      <c r="K301" s="25" t="s">
        <v>4086</v>
      </c>
      <c r="L301" s="25"/>
      <c r="M301"/>
      <c r="N301"/>
      <c r="O301" s="25">
        <v>4.33</v>
      </c>
      <c r="P301" s="25">
        <v>7.31</v>
      </c>
      <c r="S301" s="23">
        <f t="shared" si="15"/>
        <v>2576.0030099999999</v>
      </c>
      <c r="T301" s="23">
        <f t="shared" si="13"/>
        <v>0</v>
      </c>
    </row>
    <row r="302" spans="1:20" ht="17.399999999999999">
      <c r="A302" s="23" t="str">
        <f t="shared" si="14"/>
        <v/>
      </c>
      <c r="B302" s="24" t="s">
        <v>500</v>
      </c>
      <c r="C302" s="12" t="s">
        <v>501</v>
      </c>
      <c r="D302" s="25" t="s">
        <v>9</v>
      </c>
      <c r="E302" s="26">
        <v>41.45</v>
      </c>
      <c r="F302" s="25"/>
      <c r="G302" s="27"/>
      <c r="H302" s="27"/>
      <c r="I302" s="27"/>
      <c r="J302" s="27"/>
      <c r="K302" s="25" t="s">
        <v>4106</v>
      </c>
      <c r="L302" s="26"/>
      <c r="M302"/>
      <c r="N302"/>
      <c r="O302" s="25">
        <v>-19.96</v>
      </c>
      <c r="P302" s="25">
        <v>-26.35</v>
      </c>
      <c r="S302" s="23" t="str">
        <f t="shared" si="15"/>
        <v/>
      </c>
      <c r="T302" s="23">
        <f t="shared" si="13"/>
        <v>0</v>
      </c>
    </row>
    <row r="303" spans="1:20" ht="17.399999999999999">
      <c r="A303" s="23" t="str">
        <f t="shared" si="14"/>
        <v/>
      </c>
      <c r="B303" s="24" t="s">
        <v>502</v>
      </c>
      <c r="C303" s="12" t="s">
        <v>503</v>
      </c>
      <c r="D303" s="25" t="s">
        <v>9</v>
      </c>
      <c r="E303" s="26">
        <v>618.54</v>
      </c>
      <c r="F303" s="26"/>
      <c r="G303" s="27"/>
      <c r="H303" s="27"/>
      <c r="I303" s="27"/>
      <c r="J303" s="27"/>
      <c r="K303" s="25" t="s">
        <v>4084</v>
      </c>
      <c r="L303" s="25"/>
      <c r="M303"/>
      <c r="N303"/>
      <c r="O303" s="25">
        <v>0</v>
      </c>
      <c r="P303" s="25">
        <v>0</v>
      </c>
      <c r="S303" s="23" t="str">
        <f t="shared" si="15"/>
        <v/>
      </c>
      <c r="T303" s="23">
        <f t="shared" si="13"/>
        <v>0</v>
      </c>
    </row>
    <row r="304" spans="1:20" ht="17.399999999999999">
      <c r="A304" s="23">
        <f t="shared" si="14"/>
        <v>18</v>
      </c>
      <c r="B304" s="24" t="s">
        <v>504</v>
      </c>
      <c r="C304" s="12" t="s">
        <v>505</v>
      </c>
      <c r="D304" s="25" t="s">
        <v>9</v>
      </c>
      <c r="E304" s="26">
        <v>39567.5</v>
      </c>
      <c r="F304" s="25">
        <v>23</v>
      </c>
      <c r="G304" s="27">
        <v>-73.41</v>
      </c>
      <c r="H304" s="27">
        <v>-66.06</v>
      </c>
      <c r="I304" s="27">
        <v>-51.4</v>
      </c>
      <c r="J304" s="27">
        <v>-28.34</v>
      </c>
      <c r="K304" s="25" t="s">
        <v>4097</v>
      </c>
      <c r="L304" s="26"/>
      <c r="M304"/>
      <c r="N304"/>
      <c r="O304" s="25">
        <v>-24.69</v>
      </c>
      <c r="P304" s="25">
        <v>13.66</v>
      </c>
      <c r="S304" s="23">
        <f t="shared" si="15"/>
        <v>39567.503040000003</v>
      </c>
      <c r="T304" s="23">
        <f t="shared" si="13"/>
        <v>1</v>
      </c>
    </row>
    <row r="305" spans="1:20" ht="17.399999999999999">
      <c r="A305" s="23" t="str">
        <f t="shared" si="14"/>
        <v/>
      </c>
      <c r="B305" s="24" t="s">
        <v>506</v>
      </c>
      <c r="C305" s="12" t="s">
        <v>5276</v>
      </c>
      <c r="D305" s="25" t="s">
        <v>9</v>
      </c>
      <c r="E305" s="26">
        <v>45.84</v>
      </c>
      <c r="F305" s="26"/>
      <c r="G305" s="27"/>
      <c r="H305" s="27"/>
      <c r="I305" s="27"/>
      <c r="J305" s="27"/>
      <c r="K305" s="25" t="s">
        <v>4093</v>
      </c>
      <c r="L305" s="25"/>
      <c r="M305"/>
      <c r="N305"/>
      <c r="O305" s="25">
        <v>-0.32</v>
      </c>
      <c r="P305" s="25">
        <v>-7.46</v>
      </c>
      <c r="S305" s="23" t="str">
        <f t="shared" si="15"/>
        <v/>
      </c>
      <c r="T305" s="23">
        <f t="shared" si="13"/>
        <v>0</v>
      </c>
    </row>
    <row r="306" spans="1:20" ht="17.399999999999999">
      <c r="A306" s="23" t="str">
        <f t="shared" si="14"/>
        <v/>
      </c>
      <c r="B306" s="24" t="s">
        <v>507</v>
      </c>
      <c r="C306" s="12" t="s">
        <v>508</v>
      </c>
      <c r="D306" s="25" t="s">
        <v>9</v>
      </c>
      <c r="E306" s="26">
        <v>34.56</v>
      </c>
      <c r="F306" s="25"/>
      <c r="G306" s="27"/>
      <c r="H306" s="27"/>
      <c r="I306" s="27"/>
      <c r="J306" s="27"/>
      <c r="K306" s="25" t="s">
        <v>4086</v>
      </c>
      <c r="L306" s="28"/>
      <c r="M306"/>
      <c r="N306"/>
      <c r="O306" s="25">
        <v>29.57</v>
      </c>
      <c r="P306" s="25">
        <v>11.27</v>
      </c>
      <c r="S306" s="23" t="str">
        <f t="shared" si="15"/>
        <v/>
      </c>
      <c r="T306" s="23">
        <f t="shared" si="13"/>
        <v>0</v>
      </c>
    </row>
    <row r="307" spans="1:20" ht="17.399999999999999">
      <c r="A307" s="23" t="str">
        <f t="shared" si="14"/>
        <v/>
      </c>
      <c r="B307" s="24" t="s">
        <v>3124</v>
      </c>
      <c r="C307" s="12" t="s">
        <v>3236</v>
      </c>
      <c r="D307" s="25" t="s">
        <v>37</v>
      </c>
      <c r="E307" s="26">
        <v>107.74</v>
      </c>
      <c r="F307" s="26"/>
      <c r="G307" s="27"/>
      <c r="H307" s="27"/>
      <c r="I307" s="27"/>
      <c r="J307" s="27"/>
      <c r="K307" s="25" t="s">
        <v>4076</v>
      </c>
      <c r="L307" s="25"/>
      <c r="M307"/>
      <c r="N307"/>
      <c r="O307" s="25">
        <v>-9.67</v>
      </c>
      <c r="P307" s="25">
        <v>-28.31</v>
      </c>
      <c r="S307" s="23" t="str">
        <f t="shared" si="15"/>
        <v/>
      </c>
      <c r="T307" s="23">
        <f t="shared" si="13"/>
        <v>0</v>
      </c>
    </row>
    <row r="308" spans="1:20" ht="17.399999999999999">
      <c r="A308" s="23" t="str">
        <f t="shared" si="14"/>
        <v/>
      </c>
      <c r="B308" s="24" t="s">
        <v>509</v>
      </c>
      <c r="C308" s="12" t="s">
        <v>510</v>
      </c>
      <c r="D308" s="25" t="s">
        <v>9</v>
      </c>
      <c r="E308" s="26">
        <v>737.1</v>
      </c>
      <c r="F308" s="26">
        <v>6</v>
      </c>
      <c r="G308" s="27">
        <v>56.2</v>
      </c>
      <c r="H308" s="27">
        <v>67.48</v>
      </c>
      <c r="I308" s="27"/>
      <c r="J308" s="27"/>
      <c r="K308" s="25" t="s">
        <v>4084</v>
      </c>
      <c r="L308" s="25"/>
      <c r="M308"/>
      <c r="N308"/>
      <c r="O308" s="25">
        <v>-9.64</v>
      </c>
      <c r="P308" s="25">
        <v>-15.81</v>
      </c>
      <c r="S308" s="23" t="str">
        <f t="shared" si="15"/>
        <v/>
      </c>
      <c r="T308" s="23">
        <f t="shared" si="13"/>
        <v>0</v>
      </c>
    </row>
    <row r="309" spans="1:20" ht="17.399999999999999">
      <c r="A309" s="23" t="str">
        <f t="shared" si="14"/>
        <v/>
      </c>
      <c r="B309" s="24" t="s">
        <v>511</v>
      </c>
      <c r="C309" s="12" t="s">
        <v>512</v>
      </c>
      <c r="D309" s="25" t="s">
        <v>9</v>
      </c>
      <c r="E309" s="26">
        <v>78.5</v>
      </c>
      <c r="F309" s="25"/>
      <c r="G309" s="27"/>
      <c r="H309" s="27"/>
      <c r="I309" s="27"/>
      <c r="J309" s="27"/>
      <c r="K309" s="25" t="s">
        <v>4085</v>
      </c>
      <c r="L309" s="25"/>
      <c r="M309"/>
      <c r="N309"/>
      <c r="O309" s="25">
        <v>-45.67</v>
      </c>
      <c r="P309" s="25">
        <v>-17.010000000000002</v>
      </c>
      <c r="S309" s="23" t="str">
        <f t="shared" si="15"/>
        <v/>
      </c>
      <c r="T309" s="23">
        <f t="shared" si="13"/>
        <v>0</v>
      </c>
    </row>
    <row r="310" spans="1:20" ht="17.399999999999999">
      <c r="A310" s="23">
        <f t="shared" si="14"/>
        <v>192</v>
      </c>
      <c r="B310" s="24" t="s">
        <v>513</v>
      </c>
      <c r="C310" s="12" t="s">
        <v>514</v>
      </c>
      <c r="D310" s="25" t="s">
        <v>37</v>
      </c>
      <c r="E310" s="26">
        <v>668.1</v>
      </c>
      <c r="F310" s="25">
        <v>7</v>
      </c>
      <c r="G310" s="27">
        <v>22.35</v>
      </c>
      <c r="H310" s="27">
        <v>21.16</v>
      </c>
      <c r="I310" s="27">
        <v>19</v>
      </c>
      <c r="J310" s="27">
        <v>18.79</v>
      </c>
      <c r="K310" s="25" t="s">
        <v>4112</v>
      </c>
      <c r="L310" s="25"/>
      <c r="M310"/>
      <c r="N310"/>
      <c r="O310" s="25">
        <v>-1.34</v>
      </c>
      <c r="P310" s="25">
        <v>-24.62</v>
      </c>
      <c r="S310" s="23">
        <f t="shared" si="15"/>
        <v>668.10310000000004</v>
      </c>
      <c r="T310" s="23">
        <f t="shared" si="13"/>
        <v>-1</v>
      </c>
    </row>
    <row r="311" spans="1:20" ht="17.399999999999999">
      <c r="A311" s="23" t="str">
        <f t="shared" si="14"/>
        <v/>
      </c>
      <c r="B311" s="24" t="s">
        <v>515</v>
      </c>
      <c r="C311" s="12" t="s">
        <v>5121</v>
      </c>
      <c r="D311" s="25" t="s">
        <v>9</v>
      </c>
      <c r="E311" s="26">
        <v>22.51</v>
      </c>
      <c r="F311" s="25"/>
      <c r="G311" s="27"/>
      <c r="H311" s="27"/>
      <c r="I311" s="27"/>
      <c r="J311" s="27"/>
      <c r="K311" s="25" t="s">
        <v>4083</v>
      </c>
      <c r="L311" s="25"/>
      <c r="M311"/>
      <c r="N311"/>
      <c r="O311" s="25">
        <v>-17.989999999999998</v>
      </c>
      <c r="P311" s="25">
        <v>-29.05</v>
      </c>
      <c r="S311" s="23" t="str">
        <f t="shared" si="15"/>
        <v/>
      </c>
      <c r="T311" s="23">
        <f t="shared" si="13"/>
        <v>0</v>
      </c>
    </row>
    <row r="312" spans="1:20" ht="17.399999999999999">
      <c r="A312" s="23">
        <f t="shared" si="14"/>
        <v>27</v>
      </c>
      <c r="B312" s="24" t="s">
        <v>516</v>
      </c>
      <c r="C312" s="12" t="s">
        <v>3841</v>
      </c>
      <c r="D312" s="25" t="s">
        <v>9</v>
      </c>
      <c r="E312" s="26">
        <v>24425.09</v>
      </c>
      <c r="F312" s="25">
        <v>16</v>
      </c>
      <c r="G312" s="27">
        <v>1400.16</v>
      </c>
      <c r="H312" s="27">
        <v>1477.29</v>
      </c>
      <c r="I312" s="27">
        <v>1651.25</v>
      </c>
      <c r="J312" s="27">
        <v>1855.5</v>
      </c>
      <c r="K312" s="25" t="s">
        <v>4095</v>
      </c>
      <c r="L312" s="25"/>
      <c r="M312"/>
      <c r="N312"/>
      <c r="O312" s="25">
        <v>-28.33</v>
      </c>
      <c r="P312" s="25">
        <v>-34.46</v>
      </c>
      <c r="S312" s="23">
        <f t="shared" si="15"/>
        <v>24425.093120000001</v>
      </c>
      <c r="T312" s="23">
        <f t="shared" si="13"/>
        <v>1</v>
      </c>
    </row>
    <row r="313" spans="1:20" ht="17.399999999999999">
      <c r="A313" s="23" t="str">
        <f t="shared" si="14"/>
        <v/>
      </c>
      <c r="B313" s="24" t="s">
        <v>518</v>
      </c>
      <c r="C313" s="12" t="s">
        <v>519</v>
      </c>
      <c r="D313" s="25" t="s">
        <v>9</v>
      </c>
      <c r="E313" s="26">
        <v>76.040000000000006</v>
      </c>
      <c r="F313" s="25"/>
      <c r="G313" s="27"/>
      <c r="H313" s="27"/>
      <c r="I313" s="27"/>
      <c r="J313" s="27"/>
      <c r="K313" s="25" t="s">
        <v>4084</v>
      </c>
      <c r="L313" s="26"/>
      <c r="M313"/>
      <c r="N313"/>
      <c r="O313" s="25">
        <v>-17.77</v>
      </c>
      <c r="P313" s="25">
        <v>-31.34</v>
      </c>
      <c r="S313" s="23" t="str">
        <f t="shared" si="15"/>
        <v/>
      </c>
      <c r="T313" s="23">
        <f t="shared" si="13"/>
        <v>0</v>
      </c>
    </row>
    <row r="314" spans="1:20" ht="17.399999999999999">
      <c r="A314" s="23" t="str">
        <f t="shared" si="14"/>
        <v/>
      </c>
      <c r="B314" s="24" t="s">
        <v>520</v>
      </c>
      <c r="C314" s="12" t="s">
        <v>521</v>
      </c>
      <c r="D314" s="25" t="s">
        <v>9</v>
      </c>
      <c r="E314" s="26">
        <v>52.87</v>
      </c>
      <c r="F314" s="26"/>
      <c r="G314" s="27"/>
      <c r="H314" s="27"/>
      <c r="I314" s="27"/>
      <c r="J314" s="27"/>
      <c r="K314" s="25" t="s">
        <v>4080</v>
      </c>
      <c r="L314" s="25"/>
      <c r="M314"/>
      <c r="N314"/>
      <c r="O314" s="25">
        <v>-17.98</v>
      </c>
      <c r="P314" s="25">
        <v>-36.950000000000003</v>
      </c>
      <c r="S314" s="23" t="str">
        <f t="shared" si="15"/>
        <v/>
      </c>
      <c r="T314" s="23">
        <f t="shared" si="13"/>
        <v>0</v>
      </c>
    </row>
    <row r="315" spans="1:20" ht="17.399999999999999">
      <c r="A315" s="23" t="str">
        <f t="shared" si="14"/>
        <v/>
      </c>
      <c r="B315" s="24" t="s">
        <v>522</v>
      </c>
      <c r="C315" s="12" t="s">
        <v>3723</v>
      </c>
      <c r="D315" s="25" t="s">
        <v>9</v>
      </c>
      <c r="E315" s="26">
        <v>63.68</v>
      </c>
      <c r="F315" s="25"/>
      <c r="G315" s="27"/>
      <c r="H315" s="27"/>
      <c r="I315" s="27"/>
      <c r="J315" s="27"/>
      <c r="K315" s="25" t="s">
        <v>4084</v>
      </c>
      <c r="L315" s="25"/>
      <c r="M315"/>
      <c r="N315"/>
      <c r="O315" s="25">
        <v>-22.46</v>
      </c>
      <c r="P315" s="25">
        <v>-40.26</v>
      </c>
      <c r="S315" s="23" t="str">
        <f t="shared" si="15"/>
        <v/>
      </c>
      <c r="T315" s="23">
        <f t="shared" si="13"/>
        <v>0</v>
      </c>
    </row>
    <row r="316" spans="1:20" ht="17.399999999999999">
      <c r="A316" s="23" t="str">
        <f t="shared" si="14"/>
        <v/>
      </c>
      <c r="B316" s="24" t="s">
        <v>523</v>
      </c>
      <c r="C316" s="12" t="s">
        <v>524</v>
      </c>
      <c r="D316" s="25" t="s">
        <v>37</v>
      </c>
      <c r="E316" s="26">
        <v>391.56</v>
      </c>
      <c r="F316" s="25"/>
      <c r="G316" s="27"/>
      <c r="H316" s="27"/>
      <c r="I316" s="27"/>
      <c r="J316" s="27"/>
      <c r="K316" s="25" t="s">
        <v>4089</v>
      </c>
      <c r="L316" s="25"/>
      <c r="M316"/>
      <c r="N316"/>
      <c r="O316" s="25">
        <v>-14.3</v>
      </c>
      <c r="P316" s="25">
        <v>-21.63</v>
      </c>
      <c r="S316" s="23" t="str">
        <f t="shared" si="15"/>
        <v/>
      </c>
      <c r="T316" s="23">
        <f t="shared" si="13"/>
        <v>0</v>
      </c>
    </row>
    <row r="317" spans="1:20" ht="17.399999999999999">
      <c r="A317" s="23" t="str">
        <f t="shared" si="14"/>
        <v/>
      </c>
      <c r="B317" s="24" t="s">
        <v>525</v>
      </c>
      <c r="C317" s="12" t="s">
        <v>526</v>
      </c>
      <c r="D317" s="25" t="s">
        <v>37</v>
      </c>
      <c r="E317" s="26">
        <v>45.43</v>
      </c>
      <c r="F317" s="25"/>
      <c r="G317" s="27"/>
      <c r="H317" s="27"/>
      <c r="I317" s="27"/>
      <c r="J317" s="27"/>
      <c r="K317" s="25" t="s">
        <v>4086</v>
      </c>
      <c r="L317" s="25"/>
      <c r="M317"/>
      <c r="N317"/>
      <c r="O317" s="25">
        <v>33.76</v>
      </c>
      <c r="P317" s="25">
        <v>-14.14</v>
      </c>
      <c r="S317" s="23" t="str">
        <f t="shared" si="15"/>
        <v/>
      </c>
      <c r="T317" s="23">
        <f t="shared" si="13"/>
        <v>0</v>
      </c>
    </row>
    <row r="318" spans="1:20" ht="17.399999999999999">
      <c r="A318" s="23" t="str">
        <f t="shared" si="14"/>
        <v/>
      </c>
      <c r="B318" s="24" t="s">
        <v>527</v>
      </c>
      <c r="C318" s="12" t="s">
        <v>3980</v>
      </c>
      <c r="D318" s="25" t="s">
        <v>9</v>
      </c>
      <c r="E318" s="26">
        <v>51.39</v>
      </c>
      <c r="F318" s="25"/>
      <c r="G318" s="27"/>
      <c r="H318" s="27"/>
      <c r="I318" s="27"/>
      <c r="J318" s="27"/>
      <c r="K318" s="25" t="s">
        <v>4080</v>
      </c>
      <c r="L318" s="25"/>
      <c r="M318"/>
      <c r="N318"/>
      <c r="O318" s="25">
        <v>-6.52</v>
      </c>
      <c r="P318" s="25">
        <v>-20.81</v>
      </c>
      <c r="S318" s="23" t="str">
        <f t="shared" si="15"/>
        <v/>
      </c>
      <c r="T318" s="23">
        <f t="shared" si="13"/>
        <v>0</v>
      </c>
    </row>
    <row r="319" spans="1:20" ht="17.399999999999999">
      <c r="A319" s="23">
        <f t="shared" si="14"/>
        <v>143</v>
      </c>
      <c r="B319" s="24" t="s">
        <v>528</v>
      </c>
      <c r="C319" s="12" t="s">
        <v>529</v>
      </c>
      <c r="D319" s="25" t="s">
        <v>9</v>
      </c>
      <c r="E319" s="26">
        <v>1973.13</v>
      </c>
      <c r="F319" s="26">
        <v>13</v>
      </c>
      <c r="G319" s="27">
        <v>100.25</v>
      </c>
      <c r="H319" s="27">
        <v>100.97</v>
      </c>
      <c r="I319" s="27">
        <v>105.85</v>
      </c>
      <c r="J319" s="27">
        <v>99.33</v>
      </c>
      <c r="K319" s="25" t="s">
        <v>4106</v>
      </c>
      <c r="L319" s="26"/>
      <c r="M319"/>
      <c r="N319"/>
      <c r="O319" s="25">
        <v>-4.6500000000000004</v>
      </c>
      <c r="P319" s="25">
        <v>5.83</v>
      </c>
      <c r="S319" s="23">
        <f t="shared" si="15"/>
        <v>1973.13319</v>
      </c>
      <c r="T319" s="23">
        <f t="shared" si="13"/>
        <v>0</v>
      </c>
    </row>
    <row r="320" spans="1:20" ht="17.399999999999999">
      <c r="A320" s="23" t="str">
        <f t="shared" si="14"/>
        <v/>
      </c>
      <c r="B320" s="24" t="s">
        <v>530</v>
      </c>
      <c r="C320" s="12" t="s">
        <v>531</v>
      </c>
      <c r="D320" s="25" t="s">
        <v>9</v>
      </c>
      <c r="E320" s="26">
        <v>74.05</v>
      </c>
      <c r="F320" s="26"/>
      <c r="G320" s="27"/>
      <c r="H320" s="27"/>
      <c r="I320" s="27"/>
      <c r="J320" s="27"/>
      <c r="K320" s="25" t="s">
        <v>4086</v>
      </c>
      <c r="L320" s="25"/>
      <c r="M320"/>
      <c r="N320"/>
      <c r="O320" s="25">
        <v>-14.64</v>
      </c>
      <c r="P320" s="25">
        <v>-38.76</v>
      </c>
      <c r="S320" s="23" t="str">
        <f t="shared" si="15"/>
        <v/>
      </c>
      <c r="T320" s="23">
        <f t="shared" si="13"/>
        <v>0</v>
      </c>
    </row>
    <row r="321" spans="1:20" ht="17.399999999999999">
      <c r="A321" s="23" t="str">
        <f t="shared" si="14"/>
        <v/>
      </c>
      <c r="B321" s="24" t="s">
        <v>532</v>
      </c>
      <c r="C321" s="12" t="s">
        <v>2743</v>
      </c>
      <c r="D321" s="25" t="s">
        <v>9</v>
      </c>
      <c r="E321" s="26">
        <v>37.57</v>
      </c>
      <c r="F321" s="26"/>
      <c r="G321" s="27"/>
      <c r="H321" s="27"/>
      <c r="I321" s="27"/>
      <c r="J321" s="27"/>
      <c r="K321" s="25" t="s">
        <v>4113</v>
      </c>
      <c r="L321" s="25"/>
      <c r="M321"/>
      <c r="N321"/>
      <c r="O321" s="25">
        <v>-2.33</v>
      </c>
      <c r="P321" s="25">
        <v>-32.630000000000003</v>
      </c>
      <c r="S321" s="23" t="str">
        <f t="shared" si="15"/>
        <v/>
      </c>
      <c r="T321" s="23">
        <f t="shared" si="13"/>
        <v>0</v>
      </c>
    </row>
    <row r="322" spans="1:20" ht="17.399999999999999">
      <c r="A322" s="23" t="str">
        <f t="shared" si="14"/>
        <v/>
      </c>
      <c r="B322" s="24" t="s">
        <v>533</v>
      </c>
      <c r="C322" s="12" t="s">
        <v>534</v>
      </c>
      <c r="D322" s="25" t="s">
        <v>9</v>
      </c>
      <c r="E322" s="26">
        <v>238.5</v>
      </c>
      <c r="F322" s="25"/>
      <c r="G322" s="27"/>
      <c r="H322" s="27"/>
      <c r="I322" s="27"/>
      <c r="J322" s="27"/>
      <c r="K322" s="25" t="s">
        <v>4080</v>
      </c>
      <c r="L322" s="25"/>
      <c r="M322"/>
      <c r="N322"/>
      <c r="O322" s="25">
        <v>8.66</v>
      </c>
      <c r="P322" s="25">
        <v>-10.17</v>
      </c>
      <c r="S322" s="23" t="str">
        <f t="shared" si="15"/>
        <v/>
      </c>
      <c r="T322" s="23">
        <f t="shared" si="13"/>
        <v>0</v>
      </c>
    </row>
    <row r="323" spans="1:20" ht="17.399999999999999">
      <c r="A323" s="23" t="str">
        <f t="shared" si="14"/>
        <v/>
      </c>
      <c r="B323" s="24" t="s">
        <v>535</v>
      </c>
      <c r="C323" s="12" t="s">
        <v>536</v>
      </c>
      <c r="D323" s="25" t="s">
        <v>9</v>
      </c>
      <c r="E323" s="26">
        <v>99.8</v>
      </c>
      <c r="F323" s="25"/>
      <c r="G323" s="27"/>
      <c r="H323" s="27"/>
      <c r="I323" s="27"/>
      <c r="J323" s="27"/>
      <c r="K323" s="25" t="s">
        <v>4086</v>
      </c>
      <c r="L323" s="26"/>
      <c r="M323"/>
      <c r="N323"/>
      <c r="O323" s="25">
        <v>-4.26</v>
      </c>
      <c r="P323" s="25">
        <v>-17.28</v>
      </c>
      <c r="S323" s="23" t="str">
        <f t="shared" si="15"/>
        <v/>
      </c>
      <c r="T323" s="23">
        <f t="shared" si="13"/>
        <v>0</v>
      </c>
    </row>
    <row r="324" spans="1:20" ht="17.399999999999999">
      <c r="A324" s="23" t="str">
        <f t="shared" si="14"/>
        <v/>
      </c>
      <c r="B324" s="24" t="s">
        <v>537</v>
      </c>
      <c r="C324" s="12" t="s">
        <v>3870</v>
      </c>
      <c r="D324" s="25" t="s">
        <v>9</v>
      </c>
      <c r="E324" s="26">
        <v>59.58</v>
      </c>
      <c r="F324" s="25"/>
      <c r="G324" s="27"/>
      <c r="H324" s="27"/>
      <c r="I324" s="27"/>
      <c r="J324" s="27"/>
      <c r="K324" s="25" t="s">
        <v>4090</v>
      </c>
      <c r="L324" s="25"/>
      <c r="M324"/>
      <c r="N324"/>
      <c r="O324" s="25">
        <v>-3.03</v>
      </c>
      <c r="P324" s="25">
        <v>-27.53</v>
      </c>
      <c r="S324" s="23" t="str">
        <f t="shared" si="15"/>
        <v/>
      </c>
      <c r="T324" s="23">
        <f t="shared" si="13"/>
        <v>0</v>
      </c>
    </row>
    <row r="325" spans="1:20" ht="17.399999999999999">
      <c r="A325" s="23" t="str">
        <f t="shared" si="14"/>
        <v/>
      </c>
      <c r="B325" s="24" t="s">
        <v>538</v>
      </c>
      <c r="C325" s="12" t="s">
        <v>539</v>
      </c>
      <c r="D325" s="25" t="s">
        <v>9</v>
      </c>
      <c r="E325" s="26">
        <v>1236.42</v>
      </c>
      <c r="F325" s="25"/>
      <c r="G325" s="27"/>
      <c r="H325" s="27"/>
      <c r="I325" s="27"/>
      <c r="J325" s="27"/>
      <c r="K325" s="25" t="s">
        <v>4080</v>
      </c>
      <c r="L325" s="26"/>
      <c r="M325"/>
      <c r="N325"/>
      <c r="O325" s="25">
        <v>-7.22</v>
      </c>
      <c r="P325" s="25">
        <v>-15.71</v>
      </c>
      <c r="S325" s="23" t="str">
        <f t="shared" si="15"/>
        <v/>
      </c>
      <c r="T325" s="23">
        <f t="shared" si="13"/>
        <v>0</v>
      </c>
    </row>
    <row r="326" spans="1:20" ht="17.399999999999999">
      <c r="A326" s="23" t="str">
        <f t="shared" si="14"/>
        <v/>
      </c>
      <c r="B326" s="24" t="s">
        <v>540</v>
      </c>
      <c r="C326" s="12" t="s">
        <v>541</v>
      </c>
      <c r="D326" s="25" t="s">
        <v>37</v>
      </c>
      <c r="E326" s="26">
        <v>153.69</v>
      </c>
      <c r="F326" s="25"/>
      <c r="G326" s="27"/>
      <c r="H326" s="27"/>
      <c r="I326" s="27"/>
      <c r="J326" s="27"/>
      <c r="K326" s="25" t="s">
        <v>4109</v>
      </c>
      <c r="L326" s="25"/>
      <c r="M326"/>
      <c r="N326"/>
      <c r="O326" s="25">
        <v>-5.39</v>
      </c>
      <c r="P326" s="25">
        <v>-6.94</v>
      </c>
      <c r="S326" s="23" t="str">
        <f t="shared" si="15"/>
        <v/>
      </c>
      <c r="T326" s="23">
        <f t="shared" si="13"/>
        <v>0</v>
      </c>
    </row>
    <row r="327" spans="1:20" ht="17.399999999999999">
      <c r="A327" s="23">
        <f t="shared" si="14"/>
        <v>135</v>
      </c>
      <c r="B327" s="24" t="s">
        <v>542</v>
      </c>
      <c r="C327" s="12" t="s">
        <v>4219</v>
      </c>
      <c r="D327" s="25" t="s">
        <v>9</v>
      </c>
      <c r="E327" s="26">
        <v>2229.2600000000002</v>
      </c>
      <c r="F327" s="26">
        <v>2</v>
      </c>
      <c r="G327" s="27">
        <v>140.05000000000001</v>
      </c>
      <c r="H327" s="27">
        <v>140.05000000000001</v>
      </c>
      <c r="I327" s="27">
        <v>149</v>
      </c>
      <c r="J327" s="27">
        <v>149</v>
      </c>
      <c r="K327" s="25" t="s">
        <v>4085</v>
      </c>
      <c r="L327" s="25"/>
      <c r="M327"/>
      <c r="N327"/>
      <c r="O327" s="25">
        <v>-9.5</v>
      </c>
      <c r="P327" s="25">
        <v>-6.39</v>
      </c>
      <c r="S327" s="23">
        <f t="shared" si="15"/>
        <v>2229.2632700000004</v>
      </c>
      <c r="T327" s="23">
        <f t="shared" si="13"/>
        <v>0</v>
      </c>
    </row>
    <row r="328" spans="1:20" ht="17.399999999999999">
      <c r="A328" s="23" t="str">
        <f t="shared" si="14"/>
        <v/>
      </c>
      <c r="B328" s="24" t="s">
        <v>543</v>
      </c>
      <c r="C328" s="12" t="s">
        <v>544</v>
      </c>
      <c r="D328" s="25" t="s">
        <v>37</v>
      </c>
      <c r="E328" s="26">
        <v>53.15</v>
      </c>
      <c r="F328" s="25"/>
      <c r="G328" s="27"/>
      <c r="H328" s="27"/>
      <c r="I328" s="27"/>
      <c r="J328" s="27"/>
      <c r="K328" s="25" t="s">
        <v>4076</v>
      </c>
      <c r="L328" s="25"/>
      <c r="M328"/>
      <c r="N328"/>
      <c r="O328" s="25">
        <v>-6.7</v>
      </c>
      <c r="P328" s="25">
        <v>-16.91</v>
      </c>
      <c r="S328" s="23" t="str">
        <f t="shared" si="15"/>
        <v/>
      </c>
      <c r="T328" s="23">
        <f t="shared" si="13"/>
        <v>0</v>
      </c>
    </row>
    <row r="329" spans="1:20" ht="17.399999999999999">
      <c r="A329" s="23" t="str">
        <f t="shared" si="14"/>
        <v/>
      </c>
      <c r="B329" s="24" t="s">
        <v>545</v>
      </c>
      <c r="C329" s="12" t="s">
        <v>546</v>
      </c>
      <c r="D329" s="25" t="s">
        <v>37</v>
      </c>
      <c r="E329" s="26">
        <v>1491.67</v>
      </c>
      <c r="F329" s="25"/>
      <c r="G329" s="27"/>
      <c r="H329" s="27"/>
      <c r="I329" s="27"/>
      <c r="J329" s="27"/>
      <c r="K329" s="25" t="s">
        <v>4100</v>
      </c>
      <c r="L329" s="25"/>
      <c r="M329"/>
      <c r="N329"/>
      <c r="O329" s="25">
        <v>-15.2</v>
      </c>
      <c r="P329" s="25">
        <v>29.69</v>
      </c>
      <c r="S329" s="23" t="str">
        <f t="shared" si="15"/>
        <v/>
      </c>
      <c r="T329" s="23">
        <f t="shared" si="13"/>
        <v>0</v>
      </c>
    </row>
    <row r="330" spans="1:20" ht="17.399999999999999">
      <c r="A330" s="23" t="str">
        <f t="shared" si="14"/>
        <v/>
      </c>
      <c r="B330" s="24" t="s">
        <v>547</v>
      </c>
      <c r="C330" s="12" t="s">
        <v>4255</v>
      </c>
      <c r="D330" s="25" t="s">
        <v>9</v>
      </c>
      <c r="E330" s="26">
        <v>60.17</v>
      </c>
      <c r="F330" s="26"/>
      <c r="G330" s="27"/>
      <c r="H330" s="27"/>
      <c r="I330" s="27"/>
      <c r="J330" s="27"/>
      <c r="K330" s="25" t="s">
        <v>4076</v>
      </c>
      <c r="L330" s="26"/>
      <c r="M330"/>
      <c r="N330"/>
      <c r="O330" s="25">
        <v>-29.36</v>
      </c>
      <c r="P330" s="25">
        <v>-53.36</v>
      </c>
      <c r="S330" s="23" t="str">
        <f t="shared" si="15"/>
        <v/>
      </c>
      <c r="T330" s="23">
        <f t="shared" si="13"/>
        <v>0</v>
      </c>
    </row>
    <row r="331" spans="1:20" ht="17.399999999999999">
      <c r="A331" s="23" t="str">
        <f t="shared" si="14"/>
        <v/>
      </c>
      <c r="B331" s="24" t="s">
        <v>548</v>
      </c>
      <c r="C331" s="12" t="s">
        <v>4433</v>
      </c>
      <c r="D331" s="25" t="s">
        <v>37</v>
      </c>
      <c r="E331" s="26">
        <v>44.51</v>
      </c>
      <c r="F331" s="25"/>
      <c r="G331" s="27"/>
      <c r="H331" s="27"/>
      <c r="I331" s="27"/>
      <c r="J331" s="27"/>
      <c r="K331" s="25" t="s">
        <v>4085</v>
      </c>
      <c r="L331" s="26"/>
      <c r="M331"/>
      <c r="N331"/>
      <c r="O331" s="25">
        <v>-3.38</v>
      </c>
      <c r="P331" s="25">
        <v>-11.31</v>
      </c>
      <c r="S331" s="23" t="str">
        <f t="shared" si="15"/>
        <v/>
      </c>
      <c r="T331" s="23">
        <f t="shared" si="13"/>
        <v>0</v>
      </c>
    </row>
    <row r="332" spans="1:20" ht="17.399999999999999">
      <c r="A332" s="23" t="str">
        <f t="shared" si="14"/>
        <v/>
      </c>
      <c r="B332" s="24" t="s">
        <v>549</v>
      </c>
      <c r="C332" s="12" t="s">
        <v>2965</v>
      </c>
      <c r="D332" s="25" t="s">
        <v>9</v>
      </c>
      <c r="E332" s="26">
        <v>120.78</v>
      </c>
      <c r="F332" s="26"/>
      <c r="G332" s="27"/>
      <c r="H332" s="27"/>
      <c r="I332" s="27"/>
      <c r="J332" s="27"/>
      <c r="K332" s="25" t="s">
        <v>4080</v>
      </c>
      <c r="L332" s="26"/>
      <c r="M332"/>
      <c r="N332"/>
      <c r="O332" s="25">
        <v>-5.19</v>
      </c>
      <c r="P332" s="25">
        <v>-23.5</v>
      </c>
      <c r="S332" s="23" t="str">
        <f t="shared" si="15"/>
        <v/>
      </c>
      <c r="T332" s="23">
        <f t="shared" si="13"/>
        <v>0</v>
      </c>
    </row>
    <row r="333" spans="1:20" ht="17.399999999999999">
      <c r="A333" s="23" t="str">
        <f t="shared" si="14"/>
        <v/>
      </c>
      <c r="B333" s="24" t="s">
        <v>551</v>
      </c>
      <c r="C333" s="12" t="s">
        <v>552</v>
      </c>
      <c r="D333" s="25" t="s">
        <v>9</v>
      </c>
      <c r="E333" s="26">
        <v>150.78</v>
      </c>
      <c r="F333" s="25"/>
      <c r="G333" s="27"/>
      <c r="H333" s="27"/>
      <c r="I333" s="27"/>
      <c r="J333" s="27"/>
      <c r="K333" s="25" t="s">
        <v>4076</v>
      </c>
      <c r="L333" s="26"/>
      <c r="M333"/>
      <c r="N333"/>
      <c r="O333" s="25">
        <v>-7.39</v>
      </c>
      <c r="P333" s="25">
        <v>-29.34</v>
      </c>
      <c r="S333" s="23" t="str">
        <f t="shared" si="15"/>
        <v/>
      </c>
      <c r="T333" s="23">
        <f t="shared" si="13"/>
        <v>0</v>
      </c>
    </row>
    <row r="334" spans="1:20" ht="17.399999999999999">
      <c r="A334" s="23" t="str">
        <f t="shared" si="14"/>
        <v/>
      </c>
      <c r="B334" s="24" t="s">
        <v>553</v>
      </c>
      <c r="C334" s="12" t="s">
        <v>554</v>
      </c>
      <c r="D334" s="25" t="s">
        <v>9</v>
      </c>
      <c r="E334" s="26">
        <v>77.62</v>
      </c>
      <c r="F334" s="25"/>
      <c r="G334" s="27"/>
      <c r="H334" s="27"/>
      <c r="I334" s="27"/>
      <c r="J334" s="27"/>
      <c r="K334" s="25" t="s">
        <v>4084</v>
      </c>
      <c r="L334" s="26"/>
      <c r="M334"/>
      <c r="N334"/>
      <c r="O334" s="25">
        <v>-4.04</v>
      </c>
      <c r="P334" s="25">
        <v>-2.73</v>
      </c>
      <c r="S334" s="23" t="str">
        <f t="shared" si="15"/>
        <v/>
      </c>
      <c r="T334" s="23">
        <f t="shared" ref="T334:T397" si="16">IF(AND(G334&lt;H334,I334&lt;J334,H334&lt;J334),1,IF(AND(G334&gt;H334,I334&gt;J334,H334&gt;J334),-1,0))</f>
        <v>0</v>
      </c>
    </row>
    <row r="335" spans="1:20" ht="17.399999999999999">
      <c r="A335" s="23" t="str">
        <f t="shared" ref="A335:A398" si="17">IF(ISERROR(RANK(S335,$S$14:$S$3000,)),"",RANK(S335,$S$14:$S$3000,))</f>
        <v/>
      </c>
      <c r="B335" s="24" t="s">
        <v>555</v>
      </c>
      <c r="C335" s="12" t="s">
        <v>556</v>
      </c>
      <c r="D335" s="25" t="s">
        <v>9</v>
      </c>
      <c r="E335" s="26">
        <v>91.98</v>
      </c>
      <c r="F335" s="26"/>
      <c r="G335" s="27"/>
      <c r="H335" s="27"/>
      <c r="I335" s="27"/>
      <c r="J335" s="27"/>
      <c r="K335" s="25" t="s">
        <v>4089</v>
      </c>
      <c r="L335" s="26"/>
      <c r="M335"/>
      <c r="N335"/>
      <c r="O335" s="25">
        <v>-29.22</v>
      </c>
      <c r="P335" s="25">
        <v>2.2000000000000002</v>
      </c>
      <c r="S335" s="23" t="str">
        <f t="shared" ref="S335:S398" si="18">IF(OR(F335&lt;=$F$8,ISBLANK(G335),ISBLANK(H335),ISBLANK(J335),ISBLANK(I335)),"",E335+ROW()/100000)</f>
        <v/>
      </c>
      <c r="T335" s="23">
        <f t="shared" si="16"/>
        <v>0</v>
      </c>
    </row>
    <row r="336" spans="1:20" ht="17.399999999999999">
      <c r="A336" s="23">
        <f t="shared" si="17"/>
        <v>62</v>
      </c>
      <c r="B336" s="24" t="s">
        <v>557</v>
      </c>
      <c r="C336" s="12" t="s">
        <v>558</v>
      </c>
      <c r="D336" s="25" t="s">
        <v>9</v>
      </c>
      <c r="E336" s="26">
        <v>9756.09</v>
      </c>
      <c r="F336" s="26">
        <v>12</v>
      </c>
      <c r="G336" s="27">
        <v>73.930000000000007</v>
      </c>
      <c r="H336" s="27">
        <v>73.930000000000007</v>
      </c>
      <c r="I336" s="27">
        <v>74.37</v>
      </c>
      <c r="J336" s="27">
        <v>74.83</v>
      </c>
      <c r="K336" s="25" t="s">
        <v>4091</v>
      </c>
      <c r="L336" s="26"/>
      <c r="M336"/>
      <c r="N336"/>
      <c r="O336" s="25">
        <v>-4.66</v>
      </c>
      <c r="P336" s="25">
        <v>22.26</v>
      </c>
      <c r="S336" s="23">
        <f t="shared" si="18"/>
        <v>9756.0933600000008</v>
      </c>
      <c r="T336" s="23">
        <f t="shared" si="16"/>
        <v>0</v>
      </c>
    </row>
    <row r="337" spans="1:20" ht="17.399999999999999">
      <c r="A337" s="23" t="str">
        <f t="shared" si="17"/>
        <v/>
      </c>
      <c r="B337" s="24" t="s">
        <v>3125</v>
      </c>
      <c r="C337" s="12" t="s">
        <v>3237</v>
      </c>
      <c r="D337" s="25" t="s">
        <v>37</v>
      </c>
      <c r="E337" s="26">
        <v>48.74</v>
      </c>
      <c r="F337" s="25"/>
      <c r="G337" s="27"/>
      <c r="H337" s="27"/>
      <c r="I337" s="27"/>
      <c r="J337" s="27"/>
      <c r="K337" s="25" t="s">
        <v>4086</v>
      </c>
      <c r="L337" s="26"/>
      <c r="M337"/>
      <c r="N337"/>
      <c r="O337" s="25">
        <v>-7.05</v>
      </c>
      <c r="P337" s="25">
        <v>-12.12</v>
      </c>
      <c r="S337" s="23" t="str">
        <f t="shared" si="18"/>
        <v/>
      </c>
      <c r="T337" s="23">
        <f t="shared" si="16"/>
        <v>0</v>
      </c>
    </row>
    <row r="338" spans="1:20" ht="17.399999999999999">
      <c r="A338" s="23">
        <f t="shared" si="17"/>
        <v>228</v>
      </c>
      <c r="B338" s="24" t="s">
        <v>559</v>
      </c>
      <c r="C338" s="12" t="s">
        <v>560</v>
      </c>
      <c r="D338" s="25" t="s">
        <v>9</v>
      </c>
      <c r="E338" s="26">
        <v>321.35000000000002</v>
      </c>
      <c r="F338" s="25">
        <v>1</v>
      </c>
      <c r="G338" s="27">
        <v>24.3</v>
      </c>
      <c r="H338" s="27">
        <v>24.3</v>
      </c>
      <c r="I338" s="27">
        <v>24.3</v>
      </c>
      <c r="J338" s="27">
        <v>24.3</v>
      </c>
      <c r="K338" s="25" t="s">
        <v>4084</v>
      </c>
      <c r="L338" s="25"/>
      <c r="M338"/>
      <c r="N338"/>
      <c r="O338" s="25">
        <v>8.1</v>
      </c>
      <c r="P338" s="25">
        <v>-3.21</v>
      </c>
      <c r="S338" s="23">
        <f t="shared" si="18"/>
        <v>321.35338000000002</v>
      </c>
      <c r="T338" s="23">
        <f t="shared" si="16"/>
        <v>0</v>
      </c>
    </row>
    <row r="339" spans="1:20" ht="17.399999999999999">
      <c r="A339" s="23" t="str">
        <f t="shared" si="17"/>
        <v/>
      </c>
      <c r="B339" s="24" t="s">
        <v>561</v>
      </c>
      <c r="C339" s="12" t="s">
        <v>3880</v>
      </c>
      <c r="D339" s="25" t="s">
        <v>9</v>
      </c>
      <c r="E339" s="26">
        <v>594.54</v>
      </c>
      <c r="F339" s="25"/>
      <c r="G339" s="27"/>
      <c r="H339" s="27"/>
      <c r="I339" s="27"/>
      <c r="J339" s="27"/>
      <c r="K339" s="25" t="s">
        <v>4078</v>
      </c>
      <c r="L339" s="25"/>
      <c r="M339"/>
      <c r="N339"/>
      <c r="O339" s="25">
        <v>-9.25</v>
      </c>
      <c r="P339" s="25">
        <v>-17.350000000000001</v>
      </c>
      <c r="S339" s="23" t="str">
        <f t="shared" si="18"/>
        <v/>
      </c>
      <c r="T339" s="23">
        <f t="shared" si="16"/>
        <v>0</v>
      </c>
    </row>
    <row r="340" spans="1:20" ht="17.399999999999999">
      <c r="A340" s="23" t="str">
        <f t="shared" si="17"/>
        <v/>
      </c>
      <c r="B340" s="24" t="s">
        <v>562</v>
      </c>
      <c r="C340" s="12" t="s">
        <v>4978</v>
      </c>
      <c r="D340" s="25" t="s">
        <v>37</v>
      </c>
      <c r="E340" s="26">
        <v>30.14</v>
      </c>
      <c r="F340" s="25"/>
      <c r="G340" s="27"/>
      <c r="H340" s="27"/>
      <c r="I340" s="27"/>
      <c r="J340" s="27"/>
      <c r="K340" s="25" t="s">
        <v>4098</v>
      </c>
      <c r="L340" s="25"/>
      <c r="M340"/>
      <c r="N340"/>
      <c r="O340" s="25">
        <v>-5.68</v>
      </c>
      <c r="P340" s="25">
        <v>-27.07</v>
      </c>
      <c r="S340" s="23" t="str">
        <f t="shared" si="18"/>
        <v/>
      </c>
      <c r="T340" s="23">
        <f t="shared" si="16"/>
        <v>0</v>
      </c>
    </row>
    <row r="341" spans="1:20" ht="17.399999999999999">
      <c r="A341" s="23" t="str">
        <f t="shared" si="17"/>
        <v/>
      </c>
      <c r="B341" s="24" t="s">
        <v>563</v>
      </c>
      <c r="C341" s="12" t="s">
        <v>564</v>
      </c>
      <c r="D341" s="25" t="s">
        <v>37</v>
      </c>
      <c r="E341" s="26">
        <v>22.89</v>
      </c>
      <c r="F341" s="25"/>
      <c r="G341" s="27"/>
      <c r="H341" s="27"/>
      <c r="I341" s="27"/>
      <c r="J341" s="27"/>
      <c r="K341" s="25" t="s">
        <v>4084</v>
      </c>
      <c r="L341" s="25"/>
      <c r="M341"/>
      <c r="N341"/>
      <c r="O341" s="25">
        <v>-10.93</v>
      </c>
      <c r="P341" s="25">
        <v>-16.41</v>
      </c>
      <c r="S341" s="23" t="str">
        <f t="shared" si="18"/>
        <v/>
      </c>
      <c r="T341" s="23">
        <f t="shared" si="16"/>
        <v>0</v>
      </c>
    </row>
    <row r="342" spans="1:20" ht="17.399999999999999">
      <c r="A342" s="23">
        <f t="shared" si="17"/>
        <v>138</v>
      </c>
      <c r="B342" s="24" t="s">
        <v>565</v>
      </c>
      <c r="C342" s="12" t="s">
        <v>566</v>
      </c>
      <c r="D342" s="25" t="s">
        <v>9</v>
      </c>
      <c r="E342" s="26">
        <v>2160.83</v>
      </c>
      <c r="F342" s="25">
        <v>4</v>
      </c>
      <c r="G342" s="27">
        <v>31.3</v>
      </c>
      <c r="H342" s="27">
        <v>31.73</v>
      </c>
      <c r="I342" s="27">
        <v>31.73</v>
      </c>
      <c r="J342" s="27">
        <v>28.45</v>
      </c>
      <c r="K342" s="25" t="s">
        <v>4107</v>
      </c>
      <c r="L342" s="25"/>
      <c r="M342"/>
      <c r="N342"/>
      <c r="O342" s="25">
        <v>-24.67</v>
      </c>
      <c r="P342" s="25">
        <v>19.809999999999999</v>
      </c>
      <c r="S342" s="23">
        <f t="shared" si="18"/>
        <v>2160.8334199999999</v>
      </c>
      <c r="T342" s="23">
        <f t="shared" si="16"/>
        <v>0</v>
      </c>
    </row>
    <row r="343" spans="1:20" ht="17.399999999999999">
      <c r="A343" s="23" t="str">
        <f t="shared" si="17"/>
        <v/>
      </c>
      <c r="B343" s="24" t="s">
        <v>567</v>
      </c>
      <c r="C343" s="12" t="s">
        <v>5232</v>
      </c>
      <c r="D343" s="25" t="s">
        <v>37</v>
      </c>
      <c r="E343" s="26">
        <v>58.8</v>
      </c>
      <c r="F343" s="25"/>
      <c r="G343" s="27"/>
      <c r="H343" s="27"/>
      <c r="I343" s="27"/>
      <c r="J343" s="27"/>
      <c r="K343" s="25" t="s">
        <v>4088</v>
      </c>
      <c r="L343" s="26"/>
      <c r="M343"/>
      <c r="N343"/>
      <c r="O343" s="25">
        <v>-27.89</v>
      </c>
      <c r="P343" s="25">
        <v>-42.34</v>
      </c>
      <c r="S343" s="23" t="str">
        <f t="shared" si="18"/>
        <v/>
      </c>
      <c r="T343" s="23">
        <f t="shared" si="16"/>
        <v>0</v>
      </c>
    </row>
    <row r="344" spans="1:20" ht="17.399999999999999">
      <c r="A344" s="23" t="str">
        <f t="shared" si="17"/>
        <v/>
      </c>
      <c r="B344" s="24" t="s">
        <v>568</v>
      </c>
      <c r="C344" s="12" t="s">
        <v>569</v>
      </c>
      <c r="D344" s="25" t="s">
        <v>9</v>
      </c>
      <c r="E344" s="26">
        <v>199.81</v>
      </c>
      <c r="F344" s="25"/>
      <c r="G344" s="27"/>
      <c r="H344" s="27"/>
      <c r="I344" s="27"/>
      <c r="J344" s="27"/>
      <c r="K344" s="25" t="s">
        <v>4085</v>
      </c>
      <c r="L344" s="25"/>
      <c r="M344"/>
      <c r="N344"/>
      <c r="O344" s="25">
        <v>-3.3</v>
      </c>
      <c r="P344" s="25">
        <v>-10.23</v>
      </c>
      <c r="S344" s="23" t="str">
        <f t="shared" si="18"/>
        <v/>
      </c>
      <c r="T344" s="23">
        <f t="shared" si="16"/>
        <v>0</v>
      </c>
    </row>
    <row r="345" spans="1:20" ht="17.399999999999999">
      <c r="A345" s="23" t="str">
        <f t="shared" si="17"/>
        <v/>
      </c>
      <c r="B345" s="24" t="s">
        <v>570</v>
      </c>
      <c r="C345" s="12" t="s">
        <v>4679</v>
      </c>
      <c r="D345" s="25" t="s">
        <v>9</v>
      </c>
      <c r="E345" s="26">
        <v>80.430000000000007</v>
      </c>
      <c r="F345" s="25"/>
      <c r="G345" s="27"/>
      <c r="H345" s="27"/>
      <c r="I345" s="27"/>
      <c r="J345" s="27"/>
      <c r="K345" s="25" t="s">
        <v>4078</v>
      </c>
      <c r="L345" s="25"/>
      <c r="M345"/>
      <c r="N345"/>
      <c r="O345" s="25">
        <v>-3.6</v>
      </c>
      <c r="P345" s="25">
        <v>-4.72</v>
      </c>
      <c r="S345" s="23" t="str">
        <f t="shared" si="18"/>
        <v/>
      </c>
      <c r="T345" s="23">
        <f t="shared" si="16"/>
        <v>0</v>
      </c>
    </row>
    <row r="346" spans="1:20" ht="17.399999999999999">
      <c r="A346" s="23" t="str">
        <f t="shared" si="17"/>
        <v/>
      </c>
      <c r="B346" s="24" t="s">
        <v>571</v>
      </c>
      <c r="C346" s="12" t="s">
        <v>2921</v>
      </c>
      <c r="D346" s="25" t="s">
        <v>9</v>
      </c>
      <c r="E346" s="26">
        <v>116.16</v>
      </c>
      <c r="F346" s="26"/>
      <c r="G346" s="27"/>
      <c r="H346" s="27"/>
      <c r="I346" s="27"/>
      <c r="J346" s="27"/>
      <c r="K346" s="25" t="s">
        <v>4080</v>
      </c>
      <c r="L346" s="26"/>
      <c r="M346"/>
      <c r="N346"/>
      <c r="O346" s="25">
        <v>-8.86</v>
      </c>
      <c r="P346" s="25">
        <v>-18.27</v>
      </c>
      <c r="S346" s="23" t="str">
        <f t="shared" si="18"/>
        <v/>
      </c>
      <c r="T346" s="23">
        <f t="shared" si="16"/>
        <v>0</v>
      </c>
    </row>
    <row r="347" spans="1:20" ht="17.399999999999999">
      <c r="A347" s="23" t="str">
        <f t="shared" si="17"/>
        <v/>
      </c>
      <c r="B347" s="24" t="s">
        <v>572</v>
      </c>
      <c r="C347" s="12" t="s">
        <v>3724</v>
      </c>
      <c r="D347" s="25" t="s">
        <v>9</v>
      </c>
      <c r="E347" s="26">
        <v>539.39</v>
      </c>
      <c r="F347" s="26"/>
      <c r="G347" s="27"/>
      <c r="H347" s="27"/>
      <c r="I347" s="27"/>
      <c r="J347" s="27"/>
      <c r="K347" s="25" t="s">
        <v>4107</v>
      </c>
      <c r="L347" s="25"/>
      <c r="M347"/>
      <c r="N347"/>
      <c r="O347" s="25">
        <v>-15.49</v>
      </c>
      <c r="P347" s="25">
        <v>33.85</v>
      </c>
      <c r="S347" s="23" t="str">
        <f t="shared" si="18"/>
        <v/>
      </c>
      <c r="T347" s="23">
        <f t="shared" si="16"/>
        <v>0</v>
      </c>
    </row>
    <row r="348" spans="1:20" ht="17.399999999999999">
      <c r="A348" s="23" t="str">
        <f t="shared" si="17"/>
        <v/>
      </c>
      <c r="B348" s="24" t="s">
        <v>574</v>
      </c>
      <c r="C348" s="12" t="s">
        <v>575</v>
      </c>
      <c r="D348" s="25" t="s">
        <v>9</v>
      </c>
      <c r="E348" s="26">
        <v>29.24</v>
      </c>
      <c r="F348" s="25"/>
      <c r="G348" s="27"/>
      <c r="H348" s="27"/>
      <c r="I348" s="27"/>
      <c r="J348" s="27"/>
      <c r="K348" s="25" t="s">
        <v>4086</v>
      </c>
      <c r="L348" s="25"/>
      <c r="M348"/>
      <c r="N348"/>
      <c r="O348" s="25">
        <v>-7.29</v>
      </c>
      <c r="P348" s="25">
        <v>-30.29</v>
      </c>
      <c r="S348" s="23" t="str">
        <f t="shared" si="18"/>
        <v/>
      </c>
      <c r="T348" s="23">
        <f t="shared" si="16"/>
        <v>0</v>
      </c>
    </row>
    <row r="349" spans="1:20" ht="17.399999999999999">
      <c r="A349" s="23" t="str">
        <f t="shared" si="17"/>
        <v/>
      </c>
      <c r="B349" s="24" t="s">
        <v>576</v>
      </c>
      <c r="C349" s="12" t="s">
        <v>577</v>
      </c>
      <c r="D349" s="25" t="s">
        <v>9</v>
      </c>
      <c r="E349" s="26">
        <v>88.8</v>
      </c>
      <c r="F349" s="25"/>
      <c r="G349" s="27"/>
      <c r="H349" s="27"/>
      <c r="I349" s="27"/>
      <c r="J349" s="27"/>
      <c r="K349" s="25" t="s">
        <v>4086</v>
      </c>
      <c r="L349" s="26"/>
      <c r="M349"/>
      <c r="N349"/>
      <c r="O349" s="25">
        <v>1.1399999999999999</v>
      </c>
      <c r="P349" s="25">
        <v>-12.04</v>
      </c>
      <c r="S349" s="23" t="str">
        <f t="shared" si="18"/>
        <v/>
      </c>
      <c r="T349" s="23">
        <f t="shared" si="16"/>
        <v>0</v>
      </c>
    </row>
    <row r="350" spans="1:20" ht="17.399999999999999">
      <c r="A350" s="23" t="str">
        <f t="shared" si="17"/>
        <v/>
      </c>
      <c r="B350" s="24" t="s">
        <v>578</v>
      </c>
      <c r="C350" s="12" t="s">
        <v>579</v>
      </c>
      <c r="D350" s="25" t="s">
        <v>37</v>
      </c>
      <c r="E350" s="26">
        <v>6.02</v>
      </c>
      <c r="F350" s="25"/>
      <c r="G350" s="27"/>
      <c r="H350" s="27"/>
      <c r="I350" s="27"/>
      <c r="J350" s="27"/>
      <c r="K350" s="25" t="s">
        <v>4078</v>
      </c>
      <c r="L350" s="25"/>
      <c r="M350"/>
      <c r="N350"/>
      <c r="O350" s="25">
        <v>-43.51</v>
      </c>
      <c r="P350" s="25">
        <v>-59.12</v>
      </c>
      <c r="S350" s="23" t="str">
        <f t="shared" si="18"/>
        <v/>
      </c>
      <c r="T350" s="23">
        <f t="shared" si="16"/>
        <v>0</v>
      </c>
    </row>
    <row r="351" spans="1:20" ht="17.399999999999999">
      <c r="A351" s="23" t="str">
        <f t="shared" si="17"/>
        <v/>
      </c>
      <c r="B351" s="24" t="s">
        <v>5200</v>
      </c>
      <c r="C351" s="12" t="s">
        <v>5201</v>
      </c>
      <c r="D351" s="25" t="s">
        <v>37</v>
      </c>
      <c r="E351" s="26">
        <v>200.3</v>
      </c>
      <c r="F351" s="25"/>
      <c r="G351" s="27"/>
      <c r="H351" s="27"/>
      <c r="I351" s="27"/>
      <c r="J351" s="27"/>
      <c r="K351" s="25" t="s">
        <v>4076</v>
      </c>
      <c r="L351" s="25"/>
      <c r="M351"/>
      <c r="N351"/>
      <c r="O351" s="25">
        <v>-34.35</v>
      </c>
      <c r="P351" s="25">
        <v>-63.35</v>
      </c>
      <c r="S351" s="23" t="str">
        <f t="shared" si="18"/>
        <v/>
      </c>
      <c r="T351" s="23">
        <f t="shared" si="16"/>
        <v>0</v>
      </c>
    </row>
    <row r="352" spans="1:20" ht="17.399999999999999">
      <c r="A352" s="23" t="str">
        <f t="shared" si="17"/>
        <v/>
      </c>
      <c r="B352" s="24" t="s">
        <v>580</v>
      </c>
      <c r="C352" s="12" t="s">
        <v>581</v>
      </c>
      <c r="D352" s="25" t="s">
        <v>9</v>
      </c>
      <c r="E352" s="26">
        <v>136.69</v>
      </c>
      <c r="F352" s="25"/>
      <c r="G352" s="27"/>
      <c r="H352" s="27"/>
      <c r="I352" s="27"/>
      <c r="J352" s="27"/>
      <c r="K352" s="25" t="s">
        <v>4087</v>
      </c>
      <c r="L352" s="25"/>
      <c r="M352"/>
      <c r="N352"/>
      <c r="O352" s="25">
        <v>-25.05</v>
      </c>
      <c r="P352" s="25">
        <v>-35.11</v>
      </c>
      <c r="S352" s="23" t="str">
        <f t="shared" si="18"/>
        <v/>
      </c>
      <c r="T352" s="23">
        <f t="shared" si="16"/>
        <v>0</v>
      </c>
    </row>
    <row r="353" spans="1:20" ht="17.399999999999999">
      <c r="A353" s="23" t="str">
        <f t="shared" si="17"/>
        <v/>
      </c>
      <c r="B353" s="24" t="s">
        <v>582</v>
      </c>
      <c r="C353" s="12" t="s">
        <v>583</v>
      </c>
      <c r="D353" s="25" t="s">
        <v>37</v>
      </c>
      <c r="E353" s="26">
        <v>56.88</v>
      </c>
      <c r="F353" s="25"/>
      <c r="G353" s="27"/>
      <c r="H353" s="27"/>
      <c r="I353" s="27"/>
      <c r="J353" s="27"/>
      <c r="K353" s="25" t="s">
        <v>4084</v>
      </c>
      <c r="L353" s="25"/>
      <c r="M353"/>
      <c r="N353"/>
      <c r="O353" s="25">
        <v>-4.53</v>
      </c>
      <c r="P353" s="25">
        <v>-4.91</v>
      </c>
      <c r="S353" s="23" t="str">
        <f t="shared" si="18"/>
        <v/>
      </c>
      <c r="T353" s="23">
        <f t="shared" si="16"/>
        <v>0</v>
      </c>
    </row>
    <row r="354" spans="1:20" ht="17.399999999999999">
      <c r="A354" s="23" t="str">
        <f t="shared" si="17"/>
        <v/>
      </c>
      <c r="B354" s="24" t="s">
        <v>584</v>
      </c>
      <c r="C354" s="12" t="s">
        <v>585</v>
      </c>
      <c r="D354" s="25" t="s">
        <v>9</v>
      </c>
      <c r="E354" s="26">
        <v>46.13</v>
      </c>
      <c r="F354" s="25"/>
      <c r="G354" s="27"/>
      <c r="H354" s="27"/>
      <c r="I354" s="27"/>
      <c r="J354" s="27"/>
      <c r="K354" s="25" t="s">
        <v>4090</v>
      </c>
      <c r="L354" s="26"/>
      <c r="M354"/>
      <c r="N354"/>
      <c r="O354" s="25">
        <v>10.57</v>
      </c>
      <c r="P354" s="25">
        <v>-0.44</v>
      </c>
      <c r="Q354" s="23"/>
      <c r="R354" s="23"/>
      <c r="S354" s="23" t="str">
        <f t="shared" si="18"/>
        <v/>
      </c>
      <c r="T354" s="23">
        <f t="shared" si="16"/>
        <v>0</v>
      </c>
    </row>
    <row r="355" spans="1:20" ht="17.399999999999999">
      <c r="A355" s="23" t="str">
        <f t="shared" si="17"/>
        <v/>
      </c>
      <c r="B355" s="24" t="s">
        <v>586</v>
      </c>
      <c r="C355" s="12" t="s">
        <v>587</v>
      </c>
      <c r="D355" s="25" t="s">
        <v>37</v>
      </c>
      <c r="E355" s="26">
        <v>25.26</v>
      </c>
      <c r="F355" s="25"/>
      <c r="G355" s="27"/>
      <c r="H355" s="27"/>
      <c r="I355" s="27"/>
      <c r="J355" s="27"/>
      <c r="K355" s="25" t="s">
        <v>4088</v>
      </c>
      <c r="L355" s="25"/>
      <c r="M355"/>
      <c r="N355"/>
      <c r="O355" s="25">
        <v>-10.029999999999999</v>
      </c>
      <c r="P355" s="25">
        <v>-23.83</v>
      </c>
      <c r="Q355" s="23"/>
      <c r="R355" s="23"/>
      <c r="S355" s="23" t="str">
        <f t="shared" si="18"/>
        <v/>
      </c>
      <c r="T355" s="23">
        <f t="shared" si="16"/>
        <v>0</v>
      </c>
    </row>
    <row r="356" spans="1:20" ht="17.399999999999999">
      <c r="A356" s="23" t="str">
        <f t="shared" si="17"/>
        <v/>
      </c>
      <c r="B356" s="24" t="s">
        <v>588</v>
      </c>
      <c r="C356" s="12" t="s">
        <v>589</v>
      </c>
      <c r="D356" s="25" t="s">
        <v>9</v>
      </c>
      <c r="E356" s="26">
        <v>202.69</v>
      </c>
      <c r="F356" s="25"/>
      <c r="G356" s="27"/>
      <c r="H356" s="27"/>
      <c r="I356" s="27"/>
      <c r="J356" s="27"/>
      <c r="K356" s="25" t="s">
        <v>4076</v>
      </c>
      <c r="L356" s="26"/>
      <c r="M356"/>
      <c r="N356"/>
      <c r="O356" s="25">
        <v>-7.6</v>
      </c>
      <c r="P356" s="25">
        <v>-7.64</v>
      </c>
      <c r="Q356" s="23"/>
      <c r="R356" s="23"/>
      <c r="S356" s="23" t="str">
        <f t="shared" si="18"/>
        <v/>
      </c>
      <c r="T356" s="23">
        <f t="shared" si="16"/>
        <v>0</v>
      </c>
    </row>
    <row r="357" spans="1:20" ht="17.399999999999999">
      <c r="A357" s="23" t="str">
        <f t="shared" si="17"/>
        <v/>
      </c>
      <c r="B357" s="24" t="s">
        <v>590</v>
      </c>
      <c r="C357" s="12" t="s">
        <v>591</v>
      </c>
      <c r="D357" s="25" t="s">
        <v>9</v>
      </c>
      <c r="E357" s="26">
        <v>17.62</v>
      </c>
      <c r="F357" s="25"/>
      <c r="G357" s="27"/>
      <c r="H357" s="27"/>
      <c r="I357" s="27"/>
      <c r="J357" s="27"/>
      <c r="K357" s="25" t="s">
        <v>4078</v>
      </c>
      <c r="L357" s="26"/>
      <c r="M357"/>
      <c r="N357"/>
      <c r="O357" s="25">
        <v>0</v>
      </c>
      <c r="P357" s="25">
        <v>0</v>
      </c>
      <c r="Q357" s="23"/>
      <c r="R357" s="23"/>
      <c r="S357" s="23" t="str">
        <f t="shared" si="18"/>
        <v/>
      </c>
      <c r="T357" s="23">
        <f t="shared" si="16"/>
        <v>0</v>
      </c>
    </row>
    <row r="358" spans="1:20" ht="17.399999999999999">
      <c r="A358" s="23" t="str">
        <f t="shared" si="17"/>
        <v/>
      </c>
      <c r="B358" s="24" t="s">
        <v>592</v>
      </c>
      <c r="C358" s="12" t="s">
        <v>593</v>
      </c>
      <c r="D358" s="25" t="s">
        <v>9</v>
      </c>
      <c r="E358" s="26">
        <v>96.41</v>
      </c>
      <c r="F358" s="26"/>
      <c r="G358" s="27"/>
      <c r="H358" s="27"/>
      <c r="I358" s="27"/>
      <c r="J358" s="27"/>
      <c r="K358" s="25" t="s">
        <v>4114</v>
      </c>
      <c r="L358" s="25"/>
      <c r="M358"/>
      <c r="N358"/>
      <c r="O358" s="25">
        <v>3.82</v>
      </c>
      <c r="P358" s="25">
        <v>-20.079999999999998</v>
      </c>
      <c r="Q358" s="23"/>
      <c r="R358" s="23"/>
      <c r="S358" s="23" t="str">
        <f t="shared" si="18"/>
        <v/>
      </c>
      <c r="T358" s="23">
        <f t="shared" si="16"/>
        <v>0</v>
      </c>
    </row>
    <row r="359" spans="1:20" ht="17.399999999999999">
      <c r="A359" s="23" t="str">
        <f t="shared" si="17"/>
        <v/>
      </c>
      <c r="B359" s="24" t="s">
        <v>594</v>
      </c>
      <c r="C359" s="12" t="s">
        <v>595</v>
      </c>
      <c r="D359" s="25" t="s">
        <v>9</v>
      </c>
      <c r="E359" s="26">
        <v>379.94</v>
      </c>
      <c r="F359" s="25">
        <v>1</v>
      </c>
      <c r="G359" s="27"/>
      <c r="H359" s="27">
        <v>1.3</v>
      </c>
      <c r="I359" s="27"/>
      <c r="J359" s="27">
        <v>1.3</v>
      </c>
      <c r="K359" s="25" t="s">
        <v>4083</v>
      </c>
      <c r="L359" s="26"/>
      <c r="M359"/>
      <c r="N359"/>
      <c r="O359" s="25">
        <v>-18.77</v>
      </c>
      <c r="P359" s="25">
        <v>-38.229999999999997</v>
      </c>
      <c r="Q359" s="23"/>
      <c r="R359" s="23"/>
      <c r="S359" s="23" t="str">
        <f t="shared" si="18"/>
        <v/>
      </c>
      <c r="T359" s="23">
        <f t="shared" si="16"/>
        <v>0</v>
      </c>
    </row>
    <row r="360" spans="1:20" ht="17.399999999999999">
      <c r="A360" s="23">
        <f t="shared" si="17"/>
        <v>148</v>
      </c>
      <c r="B360" s="24" t="s">
        <v>596</v>
      </c>
      <c r="C360" s="12" t="s">
        <v>597</v>
      </c>
      <c r="D360" s="25" t="s">
        <v>9</v>
      </c>
      <c r="E360" s="26">
        <v>1848.59</v>
      </c>
      <c r="F360" s="25">
        <v>14</v>
      </c>
      <c r="G360" s="27">
        <v>49.65</v>
      </c>
      <c r="H360" s="27">
        <v>50.19</v>
      </c>
      <c r="I360" s="27">
        <v>53.85</v>
      </c>
      <c r="J360" s="27">
        <v>55.5</v>
      </c>
      <c r="K360" s="25" t="s">
        <v>4106</v>
      </c>
      <c r="L360" s="25"/>
      <c r="M360"/>
      <c r="N360"/>
      <c r="O360" s="25">
        <v>-13.1</v>
      </c>
      <c r="P360" s="25">
        <v>6.56</v>
      </c>
      <c r="Q360" s="23"/>
      <c r="R360" s="23"/>
      <c r="S360" s="23">
        <f t="shared" si="18"/>
        <v>1848.5935999999999</v>
      </c>
      <c r="T360" s="23">
        <f t="shared" si="16"/>
        <v>1</v>
      </c>
    </row>
    <row r="361" spans="1:20" ht="17.399999999999999">
      <c r="A361" s="23" t="str">
        <f t="shared" si="17"/>
        <v/>
      </c>
      <c r="B361" s="24" t="s">
        <v>598</v>
      </c>
      <c r="C361" s="12" t="s">
        <v>599</v>
      </c>
      <c r="D361" s="25" t="s">
        <v>37</v>
      </c>
      <c r="E361" s="26">
        <v>93.65</v>
      </c>
      <c r="F361" s="26"/>
      <c r="G361" s="27"/>
      <c r="H361" s="27"/>
      <c r="I361" s="27"/>
      <c r="J361" s="27"/>
      <c r="K361" s="25" t="s">
        <v>4088</v>
      </c>
      <c r="L361" s="26"/>
      <c r="M361"/>
      <c r="N361"/>
      <c r="O361" s="25">
        <v>-23.47</v>
      </c>
      <c r="P361" s="25">
        <v>-40.89</v>
      </c>
      <c r="Q361" s="23"/>
      <c r="R361" s="23"/>
      <c r="S361" s="23" t="str">
        <f t="shared" si="18"/>
        <v/>
      </c>
      <c r="T361" s="23">
        <f t="shared" si="16"/>
        <v>0</v>
      </c>
    </row>
    <row r="362" spans="1:20" ht="17.399999999999999">
      <c r="A362" s="23" t="str">
        <f t="shared" si="17"/>
        <v/>
      </c>
      <c r="B362" s="24" t="s">
        <v>600</v>
      </c>
      <c r="C362" s="12" t="s">
        <v>601</v>
      </c>
      <c r="D362" s="25" t="s">
        <v>9</v>
      </c>
      <c r="E362" s="26">
        <v>39.299999999999997</v>
      </c>
      <c r="F362" s="26"/>
      <c r="G362" s="27"/>
      <c r="H362" s="27"/>
      <c r="I362" s="27"/>
      <c r="J362" s="27"/>
      <c r="K362" s="25" t="s">
        <v>4083</v>
      </c>
      <c r="L362" s="25"/>
      <c r="M362"/>
      <c r="N362"/>
      <c r="O362" s="25">
        <v>-10.07</v>
      </c>
      <c r="P362" s="25">
        <v>-13.05</v>
      </c>
      <c r="Q362" s="23"/>
      <c r="R362" s="23"/>
      <c r="S362" s="23" t="str">
        <f t="shared" si="18"/>
        <v/>
      </c>
      <c r="T362" s="23">
        <f t="shared" si="16"/>
        <v>0</v>
      </c>
    </row>
    <row r="363" spans="1:20" ht="17.399999999999999">
      <c r="A363" s="23" t="str">
        <f t="shared" si="17"/>
        <v/>
      </c>
      <c r="B363" s="24" t="s">
        <v>5208</v>
      </c>
      <c r="C363" s="12" t="s">
        <v>5209</v>
      </c>
      <c r="D363" s="25" t="s">
        <v>37</v>
      </c>
      <c r="E363" s="26">
        <v>146.25</v>
      </c>
      <c r="F363" s="25"/>
      <c r="G363" s="27"/>
      <c r="H363" s="27"/>
      <c r="I363" s="27"/>
      <c r="J363" s="27"/>
      <c r="K363" s="25" t="s">
        <v>4105</v>
      </c>
      <c r="L363" s="25"/>
      <c r="M363"/>
      <c r="N363"/>
      <c r="O363" s="25">
        <v>-40.08</v>
      </c>
      <c r="P363" s="25">
        <v>-63.05</v>
      </c>
      <c r="Q363" s="23"/>
      <c r="R363" s="23"/>
      <c r="S363" s="23" t="str">
        <f t="shared" si="18"/>
        <v/>
      </c>
      <c r="T363" s="23">
        <f t="shared" si="16"/>
        <v>0</v>
      </c>
    </row>
    <row r="364" spans="1:20" ht="17.399999999999999">
      <c r="A364" s="23" t="str">
        <f t="shared" si="17"/>
        <v/>
      </c>
      <c r="B364" s="24" t="s">
        <v>602</v>
      </c>
      <c r="C364" s="12" t="s">
        <v>603</v>
      </c>
      <c r="D364" s="25" t="s">
        <v>9</v>
      </c>
      <c r="E364" s="26">
        <v>2096.1999999999998</v>
      </c>
      <c r="F364" s="25"/>
      <c r="G364" s="27"/>
      <c r="H364" s="27"/>
      <c r="I364" s="27"/>
      <c r="J364" s="27"/>
      <c r="K364" s="25" t="s">
        <v>4076</v>
      </c>
      <c r="L364" s="25"/>
      <c r="M364"/>
      <c r="N364"/>
      <c r="O364" s="25">
        <v>-7.54</v>
      </c>
      <c r="P364" s="25">
        <v>-19.34</v>
      </c>
      <c r="Q364" s="23"/>
      <c r="R364" s="23"/>
      <c r="S364" s="23" t="str">
        <f t="shared" si="18"/>
        <v/>
      </c>
      <c r="T364" s="23">
        <f t="shared" si="16"/>
        <v>0</v>
      </c>
    </row>
    <row r="365" spans="1:20" ht="17.399999999999999">
      <c r="A365" s="23" t="str">
        <f t="shared" si="17"/>
        <v/>
      </c>
      <c r="B365" s="24" t="s">
        <v>604</v>
      </c>
      <c r="C365" s="12" t="s">
        <v>5095</v>
      </c>
      <c r="D365" s="25" t="s">
        <v>9</v>
      </c>
      <c r="E365" s="26">
        <v>129.6</v>
      </c>
      <c r="F365" s="25"/>
      <c r="G365" s="27"/>
      <c r="H365" s="27"/>
      <c r="I365" s="27"/>
      <c r="J365" s="27"/>
      <c r="K365" s="25" t="s">
        <v>4090</v>
      </c>
      <c r="L365" s="25"/>
      <c r="M365"/>
      <c r="N365"/>
      <c r="O365" s="25">
        <v>-10.14</v>
      </c>
      <c r="P365" s="25">
        <v>-29.75</v>
      </c>
      <c r="Q365" s="23"/>
      <c r="R365" s="23"/>
      <c r="S365" s="23" t="str">
        <f t="shared" si="18"/>
        <v/>
      </c>
      <c r="T365" s="23">
        <f t="shared" si="16"/>
        <v>0</v>
      </c>
    </row>
    <row r="366" spans="1:20" ht="17.399999999999999">
      <c r="A366" s="23" t="str">
        <f t="shared" si="17"/>
        <v/>
      </c>
      <c r="B366" s="24" t="s">
        <v>605</v>
      </c>
      <c r="C366" s="12" t="s">
        <v>606</v>
      </c>
      <c r="D366" s="25" t="s">
        <v>9</v>
      </c>
      <c r="E366" s="26">
        <v>126.6</v>
      </c>
      <c r="F366" s="26"/>
      <c r="G366" s="27"/>
      <c r="H366" s="27"/>
      <c r="I366" s="27"/>
      <c r="J366" s="27"/>
      <c r="K366" s="25" t="s">
        <v>4081</v>
      </c>
      <c r="L366" s="26"/>
      <c r="M366"/>
      <c r="N366"/>
      <c r="O366" s="25">
        <v>-10.97</v>
      </c>
      <c r="P366" s="25">
        <v>-30.48</v>
      </c>
      <c r="Q366" s="23"/>
      <c r="R366" s="23"/>
      <c r="S366" s="23" t="str">
        <f t="shared" si="18"/>
        <v/>
      </c>
      <c r="T366" s="23">
        <f t="shared" si="16"/>
        <v>0</v>
      </c>
    </row>
    <row r="367" spans="1:20" ht="17.399999999999999">
      <c r="A367" s="23" t="str">
        <f t="shared" si="17"/>
        <v/>
      </c>
      <c r="B367" s="24" t="s">
        <v>607</v>
      </c>
      <c r="C367" s="12" t="s">
        <v>608</v>
      </c>
      <c r="D367" s="25" t="s">
        <v>9</v>
      </c>
      <c r="E367" s="26">
        <v>36.36</v>
      </c>
      <c r="F367" s="25"/>
      <c r="G367" s="27"/>
      <c r="H367" s="27"/>
      <c r="I367" s="27"/>
      <c r="J367" s="27"/>
      <c r="K367" s="25" t="s">
        <v>4114</v>
      </c>
      <c r="L367" s="25"/>
      <c r="M367"/>
      <c r="N367"/>
      <c r="O367" s="25">
        <v>-11.64</v>
      </c>
      <c r="P367" s="25">
        <v>1.54</v>
      </c>
      <c r="Q367" s="23"/>
      <c r="R367" s="23"/>
      <c r="S367" s="23" t="str">
        <f t="shared" si="18"/>
        <v/>
      </c>
      <c r="T367" s="23">
        <f t="shared" si="16"/>
        <v>0</v>
      </c>
    </row>
    <row r="368" spans="1:20" ht="17.399999999999999">
      <c r="A368" s="23">
        <f t="shared" si="17"/>
        <v>3</v>
      </c>
      <c r="B368" s="24" t="s">
        <v>609</v>
      </c>
      <c r="C368" s="12" t="s">
        <v>610</v>
      </c>
      <c r="D368" s="25" t="s">
        <v>9</v>
      </c>
      <c r="E368" s="26">
        <v>164699.6</v>
      </c>
      <c r="F368" s="25">
        <v>20</v>
      </c>
      <c r="G368" s="27">
        <v>381.39</v>
      </c>
      <c r="H368" s="27">
        <v>384.67</v>
      </c>
      <c r="I368" s="27">
        <v>385.7</v>
      </c>
      <c r="J368" s="27">
        <v>395.36</v>
      </c>
      <c r="K368" s="25" t="s">
        <v>4107</v>
      </c>
      <c r="L368" s="25"/>
      <c r="M368"/>
      <c r="N368"/>
      <c r="O368" s="25">
        <v>9.98</v>
      </c>
      <c r="P368" s="25">
        <v>396.06</v>
      </c>
      <c r="Q368" s="23"/>
      <c r="R368" s="23"/>
      <c r="S368" s="23">
        <f t="shared" si="18"/>
        <v>164699.60368</v>
      </c>
      <c r="T368" s="23">
        <f t="shared" si="16"/>
        <v>1</v>
      </c>
    </row>
    <row r="369" spans="1:20" ht="17.399999999999999">
      <c r="A369" s="23" t="str">
        <f t="shared" si="17"/>
        <v/>
      </c>
      <c r="B369" s="24" t="s">
        <v>611</v>
      </c>
      <c r="C369" s="12" t="s">
        <v>612</v>
      </c>
      <c r="D369" s="25" t="s">
        <v>9</v>
      </c>
      <c r="E369" s="26">
        <v>302.33999999999997</v>
      </c>
      <c r="F369" s="26"/>
      <c r="G369" s="27"/>
      <c r="H369" s="27"/>
      <c r="I369" s="27"/>
      <c r="J369" s="27"/>
      <c r="K369" s="25" t="s">
        <v>4087</v>
      </c>
      <c r="L369" s="25"/>
      <c r="M369"/>
      <c r="N369"/>
      <c r="O369" s="25">
        <v>-3.04</v>
      </c>
      <c r="P369" s="25">
        <v>-12.57</v>
      </c>
      <c r="Q369" s="23"/>
      <c r="R369" s="23"/>
      <c r="S369" s="23" t="str">
        <f t="shared" si="18"/>
        <v/>
      </c>
      <c r="T369" s="23">
        <f t="shared" si="16"/>
        <v>0</v>
      </c>
    </row>
    <row r="370" spans="1:20" ht="17.399999999999999">
      <c r="A370" s="23" t="str">
        <f t="shared" si="17"/>
        <v/>
      </c>
      <c r="B370" s="24" t="s">
        <v>613</v>
      </c>
      <c r="C370" s="12" t="s">
        <v>614</v>
      </c>
      <c r="D370" s="25" t="s">
        <v>9</v>
      </c>
      <c r="E370" s="26">
        <v>78.41</v>
      </c>
      <c r="F370" s="25">
        <v>1</v>
      </c>
      <c r="G370" s="27">
        <v>8</v>
      </c>
      <c r="H370" s="27">
        <v>8</v>
      </c>
      <c r="I370" s="27">
        <v>8</v>
      </c>
      <c r="J370" s="27"/>
      <c r="K370" s="25" t="s">
        <v>4081</v>
      </c>
      <c r="L370" s="25"/>
      <c r="M370"/>
      <c r="N370"/>
      <c r="O370" s="25">
        <v>2.39</v>
      </c>
      <c r="P370" s="25">
        <v>-5.75</v>
      </c>
      <c r="Q370" s="23"/>
      <c r="R370" s="23"/>
      <c r="S370" s="23" t="str">
        <f t="shared" si="18"/>
        <v/>
      </c>
      <c r="T370" s="23">
        <f t="shared" si="16"/>
        <v>0</v>
      </c>
    </row>
    <row r="371" spans="1:20" ht="17.399999999999999">
      <c r="A371" s="23" t="str">
        <f t="shared" si="17"/>
        <v/>
      </c>
      <c r="B371" s="24" t="s">
        <v>615</v>
      </c>
      <c r="C371" s="12" t="s">
        <v>616</v>
      </c>
      <c r="D371" s="25" t="s">
        <v>9</v>
      </c>
      <c r="E371" s="26">
        <v>76.84</v>
      </c>
      <c r="F371" s="26"/>
      <c r="G371" s="27"/>
      <c r="H371" s="27"/>
      <c r="I371" s="27"/>
      <c r="J371" s="27"/>
      <c r="K371" s="25" t="s">
        <v>4090</v>
      </c>
      <c r="L371" s="26"/>
      <c r="M371"/>
      <c r="N371"/>
      <c r="O371" s="25">
        <v>-21.13</v>
      </c>
      <c r="P371" s="25">
        <v>35.64</v>
      </c>
      <c r="Q371" s="23"/>
      <c r="R371" s="23"/>
      <c r="S371" s="23" t="str">
        <f t="shared" si="18"/>
        <v/>
      </c>
      <c r="T371" s="23">
        <f t="shared" si="16"/>
        <v>0</v>
      </c>
    </row>
    <row r="372" spans="1:20" ht="17.399999999999999">
      <c r="A372" s="23" t="str">
        <f t="shared" si="17"/>
        <v/>
      </c>
      <c r="B372" s="24" t="s">
        <v>617</v>
      </c>
      <c r="C372" s="12" t="s">
        <v>618</v>
      </c>
      <c r="D372" s="25" t="s">
        <v>9</v>
      </c>
      <c r="E372" s="26">
        <v>57.05</v>
      </c>
      <c r="F372" s="25"/>
      <c r="G372" s="27"/>
      <c r="H372" s="27"/>
      <c r="I372" s="27"/>
      <c r="J372" s="27"/>
      <c r="K372" s="25" t="s">
        <v>4083</v>
      </c>
      <c r="L372" s="25"/>
      <c r="M372"/>
      <c r="N372"/>
      <c r="O372" s="25">
        <v>-9.8000000000000007</v>
      </c>
      <c r="P372" s="25">
        <v>-32.96</v>
      </c>
      <c r="Q372" s="23"/>
      <c r="R372" s="23"/>
      <c r="S372" s="23" t="str">
        <f t="shared" si="18"/>
        <v/>
      </c>
      <c r="T372" s="23">
        <f t="shared" si="16"/>
        <v>0</v>
      </c>
    </row>
    <row r="373" spans="1:20" ht="17.399999999999999">
      <c r="A373" s="23" t="str">
        <f t="shared" si="17"/>
        <v/>
      </c>
      <c r="B373" s="24" t="s">
        <v>619</v>
      </c>
      <c r="C373" s="12" t="s">
        <v>620</v>
      </c>
      <c r="D373" s="25" t="s">
        <v>9</v>
      </c>
      <c r="E373" s="26">
        <v>778.97</v>
      </c>
      <c r="F373" s="25">
        <v>6</v>
      </c>
      <c r="G373" s="27">
        <v>11.65</v>
      </c>
      <c r="H373" s="27">
        <v>11.65</v>
      </c>
      <c r="I373" s="27">
        <v>12</v>
      </c>
      <c r="J373" s="27"/>
      <c r="K373" s="25" t="s">
        <v>4104</v>
      </c>
      <c r="L373" s="25"/>
      <c r="M373"/>
      <c r="N373"/>
      <c r="O373" s="25">
        <v>6.43</v>
      </c>
      <c r="P373" s="25">
        <v>-19.66</v>
      </c>
      <c r="Q373" s="23"/>
      <c r="R373" s="23"/>
      <c r="S373" s="23" t="str">
        <f t="shared" si="18"/>
        <v/>
      </c>
      <c r="T373" s="23">
        <f t="shared" si="16"/>
        <v>0</v>
      </c>
    </row>
    <row r="374" spans="1:20" ht="17.399999999999999">
      <c r="A374" s="23" t="str">
        <f t="shared" si="17"/>
        <v/>
      </c>
      <c r="B374" s="24" t="s">
        <v>621</v>
      </c>
      <c r="C374" s="12" t="s">
        <v>622</v>
      </c>
      <c r="D374" s="25" t="s">
        <v>9</v>
      </c>
      <c r="E374" s="26">
        <v>114.89</v>
      </c>
      <c r="F374" s="25"/>
      <c r="G374" s="27"/>
      <c r="H374" s="27"/>
      <c r="I374" s="27"/>
      <c r="J374" s="27"/>
      <c r="K374" s="25" t="s">
        <v>4078</v>
      </c>
      <c r="L374" s="25"/>
      <c r="M374"/>
      <c r="N374"/>
      <c r="O374" s="25">
        <v>-8.92</v>
      </c>
      <c r="P374" s="25">
        <v>-26.18</v>
      </c>
      <c r="Q374" s="23"/>
      <c r="R374" s="23"/>
      <c r="S374" s="23" t="str">
        <f t="shared" si="18"/>
        <v/>
      </c>
      <c r="T374" s="23">
        <f t="shared" si="16"/>
        <v>0</v>
      </c>
    </row>
    <row r="375" spans="1:20" ht="17.399999999999999">
      <c r="A375" s="23" t="str">
        <f t="shared" si="17"/>
        <v/>
      </c>
      <c r="B375" s="24" t="s">
        <v>623</v>
      </c>
      <c r="C375" s="12" t="s">
        <v>624</v>
      </c>
      <c r="D375" s="25" t="s">
        <v>9</v>
      </c>
      <c r="E375" s="26">
        <v>287.83999999999997</v>
      </c>
      <c r="F375" s="25"/>
      <c r="G375" s="27"/>
      <c r="H375" s="27"/>
      <c r="I375" s="27"/>
      <c r="J375" s="27"/>
      <c r="K375" s="25" t="s">
        <v>4076</v>
      </c>
      <c r="L375" s="26"/>
      <c r="M375"/>
      <c r="N375"/>
      <c r="O375" s="25">
        <v>-11.49</v>
      </c>
      <c r="P375" s="25">
        <v>-34.020000000000003</v>
      </c>
      <c r="Q375" s="23"/>
      <c r="R375" s="23"/>
      <c r="S375" s="23" t="str">
        <f t="shared" si="18"/>
        <v/>
      </c>
      <c r="T375" s="23">
        <f t="shared" si="16"/>
        <v>0</v>
      </c>
    </row>
    <row r="376" spans="1:20" ht="17.399999999999999">
      <c r="A376" s="23" t="str">
        <f t="shared" si="17"/>
        <v/>
      </c>
      <c r="B376" s="24" t="s">
        <v>625</v>
      </c>
      <c r="C376" s="12" t="s">
        <v>626</v>
      </c>
      <c r="D376" s="25" t="s">
        <v>37</v>
      </c>
      <c r="E376" s="26">
        <v>80.84</v>
      </c>
      <c r="F376" s="25"/>
      <c r="G376" s="27"/>
      <c r="H376" s="27"/>
      <c r="I376" s="27"/>
      <c r="J376" s="27"/>
      <c r="K376" s="25" t="s">
        <v>4076</v>
      </c>
      <c r="L376" s="26"/>
      <c r="M376"/>
      <c r="N376"/>
      <c r="O376" s="25">
        <v>-6</v>
      </c>
      <c r="P376" s="25">
        <v>-20.14</v>
      </c>
      <c r="Q376" s="23"/>
      <c r="R376" s="23"/>
      <c r="S376" s="23" t="str">
        <f t="shared" si="18"/>
        <v/>
      </c>
      <c r="T376" s="23">
        <f t="shared" si="16"/>
        <v>0</v>
      </c>
    </row>
    <row r="377" spans="1:20" ht="17.399999999999999">
      <c r="A377" s="23" t="str">
        <f t="shared" si="17"/>
        <v/>
      </c>
      <c r="B377" s="24" t="s">
        <v>627</v>
      </c>
      <c r="C377" s="12" t="s">
        <v>628</v>
      </c>
      <c r="D377" s="25" t="s">
        <v>9</v>
      </c>
      <c r="E377" s="26">
        <v>23.33</v>
      </c>
      <c r="F377" s="25"/>
      <c r="G377" s="27"/>
      <c r="H377" s="27"/>
      <c r="I377" s="27"/>
      <c r="J377" s="27"/>
      <c r="K377" s="25" t="s">
        <v>4096</v>
      </c>
      <c r="L377" s="25"/>
      <c r="M377"/>
      <c r="N377"/>
      <c r="O377" s="25">
        <v>0</v>
      </c>
      <c r="P377" s="25">
        <v>0</v>
      </c>
      <c r="Q377" s="23"/>
      <c r="R377" s="23"/>
      <c r="S377" s="23" t="str">
        <f t="shared" si="18"/>
        <v/>
      </c>
      <c r="T377" s="23">
        <f t="shared" si="16"/>
        <v>0</v>
      </c>
    </row>
    <row r="378" spans="1:20" ht="17.399999999999999">
      <c r="A378" s="23" t="str">
        <f t="shared" si="17"/>
        <v/>
      </c>
      <c r="B378" s="24" t="s">
        <v>629</v>
      </c>
      <c r="C378" s="12" t="s">
        <v>4819</v>
      </c>
      <c r="D378" s="25" t="s">
        <v>9</v>
      </c>
      <c r="E378" s="26">
        <v>46.83</v>
      </c>
      <c r="F378" s="26"/>
      <c r="G378" s="27"/>
      <c r="H378" s="27"/>
      <c r="I378" s="27"/>
      <c r="J378" s="27"/>
      <c r="K378" s="25" t="s">
        <v>4085</v>
      </c>
      <c r="L378" s="25"/>
      <c r="M378"/>
      <c r="N378"/>
      <c r="O378" s="25">
        <v>8.57</v>
      </c>
      <c r="P378" s="25">
        <v>-9.9499999999999993</v>
      </c>
      <c r="Q378" s="23"/>
      <c r="R378" s="23"/>
      <c r="S378" s="23" t="str">
        <f t="shared" si="18"/>
        <v/>
      </c>
      <c r="T378" s="23">
        <f t="shared" si="16"/>
        <v>0</v>
      </c>
    </row>
    <row r="379" spans="1:20" ht="17.399999999999999">
      <c r="A379" s="23" t="str">
        <f t="shared" si="17"/>
        <v/>
      </c>
      <c r="B379" s="24" t="s">
        <v>630</v>
      </c>
      <c r="C379" s="12" t="s">
        <v>631</v>
      </c>
      <c r="D379" s="25" t="s">
        <v>9</v>
      </c>
      <c r="E379" s="26">
        <v>519.29</v>
      </c>
      <c r="F379" s="25"/>
      <c r="G379" s="27"/>
      <c r="H379" s="27"/>
      <c r="I379" s="27"/>
      <c r="J379" s="27"/>
      <c r="K379" s="25" t="s">
        <v>4086</v>
      </c>
      <c r="L379" s="28"/>
      <c r="M379"/>
      <c r="N379"/>
      <c r="O379" s="25">
        <v>7.72</v>
      </c>
      <c r="P379" s="25">
        <v>-7.18</v>
      </c>
      <c r="Q379" s="23"/>
      <c r="R379" s="23"/>
      <c r="S379" s="23" t="str">
        <f t="shared" si="18"/>
        <v/>
      </c>
      <c r="T379" s="23">
        <f t="shared" si="16"/>
        <v>0</v>
      </c>
    </row>
    <row r="380" spans="1:20" ht="17.399999999999999">
      <c r="A380" s="23" t="str">
        <f t="shared" si="17"/>
        <v/>
      </c>
      <c r="B380" s="24" t="s">
        <v>632</v>
      </c>
      <c r="C380" s="12" t="s">
        <v>633</v>
      </c>
      <c r="D380" s="25" t="s">
        <v>9</v>
      </c>
      <c r="E380" s="26">
        <v>3218.02</v>
      </c>
      <c r="F380" s="26">
        <v>8</v>
      </c>
      <c r="G380" s="27">
        <v>-0.05</v>
      </c>
      <c r="H380" s="27">
        <v>-0.05</v>
      </c>
      <c r="I380" s="27">
        <v>0.1</v>
      </c>
      <c r="J380" s="27"/>
      <c r="K380" s="25" t="s">
        <v>4076</v>
      </c>
      <c r="L380" s="28"/>
      <c r="M380"/>
      <c r="N380"/>
      <c r="O380" s="25">
        <v>6.02</v>
      </c>
      <c r="P380" s="25">
        <v>5.3</v>
      </c>
      <c r="Q380" s="23"/>
      <c r="R380" s="23"/>
      <c r="S380" s="23" t="str">
        <f t="shared" si="18"/>
        <v/>
      </c>
      <c r="T380" s="23">
        <f t="shared" si="16"/>
        <v>0</v>
      </c>
    </row>
    <row r="381" spans="1:20" ht="17.399999999999999">
      <c r="A381" s="23" t="str">
        <f t="shared" si="17"/>
        <v/>
      </c>
      <c r="B381" s="24" t="s">
        <v>634</v>
      </c>
      <c r="C381" s="12" t="s">
        <v>635</v>
      </c>
      <c r="D381" s="25" t="s">
        <v>9</v>
      </c>
      <c r="E381" s="26">
        <v>17.57</v>
      </c>
      <c r="F381" s="25"/>
      <c r="G381" s="27"/>
      <c r="H381" s="27"/>
      <c r="I381" s="27"/>
      <c r="J381" s="27"/>
      <c r="K381" s="25" t="s">
        <v>4110</v>
      </c>
      <c r="L381" s="26"/>
      <c r="M381"/>
      <c r="N381"/>
      <c r="O381" s="25">
        <v>0</v>
      </c>
      <c r="P381" s="25">
        <v>0</v>
      </c>
      <c r="Q381" s="23"/>
      <c r="R381" s="23"/>
      <c r="S381" s="23" t="str">
        <f t="shared" si="18"/>
        <v/>
      </c>
      <c r="T381" s="23">
        <f t="shared" si="16"/>
        <v>0</v>
      </c>
    </row>
    <row r="382" spans="1:20" ht="17.399999999999999">
      <c r="A382" s="23" t="str">
        <f t="shared" si="17"/>
        <v/>
      </c>
      <c r="B382" s="24" t="s">
        <v>636</v>
      </c>
      <c r="C382" s="12" t="s">
        <v>637</v>
      </c>
      <c r="D382" s="25" t="s">
        <v>9</v>
      </c>
      <c r="E382" s="26">
        <v>944.04</v>
      </c>
      <c r="F382" s="25">
        <v>2</v>
      </c>
      <c r="G382" s="27">
        <v>61.35</v>
      </c>
      <c r="H382" s="27">
        <v>61.35</v>
      </c>
      <c r="I382" s="27">
        <v>61.35</v>
      </c>
      <c r="J382" s="27"/>
      <c r="K382" s="25" t="s">
        <v>4101</v>
      </c>
      <c r="L382" s="26"/>
      <c r="M382"/>
      <c r="N382"/>
      <c r="O382" s="25">
        <v>-6.09</v>
      </c>
      <c r="P382" s="25">
        <v>-1.82</v>
      </c>
      <c r="Q382" s="23"/>
      <c r="R382" s="23"/>
      <c r="S382" s="23" t="str">
        <f t="shared" si="18"/>
        <v/>
      </c>
      <c r="T382" s="23">
        <f t="shared" si="16"/>
        <v>0</v>
      </c>
    </row>
    <row r="383" spans="1:20" ht="17.399999999999999">
      <c r="A383" s="23" t="str">
        <f t="shared" si="17"/>
        <v/>
      </c>
      <c r="B383" s="24" t="s">
        <v>638</v>
      </c>
      <c r="C383" s="12" t="s">
        <v>639</v>
      </c>
      <c r="D383" s="25" t="s">
        <v>9</v>
      </c>
      <c r="E383" s="26">
        <v>34.130000000000003</v>
      </c>
      <c r="F383" s="25"/>
      <c r="G383" s="27"/>
      <c r="H383" s="27"/>
      <c r="I383" s="27"/>
      <c r="J383" s="27"/>
      <c r="K383" s="25" t="s">
        <v>4083</v>
      </c>
      <c r="L383" s="28"/>
      <c r="M383"/>
      <c r="N383"/>
      <c r="O383" s="25">
        <v>51.97</v>
      </c>
      <c r="P383" s="25">
        <v>0.7</v>
      </c>
      <c r="Q383" s="23"/>
      <c r="R383" s="23"/>
      <c r="S383" s="23" t="str">
        <f t="shared" si="18"/>
        <v/>
      </c>
      <c r="T383" s="23">
        <f t="shared" si="16"/>
        <v>0</v>
      </c>
    </row>
    <row r="384" spans="1:20" ht="17.399999999999999">
      <c r="A384" s="23" t="str">
        <f t="shared" si="17"/>
        <v/>
      </c>
      <c r="B384" s="24" t="s">
        <v>640</v>
      </c>
      <c r="C384" s="12" t="s">
        <v>641</v>
      </c>
      <c r="D384" s="25" t="s">
        <v>9</v>
      </c>
      <c r="E384" s="26">
        <v>201.06</v>
      </c>
      <c r="F384" s="25"/>
      <c r="G384" s="27"/>
      <c r="H384" s="27"/>
      <c r="I384" s="27"/>
      <c r="J384" s="27"/>
      <c r="K384" s="25" t="s">
        <v>4097</v>
      </c>
      <c r="L384" s="28"/>
      <c r="M384"/>
      <c r="N384"/>
      <c r="O384" s="25">
        <v>-17.05</v>
      </c>
      <c r="P384" s="25">
        <v>-18.829999999999998</v>
      </c>
      <c r="Q384" s="23"/>
      <c r="R384" s="23"/>
      <c r="S384" s="23" t="str">
        <f t="shared" si="18"/>
        <v/>
      </c>
      <c r="T384" s="23">
        <f t="shared" si="16"/>
        <v>0</v>
      </c>
    </row>
    <row r="385" spans="1:20" ht="17.399999999999999">
      <c r="A385" s="23" t="str">
        <f t="shared" si="17"/>
        <v/>
      </c>
      <c r="B385" s="24" t="s">
        <v>642</v>
      </c>
      <c r="C385" s="12" t="s">
        <v>643</v>
      </c>
      <c r="D385" s="25" t="s">
        <v>37</v>
      </c>
      <c r="E385" s="26">
        <v>531.78</v>
      </c>
      <c r="F385" s="25"/>
      <c r="G385" s="27"/>
      <c r="H385" s="27"/>
      <c r="I385" s="27"/>
      <c r="J385" s="27"/>
      <c r="K385" s="25" t="s">
        <v>4090</v>
      </c>
      <c r="L385" s="26"/>
      <c r="M385"/>
      <c r="N385"/>
      <c r="O385" s="25">
        <v>-21.99</v>
      </c>
      <c r="P385" s="25">
        <v>-29.06</v>
      </c>
      <c r="Q385" s="23"/>
      <c r="R385" s="23"/>
      <c r="S385" s="23" t="str">
        <f t="shared" si="18"/>
        <v/>
      </c>
      <c r="T385" s="23">
        <f t="shared" si="16"/>
        <v>0</v>
      </c>
    </row>
    <row r="386" spans="1:20" ht="17.399999999999999">
      <c r="A386" s="23" t="str">
        <f t="shared" si="17"/>
        <v/>
      </c>
      <c r="B386" s="24" t="s">
        <v>644</v>
      </c>
      <c r="C386" s="12" t="s">
        <v>4423</v>
      </c>
      <c r="D386" s="25" t="s">
        <v>9</v>
      </c>
      <c r="E386" s="26">
        <v>25372.16</v>
      </c>
      <c r="F386" s="25">
        <v>12</v>
      </c>
      <c r="G386" s="27">
        <v>1421.06</v>
      </c>
      <c r="H386" s="27">
        <v>1421.06</v>
      </c>
      <c r="I386" s="27">
        <v>1463</v>
      </c>
      <c r="J386" s="27"/>
      <c r="K386" s="25" t="s">
        <v>4115</v>
      </c>
      <c r="L386" s="25"/>
      <c r="M386"/>
      <c r="N386"/>
      <c r="O386" s="25">
        <v>-11.37</v>
      </c>
      <c r="P386" s="25">
        <v>-3.76</v>
      </c>
      <c r="Q386" s="23"/>
      <c r="R386" s="23"/>
      <c r="S386" s="23" t="str">
        <f t="shared" si="18"/>
        <v/>
      </c>
      <c r="T386" s="23">
        <f t="shared" si="16"/>
        <v>0</v>
      </c>
    </row>
    <row r="387" spans="1:20" ht="17.399999999999999">
      <c r="A387" s="23" t="str">
        <f t="shared" si="17"/>
        <v/>
      </c>
      <c r="B387" s="24" t="s">
        <v>646</v>
      </c>
      <c r="C387" s="12" t="s">
        <v>647</v>
      </c>
      <c r="D387" s="25" t="s">
        <v>9</v>
      </c>
      <c r="E387" s="26">
        <v>98.04</v>
      </c>
      <c r="F387" s="26"/>
      <c r="G387" s="27"/>
      <c r="H387" s="27"/>
      <c r="I387" s="27"/>
      <c r="J387" s="27"/>
      <c r="K387" s="25" t="s">
        <v>4083</v>
      </c>
      <c r="L387" s="25"/>
      <c r="M387"/>
      <c r="N387"/>
      <c r="O387" s="25">
        <v>-18.46</v>
      </c>
      <c r="P387" s="25">
        <v>-41.56</v>
      </c>
      <c r="Q387" s="23"/>
      <c r="R387" s="23"/>
      <c r="S387" s="23" t="str">
        <f t="shared" si="18"/>
        <v/>
      </c>
      <c r="T387" s="23">
        <f t="shared" si="16"/>
        <v>0</v>
      </c>
    </row>
    <row r="388" spans="1:20" ht="17.399999999999999">
      <c r="A388" s="23" t="str">
        <f t="shared" si="17"/>
        <v/>
      </c>
      <c r="B388" s="24" t="s">
        <v>648</v>
      </c>
      <c r="C388" s="12" t="s">
        <v>649</v>
      </c>
      <c r="D388" s="25" t="s">
        <v>37</v>
      </c>
      <c r="E388" s="26">
        <v>10.4</v>
      </c>
      <c r="F388" s="25"/>
      <c r="G388" s="27"/>
      <c r="H388" s="27"/>
      <c r="I388" s="27"/>
      <c r="J388" s="27"/>
      <c r="K388" s="25" t="s">
        <v>4087</v>
      </c>
      <c r="L388" s="25"/>
      <c r="M388"/>
      <c r="N388"/>
      <c r="O388" s="25">
        <v>4.9400000000000004</v>
      </c>
      <c r="P388" s="25">
        <v>-53.8</v>
      </c>
      <c r="Q388" s="23"/>
      <c r="R388" s="23"/>
      <c r="S388" s="23" t="str">
        <f t="shared" si="18"/>
        <v/>
      </c>
      <c r="T388" s="23">
        <f t="shared" si="16"/>
        <v>0</v>
      </c>
    </row>
    <row r="389" spans="1:20" ht="17.399999999999999">
      <c r="A389" s="23" t="str">
        <f t="shared" si="17"/>
        <v/>
      </c>
      <c r="B389" s="24" t="s">
        <v>650</v>
      </c>
      <c r="C389" s="12" t="s">
        <v>651</v>
      </c>
      <c r="D389" s="25" t="s">
        <v>9</v>
      </c>
      <c r="E389" s="26">
        <v>214.72</v>
      </c>
      <c r="F389" s="25"/>
      <c r="G389" s="27"/>
      <c r="H389" s="27"/>
      <c r="I389" s="27"/>
      <c r="J389" s="27"/>
      <c r="K389" s="25" t="s">
        <v>4085</v>
      </c>
      <c r="L389" s="25"/>
      <c r="M389"/>
      <c r="N389"/>
      <c r="O389" s="25">
        <v>-0.3</v>
      </c>
      <c r="P389" s="25">
        <v>-9.19</v>
      </c>
      <c r="Q389" s="23"/>
      <c r="R389" s="23"/>
      <c r="S389" s="23" t="str">
        <f t="shared" si="18"/>
        <v/>
      </c>
      <c r="T389" s="23">
        <f t="shared" si="16"/>
        <v>0</v>
      </c>
    </row>
    <row r="390" spans="1:20" ht="17.399999999999999">
      <c r="A390" s="23" t="str">
        <f t="shared" si="17"/>
        <v/>
      </c>
      <c r="B390" s="24" t="s">
        <v>652</v>
      </c>
      <c r="C390" s="12" t="s">
        <v>4680</v>
      </c>
      <c r="D390" s="25" t="s">
        <v>37</v>
      </c>
      <c r="E390" s="26">
        <v>12.99</v>
      </c>
      <c r="F390" s="26"/>
      <c r="G390" s="27"/>
      <c r="H390" s="27"/>
      <c r="I390" s="27"/>
      <c r="J390" s="27"/>
      <c r="K390" s="25" t="s">
        <v>4087</v>
      </c>
      <c r="L390" s="26"/>
      <c r="M390"/>
      <c r="N390"/>
      <c r="O390" s="25">
        <v>-18.829999999999998</v>
      </c>
      <c r="P390" s="25">
        <v>-67.209999999999994</v>
      </c>
      <c r="Q390" s="23"/>
      <c r="R390" s="23"/>
      <c r="S390" s="23" t="str">
        <f t="shared" si="18"/>
        <v/>
      </c>
      <c r="T390" s="23">
        <f t="shared" si="16"/>
        <v>0</v>
      </c>
    </row>
    <row r="391" spans="1:20" ht="17.399999999999999">
      <c r="A391" s="23" t="str">
        <f t="shared" si="17"/>
        <v/>
      </c>
      <c r="B391" s="24" t="s">
        <v>653</v>
      </c>
      <c r="C391" s="12" t="s">
        <v>654</v>
      </c>
      <c r="D391" s="25" t="s">
        <v>9</v>
      </c>
      <c r="E391" s="26">
        <v>68.37</v>
      </c>
      <c r="F391" s="26"/>
      <c r="G391" s="27"/>
      <c r="H391" s="27"/>
      <c r="I391" s="27"/>
      <c r="J391" s="27"/>
      <c r="K391" s="25" t="s">
        <v>4116</v>
      </c>
      <c r="L391" s="25"/>
      <c r="M391"/>
      <c r="N391"/>
      <c r="O391" s="25">
        <v>2.0499999999999998</v>
      </c>
      <c r="P391" s="25">
        <v>-17.12</v>
      </c>
      <c r="Q391" s="23"/>
      <c r="R391" s="23"/>
      <c r="S391" s="23" t="str">
        <f t="shared" si="18"/>
        <v/>
      </c>
      <c r="T391" s="23">
        <f t="shared" si="16"/>
        <v>0</v>
      </c>
    </row>
    <row r="392" spans="1:20" ht="17.399999999999999">
      <c r="A392" s="23" t="str">
        <f t="shared" si="17"/>
        <v/>
      </c>
      <c r="B392" s="24" t="s">
        <v>655</v>
      </c>
      <c r="C392" s="12" t="s">
        <v>656</v>
      </c>
      <c r="D392" s="25" t="s">
        <v>37</v>
      </c>
      <c r="E392" s="26">
        <v>112.46</v>
      </c>
      <c r="F392" s="26"/>
      <c r="G392" s="27"/>
      <c r="H392" s="27"/>
      <c r="I392" s="27"/>
      <c r="J392" s="27"/>
      <c r="K392" s="25" t="s">
        <v>4080</v>
      </c>
      <c r="L392" s="25"/>
      <c r="M392"/>
      <c r="N392"/>
      <c r="O392" s="25">
        <v>3.9</v>
      </c>
      <c r="P392" s="25">
        <v>-9.49</v>
      </c>
      <c r="Q392" s="23"/>
      <c r="R392" s="23"/>
      <c r="S392" s="23" t="str">
        <f t="shared" si="18"/>
        <v/>
      </c>
      <c r="T392" s="23">
        <f t="shared" si="16"/>
        <v>0</v>
      </c>
    </row>
    <row r="393" spans="1:20" ht="17.399999999999999">
      <c r="A393" s="23" t="str">
        <f t="shared" si="17"/>
        <v/>
      </c>
      <c r="B393" s="24" t="s">
        <v>657</v>
      </c>
      <c r="C393" s="12" t="s">
        <v>4010</v>
      </c>
      <c r="D393" s="25" t="s">
        <v>9</v>
      </c>
      <c r="E393" s="26">
        <v>30.83</v>
      </c>
      <c r="F393" s="26"/>
      <c r="G393" s="27"/>
      <c r="H393" s="27"/>
      <c r="I393" s="27"/>
      <c r="J393" s="27"/>
      <c r="K393" s="25" t="s">
        <v>4098</v>
      </c>
      <c r="L393" s="25"/>
      <c r="M393"/>
      <c r="N393"/>
      <c r="O393" s="25">
        <v>5.4</v>
      </c>
      <c r="P393" s="25">
        <v>-3.61</v>
      </c>
      <c r="Q393" s="23"/>
      <c r="R393" s="23"/>
      <c r="S393" s="23" t="str">
        <f t="shared" si="18"/>
        <v/>
      </c>
      <c r="T393" s="23">
        <f t="shared" si="16"/>
        <v>0</v>
      </c>
    </row>
    <row r="394" spans="1:20" ht="17.399999999999999">
      <c r="A394" s="23">
        <f t="shared" si="17"/>
        <v>77</v>
      </c>
      <c r="B394" s="24" t="s">
        <v>658</v>
      </c>
      <c r="C394" s="12" t="s">
        <v>3490</v>
      </c>
      <c r="D394" s="25" t="s">
        <v>9</v>
      </c>
      <c r="E394" s="26">
        <v>6205.32</v>
      </c>
      <c r="F394" s="25">
        <v>13</v>
      </c>
      <c r="G394" s="27">
        <v>175.69</v>
      </c>
      <c r="H394" s="27">
        <v>175.69</v>
      </c>
      <c r="I394" s="27">
        <v>157.08000000000001</v>
      </c>
      <c r="J394" s="27">
        <v>186</v>
      </c>
      <c r="K394" s="25" t="s">
        <v>2626</v>
      </c>
      <c r="L394" s="26"/>
      <c r="M394"/>
      <c r="N394"/>
      <c r="O394" s="25">
        <v>-5.73</v>
      </c>
      <c r="P394" s="25">
        <v>1.92</v>
      </c>
      <c r="Q394" s="23"/>
      <c r="R394" s="23"/>
      <c r="S394" s="23">
        <f t="shared" si="18"/>
        <v>6205.3239399999993</v>
      </c>
      <c r="T394" s="23">
        <f t="shared" si="16"/>
        <v>0</v>
      </c>
    </row>
    <row r="395" spans="1:20" ht="17.399999999999999">
      <c r="A395" s="23">
        <f t="shared" si="17"/>
        <v>215</v>
      </c>
      <c r="B395" s="24" t="s">
        <v>3609</v>
      </c>
      <c r="C395" s="12" t="s">
        <v>3725</v>
      </c>
      <c r="D395" s="25" t="s">
        <v>9</v>
      </c>
      <c r="E395" s="26">
        <v>398.77</v>
      </c>
      <c r="F395" s="26">
        <v>2</v>
      </c>
      <c r="G395" s="27">
        <v>30.55</v>
      </c>
      <c r="H395" s="27">
        <v>30.55</v>
      </c>
      <c r="I395" s="27">
        <v>29</v>
      </c>
      <c r="J395" s="27">
        <v>29</v>
      </c>
      <c r="K395" s="25" t="s">
        <v>4085</v>
      </c>
      <c r="L395" s="25"/>
      <c r="M395"/>
      <c r="N395"/>
      <c r="O395" s="25">
        <v>-17.21</v>
      </c>
      <c r="P395" s="25">
        <v>-24</v>
      </c>
      <c r="Q395" s="23"/>
      <c r="R395" s="23"/>
      <c r="S395" s="23">
        <f t="shared" si="18"/>
        <v>398.77394999999996</v>
      </c>
      <c r="T395" s="23">
        <f t="shared" si="16"/>
        <v>0</v>
      </c>
    </row>
    <row r="396" spans="1:20" ht="17.399999999999999">
      <c r="A396" s="23" t="str">
        <f t="shared" si="17"/>
        <v/>
      </c>
      <c r="B396" s="24" t="s">
        <v>659</v>
      </c>
      <c r="C396" s="12" t="s">
        <v>660</v>
      </c>
      <c r="D396" s="25" t="s">
        <v>9</v>
      </c>
      <c r="E396" s="26">
        <v>2178.83</v>
      </c>
      <c r="F396" s="25"/>
      <c r="G396" s="27"/>
      <c r="H396" s="27"/>
      <c r="I396" s="27"/>
      <c r="J396" s="27"/>
      <c r="K396" s="25" t="s">
        <v>4078</v>
      </c>
      <c r="L396" s="25"/>
      <c r="M396"/>
      <c r="N396"/>
      <c r="O396" s="25">
        <v>-9.1300000000000008</v>
      </c>
      <c r="P396" s="25">
        <v>-25.24</v>
      </c>
      <c r="Q396" s="23"/>
      <c r="R396" s="23"/>
      <c r="S396" s="23" t="str">
        <f t="shared" si="18"/>
        <v/>
      </c>
      <c r="T396" s="23">
        <f t="shared" si="16"/>
        <v>0</v>
      </c>
    </row>
    <row r="397" spans="1:20" ht="17.399999999999999">
      <c r="A397" s="23" t="str">
        <f t="shared" si="17"/>
        <v/>
      </c>
      <c r="B397" s="24" t="s">
        <v>661</v>
      </c>
      <c r="C397" s="12" t="s">
        <v>662</v>
      </c>
      <c r="D397" s="25" t="s">
        <v>9</v>
      </c>
      <c r="E397" s="26">
        <v>66.650000000000006</v>
      </c>
      <c r="F397" s="26"/>
      <c r="G397" s="27"/>
      <c r="H397" s="27"/>
      <c r="I397" s="27"/>
      <c r="J397" s="27"/>
      <c r="K397" s="25" t="s">
        <v>4087</v>
      </c>
      <c r="L397" s="26"/>
      <c r="M397"/>
      <c r="N397"/>
      <c r="O397" s="25">
        <v>7.48</v>
      </c>
      <c r="P397" s="25">
        <v>-14.89</v>
      </c>
      <c r="Q397" s="23"/>
      <c r="R397" s="23"/>
      <c r="S397" s="23" t="str">
        <f t="shared" si="18"/>
        <v/>
      </c>
      <c r="T397" s="23">
        <f t="shared" si="16"/>
        <v>0</v>
      </c>
    </row>
    <row r="398" spans="1:20" ht="17.399999999999999">
      <c r="A398" s="23">
        <f t="shared" si="17"/>
        <v>91</v>
      </c>
      <c r="B398" s="24" t="s">
        <v>663</v>
      </c>
      <c r="C398" s="12" t="s">
        <v>4456</v>
      </c>
      <c r="D398" s="25" t="s">
        <v>9</v>
      </c>
      <c r="E398" s="26">
        <v>4480.8599999999997</v>
      </c>
      <c r="F398" s="25">
        <v>9</v>
      </c>
      <c r="G398" s="27">
        <v>124.44</v>
      </c>
      <c r="H398" s="27">
        <v>124.44</v>
      </c>
      <c r="I398" s="27">
        <v>111.43</v>
      </c>
      <c r="J398" s="27">
        <v>107</v>
      </c>
      <c r="K398" s="25" t="s">
        <v>4084</v>
      </c>
      <c r="L398" s="25"/>
      <c r="M398"/>
      <c r="N398"/>
      <c r="O398" s="25">
        <v>-31.62</v>
      </c>
      <c r="P398" s="25">
        <v>24.03</v>
      </c>
      <c r="Q398" s="23"/>
      <c r="R398" s="23"/>
      <c r="S398" s="23">
        <f t="shared" si="18"/>
        <v>4480.8639800000001</v>
      </c>
      <c r="T398" s="23">
        <f t="shared" ref="T398:T461" si="19">IF(AND(G398&lt;H398,I398&lt;J398,H398&lt;J398),1,IF(AND(G398&gt;H398,I398&gt;J398,H398&gt;J398),-1,0))</f>
        <v>0</v>
      </c>
    </row>
    <row r="399" spans="1:20" ht="17.399999999999999">
      <c r="A399" s="23" t="str">
        <f t="shared" ref="A399:A462" si="20">IF(ISERROR(RANK(S399,$S$14:$S$3000,)),"",RANK(S399,$S$14:$S$3000,))</f>
        <v/>
      </c>
      <c r="B399" s="24" t="s">
        <v>665</v>
      </c>
      <c r="C399" s="12" t="s">
        <v>4434</v>
      </c>
      <c r="D399" s="25" t="s">
        <v>9</v>
      </c>
      <c r="E399" s="26">
        <v>114.95</v>
      </c>
      <c r="F399" s="25"/>
      <c r="G399" s="27"/>
      <c r="H399" s="27"/>
      <c r="I399" s="27"/>
      <c r="J399" s="27"/>
      <c r="K399" s="25" t="s">
        <v>4085</v>
      </c>
      <c r="L399" s="26"/>
      <c r="M399"/>
      <c r="N399"/>
      <c r="O399" s="25">
        <v>-6.33</v>
      </c>
      <c r="P399" s="25">
        <v>-17.399999999999999</v>
      </c>
      <c r="Q399" s="23"/>
      <c r="R399" s="23"/>
      <c r="S399" s="23" t="str">
        <f t="shared" ref="S399:S462" si="21">IF(OR(F399&lt;=$F$8,ISBLANK(G399),ISBLANK(H399),ISBLANK(J399),ISBLANK(I399)),"",E399+ROW()/100000)</f>
        <v/>
      </c>
      <c r="T399" s="23">
        <f t="shared" si="19"/>
        <v>0</v>
      </c>
    </row>
    <row r="400" spans="1:20" ht="17.399999999999999">
      <c r="A400" s="23">
        <f t="shared" si="20"/>
        <v>19</v>
      </c>
      <c r="B400" s="24" t="s">
        <v>666</v>
      </c>
      <c r="C400" s="12" t="s">
        <v>3726</v>
      </c>
      <c r="D400" s="25" t="s">
        <v>9</v>
      </c>
      <c r="E400" s="26">
        <v>39525</v>
      </c>
      <c r="F400" s="25">
        <v>13</v>
      </c>
      <c r="G400" s="27">
        <v>155.86000000000001</v>
      </c>
      <c r="H400" s="27">
        <v>158.03</v>
      </c>
      <c r="I400" s="27">
        <v>161.1</v>
      </c>
      <c r="J400" s="27">
        <v>162.33000000000001</v>
      </c>
      <c r="K400" s="25" t="s">
        <v>4089</v>
      </c>
      <c r="L400" s="25"/>
      <c r="M400"/>
      <c r="N400"/>
      <c r="O400" s="25">
        <v>-1.31</v>
      </c>
      <c r="P400" s="25">
        <v>65.930000000000007</v>
      </c>
      <c r="Q400" s="23"/>
      <c r="R400" s="23"/>
      <c r="S400" s="23">
        <f t="shared" si="21"/>
        <v>39525.004000000001</v>
      </c>
      <c r="T400" s="23">
        <f t="shared" si="19"/>
        <v>1</v>
      </c>
    </row>
    <row r="401" spans="1:20" ht="17.399999999999999">
      <c r="A401" s="23">
        <f t="shared" si="20"/>
        <v>29</v>
      </c>
      <c r="B401" s="24" t="s">
        <v>667</v>
      </c>
      <c r="C401" s="12" t="s">
        <v>668</v>
      </c>
      <c r="D401" s="25" t="s">
        <v>9</v>
      </c>
      <c r="E401" s="26">
        <v>22855.9</v>
      </c>
      <c r="F401" s="25">
        <v>6</v>
      </c>
      <c r="G401" s="27">
        <v>548.16</v>
      </c>
      <c r="H401" s="27">
        <v>560.29999999999995</v>
      </c>
      <c r="I401" s="27">
        <v>596</v>
      </c>
      <c r="J401" s="27">
        <v>619</v>
      </c>
      <c r="K401" s="25" t="s">
        <v>4087</v>
      </c>
      <c r="L401" s="25"/>
      <c r="M401"/>
      <c r="N401"/>
      <c r="O401" s="25">
        <v>-20.36</v>
      </c>
      <c r="P401" s="25">
        <v>-27.82</v>
      </c>
      <c r="Q401" s="23"/>
      <c r="R401" s="23"/>
      <c r="S401" s="23">
        <f t="shared" si="21"/>
        <v>22855.904010000002</v>
      </c>
      <c r="T401" s="23">
        <f t="shared" si="19"/>
        <v>1</v>
      </c>
    </row>
    <row r="402" spans="1:20" ht="17.399999999999999">
      <c r="A402" s="23">
        <f t="shared" si="20"/>
        <v>32</v>
      </c>
      <c r="B402" s="24" t="s">
        <v>669</v>
      </c>
      <c r="C402" s="12" t="s">
        <v>670</v>
      </c>
      <c r="D402" s="25" t="s">
        <v>9</v>
      </c>
      <c r="E402" s="26">
        <v>20900</v>
      </c>
      <c r="F402" s="25">
        <v>20</v>
      </c>
      <c r="G402" s="27">
        <v>403.36</v>
      </c>
      <c r="H402" s="27">
        <v>398.54</v>
      </c>
      <c r="I402" s="27">
        <v>390.67</v>
      </c>
      <c r="J402" s="27">
        <v>394.7</v>
      </c>
      <c r="K402" s="25" t="s">
        <v>4115</v>
      </c>
      <c r="L402" s="26"/>
      <c r="M402"/>
      <c r="N402"/>
      <c r="O402" s="25">
        <v>-13.79</v>
      </c>
      <c r="P402" s="25">
        <v>-12.04</v>
      </c>
      <c r="Q402" s="23"/>
      <c r="R402" s="23"/>
      <c r="S402" s="23">
        <f t="shared" si="21"/>
        <v>20900.00402</v>
      </c>
      <c r="T402" s="23">
        <f t="shared" si="19"/>
        <v>0</v>
      </c>
    </row>
    <row r="403" spans="1:20" ht="17.399999999999999">
      <c r="A403" s="23" t="str">
        <f t="shared" si="20"/>
        <v/>
      </c>
      <c r="B403" s="24" t="s">
        <v>671</v>
      </c>
      <c r="C403" s="12" t="s">
        <v>672</v>
      </c>
      <c r="D403" s="25" t="s">
        <v>37</v>
      </c>
      <c r="E403" s="26">
        <v>2153.48</v>
      </c>
      <c r="F403" s="26"/>
      <c r="G403" s="27"/>
      <c r="H403" s="27"/>
      <c r="I403" s="27"/>
      <c r="J403" s="27"/>
      <c r="K403" s="25" t="s">
        <v>4117</v>
      </c>
      <c r="L403" s="25"/>
      <c r="M403"/>
      <c r="N403"/>
      <c r="O403" s="25">
        <v>-32.770000000000003</v>
      </c>
      <c r="P403" s="25">
        <v>47.18</v>
      </c>
      <c r="Q403" s="23"/>
      <c r="R403" s="23"/>
      <c r="S403" s="23" t="str">
        <f t="shared" si="21"/>
        <v/>
      </c>
      <c r="T403" s="23">
        <f t="shared" si="19"/>
        <v>0</v>
      </c>
    </row>
    <row r="404" spans="1:20" ht="17.399999999999999">
      <c r="A404" s="23" t="str">
        <f t="shared" si="20"/>
        <v/>
      </c>
      <c r="B404" s="24" t="s">
        <v>673</v>
      </c>
      <c r="C404" s="12" t="s">
        <v>674</v>
      </c>
      <c r="D404" s="25" t="s">
        <v>37</v>
      </c>
      <c r="E404" s="26">
        <v>62.86</v>
      </c>
      <c r="F404" s="25"/>
      <c r="G404" s="27"/>
      <c r="H404" s="27"/>
      <c r="I404" s="27"/>
      <c r="J404" s="27"/>
      <c r="K404" s="25" t="s">
        <v>4088</v>
      </c>
      <c r="L404" s="25"/>
      <c r="M404"/>
      <c r="N404"/>
      <c r="O404" s="25">
        <v>3.27</v>
      </c>
      <c r="P404" s="25">
        <v>1.1299999999999999</v>
      </c>
      <c r="Q404" s="23"/>
      <c r="R404" s="23"/>
      <c r="S404" s="23" t="str">
        <f t="shared" si="21"/>
        <v/>
      </c>
      <c r="T404" s="23">
        <f t="shared" si="19"/>
        <v>0</v>
      </c>
    </row>
    <row r="405" spans="1:20" ht="17.399999999999999">
      <c r="A405" s="23" t="str">
        <f t="shared" si="20"/>
        <v/>
      </c>
      <c r="B405" s="24" t="s">
        <v>675</v>
      </c>
      <c r="C405" s="12" t="s">
        <v>4904</v>
      </c>
      <c r="D405" s="25" t="s">
        <v>37</v>
      </c>
      <c r="E405" s="26">
        <v>63.3</v>
      </c>
      <c r="F405" s="26">
        <v>1</v>
      </c>
      <c r="G405" s="27">
        <v>2.5</v>
      </c>
      <c r="H405" s="27">
        <v>2.5</v>
      </c>
      <c r="I405" s="27">
        <v>2.5</v>
      </c>
      <c r="J405" s="27"/>
      <c r="K405" s="25" t="s">
        <v>4113</v>
      </c>
      <c r="L405" s="25"/>
      <c r="M405"/>
      <c r="N405"/>
      <c r="O405" s="25">
        <v>-25.91</v>
      </c>
      <c r="P405" s="25">
        <v>-6.18</v>
      </c>
      <c r="Q405" s="23"/>
      <c r="R405" s="23"/>
      <c r="S405" s="23" t="str">
        <f t="shared" si="21"/>
        <v/>
      </c>
      <c r="T405" s="23">
        <f t="shared" si="19"/>
        <v>0</v>
      </c>
    </row>
    <row r="406" spans="1:20" ht="17.399999999999999">
      <c r="A406" s="23" t="str">
        <f t="shared" si="20"/>
        <v/>
      </c>
      <c r="B406" s="24" t="s">
        <v>3126</v>
      </c>
      <c r="C406" s="12" t="s">
        <v>3238</v>
      </c>
      <c r="D406" s="25" t="s">
        <v>9</v>
      </c>
      <c r="E406" s="26">
        <v>26.91</v>
      </c>
      <c r="F406" s="25"/>
      <c r="G406" s="27"/>
      <c r="H406" s="27"/>
      <c r="I406" s="27"/>
      <c r="J406" s="27"/>
      <c r="K406" s="25" t="s">
        <v>4086</v>
      </c>
      <c r="L406" s="25"/>
      <c r="M406"/>
      <c r="N406"/>
      <c r="O406" s="25">
        <v>-0.98</v>
      </c>
      <c r="P406" s="25">
        <v>-6.37</v>
      </c>
      <c r="S406" s="23" t="str">
        <f t="shared" si="21"/>
        <v/>
      </c>
      <c r="T406" s="23">
        <f t="shared" si="19"/>
        <v>0</v>
      </c>
    </row>
    <row r="407" spans="1:20" ht="17.399999999999999">
      <c r="A407" s="23" t="str">
        <f t="shared" si="20"/>
        <v/>
      </c>
      <c r="B407" s="24" t="s">
        <v>676</v>
      </c>
      <c r="C407" s="12" t="s">
        <v>677</v>
      </c>
      <c r="D407" s="25" t="s">
        <v>37</v>
      </c>
      <c r="E407" s="26">
        <v>55.92</v>
      </c>
      <c r="F407" s="25"/>
      <c r="G407" s="27"/>
      <c r="H407" s="27"/>
      <c r="I407" s="27"/>
      <c r="J407" s="27"/>
      <c r="K407" s="25" t="s">
        <v>4103</v>
      </c>
      <c r="L407" s="25"/>
      <c r="M407"/>
      <c r="N407"/>
      <c r="O407" s="25">
        <v>-11.22</v>
      </c>
      <c r="P407" s="25">
        <v>-23.19</v>
      </c>
      <c r="Q407" s="23"/>
      <c r="R407" s="23"/>
      <c r="S407" s="23" t="str">
        <f t="shared" si="21"/>
        <v/>
      </c>
      <c r="T407" s="23">
        <f t="shared" si="19"/>
        <v>0</v>
      </c>
    </row>
    <row r="408" spans="1:20" ht="17.399999999999999">
      <c r="A408" s="23" t="str">
        <f t="shared" si="20"/>
        <v/>
      </c>
      <c r="B408" s="24" t="s">
        <v>680</v>
      </c>
      <c r="C408" s="12" t="s">
        <v>4160</v>
      </c>
      <c r="D408" s="25" t="s">
        <v>9</v>
      </c>
      <c r="E408" s="26">
        <v>188.57</v>
      </c>
      <c r="F408" s="26"/>
      <c r="G408" s="27"/>
      <c r="H408" s="27"/>
      <c r="I408" s="27"/>
      <c r="J408" s="27"/>
      <c r="K408" s="25" t="s">
        <v>4085</v>
      </c>
      <c r="L408" s="25"/>
      <c r="M408"/>
      <c r="N408"/>
      <c r="O408" s="25">
        <v>-18.899999999999999</v>
      </c>
      <c r="P408" s="25">
        <v>-18.12</v>
      </c>
      <c r="S408" s="23" t="str">
        <f t="shared" si="21"/>
        <v/>
      </c>
      <c r="T408" s="23">
        <f t="shared" si="19"/>
        <v>0</v>
      </c>
    </row>
    <row r="409" spans="1:20" ht="17.399999999999999">
      <c r="A409" s="23" t="str">
        <f t="shared" si="20"/>
        <v/>
      </c>
      <c r="B409" s="24" t="s">
        <v>681</v>
      </c>
      <c r="C409" s="12" t="s">
        <v>682</v>
      </c>
      <c r="D409" s="25" t="s">
        <v>9</v>
      </c>
      <c r="E409" s="26">
        <v>28.14</v>
      </c>
      <c r="F409" s="25"/>
      <c r="G409" s="27"/>
      <c r="H409" s="27"/>
      <c r="I409" s="27"/>
      <c r="J409" s="27"/>
      <c r="K409" s="25" t="s">
        <v>4084</v>
      </c>
      <c r="L409" s="26"/>
      <c r="M409"/>
      <c r="N409"/>
      <c r="O409" s="25">
        <v>-5.39</v>
      </c>
      <c r="P409" s="25">
        <v>-29.79</v>
      </c>
      <c r="S409" s="23" t="str">
        <f t="shared" si="21"/>
        <v/>
      </c>
      <c r="T409" s="23">
        <f t="shared" si="19"/>
        <v>0</v>
      </c>
    </row>
    <row r="410" spans="1:20" ht="17.399999999999999">
      <c r="A410" s="23" t="str">
        <f t="shared" si="20"/>
        <v/>
      </c>
      <c r="B410" s="24" t="s">
        <v>683</v>
      </c>
      <c r="C410" s="12" t="s">
        <v>684</v>
      </c>
      <c r="D410" s="25" t="s">
        <v>9</v>
      </c>
      <c r="E410" s="26">
        <v>61.82</v>
      </c>
      <c r="F410" s="26"/>
      <c r="G410" s="27"/>
      <c r="H410" s="27"/>
      <c r="I410" s="27"/>
      <c r="J410" s="27"/>
      <c r="K410" s="25" t="s">
        <v>4088</v>
      </c>
      <c r="L410" s="25"/>
      <c r="M410"/>
      <c r="N410"/>
      <c r="O410" s="25">
        <v>-28.22</v>
      </c>
      <c r="P410" s="25">
        <v>-56.03</v>
      </c>
      <c r="S410" s="23" t="str">
        <f t="shared" si="21"/>
        <v/>
      </c>
      <c r="T410" s="23">
        <f t="shared" si="19"/>
        <v>0</v>
      </c>
    </row>
    <row r="411" spans="1:20" ht="17.399999999999999">
      <c r="A411" s="23">
        <f t="shared" si="20"/>
        <v>219</v>
      </c>
      <c r="B411" s="24" t="s">
        <v>685</v>
      </c>
      <c r="C411" s="12" t="s">
        <v>686</v>
      </c>
      <c r="D411" s="25" t="s">
        <v>9</v>
      </c>
      <c r="E411" s="26">
        <v>357.24</v>
      </c>
      <c r="F411" s="25">
        <v>1</v>
      </c>
      <c r="G411" s="27">
        <v>23.7</v>
      </c>
      <c r="H411" s="27">
        <v>23.7</v>
      </c>
      <c r="I411" s="27">
        <v>23.7</v>
      </c>
      <c r="J411" s="27">
        <v>23.7</v>
      </c>
      <c r="K411" s="25" t="s">
        <v>4085</v>
      </c>
      <c r="L411" s="25"/>
      <c r="M411"/>
      <c r="N411"/>
      <c r="O411" s="25">
        <v>-1.92</v>
      </c>
      <c r="P411" s="25">
        <v>-8.9</v>
      </c>
      <c r="S411" s="23">
        <f t="shared" si="21"/>
        <v>357.24411000000003</v>
      </c>
      <c r="T411" s="23">
        <f t="shared" si="19"/>
        <v>0</v>
      </c>
    </row>
    <row r="412" spans="1:20" ht="17.399999999999999">
      <c r="A412" s="23" t="str">
        <f t="shared" si="20"/>
        <v/>
      </c>
      <c r="B412" s="24" t="s">
        <v>687</v>
      </c>
      <c r="C412" s="12" t="s">
        <v>688</v>
      </c>
      <c r="D412" s="25" t="s">
        <v>9</v>
      </c>
      <c r="E412" s="26">
        <v>56.53</v>
      </c>
      <c r="F412" s="25"/>
      <c r="G412" s="27"/>
      <c r="H412" s="27"/>
      <c r="I412" s="27"/>
      <c r="J412" s="27"/>
      <c r="K412" s="25" t="s">
        <v>4085</v>
      </c>
      <c r="L412" s="26"/>
      <c r="M412"/>
      <c r="N412"/>
      <c r="O412" s="25">
        <v>-15.98</v>
      </c>
      <c r="P412" s="25">
        <v>1.05</v>
      </c>
      <c r="S412" s="23" t="str">
        <f t="shared" si="21"/>
        <v/>
      </c>
      <c r="T412" s="23">
        <f t="shared" si="19"/>
        <v>0</v>
      </c>
    </row>
    <row r="413" spans="1:20" ht="17.399999999999999">
      <c r="A413" s="23">
        <f t="shared" si="20"/>
        <v>190</v>
      </c>
      <c r="B413" s="24" t="s">
        <v>689</v>
      </c>
      <c r="C413" s="12" t="s">
        <v>690</v>
      </c>
      <c r="D413" s="25" t="s">
        <v>9</v>
      </c>
      <c r="E413" s="26">
        <v>686.75</v>
      </c>
      <c r="F413" s="25">
        <v>5</v>
      </c>
      <c r="G413" s="27">
        <v>52.15</v>
      </c>
      <c r="H413" s="27">
        <v>38.58</v>
      </c>
      <c r="I413" s="27">
        <v>52.15</v>
      </c>
      <c r="J413" s="27">
        <v>25</v>
      </c>
      <c r="K413" s="25" t="s">
        <v>4086</v>
      </c>
      <c r="L413" s="25"/>
      <c r="M413"/>
      <c r="N413"/>
      <c r="O413" s="25">
        <v>-17.27</v>
      </c>
      <c r="P413" s="25">
        <v>-15.11</v>
      </c>
      <c r="S413" s="23">
        <f t="shared" si="21"/>
        <v>686.75413000000003</v>
      </c>
      <c r="T413" s="23">
        <f t="shared" si="19"/>
        <v>-1</v>
      </c>
    </row>
    <row r="414" spans="1:20" ht="17.399999999999999">
      <c r="A414" s="23" t="str">
        <f t="shared" si="20"/>
        <v/>
      </c>
      <c r="B414" s="24" t="s">
        <v>691</v>
      </c>
      <c r="C414" s="12" t="s">
        <v>692</v>
      </c>
      <c r="D414" s="25" t="s">
        <v>9</v>
      </c>
      <c r="E414" s="26">
        <v>311.64999999999998</v>
      </c>
      <c r="F414" s="26"/>
      <c r="G414" s="27"/>
      <c r="H414" s="27"/>
      <c r="I414" s="27"/>
      <c r="J414" s="27"/>
      <c r="K414" s="25" t="s">
        <v>4110</v>
      </c>
      <c r="L414" s="25"/>
      <c r="M414"/>
      <c r="N414"/>
      <c r="O414" s="25">
        <v>-27.96</v>
      </c>
      <c r="P414" s="25">
        <v>-10.88</v>
      </c>
      <c r="S414" s="23" t="str">
        <f t="shared" si="21"/>
        <v/>
      </c>
      <c r="T414" s="23">
        <f t="shared" si="19"/>
        <v>0</v>
      </c>
    </row>
    <row r="415" spans="1:20" ht="17.399999999999999">
      <c r="A415" s="23">
        <f t="shared" si="20"/>
        <v>55</v>
      </c>
      <c r="B415" s="24" t="s">
        <v>693</v>
      </c>
      <c r="C415" s="12" t="s">
        <v>694</v>
      </c>
      <c r="D415" s="25" t="s">
        <v>9</v>
      </c>
      <c r="E415" s="26">
        <v>12339.07</v>
      </c>
      <c r="F415" s="26">
        <v>16</v>
      </c>
      <c r="G415" s="27">
        <v>905.93</v>
      </c>
      <c r="H415" s="27">
        <v>895.65</v>
      </c>
      <c r="I415" s="27">
        <v>1072.7</v>
      </c>
      <c r="J415" s="27">
        <v>1096.6300000000001</v>
      </c>
      <c r="K415" s="25" t="s">
        <v>2626</v>
      </c>
      <c r="L415" s="28"/>
      <c r="M415"/>
      <c r="N415"/>
      <c r="O415" s="25">
        <v>4.68</v>
      </c>
      <c r="P415" s="25">
        <v>-3.09</v>
      </c>
      <c r="S415" s="23">
        <f t="shared" si="21"/>
        <v>12339.07415</v>
      </c>
      <c r="T415" s="23">
        <f t="shared" si="19"/>
        <v>0</v>
      </c>
    </row>
    <row r="416" spans="1:20" ht="17.399999999999999">
      <c r="A416" s="23" t="str">
        <f t="shared" si="20"/>
        <v/>
      </c>
      <c r="B416" s="24" t="s">
        <v>695</v>
      </c>
      <c r="C416" s="12" t="s">
        <v>696</v>
      </c>
      <c r="D416" s="25" t="s">
        <v>9</v>
      </c>
      <c r="E416" s="26">
        <v>102.15</v>
      </c>
      <c r="F416" s="25"/>
      <c r="G416" s="27"/>
      <c r="H416" s="27"/>
      <c r="I416" s="27"/>
      <c r="J416" s="27"/>
      <c r="K416" s="25" t="s">
        <v>4086</v>
      </c>
      <c r="L416" s="26"/>
      <c r="M416"/>
      <c r="N416"/>
      <c r="O416" s="25">
        <v>35.299999999999997</v>
      </c>
      <c r="P416" s="25">
        <v>9.2899999999999991</v>
      </c>
      <c r="S416" s="23" t="str">
        <f t="shared" si="21"/>
        <v/>
      </c>
      <c r="T416" s="23">
        <f t="shared" si="19"/>
        <v>0</v>
      </c>
    </row>
    <row r="417" spans="1:20" ht="17.399999999999999">
      <c r="A417" s="23" t="str">
        <f t="shared" si="20"/>
        <v/>
      </c>
      <c r="B417" s="24" t="s">
        <v>697</v>
      </c>
      <c r="C417" s="12" t="s">
        <v>698</v>
      </c>
      <c r="D417" s="25" t="s">
        <v>9</v>
      </c>
      <c r="E417" s="26">
        <v>48.53</v>
      </c>
      <c r="F417" s="25"/>
      <c r="G417" s="27"/>
      <c r="H417" s="27"/>
      <c r="I417" s="27"/>
      <c r="J417" s="27"/>
      <c r="K417" s="25" t="s">
        <v>4100</v>
      </c>
      <c r="L417" s="25"/>
      <c r="M417"/>
      <c r="N417"/>
      <c r="O417" s="25">
        <v>-53.61</v>
      </c>
      <c r="P417" s="25">
        <v>-44.08</v>
      </c>
      <c r="S417" s="23" t="str">
        <f t="shared" si="21"/>
        <v/>
      </c>
      <c r="T417" s="23">
        <f t="shared" si="19"/>
        <v>0</v>
      </c>
    </row>
    <row r="418" spans="1:20" ht="17.399999999999999">
      <c r="A418" s="23" t="str">
        <f t="shared" si="20"/>
        <v/>
      </c>
      <c r="B418" s="24" t="s">
        <v>699</v>
      </c>
      <c r="C418" s="12" t="s">
        <v>700</v>
      </c>
      <c r="D418" s="25" t="s">
        <v>37</v>
      </c>
      <c r="E418" s="26">
        <v>153.38</v>
      </c>
      <c r="F418" s="25"/>
      <c r="G418" s="27"/>
      <c r="H418" s="27"/>
      <c r="I418" s="27"/>
      <c r="J418" s="27"/>
      <c r="K418" s="25" t="s">
        <v>4076</v>
      </c>
      <c r="L418" s="26"/>
      <c r="M418"/>
      <c r="N418"/>
      <c r="O418" s="25">
        <v>-1.68</v>
      </c>
      <c r="P418" s="25">
        <v>-9.0299999999999994</v>
      </c>
      <c r="S418" s="23" t="str">
        <f t="shared" si="21"/>
        <v/>
      </c>
      <c r="T418" s="23">
        <f t="shared" si="19"/>
        <v>0</v>
      </c>
    </row>
    <row r="419" spans="1:20" ht="17.399999999999999">
      <c r="A419" s="23">
        <f t="shared" si="20"/>
        <v>30</v>
      </c>
      <c r="B419" s="24" t="s">
        <v>701</v>
      </c>
      <c r="C419" s="12" t="s">
        <v>702</v>
      </c>
      <c r="D419" s="25" t="s">
        <v>9</v>
      </c>
      <c r="E419" s="26">
        <v>21466.07</v>
      </c>
      <c r="F419" s="25">
        <v>21</v>
      </c>
      <c r="G419" s="27">
        <v>148.72</v>
      </c>
      <c r="H419" s="27">
        <v>153.69999999999999</v>
      </c>
      <c r="I419" s="27">
        <v>156.83000000000001</v>
      </c>
      <c r="J419" s="27">
        <v>186.52</v>
      </c>
      <c r="K419" s="25" t="s">
        <v>4107</v>
      </c>
      <c r="L419" s="25"/>
      <c r="M419"/>
      <c r="N419">
        <v>20260727</v>
      </c>
      <c r="O419" s="25">
        <v>-40.72</v>
      </c>
      <c r="P419" s="25">
        <v>164.43</v>
      </c>
      <c r="S419" s="23">
        <f t="shared" si="21"/>
        <v>21466.074189999999</v>
      </c>
      <c r="T419" s="23">
        <f t="shared" si="19"/>
        <v>1</v>
      </c>
    </row>
    <row r="420" spans="1:20" ht="17.399999999999999">
      <c r="A420" s="23" t="str">
        <f t="shared" si="20"/>
        <v/>
      </c>
      <c r="B420" s="24" t="s">
        <v>703</v>
      </c>
      <c r="C420" s="12" t="s">
        <v>2826</v>
      </c>
      <c r="D420" s="25" t="s">
        <v>37</v>
      </c>
      <c r="E420" s="26">
        <v>10.48</v>
      </c>
      <c r="F420" s="25"/>
      <c r="G420" s="27"/>
      <c r="H420" s="27"/>
      <c r="I420" s="27"/>
      <c r="J420" s="27"/>
      <c r="K420" s="25" t="s">
        <v>4078</v>
      </c>
      <c r="L420" s="25"/>
      <c r="M420"/>
      <c r="N420"/>
      <c r="O420" s="25">
        <v>15.56</v>
      </c>
      <c r="P420" s="25">
        <v>-53.58</v>
      </c>
      <c r="S420" s="23" t="str">
        <f t="shared" si="21"/>
        <v/>
      </c>
      <c r="T420" s="23">
        <f t="shared" si="19"/>
        <v>0</v>
      </c>
    </row>
    <row r="421" spans="1:20" ht="17.399999999999999">
      <c r="A421" s="23" t="str">
        <f t="shared" si="20"/>
        <v/>
      </c>
      <c r="B421" s="24" t="s">
        <v>704</v>
      </c>
      <c r="C421" s="12" t="s">
        <v>705</v>
      </c>
      <c r="D421" s="25" t="s">
        <v>9</v>
      </c>
      <c r="E421" s="26">
        <v>12.75</v>
      </c>
      <c r="F421" s="26"/>
      <c r="G421" s="27"/>
      <c r="H421" s="27"/>
      <c r="I421" s="27"/>
      <c r="J421" s="27"/>
      <c r="K421" s="25" t="s">
        <v>4104</v>
      </c>
      <c r="L421" s="25"/>
      <c r="M421"/>
      <c r="N421"/>
      <c r="O421" s="25">
        <v>-21.65</v>
      </c>
      <c r="P421" s="25">
        <v>-48.81</v>
      </c>
      <c r="S421" s="23" t="str">
        <f t="shared" si="21"/>
        <v/>
      </c>
      <c r="T421" s="23">
        <f t="shared" si="19"/>
        <v>0</v>
      </c>
    </row>
    <row r="422" spans="1:20" ht="17.399999999999999">
      <c r="A422" s="23" t="str">
        <f t="shared" si="20"/>
        <v/>
      </c>
      <c r="B422" s="24" t="s">
        <v>706</v>
      </c>
      <c r="C422" s="12" t="s">
        <v>707</v>
      </c>
      <c r="D422" s="25" t="s">
        <v>9</v>
      </c>
      <c r="E422" s="26">
        <v>71.72</v>
      </c>
      <c r="F422" s="25"/>
      <c r="G422" s="27"/>
      <c r="H422" s="27"/>
      <c r="I422" s="27"/>
      <c r="J422" s="27"/>
      <c r="K422" s="25" t="s">
        <v>4080</v>
      </c>
      <c r="L422" s="26"/>
      <c r="M422"/>
      <c r="N422"/>
      <c r="O422" s="25">
        <v>-4.04</v>
      </c>
      <c r="P422" s="25">
        <v>-25.52</v>
      </c>
      <c r="S422" s="23" t="str">
        <f t="shared" si="21"/>
        <v/>
      </c>
      <c r="T422" s="23">
        <f t="shared" si="19"/>
        <v>0</v>
      </c>
    </row>
    <row r="423" spans="1:20" ht="17.399999999999999">
      <c r="A423" s="23" t="str">
        <f t="shared" si="20"/>
        <v/>
      </c>
      <c r="B423" s="24" t="s">
        <v>708</v>
      </c>
      <c r="C423" s="12" t="s">
        <v>709</v>
      </c>
      <c r="D423" s="25" t="s">
        <v>9</v>
      </c>
      <c r="E423" s="26">
        <v>2754.74</v>
      </c>
      <c r="F423" s="25">
        <v>13</v>
      </c>
      <c r="G423" s="27">
        <v>96.84</v>
      </c>
      <c r="H423" s="27">
        <v>96.84</v>
      </c>
      <c r="I423" s="27">
        <v>255.9</v>
      </c>
      <c r="J423" s="27"/>
      <c r="K423" s="25" t="s">
        <v>4084</v>
      </c>
      <c r="L423" s="26"/>
      <c r="M423"/>
      <c r="N423"/>
      <c r="O423" s="25">
        <v>-17.86</v>
      </c>
      <c r="P423" s="25">
        <v>-21.46</v>
      </c>
      <c r="S423" s="23" t="str">
        <f t="shared" si="21"/>
        <v/>
      </c>
      <c r="T423" s="23">
        <f t="shared" si="19"/>
        <v>0</v>
      </c>
    </row>
    <row r="424" spans="1:20" ht="17.399999999999999">
      <c r="A424" s="23">
        <f t="shared" si="20"/>
        <v>37</v>
      </c>
      <c r="B424" s="24" t="s">
        <v>710</v>
      </c>
      <c r="C424" s="12" t="s">
        <v>3727</v>
      </c>
      <c r="D424" s="25" t="s">
        <v>9</v>
      </c>
      <c r="E424" s="26">
        <v>17600.82</v>
      </c>
      <c r="F424" s="26">
        <v>13</v>
      </c>
      <c r="G424" s="27">
        <v>269.45</v>
      </c>
      <c r="H424" s="27">
        <v>298.95</v>
      </c>
      <c r="I424" s="27">
        <v>295</v>
      </c>
      <c r="J424" s="27">
        <v>428.67</v>
      </c>
      <c r="K424" s="25" t="s">
        <v>4081</v>
      </c>
      <c r="L424" s="25"/>
      <c r="M424"/>
      <c r="N424"/>
      <c r="O424" s="25">
        <v>-5.61</v>
      </c>
      <c r="P424" s="25">
        <v>-8.3000000000000007</v>
      </c>
      <c r="S424" s="23">
        <f t="shared" si="21"/>
        <v>17600.824239999998</v>
      </c>
      <c r="T424" s="23">
        <f t="shared" si="19"/>
        <v>1</v>
      </c>
    </row>
    <row r="425" spans="1:20" ht="17.399999999999999">
      <c r="A425" s="23" t="str">
        <f t="shared" si="20"/>
        <v/>
      </c>
      <c r="B425" s="24" t="s">
        <v>711</v>
      </c>
      <c r="C425" s="12" t="s">
        <v>712</v>
      </c>
      <c r="D425" s="25" t="s">
        <v>9</v>
      </c>
      <c r="E425" s="26">
        <v>1754.08</v>
      </c>
      <c r="F425" s="25">
        <v>9</v>
      </c>
      <c r="G425" s="27">
        <v>62.17</v>
      </c>
      <c r="H425" s="27">
        <v>61.85</v>
      </c>
      <c r="I425" s="27"/>
      <c r="J425" s="27"/>
      <c r="K425" s="25" t="s">
        <v>4085</v>
      </c>
      <c r="L425" s="25"/>
      <c r="M425"/>
      <c r="N425"/>
      <c r="O425" s="25">
        <v>-28.33</v>
      </c>
      <c r="P425" s="25">
        <v>-19.98</v>
      </c>
      <c r="S425" s="23" t="str">
        <f t="shared" si="21"/>
        <v/>
      </c>
      <c r="T425" s="23">
        <f t="shared" si="19"/>
        <v>0</v>
      </c>
    </row>
    <row r="426" spans="1:20" ht="17.399999999999999">
      <c r="A426" s="23" t="str">
        <f t="shared" si="20"/>
        <v/>
      </c>
      <c r="B426" s="24" t="s">
        <v>713</v>
      </c>
      <c r="C426" s="12" t="s">
        <v>714</v>
      </c>
      <c r="D426" s="25" t="s">
        <v>9</v>
      </c>
      <c r="E426" s="26">
        <v>58.84</v>
      </c>
      <c r="F426" s="26"/>
      <c r="G426" s="27"/>
      <c r="H426" s="27"/>
      <c r="I426" s="27"/>
      <c r="J426" s="27"/>
      <c r="K426" s="25" t="s">
        <v>4107</v>
      </c>
      <c r="L426" s="25"/>
      <c r="M426"/>
      <c r="N426"/>
      <c r="O426" s="25">
        <v>7.34</v>
      </c>
      <c r="P426" s="25">
        <v>13.7</v>
      </c>
      <c r="S426" s="23" t="str">
        <f t="shared" si="21"/>
        <v/>
      </c>
      <c r="T426" s="23">
        <f t="shared" si="19"/>
        <v>0</v>
      </c>
    </row>
    <row r="427" spans="1:20" ht="17.399999999999999">
      <c r="A427" s="23" t="str">
        <f t="shared" si="20"/>
        <v/>
      </c>
      <c r="B427" s="24" t="s">
        <v>715</v>
      </c>
      <c r="C427" s="12" t="s">
        <v>716</v>
      </c>
      <c r="D427" s="25" t="s">
        <v>9</v>
      </c>
      <c r="E427" s="26">
        <v>128.09</v>
      </c>
      <c r="F427" s="25"/>
      <c r="G427" s="27"/>
      <c r="H427" s="27"/>
      <c r="I427" s="27"/>
      <c r="J427" s="27"/>
      <c r="K427" s="25" t="s">
        <v>4083</v>
      </c>
      <c r="L427" s="26"/>
      <c r="M427"/>
      <c r="N427"/>
      <c r="O427" s="25">
        <v>-1.63</v>
      </c>
      <c r="P427" s="25">
        <v>-13.86</v>
      </c>
      <c r="S427" s="23" t="str">
        <f t="shared" si="21"/>
        <v/>
      </c>
      <c r="T427" s="23">
        <f t="shared" si="19"/>
        <v>0</v>
      </c>
    </row>
    <row r="428" spans="1:20" ht="17.399999999999999">
      <c r="A428" s="23" t="str">
        <f t="shared" si="20"/>
        <v/>
      </c>
      <c r="B428" s="24" t="s">
        <v>717</v>
      </c>
      <c r="C428" s="12" t="s">
        <v>5233</v>
      </c>
      <c r="D428" s="25" t="s">
        <v>9</v>
      </c>
      <c r="E428" s="26">
        <v>38.85</v>
      </c>
      <c r="F428" s="25"/>
      <c r="G428" s="27"/>
      <c r="H428" s="27"/>
      <c r="I428" s="27"/>
      <c r="J428" s="27"/>
      <c r="K428" s="25" t="s">
        <v>4078</v>
      </c>
      <c r="L428" s="25"/>
      <c r="M428"/>
      <c r="N428"/>
      <c r="O428" s="25">
        <v>-15.38</v>
      </c>
      <c r="P428" s="25">
        <v>-26.9</v>
      </c>
      <c r="S428" s="23" t="str">
        <f t="shared" si="21"/>
        <v/>
      </c>
      <c r="T428" s="23">
        <f t="shared" si="19"/>
        <v>0</v>
      </c>
    </row>
    <row r="429" spans="1:20" ht="17.399999999999999">
      <c r="A429" s="23" t="str">
        <f t="shared" si="20"/>
        <v/>
      </c>
      <c r="B429" s="24" t="s">
        <v>718</v>
      </c>
      <c r="C429" s="12" t="s">
        <v>719</v>
      </c>
      <c r="D429" s="25" t="s">
        <v>37</v>
      </c>
      <c r="E429" s="26">
        <v>73.52</v>
      </c>
      <c r="F429" s="25"/>
      <c r="G429" s="27"/>
      <c r="H429" s="27"/>
      <c r="I429" s="27"/>
      <c r="J429" s="27"/>
      <c r="K429" s="25" t="s">
        <v>4085</v>
      </c>
      <c r="L429" s="26"/>
      <c r="M429"/>
      <c r="N429"/>
      <c r="O429" s="25">
        <v>-13.82</v>
      </c>
      <c r="P429" s="25">
        <v>-1.17</v>
      </c>
      <c r="S429" s="23" t="str">
        <f t="shared" si="21"/>
        <v/>
      </c>
      <c r="T429" s="23">
        <f t="shared" si="19"/>
        <v>0</v>
      </c>
    </row>
    <row r="430" spans="1:20" ht="17.399999999999999">
      <c r="A430" s="23" t="str">
        <f t="shared" si="20"/>
        <v/>
      </c>
      <c r="B430" s="24" t="s">
        <v>720</v>
      </c>
      <c r="C430" s="12" t="s">
        <v>721</v>
      </c>
      <c r="D430" s="25" t="s">
        <v>9</v>
      </c>
      <c r="E430" s="26">
        <v>29.54</v>
      </c>
      <c r="F430" s="25"/>
      <c r="G430" s="27"/>
      <c r="H430" s="27"/>
      <c r="I430" s="27"/>
      <c r="J430" s="27"/>
      <c r="K430" s="25" t="s">
        <v>4085</v>
      </c>
      <c r="L430" s="26"/>
      <c r="M430"/>
      <c r="N430"/>
      <c r="O430" s="25">
        <v>-29.42</v>
      </c>
      <c r="P430" s="25">
        <v>-54.51</v>
      </c>
      <c r="S430" s="23" t="str">
        <f t="shared" si="21"/>
        <v/>
      </c>
      <c r="T430" s="23">
        <f t="shared" si="19"/>
        <v>0</v>
      </c>
    </row>
    <row r="431" spans="1:20" ht="17.399999999999999">
      <c r="A431" s="23" t="str">
        <f t="shared" si="20"/>
        <v/>
      </c>
      <c r="B431" s="24" t="s">
        <v>722</v>
      </c>
      <c r="C431" s="12" t="s">
        <v>723</v>
      </c>
      <c r="D431" s="25" t="s">
        <v>37</v>
      </c>
      <c r="E431" s="26">
        <v>81.42</v>
      </c>
      <c r="F431" s="25"/>
      <c r="G431" s="27"/>
      <c r="H431" s="27"/>
      <c r="I431" s="27"/>
      <c r="J431" s="27"/>
      <c r="K431" s="25" t="s">
        <v>4086</v>
      </c>
      <c r="L431" s="25"/>
      <c r="M431"/>
      <c r="N431"/>
      <c r="O431" s="25">
        <v>-7.88</v>
      </c>
      <c r="P431" s="25">
        <v>-22.7</v>
      </c>
      <c r="S431" s="23" t="str">
        <f t="shared" si="21"/>
        <v/>
      </c>
      <c r="T431" s="23">
        <f t="shared" si="19"/>
        <v>0</v>
      </c>
    </row>
    <row r="432" spans="1:20" ht="17.399999999999999">
      <c r="A432" s="23" t="str">
        <f t="shared" si="20"/>
        <v/>
      </c>
      <c r="B432" s="24" t="s">
        <v>724</v>
      </c>
      <c r="C432" s="12" t="s">
        <v>725</v>
      </c>
      <c r="D432" s="25" t="s">
        <v>9</v>
      </c>
      <c r="E432" s="26">
        <v>47.84</v>
      </c>
      <c r="F432" s="25"/>
      <c r="G432" s="27"/>
      <c r="H432" s="27"/>
      <c r="I432" s="27"/>
      <c r="J432" s="27"/>
      <c r="K432" s="25" t="s">
        <v>4086</v>
      </c>
      <c r="L432" s="26"/>
      <c r="M432"/>
      <c r="N432"/>
      <c r="O432" s="25">
        <v>-8.3000000000000007</v>
      </c>
      <c r="P432" s="25">
        <v>-38.619999999999997</v>
      </c>
      <c r="S432" s="23" t="str">
        <f t="shared" si="21"/>
        <v/>
      </c>
      <c r="T432" s="23">
        <f t="shared" si="19"/>
        <v>0</v>
      </c>
    </row>
    <row r="433" spans="1:20" ht="17.399999999999999">
      <c r="A433" s="23" t="str">
        <f t="shared" si="20"/>
        <v/>
      </c>
      <c r="B433" s="24" t="s">
        <v>726</v>
      </c>
      <c r="C433" s="12" t="s">
        <v>2843</v>
      </c>
      <c r="D433" s="25" t="s">
        <v>9</v>
      </c>
      <c r="E433" s="26">
        <v>41.32</v>
      </c>
      <c r="F433" s="26"/>
      <c r="G433" s="27"/>
      <c r="H433" s="27"/>
      <c r="I433" s="27"/>
      <c r="J433" s="27"/>
      <c r="K433" s="25" t="s">
        <v>4099</v>
      </c>
      <c r="L433" s="25"/>
      <c r="M433"/>
      <c r="N433"/>
      <c r="O433" s="25">
        <v>0</v>
      </c>
      <c r="P433" s="25">
        <v>-16.71</v>
      </c>
      <c r="S433" s="23" t="str">
        <f t="shared" si="21"/>
        <v/>
      </c>
      <c r="T433" s="23">
        <f t="shared" si="19"/>
        <v>0</v>
      </c>
    </row>
    <row r="434" spans="1:20" ht="17.399999999999999">
      <c r="A434" s="23" t="str">
        <f t="shared" si="20"/>
        <v/>
      </c>
      <c r="B434" s="24" t="s">
        <v>727</v>
      </c>
      <c r="C434" s="12" t="s">
        <v>728</v>
      </c>
      <c r="D434" s="25" t="s">
        <v>9</v>
      </c>
      <c r="E434" s="26">
        <v>217.51</v>
      </c>
      <c r="F434" s="25"/>
      <c r="G434" s="27"/>
      <c r="H434" s="27"/>
      <c r="I434" s="27"/>
      <c r="J434" s="27"/>
      <c r="K434" s="25" t="s">
        <v>4084</v>
      </c>
      <c r="L434" s="26"/>
      <c r="M434"/>
      <c r="N434"/>
      <c r="O434" s="25">
        <v>-21.32</v>
      </c>
      <c r="P434" s="25">
        <v>-34.54</v>
      </c>
      <c r="S434" s="23" t="str">
        <f t="shared" si="21"/>
        <v/>
      </c>
      <c r="T434" s="23">
        <f t="shared" si="19"/>
        <v>0</v>
      </c>
    </row>
    <row r="435" spans="1:20" ht="17.399999999999999">
      <c r="A435" s="23" t="str">
        <f t="shared" si="20"/>
        <v/>
      </c>
      <c r="B435" s="24" t="s">
        <v>729</v>
      </c>
      <c r="C435" s="12" t="s">
        <v>730</v>
      </c>
      <c r="D435" s="25" t="s">
        <v>37</v>
      </c>
      <c r="E435" s="26">
        <v>281.87</v>
      </c>
      <c r="F435" s="25">
        <v>1</v>
      </c>
      <c r="G435" s="27">
        <v>10.9</v>
      </c>
      <c r="H435" s="27">
        <v>10.9</v>
      </c>
      <c r="I435" s="27"/>
      <c r="J435" s="27"/>
      <c r="K435" s="25" t="s">
        <v>4086</v>
      </c>
      <c r="L435" s="25"/>
      <c r="M435"/>
      <c r="N435"/>
      <c r="O435" s="25">
        <v>33.1</v>
      </c>
      <c r="P435" s="25">
        <v>49.23</v>
      </c>
      <c r="S435" s="23" t="str">
        <f t="shared" si="21"/>
        <v/>
      </c>
      <c r="T435" s="23">
        <f t="shared" si="19"/>
        <v>0</v>
      </c>
    </row>
    <row r="436" spans="1:20" ht="17.399999999999999">
      <c r="A436" s="23" t="str">
        <f t="shared" si="20"/>
        <v/>
      </c>
      <c r="B436" s="24" t="s">
        <v>731</v>
      </c>
      <c r="C436" s="12" t="s">
        <v>3922</v>
      </c>
      <c r="D436" s="25" t="s">
        <v>9</v>
      </c>
      <c r="E436" s="26">
        <v>135.44</v>
      </c>
      <c r="F436" s="26"/>
      <c r="G436" s="27"/>
      <c r="H436" s="27"/>
      <c r="I436" s="27"/>
      <c r="J436" s="27"/>
      <c r="K436" s="25" t="s">
        <v>4107</v>
      </c>
      <c r="L436" s="26"/>
      <c r="M436"/>
      <c r="N436"/>
      <c r="O436" s="25">
        <v>-24.54</v>
      </c>
      <c r="P436" s="25">
        <v>-37.03</v>
      </c>
      <c r="S436" s="23" t="str">
        <f t="shared" si="21"/>
        <v/>
      </c>
      <c r="T436" s="23">
        <f t="shared" si="19"/>
        <v>0</v>
      </c>
    </row>
    <row r="437" spans="1:20" ht="17.399999999999999">
      <c r="A437" s="23" t="str">
        <f t="shared" si="20"/>
        <v/>
      </c>
      <c r="B437" s="24" t="s">
        <v>732</v>
      </c>
      <c r="C437" s="12" t="s">
        <v>733</v>
      </c>
      <c r="D437" s="25" t="s">
        <v>9</v>
      </c>
      <c r="E437" s="26">
        <v>85.01</v>
      </c>
      <c r="F437" s="25"/>
      <c r="G437" s="27"/>
      <c r="H437" s="27"/>
      <c r="I437" s="27"/>
      <c r="J437" s="27"/>
      <c r="K437" s="25" t="s">
        <v>4088</v>
      </c>
      <c r="L437" s="25"/>
      <c r="M437"/>
      <c r="N437"/>
      <c r="O437" s="25">
        <v>-15.62</v>
      </c>
      <c r="P437" s="25">
        <v>-42.98</v>
      </c>
      <c r="S437" s="23" t="str">
        <f t="shared" si="21"/>
        <v/>
      </c>
      <c r="T437" s="23">
        <f t="shared" si="19"/>
        <v>0</v>
      </c>
    </row>
    <row r="438" spans="1:20" ht="17.399999999999999">
      <c r="A438" s="23">
        <f t="shared" si="20"/>
        <v>232</v>
      </c>
      <c r="B438" s="24" t="s">
        <v>734</v>
      </c>
      <c r="C438" s="12" t="s">
        <v>3842</v>
      </c>
      <c r="D438" s="25" t="s">
        <v>9</v>
      </c>
      <c r="E438" s="26">
        <v>308.89999999999998</v>
      </c>
      <c r="F438" s="25">
        <v>4</v>
      </c>
      <c r="G438" s="27">
        <v>42.6</v>
      </c>
      <c r="H438" s="27">
        <v>42.6</v>
      </c>
      <c r="I438" s="27">
        <v>42</v>
      </c>
      <c r="J438" s="27">
        <v>42</v>
      </c>
      <c r="K438" s="25" t="s">
        <v>4094</v>
      </c>
      <c r="L438" s="26"/>
      <c r="M438"/>
      <c r="N438"/>
      <c r="O438" s="25">
        <v>-7.52</v>
      </c>
      <c r="P438" s="25">
        <v>-10.02</v>
      </c>
      <c r="S438" s="23">
        <f t="shared" si="21"/>
        <v>308.90438</v>
      </c>
      <c r="T438" s="23">
        <f t="shared" si="19"/>
        <v>0</v>
      </c>
    </row>
    <row r="439" spans="1:20" ht="17.399999999999999">
      <c r="A439" s="23">
        <f t="shared" si="20"/>
        <v>116</v>
      </c>
      <c r="B439" s="24" t="s">
        <v>735</v>
      </c>
      <c r="C439" s="12" t="s">
        <v>4969</v>
      </c>
      <c r="D439" s="25" t="s">
        <v>9</v>
      </c>
      <c r="E439" s="26">
        <v>2928.31</v>
      </c>
      <c r="F439" s="26">
        <v>13</v>
      </c>
      <c r="G439" s="27">
        <v>120.97</v>
      </c>
      <c r="H439" s="27">
        <v>130.19999999999999</v>
      </c>
      <c r="I439" s="27">
        <v>163</v>
      </c>
      <c r="J439" s="27">
        <v>160.87</v>
      </c>
      <c r="K439" s="25" t="s">
        <v>4084</v>
      </c>
      <c r="L439" s="28"/>
      <c r="M439"/>
      <c r="N439"/>
      <c r="O439" s="25">
        <v>-9.91</v>
      </c>
      <c r="P439" s="25">
        <v>-4.9800000000000004</v>
      </c>
      <c r="S439" s="23">
        <f t="shared" si="21"/>
        <v>2928.31439</v>
      </c>
      <c r="T439" s="23">
        <f t="shared" si="19"/>
        <v>0</v>
      </c>
    </row>
    <row r="440" spans="1:20" ht="17.399999999999999">
      <c r="A440" s="23" t="str">
        <f t="shared" si="20"/>
        <v/>
      </c>
      <c r="B440" s="24" t="s">
        <v>736</v>
      </c>
      <c r="C440" s="12" t="s">
        <v>737</v>
      </c>
      <c r="D440" s="25" t="s">
        <v>9</v>
      </c>
      <c r="E440" s="26">
        <v>5192.9399999999996</v>
      </c>
      <c r="F440" s="26">
        <v>4</v>
      </c>
      <c r="G440" s="27">
        <v>-18.649999999999999</v>
      </c>
      <c r="H440" s="27">
        <v>-18.649999999999999</v>
      </c>
      <c r="I440" s="27">
        <v>-18</v>
      </c>
      <c r="J440" s="27"/>
      <c r="K440" s="25" t="s">
        <v>4084</v>
      </c>
      <c r="L440" s="26"/>
      <c r="M440"/>
      <c r="N440"/>
      <c r="O440" s="25">
        <v>-33.1</v>
      </c>
      <c r="P440" s="25">
        <v>13.09</v>
      </c>
      <c r="S440" s="23" t="str">
        <f t="shared" si="21"/>
        <v/>
      </c>
      <c r="T440" s="23">
        <f t="shared" si="19"/>
        <v>0</v>
      </c>
    </row>
    <row r="441" spans="1:20" ht="17.399999999999999">
      <c r="A441" s="23" t="str">
        <f t="shared" si="20"/>
        <v/>
      </c>
      <c r="B441" s="24" t="s">
        <v>5272</v>
      </c>
      <c r="C441" s="12" t="s">
        <v>5273</v>
      </c>
      <c r="D441" s="25" t="s">
        <v>37</v>
      </c>
      <c r="E441" s="26">
        <v>75.52</v>
      </c>
      <c r="F441" s="26"/>
      <c r="G441" s="27"/>
      <c r="H441" s="27"/>
      <c r="I441" s="27"/>
      <c r="J441" s="27"/>
      <c r="K441" s="25" t="s">
        <v>4078</v>
      </c>
      <c r="L441" s="26"/>
      <c r="M441"/>
      <c r="N441"/>
      <c r="O441" s="25"/>
      <c r="P441" s="25"/>
      <c r="S441" s="23" t="str">
        <f t="shared" si="21"/>
        <v/>
      </c>
      <c r="T441" s="23">
        <f t="shared" si="19"/>
        <v>0</v>
      </c>
    </row>
    <row r="442" spans="1:20" ht="17.399999999999999">
      <c r="A442" s="23" t="str">
        <f t="shared" si="20"/>
        <v/>
      </c>
      <c r="B442" s="24" t="s">
        <v>738</v>
      </c>
      <c r="C442" s="12" t="s">
        <v>739</v>
      </c>
      <c r="D442" s="25" t="s">
        <v>9</v>
      </c>
      <c r="E442" s="26">
        <v>109.49</v>
      </c>
      <c r="F442" s="26"/>
      <c r="G442" s="27"/>
      <c r="H442" s="27"/>
      <c r="I442" s="27"/>
      <c r="J442" s="27"/>
      <c r="K442" s="25" t="s">
        <v>4094</v>
      </c>
      <c r="L442" s="25"/>
      <c r="M442"/>
      <c r="N442"/>
      <c r="O442" s="25">
        <v>0</v>
      </c>
      <c r="P442" s="25">
        <v>0</v>
      </c>
      <c r="S442" s="23" t="str">
        <f t="shared" si="21"/>
        <v/>
      </c>
      <c r="T442" s="23">
        <f t="shared" si="19"/>
        <v>0</v>
      </c>
    </row>
    <row r="443" spans="1:20" ht="17.399999999999999">
      <c r="A443" s="23" t="str">
        <f t="shared" si="20"/>
        <v/>
      </c>
      <c r="B443" s="24" t="s">
        <v>740</v>
      </c>
      <c r="C443" s="12" t="s">
        <v>2346</v>
      </c>
      <c r="D443" s="25" t="s">
        <v>9</v>
      </c>
      <c r="E443" s="26">
        <v>426.43</v>
      </c>
      <c r="F443" s="26">
        <v>1</v>
      </c>
      <c r="G443" s="27">
        <v>9.6</v>
      </c>
      <c r="H443" s="27">
        <v>9.6</v>
      </c>
      <c r="I443" s="27">
        <v>9.6</v>
      </c>
      <c r="J443" s="27"/>
      <c r="K443" s="25" t="s">
        <v>4091</v>
      </c>
      <c r="L443" s="26"/>
      <c r="M443"/>
      <c r="N443"/>
      <c r="O443" s="25">
        <v>-9.68</v>
      </c>
      <c r="P443" s="25">
        <v>-23.22</v>
      </c>
      <c r="S443" s="23" t="str">
        <f t="shared" si="21"/>
        <v/>
      </c>
      <c r="T443" s="23">
        <f t="shared" si="19"/>
        <v>0</v>
      </c>
    </row>
    <row r="444" spans="1:20" ht="17.399999999999999">
      <c r="A444" s="23" t="str">
        <f t="shared" si="20"/>
        <v/>
      </c>
      <c r="B444" s="24" t="s">
        <v>741</v>
      </c>
      <c r="C444" s="12" t="s">
        <v>3239</v>
      </c>
      <c r="D444" s="25" t="s">
        <v>9</v>
      </c>
      <c r="E444" s="26">
        <v>361.31</v>
      </c>
      <c r="F444" s="25"/>
      <c r="G444" s="27"/>
      <c r="H444" s="27"/>
      <c r="I444" s="27"/>
      <c r="J444" s="27"/>
      <c r="K444" s="25" t="s">
        <v>4113</v>
      </c>
      <c r="L444" s="25"/>
      <c r="M444"/>
      <c r="N444"/>
      <c r="O444" s="25">
        <v>-11.31</v>
      </c>
      <c r="P444" s="25">
        <v>5.83</v>
      </c>
      <c r="S444" s="23" t="str">
        <f t="shared" si="21"/>
        <v/>
      </c>
      <c r="T444" s="23">
        <f t="shared" si="19"/>
        <v>0</v>
      </c>
    </row>
    <row r="445" spans="1:20" ht="17.399999999999999">
      <c r="A445" s="23" t="str">
        <f t="shared" si="20"/>
        <v/>
      </c>
      <c r="B445" s="24" t="s">
        <v>5142</v>
      </c>
      <c r="C445" s="12" t="s">
        <v>5144</v>
      </c>
      <c r="D445" s="25" t="s">
        <v>9</v>
      </c>
      <c r="E445" s="26">
        <v>364.36</v>
      </c>
      <c r="F445" s="25"/>
      <c r="G445" s="27"/>
      <c r="H445" s="27"/>
      <c r="I445" s="27"/>
      <c r="J445" s="27"/>
      <c r="K445" s="25" t="s">
        <v>4105</v>
      </c>
      <c r="L445" s="25"/>
      <c r="M445"/>
      <c r="N445"/>
      <c r="O445" s="25">
        <v>-9.26</v>
      </c>
      <c r="P445" s="25">
        <v>-58.75</v>
      </c>
      <c r="S445" s="23" t="str">
        <f t="shared" si="21"/>
        <v/>
      </c>
      <c r="T445" s="23">
        <f t="shared" si="19"/>
        <v>0</v>
      </c>
    </row>
    <row r="446" spans="1:20" ht="17.399999999999999">
      <c r="A446" s="23" t="str">
        <f t="shared" si="20"/>
        <v/>
      </c>
      <c r="B446" s="24" t="s">
        <v>742</v>
      </c>
      <c r="C446" s="12" t="s">
        <v>3728</v>
      </c>
      <c r="D446" s="25" t="s">
        <v>9</v>
      </c>
      <c r="E446" s="26">
        <v>21.35</v>
      </c>
      <c r="F446" s="26"/>
      <c r="G446" s="27"/>
      <c r="H446" s="27"/>
      <c r="I446" s="27"/>
      <c r="J446" s="27"/>
      <c r="K446" s="25" t="s">
        <v>4090</v>
      </c>
      <c r="L446" s="25"/>
      <c r="M446"/>
      <c r="N446"/>
      <c r="O446" s="25">
        <v>-30.96</v>
      </c>
      <c r="P446" s="25">
        <v>-50.38</v>
      </c>
      <c r="S446" s="23" t="str">
        <f t="shared" si="21"/>
        <v/>
      </c>
      <c r="T446" s="23">
        <f t="shared" si="19"/>
        <v>0</v>
      </c>
    </row>
    <row r="447" spans="1:20" ht="17.399999999999999">
      <c r="A447" s="23" t="str">
        <f t="shared" si="20"/>
        <v/>
      </c>
      <c r="B447" s="24" t="s">
        <v>743</v>
      </c>
      <c r="C447" s="12" t="s">
        <v>3865</v>
      </c>
      <c r="D447" s="25" t="s">
        <v>9</v>
      </c>
      <c r="E447" s="26">
        <v>15.47</v>
      </c>
      <c r="F447" s="26"/>
      <c r="G447" s="27"/>
      <c r="H447" s="27"/>
      <c r="I447" s="27"/>
      <c r="J447" s="27"/>
      <c r="K447" s="25" t="s">
        <v>4103</v>
      </c>
      <c r="L447" s="25"/>
      <c r="M447"/>
      <c r="N447"/>
      <c r="O447" s="25">
        <v>-43.24</v>
      </c>
      <c r="P447" s="25">
        <v>-41.68</v>
      </c>
      <c r="S447" s="23" t="str">
        <f t="shared" si="21"/>
        <v/>
      </c>
      <c r="T447" s="23">
        <f t="shared" si="19"/>
        <v>0</v>
      </c>
    </row>
    <row r="448" spans="1:20" ht="17.399999999999999">
      <c r="A448" s="23" t="str">
        <f t="shared" si="20"/>
        <v/>
      </c>
      <c r="B448" s="24" t="s">
        <v>744</v>
      </c>
      <c r="C448" s="12" t="s">
        <v>745</v>
      </c>
      <c r="D448" s="25" t="s">
        <v>9</v>
      </c>
      <c r="E448" s="26">
        <v>145.1</v>
      </c>
      <c r="F448" s="25"/>
      <c r="G448" s="27"/>
      <c r="H448" s="27"/>
      <c r="I448" s="27"/>
      <c r="J448" s="27"/>
      <c r="K448" s="25" t="s">
        <v>4085</v>
      </c>
      <c r="L448" s="25"/>
      <c r="M448"/>
      <c r="N448"/>
      <c r="O448" s="25">
        <v>-25.25</v>
      </c>
      <c r="P448" s="25">
        <v>-14.72</v>
      </c>
      <c r="S448" s="23" t="str">
        <f t="shared" si="21"/>
        <v/>
      </c>
      <c r="T448" s="23">
        <f t="shared" si="19"/>
        <v>0</v>
      </c>
    </row>
    <row r="449" spans="1:20" ht="17.399999999999999">
      <c r="A449" s="23" t="str">
        <f t="shared" si="20"/>
        <v/>
      </c>
      <c r="B449" s="24" t="s">
        <v>5176</v>
      </c>
      <c r="C449" s="12" t="s">
        <v>5178</v>
      </c>
      <c r="D449" s="25" t="s">
        <v>37</v>
      </c>
      <c r="E449" s="26">
        <v>178.42</v>
      </c>
      <c r="F449" s="25">
        <v>1</v>
      </c>
      <c r="G449" s="27">
        <v>2</v>
      </c>
      <c r="H449" s="27">
        <v>2</v>
      </c>
      <c r="I449" s="27"/>
      <c r="J449" s="27"/>
      <c r="K449" s="25" t="s">
        <v>4088</v>
      </c>
      <c r="L449" s="26"/>
      <c r="M449"/>
      <c r="N449"/>
      <c r="O449" s="25">
        <v>-27.87</v>
      </c>
      <c r="P449" s="25">
        <v>-45.68</v>
      </c>
      <c r="S449" s="23" t="str">
        <f t="shared" si="21"/>
        <v/>
      </c>
      <c r="T449" s="23">
        <f t="shared" si="19"/>
        <v>0</v>
      </c>
    </row>
    <row r="450" spans="1:20" ht="17.399999999999999">
      <c r="A450" s="23" t="str">
        <f t="shared" si="20"/>
        <v/>
      </c>
      <c r="B450" s="24" t="s">
        <v>746</v>
      </c>
      <c r="C450" s="12" t="s">
        <v>747</v>
      </c>
      <c r="D450" s="25" t="s">
        <v>9</v>
      </c>
      <c r="E450" s="26">
        <v>41.75</v>
      </c>
      <c r="F450" s="25"/>
      <c r="G450" s="27"/>
      <c r="H450" s="27"/>
      <c r="I450" s="27"/>
      <c r="J450" s="27"/>
      <c r="K450" s="25" t="s">
        <v>4085</v>
      </c>
      <c r="L450" s="26"/>
      <c r="M450"/>
      <c r="N450"/>
      <c r="O450" s="25">
        <v>-3.66</v>
      </c>
      <c r="P450" s="25">
        <v>-19.559999999999999</v>
      </c>
      <c r="S450" s="23" t="str">
        <f t="shared" si="21"/>
        <v/>
      </c>
      <c r="T450" s="23">
        <f t="shared" si="19"/>
        <v>0</v>
      </c>
    </row>
    <row r="451" spans="1:20" ht="17.399999999999999">
      <c r="A451" s="23" t="str">
        <f t="shared" si="20"/>
        <v/>
      </c>
      <c r="B451" s="24" t="s">
        <v>748</v>
      </c>
      <c r="C451" s="12" t="s">
        <v>3055</v>
      </c>
      <c r="D451" s="25" t="s">
        <v>9</v>
      </c>
      <c r="E451" s="26">
        <v>122.51</v>
      </c>
      <c r="F451" s="25"/>
      <c r="G451" s="27"/>
      <c r="H451" s="27"/>
      <c r="I451" s="27"/>
      <c r="J451" s="27"/>
      <c r="K451" s="25" t="s">
        <v>4087</v>
      </c>
      <c r="L451" s="25"/>
      <c r="M451"/>
      <c r="N451"/>
      <c r="O451" s="25">
        <v>2.17</v>
      </c>
      <c r="P451" s="25">
        <v>-10.07</v>
      </c>
      <c r="S451" s="23" t="str">
        <f t="shared" si="21"/>
        <v/>
      </c>
      <c r="T451" s="23">
        <f t="shared" si="19"/>
        <v>0</v>
      </c>
    </row>
    <row r="452" spans="1:20" ht="17.399999999999999">
      <c r="A452" s="23">
        <f t="shared" si="20"/>
        <v>16</v>
      </c>
      <c r="B452" s="24" t="s">
        <v>749</v>
      </c>
      <c r="C452" s="12" t="s">
        <v>750</v>
      </c>
      <c r="D452" s="25" t="s">
        <v>9</v>
      </c>
      <c r="E452" s="26">
        <v>44821.9</v>
      </c>
      <c r="F452" s="26">
        <v>25</v>
      </c>
      <c r="G452" s="27">
        <v>916.73</v>
      </c>
      <c r="H452" s="27">
        <v>915.06</v>
      </c>
      <c r="I452" s="27">
        <v>919.05</v>
      </c>
      <c r="J452" s="27">
        <v>907.49</v>
      </c>
      <c r="K452" s="25" t="s">
        <v>4085</v>
      </c>
      <c r="L452" s="25"/>
      <c r="M452"/>
      <c r="N452"/>
      <c r="O452" s="25">
        <v>-35.090000000000003</v>
      </c>
      <c r="P452" s="25">
        <v>20.78</v>
      </c>
      <c r="S452" s="23">
        <f t="shared" si="21"/>
        <v>44821.904520000004</v>
      </c>
      <c r="T452" s="23">
        <f t="shared" si="19"/>
        <v>-1</v>
      </c>
    </row>
    <row r="453" spans="1:20" ht="17.399999999999999">
      <c r="A453" s="23" t="str">
        <f t="shared" si="20"/>
        <v/>
      </c>
      <c r="B453" s="24" t="s">
        <v>751</v>
      </c>
      <c r="C453" s="12" t="s">
        <v>752</v>
      </c>
      <c r="D453" s="25" t="s">
        <v>37</v>
      </c>
      <c r="E453" s="26">
        <v>11.07</v>
      </c>
      <c r="F453" s="25"/>
      <c r="G453" s="27"/>
      <c r="H453" s="27"/>
      <c r="I453" s="27"/>
      <c r="J453" s="27"/>
      <c r="K453" s="25" t="s">
        <v>4097</v>
      </c>
      <c r="L453" s="25"/>
      <c r="M453"/>
      <c r="N453"/>
      <c r="O453" s="25">
        <v>-3.83</v>
      </c>
      <c r="P453" s="25">
        <v>-34.67</v>
      </c>
      <c r="S453" s="23" t="str">
        <f t="shared" si="21"/>
        <v/>
      </c>
      <c r="T453" s="23">
        <f t="shared" si="19"/>
        <v>0</v>
      </c>
    </row>
    <row r="454" spans="1:20" ht="17.399999999999999">
      <c r="A454" s="23">
        <f t="shared" si="20"/>
        <v>11</v>
      </c>
      <c r="B454" s="24" t="s">
        <v>753</v>
      </c>
      <c r="C454" s="12" t="s">
        <v>3113</v>
      </c>
      <c r="D454" s="25" t="s">
        <v>9</v>
      </c>
      <c r="E454" s="26">
        <v>56255.67</v>
      </c>
      <c r="F454" s="25">
        <v>19</v>
      </c>
      <c r="G454" s="27">
        <v>1010.53</v>
      </c>
      <c r="H454" s="27">
        <v>1022.38</v>
      </c>
      <c r="I454" s="27">
        <v>1035.98</v>
      </c>
      <c r="J454" s="27">
        <v>1089.3699999999999</v>
      </c>
      <c r="K454" s="25" t="s">
        <v>4110</v>
      </c>
      <c r="L454" s="26"/>
      <c r="M454"/>
      <c r="N454"/>
      <c r="O454" s="25">
        <v>-4.13</v>
      </c>
      <c r="P454" s="25">
        <v>-18.149999999999999</v>
      </c>
      <c r="S454" s="23">
        <f t="shared" si="21"/>
        <v>56255.67454</v>
      </c>
      <c r="T454" s="23">
        <f t="shared" si="19"/>
        <v>1</v>
      </c>
    </row>
    <row r="455" spans="1:20" ht="17.399999999999999">
      <c r="A455" s="23" t="str">
        <f t="shared" si="20"/>
        <v/>
      </c>
      <c r="B455" s="24" t="s">
        <v>755</v>
      </c>
      <c r="C455" s="12" t="s">
        <v>756</v>
      </c>
      <c r="D455" s="25" t="s">
        <v>9</v>
      </c>
      <c r="E455" s="26">
        <v>3494.87</v>
      </c>
      <c r="F455" s="25"/>
      <c r="G455" s="27"/>
      <c r="H455" s="27"/>
      <c r="I455" s="27"/>
      <c r="J455" s="27"/>
      <c r="K455" s="25" t="s">
        <v>4113</v>
      </c>
      <c r="L455" s="25"/>
      <c r="M455"/>
      <c r="N455"/>
      <c r="O455" s="25">
        <v>-0.08</v>
      </c>
      <c r="P455" s="25">
        <v>0.5</v>
      </c>
      <c r="S455" s="23" t="str">
        <f t="shared" si="21"/>
        <v/>
      </c>
      <c r="T455" s="23">
        <f t="shared" si="19"/>
        <v>0</v>
      </c>
    </row>
    <row r="456" spans="1:20" ht="17.399999999999999">
      <c r="A456" s="23" t="str">
        <f t="shared" si="20"/>
        <v/>
      </c>
      <c r="B456" s="24" t="s">
        <v>757</v>
      </c>
      <c r="C456" s="12" t="s">
        <v>758</v>
      </c>
      <c r="D456" s="25" t="s">
        <v>9</v>
      </c>
      <c r="E456" s="26">
        <v>148.57</v>
      </c>
      <c r="F456" s="25"/>
      <c r="G456" s="27"/>
      <c r="H456" s="27"/>
      <c r="I456" s="27"/>
      <c r="J456" s="27"/>
      <c r="K456" s="25" t="s">
        <v>4084</v>
      </c>
      <c r="L456" s="25"/>
      <c r="M456"/>
      <c r="N456"/>
      <c r="O456" s="25">
        <v>-24.2</v>
      </c>
      <c r="P456" s="25">
        <v>-13.03</v>
      </c>
      <c r="S456" s="23" t="str">
        <f t="shared" si="21"/>
        <v/>
      </c>
      <c r="T456" s="23">
        <f t="shared" si="19"/>
        <v>0</v>
      </c>
    </row>
    <row r="457" spans="1:20" ht="17.399999999999999">
      <c r="A457" s="23" t="str">
        <f t="shared" si="20"/>
        <v/>
      </c>
      <c r="B457" s="24" t="s">
        <v>759</v>
      </c>
      <c r="C457" s="12" t="s">
        <v>760</v>
      </c>
      <c r="D457" s="25" t="s">
        <v>37</v>
      </c>
      <c r="E457" s="26">
        <v>29.88</v>
      </c>
      <c r="F457" s="26"/>
      <c r="G457" s="27"/>
      <c r="H457" s="27"/>
      <c r="I457" s="27"/>
      <c r="J457" s="27"/>
      <c r="K457" s="25" t="s">
        <v>4090</v>
      </c>
      <c r="L457" s="25"/>
      <c r="M457"/>
      <c r="N457"/>
      <c r="O457" s="25">
        <v>-0.59</v>
      </c>
      <c r="P457" s="25">
        <v>-26.67</v>
      </c>
      <c r="S457" s="23" t="str">
        <f t="shared" si="21"/>
        <v/>
      </c>
      <c r="T457" s="23">
        <f t="shared" si="19"/>
        <v>0</v>
      </c>
    </row>
    <row r="458" spans="1:20" ht="17.399999999999999">
      <c r="A458" s="23" t="str">
        <f t="shared" si="20"/>
        <v/>
      </c>
      <c r="B458" s="24" t="s">
        <v>761</v>
      </c>
      <c r="C458" s="12" t="s">
        <v>3118</v>
      </c>
      <c r="D458" s="25" t="s">
        <v>9</v>
      </c>
      <c r="E458" s="26">
        <v>1281.46</v>
      </c>
      <c r="F458" s="25">
        <v>1</v>
      </c>
      <c r="G458" s="27">
        <v>176.5</v>
      </c>
      <c r="H458" s="27">
        <v>184</v>
      </c>
      <c r="I458" s="27"/>
      <c r="J458" s="27"/>
      <c r="K458" s="25" t="s">
        <v>4086</v>
      </c>
      <c r="L458" s="25"/>
      <c r="M458"/>
      <c r="N458"/>
      <c r="O458" s="25">
        <v>3.62</v>
      </c>
      <c r="P458" s="25">
        <v>-24.2</v>
      </c>
      <c r="S458" s="23" t="str">
        <f t="shared" si="21"/>
        <v/>
      </c>
      <c r="T458" s="23">
        <f t="shared" si="19"/>
        <v>0</v>
      </c>
    </row>
    <row r="459" spans="1:20" ht="17.399999999999999">
      <c r="A459" s="23" t="str">
        <f t="shared" si="20"/>
        <v/>
      </c>
      <c r="B459" s="24" t="s">
        <v>762</v>
      </c>
      <c r="C459" s="12" t="s">
        <v>763</v>
      </c>
      <c r="D459" s="25" t="s">
        <v>9</v>
      </c>
      <c r="E459" s="26">
        <v>53.03</v>
      </c>
      <c r="F459" s="25"/>
      <c r="G459" s="27"/>
      <c r="H459" s="27"/>
      <c r="I459" s="27"/>
      <c r="J459" s="27"/>
      <c r="K459" s="25" t="s">
        <v>4116</v>
      </c>
      <c r="L459" s="25"/>
      <c r="M459"/>
      <c r="N459"/>
      <c r="O459" s="25">
        <v>-13.07</v>
      </c>
      <c r="P459" s="25">
        <v>-34.68</v>
      </c>
      <c r="S459" s="23" t="str">
        <f t="shared" si="21"/>
        <v/>
      </c>
      <c r="T459" s="23">
        <f t="shared" si="19"/>
        <v>0</v>
      </c>
    </row>
    <row r="460" spans="1:20" ht="17.399999999999999">
      <c r="A460" s="23" t="str">
        <f t="shared" si="20"/>
        <v/>
      </c>
      <c r="B460" s="24" t="s">
        <v>5143</v>
      </c>
      <c r="C460" s="12" t="s">
        <v>5145</v>
      </c>
      <c r="D460" s="25" t="s">
        <v>9</v>
      </c>
      <c r="E460" s="26">
        <v>10376.23</v>
      </c>
      <c r="F460" s="25">
        <v>3</v>
      </c>
      <c r="G460" s="27">
        <v>68.5</v>
      </c>
      <c r="H460" s="27">
        <v>42.4</v>
      </c>
      <c r="I460" s="27"/>
      <c r="J460" s="27">
        <v>60</v>
      </c>
      <c r="K460" s="25" t="s">
        <v>4076</v>
      </c>
      <c r="L460" s="26"/>
      <c r="M460"/>
      <c r="N460"/>
      <c r="O460" s="25">
        <v>-13.58</v>
      </c>
      <c r="P460" s="25">
        <v>-19.809999999999999</v>
      </c>
      <c r="S460" s="23" t="str">
        <f t="shared" si="21"/>
        <v/>
      </c>
      <c r="T460" s="23">
        <f t="shared" si="19"/>
        <v>0</v>
      </c>
    </row>
    <row r="461" spans="1:20" ht="17.399999999999999">
      <c r="A461" s="23" t="str">
        <f t="shared" si="20"/>
        <v/>
      </c>
      <c r="B461" s="24" t="s">
        <v>764</v>
      </c>
      <c r="C461" s="12" t="s">
        <v>765</v>
      </c>
      <c r="D461" s="25" t="s">
        <v>37</v>
      </c>
      <c r="E461" s="26">
        <v>76.489999999999995</v>
      </c>
      <c r="F461" s="26"/>
      <c r="G461" s="27"/>
      <c r="H461" s="27"/>
      <c r="I461" s="27"/>
      <c r="J461" s="27"/>
      <c r="K461" s="25" t="s">
        <v>2626</v>
      </c>
      <c r="L461" s="26"/>
      <c r="M461"/>
      <c r="N461"/>
      <c r="O461" s="25">
        <v>1.04</v>
      </c>
      <c r="P461" s="25">
        <v>-18.440000000000001</v>
      </c>
      <c r="S461" s="23" t="str">
        <f t="shared" si="21"/>
        <v/>
      </c>
      <c r="T461" s="23">
        <f t="shared" si="19"/>
        <v>0</v>
      </c>
    </row>
    <row r="462" spans="1:20" ht="17.399999999999999">
      <c r="A462" s="23" t="str">
        <f t="shared" si="20"/>
        <v/>
      </c>
      <c r="B462" s="24" t="s">
        <v>766</v>
      </c>
      <c r="C462" s="12" t="s">
        <v>767</v>
      </c>
      <c r="D462" s="25" t="s">
        <v>9</v>
      </c>
      <c r="E462" s="26">
        <v>2751.14</v>
      </c>
      <c r="F462" s="26">
        <v>4</v>
      </c>
      <c r="G462" s="27">
        <v>56.33</v>
      </c>
      <c r="H462" s="27">
        <v>56.33</v>
      </c>
      <c r="I462" s="27"/>
      <c r="J462" s="27"/>
      <c r="K462" s="25" t="s">
        <v>4110</v>
      </c>
      <c r="L462" s="28"/>
      <c r="M462"/>
      <c r="N462"/>
      <c r="O462" s="25">
        <v>3.28</v>
      </c>
      <c r="P462" s="25">
        <v>-16.010000000000002</v>
      </c>
      <c r="S462" s="23" t="str">
        <f t="shared" si="21"/>
        <v/>
      </c>
      <c r="T462" s="23">
        <f t="shared" ref="T462:T525" si="22">IF(AND(G462&lt;H462,I462&lt;J462,H462&lt;J462),1,IF(AND(G462&gt;H462,I462&gt;J462,H462&gt;J462),-1,0))</f>
        <v>0</v>
      </c>
    </row>
    <row r="463" spans="1:20" ht="17.399999999999999">
      <c r="A463" s="23" t="str">
        <f t="shared" ref="A463:A526" si="23">IF(ISERROR(RANK(S463,$S$14:$S$3000,)),"",RANK(S463,$S$14:$S$3000,))</f>
        <v/>
      </c>
      <c r="B463" s="24" t="s">
        <v>768</v>
      </c>
      <c r="C463" s="12" t="s">
        <v>769</v>
      </c>
      <c r="D463" s="25" t="s">
        <v>37</v>
      </c>
      <c r="E463" s="26">
        <v>62.45</v>
      </c>
      <c r="F463" s="25"/>
      <c r="G463" s="27"/>
      <c r="H463" s="27"/>
      <c r="I463" s="27"/>
      <c r="J463" s="27"/>
      <c r="K463" s="25" t="s">
        <v>4076</v>
      </c>
      <c r="L463" s="25"/>
      <c r="M463"/>
      <c r="N463"/>
      <c r="O463" s="25">
        <v>-1.7</v>
      </c>
      <c r="P463" s="25">
        <v>-14.03</v>
      </c>
      <c r="S463" s="23" t="str">
        <f t="shared" ref="S463:S526" si="24">IF(OR(F463&lt;=$F$8,ISBLANK(G463),ISBLANK(H463),ISBLANK(J463),ISBLANK(I463)),"",E463+ROW()/100000)</f>
        <v/>
      </c>
      <c r="T463" s="23">
        <f t="shared" si="22"/>
        <v>0</v>
      </c>
    </row>
    <row r="464" spans="1:20" ht="17.399999999999999">
      <c r="A464" s="23" t="str">
        <f t="shared" si="23"/>
        <v/>
      </c>
      <c r="B464" s="24" t="s">
        <v>770</v>
      </c>
      <c r="C464" s="12" t="s">
        <v>771</v>
      </c>
      <c r="D464" s="25" t="s">
        <v>9</v>
      </c>
      <c r="E464" s="26">
        <v>107.91</v>
      </c>
      <c r="F464" s="25"/>
      <c r="G464" s="27"/>
      <c r="H464" s="27"/>
      <c r="I464" s="27"/>
      <c r="J464" s="27"/>
      <c r="K464" s="25" t="s">
        <v>4087</v>
      </c>
      <c r="L464" s="26"/>
      <c r="M464"/>
      <c r="N464"/>
      <c r="O464" s="25">
        <v>-14.76</v>
      </c>
      <c r="P464" s="25">
        <v>-11.11</v>
      </c>
      <c r="S464" s="23" t="str">
        <f t="shared" si="24"/>
        <v/>
      </c>
      <c r="T464" s="23">
        <f t="shared" si="22"/>
        <v>0</v>
      </c>
    </row>
    <row r="465" spans="1:20" ht="17.399999999999999">
      <c r="A465" s="23" t="str">
        <f t="shared" si="23"/>
        <v/>
      </c>
      <c r="B465" s="24" t="s">
        <v>772</v>
      </c>
      <c r="C465" s="12" t="s">
        <v>3555</v>
      </c>
      <c r="D465" s="25" t="s">
        <v>37</v>
      </c>
      <c r="E465" s="26">
        <v>190.41</v>
      </c>
      <c r="F465" s="25"/>
      <c r="G465" s="27"/>
      <c r="H465" s="27"/>
      <c r="I465" s="27"/>
      <c r="J465" s="27"/>
      <c r="K465" s="25" t="s">
        <v>4085</v>
      </c>
      <c r="L465" s="26"/>
      <c r="M465"/>
      <c r="N465"/>
      <c r="O465" s="25">
        <v>-28.37</v>
      </c>
      <c r="P465" s="25">
        <v>-29.25</v>
      </c>
      <c r="S465" s="23" t="str">
        <f t="shared" si="24"/>
        <v/>
      </c>
      <c r="T465" s="23">
        <f t="shared" si="22"/>
        <v>0</v>
      </c>
    </row>
    <row r="466" spans="1:20" ht="17.399999999999999">
      <c r="A466" s="23" t="str">
        <f t="shared" si="23"/>
        <v/>
      </c>
      <c r="B466" s="24" t="s">
        <v>773</v>
      </c>
      <c r="C466" s="12" t="s">
        <v>774</v>
      </c>
      <c r="D466" s="25" t="s">
        <v>9</v>
      </c>
      <c r="E466" s="26">
        <v>33.36</v>
      </c>
      <c r="F466" s="26"/>
      <c r="G466" s="27"/>
      <c r="H466" s="27"/>
      <c r="I466" s="27"/>
      <c r="J466" s="27"/>
      <c r="K466" s="25" t="s">
        <v>4084</v>
      </c>
      <c r="L466" s="25"/>
      <c r="M466"/>
      <c r="N466"/>
      <c r="O466" s="25">
        <v>-13.28</v>
      </c>
      <c r="P466" s="25">
        <v>-3.97</v>
      </c>
      <c r="S466" s="23" t="str">
        <f t="shared" si="24"/>
        <v/>
      </c>
      <c r="T466" s="23">
        <f t="shared" si="22"/>
        <v>0</v>
      </c>
    </row>
    <row r="467" spans="1:20" ht="17.399999999999999">
      <c r="A467" s="23" t="str">
        <f t="shared" si="23"/>
        <v/>
      </c>
      <c r="B467" s="24" t="s">
        <v>775</v>
      </c>
      <c r="C467" s="12" t="s">
        <v>776</v>
      </c>
      <c r="D467" s="25" t="s">
        <v>37</v>
      </c>
      <c r="E467" s="26">
        <v>387.17</v>
      </c>
      <c r="F467" s="25">
        <v>3</v>
      </c>
      <c r="G467" s="27">
        <v>15.1</v>
      </c>
      <c r="H467" s="27">
        <v>15.1</v>
      </c>
      <c r="I467" s="27"/>
      <c r="J467" s="27"/>
      <c r="K467" s="25" t="s">
        <v>4088</v>
      </c>
      <c r="L467" s="25"/>
      <c r="M467"/>
      <c r="N467"/>
      <c r="O467" s="25">
        <v>-7.84</v>
      </c>
      <c r="P467" s="25">
        <v>-9.3699999999999992</v>
      </c>
      <c r="S467" s="23" t="str">
        <f t="shared" si="24"/>
        <v/>
      </c>
      <c r="T467" s="23">
        <f t="shared" si="22"/>
        <v>0</v>
      </c>
    </row>
    <row r="468" spans="1:20" ht="17.399999999999999">
      <c r="A468" s="23" t="str">
        <f t="shared" si="23"/>
        <v/>
      </c>
      <c r="B468" s="24" t="s">
        <v>777</v>
      </c>
      <c r="C468" s="12" t="s">
        <v>778</v>
      </c>
      <c r="D468" s="25" t="s">
        <v>37</v>
      </c>
      <c r="E468" s="26">
        <v>207.04</v>
      </c>
      <c r="F468" s="26">
        <v>1</v>
      </c>
      <c r="G468" s="27"/>
      <c r="H468" s="27"/>
      <c r="I468" s="27"/>
      <c r="J468" s="27"/>
      <c r="K468" s="25" t="s">
        <v>4086</v>
      </c>
      <c r="L468" s="25"/>
      <c r="M468"/>
      <c r="N468"/>
      <c r="O468" s="25">
        <v>-1.72</v>
      </c>
      <c r="P468" s="25">
        <v>-22.05</v>
      </c>
      <c r="S468" s="23" t="str">
        <f t="shared" si="24"/>
        <v/>
      </c>
      <c r="T468" s="23">
        <f t="shared" si="22"/>
        <v>0</v>
      </c>
    </row>
    <row r="469" spans="1:20" ht="17.399999999999999">
      <c r="A469" s="23" t="str">
        <f t="shared" si="23"/>
        <v/>
      </c>
      <c r="B469" s="24" t="s">
        <v>2853</v>
      </c>
      <c r="C469" s="12" t="s">
        <v>2867</v>
      </c>
      <c r="D469" s="25" t="s">
        <v>37</v>
      </c>
      <c r="E469" s="26">
        <v>104.58</v>
      </c>
      <c r="F469" s="26"/>
      <c r="G469" s="27"/>
      <c r="H469" s="27"/>
      <c r="I469" s="27"/>
      <c r="J469" s="27"/>
      <c r="K469" s="25" t="s">
        <v>4085</v>
      </c>
      <c r="L469" s="25"/>
      <c r="M469"/>
      <c r="N469"/>
      <c r="O469" s="25">
        <v>-11.64</v>
      </c>
      <c r="P469" s="25">
        <v>-14.44</v>
      </c>
      <c r="S469" s="23" t="str">
        <f t="shared" si="24"/>
        <v/>
      </c>
      <c r="T469" s="23">
        <f t="shared" si="22"/>
        <v>0</v>
      </c>
    </row>
    <row r="470" spans="1:20" ht="17.399999999999999">
      <c r="A470" s="23" t="str">
        <f t="shared" si="23"/>
        <v/>
      </c>
      <c r="B470" s="24" t="s">
        <v>779</v>
      </c>
      <c r="C470" s="12" t="s">
        <v>780</v>
      </c>
      <c r="D470" s="25" t="s">
        <v>9</v>
      </c>
      <c r="E470" s="26">
        <v>85.14</v>
      </c>
      <c r="F470" s="25"/>
      <c r="G470" s="27"/>
      <c r="H470" s="27"/>
      <c r="I470" s="27"/>
      <c r="J470" s="27"/>
      <c r="K470" s="25" t="s">
        <v>4086</v>
      </c>
      <c r="L470" s="25"/>
      <c r="M470"/>
      <c r="N470"/>
      <c r="O470" s="25">
        <v>21.89</v>
      </c>
      <c r="P470" s="25">
        <v>-20.72</v>
      </c>
      <c r="S470" s="23" t="str">
        <f t="shared" si="24"/>
        <v/>
      </c>
      <c r="T470" s="23">
        <f t="shared" si="22"/>
        <v>0</v>
      </c>
    </row>
    <row r="471" spans="1:20" ht="17.399999999999999">
      <c r="A471" s="23" t="str">
        <f t="shared" si="23"/>
        <v/>
      </c>
      <c r="B471" s="24" t="s">
        <v>781</v>
      </c>
      <c r="C471" s="12" t="s">
        <v>3729</v>
      </c>
      <c r="D471" s="25" t="s">
        <v>9</v>
      </c>
      <c r="E471" s="26">
        <v>128.63</v>
      </c>
      <c r="F471" s="25"/>
      <c r="G471" s="27"/>
      <c r="H471" s="27"/>
      <c r="I471" s="27"/>
      <c r="J471" s="27"/>
      <c r="K471" s="25" t="s">
        <v>4085</v>
      </c>
      <c r="L471" s="25"/>
      <c r="M471"/>
      <c r="N471"/>
      <c r="O471" s="25">
        <v>2.8</v>
      </c>
      <c r="P471" s="25">
        <v>-9.35</v>
      </c>
      <c r="S471" s="23" t="str">
        <f t="shared" si="24"/>
        <v/>
      </c>
      <c r="T471" s="23">
        <f t="shared" si="22"/>
        <v>0</v>
      </c>
    </row>
    <row r="472" spans="1:20" ht="17.399999999999999">
      <c r="A472" s="23" t="str">
        <f t="shared" si="23"/>
        <v/>
      </c>
      <c r="B472" s="24" t="s">
        <v>783</v>
      </c>
      <c r="C472" s="12" t="s">
        <v>2721</v>
      </c>
      <c r="D472" s="25" t="s">
        <v>9</v>
      </c>
      <c r="E472" s="26">
        <v>108.57</v>
      </c>
      <c r="F472" s="25"/>
      <c r="G472" s="27"/>
      <c r="H472" s="27"/>
      <c r="I472" s="27"/>
      <c r="J472" s="27"/>
      <c r="K472" s="25" t="s">
        <v>4085</v>
      </c>
      <c r="L472" s="26"/>
      <c r="M472"/>
      <c r="N472"/>
      <c r="O472" s="25">
        <v>6.59</v>
      </c>
      <c r="P472" s="25">
        <v>-16.16</v>
      </c>
      <c r="S472" s="23" t="str">
        <f t="shared" si="24"/>
        <v/>
      </c>
      <c r="T472" s="23">
        <f t="shared" si="22"/>
        <v>0</v>
      </c>
    </row>
    <row r="473" spans="1:20" ht="17.399999999999999">
      <c r="A473" s="23" t="str">
        <f t="shared" si="23"/>
        <v/>
      </c>
      <c r="B473" s="24" t="s">
        <v>784</v>
      </c>
      <c r="C473" s="12" t="s">
        <v>785</v>
      </c>
      <c r="D473" s="25" t="s">
        <v>9</v>
      </c>
      <c r="E473" s="26">
        <v>212.56</v>
      </c>
      <c r="F473" s="25">
        <v>1</v>
      </c>
      <c r="G473" s="27"/>
      <c r="H473" s="27"/>
      <c r="I473" s="27"/>
      <c r="J473" s="27"/>
      <c r="K473" s="25" t="s">
        <v>4086</v>
      </c>
      <c r="L473" s="25"/>
      <c r="M473"/>
      <c r="N473"/>
      <c r="O473" s="25">
        <v>15.53</v>
      </c>
      <c r="P473" s="25">
        <v>-11.03</v>
      </c>
      <c r="S473" s="23" t="str">
        <f t="shared" si="24"/>
        <v/>
      </c>
      <c r="T473" s="23">
        <f t="shared" si="22"/>
        <v>0</v>
      </c>
    </row>
    <row r="474" spans="1:20" ht="17.399999999999999">
      <c r="A474" s="23" t="str">
        <f t="shared" si="23"/>
        <v/>
      </c>
      <c r="B474" s="24" t="s">
        <v>786</v>
      </c>
      <c r="C474" s="12" t="s">
        <v>2868</v>
      </c>
      <c r="D474" s="25" t="s">
        <v>9</v>
      </c>
      <c r="E474" s="26">
        <v>82.1</v>
      </c>
      <c r="F474" s="25"/>
      <c r="G474" s="27"/>
      <c r="H474" s="27"/>
      <c r="I474" s="27"/>
      <c r="J474" s="27"/>
      <c r="K474" s="25" t="s">
        <v>4086</v>
      </c>
      <c r="L474" s="25"/>
      <c r="M474"/>
      <c r="N474"/>
      <c r="O474" s="25">
        <v>11.89</v>
      </c>
      <c r="P474" s="25">
        <v>3.31</v>
      </c>
      <c r="S474" s="23" t="str">
        <f t="shared" si="24"/>
        <v/>
      </c>
      <c r="T474" s="23">
        <f t="shared" si="22"/>
        <v>0</v>
      </c>
    </row>
    <row r="475" spans="1:20" ht="17.399999999999999">
      <c r="A475" s="23" t="str">
        <f t="shared" si="23"/>
        <v/>
      </c>
      <c r="B475" s="24" t="s">
        <v>787</v>
      </c>
      <c r="C475" s="12" t="s">
        <v>5281</v>
      </c>
      <c r="D475" s="25" t="s">
        <v>37</v>
      </c>
      <c r="E475" s="26">
        <v>28.95</v>
      </c>
      <c r="F475" s="26"/>
      <c r="G475" s="27"/>
      <c r="H475" s="27"/>
      <c r="I475" s="27"/>
      <c r="J475" s="27"/>
      <c r="K475" s="25" t="s">
        <v>4085</v>
      </c>
      <c r="L475" s="25"/>
      <c r="M475"/>
      <c r="N475"/>
      <c r="O475" s="25">
        <v>14.7</v>
      </c>
      <c r="P475" s="25">
        <v>-47.75</v>
      </c>
      <c r="S475" s="23" t="str">
        <f t="shared" si="24"/>
        <v/>
      </c>
      <c r="T475" s="23">
        <f t="shared" si="22"/>
        <v>0</v>
      </c>
    </row>
    <row r="476" spans="1:20" ht="17.399999999999999">
      <c r="A476" s="23" t="str">
        <f t="shared" si="23"/>
        <v/>
      </c>
      <c r="B476" s="24" t="s">
        <v>788</v>
      </c>
      <c r="C476" s="12" t="s">
        <v>789</v>
      </c>
      <c r="D476" s="25" t="s">
        <v>37</v>
      </c>
      <c r="E476" s="26">
        <v>24.71</v>
      </c>
      <c r="F476" s="25"/>
      <c r="G476" s="27"/>
      <c r="H476" s="27"/>
      <c r="I476" s="27"/>
      <c r="J476" s="27"/>
      <c r="K476" s="25" t="s">
        <v>4088</v>
      </c>
      <c r="L476" s="25"/>
      <c r="M476"/>
      <c r="N476"/>
      <c r="O476" s="25">
        <v>-15.7</v>
      </c>
      <c r="P476" s="25">
        <v>-39.24</v>
      </c>
      <c r="S476" s="23" t="str">
        <f t="shared" si="24"/>
        <v/>
      </c>
      <c r="T476" s="23">
        <f t="shared" si="22"/>
        <v>0</v>
      </c>
    </row>
    <row r="477" spans="1:20" ht="17.399999999999999">
      <c r="A477" s="23" t="str">
        <f t="shared" si="23"/>
        <v/>
      </c>
      <c r="B477" s="24" t="s">
        <v>790</v>
      </c>
      <c r="C477" s="12" t="s">
        <v>791</v>
      </c>
      <c r="D477" s="25" t="s">
        <v>9</v>
      </c>
      <c r="E477" s="26">
        <v>72.47</v>
      </c>
      <c r="F477" s="25"/>
      <c r="G477" s="27"/>
      <c r="H477" s="27"/>
      <c r="I477" s="27"/>
      <c r="J477" s="27"/>
      <c r="K477" s="25" t="s">
        <v>4085</v>
      </c>
      <c r="L477" s="26"/>
      <c r="M477"/>
      <c r="N477"/>
      <c r="O477" s="25">
        <v>-2.69</v>
      </c>
      <c r="P477" s="25">
        <v>-23.23</v>
      </c>
      <c r="S477" s="23" t="str">
        <f t="shared" si="24"/>
        <v/>
      </c>
      <c r="T477" s="23">
        <f t="shared" si="22"/>
        <v>0</v>
      </c>
    </row>
    <row r="478" spans="1:20" ht="17.399999999999999">
      <c r="A478" s="23" t="str">
        <f t="shared" si="23"/>
        <v/>
      </c>
      <c r="B478" s="24" t="s">
        <v>3491</v>
      </c>
      <c r="C478" s="12" t="s">
        <v>3556</v>
      </c>
      <c r="D478" s="25" t="s">
        <v>9</v>
      </c>
      <c r="E478" s="26">
        <v>197.77</v>
      </c>
      <c r="F478" s="25">
        <v>1</v>
      </c>
      <c r="G478" s="27">
        <v>-4</v>
      </c>
      <c r="H478" s="27">
        <v>-4</v>
      </c>
      <c r="I478" s="27"/>
      <c r="J478" s="27"/>
      <c r="K478" s="25" t="s">
        <v>4104</v>
      </c>
      <c r="L478" s="26"/>
      <c r="M478"/>
      <c r="N478"/>
      <c r="O478" s="25">
        <v>0.22</v>
      </c>
      <c r="P478" s="25">
        <v>-15.31</v>
      </c>
      <c r="S478" s="23" t="str">
        <f t="shared" si="24"/>
        <v/>
      </c>
      <c r="T478" s="23">
        <f t="shared" si="22"/>
        <v>0</v>
      </c>
    </row>
    <row r="479" spans="1:20" ht="17.399999999999999">
      <c r="A479" s="23" t="str">
        <f t="shared" si="23"/>
        <v/>
      </c>
      <c r="B479" s="24" t="s">
        <v>792</v>
      </c>
      <c r="C479" s="12" t="s">
        <v>793</v>
      </c>
      <c r="D479" s="25" t="s">
        <v>37</v>
      </c>
      <c r="E479" s="26">
        <v>114.28</v>
      </c>
      <c r="F479" s="26"/>
      <c r="G479" s="27"/>
      <c r="H479" s="27"/>
      <c r="I479" s="27"/>
      <c r="J479" s="27"/>
      <c r="K479" s="25" t="s">
        <v>4078</v>
      </c>
      <c r="L479" s="26"/>
      <c r="M479"/>
      <c r="N479"/>
      <c r="O479" s="25">
        <v>-28.35</v>
      </c>
      <c r="P479" s="25">
        <v>-27.45</v>
      </c>
      <c r="S479" s="23" t="str">
        <f t="shared" si="24"/>
        <v/>
      </c>
      <c r="T479" s="23">
        <f t="shared" si="22"/>
        <v>0</v>
      </c>
    </row>
    <row r="480" spans="1:20" ht="17.399999999999999">
      <c r="A480" s="23" t="str">
        <f t="shared" si="23"/>
        <v/>
      </c>
      <c r="B480" s="24" t="s">
        <v>794</v>
      </c>
      <c r="C480" s="12" t="s">
        <v>3557</v>
      </c>
      <c r="D480" s="25" t="s">
        <v>37</v>
      </c>
      <c r="E480" s="26">
        <v>19.98</v>
      </c>
      <c r="F480" s="25"/>
      <c r="G480" s="27"/>
      <c r="H480" s="27"/>
      <c r="I480" s="27"/>
      <c r="J480" s="27"/>
      <c r="K480" s="25" t="s">
        <v>4102</v>
      </c>
      <c r="L480" s="26"/>
      <c r="M480"/>
      <c r="N480"/>
      <c r="O480" s="25">
        <v>14.86</v>
      </c>
      <c r="P480" s="25">
        <v>0.65</v>
      </c>
      <c r="S480" s="23" t="str">
        <f t="shared" si="24"/>
        <v/>
      </c>
      <c r="T480" s="23">
        <f t="shared" si="22"/>
        <v>0</v>
      </c>
    </row>
    <row r="481" spans="1:20" ht="17.399999999999999">
      <c r="A481" s="23" t="str">
        <f t="shared" si="23"/>
        <v/>
      </c>
      <c r="B481" s="24" t="s">
        <v>795</v>
      </c>
      <c r="C481" s="12" t="s">
        <v>796</v>
      </c>
      <c r="D481" s="25" t="s">
        <v>9</v>
      </c>
      <c r="E481" s="26">
        <v>25.2</v>
      </c>
      <c r="F481" s="25"/>
      <c r="G481" s="27"/>
      <c r="H481" s="27"/>
      <c r="I481" s="27"/>
      <c r="J481" s="27"/>
      <c r="K481" s="25" t="s">
        <v>4081</v>
      </c>
      <c r="L481" s="25"/>
      <c r="M481"/>
      <c r="N481"/>
      <c r="O481" s="25">
        <v>-12.32</v>
      </c>
      <c r="P481" s="25">
        <v>-19.850000000000001</v>
      </c>
      <c r="S481" s="23" t="str">
        <f t="shared" si="24"/>
        <v/>
      </c>
      <c r="T481" s="23">
        <f t="shared" si="22"/>
        <v>0</v>
      </c>
    </row>
    <row r="482" spans="1:20" ht="17.399999999999999">
      <c r="A482" s="23" t="str">
        <f t="shared" si="23"/>
        <v/>
      </c>
      <c r="B482" s="24" t="s">
        <v>797</v>
      </c>
      <c r="C482" s="12" t="s">
        <v>798</v>
      </c>
      <c r="D482" s="25" t="s">
        <v>9</v>
      </c>
      <c r="E482" s="26">
        <v>76.2</v>
      </c>
      <c r="F482" s="26"/>
      <c r="G482" s="27"/>
      <c r="H482" s="27"/>
      <c r="I482" s="27"/>
      <c r="J482" s="27"/>
      <c r="K482" s="25" t="s">
        <v>4083</v>
      </c>
      <c r="L482" s="26"/>
      <c r="M482"/>
      <c r="N482"/>
      <c r="O482" s="25">
        <v>-20.48</v>
      </c>
      <c r="P482" s="25">
        <v>-38.44</v>
      </c>
      <c r="S482" s="23" t="str">
        <f t="shared" si="24"/>
        <v/>
      </c>
      <c r="T482" s="23">
        <f t="shared" si="22"/>
        <v>0</v>
      </c>
    </row>
    <row r="483" spans="1:20" ht="17.399999999999999">
      <c r="A483" s="23" t="str">
        <f t="shared" si="23"/>
        <v/>
      </c>
      <c r="B483" s="24" t="s">
        <v>799</v>
      </c>
      <c r="C483" s="12" t="s">
        <v>800</v>
      </c>
      <c r="D483" s="25" t="s">
        <v>37</v>
      </c>
      <c r="E483" s="26">
        <v>43.82</v>
      </c>
      <c r="F483" s="26"/>
      <c r="G483" s="27"/>
      <c r="H483" s="27"/>
      <c r="I483" s="27"/>
      <c r="J483" s="27"/>
      <c r="K483" s="25" t="s">
        <v>4084</v>
      </c>
      <c r="L483" s="25"/>
      <c r="M483"/>
      <c r="N483"/>
      <c r="O483" s="25">
        <v>-10.87</v>
      </c>
      <c r="P483" s="25">
        <v>-29.26</v>
      </c>
      <c r="S483" s="23" t="str">
        <f t="shared" si="24"/>
        <v/>
      </c>
      <c r="T483" s="23">
        <f t="shared" si="22"/>
        <v>0</v>
      </c>
    </row>
    <row r="484" spans="1:20" ht="17.399999999999999">
      <c r="A484" s="23" t="str">
        <f t="shared" si="23"/>
        <v/>
      </c>
      <c r="B484" s="24" t="s">
        <v>801</v>
      </c>
      <c r="C484" s="12" t="s">
        <v>802</v>
      </c>
      <c r="D484" s="25" t="s">
        <v>9</v>
      </c>
      <c r="E484" s="26">
        <v>121.72</v>
      </c>
      <c r="F484" s="25"/>
      <c r="G484" s="27"/>
      <c r="H484" s="27"/>
      <c r="I484" s="27"/>
      <c r="J484" s="27"/>
      <c r="K484" s="25" t="s">
        <v>4086</v>
      </c>
      <c r="L484" s="26"/>
      <c r="M484"/>
      <c r="N484"/>
      <c r="O484" s="25">
        <v>-5.9</v>
      </c>
      <c r="P484" s="25">
        <v>-16.5</v>
      </c>
      <c r="S484" s="23" t="str">
        <f t="shared" si="24"/>
        <v/>
      </c>
      <c r="T484" s="23">
        <f t="shared" si="22"/>
        <v>0</v>
      </c>
    </row>
    <row r="485" spans="1:20" ht="17.399999999999999">
      <c r="A485" s="23" t="str">
        <f t="shared" si="23"/>
        <v/>
      </c>
      <c r="B485" s="24" t="s">
        <v>803</v>
      </c>
      <c r="C485" s="12" t="s">
        <v>804</v>
      </c>
      <c r="D485" s="25" t="s">
        <v>9</v>
      </c>
      <c r="E485" s="26">
        <v>90.5</v>
      </c>
      <c r="F485" s="25"/>
      <c r="G485" s="27"/>
      <c r="H485" s="27"/>
      <c r="I485" s="27"/>
      <c r="J485" s="27"/>
      <c r="K485" s="25" t="s">
        <v>4084</v>
      </c>
      <c r="L485" s="25"/>
      <c r="M485"/>
      <c r="N485"/>
      <c r="O485" s="25">
        <v>2.38</v>
      </c>
      <c r="P485" s="25">
        <v>-2.27</v>
      </c>
      <c r="S485" s="23" t="str">
        <f t="shared" si="24"/>
        <v/>
      </c>
      <c r="T485" s="23">
        <f t="shared" si="22"/>
        <v>0</v>
      </c>
    </row>
    <row r="486" spans="1:20" ht="17.399999999999999">
      <c r="A486" s="23" t="str">
        <f t="shared" si="23"/>
        <v/>
      </c>
      <c r="B486" s="24" t="s">
        <v>805</v>
      </c>
      <c r="C486" s="12" t="s">
        <v>2801</v>
      </c>
      <c r="D486" s="25" t="s">
        <v>37</v>
      </c>
      <c r="E486" s="26">
        <v>61.97</v>
      </c>
      <c r="F486" s="25"/>
      <c r="G486" s="27"/>
      <c r="H486" s="27"/>
      <c r="I486" s="27"/>
      <c r="J486" s="27"/>
      <c r="K486" s="25" t="s">
        <v>4101</v>
      </c>
      <c r="L486" s="25"/>
      <c r="M486"/>
      <c r="N486"/>
      <c r="O486" s="25">
        <v>-19.440000000000001</v>
      </c>
      <c r="P486" s="25">
        <v>-21.16</v>
      </c>
      <c r="S486" s="23" t="str">
        <f t="shared" si="24"/>
        <v/>
      </c>
      <c r="T486" s="23">
        <f t="shared" si="22"/>
        <v>0</v>
      </c>
    </row>
    <row r="487" spans="1:20" ht="17.399999999999999">
      <c r="A487" s="23" t="str">
        <f t="shared" si="23"/>
        <v/>
      </c>
      <c r="B487" s="24" t="s">
        <v>806</v>
      </c>
      <c r="C487" s="12" t="s">
        <v>807</v>
      </c>
      <c r="D487" s="25" t="s">
        <v>9</v>
      </c>
      <c r="E487" s="26">
        <v>108.1</v>
      </c>
      <c r="F487" s="25"/>
      <c r="G487" s="27"/>
      <c r="H487" s="27"/>
      <c r="I487" s="27"/>
      <c r="J487" s="27"/>
      <c r="K487" s="25" t="s">
        <v>2626</v>
      </c>
      <c r="L487" s="25"/>
      <c r="M487"/>
      <c r="N487"/>
      <c r="O487" s="25">
        <v>-8.42</v>
      </c>
      <c r="P487" s="25">
        <v>-18.53</v>
      </c>
      <c r="S487" s="23" t="str">
        <f t="shared" si="24"/>
        <v/>
      </c>
      <c r="T487" s="23">
        <f t="shared" si="22"/>
        <v>0</v>
      </c>
    </row>
    <row r="488" spans="1:20" ht="17.399999999999999">
      <c r="A488" s="23" t="str">
        <f t="shared" si="23"/>
        <v/>
      </c>
      <c r="B488" s="24" t="s">
        <v>808</v>
      </c>
      <c r="C488" s="12" t="s">
        <v>809</v>
      </c>
      <c r="D488" s="25" t="s">
        <v>37</v>
      </c>
      <c r="E488" s="26">
        <v>37.07</v>
      </c>
      <c r="F488" s="25"/>
      <c r="G488" s="27"/>
      <c r="H488" s="27"/>
      <c r="I488" s="27"/>
      <c r="J488" s="27"/>
      <c r="K488" s="25" t="s">
        <v>4076</v>
      </c>
      <c r="L488" s="25"/>
      <c r="M488"/>
      <c r="N488"/>
      <c r="O488" s="25">
        <v>-3.44</v>
      </c>
      <c r="P488" s="25">
        <v>-15.54</v>
      </c>
      <c r="S488" s="23" t="str">
        <f t="shared" si="24"/>
        <v/>
      </c>
      <c r="T488" s="23">
        <f t="shared" si="22"/>
        <v>0</v>
      </c>
    </row>
    <row r="489" spans="1:20" ht="17.399999999999999">
      <c r="A489" s="23" t="str">
        <f t="shared" si="23"/>
        <v/>
      </c>
      <c r="B489" s="24" t="s">
        <v>810</v>
      </c>
      <c r="C489" s="12" t="s">
        <v>3730</v>
      </c>
      <c r="D489" s="25" t="s">
        <v>9</v>
      </c>
      <c r="E489" s="26">
        <v>110.33</v>
      </c>
      <c r="F489" s="26"/>
      <c r="G489" s="27"/>
      <c r="H489" s="27"/>
      <c r="I489" s="27"/>
      <c r="J489" s="27"/>
      <c r="K489" s="25" t="s">
        <v>4087</v>
      </c>
      <c r="L489" s="25"/>
      <c r="M489"/>
      <c r="N489"/>
      <c r="O489" s="25">
        <v>-4.1900000000000004</v>
      </c>
      <c r="P489" s="25">
        <v>-11.5</v>
      </c>
      <c r="S489" s="23" t="str">
        <f t="shared" si="24"/>
        <v/>
      </c>
      <c r="T489" s="23">
        <f t="shared" si="22"/>
        <v>0</v>
      </c>
    </row>
    <row r="490" spans="1:20" ht="17.399999999999999">
      <c r="A490" s="23">
        <f t="shared" si="23"/>
        <v>179</v>
      </c>
      <c r="B490" s="24" t="s">
        <v>811</v>
      </c>
      <c r="C490" s="12" t="s">
        <v>812</v>
      </c>
      <c r="D490" s="25" t="s">
        <v>37</v>
      </c>
      <c r="E490" s="26">
        <v>807.34</v>
      </c>
      <c r="F490" s="25">
        <v>6</v>
      </c>
      <c r="G490" s="27">
        <v>13.08</v>
      </c>
      <c r="H490" s="27">
        <v>13.08</v>
      </c>
      <c r="I490" s="27">
        <v>11.4</v>
      </c>
      <c r="J490" s="27">
        <v>13</v>
      </c>
      <c r="K490" s="25" t="s">
        <v>4088</v>
      </c>
      <c r="L490" s="25"/>
      <c r="M490"/>
      <c r="N490"/>
      <c r="O490" s="25">
        <v>1.33</v>
      </c>
      <c r="P490" s="25">
        <v>-15.44</v>
      </c>
      <c r="S490" s="23">
        <f t="shared" si="24"/>
        <v>807.34490000000005</v>
      </c>
      <c r="T490" s="23">
        <f t="shared" si="22"/>
        <v>0</v>
      </c>
    </row>
    <row r="491" spans="1:20" ht="17.399999999999999">
      <c r="A491" s="23">
        <f t="shared" si="23"/>
        <v>107</v>
      </c>
      <c r="B491" s="24" t="s">
        <v>813</v>
      </c>
      <c r="C491" s="12" t="s">
        <v>814</v>
      </c>
      <c r="D491" s="25" t="s">
        <v>9</v>
      </c>
      <c r="E491" s="26">
        <v>3347.92</v>
      </c>
      <c r="F491" s="26">
        <v>10</v>
      </c>
      <c r="G491" s="27">
        <v>50.72</v>
      </c>
      <c r="H491" s="27">
        <v>49.96</v>
      </c>
      <c r="I491" s="27">
        <v>50.95</v>
      </c>
      <c r="J491" s="27">
        <v>48.4</v>
      </c>
      <c r="K491" s="25" t="s">
        <v>4084</v>
      </c>
      <c r="L491" s="25"/>
      <c r="M491"/>
      <c r="N491"/>
      <c r="O491" s="25">
        <v>16.7</v>
      </c>
      <c r="P491" s="25">
        <v>7.04</v>
      </c>
      <c r="S491" s="23">
        <f t="shared" si="24"/>
        <v>3347.9249100000002</v>
      </c>
      <c r="T491" s="23">
        <f t="shared" si="22"/>
        <v>-1</v>
      </c>
    </row>
    <row r="492" spans="1:20" ht="17.399999999999999">
      <c r="A492" s="23" t="str">
        <f t="shared" si="23"/>
        <v/>
      </c>
      <c r="B492" s="24" t="s">
        <v>815</v>
      </c>
      <c r="C492" s="12" t="s">
        <v>816</v>
      </c>
      <c r="D492" s="25" t="s">
        <v>9</v>
      </c>
      <c r="E492" s="26">
        <v>146.53</v>
      </c>
      <c r="F492" s="25"/>
      <c r="G492" s="27"/>
      <c r="H492" s="27"/>
      <c r="I492" s="27"/>
      <c r="J492" s="27"/>
      <c r="K492" s="25" t="s">
        <v>4080</v>
      </c>
      <c r="L492" s="26"/>
      <c r="M492"/>
      <c r="N492"/>
      <c r="O492" s="25">
        <v>15.16</v>
      </c>
      <c r="P492" s="25">
        <v>15.78</v>
      </c>
      <c r="S492" s="23" t="str">
        <f t="shared" si="24"/>
        <v/>
      </c>
      <c r="T492" s="23">
        <f t="shared" si="22"/>
        <v>0</v>
      </c>
    </row>
    <row r="493" spans="1:20" ht="17.399999999999999">
      <c r="A493" s="23">
        <f t="shared" si="23"/>
        <v>258</v>
      </c>
      <c r="B493" s="24" t="s">
        <v>817</v>
      </c>
      <c r="C493" s="12" t="s">
        <v>4273</v>
      </c>
      <c r="D493" s="25" t="s">
        <v>9</v>
      </c>
      <c r="E493" s="26">
        <v>102.41</v>
      </c>
      <c r="F493" s="25">
        <v>3</v>
      </c>
      <c r="G493" s="27">
        <v>27.33</v>
      </c>
      <c r="H493" s="27">
        <v>27.33</v>
      </c>
      <c r="I493" s="27">
        <v>27.33</v>
      </c>
      <c r="J493" s="27">
        <v>25</v>
      </c>
      <c r="K493" s="25" t="s">
        <v>4086</v>
      </c>
      <c r="L493" s="26"/>
      <c r="M493"/>
      <c r="N493"/>
      <c r="O493" s="25">
        <v>-3.39</v>
      </c>
      <c r="P493" s="25">
        <v>-20.79</v>
      </c>
      <c r="S493" s="23">
        <f t="shared" si="24"/>
        <v>102.41493</v>
      </c>
      <c r="T493" s="23">
        <f t="shared" si="22"/>
        <v>0</v>
      </c>
    </row>
    <row r="494" spans="1:20" ht="17.399999999999999">
      <c r="A494" s="23" t="str">
        <f t="shared" si="23"/>
        <v/>
      </c>
      <c r="B494" s="24" t="s">
        <v>818</v>
      </c>
      <c r="C494" s="12" t="s">
        <v>819</v>
      </c>
      <c r="D494" s="25" t="s">
        <v>9</v>
      </c>
      <c r="E494" s="26">
        <v>568.23</v>
      </c>
      <c r="F494" s="25"/>
      <c r="G494" s="27"/>
      <c r="H494" s="27"/>
      <c r="I494" s="27"/>
      <c r="J494" s="27"/>
      <c r="K494" s="25" t="s">
        <v>4083</v>
      </c>
      <c r="L494" s="26"/>
      <c r="M494"/>
      <c r="N494"/>
      <c r="O494" s="25">
        <v>-6.22</v>
      </c>
      <c r="P494" s="25">
        <v>-22.53</v>
      </c>
      <c r="S494" s="23" t="str">
        <f t="shared" si="24"/>
        <v/>
      </c>
      <c r="T494" s="23">
        <f t="shared" si="22"/>
        <v>0</v>
      </c>
    </row>
    <row r="495" spans="1:20" ht="17.399999999999999">
      <c r="A495" s="23" t="str">
        <f t="shared" si="23"/>
        <v/>
      </c>
      <c r="B495" s="24" t="s">
        <v>820</v>
      </c>
      <c r="C495" s="12" t="s">
        <v>821</v>
      </c>
      <c r="D495" s="25" t="s">
        <v>9</v>
      </c>
      <c r="E495" s="26">
        <v>439.22</v>
      </c>
      <c r="F495" s="25">
        <v>6</v>
      </c>
      <c r="G495" s="27">
        <v>34.270000000000003</v>
      </c>
      <c r="H495" s="27">
        <v>34.270000000000003</v>
      </c>
      <c r="I495" s="27">
        <v>31.4</v>
      </c>
      <c r="J495" s="27"/>
      <c r="K495" s="25" t="s">
        <v>4084</v>
      </c>
      <c r="L495" s="26"/>
      <c r="M495"/>
      <c r="N495"/>
      <c r="O495" s="25">
        <v>-7.15</v>
      </c>
      <c r="P495" s="25">
        <v>-21.71</v>
      </c>
      <c r="S495" s="23" t="str">
        <f t="shared" si="24"/>
        <v/>
      </c>
      <c r="T495" s="23">
        <f t="shared" si="22"/>
        <v>0</v>
      </c>
    </row>
    <row r="496" spans="1:20" ht="17.399999999999999">
      <c r="A496" s="23" t="str">
        <f t="shared" si="23"/>
        <v/>
      </c>
      <c r="B496" s="24" t="s">
        <v>822</v>
      </c>
      <c r="C496" s="12" t="s">
        <v>823</v>
      </c>
      <c r="D496" s="25" t="s">
        <v>9</v>
      </c>
      <c r="E496" s="26">
        <v>54.97</v>
      </c>
      <c r="F496" s="25"/>
      <c r="G496" s="27"/>
      <c r="H496" s="27"/>
      <c r="I496" s="27"/>
      <c r="J496" s="27"/>
      <c r="K496" s="25" t="s">
        <v>4097</v>
      </c>
      <c r="L496" s="28"/>
      <c r="M496"/>
      <c r="N496"/>
      <c r="O496" s="25">
        <v>-17.54</v>
      </c>
      <c r="P496" s="25">
        <v>49.44</v>
      </c>
      <c r="S496" s="23" t="str">
        <f t="shared" si="24"/>
        <v/>
      </c>
      <c r="T496" s="23">
        <f t="shared" si="22"/>
        <v>0</v>
      </c>
    </row>
    <row r="497" spans="1:20" ht="17.399999999999999">
      <c r="A497" s="23" t="str">
        <f t="shared" si="23"/>
        <v/>
      </c>
      <c r="B497" s="24" t="s">
        <v>824</v>
      </c>
      <c r="C497" s="12" t="s">
        <v>825</v>
      </c>
      <c r="D497" s="25" t="s">
        <v>37</v>
      </c>
      <c r="E497" s="26">
        <v>227.41</v>
      </c>
      <c r="F497" s="25"/>
      <c r="G497" s="27"/>
      <c r="H497" s="27"/>
      <c r="I497" s="27"/>
      <c r="J497" s="27"/>
      <c r="K497" s="25" t="s">
        <v>4115</v>
      </c>
      <c r="L497" s="25"/>
      <c r="M497"/>
      <c r="N497"/>
      <c r="O497" s="25">
        <v>-12.3</v>
      </c>
      <c r="P497" s="25">
        <v>-24.05</v>
      </c>
      <c r="S497" s="23" t="str">
        <f t="shared" si="24"/>
        <v/>
      </c>
      <c r="T497" s="23">
        <f t="shared" si="22"/>
        <v>0</v>
      </c>
    </row>
    <row r="498" spans="1:20" ht="17.399999999999999">
      <c r="A498" s="23" t="str">
        <f t="shared" si="23"/>
        <v/>
      </c>
      <c r="B498" s="24" t="s">
        <v>5118</v>
      </c>
      <c r="C498" s="12" t="s">
        <v>5119</v>
      </c>
      <c r="D498" s="25" t="s">
        <v>37</v>
      </c>
      <c r="E498" s="26">
        <v>65.55</v>
      </c>
      <c r="F498" s="25">
        <v>1</v>
      </c>
      <c r="G498" s="27"/>
      <c r="H498" s="27"/>
      <c r="I498" s="27"/>
      <c r="J498" s="27"/>
      <c r="K498" s="25" t="s">
        <v>4076</v>
      </c>
      <c r="L498" s="26"/>
      <c r="M498"/>
      <c r="N498"/>
      <c r="O498" s="25">
        <v>8.8000000000000007</v>
      </c>
      <c r="P498" s="25">
        <v>-39.130000000000003</v>
      </c>
      <c r="S498" s="23" t="str">
        <f t="shared" si="24"/>
        <v/>
      </c>
      <c r="T498" s="23">
        <f t="shared" si="22"/>
        <v>0</v>
      </c>
    </row>
    <row r="499" spans="1:20" ht="17.399999999999999">
      <c r="A499" s="23" t="str">
        <f t="shared" si="23"/>
        <v/>
      </c>
      <c r="B499" s="24" t="s">
        <v>826</v>
      </c>
      <c r="C499" s="12" t="s">
        <v>827</v>
      </c>
      <c r="D499" s="25" t="s">
        <v>37</v>
      </c>
      <c r="E499" s="26">
        <v>69.459999999999994</v>
      </c>
      <c r="F499" s="26"/>
      <c r="G499" s="27"/>
      <c r="H499" s="27"/>
      <c r="I499" s="27"/>
      <c r="J499" s="27"/>
      <c r="K499" s="25" t="s">
        <v>4083</v>
      </c>
      <c r="L499" s="26"/>
      <c r="M499"/>
      <c r="N499"/>
      <c r="O499" s="25">
        <v>-12.27</v>
      </c>
      <c r="P499" s="25">
        <v>-43.89</v>
      </c>
      <c r="S499" s="23" t="str">
        <f t="shared" si="24"/>
        <v/>
      </c>
      <c r="T499" s="23">
        <f t="shared" si="22"/>
        <v>0</v>
      </c>
    </row>
    <row r="500" spans="1:20" ht="17.399999999999999">
      <c r="A500" s="23" t="str">
        <f t="shared" si="23"/>
        <v/>
      </c>
      <c r="B500" s="24" t="s">
        <v>828</v>
      </c>
      <c r="C500" s="12" t="s">
        <v>829</v>
      </c>
      <c r="D500" s="25" t="s">
        <v>9</v>
      </c>
      <c r="E500" s="26">
        <v>22.13</v>
      </c>
      <c r="F500" s="25"/>
      <c r="G500" s="27"/>
      <c r="H500" s="27"/>
      <c r="I500" s="27"/>
      <c r="J500" s="27"/>
      <c r="K500" s="25" t="s">
        <v>4078</v>
      </c>
      <c r="L500" s="26"/>
      <c r="M500"/>
      <c r="N500"/>
      <c r="O500" s="25">
        <v>-40.6</v>
      </c>
      <c r="P500" s="25">
        <v>-61.24</v>
      </c>
      <c r="S500" s="23" t="str">
        <f t="shared" si="24"/>
        <v/>
      </c>
      <c r="T500" s="23">
        <f t="shared" si="22"/>
        <v>0</v>
      </c>
    </row>
    <row r="501" spans="1:20" ht="17.399999999999999">
      <c r="A501" s="23" t="str">
        <f t="shared" si="23"/>
        <v/>
      </c>
      <c r="B501" s="24" t="s">
        <v>830</v>
      </c>
      <c r="C501" s="12" t="s">
        <v>831</v>
      </c>
      <c r="D501" s="25" t="s">
        <v>9</v>
      </c>
      <c r="E501" s="26">
        <v>19.88</v>
      </c>
      <c r="F501" s="25"/>
      <c r="G501" s="27"/>
      <c r="H501" s="27"/>
      <c r="I501" s="27"/>
      <c r="J501" s="27"/>
      <c r="K501" s="25" t="s">
        <v>4109</v>
      </c>
      <c r="L501" s="28"/>
      <c r="M501"/>
      <c r="N501"/>
      <c r="O501" s="25">
        <v>0</v>
      </c>
      <c r="P501" s="25">
        <v>0</v>
      </c>
      <c r="S501" s="23" t="str">
        <f t="shared" si="24"/>
        <v/>
      </c>
      <c r="T501" s="23">
        <f t="shared" si="22"/>
        <v>0</v>
      </c>
    </row>
    <row r="502" spans="1:20" ht="17.399999999999999">
      <c r="A502" s="23" t="str">
        <f t="shared" si="23"/>
        <v/>
      </c>
      <c r="B502" s="24" t="s">
        <v>832</v>
      </c>
      <c r="C502" s="12" t="s">
        <v>833</v>
      </c>
      <c r="D502" s="25" t="s">
        <v>9</v>
      </c>
      <c r="E502" s="26">
        <v>158.79</v>
      </c>
      <c r="F502" s="25"/>
      <c r="G502" s="27"/>
      <c r="H502" s="27"/>
      <c r="I502" s="27"/>
      <c r="J502" s="27"/>
      <c r="K502" s="25" t="s">
        <v>4088</v>
      </c>
      <c r="L502" s="28"/>
      <c r="M502"/>
      <c r="N502"/>
      <c r="O502" s="25">
        <v>-1.52</v>
      </c>
      <c r="P502" s="25">
        <v>-15.09</v>
      </c>
      <c r="S502" s="23" t="str">
        <f t="shared" si="24"/>
        <v/>
      </c>
      <c r="T502" s="23">
        <f t="shared" si="22"/>
        <v>0</v>
      </c>
    </row>
    <row r="503" spans="1:20" ht="17.399999999999999">
      <c r="A503" s="23" t="str">
        <f t="shared" si="23"/>
        <v/>
      </c>
      <c r="B503" s="24" t="s">
        <v>834</v>
      </c>
      <c r="C503" s="12" t="s">
        <v>835</v>
      </c>
      <c r="D503" s="25" t="s">
        <v>9</v>
      </c>
      <c r="E503" s="26">
        <v>17.34</v>
      </c>
      <c r="F503" s="25"/>
      <c r="G503" s="27"/>
      <c r="H503" s="27"/>
      <c r="I503" s="27"/>
      <c r="J503" s="27"/>
      <c r="K503" s="25" t="s">
        <v>4107</v>
      </c>
      <c r="L503" s="28"/>
      <c r="M503"/>
      <c r="N503"/>
      <c r="O503" s="25">
        <v>-28.13</v>
      </c>
      <c r="P503" s="25">
        <v>-43.12</v>
      </c>
      <c r="S503" s="23" t="str">
        <f t="shared" si="24"/>
        <v/>
      </c>
      <c r="T503" s="23">
        <f t="shared" si="22"/>
        <v>0</v>
      </c>
    </row>
    <row r="504" spans="1:20" ht="17.399999999999999">
      <c r="A504" s="23" t="str">
        <f t="shared" si="23"/>
        <v/>
      </c>
      <c r="B504" s="24" t="s">
        <v>836</v>
      </c>
      <c r="C504" s="12" t="s">
        <v>4957</v>
      </c>
      <c r="D504" s="25" t="s">
        <v>9</v>
      </c>
      <c r="E504" s="26">
        <v>384.77</v>
      </c>
      <c r="F504" s="25"/>
      <c r="G504" s="27"/>
      <c r="H504" s="27"/>
      <c r="I504" s="27"/>
      <c r="J504" s="27"/>
      <c r="K504" s="25" t="s">
        <v>2625</v>
      </c>
      <c r="L504" s="28"/>
      <c r="M504"/>
      <c r="N504"/>
      <c r="O504" s="25">
        <v>-4.53</v>
      </c>
      <c r="P504" s="25">
        <v>-11.2</v>
      </c>
      <c r="S504" s="23" t="str">
        <f t="shared" si="24"/>
        <v/>
      </c>
      <c r="T504" s="23">
        <f t="shared" si="22"/>
        <v>0</v>
      </c>
    </row>
    <row r="505" spans="1:20" ht="17.399999999999999">
      <c r="A505" s="23" t="str">
        <f t="shared" si="23"/>
        <v/>
      </c>
      <c r="B505" s="24" t="s">
        <v>837</v>
      </c>
      <c r="C505" s="12" t="s">
        <v>5018</v>
      </c>
      <c r="D505" s="25" t="s">
        <v>9</v>
      </c>
      <c r="E505" s="26">
        <v>112.93</v>
      </c>
      <c r="F505" s="26"/>
      <c r="G505" s="27"/>
      <c r="H505" s="27"/>
      <c r="I505" s="27"/>
      <c r="J505" s="27"/>
      <c r="K505" s="25" t="s">
        <v>4088</v>
      </c>
      <c r="L505" s="28"/>
      <c r="M505"/>
      <c r="N505"/>
      <c r="O505" s="25">
        <v>-9.23</v>
      </c>
      <c r="P505" s="25">
        <v>-50.35</v>
      </c>
      <c r="S505" s="23" t="str">
        <f t="shared" si="24"/>
        <v/>
      </c>
      <c r="T505" s="23">
        <f t="shared" si="22"/>
        <v>0</v>
      </c>
    </row>
    <row r="506" spans="1:20" ht="17.399999999999999">
      <c r="A506" s="23" t="str">
        <f t="shared" si="23"/>
        <v/>
      </c>
      <c r="B506" s="24" t="s">
        <v>838</v>
      </c>
      <c r="C506" s="12" t="s">
        <v>839</v>
      </c>
      <c r="D506" s="25" t="s">
        <v>37</v>
      </c>
      <c r="E506" s="26">
        <v>49.7</v>
      </c>
      <c r="F506" s="25"/>
      <c r="G506" s="27"/>
      <c r="H506" s="27"/>
      <c r="I506" s="27"/>
      <c r="J506" s="27"/>
      <c r="K506" s="25" t="s">
        <v>4117</v>
      </c>
      <c r="L506" s="25"/>
      <c r="M506"/>
      <c r="N506"/>
      <c r="O506" s="25">
        <v>-10.43</v>
      </c>
      <c r="P506" s="25">
        <v>-27.31</v>
      </c>
      <c r="S506" s="23" t="str">
        <f t="shared" si="24"/>
        <v/>
      </c>
      <c r="T506" s="23">
        <f t="shared" si="22"/>
        <v>0</v>
      </c>
    </row>
    <row r="507" spans="1:20" ht="17.399999999999999">
      <c r="A507" s="23" t="str">
        <f t="shared" si="23"/>
        <v/>
      </c>
      <c r="B507" s="24" t="s">
        <v>840</v>
      </c>
      <c r="C507" s="12" t="s">
        <v>841</v>
      </c>
      <c r="D507" s="25" t="s">
        <v>37</v>
      </c>
      <c r="E507" s="26">
        <v>499.2</v>
      </c>
      <c r="F507" s="25"/>
      <c r="G507" s="27"/>
      <c r="H507" s="27"/>
      <c r="I507" s="27"/>
      <c r="J507" s="27"/>
      <c r="K507" s="25" t="s">
        <v>4085</v>
      </c>
      <c r="L507" s="26"/>
      <c r="M507"/>
      <c r="N507"/>
      <c r="O507" s="25">
        <v>-12.61</v>
      </c>
      <c r="P507" s="25">
        <v>-29.89</v>
      </c>
      <c r="S507" s="23" t="str">
        <f t="shared" si="24"/>
        <v/>
      </c>
      <c r="T507" s="23">
        <f t="shared" si="22"/>
        <v>0</v>
      </c>
    </row>
    <row r="508" spans="1:20" ht="17.399999999999999">
      <c r="A508" s="23">
        <f t="shared" si="23"/>
        <v>28</v>
      </c>
      <c r="B508" s="24" t="s">
        <v>842</v>
      </c>
      <c r="C508" s="12" t="s">
        <v>843</v>
      </c>
      <c r="D508" s="25" t="s">
        <v>9</v>
      </c>
      <c r="E508" s="26">
        <v>24137.85</v>
      </c>
      <c r="F508" s="25">
        <v>16</v>
      </c>
      <c r="G508" s="27">
        <v>1983.78</v>
      </c>
      <c r="H508" s="27">
        <v>1952.78</v>
      </c>
      <c r="I508" s="27">
        <v>1799.83</v>
      </c>
      <c r="J508" s="27">
        <v>2240</v>
      </c>
      <c r="K508" s="25" t="s">
        <v>2625</v>
      </c>
      <c r="L508" s="26"/>
      <c r="M508"/>
      <c r="N508"/>
      <c r="O508" s="25">
        <v>-2.72</v>
      </c>
      <c r="P508" s="25">
        <v>-13.96</v>
      </c>
      <c r="S508" s="23">
        <f t="shared" si="24"/>
        <v>24137.855079999998</v>
      </c>
      <c r="T508" s="23">
        <f t="shared" si="22"/>
        <v>0</v>
      </c>
    </row>
    <row r="509" spans="1:20" ht="17.399999999999999">
      <c r="A509" s="23" t="str">
        <f t="shared" si="23"/>
        <v/>
      </c>
      <c r="B509" s="24" t="s">
        <v>844</v>
      </c>
      <c r="C509" s="12" t="s">
        <v>845</v>
      </c>
      <c r="D509" s="25" t="s">
        <v>9</v>
      </c>
      <c r="E509" s="26">
        <v>316.32</v>
      </c>
      <c r="F509" s="26"/>
      <c r="G509" s="27"/>
      <c r="H509" s="27"/>
      <c r="I509" s="27"/>
      <c r="J509" s="27"/>
      <c r="K509" s="25" t="s">
        <v>4089</v>
      </c>
      <c r="L509" s="25"/>
      <c r="M509"/>
      <c r="N509"/>
      <c r="O509" s="25">
        <v>-23.14</v>
      </c>
      <c r="P509" s="25">
        <v>-9.4600000000000009</v>
      </c>
      <c r="S509" s="23" t="str">
        <f t="shared" si="24"/>
        <v/>
      </c>
      <c r="T509" s="23">
        <f t="shared" si="22"/>
        <v>0</v>
      </c>
    </row>
    <row r="510" spans="1:20" ht="17.399999999999999">
      <c r="A510" s="23" t="str">
        <f t="shared" si="23"/>
        <v/>
      </c>
      <c r="B510" s="24" t="s">
        <v>846</v>
      </c>
      <c r="C510" s="12" t="s">
        <v>847</v>
      </c>
      <c r="D510" s="25" t="s">
        <v>9</v>
      </c>
      <c r="E510" s="26">
        <v>133.87</v>
      </c>
      <c r="F510" s="25"/>
      <c r="G510" s="27"/>
      <c r="H510" s="27"/>
      <c r="I510" s="27"/>
      <c r="J510" s="27"/>
      <c r="K510" s="25" t="s">
        <v>4087</v>
      </c>
      <c r="L510" s="25"/>
      <c r="M510"/>
      <c r="N510"/>
      <c r="O510" s="25">
        <v>-4.18</v>
      </c>
      <c r="P510" s="25">
        <v>-6.24</v>
      </c>
      <c r="S510" s="23" t="str">
        <f t="shared" si="24"/>
        <v/>
      </c>
      <c r="T510" s="23">
        <f t="shared" si="22"/>
        <v>0</v>
      </c>
    </row>
    <row r="511" spans="1:20" ht="17.399999999999999">
      <c r="A511" s="23" t="str">
        <f t="shared" si="23"/>
        <v/>
      </c>
      <c r="B511" s="24" t="s">
        <v>848</v>
      </c>
      <c r="C511" s="12" t="s">
        <v>849</v>
      </c>
      <c r="D511" s="25" t="s">
        <v>9</v>
      </c>
      <c r="E511" s="26">
        <v>65.05</v>
      </c>
      <c r="F511" s="25"/>
      <c r="G511" s="27"/>
      <c r="H511" s="27"/>
      <c r="I511" s="27"/>
      <c r="J511" s="27"/>
      <c r="K511" s="25" t="s">
        <v>4078</v>
      </c>
      <c r="L511" s="25"/>
      <c r="M511"/>
      <c r="N511"/>
      <c r="O511" s="25">
        <v>-6.55</v>
      </c>
      <c r="P511" s="25">
        <v>-15.23</v>
      </c>
      <c r="S511" s="23" t="str">
        <f t="shared" si="24"/>
        <v/>
      </c>
      <c r="T511" s="23">
        <f t="shared" si="22"/>
        <v>0</v>
      </c>
    </row>
    <row r="512" spans="1:20" ht="17.399999999999999">
      <c r="A512" s="23" t="str">
        <f t="shared" si="23"/>
        <v/>
      </c>
      <c r="B512" s="24" t="s">
        <v>850</v>
      </c>
      <c r="C512" s="12" t="s">
        <v>2912</v>
      </c>
      <c r="D512" s="25" t="s">
        <v>37</v>
      </c>
      <c r="E512" s="26">
        <v>16.75</v>
      </c>
      <c r="F512" s="25"/>
      <c r="G512" s="27"/>
      <c r="H512" s="27"/>
      <c r="I512" s="27"/>
      <c r="J512" s="27"/>
      <c r="K512" s="25" t="s">
        <v>4083</v>
      </c>
      <c r="L512" s="26"/>
      <c r="M512"/>
      <c r="N512"/>
      <c r="O512" s="25">
        <v>-31.22</v>
      </c>
      <c r="P512" s="25">
        <v>-42.57</v>
      </c>
      <c r="S512" s="23" t="str">
        <f t="shared" si="24"/>
        <v/>
      </c>
      <c r="T512" s="23">
        <f t="shared" si="22"/>
        <v>0</v>
      </c>
    </row>
    <row r="513" spans="1:20" ht="17.399999999999999">
      <c r="A513" s="23" t="str">
        <f t="shared" si="23"/>
        <v/>
      </c>
      <c r="B513" s="24" t="s">
        <v>851</v>
      </c>
      <c r="C513" s="12" t="s">
        <v>4681</v>
      </c>
      <c r="D513" s="25" t="s">
        <v>37</v>
      </c>
      <c r="E513" s="26">
        <v>61.2</v>
      </c>
      <c r="F513" s="26"/>
      <c r="G513" s="27"/>
      <c r="H513" s="27"/>
      <c r="I513" s="27"/>
      <c r="J513" s="27"/>
      <c r="K513" s="25" t="s">
        <v>4086</v>
      </c>
      <c r="L513" s="25"/>
      <c r="M513"/>
      <c r="N513"/>
      <c r="O513" s="25">
        <v>-3.49</v>
      </c>
      <c r="P513" s="25">
        <v>-25.14</v>
      </c>
      <c r="S513" s="23" t="str">
        <f t="shared" si="24"/>
        <v/>
      </c>
      <c r="T513" s="23">
        <f t="shared" si="22"/>
        <v>0</v>
      </c>
    </row>
    <row r="514" spans="1:20" ht="17.399999999999999">
      <c r="A514" s="23">
        <f t="shared" si="23"/>
        <v>61</v>
      </c>
      <c r="B514" s="24" t="s">
        <v>852</v>
      </c>
      <c r="C514" s="12" t="s">
        <v>853</v>
      </c>
      <c r="D514" s="25" t="s">
        <v>9</v>
      </c>
      <c r="E514" s="26">
        <v>10064.11</v>
      </c>
      <c r="F514" s="25">
        <v>18</v>
      </c>
      <c r="G514" s="27">
        <v>576.29</v>
      </c>
      <c r="H514" s="27">
        <v>589.11</v>
      </c>
      <c r="I514" s="27">
        <v>604.70000000000005</v>
      </c>
      <c r="J514" s="27">
        <v>651.35</v>
      </c>
      <c r="K514" s="25" t="s">
        <v>4095</v>
      </c>
      <c r="L514" s="25"/>
      <c r="M514"/>
      <c r="N514"/>
      <c r="O514" s="25">
        <v>-9.48</v>
      </c>
      <c r="P514" s="25">
        <v>14.53</v>
      </c>
      <c r="S514" s="23">
        <f t="shared" si="24"/>
        <v>10064.11514</v>
      </c>
      <c r="T514" s="23">
        <f t="shared" si="22"/>
        <v>1</v>
      </c>
    </row>
    <row r="515" spans="1:20" ht="17.399999999999999">
      <c r="A515" s="23">
        <f t="shared" si="23"/>
        <v>207</v>
      </c>
      <c r="B515" s="24" t="s">
        <v>854</v>
      </c>
      <c r="C515" s="12" t="s">
        <v>4149</v>
      </c>
      <c r="D515" s="25" t="s">
        <v>9</v>
      </c>
      <c r="E515" s="26">
        <v>522.04999999999995</v>
      </c>
      <c r="F515" s="25">
        <v>1</v>
      </c>
      <c r="G515" s="27">
        <v>31.05</v>
      </c>
      <c r="H515" s="27">
        <v>26.05</v>
      </c>
      <c r="I515" s="27">
        <v>26</v>
      </c>
      <c r="J515" s="27">
        <v>26.05</v>
      </c>
      <c r="K515" s="25" t="s">
        <v>4090</v>
      </c>
      <c r="L515" s="25"/>
      <c r="M515"/>
      <c r="N515"/>
      <c r="O515" s="25">
        <v>-6.95</v>
      </c>
      <c r="P515" s="25">
        <v>-4.22</v>
      </c>
      <c r="S515" s="23">
        <f t="shared" si="24"/>
        <v>522.05514999999991</v>
      </c>
      <c r="T515" s="23">
        <f t="shared" si="22"/>
        <v>0</v>
      </c>
    </row>
    <row r="516" spans="1:20" ht="17.399999999999999">
      <c r="A516" s="23" t="str">
        <f t="shared" si="23"/>
        <v/>
      </c>
      <c r="B516" s="24" t="s">
        <v>855</v>
      </c>
      <c r="C516" s="12" t="s">
        <v>856</v>
      </c>
      <c r="D516" s="25" t="s">
        <v>9</v>
      </c>
      <c r="E516" s="26">
        <v>166.4</v>
      </c>
      <c r="F516" s="25"/>
      <c r="G516" s="27"/>
      <c r="H516" s="27"/>
      <c r="I516" s="27"/>
      <c r="J516" s="27"/>
      <c r="K516" s="25" t="s">
        <v>4078</v>
      </c>
      <c r="L516" s="25"/>
      <c r="M516"/>
      <c r="N516"/>
      <c r="O516" s="25">
        <v>-1.42</v>
      </c>
      <c r="P516" s="25">
        <v>-2.35</v>
      </c>
      <c r="S516" s="23" t="str">
        <f t="shared" si="24"/>
        <v/>
      </c>
      <c r="T516" s="23">
        <f t="shared" si="22"/>
        <v>0</v>
      </c>
    </row>
    <row r="517" spans="1:20" ht="17.399999999999999">
      <c r="A517" s="23" t="str">
        <f t="shared" si="23"/>
        <v/>
      </c>
      <c r="B517" s="24" t="s">
        <v>857</v>
      </c>
      <c r="C517" s="12" t="s">
        <v>858</v>
      </c>
      <c r="D517" s="25" t="s">
        <v>9</v>
      </c>
      <c r="E517" s="26">
        <v>181.35</v>
      </c>
      <c r="F517" s="25">
        <v>1</v>
      </c>
      <c r="G517" s="27">
        <v>5.0999999999999996</v>
      </c>
      <c r="H517" s="27">
        <v>5.0999999999999996</v>
      </c>
      <c r="I517" s="27"/>
      <c r="J517" s="27"/>
      <c r="K517" s="25" t="s">
        <v>4076</v>
      </c>
      <c r="L517" s="26"/>
      <c r="M517"/>
      <c r="N517"/>
      <c r="O517" s="25">
        <v>-3.27</v>
      </c>
      <c r="P517" s="25">
        <v>-7.41</v>
      </c>
      <c r="S517" s="23" t="str">
        <f t="shared" si="24"/>
        <v/>
      </c>
      <c r="T517" s="23">
        <f t="shared" si="22"/>
        <v>0</v>
      </c>
    </row>
    <row r="518" spans="1:20" ht="17.399999999999999">
      <c r="A518" s="23" t="str">
        <f t="shared" si="23"/>
        <v/>
      </c>
      <c r="B518" s="24" t="s">
        <v>859</v>
      </c>
      <c r="C518" s="12" t="s">
        <v>860</v>
      </c>
      <c r="D518" s="25" t="s">
        <v>9</v>
      </c>
      <c r="E518" s="26">
        <v>390.49</v>
      </c>
      <c r="F518" s="26"/>
      <c r="G518" s="27"/>
      <c r="H518" s="27"/>
      <c r="I518" s="27"/>
      <c r="J518" s="27"/>
      <c r="K518" s="25" t="s">
        <v>4083</v>
      </c>
      <c r="L518" s="26"/>
      <c r="M518"/>
      <c r="N518"/>
      <c r="O518" s="25">
        <v>4.1900000000000004</v>
      </c>
      <c r="P518" s="25">
        <v>-23.64</v>
      </c>
      <c r="S518" s="23" t="str">
        <f t="shared" si="24"/>
        <v/>
      </c>
      <c r="T518" s="23">
        <f t="shared" si="22"/>
        <v>0</v>
      </c>
    </row>
    <row r="519" spans="1:20" ht="17.399999999999999">
      <c r="A519" s="23" t="str">
        <f t="shared" si="23"/>
        <v/>
      </c>
      <c r="B519" s="24" t="s">
        <v>861</v>
      </c>
      <c r="C519" s="12" t="s">
        <v>862</v>
      </c>
      <c r="D519" s="25" t="s">
        <v>37</v>
      </c>
      <c r="E519" s="26">
        <v>34.35</v>
      </c>
      <c r="F519" s="25"/>
      <c r="G519" s="27"/>
      <c r="H519" s="27"/>
      <c r="I519" s="27"/>
      <c r="J519" s="27"/>
      <c r="K519" s="25" t="s">
        <v>4109</v>
      </c>
      <c r="L519" s="25"/>
      <c r="M519"/>
      <c r="N519"/>
      <c r="O519" s="25">
        <v>-28.7</v>
      </c>
      <c r="P519" s="25">
        <v>-33.65</v>
      </c>
      <c r="S519" s="23" t="str">
        <f t="shared" si="24"/>
        <v/>
      </c>
      <c r="T519" s="23">
        <f t="shared" si="22"/>
        <v>0</v>
      </c>
    </row>
    <row r="520" spans="1:20" ht="17.399999999999999">
      <c r="A520" s="23" t="str">
        <f t="shared" si="23"/>
        <v/>
      </c>
      <c r="B520" s="24" t="s">
        <v>863</v>
      </c>
      <c r="C520" s="12" t="s">
        <v>4970</v>
      </c>
      <c r="D520" s="25" t="s">
        <v>9</v>
      </c>
      <c r="E520" s="26">
        <v>408.76</v>
      </c>
      <c r="F520" s="26"/>
      <c r="G520" s="27"/>
      <c r="H520" s="27"/>
      <c r="I520" s="27"/>
      <c r="J520" s="27"/>
      <c r="K520" s="25" t="s">
        <v>4095</v>
      </c>
      <c r="L520" s="25"/>
      <c r="M520"/>
      <c r="N520"/>
      <c r="O520" s="25">
        <v>-13.24</v>
      </c>
      <c r="P520" s="25">
        <v>-25.92</v>
      </c>
      <c r="S520" s="23" t="str">
        <f t="shared" si="24"/>
        <v/>
      </c>
      <c r="T520" s="23">
        <f t="shared" si="22"/>
        <v>0</v>
      </c>
    </row>
    <row r="521" spans="1:20" ht="17.399999999999999">
      <c r="A521" s="23" t="str">
        <f t="shared" si="23"/>
        <v/>
      </c>
      <c r="B521" s="24" t="s">
        <v>864</v>
      </c>
      <c r="C521" s="12" t="s">
        <v>4161</v>
      </c>
      <c r="D521" s="25" t="s">
        <v>37</v>
      </c>
      <c r="E521" s="26">
        <v>26.3</v>
      </c>
      <c r="F521" s="25"/>
      <c r="G521" s="27"/>
      <c r="H521" s="27"/>
      <c r="I521" s="27"/>
      <c r="J521" s="27"/>
      <c r="K521" s="25" t="s">
        <v>4113</v>
      </c>
      <c r="L521" s="25"/>
      <c r="M521"/>
      <c r="N521"/>
      <c r="O521" s="25">
        <v>-15.55</v>
      </c>
      <c r="P521" s="25">
        <v>-35.659999999999997</v>
      </c>
      <c r="S521" s="23" t="str">
        <f t="shared" si="24"/>
        <v/>
      </c>
      <c r="T521" s="23">
        <f t="shared" si="22"/>
        <v>0</v>
      </c>
    </row>
    <row r="522" spans="1:20" ht="17.399999999999999">
      <c r="A522" s="23" t="str">
        <f t="shared" si="23"/>
        <v/>
      </c>
      <c r="B522" s="24" t="s">
        <v>865</v>
      </c>
      <c r="C522" s="12" t="s">
        <v>866</v>
      </c>
      <c r="D522" s="25" t="s">
        <v>9</v>
      </c>
      <c r="E522" s="26">
        <v>109.41</v>
      </c>
      <c r="F522" s="26"/>
      <c r="G522" s="27"/>
      <c r="H522" s="27"/>
      <c r="I522" s="27"/>
      <c r="J522" s="27"/>
      <c r="K522" s="25" t="s">
        <v>2625</v>
      </c>
      <c r="L522" s="25"/>
      <c r="M522"/>
      <c r="N522"/>
      <c r="O522" s="25">
        <v>-4.9000000000000004</v>
      </c>
      <c r="P522" s="25">
        <v>-20.93</v>
      </c>
      <c r="S522" s="23" t="str">
        <f t="shared" si="24"/>
        <v/>
      </c>
      <c r="T522" s="23">
        <f t="shared" si="22"/>
        <v>0</v>
      </c>
    </row>
    <row r="523" spans="1:20" ht="17.399999999999999">
      <c r="A523" s="23" t="str">
        <f t="shared" si="23"/>
        <v/>
      </c>
      <c r="B523" s="24" t="s">
        <v>2945</v>
      </c>
      <c r="C523" s="12" t="s">
        <v>2966</v>
      </c>
      <c r="D523" s="25" t="s">
        <v>9</v>
      </c>
      <c r="E523" s="26">
        <v>103.94</v>
      </c>
      <c r="F523" s="25"/>
      <c r="G523" s="27"/>
      <c r="H523" s="27"/>
      <c r="I523" s="27"/>
      <c r="J523" s="27"/>
      <c r="K523" s="25" t="s">
        <v>4085</v>
      </c>
      <c r="L523" s="25"/>
      <c r="M523"/>
      <c r="N523"/>
      <c r="O523" s="25">
        <v>-20.94</v>
      </c>
      <c r="P523" s="25">
        <v>-21.88</v>
      </c>
      <c r="S523" s="23" t="str">
        <f t="shared" si="24"/>
        <v/>
      </c>
      <c r="T523" s="23">
        <f t="shared" si="22"/>
        <v>0</v>
      </c>
    </row>
    <row r="524" spans="1:20" ht="17.399999999999999">
      <c r="A524" s="23" t="str">
        <f t="shared" si="23"/>
        <v/>
      </c>
      <c r="B524" s="24" t="s">
        <v>3127</v>
      </c>
      <c r="C524" s="12" t="s">
        <v>4730</v>
      </c>
      <c r="D524" s="25" t="s">
        <v>37</v>
      </c>
      <c r="E524" s="26">
        <v>187.34</v>
      </c>
      <c r="F524" s="25"/>
      <c r="G524" s="27"/>
      <c r="H524" s="27"/>
      <c r="I524" s="27"/>
      <c r="J524" s="27"/>
      <c r="K524" s="25" t="s">
        <v>4080</v>
      </c>
      <c r="L524" s="25"/>
      <c r="M524"/>
      <c r="N524"/>
      <c r="O524" s="25">
        <v>0</v>
      </c>
      <c r="P524" s="25">
        <v>0</v>
      </c>
      <c r="S524" s="23" t="str">
        <f t="shared" si="24"/>
        <v/>
      </c>
      <c r="T524" s="23">
        <f t="shared" si="22"/>
        <v>0</v>
      </c>
    </row>
    <row r="525" spans="1:20" ht="17.399999999999999">
      <c r="A525" s="23" t="str">
        <f t="shared" si="23"/>
        <v/>
      </c>
      <c r="B525" s="24" t="s">
        <v>867</v>
      </c>
      <c r="C525" s="12" t="s">
        <v>868</v>
      </c>
      <c r="D525" s="25" t="s">
        <v>9</v>
      </c>
      <c r="E525" s="26">
        <v>289.23</v>
      </c>
      <c r="F525" s="25"/>
      <c r="G525" s="27"/>
      <c r="H525" s="27"/>
      <c r="I525" s="27"/>
      <c r="J525" s="27"/>
      <c r="K525" s="25" t="s">
        <v>4104</v>
      </c>
      <c r="L525" s="25"/>
      <c r="M525"/>
      <c r="N525"/>
      <c r="O525" s="25">
        <v>-10.82</v>
      </c>
      <c r="P525" s="25">
        <v>-33.549999999999997</v>
      </c>
      <c r="S525" s="23" t="str">
        <f t="shared" si="24"/>
        <v/>
      </c>
      <c r="T525" s="23">
        <f t="shared" si="22"/>
        <v>0</v>
      </c>
    </row>
    <row r="526" spans="1:20" ht="17.399999999999999">
      <c r="A526" s="23" t="str">
        <f t="shared" si="23"/>
        <v/>
      </c>
      <c r="B526" s="24" t="s">
        <v>869</v>
      </c>
      <c r="C526" s="12" t="s">
        <v>2750</v>
      </c>
      <c r="D526" s="25" t="s">
        <v>9</v>
      </c>
      <c r="E526" s="26">
        <v>163.85</v>
      </c>
      <c r="F526" s="25"/>
      <c r="G526" s="27"/>
      <c r="H526" s="27"/>
      <c r="I526" s="27"/>
      <c r="J526" s="27"/>
      <c r="K526" s="25" t="s">
        <v>4103</v>
      </c>
      <c r="L526" s="25"/>
      <c r="M526"/>
      <c r="N526"/>
      <c r="O526" s="25">
        <v>-1.2</v>
      </c>
      <c r="P526" s="25">
        <v>-23.36</v>
      </c>
      <c r="S526" s="23" t="str">
        <f t="shared" si="24"/>
        <v/>
      </c>
      <c r="T526" s="23">
        <f t="shared" ref="T526:T589" si="25">IF(AND(G526&lt;H526,I526&lt;J526,H526&lt;J526),1,IF(AND(G526&gt;H526,I526&gt;J526,H526&gt;J526),-1,0))</f>
        <v>0</v>
      </c>
    </row>
    <row r="527" spans="1:20" ht="17.399999999999999">
      <c r="A527" s="23" t="str">
        <f t="shared" ref="A527:A590" si="26">IF(ISERROR(RANK(S527,$S$14:$S$3000,)),"",RANK(S527,$S$14:$S$3000,))</f>
        <v/>
      </c>
      <c r="B527" s="24" t="s">
        <v>870</v>
      </c>
      <c r="C527" s="12" t="s">
        <v>871</v>
      </c>
      <c r="D527" s="25" t="s">
        <v>37</v>
      </c>
      <c r="E527" s="26">
        <v>24.03</v>
      </c>
      <c r="F527" s="26"/>
      <c r="G527" s="27"/>
      <c r="H527" s="27"/>
      <c r="I527" s="27"/>
      <c r="J527" s="27"/>
      <c r="K527" s="25" t="s">
        <v>4107</v>
      </c>
      <c r="L527" s="25"/>
      <c r="M527"/>
      <c r="N527"/>
      <c r="O527" s="25">
        <v>6.71</v>
      </c>
      <c r="P527" s="25">
        <v>-8.57</v>
      </c>
      <c r="S527" s="23" t="str">
        <f t="shared" ref="S527:S590" si="27">IF(OR(F527&lt;=$F$8,ISBLANK(G527),ISBLANK(H527),ISBLANK(J527),ISBLANK(I527)),"",E527+ROW()/100000)</f>
        <v/>
      </c>
      <c r="T527" s="23">
        <f t="shared" si="25"/>
        <v>0</v>
      </c>
    </row>
    <row r="528" spans="1:20" ht="17.399999999999999">
      <c r="A528" s="23" t="str">
        <f t="shared" si="26"/>
        <v/>
      </c>
      <c r="B528" s="24" t="s">
        <v>872</v>
      </c>
      <c r="C528" s="12" t="s">
        <v>873</v>
      </c>
      <c r="D528" s="25" t="s">
        <v>37</v>
      </c>
      <c r="E528" s="26">
        <v>28.65</v>
      </c>
      <c r="F528" s="25"/>
      <c r="G528" s="27"/>
      <c r="H528" s="27"/>
      <c r="I528" s="27"/>
      <c r="J528" s="27"/>
      <c r="K528" s="25" t="s">
        <v>4086</v>
      </c>
      <c r="L528" s="25"/>
      <c r="M528"/>
      <c r="N528"/>
      <c r="O528" s="25">
        <v>-2.58</v>
      </c>
      <c r="P528" s="25">
        <v>-20.03</v>
      </c>
      <c r="S528" s="23" t="str">
        <f t="shared" si="27"/>
        <v/>
      </c>
      <c r="T528" s="23">
        <f t="shared" si="25"/>
        <v>0</v>
      </c>
    </row>
    <row r="529" spans="1:20" ht="17.399999999999999">
      <c r="A529" s="23" t="str">
        <f t="shared" si="26"/>
        <v/>
      </c>
      <c r="B529" s="24" t="s">
        <v>874</v>
      </c>
      <c r="C529" s="12" t="s">
        <v>875</v>
      </c>
      <c r="D529" s="25" t="s">
        <v>9</v>
      </c>
      <c r="E529" s="26">
        <v>40.39</v>
      </c>
      <c r="F529" s="26"/>
      <c r="G529" s="27"/>
      <c r="H529" s="27"/>
      <c r="I529" s="27"/>
      <c r="J529" s="27"/>
      <c r="K529" s="25" t="s">
        <v>4089</v>
      </c>
      <c r="L529" s="26"/>
      <c r="M529"/>
      <c r="N529"/>
      <c r="O529" s="25">
        <v>0</v>
      </c>
      <c r="P529" s="25">
        <v>-3.62</v>
      </c>
      <c r="S529" s="23" t="str">
        <f t="shared" si="27"/>
        <v/>
      </c>
      <c r="T529" s="23">
        <f t="shared" si="25"/>
        <v>0</v>
      </c>
    </row>
    <row r="530" spans="1:20" ht="17.399999999999999">
      <c r="A530" s="23" t="str">
        <f t="shared" si="26"/>
        <v/>
      </c>
      <c r="B530" s="24" t="s">
        <v>876</v>
      </c>
      <c r="C530" s="12" t="s">
        <v>877</v>
      </c>
      <c r="D530" s="25" t="s">
        <v>9</v>
      </c>
      <c r="E530" s="26">
        <v>43.53</v>
      </c>
      <c r="F530" s="26"/>
      <c r="G530" s="27"/>
      <c r="H530" s="27"/>
      <c r="I530" s="27"/>
      <c r="J530" s="27"/>
      <c r="K530" s="25" t="s">
        <v>4076</v>
      </c>
      <c r="L530" s="25"/>
      <c r="M530"/>
      <c r="N530"/>
      <c r="O530" s="25">
        <v>-9.85</v>
      </c>
      <c r="P530" s="25">
        <v>-30.67</v>
      </c>
      <c r="S530" s="23" t="str">
        <f t="shared" si="27"/>
        <v/>
      </c>
      <c r="T530" s="23">
        <f t="shared" si="25"/>
        <v>0</v>
      </c>
    </row>
    <row r="531" spans="1:20" ht="17.399999999999999">
      <c r="A531" s="23" t="str">
        <f t="shared" si="26"/>
        <v/>
      </c>
      <c r="B531" s="24" t="s">
        <v>878</v>
      </c>
      <c r="C531" s="12" t="s">
        <v>879</v>
      </c>
      <c r="D531" s="25" t="s">
        <v>37</v>
      </c>
      <c r="E531" s="26">
        <v>20.58</v>
      </c>
      <c r="F531" s="25"/>
      <c r="G531" s="27"/>
      <c r="H531" s="27"/>
      <c r="I531" s="27"/>
      <c r="J531" s="27"/>
      <c r="K531" s="25" t="s">
        <v>4107</v>
      </c>
      <c r="L531" s="25"/>
      <c r="M531"/>
      <c r="N531"/>
      <c r="O531" s="25">
        <v>-2.88</v>
      </c>
      <c r="P531" s="25">
        <v>-8.68</v>
      </c>
      <c r="S531" s="23" t="str">
        <f t="shared" si="27"/>
        <v/>
      </c>
      <c r="T531" s="23">
        <f t="shared" si="25"/>
        <v>0</v>
      </c>
    </row>
    <row r="532" spans="1:20" ht="17.399999999999999">
      <c r="A532" s="23" t="str">
        <f t="shared" si="26"/>
        <v/>
      </c>
      <c r="B532" s="24" t="s">
        <v>880</v>
      </c>
      <c r="C532" s="12" t="s">
        <v>881</v>
      </c>
      <c r="D532" s="25" t="s">
        <v>9</v>
      </c>
      <c r="E532" s="26">
        <v>81.59</v>
      </c>
      <c r="F532" s="26"/>
      <c r="G532" s="27">
        <v>1.3</v>
      </c>
      <c r="H532" s="27"/>
      <c r="I532" s="27"/>
      <c r="J532" s="27"/>
      <c r="K532" s="25" t="s">
        <v>4085</v>
      </c>
      <c r="L532" s="26"/>
      <c r="M532"/>
      <c r="N532"/>
      <c r="O532" s="25">
        <v>-0.34</v>
      </c>
      <c r="P532" s="25">
        <v>-23.06</v>
      </c>
      <c r="S532" s="23" t="str">
        <f t="shared" si="27"/>
        <v/>
      </c>
      <c r="T532" s="23">
        <f t="shared" si="25"/>
        <v>0</v>
      </c>
    </row>
    <row r="533" spans="1:20" ht="17.399999999999999">
      <c r="A533" s="23" t="str">
        <f t="shared" si="26"/>
        <v/>
      </c>
      <c r="B533" s="24" t="s">
        <v>882</v>
      </c>
      <c r="C533" s="12" t="s">
        <v>883</v>
      </c>
      <c r="D533" s="25" t="s">
        <v>9</v>
      </c>
      <c r="E533" s="26">
        <v>266.81</v>
      </c>
      <c r="F533" s="25"/>
      <c r="G533" s="27"/>
      <c r="H533" s="27"/>
      <c r="I533" s="27"/>
      <c r="J533" s="27"/>
      <c r="K533" s="25" t="s">
        <v>2625</v>
      </c>
      <c r="L533" s="25"/>
      <c r="M533"/>
      <c r="N533"/>
      <c r="O533" s="25">
        <v>-4.26</v>
      </c>
      <c r="P533" s="25">
        <v>-14.85</v>
      </c>
      <c r="S533" s="23" t="str">
        <f t="shared" si="27"/>
        <v/>
      </c>
      <c r="T533" s="23">
        <f t="shared" si="25"/>
        <v>0</v>
      </c>
    </row>
    <row r="534" spans="1:20" ht="17.399999999999999">
      <c r="A534" s="23" t="str">
        <f t="shared" si="26"/>
        <v/>
      </c>
      <c r="B534" s="24" t="s">
        <v>884</v>
      </c>
      <c r="C534" s="12" t="s">
        <v>885</v>
      </c>
      <c r="D534" s="25" t="s">
        <v>37</v>
      </c>
      <c r="E534" s="26">
        <v>75.13</v>
      </c>
      <c r="F534" s="25"/>
      <c r="G534" s="27"/>
      <c r="H534" s="27"/>
      <c r="I534" s="27"/>
      <c r="J534" s="27"/>
      <c r="K534" s="25" t="s">
        <v>4090</v>
      </c>
      <c r="L534" s="25"/>
      <c r="M534"/>
      <c r="N534"/>
      <c r="O534" s="25">
        <v>0.72</v>
      </c>
      <c r="P534" s="25">
        <v>6.22</v>
      </c>
      <c r="S534" s="23" t="str">
        <f t="shared" si="27"/>
        <v/>
      </c>
      <c r="T534" s="23">
        <f t="shared" si="25"/>
        <v>0</v>
      </c>
    </row>
    <row r="535" spans="1:20" ht="17.399999999999999">
      <c r="A535" s="23" t="str">
        <f t="shared" si="26"/>
        <v/>
      </c>
      <c r="B535" s="24" t="s">
        <v>886</v>
      </c>
      <c r="C535" s="12" t="s">
        <v>887</v>
      </c>
      <c r="D535" s="25" t="s">
        <v>37</v>
      </c>
      <c r="E535" s="26">
        <v>131.88</v>
      </c>
      <c r="F535" s="25"/>
      <c r="G535" s="27"/>
      <c r="H535" s="27"/>
      <c r="I535" s="27"/>
      <c r="J535" s="27"/>
      <c r="K535" s="25" t="s">
        <v>4089</v>
      </c>
      <c r="L535" s="25"/>
      <c r="M535"/>
      <c r="N535"/>
      <c r="O535" s="25">
        <v>-8.76</v>
      </c>
      <c r="P535" s="25">
        <v>-7.59</v>
      </c>
      <c r="S535" s="23" t="str">
        <f t="shared" si="27"/>
        <v/>
      </c>
      <c r="T535" s="23">
        <f t="shared" si="25"/>
        <v>0</v>
      </c>
    </row>
    <row r="536" spans="1:20" ht="17.399999999999999">
      <c r="A536" s="23" t="str">
        <f t="shared" si="26"/>
        <v/>
      </c>
      <c r="B536" s="24" t="s">
        <v>888</v>
      </c>
      <c r="C536" s="12" t="s">
        <v>4979</v>
      </c>
      <c r="D536" s="25" t="s">
        <v>9</v>
      </c>
      <c r="E536" s="26">
        <v>117.87</v>
      </c>
      <c r="F536" s="26"/>
      <c r="G536" s="27"/>
      <c r="H536" s="27"/>
      <c r="I536" s="27"/>
      <c r="J536" s="27"/>
      <c r="K536" s="25" t="s">
        <v>4088</v>
      </c>
      <c r="L536" s="25"/>
      <c r="M536"/>
      <c r="N536"/>
      <c r="O536" s="25">
        <v>-25.92</v>
      </c>
      <c r="P536" s="25">
        <v>-7.17</v>
      </c>
      <c r="S536" s="23" t="str">
        <f t="shared" si="27"/>
        <v/>
      </c>
      <c r="T536" s="23">
        <f t="shared" si="25"/>
        <v>0</v>
      </c>
    </row>
    <row r="537" spans="1:20" ht="17.399999999999999">
      <c r="A537" s="23" t="str">
        <f t="shared" si="26"/>
        <v/>
      </c>
      <c r="B537" s="24" t="s">
        <v>889</v>
      </c>
      <c r="C537" s="12" t="s">
        <v>890</v>
      </c>
      <c r="D537" s="25" t="s">
        <v>37</v>
      </c>
      <c r="E537" s="26">
        <v>76.34</v>
      </c>
      <c r="F537" s="26"/>
      <c r="G537" s="27"/>
      <c r="H537" s="27"/>
      <c r="I537" s="27"/>
      <c r="J537" s="27"/>
      <c r="K537" s="25" t="s">
        <v>4083</v>
      </c>
      <c r="L537" s="25"/>
      <c r="M537"/>
      <c r="N537"/>
      <c r="O537" s="25">
        <v>-4.3</v>
      </c>
      <c r="P537" s="25">
        <v>0.46</v>
      </c>
      <c r="S537" s="23" t="str">
        <f t="shared" si="27"/>
        <v/>
      </c>
      <c r="T537" s="23">
        <f t="shared" si="25"/>
        <v>0</v>
      </c>
    </row>
    <row r="538" spans="1:20" ht="17.399999999999999">
      <c r="A538" s="23">
        <f t="shared" si="26"/>
        <v>35</v>
      </c>
      <c r="B538" s="24" t="s">
        <v>891</v>
      </c>
      <c r="C538" s="12" t="s">
        <v>892</v>
      </c>
      <c r="D538" s="25" t="s">
        <v>9</v>
      </c>
      <c r="E538" s="26">
        <v>19030.400000000001</v>
      </c>
      <c r="F538" s="25">
        <v>18</v>
      </c>
      <c r="G538" s="27">
        <v>527.35</v>
      </c>
      <c r="H538" s="27">
        <v>527.08000000000004</v>
      </c>
      <c r="I538" s="27">
        <v>552.92999999999995</v>
      </c>
      <c r="J538" s="27">
        <v>540.91999999999996</v>
      </c>
      <c r="K538" s="25" t="s">
        <v>4093</v>
      </c>
      <c r="L538" s="25"/>
      <c r="M538"/>
      <c r="N538"/>
      <c r="O538" s="25">
        <v>-21.03</v>
      </c>
      <c r="P538" s="25">
        <v>12.87</v>
      </c>
      <c r="S538" s="23">
        <f t="shared" si="27"/>
        <v>19030.40538</v>
      </c>
      <c r="T538" s="23">
        <f t="shared" si="25"/>
        <v>0</v>
      </c>
    </row>
    <row r="539" spans="1:20" ht="17.399999999999999">
      <c r="A539" s="23" t="str">
        <f t="shared" si="26"/>
        <v/>
      </c>
      <c r="B539" s="24" t="s">
        <v>893</v>
      </c>
      <c r="C539" s="12" t="s">
        <v>4975</v>
      </c>
      <c r="D539" s="25" t="s">
        <v>9</v>
      </c>
      <c r="E539" s="26">
        <v>2834.2</v>
      </c>
      <c r="F539" s="26">
        <v>1</v>
      </c>
      <c r="G539" s="27">
        <v>57.8</v>
      </c>
      <c r="H539" s="27">
        <v>57.8</v>
      </c>
      <c r="I539" s="27"/>
      <c r="J539" s="27"/>
      <c r="K539" s="25" t="s">
        <v>4088</v>
      </c>
      <c r="L539" s="26"/>
      <c r="M539"/>
      <c r="N539"/>
      <c r="O539" s="25">
        <v>-8.58</v>
      </c>
      <c r="P539" s="25">
        <v>-17.329999999999998</v>
      </c>
      <c r="S539" s="23" t="str">
        <f t="shared" si="27"/>
        <v/>
      </c>
      <c r="T539" s="23">
        <f t="shared" si="25"/>
        <v>0</v>
      </c>
    </row>
    <row r="540" spans="1:20" ht="17.399999999999999">
      <c r="A540" s="23">
        <f t="shared" si="26"/>
        <v>222</v>
      </c>
      <c r="B540" s="24" t="s">
        <v>894</v>
      </c>
      <c r="C540" s="12" t="s">
        <v>895</v>
      </c>
      <c r="D540" s="25" t="s">
        <v>9</v>
      </c>
      <c r="E540" s="26">
        <v>352.62</v>
      </c>
      <c r="F540" s="25">
        <v>2</v>
      </c>
      <c r="G540" s="27">
        <v>25.58</v>
      </c>
      <c r="H540" s="27">
        <v>26.23</v>
      </c>
      <c r="I540" s="27">
        <v>26.23</v>
      </c>
      <c r="J540" s="27">
        <v>27.75</v>
      </c>
      <c r="K540" s="25" t="s">
        <v>4080</v>
      </c>
      <c r="L540" s="25"/>
      <c r="M540"/>
      <c r="N540"/>
      <c r="O540" s="25">
        <v>-7.68</v>
      </c>
      <c r="P540" s="25">
        <v>-23.68</v>
      </c>
      <c r="S540" s="23">
        <f t="shared" si="27"/>
        <v>352.62540000000001</v>
      </c>
      <c r="T540" s="23">
        <f t="shared" si="25"/>
        <v>1</v>
      </c>
    </row>
    <row r="541" spans="1:20" ht="17.399999999999999">
      <c r="A541" s="23" t="str">
        <f t="shared" si="26"/>
        <v/>
      </c>
      <c r="B541" s="24" t="s">
        <v>4613</v>
      </c>
      <c r="C541" s="12" t="s">
        <v>4615</v>
      </c>
      <c r="D541" s="25" t="s">
        <v>9</v>
      </c>
      <c r="E541" s="26">
        <v>212.22</v>
      </c>
      <c r="F541" s="25"/>
      <c r="G541" s="27"/>
      <c r="H541" s="27"/>
      <c r="I541" s="27"/>
      <c r="J541" s="27"/>
      <c r="K541" s="25" t="s">
        <v>4084</v>
      </c>
      <c r="L541" s="25"/>
      <c r="M541"/>
      <c r="N541"/>
      <c r="O541" s="25">
        <v>-29.5</v>
      </c>
      <c r="P541" s="25">
        <v>-37.369999999999997</v>
      </c>
      <c r="S541" s="23" t="str">
        <f t="shared" si="27"/>
        <v/>
      </c>
      <c r="T541" s="23">
        <f t="shared" si="25"/>
        <v>0</v>
      </c>
    </row>
    <row r="542" spans="1:20" ht="17.399999999999999">
      <c r="A542" s="23" t="str">
        <f t="shared" si="26"/>
        <v/>
      </c>
      <c r="B542" s="24" t="s">
        <v>896</v>
      </c>
      <c r="C542" s="12" t="s">
        <v>897</v>
      </c>
      <c r="D542" s="25" t="s">
        <v>37</v>
      </c>
      <c r="E542" s="26">
        <v>254.86</v>
      </c>
      <c r="F542" s="26"/>
      <c r="G542" s="27"/>
      <c r="H542" s="27"/>
      <c r="I542" s="27"/>
      <c r="J542" s="27"/>
      <c r="K542" s="25" t="s">
        <v>4084</v>
      </c>
      <c r="L542" s="25"/>
      <c r="M542"/>
      <c r="N542"/>
      <c r="O542" s="25">
        <v>-0.17</v>
      </c>
      <c r="P542" s="25">
        <v>15.41</v>
      </c>
      <c r="S542" s="23" t="str">
        <f t="shared" si="27"/>
        <v/>
      </c>
      <c r="T542" s="23">
        <f t="shared" si="25"/>
        <v>0</v>
      </c>
    </row>
    <row r="543" spans="1:20" ht="17.399999999999999">
      <c r="A543" s="23" t="str">
        <f t="shared" si="26"/>
        <v/>
      </c>
      <c r="B543" s="24" t="s">
        <v>898</v>
      </c>
      <c r="C543" s="12" t="s">
        <v>899</v>
      </c>
      <c r="D543" s="25" t="s">
        <v>9</v>
      </c>
      <c r="E543" s="26">
        <v>395.76</v>
      </c>
      <c r="F543" s="25"/>
      <c r="G543" s="27"/>
      <c r="H543" s="27"/>
      <c r="I543" s="27"/>
      <c r="J543" s="27"/>
      <c r="K543" s="25" t="s">
        <v>4107</v>
      </c>
      <c r="L543" s="25"/>
      <c r="M543"/>
      <c r="N543"/>
      <c r="O543" s="25">
        <v>-28.85</v>
      </c>
      <c r="P543" s="25">
        <v>105.72</v>
      </c>
      <c r="S543" s="23" t="str">
        <f t="shared" si="27"/>
        <v/>
      </c>
      <c r="T543" s="23">
        <f t="shared" si="25"/>
        <v>0</v>
      </c>
    </row>
    <row r="544" spans="1:20" ht="17.399999999999999">
      <c r="A544" s="23" t="str">
        <f t="shared" si="26"/>
        <v/>
      </c>
      <c r="B544" s="24" t="s">
        <v>900</v>
      </c>
      <c r="C544" s="12" t="s">
        <v>901</v>
      </c>
      <c r="D544" s="25" t="s">
        <v>9</v>
      </c>
      <c r="E544" s="26">
        <v>554.97</v>
      </c>
      <c r="F544" s="26">
        <v>1</v>
      </c>
      <c r="G544" s="27">
        <v>92.3</v>
      </c>
      <c r="H544" s="27">
        <v>92.3</v>
      </c>
      <c r="I544" s="27">
        <v>92.3</v>
      </c>
      <c r="J544" s="27"/>
      <c r="K544" s="25" t="s">
        <v>2625</v>
      </c>
      <c r="L544" s="26"/>
      <c r="M544"/>
      <c r="N544"/>
      <c r="O544" s="25">
        <v>-4.82</v>
      </c>
      <c r="P544" s="25">
        <v>-18.53</v>
      </c>
      <c r="S544" s="23" t="str">
        <f t="shared" si="27"/>
        <v/>
      </c>
      <c r="T544" s="23">
        <f t="shared" si="25"/>
        <v>0</v>
      </c>
    </row>
    <row r="545" spans="1:20" ht="17.399999999999999">
      <c r="A545" s="23">
        <f t="shared" si="26"/>
        <v>155</v>
      </c>
      <c r="B545" s="24" t="s">
        <v>902</v>
      </c>
      <c r="C545" s="12" t="s">
        <v>903</v>
      </c>
      <c r="D545" s="25" t="s">
        <v>9</v>
      </c>
      <c r="E545" s="26">
        <v>1421.1</v>
      </c>
      <c r="F545" s="26">
        <v>3</v>
      </c>
      <c r="G545" s="27">
        <v>46.97</v>
      </c>
      <c r="H545" s="27">
        <v>46.97</v>
      </c>
      <c r="I545" s="27">
        <v>46.97</v>
      </c>
      <c r="J545" s="27">
        <v>45.45</v>
      </c>
      <c r="K545" s="25" t="s">
        <v>4115</v>
      </c>
      <c r="L545" s="26"/>
      <c r="M545"/>
      <c r="N545"/>
      <c r="O545" s="25">
        <v>-14.46</v>
      </c>
      <c r="P545" s="25">
        <v>-33.25</v>
      </c>
      <c r="S545" s="23">
        <f t="shared" si="27"/>
        <v>1421.10545</v>
      </c>
      <c r="T545" s="23">
        <f t="shared" si="25"/>
        <v>0</v>
      </c>
    </row>
    <row r="546" spans="1:20" ht="17.399999999999999">
      <c r="A546" s="23" t="str">
        <f t="shared" si="26"/>
        <v/>
      </c>
      <c r="B546" s="24" t="s">
        <v>904</v>
      </c>
      <c r="C546" s="12" t="s">
        <v>905</v>
      </c>
      <c r="D546" s="25" t="s">
        <v>37</v>
      </c>
      <c r="E546" s="26">
        <v>275.58999999999997</v>
      </c>
      <c r="F546" s="25"/>
      <c r="G546" s="27"/>
      <c r="H546" s="27"/>
      <c r="I546" s="27"/>
      <c r="J546" s="27"/>
      <c r="K546" s="25" t="s">
        <v>2626</v>
      </c>
      <c r="L546" s="25"/>
      <c r="M546"/>
      <c r="N546"/>
      <c r="O546" s="25">
        <v>11.67</v>
      </c>
      <c r="P546" s="25">
        <v>-28.82</v>
      </c>
      <c r="S546" s="23" t="str">
        <f t="shared" si="27"/>
        <v/>
      </c>
      <c r="T546" s="23">
        <f t="shared" si="25"/>
        <v>0</v>
      </c>
    </row>
    <row r="547" spans="1:20" ht="17.399999999999999">
      <c r="A547" s="23" t="str">
        <f t="shared" si="26"/>
        <v/>
      </c>
      <c r="B547" s="24" t="s">
        <v>906</v>
      </c>
      <c r="C547" s="12" t="s">
        <v>907</v>
      </c>
      <c r="D547" s="25" t="s">
        <v>37</v>
      </c>
      <c r="E547" s="26">
        <v>108.98</v>
      </c>
      <c r="F547" s="25"/>
      <c r="G547" s="27"/>
      <c r="H547" s="27"/>
      <c r="I547" s="27"/>
      <c r="J547" s="27"/>
      <c r="K547" s="25" t="s">
        <v>4080</v>
      </c>
      <c r="L547" s="25"/>
      <c r="M547"/>
      <c r="N547"/>
      <c r="O547" s="25">
        <v>-3.18</v>
      </c>
      <c r="P547" s="25">
        <v>-5.94</v>
      </c>
      <c r="S547" s="23" t="str">
        <f t="shared" si="27"/>
        <v/>
      </c>
      <c r="T547" s="23">
        <f t="shared" si="25"/>
        <v>0</v>
      </c>
    </row>
    <row r="548" spans="1:20" ht="17.399999999999999">
      <c r="A548" s="23" t="str">
        <f t="shared" si="26"/>
        <v/>
      </c>
      <c r="B548" s="24" t="s">
        <v>3128</v>
      </c>
      <c r="C548" s="12" t="s">
        <v>3240</v>
      </c>
      <c r="D548" s="25" t="s">
        <v>9</v>
      </c>
      <c r="E548" s="26">
        <v>297.38</v>
      </c>
      <c r="F548" s="25">
        <v>1</v>
      </c>
      <c r="G548" s="27">
        <v>4.8</v>
      </c>
      <c r="H548" s="27">
        <v>4.8</v>
      </c>
      <c r="I548" s="27"/>
      <c r="J548" s="27"/>
      <c r="K548" s="25" t="s">
        <v>4102</v>
      </c>
      <c r="L548" s="25"/>
      <c r="M548"/>
      <c r="N548"/>
      <c r="O548" s="25">
        <v>-11.34</v>
      </c>
      <c r="P548" s="25">
        <v>-26.21</v>
      </c>
      <c r="S548" s="23" t="str">
        <f t="shared" si="27"/>
        <v/>
      </c>
      <c r="T548" s="23">
        <f t="shared" si="25"/>
        <v>0</v>
      </c>
    </row>
    <row r="549" spans="1:20" ht="17.399999999999999">
      <c r="A549" s="23">
        <f t="shared" si="26"/>
        <v>44</v>
      </c>
      <c r="B549" s="24" t="s">
        <v>2678</v>
      </c>
      <c r="C549" s="12" t="s">
        <v>5032</v>
      </c>
      <c r="D549" s="25" t="s">
        <v>9</v>
      </c>
      <c r="E549" s="26">
        <v>15274.38</v>
      </c>
      <c r="F549" s="25">
        <v>10</v>
      </c>
      <c r="G549" s="27">
        <v>223.59</v>
      </c>
      <c r="H549" s="27">
        <v>226.88</v>
      </c>
      <c r="I549" s="27">
        <v>233.5</v>
      </c>
      <c r="J549" s="27">
        <v>234.3</v>
      </c>
      <c r="K549" s="25" t="s">
        <v>4113</v>
      </c>
      <c r="L549" s="26"/>
      <c r="M549"/>
      <c r="N549"/>
      <c r="O549" s="25">
        <v>-45.47</v>
      </c>
      <c r="P549" s="25">
        <v>26.46</v>
      </c>
      <c r="S549" s="23">
        <f t="shared" si="27"/>
        <v>15274.385489999999</v>
      </c>
      <c r="T549" s="23">
        <f t="shared" si="25"/>
        <v>1</v>
      </c>
    </row>
    <row r="550" spans="1:20" ht="17.399999999999999">
      <c r="A550" s="23" t="str">
        <f t="shared" si="26"/>
        <v/>
      </c>
      <c r="B550" s="24" t="s">
        <v>908</v>
      </c>
      <c r="C550" s="12" t="s">
        <v>4490</v>
      </c>
      <c r="D550" s="25" t="s">
        <v>37</v>
      </c>
      <c r="E550" s="26">
        <v>429.09</v>
      </c>
      <c r="F550" s="25">
        <v>1</v>
      </c>
      <c r="G550" s="27">
        <v>16.850000000000001</v>
      </c>
      <c r="H550" s="27">
        <v>16.2</v>
      </c>
      <c r="I550" s="27"/>
      <c r="J550" s="27"/>
      <c r="K550" s="25" t="s">
        <v>4102</v>
      </c>
      <c r="L550" s="25"/>
      <c r="M550"/>
      <c r="N550"/>
      <c r="O550" s="25">
        <v>-5.54</v>
      </c>
      <c r="P550" s="25">
        <v>-20.98</v>
      </c>
      <c r="S550" s="23" t="str">
        <f t="shared" si="27"/>
        <v/>
      </c>
      <c r="T550" s="23">
        <f t="shared" si="25"/>
        <v>0</v>
      </c>
    </row>
    <row r="551" spans="1:20" ht="17.399999999999999">
      <c r="A551" s="23" t="str">
        <f t="shared" si="26"/>
        <v/>
      </c>
      <c r="B551" s="24" t="s">
        <v>909</v>
      </c>
      <c r="C551" s="12" t="s">
        <v>910</v>
      </c>
      <c r="D551" s="25" t="s">
        <v>37</v>
      </c>
      <c r="E551" s="26">
        <v>215.06</v>
      </c>
      <c r="F551" s="25"/>
      <c r="G551" s="27"/>
      <c r="H551" s="27"/>
      <c r="I551" s="27"/>
      <c r="J551" s="27"/>
      <c r="K551" s="25" t="s">
        <v>4086</v>
      </c>
      <c r="L551" s="25"/>
      <c r="M551"/>
      <c r="N551"/>
      <c r="O551" s="25">
        <v>-30</v>
      </c>
      <c r="P551" s="25">
        <v>-21.64</v>
      </c>
      <c r="S551" s="23" t="str">
        <f t="shared" si="27"/>
        <v/>
      </c>
      <c r="T551" s="23">
        <f t="shared" si="25"/>
        <v>0</v>
      </c>
    </row>
    <row r="552" spans="1:20" ht="17.399999999999999">
      <c r="A552" s="23" t="str">
        <f t="shared" si="26"/>
        <v/>
      </c>
      <c r="B552" s="24" t="s">
        <v>911</v>
      </c>
      <c r="C552" s="12" t="s">
        <v>912</v>
      </c>
      <c r="D552" s="25" t="s">
        <v>9</v>
      </c>
      <c r="E552" s="26">
        <v>127.14</v>
      </c>
      <c r="F552" s="25"/>
      <c r="G552" s="27"/>
      <c r="H552" s="27"/>
      <c r="I552" s="27"/>
      <c r="J552" s="27"/>
      <c r="K552" s="25" t="s">
        <v>4087</v>
      </c>
      <c r="L552" s="25"/>
      <c r="M552"/>
      <c r="N552"/>
      <c r="O552" s="25">
        <v>-18.77</v>
      </c>
      <c r="P552" s="25">
        <v>-28.23</v>
      </c>
      <c r="S552" s="23" t="str">
        <f t="shared" si="27"/>
        <v/>
      </c>
      <c r="T552" s="23">
        <f t="shared" si="25"/>
        <v>0</v>
      </c>
    </row>
    <row r="553" spans="1:20" ht="17.399999999999999">
      <c r="A553" s="23" t="str">
        <f t="shared" si="26"/>
        <v/>
      </c>
      <c r="B553" s="24" t="s">
        <v>913</v>
      </c>
      <c r="C553" s="12" t="s">
        <v>914</v>
      </c>
      <c r="D553" s="25" t="s">
        <v>9</v>
      </c>
      <c r="E553" s="26">
        <v>65.78</v>
      </c>
      <c r="F553" s="25"/>
      <c r="G553" s="27"/>
      <c r="H553" s="27"/>
      <c r="I553" s="27"/>
      <c r="J553" s="27"/>
      <c r="K553" s="25" t="s">
        <v>4085</v>
      </c>
      <c r="L553" s="26"/>
      <c r="M553"/>
      <c r="N553"/>
      <c r="O553" s="25">
        <v>-1.4</v>
      </c>
      <c r="P553" s="25">
        <v>-12.72</v>
      </c>
      <c r="S553" s="23" t="str">
        <f t="shared" si="27"/>
        <v/>
      </c>
      <c r="T553" s="23">
        <f t="shared" si="25"/>
        <v>0</v>
      </c>
    </row>
    <row r="554" spans="1:20" ht="17.399999999999999">
      <c r="A554" s="23" t="str">
        <f t="shared" si="26"/>
        <v/>
      </c>
      <c r="B554" s="24" t="s">
        <v>915</v>
      </c>
      <c r="C554" s="12" t="s">
        <v>916</v>
      </c>
      <c r="D554" s="25" t="s">
        <v>37</v>
      </c>
      <c r="E554" s="26">
        <v>14.18</v>
      </c>
      <c r="F554" s="26"/>
      <c r="G554" s="27"/>
      <c r="H554" s="27"/>
      <c r="I554" s="27"/>
      <c r="J554" s="27"/>
      <c r="K554" s="25" t="s">
        <v>4076</v>
      </c>
      <c r="L554" s="26"/>
      <c r="M554"/>
      <c r="N554"/>
      <c r="O554" s="25">
        <v>-0.9</v>
      </c>
      <c r="P554" s="25">
        <v>-16.98</v>
      </c>
      <c r="S554" s="23" t="str">
        <f t="shared" si="27"/>
        <v/>
      </c>
      <c r="T554" s="23">
        <f t="shared" si="25"/>
        <v>0</v>
      </c>
    </row>
    <row r="555" spans="1:20" ht="17.399999999999999">
      <c r="A555" s="23" t="str">
        <f t="shared" si="26"/>
        <v/>
      </c>
      <c r="B555" s="24" t="s">
        <v>917</v>
      </c>
      <c r="C555" s="12" t="s">
        <v>918</v>
      </c>
      <c r="D555" s="25" t="s">
        <v>9</v>
      </c>
      <c r="E555" s="26">
        <v>1976.42</v>
      </c>
      <c r="F555" s="25">
        <v>5</v>
      </c>
      <c r="G555" s="27">
        <v>152.84</v>
      </c>
      <c r="H555" s="27">
        <v>152.84</v>
      </c>
      <c r="I555" s="27">
        <v>190.6</v>
      </c>
      <c r="J555" s="27"/>
      <c r="K555" s="25" t="s">
        <v>2625</v>
      </c>
      <c r="L555" s="25"/>
      <c r="M555"/>
      <c r="N555"/>
      <c r="O555" s="25">
        <v>-6.15</v>
      </c>
      <c r="P555" s="25">
        <v>-17.73</v>
      </c>
      <c r="S555" s="23" t="str">
        <f t="shared" si="27"/>
        <v/>
      </c>
      <c r="T555" s="23">
        <f t="shared" si="25"/>
        <v>0</v>
      </c>
    </row>
    <row r="556" spans="1:20" ht="17.399999999999999">
      <c r="A556" s="23" t="str">
        <f t="shared" si="26"/>
        <v/>
      </c>
      <c r="B556" s="24" t="s">
        <v>919</v>
      </c>
      <c r="C556" s="12" t="s">
        <v>920</v>
      </c>
      <c r="D556" s="25" t="s">
        <v>37</v>
      </c>
      <c r="E556" s="26">
        <v>25.36</v>
      </c>
      <c r="F556" s="25"/>
      <c r="G556" s="27"/>
      <c r="H556" s="27"/>
      <c r="I556" s="27"/>
      <c r="J556" s="27"/>
      <c r="K556" s="25" t="s">
        <v>4076</v>
      </c>
      <c r="L556" s="25"/>
      <c r="M556"/>
      <c r="N556"/>
      <c r="O556" s="25">
        <v>-2.9</v>
      </c>
      <c r="P556" s="25">
        <v>-19.739999999999998</v>
      </c>
      <c r="S556" s="23" t="str">
        <f t="shared" si="27"/>
        <v/>
      </c>
      <c r="T556" s="23">
        <f t="shared" si="25"/>
        <v>0</v>
      </c>
    </row>
    <row r="557" spans="1:20" ht="17.399999999999999">
      <c r="A557" s="23" t="str">
        <f t="shared" si="26"/>
        <v/>
      </c>
      <c r="B557" s="24" t="s">
        <v>921</v>
      </c>
      <c r="C557" s="12" t="s">
        <v>5260</v>
      </c>
      <c r="D557" s="25" t="s">
        <v>37</v>
      </c>
      <c r="E557" s="26">
        <v>11.66</v>
      </c>
      <c r="F557" s="25"/>
      <c r="G557" s="27"/>
      <c r="H557" s="27"/>
      <c r="I557" s="27"/>
      <c r="J557" s="27"/>
      <c r="K557" s="25" t="s">
        <v>4102</v>
      </c>
      <c r="L557" s="25"/>
      <c r="M557"/>
      <c r="N557"/>
      <c r="O557" s="25">
        <v>-41.41</v>
      </c>
      <c r="P557" s="25">
        <v>-38.85</v>
      </c>
      <c r="S557" s="23" t="str">
        <f t="shared" si="27"/>
        <v/>
      </c>
      <c r="T557" s="23">
        <f t="shared" si="25"/>
        <v>0</v>
      </c>
    </row>
    <row r="558" spans="1:20" ht="17.399999999999999">
      <c r="A558" s="23">
        <f t="shared" si="26"/>
        <v>98</v>
      </c>
      <c r="B558" s="24" t="s">
        <v>922</v>
      </c>
      <c r="C558" s="12" t="s">
        <v>2794</v>
      </c>
      <c r="D558" s="25" t="s">
        <v>9</v>
      </c>
      <c r="E558" s="26">
        <v>3884.4</v>
      </c>
      <c r="F558" s="25">
        <v>17</v>
      </c>
      <c r="G558" s="27">
        <v>108.62</v>
      </c>
      <c r="H558" s="27">
        <v>108.92</v>
      </c>
      <c r="I558" s="27">
        <v>109.57</v>
      </c>
      <c r="J558" s="27">
        <v>107.57</v>
      </c>
      <c r="K558" s="25" t="s">
        <v>4085</v>
      </c>
      <c r="L558" s="26"/>
      <c r="M558"/>
      <c r="N558"/>
      <c r="O558" s="25">
        <v>-27.49</v>
      </c>
      <c r="P558" s="25">
        <v>-3.81</v>
      </c>
      <c r="S558" s="23">
        <f t="shared" si="27"/>
        <v>3884.4055800000001</v>
      </c>
      <c r="T558" s="23">
        <f t="shared" si="25"/>
        <v>0</v>
      </c>
    </row>
    <row r="559" spans="1:20" ht="17.399999999999999">
      <c r="A559" s="23" t="str">
        <f t="shared" si="26"/>
        <v/>
      </c>
      <c r="B559" s="24" t="s">
        <v>923</v>
      </c>
      <c r="C559" s="12" t="s">
        <v>3409</v>
      </c>
      <c r="D559" s="25" t="s">
        <v>37</v>
      </c>
      <c r="E559" s="26">
        <v>263.64999999999998</v>
      </c>
      <c r="F559" s="25"/>
      <c r="G559" s="27"/>
      <c r="H559" s="27"/>
      <c r="I559" s="27"/>
      <c r="J559" s="27"/>
      <c r="K559" s="25" t="s">
        <v>4112</v>
      </c>
      <c r="L559" s="25"/>
      <c r="M559"/>
      <c r="N559"/>
      <c r="O559" s="25">
        <v>-5.69</v>
      </c>
      <c r="P559" s="25">
        <v>7.68</v>
      </c>
      <c r="S559" s="23" t="str">
        <f t="shared" si="27"/>
        <v/>
      </c>
      <c r="T559" s="23">
        <f t="shared" si="25"/>
        <v>0</v>
      </c>
    </row>
    <row r="560" spans="1:20" ht="17.399999999999999">
      <c r="A560" s="23" t="str">
        <f t="shared" si="26"/>
        <v/>
      </c>
      <c r="B560" s="24" t="s">
        <v>924</v>
      </c>
      <c r="C560" s="12" t="s">
        <v>925</v>
      </c>
      <c r="D560" s="25" t="s">
        <v>9</v>
      </c>
      <c r="E560" s="26">
        <v>443.46</v>
      </c>
      <c r="F560" s="25"/>
      <c r="G560" s="27"/>
      <c r="H560" s="27"/>
      <c r="I560" s="27"/>
      <c r="J560" s="27"/>
      <c r="K560" s="25" t="s">
        <v>4076</v>
      </c>
      <c r="L560" s="26"/>
      <c r="M560"/>
      <c r="N560"/>
      <c r="O560" s="25">
        <v>-13.23</v>
      </c>
      <c r="P560" s="25">
        <v>-22.39</v>
      </c>
      <c r="S560" s="23" t="str">
        <f t="shared" si="27"/>
        <v/>
      </c>
      <c r="T560" s="23">
        <f t="shared" si="25"/>
        <v>0</v>
      </c>
    </row>
    <row r="561" spans="1:20" ht="17.399999999999999">
      <c r="A561" s="23" t="str">
        <f t="shared" si="26"/>
        <v/>
      </c>
      <c r="B561" s="24" t="s">
        <v>926</v>
      </c>
      <c r="C561" s="12" t="s">
        <v>927</v>
      </c>
      <c r="D561" s="25" t="s">
        <v>9</v>
      </c>
      <c r="E561" s="26">
        <v>112.86</v>
      </c>
      <c r="F561" s="26"/>
      <c r="G561" s="27"/>
      <c r="H561" s="27"/>
      <c r="I561" s="27"/>
      <c r="J561" s="27"/>
      <c r="K561" s="25" t="s">
        <v>4085</v>
      </c>
      <c r="L561" s="26"/>
      <c r="M561"/>
      <c r="N561"/>
      <c r="O561" s="25">
        <v>-19.100000000000001</v>
      </c>
      <c r="P561" s="25">
        <v>-19.62</v>
      </c>
      <c r="S561" s="23" t="str">
        <f t="shared" si="27"/>
        <v/>
      </c>
      <c r="T561" s="23">
        <f t="shared" si="25"/>
        <v>0</v>
      </c>
    </row>
    <row r="562" spans="1:20" ht="17.399999999999999">
      <c r="A562" s="23" t="str">
        <f t="shared" si="26"/>
        <v/>
      </c>
      <c r="B562" s="24" t="s">
        <v>928</v>
      </c>
      <c r="C562" s="12" t="s">
        <v>929</v>
      </c>
      <c r="D562" s="25" t="s">
        <v>37</v>
      </c>
      <c r="E562" s="26">
        <v>786.65</v>
      </c>
      <c r="F562" s="25"/>
      <c r="G562" s="27"/>
      <c r="H562" s="27"/>
      <c r="I562" s="27"/>
      <c r="J562" s="27"/>
      <c r="K562" s="25" t="s">
        <v>4088</v>
      </c>
      <c r="L562" s="25"/>
      <c r="M562"/>
      <c r="N562"/>
      <c r="O562" s="25">
        <v>38.78</v>
      </c>
      <c r="P562" s="25">
        <v>67.19</v>
      </c>
      <c r="S562" s="23" t="str">
        <f t="shared" si="27"/>
        <v/>
      </c>
      <c r="T562" s="23">
        <f t="shared" si="25"/>
        <v>0</v>
      </c>
    </row>
    <row r="563" spans="1:20" ht="17.399999999999999">
      <c r="A563" s="23" t="str">
        <f t="shared" si="26"/>
        <v/>
      </c>
      <c r="B563" s="24" t="s">
        <v>930</v>
      </c>
      <c r="C563" s="12" t="s">
        <v>4894</v>
      </c>
      <c r="D563" s="25" t="s">
        <v>9</v>
      </c>
      <c r="E563" s="26">
        <v>41.35</v>
      </c>
      <c r="F563" s="25"/>
      <c r="G563" s="27"/>
      <c r="H563" s="27"/>
      <c r="I563" s="27"/>
      <c r="J563" s="27"/>
      <c r="K563" s="25" t="s">
        <v>4117</v>
      </c>
      <c r="L563" s="25"/>
      <c r="M563"/>
      <c r="N563"/>
      <c r="O563" s="25">
        <v>0</v>
      </c>
      <c r="P563" s="25">
        <v>0</v>
      </c>
      <c r="S563" s="23" t="str">
        <f t="shared" si="27"/>
        <v/>
      </c>
      <c r="T563" s="23">
        <f t="shared" si="25"/>
        <v>0</v>
      </c>
    </row>
    <row r="564" spans="1:20" ht="17.399999999999999">
      <c r="A564" s="23" t="str">
        <f t="shared" si="26"/>
        <v/>
      </c>
      <c r="B564" s="24" t="s">
        <v>931</v>
      </c>
      <c r="C564" s="12" t="s">
        <v>932</v>
      </c>
      <c r="D564" s="25" t="s">
        <v>37</v>
      </c>
      <c r="E564" s="26">
        <v>79.86</v>
      </c>
      <c r="F564" s="26"/>
      <c r="G564" s="27"/>
      <c r="H564" s="27"/>
      <c r="I564" s="27"/>
      <c r="J564" s="27"/>
      <c r="K564" s="25" t="s">
        <v>4085</v>
      </c>
      <c r="L564" s="25"/>
      <c r="M564"/>
      <c r="N564"/>
      <c r="O564" s="25">
        <v>-1.5</v>
      </c>
      <c r="P564" s="25">
        <v>-6.64</v>
      </c>
      <c r="S564" s="23" t="str">
        <f t="shared" si="27"/>
        <v/>
      </c>
      <c r="T564" s="23">
        <f t="shared" si="25"/>
        <v>0</v>
      </c>
    </row>
    <row r="565" spans="1:20" ht="17.399999999999999">
      <c r="A565" s="23" t="str">
        <f t="shared" si="26"/>
        <v/>
      </c>
      <c r="B565" s="24" t="s">
        <v>933</v>
      </c>
      <c r="C565" s="12" t="s">
        <v>934</v>
      </c>
      <c r="D565" s="25" t="s">
        <v>37</v>
      </c>
      <c r="E565" s="26">
        <v>75.69</v>
      </c>
      <c r="F565" s="26"/>
      <c r="G565" s="27"/>
      <c r="H565" s="27"/>
      <c r="I565" s="27"/>
      <c r="J565" s="27"/>
      <c r="K565" s="25" t="s">
        <v>4109</v>
      </c>
      <c r="L565" s="25"/>
      <c r="M565"/>
      <c r="N565"/>
      <c r="O565" s="25">
        <v>-12.22</v>
      </c>
      <c r="P565" s="25">
        <v>-24.8</v>
      </c>
      <c r="S565" s="23" t="str">
        <f t="shared" si="27"/>
        <v/>
      </c>
      <c r="T565" s="23">
        <f t="shared" si="25"/>
        <v>0</v>
      </c>
    </row>
    <row r="566" spans="1:20" ht="17.399999999999999">
      <c r="A566" s="23" t="str">
        <f t="shared" si="26"/>
        <v/>
      </c>
      <c r="B566" s="24" t="s">
        <v>935</v>
      </c>
      <c r="C566" s="12" t="s">
        <v>4692</v>
      </c>
      <c r="D566" s="25" t="s">
        <v>37</v>
      </c>
      <c r="E566" s="26">
        <v>28.25</v>
      </c>
      <c r="F566" s="25"/>
      <c r="G566" s="27"/>
      <c r="H566" s="27"/>
      <c r="I566" s="27"/>
      <c r="J566" s="27"/>
      <c r="K566" s="25" t="s">
        <v>4109</v>
      </c>
      <c r="L566" s="25"/>
      <c r="M566"/>
      <c r="N566"/>
      <c r="O566" s="25">
        <v>-22.92</v>
      </c>
      <c r="P566" s="25">
        <v>-23.71</v>
      </c>
      <c r="S566" s="23" t="str">
        <f t="shared" si="27"/>
        <v/>
      </c>
      <c r="T566" s="23">
        <f t="shared" si="25"/>
        <v>0</v>
      </c>
    </row>
    <row r="567" spans="1:20" ht="17.399999999999999">
      <c r="A567" s="23" t="str">
        <f t="shared" si="26"/>
        <v/>
      </c>
      <c r="B567" s="24" t="s">
        <v>936</v>
      </c>
      <c r="C567" s="12" t="s">
        <v>2885</v>
      </c>
      <c r="D567" s="25" t="s">
        <v>37</v>
      </c>
      <c r="E567" s="26">
        <v>26.63</v>
      </c>
      <c r="F567" s="26"/>
      <c r="G567" s="27"/>
      <c r="H567" s="27"/>
      <c r="I567" s="27"/>
      <c r="J567" s="27"/>
      <c r="K567" s="25" t="s">
        <v>4098</v>
      </c>
      <c r="L567" s="25"/>
      <c r="M567"/>
      <c r="N567"/>
      <c r="O567" s="25">
        <v>4.37</v>
      </c>
      <c r="P567" s="25">
        <v>-16.96</v>
      </c>
      <c r="S567" s="23" t="str">
        <f t="shared" si="27"/>
        <v/>
      </c>
      <c r="T567" s="23">
        <f t="shared" si="25"/>
        <v>0</v>
      </c>
    </row>
    <row r="568" spans="1:20" ht="17.399999999999999">
      <c r="A568" s="23" t="str">
        <f t="shared" si="26"/>
        <v/>
      </c>
      <c r="B568" s="24" t="s">
        <v>937</v>
      </c>
      <c r="C568" s="12" t="s">
        <v>938</v>
      </c>
      <c r="D568" s="25" t="s">
        <v>9</v>
      </c>
      <c r="E568" s="26">
        <v>80.209999999999994</v>
      </c>
      <c r="F568" s="26">
        <v>1</v>
      </c>
      <c r="G568" s="27">
        <v>0</v>
      </c>
      <c r="H568" s="27">
        <v>0</v>
      </c>
      <c r="I568" s="27"/>
      <c r="J568" s="27"/>
      <c r="K568" s="25" t="s">
        <v>4118</v>
      </c>
      <c r="L568" s="25"/>
      <c r="M568"/>
      <c r="N568"/>
      <c r="O568" s="25">
        <v>-16.12</v>
      </c>
      <c r="P568" s="25">
        <v>-41.18</v>
      </c>
      <c r="S568" s="23" t="str">
        <f t="shared" si="27"/>
        <v/>
      </c>
      <c r="T568" s="23">
        <f t="shared" si="25"/>
        <v>0</v>
      </c>
    </row>
    <row r="569" spans="1:20" ht="17.399999999999999">
      <c r="A569" s="23" t="str">
        <f t="shared" si="26"/>
        <v/>
      </c>
      <c r="B569" s="24" t="s">
        <v>939</v>
      </c>
      <c r="C569" s="12" t="s">
        <v>2882</v>
      </c>
      <c r="D569" s="25" t="s">
        <v>37</v>
      </c>
      <c r="E569" s="26">
        <v>35.07</v>
      </c>
      <c r="F569" s="25"/>
      <c r="G569" s="27"/>
      <c r="H569" s="27"/>
      <c r="I569" s="27"/>
      <c r="J569" s="27"/>
      <c r="K569" s="25" t="s">
        <v>4085</v>
      </c>
      <c r="L569" s="26"/>
      <c r="M569"/>
      <c r="N569"/>
      <c r="O569" s="25">
        <v>-19.3</v>
      </c>
      <c r="P569" s="25">
        <v>-22.62</v>
      </c>
      <c r="S569" s="23" t="str">
        <f t="shared" si="27"/>
        <v/>
      </c>
      <c r="T569" s="23">
        <f t="shared" si="25"/>
        <v>0</v>
      </c>
    </row>
    <row r="570" spans="1:20" ht="17.399999999999999">
      <c r="A570" s="23" t="str">
        <f t="shared" si="26"/>
        <v/>
      </c>
      <c r="B570" s="24" t="s">
        <v>940</v>
      </c>
      <c r="C570" s="12" t="s">
        <v>941</v>
      </c>
      <c r="D570" s="25" t="s">
        <v>37</v>
      </c>
      <c r="E570" s="26">
        <v>53.17</v>
      </c>
      <c r="F570" s="25"/>
      <c r="G570" s="27"/>
      <c r="H570" s="27"/>
      <c r="I570" s="27"/>
      <c r="J570" s="27"/>
      <c r="K570" s="25" t="s">
        <v>4088</v>
      </c>
      <c r="L570" s="26"/>
      <c r="M570"/>
      <c r="N570"/>
      <c r="O570" s="25">
        <v>-19.97</v>
      </c>
      <c r="P570" s="25">
        <v>-39.380000000000003</v>
      </c>
      <c r="S570" s="23" t="str">
        <f t="shared" si="27"/>
        <v/>
      </c>
      <c r="T570" s="23">
        <f t="shared" si="25"/>
        <v>0</v>
      </c>
    </row>
    <row r="571" spans="1:20" ht="17.399999999999999">
      <c r="A571" s="23" t="str">
        <f t="shared" si="26"/>
        <v/>
      </c>
      <c r="B571" s="24" t="s">
        <v>942</v>
      </c>
      <c r="C571" s="12" t="s">
        <v>943</v>
      </c>
      <c r="D571" s="25" t="s">
        <v>9</v>
      </c>
      <c r="E571" s="26">
        <v>467.12</v>
      </c>
      <c r="F571" s="26">
        <v>6</v>
      </c>
      <c r="G571" s="27">
        <v>10.55</v>
      </c>
      <c r="H571" s="27">
        <v>11.05</v>
      </c>
      <c r="I571" s="27"/>
      <c r="J571" s="27">
        <v>11</v>
      </c>
      <c r="K571" s="25" t="s">
        <v>4078</v>
      </c>
      <c r="L571" s="25"/>
      <c r="M571"/>
      <c r="N571"/>
      <c r="O571" s="25">
        <v>-1.36</v>
      </c>
      <c r="P571" s="25">
        <v>-11.22</v>
      </c>
      <c r="S571" s="23" t="str">
        <f t="shared" si="27"/>
        <v/>
      </c>
      <c r="T571" s="23">
        <f t="shared" si="25"/>
        <v>0</v>
      </c>
    </row>
    <row r="572" spans="1:20" ht="17.399999999999999">
      <c r="A572" s="23" t="str">
        <f t="shared" si="26"/>
        <v/>
      </c>
      <c r="B572" s="24" t="s">
        <v>944</v>
      </c>
      <c r="C572" s="12" t="s">
        <v>3241</v>
      </c>
      <c r="D572" s="25" t="s">
        <v>9</v>
      </c>
      <c r="E572" s="26">
        <v>126.39</v>
      </c>
      <c r="F572" s="25"/>
      <c r="G572" s="27"/>
      <c r="H572" s="27"/>
      <c r="I572" s="27"/>
      <c r="J572" s="27"/>
      <c r="K572" s="25" t="s">
        <v>4113</v>
      </c>
      <c r="L572" s="25"/>
      <c r="M572"/>
      <c r="N572"/>
      <c r="O572" s="25">
        <v>-0.73</v>
      </c>
      <c r="P572" s="25">
        <v>2.4</v>
      </c>
      <c r="S572" s="23" t="str">
        <f t="shared" si="27"/>
        <v/>
      </c>
      <c r="T572" s="23">
        <f t="shared" si="25"/>
        <v>0</v>
      </c>
    </row>
    <row r="573" spans="1:20" ht="17.399999999999999">
      <c r="A573" s="23">
        <f t="shared" si="26"/>
        <v>131</v>
      </c>
      <c r="B573" s="24" t="s">
        <v>945</v>
      </c>
      <c r="C573" s="12" t="s">
        <v>4398</v>
      </c>
      <c r="D573" s="25" t="s">
        <v>9</v>
      </c>
      <c r="E573" s="26">
        <v>2288.37</v>
      </c>
      <c r="F573" s="25">
        <v>13</v>
      </c>
      <c r="G573" s="27">
        <v>-17.059999999999999</v>
      </c>
      <c r="H573" s="27">
        <v>-17.149999999999999</v>
      </c>
      <c r="I573" s="27">
        <v>-19.05</v>
      </c>
      <c r="J573" s="27">
        <v>-19.8</v>
      </c>
      <c r="K573" s="25" t="s">
        <v>4107</v>
      </c>
      <c r="L573" s="25"/>
      <c r="M573"/>
      <c r="N573"/>
      <c r="O573" s="25">
        <v>-32.04</v>
      </c>
      <c r="P573" s="25">
        <v>3.07</v>
      </c>
      <c r="S573" s="23">
        <f t="shared" si="27"/>
        <v>2288.3757299999997</v>
      </c>
      <c r="T573" s="23">
        <f t="shared" si="25"/>
        <v>-1</v>
      </c>
    </row>
    <row r="574" spans="1:20" ht="17.399999999999999">
      <c r="A574" s="23" t="str">
        <f t="shared" si="26"/>
        <v/>
      </c>
      <c r="B574" s="24" t="s">
        <v>946</v>
      </c>
      <c r="C574" s="12" t="s">
        <v>947</v>
      </c>
      <c r="D574" s="25" t="s">
        <v>37</v>
      </c>
      <c r="E574" s="26">
        <v>37.39</v>
      </c>
      <c r="F574" s="26"/>
      <c r="G574" s="27"/>
      <c r="H574" s="27"/>
      <c r="I574" s="27"/>
      <c r="J574" s="27"/>
      <c r="K574" s="25" t="s">
        <v>4113</v>
      </c>
      <c r="L574" s="25"/>
      <c r="M574"/>
      <c r="N574"/>
      <c r="O574" s="25">
        <v>-3.38</v>
      </c>
      <c r="P574" s="25">
        <v>-8.7200000000000006</v>
      </c>
      <c r="S574" s="23" t="str">
        <f t="shared" si="27"/>
        <v/>
      </c>
      <c r="T574" s="23">
        <f t="shared" si="25"/>
        <v>0</v>
      </c>
    </row>
    <row r="575" spans="1:20" ht="17.399999999999999">
      <c r="A575" s="23" t="str">
        <f t="shared" si="26"/>
        <v/>
      </c>
      <c r="B575" s="24" t="s">
        <v>948</v>
      </c>
      <c r="C575" s="12" t="s">
        <v>949</v>
      </c>
      <c r="D575" s="25" t="s">
        <v>37</v>
      </c>
      <c r="E575" s="26">
        <v>22.39</v>
      </c>
      <c r="F575" s="25"/>
      <c r="G575" s="27"/>
      <c r="H575" s="27"/>
      <c r="I575" s="27"/>
      <c r="J575" s="27"/>
      <c r="K575" s="25" t="s">
        <v>4085</v>
      </c>
      <c r="L575" s="25"/>
      <c r="M575"/>
      <c r="N575"/>
      <c r="O575" s="25">
        <v>11.61</v>
      </c>
      <c r="P575" s="25">
        <v>-34.58</v>
      </c>
      <c r="S575" s="23" t="str">
        <f t="shared" si="27"/>
        <v/>
      </c>
      <c r="T575" s="23">
        <f t="shared" si="25"/>
        <v>0</v>
      </c>
    </row>
    <row r="576" spans="1:20" ht="17.399999999999999">
      <c r="A576" s="23" t="str">
        <f t="shared" si="26"/>
        <v/>
      </c>
      <c r="B576" s="24" t="s">
        <v>950</v>
      </c>
      <c r="C576" s="12" t="s">
        <v>951</v>
      </c>
      <c r="D576" s="25" t="s">
        <v>9</v>
      </c>
      <c r="E576" s="26">
        <v>1514.03</v>
      </c>
      <c r="F576" s="26">
        <v>1</v>
      </c>
      <c r="G576" s="27">
        <v>-349</v>
      </c>
      <c r="H576" s="27">
        <v>-349</v>
      </c>
      <c r="I576" s="27"/>
      <c r="J576" s="27"/>
      <c r="K576" s="25" t="s">
        <v>4081</v>
      </c>
      <c r="L576" s="25"/>
      <c r="M576"/>
      <c r="N576"/>
      <c r="O576" s="25">
        <v>5.3</v>
      </c>
      <c r="P576" s="25">
        <v>3.67</v>
      </c>
      <c r="S576" s="23" t="str">
        <f t="shared" si="27"/>
        <v/>
      </c>
      <c r="T576" s="23">
        <f t="shared" si="25"/>
        <v>0</v>
      </c>
    </row>
    <row r="577" spans="1:20" ht="17.399999999999999">
      <c r="A577" s="23" t="str">
        <f t="shared" si="26"/>
        <v/>
      </c>
      <c r="B577" s="24" t="s">
        <v>952</v>
      </c>
      <c r="C577" s="12" t="s">
        <v>953</v>
      </c>
      <c r="D577" s="25" t="s">
        <v>37</v>
      </c>
      <c r="E577" s="26">
        <v>72.17</v>
      </c>
      <c r="F577" s="25"/>
      <c r="G577" s="27"/>
      <c r="H577" s="27"/>
      <c r="I577" s="27"/>
      <c r="J577" s="27"/>
      <c r="K577" s="25" t="s">
        <v>4112</v>
      </c>
      <c r="L577" s="25"/>
      <c r="M577"/>
      <c r="N577"/>
      <c r="O577" s="25">
        <v>-6.86</v>
      </c>
      <c r="P577" s="25">
        <v>-11.55</v>
      </c>
      <c r="S577" s="23" t="str">
        <f t="shared" si="27"/>
        <v/>
      </c>
      <c r="T577" s="23">
        <f t="shared" si="25"/>
        <v>0</v>
      </c>
    </row>
    <row r="578" spans="1:20" ht="17.399999999999999">
      <c r="A578" s="23" t="str">
        <f t="shared" si="26"/>
        <v/>
      </c>
      <c r="B578" s="24" t="s">
        <v>954</v>
      </c>
      <c r="C578" s="12" t="s">
        <v>955</v>
      </c>
      <c r="D578" s="25" t="s">
        <v>9</v>
      </c>
      <c r="E578" s="26">
        <v>50.98</v>
      </c>
      <c r="F578" s="25"/>
      <c r="G578" s="27"/>
      <c r="H578" s="27"/>
      <c r="I578" s="27"/>
      <c r="J578" s="27"/>
      <c r="K578" s="25" t="s">
        <v>4119</v>
      </c>
      <c r="L578" s="25"/>
      <c r="M578"/>
      <c r="N578"/>
      <c r="O578" s="25">
        <v>0</v>
      </c>
      <c r="P578" s="25">
        <v>0</v>
      </c>
      <c r="S578" s="23" t="str">
        <f t="shared" si="27"/>
        <v/>
      </c>
      <c r="T578" s="23">
        <f t="shared" si="25"/>
        <v>0</v>
      </c>
    </row>
    <row r="579" spans="1:20" ht="17.399999999999999">
      <c r="A579" s="23" t="str">
        <f t="shared" si="26"/>
        <v/>
      </c>
      <c r="B579" s="24" t="s">
        <v>956</v>
      </c>
      <c r="C579" s="12" t="s">
        <v>3843</v>
      </c>
      <c r="D579" s="25" t="s">
        <v>37</v>
      </c>
      <c r="E579" s="26">
        <v>20.32</v>
      </c>
      <c r="F579" s="25"/>
      <c r="G579" s="27"/>
      <c r="H579" s="27"/>
      <c r="I579" s="27"/>
      <c r="J579" s="27"/>
      <c r="K579" s="25" t="s">
        <v>4090</v>
      </c>
      <c r="L579" s="26"/>
      <c r="M579"/>
      <c r="N579"/>
      <c r="O579" s="25">
        <v>-13.57</v>
      </c>
      <c r="P579" s="25">
        <v>-21.34</v>
      </c>
      <c r="S579" s="23" t="str">
        <f t="shared" si="27"/>
        <v/>
      </c>
      <c r="T579" s="23">
        <f t="shared" si="25"/>
        <v>0</v>
      </c>
    </row>
    <row r="580" spans="1:20" ht="17.399999999999999">
      <c r="A580" s="23" t="str">
        <f t="shared" si="26"/>
        <v/>
      </c>
      <c r="B580" s="24" t="s">
        <v>957</v>
      </c>
      <c r="C580" s="12" t="s">
        <v>958</v>
      </c>
      <c r="D580" s="25" t="s">
        <v>9</v>
      </c>
      <c r="E580" s="26">
        <v>50.47</v>
      </c>
      <c r="F580" s="25"/>
      <c r="G580" s="27"/>
      <c r="H580" s="27"/>
      <c r="I580" s="27"/>
      <c r="J580" s="27"/>
      <c r="K580" s="25" t="s">
        <v>4087</v>
      </c>
      <c r="L580" s="26"/>
      <c r="M580"/>
      <c r="N580"/>
      <c r="O580" s="25">
        <v>-13.44</v>
      </c>
      <c r="P580" s="25">
        <v>-13.79</v>
      </c>
      <c r="S580" s="23" t="str">
        <f t="shared" si="27"/>
        <v/>
      </c>
      <c r="T580" s="23">
        <f t="shared" si="25"/>
        <v>0</v>
      </c>
    </row>
    <row r="581" spans="1:20" ht="17.399999999999999">
      <c r="A581" s="23" t="str">
        <f t="shared" si="26"/>
        <v/>
      </c>
      <c r="B581" s="24" t="s">
        <v>959</v>
      </c>
      <c r="C581" s="12" t="s">
        <v>960</v>
      </c>
      <c r="D581" s="25" t="s">
        <v>37</v>
      </c>
      <c r="E581" s="26">
        <v>103.92</v>
      </c>
      <c r="F581" s="26"/>
      <c r="G581" s="27"/>
      <c r="H581" s="27"/>
      <c r="I581" s="27"/>
      <c r="J581" s="27"/>
      <c r="K581" s="25" t="s">
        <v>4109</v>
      </c>
      <c r="L581" s="26"/>
      <c r="M581"/>
      <c r="N581"/>
      <c r="O581" s="25">
        <v>-28.67</v>
      </c>
      <c r="P581" s="25">
        <v>-29.94</v>
      </c>
      <c r="S581" s="23" t="str">
        <f t="shared" si="27"/>
        <v/>
      </c>
      <c r="T581" s="23">
        <f t="shared" si="25"/>
        <v>0</v>
      </c>
    </row>
    <row r="582" spans="1:20" ht="17.399999999999999">
      <c r="A582" s="23" t="str">
        <f t="shared" si="26"/>
        <v/>
      </c>
      <c r="B582" s="24" t="s">
        <v>961</v>
      </c>
      <c r="C582" s="12" t="s">
        <v>3488</v>
      </c>
      <c r="D582" s="25" t="s">
        <v>9</v>
      </c>
      <c r="E582" s="26">
        <v>6722.91</v>
      </c>
      <c r="F582" s="25">
        <v>4</v>
      </c>
      <c r="G582" s="27">
        <v>265.14999999999998</v>
      </c>
      <c r="H582" s="27">
        <v>265.14999999999998</v>
      </c>
      <c r="I582" s="27">
        <v>262.39999999999998</v>
      </c>
      <c r="J582" s="27"/>
      <c r="K582" s="25" t="s">
        <v>4101</v>
      </c>
      <c r="L582" s="25"/>
      <c r="M582"/>
      <c r="N582"/>
      <c r="O582" s="25">
        <v>5.56</v>
      </c>
      <c r="P582" s="25">
        <v>32.31</v>
      </c>
      <c r="S582" s="23" t="str">
        <f t="shared" si="27"/>
        <v/>
      </c>
      <c r="T582" s="23">
        <f t="shared" si="25"/>
        <v>0</v>
      </c>
    </row>
    <row r="583" spans="1:20" ht="17.399999999999999">
      <c r="A583" s="23" t="str">
        <f t="shared" si="26"/>
        <v/>
      </c>
      <c r="B583" s="24" t="s">
        <v>962</v>
      </c>
      <c r="C583" s="12" t="s">
        <v>963</v>
      </c>
      <c r="D583" s="25" t="s">
        <v>37</v>
      </c>
      <c r="E583" s="26">
        <v>125.19</v>
      </c>
      <c r="F583" s="25">
        <v>1</v>
      </c>
      <c r="G583" s="27"/>
      <c r="H583" s="27"/>
      <c r="I583" s="27"/>
      <c r="J583" s="27"/>
      <c r="K583" s="25" t="s">
        <v>4086</v>
      </c>
      <c r="L583" s="25"/>
      <c r="M583"/>
      <c r="N583"/>
      <c r="O583" s="25">
        <v>15.84</v>
      </c>
      <c r="P583" s="25">
        <v>-14.97</v>
      </c>
      <c r="S583" s="23" t="str">
        <f t="shared" si="27"/>
        <v/>
      </c>
      <c r="T583" s="23">
        <f t="shared" si="25"/>
        <v>0</v>
      </c>
    </row>
    <row r="584" spans="1:20" ht="17.399999999999999">
      <c r="A584" s="23" t="str">
        <f t="shared" si="26"/>
        <v/>
      </c>
      <c r="B584" s="24" t="s">
        <v>964</v>
      </c>
      <c r="C584" s="12" t="s">
        <v>965</v>
      </c>
      <c r="D584" s="25" t="s">
        <v>37</v>
      </c>
      <c r="E584" s="26">
        <v>33.19</v>
      </c>
      <c r="F584" s="25"/>
      <c r="G584" s="27"/>
      <c r="H584" s="27"/>
      <c r="I584" s="27"/>
      <c r="J584" s="27"/>
      <c r="K584" s="25" t="s">
        <v>4085</v>
      </c>
      <c r="L584" s="25"/>
      <c r="M584"/>
      <c r="N584"/>
      <c r="O584" s="25">
        <v>2.37</v>
      </c>
      <c r="P584" s="25">
        <v>-8.76</v>
      </c>
      <c r="S584" s="23" t="str">
        <f t="shared" si="27"/>
        <v/>
      </c>
      <c r="T584" s="23">
        <f t="shared" si="25"/>
        <v>0</v>
      </c>
    </row>
    <row r="585" spans="1:20" ht="17.399999999999999">
      <c r="A585" s="23" t="str">
        <f t="shared" si="26"/>
        <v/>
      </c>
      <c r="B585" s="24" t="s">
        <v>966</v>
      </c>
      <c r="C585" s="12" t="s">
        <v>967</v>
      </c>
      <c r="D585" s="25" t="s">
        <v>9</v>
      </c>
      <c r="E585" s="26">
        <v>102.8</v>
      </c>
      <c r="F585" s="25"/>
      <c r="G585" s="27"/>
      <c r="H585" s="27"/>
      <c r="I585" s="27"/>
      <c r="J585" s="27"/>
      <c r="K585" s="25" t="s">
        <v>4085</v>
      </c>
      <c r="L585" s="26"/>
      <c r="M585"/>
      <c r="N585"/>
      <c r="O585" s="25">
        <v>-9.98</v>
      </c>
      <c r="P585" s="25">
        <v>-30.91</v>
      </c>
      <c r="S585" s="23" t="str">
        <f t="shared" si="27"/>
        <v/>
      </c>
      <c r="T585" s="23">
        <f t="shared" si="25"/>
        <v>0</v>
      </c>
    </row>
    <row r="586" spans="1:20" ht="17.399999999999999">
      <c r="A586" s="23" t="str">
        <f t="shared" si="26"/>
        <v/>
      </c>
      <c r="B586" s="24" t="s">
        <v>968</v>
      </c>
      <c r="C586" s="12" t="s">
        <v>2967</v>
      </c>
      <c r="D586" s="25" t="s">
        <v>37</v>
      </c>
      <c r="E586" s="26">
        <v>28.86</v>
      </c>
      <c r="F586" s="26"/>
      <c r="G586" s="27"/>
      <c r="H586" s="27"/>
      <c r="I586" s="27"/>
      <c r="J586" s="27"/>
      <c r="K586" s="25" t="s">
        <v>4109</v>
      </c>
      <c r="L586" s="25"/>
      <c r="M586"/>
      <c r="N586"/>
      <c r="O586" s="25">
        <v>-23.16</v>
      </c>
      <c r="P586" s="25">
        <v>-34.93</v>
      </c>
      <c r="S586" s="23" t="str">
        <f t="shared" si="27"/>
        <v/>
      </c>
      <c r="T586" s="23">
        <f t="shared" si="25"/>
        <v>0</v>
      </c>
    </row>
    <row r="587" spans="1:20" ht="17.399999999999999">
      <c r="A587" s="23" t="str">
        <f t="shared" si="26"/>
        <v/>
      </c>
      <c r="B587" s="24" t="s">
        <v>969</v>
      </c>
      <c r="C587" s="12" t="s">
        <v>4409</v>
      </c>
      <c r="D587" s="25" t="s">
        <v>9</v>
      </c>
      <c r="E587" s="26">
        <v>3451.19</v>
      </c>
      <c r="F587" s="25"/>
      <c r="G587" s="27"/>
      <c r="H587" s="27"/>
      <c r="I587" s="27"/>
      <c r="J587" s="27"/>
      <c r="K587" s="25" t="s">
        <v>4113</v>
      </c>
      <c r="L587" s="25"/>
      <c r="M587"/>
      <c r="N587"/>
      <c r="O587" s="25">
        <v>-41.34</v>
      </c>
      <c r="P587" s="25">
        <v>-27.94</v>
      </c>
      <c r="S587" s="23" t="str">
        <f t="shared" si="27"/>
        <v/>
      </c>
      <c r="T587" s="23">
        <f t="shared" si="25"/>
        <v>0</v>
      </c>
    </row>
    <row r="588" spans="1:20" ht="17.399999999999999">
      <c r="A588" s="23" t="str">
        <f t="shared" si="26"/>
        <v/>
      </c>
      <c r="B588" s="24" t="s">
        <v>970</v>
      </c>
      <c r="C588" s="12" t="s">
        <v>5045</v>
      </c>
      <c r="D588" s="25" t="s">
        <v>37</v>
      </c>
      <c r="E588" s="26">
        <v>28.95</v>
      </c>
      <c r="F588" s="25"/>
      <c r="G588" s="27"/>
      <c r="H588" s="27"/>
      <c r="I588" s="27"/>
      <c r="J588" s="27"/>
      <c r="K588" s="25" t="s">
        <v>4086</v>
      </c>
      <c r="L588" s="25"/>
      <c r="M588"/>
      <c r="N588"/>
      <c r="O588" s="25">
        <v>-21.93</v>
      </c>
      <c r="P588" s="25">
        <v>-37.4</v>
      </c>
      <c r="S588" s="23" t="str">
        <f t="shared" si="27"/>
        <v/>
      </c>
      <c r="T588" s="23">
        <f t="shared" si="25"/>
        <v>0</v>
      </c>
    </row>
    <row r="589" spans="1:20" ht="17.399999999999999">
      <c r="A589" s="23" t="str">
        <f t="shared" si="26"/>
        <v/>
      </c>
      <c r="B589" s="24" t="s">
        <v>971</v>
      </c>
      <c r="C589" s="12" t="s">
        <v>972</v>
      </c>
      <c r="D589" s="25" t="s">
        <v>9</v>
      </c>
      <c r="E589" s="26">
        <v>85.44</v>
      </c>
      <c r="F589" s="26"/>
      <c r="G589" s="27"/>
      <c r="H589" s="27"/>
      <c r="I589" s="27"/>
      <c r="J589" s="27"/>
      <c r="K589" s="25" t="s">
        <v>4085</v>
      </c>
      <c r="L589" s="25"/>
      <c r="M589"/>
      <c r="N589"/>
      <c r="O589" s="25">
        <v>-4.4400000000000004</v>
      </c>
      <c r="P589" s="25">
        <v>-7.53</v>
      </c>
      <c r="S589" s="23" t="str">
        <f t="shared" si="27"/>
        <v/>
      </c>
      <c r="T589" s="23">
        <f t="shared" si="25"/>
        <v>0</v>
      </c>
    </row>
    <row r="590" spans="1:20" ht="17.399999999999999">
      <c r="A590" s="23" t="str">
        <f t="shared" si="26"/>
        <v/>
      </c>
      <c r="B590" s="24" t="s">
        <v>973</v>
      </c>
      <c r="C590" s="12" t="s">
        <v>974</v>
      </c>
      <c r="D590" s="25" t="s">
        <v>9</v>
      </c>
      <c r="E590" s="26">
        <v>32.32</v>
      </c>
      <c r="F590" s="26"/>
      <c r="G590" s="27"/>
      <c r="H590" s="27"/>
      <c r="I590" s="27"/>
      <c r="J590" s="27"/>
      <c r="K590" s="25" t="s">
        <v>4080</v>
      </c>
      <c r="L590" s="25"/>
      <c r="M590"/>
      <c r="N590"/>
      <c r="O590" s="25">
        <v>12.02</v>
      </c>
      <c r="P590" s="25">
        <v>3.3</v>
      </c>
      <c r="S590" s="23" t="str">
        <f t="shared" si="27"/>
        <v/>
      </c>
      <c r="T590" s="23">
        <f t="shared" ref="T590:T653" si="28">IF(AND(G590&lt;H590,I590&lt;J590,H590&lt;J590),1,IF(AND(G590&gt;H590,I590&gt;J590,H590&gt;J590),-1,0))</f>
        <v>0</v>
      </c>
    </row>
    <row r="591" spans="1:20" ht="17.399999999999999">
      <c r="A591" s="23">
        <f t="shared" ref="A591:A654" si="29">IF(ISERROR(RANK(S591,$S$14:$S$3000,)),"",RANK(S591,$S$14:$S$3000,))</f>
        <v>189</v>
      </c>
      <c r="B591" s="24" t="s">
        <v>975</v>
      </c>
      <c r="C591" s="12" t="s">
        <v>976</v>
      </c>
      <c r="D591" s="25" t="s">
        <v>37</v>
      </c>
      <c r="E591" s="26">
        <v>693.24</v>
      </c>
      <c r="F591" s="26">
        <v>6</v>
      </c>
      <c r="G591" s="27">
        <v>14.04</v>
      </c>
      <c r="H591" s="27">
        <v>14.04</v>
      </c>
      <c r="I591" s="27">
        <v>13</v>
      </c>
      <c r="J591" s="27">
        <v>13</v>
      </c>
      <c r="K591" s="25" t="s">
        <v>4088</v>
      </c>
      <c r="L591" s="25"/>
      <c r="M591"/>
      <c r="N591"/>
      <c r="O591" s="25">
        <v>-12.13</v>
      </c>
      <c r="P591" s="25">
        <v>-24.93</v>
      </c>
      <c r="S591" s="23">
        <f t="shared" ref="S591:S654" si="30">IF(OR(F591&lt;=$F$8,ISBLANK(G591),ISBLANK(H591),ISBLANK(J591),ISBLANK(I591)),"",E591+ROW()/100000)</f>
        <v>693.24590999999998</v>
      </c>
      <c r="T591" s="23">
        <f t="shared" si="28"/>
        <v>0</v>
      </c>
    </row>
    <row r="592" spans="1:20" ht="17.399999999999999">
      <c r="A592" s="23" t="str">
        <f t="shared" si="29"/>
        <v/>
      </c>
      <c r="B592" s="24" t="s">
        <v>977</v>
      </c>
      <c r="C592" s="12" t="s">
        <v>978</v>
      </c>
      <c r="D592" s="25" t="s">
        <v>9</v>
      </c>
      <c r="E592" s="26">
        <v>47.41</v>
      </c>
      <c r="F592" s="26"/>
      <c r="G592" s="27"/>
      <c r="H592" s="27"/>
      <c r="I592" s="27"/>
      <c r="J592" s="27"/>
      <c r="K592" s="25" t="s">
        <v>4086</v>
      </c>
      <c r="L592" s="26"/>
      <c r="M592"/>
      <c r="N592"/>
      <c r="O592" s="25">
        <v>-3.78</v>
      </c>
      <c r="P592" s="25">
        <v>-7.18</v>
      </c>
      <c r="S592" s="23" t="str">
        <f t="shared" si="30"/>
        <v/>
      </c>
      <c r="T592" s="23">
        <f t="shared" si="28"/>
        <v>0</v>
      </c>
    </row>
    <row r="593" spans="1:20" ht="17.399999999999999">
      <c r="A593" s="23" t="str">
        <f t="shared" si="29"/>
        <v/>
      </c>
      <c r="B593" s="24" t="s">
        <v>979</v>
      </c>
      <c r="C593" s="12" t="s">
        <v>980</v>
      </c>
      <c r="D593" s="25" t="s">
        <v>37</v>
      </c>
      <c r="E593" s="26">
        <v>349.06</v>
      </c>
      <c r="F593" s="25"/>
      <c r="G593" s="27"/>
      <c r="H593" s="27"/>
      <c r="I593" s="27"/>
      <c r="J593" s="27"/>
      <c r="K593" s="25" t="s">
        <v>4086</v>
      </c>
      <c r="L593" s="26"/>
      <c r="M593"/>
      <c r="N593"/>
      <c r="O593" s="25">
        <v>30.49</v>
      </c>
      <c r="P593" s="25">
        <v>12.88</v>
      </c>
      <c r="S593" s="23" t="str">
        <f t="shared" si="30"/>
        <v/>
      </c>
      <c r="T593" s="23">
        <f t="shared" si="28"/>
        <v>0</v>
      </c>
    </row>
    <row r="594" spans="1:20" ht="17.399999999999999">
      <c r="A594" s="23" t="str">
        <f t="shared" si="29"/>
        <v/>
      </c>
      <c r="B594" s="24" t="s">
        <v>981</v>
      </c>
      <c r="C594" s="12" t="s">
        <v>4162</v>
      </c>
      <c r="D594" s="25" t="s">
        <v>37</v>
      </c>
      <c r="E594" s="26">
        <v>46.96</v>
      </c>
      <c r="F594" s="26"/>
      <c r="G594" s="27"/>
      <c r="H594" s="27"/>
      <c r="I594" s="27"/>
      <c r="J594" s="27"/>
      <c r="K594" s="25" t="s">
        <v>4090</v>
      </c>
      <c r="L594" s="26"/>
      <c r="M594"/>
      <c r="N594"/>
      <c r="O594" s="25">
        <v>0</v>
      </c>
      <c r="P594" s="25">
        <v>0</v>
      </c>
      <c r="S594" s="23" t="str">
        <f t="shared" si="30"/>
        <v/>
      </c>
      <c r="T594" s="23">
        <f t="shared" si="28"/>
        <v>0</v>
      </c>
    </row>
    <row r="595" spans="1:20" ht="17.399999999999999">
      <c r="A595" s="23" t="str">
        <f t="shared" si="29"/>
        <v/>
      </c>
      <c r="B595" s="24" t="s">
        <v>982</v>
      </c>
      <c r="C595" s="12" t="s">
        <v>983</v>
      </c>
      <c r="D595" s="25" t="s">
        <v>9</v>
      </c>
      <c r="E595" s="26">
        <v>103.25</v>
      </c>
      <c r="F595" s="25"/>
      <c r="G595" s="27"/>
      <c r="H595" s="27"/>
      <c r="I595" s="27"/>
      <c r="J595" s="27"/>
      <c r="K595" s="25" t="s">
        <v>4084</v>
      </c>
      <c r="L595" s="25"/>
      <c r="M595"/>
      <c r="N595"/>
      <c r="O595" s="25">
        <v>3.51</v>
      </c>
      <c r="P595" s="25">
        <v>-3.12</v>
      </c>
      <c r="S595" s="23" t="str">
        <f t="shared" si="30"/>
        <v/>
      </c>
      <c r="T595" s="23">
        <f t="shared" si="28"/>
        <v>0</v>
      </c>
    </row>
    <row r="596" spans="1:20" ht="17.399999999999999">
      <c r="A596" s="23">
        <f t="shared" si="29"/>
        <v>88</v>
      </c>
      <c r="B596" s="24" t="s">
        <v>984</v>
      </c>
      <c r="C596" s="12" t="s">
        <v>985</v>
      </c>
      <c r="D596" s="25" t="s">
        <v>9</v>
      </c>
      <c r="E596" s="26">
        <v>5233.42</v>
      </c>
      <c r="F596" s="25">
        <v>15</v>
      </c>
      <c r="G596" s="27">
        <v>108.76</v>
      </c>
      <c r="H596" s="27">
        <v>108.29</v>
      </c>
      <c r="I596" s="27">
        <v>111.68</v>
      </c>
      <c r="J596" s="27">
        <v>112.91</v>
      </c>
      <c r="K596" s="25" t="s">
        <v>4106</v>
      </c>
      <c r="L596" s="25"/>
      <c r="M596"/>
      <c r="N596"/>
      <c r="O596" s="25">
        <v>25.42</v>
      </c>
      <c r="P596" s="25">
        <v>74.53</v>
      </c>
      <c r="S596" s="23">
        <f t="shared" si="30"/>
        <v>5233.4259600000005</v>
      </c>
      <c r="T596" s="23">
        <f t="shared" si="28"/>
        <v>0</v>
      </c>
    </row>
    <row r="597" spans="1:20" ht="17.399999999999999">
      <c r="A597" s="23" t="str">
        <f t="shared" si="29"/>
        <v/>
      </c>
      <c r="B597" s="24" t="s">
        <v>986</v>
      </c>
      <c r="C597" s="12" t="s">
        <v>987</v>
      </c>
      <c r="D597" s="25" t="s">
        <v>9</v>
      </c>
      <c r="E597" s="26">
        <v>1560.51</v>
      </c>
      <c r="F597" s="25"/>
      <c r="G597" s="27"/>
      <c r="H597" s="27"/>
      <c r="I597" s="27"/>
      <c r="J597" s="27"/>
      <c r="K597" s="25" t="s">
        <v>4095</v>
      </c>
      <c r="L597" s="25"/>
      <c r="M597"/>
      <c r="N597"/>
      <c r="O597" s="25">
        <v>-8.27</v>
      </c>
      <c r="P597" s="25">
        <v>-22.05</v>
      </c>
      <c r="S597" s="23" t="str">
        <f t="shared" si="30"/>
        <v/>
      </c>
      <c r="T597" s="23">
        <f t="shared" si="28"/>
        <v>0</v>
      </c>
    </row>
    <row r="598" spans="1:20" ht="17.399999999999999">
      <c r="A598" s="23" t="str">
        <f t="shared" si="29"/>
        <v/>
      </c>
      <c r="B598" s="24" t="s">
        <v>988</v>
      </c>
      <c r="C598" s="12" t="s">
        <v>989</v>
      </c>
      <c r="D598" s="25" t="s">
        <v>37</v>
      </c>
      <c r="E598" s="26">
        <v>137.19</v>
      </c>
      <c r="F598" s="26"/>
      <c r="G598" s="27"/>
      <c r="H598" s="27"/>
      <c r="I598" s="27"/>
      <c r="J598" s="27"/>
      <c r="K598" s="25" t="s">
        <v>4083</v>
      </c>
      <c r="L598" s="25"/>
      <c r="M598"/>
      <c r="N598"/>
      <c r="O598" s="25">
        <v>-2.5</v>
      </c>
      <c r="P598" s="25">
        <v>-12.01</v>
      </c>
      <c r="S598" s="23" t="str">
        <f t="shared" si="30"/>
        <v/>
      </c>
      <c r="T598" s="23">
        <f t="shared" si="28"/>
        <v>0</v>
      </c>
    </row>
    <row r="599" spans="1:20" ht="17.399999999999999">
      <c r="A599" s="23" t="str">
        <f t="shared" si="29"/>
        <v/>
      </c>
      <c r="B599" s="24" t="s">
        <v>990</v>
      </c>
      <c r="C599" s="12" t="s">
        <v>991</v>
      </c>
      <c r="D599" s="25" t="s">
        <v>37</v>
      </c>
      <c r="E599" s="26">
        <v>224.4</v>
      </c>
      <c r="F599" s="25"/>
      <c r="G599" s="27"/>
      <c r="H599" s="27"/>
      <c r="I599" s="27"/>
      <c r="J599" s="27"/>
      <c r="K599" s="25" t="s">
        <v>4109</v>
      </c>
      <c r="L599" s="25"/>
      <c r="M599"/>
      <c r="N599"/>
      <c r="O599" s="25">
        <v>-3.27</v>
      </c>
      <c r="P599" s="25">
        <v>-24.68</v>
      </c>
      <c r="S599" s="23" t="str">
        <f t="shared" si="30"/>
        <v/>
      </c>
      <c r="T599" s="23">
        <f t="shared" si="28"/>
        <v>0</v>
      </c>
    </row>
    <row r="600" spans="1:20" ht="17.399999999999999">
      <c r="A600" s="23" t="str">
        <f t="shared" si="29"/>
        <v/>
      </c>
      <c r="B600" s="24" t="s">
        <v>992</v>
      </c>
      <c r="C600" s="12" t="s">
        <v>993</v>
      </c>
      <c r="D600" s="25" t="s">
        <v>37</v>
      </c>
      <c r="E600" s="26">
        <v>20.67</v>
      </c>
      <c r="F600" s="26"/>
      <c r="G600" s="27"/>
      <c r="H600" s="27"/>
      <c r="I600" s="27"/>
      <c r="J600" s="27"/>
      <c r="K600" s="25" t="s">
        <v>4120</v>
      </c>
      <c r="L600" s="25"/>
      <c r="M600"/>
      <c r="N600"/>
      <c r="O600" s="25">
        <v>-7.41</v>
      </c>
      <c r="P600" s="25">
        <v>-25.72</v>
      </c>
      <c r="S600" s="23" t="str">
        <f t="shared" si="30"/>
        <v/>
      </c>
      <c r="T600" s="23">
        <f t="shared" si="28"/>
        <v>0</v>
      </c>
    </row>
    <row r="601" spans="1:20" ht="17.399999999999999">
      <c r="A601" s="23" t="str">
        <f t="shared" si="29"/>
        <v/>
      </c>
      <c r="B601" s="24" t="s">
        <v>994</v>
      </c>
      <c r="C601" s="12" t="s">
        <v>4884</v>
      </c>
      <c r="D601" s="25" t="s">
        <v>37</v>
      </c>
      <c r="E601" s="26">
        <v>17.21</v>
      </c>
      <c r="F601" s="25"/>
      <c r="G601" s="27"/>
      <c r="H601" s="27"/>
      <c r="I601" s="27"/>
      <c r="J601" s="27"/>
      <c r="K601" s="25" t="s">
        <v>4090</v>
      </c>
      <c r="L601" s="26"/>
      <c r="M601"/>
      <c r="N601"/>
      <c r="O601" s="25">
        <v>-10.77</v>
      </c>
      <c r="P601" s="25">
        <v>-28.58</v>
      </c>
      <c r="S601" s="23" t="str">
        <f t="shared" si="30"/>
        <v/>
      </c>
      <c r="T601" s="23">
        <f t="shared" si="28"/>
        <v>0</v>
      </c>
    </row>
    <row r="602" spans="1:20" ht="17.399999999999999">
      <c r="A602" s="23" t="str">
        <f t="shared" si="29"/>
        <v/>
      </c>
      <c r="B602" s="24" t="s">
        <v>995</v>
      </c>
      <c r="C602" s="12" t="s">
        <v>996</v>
      </c>
      <c r="D602" s="25" t="s">
        <v>9</v>
      </c>
      <c r="E602" s="26">
        <v>80.78</v>
      </c>
      <c r="F602" s="25"/>
      <c r="G602" s="27"/>
      <c r="H602" s="27"/>
      <c r="I602" s="27"/>
      <c r="J602" s="27"/>
      <c r="K602" s="25" t="s">
        <v>4085</v>
      </c>
      <c r="L602" s="25"/>
      <c r="M602"/>
      <c r="N602"/>
      <c r="O602" s="25">
        <v>-16.64</v>
      </c>
      <c r="P602" s="25">
        <v>-25.18</v>
      </c>
      <c r="S602" s="23" t="str">
        <f t="shared" si="30"/>
        <v/>
      </c>
      <c r="T602" s="23">
        <f t="shared" si="28"/>
        <v>0</v>
      </c>
    </row>
    <row r="603" spans="1:20" ht="17.399999999999999">
      <c r="A603" s="23" t="str">
        <f t="shared" si="29"/>
        <v/>
      </c>
      <c r="B603" s="24" t="s">
        <v>997</v>
      </c>
      <c r="C603" s="12" t="s">
        <v>998</v>
      </c>
      <c r="D603" s="25" t="s">
        <v>9</v>
      </c>
      <c r="E603" s="26">
        <v>49.7</v>
      </c>
      <c r="F603" s="25"/>
      <c r="G603" s="27"/>
      <c r="H603" s="27"/>
      <c r="I603" s="27"/>
      <c r="J603" s="27"/>
      <c r="K603" s="25" t="s">
        <v>4085</v>
      </c>
      <c r="L603" s="28"/>
      <c r="M603"/>
      <c r="N603"/>
      <c r="O603" s="25">
        <v>-9.14</v>
      </c>
      <c r="P603" s="25">
        <v>-38.49</v>
      </c>
      <c r="S603" s="23" t="str">
        <f t="shared" si="30"/>
        <v/>
      </c>
      <c r="T603" s="23">
        <f t="shared" si="28"/>
        <v>0</v>
      </c>
    </row>
    <row r="604" spans="1:20" ht="17.399999999999999">
      <c r="A604" s="23" t="str">
        <f t="shared" si="29"/>
        <v/>
      </c>
      <c r="B604" s="24" t="s">
        <v>999</v>
      </c>
      <c r="C604" s="12" t="s">
        <v>1000</v>
      </c>
      <c r="D604" s="25" t="s">
        <v>37</v>
      </c>
      <c r="E604" s="26">
        <v>87.57</v>
      </c>
      <c r="F604" s="26"/>
      <c r="G604" s="27"/>
      <c r="H604" s="27"/>
      <c r="I604" s="27"/>
      <c r="J604" s="27"/>
      <c r="K604" s="25" t="s">
        <v>4084</v>
      </c>
      <c r="L604" s="25"/>
      <c r="M604"/>
      <c r="N604"/>
      <c r="O604" s="25">
        <v>-13.66</v>
      </c>
      <c r="P604" s="25">
        <v>-29.08</v>
      </c>
      <c r="S604" s="23" t="str">
        <f t="shared" si="30"/>
        <v/>
      </c>
      <c r="T604" s="23">
        <f t="shared" si="28"/>
        <v>0</v>
      </c>
    </row>
    <row r="605" spans="1:20" ht="17.399999999999999">
      <c r="A605" s="23" t="str">
        <f t="shared" si="29"/>
        <v/>
      </c>
      <c r="B605" s="24" t="s">
        <v>1001</v>
      </c>
      <c r="C605" s="12" t="s">
        <v>1002</v>
      </c>
      <c r="D605" s="25" t="s">
        <v>37</v>
      </c>
      <c r="E605" s="26">
        <v>154.5</v>
      </c>
      <c r="F605" s="25"/>
      <c r="G605" s="27">
        <v>8.3000000000000007</v>
      </c>
      <c r="H605" s="27"/>
      <c r="I605" s="27"/>
      <c r="J605" s="27"/>
      <c r="K605" s="25" t="s">
        <v>4076</v>
      </c>
      <c r="L605" s="26"/>
      <c r="M605"/>
      <c r="N605"/>
      <c r="O605" s="25">
        <v>-2.2799999999999998</v>
      </c>
      <c r="P605" s="25">
        <v>-11.51</v>
      </c>
      <c r="S605" s="23" t="str">
        <f t="shared" si="30"/>
        <v/>
      </c>
      <c r="T605" s="23">
        <f t="shared" si="28"/>
        <v>0</v>
      </c>
    </row>
    <row r="606" spans="1:20" ht="17.399999999999999">
      <c r="A606" s="23" t="str">
        <f t="shared" si="29"/>
        <v/>
      </c>
      <c r="B606" s="24" t="s">
        <v>1003</v>
      </c>
      <c r="C606" s="12" t="s">
        <v>1004</v>
      </c>
      <c r="D606" s="25" t="s">
        <v>9</v>
      </c>
      <c r="E606" s="26">
        <v>38.229999999999997</v>
      </c>
      <c r="F606" s="25"/>
      <c r="G606" s="27"/>
      <c r="H606" s="27"/>
      <c r="I606" s="27"/>
      <c r="J606" s="27"/>
      <c r="K606" s="25" t="s">
        <v>4086</v>
      </c>
      <c r="L606" s="25"/>
      <c r="M606"/>
      <c r="N606"/>
      <c r="O606" s="25">
        <v>2.0299999999999998</v>
      </c>
      <c r="P606" s="25">
        <v>-29.72</v>
      </c>
      <c r="S606" s="23" t="str">
        <f t="shared" si="30"/>
        <v/>
      </c>
      <c r="T606" s="23">
        <f t="shared" si="28"/>
        <v>0</v>
      </c>
    </row>
    <row r="607" spans="1:20" ht="17.399999999999999">
      <c r="A607" s="23" t="str">
        <f t="shared" si="29"/>
        <v/>
      </c>
      <c r="B607" s="24" t="s">
        <v>1005</v>
      </c>
      <c r="C607" s="12" t="s">
        <v>1006</v>
      </c>
      <c r="D607" s="25" t="s">
        <v>37</v>
      </c>
      <c r="E607" s="26">
        <v>142.5</v>
      </c>
      <c r="F607" s="25"/>
      <c r="G607" s="27"/>
      <c r="H607" s="27"/>
      <c r="I607" s="27"/>
      <c r="J607" s="27"/>
      <c r="K607" s="25" t="s">
        <v>2626</v>
      </c>
      <c r="L607" s="25"/>
      <c r="M607"/>
      <c r="N607"/>
      <c r="O607" s="25">
        <v>-25.49</v>
      </c>
      <c r="P607" s="25">
        <v>-48.43</v>
      </c>
      <c r="S607" s="23" t="str">
        <f t="shared" si="30"/>
        <v/>
      </c>
      <c r="T607" s="23">
        <f t="shared" si="28"/>
        <v>0</v>
      </c>
    </row>
    <row r="608" spans="1:20" ht="17.399999999999999">
      <c r="A608" s="23" t="str">
        <f t="shared" si="29"/>
        <v/>
      </c>
      <c r="B608" s="24" t="s">
        <v>1007</v>
      </c>
      <c r="C608" s="12" t="s">
        <v>1008</v>
      </c>
      <c r="D608" s="25" t="s">
        <v>9</v>
      </c>
      <c r="E608" s="26">
        <v>26.05</v>
      </c>
      <c r="F608" s="25"/>
      <c r="G608" s="27"/>
      <c r="H608" s="27"/>
      <c r="I608" s="27"/>
      <c r="J608" s="27"/>
      <c r="K608" s="25" t="s">
        <v>4084</v>
      </c>
      <c r="L608" s="25"/>
      <c r="M608"/>
      <c r="N608"/>
      <c r="O608" s="25">
        <v>-8.6999999999999993</v>
      </c>
      <c r="P608" s="25">
        <v>-15.21</v>
      </c>
      <c r="S608" s="23" t="str">
        <f t="shared" si="30"/>
        <v/>
      </c>
      <c r="T608" s="23">
        <f t="shared" si="28"/>
        <v>0</v>
      </c>
    </row>
    <row r="609" spans="1:20" ht="17.399999999999999">
      <c r="A609" s="23" t="str">
        <f t="shared" si="29"/>
        <v/>
      </c>
      <c r="B609" s="24" t="s">
        <v>1009</v>
      </c>
      <c r="C609" s="12" t="s">
        <v>1010</v>
      </c>
      <c r="D609" s="25" t="s">
        <v>9</v>
      </c>
      <c r="E609" s="26">
        <v>123.46</v>
      </c>
      <c r="F609" s="25"/>
      <c r="G609" s="27"/>
      <c r="H609" s="27"/>
      <c r="I609" s="27"/>
      <c r="J609" s="27"/>
      <c r="K609" s="25" t="s">
        <v>4087</v>
      </c>
      <c r="L609" s="25"/>
      <c r="M609"/>
      <c r="N609"/>
      <c r="O609" s="25">
        <v>1.21</v>
      </c>
      <c r="P609" s="25">
        <v>-12.59</v>
      </c>
      <c r="S609" s="23" t="str">
        <f t="shared" si="30"/>
        <v/>
      </c>
      <c r="T609" s="23">
        <f t="shared" si="28"/>
        <v>0</v>
      </c>
    </row>
    <row r="610" spans="1:20" ht="17.399999999999999">
      <c r="A610" s="23">
        <f t="shared" si="29"/>
        <v>41</v>
      </c>
      <c r="B610" s="24" t="s">
        <v>1011</v>
      </c>
      <c r="C610" s="12" t="s">
        <v>1012</v>
      </c>
      <c r="D610" s="25" t="s">
        <v>9</v>
      </c>
      <c r="E610" s="26">
        <v>16147.87</v>
      </c>
      <c r="F610" s="25">
        <v>14</v>
      </c>
      <c r="G610" s="27">
        <v>948.13</v>
      </c>
      <c r="H610" s="27">
        <v>958.44</v>
      </c>
      <c r="I610" s="27">
        <v>825</v>
      </c>
      <c r="J610" s="27">
        <v>982</v>
      </c>
      <c r="K610" s="25" t="s">
        <v>4111</v>
      </c>
      <c r="L610" s="25"/>
      <c r="M610"/>
      <c r="N610"/>
      <c r="O610" s="25">
        <v>1</v>
      </c>
      <c r="P610" s="25">
        <v>-7.95</v>
      </c>
      <c r="S610" s="23">
        <f t="shared" si="30"/>
        <v>16147.876100000001</v>
      </c>
      <c r="T610" s="23">
        <f t="shared" si="28"/>
        <v>1</v>
      </c>
    </row>
    <row r="611" spans="1:20" ht="17.399999999999999">
      <c r="A611" s="23" t="str">
        <f t="shared" si="29"/>
        <v/>
      </c>
      <c r="B611" s="24" t="s">
        <v>1013</v>
      </c>
      <c r="C611" s="12" t="s">
        <v>1014</v>
      </c>
      <c r="D611" s="25" t="s">
        <v>37</v>
      </c>
      <c r="E611" s="26">
        <v>35.19</v>
      </c>
      <c r="F611" s="26"/>
      <c r="G611" s="27"/>
      <c r="H611" s="27"/>
      <c r="I611" s="27"/>
      <c r="J611" s="27"/>
      <c r="K611" s="25" t="s">
        <v>4085</v>
      </c>
      <c r="L611" s="26"/>
      <c r="M611"/>
      <c r="N611"/>
      <c r="O611" s="25">
        <v>-8.25</v>
      </c>
      <c r="P611" s="25">
        <v>-19.05</v>
      </c>
      <c r="S611" s="23" t="str">
        <f t="shared" si="30"/>
        <v/>
      </c>
      <c r="T611" s="23">
        <f t="shared" si="28"/>
        <v>0</v>
      </c>
    </row>
    <row r="612" spans="1:20" ht="17.399999999999999">
      <c r="A612" s="23" t="str">
        <f t="shared" si="29"/>
        <v/>
      </c>
      <c r="B612" s="24" t="s">
        <v>1015</v>
      </c>
      <c r="C612" s="12" t="s">
        <v>4682</v>
      </c>
      <c r="D612" s="25" t="s">
        <v>9</v>
      </c>
      <c r="E612" s="26">
        <v>279.17</v>
      </c>
      <c r="F612" s="26"/>
      <c r="G612" s="27"/>
      <c r="H612" s="27"/>
      <c r="I612" s="27"/>
      <c r="J612" s="27"/>
      <c r="K612" s="25" t="s">
        <v>4102</v>
      </c>
      <c r="L612" s="26"/>
      <c r="M612"/>
      <c r="N612"/>
      <c r="O612" s="25">
        <v>-8.33</v>
      </c>
      <c r="P612" s="25">
        <v>-9.76</v>
      </c>
      <c r="S612" s="23" t="str">
        <f t="shared" si="30"/>
        <v/>
      </c>
      <c r="T612" s="23">
        <f t="shared" si="28"/>
        <v>0</v>
      </c>
    </row>
    <row r="613" spans="1:20" ht="17.399999999999999">
      <c r="A613" s="23" t="str">
        <f t="shared" si="29"/>
        <v/>
      </c>
      <c r="B613" s="24" t="s">
        <v>1016</v>
      </c>
      <c r="C613" s="12" t="s">
        <v>1017</v>
      </c>
      <c r="D613" s="25" t="s">
        <v>37</v>
      </c>
      <c r="E613" s="26">
        <v>68.59</v>
      </c>
      <c r="F613" s="26"/>
      <c r="G613" s="27"/>
      <c r="H613" s="27"/>
      <c r="I613" s="27"/>
      <c r="J613" s="27"/>
      <c r="K613" s="25" t="s">
        <v>4085</v>
      </c>
      <c r="L613" s="25"/>
      <c r="M613"/>
      <c r="N613"/>
      <c r="O613" s="25">
        <v>-14.55</v>
      </c>
      <c r="P613" s="25">
        <v>-26.19</v>
      </c>
      <c r="S613" s="23" t="str">
        <f t="shared" si="30"/>
        <v/>
      </c>
      <c r="T613" s="23">
        <f t="shared" si="28"/>
        <v>0</v>
      </c>
    </row>
    <row r="614" spans="1:20" ht="17.399999999999999">
      <c r="A614" s="23" t="str">
        <f t="shared" si="29"/>
        <v/>
      </c>
      <c r="B614" s="24" t="s">
        <v>1018</v>
      </c>
      <c r="C614" s="12" t="s">
        <v>1019</v>
      </c>
      <c r="D614" s="25" t="s">
        <v>37</v>
      </c>
      <c r="E614" s="26">
        <v>157.66</v>
      </c>
      <c r="F614" s="25"/>
      <c r="G614" s="27"/>
      <c r="H614" s="27"/>
      <c r="I614" s="27"/>
      <c r="J614" s="27"/>
      <c r="K614" s="25" t="s">
        <v>4081</v>
      </c>
      <c r="L614" s="25"/>
      <c r="M614"/>
      <c r="N614"/>
      <c r="O614" s="25">
        <v>-12.18</v>
      </c>
      <c r="P614" s="25">
        <v>6.24</v>
      </c>
      <c r="S614" s="23" t="str">
        <f t="shared" si="30"/>
        <v/>
      </c>
      <c r="T614" s="23">
        <f t="shared" si="28"/>
        <v>0</v>
      </c>
    </row>
    <row r="615" spans="1:20" ht="17.399999999999999">
      <c r="A615" s="23" t="str">
        <f t="shared" si="29"/>
        <v/>
      </c>
      <c r="B615" s="24" t="s">
        <v>1020</v>
      </c>
      <c r="C615" s="12" t="s">
        <v>1021</v>
      </c>
      <c r="D615" s="25" t="s">
        <v>37</v>
      </c>
      <c r="E615" s="26">
        <v>77.489999999999995</v>
      </c>
      <c r="F615" s="26"/>
      <c r="G615" s="27"/>
      <c r="H615" s="27"/>
      <c r="I615" s="27"/>
      <c r="J615" s="27"/>
      <c r="K615" s="25" t="s">
        <v>4085</v>
      </c>
      <c r="L615" s="25"/>
      <c r="M615"/>
      <c r="N615"/>
      <c r="O615" s="25">
        <v>-8.2100000000000009</v>
      </c>
      <c r="P615" s="25">
        <v>-19.649999999999999</v>
      </c>
      <c r="S615" s="23" t="str">
        <f t="shared" si="30"/>
        <v/>
      </c>
      <c r="T615" s="23">
        <f t="shared" si="28"/>
        <v>0</v>
      </c>
    </row>
    <row r="616" spans="1:20" ht="17.399999999999999">
      <c r="A616" s="23" t="str">
        <f t="shared" si="29"/>
        <v/>
      </c>
      <c r="B616" s="24" t="s">
        <v>1022</v>
      </c>
      <c r="C616" s="12" t="s">
        <v>3410</v>
      </c>
      <c r="D616" s="25" t="s">
        <v>37</v>
      </c>
      <c r="E616" s="26">
        <v>200.36</v>
      </c>
      <c r="F616" s="25"/>
      <c r="G616" s="27"/>
      <c r="H616" s="27"/>
      <c r="I616" s="27"/>
      <c r="J616" s="27"/>
      <c r="K616" s="25" t="s">
        <v>4089</v>
      </c>
      <c r="L616" s="26"/>
      <c r="M616"/>
      <c r="N616"/>
      <c r="O616" s="25">
        <v>11.82</v>
      </c>
      <c r="P616" s="25">
        <v>118.82</v>
      </c>
      <c r="S616" s="23" t="str">
        <f t="shared" si="30"/>
        <v/>
      </c>
      <c r="T616" s="23">
        <f t="shared" si="28"/>
        <v>0</v>
      </c>
    </row>
    <row r="617" spans="1:20" ht="17.399999999999999">
      <c r="A617" s="23" t="str">
        <f t="shared" si="29"/>
        <v/>
      </c>
      <c r="B617" s="24" t="s">
        <v>1023</v>
      </c>
      <c r="C617" s="12" t="s">
        <v>4399</v>
      </c>
      <c r="D617" s="25" t="s">
        <v>37</v>
      </c>
      <c r="E617" s="26">
        <v>392.47</v>
      </c>
      <c r="F617" s="26">
        <v>1</v>
      </c>
      <c r="G617" s="27"/>
      <c r="H617" s="27"/>
      <c r="I617" s="27"/>
      <c r="J617" s="27"/>
      <c r="K617" s="25" t="s">
        <v>4091</v>
      </c>
      <c r="L617" s="25"/>
      <c r="M617"/>
      <c r="N617"/>
      <c r="O617" s="25">
        <v>-20.21</v>
      </c>
      <c r="P617" s="25">
        <v>-46.84</v>
      </c>
      <c r="S617" s="23" t="str">
        <f t="shared" si="30"/>
        <v/>
      </c>
      <c r="T617" s="23">
        <f t="shared" si="28"/>
        <v>0</v>
      </c>
    </row>
    <row r="618" spans="1:20" ht="17.399999999999999">
      <c r="A618" s="23" t="str">
        <f t="shared" si="29"/>
        <v/>
      </c>
      <c r="B618" s="24" t="s">
        <v>1024</v>
      </c>
      <c r="C618" s="12" t="s">
        <v>1025</v>
      </c>
      <c r="D618" s="25" t="s">
        <v>37</v>
      </c>
      <c r="E618" s="26">
        <v>78.23</v>
      </c>
      <c r="F618" s="25"/>
      <c r="G618" s="27"/>
      <c r="H618" s="27"/>
      <c r="I618" s="27"/>
      <c r="J618" s="27"/>
      <c r="K618" s="25" t="s">
        <v>4088</v>
      </c>
      <c r="L618" s="25"/>
      <c r="M618"/>
      <c r="N618"/>
      <c r="O618" s="25">
        <v>-19.25</v>
      </c>
      <c r="P618" s="25">
        <v>-29.33</v>
      </c>
      <c r="S618" s="23" t="str">
        <f t="shared" si="30"/>
        <v/>
      </c>
      <c r="T618" s="23">
        <f t="shared" si="28"/>
        <v>0</v>
      </c>
    </row>
    <row r="619" spans="1:20" ht="17.399999999999999">
      <c r="A619" s="23" t="str">
        <f t="shared" si="29"/>
        <v/>
      </c>
      <c r="B619" s="24" t="s">
        <v>1026</v>
      </c>
      <c r="C619" s="12" t="s">
        <v>1027</v>
      </c>
      <c r="D619" s="25" t="s">
        <v>9</v>
      </c>
      <c r="E619" s="26">
        <v>22.98</v>
      </c>
      <c r="F619" s="26"/>
      <c r="G619" s="27"/>
      <c r="H619" s="27"/>
      <c r="I619" s="27"/>
      <c r="J619" s="27"/>
      <c r="K619" s="25" t="s">
        <v>4078</v>
      </c>
      <c r="L619" s="25"/>
      <c r="M619"/>
      <c r="N619"/>
      <c r="O619" s="25">
        <v>-7.63</v>
      </c>
      <c r="P619" s="25">
        <v>-28.41</v>
      </c>
      <c r="S619" s="23" t="str">
        <f t="shared" si="30"/>
        <v/>
      </c>
      <c r="T619" s="23">
        <f t="shared" si="28"/>
        <v>0</v>
      </c>
    </row>
    <row r="620" spans="1:20" ht="17.399999999999999">
      <c r="A620" s="23" t="str">
        <f t="shared" si="29"/>
        <v/>
      </c>
      <c r="B620" s="24" t="s">
        <v>1028</v>
      </c>
      <c r="C620" s="12" t="s">
        <v>4966</v>
      </c>
      <c r="D620" s="25" t="s">
        <v>9</v>
      </c>
      <c r="E620" s="26">
        <v>58.52</v>
      </c>
      <c r="F620" s="25"/>
      <c r="G620" s="27"/>
      <c r="H620" s="27"/>
      <c r="I620" s="27"/>
      <c r="J620" s="27"/>
      <c r="K620" s="25" t="s">
        <v>4085</v>
      </c>
      <c r="L620" s="25"/>
      <c r="M620"/>
      <c r="N620"/>
      <c r="O620" s="25">
        <v>0.73</v>
      </c>
      <c r="P620" s="25">
        <v>-9.4700000000000006</v>
      </c>
      <c r="S620" s="23" t="str">
        <f t="shared" si="30"/>
        <v/>
      </c>
      <c r="T620" s="23">
        <f t="shared" si="28"/>
        <v>0</v>
      </c>
    </row>
    <row r="621" spans="1:20" ht="17.399999999999999">
      <c r="A621" s="23" t="str">
        <f t="shared" si="29"/>
        <v/>
      </c>
      <c r="B621" s="24" t="s">
        <v>1029</v>
      </c>
      <c r="C621" s="12" t="s">
        <v>1030</v>
      </c>
      <c r="D621" s="25" t="s">
        <v>37</v>
      </c>
      <c r="E621" s="26">
        <v>53.44</v>
      </c>
      <c r="F621" s="26"/>
      <c r="G621" s="27"/>
      <c r="H621" s="27"/>
      <c r="I621" s="27"/>
      <c r="J621" s="27"/>
      <c r="K621" s="25" t="s">
        <v>4085</v>
      </c>
      <c r="L621" s="26"/>
      <c r="M621"/>
      <c r="N621"/>
      <c r="O621" s="25">
        <v>-14.74</v>
      </c>
      <c r="P621" s="25">
        <v>-28.61</v>
      </c>
      <c r="S621" s="23" t="str">
        <f t="shared" si="30"/>
        <v/>
      </c>
      <c r="T621" s="23">
        <f t="shared" si="28"/>
        <v>0</v>
      </c>
    </row>
    <row r="622" spans="1:20" ht="17.399999999999999">
      <c r="A622" s="23" t="str">
        <f t="shared" si="29"/>
        <v/>
      </c>
      <c r="B622" s="24" t="s">
        <v>1031</v>
      </c>
      <c r="C622" s="12" t="s">
        <v>1032</v>
      </c>
      <c r="D622" s="25" t="s">
        <v>37</v>
      </c>
      <c r="E622" s="26">
        <v>21.4</v>
      </c>
      <c r="F622" s="25"/>
      <c r="G622" s="27"/>
      <c r="H622" s="27"/>
      <c r="I622" s="27"/>
      <c r="J622" s="27"/>
      <c r="K622" s="25" t="s">
        <v>4101</v>
      </c>
      <c r="L622" s="25"/>
      <c r="M622"/>
      <c r="N622"/>
      <c r="O622" s="25">
        <v>-9.32</v>
      </c>
      <c r="P622" s="25">
        <v>-44.2</v>
      </c>
      <c r="S622" s="23" t="str">
        <f t="shared" si="30"/>
        <v/>
      </c>
      <c r="T622" s="23">
        <f t="shared" si="28"/>
        <v>0</v>
      </c>
    </row>
    <row r="623" spans="1:20" ht="17.399999999999999">
      <c r="A623" s="23" t="str">
        <f t="shared" si="29"/>
        <v/>
      </c>
      <c r="B623" s="24" t="s">
        <v>1033</v>
      </c>
      <c r="C623" s="12" t="s">
        <v>1034</v>
      </c>
      <c r="D623" s="25" t="s">
        <v>37</v>
      </c>
      <c r="E623" s="26">
        <v>40.86</v>
      </c>
      <c r="F623" s="25"/>
      <c r="G623" s="27"/>
      <c r="H623" s="27"/>
      <c r="I623" s="27"/>
      <c r="J623" s="27"/>
      <c r="K623" s="25" t="s">
        <v>4099</v>
      </c>
      <c r="L623" s="25"/>
      <c r="M623"/>
      <c r="N623"/>
      <c r="O623" s="25">
        <v>-11.78</v>
      </c>
      <c r="P623" s="25">
        <v>-25.54</v>
      </c>
      <c r="S623" s="23" t="str">
        <f t="shared" si="30"/>
        <v/>
      </c>
      <c r="T623" s="23">
        <f t="shared" si="28"/>
        <v>0</v>
      </c>
    </row>
    <row r="624" spans="1:20" ht="17.399999999999999">
      <c r="A624" s="23" t="str">
        <f t="shared" si="29"/>
        <v/>
      </c>
      <c r="B624" s="24" t="s">
        <v>1035</v>
      </c>
      <c r="C624" s="12" t="s">
        <v>1036</v>
      </c>
      <c r="D624" s="25" t="s">
        <v>9</v>
      </c>
      <c r="E624" s="26">
        <v>213.02</v>
      </c>
      <c r="F624" s="25"/>
      <c r="G624" s="27"/>
      <c r="H624" s="27"/>
      <c r="I624" s="27"/>
      <c r="J624" s="27"/>
      <c r="K624" s="25" t="s">
        <v>4084</v>
      </c>
      <c r="L624" s="26"/>
      <c r="M624"/>
      <c r="N624"/>
      <c r="O624" s="25">
        <v>-1.92</v>
      </c>
      <c r="P624" s="25">
        <v>-3.66</v>
      </c>
      <c r="S624" s="23" t="str">
        <f t="shared" si="30"/>
        <v/>
      </c>
      <c r="T624" s="23">
        <f t="shared" si="28"/>
        <v>0</v>
      </c>
    </row>
    <row r="625" spans="1:20" ht="17.399999999999999">
      <c r="A625" s="23" t="str">
        <f t="shared" si="29"/>
        <v/>
      </c>
      <c r="B625" s="24" t="s">
        <v>1037</v>
      </c>
      <c r="C625" s="12" t="s">
        <v>1038</v>
      </c>
      <c r="D625" s="25" t="s">
        <v>37</v>
      </c>
      <c r="E625" s="26">
        <v>509.66</v>
      </c>
      <c r="F625" s="25">
        <v>1</v>
      </c>
      <c r="G625" s="27">
        <v>2.6</v>
      </c>
      <c r="H625" s="27">
        <v>2.6</v>
      </c>
      <c r="I625" s="27">
        <v>2.6</v>
      </c>
      <c r="J625" s="27"/>
      <c r="K625" s="25" t="s">
        <v>4092</v>
      </c>
      <c r="L625" s="25"/>
      <c r="M625"/>
      <c r="N625"/>
      <c r="O625" s="25">
        <v>15.57</v>
      </c>
      <c r="P625" s="25">
        <v>-9.34</v>
      </c>
      <c r="S625" s="23" t="str">
        <f t="shared" si="30"/>
        <v/>
      </c>
      <c r="T625" s="23">
        <f t="shared" si="28"/>
        <v>0</v>
      </c>
    </row>
    <row r="626" spans="1:20" ht="17.399999999999999">
      <c r="A626" s="23" t="str">
        <f t="shared" si="29"/>
        <v/>
      </c>
      <c r="B626" s="24" t="s">
        <v>1039</v>
      </c>
      <c r="C626" s="12" t="s">
        <v>4372</v>
      </c>
      <c r="D626" s="25" t="s">
        <v>37</v>
      </c>
      <c r="E626" s="26">
        <v>35.61</v>
      </c>
      <c r="F626" s="26"/>
      <c r="G626" s="27"/>
      <c r="H626" s="27"/>
      <c r="I626" s="27"/>
      <c r="J626" s="27"/>
      <c r="K626" s="25" t="s">
        <v>4085</v>
      </c>
      <c r="L626" s="25"/>
      <c r="M626"/>
      <c r="N626"/>
      <c r="O626" s="25">
        <v>-5.19</v>
      </c>
      <c r="P626" s="25">
        <v>-12.05</v>
      </c>
      <c r="S626" s="23" t="str">
        <f t="shared" si="30"/>
        <v/>
      </c>
      <c r="T626" s="23">
        <f t="shared" si="28"/>
        <v>0</v>
      </c>
    </row>
    <row r="627" spans="1:20" ht="17.399999999999999">
      <c r="A627" s="23" t="str">
        <f t="shared" si="29"/>
        <v/>
      </c>
      <c r="B627" s="24" t="s">
        <v>1040</v>
      </c>
      <c r="C627" s="12" t="s">
        <v>1041</v>
      </c>
      <c r="D627" s="25" t="s">
        <v>9</v>
      </c>
      <c r="E627" s="26">
        <v>51.82</v>
      </c>
      <c r="F627" s="25"/>
      <c r="G627" s="27"/>
      <c r="H627" s="27"/>
      <c r="I627" s="27"/>
      <c r="J627" s="27"/>
      <c r="K627" s="25" t="s">
        <v>4085</v>
      </c>
      <c r="L627" s="25"/>
      <c r="M627"/>
      <c r="N627"/>
      <c r="O627" s="25">
        <v>1.61</v>
      </c>
      <c r="P627" s="25">
        <v>-4.1399999999999997</v>
      </c>
      <c r="S627" s="23" t="str">
        <f t="shared" si="30"/>
        <v/>
      </c>
      <c r="T627" s="23">
        <f t="shared" si="28"/>
        <v>0</v>
      </c>
    </row>
    <row r="628" spans="1:20" ht="17.399999999999999">
      <c r="A628" s="23">
        <f t="shared" si="29"/>
        <v>186</v>
      </c>
      <c r="B628" s="24" t="s">
        <v>1042</v>
      </c>
      <c r="C628" s="12" t="s">
        <v>1043</v>
      </c>
      <c r="D628" s="25" t="s">
        <v>9</v>
      </c>
      <c r="E628" s="26">
        <v>713.11</v>
      </c>
      <c r="F628" s="25">
        <v>1</v>
      </c>
      <c r="G628" s="27">
        <v>33.4</v>
      </c>
      <c r="H628" s="27">
        <v>33.4</v>
      </c>
      <c r="I628" s="27">
        <v>33.4</v>
      </c>
      <c r="J628" s="27">
        <v>33.4</v>
      </c>
      <c r="K628" s="25" t="s">
        <v>4085</v>
      </c>
      <c r="L628" s="26"/>
      <c r="M628"/>
      <c r="N628"/>
      <c r="O628" s="25">
        <v>-12.96</v>
      </c>
      <c r="P628" s="25">
        <v>-6.37</v>
      </c>
      <c r="S628" s="23">
        <f t="shared" si="30"/>
        <v>713.11627999999996</v>
      </c>
      <c r="T628" s="23">
        <f t="shared" si="28"/>
        <v>0</v>
      </c>
    </row>
    <row r="629" spans="1:20" ht="17.399999999999999">
      <c r="A629" s="23" t="str">
        <f t="shared" si="29"/>
        <v/>
      </c>
      <c r="B629" s="24" t="s">
        <v>1044</v>
      </c>
      <c r="C629" s="12" t="s">
        <v>1045</v>
      </c>
      <c r="D629" s="25" t="s">
        <v>37</v>
      </c>
      <c r="E629" s="26">
        <v>57.53</v>
      </c>
      <c r="F629" s="26"/>
      <c r="G629" s="27"/>
      <c r="H629" s="27"/>
      <c r="I629" s="27"/>
      <c r="J629" s="27"/>
      <c r="K629" s="25" t="s">
        <v>4090</v>
      </c>
      <c r="L629" s="25"/>
      <c r="M629"/>
      <c r="N629"/>
      <c r="O629" s="25">
        <v>-25.08</v>
      </c>
      <c r="P629" s="25">
        <v>-31.04</v>
      </c>
      <c r="S629" s="23" t="str">
        <f t="shared" si="30"/>
        <v/>
      </c>
      <c r="T629" s="23">
        <f t="shared" si="28"/>
        <v>0</v>
      </c>
    </row>
    <row r="630" spans="1:20" ht="17.399999999999999">
      <c r="A630" s="23" t="str">
        <f t="shared" si="29"/>
        <v/>
      </c>
      <c r="B630" s="24" t="s">
        <v>1046</v>
      </c>
      <c r="C630" s="12" t="s">
        <v>1047</v>
      </c>
      <c r="D630" s="25" t="s">
        <v>9</v>
      </c>
      <c r="E630" s="26">
        <v>297.81</v>
      </c>
      <c r="F630" s="25"/>
      <c r="G630" s="27"/>
      <c r="H630" s="27"/>
      <c r="I630" s="27"/>
      <c r="J630" s="27"/>
      <c r="K630" s="25" t="s">
        <v>4091</v>
      </c>
      <c r="L630" s="25"/>
      <c r="M630"/>
      <c r="N630"/>
      <c r="O630" s="25">
        <v>77.27</v>
      </c>
      <c r="P630" s="25">
        <v>336.24</v>
      </c>
      <c r="S630" s="23" t="str">
        <f t="shared" si="30"/>
        <v/>
      </c>
      <c r="T630" s="23">
        <f t="shared" si="28"/>
        <v>0</v>
      </c>
    </row>
    <row r="631" spans="1:20" ht="17.399999999999999">
      <c r="A631" s="23" t="str">
        <f t="shared" si="29"/>
        <v/>
      </c>
      <c r="B631" s="24" t="s">
        <v>1048</v>
      </c>
      <c r="C631" s="12" t="s">
        <v>5153</v>
      </c>
      <c r="D631" s="25" t="s">
        <v>9</v>
      </c>
      <c r="E631" s="26">
        <v>126.7</v>
      </c>
      <c r="F631" s="26"/>
      <c r="G631" s="27"/>
      <c r="H631" s="27"/>
      <c r="I631" s="27"/>
      <c r="J631" s="27"/>
      <c r="K631" s="25" t="s">
        <v>4102</v>
      </c>
      <c r="L631" s="25"/>
      <c r="M631"/>
      <c r="N631"/>
      <c r="O631" s="25">
        <v>10.48</v>
      </c>
      <c r="P631" s="25">
        <v>-24.76</v>
      </c>
      <c r="S631" s="23" t="str">
        <f t="shared" si="30"/>
        <v/>
      </c>
      <c r="T631" s="23">
        <f t="shared" si="28"/>
        <v>0</v>
      </c>
    </row>
    <row r="632" spans="1:20" ht="17.399999999999999">
      <c r="A632" s="23" t="str">
        <f t="shared" si="29"/>
        <v/>
      </c>
      <c r="B632" s="24" t="s">
        <v>1049</v>
      </c>
      <c r="C632" s="12" t="s">
        <v>1050</v>
      </c>
      <c r="D632" s="25" t="s">
        <v>9</v>
      </c>
      <c r="E632" s="26">
        <v>31.02</v>
      </c>
      <c r="F632" s="26"/>
      <c r="G632" s="27"/>
      <c r="H632" s="27"/>
      <c r="I632" s="27"/>
      <c r="J632" s="27"/>
      <c r="K632" s="25" t="s">
        <v>4086</v>
      </c>
      <c r="L632" s="25"/>
      <c r="M632"/>
      <c r="N632"/>
      <c r="O632" s="25">
        <v>-2.78</v>
      </c>
      <c r="P632" s="25">
        <v>-28.57</v>
      </c>
      <c r="S632" s="23" t="str">
        <f t="shared" si="30"/>
        <v/>
      </c>
      <c r="T632" s="23">
        <f t="shared" si="28"/>
        <v>0</v>
      </c>
    </row>
    <row r="633" spans="1:20" ht="17.399999999999999">
      <c r="A633" s="23" t="str">
        <f t="shared" si="29"/>
        <v/>
      </c>
      <c r="B633" s="24" t="s">
        <v>1051</v>
      </c>
      <c r="C633" s="12" t="s">
        <v>1052</v>
      </c>
      <c r="D633" s="25" t="s">
        <v>37</v>
      </c>
      <c r="E633" s="26">
        <v>281.58</v>
      </c>
      <c r="F633" s="25"/>
      <c r="G633" s="27"/>
      <c r="H633" s="27"/>
      <c r="I633" s="27"/>
      <c r="J633" s="27"/>
      <c r="K633" s="25" t="s">
        <v>4113</v>
      </c>
      <c r="L633" s="25"/>
      <c r="M633"/>
      <c r="N633"/>
      <c r="O633" s="25">
        <v>-4.93</v>
      </c>
      <c r="P633" s="25">
        <v>-3.09</v>
      </c>
      <c r="S633" s="23" t="str">
        <f t="shared" si="30"/>
        <v/>
      </c>
      <c r="T633" s="23">
        <f t="shared" si="28"/>
        <v>0</v>
      </c>
    </row>
    <row r="634" spans="1:20" ht="17.399999999999999">
      <c r="A634" s="23" t="str">
        <f t="shared" si="29"/>
        <v/>
      </c>
      <c r="B634" s="24" t="s">
        <v>1053</v>
      </c>
      <c r="C634" s="12" t="s">
        <v>1054</v>
      </c>
      <c r="D634" s="25" t="s">
        <v>9</v>
      </c>
      <c r="E634" s="26">
        <v>139.62</v>
      </c>
      <c r="F634" s="26"/>
      <c r="G634" s="27"/>
      <c r="H634" s="27"/>
      <c r="I634" s="27"/>
      <c r="J634" s="27"/>
      <c r="K634" s="25" t="s">
        <v>4087</v>
      </c>
      <c r="L634" s="25"/>
      <c r="M634"/>
      <c r="N634"/>
      <c r="O634" s="25">
        <v>-19.399999999999999</v>
      </c>
      <c r="P634" s="25">
        <v>-16.829999999999998</v>
      </c>
      <c r="S634" s="23" t="str">
        <f t="shared" si="30"/>
        <v/>
      </c>
      <c r="T634" s="23">
        <f t="shared" si="28"/>
        <v>0</v>
      </c>
    </row>
    <row r="635" spans="1:20" ht="17.399999999999999">
      <c r="A635" s="23" t="str">
        <f t="shared" si="29"/>
        <v/>
      </c>
      <c r="B635" s="24" t="s">
        <v>1055</v>
      </c>
      <c r="C635" s="12" t="s">
        <v>1056</v>
      </c>
      <c r="D635" s="25" t="s">
        <v>9</v>
      </c>
      <c r="E635" s="26">
        <v>289.13</v>
      </c>
      <c r="F635" s="25"/>
      <c r="G635" s="27"/>
      <c r="H635" s="27"/>
      <c r="I635" s="27"/>
      <c r="J635" s="27"/>
      <c r="K635" s="25" t="s">
        <v>4084</v>
      </c>
      <c r="L635" s="25"/>
      <c r="M635"/>
      <c r="N635"/>
      <c r="O635" s="25">
        <v>-15.04</v>
      </c>
      <c r="P635" s="25">
        <v>-26.79</v>
      </c>
      <c r="S635" s="23" t="str">
        <f t="shared" si="30"/>
        <v/>
      </c>
      <c r="T635" s="23">
        <f t="shared" si="28"/>
        <v>0</v>
      </c>
    </row>
    <row r="636" spans="1:20" ht="17.399999999999999">
      <c r="A636" s="23" t="str">
        <f t="shared" si="29"/>
        <v/>
      </c>
      <c r="B636" s="24" t="s">
        <v>1057</v>
      </c>
      <c r="C636" s="12" t="s">
        <v>1058</v>
      </c>
      <c r="D636" s="25" t="s">
        <v>37</v>
      </c>
      <c r="E636" s="26">
        <v>8.94</v>
      </c>
      <c r="F636" s="25"/>
      <c r="G636" s="27"/>
      <c r="H636" s="27"/>
      <c r="I636" s="27"/>
      <c r="J636" s="27"/>
      <c r="K636" s="25" t="s">
        <v>4080</v>
      </c>
      <c r="L636" s="25"/>
      <c r="M636"/>
      <c r="N636"/>
      <c r="O636" s="25">
        <v>-31.44</v>
      </c>
      <c r="P636" s="25">
        <v>-49.2</v>
      </c>
      <c r="S636" s="23" t="str">
        <f t="shared" si="30"/>
        <v/>
      </c>
      <c r="T636" s="23">
        <f t="shared" si="28"/>
        <v>0</v>
      </c>
    </row>
    <row r="637" spans="1:20" ht="17.399999999999999">
      <c r="A637" s="23" t="str">
        <f t="shared" si="29"/>
        <v/>
      </c>
      <c r="B637" s="24" t="s">
        <v>1059</v>
      </c>
      <c r="C637" s="12" t="s">
        <v>1060</v>
      </c>
      <c r="D637" s="25" t="s">
        <v>37</v>
      </c>
      <c r="E637" s="26">
        <v>40.450000000000003</v>
      </c>
      <c r="F637" s="26"/>
      <c r="G637" s="27"/>
      <c r="H637" s="27"/>
      <c r="I637" s="27"/>
      <c r="J637" s="27"/>
      <c r="K637" s="25" t="s">
        <v>4080</v>
      </c>
      <c r="L637" s="25"/>
      <c r="M637"/>
      <c r="N637"/>
      <c r="O637" s="25">
        <v>-3.97</v>
      </c>
      <c r="P637" s="25">
        <v>-16.98</v>
      </c>
      <c r="S637" s="23" t="str">
        <f t="shared" si="30"/>
        <v/>
      </c>
      <c r="T637" s="23">
        <f t="shared" si="28"/>
        <v>0</v>
      </c>
    </row>
    <row r="638" spans="1:20" ht="17.399999999999999">
      <c r="A638" s="23" t="str">
        <f t="shared" si="29"/>
        <v/>
      </c>
      <c r="B638" s="24" t="s">
        <v>1061</v>
      </c>
      <c r="C638" s="12" t="s">
        <v>1062</v>
      </c>
      <c r="D638" s="25" t="s">
        <v>9</v>
      </c>
      <c r="E638" s="26">
        <v>24.18</v>
      </c>
      <c r="F638" s="25"/>
      <c r="G638" s="27"/>
      <c r="H638" s="27"/>
      <c r="I638" s="27"/>
      <c r="J638" s="27"/>
      <c r="K638" s="25" t="s">
        <v>4090</v>
      </c>
      <c r="L638" s="25"/>
      <c r="M638"/>
      <c r="N638"/>
      <c r="O638" s="25">
        <v>12.9</v>
      </c>
      <c r="P638" s="25">
        <v>10.66</v>
      </c>
      <c r="S638" s="23" t="str">
        <f t="shared" si="30"/>
        <v/>
      </c>
      <c r="T638" s="23">
        <f t="shared" si="28"/>
        <v>0</v>
      </c>
    </row>
    <row r="639" spans="1:20" ht="17.399999999999999">
      <c r="A639" s="23" t="str">
        <f t="shared" si="29"/>
        <v/>
      </c>
      <c r="B639" s="24" t="s">
        <v>1063</v>
      </c>
      <c r="C639" s="12" t="s">
        <v>1064</v>
      </c>
      <c r="D639" s="25" t="s">
        <v>37</v>
      </c>
      <c r="E639" s="26">
        <v>326.08999999999997</v>
      </c>
      <c r="F639" s="25">
        <v>1</v>
      </c>
      <c r="G639" s="27">
        <v>-8.3000000000000007</v>
      </c>
      <c r="H639" s="27">
        <v>-8.3000000000000007</v>
      </c>
      <c r="I639" s="27"/>
      <c r="J639" s="27"/>
      <c r="K639" s="25" t="s">
        <v>4086</v>
      </c>
      <c r="L639" s="26"/>
      <c r="M639"/>
      <c r="N639"/>
      <c r="O639" s="25">
        <v>-27.04</v>
      </c>
      <c r="P639" s="25">
        <v>-42.2</v>
      </c>
      <c r="S639" s="23" t="str">
        <f t="shared" si="30"/>
        <v/>
      </c>
      <c r="T639" s="23">
        <f t="shared" si="28"/>
        <v>0</v>
      </c>
    </row>
    <row r="640" spans="1:20" ht="17.399999999999999">
      <c r="A640" s="23" t="str">
        <f t="shared" si="29"/>
        <v/>
      </c>
      <c r="B640" s="24" t="s">
        <v>1065</v>
      </c>
      <c r="C640" s="12" t="s">
        <v>1066</v>
      </c>
      <c r="D640" s="25" t="s">
        <v>37</v>
      </c>
      <c r="E640" s="26">
        <v>115.75</v>
      </c>
      <c r="F640" s="25"/>
      <c r="G640" s="27"/>
      <c r="H640" s="27"/>
      <c r="I640" s="27"/>
      <c r="J640" s="27"/>
      <c r="K640" s="25" t="s">
        <v>4086</v>
      </c>
      <c r="L640" s="25"/>
      <c r="M640"/>
      <c r="N640"/>
      <c r="O640" s="25">
        <v>5.51</v>
      </c>
      <c r="P640" s="25">
        <v>-11.38</v>
      </c>
      <c r="S640" s="23" t="str">
        <f t="shared" si="30"/>
        <v/>
      </c>
      <c r="T640" s="23">
        <f t="shared" si="28"/>
        <v>0</v>
      </c>
    </row>
    <row r="641" spans="1:20" ht="17.399999999999999">
      <c r="A641" s="23" t="str">
        <f t="shared" si="29"/>
        <v/>
      </c>
      <c r="B641" s="24" t="s">
        <v>1067</v>
      </c>
      <c r="C641" s="12" t="s">
        <v>3242</v>
      </c>
      <c r="D641" s="25" t="s">
        <v>37</v>
      </c>
      <c r="E641" s="26">
        <v>393.58</v>
      </c>
      <c r="F641" s="25"/>
      <c r="G641" s="27"/>
      <c r="H641" s="27"/>
      <c r="I641" s="27"/>
      <c r="J641" s="27"/>
      <c r="K641" s="25" t="s">
        <v>4112</v>
      </c>
      <c r="L641" s="26"/>
      <c r="M641"/>
      <c r="N641"/>
      <c r="O641" s="25">
        <v>-18.78</v>
      </c>
      <c r="P641" s="25">
        <v>-43.11</v>
      </c>
      <c r="S641" s="23" t="str">
        <f t="shared" si="30"/>
        <v/>
      </c>
      <c r="T641" s="23">
        <f t="shared" si="28"/>
        <v>0</v>
      </c>
    </row>
    <row r="642" spans="1:20" ht="17.399999999999999">
      <c r="A642" s="23" t="str">
        <f t="shared" si="29"/>
        <v/>
      </c>
      <c r="B642" s="24" t="s">
        <v>1068</v>
      </c>
      <c r="C642" s="12" t="s">
        <v>2937</v>
      </c>
      <c r="D642" s="25" t="s">
        <v>37</v>
      </c>
      <c r="E642" s="26">
        <v>30.53</v>
      </c>
      <c r="F642" s="25"/>
      <c r="G642" s="27"/>
      <c r="H642" s="27"/>
      <c r="I642" s="27"/>
      <c r="J642" s="27"/>
      <c r="K642" s="25" t="s">
        <v>4078</v>
      </c>
      <c r="L642" s="26"/>
      <c r="M642"/>
      <c r="N642"/>
      <c r="O642" s="25">
        <v>-18.5</v>
      </c>
      <c r="P642" s="25">
        <v>-37.5</v>
      </c>
      <c r="S642" s="23" t="str">
        <f t="shared" si="30"/>
        <v/>
      </c>
      <c r="T642" s="23">
        <f t="shared" si="28"/>
        <v>0</v>
      </c>
    </row>
    <row r="643" spans="1:20" ht="17.399999999999999">
      <c r="A643" s="23" t="str">
        <f t="shared" si="29"/>
        <v/>
      </c>
      <c r="B643" s="24" t="s">
        <v>1069</v>
      </c>
      <c r="C643" s="12" t="s">
        <v>1070</v>
      </c>
      <c r="D643" s="25" t="s">
        <v>37</v>
      </c>
      <c r="E643" s="26">
        <v>78.08</v>
      </c>
      <c r="F643" s="26"/>
      <c r="G643" s="27"/>
      <c r="H643" s="27"/>
      <c r="I643" s="27"/>
      <c r="J643" s="27"/>
      <c r="K643" s="25" t="s">
        <v>4086</v>
      </c>
      <c r="L643" s="26"/>
      <c r="M643"/>
      <c r="N643"/>
      <c r="O643" s="25">
        <v>0</v>
      </c>
      <c r="P643" s="25">
        <v>-34.56</v>
      </c>
      <c r="S643" s="23" t="str">
        <f t="shared" si="30"/>
        <v/>
      </c>
      <c r="T643" s="23">
        <f t="shared" si="28"/>
        <v>0</v>
      </c>
    </row>
    <row r="644" spans="1:20" ht="17.399999999999999">
      <c r="A644" s="23" t="str">
        <f t="shared" si="29"/>
        <v/>
      </c>
      <c r="B644" s="24" t="s">
        <v>1071</v>
      </c>
      <c r="C644" s="12" t="s">
        <v>4035</v>
      </c>
      <c r="D644" s="25" t="s">
        <v>9</v>
      </c>
      <c r="E644" s="26">
        <v>270.23</v>
      </c>
      <c r="F644" s="25"/>
      <c r="G644" s="27"/>
      <c r="H644" s="27"/>
      <c r="I644" s="27"/>
      <c r="J644" s="27"/>
      <c r="K644" s="25" t="s">
        <v>4109</v>
      </c>
      <c r="L644" s="25"/>
      <c r="M644"/>
      <c r="N644"/>
      <c r="O644" s="25">
        <v>-6.57</v>
      </c>
      <c r="P644" s="25">
        <v>-23.91</v>
      </c>
      <c r="S644" s="23" t="str">
        <f t="shared" si="30"/>
        <v/>
      </c>
      <c r="T644" s="23">
        <f t="shared" si="28"/>
        <v>0</v>
      </c>
    </row>
    <row r="645" spans="1:20" ht="17.399999999999999">
      <c r="A645" s="23" t="str">
        <f t="shared" si="29"/>
        <v/>
      </c>
      <c r="B645" s="24" t="s">
        <v>1072</v>
      </c>
      <c r="C645" s="12" t="s">
        <v>1073</v>
      </c>
      <c r="D645" s="25" t="s">
        <v>37</v>
      </c>
      <c r="E645" s="26">
        <v>37.130000000000003</v>
      </c>
      <c r="F645" s="26"/>
      <c r="G645" s="27"/>
      <c r="H645" s="27"/>
      <c r="I645" s="27"/>
      <c r="J645" s="27"/>
      <c r="K645" s="25" t="s">
        <v>4090</v>
      </c>
      <c r="L645" s="25"/>
      <c r="M645"/>
      <c r="N645"/>
      <c r="O645" s="25">
        <v>35.5</v>
      </c>
      <c r="P645" s="25">
        <v>161.91999999999999</v>
      </c>
      <c r="S645" s="23" t="str">
        <f t="shared" si="30"/>
        <v/>
      </c>
      <c r="T645" s="23">
        <f t="shared" si="28"/>
        <v>0</v>
      </c>
    </row>
    <row r="646" spans="1:20" ht="17.399999999999999">
      <c r="A646" s="23" t="str">
        <f t="shared" si="29"/>
        <v/>
      </c>
      <c r="B646" s="24" t="s">
        <v>1074</v>
      </c>
      <c r="C646" s="12" t="s">
        <v>1075</v>
      </c>
      <c r="D646" s="25" t="s">
        <v>9</v>
      </c>
      <c r="E646" s="26">
        <v>55.7</v>
      </c>
      <c r="F646" s="26"/>
      <c r="G646" s="27"/>
      <c r="H646" s="27"/>
      <c r="I646" s="27"/>
      <c r="J646" s="27"/>
      <c r="K646" s="25" t="s">
        <v>4090</v>
      </c>
      <c r="L646" s="25"/>
      <c r="M646"/>
      <c r="N646"/>
      <c r="O646" s="25">
        <v>36.85</v>
      </c>
      <c r="P646" s="25">
        <v>36.85</v>
      </c>
      <c r="S646" s="23" t="str">
        <f t="shared" si="30"/>
        <v/>
      </c>
      <c r="T646" s="23">
        <f t="shared" si="28"/>
        <v>0</v>
      </c>
    </row>
    <row r="647" spans="1:20" ht="17.399999999999999">
      <c r="A647" s="23" t="str">
        <f t="shared" si="29"/>
        <v/>
      </c>
      <c r="B647" s="24" t="s">
        <v>1076</v>
      </c>
      <c r="C647" s="12" t="s">
        <v>1077</v>
      </c>
      <c r="D647" s="25" t="s">
        <v>9</v>
      </c>
      <c r="E647" s="26">
        <v>2387.8200000000002</v>
      </c>
      <c r="F647" s="25"/>
      <c r="G647" s="27"/>
      <c r="H647" s="27"/>
      <c r="I647" s="27"/>
      <c r="J647" s="27"/>
      <c r="K647" s="25" t="s">
        <v>4080</v>
      </c>
      <c r="L647" s="25"/>
      <c r="M647"/>
      <c r="N647"/>
      <c r="O647" s="25">
        <v>1.48</v>
      </c>
      <c r="P647" s="25">
        <v>-14.16</v>
      </c>
      <c r="S647" s="23" t="str">
        <f t="shared" si="30"/>
        <v/>
      </c>
      <c r="T647" s="23">
        <f t="shared" si="28"/>
        <v>0</v>
      </c>
    </row>
    <row r="648" spans="1:20" ht="17.399999999999999">
      <c r="A648" s="23" t="str">
        <f t="shared" si="29"/>
        <v/>
      </c>
      <c r="B648" s="24" t="s">
        <v>1078</v>
      </c>
      <c r="C648" s="12" t="s">
        <v>1079</v>
      </c>
      <c r="D648" s="25" t="s">
        <v>37</v>
      </c>
      <c r="E648" s="26">
        <v>27.77</v>
      </c>
      <c r="F648" s="26"/>
      <c r="G648" s="27"/>
      <c r="H648" s="27"/>
      <c r="I648" s="27"/>
      <c r="J648" s="27"/>
      <c r="K648" s="25" t="s">
        <v>4107</v>
      </c>
      <c r="L648" s="25"/>
      <c r="M648"/>
      <c r="N648"/>
      <c r="O648" s="25">
        <v>-2.92</v>
      </c>
      <c r="P648" s="25">
        <v>-6.34</v>
      </c>
      <c r="S648" s="23" t="str">
        <f t="shared" si="30"/>
        <v/>
      </c>
      <c r="T648" s="23">
        <f t="shared" si="28"/>
        <v>0</v>
      </c>
    </row>
    <row r="649" spans="1:20" ht="17.399999999999999">
      <c r="A649" s="23" t="str">
        <f t="shared" si="29"/>
        <v/>
      </c>
      <c r="B649" s="24" t="s">
        <v>1080</v>
      </c>
      <c r="C649" s="12" t="s">
        <v>1081</v>
      </c>
      <c r="D649" s="25" t="s">
        <v>37</v>
      </c>
      <c r="E649" s="26">
        <v>55.56</v>
      </c>
      <c r="F649" s="25"/>
      <c r="G649" s="27"/>
      <c r="H649" s="27"/>
      <c r="I649" s="27"/>
      <c r="J649" s="27"/>
      <c r="K649" s="25" t="s">
        <v>4102</v>
      </c>
      <c r="L649" s="25"/>
      <c r="M649"/>
      <c r="N649"/>
      <c r="O649" s="25">
        <v>-4.7300000000000004</v>
      </c>
      <c r="P649" s="25">
        <v>-23.81</v>
      </c>
      <c r="S649" s="23" t="str">
        <f t="shared" si="30"/>
        <v/>
      </c>
      <c r="T649" s="23">
        <f t="shared" si="28"/>
        <v>0</v>
      </c>
    </row>
    <row r="650" spans="1:20" ht="17.399999999999999">
      <c r="A650" s="23" t="str">
        <f t="shared" si="29"/>
        <v/>
      </c>
      <c r="B650" s="24" t="s">
        <v>3340</v>
      </c>
      <c r="C650" s="12" t="s">
        <v>3411</v>
      </c>
      <c r="D650" s="25" t="s">
        <v>37</v>
      </c>
      <c r="E650" s="26">
        <v>620.26</v>
      </c>
      <c r="F650" s="25"/>
      <c r="G650" s="27"/>
      <c r="H650" s="27"/>
      <c r="I650" s="27"/>
      <c r="J650" s="27"/>
      <c r="K650" s="25" t="s">
        <v>4109</v>
      </c>
      <c r="L650" s="26"/>
      <c r="M650"/>
      <c r="N650"/>
      <c r="O650" s="25">
        <v>-54.93</v>
      </c>
      <c r="P650" s="25">
        <v>-45.36</v>
      </c>
      <c r="S650" s="23" t="str">
        <f t="shared" si="30"/>
        <v/>
      </c>
      <c r="T650" s="23">
        <f t="shared" si="28"/>
        <v>0</v>
      </c>
    </row>
    <row r="651" spans="1:20" ht="17.399999999999999">
      <c r="A651" s="23" t="str">
        <f t="shared" si="29"/>
        <v/>
      </c>
      <c r="B651" s="24" t="s">
        <v>1082</v>
      </c>
      <c r="C651" s="12" t="s">
        <v>3119</v>
      </c>
      <c r="D651" s="25" t="s">
        <v>9</v>
      </c>
      <c r="E651" s="26">
        <v>371.38</v>
      </c>
      <c r="F651" s="25">
        <v>1</v>
      </c>
      <c r="G651" s="27">
        <v>18</v>
      </c>
      <c r="H651" s="27">
        <v>18</v>
      </c>
      <c r="I651" s="27"/>
      <c r="J651" s="27"/>
      <c r="K651" s="25" t="s">
        <v>4084</v>
      </c>
      <c r="L651" s="25"/>
      <c r="M651"/>
      <c r="N651"/>
      <c r="O651" s="25">
        <v>-9.66</v>
      </c>
      <c r="P651" s="25">
        <v>-17.8</v>
      </c>
      <c r="S651" s="23" t="str">
        <f t="shared" si="30"/>
        <v/>
      </c>
      <c r="T651" s="23">
        <f t="shared" si="28"/>
        <v>0</v>
      </c>
    </row>
    <row r="652" spans="1:20" ht="17.399999999999999">
      <c r="A652" s="23" t="str">
        <f t="shared" si="29"/>
        <v/>
      </c>
      <c r="B652" s="24" t="s">
        <v>1084</v>
      </c>
      <c r="C652" s="12" t="s">
        <v>1085</v>
      </c>
      <c r="D652" s="25" t="s">
        <v>37</v>
      </c>
      <c r="E652" s="26">
        <v>16.239999999999998</v>
      </c>
      <c r="F652" s="25"/>
      <c r="G652" s="27"/>
      <c r="H652" s="27"/>
      <c r="I652" s="27"/>
      <c r="J652" s="27"/>
      <c r="K652" s="25" t="s">
        <v>4084</v>
      </c>
      <c r="L652" s="26"/>
      <c r="M652"/>
      <c r="N652"/>
      <c r="O652" s="25">
        <v>-37.64</v>
      </c>
      <c r="P652" s="25">
        <v>-53.65</v>
      </c>
      <c r="S652" s="23" t="str">
        <f t="shared" si="30"/>
        <v/>
      </c>
      <c r="T652" s="23">
        <f t="shared" si="28"/>
        <v>0</v>
      </c>
    </row>
    <row r="653" spans="1:20" ht="17.399999999999999">
      <c r="A653" s="23" t="str">
        <f t="shared" si="29"/>
        <v/>
      </c>
      <c r="B653" s="24" t="s">
        <v>1086</v>
      </c>
      <c r="C653" s="12" t="s">
        <v>1087</v>
      </c>
      <c r="D653" s="25" t="s">
        <v>37</v>
      </c>
      <c r="E653" s="26">
        <v>110.53</v>
      </c>
      <c r="F653" s="26"/>
      <c r="G653" s="27"/>
      <c r="H653" s="27"/>
      <c r="I653" s="27"/>
      <c r="J653" s="27"/>
      <c r="K653" s="25" t="s">
        <v>4080</v>
      </c>
      <c r="L653" s="25"/>
      <c r="M653"/>
      <c r="N653"/>
      <c r="O653" s="25">
        <v>-10.14</v>
      </c>
      <c r="P653" s="25">
        <v>-24.85</v>
      </c>
      <c r="S653" s="23" t="str">
        <f t="shared" si="30"/>
        <v/>
      </c>
      <c r="T653" s="23">
        <f t="shared" si="28"/>
        <v>0</v>
      </c>
    </row>
    <row r="654" spans="1:20" ht="17.399999999999999">
      <c r="A654" s="23" t="str">
        <f t="shared" si="29"/>
        <v/>
      </c>
      <c r="B654" s="24" t="s">
        <v>1088</v>
      </c>
      <c r="C654" s="12" t="s">
        <v>1089</v>
      </c>
      <c r="D654" s="25" t="s">
        <v>9</v>
      </c>
      <c r="E654" s="26">
        <v>33.57</v>
      </c>
      <c r="F654" s="25"/>
      <c r="G654" s="27"/>
      <c r="H654" s="27"/>
      <c r="I654" s="27"/>
      <c r="J654" s="27"/>
      <c r="K654" s="25" t="s">
        <v>4080</v>
      </c>
      <c r="L654" s="25"/>
      <c r="M654"/>
      <c r="N654"/>
      <c r="O654" s="25">
        <v>-7.77</v>
      </c>
      <c r="P654" s="25">
        <v>-35.47</v>
      </c>
      <c r="S654" s="23" t="str">
        <f t="shared" si="30"/>
        <v/>
      </c>
      <c r="T654" s="23">
        <f t="shared" ref="T654:T717" si="31">IF(AND(G654&lt;H654,I654&lt;J654,H654&lt;J654),1,IF(AND(G654&gt;H654,I654&gt;J654,H654&gt;J654),-1,0))</f>
        <v>0</v>
      </c>
    </row>
    <row r="655" spans="1:20" ht="17.399999999999999">
      <c r="A655" s="23" t="str">
        <f t="shared" ref="A655:A718" si="32">IF(ISERROR(RANK(S655,$S$14:$S$3000,)),"",RANK(S655,$S$14:$S$3000,))</f>
        <v/>
      </c>
      <c r="B655" s="24" t="s">
        <v>1090</v>
      </c>
      <c r="C655" s="12" t="s">
        <v>1091</v>
      </c>
      <c r="D655" s="25" t="s">
        <v>37</v>
      </c>
      <c r="E655" s="26">
        <v>53.3</v>
      </c>
      <c r="F655" s="25"/>
      <c r="G655" s="27"/>
      <c r="H655" s="27"/>
      <c r="I655" s="27"/>
      <c r="J655" s="27"/>
      <c r="K655" s="25" t="s">
        <v>4109</v>
      </c>
      <c r="L655" s="25"/>
      <c r="M655"/>
      <c r="N655"/>
      <c r="O655" s="25">
        <v>-16.78</v>
      </c>
      <c r="P655" s="25">
        <v>-35.409999999999997</v>
      </c>
      <c r="S655" s="23" t="str">
        <f t="shared" ref="S655:S718" si="33">IF(OR(F655&lt;=$F$8,ISBLANK(G655),ISBLANK(H655),ISBLANK(J655),ISBLANK(I655)),"",E655+ROW()/100000)</f>
        <v/>
      </c>
      <c r="T655" s="23">
        <f t="shared" si="31"/>
        <v>0</v>
      </c>
    </row>
    <row r="656" spans="1:20" ht="17.399999999999999">
      <c r="A656" s="23" t="str">
        <f t="shared" si="32"/>
        <v/>
      </c>
      <c r="B656" s="24" t="s">
        <v>1092</v>
      </c>
      <c r="C656" s="12" t="s">
        <v>4518</v>
      </c>
      <c r="D656" s="25" t="s">
        <v>9</v>
      </c>
      <c r="E656" s="26">
        <v>100.78</v>
      </c>
      <c r="F656" s="25"/>
      <c r="G656" s="27"/>
      <c r="H656" s="27"/>
      <c r="I656" s="27"/>
      <c r="J656" s="27"/>
      <c r="K656" s="25" t="s">
        <v>4083</v>
      </c>
      <c r="L656" s="26"/>
      <c r="M656"/>
      <c r="N656"/>
      <c r="O656" s="25">
        <v>-21.94</v>
      </c>
      <c r="P656" s="25">
        <v>-31.79</v>
      </c>
      <c r="S656" s="23" t="str">
        <f t="shared" si="33"/>
        <v/>
      </c>
      <c r="T656" s="23">
        <f t="shared" si="31"/>
        <v>0</v>
      </c>
    </row>
    <row r="657" spans="1:20" ht="17.399999999999999">
      <c r="A657" s="23">
        <f t="shared" si="32"/>
        <v>59</v>
      </c>
      <c r="B657" s="24" t="s">
        <v>1093</v>
      </c>
      <c r="C657" s="12" t="s">
        <v>4672</v>
      </c>
      <c r="D657" s="25" t="s">
        <v>9</v>
      </c>
      <c r="E657" s="26">
        <v>10133.200000000001</v>
      </c>
      <c r="F657" s="26">
        <v>19</v>
      </c>
      <c r="G657" s="27">
        <v>218.52</v>
      </c>
      <c r="H657" s="27">
        <v>217.68</v>
      </c>
      <c r="I657" s="27">
        <v>214.93</v>
      </c>
      <c r="J657" s="27">
        <v>214.11</v>
      </c>
      <c r="K657" s="25" t="s">
        <v>4086</v>
      </c>
      <c r="L657" s="25"/>
      <c r="M657"/>
      <c r="N657"/>
      <c r="O657" s="25">
        <v>2.78</v>
      </c>
      <c r="P657" s="25">
        <v>36.409999999999997</v>
      </c>
      <c r="S657" s="23">
        <f t="shared" si="33"/>
        <v>10133.20657</v>
      </c>
      <c r="T657" s="23">
        <f t="shared" si="31"/>
        <v>-1</v>
      </c>
    </row>
    <row r="658" spans="1:20" ht="17.399999999999999">
      <c r="A658" s="23" t="str">
        <f t="shared" si="32"/>
        <v/>
      </c>
      <c r="B658" s="24" t="s">
        <v>1095</v>
      </c>
      <c r="C658" s="12" t="s">
        <v>1096</v>
      </c>
      <c r="D658" s="25" t="s">
        <v>37</v>
      </c>
      <c r="E658" s="26">
        <v>17.68</v>
      </c>
      <c r="F658" s="25"/>
      <c r="G658" s="27"/>
      <c r="H658" s="27"/>
      <c r="I658" s="27"/>
      <c r="J658" s="27"/>
      <c r="K658" s="25" t="s">
        <v>4114</v>
      </c>
      <c r="L658" s="26"/>
      <c r="M658"/>
      <c r="N658"/>
      <c r="O658" s="25">
        <v>-2.92</v>
      </c>
      <c r="P658" s="25">
        <v>-4.7699999999999996</v>
      </c>
      <c r="S658" s="23" t="str">
        <f t="shared" si="33"/>
        <v/>
      </c>
      <c r="T658" s="23">
        <f t="shared" si="31"/>
        <v>0</v>
      </c>
    </row>
    <row r="659" spans="1:20" ht="17.399999999999999">
      <c r="A659" s="23" t="str">
        <f t="shared" si="32"/>
        <v/>
      </c>
      <c r="B659" s="24" t="s">
        <v>1097</v>
      </c>
      <c r="C659" s="12" t="s">
        <v>1098</v>
      </c>
      <c r="D659" s="25" t="s">
        <v>9</v>
      </c>
      <c r="E659" s="26">
        <v>230.84</v>
      </c>
      <c r="F659" s="25"/>
      <c r="G659" s="27"/>
      <c r="H659" s="27"/>
      <c r="I659" s="27"/>
      <c r="J659" s="27"/>
      <c r="K659" s="25" t="s">
        <v>4086</v>
      </c>
      <c r="L659" s="26"/>
      <c r="M659"/>
      <c r="N659"/>
      <c r="O659" s="25">
        <v>22.36</v>
      </c>
      <c r="P659" s="25">
        <v>-5.33</v>
      </c>
      <c r="S659" s="23" t="str">
        <f t="shared" si="33"/>
        <v/>
      </c>
      <c r="T659" s="23">
        <f t="shared" si="31"/>
        <v>0</v>
      </c>
    </row>
    <row r="660" spans="1:20" ht="17.399999999999999">
      <c r="A660" s="23">
        <f t="shared" si="32"/>
        <v>7</v>
      </c>
      <c r="B660" s="24" t="s">
        <v>2690</v>
      </c>
      <c r="C660" s="12" t="s">
        <v>81</v>
      </c>
      <c r="D660" s="25" t="s">
        <v>9</v>
      </c>
      <c r="E660" s="26">
        <v>70380.73</v>
      </c>
      <c r="F660" s="25">
        <v>13</v>
      </c>
      <c r="G660" s="27">
        <v>873.04</v>
      </c>
      <c r="H660" s="27">
        <v>862.95</v>
      </c>
      <c r="I660" s="27">
        <v>860.61</v>
      </c>
      <c r="J660" s="27">
        <v>861.13</v>
      </c>
      <c r="K660" s="25" t="s">
        <v>4082</v>
      </c>
      <c r="L660" s="25"/>
      <c r="M660"/>
      <c r="N660"/>
      <c r="O660" s="25">
        <v>-4.62</v>
      </c>
      <c r="P660" s="25">
        <v>58.97</v>
      </c>
      <c r="S660" s="23">
        <f t="shared" si="33"/>
        <v>70380.736599999989</v>
      </c>
      <c r="T660" s="23">
        <f t="shared" si="31"/>
        <v>0</v>
      </c>
    </row>
    <row r="661" spans="1:20" ht="17.399999999999999">
      <c r="A661" s="23" t="str">
        <f t="shared" si="32"/>
        <v/>
      </c>
      <c r="B661" s="24" t="s">
        <v>1099</v>
      </c>
      <c r="C661" s="12" t="s">
        <v>4040</v>
      </c>
      <c r="D661" s="25" t="s">
        <v>37</v>
      </c>
      <c r="E661" s="26">
        <v>6686.55</v>
      </c>
      <c r="F661" s="25"/>
      <c r="G661" s="27"/>
      <c r="H661" s="27"/>
      <c r="I661" s="27"/>
      <c r="J661" s="27"/>
      <c r="K661" s="25" t="s">
        <v>4105</v>
      </c>
      <c r="L661" s="26"/>
      <c r="M661"/>
      <c r="N661"/>
      <c r="O661" s="25">
        <v>-9.5500000000000007</v>
      </c>
      <c r="P661" s="25">
        <v>-5.46</v>
      </c>
      <c r="S661" s="23" t="str">
        <f t="shared" si="33"/>
        <v/>
      </c>
      <c r="T661" s="23">
        <f t="shared" si="31"/>
        <v>0</v>
      </c>
    </row>
    <row r="662" spans="1:20" ht="17.399999999999999">
      <c r="A662" s="23">
        <f t="shared" si="32"/>
        <v>124</v>
      </c>
      <c r="B662" s="24" t="s">
        <v>1100</v>
      </c>
      <c r="C662" s="12" t="s">
        <v>1101</v>
      </c>
      <c r="D662" s="25" t="s">
        <v>9</v>
      </c>
      <c r="E662" s="26">
        <v>2565.9299999999998</v>
      </c>
      <c r="F662" s="25">
        <v>14</v>
      </c>
      <c r="G662" s="27">
        <v>141.41</v>
      </c>
      <c r="H662" s="27">
        <v>144.02000000000001</v>
      </c>
      <c r="I662" s="27">
        <v>144.5</v>
      </c>
      <c r="J662" s="27">
        <v>153.33000000000001</v>
      </c>
      <c r="K662" s="25" t="s">
        <v>4081</v>
      </c>
      <c r="L662" s="25"/>
      <c r="M662"/>
      <c r="N662"/>
      <c r="O662" s="25">
        <v>-6.07</v>
      </c>
      <c r="P662" s="25">
        <v>-5.14</v>
      </c>
      <c r="S662" s="23">
        <f t="shared" si="33"/>
        <v>2565.9366199999999</v>
      </c>
      <c r="T662" s="23">
        <f t="shared" si="31"/>
        <v>1</v>
      </c>
    </row>
    <row r="663" spans="1:20" ht="17.399999999999999">
      <c r="A663" s="23" t="str">
        <f t="shared" si="32"/>
        <v/>
      </c>
      <c r="B663" s="24" t="s">
        <v>1102</v>
      </c>
      <c r="C663" s="12" t="s">
        <v>3110</v>
      </c>
      <c r="D663" s="25" t="s">
        <v>9</v>
      </c>
      <c r="E663" s="26">
        <v>386.27</v>
      </c>
      <c r="F663" s="25"/>
      <c r="G663" s="27"/>
      <c r="H663" s="27"/>
      <c r="I663" s="27"/>
      <c r="J663" s="27"/>
      <c r="K663" s="25" t="s">
        <v>4091</v>
      </c>
      <c r="L663" s="25"/>
      <c r="M663"/>
      <c r="N663"/>
      <c r="O663" s="25">
        <v>11.62</v>
      </c>
      <c r="P663" s="25">
        <v>10.92</v>
      </c>
      <c r="S663" s="23" t="str">
        <f t="shared" si="33"/>
        <v/>
      </c>
      <c r="T663" s="23">
        <f t="shared" si="31"/>
        <v>0</v>
      </c>
    </row>
    <row r="664" spans="1:20" ht="17.399999999999999">
      <c r="A664" s="23" t="str">
        <f t="shared" si="32"/>
        <v/>
      </c>
      <c r="B664" s="24" t="s">
        <v>1104</v>
      </c>
      <c r="C664" s="12" t="s">
        <v>4132</v>
      </c>
      <c r="D664" s="25" t="s">
        <v>37</v>
      </c>
      <c r="E664" s="26">
        <v>90.47</v>
      </c>
      <c r="F664" s="25"/>
      <c r="G664" s="27"/>
      <c r="H664" s="27"/>
      <c r="I664" s="27"/>
      <c r="J664" s="27"/>
      <c r="K664" s="25" t="s">
        <v>4113</v>
      </c>
      <c r="L664" s="26"/>
      <c r="M664"/>
      <c r="N664"/>
      <c r="O664" s="25">
        <v>-13.43</v>
      </c>
      <c r="P664" s="25">
        <v>-26.99</v>
      </c>
      <c r="S664" s="23" t="str">
        <f t="shared" si="33"/>
        <v/>
      </c>
      <c r="T664" s="23">
        <f t="shared" si="31"/>
        <v>0</v>
      </c>
    </row>
    <row r="665" spans="1:20" ht="17.399999999999999">
      <c r="A665" s="23" t="str">
        <f t="shared" si="32"/>
        <v/>
      </c>
      <c r="B665" s="24" t="s">
        <v>1105</v>
      </c>
      <c r="C665" s="12" t="s">
        <v>1106</v>
      </c>
      <c r="D665" s="25" t="s">
        <v>9</v>
      </c>
      <c r="E665" s="26">
        <v>381.83</v>
      </c>
      <c r="F665" s="25"/>
      <c r="G665" s="27"/>
      <c r="H665" s="27"/>
      <c r="I665" s="27"/>
      <c r="J665" s="27"/>
      <c r="K665" s="25" t="s">
        <v>4107</v>
      </c>
      <c r="L665" s="25"/>
      <c r="M665"/>
      <c r="N665"/>
      <c r="O665" s="25">
        <v>-3.79</v>
      </c>
      <c r="P665" s="25">
        <v>-23.84</v>
      </c>
      <c r="S665" s="23" t="str">
        <f t="shared" si="33"/>
        <v/>
      </c>
      <c r="T665" s="23">
        <f t="shared" si="31"/>
        <v>0</v>
      </c>
    </row>
    <row r="666" spans="1:20" ht="17.399999999999999">
      <c r="A666" s="23" t="str">
        <f t="shared" si="32"/>
        <v/>
      </c>
      <c r="B666" s="24" t="s">
        <v>1107</v>
      </c>
      <c r="C666" s="12" t="s">
        <v>1108</v>
      </c>
      <c r="D666" s="25" t="s">
        <v>9</v>
      </c>
      <c r="E666" s="26">
        <v>5468.54</v>
      </c>
      <c r="F666" s="26">
        <v>2</v>
      </c>
      <c r="G666" s="27">
        <v>212.67</v>
      </c>
      <c r="H666" s="27">
        <v>219.73</v>
      </c>
      <c r="I666" s="27"/>
      <c r="J666" s="27">
        <v>217.2</v>
      </c>
      <c r="K666" s="25" t="s">
        <v>4109</v>
      </c>
      <c r="L666" s="25"/>
      <c r="M666"/>
      <c r="N666"/>
      <c r="O666" s="25">
        <v>2.94</v>
      </c>
      <c r="P666" s="25">
        <v>-11.28</v>
      </c>
      <c r="S666" s="23" t="str">
        <f t="shared" si="33"/>
        <v/>
      </c>
      <c r="T666" s="23">
        <f t="shared" si="31"/>
        <v>0</v>
      </c>
    </row>
    <row r="667" spans="1:20" ht="17.399999999999999">
      <c r="A667" s="23">
        <f t="shared" si="32"/>
        <v>139</v>
      </c>
      <c r="B667" s="24" t="s">
        <v>1109</v>
      </c>
      <c r="C667" s="12" t="s">
        <v>1110</v>
      </c>
      <c r="D667" s="25" t="s">
        <v>9</v>
      </c>
      <c r="E667" s="26">
        <v>2102.9499999999998</v>
      </c>
      <c r="F667" s="26">
        <v>12</v>
      </c>
      <c r="G667" s="27">
        <v>95.41</v>
      </c>
      <c r="H667" s="27">
        <v>94.83</v>
      </c>
      <c r="I667" s="27">
        <v>94.8</v>
      </c>
      <c r="J667" s="27">
        <v>93</v>
      </c>
      <c r="K667" s="25" t="s">
        <v>4103</v>
      </c>
      <c r="L667" s="25"/>
      <c r="M667"/>
      <c r="N667"/>
      <c r="O667" s="25">
        <v>-1.35</v>
      </c>
      <c r="P667" s="25">
        <v>-5.24</v>
      </c>
      <c r="S667" s="23">
        <f t="shared" si="33"/>
        <v>2102.95667</v>
      </c>
      <c r="T667" s="23">
        <f t="shared" si="31"/>
        <v>-1</v>
      </c>
    </row>
    <row r="668" spans="1:20" ht="17.399999999999999">
      <c r="A668" s="23" t="str">
        <f t="shared" si="32"/>
        <v/>
      </c>
      <c r="B668" s="24" t="s">
        <v>1111</v>
      </c>
      <c r="C668" s="12" t="s">
        <v>1112</v>
      </c>
      <c r="D668" s="25" t="s">
        <v>9</v>
      </c>
      <c r="E668" s="26">
        <v>817.69</v>
      </c>
      <c r="F668" s="25">
        <v>1</v>
      </c>
      <c r="G668" s="27">
        <v>30.5</v>
      </c>
      <c r="H668" s="27">
        <v>30.5</v>
      </c>
      <c r="I668" s="27"/>
      <c r="J668" s="27"/>
      <c r="K668" s="25" t="s">
        <v>4110</v>
      </c>
      <c r="L668" s="25"/>
      <c r="M668"/>
      <c r="N668"/>
      <c r="O668" s="25">
        <v>-1.7</v>
      </c>
      <c r="P668" s="25">
        <v>-17.77</v>
      </c>
      <c r="S668" s="23" t="str">
        <f t="shared" si="33"/>
        <v/>
      </c>
      <c r="T668" s="23">
        <f t="shared" si="31"/>
        <v>0</v>
      </c>
    </row>
    <row r="669" spans="1:20" ht="17.399999999999999">
      <c r="A669" s="23">
        <f t="shared" si="32"/>
        <v>51</v>
      </c>
      <c r="B669" s="24" t="s">
        <v>1113</v>
      </c>
      <c r="C669" s="12" t="s">
        <v>1114</v>
      </c>
      <c r="D669" s="25" t="s">
        <v>9</v>
      </c>
      <c r="E669" s="26">
        <v>13533.56</v>
      </c>
      <c r="F669" s="25">
        <v>17</v>
      </c>
      <c r="G669" s="27">
        <v>609.01</v>
      </c>
      <c r="H669" s="27">
        <v>613.72</v>
      </c>
      <c r="I669" s="27">
        <v>562</v>
      </c>
      <c r="J669" s="27">
        <v>625.5</v>
      </c>
      <c r="K669" s="25" t="s">
        <v>4093</v>
      </c>
      <c r="L669" s="26"/>
      <c r="M669"/>
      <c r="N669"/>
      <c r="O669" s="25">
        <v>0.94</v>
      </c>
      <c r="P669" s="25">
        <v>-12.54</v>
      </c>
      <c r="S669" s="23">
        <f t="shared" si="33"/>
        <v>13533.56669</v>
      </c>
      <c r="T669" s="23">
        <f t="shared" si="31"/>
        <v>1</v>
      </c>
    </row>
    <row r="670" spans="1:20" ht="17.399999999999999">
      <c r="A670" s="23" t="str">
        <f t="shared" si="32"/>
        <v/>
      </c>
      <c r="B670" s="24" t="s">
        <v>1115</v>
      </c>
      <c r="C670" s="12" t="s">
        <v>4146</v>
      </c>
      <c r="D670" s="25" t="s">
        <v>9</v>
      </c>
      <c r="E670" s="26">
        <v>205.88</v>
      </c>
      <c r="F670" s="25"/>
      <c r="G670" s="27"/>
      <c r="H670" s="27"/>
      <c r="I670" s="27"/>
      <c r="J670" s="27"/>
      <c r="K670" s="25" t="s">
        <v>4095</v>
      </c>
      <c r="L670" s="25"/>
      <c r="M670"/>
      <c r="N670"/>
      <c r="O670" s="25">
        <v>-7.9</v>
      </c>
      <c r="P670" s="25">
        <v>-17.16</v>
      </c>
      <c r="S670" s="23" t="str">
        <f t="shared" si="33"/>
        <v/>
      </c>
      <c r="T670" s="23">
        <f t="shared" si="31"/>
        <v>0</v>
      </c>
    </row>
    <row r="671" spans="1:20" ht="17.399999999999999">
      <c r="A671" s="23" t="str">
        <f t="shared" si="32"/>
        <v/>
      </c>
      <c r="B671" s="24" t="s">
        <v>1116</v>
      </c>
      <c r="C671" s="12" t="s">
        <v>1117</v>
      </c>
      <c r="D671" s="25" t="s">
        <v>37</v>
      </c>
      <c r="E671" s="26">
        <v>15.17</v>
      </c>
      <c r="F671" s="25"/>
      <c r="G671" s="27"/>
      <c r="H671" s="27"/>
      <c r="I671" s="27"/>
      <c r="J671" s="27"/>
      <c r="K671" s="25" t="s">
        <v>4120</v>
      </c>
      <c r="L671" s="25"/>
      <c r="M671"/>
      <c r="N671"/>
      <c r="O671" s="25">
        <v>0</v>
      </c>
      <c r="P671" s="25">
        <v>0</v>
      </c>
      <c r="S671" s="23" t="str">
        <f t="shared" si="33"/>
        <v/>
      </c>
      <c r="T671" s="23">
        <f t="shared" si="31"/>
        <v>0</v>
      </c>
    </row>
    <row r="672" spans="1:20" ht="17.399999999999999">
      <c r="A672" s="23">
        <f t="shared" si="32"/>
        <v>211</v>
      </c>
      <c r="B672" s="24" t="s">
        <v>1118</v>
      </c>
      <c r="C672" s="12" t="s">
        <v>1119</v>
      </c>
      <c r="D672" s="25" t="s">
        <v>37</v>
      </c>
      <c r="E672" s="26">
        <v>468.12</v>
      </c>
      <c r="F672" s="25">
        <v>3</v>
      </c>
      <c r="G672" s="27">
        <v>18.670000000000002</v>
      </c>
      <c r="H672" s="27">
        <v>18.670000000000002</v>
      </c>
      <c r="I672" s="27">
        <v>19.3</v>
      </c>
      <c r="J672" s="27">
        <v>18.5</v>
      </c>
      <c r="K672" s="25" t="s">
        <v>4113</v>
      </c>
      <c r="L672" s="26"/>
      <c r="M672"/>
      <c r="N672"/>
      <c r="O672" s="25">
        <v>-3.44</v>
      </c>
      <c r="P672" s="25">
        <v>-3.92</v>
      </c>
      <c r="S672" s="23">
        <f t="shared" si="33"/>
        <v>468.12671999999998</v>
      </c>
      <c r="T672" s="23">
        <f t="shared" si="31"/>
        <v>0</v>
      </c>
    </row>
    <row r="673" spans="1:20" ht="17.399999999999999">
      <c r="A673" s="23" t="str">
        <f t="shared" si="32"/>
        <v/>
      </c>
      <c r="B673" s="24" t="s">
        <v>1120</v>
      </c>
      <c r="C673" s="12" t="s">
        <v>2918</v>
      </c>
      <c r="D673" s="25" t="s">
        <v>37</v>
      </c>
      <c r="E673" s="26">
        <v>1591.1</v>
      </c>
      <c r="F673" s="25"/>
      <c r="G673" s="27"/>
      <c r="H673" s="27"/>
      <c r="I673" s="27"/>
      <c r="J673" s="27"/>
      <c r="K673" s="25" t="s">
        <v>4091</v>
      </c>
      <c r="L673" s="25"/>
      <c r="M673"/>
      <c r="N673"/>
      <c r="O673" s="25">
        <v>-25.77</v>
      </c>
      <c r="P673" s="25">
        <v>-30.29</v>
      </c>
      <c r="S673" s="23" t="str">
        <f t="shared" si="33"/>
        <v/>
      </c>
      <c r="T673" s="23">
        <f t="shared" si="31"/>
        <v>0</v>
      </c>
    </row>
    <row r="674" spans="1:20" ht="17.399999999999999">
      <c r="A674" s="23" t="str">
        <f t="shared" si="32"/>
        <v/>
      </c>
      <c r="B674" s="24" t="s">
        <v>1122</v>
      </c>
      <c r="C674" s="12" t="s">
        <v>1123</v>
      </c>
      <c r="D674" s="25" t="s">
        <v>9</v>
      </c>
      <c r="E674" s="26">
        <v>1133.93</v>
      </c>
      <c r="F674" s="25"/>
      <c r="G674" s="27"/>
      <c r="H674" s="27"/>
      <c r="I674" s="27"/>
      <c r="J674" s="27"/>
      <c r="K674" s="25" t="s">
        <v>4095</v>
      </c>
      <c r="L674" s="25"/>
      <c r="M674"/>
      <c r="N674"/>
      <c r="O674" s="25">
        <v>-11</v>
      </c>
      <c r="P674" s="25">
        <v>-18.84</v>
      </c>
      <c r="S674" s="23" t="str">
        <f t="shared" si="33"/>
        <v/>
      </c>
      <c r="T674" s="23">
        <f t="shared" si="31"/>
        <v>0</v>
      </c>
    </row>
    <row r="675" spans="1:20" ht="17.399999999999999">
      <c r="A675" s="23" t="str">
        <f t="shared" si="32"/>
        <v/>
      </c>
      <c r="B675" s="24" t="s">
        <v>1124</v>
      </c>
      <c r="C675" s="12" t="s">
        <v>1125</v>
      </c>
      <c r="D675" s="25" t="s">
        <v>9</v>
      </c>
      <c r="E675" s="26">
        <v>26.34</v>
      </c>
      <c r="F675" s="26"/>
      <c r="G675" s="27"/>
      <c r="H675" s="27"/>
      <c r="I675" s="27"/>
      <c r="J675" s="27"/>
      <c r="K675" s="25" t="s">
        <v>4080</v>
      </c>
      <c r="L675" s="26"/>
      <c r="M675"/>
      <c r="N675"/>
      <c r="O675" s="25">
        <v>-2.25</v>
      </c>
      <c r="P675" s="25">
        <v>-4.07</v>
      </c>
      <c r="S675" s="23" t="str">
        <f t="shared" si="33"/>
        <v/>
      </c>
      <c r="T675" s="23">
        <f t="shared" si="31"/>
        <v>0</v>
      </c>
    </row>
    <row r="676" spans="1:20" ht="17.399999999999999">
      <c r="A676" s="23" t="str">
        <f t="shared" si="32"/>
        <v/>
      </c>
      <c r="B676" s="24" t="s">
        <v>1126</v>
      </c>
      <c r="C676" s="12" t="s">
        <v>1127</v>
      </c>
      <c r="D676" s="25" t="s">
        <v>37</v>
      </c>
      <c r="E676" s="26">
        <v>85.49</v>
      </c>
      <c r="F676" s="25"/>
      <c r="G676" s="27"/>
      <c r="H676" s="27"/>
      <c r="I676" s="27"/>
      <c r="J676" s="27"/>
      <c r="K676" s="25" t="s">
        <v>4110</v>
      </c>
      <c r="L676" s="25"/>
      <c r="M676"/>
      <c r="N676"/>
      <c r="O676" s="25">
        <v>4.29</v>
      </c>
      <c r="P676" s="25">
        <v>-20.97</v>
      </c>
      <c r="S676" s="23" t="str">
        <f t="shared" si="33"/>
        <v/>
      </c>
      <c r="T676" s="23">
        <f t="shared" si="31"/>
        <v>0</v>
      </c>
    </row>
    <row r="677" spans="1:20" ht="17.399999999999999">
      <c r="A677" s="23">
        <f t="shared" si="32"/>
        <v>117</v>
      </c>
      <c r="B677" s="24" t="s">
        <v>4936</v>
      </c>
      <c r="C677" s="12" t="s">
        <v>4937</v>
      </c>
      <c r="D677" s="25" t="s">
        <v>9</v>
      </c>
      <c r="E677" s="26">
        <v>2862.69</v>
      </c>
      <c r="F677" s="26">
        <v>1</v>
      </c>
      <c r="G677" s="27">
        <v>136.1</v>
      </c>
      <c r="H677" s="27">
        <v>136.1</v>
      </c>
      <c r="I677" s="27">
        <v>136.1</v>
      </c>
      <c r="J677" s="27">
        <v>136.1</v>
      </c>
      <c r="K677" s="25" t="s">
        <v>4079</v>
      </c>
      <c r="L677" s="25"/>
      <c r="M677"/>
      <c r="N677"/>
      <c r="O677" s="25">
        <v>-3.87</v>
      </c>
      <c r="P677" s="25">
        <v>-21.61</v>
      </c>
      <c r="S677" s="23">
        <f t="shared" si="33"/>
        <v>2862.69677</v>
      </c>
      <c r="T677" s="23">
        <f t="shared" si="31"/>
        <v>0</v>
      </c>
    </row>
    <row r="678" spans="1:20" ht="17.399999999999999">
      <c r="A678" s="23" t="str">
        <f t="shared" si="32"/>
        <v/>
      </c>
      <c r="B678" s="24" t="s">
        <v>1128</v>
      </c>
      <c r="C678" s="12" t="s">
        <v>1129</v>
      </c>
      <c r="D678" s="25" t="s">
        <v>37</v>
      </c>
      <c r="E678" s="26">
        <v>29.63</v>
      </c>
      <c r="F678" s="25"/>
      <c r="G678" s="27"/>
      <c r="H678" s="27"/>
      <c r="I678" s="27"/>
      <c r="J678" s="27"/>
      <c r="K678" s="25" t="s">
        <v>4117</v>
      </c>
      <c r="L678" s="25"/>
      <c r="M678"/>
      <c r="N678"/>
      <c r="O678" s="25">
        <v>-16.79</v>
      </c>
      <c r="P678" s="25">
        <v>-43.41</v>
      </c>
      <c r="S678" s="23" t="str">
        <f t="shared" si="33"/>
        <v/>
      </c>
      <c r="T678" s="23">
        <f t="shared" si="31"/>
        <v>0</v>
      </c>
    </row>
    <row r="679" spans="1:20" ht="17.399999999999999">
      <c r="A679" s="23" t="str">
        <f t="shared" si="32"/>
        <v/>
      </c>
      <c r="B679" s="24" t="s">
        <v>1130</v>
      </c>
      <c r="C679" s="12" t="s">
        <v>1131</v>
      </c>
      <c r="D679" s="25" t="s">
        <v>37</v>
      </c>
      <c r="E679" s="26">
        <v>1193.94</v>
      </c>
      <c r="F679" s="25"/>
      <c r="G679" s="27"/>
      <c r="H679" s="27"/>
      <c r="I679" s="27"/>
      <c r="J679" s="27"/>
      <c r="K679" s="25" t="s">
        <v>4107</v>
      </c>
      <c r="L679" s="25"/>
      <c r="M679"/>
      <c r="N679"/>
      <c r="O679" s="25">
        <v>-18.78</v>
      </c>
      <c r="P679" s="25">
        <v>127</v>
      </c>
      <c r="S679" s="23" t="str">
        <f t="shared" si="33"/>
        <v/>
      </c>
      <c r="T679" s="23">
        <f t="shared" si="31"/>
        <v>0</v>
      </c>
    </row>
    <row r="680" spans="1:20" ht="17.399999999999999">
      <c r="A680" s="23">
        <f t="shared" si="32"/>
        <v>212</v>
      </c>
      <c r="B680" s="24" t="s">
        <v>1132</v>
      </c>
      <c r="C680" s="12" t="s">
        <v>1133</v>
      </c>
      <c r="D680" s="25" t="s">
        <v>9</v>
      </c>
      <c r="E680" s="26">
        <v>446.77</v>
      </c>
      <c r="F680" s="26">
        <v>7</v>
      </c>
      <c r="G680" s="27">
        <v>10.95</v>
      </c>
      <c r="H680" s="27">
        <v>10.95</v>
      </c>
      <c r="I680" s="27">
        <v>12.75</v>
      </c>
      <c r="J680" s="27">
        <v>12</v>
      </c>
      <c r="K680" s="25" t="s">
        <v>4078</v>
      </c>
      <c r="L680" s="25"/>
      <c r="M680"/>
      <c r="N680"/>
      <c r="O680" s="25">
        <v>-6.86</v>
      </c>
      <c r="P680" s="25">
        <v>5.36</v>
      </c>
      <c r="S680" s="23">
        <f t="shared" si="33"/>
        <v>446.77679999999998</v>
      </c>
      <c r="T680" s="23">
        <f t="shared" si="31"/>
        <v>0</v>
      </c>
    </row>
    <row r="681" spans="1:20" ht="17.399999999999999">
      <c r="A681" s="23" t="str">
        <f t="shared" si="32"/>
        <v/>
      </c>
      <c r="B681" s="24" t="s">
        <v>1134</v>
      </c>
      <c r="C681" s="12" t="s">
        <v>1135</v>
      </c>
      <c r="D681" s="25" t="s">
        <v>9</v>
      </c>
      <c r="E681" s="26">
        <v>156.63999999999999</v>
      </c>
      <c r="F681" s="26"/>
      <c r="G681" s="27"/>
      <c r="H681" s="27"/>
      <c r="I681" s="27"/>
      <c r="J681" s="27"/>
      <c r="K681" s="25" t="s">
        <v>4112</v>
      </c>
      <c r="L681" s="26"/>
      <c r="M681"/>
      <c r="N681"/>
      <c r="O681" s="25">
        <v>-7.96</v>
      </c>
      <c r="P681" s="25">
        <v>-17.03</v>
      </c>
      <c r="S681" s="23" t="str">
        <f t="shared" si="33"/>
        <v/>
      </c>
      <c r="T681" s="23">
        <f t="shared" si="31"/>
        <v>0</v>
      </c>
    </row>
    <row r="682" spans="1:20" ht="17.399999999999999">
      <c r="A682" s="23" t="str">
        <f t="shared" si="32"/>
        <v/>
      </c>
      <c r="B682" s="24" t="s">
        <v>1136</v>
      </c>
      <c r="C682" s="12" t="s">
        <v>1137</v>
      </c>
      <c r="D682" s="25" t="s">
        <v>37</v>
      </c>
      <c r="E682" s="26">
        <v>29.6</v>
      </c>
      <c r="F682" s="26"/>
      <c r="G682" s="27"/>
      <c r="H682" s="27"/>
      <c r="I682" s="27"/>
      <c r="J682" s="27"/>
      <c r="K682" s="25" t="s">
        <v>4085</v>
      </c>
      <c r="L682" s="25"/>
      <c r="M682"/>
      <c r="N682"/>
      <c r="O682" s="25">
        <v>-16.440000000000001</v>
      </c>
      <c r="P682" s="25">
        <v>1.44</v>
      </c>
      <c r="S682" s="23" t="str">
        <f t="shared" si="33"/>
        <v/>
      </c>
      <c r="T682" s="23">
        <f t="shared" si="31"/>
        <v>0</v>
      </c>
    </row>
    <row r="683" spans="1:20" ht="17.399999999999999">
      <c r="A683" s="23" t="str">
        <f t="shared" si="32"/>
        <v/>
      </c>
      <c r="B683" s="24" t="s">
        <v>1138</v>
      </c>
      <c r="C683" s="12" t="s">
        <v>4985</v>
      </c>
      <c r="D683" s="25" t="s">
        <v>9</v>
      </c>
      <c r="E683" s="26">
        <v>63.43</v>
      </c>
      <c r="F683" s="25"/>
      <c r="G683" s="27"/>
      <c r="H683" s="27"/>
      <c r="I683" s="27"/>
      <c r="J683" s="27"/>
      <c r="K683" s="25" t="s">
        <v>4113</v>
      </c>
      <c r="L683" s="25"/>
      <c r="M683"/>
      <c r="N683"/>
      <c r="O683" s="25">
        <v>-20.12</v>
      </c>
      <c r="P683" s="25">
        <v>-26.09</v>
      </c>
      <c r="S683" s="23" t="str">
        <f t="shared" si="33"/>
        <v/>
      </c>
      <c r="T683" s="23">
        <f t="shared" si="31"/>
        <v>0</v>
      </c>
    </row>
    <row r="684" spans="1:20" ht="17.399999999999999">
      <c r="A684" s="23" t="str">
        <f t="shared" si="32"/>
        <v/>
      </c>
      <c r="B684" s="24" t="s">
        <v>1139</v>
      </c>
      <c r="C684" s="12" t="s">
        <v>4886</v>
      </c>
      <c r="D684" s="25" t="s">
        <v>37</v>
      </c>
      <c r="E684" s="26">
        <v>18.71</v>
      </c>
      <c r="F684" s="25"/>
      <c r="G684" s="27"/>
      <c r="H684" s="27"/>
      <c r="I684" s="27"/>
      <c r="J684" s="27"/>
      <c r="K684" s="25" t="s">
        <v>4108</v>
      </c>
      <c r="L684" s="25"/>
      <c r="M684"/>
      <c r="N684"/>
      <c r="O684" s="25">
        <v>0</v>
      </c>
      <c r="P684" s="25">
        <v>15.5</v>
      </c>
      <c r="S684" s="23" t="str">
        <f t="shared" si="33"/>
        <v/>
      </c>
      <c r="T684" s="23">
        <f t="shared" si="31"/>
        <v>0</v>
      </c>
    </row>
    <row r="685" spans="1:20" ht="17.399999999999999">
      <c r="A685" s="23">
        <f t="shared" si="32"/>
        <v>102</v>
      </c>
      <c r="B685" s="24" t="s">
        <v>1140</v>
      </c>
      <c r="C685" s="12" t="s">
        <v>3412</v>
      </c>
      <c r="D685" s="25" t="s">
        <v>37</v>
      </c>
      <c r="E685" s="26">
        <v>3590.14</v>
      </c>
      <c r="F685" s="25">
        <v>2</v>
      </c>
      <c r="G685" s="27">
        <v>18.329999999999998</v>
      </c>
      <c r="H685" s="27">
        <v>18.28</v>
      </c>
      <c r="I685" s="27">
        <v>19.7</v>
      </c>
      <c r="J685" s="27">
        <v>22.7</v>
      </c>
      <c r="K685" s="25" t="s">
        <v>4091</v>
      </c>
      <c r="L685" s="26"/>
      <c r="M685"/>
      <c r="N685"/>
      <c r="O685" s="25">
        <v>58.57</v>
      </c>
      <c r="P685" s="25">
        <v>50.54</v>
      </c>
      <c r="S685" s="23">
        <f t="shared" si="33"/>
        <v>3590.1468500000001</v>
      </c>
      <c r="T685" s="23">
        <f t="shared" si="31"/>
        <v>0</v>
      </c>
    </row>
    <row r="686" spans="1:20" ht="17.399999999999999">
      <c r="A686" s="23" t="str">
        <f t="shared" si="32"/>
        <v/>
      </c>
      <c r="B686" s="24" t="s">
        <v>1142</v>
      </c>
      <c r="C686" s="12" t="s">
        <v>1143</v>
      </c>
      <c r="D686" s="25" t="s">
        <v>37</v>
      </c>
      <c r="E686" s="26">
        <v>21.3</v>
      </c>
      <c r="F686" s="26"/>
      <c r="G686" s="27"/>
      <c r="H686" s="27"/>
      <c r="I686" s="27"/>
      <c r="J686" s="27"/>
      <c r="K686" s="25" t="s">
        <v>4078</v>
      </c>
      <c r="L686" s="25"/>
      <c r="M686"/>
      <c r="N686"/>
      <c r="O686" s="25">
        <v>-21.22</v>
      </c>
      <c r="P686" s="25">
        <v>-24</v>
      </c>
      <c r="S686" s="23" t="str">
        <f t="shared" si="33"/>
        <v/>
      </c>
      <c r="T686" s="23">
        <f t="shared" si="31"/>
        <v>0</v>
      </c>
    </row>
    <row r="687" spans="1:20" ht="17.399999999999999">
      <c r="A687" s="23" t="str">
        <f t="shared" si="32"/>
        <v/>
      </c>
      <c r="B687" s="24" t="s">
        <v>1144</v>
      </c>
      <c r="C687" s="12" t="s">
        <v>1145</v>
      </c>
      <c r="D687" s="25" t="s">
        <v>37</v>
      </c>
      <c r="E687" s="26">
        <v>701.66</v>
      </c>
      <c r="F687" s="25"/>
      <c r="G687" s="27"/>
      <c r="H687" s="27"/>
      <c r="I687" s="27"/>
      <c r="J687" s="27"/>
      <c r="K687" s="25" t="s">
        <v>4095</v>
      </c>
      <c r="L687" s="26"/>
      <c r="M687"/>
      <c r="N687"/>
      <c r="O687" s="25">
        <v>-8.6300000000000008</v>
      </c>
      <c r="P687" s="25">
        <v>-22.86</v>
      </c>
      <c r="S687" s="23" t="str">
        <f t="shared" si="33"/>
        <v/>
      </c>
      <c r="T687" s="23">
        <f t="shared" si="31"/>
        <v>0</v>
      </c>
    </row>
    <row r="688" spans="1:20" ht="17.399999999999999">
      <c r="A688" s="23" t="str">
        <f t="shared" si="32"/>
        <v/>
      </c>
      <c r="B688" s="24" t="s">
        <v>1146</v>
      </c>
      <c r="C688" s="12" t="s">
        <v>1147</v>
      </c>
      <c r="D688" s="25" t="s">
        <v>37</v>
      </c>
      <c r="E688" s="26">
        <v>19.149999999999999</v>
      </c>
      <c r="F688" s="26"/>
      <c r="G688" s="27"/>
      <c r="H688" s="27"/>
      <c r="I688" s="27"/>
      <c r="J688" s="27"/>
      <c r="K688" s="25" t="s">
        <v>4081</v>
      </c>
      <c r="L688" s="25"/>
      <c r="M688"/>
      <c r="N688"/>
      <c r="O688" s="25">
        <v>-3.98</v>
      </c>
      <c r="P688" s="25">
        <v>-15.58</v>
      </c>
      <c r="S688" s="23" t="str">
        <f t="shared" si="33"/>
        <v/>
      </c>
      <c r="T688" s="23">
        <f t="shared" si="31"/>
        <v>0</v>
      </c>
    </row>
    <row r="689" spans="1:20" ht="17.399999999999999">
      <c r="A689" s="23" t="str">
        <f t="shared" si="32"/>
        <v/>
      </c>
      <c r="B689" s="24" t="s">
        <v>3610</v>
      </c>
      <c r="C689" s="12" t="s">
        <v>3731</v>
      </c>
      <c r="D689" s="25" t="s">
        <v>37</v>
      </c>
      <c r="E689" s="26">
        <v>90.96</v>
      </c>
      <c r="F689" s="25"/>
      <c r="G689" s="27"/>
      <c r="H689" s="27"/>
      <c r="I689" s="27"/>
      <c r="J689" s="27"/>
      <c r="K689" s="25" t="s">
        <v>4076</v>
      </c>
      <c r="L689" s="25"/>
      <c r="M689"/>
      <c r="N689"/>
      <c r="O689" s="25">
        <v>-8.65</v>
      </c>
      <c r="P689" s="25">
        <v>-28.23</v>
      </c>
      <c r="S689" s="23" t="str">
        <f t="shared" si="33"/>
        <v/>
      </c>
      <c r="T689" s="23">
        <f t="shared" si="31"/>
        <v>0</v>
      </c>
    </row>
    <row r="690" spans="1:20" ht="17.399999999999999">
      <c r="A690" s="23">
        <f t="shared" si="32"/>
        <v>162</v>
      </c>
      <c r="B690" s="24" t="s">
        <v>1148</v>
      </c>
      <c r="C690" s="12" t="s">
        <v>1149</v>
      </c>
      <c r="D690" s="25" t="s">
        <v>9</v>
      </c>
      <c r="E690" s="26">
        <v>1188.71</v>
      </c>
      <c r="F690" s="25">
        <v>13</v>
      </c>
      <c r="G690" s="27">
        <v>50.98</v>
      </c>
      <c r="H690" s="27">
        <v>50.98</v>
      </c>
      <c r="I690" s="27">
        <v>52.42</v>
      </c>
      <c r="J690" s="27">
        <v>51</v>
      </c>
      <c r="K690" s="25" t="s">
        <v>4112</v>
      </c>
      <c r="L690" s="25"/>
      <c r="M690"/>
      <c r="N690"/>
      <c r="O690" s="25">
        <v>-19.010000000000002</v>
      </c>
      <c r="P690" s="25">
        <v>-17.72</v>
      </c>
      <c r="S690" s="23">
        <f t="shared" si="33"/>
        <v>1188.7169000000001</v>
      </c>
      <c r="T690" s="23">
        <f t="shared" si="31"/>
        <v>0</v>
      </c>
    </row>
    <row r="691" spans="1:20" ht="17.399999999999999">
      <c r="A691" s="23">
        <f t="shared" si="32"/>
        <v>181</v>
      </c>
      <c r="B691" s="24" t="s">
        <v>1150</v>
      </c>
      <c r="C691" s="12" t="s">
        <v>1151</v>
      </c>
      <c r="D691" s="25" t="s">
        <v>37</v>
      </c>
      <c r="E691" s="26">
        <v>794.47</v>
      </c>
      <c r="F691" s="25">
        <v>1</v>
      </c>
      <c r="G691" s="27">
        <v>-4.8</v>
      </c>
      <c r="H691" s="27">
        <v>-4.8</v>
      </c>
      <c r="I691" s="27">
        <v>-4.8</v>
      </c>
      <c r="J691" s="27">
        <v>-4.8</v>
      </c>
      <c r="K691" s="25" t="s">
        <v>4117</v>
      </c>
      <c r="L691" s="26"/>
      <c r="M691"/>
      <c r="N691"/>
      <c r="O691" s="25">
        <v>-42.42</v>
      </c>
      <c r="P691" s="25">
        <v>-35.51</v>
      </c>
      <c r="S691" s="23">
        <f t="shared" si="33"/>
        <v>794.47690999999998</v>
      </c>
      <c r="T691" s="23">
        <f t="shared" si="31"/>
        <v>0</v>
      </c>
    </row>
    <row r="692" spans="1:20" ht="17.399999999999999">
      <c r="A692" s="23" t="str">
        <f t="shared" si="32"/>
        <v/>
      </c>
      <c r="B692" s="24" t="s">
        <v>1152</v>
      </c>
      <c r="C692" s="12" t="s">
        <v>1153</v>
      </c>
      <c r="D692" s="25" t="s">
        <v>37</v>
      </c>
      <c r="E692" s="26">
        <v>68.86</v>
      </c>
      <c r="F692" s="25"/>
      <c r="G692" s="27"/>
      <c r="H692" s="27"/>
      <c r="I692" s="27"/>
      <c r="J692" s="27"/>
      <c r="K692" s="25" t="s">
        <v>4114</v>
      </c>
      <c r="L692" s="26"/>
      <c r="M692"/>
      <c r="N692"/>
      <c r="O692" s="25">
        <v>0</v>
      </c>
      <c r="P692" s="25">
        <v>-15.4</v>
      </c>
      <c r="S692" s="23" t="str">
        <f t="shared" si="33"/>
        <v/>
      </c>
      <c r="T692" s="23">
        <f t="shared" si="31"/>
        <v>0</v>
      </c>
    </row>
    <row r="693" spans="1:20" ht="17.399999999999999">
      <c r="A693" s="23" t="str">
        <f t="shared" si="32"/>
        <v/>
      </c>
      <c r="B693" s="24" t="s">
        <v>1154</v>
      </c>
      <c r="C693" s="12" t="s">
        <v>1155</v>
      </c>
      <c r="D693" s="25" t="s">
        <v>9</v>
      </c>
      <c r="E693" s="26">
        <v>89.59</v>
      </c>
      <c r="F693" s="26"/>
      <c r="G693" s="27"/>
      <c r="H693" s="27"/>
      <c r="I693" s="27"/>
      <c r="J693" s="27"/>
      <c r="K693" s="25" t="s">
        <v>4087</v>
      </c>
      <c r="L693" s="25"/>
      <c r="M693"/>
      <c r="N693"/>
      <c r="O693" s="25">
        <v>-5.22</v>
      </c>
      <c r="P693" s="25">
        <v>-10.98</v>
      </c>
      <c r="S693" s="23" t="str">
        <f t="shared" si="33"/>
        <v/>
      </c>
      <c r="T693" s="23">
        <f t="shared" si="31"/>
        <v>0</v>
      </c>
    </row>
    <row r="694" spans="1:20" ht="17.399999999999999">
      <c r="A694" s="23" t="str">
        <f t="shared" si="32"/>
        <v/>
      </c>
      <c r="B694" s="24" t="s">
        <v>1156</v>
      </c>
      <c r="C694" s="12" t="s">
        <v>1157</v>
      </c>
      <c r="D694" s="25" t="s">
        <v>37</v>
      </c>
      <c r="E694" s="26">
        <v>188.85</v>
      </c>
      <c r="F694" s="25"/>
      <c r="G694" s="27"/>
      <c r="H694" s="27"/>
      <c r="I694" s="27"/>
      <c r="J694" s="27"/>
      <c r="K694" s="25" t="s">
        <v>4091</v>
      </c>
      <c r="L694" s="25"/>
      <c r="M694"/>
      <c r="N694"/>
      <c r="O694" s="25">
        <v>-1.04</v>
      </c>
      <c r="P694" s="25">
        <v>401.76</v>
      </c>
      <c r="S694" s="23" t="str">
        <f t="shared" si="33"/>
        <v/>
      </c>
      <c r="T694" s="23">
        <f t="shared" si="31"/>
        <v>0</v>
      </c>
    </row>
    <row r="695" spans="1:20" ht="17.399999999999999">
      <c r="A695" s="23" t="str">
        <f t="shared" si="32"/>
        <v/>
      </c>
      <c r="B695" s="24" t="s">
        <v>1158</v>
      </c>
      <c r="C695" s="12" t="s">
        <v>5219</v>
      </c>
      <c r="D695" s="25" t="s">
        <v>37</v>
      </c>
      <c r="E695" s="26">
        <v>151.37</v>
      </c>
      <c r="F695" s="25"/>
      <c r="G695" s="27"/>
      <c r="H695" s="27"/>
      <c r="I695" s="27"/>
      <c r="J695" s="27"/>
      <c r="K695" s="25" t="s">
        <v>4105</v>
      </c>
      <c r="L695" s="25"/>
      <c r="M695"/>
      <c r="N695"/>
      <c r="O695" s="25">
        <v>-10.49</v>
      </c>
      <c r="P695" s="25">
        <v>-28.22</v>
      </c>
      <c r="S695" s="23" t="str">
        <f t="shared" si="33"/>
        <v/>
      </c>
      <c r="T695" s="23">
        <f t="shared" si="31"/>
        <v>0</v>
      </c>
    </row>
    <row r="696" spans="1:20" ht="17.399999999999999">
      <c r="A696" s="23">
        <f t="shared" si="32"/>
        <v>81</v>
      </c>
      <c r="B696" s="24" t="s">
        <v>1159</v>
      </c>
      <c r="C696" s="12" t="s">
        <v>1160</v>
      </c>
      <c r="D696" s="25" t="s">
        <v>9</v>
      </c>
      <c r="E696" s="26">
        <v>6005.65</v>
      </c>
      <c r="F696" s="25">
        <v>16</v>
      </c>
      <c r="G696" s="27">
        <v>312.24</v>
      </c>
      <c r="H696" s="27">
        <v>306.69</v>
      </c>
      <c r="I696" s="27">
        <v>314</v>
      </c>
      <c r="J696" s="27">
        <v>271.5</v>
      </c>
      <c r="K696" s="25" t="s">
        <v>4093</v>
      </c>
      <c r="L696" s="25"/>
      <c r="M696"/>
      <c r="N696"/>
      <c r="O696" s="25">
        <v>-13.82</v>
      </c>
      <c r="P696" s="25">
        <v>-9.5299999999999994</v>
      </c>
      <c r="S696" s="23">
        <f t="shared" si="33"/>
        <v>6005.6569599999993</v>
      </c>
      <c r="T696" s="23">
        <f t="shared" si="31"/>
        <v>-1</v>
      </c>
    </row>
    <row r="697" spans="1:20" ht="17.399999999999999">
      <c r="A697" s="23" t="str">
        <f t="shared" si="32"/>
        <v/>
      </c>
      <c r="B697" s="24" t="s">
        <v>1161</v>
      </c>
      <c r="C697" s="12" t="s">
        <v>1162</v>
      </c>
      <c r="D697" s="25" t="s">
        <v>37</v>
      </c>
      <c r="E697" s="26">
        <v>21.75</v>
      </c>
      <c r="F697" s="26"/>
      <c r="G697" s="27"/>
      <c r="H697" s="27"/>
      <c r="I697" s="27"/>
      <c r="J697" s="27"/>
      <c r="K697" s="25" t="s">
        <v>4113</v>
      </c>
      <c r="L697" s="25"/>
      <c r="M697"/>
      <c r="N697"/>
      <c r="O697" s="25">
        <v>5.25</v>
      </c>
      <c r="P697" s="25">
        <v>-12.72</v>
      </c>
      <c r="S697" s="23" t="str">
        <f t="shared" si="33"/>
        <v/>
      </c>
      <c r="T697" s="23">
        <f t="shared" si="31"/>
        <v>0</v>
      </c>
    </row>
    <row r="698" spans="1:20" ht="17.399999999999999">
      <c r="A698" s="23" t="str">
        <f t="shared" si="32"/>
        <v/>
      </c>
      <c r="B698" s="24" t="s">
        <v>1163</v>
      </c>
      <c r="C698" s="12" t="s">
        <v>1164</v>
      </c>
      <c r="D698" s="25" t="s">
        <v>37</v>
      </c>
      <c r="E698" s="26">
        <v>24.88</v>
      </c>
      <c r="F698" s="25"/>
      <c r="G698" s="27"/>
      <c r="H698" s="27"/>
      <c r="I698" s="27"/>
      <c r="J698" s="27"/>
      <c r="K698" s="25" t="s">
        <v>4114</v>
      </c>
      <c r="L698" s="25"/>
      <c r="M698"/>
      <c r="N698"/>
      <c r="O698" s="25">
        <v>-4.34</v>
      </c>
      <c r="P698" s="25">
        <v>-17.14</v>
      </c>
      <c r="S698" s="23" t="str">
        <f t="shared" si="33"/>
        <v/>
      </c>
      <c r="T698" s="23">
        <f t="shared" si="31"/>
        <v>0</v>
      </c>
    </row>
    <row r="699" spans="1:20" ht="17.399999999999999">
      <c r="A699" s="23" t="str">
        <f t="shared" si="32"/>
        <v/>
      </c>
      <c r="B699" s="24" t="s">
        <v>1165</v>
      </c>
      <c r="C699" s="12" t="s">
        <v>4406</v>
      </c>
      <c r="D699" s="25" t="s">
        <v>37</v>
      </c>
      <c r="E699" s="26">
        <v>26.78</v>
      </c>
      <c r="F699" s="25"/>
      <c r="G699" s="27"/>
      <c r="H699" s="27"/>
      <c r="I699" s="27"/>
      <c r="J699" s="27"/>
      <c r="K699" s="25" t="s">
        <v>4113</v>
      </c>
      <c r="L699" s="26"/>
      <c r="M699"/>
      <c r="N699"/>
      <c r="O699" s="25">
        <v>-15.75</v>
      </c>
      <c r="P699" s="25">
        <v>-43.32</v>
      </c>
      <c r="S699" s="23" t="str">
        <f t="shared" si="33"/>
        <v/>
      </c>
      <c r="T699" s="23">
        <f t="shared" si="31"/>
        <v>0</v>
      </c>
    </row>
    <row r="700" spans="1:20" ht="17.399999999999999">
      <c r="A700" s="23" t="str">
        <f t="shared" si="32"/>
        <v/>
      </c>
      <c r="B700" s="24" t="s">
        <v>1166</v>
      </c>
      <c r="C700" s="12" t="s">
        <v>2669</v>
      </c>
      <c r="D700" s="25" t="s">
        <v>37</v>
      </c>
      <c r="E700" s="26">
        <v>23.68</v>
      </c>
      <c r="F700" s="25"/>
      <c r="G700" s="27"/>
      <c r="H700" s="27"/>
      <c r="I700" s="27"/>
      <c r="J700" s="27"/>
      <c r="K700" s="25" t="s">
        <v>4103</v>
      </c>
      <c r="L700" s="25"/>
      <c r="M700"/>
      <c r="N700"/>
      <c r="O700" s="25">
        <v>2.37</v>
      </c>
      <c r="P700" s="25">
        <v>4.82</v>
      </c>
      <c r="S700" s="23" t="str">
        <f t="shared" si="33"/>
        <v/>
      </c>
      <c r="T700" s="23">
        <f t="shared" si="31"/>
        <v>0</v>
      </c>
    </row>
    <row r="701" spans="1:20" ht="17.399999999999999">
      <c r="A701" s="23" t="str">
        <f t="shared" si="32"/>
        <v/>
      </c>
      <c r="B701" s="24" t="s">
        <v>1167</v>
      </c>
      <c r="C701" s="12" t="s">
        <v>1168</v>
      </c>
      <c r="D701" s="25" t="s">
        <v>37</v>
      </c>
      <c r="E701" s="26">
        <v>2153.65</v>
      </c>
      <c r="F701" s="26"/>
      <c r="G701" s="27"/>
      <c r="H701" s="27"/>
      <c r="I701" s="27"/>
      <c r="J701" s="27"/>
      <c r="K701" s="25" t="s">
        <v>4110</v>
      </c>
      <c r="L701" s="25"/>
      <c r="M701"/>
      <c r="N701"/>
      <c r="O701" s="25">
        <v>-19.239999999999998</v>
      </c>
      <c r="P701" s="25">
        <v>-43.08</v>
      </c>
      <c r="S701" s="23" t="str">
        <f t="shared" si="33"/>
        <v/>
      </c>
      <c r="T701" s="23">
        <f t="shared" si="31"/>
        <v>0</v>
      </c>
    </row>
    <row r="702" spans="1:20" ht="17.399999999999999">
      <c r="A702" s="23">
        <f t="shared" si="32"/>
        <v>6</v>
      </c>
      <c r="B702" s="24" t="s">
        <v>1169</v>
      </c>
      <c r="C702" s="12" t="s">
        <v>1170</v>
      </c>
      <c r="D702" s="25" t="s">
        <v>9</v>
      </c>
      <c r="E702" s="26">
        <v>77400</v>
      </c>
      <c r="F702" s="26">
        <v>13</v>
      </c>
      <c r="G702" s="27">
        <v>1054.54</v>
      </c>
      <c r="H702" s="27">
        <v>1054.54</v>
      </c>
      <c r="I702" s="27">
        <v>1128.8</v>
      </c>
      <c r="J702" s="27">
        <v>1128.8</v>
      </c>
      <c r="K702" s="25" t="s">
        <v>4079</v>
      </c>
      <c r="L702" s="26"/>
      <c r="M702"/>
      <c r="N702"/>
      <c r="O702" s="25">
        <v>-5.61</v>
      </c>
      <c r="P702" s="25">
        <v>70.48</v>
      </c>
      <c r="S702" s="23">
        <f t="shared" si="33"/>
        <v>77400.007020000005</v>
      </c>
      <c r="T702" s="23">
        <f t="shared" si="31"/>
        <v>0</v>
      </c>
    </row>
    <row r="703" spans="1:20" ht="17.399999999999999">
      <c r="A703" s="23" t="str">
        <f t="shared" si="32"/>
        <v/>
      </c>
      <c r="B703" s="24" t="s">
        <v>1171</v>
      </c>
      <c r="C703" s="12" t="s">
        <v>1172</v>
      </c>
      <c r="D703" s="25" t="s">
        <v>37</v>
      </c>
      <c r="E703" s="26">
        <v>68.400000000000006</v>
      </c>
      <c r="F703" s="26"/>
      <c r="G703" s="27"/>
      <c r="H703" s="27"/>
      <c r="I703" s="27"/>
      <c r="J703" s="27"/>
      <c r="K703" s="25" t="s">
        <v>4105</v>
      </c>
      <c r="L703" s="25"/>
      <c r="M703"/>
      <c r="N703"/>
      <c r="O703" s="25">
        <v>-8.25</v>
      </c>
      <c r="P703" s="25">
        <v>-23.8</v>
      </c>
      <c r="S703" s="23" t="str">
        <f t="shared" si="33"/>
        <v/>
      </c>
      <c r="T703" s="23">
        <f t="shared" si="31"/>
        <v>0</v>
      </c>
    </row>
    <row r="704" spans="1:20" ht="17.399999999999999">
      <c r="A704" s="23" t="str">
        <f t="shared" si="32"/>
        <v/>
      </c>
      <c r="B704" s="24" t="s">
        <v>1173</v>
      </c>
      <c r="C704" s="12" t="s">
        <v>4534</v>
      </c>
      <c r="D704" s="25" t="s">
        <v>37</v>
      </c>
      <c r="E704" s="26">
        <v>25.21</v>
      </c>
      <c r="F704" s="25"/>
      <c r="G704" s="27"/>
      <c r="H704" s="27"/>
      <c r="I704" s="27"/>
      <c r="J704" s="27"/>
      <c r="K704" s="25" t="s">
        <v>4098</v>
      </c>
      <c r="L704" s="26"/>
      <c r="M704"/>
      <c r="N704"/>
      <c r="O704" s="25">
        <v>-15.33</v>
      </c>
      <c r="P704" s="25">
        <v>-51.4</v>
      </c>
      <c r="S704" s="23" t="str">
        <f t="shared" si="33"/>
        <v/>
      </c>
      <c r="T704" s="23">
        <f t="shared" si="31"/>
        <v>0</v>
      </c>
    </row>
    <row r="705" spans="1:20" ht="17.399999999999999">
      <c r="A705" s="23" t="str">
        <f t="shared" si="32"/>
        <v/>
      </c>
      <c r="B705" s="24" t="s">
        <v>1174</v>
      </c>
      <c r="C705" s="12" t="s">
        <v>1175</v>
      </c>
      <c r="D705" s="25" t="s">
        <v>37</v>
      </c>
      <c r="E705" s="26">
        <v>113.16</v>
      </c>
      <c r="F705" s="26"/>
      <c r="G705" s="27"/>
      <c r="H705" s="27"/>
      <c r="I705" s="27"/>
      <c r="J705" s="27"/>
      <c r="K705" s="25" t="s">
        <v>4102</v>
      </c>
      <c r="L705" s="25"/>
      <c r="M705"/>
      <c r="N705"/>
      <c r="O705" s="25">
        <v>-17.07</v>
      </c>
      <c r="P705" s="25">
        <v>-37.04</v>
      </c>
      <c r="S705" s="23" t="str">
        <f t="shared" si="33"/>
        <v/>
      </c>
      <c r="T705" s="23">
        <f t="shared" si="31"/>
        <v>0</v>
      </c>
    </row>
    <row r="706" spans="1:20" ht="17.399999999999999">
      <c r="A706" s="23" t="str">
        <f t="shared" si="32"/>
        <v/>
      </c>
      <c r="B706" s="24" t="s">
        <v>1176</v>
      </c>
      <c r="C706" s="12" t="s">
        <v>1177</v>
      </c>
      <c r="D706" s="25" t="s">
        <v>37</v>
      </c>
      <c r="E706" s="26">
        <v>38.35</v>
      </c>
      <c r="F706" s="25"/>
      <c r="G706" s="27"/>
      <c r="H706" s="27"/>
      <c r="I706" s="27"/>
      <c r="J706" s="27"/>
      <c r="K706" s="25" t="s">
        <v>4107</v>
      </c>
      <c r="L706" s="25"/>
      <c r="M706"/>
      <c r="N706"/>
      <c r="O706" s="25">
        <v>-2.15</v>
      </c>
      <c r="P706" s="25">
        <v>-31.79</v>
      </c>
      <c r="S706" s="23" t="str">
        <f t="shared" si="33"/>
        <v/>
      </c>
      <c r="T706" s="23">
        <f t="shared" si="31"/>
        <v>0</v>
      </c>
    </row>
    <row r="707" spans="1:20" ht="17.399999999999999">
      <c r="A707" s="23" t="str">
        <f t="shared" si="32"/>
        <v/>
      </c>
      <c r="B707" s="24" t="s">
        <v>1178</v>
      </c>
      <c r="C707" s="12" t="s">
        <v>1179</v>
      </c>
      <c r="D707" s="25" t="s">
        <v>37</v>
      </c>
      <c r="E707" s="26">
        <v>24.2</v>
      </c>
      <c r="F707" s="25"/>
      <c r="G707" s="27"/>
      <c r="H707" s="27"/>
      <c r="I707" s="27"/>
      <c r="J707" s="27"/>
      <c r="K707" s="25" t="s">
        <v>4116</v>
      </c>
      <c r="L707" s="26"/>
      <c r="M707"/>
      <c r="N707"/>
      <c r="O707" s="25">
        <v>-3.18</v>
      </c>
      <c r="P707" s="25">
        <v>-15.08</v>
      </c>
      <c r="S707" s="23" t="str">
        <f t="shared" si="33"/>
        <v/>
      </c>
      <c r="T707" s="23">
        <f t="shared" si="31"/>
        <v>0</v>
      </c>
    </row>
    <row r="708" spans="1:20" ht="17.399999999999999">
      <c r="A708" s="23" t="str">
        <f t="shared" si="32"/>
        <v/>
      </c>
      <c r="B708" s="24" t="s">
        <v>1180</v>
      </c>
      <c r="C708" s="12" t="s">
        <v>1181</v>
      </c>
      <c r="D708" s="25" t="s">
        <v>37</v>
      </c>
      <c r="E708" s="26">
        <v>878.61</v>
      </c>
      <c r="F708" s="25"/>
      <c r="G708" s="27"/>
      <c r="H708" s="27"/>
      <c r="I708" s="27"/>
      <c r="J708" s="27"/>
      <c r="K708" s="25" t="s">
        <v>4089</v>
      </c>
      <c r="L708" s="26"/>
      <c r="M708"/>
      <c r="N708"/>
      <c r="O708" s="25">
        <v>-6.97</v>
      </c>
      <c r="P708" s="25">
        <v>16.38</v>
      </c>
      <c r="S708" s="23" t="str">
        <f t="shared" si="33"/>
        <v/>
      </c>
      <c r="T708" s="23">
        <f t="shared" si="31"/>
        <v>0</v>
      </c>
    </row>
    <row r="709" spans="1:20" ht="17.399999999999999">
      <c r="A709" s="23" t="str">
        <f t="shared" si="32"/>
        <v/>
      </c>
      <c r="B709" s="24" t="s">
        <v>1182</v>
      </c>
      <c r="C709" s="12" t="s">
        <v>1183</v>
      </c>
      <c r="D709" s="25" t="s">
        <v>37</v>
      </c>
      <c r="E709" s="26">
        <v>66.25</v>
      </c>
      <c r="F709" s="25"/>
      <c r="G709" s="27"/>
      <c r="H709" s="27"/>
      <c r="I709" s="27"/>
      <c r="J709" s="27"/>
      <c r="K709" s="25" t="s">
        <v>4113</v>
      </c>
      <c r="L709" s="26"/>
      <c r="M709"/>
      <c r="N709"/>
      <c r="O709" s="25">
        <v>-6.54</v>
      </c>
      <c r="P709" s="25">
        <v>-29.31</v>
      </c>
      <c r="S709" s="23" t="str">
        <f t="shared" si="33"/>
        <v/>
      </c>
      <c r="T709" s="23">
        <f t="shared" si="31"/>
        <v>0</v>
      </c>
    </row>
    <row r="710" spans="1:20" ht="17.399999999999999">
      <c r="A710" s="23" t="str">
        <f t="shared" si="32"/>
        <v/>
      </c>
      <c r="B710" s="24" t="s">
        <v>1184</v>
      </c>
      <c r="C710" s="12" t="s">
        <v>1185</v>
      </c>
      <c r="D710" s="25" t="s">
        <v>37</v>
      </c>
      <c r="E710" s="26">
        <v>444.69</v>
      </c>
      <c r="F710" s="25">
        <v>1</v>
      </c>
      <c r="G710" s="27">
        <v>30</v>
      </c>
      <c r="H710" s="27">
        <v>12.4</v>
      </c>
      <c r="I710" s="27">
        <v>30</v>
      </c>
      <c r="J710" s="27"/>
      <c r="K710" s="25" t="s">
        <v>4091</v>
      </c>
      <c r="L710" s="26"/>
      <c r="M710"/>
      <c r="N710"/>
      <c r="O710" s="25">
        <v>-17.760000000000002</v>
      </c>
      <c r="P710" s="25">
        <v>0.27</v>
      </c>
      <c r="S710" s="23" t="str">
        <f t="shared" si="33"/>
        <v/>
      </c>
      <c r="T710" s="23">
        <f t="shared" si="31"/>
        <v>-1</v>
      </c>
    </row>
    <row r="711" spans="1:20" ht="17.399999999999999">
      <c r="A711" s="23" t="str">
        <f t="shared" si="32"/>
        <v/>
      </c>
      <c r="B711" s="24" t="s">
        <v>1186</v>
      </c>
      <c r="C711" s="12" t="s">
        <v>1187</v>
      </c>
      <c r="D711" s="25" t="s">
        <v>37</v>
      </c>
      <c r="E711" s="26">
        <v>45.61</v>
      </c>
      <c r="F711" s="26"/>
      <c r="G711" s="27"/>
      <c r="H711" s="27"/>
      <c r="I711" s="27"/>
      <c r="J711" s="27"/>
      <c r="K711" s="25" t="s">
        <v>4091</v>
      </c>
      <c r="L711" s="25"/>
      <c r="M711"/>
      <c r="N711"/>
      <c r="O711" s="25">
        <v>-13.36</v>
      </c>
      <c r="P711" s="25">
        <v>-27.02</v>
      </c>
      <c r="S711" s="23" t="str">
        <f t="shared" si="33"/>
        <v/>
      </c>
      <c r="T711" s="23">
        <f t="shared" si="31"/>
        <v>0</v>
      </c>
    </row>
    <row r="712" spans="1:20" ht="17.399999999999999">
      <c r="A712" s="23" t="str">
        <f t="shared" si="32"/>
        <v/>
      </c>
      <c r="B712" s="24" t="s">
        <v>1188</v>
      </c>
      <c r="C712" s="12" t="s">
        <v>1189</v>
      </c>
      <c r="D712" s="25" t="s">
        <v>37</v>
      </c>
      <c r="E712" s="26">
        <v>25.08</v>
      </c>
      <c r="F712" s="26"/>
      <c r="G712" s="27"/>
      <c r="H712" s="27"/>
      <c r="I712" s="27"/>
      <c r="J712" s="27"/>
      <c r="K712" s="25" t="s">
        <v>4107</v>
      </c>
      <c r="L712" s="26"/>
      <c r="M712"/>
      <c r="N712"/>
      <c r="O712" s="25">
        <v>-18.66</v>
      </c>
      <c r="P712" s="25">
        <v>-22.48</v>
      </c>
      <c r="S712" s="23" t="str">
        <f t="shared" si="33"/>
        <v/>
      </c>
      <c r="T712" s="23">
        <f t="shared" si="31"/>
        <v>0</v>
      </c>
    </row>
    <row r="713" spans="1:20" ht="17.399999999999999">
      <c r="A713" s="23" t="str">
        <f t="shared" si="32"/>
        <v/>
      </c>
      <c r="B713" s="24" t="s">
        <v>1190</v>
      </c>
      <c r="C713" s="12" t="s">
        <v>1191</v>
      </c>
      <c r="D713" s="25" t="s">
        <v>37</v>
      </c>
      <c r="E713" s="26">
        <v>53.95</v>
      </c>
      <c r="F713" s="25"/>
      <c r="G713" s="27"/>
      <c r="H713" s="27"/>
      <c r="I713" s="27"/>
      <c r="J713" s="27"/>
      <c r="K713" s="25" t="s">
        <v>4113</v>
      </c>
      <c r="L713" s="26"/>
      <c r="M713"/>
      <c r="N713"/>
      <c r="O713" s="25">
        <v>-24.58</v>
      </c>
      <c r="P713" s="25">
        <v>-35.35</v>
      </c>
      <c r="S713" s="23" t="str">
        <f t="shared" si="33"/>
        <v/>
      </c>
      <c r="T713" s="23">
        <f t="shared" si="31"/>
        <v>0</v>
      </c>
    </row>
    <row r="714" spans="1:20" ht="17.399999999999999">
      <c r="A714" s="23" t="str">
        <f t="shared" si="32"/>
        <v/>
      </c>
      <c r="B714" s="24" t="s">
        <v>1192</v>
      </c>
      <c r="C714" s="12" t="s">
        <v>1193</v>
      </c>
      <c r="D714" s="25" t="s">
        <v>9</v>
      </c>
      <c r="E714" s="26">
        <v>611.44000000000005</v>
      </c>
      <c r="F714" s="26">
        <v>1</v>
      </c>
      <c r="G714" s="27">
        <v>9.4</v>
      </c>
      <c r="H714" s="27">
        <v>9.4</v>
      </c>
      <c r="I714" s="27"/>
      <c r="J714" s="27"/>
      <c r="K714" s="25" t="s">
        <v>4117</v>
      </c>
      <c r="L714" s="25"/>
      <c r="M714"/>
      <c r="N714"/>
      <c r="O714" s="25">
        <v>-25.03</v>
      </c>
      <c r="P714" s="25">
        <v>-21.82</v>
      </c>
      <c r="S714" s="23" t="str">
        <f t="shared" si="33"/>
        <v/>
      </c>
      <c r="T714" s="23">
        <f t="shared" si="31"/>
        <v>0</v>
      </c>
    </row>
    <row r="715" spans="1:20" ht="17.399999999999999">
      <c r="A715" s="23" t="str">
        <f t="shared" si="32"/>
        <v/>
      </c>
      <c r="B715" s="24" t="s">
        <v>1194</v>
      </c>
      <c r="C715" s="12" t="s">
        <v>1195</v>
      </c>
      <c r="D715" s="25" t="s">
        <v>9</v>
      </c>
      <c r="E715" s="26">
        <v>21.95</v>
      </c>
      <c r="F715" s="25"/>
      <c r="G715" s="27"/>
      <c r="H715" s="27"/>
      <c r="I715" s="27"/>
      <c r="J715" s="27"/>
      <c r="K715" s="25" t="s">
        <v>4085</v>
      </c>
      <c r="L715" s="26"/>
      <c r="M715"/>
      <c r="N715"/>
      <c r="O715" s="25">
        <v>-14.68</v>
      </c>
      <c r="P715" s="25">
        <v>-30.92</v>
      </c>
      <c r="S715" s="23" t="str">
        <f t="shared" si="33"/>
        <v/>
      </c>
      <c r="T715" s="23">
        <f t="shared" si="31"/>
        <v>0</v>
      </c>
    </row>
    <row r="716" spans="1:20" ht="17.399999999999999">
      <c r="A716" s="23" t="str">
        <f t="shared" si="32"/>
        <v/>
      </c>
      <c r="B716" s="24" t="s">
        <v>1196</v>
      </c>
      <c r="C716" s="12" t="s">
        <v>1197</v>
      </c>
      <c r="D716" s="25" t="s">
        <v>9</v>
      </c>
      <c r="E716" s="26">
        <v>279.23</v>
      </c>
      <c r="F716" s="25">
        <v>2</v>
      </c>
      <c r="G716" s="27">
        <v>11.35</v>
      </c>
      <c r="H716" s="27">
        <v>11.35</v>
      </c>
      <c r="I716" s="27">
        <v>10.6</v>
      </c>
      <c r="J716" s="27"/>
      <c r="K716" s="25" t="s">
        <v>4076</v>
      </c>
      <c r="L716" s="25"/>
      <c r="M716"/>
      <c r="N716"/>
      <c r="O716" s="25">
        <v>-3.47</v>
      </c>
      <c r="P716" s="25">
        <v>-14.81</v>
      </c>
      <c r="S716" s="23" t="str">
        <f t="shared" si="33"/>
        <v/>
      </c>
      <c r="T716" s="23">
        <f t="shared" si="31"/>
        <v>0</v>
      </c>
    </row>
    <row r="717" spans="1:20" ht="17.399999999999999">
      <c r="A717" s="23" t="str">
        <f t="shared" si="32"/>
        <v/>
      </c>
      <c r="B717" s="24" t="s">
        <v>1198</v>
      </c>
      <c r="C717" s="12" t="s">
        <v>5166</v>
      </c>
      <c r="D717" s="25" t="s">
        <v>37</v>
      </c>
      <c r="E717" s="26">
        <v>88.9</v>
      </c>
      <c r="F717" s="25"/>
      <c r="G717" s="27"/>
      <c r="H717" s="27"/>
      <c r="I717" s="27"/>
      <c r="J717" s="27"/>
      <c r="K717" s="25" t="s">
        <v>4081</v>
      </c>
      <c r="L717" s="25"/>
      <c r="M717"/>
      <c r="N717"/>
      <c r="O717" s="25">
        <v>-6.11</v>
      </c>
      <c r="P717" s="25">
        <v>-21.44</v>
      </c>
      <c r="S717" s="23" t="str">
        <f t="shared" si="33"/>
        <v/>
      </c>
      <c r="T717" s="23">
        <f t="shared" si="31"/>
        <v>0</v>
      </c>
    </row>
    <row r="718" spans="1:20" ht="17.399999999999999">
      <c r="A718" s="23" t="str">
        <f t="shared" si="32"/>
        <v/>
      </c>
      <c r="B718" s="24" t="s">
        <v>1199</v>
      </c>
      <c r="C718" s="12" t="s">
        <v>3732</v>
      </c>
      <c r="D718" s="25" t="s">
        <v>37</v>
      </c>
      <c r="E718" s="26">
        <v>54.76</v>
      </c>
      <c r="F718" s="26"/>
      <c r="G718" s="27"/>
      <c r="H718" s="27"/>
      <c r="I718" s="27"/>
      <c r="J718" s="27"/>
      <c r="K718" s="25" t="s">
        <v>4085</v>
      </c>
      <c r="L718" s="26"/>
      <c r="M718"/>
      <c r="N718"/>
      <c r="O718" s="25">
        <v>-10.46</v>
      </c>
      <c r="P718" s="25">
        <v>-27.55</v>
      </c>
      <c r="S718" s="23" t="str">
        <f t="shared" si="33"/>
        <v/>
      </c>
      <c r="T718" s="23">
        <f t="shared" ref="T718:T781" si="34">IF(AND(G718&lt;H718,I718&lt;J718,H718&lt;J718),1,IF(AND(G718&gt;H718,I718&gt;J718,H718&gt;J718),-1,0))</f>
        <v>0</v>
      </c>
    </row>
    <row r="719" spans="1:20" ht="17.399999999999999">
      <c r="A719" s="23" t="str">
        <f t="shared" ref="A719:A782" si="35">IF(ISERROR(RANK(S719,$S$14:$S$3000,)),"",RANK(S719,$S$14:$S$3000,))</f>
        <v/>
      </c>
      <c r="B719" s="24" t="s">
        <v>1200</v>
      </c>
      <c r="C719" s="12" t="s">
        <v>1201</v>
      </c>
      <c r="D719" s="25" t="s">
        <v>37</v>
      </c>
      <c r="E719" s="26">
        <v>56.01</v>
      </c>
      <c r="F719" s="26"/>
      <c r="G719" s="27"/>
      <c r="H719" s="27"/>
      <c r="I719" s="27"/>
      <c r="J719" s="27"/>
      <c r="K719" s="25" t="s">
        <v>4108</v>
      </c>
      <c r="L719" s="25"/>
      <c r="M719"/>
      <c r="N719"/>
      <c r="O719" s="25">
        <v>-18.27</v>
      </c>
      <c r="P719" s="25">
        <v>-40.33</v>
      </c>
      <c r="S719" s="23" t="str">
        <f t="shared" ref="S719:S782" si="36">IF(OR(F719&lt;=$F$8,ISBLANK(G719),ISBLANK(H719),ISBLANK(J719),ISBLANK(I719)),"",E719+ROW()/100000)</f>
        <v/>
      </c>
      <c r="T719" s="23">
        <f t="shared" si="34"/>
        <v>0</v>
      </c>
    </row>
    <row r="720" spans="1:20" ht="17.399999999999999">
      <c r="A720" s="23" t="str">
        <f t="shared" si="35"/>
        <v/>
      </c>
      <c r="B720" s="24" t="s">
        <v>1202</v>
      </c>
      <c r="C720" s="12" t="s">
        <v>1203</v>
      </c>
      <c r="D720" s="25" t="s">
        <v>37</v>
      </c>
      <c r="E720" s="26">
        <v>56.81</v>
      </c>
      <c r="F720" s="25"/>
      <c r="G720" s="27"/>
      <c r="H720" s="27"/>
      <c r="I720" s="27"/>
      <c r="J720" s="27"/>
      <c r="K720" s="25" t="s">
        <v>4078</v>
      </c>
      <c r="L720" s="25"/>
      <c r="M720"/>
      <c r="N720"/>
      <c r="O720" s="25">
        <v>-40.81</v>
      </c>
      <c r="P720" s="25">
        <v>-66.38</v>
      </c>
      <c r="S720" s="23" t="str">
        <f t="shared" si="36"/>
        <v/>
      </c>
      <c r="T720" s="23">
        <f t="shared" si="34"/>
        <v>0</v>
      </c>
    </row>
    <row r="721" spans="1:20" ht="17.399999999999999">
      <c r="A721" s="23" t="str">
        <f t="shared" si="35"/>
        <v/>
      </c>
      <c r="B721" s="24" t="s">
        <v>1204</v>
      </c>
      <c r="C721" s="12" t="s">
        <v>1205</v>
      </c>
      <c r="D721" s="25" t="s">
        <v>37</v>
      </c>
      <c r="E721" s="26">
        <v>547.30999999999995</v>
      </c>
      <c r="F721" s="25">
        <v>2</v>
      </c>
      <c r="G721" s="27">
        <v>26</v>
      </c>
      <c r="H721" s="27">
        <v>26</v>
      </c>
      <c r="I721" s="27">
        <v>28</v>
      </c>
      <c r="J721" s="27"/>
      <c r="K721" s="25" t="s">
        <v>4084</v>
      </c>
      <c r="L721" s="25"/>
      <c r="M721"/>
      <c r="N721"/>
      <c r="O721" s="25">
        <v>-9.65</v>
      </c>
      <c r="P721" s="25">
        <v>-27</v>
      </c>
      <c r="S721" s="23" t="str">
        <f t="shared" si="36"/>
        <v/>
      </c>
      <c r="T721" s="23">
        <f t="shared" si="34"/>
        <v>0</v>
      </c>
    </row>
    <row r="722" spans="1:20" ht="17.399999999999999">
      <c r="A722" s="23" t="str">
        <f t="shared" si="35"/>
        <v/>
      </c>
      <c r="B722" s="24" t="s">
        <v>1206</v>
      </c>
      <c r="C722" s="12" t="s">
        <v>4801</v>
      </c>
      <c r="D722" s="25" t="s">
        <v>9</v>
      </c>
      <c r="E722" s="26">
        <v>173.32</v>
      </c>
      <c r="F722" s="26">
        <v>1</v>
      </c>
      <c r="G722" s="27">
        <v>36.6</v>
      </c>
      <c r="H722" s="27">
        <v>36.6</v>
      </c>
      <c r="I722" s="27"/>
      <c r="J722" s="27"/>
      <c r="K722" s="25" t="s">
        <v>4085</v>
      </c>
      <c r="L722" s="26"/>
      <c r="M722"/>
      <c r="N722"/>
      <c r="O722" s="25">
        <v>-13.71</v>
      </c>
      <c r="P722" s="25">
        <v>-18.46</v>
      </c>
      <c r="S722" s="23" t="str">
        <f t="shared" si="36"/>
        <v/>
      </c>
      <c r="T722" s="23">
        <f t="shared" si="34"/>
        <v>0</v>
      </c>
    </row>
    <row r="723" spans="1:20" ht="17.399999999999999">
      <c r="A723" s="23" t="str">
        <f t="shared" si="35"/>
        <v/>
      </c>
      <c r="B723" s="24" t="s">
        <v>1207</v>
      </c>
      <c r="C723" s="12" t="s">
        <v>1208</v>
      </c>
      <c r="D723" s="25" t="s">
        <v>37</v>
      </c>
      <c r="E723" s="26">
        <v>50.1</v>
      </c>
      <c r="F723" s="25"/>
      <c r="G723" s="27"/>
      <c r="H723" s="27"/>
      <c r="I723" s="27"/>
      <c r="J723" s="27"/>
      <c r="K723" s="25" t="s">
        <v>4088</v>
      </c>
      <c r="L723" s="25"/>
      <c r="M723"/>
      <c r="N723"/>
      <c r="O723" s="25">
        <v>12.69</v>
      </c>
      <c r="P723" s="25">
        <v>-17.329999999999998</v>
      </c>
      <c r="S723" s="23" t="str">
        <f t="shared" si="36"/>
        <v/>
      </c>
      <c r="T723" s="23">
        <f t="shared" si="34"/>
        <v>0</v>
      </c>
    </row>
    <row r="724" spans="1:20" ht="17.399999999999999">
      <c r="A724" s="23" t="str">
        <f t="shared" si="35"/>
        <v/>
      </c>
      <c r="B724" s="24" t="s">
        <v>1209</v>
      </c>
      <c r="C724" s="12" t="s">
        <v>1210</v>
      </c>
      <c r="D724" s="25" t="s">
        <v>37</v>
      </c>
      <c r="E724" s="26">
        <v>65.41</v>
      </c>
      <c r="F724" s="25"/>
      <c r="G724" s="27"/>
      <c r="H724" s="27"/>
      <c r="I724" s="27"/>
      <c r="J724" s="27"/>
      <c r="K724" s="25" t="s">
        <v>4109</v>
      </c>
      <c r="L724" s="25"/>
      <c r="M724"/>
      <c r="N724"/>
      <c r="O724" s="25">
        <v>15.38</v>
      </c>
      <c r="P724" s="25">
        <v>15.21</v>
      </c>
      <c r="S724" s="23" t="str">
        <f t="shared" si="36"/>
        <v/>
      </c>
      <c r="T724" s="23">
        <f t="shared" si="34"/>
        <v>0</v>
      </c>
    </row>
    <row r="725" spans="1:20" ht="17.399999999999999">
      <c r="A725" s="23" t="str">
        <f t="shared" si="35"/>
        <v/>
      </c>
      <c r="B725" s="24" t="s">
        <v>1213</v>
      </c>
      <c r="C725" s="12" t="s">
        <v>1214</v>
      </c>
      <c r="D725" s="25" t="s">
        <v>37</v>
      </c>
      <c r="E725" s="26">
        <v>589.16</v>
      </c>
      <c r="F725" s="25">
        <v>1</v>
      </c>
      <c r="G725" s="27">
        <v>9.4</v>
      </c>
      <c r="H725" s="27">
        <v>9.4</v>
      </c>
      <c r="I725" s="27">
        <v>9.4</v>
      </c>
      <c r="J725" s="27"/>
      <c r="K725" s="25" t="s">
        <v>4091</v>
      </c>
      <c r="L725" s="25"/>
      <c r="M725"/>
      <c r="N725"/>
      <c r="O725" s="25">
        <v>-26.16</v>
      </c>
      <c r="P725" s="25">
        <v>27.11</v>
      </c>
      <c r="S725" s="23" t="str">
        <f t="shared" si="36"/>
        <v/>
      </c>
      <c r="T725" s="23">
        <f t="shared" si="34"/>
        <v>0</v>
      </c>
    </row>
    <row r="726" spans="1:20" ht="17.399999999999999">
      <c r="A726" s="23">
        <f t="shared" si="35"/>
        <v>38</v>
      </c>
      <c r="B726" s="24" t="s">
        <v>1215</v>
      </c>
      <c r="C726" s="12" t="s">
        <v>1216</v>
      </c>
      <c r="D726" s="25" t="s">
        <v>9</v>
      </c>
      <c r="E726" s="26">
        <v>17346.73</v>
      </c>
      <c r="F726" s="26">
        <v>14</v>
      </c>
      <c r="G726" s="27">
        <v>382.71</v>
      </c>
      <c r="H726" s="27">
        <v>382.61</v>
      </c>
      <c r="I726" s="27">
        <v>378.19</v>
      </c>
      <c r="J726" s="27">
        <v>381.2</v>
      </c>
      <c r="K726" s="25" t="s">
        <v>4121</v>
      </c>
      <c r="L726" s="25"/>
      <c r="M726"/>
      <c r="N726"/>
      <c r="O726" s="25">
        <v>-9.7200000000000006</v>
      </c>
      <c r="P726" s="25">
        <v>4.4400000000000004</v>
      </c>
      <c r="S726" s="23">
        <f t="shared" si="36"/>
        <v>17346.737259999998</v>
      </c>
      <c r="T726" s="23">
        <f t="shared" si="34"/>
        <v>0</v>
      </c>
    </row>
    <row r="727" spans="1:20" ht="17.399999999999999">
      <c r="A727" s="23" t="str">
        <f t="shared" si="35"/>
        <v/>
      </c>
      <c r="B727" s="24" t="s">
        <v>1217</v>
      </c>
      <c r="C727" s="12" t="s">
        <v>4793</v>
      </c>
      <c r="D727" s="25" t="s">
        <v>37</v>
      </c>
      <c r="E727" s="26">
        <v>609.08000000000004</v>
      </c>
      <c r="F727" s="25"/>
      <c r="G727" s="27"/>
      <c r="H727" s="27"/>
      <c r="I727" s="27"/>
      <c r="J727" s="27"/>
      <c r="K727" s="25" t="s">
        <v>4097</v>
      </c>
      <c r="L727" s="25"/>
      <c r="M727"/>
      <c r="N727"/>
      <c r="O727" s="25">
        <v>-27.84</v>
      </c>
      <c r="P727" s="25">
        <v>-6.76</v>
      </c>
      <c r="S727" s="23" t="str">
        <f t="shared" si="36"/>
        <v/>
      </c>
      <c r="T727" s="23">
        <f t="shared" si="34"/>
        <v>0</v>
      </c>
    </row>
    <row r="728" spans="1:20" ht="17.399999999999999">
      <c r="A728" s="23" t="str">
        <f t="shared" si="35"/>
        <v/>
      </c>
      <c r="B728" s="24" t="s">
        <v>1218</v>
      </c>
      <c r="C728" s="12" t="s">
        <v>2756</v>
      </c>
      <c r="D728" s="25" t="s">
        <v>37</v>
      </c>
      <c r="E728" s="26">
        <v>40</v>
      </c>
      <c r="F728" s="26"/>
      <c r="G728" s="27"/>
      <c r="H728" s="27"/>
      <c r="I728" s="27"/>
      <c r="J728" s="27"/>
      <c r="K728" s="25" t="s">
        <v>4103</v>
      </c>
      <c r="L728" s="26"/>
      <c r="M728"/>
      <c r="N728"/>
      <c r="O728" s="25">
        <v>-9.3000000000000007</v>
      </c>
      <c r="P728" s="25">
        <v>-33.33</v>
      </c>
      <c r="S728" s="23" t="str">
        <f t="shared" si="36"/>
        <v/>
      </c>
      <c r="T728" s="23">
        <f t="shared" si="34"/>
        <v>0</v>
      </c>
    </row>
    <row r="729" spans="1:20" ht="17.399999999999999">
      <c r="A729" s="23" t="str">
        <f t="shared" si="35"/>
        <v/>
      </c>
      <c r="B729" s="24" t="s">
        <v>1219</v>
      </c>
      <c r="C729" s="12" t="s">
        <v>1220</v>
      </c>
      <c r="D729" s="25" t="s">
        <v>9</v>
      </c>
      <c r="E729" s="26">
        <v>215.46</v>
      </c>
      <c r="F729" s="25"/>
      <c r="G729" s="27"/>
      <c r="H729" s="27"/>
      <c r="I729" s="27"/>
      <c r="J729" s="27"/>
      <c r="K729" s="25" t="s">
        <v>4080</v>
      </c>
      <c r="L729" s="26"/>
      <c r="M729"/>
      <c r="N729"/>
      <c r="O729" s="25">
        <v>3.99</v>
      </c>
      <c r="P729" s="25">
        <v>-12.4</v>
      </c>
      <c r="S729" s="23" t="str">
        <f t="shared" si="36"/>
        <v/>
      </c>
      <c r="T729" s="23">
        <f t="shared" si="34"/>
        <v>0</v>
      </c>
    </row>
    <row r="730" spans="1:20" ht="17.399999999999999">
      <c r="A730" s="23">
        <f t="shared" si="35"/>
        <v>10</v>
      </c>
      <c r="B730" s="24" t="s">
        <v>1221</v>
      </c>
      <c r="C730" s="12" t="s">
        <v>4198</v>
      </c>
      <c r="D730" s="25" t="s">
        <v>9</v>
      </c>
      <c r="E730" s="26">
        <v>56689.66</v>
      </c>
      <c r="F730" s="25">
        <v>17</v>
      </c>
      <c r="G730" s="27">
        <v>266.99</v>
      </c>
      <c r="H730" s="27">
        <v>267.52</v>
      </c>
      <c r="I730" s="27">
        <v>263.33</v>
      </c>
      <c r="J730" s="27">
        <v>267</v>
      </c>
      <c r="K730" s="25" t="s">
        <v>4088</v>
      </c>
      <c r="L730" s="26"/>
      <c r="M730"/>
      <c r="N730"/>
      <c r="O730" s="25">
        <v>-17.21</v>
      </c>
      <c r="P730" s="25">
        <v>-11.14</v>
      </c>
      <c r="S730" s="23">
        <f t="shared" si="36"/>
        <v>56689.667300000001</v>
      </c>
      <c r="T730" s="23">
        <f t="shared" si="34"/>
        <v>0</v>
      </c>
    </row>
    <row r="731" spans="1:20" ht="17.399999999999999">
      <c r="A731" s="23">
        <f t="shared" si="35"/>
        <v>246</v>
      </c>
      <c r="B731" s="24" t="s">
        <v>1222</v>
      </c>
      <c r="C731" s="12" t="s">
        <v>1223</v>
      </c>
      <c r="D731" s="25" t="s">
        <v>9</v>
      </c>
      <c r="E731" s="26">
        <v>224.1</v>
      </c>
      <c r="F731" s="25">
        <v>4</v>
      </c>
      <c r="G731" s="27">
        <v>6.4</v>
      </c>
      <c r="H731" s="27">
        <v>5.53</v>
      </c>
      <c r="I731" s="27">
        <v>6.4</v>
      </c>
      <c r="J731" s="27">
        <v>3.8</v>
      </c>
      <c r="K731" s="25" t="s">
        <v>4103</v>
      </c>
      <c r="L731" s="26"/>
      <c r="M731"/>
      <c r="N731"/>
      <c r="O731" s="25">
        <v>-9.17</v>
      </c>
      <c r="P731" s="25">
        <v>-23.16</v>
      </c>
      <c r="S731" s="23">
        <f t="shared" si="36"/>
        <v>224.10730999999998</v>
      </c>
      <c r="T731" s="23">
        <f t="shared" si="34"/>
        <v>-1</v>
      </c>
    </row>
    <row r="732" spans="1:20" ht="17.399999999999999">
      <c r="A732" s="23">
        <f t="shared" si="35"/>
        <v>83</v>
      </c>
      <c r="B732" s="24" t="s">
        <v>1224</v>
      </c>
      <c r="C732" s="12" t="s">
        <v>1225</v>
      </c>
      <c r="D732" s="25" t="s">
        <v>9</v>
      </c>
      <c r="E732" s="26">
        <v>5575</v>
      </c>
      <c r="F732" s="25">
        <v>8</v>
      </c>
      <c r="G732" s="27">
        <v>-34.99</v>
      </c>
      <c r="H732" s="27">
        <v>-82.69</v>
      </c>
      <c r="I732" s="27">
        <v>-76.58</v>
      </c>
      <c r="J732" s="27">
        <v>-100.03</v>
      </c>
      <c r="K732" s="25" t="s">
        <v>4119</v>
      </c>
      <c r="L732" s="25"/>
      <c r="M732"/>
      <c r="N732">
        <v>20260722</v>
      </c>
      <c r="O732" s="25">
        <v>-29.43</v>
      </c>
      <c r="P732" s="25">
        <v>-2.19</v>
      </c>
      <c r="S732" s="23">
        <f t="shared" si="36"/>
        <v>5575.0073199999997</v>
      </c>
      <c r="T732" s="23">
        <f t="shared" si="34"/>
        <v>-1</v>
      </c>
    </row>
    <row r="733" spans="1:20" ht="17.399999999999999">
      <c r="A733" s="23">
        <f t="shared" si="35"/>
        <v>157</v>
      </c>
      <c r="B733" s="24" t="s">
        <v>1226</v>
      </c>
      <c r="C733" s="12" t="s">
        <v>1227</v>
      </c>
      <c r="D733" s="25" t="s">
        <v>9</v>
      </c>
      <c r="E733" s="26">
        <v>1337.57</v>
      </c>
      <c r="F733" s="26">
        <v>13</v>
      </c>
      <c r="G733" s="27">
        <v>51.65</v>
      </c>
      <c r="H733" s="27">
        <v>52.03</v>
      </c>
      <c r="I733" s="27">
        <v>51.13</v>
      </c>
      <c r="J733" s="27">
        <v>53.52</v>
      </c>
      <c r="K733" s="25" t="s">
        <v>4112</v>
      </c>
      <c r="L733" s="26"/>
      <c r="M733"/>
      <c r="N733"/>
      <c r="O733" s="25">
        <v>4.26</v>
      </c>
      <c r="P733" s="25">
        <v>-14.56</v>
      </c>
      <c r="S733" s="23">
        <f t="shared" si="36"/>
        <v>1337.5773299999998</v>
      </c>
      <c r="T733" s="23">
        <f t="shared" si="34"/>
        <v>1</v>
      </c>
    </row>
    <row r="734" spans="1:20" ht="17.399999999999999">
      <c r="A734" s="23" t="str">
        <f t="shared" si="35"/>
        <v/>
      </c>
      <c r="B734" s="24" t="s">
        <v>1228</v>
      </c>
      <c r="C734" s="12" t="s">
        <v>1229</v>
      </c>
      <c r="D734" s="25" t="s">
        <v>9</v>
      </c>
      <c r="E734" s="26">
        <v>413.89</v>
      </c>
      <c r="F734" s="26"/>
      <c r="G734" s="27"/>
      <c r="H734" s="27"/>
      <c r="I734" s="27"/>
      <c r="J734" s="27"/>
      <c r="K734" s="25" t="s">
        <v>4113</v>
      </c>
      <c r="L734" s="26"/>
      <c r="M734"/>
      <c r="N734"/>
      <c r="O734" s="25">
        <v>-6.17</v>
      </c>
      <c r="P734" s="25">
        <v>-14.24</v>
      </c>
      <c r="S734" s="23" t="str">
        <f t="shared" si="36"/>
        <v/>
      </c>
      <c r="T734" s="23">
        <f t="shared" si="34"/>
        <v>0</v>
      </c>
    </row>
    <row r="735" spans="1:20" ht="17.399999999999999">
      <c r="A735" s="23" t="str">
        <f t="shared" si="35"/>
        <v/>
      </c>
      <c r="B735" s="24" t="s">
        <v>1230</v>
      </c>
      <c r="C735" s="12" t="s">
        <v>1231</v>
      </c>
      <c r="D735" s="25" t="s">
        <v>9</v>
      </c>
      <c r="E735" s="26">
        <v>112.87</v>
      </c>
      <c r="F735" s="25"/>
      <c r="G735" s="27"/>
      <c r="H735" s="27"/>
      <c r="I735" s="27"/>
      <c r="J735" s="27"/>
      <c r="K735" s="25" t="s">
        <v>2625</v>
      </c>
      <c r="L735" s="25"/>
      <c r="M735"/>
      <c r="N735"/>
      <c r="O735" s="25">
        <v>-0.77</v>
      </c>
      <c r="P735" s="25">
        <v>-3.73</v>
      </c>
      <c r="S735" s="23" t="str">
        <f t="shared" si="36"/>
        <v/>
      </c>
      <c r="T735" s="23">
        <f t="shared" si="34"/>
        <v>0</v>
      </c>
    </row>
    <row r="736" spans="1:20" ht="17.399999999999999">
      <c r="A736" s="23">
        <f t="shared" si="35"/>
        <v>13</v>
      </c>
      <c r="B736" s="24" t="s">
        <v>1232</v>
      </c>
      <c r="C736" s="12" t="s">
        <v>303</v>
      </c>
      <c r="D736" s="25" t="s">
        <v>9</v>
      </c>
      <c r="E736" s="26">
        <v>55319.56</v>
      </c>
      <c r="F736" s="25">
        <v>13</v>
      </c>
      <c r="G736" s="27">
        <v>1916.41</v>
      </c>
      <c r="H736" s="27">
        <v>2218.13</v>
      </c>
      <c r="I736" s="27">
        <v>3238</v>
      </c>
      <c r="J736" s="27">
        <v>2583</v>
      </c>
      <c r="K736" s="25" t="s">
        <v>2626</v>
      </c>
      <c r="L736" s="26"/>
      <c r="M736"/>
      <c r="N736"/>
      <c r="O736" s="25">
        <v>16.13</v>
      </c>
      <c r="P736" s="25">
        <v>137.69</v>
      </c>
      <c r="S736" s="23">
        <f t="shared" si="36"/>
        <v>55319.567360000001</v>
      </c>
      <c r="T736" s="23">
        <f t="shared" si="34"/>
        <v>0</v>
      </c>
    </row>
    <row r="737" spans="1:20" ht="17.399999999999999">
      <c r="A737" s="23" t="str">
        <f t="shared" si="35"/>
        <v/>
      </c>
      <c r="B737" s="24" t="s">
        <v>1233</v>
      </c>
      <c r="C737" s="12" t="s">
        <v>1234</v>
      </c>
      <c r="D737" s="25" t="s">
        <v>37</v>
      </c>
      <c r="E737" s="26">
        <v>201.48</v>
      </c>
      <c r="F737" s="25"/>
      <c r="G737" s="27"/>
      <c r="H737" s="27"/>
      <c r="I737" s="27"/>
      <c r="J737" s="27"/>
      <c r="K737" s="25" t="s">
        <v>4083</v>
      </c>
      <c r="L737" s="26"/>
      <c r="M737"/>
      <c r="N737"/>
      <c r="O737" s="25">
        <v>0.31</v>
      </c>
      <c r="P737" s="25">
        <v>-15.27</v>
      </c>
      <c r="S737" s="23" t="str">
        <f t="shared" si="36"/>
        <v/>
      </c>
      <c r="T737" s="23">
        <f t="shared" si="34"/>
        <v>0</v>
      </c>
    </row>
    <row r="738" spans="1:20" ht="17.399999999999999">
      <c r="A738" s="23" t="str">
        <f t="shared" si="35"/>
        <v/>
      </c>
      <c r="B738" s="24" t="s">
        <v>1235</v>
      </c>
      <c r="C738" s="12" t="s">
        <v>1236</v>
      </c>
      <c r="D738" s="25" t="s">
        <v>9</v>
      </c>
      <c r="E738" s="26">
        <v>286.83</v>
      </c>
      <c r="F738" s="26"/>
      <c r="G738" s="27"/>
      <c r="H738" s="27"/>
      <c r="I738" s="27"/>
      <c r="J738" s="27"/>
      <c r="K738" s="25" t="s">
        <v>4109</v>
      </c>
      <c r="L738" s="25"/>
      <c r="M738"/>
      <c r="N738"/>
      <c r="O738" s="25">
        <v>-5.33</v>
      </c>
      <c r="P738" s="25">
        <v>-29.88</v>
      </c>
      <c r="S738" s="23" t="str">
        <f t="shared" si="36"/>
        <v/>
      </c>
      <c r="T738" s="23">
        <f t="shared" si="34"/>
        <v>0</v>
      </c>
    </row>
    <row r="739" spans="1:20" ht="17.399999999999999">
      <c r="A739" s="23" t="str">
        <f t="shared" si="35"/>
        <v/>
      </c>
      <c r="B739" s="24" t="s">
        <v>1237</v>
      </c>
      <c r="C739" s="12" t="s">
        <v>1238</v>
      </c>
      <c r="D739" s="25" t="s">
        <v>37</v>
      </c>
      <c r="E739" s="26">
        <v>16.73</v>
      </c>
      <c r="F739" s="25"/>
      <c r="G739" s="27"/>
      <c r="H739" s="27"/>
      <c r="I739" s="27"/>
      <c r="J739" s="27"/>
      <c r="K739" s="25" t="s">
        <v>4076</v>
      </c>
      <c r="L739" s="26"/>
      <c r="M739"/>
      <c r="N739"/>
      <c r="O739" s="25">
        <v>-20.94</v>
      </c>
      <c r="P739" s="25">
        <v>-39.729999999999997</v>
      </c>
      <c r="S739" s="23" t="str">
        <f t="shared" si="36"/>
        <v/>
      </c>
      <c r="T739" s="23">
        <f t="shared" si="34"/>
        <v>0</v>
      </c>
    </row>
    <row r="740" spans="1:20" ht="17.399999999999999">
      <c r="A740" s="23" t="str">
        <f t="shared" si="35"/>
        <v/>
      </c>
      <c r="B740" s="24" t="s">
        <v>1239</v>
      </c>
      <c r="C740" s="12" t="s">
        <v>1240</v>
      </c>
      <c r="D740" s="25" t="s">
        <v>37</v>
      </c>
      <c r="E740" s="26">
        <v>455.87</v>
      </c>
      <c r="F740" s="26"/>
      <c r="G740" s="27"/>
      <c r="H740" s="27"/>
      <c r="I740" s="27"/>
      <c r="J740" s="27"/>
      <c r="K740" s="25" t="s">
        <v>4110</v>
      </c>
      <c r="L740" s="26"/>
      <c r="M740"/>
      <c r="N740"/>
      <c r="O740" s="25">
        <v>-0.1</v>
      </c>
      <c r="P740" s="25">
        <v>-0.3</v>
      </c>
      <c r="S740" s="23" t="str">
        <f t="shared" si="36"/>
        <v/>
      </c>
      <c r="T740" s="23">
        <f t="shared" si="34"/>
        <v>0</v>
      </c>
    </row>
    <row r="741" spans="1:20" ht="17.399999999999999">
      <c r="A741" s="23" t="str">
        <f t="shared" si="35"/>
        <v/>
      </c>
      <c r="B741" s="24" t="s">
        <v>1241</v>
      </c>
      <c r="C741" s="12" t="s">
        <v>4485</v>
      </c>
      <c r="D741" s="25" t="s">
        <v>9</v>
      </c>
      <c r="E741" s="26">
        <v>113.45</v>
      </c>
      <c r="F741" s="25"/>
      <c r="G741" s="27"/>
      <c r="H741" s="27"/>
      <c r="I741" s="27"/>
      <c r="J741" s="27"/>
      <c r="K741" s="25" t="s">
        <v>4103</v>
      </c>
      <c r="L741" s="25"/>
      <c r="M741"/>
      <c r="N741"/>
      <c r="O741" s="25">
        <v>-3.05</v>
      </c>
      <c r="P741" s="25">
        <v>-14.53</v>
      </c>
      <c r="S741" s="23" t="str">
        <f t="shared" si="36"/>
        <v/>
      </c>
      <c r="T741" s="23">
        <f t="shared" si="34"/>
        <v>0</v>
      </c>
    </row>
    <row r="742" spans="1:20" ht="17.399999999999999">
      <c r="A742" s="23" t="str">
        <f t="shared" si="35"/>
        <v/>
      </c>
      <c r="B742" s="24" t="s">
        <v>1242</v>
      </c>
      <c r="C742" s="12" t="s">
        <v>4163</v>
      </c>
      <c r="D742" s="25" t="s">
        <v>37</v>
      </c>
      <c r="E742" s="26">
        <v>103.68</v>
      </c>
      <c r="F742" s="25"/>
      <c r="G742" s="27"/>
      <c r="H742" s="27"/>
      <c r="I742" s="27"/>
      <c r="J742" s="27"/>
      <c r="K742" s="25" t="s">
        <v>4098</v>
      </c>
      <c r="L742" s="25"/>
      <c r="M742"/>
      <c r="N742"/>
      <c r="O742" s="25">
        <v>2.72</v>
      </c>
      <c r="P742" s="25">
        <v>-23.07</v>
      </c>
      <c r="S742" s="23" t="str">
        <f t="shared" si="36"/>
        <v/>
      </c>
      <c r="T742" s="23">
        <f t="shared" si="34"/>
        <v>0</v>
      </c>
    </row>
    <row r="743" spans="1:20" ht="17.399999999999999">
      <c r="A743" s="23" t="str">
        <f t="shared" si="35"/>
        <v/>
      </c>
      <c r="B743" s="24" t="s">
        <v>1243</v>
      </c>
      <c r="C743" s="12" t="s">
        <v>1244</v>
      </c>
      <c r="D743" s="25" t="s">
        <v>9</v>
      </c>
      <c r="E743" s="26">
        <v>200.09</v>
      </c>
      <c r="F743" s="26">
        <v>1</v>
      </c>
      <c r="G743" s="27">
        <v>13.9</v>
      </c>
      <c r="H743" s="27">
        <v>13.9</v>
      </c>
      <c r="I743" s="27"/>
      <c r="J743" s="27"/>
      <c r="K743" s="25" t="s">
        <v>4078</v>
      </c>
      <c r="L743" s="25"/>
      <c r="M743"/>
      <c r="N743"/>
      <c r="O743" s="25">
        <v>-4.7699999999999996</v>
      </c>
      <c r="P743" s="25">
        <v>-22.14</v>
      </c>
      <c r="S743" s="23" t="str">
        <f t="shared" si="36"/>
        <v/>
      </c>
      <c r="T743" s="23">
        <f t="shared" si="34"/>
        <v>0</v>
      </c>
    </row>
    <row r="744" spans="1:20" ht="17.399999999999999">
      <c r="A744" s="23" t="str">
        <f t="shared" si="35"/>
        <v/>
      </c>
      <c r="B744" s="24" t="s">
        <v>1245</v>
      </c>
      <c r="C744" s="12" t="s">
        <v>1246</v>
      </c>
      <c r="D744" s="25" t="s">
        <v>37</v>
      </c>
      <c r="E744" s="26">
        <v>30.51</v>
      </c>
      <c r="F744" s="25"/>
      <c r="G744" s="27"/>
      <c r="H744" s="27"/>
      <c r="I744" s="27"/>
      <c r="J744" s="27"/>
      <c r="K744" s="25" t="s">
        <v>4086</v>
      </c>
      <c r="L744" s="26"/>
      <c r="M744"/>
      <c r="N744"/>
      <c r="O744" s="25">
        <v>-0.48</v>
      </c>
      <c r="P744" s="25">
        <v>-15.27</v>
      </c>
      <c r="S744" s="23" t="str">
        <f t="shared" si="36"/>
        <v/>
      </c>
      <c r="T744" s="23">
        <f t="shared" si="34"/>
        <v>0</v>
      </c>
    </row>
    <row r="745" spans="1:20" ht="17.399999999999999">
      <c r="A745" s="23">
        <f t="shared" si="35"/>
        <v>112</v>
      </c>
      <c r="B745" s="24" t="s">
        <v>1247</v>
      </c>
      <c r="C745" s="12" t="s">
        <v>1248</v>
      </c>
      <c r="D745" s="25" t="s">
        <v>9</v>
      </c>
      <c r="E745" s="26">
        <v>3059.35</v>
      </c>
      <c r="F745" s="25">
        <v>10</v>
      </c>
      <c r="G745" s="27">
        <v>48.66</v>
      </c>
      <c r="H745" s="27">
        <v>48.66</v>
      </c>
      <c r="I745" s="27">
        <v>54.78</v>
      </c>
      <c r="J745" s="27">
        <v>55.33</v>
      </c>
      <c r="K745" s="25" t="s">
        <v>4112</v>
      </c>
      <c r="L745" s="25"/>
      <c r="M745"/>
      <c r="N745"/>
      <c r="O745" s="25">
        <v>-4.5999999999999996</v>
      </c>
      <c r="P745" s="25">
        <v>-16.670000000000002</v>
      </c>
      <c r="S745" s="23">
        <f t="shared" si="36"/>
        <v>3059.35745</v>
      </c>
      <c r="T745" s="23">
        <f t="shared" si="34"/>
        <v>0</v>
      </c>
    </row>
    <row r="746" spans="1:20" ht="17.399999999999999">
      <c r="A746" s="23" t="str">
        <f t="shared" si="35"/>
        <v/>
      </c>
      <c r="B746" s="24" t="s">
        <v>1249</v>
      </c>
      <c r="C746" s="12" t="s">
        <v>3851</v>
      </c>
      <c r="D746" s="25" t="s">
        <v>37</v>
      </c>
      <c r="E746" s="26">
        <v>10.35</v>
      </c>
      <c r="F746" s="25"/>
      <c r="G746" s="27"/>
      <c r="H746" s="27"/>
      <c r="I746" s="27"/>
      <c r="J746" s="27"/>
      <c r="K746" s="25" t="s">
        <v>4118</v>
      </c>
      <c r="L746" s="25"/>
      <c r="M746"/>
      <c r="N746"/>
      <c r="O746" s="25">
        <v>-4.62</v>
      </c>
      <c r="P746" s="25">
        <v>-23.59</v>
      </c>
      <c r="S746" s="23" t="str">
        <f t="shared" si="36"/>
        <v/>
      </c>
      <c r="T746" s="23">
        <f t="shared" si="34"/>
        <v>0</v>
      </c>
    </row>
    <row r="747" spans="1:20" ht="17.399999999999999">
      <c r="A747" s="23">
        <f t="shared" si="35"/>
        <v>23</v>
      </c>
      <c r="B747" s="24" t="s">
        <v>1250</v>
      </c>
      <c r="C747" s="12" t="s">
        <v>1251</v>
      </c>
      <c r="D747" s="25" t="s">
        <v>9</v>
      </c>
      <c r="E747" s="26">
        <v>30969.63</v>
      </c>
      <c r="F747" s="25">
        <v>22</v>
      </c>
      <c r="G747" s="27">
        <v>583.1</v>
      </c>
      <c r="H747" s="27">
        <v>579.44000000000005</v>
      </c>
      <c r="I747" s="27">
        <v>581.79</v>
      </c>
      <c r="J747" s="27">
        <v>584.67999999999995</v>
      </c>
      <c r="K747" s="25" t="s">
        <v>4113</v>
      </c>
      <c r="L747" s="25"/>
      <c r="M747"/>
      <c r="N747"/>
      <c r="O747" s="25">
        <v>-27.29</v>
      </c>
      <c r="P747" s="25">
        <v>-6</v>
      </c>
      <c r="S747" s="23">
        <f t="shared" si="36"/>
        <v>30969.637470000001</v>
      </c>
      <c r="T747" s="23">
        <f t="shared" si="34"/>
        <v>0</v>
      </c>
    </row>
    <row r="748" spans="1:20" ht="17.399999999999999">
      <c r="A748" s="23" t="str">
        <f t="shared" si="35"/>
        <v/>
      </c>
      <c r="B748" s="24" t="s">
        <v>1252</v>
      </c>
      <c r="C748" s="12" t="s">
        <v>1253</v>
      </c>
      <c r="D748" s="25" t="s">
        <v>37</v>
      </c>
      <c r="E748" s="26">
        <v>34.020000000000003</v>
      </c>
      <c r="F748" s="26"/>
      <c r="G748" s="27"/>
      <c r="H748" s="27"/>
      <c r="I748" s="27"/>
      <c r="J748" s="27"/>
      <c r="K748" s="25" t="s">
        <v>4117</v>
      </c>
      <c r="L748" s="25"/>
      <c r="M748"/>
      <c r="N748"/>
      <c r="O748" s="25">
        <v>-22.58</v>
      </c>
      <c r="P748" s="25">
        <v>-15.08</v>
      </c>
      <c r="S748" s="23" t="str">
        <f t="shared" si="36"/>
        <v/>
      </c>
      <c r="T748" s="23">
        <f t="shared" si="34"/>
        <v>0</v>
      </c>
    </row>
    <row r="749" spans="1:20" ht="17.399999999999999">
      <c r="A749" s="23" t="str">
        <f t="shared" si="35"/>
        <v/>
      </c>
      <c r="B749" s="24" t="s">
        <v>1254</v>
      </c>
      <c r="C749" s="12" t="s">
        <v>1255</v>
      </c>
      <c r="D749" s="25" t="s">
        <v>9</v>
      </c>
      <c r="E749" s="26">
        <v>183.29</v>
      </c>
      <c r="F749" s="26"/>
      <c r="G749" s="27"/>
      <c r="H749" s="27"/>
      <c r="I749" s="27"/>
      <c r="J749" s="27"/>
      <c r="K749" s="25" t="s">
        <v>4113</v>
      </c>
      <c r="L749" s="25"/>
      <c r="M749"/>
      <c r="N749"/>
      <c r="O749" s="25">
        <v>-26.68</v>
      </c>
      <c r="P749" s="25">
        <v>-33.520000000000003</v>
      </c>
      <c r="S749" s="23" t="str">
        <f t="shared" si="36"/>
        <v/>
      </c>
      <c r="T749" s="23">
        <f t="shared" si="34"/>
        <v>0</v>
      </c>
    </row>
    <row r="750" spans="1:20" ht="17.399999999999999">
      <c r="A750" s="23" t="str">
        <f t="shared" si="35"/>
        <v/>
      </c>
      <c r="B750" s="24" t="s">
        <v>1256</v>
      </c>
      <c r="C750" s="12" t="s">
        <v>1257</v>
      </c>
      <c r="D750" s="25" t="s">
        <v>37</v>
      </c>
      <c r="E750" s="26">
        <v>262.32</v>
      </c>
      <c r="F750" s="25">
        <v>2</v>
      </c>
      <c r="G750" s="27">
        <v>23.5</v>
      </c>
      <c r="H750" s="27">
        <v>23.5</v>
      </c>
      <c r="I750" s="27">
        <v>23.5</v>
      </c>
      <c r="J750" s="27"/>
      <c r="K750" s="25" t="s">
        <v>4113</v>
      </c>
      <c r="L750" s="25"/>
      <c r="M750"/>
      <c r="N750"/>
      <c r="O750" s="25">
        <v>-4.7</v>
      </c>
      <c r="P750" s="25">
        <v>-8.2899999999999991</v>
      </c>
      <c r="S750" s="23" t="str">
        <f t="shared" si="36"/>
        <v/>
      </c>
      <c r="T750" s="23">
        <f t="shared" si="34"/>
        <v>0</v>
      </c>
    </row>
    <row r="751" spans="1:20" ht="17.399999999999999">
      <c r="A751" s="23" t="str">
        <f t="shared" si="35"/>
        <v/>
      </c>
      <c r="B751" s="24" t="s">
        <v>1258</v>
      </c>
      <c r="C751" s="12" t="s">
        <v>1259</v>
      </c>
      <c r="D751" s="25" t="s">
        <v>37</v>
      </c>
      <c r="E751" s="26">
        <v>99.4</v>
      </c>
      <c r="F751" s="25"/>
      <c r="G751" s="27"/>
      <c r="H751" s="27"/>
      <c r="I751" s="27"/>
      <c r="J751" s="27"/>
      <c r="K751" s="25" t="s">
        <v>4105</v>
      </c>
      <c r="L751" s="25"/>
      <c r="M751"/>
      <c r="N751"/>
      <c r="O751" s="25">
        <v>6.91</v>
      </c>
      <c r="P751" s="25">
        <v>5.36</v>
      </c>
      <c r="S751" s="23" t="str">
        <f t="shared" si="36"/>
        <v/>
      </c>
      <c r="T751" s="23">
        <f t="shared" si="34"/>
        <v>0</v>
      </c>
    </row>
    <row r="752" spans="1:20" ht="17.399999999999999">
      <c r="A752" s="23" t="str">
        <f t="shared" si="35"/>
        <v/>
      </c>
      <c r="B752" s="24" t="s">
        <v>1260</v>
      </c>
      <c r="C752" s="12" t="s">
        <v>1261</v>
      </c>
      <c r="D752" s="25" t="s">
        <v>37</v>
      </c>
      <c r="E752" s="26">
        <v>13.32</v>
      </c>
      <c r="F752" s="25"/>
      <c r="G752" s="27"/>
      <c r="H752" s="27"/>
      <c r="I752" s="27"/>
      <c r="J752" s="27"/>
      <c r="K752" s="25" t="s">
        <v>4103</v>
      </c>
      <c r="L752" s="25"/>
      <c r="M752"/>
      <c r="N752"/>
      <c r="O752" s="25">
        <v>-36.520000000000003</v>
      </c>
      <c r="P752" s="25">
        <v>-35.71</v>
      </c>
      <c r="S752" s="23" t="str">
        <f t="shared" si="36"/>
        <v/>
      </c>
      <c r="T752" s="23">
        <f t="shared" si="34"/>
        <v>0</v>
      </c>
    </row>
    <row r="753" spans="1:20" ht="17.399999999999999">
      <c r="A753" s="23">
        <f t="shared" si="35"/>
        <v>42</v>
      </c>
      <c r="B753" s="24" t="s">
        <v>1262</v>
      </c>
      <c r="C753" s="12" t="s">
        <v>2817</v>
      </c>
      <c r="D753" s="25" t="s">
        <v>9</v>
      </c>
      <c r="E753" s="26">
        <v>15415.21</v>
      </c>
      <c r="F753" s="25">
        <v>18</v>
      </c>
      <c r="G753" s="27">
        <v>227.88</v>
      </c>
      <c r="H753" s="27">
        <v>226.08</v>
      </c>
      <c r="I753" s="27">
        <v>232.52</v>
      </c>
      <c r="J753" s="27">
        <v>207.8</v>
      </c>
      <c r="K753" s="25" t="s">
        <v>4113</v>
      </c>
      <c r="L753" s="25"/>
      <c r="M753"/>
      <c r="N753"/>
      <c r="O753" s="25">
        <v>-18.5</v>
      </c>
      <c r="P753" s="25">
        <v>-27.88</v>
      </c>
      <c r="S753" s="23">
        <f t="shared" si="36"/>
        <v>15415.21753</v>
      </c>
      <c r="T753" s="23">
        <f t="shared" si="34"/>
        <v>-1</v>
      </c>
    </row>
    <row r="754" spans="1:20" ht="17.399999999999999">
      <c r="A754" s="23" t="str">
        <f t="shared" si="35"/>
        <v/>
      </c>
      <c r="B754" s="24" t="s">
        <v>1264</v>
      </c>
      <c r="C754" s="12" t="s">
        <v>3117</v>
      </c>
      <c r="D754" s="25" t="s">
        <v>37</v>
      </c>
      <c r="E754" s="26">
        <v>691.86</v>
      </c>
      <c r="F754" s="26">
        <v>10</v>
      </c>
      <c r="G754" s="27">
        <v>34.700000000000003</v>
      </c>
      <c r="H754" s="27">
        <v>34.36</v>
      </c>
      <c r="I754" s="27">
        <v>27</v>
      </c>
      <c r="J754" s="27"/>
      <c r="K754" s="25" t="s">
        <v>4103</v>
      </c>
      <c r="L754" s="26"/>
      <c r="M754"/>
      <c r="N754"/>
      <c r="O754" s="25">
        <v>-19.309999999999999</v>
      </c>
      <c r="P754" s="25">
        <v>-44.75</v>
      </c>
      <c r="S754" s="23" t="str">
        <f t="shared" si="36"/>
        <v/>
      </c>
      <c r="T754" s="23">
        <f t="shared" si="34"/>
        <v>-1</v>
      </c>
    </row>
    <row r="755" spans="1:20" ht="17.399999999999999">
      <c r="A755" s="23" t="str">
        <f t="shared" si="35"/>
        <v/>
      </c>
      <c r="B755" s="24" t="s">
        <v>1266</v>
      </c>
      <c r="C755" s="12" t="s">
        <v>3733</v>
      </c>
      <c r="D755" s="25" t="s">
        <v>37</v>
      </c>
      <c r="E755" s="26">
        <v>274.19</v>
      </c>
      <c r="F755" s="25"/>
      <c r="G755" s="27"/>
      <c r="H755" s="27"/>
      <c r="I755" s="27"/>
      <c r="J755" s="27"/>
      <c r="K755" s="25" t="s">
        <v>4080</v>
      </c>
      <c r="L755" s="25"/>
      <c r="M755"/>
      <c r="N755"/>
      <c r="O755" s="25">
        <v>-6.8</v>
      </c>
      <c r="P755" s="25">
        <v>-25.31</v>
      </c>
      <c r="S755" s="23" t="str">
        <f t="shared" si="36"/>
        <v/>
      </c>
      <c r="T755" s="23">
        <f t="shared" si="34"/>
        <v>0</v>
      </c>
    </row>
    <row r="756" spans="1:20" ht="17.399999999999999">
      <c r="A756" s="23" t="str">
        <f t="shared" si="35"/>
        <v/>
      </c>
      <c r="B756" s="24" t="s">
        <v>1268</v>
      </c>
      <c r="C756" s="12" t="s">
        <v>1269</v>
      </c>
      <c r="D756" s="25" t="s">
        <v>37</v>
      </c>
      <c r="E756" s="26">
        <v>505.58</v>
      </c>
      <c r="F756" s="25"/>
      <c r="G756" s="27"/>
      <c r="H756" s="27"/>
      <c r="I756" s="27"/>
      <c r="J756" s="27"/>
      <c r="K756" s="25" t="s">
        <v>4086</v>
      </c>
      <c r="L756" s="25"/>
      <c r="M756"/>
      <c r="N756"/>
      <c r="O756" s="25">
        <v>3.29</v>
      </c>
      <c r="P756" s="25">
        <v>-31.25</v>
      </c>
      <c r="S756" s="23" t="str">
        <f t="shared" si="36"/>
        <v/>
      </c>
      <c r="T756" s="23">
        <f t="shared" si="34"/>
        <v>0</v>
      </c>
    </row>
    <row r="757" spans="1:20" ht="17.399999999999999">
      <c r="A757" s="23">
        <f t="shared" si="35"/>
        <v>145</v>
      </c>
      <c r="B757" s="24" t="s">
        <v>1270</v>
      </c>
      <c r="C757" s="12" t="s">
        <v>1271</v>
      </c>
      <c r="D757" s="25" t="s">
        <v>37</v>
      </c>
      <c r="E757" s="26">
        <v>1890.33</v>
      </c>
      <c r="F757" s="25">
        <v>17</v>
      </c>
      <c r="G757" s="27">
        <v>44.41</v>
      </c>
      <c r="H757" s="27">
        <v>44.57</v>
      </c>
      <c r="I757" s="27">
        <v>47.65</v>
      </c>
      <c r="J757" s="27">
        <v>44.65</v>
      </c>
      <c r="K757" s="25" t="s">
        <v>4103</v>
      </c>
      <c r="L757" s="25"/>
      <c r="M757"/>
      <c r="N757"/>
      <c r="O757" s="25">
        <v>-5.84</v>
      </c>
      <c r="P757" s="25">
        <v>-15.69</v>
      </c>
      <c r="S757" s="23">
        <f t="shared" si="36"/>
        <v>1890.3375699999999</v>
      </c>
      <c r="T757" s="23">
        <f t="shared" si="34"/>
        <v>0</v>
      </c>
    </row>
    <row r="758" spans="1:20" ht="17.399999999999999">
      <c r="A758" s="23" t="str">
        <f t="shared" si="35"/>
        <v/>
      </c>
      <c r="B758" s="24" t="s">
        <v>1272</v>
      </c>
      <c r="C758" s="12" t="s">
        <v>1273</v>
      </c>
      <c r="D758" s="25" t="s">
        <v>37</v>
      </c>
      <c r="E758" s="26">
        <v>64.5</v>
      </c>
      <c r="F758" s="25"/>
      <c r="G758" s="27"/>
      <c r="H758" s="27"/>
      <c r="I758" s="27"/>
      <c r="J758" s="27"/>
      <c r="K758" s="25" t="s">
        <v>4103</v>
      </c>
      <c r="L758" s="25"/>
      <c r="M758"/>
      <c r="N758"/>
      <c r="O758" s="25">
        <v>-10.26</v>
      </c>
      <c r="P758" s="25">
        <v>-11.25</v>
      </c>
      <c r="S758" s="23" t="str">
        <f t="shared" si="36"/>
        <v/>
      </c>
      <c r="T758" s="23">
        <f t="shared" si="34"/>
        <v>0</v>
      </c>
    </row>
    <row r="759" spans="1:20" ht="17.399999999999999">
      <c r="A759" s="23">
        <f t="shared" si="35"/>
        <v>257</v>
      </c>
      <c r="B759" s="24" t="s">
        <v>1274</v>
      </c>
      <c r="C759" s="12" t="s">
        <v>1275</v>
      </c>
      <c r="D759" s="25" t="s">
        <v>37</v>
      </c>
      <c r="E759" s="26">
        <v>107.41</v>
      </c>
      <c r="F759" s="26">
        <v>1</v>
      </c>
      <c r="G759" s="27">
        <v>2</v>
      </c>
      <c r="H759" s="27">
        <v>2</v>
      </c>
      <c r="I759" s="27">
        <v>2</v>
      </c>
      <c r="J759" s="27">
        <v>2</v>
      </c>
      <c r="K759" s="25" t="s">
        <v>4097</v>
      </c>
      <c r="L759" s="25"/>
      <c r="M759"/>
      <c r="N759"/>
      <c r="O759" s="25">
        <v>-38.270000000000003</v>
      </c>
      <c r="P759" s="25">
        <v>-6.91</v>
      </c>
      <c r="S759" s="23">
        <f t="shared" si="36"/>
        <v>107.41758999999999</v>
      </c>
      <c r="T759" s="23">
        <f t="shared" si="34"/>
        <v>0</v>
      </c>
    </row>
    <row r="760" spans="1:20" ht="17.399999999999999">
      <c r="A760" s="23" t="str">
        <f t="shared" si="35"/>
        <v/>
      </c>
      <c r="B760" s="24" t="s">
        <v>1276</v>
      </c>
      <c r="C760" s="12" t="s">
        <v>3910</v>
      </c>
      <c r="D760" s="25" t="s">
        <v>37</v>
      </c>
      <c r="E760" s="26">
        <v>220.59</v>
      </c>
      <c r="F760" s="25"/>
      <c r="G760" s="27"/>
      <c r="H760" s="27"/>
      <c r="I760" s="27"/>
      <c r="J760" s="27"/>
      <c r="K760" s="25" t="s">
        <v>4098</v>
      </c>
      <c r="L760" s="25"/>
      <c r="M760"/>
      <c r="N760"/>
      <c r="O760" s="25">
        <v>-0.66</v>
      </c>
      <c r="P760" s="25">
        <v>-8.16</v>
      </c>
      <c r="S760" s="23" t="str">
        <f t="shared" si="36"/>
        <v/>
      </c>
      <c r="T760" s="23">
        <f t="shared" si="34"/>
        <v>0</v>
      </c>
    </row>
    <row r="761" spans="1:20" ht="17.399999999999999">
      <c r="A761" s="23" t="str">
        <f t="shared" si="35"/>
        <v/>
      </c>
      <c r="B761" s="24" t="s">
        <v>1277</v>
      </c>
      <c r="C761" s="12" t="s">
        <v>1278</v>
      </c>
      <c r="D761" s="25" t="s">
        <v>37</v>
      </c>
      <c r="E761" s="26">
        <v>64.680000000000007</v>
      </c>
      <c r="F761" s="25"/>
      <c r="G761" s="27"/>
      <c r="H761" s="27"/>
      <c r="I761" s="27"/>
      <c r="J761" s="27"/>
      <c r="K761" s="25" t="s">
        <v>4096</v>
      </c>
      <c r="L761" s="25"/>
      <c r="M761"/>
      <c r="N761"/>
      <c r="O761" s="25">
        <v>8.57</v>
      </c>
      <c r="P761" s="25">
        <v>-12.41</v>
      </c>
      <c r="S761" s="23" t="str">
        <f t="shared" si="36"/>
        <v/>
      </c>
      <c r="T761" s="23">
        <f t="shared" si="34"/>
        <v>0</v>
      </c>
    </row>
    <row r="762" spans="1:20" ht="17.399999999999999">
      <c r="A762" s="23" t="str">
        <f t="shared" si="35"/>
        <v/>
      </c>
      <c r="B762" s="24" t="s">
        <v>1279</v>
      </c>
      <c r="C762" s="12" t="s">
        <v>4994</v>
      </c>
      <c r="D762" s="25" t="s">
        <v>37</v>
      </c>
      <c r="E762" s="26">
        <v>53.88</v>
      </c>
      <c r="F762" s="25"/>
      <c r="G762" s="27"/>
      <c r="H762" s="27"/>
      <c r="I762" s="27"/>
      <c r="J762" s="27"/>
      <c r="K762" s="25" t="s">
        <v>4110</v>
      </c>
      <c r="L762" s="26"/>
      <c r="M762"/>
      <c r="N762"/>
      <c r="O762" s="25">
        <v>-5.55</v>
      </c>
      <c r="P762" s="25">
        <v>-25.76</v>
      </c>
      <c r="S762" s="23" t="str">
        <f t="shared" si="36"/>
        <v/>
      </c>
      <c r="T762" s="23">
        <f t="shared" si="34"/>
        <v>0</v>
      </c>
    </row>
    <row r="763" spans="1:20" ht="17.399999999999999">
      <c r="A763" s="23" t="str">
        <f t="shared" si="35"/>
        <v/>
      </c>
      <c r="B763" s="24" t="s">
        <v>1280</v>
      </c>
      <c r="C763" s="12" t="s">
        <v>4958</v>
      </c>
      <c r="D763" s="25" t="s">
        <v>37</v>
      </c>
      <c r="E763" s="26">
        <v>189.01</v>
      </c>
      <c r="F763" s="25"/>
      <c r="G763" s="27"/>
      <c r="H763" s="27"/>
      <c r="I763" s="27"/>
      <c r="J763" s="27"/>
      <c r="K763" s="25" t="s">
        <v>4096</v>
      </c>
      <c r="L763" s="26"/>
      <c r="M763"/>
      <c r="N763"/>
      <c r="O763" s="25">
        <v>-21.03</v>
      </c>
      <c r="P763" s="25">
        <v>-35.97</v>
      </c>
      <c r="S763" s="23" t="str">
        <f t="shared" si="36"/>
        <v/>
      </c>
      <c r="T763" s="23">
        <f t="shared" si="34"/>
        <v>0</v>
      </c>
    </row>
    <row r="764" spans="1:20" ht="17.399999999999999">
      <c r="A764" s="23" t="str">
        <f t="shared" si="35"/>
        <v/>
      </c>
      <c r="B764" s="24" t="s">
        <v>1281</v>
      </c>
      <c r="C764" s="12" t="s">
        <v>1282</v>
      </c>
      <c r="D764" s="25" t="s">
        <v>37</v>
      </c>
      <c r="E764" s="26">
        <v>198</v>
      </c>
      <c r="F764" s="25"/>
      <c r="G764" s="27"/>
      <c r="H764" s="27"/>
      <c r="I764" s="27"/>
      <c r="J764" s="27"/>
      <c r="K764" s="25" t="s">
        <v>4086</v>
      </c>
      <c r="L764" s="26"/>
      <c r="M764"/>
      <c r="N764"/>
      <c r="O764" s="25">
        <v>9.6300000000000008</v>
      </c>
      <c r="P764" s="25">
        <v>-13.27</v>
      </c>
      <c r="S764" s="23" t="str">
        <f t="shared" si="36"/>
        <v/>
      </c>
      <c r="T764" s="23">
        <f t="shared" si="34"/>
        <v>0</v>
      </c>
    </row>
    <row r="765" spans="1:20" ht="17.399999999999999">
      <c r="A765" s="23" t="str">
        <f t="shared" si="35"/>
        <v/>
      </c>
      <c r="B765" s="24" t="s">
        <v>1283</v>
      </c>
      <c r="C765" s="12" t="s">
        <v>1284</v>
      </c>
      <c r="D765" s="25" t="s">
        <v>37</v>
      </c>
      <c r="E765" s="26">
        <v>328.72</v>
      </c>
      <c r="F765" s="25">
        <v>1</v>
      </c>
      <c r="G765" s="27">
        <v>7</v>
      </c>
      <c r="H765" s="27">
        <v>7</v>
      </c>
      <c r="I765" s="27"/>
      <c r="J765" s="27"/>
      <c r="K765" s="25" t="s">
        <v>4091</v>
      </c>
      <c r="L765" s="25"/>
      <c r="M765"/>
      <c r="N765"/>
      <c r="O765" s="25">
        <v>2.39</v>
      </c>
      <c r="P765" s="25">
        <v>15.89</v>
      </c>
      <c r="S765" s="23" t="str">
        <f t="shared" si="36"/>
        <v/>
      </c>
      <c r="T765" s="23">
        <f t="shared" si="34"/>
        <v>0</v>
      </c>
    </row>
    <row r="766" spans="1:20" ht="17.399999999999999">
      <c r="A766" s="23" t="str">
        <f t="shared" si="35"/>
        <v/>
      </c>
      <c r="B766" s="24" t="s">
        <v>4657</v>
      </c>
      <c r="C766" s="12" t="s">
        <v>4658</v>
      </c>
      <c r="D766" s="25" t="s">
        <v>37</v>
      </c>
      <c r="E766" s="26">
        <v>82.71</v>
      </c>
      <c r="F766" s="25"/>
      <c r="G766" s="27"/>
      <c r="H766" s="27"/>
      <c r="I766" s="27"/>
      <c r="J766" s="27"/>
      <c r="K766" s="25" t="s">
        <v>4100</v>
      </c>
      <c r="L766" s="25"/>
      <c r="M766"/>
      <c r="N766"/>
      <c r="O766" s="25">
        <v>-14.12</v>
      </c>
      <c r="P766" s="25">
        <v>-34.54</v>
      </c>
      <c r="S766" s="23" t="str">
        <f t="shared" si="36"/>
        <v/>
      </c>
      <c r="T766" s="23">
        <f t="shared" si="34"/>
        <v>0</v>
      </c>
    </row>
    <row r="767" spans="1:20" ht="17.399999999999999">
      <c r="A767" s="23" t="str">
        <f t="shared" si="35"/>
        <v/>
      </c>
      <c r="B767" s="24" t="s">
        <v>1285</v>
      </c>
      <c r="C767" s="12" t="s">
        <v>4199</v>
      </c>
      <c r="D767" s="25" t="s">
        <v>9</v>
      </c>
      <c r="E767" s="26">
        <v>67.42</v>
      </c>
      <c r="F767" s="25">
        <v>3</v>
      </c>
      <c r="G767" s="27">
        <v>5.9</v>
      </c>
      <c r="H767" s="27">
        <v>2.6</v>
      </c>
      <c r="I767" s="27"/>
      <c r="J767" s="27"/>
      <c r="K767" s="25" t="s">
        <v>4103</v>
      </c>
      <c r="L767" s="25"/>
      <c r="M767"/>
      <c r="N767"/>
      <c r="O767" s="25">
        <v>-30</v>
      </c>
      <c r="P767" s="25">
        <v>-41.08</v>
      </c>
      <c r="S767" s="23" t="str">
        <f t="shared" si="36"/>
        <v/>
      </c>
      <c r="T767" s="23">
        <f t="shared" si="34"/>
        <v>0</v>
      </c>
    </row>
    <row r="768" spans="1:20" ht="17.399999999999999">
      <c r="A768" s="23" t="str">
        <f t="shared" si="35"/>
        <v/>
      </c>
      <c r="B768" s="24" t="s">
        <v>1286</v>
      </c>
      <c r="C768" s="12" t="s">
        <v>1287</v>
      </c>
      <c r="D768" s="25" t="s">
        <v>9</v>
      </c>
      <c r="E768" s="26">
        <v>3004.79</v>
      </c>
      <c r="F768" s="25">
        <v>8</v>
      </c>
      <c r="G768" s="27">
        <v>420.43</v>
      </c>
      <c r="H768" s="27">
        <v>420.43</v>
      </c>
      <c r="I768" s="27">
        <v>436</v>
      </c>
      <c r="J768" s="27"/>
      <c r="K768" s="25" t="s">
        <v>2625</v>
      </c>
      <c r="L768" s="25"/>
      <c r="M768"/>
      <c r="N768"/>
      <c r="O768" s="25">
        <v>-5.65</v>
      </c>
      <c r="P768" s="25">
        <v>-9.08</v>
      </c>
      <c r="S768" s="23" t="str">
        <f t="shared" si="36"/>
        <v/>
      </c>
      <c r="T768" s="23">
        <f t="shared" si="34"/>
        <v>0</v>
      </c>
    </row>
    <row r="769" spans="1:20" ht="17.399999999999999">
      <c r="A769" s="23" t="str">
        <f t="shared" si="35"/>
        <v/>
      </c>
      <c r="B769" s="24" t="s">
        <v>1288</v>
      </c>
      <c r="C769" s="12" t="s">
        <v>1289</v>
      </c>
      <c r="D769" s="25" t="s">
        <v>37</v>
      </c>
      <c r="E769" s="26">
        <v>22.57</v>
      </c>
      <c r="F769" s="25"/>
      <c r="G769" s="27"/>
      <c r="H769" s="27"/>
      <c r="I769" s="27"/>
      <c r="J769" s="27"/>
      <c r="K769" s="25" t="s">
        <v>4076</v>
      </c>
      <c r="L769" s="26"/>
      <c r="M769"/>
      <c r="N769"/>
      <c r="O769" s="25">
        <v>-8.76</v>
      </c>
      <c r="P769" s="25">
        <v>-25.47</v>
      </c>
      <c r="S769" s="23" t="str">
        <f t="shared" si="36"/>
        <v/>
      </c>
      <c r="T769" s="23">
        <f t="shared" si="34"/>
        <v>0</v>
      </c>
    </row>
    <row r="770" spans="1:20" ht="17.399999999999999">
      <c r="A770" s="23" t="str">
        <f t="shared" si="35"/>
        <v/>
      </c>
      <c r="B770" s="24" t="s">
        <v>1290</v>
      </c>
      <c r="C770" s="12" t="s">
        <v>3734</v>
      </c>
      <c r="D770" s="25" t="s">
        <v>9</v>
      </c>
      <c r="E770" s="26">
        <v>820.09</v>
      </c>
      <c r="F770" s="26">
        <v>1</v>
      </c>
      <c r="G770" s="27"/>
      <c r="H770" s="27"/>
      <c r="I770" s="27"/>
      <c r="J770" s="27"/>
      <c r="K770" s="25" t="s">
        <v>4085</v>
      </c>
      <c r="L770" s="25"/>
      <c r="M770"/>
      <c r="N770"/>
      <c r="O770" s="25">
        <v>0.4</v>
      </c>
      <c r="P770" s="25">
        <v>-15.46</v>
      </c>
      <c r="S770" s="23" t="str">
        <f t="shared" si="36"/>
        <v/>
      </c>
      <c r="T770" s="23">
        <f t="shared" si="34"/>
        <v>0</v>
      </c>
    </row>
    <row r="771" spans="1:20" ht="17.399999999999999">
      <c r="A771" s="23" t="str">
        <f t="shared" si="35"/>
        <v/>
      </c>
      <c r="B771" s="24" t="s">
        <v>1291</v>
      </c>
      <c r="C771" s="12" t="s">
        <v>2922</v>
      </c>
      <c r="D771" s="25" t="s">
        <v>37</v>
      </c>
      <c r="E771" s="26">
        <v>968.67</v>
      </c>
      <c r="F771" s="25">
        <v>2</v>
      </c>
      <c r="G771" s="27">
        <v>4.6500000000000004</v>
      </c>
      <c r="H771" s="27">
        <v>4.6500000000000004</v>
      </c>
      <c r="I771" s="27"/>
      <c r="J771" s="27"/>
      <c r="K771" s="25" t="s">
        <v>4091</v>
      </c>
      <c r="L771" s="25"/>
      <c r="M771"/>
      <c r="N771"/>
      <c r="O771" s="25">
        <v>-25.73</v>
      </c>
      <c r="P771" s="25">
        <v>-8.9600000000000009</v>
      </c>
      <c r="S771" s="23" t="str">
        <f t="shared" si="36"/>
        <v/>
      </c>
      <c r="T771" s="23">
        <f t="shared" si="34"/>
        <v>0</v>
      </c>
    </row>
    <row r="772" spans="1:20" ht="17.399999999999999">
      <c r="A772" s="23" t="str">
        <f t="shared" si="35"/>
        <v/>
      </c>
      <c r="B772" s="24" t="s">
        <v>1292</v>
      </c>
      <c r="C772" s="12" t="s">
        <v>4959</v>
      </c>
      <c r="D772" s="25" t="s">
        <v>37</v>
      </c>
      <c r="E772" s="26">
        <v>184.59</v>
      </c>
      <c r="F772" s="25"/>
      <c r="G772" s="27"/>
      <c r="H772" s="27"/>
      <c r="I772" s="27"/>
      <c r="J772" s="27"/>
      <c r="K772" s="25" t="s">
        <v>4088</v>
      </c>
      <c r="L772" s="26"/>
      <c r="M772"/>
      <c r="N772"/>
      <c r="O772" s="25">
        <v>-5.18</v>
      </c>
      <c r="P772" s="25">
        <v>-22.49</v>
      </c>
      <c r="S772" s="23" t="str">
        <f t="shared" si="36"/>
        <v/>
      </c>
      <c r="T772" s="23">
        <f t="shared" si="34"/>
        <v>0</v>
      </c>
    </row>
    <row r="773" spans="1:20" ht="17.399999999999999">
      <c r="A773" s="23">
        <f t="shared" si="35"/>
        <v>84</v>
      </c>
      <c r="B773" s="24" t="s">
        <v>1293</v>
      </c>
      <c r="C773" s="12" t="s">
        <v>5222</v>
      </c>
      <c r="D773" s="25" t="s">
        <v>9</v>
      </c>
      <c r="E773" s="26">
        <v>5504.5</v>
      </c>
      <c r="F773" s="26">
        <v>19</v>
      </c>
      <c r="G773" s="27">
        <v>128.54</v>
      </c>
      <c r="H773" s="27">
        <v>127.88</v>
      </c>
      <c r="I773" s="27">
        <v>135.9</v>
      </c>
      <c r="J773" s="27">
        <v>147.47</v>
      </c>
      <c r="K773" s="25" t="s">
        <v>4120</v>
      </c>
      <c r="L773" s="25"/>
      <c r="M773"/>
      <c r="N773"/>
      <c r="O773" s="25">
        <v>-13.54</v>
      </c>
      <c r="P773" s="25">
        <v>11.33</v>
      </c>
      <c r="S773" s="23">
        <f t="shared" si="36"/>
        <v>5504.5077300000003</v>
      </c>
      <c r="T773" s="23">
        <f t="shared" si="34"/>
        <v>0</v>
      </c>
    </row>
    <row r="774" spans="1:20" ht="17.399999999999999">
      <c r="A774" s="23" t="str">
        <f t="shared" si="35"/>
        <v/>
      </c>
      <c r="B774" s="24" t="s">
        <v>1295</v>
      </c>
      <c r="C774" s="12" t="s">
        <v>1296</v>
      </c>
      <c r="D774" s="25" t="s">
        <v>9</v>
      </c>
      <c r="E774" s="26">
        <v>88.33</v>
      </c>
      <c r="F774" s="25"/>
      <c r="G774" s="27"/>
      <c r="H774" s="27"/>
      <c r="I774" s="27"/>
      <c r="J774" s="27"/>
      <c r="K774" s="25" t="s">
        <v>4080</v>
      </c>
      <c r="L774" s="26"/>
      <c r="M774"/>
      <c r="N774"/>
      <c r="O774" s="25">
        <v>-7.68</v>
      </c>
      <c r="P774" s="25">
        <v>-27.01</v>
      </c>
      <c r="S774" s="23" t="str">
        <f t="shared" si="36"/>
        <v/>
      </c>
      <c r="T774" s="23">
        <f t="shared" si="34"/>
        <v>0</v>
      </c>
    </row>
    <row r="775" spans="1:20" ht="17.399999999999999">
      <c r="A775" s="23" t="str">
        <f t="shared" si="35"/>
        <v/>
      </c>
      <c r="B775" s="24" t="s">
        <v>1297</v>
      </c>
      <c r="C775" s="12" t="s">
        <v>3852</v>
      </c>
      <c r="D775" s="25" t="s">
        <v>37</v>
      </c>
      <c r="E775" s="26">
        <v>375.59</v>
      </c>
      <c r="F775" s="25">
        <v>2</v>
      </c>
      <c r="G775" s="27">
        <v>11.88</v>
      </c>
      <c r="H775" s="27">
        <v>11.88</v>
      </c>
      <c r="I775" s="27"/>
      <c r="J775" s="27"/>
      <c r="K775" s="25" t="s">
        <v>4078</v>
      </c>
      <c r="L775" s="25"/>
      <c r="M775"/>
      <c r="N775"/>
      <c r="O775" s="25">
        <v>-11.8</v>
      </c>
      <c r="P775" s="25">
        <v>-25.09</v>
      </c>
      <c r="S775" s="23" t="str">
        <f t="shared" si="36"/>
        <v/>
      </c>
      <c r="T775" s="23">
        <f t="shared" si="34"/>
        <v>0</v>
      </c>
    </row>
    <row r="776" spans="1:20" ht="17.399999999999999">
      <c r="A776" s="23" t="str">
        <f t="shared" si="35"/>
        <v/>
      </c>
      <c r="B776" s="24" t="s">
        <v>1298</v>
      </c>
      <c r="C776" s="12" t="s">
        <v>2739</v>
      </c>
      <c r="D776" s="25" t="s">
        <v>37</v>
      </c>
      <c r="E776" s="26">
        <v>63.7</v>
      </c>
      <c r="F776" s="25"/>
      <c r="G776" s="27"/>
      <c r="H776" s="27"/>
      <c r="I776" s="27"/>
      <c r="J776" s="27"/>
      <c r="K776" s="25" t="s">
        <v>4093</v>
      </c>
      <c r="L776" s="25"/>
      <c r="M776"/>
      <c r="N776"/>
      <c r="O776" s="25">
        <v>-49.04</v>
      </c>
      <c r="P776" s="25">
        <v>-31.58</v>
      </c>
      <c r="S776" s="23" t="str">
        <f t="shared" si="36"/>
        <v/>
      </c>
      <c r="T776" s="23">
        <f t="shared" si="34"/>
        <v>0</v>
      </c>
    </row>
    <row r="777" spans="1:20" ht="17.399999999999999">
      <c r="A777" s="23" t="str">
        <f t="shared" si="35"/>
        <v/>
      </c>
      <c r="B777" s="24" t="s">
        <v>1299</v>
      </c>
      <c r="C777" s="12" t="s">
        <v>1300</v>
      </c>
      <c r="D777" s="25" t="s">
        <v>37</v>
      </c>
      <c r="E777" s="26">
        <v>74.41</v>
      </c>
      <c r="F777" s="26"/>
      <c r="G777" s="27"/>
      <c r="H777" s="27"/>
      <c r="I777" s="27"/>
      <c r="J777" s="27"/>
      <c r="K777" s="25" t="s">
        <v>4084</v>
      </c>
      <c r="L777" s="25"/>
      <c r="M777"/>
      <c r="N777"/>
      <c r="O777" s="25">
        <v>-4.01</v>
      </c>
      <c r="P777" s="25">
        <v>-11.13</v>
      </c>
      <c r="S777" s="23" t="str">
        <f t="shared" si="36"/>
        <v/>
      </c>
      <c r="T777" s="23">
        <f t="shared" si="34"/>
        <v>0</v>
      </c>
    </row>
    <row r="778" spans="1:20" ht="17.399999999999999">
      <c r="A778" s="23" t="str">
        <f t="shared" si="35"/>
        <v/>
      </c>
      <c r="B778" s="24" t="s">
        <v>1301</v>
      </c>
      <c r="C778" s="12" t="s">
        <v>4962</v>
      </c>
      <c r="D778" s="25" t="s">
        <v>37</v>
      </c>
      <c r="E778" s="26">
        <v>57.59</v>
      </c>
      <c r="F778" s="25"/>
      <c r="G778" s="27"/>
      <c r="H778" s="27"/>
      <c r="I778" s="27"/>
      <c r="J778" s="27"/>
      <c r="K778" s="25" t="s">
        <v>4084</v>
      </c>
      <c r="L778" s="25"/>
      <c r="M778"/>
      <c r="N778"/>
      <c r="O778" s="25">
        <v>-0.97</v>
      </c>
      <c r="P778" s="25">
        <v>-16.37</v>
      </c>
      <c r="S778" s="23" t="str">
        <f t="shared" si="36"/>
        <v/>
      </c>
      <c r="T778" s="23">
        <f t="shared" si="34"/>
        <v>0</v>
      </c>
    </row>
    <row r="779" spans="1:20" ht="17.399999999999999">
      <c r="A779" s="23" t="str">
        <f t="shared" si="35"/>
        <v/>
      </c>
      <c r="B779" s="24" t="s">
        <v>1302</v>
      </c>
      <c r="C779" s="12" t="s">
        <v>1303</v>
      </c>
      <c r="D779" s="25" t="s">
        <v>37</v>
      </c>
      <c r="E779" s="26">
        <v>125.69</v>
      </c>
      <c r="F779" s="25"/>
      <c r="G779" s="27"/>
      <c r="H779" s="27"/>
      <c r="I779" s="27"/>
      <c r="J779" s="27"/>
      <c r="K779" s="25" t="s">
        <v>4117</v>
      </c>
      <c r="L779" s="25"/>
      <c r="M779"/>
      <c r="N779"/>
      <c r="O779" s="25">
        <v>0</v>
      </c>
      <c r="P779" s="25">
        <v>0</v>
      </c>
      <c r="S779" s="23" t="str">
        <f t="shared" si="36"/>
        <v/>
      </c>
      <c r="T779" s="23">
        <f t="shared" si="34"/>
        <v>0</v>
      </c>
    </row>
    <row r="780" spans="1:20" ht="17.399999999999999">
      <c r="A780" s="23" t="str">
        <f t="shared" si="35"/>
        <v/>
      </c>
      <c r="B780" s="24" t="s">
        <v>1304</v>
      </c>
      <c r="C780" s="12" t="s">
        <v>2795</v>
      </c>
      <c r="D780" s="25" t="s">
        <v>37</v>
      </c>
      <c r="E780" s="26">
        <v>237.46</v>
      </c>
      <c r="F780" s="25"/>
      <c r="G780" s="27"/>
      <c r="H780" s="27"/>
      <c r="I780" s="27"/>
      <c r="J780" s="27"/>
      <c r="K780" s="25" t="s">
        <v>4091</v>
      </c>
      <c r="L780" s="25"/>
      <c r="M780"/>
      <c r="N780"/>
      <c r="O780" s="25">
        <v>-10.81</v>
      </c>
      <c r="P780" s="25">
        <v>76.27</v>
      </c>
      <c r="S780" s="23" t="str">
        <f t="shared" si="36"/>
        <v/>
      </c>
      <c r="T780" s="23">
        <f t="shared" si="34"/>
        <v>0</v>
      </c>
    </row>
    <row r="781" spans="1:20" ht="17.399999999999999">
      <c r="A781" s="23">
        <f t="shared" si="35"/>
        <v>240</v>
      </c>
      <c r="B781" s="24" t="s">
        <v>1306</v>
      </c>
      <c r="C781" s="12" t="s">
        <v>1307</v>
      </c>
      <c r="D781" s="25" t="s">
        <v>37</v>
      </c>
      <c r="E781" s="26">
        <v>268.91000000000003</v>
      </c>
      <c r="F781" s="25">
        <v>2</v>
      </c>
      <c r="G781" s="27">
        <v>17.100000000000001</v>
      </c>
      <c r="H781" s="27">
        <v>17.100000000000001</v>
      </c>
      <c r="I781" s="27">
        <v>17.100000000000001</v>
      </c>
      <c r="J781" s="27">
        <v>17.100000000000001</v>
      </c>
      <c r="K781" s="25" t="s">
        <v>4110</v>
      </c>
      <c r="L781" s="26"/>
      <c r="M781"/>
      <c r="N781"/>
      <c r="O781" s="25">
        <v>12.14</v>
      </c>
      <c r="P781" s="25">
        <v>18.670000000000002</v>
      </c>
      <c r="S781" s="23">
        <f t="shared" si="36"/>
        <v>268.91781000000003</v>
      </c>
      <c r="T781" s="23">
        <f t="shared" si="34"/>
        <v>0</v>
      </c>
    </row>
    <row r="782" spans="1:20" ht="17.399999999999999">
      <c r="A782" s="23" t="str">
        <f t="shared" si="35"/>
        <v/>
      </c>
      <c r="B782" s="24" t="s">
        <v>1308</v>
      </c>
      <c r="C782" s="12" t="s">
        <v>1309</v>
      </c>
      <c r="D782" s="25" t="s">
        <v>37</v>
      </c>
      <c r="E782" s="26">
        <v>573.72</v>
      </c>
      <c r="F782" s="25">
        <v>1</v>
      </c>
      <c r="G782" s="27">
        <v>2</v>
      </c>
      <c r="H782" s="27">
        <v>2</v>
      </c>
      <c r="I782" s="27"/>
      <c r="J782" s="27"/>
      <c r="K782" s="25" t="s">
        <v>4091</v>
      </c>
      <c r="L782" s="26"/>
      <c r="M782"/>
      <c r="N782"/>
      <c r="O782" s="25">
        <v>-14.38</v>
      </c>
      <c r="P782" s="25">
        <v>-32.049999999999997</v>
      </c>
      <c r="S782" s="23" t="str">
        <f t="shared" si="36"/>
        <v/>
      </c>
      <c r="T782" s="23">
        <f t="shared" ref="T782:T845" si="37">IF(AND(G782&lt;H782,I782&lt;J782,H782&lt;J782),1,IF(AND(G782&gt;H782,I782&gt;J782,H782&gt;J782),-1,0))</f>
        <v>0</v>
      </c>
    </row>
    <row r="783" spans="1:20" ht="17.399999999999999">
      <c r="A783" s="23" t="str">
        <f t="shared" ref="A783:A846" si="38">IF(ISERROR(RANK(S783,$S$14:$S$3000,)),"",RANK(S783,$S$14:$S$3000,))</f>
        <v/>
      </c>
      <c r="B783" s="24" t="s">
        <v>1310</v>
      </c>
      <c r="C783" s="12" t="s">
        <v>3735</v>
      </c>
      <c r="D783" s="25" t="s">
        <v>37</v>
      </c>
      <c r="E783" s="26">
        <v>797.6</v>
      </c>
      <c r="F783" s="25"/>
      <c r="G783" s="27"/>
      <c r="H783" s="27"/>
      <c r="I783" s="27"/>
      <c r="J783" s="27"/>
      <c r="K783" s="25" t="s">
        <v>4097</v>
      </c>
      <c r="L783" s="26"/>
      <c r="M783"/>
      <c r="N783"/>
      <c r="O783" s="25">
        <v>-19.21</v>
      </c>
      <c r="P783" s="25">
        <v>-20.61</v>
      </c>
      <c r="S783" s="23" t="str">
        <f t="shared" ref="S783:S846" si="39">IF(OR(F783&lt;=$F$8,ISBLANK(G783),ISBLANK(H783),ISBLANK(J783),ISBLANK(I783)),"",E783+ROW()/100000)</f>
        <v/>
      </c>
      <c r="T783" s="23">
        <f t="shared" si="37"/>
        <v>0</v>
      </c>
    </row>
    <row r="784" spans="1:20" ht="17.399999999999999">
      <c r="A784" s="23" t="str">
        <f t="shared" si="38"/>
        <v/>
      </c>
      <c r="B784" s="24" t="s">
        <v>1312</v>
      </c>
      <c r="C784" s="12" t="s">
        <v>1313</v>
      </c>
      <c r="D784" s="25" t="s">
        <v>37</v>
      </c>
      <c r="E784" s="26">
        <v>324.98</v>
      </c>
      <c r="F784" s="25">
        <v>1</v>
      </c>
      <c r="G784" s="27"/>
      <c r="H784" s="27"/>
      <c r="I784" s="27"/>
      <c r="J784" s="27"/>
      <c r="K784" s="25" t="s">
        <v>4088</v>
      </c>
      <c r="L784" s="25"/>
      <c r="M784"/>
      <c r="N784"/>
      <c r="O784" s="25">
        <v>3.8</v>
      </c>
      <c r="P784" s="25">
        <v>-11.99</v>
      </c>
      <c r="S784" s="23" t="str">
        <f t="shared" si="39"/>
        <v/>
      </c>
      <c r="T784" s="23">
        <f t="shared" si="37"/>
        <v>0</v>
      </c>
    </row>
    <row r="785" spans="1:20" ht="17.399999999999999">
      <c r="A785" s="23" t="str">
        <f t="shared" si="38"/>
        <v/>
      </c>
      <c r="B785" s="24" t="s">
        <v>1314</v>
      </c>
      <c r="C785" s="12" t="s">
        <v>1315</v>
      </c>
      <c r="D785" s="25" t="s">
        <v>37</v>
      </c>
      <c r="E785" s="26">
        <v>11248.43</v>
      </c>
      <c r="F785" s="25">
        <v>2</v>
      </c>
      <c r="G785" s="27">
        <v>8.3000000000000007</v>
      </c>
      <c r="H785" s="27">
        <v>6.1</v>
      </c>
      <c r="I785" s="27"/>
      <c r="J785" s="27">
        <v>2.2999999999999998</v>
      </c>
      <c r="K785" s="25" t="s">
        <v>4091</v>
      </c>
      <c r="L785" s="25"/>
      <c r="M785"/>
      <c r="N785"/>
      <c r="O785" s="25">
        <v>30.46</v>
      </c>
      <c r="P785" s="25">
        <v>271.74</v>
      </c>
      <c r="S785" s="23" t="str">
        <f t="shared" si="39"/>
        <v/>
      </c>
      <c r="T785" s="23">
        <f t="shared" si="37"/>
        <v>0</v>
      </c>
    </row>
    <row r="786" spans="1:20" ht="17.399999999999999">
      <c r="A786" s="23" t="str">
        <f t="shared" si="38"/>
        <v/>
      </c>
      <c r="B786" s="24" t="s">
        <v>3129</v>
      </c>
      <c r="C786" s="12" t="s">
        <v>3243</v>
      </c>
      <c r="D786" s="25" t="s">
        <v>37</v>
      </c>
      <c r="E786" s="26">
        <v>112</v>
      </c>
      <c r="F786" s="26">
        <v>1</v>
      </c>
      <c r="G786" s="27">
        <v>7.19</v>
      </c>
      <c r="H786" s="27">
        <v>7.19</v>
      </c>
      <c r="I786" s="27">
        <v>7.19</v>
      </c>
      <c r="J786" s="27"/>
      <c r="K786" s="25" t="s">
        <v>4097</v>
      </c>
      <c r="L786" s="26"/>
      <c r="M786"/>
      <c r="N786"/>
      <c r="O786" s="25">
        <v>-36.65</v>
      </c>
      <c r="P786" s="25">
        <v>-24.05</v>
      </c>
      <c r="S786" s="23" t="str">
        <f t="shared" si="39"/>
        <v/>
      </c>
      <c r="T786" s="23">
        <f t="shared" si="37"/>
        <v>0</v>
      </c>
    </row>
    <row r="787" spans="1:20" ht="17.399999999999999">
      <c r="A787" s="23" t="str">
        <f t="shared" si="38"/>
        <v/>
      </c>
      <c r="B787" s="24" t="s">
        <v>1316</v>
      </c>
      <c r="C787" s="12" t="s">
        <v>1317</v>
      </c>
      <c r="D787" s="25" t="s">
        <v>37</v>
      </c>
      <c r="E787" s="26">
        <v>115.2</v>
      </c>
      <c r="F787" s="26"/>
      <c r="G787" s="27"/>
      <c r="H787" s="27"/>
      <c r="I787" s="27"/>
      <c r="J787" s="27"/>
      <c r="K787" s="25" t="s">
        <v>4101</v>
      </c>
      <c r="L787" s="26"/>
      <c r="M787"/>
      <c r="N787"/>
      <c r="O787" s="25">
        <v>-6.49</v>
      </c>
      <c r="P787" s="25">
        <v>-34.1</v>
      </c>
      <c r="S787" s="23" t="str">
        <f t="shared" si="39"/>
        <v/>
      </c>
      <c r="T787" s="23">
        <f t="shared" si="37"/>
        <v>0</v>
      </c>
    </row>
    <row r="788" spans="1:20" ht="17.399999999999999">
      <c r="A788" s="23" t="str">
        <f t="shared" si="38"/>
        <v/>
      </c>
      <c r="B788" s="24" t="s">
        <v>1318</v>
      </c>
      <c r="C788" s="12" t="s">
        <v>1319</v>
      </c>
      <c r="D788" s="25" t="s">
        <v>37</v>
      </c>
      <c r="E788" s="26">
        <v>42.23</v>
      </c>
      <c r="F788" s="26"/>
      <c r="G788" s="27"/>
      <c r="H788" s="27"/>
      <c r="I788" s="27"/>
      <c r="J788" s="27"/>
      <c r="K788" s="25" t="s">
        <v>4083</v>
      </c>
      <c r="L788" s="26"/>
      <c r="M788"/>
      <c r="N788"/>
      <c r="O788" s="25">
        <v>-16.649999999999999</v>
      </c>
      <c r="P788" s="25">
        <v>-46.63</v>
      </c>
      <c r="S788" s="23" t="str">
        <f t="shared" si="39"/>
        <v/>
      </c>
      <c r="T788" s="23">
        <f t="shared" si="37"/>
        <v>0</v>
      </c>
    </row>
    <row r="789" spans="1:20" ht="17.399999999999999">
      <c r="A789" s="23" t="str">
        <f t="shared" si="38"/>
        <v/>
      </c>
      <c r="B789" s="24" t="s">
        <v>1320</v>
      </c>
      <c r="C789" s="12" t="s">
        <v>2897</v>
      </c>
      <c r="D789" s="25" t="s">
        <v>9</v>
      </c>
      <c r="E789" s="26">
        <v>219.96</v>
      </c>
      <c r="F789" s="25"/>
      <c r="G789" s="27"/>
      <c r="H789" s="27"/>
      <c r="I789" s="27"/>
      <c r="J789" s="27"/>
      <c r="K789" s="25" t="s">
        <v>4103</v>
      </c>
      <c r="L789" s="26"/>
      <c r="M789"/>
      <c r="N789"/>
      <c r="O789" s="25">
        <v>-8.7200000000000006</v>
      </c>
      <c r="P789" s="25">
        <v>-33.81</v>
      </c>
      <c r="S789" s="23" t="str">
        <f t="shared" si="39"/>
        <v/>
      </c>
      <c r="T789" s="23">
        <f t="shared" si="37"/>
        <v>0</v>
      </c>
    </row>
    <row r="790" spans="1:20" ht="17.399999999999999">
      <c r="A790" s="23" t="str">
        <f t="shared" si="38"/>
        <v/>
      </c>
      <c r="B790" s="24" t="s">
        <v>1321</v>
      </c>
      <c r="C790" s="12" t="s">
        <v>1322</v>
      </c>
      <c r="D790" s="25" t="s">
        <v>37</v>
      </c>
      <c r="E790" s="26">
        <v>44.98</v>
      </c>
      <c r="F790" s="25"/>
      <c r="G790" s="27"/>
      <c r="H790" s="27"/>
      <c r="I790" s="27"/>
      <c r="J790" s="27"/>
      <c r="K790" s="25" t="s">
        <v>4096</v>
      </c>
      <c r="L790" s="25"/>
      <c r="M790"/>
      <c r="N790"/>
      <c r="O790" s="25">
        <v>-7.99</v>
      </c>
      <c r="P790" s="25">
        <v>-25.18</v>
      </c>
      <c r="S790" s="23" t="str">
        <f t="shared" si="39"/>
        <v/>
      </c>
      <c r="T790" s="23">
        <f t="shared" si="37"/>
        <v>0</v>
      </c>
    </row>
    <row r="791" spans="1:20" ht="17.399999999999999">
      <c r="A791" s="23" t="str">
        <f t="shared" si="38"/>
        <v/>
      </c>
      <c r="B791" s="24" t="s">
        <v>1323</v>
      </c>
      <c r="C791" s="12" t="s">
        <v>1324</v>
      </c>
      <c r="D791" s="25" t="s">
        <v>37</v>
      </c>
      <c r="E791" s="26">
        <v>170.35</v>
      </c>
      <c r="F791" s="26"/>
      <c r="G791" s="27"/>
      <c r="H791" s="27"/>
      <c r="I791" s="27"/>
      <c r="J791" s="27"/>
      <c r="K791" s="25" t="s">
        <v>4086</v>
      </c>
      <c r="L791" s="26"/>
      <c r="M791"/>
      <c r="N791"/>
      <c r="O791" s="25">
        <v>24.72</v>
      </c>
      <c r="P791" s="25">
        <v>11.44</v>
      </c>
      <c r="S791" s="23" t="str">
        <f t="shared" si="39"/>
        <v/>
      </c>
      <c r="T791" s="23">
        <f t="shared" si="37"/>
        <v>0</v>
      </c>
    </row>
    <row r="792" spans="1:20" ht="17.399999999999999">
      <c r="A792" s="23" t="str">
        <f t="shared" si="38"/>
        <v/>
      </c>
      <c r="B792" s="24" t="s">
        <v>1325</v>
      </c>
      <c r="C792" s="12" t="s">
        <v>1326</v>
      </c>
      <c r="D792" s="25" t="s">
        <v>37</v>
      </c>
      <c r="E792" s="26">
        <v>26.31</v>
      </c>
      <c r="F792" s="25"/>
      <c r="G792" s="27"/>
      <c r="H792" s="27"/>
      <c r="I792" s="27"/>
      <c r="J792" s="27"/>
      <c r="K792" s="25" t="s">
        <v>4087</v>
      </c>
      <c r="L792" s="26"/>
      <c r="M792"/>
      <c r="N792"/>
      <c r="O792" s="25">
        <v>-22.69</v>
      </c>
      <c r="P792" s="25">
        <v>-40.31</v>
      </c>
      <c r="S792" s="23" t="str">
        <f t="shared" si="39"/>
        <v/>
      </c>
      <c r="T792" s="23">
        <f t="shared" si="37"/>
        <v>0</v>
      </c>
    </row>
    <row r="793" spans="1:20" ht="17.399999999999999">
      <c r="A793" s="23" t="str">
        <f t="shared" si="38"/>
        <v/>
      </c>
      <c r="B793" s="24" t="s">
        <v>1327</v>
      </c>
      <c r="C793" s="12" t="s">
        <v>4200</v>
      </c>
      <c r="D793" s="25" t="s">
        <v>37</v>
      </c>
      <c r="E793" s="26">
        <v>17.78</v>
      </c>
      <c r="F793" s="26"/>
      <c r="G793" s="27"/>
      <c r="H793" s="27"/>
      <c r="I793" s="27"/>
      <c r="J793" s="27"/>
      <c r="K793" s="25" t="s">
        <v>4096</v>
      </c>
      <c r="L793" s="26"/>
      <c r="M793"/>
      <c r="N793"/>
      <c r="O793" s="25">
        <v>-24.5</v>
      </c>
      <c r="P793" s="25">
        <v>-31.31</v>
      </c>
      <c r="S793" s="23" t="str">
        <f t="shared" si="39"/>
        <v/>
      </c>
      <c r="T793" s="23">
        <f t="shared" si="37"/>
        <v>0</v>
      </c>
    </row>
    <row r="794" spans="1:20" ht="17.399999999999999">
      <c r="A794" s="23" t="str">
        <f t="shared" si="38"/>
        <v/>
      </c>
      <c r="B794" s="24" t="s">
        <v>1328</v>
      </c>
      <c r="C794" s="12" t="s">
        <v>1329</v>
      </c>
      <c r="D794" s="25" t="s">
        <v>37</v>
      </c>
      <c r="E794" s="26">
        <v>54.44</v>
      </c>
      <c r="F794" s="26">
        <v>1</v>
      </c>
      <c r="G794" s="27">
        <v>2.6</v>
      </c>
      <c r="H794" s="27">
        <v>2.6</v>
      </c>
      <c r="I794" s="27"/>
      <c r="J794" s="27"/>
      <c r="K794" s="25" t="s">
        <v>4086</v>
      </c>
      <c r="L794" s="25"/>
      <c r="M794"/>
      <c r="N794"/>
      <c r="O794" s="25">
        <v>-21.09</v>
      </c>
      <c r="P794" s="25">
        <v>-9.18</v>
      </c>
      <c r="S794" s="23" t="str">
        <f t="shared" si="39"/>
        <v/>
      </c>
      <c r="T794" s="23">
        <f t="shared" si="37"/>
        <v>0</v>
      </c>
    </row>
    <row r="795" spans="1:20" ht="17.399999999999999">
      <c r="A795" s="23" t="str">
        <f t="shared" si="38"/>
        <v/>
      </c>
      <c r="B795" s="24" t="s">
        <v>1330</v>
      </c>
      <c r="C795" s="12" t="s">
        <v>1331</v>
      </c>
      <c r="D795" s="25" t="s">
        <v>37</v>
      </c>
      <c r="E795" s="26">
        <v>558.91</v>
      </c>
      <c r="F795" s="25"/>
      <c r="G795" s="27"/>
      <c r="H795" s="27"/>
      <c r="I795" s="27"/>
      <c r="J795" s="27"/>
      <c r="K795" s="25" t="s">
        <v>4117</v>
      </c>
      <c r="L795" s="25"/>
      <c r="M795"/>
      <c r="N795"/>
      <c r="O795" s="25">
        <v>-22.34</v>
      </c>
      <c r="P795" s="25">
        <v>28.76</v>
      </c>
      <c r="S795" s="23" t="str">
        <f t="shared" si="39"/>
        <v/>
      </c>
      <c r="T795" s="23">
        <f t="shared" si="37"/>
        <v>0</v>
      </c>
    </row>
    <row r="796" spans="1:20" ht="17.399999999999999">
      <c r="A796" s="23" t="str">
        <f t="shared" si="38"/>
        <v/>
      </c>
      <c r="B796" s="24" t="s">
        <v>1332</v>
      </c>
      <c r="C796" s="12" t="s">
        <v>3489</v>
      </c>
      <c r="D796" s="25" t="s">
        <v>9</v>
      </c>
      <c r="E796" s="26">
        <v>133.13</v>
      </c>
      <c r="F796" s="25">
        <v>3</v>
      </c>
      <c r="G796" s="27">
        <v>10.07</v>
      </c>
      <c r="H796" s="27">
        <v>10.07</v>
      </c>
      <c r="I796" s="27"/>
      <c r="J796" s="27"/>
      <c r="K796" s="25" t="s">
        <v>4103</v>
      </c>
      <c r="L796" s="25"/>
      <c r="M796"/>
      <c r="N796"/>
      <c r="O796" s="25">
        <v>-39.9</v>
      </c>
      <c r="P796" s="25">
        <v>-24.27</v>
      </c>
      <c r="S796" s="23" t="str">
        <f t="shared" si="39"/>
        <v/>
      </c>
      <c r="T796" s="23">
        <f t="shared" si="37"/>
        <v>0</v>
      </c>
    </row>
    <row r="797" spans="1:20" ht="17.399999999999999">
      <c r="A797" s="23" t="str">
        <f t="shared" si="38"/>
        <v/>
      </c>
      <c r="B797" s="24" t="s">
        <v>1333</v>
      </c>
      <c r="C797" s="12" t="s">
        <v>1334</v>
      </c>
      <c r="D797" s="25" t="s">
        <v>9</v>
      </c>
      <c r="E797" s="26">
        <v>331.78</v>
      </c>
      <c r="F797" s="26"/>
      <c r="G797" s="27"/>
      <c r="H797" s="27"/>
      <c r="I797" s="27"/>
      <c r="J797" s="27"/>
      <c r="K797" s="25" t="s">
        <v>4106</v>
      </c>
      <c r="L797" s="25"/>
      <c r="M797"/>
      <c r="N797"/>
      <c r="O797" s="25">
        <v>28.89</v>
      </c>
      <c r="P797" s="25">
        <v>18.53</v>
      </c>
      <c r="S797" s="23" t="str">
        <f t="shared" si="39"/>
        <v/>
      </c>
      <c r="T797" s="23">
        <f t="shared" si="37"/>
        <v>0</v>
      </c>
    </row>
    <row r="798" spans="1:20" ht="17.399999999999999">
      <c r="A798" s="23" t="str">
        <f t="shared" si="38"/>
        <v/>
      </c>
      <c r="B798" s="24" t="s">
        <v>1335</v>
      </c>
      <c r="C798" s="12" t="s">
        <v>1336</v>
      </c>
      <c r="D798" s="25" t="s">
        <v>37</v>
      </c>
      <c r="E798" s="26">
        <v>81.88</v>
      </c>
      <c r="F798" s="26"/>
      <c r="G798" s="27"/>
      <c r="H798" s="27"/>
      <c r="I798" s="27"/>
      <c r="J798" s="27"/>
      <c r="K798" s="25" t="s">
        <v>4090</v>
      </c>
      <c r="L798" s="25"/>
      <c r="M798"/>
      <c r="N798"/>
      <c r="O798" s="25">
        <v>-2.62</v>
      </c>
      <c r="P798" s="25">
        <v>14.69</v>
      </c>
      <c r="S798" s="23" t="str">
        <f t="shared" si="39"/>
        <v/>
      </c>
      <c r="T798" s="23">
        <f t="shared" si="37"/>
        <v>0</v>
      </c>
    </row>
    <row r="799" spans="1:20" ht="17.399999999999999">
      <c r="A799" s="23" t="str">
        <f t="shared" si="38"/>
        <v/>
      </c>
      <c r="B799" s="24" t="s">
        <v>1337</v>
      </c>
      <c r="C799" s="12" t="s">
        <v>1338</v>
      </c>
      <c r="D799" s="25" t="s">
        <v>37</v>
      </c>
      <c r="E799" s="26">
        <v>51.26</v>
      </c>
      <c r="F799" s="25"/>
      <c r="G799" s="27"/>
      <c r="H799" s="27"/>
      <c r="I799" s="27"/>
      <c r="J799" s="27"/>
      <c r="K799" s="25" t="s">
        <v>4107</v>
      </c>
      <c r="L799" s="25"/>
      <c r="M799"/>
      <c r="N799"/>
      <c r="O799" s="25">
        <v>11.58</v>
      </c>
      <c r="P799" s="25">
        <v>-23.29</v>
      </c>
      <c r="S799" s="23" t="str">
        <f t="shared" si="39"/>
        <v/>
      </c>
      <c r="T799" s="23">
        <f t="shared" si="37"/>
        <v>0</v>
      </c>
    </row>
    <row r="800" spans="1:20" ht="17.399999999999999">
      <c r="A800" s="23" t="str">
        <f t="shared" si="38"/>
        <v/>
      </c>
      <c r="B800" s="24" t="s">
        <v>1339</v>
      </c>
      <c r="C800" s="12" t="s">
        <v>1340</v>
      </c>
      <c r="D800" s="25" t="s">
        <v>37</v>
      </c>
      <c r="E800" s="26">
        <v>56.16</v>
      </c>
      <c r="F800" s="26"/>
      <c r="G800" s="27"/>
      <c r="H800" s="27"/>
      <c r="I800" s="27"/>
      <c r="J800" s="27"/>
      <c r="K800" s="25" t="s">
        <v>4115</v>
      </c>
      <c r="L800" s="26"/>
      <c r="M800"/>
      <c r="N800"/>
      <c r="O800" s="25">
        <v>5.05</v>
      </c>
      <c r="P800" s="25">
        <v>1.3</v>
      </c>
      <c r="S800" s="23" t="str">
        <f t="shared" si="39"/>
        <v/>
      </c>
      <c r="T800" s="23">
        <f t="shared" si="37"/>
        <v>0</v>
      </c>
    </row>
    <row r="801" spans="1:20" ht="17.399999999999999">
      <c r="A801" s="23" t="str">
        <f t="shared" si="38"/>
        <v/>
      </c>
      <c r="B801" s="24" t="s">
        <v>1341</v>
      </c>
      <c r="C801" s="12" t="s">
        <v>1342</v>
      </c>
      <c r="D801" s="25" t="s">
        <v>37</v>
      </c>
      <c r="E801" s="26">
        <v>38.92</v>
      </c>
      <c r="F801" s="25"/>
      <c r="G801" s="27"/>
      <c r="H801" s="27"/>
      <c r="I801" s="27"/>
      <c r="J801" s="27"/>
      <c r="K801" s="25" t="s">
        <v>4096</v>
      </c>
      <c r="L801" s="25"/>
      <c r="M801"/>
      <c r="N801"/>
      <c r="O801" s="25">
        <v>-24.39</v>
      </c>
      <c r="P801" s="25">
        <v>6.73</v>
      </c>
      <c r="S801" s="23" t="str">
        <f t="shared" si="39"/>
        <v/>
      </c>
      <c r="T801" s="23">
        <f t="shared" si="37"/>
        <v>0</v>
      </c>
    </row>
    <row r="802" spans="1:20" ht="17.399999999999999">
      <c r="A802" s="23" t="str">
        <f t="shared" si="38"/>
        <v/>
      </c>
      <c r="B802" s="24" t="s">
        <v>1343</v>
      </c>
      <c r="C802" s="12" t="s">
        <v>1344</v>
      </c>
      <c r="D802" s="25" t="s">
        <v>37</v>
      </c>
      <c r="E802" s="26">
        <v>40.74</v>
      </c>
      <c r="F802" s="25"/>
      <c r="G802" s="27"/>
      <c r="H802" s="27"/>
      <c r="I802" s="27"/>
      <c r="J802" s="27"/>
      <c r="K802" s="25" t="s">
        <v>4100</v>
      </c>
      <c r="L802" s="25"/>
      <c r="M802"/>
      <c r="N802"/>
      <c r="O802" s="25">
        <v>-20.65</v>
      </c>
      <c r="P802" s="25">
        <v>-29.92</v>
      </c>
      <c r="S802" s="23" t="str">
        <f t="shared" si="39"/>
        <v/>
      </c>
      <c r="T802" s="23">
        <f t="shared" si="37"/>
        <v>0</v>
      </c>
    </row>
    <row r="803" spans="1:20" ht="17.399999999999999">
      <c r="A803" s="23" t="str">
        <f t="shared" si="38"/>
        <v/>
      </c>
      <c r="B803" s="24" t="s">
        <v>1345</v>
      </c>
      <c r="C803" s="12" t="s">
        <v>1346</v>
      </c>
      <c r="D803" s="25" t="s">
        <v>37</v>
      </c>
      <c r="E803" s="26">
        <v>83.57</v>
      </c>
      <c r="F803" s="25"/>
      <c r="G803" s="27"/>
      <c r="H803" s="27"/>
      <c r="I803" s="27"/>
      <c r="J803" s="27"/>
      <c r="K803" s="25" t="s">
        <v>4085</v>
      </c>
      <c r="L803" s="25"/>
      <c r="M803"/>
      <c r="N803"/>
      <c r="O803" s="25">
        <v>-20.39</v>
      </c>
      <c r="P803" s="25">
        <v>-45.06</v>
      </c>
      <c r="S803" s="23" t="str">
        <f t="shared" si="39"/>
        <v/>
      </c>
      <c r="T803" s="23">
        <f t="shared" si="37"/>
        <v>0</v>
      </c>
    </row>
    <row r="804" spans="1:20" ht="17.399999999999999">
      <c r="A804" s="23" t="str">
        <f t="shared" si="38"/>
        <v/>
      </c>
      <c r="B804" s="24" t="s">
        <v>1347</v>
      </c>
      <c r="C804" s="12" t="s">
        <v>1348</v>
      </c>
      <c r="D804" s="25" t="s">
        <v>37</v>
      </c>
      <c r="E804" s="26">
        <v>133.35</v>
      </c>
      <c r="F804" s="26"/>
      <c r="G804" s="27"/>
      <c r="H804" s="27"/>
      <c r="I804" s="27"/>
      <c r="J804" s="27"/>
      <c r="K804" s="25" t="s">
        <v>4100</v>
      </c>
      <c r="L804" s="25"/>
      <c r="M804"/>
      <c r="N804"/>
      <c r="O804" s="25">
        <v>-1.36</v>
      </c>
      <c r="P804" s="25">
        <v>-24.68</v>
      </c>
      <c r="S804" s="23" t="str">
        <f t="shared" si="39"/>
        <v/>
      </c>
      <c r="T804" s="23">
        <f t="shared" si="37"/>
        <v>0</v>
      </c>
    </row>
    <row r="805" spans="1:20" ht="17.399999999999999">
      <c r="A805" s="23" t="str">
        <f t="shared" si="38"/>
        <v/>
      </c>
      <c r="B805" s="24" t="s">
        <v>1349</v>
      </c>
      <c r="C805" s="12" t="s">
        <v>1350</v>
      </c>
      <c r="D805" s="25" t="s">
        <v>37</v>
      </c>
      <c r="E805" s="26">
        <v>163.69999999999999</v>
      </c>
      <c r="F805" s="25"/>
      <c r="G805" s="27"/>
      <c r="H805" s="27"/>
      <c r="I805" s="27"/>
      <c r="J805" s="27"/>
      <c r="K805" s="25" t="s">
        <v>4081</v>
      </c>
      <c r="L805" s="25"/>
      <c r="M805"/>
      <c r="N805"/>
      <c r="O805" s="25">
        <v>0.82</v>
      </c>
      <c r="P805" s="25">
        <v>-6.05</v>
      </c>
      <c r="S805" s="23" t="str">
        <f t="shared" si="39"/>
        <v/>
      </c>
      <c r="T805" s="23">
        <f t="shared" si="37"/>
        <v>0</v>
      </c>
    </row>
    <row r="806" spans="1:20" ht="17.399999999999999">
      <c r="A806" s="23" t="str">
        <f t="shared" si="38"/>
        <v/>
      </c>
      <c r="B806" s="24" t="s">
        <v>1351</v>
      </c>
      <c r="C806" s="12" t="s">
        <v>1352</v>
      </c>
      <c r="D806" s="25" t="s">
        <v>37</v>
      </c>
      <c r="E806" s="26">
        <v>68.239999999999995</v>
      </c>
      <c r="F806" s="25"/>
      <c r="G806" s="27"/>
      <c r="H806" s="27"/>
      <c r="I806" s="27"/>
      <c r="J806" s="27"/>
      <c r="K806" s="25" t="s">
        <v>4089</v>
      </c>
      <c r="L806" s="25"/>
      <c r="M806"/>
      <c r="N806"/>
      <c r="O806" s="25">
        <v>-11.33</v>
      </c>
      <c r="P806" s="25">
        <v>-37.64</v>
      </c>
      <c r="S806" s="23" t="str">
        <f t="shared" si="39"/>
        <v/>
      </c>
      <c r="T806" s="23">
        <f t="shared" si="37"/>
        <v>0</v>
      </c>
    </row>
    <row r="807" spans="1:20" ht="17.399999999999999">
      <c r="A807" s="23" t="str">
        <f t="shared" si="38"/>
        <v/>
      </c>
      <c r="B807" s="24" t="s">
        <v>1353</v>
      </c>
      <c r="C807" s="12" t="s">
        <v>3056</v>
      </c>
      <c r="D807" s="25" t="s">
        <v>37</v>
      </c>
      <c r="E807" s="26">
        <v>986.36</v>
      </c>
      <c r="F807" s="26"/>
      <c r="G807" s="27"/>
      <c r="H807" s="27"/>
      <c r="I807" s="27"/>
      <c r="J807" s="27"/>
      <c r="K807" s="25" t="s">
        <v>4086</v>
      </c>
      <c r="L807" s="26"/>
      <c r="M807"/>
      <c r="N807"/>
      <c r="O807" s="25">
        <v>-23.77</v>
      </c>
      <c r="P807" s="25">
        <v>-40.840000000000003</v>
      </c>
      <c r="S807" s="23" t="str">
        <f t="shared" si="39"/>
        <v/>
      </c>
      <c r="T807" s="23">
        <f t="shared" si="37"/>
        <v>0</v>
      </c>
    </row>
    <row r="808" spans="1:20" ht="17.399999999999999">
      <c r="A808" s="23" t="str">
        <f t="shared" si="38"/>
        <v/>
      </c>
      <c r="B808" s="24" t="s">
        <v>1354</v>
      </c>
      <c r="C808" s="12" t="s">
        <v>5234</v>
      </c>
      <c r="D808" s="25" t="s">
        <v>37</v>
      </c>
      <c r="E808" s="26">
        <v>19.37</v>
      </c>
      <c r="F808" s="26"/>
      <c r="G808" s="27"/>
      <c r="H808" s="27"/>
      <c r="I808" s="27"/>
      <c r="J808" s="27"/>
      <c r="K808" s="25" t="s">
        <v>4113</v>
      </c>
      <c r="L808" s="25"/>
      <c r="M808"/>
      <c r="N808"/>
      <c r="O808" s="25">
        <v>-16.96</v>
      </c>
      <c r="P808" s="25">
        <v>-52.31</v>
      </c>
      <c r="S808" s="23" t="str">
        <f t="shared" si="39"/>
        <v/>
      </c>
      <c r="T808" s="23">
        <f t="shared" si="37"/>
        <v>0</v>
      </c>
    </row>
    <row r="809" spans="1:20" ht="17.399999999999999">
      <c r="A809" s="23" t="str">
        <f t="shared" si="38"/>
        <v/>
      </c>
      <c r="B809" s="24" t="s">
        <v>1355</v>
      </c>
      <c r="C809" s="12" t="s">
        <v>3244</v>
      </c>
      <c r="D809" s="25" t="s">
        <v>37</v>
      </c>
      <c r="E809" s="26">
        <v>114.81</v>
      </c>
      <c r="F809" s="26"/>
      <c r="G809" s="27"/>
      <c r="H809" s="27"/>
      <c r="I809" s="27"/>
      <c r="J809" s="27"/>
      <c r="K809" s="25" t="s">
        <v>4109</v>
      </c>
      <c r="L809" s="25"/>
      <c r="M809"/>
      <c r="N809"/>
      <c r="O809" s="25">
        <v>6.96</v>
      </c>
      <c r="P809" s="25">
        <v>-5.03</v>
      </c>
      <c r="S809" s="23" t="str">
        <f t="shared" si="39"/>
        <v/>
      </c>
      <c r="T809" s="23">
        <f t="shared" si="37"/>
        <v>0</v>
      </c>
    </row>
    <row r="810" spans="1:20" ht="17.399999999999999">
      <c r="A810" s="23" t="str">
        <f t="shared" si="38"/>
        <v/>
      </c>
      <c r="B810" s="24" t="s">
        <v>1356</v>
      </c>
      <c r="C810" s="12" t="s">
        <v>2722</v>
      </c>
      <c r="D810" s="25" t="s">
        <v>37</v>
      </c>
      <c r="E810" s="26">
        <v>27.46</v>
      </c>
      <c r="F810" s="25"/>
      <c r="G810" s="27"/>
      <c r="H810" s="27"/>
      <c r="I810" s="27"/>
      <c r="J810" s="27"/>
      <c r="K810" s="25" t="s">
        <v>4081</v>
      </c>
      <c r="L810" s="25"/>
      <c r="M810"/>
      <c r="N810"/>
      <c r="O810" s="25">
        <v>-17.399999999999999</v>
      </c>
      <c r="P810" s="25">
        <v>-29.46</v>
      </c>
      <c r="S810" s="23" t="str">
        <f t="shared" si="39"/>
        <v/>
      </c>
      <c r="T810" s="23">
        <f t="shared" si="37"/>
        <v>0</v>
      </c>
    </row>
    <row r="811" spans="1:20" ht="17.399999999999999">
      <c r="A811" s="23" t="str">
        <f t="shared" si="38"/>
        <v/>
      </c>
      <c r="B811" s="24" t="s">
        <v>1357</v>
      </c>
      <c r="C811" s="12" t="s">
        <v>1358</v>
      </c>
      <c r="D811" s="25" t="s">
        <v>37</v>
      </c>
      <c r="E811" s="26">
        <v>62.72</v>
      </c>
      <c r="F811" s="25"/>
      <c r="G811" s="27"/>
      <c r="H811" s="27"/>
      <c r="I811" s="27"/>
      <c r="J811" s="27"/>
      <c r="K811" s="25" t="s">
        <v>4113</v>
      </c>
      <c r="L811" s="26"/>
      <c r="M811"/>
      <c r="N811"/>
      <c r="O811" s="25">
        <v>-19.64</v>
      </c>
      <c r="P811" s="25">
        <v>-18.18</v>
      </c>
      <c r="S811" s="23" t="str">
        <f t="shared" si="39"/>
        <v/>
      </c>
      <c r="T811" s="23">
        <f t="shared" si="37"/>
        <v>0</v>
      </c>
    </row>
    <row r="812" spans="1:20" ht="17.399999999999999">
      <c r="A812" s="23" t="str">
        <f t="shared" si="38"/>
        <v/>
      </c>
      <c r="B812" s="24" t="s">
        <v>1359</v>
      </c>
      <c r="C812" s="12" t="s">
        <v>5228</v>
      </c>
      <c r="D812" s="25" t="s">
        <v>37</v>
      </c>
      <c r="E812" s="26">
        <v>24.58</v>
      </c>
      <c r="F812" s="25"/>
      <c r="G812" s="27"/>
      <c r="H812" s="27"/>
      <c r="I812" s="27"/>
      <c r="J812" s="27"/>
      <c r="K812" s="25" t="s">
        <v>2626</v>
      </c>
      <c r="L812" s="25"/>
      <c r="M812"/>
      <c r="N812"/>
      <c r="O812" s="25">
        <v>-21.7</v>
      </c>
      <c r="P812" s="25">
        <v>-43.33</v>
      </c>
      <c r="S812" s="23" t="str">
        <f t="shared" si="39"/>
        <v/>
      </c>
      <c r="T812" s="23">
        <f t="shared" si="37"/>
        <v>0</v>
      </c>
    </row>
    <row r="813" spans="1:20" ht="17.399999999999999">
      <c r="A813" s="23" t="str">
        <f t="shared" si="38"/>
        <v/>
      </c>
      <c r="B813" s="24" t="s">
        <v>1360</v>
      </c>
      <c r="C813" s="12" t="s">
        <v>1361</v>
      </c>
      <c r="D813" s="25" t="s">
        <v>37</v>
      </c>
      <c r="E813" s="26">
        <v>18.11</v>
      </c>
      <c r="F813" s="25"/>
      <c r="G813" s="27"/>
      <c r="H813" s="27"/>
      <c r="I813" s="27"/>
      <c r="J813" s="27"/>
      <c r="K813" s="25" t="s">
        <v>4085</v>
      </c>
      <c r="L813" s="25"/>
      <c r="M813"/>
      <c r="N813"/>
      <c r="O813" s="25">
        <v>-39.9</v>
      </c>
      <c r="P813" s="25">
        <v>-64.56</v>
      </c>
      <c r="S813" s="23" t="str">
        <f t="shared" si="39"/>
        <v/>
      </c>
      <c r="T813" s="23">
        <f t="shared" si="37"/>
        <v>0</v>
      </c>
    </row>
    <row r="814" spans="1:20" ht="17.399999999999999">
      <c r="A814" s="23" t="str">
        <f t="shared" si="38"/>
        <v/>
      </c>
      <c r="B814" s="24" t="s">
        <v>1362</v>
      </c>
      <c r="C814" s="12" t="s">
        <v>1363</v>
      </c>
      <c r="D814" s="25" t="s">
        <v>37</v>
      </c>
      <c r="E814" s="26">
        <v>29.97</v>
      </c>
      <c r="F814" s="26"/>
      <c r="G814" s="27"/>
      <c r="H814" s="27"/>
      <c r="I814" s="27"/>
      <c r="J814" s="27"/>
      <c r="K814" s="25" t="s">
        <v>4114</v>
      </c>
      <c r="L814" s="25"/>
      <c r="M814"/>
      <c r="N814"/>
      <c r="O814" s="25">
        <v>-2.4900000000000002</v>
      </c>
      <c r="P814" s="25">
        <v>-10.52</v>
      </c>
      <c r="S814" s="23" t="str">
        <f t="shared" si="39"/>
        <v/>
      </c>
      <c r="T814" s="23">
        <f t="shared" si="37"/>
        <v>0</v>
      </c>
    </row>
    <row r="815" spans="1:20" ht="17.399999999999999">
      <c r="A815" s="23" t="str">
        <f t="shared" si="38"/>
        <v/>
      </c>
      <c r="B815" s="24" t="s">
        <v>1364</v>
      </c>
      <c r="C815" s="12" t="s">
        <v>3866</v>
      </c>
      <c r="D815" s="25" t="s">
        <v>37</v>
      </c>
      <c r="E815" s="26">
        <v>64.599999999999994</v>
      </c>
      <c r="F815" s="26"/>
      <c r="G815" s="27"/>
      <c r="H815" s="27"/>
      <c r="I815" s="27"/>
      <c r="J815" s="27"/>
      <c r="K815" s="25" t="s">
        <v>4117</v>
      </c>
      <c r="L815" s="26"/>
      <c r="M815"/>
      <c r="N815"/>
      <c r="O815" s="25">
        <v>-28.33</v>
      </c>
      <c r="P815" s="25">
        <v>-10.51</v>
      </c>
      <c r="S815" s="23" t="str">
        <f t="shared" si="39"/>
        <v/>
      </c>
      <c r="T815" s="23">
        <f t="shared" si="37"/>
        <v>0</v>
      </c>
    </row>
    <row r="816" spans="1:20" ht="17.399999999999999">
      <c r="A816" s="23" t="str">
        <f t="shared" si="38"/>
        <v/>
      </c>
      <c r="B816" s="24" t="s">
        <v>1365</v>
      </c>
      <c r="C816" s="12" t="s">
        <v>3057</v>
      </c>
      <c r="D816" s="25" t="s">
        <v>37</v>
      </c>
      <c r="E816" s="26">
        <v>60.53</v>
      </c>
      <c r="F816" s="25"/>
      <c r="G816" s="27"/>
      <c r="H816" s="27"/>
      <c r="I816" s="27"/>
      <c r="J816" s="27"/>
      <c r="K816" s="25" t="s">
        <v>4086</v>
      </c>
      <c r="L816" s="25"/>
      <c r="M816"/>
      <c r="N816"/>
      <c r="O816" s="25">
        <v>-8.69</v>
      </c>
      <c r="P816" s="25">
        <v>-17.28</v>
      </c>
      <c r="S816" s="23" t="str">
        <f t="shared" si="39"/>
        <v/>
      </c>
      <c r="T816" s="23">
        <f t="shared" si="37"/>
        <v>0</v>
      </c>
    </row>
    <row r="817" spans="1:20" ht="17.399999999999999">
      <c r="A817" s="23" t="str">
        <f t="shared" si="38"/>
        <v/>
      </c>
      <c r="B817" s="24" t="s">
        <v>1366</v>
      </c>
      <c r="C817" s="12" t="s">
        <v>1367</v>
      </c>
      <c r="D817" s="25" t="s">
        <v>37</v>
      </c>
      <c r="E817" s="26">
        <v>5359</v>
      </c>
      <c r="F817" s="25">
        <v>4</v>
      </c>
      <c r="G817" s="27">
        <v>29.36</v>
      </c>
      <c r="H817" s="27">
        <v>29.38</v>
      </c>
      <c r="I817" s="27"/>
      <c r="J817" s="27"/>
      <c r="K817" s="25" t="s">
        <v>4091</v>
      </c>
      <c r="L817" s="25"/>
      <c r="M817"/>
      <c r="N817"/>
      <c r="O817" s="25">
        <v>-3.33</v>
      </c>
      <c r="P817" s="25">
        <v>0</v>
      </c>
      <c r="S817" s="23" t="str">
        <f t="shared" si="39"/>
        <v/>
      </c>
      <c r="T817" s="23">
        <f t="shared" si="37"/>
        <v>0</v>
      </c>
    </row>
    <row r="818" spans="1:20" ht="17.399999999999999">
      <c r="A818" s="23">
        <f t="shared" si="38"/>
        <v>209</v>
      </c>
      <c r="B818" s="24" t="s">
        <v>1368</v>
      </c>
      <c r="C818" s="12" t="s">
        <v>1369</v>
      </c>
      <c r="D818" s="25" t="s">
        <v>9</v>
      </c>
      <c r="E818" s="26">
        <v>503.42</v>
      </c>
      <c r="F818" s="25">
        <v>5</v>
      </c>
      <c r="G818" s="27">
        <v>9</v>
      </c>
      <c r="H818" s="27">
        <v>7.7</v>
      </c>
      <c r="I818" s="27">
        <v>8</v>
      </c>
      <c r="J818" s="27">
        <v>5.0999999999999996</v>
      </c>
      <c r="K818" s="25" t="s">
        <v>4112</v>
      </c>
      <c r="L818" s="26"/>
      <c r="M818"/>
      <c r="N818"/>
      <c r="O818" s="25">
        <v>-11.8</v>
      </c>
      <c r="P818" s="25">
        <v>-22.62</v>
      </c>
      <c r="S818" s="23">
        <f t="shared" si="39"/>
        <v>503.42818</v>
      </c>
      <c r="T818" s="23">
        <f t="shared" si="37"/>
        <v>-1</v>
      </c>
    </row>
    <row r="819" spans="1:20" ht="17.399999999999999">
      <c r="A819" s="23" t="str">
        <f t="shared" si="38"/>
        <v/>
      </c>
      <c r="B819" s="24" t="s">
        <v>1370</v>
      </c>
      <c r="C819" s="12" t="s">
        <v>1371</v>
      </c>
      <c r="D819" s="25" t="s">
        <v>37</v>
      </c>
      <c r="E819" s="26">
        <v>1405.99</v>
      </c>
      <c r="F819" s="25">
        <v>1</v>
      </c>
      <c r="G819" s="27"/>
      <c r="H819" s="27"/>
      <c r="I819" s="27"/>
      <c r="J819" s="27"/>
      <c r="K819" s="25" t="s">
        <v>4076</v>
      </c>
      <c r="L819" s="26"/>
      <c r="M819"/>
      <c r="N819"/>
      <c r="O819" s="25">
        <v>-9.3699999999999992</v>
      </c>
      <c r="P819" s="25">
        <v>-30.79</v>
      </c>
      <c r="S819" s="23" t="str">
        <f t="shared" si="39"/>
        <v/>
      </c>
      <c r="T819" s="23">
        <f t="shared" si="37"/>
        <v>0</v>
      </c>
    </row>
    <row r="820" spans="1:20" ht="17.399999999999999">
      <c r="A820" s="23" t="str">
        <f t="shared" si="38"/>
        <v/>
      </c>
      <c r="B820" s="24" t="s">
        <v>1372</v>
      </c>
      <c r="C820" s="12" t="s">
        <v>1373</v>
      </c>
      <c r="D820" s="25" t="s">
        <v>37</v>
      </c>
      <c r="E820" s="26">
        <v>56.39</v>
      </c>
      <c r="F820" s="25"/>
      <c r="G820" s="27"/>
      <c r="H820" s="27"/>
      <c r="I820" s="27"/>
      <c r="J820" s="27"/>
      <c r="K820" s="25" t="s">
        <v>4090</v>
      </c>
      <c r="L820" s="25"/>
      <c r="M820"/>
      <c r="N820"/>
      <c r="O820" s="25">
        <v>-9.1300000000000008</v>
      </c>
      <c r="P820" s="25">
        <v>-22.59</v>
      </c>
      <c r="S820" s="23" t="str">
        <f t="shared" si="39"/>
        <v/>
      </c>
      <c r="T820" s="23">
        <f t="shared" si="37"/>
        <v>0</v>
      </c>
    </row>
    <row r="821" spans="1:20" ht="17.399999999999999">
      <c r="A821" s="23" t="str">
        <f t="shared" si="38"/>
        <v/>
      </c>
      <c r="B821" s="24" t="s">
        <v>1374</v>
      </c>
      <c r="C821" s="12" t="s">
        <v>1375</v>
      </c>
      <c r="D821" s="25" t="s">
        <v>37</v>
      </c>
      <c r="E821" s="26">
        <v>33.56</v>
      </c>
      <c r="F821" s="25"/>
      <c r="G821" s="27"/>
      <c r="H821" s="27"/>
      <c r="I821" s="27"/>
      <c r="J821" s="27"/>
      <c r="K821" s="25" t="s">
        <v>4113</v>
      </c>
      <c r="L821" s="26"/>
      <c r="M821"/>
      <c r="N821"/>
      <c r="O821" s="25">
        <v>9.9700000000000006</v>
      </c>
      <c r="P821" s="25">
        <v>-18.989999999999998</v>
      </c>
      <c r="S821" s="23" t="str">
        <f t="shared" si="39"/>
        <v/>
      </c>
      <c r="T821" s="23">
        <f t="shared" si="37"/>
        <v>0</v>
      </c>
    </row>
    <row r="822" spans="1:20" ht="17.399999999999999">
      <c r="A822" s="23" t="str">
        <f t="shared" si="38"/>
        <v/>
      </c>
      <c r="B822" s="24" t="s">
        <v>1376</v>
      </c>
      <c r="C822" s="12" t="s">
        <v>1377</v>
      </c>
      <c r="D822" s="25" t="s">
        <v>37</v>
      </c>
      <c r="E822" s="26">
        <v>18.7</v>
      </c>
      <c r="F822" s="25"/>
      <c r="G822" s="27"/>
      <c r="H822" s="27"/>
      <c r="I822" s="27"/>
      <c r="J822" s="27"/>
      <c r="K822" s="25" t="s">
        <v>4113</v>
      </c>
      <c r="L822" s="25"/>
      <c r="M822"/>
      <c r="N822"/>
      <c r="O822" s="25">
        <v>-20.059999999999999</v>
      </c>
      <c r="P822" s="25">
        <v>-43.61</v>
      </c>
      <c r="S822" s="23" t="str">
        <f t="shared" si="39"/>
        <v/>
      </c>
      <c r="T822" s="23">
        <f t="shared" si="37"/>
        <v>0</v>
      </c>
    </row>
    <row r="823" spans="1:20" ht="17.399999999999999">
      <c r="A823" s="23" t="str">
        <f t="shared" si="38"/>
        <v/>
      </c>
      <c r="B823" s="24" t="s">
        <v>1378</v>
      </c>
      <c r="C823" s="12" t="s">
        <v>1379</v>
      </c>
      <c r="D823" s="25" t="s">
        <v>37</v>
      </c>
      <c r="E823" s="26">
        <v>104.72</v>
      </c>
      <c r="F823" s="25"/>
      <c r="G823" s="27"/>
      <c r="H823" s="27"/>
      <c r="I823" s="27"/>
      <c r="J823" s="27"/>
      <c r="K823" s="25" t="s">
        <v>4103</v>
      </c>
      <c r="L823" s="25"/>
      <c r="M823"/>
      <c r="N823"/>
      <c r="O823" s="25">
        <v>1.49</v>
      </c>
      <c r="P823" s="25">
        <v>-4.2300000000000004</v>
      </c>
      <c r="S823" s="23" t="str">
        <f t="shared" si="39"/>
        <v/>
      </c>
      <c r="T823" s="23">
        <f t="shared" si="37"/>
        <v>0</v>
      </c>
    </row>
    <row r="824" spans="1:20" ht="17.399999999999999">
      <c r="A824" s="23" t="str">
        <f t="shared" si="38"/>
        <v/>
      </c>
      <c r="B824" s="24" t="s">
        <v>1380</v>
      </c>
      <c r="C824" s="12" t="s">
        <v>1381</v>
      </c>
      <c r="D824" s="25" t="s">
        <v>37</v>
      </c>
      <c r="E824" s="26">
        <v>59.2</v>
      </c>
      <c r="F824" s="25"/>
      <c r="G824" s="27"/>
      <c r="H824" s="27"/>
      <c r="I824" s="27"/>
      <c r="J824" s="27"/>
      <c r="K824" s="25" t="s">
        <v>4113</v>
      </c>
      <c r="L824" s="26"/>
      <c r="M824"/>
      <c r="N824"/>
      <c r="O824" s="25">
        <v>-4.4400000000000004</v>
      </c>
      <c r="P824" s="25">
        <v>-9.4700000000000006</v>
      </c>
      <c r="S824" s="23" t="str">
        <f t="shared" si="39"/>
        <v/>
      </c>
      <c r="T824" s="23">
        <f t="shared" si="37"/>
        <v>0</v>
      </c>
    </row>
    <row r="825" spans="1:20" ht="17.399999999999999">
      <c r="A825" s="23" t="str">
        <f t="shared" si="38"/>
        <v/>
      </c>
      <c r="B825" s="24" t="s">
        <v>1382</v>
      </c>
      <c r="C825" s="12" t="s">
        <v>1383</v>
      </c>
      <c r="D825" s="25" t="s">
        <v>37</v>
      </c>
      <c r="E825" s="26">
        <v>490.02</v>
      </c>
      <c r="F825" s="25">
        <v>1</v>
      </c>
      <c r="G825" s="27">
        <v>4.5</v>
      </c>
      <c r="H825" s="27">
        <v>4.5</v>
      </c>
      <c r="I825" s="27">
        <v>4.5</v>
      </c>
      <c r="J825" s="27"/>
      <c r="K825" s="25" t="s">
        <v>4091</v>
      </c>
      <c r="L825" s="25"/>
      <c r="M825"/>
      <c r="N825"/>
      <c r="O825" s="25">
        <v>13.87</v>
      </c>
      <c r="P825" s="25">
        <v>3.27</v>
      </c>
      <c r="S825" s="23" t="str">
        <f t="shared" si="39"/>
        <v/>
      </c>
      <c r="T825" s="23">
        <f t="shared" si="37"/>
        <v>0</v>
      </c>
    </row>
    <row r="826" spans="1:20" ht="17.399999999999999">
      <c r="A826" s="23">
        <f t="shared" si="38"/>
        <v>63</v>
      </c>
      <c r="B826" s="24" t="s">
        <v>1384</v>
      </c>
      <c r="C826" s="12" t="s">
        <v>1385</v>
      </c>
      <c r="D826" s="25" t="s">
        <v>9</v>
      </c>
      <c r="E826" s="26">
        <v>9114.34</v>
      </c>
      <c r="F826" s="26">
        <v>15</v>
      </c>
      <c r="G826" s="27">
        <v>530.73</v>
      </c>
      <c r="H826" s="27">
        <v>548.36</v>
      </c>
      <c r="I826" s="27">
        <v>590.6</v>
      </c>
      <c r="J826" s="27">
        <v>642.29999999999995</v>
      </c>
      <c r="K826" s="25" t="s">
        <v>4095</v>
      </c>
      <c r="L826" s="25"/>
      <c r="M826"/>
      <c r="N826"/>
      <c r="O826" s="25">
        <v>-8.7899999999999991</v>
      </c>
      <c r="P826" s="25">
        <v>-20.57</v>
      </c>
      <c r="S826" s="23">
        <f t="shared" si="39"/>
        <v>9114.3482600000007</v>
      </c>
      <c r="T826" s="23">
        <f t="shared" si="37"/>
        <v>1</v>
      </c>
    </row>
    <row r="827" spans="1:20" ht="17.399999999999999">
      <c r="A827" s="23" t="str">
        <f t="shared" si="38"/>
        <v/>
      </c>
      <c r="B827" s="24" t="s">
        <v>1386</v>
      </c>
      <c r="C827" s="12" t="s">
        <v>1387</v>
      </c>
      <c r="D827" s="25" t="s">
        <v>37</v>
      </c>
      <c r="E827" s="26">
        <v>111.51</v>
      </c>
      <c r="F827" s="26"/>
      <c r="G827" s="27"/>
      <c r="H827" s="27"/>
      <c r="I827" s="27"/>
      <c r="J827" s="27"/>
      <c r="K827" s="25" t="s">
        <v>4117</v>
      </c>
      <c r="L827" s="25"/>
      <c r="M827"/>
      <c r="N827"/>
      <c r="O827" s="25">
        <v>-29.54</v>
      </c>
      <c r="P827" s="25">
        <v>-49.42</v>
      </c>
      <c r="S827" s="23" t="str">
        <f t="shared" si="39"/>
        <v/>
      </c>
      <c r="T827" s="23">
        <f t="shared" si="37"/>
        <v>0</v>
      </c>
    </row>
    <row r="828" spans="1:20" ht="17.399999999999999">
      <c r="A828" s="23" t="str">
        <f t="shared" si="38"/>
        <v/>
      </c>
      <c r="B828" s="24" t="s">
        <v>2810</v>
      </c>
      <c r="C828" s="12" t="s">
        <v>4032</v>
      </c>
      <c r="D828" s="25" t="s">
        <v>9</v>
      </c>
      <c r="E828" s="26">
        <v>196.5</v>
      </c>
      <c r="F828" s="26">
        <v>1</v>
      </c>
      <c r="G828" s="27">
        <v>9.3000000000000007</v>
      </c>
      <c r="H828" s="27">
        <v>9.3000000000000007</v>
      </c>
      <c r="I828" s="27">
        <v>9.3000000000000007</v>
      </c>
      <c r="J828" s="27"/>
      <c r="K828" s="25" t="s">
        <v>4086</v>
      </c>
      <c r="L828" s="25"/>
      <c r="M828"/>
      <c r="N828"/>
      <c r="O828" s="25">
        <v>-1.94</v>
      </c>
      <c r="P828" s="25">
        <v>-7.8</v>
      </c>
      <c r="S828" s="23" t="str">
        <f t="shared" si="39"/>
        <v/>
      </c>
      <c r="T828" s="23">
        <f t="shared" si="37"/>
        <v>0</v>
      </c>
    </row>
    <row r="829" spans="1:20" ht="17.399999999999999">
      <c r="A829" s="23" t="str">
        <f t="shared" si="38"/>
        <v/>
      </c>
      <c r="B829" s="24" t="s">
        <v>1388</v>
      </c>
      <c r="C829" s="12" t="s">
        <v>3245</v>
      </c>
      <c r="D829" s="25" t="s">
        <v>37</v>
      </c>
      <c r="E829" s="26">
        <v>61.11</v>
      </c>
      <c r="F829" s="25"/>
      <c r="G829" s="27"/>
      <c r="H829" s="27"/>
      <c r="I829" s="27"/>
      <c r="J829" s="27"/>
      <c r="K829" s="25" t="s">
        <v>4088</v>
      </c>
      <c r="L829" s="26"/>
      <c r="M829"/>
      <c r="N829"/>
      <c r="O829" s="25">
        <v>-15.78</v>
      </c>
      <c r="P829" s="25">
        <v>-26.16</v>
      </c>
      <c r="S829" s="23" t="str">
        <f t="shared" si="39"/>
        <v/>
      </c>
      <c r="T829" s="23">
        <f t="shared" si="37"/>
        <v>0</v>
      </c>
    </row>
    <row r="830" spans="1:20" ht="17.399999999999999">
      <c r="A830" s="23" t="str">
        <f t="shared" si="38"/>
        <v/>
      </c>
      <c r="B830" s="24" t="s">
        <v>1389</v>
      </c>
      <c r="C830" s="12" t="s">
        <v>1390</v>
      </c>
      <c r="D830" s="25" t="s">
        <v>37</v>
      </c>
      <c r="E830" s="26">
        <v>24.54</v>
      </c>
      <c r="F830" s="25"/>
      <c r="G830" s="27"/>
      <c r="H830" s="27"/>
      <c r="I830" s="27"/>
      <c r="J830" s="27"/>
      <c r="K830" s="25" t="s">
        <v>4098</v>
      </c>
      <c r="L830" s="25"/>
      <c r="M830"/>
      <c r="N830"/>
      <c r="O830" s="25">
        <v>-24.26</v>
      </c>
      <c r="P830" s="25">
        <v>-26.62</v>
      </c>
      <c r="S830" s="23" t="str">
        <f t="shared" si="39"/>
        <v/>
      </c>
      <c r="T830" s="23">
        <f t="shared" si="37"/>
        <v>0</v>
      </c>
    </row>
    <row r="831" spans="1:20" ht="17.399999999999999">
      <c r="A831" s="23" t="str">
        <f t="shared" si="38"/>
        <v/>
      </c>
      <c r="B831" s="24" t="s">
        <v>1391</v>
      </c>
      <c r="C831" s="12" t="s">
        <v>1392</v>
      </c>
      <c r="D831" s="25" t="s">
        <v>37</v>
      </c>
      <c r="E831" s="26">
        <v>186.31</v>
      </c>
      <c r="F831" s="26">
        <v>2</v>
      </c>
      <c r="G831" s="27"/>
      <c r="H831" s="27">
        <v>14.79</v>
      </c>
      <c r="I831" s="27"/>
      <c r="J831" s="27">
        <v>14.79</v>
      </c>
      <c r="K831" s="25" t="s">
        <v>4099</v>
      </c>
      <c r="L831" s="25"/>
      <c r="M831"/>
      <c r="N831"/>
      <c r="O831" s="25">
        <v>-1.26</v>
      </c>
      <c r="P831" s="25">
        <v>69.709999999999994</v>
      </c>
      <c r="S831" s="23" t="str">
        <f t="shared" si="39"/>
        <v/>
      </c>
      <c r="T831" s="23">
        <f t="shared" si="37"/>
        <v>0</v>
      </c>
    </row>
    <row r="832" spans="1:20" ht="17.399999999999999">
      <c r="A832" s="23">
        <f t="shared" si="38"/>
        <v>254</v>
      </c>
      <c r="B832" s="24" t="s">
        <v>1393</v>
      </c>
      <c r="C832" s="12" t="s">
        <v>1394</v>
      </c>
      <c r="D832" s="25" t="s">
        <v>37</v>
      </c>
      <c r="E832" s="26">
        <v>168.37</v>
      </c>
      <c r="F832" s="25">
        <v>5</v>
      </c>
      <c r="G832" s="27">
        <v>5.63</v>
      </c>
      <c r="H832" s="27">
        <v>5.73</v>
      </c>
      <c r="I832" s="27">
        <v>5.2</v>
      </c>
      <c r="J832" s="27">
        <v>5.2</v>
      </c>
      <c r="K832" s="25" t="s">
        <v>4105</v>
      </c>
      <c r="L832" s="25"/>
      <c r="M832"/>
      <c r="N832"/>
      <c r="O832" s="25">
        <v>-11.43</v>
      </c>
      <c r="P832" s="25">
        <v>-23.62</v>
      </c>
      <c r="S832" s="23">
        <f t="shared" si="39"/>
        <v>168.37832</v>
      </c>
      <c r="T832" s="23">
        <f t="shared" si="37"/>
        <v>0</v>
      </c>
    </row>
    <row r="833" spans="1:20" ht="17.399999999999999">
      <c r="A833" s="23" t="str">
        <f t="shared" si="38"/>
        <v/>
      </c>
      <c r="B833" s="24" t="s">
        <v>1395</v>
      </c>
      <c r="C833" s="12" t="s">
        <v>1396</v>
      </c>
      <c r="D833" s="25" t="s">
        <v>37</v>
      </c>
      <c r="E833" s="26">
        <v>149.52000000000001</v>
      </c>
      <c r="F833" s="25"/>
      <c r="G833" s="27"/>
      <c r="H833" s="27"/>
      <c r="I833" s="27"/>
      <c r="J833" s="27"/>
      <c r="K833" s="25" t="s">
        <v>4100</v>
      </c>
      <c r="L833" s="26"/>
      <c r="M833"/>
      <c r="N833"/>
      <c r="O833" s="25">
        <v>-18.059999999999999</v>
      </c>
      <c r="P833" s="25">
        <v>-28.11</v>
      </c>
      <c r="S833" s="23" t="str">
        <f t="shared" si="39"/>
        <v/>
      </c>
      <c r="T833" s="23">
        <f t="shared" si="37"/>
        <v>0</v>
      </c>
    </row>
    <row r="834" spans="1:20" ht="17.399999999999999">
      <c r="A834" s="23" t="str">
        <f t="shared" si="38"/>
        <v/>
      </c>
      <c r="B834" s="24" t="s">
        <v>1397</v>
      </c>
      <c r="C834" s="12" t="s">
        <v>4653</v>
      </c>
      <c r="D834" s="25" t="s">
        <v>37</v>
      </c>
      <c r="E834" s="26">
        <v>67.95</v>
      </c>
      <c r="F834" s="25"/>
      <c r="G834" s="27"/>
      <c r="H834" s="27"/>
      <c r="I834" s="27"/>
      <c r="J834" s="27"/>
      <c r="K834" s="25" t="s">
        <v>4113</v>
      </c>
      <c r="L834" s="26"/>
      <c r="M834"/>
      <c r="N834"/>
      <c r="O834" s="25">
        <v>-39.270000000000003</v>
      </c>
      <c r="P834" s="25">
        <v>-41.56</v>
      </c>
      <c r="S834" s="23" t="str">
        <f t="shared" si="39"/>
        <v/>
      </c>
      <c r="T834" s="23">
        <f t="shared" si="37"/>
        <v>0</v>
      </c>
    </row>
    <row r="835" spans="1:20" ht="17.399999999999999">
      <c r="A835" s="23" t="str">
        <f t="shared" si="38"/>
        <v/>
      </c>
      <c r="B835" s="24" t="s">
        <v>1398</v>
      </c>
      <c r="C835" s="12" t="s">
        <v>3871</v>
      </c>
      <c r="D835" s="25" t="s">
        <v>37</v>
      </c>
      <c r="E835" s="26">
        <v>96.32</v>
      </c>
      <c r="F835" s="25"/>
      <c r="G835" s="27"/>
      <c r="H835" s="27"/>
      <c r="I835" s="27"/>
      <c r="J835" s="27"/>
      <c r="K835" s="25" t="s">
        <v>4113</v>
      </c>
      <c r="L835" s="26"/>
      <c r="M835"/>
      <c r="N835"/>
      <c r="O835" s="25">
        <v>-39.61</v>
      </c>
      <c r="P835" s="25">
        <v>-22.35</v>
      </c>
      <c r="S835" s="23" t="str">
        <f t="shared" si="39"/>
        <v/>
      </c>
      <c r="T835" s="23">
        <f t="shared" si="37"/>
        <v>0</v>
      </c>
    </row>
    <row r="836" spans="1:20" ht="17.399999999999999">
      <c r="A836" s="23" t="str">
        <f t="shared" si="38"/>
        <v/>
      </c>
      <c r="B836" s="24" t="s">
        <v>1399</v>
      </c>
      <c r="C836" s="12" t="s">
        <v>1400</v>
      </c>
      <c r="D836" s="25" t="s">
        <v>37</v>
      </c>
      <c r="E836" s="26">
        <v>100.12</v>
      </c>
      <c r="F836" s="25"/>
      <c r="G836" s="27"/>
      <c r="H836" s="27"/>
      <c r="I836" s="27"/>
      <c r="J836" s="27"/>
      <c r="K836" s="25" t="s">
        <v>4103</v>
      </c>
      <c r="L836" s="25"/>
      <c r="M836"/>
      <c r="N836"/>
      <c r="O836" s="25">
        <v>-20.3</v>
      </c>
      <c r="P836" s="25">
        <v>-32.479999999999997</v>
      </c>
      <c r="S836" s="23" t="str">
        <f t="shared" si="39"/>
        <v/>
      </c>
      <c r="T836" s="23">
        <f t="shared" si="37"/>
        <v>0</v>
      </c>
    </row>
    <row r="837" spans="1:20" ht="17.399999999999999">
      <c r="A837" s="23" t="str">
        <f t="shared" si="38"/>
        <v/>
      </c>
      <c r="B837" s="24" t="s">
        <v>1401</v>
      </c>
      <c r="C837" s="12" t="s">
        <v>4708</v>
      </c>
      <c r="D837" s="25" t="s">
        <v>37</v>
      </c>
      <c r="E837" s="26">
        <v>152.06</v>
      </c>
      <c r="F837" s="25"/>
      <c r="G837" s="27"/>
      <c r="H837" s="27"/>
      <c r="I837" s="27"/>
      <c r="J837" s="27"/>
      <c r="K837" s="25" t="s">
        <v>4113</v>
      </c>
      <c r="L837" s="25"/>
      <c r="M837"/>
      <c r="N837"/>
      <c r="O837" s="25">
        <v>27.08</v>
      </c>
      <c r="P837" s="25">
        <v>119.44</v>
      </c>
      <c r="S837" s="23" t="str">
        <f t="shared" si="39"/>
        <v/>
      </c>
      <c r="T837" s="23">
        <f t="shared" si="37"/>
        <v>0</v>
      </c>
    </row>
    <row r="838" spans="1:20" ht="17.399999999999999">
      <c r="A838" s="23" t="str">
        <f t="shared" si="38"/>
        <v/>
      </c>
      <c r="B838" s="24" t="s">
        <v>1402</v>
      </c>
      <c r="C838" s="12" t="s">
        <v>1403</v>
      </c>
      <c r="D838" s="25" t="s">
        <v>37</v>
      </c>
      <c r="E838" s="26">
        <v>89.36</v>
      </c>
      <c r="F838" s="25"/>
      <c r="G838" s="27">
        <v>2.8</v>
      </c>
      <c r="H838" s="27"/>
      <c r="I838" s="27"/>
      <c r="J838" s="27"/>
      <c r="K838" s="25" t="s">
        <v>4118</v>
      </c>
      <c r="L838" s="25"/>
      <c r="M838"/>
      <c r="N838"/>
      <c r="O838" s="25">
        <v>0.88</v>
      </c>
      <c r="P838" s="25">
        <v>-2.23</v>
      </c>
      <c r="S838" s="23" t="str">
        <f t="shared" si="39"/>
        <v/>
      </c>
      <c r="T838" s="23">
        <f t="shared" si="37"/>
        <v>0</v>
      </c>
    </row>
    <row r="839" spans="1:20" ht="17.399999999999999">
      <c r="A839" s="23" t="str">
        <f t="shared" si="38"/>
        <v/>
      </c>
      <c r="B839" s="24" t="s">
        <v>1404</v>
      </c>
      <c r="C839" s="12" t="s">
        <v>1405</v>
      </c>
      <c r="D839" s="25" t="s">
        <v>37</v>
      </c>
      <c r="E839" s="26">
        <v>56.5</v>
      </c>
      <c r="F839" s="26"/>
      <c r="G839" s="27"/>
      <c r="H839" s="27"/>
      <c r="I839" s="27"/>
      <c r="J839" s="27"/>
      <c r="K839" s="25" t="s">
        <v>4085</v>
      </c>
      <c r="L839" s="26"/>
      <c r="M839"/>
      <c r="N839"/>
      <c r="O839" s="25">
        <v>4.41</v>
      </c>
      <c r="P839" s="25">
        <v>-20.88</v>
      </c>
      <c r="S839" s="23" t="str">
        <f t="shared" si="39"/>
        <v/>
      </c>
      <c r="T839" s="23">
        <f t="shared" si="37"/>
        <v>0</v>
      </c>
    </row>
    <row r="840" spans="1:20" ht="17.399999999999999">
      <c r="A840" s="23" t="str">
        <f t="shared" si="38"/>
        <v/>
      </c>
      <c r="B840" s="24" t="s">
        <v>1406</v>
      </c>
      <c r="C840" s="12" t="s">
        <v>1407</v>
      </c>
      <c r="D840" s="25" t="s">
        <v>37</v>
      </c>
      <c r="E840" s="26">
        <v>78.790000000000006</v>
      </c>
      <c r="F840" s="25"/>
      <c r="G840" s="27"/>
      <c r="H840" s="27"/>
      <c r="I840" s="27"/>
      <c r="J840" s="27"/>
      <c r="K840" s="25" t="s">
        <v>4096</v>
      </c>
      <c r="L840" s="25"/>
      <c r="M840"/>
      <c r="N840"/>
      <c r="O840" s="25">
        <v>-13.47</v>
      </c>
      <c r="P840" s="25">
        <v>-20.46</v>
      </c>
      <c r="S840" s="23" t="str">
        <f t="shared" si="39"/>
        <v/>
      </c>
      <c r="T840" s="23">
        <f t="shared" si="37"/>
        <v>0</v>
      </c>
    </row>
    <row r="841" spans="1:20" ht="17.399999999999999">
      <c r="A841" s="23" t="str">
        <f t="shared" si="38"/>
        <v/>
      </c>
      <c r="B841" s="24" t="s">
        <v>1408</v>
      </c>
      <c r="C841" s="12" t="s">
        <v>3844</v>
      </c>
      <c r="D841" s="25" t="s">
        <v>37</v>
      </c>
      <c r="E841" s="26">
        <v>151.29</v>
      </c>
      <c r="F841" s="26"/>
      <c r="G841" s="27"/>
      <c r="H841" s="27"/>
      <c r="I841" s="27"/>
      <c r="J841" s="27"/>
      <c r="K841" s="25" t="s">
        <v>4085</v>
      </c>
      <c r="L841" s="26"/>
      <c r="M841"/>
      <c r="N841"/>
      <c r="O841" s="25">
        <v>-23.49</v>
      </c>
      <c r="P841" s="25">
        <v>-32.56</v>
      </c>
      <c r="S841" s="23" t="str">
        <f t="shared" si="39"/>
        <v/>
      </c>
      <c r="T841" s="23">
        <f t="shared" si="37"/>
        <v>0</v>
      </c>
    </row>
    <row r="842" spans="1:20" ht="17.399999999999999">
      <c r="A842" s="23" t="str">
        <f t="shared" si="38"/>
        <v/>
      </c>
      <c r="B842" s="24" t="s">
        <v>1409</v>
      </c>
      <c r="C842" s="12" t="s">
        <v>1410</v>
      </c>
      <c r="D842" s="25" t="s">
        <v>37</v>
      </c>
      <c r="E842" s="26">
        <v>393.96</v>
      </c>
      <c r="F842" s="25"/>
      <c r="G842" s="27"/>
      <c r="H842" s="27"/>
      <c r="I842" s="27"/>
      <c r="J842" s="27"/>
      <c r="K842" s="25" t="s">
        <v>4109</v>
      </c>
      <c r="L842" s="26"/>
      <c r="M842"/>
      <c r="N842"/>
      <c r="O842" s="25">
        <v>-22.73</v>
      </c>
      <c r="P842" s="25">
        <v>-27.17</v>
      </c>
      <c r="S842" s="23" t="str">
        <f t="shared" si="39"/>
        <v/>
      </c>
      <c r="T842" s="23">
        <f t="shared" si="37"/>
        <v>0</v>
      </c>
    </row>
    <row r="843" spans="1:20" ht="17.399999999999999">
      <c r="A843" s="23" t="str">
        <f t="shared" si="38"/>
        <v/>
      </c>
      <c r="B843" s="24" t="s">
        <v>1411</v>
      </c>
      <c r="C843" s="12" t="s">
        <v>3853</v>
      </c>
      <c r="D843" s="25" t="s">
        <v>37</v>
      </c>
      <c r="E843" s="26">
        <v>120.07</v>
      </c>
      <c r="F843" s="26"/>
      <c r="G843" s="27"/>
      <c r="H843" s="27"/>
      <c r="I843" s="27"/>
      <c r="J843" s="27"/>
      <c r="K843" s="25" t="s">
        <v>4088</v>
      </c>
      <c r="L843" s="25"/>
      <c r="M843"/>
      <c r="N843"/>
      <c r="O843" s="25">
        <v>-16.079999999999998</v>
      </c>
      <c r="P843" s="25">
        <v>-24.38</v>
      </c>
      <c r="S843" s="23" t="str">
        <f t="shared" si="39"/>
        <v/>
      </c>
      <c r="T843" s="23">
        <f t="shared" si="37"/>
        <v>0</v>
      </c>
    </row>
    <row r="844" spans="1:20" ht="17.399999999999999">
      <c r="A844" s="23" t="str">
        <f t="shared" si="38"/>
        <v/>
      </c>
      <c r="B844" s="24" t="s">
        <v>1412</v>
      </c>
      <c r="C844" s="12" t="s">
        <v>1413</v>
      </c>
      <c r="D844" s="25" t="s">
        <v>37</v>
      </c>
      <c r="E844" s="26">
        <v>68.400000000000006</v>
      </c>
      <c r="F844" s="25"/>
      <c r="G844" s="27"/>
      <c r="H844" s="27"/>
      <c r="I844" s="27"/>
      <c r="J844" s="27"/>
      <c r="K844" s="25" t="s">
        <v>4113</v>
      </c>
      <c r="L844" s="25"/>
      <c r="M844"/>
      <c r="N844"/>
      <c r="O844" s="25">
        <v>7.14</v>
      </c>
      <c r="P844" s="25">
        <v>-9.66</v>
      </c>
      <c r="S844" s="23" t="str">
        <f t="shared" si="39"/>
        <v/>
      </c>
      <c r="T844" s="23">
        <f t="shared" si="37"/>
        <v>0</v>
      </c>
    </row>
    <row r="845" spans="1:20" ht="17.399999999999999">
      <c r="A845" s="23">
        <f t="shared" si="38"/>
        <v>151</v>
      </c>
      <c r="B845" s="24" t="s">
        <v>1414</v>
      </c>
      <c r="C845" s="12" t="s">
        <v>1415</v>
      </c>
      <c r="D845" s="25" t="s">
        <v>37</v>
      </c>
      <c r="E845" s="26">
        <v>1680.47</v>
      </c>
      <c r="F845" s="25">
        <v>19</v>
      </c>
      <c r="G845" s="27">
        <v>54.37</v>
      </c>
      <c r="H845" s="27">
        <v>54.34</v>
      </c>
      <c r="I845" s="27">
        <v>56.05</v>
      </c>
      <c r="J845" s="27">
        <v>56.05</v>
      </c>
      <c r="K845" s="25" t="s">
        <v>4103</v>
      </c>
      <c r="L845" s="25"/>
      <c r="M845"/>
      <c r="N845"/>
      <c r="O845" s="25">
        <v>-7.9</v>
      </c>
      <c r="P845" s="25">
        <v>-18.440000000000001</v>
      </c>
      <c r="S845" s="23">
        <f t="shared" si="39"/>
        <v>1680.4784500000001</v>
      </c>
      <c r="T845" s="23">
        <f t="shared" si="37"/>
        <v>0</v>
      </c>
    </row>
    <row r="846" spans="1:20" ht="17.399999999999999">
      <c r="A846" s="23" t="str">
        <f t="shared" si="38"/>
        <v/>
      </c>
      <c r="B846" s="24" t="s">
        <v>1416</v>
      </c>
      <c r="C846" s="12" t="s">
        <v>4693</v>
      </c>
      <c r="D846" s="25" t="s">
        <v>37</v>
      </c>
      <c r="E846" s="26">
        <v>105.19</v>
      </c>
      <c r="F846" s="25"/>
      <c r="G846" s="27"/>
      <c r="H846" s="27"/>
      <c r="I846" s="27"/>
      <c r="J846" s="27"/>
      <c r="K846" s="25" t="s">
        <v>4091</v>
      </c>
      <c r="L846" s="26"/>
      <c r="M846"/>
      <c r="N846"/>
      <c r="O846" s="25">
        <v>-6.2</v>
      </c>
      <c r="P846" s="25">
        <v>-5.79</v>
      </c>
      <c r="S846" s="23" t="str">
        <f t="shared" si="39"/>
        <v/>
      </c>
      <c r="T846" s="23">
        <f t="shared" ref="T846:T909" si="40">IF(AND(G846&lt;H846,I846&lt;J846,H846&lt;J846),1,IF(AND(G846&gt;H846,I846&gt;J846,H846&gt;J846),-1,0))</f>
        <v>0</v>
      </c>
    </row>
    <row r="847" spans="1:20" ht="17.399999999999999">
      <c r="A847" s="23" t="str">
        <f t="shared" ref="A847:A910" si="41">IF(ISERROR(RANK(S847,$S$14:$S$3000,)),"",RANK(S847,$S$14:$S$3000,))</f>
        <v/>
      </c>
      <c r="B847" s="24" t="s">
        <v>1417</v>
      </c>
      <c r="C847" s="12" t="s">
        <v>4147</v>
      </c>
      <c r="D847" s="25" t="s">
        <v>37</v>
      </c>
      <c r="E847" s="26">
        <v>116.06</v>
      </c>
      <c r="F847" s="26"/>
      <c r="G847" s="27"/>
      <c r="H847" s="27"/>
      <c r="I847" s="27"/>
      <c r="J847" s="27"/>
      <c r="K847" s="25" t="s">
        <v>4086</v>
      </c>
      <c r="L847" s="25"/>
      <c r="M847"/>
      <c r="N847"/>
      <c r="O847" s="25">
        <v>0</v>
      </c>
      <c r="P847" s="25">
        <v>0</v>
      </c>
      <c r="S847" s="23" t="str">
        <f t="shared" ref="S847:S910" si="42">IF(OR(F847&lt;=$F$8,ISBLANK(G847),ISBLANK(H847),ISBLANK(J847),ISBLANK(I847)),"",E847+ROW()/100000)</f>
        <v/>
      </c>
      <c r="T847" s="23">
        <f t="shared" si="40"/>
        <v>0</v>
      </c>
    </row>
    <row r="848" spans="1:20" ht="17.399999999999999">
      <c r="A848" s="23" t="str">
        <f t="shared" si="41"/>
        <v/>
      </c>
      <c r="B848" s="24" t="s">
        <v>1418</v>
      </c>
      <c r="C848" s="12" t="s">
        <v>1419</v>
      </c>
      <c r="D848" s="25" t="s">
        <v>9</v>
      </c>
      <c r="E848" s="26">
        <v>45.84</v>
      </c>
      <c r="F848" s="25"/>
      <c r="G848" s="27"/>
      <c r="H848" s="27"/>
      <c r="I848" s="27"/>
      <c r="J848" s="27"/>
      <c r="K848" s="25" t="s">
        <v>4085</v>
      </c>
      <c r="L848" s="25"/>
      <c r="M848"/>
      <c r="N848"/>
      <c r="O848" s="25">
        <v>-8.3699999999999992</v>
      </c>
      <c r="P848" s="25">
        <v>-18.82</v>
      </c>
      <c r="S848" s="23" t="str">
        <f t="shared" si="42"/>
        <v/>
      </c>
      <c r="T848" s="23">
        <f t="shared" si="40"/>
        <v>0</v>
      </c>
    </row>
    <row r="849" spans="1:20" ht="17.399999999999999">
      <c r="A849" s="23">
        <f t="shared" si="41"/>
        <v>174</v>
      </c>
      <c r="B849" s="24" t="s">
        <v>1420</v>
      </c>
      <c r="C849" s="12" t="s">
        <v>1421</v>
      </c>
      <c r="D849" s="25" t="s">
        <v>37</v>
      </c>
      <c r="E849" s="26">
        <v>835.81</v>
      </c>
      <c r="F849" s="25">
        <v>3</v>
      </c>
      <c r="G849" s="27">
        <v>12.27</v>
      </c>
      <c r="H849" s="27">
        <v>12.27</v>
      </c>
      <c r="I849" s="27">
        <v>12.9</v>
      </c>
      <c r="J849" s="27">
        <v>13.5</v>
      </c>
      <c r="K849" s="25" t="s">
        <v>4105</v>
      </c>
      <c r="L849" s="25"/>
      <c r="M849"/>
      <c r="N849"/>
      <c r="O849" s="25">
        <v>45.03</v>
      </c>
      <c r="P849" s="25">
        <v>110.17</v>
      </c>
      <c r="S849" s="23">
        <f t="shared" si="42"/>
        <v>835.81849</v>
      </c>
      <c r="T849" s="23">
        <f t="shared" si="40"/>
        <v>0</v>
      </c>
    </row>
    <row r="850" spans="1:20" ht="17.399999999999999">
      <c r="A850" s="23" t="str">
        <f t="shared" si="41"/>
        <v/>
      </c>
      <c r="B850" s="24" t="s">
        <v>1422</v>
      </c>
      <c r="C850" s="12" t="s">
        <v>4675</v>
      </c>
      <c r="D850" s="25" t="s">
        <v>37</v>
      </c>
      <c r="E850" s="26">
        <v>63.56</v>
      </c>
      <c r="F850" s="25"/>
      <c r="G850" s="27"/>
      <c r="H850" s="27"/>
      <c r="I850" s="27"/>
      <c r="J850" s="27"/>
      <c r="K850" s="25" t="s">
        <v>4076</v>
      </c>
      <c r="L850" s="26"/>
      <c r="M850"/>
      <c r="N850"/>
      <c r="O850" s="25">
        <v>-16.93</v>
      </c>
      <c r="P850" s="25">
        <v>-33.82</v>
      </c>
      <c r="S850" s="23" t="str">
        <f t="shared" si="42"/>
        <v/>
      </c>
      <c r="T850" s="23">
        <f t="shared" si="40"/>
        <v>0</v>
      </c>
    </row>
    <row r="851" spans="1:20" ht="17.399999999999999">
      <c r="A851" s="23">
        <f t="shared" si="41"/>
        <v>248</v>
      </c>
      <c r="B851" s="24" t="s">
        <v>2630</v>
      </c>
      <c r="C851" s="12" t="s">
        <v>2634</v>
      </c>
      <c r="D851" s="25" t="s">
        <v>37</v>
      </c>
      <c r="E851" s="26">
        <v>204.39</v>
      </c>
      <c r="F851" s="26">
        <v>1</v>
      </c>
      <c r="G851" s="27">
        <v>3.9</v>
      </c>
      <c r="H851" s="27">
        <v>3.9</v>
      </c>
      <c r="I851" s="27">
        <v>3.9</v>
      </c>
      <c r="J851" s="27">
        <v>3.9</v>
      </c>
      <c r="K851" s="25" t="s">
        <v>4105</v>
      </c>
      <c r="L851" s="26"/>
      <c r="M851"/>
      <c r="N851"/>
      <c r="O851" s="25">
        <v>-37.130000000000003</v>
      </c>
      <c r="P851" s="25">
        <v>-49.7</v>
      </c>
      <c r="S851" s="23">
        <f t="shared" si="42"/>
        <v>204.39850999999999</v>
      </c>
      <c r="T851" s="23">
        <f t="shared" si="40"/>
        <v>0</v>
      </c>
    </row>
    <row r="852" spans="1:20" ht="17.399999999999999">
      <c r="A852" s="23" t="str">
        <f t="shared" si="41"/>
        <v/>
      </c>
      <c r="B852" s="24" t="s">
        <v>1423</v>
      </c>
      <c r="C852" s="12" t="s">
        <v>5249</v>
      </c>
      <c r="D852" s="25" t="s">
        <v>37</v>
      </c>
      <c r="E852" s="26">
        <v>72.5</v>
      </c>
      <c r="F852" s="25"/>
      <c r="G852" s="27"/>
      <c r="H852" s="27"/>
      <c r="I852" s="27"/>
      <c r="J852" s="27"/>
      <c r="K852" s="25" t="s">
        <v>4085</v>
      </c>
      <c r="L852" s="25"/>
      <c r="M852"/>
      <c r="N852"/>
      <c r="O852" s="25">
        <v>-18.04</v>
      </c>
      <c r="P852" s="25">
        <v>-23.19</v>
      </c>
      <c r="S852" s="23" t="str">
        <f t="shared" si="42"/>
        <v/>
      </c>
      <c r="T852" s="23">
        <f t="shared" si="40"/>
        <v>0</v>
      </c>
    </row>
    <row r="853" spans="1:20" ht="17.399999999999999">
      <c r="A853" s="23" t="str">
        <f t="shared" si="41"/>
        <v/>
      </c>
      <c r="B853" s="24" t="s">
        <v>1424</v>
      </c>
      <c r="C853" s="12" t="s">
        <v>1425</v>
      </c>
      <c r="D853" s="25" t="s">
        <v>37</v>
      </c>
      <c r="E853" s="26">
        <v>588.14</v>
      </c>
      <c r="F853" s="25"/>
      <c r="G853" s="27"/>
      <c r="H853" s="27"/>
      <c r="I853" s="27"/>
      <c r="J853" s="27"/>
      <c r="K853" s="25" t="s">
        <v>4076</v>
      </c>
      <c r="L853" s="26"/>
      <c r="M853"/>
      <c r="N853"/>
      <c r="O853" s="25">
        <v>9.0399999999999991</v>
      </c>
      <c r="P853" s="25">
        <v>-6.46</v>
      </c>
      <c r="S853" s="23" t="str">
        <f t="shared" si="42"/>
        <v/>
      </c>
      <c r="T853" s="23">
        <f t="shared" si="40"/>
        <v>0</v>
      </c>
    </row>
    <row r="854" spans="1:20" ht="17.399999999999999">
      <c r="A854" s="23" t="str">
        <f t="shared" si="41"/>
        <v/>
      </c>
      <c r="B854" s="24" t="s">
        <v>3130</v>
      </c>
      <c r="C854" s="12" t="s">
        <v>3246</v>
      </c>
      <c r="D854" s="25" t="s">
        <v>37</v>
      </c>
      <c r="E854" s="26">
        <v>432.06</v>
      </c>
      <c r="F854" s="26">
        <v>1</v>
      </c>
      <c r="G854" s="27">
        <v>10.6</v>
      </c>
      <c r="H854" s="27">
        <v>10.6</v>
      </c>
      <c r="I854" s="27">
        <v>10.6</v>
      </c>
      <c r="J854" s="27"/>
      <c r="K854" s="25" t="s">
        <v>4113</v>
      </c>
      <c r="L854" s="26"/>
      <c r="M854"/>
      <c r="N854"/>
      <c r="O854" s="25">
        <v>-18.22</v>
      </c>
      <c r="P854" s="25">
        <v>-33.69</v>
      </c>
      <c r="S854" s="23" t="str">
        <f t="shared" si="42"/>
        <v/>
      </c>
      <c r="T854" s="23">
        <f t="shared" si="40"/>
        <v>0</v>
      </c>
    </row>
    <row r="855" spans="1:20" ht="17.399999999999999">
      <c r="A855" s="23" t="str">
        <f t="shared" si="41"/>
        <v/>
      </c>
      <c r="B855" s="24" t="s">
        <v>1426</v>
      </c>
      <c r="C855" s="12" t="s">
        <v>1427</v>
      </c>
      <c r="D855" s="25" t="s">
        <v>37</v>
      </c>
      <c r="E855" s="26">
        <v>9.17</v>
      </c>
      <c r="F855" s="26"/>
      <c r="G855" s="27"/>
      <c r="H855" s="27"/>
      <c r="I855" s="27"/>
      <c r="J855" s="27"/>
      <c r="K855" s="25" t="s">
        <v>4084</v>
      </c>
      <c r="L855" s="25"/>
      <c r="M855"/>
      <c r="N855"/>
      <c r="O855" s="25">
        <v>-38.17</v>
      </c>
      <c r="P855" s="25">
        <v>-71.23</v>
      </c>
      <c r="S855" s="23" t="str">
        <f t="shared" si="42"/>
        <v/>
      </c>
      <c r="T855" s="23">
        <f t="shared" si="40"/>
        <v>0</v>
      </c>
    </row>
    <row r="856" spans="1:20" ht="17.399999999999999">
      <c r="A856" s="23" t="str">
        <f t="shared" si="41"/>
        <v/>
      </c>
      <c r="B856" s="24" t="s">
        <v>1428</v>
      </c>
      <c r="C856" s="12" t="s">
        <v>1429</v>
      </c>
      <c r="D856" s="25" t="s">
        <v>37</v>
      </c>
      <c r="E856" s="26">
        <v>52.97</v>
      </c>
      <c r="F856" s="25"/>
      <c r="G856" s="27"/>
      <c r="H856" s="27"/>
      <c r="I856" s="27"/>
      <c r="J856" s="27"/>
      <c r="K856" s="25" t="s">
        <v>4097</v>
      </c>
      <c r="L856" s="25"/>
      <c r="M856"/>
      <c r="N856"/>
      <c r="O856" s="25">
        <v>-12.46</v>
      </c>
      <c r="P856" s="25">
        <v>-25.75</v>
      </c>
      <c r="S856" s="23" t="str">
        <f t="shared" si="42"/>
        <v/>
      </c>
      <c r="T856" s="23">
        <f t="shared" si="40"/>
        <v>0</v>
      </c>
    </row>
    <row r="857" spans="1:20" ht="17.399999999999999">
      <c r="A857" s="23" t="str">
        <f t="shared" si="41"/>
        <v/>
      </c>
      <c r="B857" s="24" t="s">
        <v>1430</v>
      </c>
      <c r="C857" s="12" t="s">
        <v>1431</v>
      </c>
      <c r="D857" s="25" t="s">
        <v>37</v>
      </c>
      <c r="E857" s="26">
        <v>255.19</v>
      </c>
      <c r="F857" s="25"/>
      <c r="G857" s="27"/>
      <c r="H857" s="27"/>
      <c r="I857" s="27"/>
      <c r="J857" s="27"/>
      <c r="K857" s="25" t="s">
        <v>4097</v>
      </c>
      <c r="L857" s="25"/>
      <c r="M857"/>
      <c r="N857"/>
      <c r="O857" s="25">
        <v>-22.58</v>
      </c>
      <c r="P857" s="25">
        <v>-18.36</v>
      </c>
      <c r="S857" s="23" t="str">
        <f t="shared" si="42"/>
        <v/>
      </c>
      <c r="T857" s="23">
        <f t="shared" si="40"/>
        <v>0</v>
      </c>
    </row>
    <row r="858" spans="1:20" ht="17.399999999999999">
      <c r="A858" s="23" t="str">
        <f t="shared" si="41"/>
        <v/>
      </c>
      <c r="B858" s="24" t="s">
        <v>1432</v>
      </c>
      <c r="C858" s="12" t="s">
        <v>1433</v>
      </c>
      <c r="D858" s="25" t="s">
        <v>37</v>
      </c>
      <c r="E858" s="26">
        <v>182.79</v>
      </c>
      <c r="F858" s="25"/>
      <c r="G858" s="27"/>
      <c r="H858" s="27"/>
      <c r="I858" s="27"/>
      <c r="J858" s="27"/>
      <c r="K858" s="25" t="s">
        <v>4120</v>
      </c>
      <c r="L858" s="25"/>
      <c r="M858"/>
      <c r="N858"/>
      <c r="O858" s="25">
        <v>6.15</v>
      </c>
      <c r="P858" s="25">
        <v>-5.47</v>
      </c>
      <c r="S858" s="23" t="str">
        <f t="shared" si="42"/>
        <v/>
      </c>
      <c r="T858" s="23">
        <f t="shared" si="40"/>
        <v>0</v>
      </c>
    </row>
    <row r="859" spans="1:20" ht="17.399999999999999">
      <c r="A859" s="23" t="str">
        <f t="shared" si="41"/>
        <v/>
      </c>
      <c r="B859" s="24" t="s">
        <v>1434</v>
      </c>
      <c r="C859" s="12" t="s">
        <v>1435</v>
      </c>
      <c r="D859" s="25" t="s">
        <v>37</v>
      </c>
      <c r="E859" s="26">
        <v>91.17</v>
      </c>
      <c r="F859" s="25"/>
      <c r="G859" s="27"/>
      <c r="H859" s="27"/>
      <c r="I859" s="27"/>
      <c r="J859" s="27"/>
      <c r="K859" s="25" t="s">
        <v>4113</v>
      </c>
      <c r="L859" s="26"/>
      <c r="M859"/>
      <c r="N859"/>
      <c r="O859" s="25">
        <v>-7.88</v>
      </c>
      <c r="P859" s="25">
        <v>2.63</v>
      </c>
      <c r="S859" s="23" t="str">
        <f t="shared" si="42"/>
        <v/>
      </c>
      <c r="T859" s="23">
        <f t="shared" si="40"/>
        <v>0</v>
      </c>
    </row>
    <row r="860" spans="1:20" ht="17.399999999999999">
      <c r="A860" s="23" t="str">
        <f t="shared" si="41"/>
        <v/>
      </c>
      <c r="B860" s="24" t="s">
        <v>1436</v>
      </c>
      <c r="C860" s="12" t="s">
        <v>1437</v>
      </c>
      <c r="D860" s="25" t="s">
        <v>37</v>
      </c>
      <c r="E860" s="26">
        <v>82.29</v>
      </c>
      <c r="F860" s="25">
        <v>1</v>
      </c>
      <c r="G860" s="27">
        <v>-0.8</v>
      </c>
      <c r="H860" s="27">
        <v>-0.8</v>
      </c>
      <c r="I860" s="27"/>
      <c r="J860" s="27"/>
      <c r="K860" s="25" t="s">
        <v>4113</v>
      </c>
      <c r="L860" s="25"/>
      <c r="M860"/>
      <c r="N860"/>
      <c r="O860" s="25">
        <v>-25.83</v>
      </c>
      <c r="P860" s="25">
        <v>-16.079999999999998</v>
      </c>
      <c r="S860" s="23" t="str">
        <f t="shared" si="42"/>
        <v/>
      </c>
      <c r="T860" s="23">
        <f t="shared" si="40"/>
        <v>0</v>
      </c>
    </row>
    <row r="861" spans="1:20" ht="17.399999999999999">
      <c r="A861" s="23">
        <f t="shared" si="41"/>
        <v>221</v>
      </c>
      <c r="B861" s="24" t="s">
        <v>1438</v>
      </c>
      <c r="C861" s="12" t="s">
        <v>1439</v>
      </c>
      <c r="D861" s="25" t="s">
        <v>37</v>
      </c>
      <c r="E861" s="26">
        <v>356.53</v>
      </c>
      <c r="F861" s="25">
        <v>4</v>
      </c>
      <c r="G861" s="27">
        <v>4.76</v>
      </c>
      <c r="H861" s="27">
        <v>4.76</v>
      </c>
      <c r="I861" s="27">
        <v>5.13</v>
      </c>
      <c r="J861" s="27">
        <v>3.7</v>
      </c>
      <c r="K861" s="25" t="s">
        <v>4105</v>
      </c>
      <c r="L861" s="25"/>
      <c r="M861"/>
      <c r="N861"/>
      <c r="O861" s="25">
        <v>-8.76</v>
      </c>
      <c r="P861" s="25">
        <v>-33.42</v>
      </c>
      <c r="S861" s="23">
        <f t="shared" si="42"/>
        <v>356.53860999999995</v>
      </c>
      <c r="T861" s="23">
        <f t="shared" si="40"/>
        <v>0</v>
      </c>
    </row>
    <row r="862" spans="1:20" ht="17.399999999999999">
      <c r="A862" s="23" t="str">
        <f t="shared" si="41"/>
        <v/>
      </c>
      <c r="B862" s="24" t="s">
        <v>1440</v>
      </c>
      <c r="C862" s="12" t="s">
        <v>1441</v>
      </c>
      <c r="D862" s="25" t="s">
        <v>37</v>
      </c>
      <c r="E862" s="26">
        <v>137.28</v>
      </c>
      <c r="F862" s="25"/>
      <c r="G862" s="27"/>
      <c r="H862" s="27"/>
      <c r="I862" s="27"/>
      <c r="J862" s="27"/>
      <c r="K862" s="25" t="s">
        <v>4101</v>
      </c>
      <c r="L862" s="25"/>
      <c r="M862"/>
      <c r="N862"/>
      <c r="O862" s="28">
        <v>-32.21</v>
      </c>
      <c r="P862" s="28">
        <v>-31.37</v>
      </c>
      <c r="S862" s="23" t="str">
        <f t="shared" si="42"/>
        <v/>
      </c>
      <c r="T862" s="23">
        <f t="shared" si="40"/>
        <v>0</v>
      </c>
    </row>
    <row r="863" spans="1:20" ht="17.399999999999999">
      <c r="A863" s="23" t="str">
        <f t="shared" si="41"/>
        <v/>
      </c>
      <c r="B863" s="24" t="s">
        <v>1442</v>
      </c>
      <c r="C863" s="12" t="s">
        <v>4462</v>
      </c>
      <c r="D863" s="25" t="s">
        <v>9</v>
      </c>
      <c r="E863" s="26">
        <v>31652.5</v>
      </c>
      <c r="F863" s="25">
        <v>18</v>
      </c>
      <c r="G863" s="27">
        <v>497.06</v>
      </c>
      <c r="H863" s="27">
        <v>497.06</v>
      </c>
      <c r="I863" s="27">
        <v>507</v>
      </c>
      <c r="J863" s="27"/>
      <c r="K863" s="25" t="s">
        <v>4115</v>
      </c>
      <c r="L863" s="26"/>
      <c r="M863"/>
      <c r="N863"/>
      <c r="O863" s="25">
        <v>-17.29</v>
      </c>
      <c r="P863" s="25">
        <v>-18.66</v>
      </c>
      <c r="S863" s="23" t="str">
        <f t="shared" si="42"/>
        <v/>
      </c>
      <c r="T863" s="23">
        <f t="shared" si="40"/>
        <v>0</v>
      </c>
    </row>
    <row r="864" spans="1:20" ht="17.399999999999999">
      <c r="A864" s="23" t="str">
        <f t="shared" si="41"/>
        <v/>
      </c>
      <c r="B864" s="24" t="s">
        <v>1445</v>
      </c>
      <c r="C864" s="12" t="s">
        <v>1446</v>
      </c>
      <c r="D864" s="25" t="s">
        <v>9</v>
      </c>
      <c r="E864" s="26">
        <v>23494.46</v>
      </c>
      <c r="F864" s="26">
        <v>1</v>
      </c>
      <c r="G864" s="27">
        <v>110.3</v>
      </c>
      <c r="H864" s="27">
        <v>110.3</v>
      </c>
      <c r="I864" s="27">
        <v>110.3</v>
      </c>
      <c r="J864" s="27"/>
      <c r="K864" s="25" t="s">
        <v>4091</v>
      </c>
      <c r="L864" s="26"/>
      <c r="M864"/>
      <c r="N864"/>
      <c r="O864" s="25">
        <v>-15.87</v>
      </c>
      <c r="P864" s="25">
        <v>-9.8699999999999992</v>
      </c>
      <c r="S864" s="23" t="str">
        <f t="shared" si="42"/>
        <v/>
      </c>
      <c r="T864" s="23">
        <f t="shared" si="40"/>
        <v>0</v>
      </c>
    </row>
    <row r="865" spans="1:20" ht="17.399999999999999">
      <c r="A865" s="23" t="str">
        <f t="shared" si="41"/>
        <v/>
      </c>
      <c r="B865" s="24" t="s">
        <v>1447</v>
      </c>
      <c r="C865" s="12" t="s">
        <v>4683</v>
      </c>
      <c r="D865" s="25" t="s">
        <v>37</v>
      </c>
      <c r="E865" s="26">
        <v>56.34</v>
      </c>
      <c r="F865" s="26"/>
      <c r="G865" s="27"/>
      <c r="H865" s="27"/>
      <c r="I865" s="27"/>
      <c r="J865" s="27"/>
      <c r="K865" s="25" t="s">
        <v>4086</v>
      </c>
      <c r="L865" s="25"/>
      <c r="M865"/>
      <c r="N865"/>
      <c r="O865" s="25">
        <v>10</v>
      </c>
      <c r="P865" s="25">
        <v>-3.85</v>
      </c>
      <c r="S865" s="23" t="str">
        <f t="shared" si="42"/>
        <v/>
      </c>
      <c r="T865" s="23">
        <f t="shared" si="40"/>
        <v>0</v>
      </c>
    </row>
    <row r="866" spans="1:20" ht="17.399999999999999">
      <c r="A866" s="23" t="str">
        <f t="shared" si="41"/>
        <v/>
      </c>
      <c r="B866" s="24" t="s">
        <v>1448</v>
      </c>
      <c r="C866" s="12" t="s">
        <v>4674</v>
      </c>
      <c r="D866" s="25" t="s">
        <v>37</v>
      </c>
      <c r="E866" s="26">
        <v>4.72</v>
      </c>
      <c r="F866" s="26"/>
      <c r="G866" s="27"/>
      <c r="H866" s="27"/>
      <c r="I866" s="27"/>
      <c r="J866" s="27"/>
      <c r="K866" s="25" t="s">
        <v>4117</v>
      </c>
      <c r="L866" s="26"/>
      <c r="M866"/>
      <c r="N866"/>
      <c r="O866" s="25">
        <v>0</v>
      </c>
      <c r="P866" s="28">
        <v>0</v>
      </c>
      <c r="S866" s="23" t="str">
        <f t="shared" si="42"/>
        <v/>
      </c>
      <c r="T866" s="23">
        <f t="shared" si="40"/>
        <v>0</v>
      </c>
    </row>
    <row r="867" spans="1:20" ht="17.399999999999999">
      <c r="A867" s="23" t="str">
        <f t="shared" si="41"/>
        <v/>
      </c>
      <c r="B867" s="24" t="s">
        <v>1449</v>
      </c>
      <c r="C867" s="12" t="s">
        <v>5149</v>
      </c>
      <c r="D867" s="25" t="s">
        <v>37</v>
      </c>
      <c r="E867" s="26">
        <v>10.46</v>
      </c>
      <c r="F867" s="26"/>
      <c r="G867" s="27"/>
      <c r="H867" s="27"/>
      <c r="I867" s="27"/>
      <c r="J867" s="27"/>
      <c r="K867" s="25" t="s">
        <v>4105</v>
      </c>
      <c r="L867" s="25"/>
      <c r="M867"/>
      <c r="N867"/>
      <c r="O867" s="25">
        <v>0</v>
      </c>
      <c r="P867" s="28">
        <v>-5.97</v>
      </c>
      <c r="S867" s="23" t="str">
        <f t="shared" si="42"/>
        <v/>
      </c>
      <c r="T867" s="23">
        <f t="shared" si="40"/>
        <v>0</v>
      </c>
    </row>
    <row r="868" spans="1:20" ht="17.399999999999999">
      <c r="A868" s="23" t="str">
        <f t="shared" si="41"/>
        <v/>
      </c>
      <c r="B868" s="24" t="s">
        <v>1450</v>
      </c>
      <c r="C868" s="12" t="s">
        <v>1451</v>
      </c>
      <c r="D868" s="25" t="s">
        <v>37</v>
      </c>
      <c r="E868" s="26">
        <v>278.67</v>
      </c>
      <c r="F868" s="25">
        <v>4</v>
      </c>
      <c r="G868" s="27">
        <v>15.03</v>
      </c>
      <c r="H868" s="27">
        <v>15.03</v>
      </c>
      <c r="I868" s="27"/>
      <c r="J868" s="27"/>
      <c r="K868" s="25" t="s">
        <v>4105</v>
      </c>
      <c r="L868" s="25"/>
      <c r="M868"/>
      <c r="N868"/>
      <c r="O868" s="25">
        <v>-0.9</v>
      </c>
      <c r="P868" s="25">
        <v>-16.62</v>
      </c>
      <c r="S868" s="23" t="str">
        <f t="shared" si="42"/>
        <v/>
      </c>
      <c r="T868" s="23">
        <f t="shared" si="40"/>
        <v>0</v>
      </c>
    </row>
    <row r="869" spans="1:20" ht="17.399999999999999">
      <c r="A869" s="23" t="str">
        <f t="shared" si="41"/>
        <v/>
      </c>
      <c r="B869" s="24" t="s">
        <v>1452</v>
      </c>
      <c r="C869" s="12" t="s">
        <v>1453</v>
      </c>
      <c r="D869" s="25" t="s">
        <v>37</v>
      </c>
      <c r="E869" s="26">
        <v>27.88</v>
      </c>
      <c r="F869" s="25"/>
      <c r="G869" s="27"/>
      <c r="H869" s="27"/>
      <c r="I869" s="27"/>
      <c r="J869" s="27"/>
      <c r="K869" s="25" t="s">
        <v>2626</v>
      </c>
      <c r="L869" s="25"/>
      <c r="M869"/>
      <c r="N869"/>
      <c r="O869" s="25">
        <v>-13.15</v>
      </c>
      <c r="P869" s="25">
        <v>-31.59</v>
      </c>
      <c r="S869" s="23" t="str">
        <f t="shared" si="42"/>
        <v/>
      </c>
      <c r="T869" s="23">
        <f t="shared" si="40"/>
        <v>0</v>
      </c>
    </row>
    <row r="870" spans="1:20" ht="17.399999999999999">
      <c r="A870" s="23" t="str">
        <f t="shared" si="41"/>
        <v/>
      </c>
      <c r="B870" s="24" t="s">
        <v>1454</v>
      </c>
      <c r="C870" s="12" t="s">
        <v>4150</v>
      </c>
      <c r="D870" s="25" t="s">
        <v>37</v>
      </c>
      <c r="E870" s="26">
        <v>28.19</v>
      </c>
      <c r="F870" s="25"/>
      <c r="G870" s="27"/>
      <c r="H870" s="27"/>
      <c r="I870" s="27"/>
      <c r="J870" s="27"/>
      <c r="K870" s="25" t="s">
        <v>4088</v>
      </c>
      <c r="L870" s="26"/>
      <c r="M870"/>
      <c r="N870"/>
      <c r="O870" s="25">
        <v>0</v>
      </c>
      <c r="P870" s="28">
        <v>0</v>
      </c>
      <c r="S870" s="23" t="str">
        <f t="shared" si="42"/>
        <v/>
      </c>
      <c r="T870" s="23">
        <f t="shared" si="40"/>
        <v>0</v>
      </c>
    </row>
    <row r="871" spans="1:20" ht="17.399999999999999">
      <c r="A871" s="23" t="str">
        <f t="shared" si="41"/>
        <v/>
      </c>
      <c r="B871" s="24" t="s">
        <v>1455</v>
      </c>
      <c r="C871" s="12" t="s">
        <v>1456</v>
      </c>
      <c r="D871" s="25" t="s">
        <v>37</v>
      </c>
      <c r="E871" s="26">
        <v>2170.2399999999998</v>
      </c>
      <c r="F871" s="25">
        <v>4</v>
      </c>
      <c r="G871" s="27"/>
      <c r="H871" s="27">
        <v>9</v>
      </c>
      <c r="I871" s="27"/>
      <c r="J871" s="27"/>
      <c r="K871" s="25" t="s">
        <v>4097</v>
      </c>
      <c r="L871" s="25"/>
      <c r="M871"/>
      <c r="N871"/>
      <c r="O871" s="25">
        <v>-22.43</v>
      </c>
      <c r="P871" s="25">
        <v>-35.44</v>
      </c>
      <c r="S871" s="23" t="str">
        <f t="shared" si="42"/>
        <v/>
      </c>
      <c r="T871" s="23">
        <f t="shared" si="40"/>
        <v>0</v>
      </c>
    </row>
    <row r="872" spans="1:20" ht="17.399999999999999">
      <c r="A872" s="23" t="str">
        <f t="shared" si="41"/>
        <v/>
      </c>
      <c r="B872" s="24" t="s">
        <v>1457</v>
      </c>
      <c r="C872" s="12" t="s">
        <v>1458</v>
      </c>
      <c r="D872" s="25" t="s">
        <v>37</v>
      </c>
      <c r="E872" s="26">
        <v>37.24</v>
      </c>
      <c r="F872" s="26"/>
      <c r="G872" s="27"/>
      <c r="H872" s="27"/>
      <c r="I872" s="27"/>
      <c r="J872" s="27"/>
      <c r="K872" s="25" t="s">
        <v>4088</v>
      </c>
      <c r="L872" s="26"/>
      <c r="M872"/>
      <c r="N872"/>
      <c r="O872" s="25">
        <v>2.89</v>
      </c>
      <c r="P872" s="25">
        <v>-29.37</v>
      </c>
      <c r="S872" s="23" t="str">
        <f t="shared" si="42"/>
        <v/>
      </c>
      <c r="T872" s="23">
        <f t="shared" si="40"/>
        <v>0</v>
      </c>
    </row>
    <row r="873" spans="1:20" ht="17.399999999999999">
      <c r="A873" s="23" t="str">
        <f t="shared" si="41"/>
        <v/>
      </c>
      <c r="B873" s="24" t="s">
        <v>1459</v>
      </c>
      <c r="C873" s="12" t="s">
        <v>1460</v>
      </c>
      <c r="D873" s="25" t="s">
        <v>37</v>
      </c>
      <c r="E873" s="26">
        <v>19.260000000000002</v>
      </c>
      <c r="F873" s="25"/>
      <c r="G873" s="27"/>
      <c r="H873" s="27"/>
      <c r="I873" s="27"/>
      <c r="J873" s="27"/>
      <c r="K873" s="25" t="s">
        <v>4108</v>
      </c>
      <c r="L873" s="26"/>
      <c r="M873"/>
      <c r="N873"/>
      <c r="O873" s="25">
        <v>-25.95</v>
      </c>
      <c r="P873" s="25">
        <v>-16.239999999999998</v>
      </c>
      <c r="S873" s="23" t="str">
        <f t="shared" si="42"/>
        <v/>
      </c>
      <c r="T873" s="23">
        <f t="shared" si="40"/>
        <v>0</v>
      </c>
    </row>
    <row r="874" spans="1:20" ht="17.399999999999999">
      <c r="A874" s="23" t="str">
        <f t="shared" si="41"/>
        <v/>
      </c>
      <c r="B874" s="24" t="s">
        <v>1461</v>
      </c>
      <c r="C874" s="12" t="s">
        <v>3854</v>
      </c>
      <c r="D874" s="25" t="s">
        <v>37</v>
      </c>
      <c r="E874" s="26">
        <v>247.8</v>
      </c>
      <c r="F874" s="26"/>
      <c r="G874" s="27"/>
      <c r="H874" s="27"/>
      <c r="I874" s="27"/>
      <c r="J874" s="27"/>
      <c r="K874" s="25" t="s">
        <v>4085</v>
      </c>
      <c r="L874" s="26"/>
      <c r="M874"/>
      <c r="N874"/>
      <c r="O874" s="25">
        <v>-5.68</v>
      </c>
      <c r="P874" s="25">
        <v>-5.68</v>
      </c>
      <c r="S874" s="23" t="str">
        <f t="shared" si="42"/>
        <v/>
      </c>
      <c r="T874" s="23">
        <f t="shared" si="40"/>
        <v>0</v>
      </c>
    </row>
    <row r="875" spans="1:20" ht="17.399999999999999">
      <c r="A875" s="23" t="str">
        <f t="shared" si="41"/>
        <v/>
      </c>
      <c r="B875" s="24" t="s">
        <v>1462</v>
      </c>
      <c r="C875" s="12" t="s">
        <v>4435</v>
      </c>
      <c r="D875" s="25" t="s">
        <v>37</v>
      </c>
      <c r="E875" s="26">
        <v>11.83</v>
      </c>
      <c r="F875" s="26"/>
      <c r="G875" s="27"/>
      <c r="H875" s="27"/>
      <c r="I875" s="27"/>
      <c r="J875" s="27"/>
      <c r="K875" s="25" t="s">
        <v>4097</v>
      </c>
      <c r="L875" s="25"/>
      <c r="M875"/>
      <c r="N875"/>
      <c r="O875" s="25">
        <v>-16.95</v>
      </c>
      <c r="P875" s="25">
        <v>-34.44</v>
      </c>
      <c r="S875" s="23" t="str">
        <f t="shared" si="42"/>
        <v/>
      </c>
      <c r="T875" s="23">
        <f t="shared" si="40"/>
        <v>0</v>
      </c>
    </row>
    <row r="876" spans="1:20" ht="17.399999999999999">
      <c r="A876" s="23" t="str">
        <f t="shared" si="41"/>
        <v/>
      </c>
      <c r="B876" s="24" t="s">
        <v>1463</v>
      </c>
      <c r="C876" s="12" t="s">
        <v>4971</v>
      </c>
      <c r="D876" s="25" t="s">
        <v>37</v>
      </c>
      <c r="E876" s="26">
        <v>80.489999999999995</v>
      </c>
      <c r="F876" s="25"/>
      <c r="G876" s="27"/>
      <c r="H876" s="27"/>
      <c r="I876" s="27"/>
      <c r="J876" s="27"/>
      <c r="K876" s="25" t="s">
        <v>4103</v>
      </c>
      <c r="L876" s="25"/>
      <c r="M876"/>
      <c r="N876"/>
      <c r="O876" s="25">
        <v>-6.8</v>
      </c>
      <c r="P876" s="25">
        <v>-18.53</v>
      </c>
      <c r="S876" s="23" t="str">
        <f t="shared" si="42"/>
        <v/>
      </c>
      <c r="T876" s="23">
        <f t="shared" si="40"/>
        <v>0</v>
      </c>
    </row>
    <row r="877" spans="1:20" ht="17.399999999999999">
      <c r="A877" s="23" t="str">
        <f t="shared" si="41"/>
        <v/>
      </c>
      <c r="B877" s="24" t="s">
        <v>1464</v>
      </c>
      <c r="C877" s="12" t="s">
        <v>1465</v>
      </c>
      <c r="D877" s="25" t="s">
        <v>37</v>
      </c>
      <c r="E877" s="26">
        <v>74.11</v>
      </c>
      <c r="F877" s="25"/>
      <c r="G877" s="27"/>
      <c r="H877" s="27"/>
      <c r="I877" s="27"/>
      <c r="J877" s="27"/>
      <c r="K877" s="25" t="s">
        <v>4080</v>
      </c>
      <c r="L877" s="25"/>
      <c r="M877"/>
      <c r="N877"/>
      <c r="O877" s="25">
        <v>17.07</v>
      </c>
      <c r="P877" s="25">
        <v>0.24</v>
      </c>
      <c r="S877" s="23" t="str">
        <f t="shared" si="42"/>
        <v/>
      </c>
      <c r="T877" s="23">
        <f t="shared" si="40"/>
        <v>0</v>
      </c>
    </row>
    <row r="878" spans="1:20" ht="17.399999999999999">
      <c r="A878" s="23" t="str">
        <f t="shared" si="41"/>
        <v/>
      </c>
      <c r="B878" s="24" t="s">
        <v>1466</v>
      </c>
      <c r="C878" s="12" t="s">
        <v>5255</v>
      </c>
      <c r="D878" s="25" t="s">
        <v>37</v>
      </c>
      <c r="E878" s="26">
        <v>63.71</v>
      </c>
      <c r="F878" s="25"/>
      <c r="G878" s="27"/>
      <c r="H878" s="27"/>
      <c r="I878" s="27"/>
      <c r="J878" s="27"/>
      <c r="K878" s="25" t="s">
        <v>4105</v>
      </c>
      <c r="L878" s="26"/>
      <c r="M878"/>
      <c r="N878"/>
      <c r="O878" s="25">
        <v>-8.68</v>
      </c>
      <c r="P878" s="25">
        <v>-14.52</v>
      </c>
      <c r="S878" s="23" t="str">
        <f t="shared" si="42"/>
        <v/>
      </c>
      <c r="T878" s="23">
        <f t="shared" si="40"/>
        <v>0</v>
      </c>
    </row>
    <row r="879" spans="1:20" ht="17.399999999999999">
      <c r="A879" s="23" t="str">
        <f t="shared" si="41"/>
        <v/>
      </c>
      <c r="B879" s="24" t="s">
        <v>1467</v>
      </c>
      <c r="C879" s="12" t="s">
        <v>1468</v>
      </c>
      <c r="D879" s="25" t="s">
        <v>37</v>
      </c>
      <c r="E879" s="26">
        <v>37.53</v>
      </c>
      <c r="F879" s="25"/>
      <c r="G879" s="27"/>
      <c r="H879" s="27"/>
      <c r="I879" s="27"/>
      <c r="J879" s="27"/>
      <c r="K879" s="25" t="s">
        <v>4110</v>
      </c>
      <c r="L879" s="26"/>
      <c r="M879"/>
      <c r="N879"/>
      <c r="O879" s="25">
        <v>3.6</v>
      </c>
      <c r="P879" s="25">
        <v>-32.590000000000003</v>
      </c>
      <c r="S879" s="23" t="str">
        <f t="shared" si="42"/>
        <v/>
      </c>
      <c r="T879" s="23">
        <f t="shared" si="40"/>
        <v>0</v>
      </c>
    </row>
    <row r="880" spans="1:20" ht="17.399999999999999">
      <c r="A880" s="23" t="str">
        <f t="shared" si="41"/>
        <v/>
      </c>
      <c r="B880" s="24" t="s">
        <v>1469</v>
      </c>
      <c r="C880" s="12" t="s">
        <v>3413</v>
      </c>
      <c r="D880" s="25" t="s">
        <v>37</v>
      </c>
      <c r="E880" s="26">
        <v>5.48</v>
      </c>
      <c r="F880" s="25"/>
      <c r="G880" s="27"/>
      <c r="H880" s="27"/>
      <c r="I880" s="27"/>
      <c r="J880" s="27"/>
      <c r="K880" s="25" t="s">
        <v>4086</v>
      </c>
      <c r="L880" s="25"/>
      <c r="M880"/>
      <c r="N880"/>
      <c r="O880" s="25">
        <v>0</v>
      </c>
      <c r="P880" s="25">
        <v>0</v>
      </c>
      <c r="S880" s="23" t="str">
        <f t="shared" si="42"/>
        <v/>
      </c>
      <c r="T880" s="23">
        <f t="shared" si="40"/>
        <v>0</v>
      </c>
    </row>
    <row r="881" spans="1:20" ht="17.399999999999999">
      <c r="A881" s="23" t="str">
        <f t="shared" si="41"/>
        <v/>
      </c>
      <c r="B881" s="24" t="s">
        <v>1470</v>
      </c>
      <c r="C881" s="12" t="s">
        <v>1471</v>
      </c>
      <c r="D881" s="25" t="s">
        <v>37</v>
      </c>
      <c r="E881" s="26">
        <v>61.4</v>
      </c>
      <c r="F881" s="25"/>
      <c r="G881" s="27"/>
      <c r="H881" s="27"/>
      <c r="I881" s="27"/>
      <c r="J881" s="27"/>
      <c r="K881" s="25" t="s">
        <v>4101</v>
      </c>
      <c r="L881" s="25"/>
      <c r="M881"/>
      <c r="N881"/>
      <c r="O881" s="25">
        <v>-20.3</v>
      </c>
      <c r="P881" s="25">
        <v>-29.61</v>
      </c>
      <c r="S881" s="23" t="str">
        <f t="shared" si="42"/>
        <v/>
      </c>
      <c r="T881" s="23">
        <f t="shared" si="40"/>
        <v>0</v>
      </c>
    </row>
    <row r="882" spans="1:20" ht="17.399999999999999">
      <c r="A882" s="23" t="str">
        <f t="shared" si="41"/>
        <v/>
      </c>
      <c r="B882" s="24" t="s">
        <v>1472</v>
      </c>
      <c r="C882" s="12" t="s">
        <v>1473</v>
      </c>
      <c r="D882" s="25" t="s">
        <v>9</v>
      </c>
      <c r="E882" s="26">
        <v>12.9</v>
      </c>
      <c r="F882" s="26"/>
      <c r="G882" s="27"/>
      <c r="H882" s="27"/>
      <c r="I882" s="27"/>
      <c r="J882" s="27"/>
      <c r="K882" s="25" t="s">
        <v>4108</v>
      </c>
      <c r="L882" s="25"/>
      <c r="M882"/>
      <c r="N882"/>
      <c r="O882" s="25">
        <v>-41.07</v>
      </c>
      <c r="P882" s="25">
        <v>-45.95</v>
      </c>
      <c r="S882" s="23" t="str">
        <f t="shared" si="42"/>
        <v/>
      </c>
      <c r="T882" s="23">
        <f t="shared" si="40"/>
        <v>0</v>
      </c>
    </row>
    <row r="883" spans="1:20" ht="17.399999999999999">
      <c r="A883" s="23" t="str">
        <f t="shared" si="41"/>
        <v/>
      </c>
      <c r="B883" s="24" t="s">
        <v>1474</v>
      </c>
      <c r="C883" s="12" t="s">
        <v>1475</v>
      </c>
      <c r="D883" s="25" t="s">
        <v>9</v>
      </c>
      <c r="E883" s="26">
        <v>216.08</v>
      </c>
      <c r="F883" s="26"/>
      <c r="G883" s="27"/>
      <c r="H883" s="27"/>
      <c r="I883" s="27"/>
      <c r="J883" s="27"/>
      <c r="K883" s="25" t="s">
        <v>4081</v>
      </c>
      <c r="L883" s="25"/>
      <c r="M883"/>
      <c r="N883"/>
      <c r="O883" s="25">
        <v>-3.7</v>
      </c>
      <c r="P883" s="25">
        <v>-14.68</v>
      </c>
      <c r="S883" s="23" t="str">
        <f t="shared" si="42"/>
        <v/>
      </c>
      <c r="T883" s="23">
        <f t="shared" si="40"/>
        <v>0</v>
      </c>
    </row>
    <row r="884" spans="1:20" ht="17.399999999999999">
      <c r="A884" s="23" t="str">
        <f t="shared" si="41"/>
        <v/>
      </c>
      <c r="B884" s="24" t="s">
        <v>1476</v>
      </c>
      <c r="C884" s="12" t="s">
        <v>4736</v>
      </c>
      <c r="D884" s="25" t="s">
        <v>37</v>
      </c>
      <c r="E884" s="26">
        <v>36.24</v>
      </c>
      <c r="F884" s="26"/>
      <c r="G884" s="27"/>
      <c r="H884" s="27"/>
      <c r="I884" s="27"/>
      <c r="J884" s="27"/>
      <c r="K884" s="25" t="s">
        <v>4103</v>
      </c>
      <c r="L884" s="25"/>
      <c r="M884"/>
      <c r="N884"/>
      <c r="O884" s="25">
        <v>-1.54</v>
      </c>
      <c r="P884" s="25">
        <v>-33.130000000000003</v>
      </c>
      <c r="S884" s="23" t="str">
        <f t="shared" si="42"/>
        <v/>
      </c>
      <c r="T884" s="23">
        <f t="shared" si="40"/>
        <v>0</v>
      </c>
    </row>
    <row r="885" spans="1:20" ht="17.399999999999999">
      <c r="A885" s="23" t="str">
        <f t="shared" si="41"/>
        <v/>
      </c>
      <c r="B885" s="24" t="s">
        <v>1477</v>
      </c>
      <c r="C885" s="12" t="s">
        <v>1478</v>
      </c>
      <c r="D885" s="25" t="s">
        <v>37</v>
      </c>
      <c r="E885" s="26">
        <v>651.24</v>
      </c>
      <c r="F885" s="25">
        <v>3</v>
      </c>
      <c r="G885" s="27">
        <v>4</v>
      </c>
      <c r="H885" s="27">
        <v>4</v>
      </c>
      <c r="I885" s="27"/>
      <c r="J885" s="27"/>
      <c r="K885" s="25" t="s">
        <v>2626</v>
      </c>
      <c r="L885" s="26"/>
      <c r="M885"/>
      <c r="N885"/>
      <c r="O885" s="25">
        <v>-5.92</v>
      </c>
      <c r="P885" s="25">
        <v>-34.31</v>
      </c>
      <c r="S885" s="23" t="str">
        <f t="shared" si="42"/>
        <v/>
      </c>
      <c r="T885" s="23">
        <f t="shared" si="40"/>
        <v>0</v>
      </c>
    </row>
    <row r="886" spans="1:20" ht="17.399999999999999">
      <c r="A886" s="23" t="str">
        <f t="shared" si="41"/>
        <v/>
      </c>
      <c r="B886" s="24" t="s">
        <v>1479</v>
      </c>
      <c r="C886" s="12" t="s">
        <v>2744</v>
      </c>
      <c r="D886" s="25" t="s">
        <v>37</v>
      </c>
      <c r="E886" s="26">
        <v>23.76</v>
      </c>
      <c r="F886" s="25"/>
      <c r="G886" s="27"/>
      <c r="H886" s="27"/>
      <c r="I886" s="27"/>
      <c r="J886" s="27"/>
      <c r="K886" s="25" t="s">
        <v>4088</v>
      </c>
      <c r="L886" s="26"/>
      <c r="M886"/>
      <c r="N886"/>
      <c r="O886" s="25">
        <v>0.94</v>
      </c>
      <c r="P886" s="25">
        <v>-13.24</v>
      </c>
      <c r="S886" s="23" t="str">
        <f t="shared" si="42"/>
        <v/>
      </c>
      <c r="T886" s="23">
        <f t="shared" si="40"/>
        <v>0</v>
      </c>
    </row>
    <row r="887" spans="1:20" ht="17.399999999999999">
      <c r="A887" s="23" t="str">
        <f t="shared" si="41"/>
        <v/>
      </c>
      <c r="B887" s="24" t="s">
        <v>1480</v>
      </c>
      <c r="C887" s="12" t="s">
        <v>1481</v>
      </c>
      <c r="D887" s="25" t="s">
        <v>9</v>
      </c>
      <c r="E887" s="26">
        <v>173.54</v>
      </c>
      <c r="F887" s="26"/>
      <c r="G887" s="27"/>
      <c r="H887" s="27"/>
      <c r="I887" s="27"/>
      <c r="J887" s="27"/>
      <c r="K887" s="25" t="s">
        <v>4105</v>
      </c>
      <c r="L887" s="25"/>
      <c r="M887"/>
      <c r="N887"/>
      <c r="O887" s="25">
        <v>0.39</v>
      </c>
      <c r="P887" s="25">
        <v>8.59</v>
      </c>
      <c r="S887" s="23" t="str">
        <f t="shared" si="42"/>
        <v/>
      </c>
      <c r="T887" s="23">
        <f t="shared" si="40"/>
        <v>0</v>
      </c>
    </row>
    <row r="888" spans="1:20" ht="17.399999999999999">
      <c r="A888" s="23" t="str">
        <f t="shared" si="41"/>
        <v/>
      </c>
      <c r="B888" s="24" t="s">
        <v>1482</v>
      </c>
      <c r="C888" s="12" t="s">
        <v>3247</v>
      </c>
      <c r="D888" s="25" t="s">
        <v>37</v>
      </c>
      <c r="E888" s="26">
        <v>37.42</v>
      </c>
      <c r="F888" s="26"/>
      <c r="G888" s="27"/>
      <c r="H888" s="27"/>
      <c r="I888" s="27"/>
      <c r="J888" s="27"/>
      <c r="K888" s="25" t="s">
        <v>4076</v>
      </c>
      <c r="L888" s="26"/>
      <c r="M888"/>
      <c r="N888"/>
      <c r="O888" s="25">
        <v>-11.77</v>
      </c>
      <c r="P888" s="25">
        <v>-23.71</v>
      </c>
      <c r="S888" s="23" t="str">
        <f t="shared" si="42"/>
        <v/>
      </c>
      <c r="T888" s="23">
        <f t="shared" si="40"/>
        <v>0</v>
      </c>
    </row>
    <row r="889" spans="1:20" ht="17.399999999999999">
      <c r="A889" s="23" t="str">
        <f t="shared" si="41"/>
        <v/>
      </c>
      <c r="B889" s="24" t="s">
        <v>4815</v>
      </c>
      <c r="C889" s="12" t="s">
        <v>4820</v>
      </c>
      <c r="D889" s="25" t="s">
        <v>37</v>
      </c>
      <c r="E889" s="26">
        <v>94.68</v>
      </c>
      <c r="F889" s="25"/>
      <c r="G889" s="27"/>
      <c r="H889" s="27"/>
      <c r="I889" s="27"/>
      <c r="J889" s="27"/>
      <c r="K889" s="25" t="s">
        <v>4107</v>
      </c>
      <c r="L889" s="25"/>
      <c r="M889"/>
      <c r="N889"/>
      <c r="O889" s="25">
        <v>-9.74</v>
      </c>
      <c r="P889" s="25">
        <v>-19.37</v>
      </c>
      <c r="S889" s="23" t="str">
        <f t="shared" si="42"/>
        <v/>
      </c>
      <c r="T889" s="23">
        <f t="shared" si="40"/>
        <v>0</v>
      </c>
    </row>
    <row r="890" spans="1:20" ht="17.399999999999999">
      <c r="A890" s="23" t="str">
        <f t="shared" si="41"/>
        <v/>
      </c>
      <c r="B890" s="24" t="s">
        <v>1483</v>
      </c>
      <c r="C890" s="12" t="s">
        <v>1484</v>
      </c>
      <c r="D890" s="25" t="s">
        <v>37</v>
      </c>
      <c r="E890" s="26">
        <v>37.270000000000003</v>
      </c>
      <c r="F890" s="25"/>
      <c r="G890" s="27"/>
      <c r="H890" s="27"/>
      <c r="I890" s="27"/>
      <c r="J890" s="27"/>
      <c r="K890" s="25" t="s">
        <v>4084</v>
      </c>
      <c r="L890" s="25"/>
      <c r="M890"/>
      <c r="N890"/>
      <c r="O890" s="25">
        <v>7.32</v>
      </c>
      <c r="P890" s="25">
        <v>-3.51</v>
      </c>
      <c r="S890" s="23" t="str">
        <f t="shared" si="42"/>
        <v/>
      </c>
      <c r="T890" s="23">
        <f t="shared" si="40"/>
        <v>0</v>
      </c>
    </row>
    <row r="891" spans="1:20" ht="17.399999999999999">
      <c r="A891" s="23" t="str">
        <f t="shared" si="41"/>
        <v/>
      </c>
      <c r="B891" s="24" t="s">
        <v>1485</v>
      </c>
      <c r="C891" s="12" t="s">
        <v>1486</v>
      </c>
      <c r="D891" s="25" t="s">
        <v>37</v>
      </c>
      <c r="E891" s="26">
        <v>672</v>
      </c>
      <c r="F891" s="26"/>
      <c r="G891" s="27"/>
      <c r="H891" s="27"/>
      <c r="I891" s="27"/>
      <c r="J891" s="27"/>
      <c r="K891" s="25" t="s">
        <v>4091</v>
      </c>
      <c r="L891" s="26"/>
      <c r="M891"/>
      <c r="N891"/>
      <c r="O891" s="25">
        <v>28.86</v>
      </c>
      <c r="P891" s="25">
        <v>21.14</v>
      </c>
      <c r="S891" s="23" t="str">
        <f t="shared" si="42"/>
        <v/>
      </c>
      <c r="T891" s="23">
        <f t="shared" si="40"/>
        <v>0</v>
      </c>
    </row>
    <row r="892" spans="1:20" ht="17.399999999999999">
      <c r="A892" s="23" t="str">
        <f t="shared" si="41"/>
        <v/>
      </c>
      <c r="B892" s="24" t="s">
        <v>1487</v>
      </c>
      <c r="C892" s="12" t="s">
        <v>1488</v>
      </c>
      <c r="D892" s="25" t="s">
        <v>37</v>
      </c>
      <c r="E892" s="26">
        <v>27.53</v>
      </c>
      <c r="F892" s="26"/>
      <c r="G892" s="27"/>
      <c r="H892" s="27"/>
      <c r="I892" s="27"/>
      <c r="J892" s="27"/>
      <c r="K892" s="25" t="s">
        <v>4091</v>
      </c>
      <c r="L892" s="25"/>
      <c r="M892"/>
      <c r="N892"/>
      <c r="O892" s="25">
        <v>-12.42</v>
      </c>
      <c r="P892" s="25">
        <v>-12.56</v>
      </c>
      <c r="S892" s="23" t="str">
        <f t="shared" si="42"/>
        <v/>
      </c>
      <c r="T892" s="23">
        <f t="shared" si="40"/>
        <v>0</v>
      </c>
    </row>
    <row r="893" spans="1:20" ht="17.399999999999999">
      <c r="A893" s="23" t="str">
        <f t="shared" si="41"/>
        <v/>
      </c>
      <c r="B893" s="24" t="s">
        <v>1489</v>
      </c>
      <c r="C893" s="12" t="s">
        <v>1490</v>
      </c>
      <c r="D893" s="25" t="s">
        <v>37</v>
      </c>
      <c r="E893" s="26">
        <v>53.15</v>
      </c>
      <c r="F893" s="25"/>
      <c r="G893" s="27"/>
      <c r="H893" s="27"/>
      <c r="I893" s="27"/>
      <c r="J893" s="27"/>
      <c r="K893" s="25" t="s">
        <v>4081</v>
      </c>
      <c r="L893" s="25"/>
      <c r="M893"/>
      <c r="N893"/>
      <c r="O893" s="25">
        <v>-18.72</v>
      </c>
      <c r="P893" s="25">
        <v>-10.26</v>
      </c>
      <c r="S893" s="23" t="str">
        <f t="shared" si="42"/>
        <v/>
      </c>
      <c r="T893" s="23">
        <f t="shared" si="40"/>
        <v>0</v>
      </c>
    </row>
    <row r="894" spans="1:20" ht="17.399999999999999">
      <c r="A894" s="23" t="str">
        <f t="shared" si="41"/>
        <v/>
      </c>
      <c r="B894" s="24" t="s">
        <v>1491</v>
      </c>
      <c r="C894" s="12" t="s">
        <v>1492</v>
      </c>
      <c r="D894" s="25" t="s">
        <v>37</v>
      </c>
      <c r="E894" s="26">
        <v>195.56</v>
      </c>
      <c r="F894" s="25"/>
      <c r="G894" s="27"/>
      <c r="H894" s="27"/>
      <c r="I894" s="27"/>
      <c r="J894" s="27"/>
      <c r="K894" s="25" t="s">
        <v>4081</v>
      </c>
      <c r="L894" s="25"/>
      <c r="M894"/>
      <c r="N894"/>
      <c r="O894" s="25">
        <v>-11.06</v>
      </c>
      <c r="P894" s="25">
        <v>-34.549999999999997</v>
      </c>
      <c r="S894" s="23" t="str">
        <f t="shared" si="42"/>
        <v/>
      </c>
      <c r="T894" s="23">
        <f t="shared" si="40"/>
        <v>0</v>
      </c>
    </row>
    <row r="895" spans="1:20" ht="17.399999999999999">
      <c r="A895" s="23" t="str">
        <f t="shared" si="41"/>
        <v/>
      </c>
      <c r="B895" s="24" t="s">
        <v>1493</v>
      </c>
      <c r="C895" s="12" t="s">
        <v>1494</v>
      </c>
      <c r="D895" s="25" t="s">
        <v>37</v>
      </c>
      <c r="E895" s="26">
        <v>23.09</v>
      </c>
      <c r="F895" s="26"/>
      <c r="G895" s="27"/>
      <c r="H895" s="27"/>
      <c r="I895" s="27"/>
      <c r="J895" s="27"/>
      <c r="K895" s="25" t="s">
        <v>4113</v>
      </c>
      <c r="L895" s="25"/>
      <c r="M895"/>
      <c r="N895"/>
      <c r="O895" s="25">
        <v>-24.21</v>
      </c>
      <c r="P895" s="25">
        <v>-32.549999999999997</v>
      </c>
      <c r="S895" s="23" t="str">
        <f t="shared" si="42"/>
        <v/>
      </c>
      <c r="T895" s="23">
        <f t="shared" si="40"/>
        <v>0</v>
      </c>
    </row>
    <row r="896" spans="1:20" ht="17.399999999999999">
      <c r="A896" s="23" t="str">
        <f t="shared" si="41"/>
        <v/>
      </c>
      <c r="B896" s="24" t="s">
        <v>1495</v>
      </c>
      <c r="C896" s="12" t="s">
        <v>1496</v>
      </c>
      <c r="D896" s="25" t="s">
        <v>37</v>
      </c>
      <c r="E896" s="26">
        <v>20.21</v>
      </c>
      <c r="F896" s="25"/>
      <c r="G896" s="27"/>
      <c r="H896" s="27"/>
      <c r="I896" s="27"/>
      <c r="J896" s="27"/>
      <c r="K896" s="25" t="s">
        <v>4084</v>
      </c>
      <c r="L896" s="26"/>
      <c r="M896"/>
      <c r="N896"/>
      <c r="O896" s="25">
        <v>31.22</v>
      </c>
      <c r="P896" s="25">
        <v>-4.16</v>
      </c>
      <c r="S896" s="23" t="str">
        <f t="shared" si="42"/>
        <v/>
      </c>
      <c r="T896" s="23">
        <f t="shared" si="40"/>
        <v>0</v>
      </c>
    </row>
    <row r="897" spans="1:20" ht="17.399999999999999">
      <c r="A897" s="23" t="str">
        <f t="shared" si="41"/>
        <v/>
      </c>
      <c r="B897" s="24" t="s">
        <v>1497</v>
      </c>
      <c r="C897" s="12" t="s">
        <v>1498</v>
      </c>
      <c r="D897" s="25" t="s">
        <v>37</v>
      </c>
      <c r="E897" s="26">
        <v>66.33</v>
      </c>
      <c r="F897" s="25"/>
      <c r="G897" s="27"/>
      <c r="H897" s="27"/>
      <c r="I897" s="27"/>
      <c r="J897" s="27"/>
      <c r="K897" s="25" t="s">
        <v>4108</v>
      </c>
      <c r="L897" s="26"/>
      <c r="M897"/>
      <c r="N897"/>
      <c r="O897" s="25">
        <v>-9.98</v>
      </c>
      <c r="P897" s="25">
        <v>-15.56</v>
      </c>
      <c r="S897" s="23" t="str">
        <f t="shared" si="42"/>
        <v/>
      </c>
      <c r="T897" s="23">
        <f t="shared" si="40"/>
        <v>0</v>
      </c>
    </row>
    <row r="898" spans="1:20" ht="17.399999999999999">
      <c r="A898" s="23" t="str">
        <f t="shared" si="41"/>
        <v/>
      </c>
      <c r="B898" s="24" t="s">
        <v>1499</v>
      </c>
      <c r="C898" s="12" t="s">
        <v>3414</v>
      </c>
      <c r="D898" s="25" t="s">
        <v>37</v>
      </c>
      <c r="E898" s="26">
        <v>74.47</v>
      </c>
      <c r="F898" s="25"/>
      <c r="G898" s="27"/>
      <c r="H898" s="27"/>
      <c r="I898" s="27"/>
      <c r="J898" s="27"/>
      <c r="K898" s="25" t="s">
        <v>4092</v>
      </c>
      <c r="L898" s="26"/>
      <c r="M898"/>
      <c r="N898"/>
      <c r="O898" s="25">
        <v>-30.72</v>
      </c>
      <c r="P898" s="25">
        <v>-42.24</v>
      </c>
      <c r="S898" s="23" t="str">
        <f t="shared" si="42"/>
        <v/>
      </c>
      <c r="T898" s="23">
        <f t="shared" si="40"/>
        <v>0</v>
      </c>
    </row>
    <row r="899" spans="1:20" ht="17.399999999999999">
      <c r="A899" s="23" t="str">
        <f t="shared" si="41"/>
        <v/>
      </c>
      <c r="B899" s="24" t="s">
        <v>1500</v>
      </c>
      <c r="C899" s="12" t="s">
        <v>1501</v>
      </c>
      <c r="D899" s="25" t="s">
        <v>37</v>
      </c>
      <c r="E899" s="26">
        <v>159.19999999999999</v>
      </c>
      <c r="F899" s="25"/>
      <c r="G899" s="27"/>
      <c r="H899" s="27"/>
      <c r="I899" s="27"/>
      <c r="J899" s="27"/>
      <c r="K899" s="25" t="s">
        <v>4085</v>
      </c>
      <c r="L899" s="25"/>
      <c r="M899"/>
      <c r="N899"/>
      <c r="O899" s="25">
        <v>0</v>
      </c>
      <c r="P899" s="25">
        <v>0</v>
      </c>
      <c r="S899" s="23" t="str">
        <f t="shared" si="42"/>
        <v/>
      </c>
      <c r="T899" s="23">
        <f t="shared" si="40"/>
        <v>0</v>
      </c>
    </row>
    <row r="900" spans="1:20" ht="17.399999999999999">
      <c r="A900" s="23" t="str">
        <f t="shared" si="41"/>
        <v/>
      </c>
      <c r="B900" s="24" t="s">
        <v>1502</v>
      </c>
      <c r="C900" s="12" t="s">
        <v>5033</v>
      </c>
      <c r="D900" s="25" t="s">
        <v>37</v>
      </c>
      <c r="E900" s="26">
        <v>197.72</v>
      </c>
      <c r="F900" s="25"/>
      <c r="G900" s="27"/>
      <c r="H900" s="27"/>
      <c r="I900" s="27"/>
      <c r="J900" s="27"/>
      <c r="K900" s="25" t="s">
        <v>2626</v>
      </c>
      <c r="L900" s="26"/>
      <c r="M900"/>
      <c r="N900"/>
      <c r="O900" s="25">
        <v>-25.79</v>
      </c>
      <c r="P900" s="25">
        <v>-50.76</v>
      </c>
      <c r="S900" s="23" t="str">
        <f t="shared" si="42"/>
        <v/>
      </c>
      <c r="T900" s="23">
        <f t="shared" si="40"/>
        <v>0</v>
      </c>
    </row>
    <row r="901" spans="1:20" ht="17.399999999999999">
      <c r="A901" s="23" t="str">
        <f t="shared" si="41"/>
        <v/>
      </c>
      <c r="B901" s="24" t="s">
        <v>1503</v>
      </c>
      <c r="C901" s="12" t="s">
        <v>4519</v>
      </c>
      <c r="D901" s="25" t="s">
        <v>37</v>
      </c>
      <c r="E901" s="26">
        <v>69.38</v>
      </c>
      <c r="F901" s="25"/>
      <c r="G901" s="27"/>
      <c r="H901" s="27"/>
      <c r="I901" s="27"/>
      <c r="J901" s="27"/>
      <c r="K901" s="25" t="s">
        <v>4100</v>
      </c>
      <c r="L901" s="25"/>
      <c r="M901"/>
      <c r="N901"/>
      <c r="O901" s="25">
        <v>1.8</v>
      </c>
      <c r="P901" s="25">
        <v>-38.17</v>
      </c>
      <c r="S901" s="23" t="str">
        <f t="shared" si="42"/>
        <v/>
      </c>
      <c r="T901" s="23">
        <f t="shared" si="40"/>
        <v>0</v>
      </c>
    </row>
    <row r="902" spans="1:20" ht="17.399999999999999">
      <c r="A902" s="23" t="str">
        <f t="shared" si="41"/>
        <v/>
      </c>
      <c r="B902" s="24" t="s">
        <v>1504</v>
      </c>
      <c r="C902" s="12" t="s">
        <v>1505</v>
      </c>
      <c r="D902" s="25" t="s">
        <v>37</v>
      </c>
      <c r="E902" s="26">
        <v>33.33</v>
      </c>
      <c r="F902" s="26"/>
      <c r="G902" s="27"/>
      <c r="H902" s="27"/>
      <c r="I902" s="27"/>
      <c r="J902" s="27"/>
      <c r="K902" s="25" t="s">
        <v>4117</v>
      </c>
      <c r="L902" s="25"/>
      <c r="M902"/>
      <c r="N902"/>
      <c r="O902" s="25">
        <v>-11.74</v>
      </c>
      <c r="P902" s="25">
        <v>-30.95</v>
      </c>
      <c r="S902" s="23" t="str">
        <f t="shared" si="42"/>
        <v/>
      </c>
      <c r="T902" s="23">
        <f t="shared" si="40"/>
        <v>0</v>
      </c>
    </row>
    <row r="903" spans="1:20" ht="17.399999999999999">
      <c r="A903" s="23" t="str">
        <f t="shared" si="41"/>
        <v/>
      </c>
      <c r="B903" s="24" t="s">
        <v>1506</v>
      </c>
      <c r="C903" s="12" t="s">
        <v>1507</v>
      </c>
      <c r="D903" s="25" t="s">
        <v>37</v>
      </c>
      <c r="E903" s="26">
        <v>33.479999999999997</v>
      </c>
      <c r="F903" s="25"/>
      <c r="G903" s="27"/>
      <c r="H903" s="27"/>
      <c r="I903" s="27"/>
      <c r="J903" s="27"/>
      <c r="K903" s="25" t="s">
        <v>4103</v>
      </c>
      <c r="L903" s="28"/>
      <c r="M903"/>
      <c r="N903"/>
      <c r="O903" s="25">
        <v>13.33</v>
      </c>
      <c r="P903" s="25">
        <v>-24.48</v>
      </c>
      <c r="S903" s="23" t="str">
        <f t="shared" si="42"/>
        <v/>
      </c>
      <c r="T903" s="23">
        <f t="shared" si="40"/>
        <v>0</v>
      </c>
    </row>
    <row r="904" spans="1:20" ht="17.399999999999999">
      <c r="A904" s="23" t="str">
        <f t="shared" si="41"/>
        <v/>
      </c>
      <c r="B904" s="24" t="s">
        <v>1508</v>
      </c>
      <c r="C904" s="12" t="s">
        <v>5223</v>
      </c>
      <c r="D904" s="25" t="s">
        <v>37</v>
      </c>
      <c r="E904" s="26">
        <v>153.18</v>
      </c>
      <c r="F904" s="25">
        <v>1</v>
      </c>
      <c r="G904" s="27"/>
      <c r="H904" s="27"/>
      <c r="I904" s="27"/>
      <c r="J904" s="27"/>
      <c r="K904" s="25" t="s">
        <v>4113</v>
      </c>
      <c r="L904" s="28"/>
      <c r="M904"/>
      <c r="N904"/>
      <c r="O904" s="25">
        <v>-2.89</v>
      </c>
      <c r="P904" s="25">
        <v>-19.399999999999999</v>
      </c>
      <c r="S904" s="23" t="str">
        <f t="shared" si="42"/>
        <v/>
      </c>
      <c r="T904" s="23">
        <f t="shared" si="40"/>
        <v>0</v>
      </c>
    </row>
    <row r="905" spans="1:20" ht="17.399999999999999">
      <c r="A905" s="23" t="str">
        <f t="shared" si="41"/>
        <v/>
      </c>
      <c r="B905" s="24" t="s">
        <v>1509</v>
      </c>
      <c r="C905" s="12" t="s">
        <v>1510</v>
      </c>
      <c r="D905" s="25" t="s">
        <v>37</v>
      </c>
      <c r="E905" s="26">
        <v>661.18</v>
      </c>
      <c r="F905" s="25"/>
      <c r="G905" s="27"/>
      <c r="H905" s="27"/>
      <c r="I905" s="27"/>
      <c r="J905" s="27"/>
      <c r="K905" s="25" t="s">
        <v>4096</v>
      </c>
      <c r="L905" s="28"/>
      <c r="M905"/>
      <c r="N905"/>
      <c r="O905" s="25">
        <v>-17.829999999999998</v>
      </c>
      <c r="P905" s="25">
        <v>20.64</v>
      </c>
      <c r="S905" s="23" t="str">
        <f t="shared" si="42"/>
        <v/>
      </c>
      <c r="T905" s="23">
        <f t="shared" si="40"/>
        <v>0</v>
      </c>
    </row>
    <row r="906" spans="1:20" ht="17.399999999999999">
      <c r="A906" s="23" t="str">
        <f t="shared" si="41"/>
        <v/>
      </c>
      <c r="B906" s="24" t="s">
        <v>1511</v>
      </c>
      <c r="C906" s="12" t="s">
        <v>1512</v>
      </c>
      <c r="D906" s="25" t="s">
        <v>37</v>
      </c>
      <c r="E906" s="26">
        <v>59.37</v>
      </c>
      <c r="F906" s="25"/>
      <c r="G906" s="27"/>
      <c r="H906" s="27"/>
      <c r="I906" s="27"/>
      <c r="J906" s="27"/>
      <c r="K906" s="25" t="s">
        <v>4086</v>
      </c>
      <c r="L906" s="28"/>
      <c r="M906"/>
      <c r="N906"/>
      <c r="O906" s="25">
        <v>-5.87</v>
      </c>
      <c r="P906" s="25">
        <v>-29.43</v>
      </c>
      <c r="S906" s="23" t="str">
        <f t="shared" si="42"/>
        <v/>
      </c>
      <c r="T906" s="23">
        <f t="shared" si="40"/>
        <v>0</v>
      </c>
    </row>
    <row r="907" spans="1:20" ht="17.399999999999999">
      <c r="A907" s="23" t="str">
        <f t="shared" si="41"/>
        <v/>
      </c>
      <c r="B907" s="24" t="s">
        <v>1513</v>
      </c>
      <c r="C907" s="12" t="s">
        <v>2745</v>
      </c>
      <c r="D907" s="25" t="s">
        <v>37</v>
      </c>
      <c r="E907" s="26">
        <v>253.31</v>
      </c>
      <c r="F907" s="25"/>
      <c r="G907" s="27"/>
      <c r="H907" s="27"/>
      <c r="I907" s="27"/>
      <c r="J907" s="27"/>
      <c r="K907" s="25" t="s">
        <v>4108</v>
      </c>
      <c r="L907" s="25"/>
      <c r="M907"/>
      <c r="N907"/>
      <c r="O907" s="25">
        <v>-18.48</v>
      </c>
      <c r="P907" s="25">
        <v>-32.630000000000003</v>
      </c>
      <c r="S907" s="23" t="str">
        <f t="shared" si="42"/>
        <v/>
      </c>
      <c r="T907" s="23">
        <f t="shared" si="40"/>
        <v>0</v>
      </c>
    </row>
    <row r="908" spans="1:20" ht="17.399999999999999">
      <c r="A908" s="23">
        <f t="shared" si="41"/>
        <v>69</v>
      </c>
      <c r="B908" s="24" t="s">
        <v>1514</v>
      </c>
      <c r="C908" s="12" t="s">
        <v>1515</v>
      </c>
      <c r="D908" s="25" t="s">
        <v>9</v>
      </c>
      <c r="E908" s="26">
        <v>7979.83</v>
      </c>
      <c r="F908" s="25">
        <v>13</v>
      </c>
      <c r="G908" s="27">
        <v>144.07</v>
      </c>
      <c r="H908" s="27">
        <v>145.78</v>
      </c>
      <c r="I908" s="27">
        <v>127.97</v>
      </c>
      <c r="J908" s="27">
        <v>152.94999999999999</v>
      </c>
      <c r="K908" s="25" t="s">
        <v>4086</v>
      </c>
      <c r="L908" s="25"/>
      <c r="M908"/>
      <c r="N908"/>
      <c r="O908" s="25">
        <v>-19.920000000000002</v>
      </c>
      <c r="P908" s="25">
        <v>-0.05</v>
      </c>
      <c r="S908" s="23">
        <f t="shared" si="42"/>
        <v>7979.8390799999997</v>
      </c>
      <c r="T908" s="23">
        <f t="shared" si="40"/>
        <v>1</v>
      </c>
    </row>
    <row r="909" spans="1:20" ht="17.399999999999999">
      <c r="A909" s="23">
        <f t="shared" si="41"/>
        <v>64</v>
      </c>
      <c r="B909" s="24" t="s">
        <v>1516</v>
      </c>
      <c r="C909" s="12" t="s">
        <v>3415</v>
      </c>
      <c r="D909" s="25" t="s">
        <v>9</v>
      </c>
      <c r="E909" s="26">
        <v>9024.84</v>
      </c>
      <c r="F909" s="25">
        <v>13</v>
      </c>
      <c r="G909" s="27">
        <v>355.57</v>
      </c>
      <c r="H909" s="27">
        <v>351.74</v>
      </c>
      <c r="I909" s="27">
        <v>344</v>
      </c>
      <c r="J909" s="27">
        <v>344</v>
      </c>
      <c r="K909" s="25" t="s">
        <v>4094</v>
      </c>
      <c r="L909" s="26"/>
      <c r="M909"/>
      <c r="N909"/>
      <c r="O909" s="25">
        <v>-16.72</v>
      </c>
      <c r="P909" s="25">
        <v>-32.229999999999997</v>
      </c>
      <c r="S909" s="23">
        <f t="shared" si="42"/>
        <v>9024.8490899999997</v>
      </c>
      <c r="T909" s="23">
        <f t="shared" si="40"/>
        <v>0</v>
      </c>
    </row>
    <row r="910" spans="1:20" ht="17.399999999999999">
      <c r="A910" s="23" t="str">
        <f t="shared" si="41"/>
        <v/>
      </c>
      <c r="B910" s="24" t="s">
        <v>1517</v>
      </c>
      <c r="C910" s="12" t="s">
        <v>1518</v>
      </c>
      <c r="D910" s="25" t="s">
        <v>37</v>
      </c>
      <c r="E910" s="26">
        <v>26.63</v>
      </c>
      <c r="F910" s="25"/>
      <c r="G910" s="27"/>
      <c r="H910" s="27"/>
      <c r="I910" s="27"/>
      <c r="J910" s="27"/>
      <c r="K910" s="25" t="s">
        <v>4120</v>
      </c>
      <c r="L910" s="25"/>
      <c r="M910"/>
      <c r="N910"/>
      <c r="O910" s="25">
        <v>-24.33</v>
      </c>
      <c r="P910" s="25">
        <v>-19.75</v>
      </c>
      <c r="S910" s="23" t="str">
        <f t="shared" si="42"/>
        <v/>
      </c>
      <c r="T910" s="23">
        <f t="shared" ref="T910:T973" si="43">IF(AND(G910&lt;H910,I910&lt;J910,H910&lt;J910),1,IF(AND(G910&gt;H910,I910&gt;J910,H910&gt;J910),-1,0))</f>
        <v>0</v>
      </c>
    </row>
    <row r="911" spans="1:20" ht="17.399999999999999">
      <c r="A911" s="23" t="str">
        <f t="shared" ref="A911:A974" si="44">IF(ISERROR(RANK(S911,$S$14:$S$3000,)),"",RANK(S911,$S$14:$S$3000,))</f>
        <v/>
      </c>
      <c r="B911" s="24" t="s">
        <v>1519</v>
      </c>
      <c r="C911" s="12" t="s">
        <v>1520</v>
      </c>
      <c r="D911" s="25" t="s">
        <v>37</v>
      </c>
      <c r="E911" s="26">
        <v>121</v>
      </c>
      <c r="F911" s="25"/>
      <c r="G911" s="27"/>
      <c r="H911" s="27"/>
      <c r="I911" s="27"/>
      <c r="J911" s="27"/>
      <c r="K911" s="25" t="s">
        <v>4092</v>
      </c>
      <c r="L911" s="25"/>
      <c r="M911"/>
      <c r="N911"/>
      <c r="O911" s="25">
        <v>-23.58</v>
      </c>
      <c r="P911" s="25">
        <v>-29.68</v>
      </c>
      <c r="S911" s="23" t="str">
        <f t="shared" ref="S911:S974" si="45">IF(OR(F911&lt;=$F$8,ISBLANK(G911),ISBLANK(H911),ISBLANK(J911),ISBLANK(I911)),"",E911+ROW()/100000)</f>
        <v/>
      </c>
      <c r="T911" s="23">
        <f t="shared" si="43"/>
        <v>0</v>
      </c>
    </row>
    <row r="912" spans="1:20" ht="17.399999999999999">
      <c r="A912" s="23" t="str">
        <f t="shared" si="44"/>
        <v/>
      </c>
      <c r="B912" s="24" t="s">
        <v>1521</v>
      </c>
      <c r="C912" s="12" t="s">
        <v>3248</v>
      </c>
      <c r="D912" s="25" t="s">
        <v>9</v>
      </c>
      <c r="E912" s="26">
        <v>41.54</v>
      </c>
      <c r="F912" s="25"/>
      <c r="G912" s="27"/>
      <c r="H912" s="27"/>
      <c r="I912" s="27"/>
      <c r="J912" s="27"/>
      <c r="K912" s="25" t="s">
        <v>4085</v>
      </c>
      <c r="L912" s="25"/>
      <c r="M912"/>
      <c r="N912"/>
      <c r="O912" s="25">
        <v>-19.2</v>
      </c>
      <c r="P912" s="25">
        <v>-40.78</v>
      </c>
      <c r="S912" s="23" t="str">
        <f t="shared" si="45"/>
        <v/>
      </c>
      <c r="T912" s="23">
        <f t="shared" si="43"/>
        <v>0</v>
      </c>
    </row>
    <row r="913" spans="1:20" ht="17.399999999999999">
      <c r="A913" s="23" t="str">
        <f t="shared" si="44"/>
        <v/>
      </c>
      <c r="B913" s="24" t="s">
        <v>1522</v>
      </c>
      <c r="C913" s="12" t="s">
        <v>1523</v>
      </c>
      <c r="D913" s="25" t="s">
        <v>37</v>
      </c>
      <c r="E913" s="26">
        <v>96.38</v>
      </c>
      <c r="F913" s="25"/>
      <c r="G913" s="27"/>
      <c r="H913" s="27"/>
      <c r="I913" s="27"/>
      <c r="J913" s="27"/>
      <c r="K913" s="25" t="s">
        <v>4113</v>
      </c>
      <c r="L913" s="25"/>
      <c r="M913"/>
      <c r="N913"/>
      <c r="O913" s="25">
        <v>-29.43</v>
      </c>
      <c r="P913" s="25">
        <v>-38.53</v>
      </c>
      <c r="S913" s="23" t="str">
        <f t="shared" si="45"/>
        <v/>
      </c>
      <c r="T913" s="23">
        <f t="shared" si="43"/>
        <v>0</v>
      </c>
    </row>
    <row r="914" spans="1:20" ht="17.399999999999999">
      <c r="A914" s="23" t="str">
        <f t="shared" si="44"/>
        <v/>
      </c>
      <c r="B914" s="24" t="s">
        <v>1524</v>
      </c>
      <c r="C914" s="12" t="s">
        <v>1525</v>
      </c>
      <c r="D914" s="25" t="s">
        <v>37</v>
      </c>
      <c r="E914" s="26">
        <v>106.53</v>
      </c>
      <c r="F914" s="26"/>
      <c r="G914" s="27"/>
      <c r="H914" s="27"/>
      <c r="I914" s="27"/>
      <c r="J914" s="27"/>
      <c r="K914" s="25" t="s">
        <v>4078</v>
      </c>
      <c r="L914" s="26"/>
      <c r="M914"/>
      <c r="N914"/>
      <c r="O914" s="25">
        <v>-6.79</v>
      </c>
      <c r="P914" s="25">
        <v>-38.200000000000003</v>
      </c>
      <c r="S914" s="23" t="str">
        <f t="shared" si="45"/>
        <v/>
      </c>
      <c r="T914" s="23">
        <f t="shared" si="43"/>
        <v>0</v>
      </c>
    </row>
    <row r="915" spans="1:20" ht="17.399999999999999">
      <c r="A915" s="23">
        <f t="shared" si="44"/>
        <v>46</v>
      </c>
      <c r="B915" s="24" t="s">
        <v>1526</v>
      </c>
      <c r="C915" s="12" t="s">
        <v>1527</v>
      </c>
      <c r="D915" s="25" t="s">
        <v>9</v>
      </c>
      <c r="E915" s="26">
        <v>15030.66</v>
      </c>
      <c r="F915" s="25">
        <v>17</v>
      </c>
      <c r="G915" s="27">
        <v>104.09</v>
      </c>
      <c r="H915" s="27">
        <v>104.45</v>
      </c>
      <c r="I915" s="27">
        <v>99.98</v>
      </c>
      <c r="J915" s="27">
        <v>99.93</v>
      </c>
      <c r="K915" s="25" t="s">
        <v>4110</v>
      </c>
      <c r="L915" s="25"/>
      <c r="M915"/>
      <c r="N915"/>
      <c r="O915" s="25">
        <v>-5.4</v>
      </c>
      <c r="P915" s="25">
        <v>-17.940000000000001</v>
      </c>
      <c r="S915" s="23">
        <f t="shared" si="45"/>
        <v>15030.66915</v>
      </c>
      <c r="T915" s="23">
        <f t="shared" si="43"/>
        <v>0</v>
      </c>
    </row>
    <row r="916" spans="1:20" ht="17.399999999999999">
      <c r="A916" s="23" t="str">
        <f t="shared" si="44"/>
        <v/>
      </c>
      <c r="B916" s="24" t="s">
        <v>1528</v>
      </c>
      <c r="C916" s="12" t="s">
        <v>3845</v>
      </c>
      <c r="D916" s="25" t="s">
        <v>37</v>
      </c>
      <c r="E916" s="26">
        <v>87.06</v>
      </c>
      <c r="F916" s="25"/>
      <c r="G916" s="27"/>
      <c r="H916" s="27"/>
      <c r="I916" s="27"/>
      <c r="J916" s="27"/>
      <c r="K916" s="25" t="s">
        <v>4103</v>
      </c>
      <c r="L916" s="25"/>
      <c r="M916"/>
      <c r="N916"/>
      <c r="O916" s="25">
        <v>-11</v>
      </c>
      <c r="P916" s="25">
        <v>-19</v>
      </c>
      <c r="S916" s="23" t="str">
        <f t="shared" si="45"/>
        <v/>
      </c>
      <c r="T916" s="23">
        <f t="shared" si="43"/>
        <v>0</v>
      </c>
    </row>
    <row r="917" spans="1:20" ht="17.399999999999999">
      <c r="A917" s="23" t="str">
        <f t="shared" si="44"/>
        <v/>
      </c>
      <c r="B917" s="24" t="s">
        <v>2854</v>
      </c>
      <c r="C917" s="12" t="s">
        <v>5034</v>
      </c>
      <c r="D917" s="25" t="s">
        <v>37</v>
      </c>
      <c r="E917" s="26">
        <v>407.04</v>
      </c>
      <c r="F917" s="25"/>
      <c r="G917" s="27"/>
      <c r="H917" s="27"/>
      <c r="I917" s="27"/>
      <c r="J917" s="27"/>
      <c r="K917" s="25" t="s">
        <v>4076</v>
      </c>
      <c r="L917" s="25"/>
      <c r="M917"/>
      <c r="N917"/>
      <c r="O917" s="25">
        <v>2.2200000000000002</v>
      </c>
      <c r="P917" s="25">
        <v>-26.13</v>
      </c>
      <c r="S917" s="23" t="str">
        <f t="shared" si="45"/>
        <v/>
      </c>
      <c r="T917" s="23">
        <f t="shared" si="43"/>
        <v>0</v>
      </c>
    </row>
    <row r="918" spans="1:20" ht="17.399999999999999">
      <c r="A918" s="23" t="str">
        <f t="shared" si="44"/>
        <v/>
      </c>
      <c r="B918" s="24" t="s">
        <v>1529</v>
      </c>
      <c r="C918" s="12" t="s">
        <v>3249</v>
      </c>
      <c r="D918" s="25" t="s">
        <v>37</v>
      </c>
      <c r="E918" s="26">
        <v>803.89</v>
      </c>
      <c r="F918" s="25"/>
      <c r="G918" s="27"/>
      <c r="H918" s="27"/>
      <c r="I918" s="27"/>
      <c r="J918" s="27"/>
      <c r="K918" s="25" t="s">
        <v>4102</v>
      </c>
      <c r="L918" s="28"/>
      <c r="M918"/>
      <c r="N918"/>
      <c r="O918" s="25">
        <v>-25.62</v>
      </c>
      <c r="P918" s="25">
        <v>-40.07</v>
      </c>
      <c r="S918" s="23" t="str">
        <f t="shared" si="45"/>
        <v/>
      </c>
      <c r="T918" s="23">
        <f t="shared" si="43"/>
        <v>0</v>
      </c>
    </row>
    <row r="919" spans="1:20" ht="17.399999999999999">
      <c r="A919" s="23" t="str">
        <f t="shared" si="44"/>
        <v/>
      </c>
      <c r="B919" s="24" t="s">
        <v>1530</v>
      </c>
      <c r="C919" s="12" t="s">
        <v>1531</v>
      </c>
      <c r="D919" s="25" t="s">
        <v>37</v>
      </c>
      <c r="E919" s="26">
        <v>66.59</v>
      </c>
      <c r="F919" s="26"/>
      <c r="G919" s="27"/>
      <c r="H919" s="27"/>
      <c r="I919" s="27"/>
      <c r="J919" s="27"/>
      <c r="K919" s="25" t="s">
        <v>4085</v>
      </c>
      <c r="L919" s="25"/>
      <c r="M919"/>
      <c r="N919"/>
      <c r="O919" s="25">
        <v>-9.69</v>
      </c>
      <c r="P919" s="25">
        <v>-24.15</v>
      </c>
      <c r="S919" s="23" t="str">
        <f t="shared" si="45"/>
        <v/>
      </c>
      <c r="T919" s="23">
        <f t="shared" si="43"/>
        <v>0</v>
      </c>
    </row>
    <row r="920" spans="1:20" ht="17.399999999999999">
      <c r="A920" s="23" t="str">
        <f t="shared" si="44"/>
        <v/>
      </c>
      <c r="B920" s="24" t="s">
        <v>1532</v>
      </c>
      <c r="C920" s="12" t="s">
        <v>1533</v>
      </c>
      <c r="D920" s="25" t="s">
        <v>37</v>
      </c>
      <c r="E920" s="26">
        <v>24.41</v>
      </c>
      <c r="F920" s="25"/>
      <c r="G920" s="27"/>
      <c r="H920" s="27"/>
      <c r="I920" s="27"/>
      <c r="J920" s="27"/>
      <c r="K920" s="25" t="s">
        <v>4090</v>
      </c>
      <c r="L920" s="25"/>
      <c r="M920"/>
      <c r="N920"/>
      <c r="O920" s="25">
        <v>-11.07</v>
      </c>
      <c r="P920" s="25">
        <v>-23.8</v>
      </c>
      <c r="S920" s="23" t="str">
        <f t="shared" si="45"/>
        <v/>
      </c>
      <c r="T920" s="23">
        <f t="shared" si="43"/>
        <v>0</v>
      </c>
    </row>
    <row r="921" spans="1:20" ht="17.399999999999999">
      <c r="A921" s="23" t="str">
        <f t="shared" si="44"/>
        <v/>
      </c>
      <c r="B921" s="24" t="s">
        <v>1534</v>
      </c>
      <c r="C921" s="12" t="s">
        <v>1535</v>
      </c>
      <c r="D921" s="25" t="s">
        <v>37</v>
      </c>
      <c r="E921" s="26">
        <v>79.39</v>
      </c>
      <c r="F921" s="25"/>
      <c r="G921" s="27"/>
      <c r="H921" s="27"/>
      <c r="I921" s="27"/>
      <c r="J921" s="27"/>
      <c r="K921" s="25" t="s">
        <v>4100</v>
      </c>
      <c r="L921" s="25"/>
      <c r="M921"/>
      <c r="N921"/>
      <c r="O921" s="25">
        <v>-5.51</v>
      </c>
      <c r="P921" s="25">
        <v>-36.700000000000003</v>
      </c>
      <c r="S921" s="23" t="str">
        <f t="shared" si="45"/>
        <v/>
      </c>
      <c r="T921" s="23">
        <f t="shared" si="43"/>
        <v>0</v>
      </c>
    </row>
    <row r="922" spans="1:20" ht="17.399999999999999">
      <c r="A922" s="23" t="str">
        <f t="shared" si="44"/>
        <v/>
      </c>
      <c r="B922" s="24" t="s">
        <v>1536</v>
      </c>
      <c r="C922" s="12" t="s">
        <v>1537</v>
      </c>
      <c r="D922" s="25" t="s">
        <v>37</v>
      </c>
      <c r="E922" s="26">
        <v>162.47999999999999</v>
      </c>
      <c r="F922" s="25"/>
      <c r="G922" s="27"/>
      <c r="H922" s="27"/>
      <c r="I922" s="27"/>
      <c r="J922" s="27"/>
      <c r="K922" s="25" t="s">
        <v>4103</v>
      </c>
      <c r="L922" s="25"/>
      <c r="M922"/>
      <c r="N922"/>
      <c r="O922" s="25">
        <v>106.13</v>
      </c>
      <c r="P922" s="25">
        <v>50.94</v>
      </c>
      <c r="S922" s="23" t="str">
        <f t="shared" si="45"/>
        <v/>
      </c>
      <c r="T922" s="23">
        <f t="shared" si="43"/>
        <v>0</v>
      </c>
    </row>
    <row r="923" spans="1:20" ht="17.399999999999999">
      <c r="A923" s="23" t="str">
        <f t="shared" si="44"/>
        <v/>
      </c>
      <c r="B923" s="24" t="s">
        <v>1538</v>
      </c>
      <c r="C923" s="12" t="s">
        <v>5229</v>
      </c>
      <c r="D923" s="25" t="s">
        <v>37</v>
      </c>
      <c r="E923" s="26">
        <v>50.63</v>
      </c>
      <c r="F923" s="26"/>
      <c r="G923" s="27"/>
      <c r="H923" s="27"/>
      <c r="I923" s="27"/>
      <c r="J923" s="27"/>
      <c r="K923" s="25" t="s">
        <v>4088</v>
      </c>
      <c r="L923" s="25"/>
      <c r="M923"/>
      <c r="N923"/>
      <c r="O923" s="25">
        <v>-37.979999999999997</v>
      </c>
      <c r="P923" s="25">
        <v>1.26</v>
      </c>
      <c r="S923" s="23" t="str">
        <f t="shared" si="45"/>
        <v/>
      </c>
      <c r="T923" s="23">
        <f t="shared" si="43"/>
        <v>0</v>
      </c>
    </row>
    <row r="924" spans="1:20" ht="17.399999999999999">
      <c r="A924" s="23" t="str">
        <f t="shared" si="44"/>
        <v/>
      </c>
      <c r="B924" s="24" t="s">
        <v>1539</v>
      </c>
      <c r="C924" s="12" t="s">
        <v>1540</v>
      </c>
      <c r="D924" s="25" t="s">
        <v>37</v>
      </c>
      <c r="E924" s="26">
        <v>15.67</v>
      </c>
      <c r="F924" s="25"/>
      <c r="G924" s="27"/>
      <c r="H924" s="27"/>
      <c r="I924" s="27"/>
      <c r="J924" s="27"/>
      <c r="K924" s="25" t="s">
        <v>4084</v>
      </c>
      <c r="L924" s="26"/>
      <c r="M924"/>
      <c r="N924"/>
      <c r="O924" s="25">
        <v>-8.82</v>
      </c>
      <c r="P924" s="25">
        <v>-19.440000000000001</v>
      </c>
      <c r="S924" s="23" t="str">
        <f t="shared" si="45"/>
        <v/>
      </c>
      <c r="T924" s="23">
        <f t="shared" si="43"/>
        <v>0</v>
      </c>
    </row>
    <row r="925" spans="1:20" ht="17.399999999999999">
      <c r="A925" s="23" t="str">
        <f t="shared" si="44"/>
        <v/>
      </c>
      <c r="B925" s="24" t="s">
        <v>1541</v>
      </c>
      <c r="C925" s="12" t="s">
        <v>3250</v>
      </c>
      <c r="D925" s="25" t="s">
        <v>37</v>
      </c>
      <c r="E925" s="26">
        <v>151.37</v>
      </c>
      <c r="F925" s="26"/>
      <c r="G925" s="27"/>
      <c r="H925" s="27"/>
      <c r="I925" s="27"/>
      <c r="J925" s="27"/>
      <c r="K925" s="25" t="s">
        <v>4105</v>
      </c>
      <c r="L925" s="25"/>
      <c r="M925"/>
      <c r="N925"/>
      <c r="O925" s="25">
        <v>1.06</v>
      </c>
      <c r="P925" s="25">
        <v>-20.83</v>
      </c>
      <c r="S925" s="23" t="str">
        <f t="shared" si="45"/>
        <v/>
      </c>
      <c r="T925" s="23">
        <f t="shared" si="43"/>
        <v>0</v>
      </c>
    </row>
    <row r="926" spans="1:20" ht="17.399999999999999">
      <c r="A926" s="23" t="str">
        <f t="shared" si="44"/>
        <v/>
      </c>
      <c r="B926" s="24" t="s">
        <v>1542</v>
      </c>
      <c r="C926" s="12" t="s">
        <v>1543</v>
      </c>
      <c r="D926" s="25" t="s">
        <v>37</v>
      </c>
      <c r="E926" s="26">
        <v>58.49</v>
      </c>
      <c r="F926" s="25">
        <v>1</v>
      </c>
      <c r="G926" s="27"/>
      <c r="H926" s="27"/>
      <c r="I926" s="27"/>
      <c r="J926" s="27"/>
      <c r="K926" s="25" t="s">
        <v>4103</v>
      </c>
      <c r="L926" s="25"/>
      <c r="M926"/>
      <c r="N926"/>
      <c r="O926" s="25">
        <v>-10.75</v>
      </c>
      <c r="P926" s="25">
        <v>-37.83</v>
      </c>
      <c r="S926" s="23" t="str">
        <f t="shared" si="45"/>
        <v/>
      </c>
      <c r="T926" s="23">
        <f t="shared" si="43"/>
        <v>0</v>
      </c>
    </row>
    <row r="927" spans="1:20" ht="17.399999999999999">
      <c r="A927" s="23">
        <f t="shared" si="44"/>
        <v>227</v>
      </c>
      <c r="B927" s="24" t="s">
        <v>1544</v>
      </c>
      <c r="C927" s="12" t="s">
        <v>1545</v>
      </c>
      <c r="D927" s="25" t="s">
        <v>37</v>
      </c>
      <c r="E927" s="26">
        <v>324.05</v>
      </c>
      <c r="F927" s="25">
        <v>2</v>
      </c>
      <c r="G927" s="27">
        <v>4.05</v>
      </c>
      <c r="H927" s="27">
        <v>4.05</v>
      </c>
      <c r="I927" s="27">
        <v>4.05</v>
      </c>
      <c r="J927" s="27">
        <v>2.9</v>
      </c>
      <c r="K927" s="25" t="s">
        <v>4092</v>
      </c>
      <c r="L927" s="26"/>
      <c r="M927"/>
      <c r="N927"/>
      <c r="O927" s="25">
        <v>-0.89</v>
      </c>
      <c r="P927" s="25">
        <v>9.98</v>
      </c>
      <c r="S927" s="23">
        <f t="shared" si="45"/>
        <v>324.05927000000003</v>
      </c>
      <c r="T927" s="23">
        <f t="shared" si="43"/>
        <v>0</v>
      </c>
    </row>
    <row r="928" spans="1:20" ht="17.399999999999999">
      <c r="A928" s="23" t="str">
        <f t="shared" si="44"/>
        <v/>
      </c>
      <c r="B928" s="24" t="s">
        <v>1546</v>
      </c>
      <c r="C928" s="12" t="s">
        <v>1547</v>
      </c>
      <c r="D928" s="25" t="s">
        <v>37</v>
      </c>
      <c r="E928" s="26">
        <v>53.05</v>
      </c>
      <c r="F928" s="26"/>
      <c r="G928" s="27"/>
      <c r="H928" s="27"/>
      <c r="I928" s="27"/>
      <c r="J928" s="27"/>
      <c r="K928" s="25" t="s">
        <v>4117</v>
      </c>
      <c r="L928" s="25"/>
      <c r="M928"/>
      <c r="N928"/>
      <c r="O928" s="25">
        <v>-47.48</v>
      </c>
      <c r="P928" s="25">
        <v>-60.29</v>
      </c>
      <c r="S928" s="23" t="str">
        <f t="shared" si="45"/>
        <v/>
      </c>
      <c r="T928" s="23">
        <f t="shared" si="43"/>
        <v>0</v>
      </c>
    </row>
    <row r="929" spans="1:20" ht="17.399999999999999">
      <c r="A929" s="23" t="str">
        <f t="shared" si="44"/>
        <v/>
      </c>
      <c r="B929" s="24" t="s">
        <v>1548</v>
      </c>
      <c r="C929" s="12" t="s">
        <v>1549</v>
      </c>
      <c r="D929" s="25" t="s">
        <v>37</v>
      </c>
      <c r="E929" s="26">
        <v>22.05</v>
      </c>
      <c r="F929" s="25"/>
      <c r="G929" s="27"/>
      <c r="H929" s="27"/>
      <c r="I929" s="27"/>
      <c r="J929" s="27"/>
      <c r="K929" s="25" t="s">
        <v>4096</v>
      </c>
      <c r="L929" s="25"/>
      <c r="M929"/>
      <c r="N929"/>
      <c r="O929" s="25">
        <v>14.22</v>
      </c>
      <c r="P929" s="25">
        <v>-41.08</v>
      </c>
      <c r="S929" s="23" t="str">
        <f t="shared" si="45"/>
        <v/>
      </c>
      <c r="T929" s="23">
        <f t="shared" si="43"/>
        <v>0</v>
      </c>
    </row>
    <row r="930" spans="1:20" ht="17.399999999999999">
      <c r="A930" s="23" t="str">
        <f t="shared" si="44"/>
        <v/>
      </c>
      <c r="B930" s="24" t="s">
        <v>1550</v>
      </c>
      <c r="C930" s="12" t="s">
        <v>1551</v>
      </c>
      <c r="D930" s="25" t="s">
        <v>37</v>
      </c>
      <c r="E930" s="26">
        <v>83.98</v>
      </c>
      <c r="F930" s="25"/>
      <c r="G930" s="27"/>
      <c r="H930" s="27"/>
      <c r="I930" s="27"/>
      <c r="J930" s="27"/>
      <c r="K930" s="25" t="s">
        <v>4086</v>
      </c>
      <c r="L930" s="26"/>
      <c r="M930"/>
      <c r="N930"/>
      <c r="O930" s="25">
        <v>0</v>
      </c>
      <c r="P930" s="25">
        <v>0</v>
      </c>
      <c r="S930" s="23" t="str">
        <f t="shared" si="45"/>
        <v/>
      </c>
      <c r="T930" s="23">
        <f t="shared" si="43"/>
        <v>0</v>
      </c>
    </row>
    <row r="931" spans="1:20" ht="17.399999999999999">
      <c r="A931" s="23" t="str">
        <f t="shared" si="44"/>
        <v/>
      </c>
      <c r="B931" s="24" t="s">
        <v>1552</v>
      </c>
      <c r="C931" s="12" t="s">
        <v>1553</v>
      </c>
      <c r="D931" s="25" t="s">
        <v>37</v>
      </c>
      <c r="E931" s="26">
        <v>180.15</v>
      </c>
      <c r="F931" s="26"/>
      <c r="G931" s="27"/>
      <c r="H931" s="27"/>
      <c r="I931" s="27"/>
      <c r="J931" s="27"/>
      <c r="K931" s="25" t="s">
        <v>4088</v>
      </c>
      <c r="L931" s="25"/>
      <c r="M931"/>
      <c r="N931"/>
      <c r="O931" s="25">
        <v>10</v>
      </c>
      <c r="P931" s="25">
        <v>-14</v>
      </c>
      <c r="S931" s="23" t="str">
        <f t="shared" si="45"/>
        <v/>
      </c>
      <c r="T931" s="23">
        <f t="shared" si="43"/>
        <v>0</v>
      </c>
    </row>
    <row r="932" spans="1:20" ht="17.399999999999999">
      <c r="A932" s="23" t="str">
        <f t="shared" si="44"/>
        <v/>
      </c>
      <c r="B932" s="24" t="s">
        <v>1554</v>
      </c>
      <c r="C932" s="12" t="s">
        <v>5101</v>
      </c>
      <c r="D932" s="25" t="s">
        <v>37</v>
      </c>
      <c r="E932" s="26">
        <v>34.28</v>
      </c>
      <c r="F932" s="25"/>
      <c r="G932" s="27"/>
      <c r="H932" s="27"/>
      <c r="I932" s="27"/>
      <c r="J932" s="27"/>
      <c r="K932" s="25" t="s">
        <v>4113</v>
      </c>
      <c r="L932" s="25"/>
      <c r="M932"/>
      <c r="N932"/>
      <c r="O932" s="25">
        <v>-27.02</v>
      </c>
      <c r="P932" s="25">
        <v>-57.43</v>
      </c>
      <c r="S932" s="23" t="str">
        <f t="shared" si="45"/>
        <v/>
      </c>
      <c r="T932" s="23">
        <f t="shared" si="43"/>
        <v>0</v>
      </c>
    </row>
    <row r="933" spans="1:20" ht="17.399999999999999">
      <c r="A933" s="23" t="str">
        <f t="shared" si="44"/>
        <v/>
      </c>
      <c r="B933" s="24" t="s">
        <v>1555</v>
      </c>
      <c r="C933" s="12" t="s">
        <v>1556</v>
      </c>
      <c r="D933" s="25" t="s">
        <v>37</v>
      </c>
      <c r="E933" s="26">
        <v>59.92</v>
      </c>
      <c r="F933" s="25"/>
      <c r="G933" s="27"/>
      <c r="H933" s="27"/>
      <c r="I933" s="27"/>
      <c r="J933" s="27"/>
      <c r="K933" s="25" t="s">
        <v>4108</v>
      </c>
      <c r="L933" s="25"/>
      <c r="M933"/>
      <c r="N933"/>
      <c r="O933" s="25">
        <v>-21.04</v>
      </c>
      <c r="P933" s="25">
        <v>-11.51</v>
      </c>
      <c r="S933" s="23" t="str">
        <f t="shared" si="45"/>
        <v/>
      </c>
      <c r="T933" s="23">
        <f t="shared" si="43"/>
        <v>0</v>
      </c>
    </row>
    <row r="934" spans="1:20" ht="17.399999999999999">
      <c r="A934" s="23" t="str">
        <f t="shared" si="44"/>
        <v/>
      </c>
      <c r="B934" s="24" t="s">
        <v>1557</v>
      </c>
      <c r="C934" s="12" t="s">
        <v>1558</v>
      </c>
      <c r="D934" s="25" t="s">
        <v>37</v>
      </c>
      <c r="E934" s="26">
        <v>107.18</v>
      </c>
      <c r="F934" s="26"/>
      <c r="G934" s="27"/>
      <c r="H934" s="27"/>
      <c r="I934" s="27"/>
      <c r="J934" s="27"/>
      <c r="K934" s="25" t="s">
        <v>4092</v>
      </c>
      <c r="L934" s="25"/>
      <c r="M934"/>
      <c r="N934"/>
      <c r="O934" s="25">
        <v>-5.31</v>
      </c>
      <c r="P934" s="25">
        <v>-11.69</v>
      </c>
      <c r="S934" s="23" t="str">
        <f t="shared" si="45"/>
        <v/>
      </c>
      <c r="T934" s="23">
        <f t="shared" si="43"/>
        <v>0</v>
      </c>
    </row>
    <row r="935" spans="1:20" ht="17.399999999999999">
      <c r="A935" s="23" t="str">
        <f t="shared" si="44"/>
        <v/>
      </c>
      <c r="B935" s="24" t="s">
        <v>1559</v>
      </c>
      <c r="C935" s="12" t="s">
        <v>1560</v>
      </c>
      <c r="D935" s="25" t="s">
        <v>37</v>
      </c>
      <c r="E935" s="26">
        <v>59.6</v>
      </c>
      <c r="F935" s="25"/>
      <c r="G935" s="27"/>
      <c r="H935" s="27"/>
      <c r="I935" s="27"/>
      <c r="J935" s="27"/>
      <c r="K935" s="25" t="s">
        <v>4108</v>
      </c>
      <c r="L935" s="25"/>
      <c r="M935"/>
      <c r="N935"/>
      <c r="O935" s="25">
        <v>-2.56</v>
      </c>
      <c r="P935" s="25">
        <v>-5.59</v>
      </c>
      <c r="S935" s="23" t="str">
        <f t="shared" si="45"/>
        <v/>
      </c>
      <c r="T935" s="23">
        <f t="shared" si="43"/>
        <v>0</v>
      </c>
    </row>
    <row r="936" spans="1:20" ht="17.399999999999999">
      <c r="A936" s="23" t="str">
        <f t="shared" si="44"/>
        <v/>
      </c>
      <c r="B936" s="24" t="s">
        <v>1561</v>
      </c>
      <c r="C936" s="12" t="s">
        <v>1562</v>
      </c>
      <c r="D936" s="25" t="s">
        <v>37</v>
      </c>
      <c r="E936" s="26">
        <v>167.86</v>
      </c>
      <c r="F936" s="25"/>
      <c r="G936" s="27"/>
      <c r="H936" s="27"/>
      <c r="I936" s="27"/>
      <c r="J936" s="27"/>
      <c r="K936" s="25" t="s">
        <v>4092</v>
      </c>
      <c r="L936" s="25"/>
      <c r="M936"/>
      <c r="N936"/>
      <c r="O936" s="25">
        <v>-30.02</v>
      </c>
      <c r="P936" s="25">
        <v>-51.57</v>
      </c>
      <c r="S936" s="23" t="str">
        <f t="shared" si="45"/>
        <v/>
      </c>
      <c r="T936" s="23">
        <f t="shared" si="43"/>
        <v>0</v>
      </c>
    </row>
    <row r="937" spans="1:20" ht="17.399999999999999">
      <c r="A937" s="23" t="str">
        <f t="shared" si="44"/>
        <v/>
      </c>
      <c r="B937" s="24" t="s">
        <v>1563</v>
      </c>
      <c r="C937" s="12" t="s">
        <v>1564</v>
      </c>
      <c r="D937" s="25" t="s">
        <v>37</v>
      </c>
      <c r="E937" s="26">
        <v>134.13</v>
      </c>
      <c r="F937" s="25"/>
      <c r="G937" s="27">
        <v>4.5</v>
      </c>
      <c r="H937" s="27">
        <v>4.5</v>
      </c>
      <c r="I937" s="27">
        <v>4.5</v>
      </c>
      <c r="J937" s="27">
        <v>4.5</v>
      </c>
      <c r="K937" s="25" t="s">
        <v>4110</v>
      </c>
      <c r="L937" s="25"/>
      <c r="M937"/>
      <c r="N937"/>
      <c r="O937" s="25">
        <v>-1.26</v>
      </c>
      <c r="P937" s="25">
        <v>-8.49</v>
      </c>
      <c r="S937" s="23" t="str">
        <f t="shared" si="45"/>
        <v/>
      </c>
      <c r="T937" s="23">
        <f t="shared" si="43"/>
        <v>0</v>
      </c>
    </row>
    <row r="938" spans="1:20" ht="17.399999999999999">
      <c r="A938" s="23" t="str">
        <f t="shared" si="44"/>
        <v/>
      </c>
      <c r="B938" s="24" t="s">
        <v>1565</v>
      </c>
      <c r="C938" s="12" t="s">
        <v>1566</v>
      </c>
      <c r="D938" s="25" t="s">
        <v>9</v>
      </c>
      <c r="E938" s="26">
        <v>36</v>
      </c>
      <c r="F938" s="26"/>
      <c r="G938" s="27"/>
      <c r="H938" s="27"/>
      <c r="I938" s="27"/>
      <c r="J938" s="27"/>
      <c r="K938" s="25" t="s">
        <v>4088</v>
      </c>
      <c r="L938" s="26"/>
      <c r="M938"/>
      <c r="N938"/>
      <c r="O938" s="25">
        <v>-6.88</v>
      </c>
      <c r="P938" s="25">
        <v>-31.95</v>
      </c>
      <c r="S938" s="23" t="str">
        <f t="shared" si="45"/>
        <v/>
      </c>
      <c r="T938" s="23">
        <f t="shared" si="43"/>
        <v>0</v>
      </c>
    </row>
    <row r="939" spans="1:20" ht="17.399999999999999">
      <c r="A939" s="23" t="str">
        <f t="shared" si="44"/>
        <v/>
      </c>
      <c r="B939" s="24" t="s">
        <v>1567</v>
      </c>
      <c r="C939" s="12" t="s">
        <v>1568</v>
      </c>
      <c r="D939" s="25" t="s">
        <v>37</v>
      </c>
      <c r="E939" s="26">
        <v>39.67</v>
      </c>
      <c r="F939" s="26"/>
      <c r="G939" s="27"/>
      <c r="H939" s="27"/>
      <c r="I939" s="27"/>
      <c r="J939" s="27"/>
      <c r="K939" s="25" t="s">
        <v>4083</v>
      </c>
      <c r="L939" s="26"/>
      <c r="M939"/>
      <c r="N939"/>
      <c r="O939" s="25">
        <v>-4.8499999999999996</v>
      </c>
      <c r="P939" s="25">
        <v>-12.45</v>
      </c>
      <c r="S939" s="23" t="str">
        <f t="shared" si="45"/>
        <v/>
      </c>
      <c r="T939" s="23">
        <f t="shared" si="43"/>
        <v>0</v>
      </c>
    </row>
    <row r="940" spans="1:20" ht="17.399999999999999">
      <c r="A940" s="23" t="str">
        <f t="shared" si="44"/>
        <v/>
      </c>
      <c r="B940" s="24" t="s">
        <v>1569</v>
      </c>
      <c r="C940" s="12" t="s">
        <v>1570</v>
      </c>
      <c r="D940" s="25" t="s">
        <v>37</v>
      </c>
      <c r="E940" s="26">
        <v>95.5</v>
      </c>
      <c r="F940" s="25"/>
      <c r="G940" s="27"/>
      <c r="H940" s="27"/>
      <c r="I940" s="27"/>
      <c r="J940" s="27"/>
      <c r="K940" s="25" t="s">
        <v>4096</v>
      </c>
      <c r="L940" s="25"/>
      <c r="M940"/>
      <c r="N940"/>
      <c r="O940" s="25">
        <v>-14.59</v>
      </c>
      <c r="P940" s="25">
        <v>-22.53</v>
      </c>
      <c r="S940" s="23" t="str">
        <f t="shared" si="45"/>
        <v/>
      </c>
      <c r="T940" s="23">
        <f t="shared" si="43"/>
        <v>0</v>
      </c>
    </row>
    <row r="941" spans="1:20" ht="17.399999999999999">
      <c r="A941" s="23" t="str">
        <f t="shared" si="44"/>
        <v/>
      </c>
      <c r="B941" s="24" t="s">
        <v>1571</v>
      </c>
      <c r="C941" s="12" t="s">
        <v>1572</v>
      </c>
      <c r="D941" s="25" t="s">
        <v>37</v>
      </c>
      <c r="E941" s="26">
        <v>147.66999999999999</v>
      </c>
      <c r="F941" s="25"/>
      <c r="G941" s="27"/>
      <c r="H941" s="27"/>
      <c r="I941" s="27"/>
      <c r="J941" s="27"/>
      <c r="K941" s="25" t="s">
        <v>4100</v>
      </c>
      <c r="L941" s="25"/>
      <c r="M941"/>
      <c r="N941"/>
      <c r="O941" s="25">
        <v>-9.5</v>
      </c>
      <c r="P941" s="25">
        <v>9.1</v>
      </c>
      <c r="S941" s="23" t="str">
        <f t="shared" si="45"/>
        <v/>
      </c>
      <c r="T941" s="23">
        <f t="shared" si="43"/>
        <v>0</v>
      </c>
    </row>
    <row r="942" spans="1:20" ht="17.399999999999999">
      <c r="A942" s="23" t="str">
        <f t="shared" si="44"/>
        <v/>
      </c>
      <c r="B942" s="24" t="s">
        <v>1573</v>
      </c>
      <c r="C942" s="12" t="s">
        <v>4164</v>
      </c>
      <c r="D942" s="25" t="s">
        <v>37</v>
      </c>
      <c r="E942" s="26">
        <v>9.84</v>
      </c>
      <c r="F942" s="25"/>
      <c r="G942" s="27"/>
      <c r="H942" s="27"/>
      <c r="I942" s="27"/>
      <c r="J942" s="27"/>
      <c r="K942" s="25" t="s">
        <v>4103</v>
      </c>
      <c r="L942" s="25"/>
      <c r="M942"/>
      <c r="N942"/>
      <c r="O942" s="25">
        <v>-31.59</v>
      </c>
      <c r="P942" s="25">
        <v>-45.14</v>
      </c>
      <c r="S942" s="23" t="str">
        <f t="shared" si="45"/>
        <v/>
      </c>
      <c r="T942" s="23">
        <f t="shared" si="43"/>
        <v>0</v>
      </c>
    </row>
    <row r="943" spans="1:20" ht="17.399999999999999">
      <c r="A943" s="23" t="str">
        <f t="shared" si="44"/>
        <v/>
      </c>
      <c r="B943" s="24" t="s">
        <v>1574</v>
      </c>
      <c r="C943" s="12" t="s">
        <v>1575</v>
      </c>
      <c r="D943" s="25" t="s">
        <v>37</v>
      </c>
      <c r="E943" s="26">
        <v>25.19</v>
      </c>
      <c r="F943" s="25"/>
      <c r="G943" s="27"/>
      <c r="H943" s="27"/>
      <c r="I943" s="27"/>
      <c r="J943" s="27"/>
      <c r="K943" s="25" t="s">
        <v>4092</v>
      </c>
      <c r="L943" s="25"/>
      <c r="M943"/>
      <c r="N943"/>
      <c r="O943" s="25">
        <v>-36.01</v>
      </c>
      <c r="P943" s="25">
        <v>-55.68</v>
      </c>
      <c r="S943" s="23" t="str">
        <f t="shared" si="45"/>
        <v/>
      </c>
      <c r="T943" s="23">
        <f t="shared" si="43"/>
        <v>0</v>
      </c>
    </row>
    <row r="944" spans="1:20" ht="17.399999999999999">
      <c r="A944" s="23" t="str">
        <f t="shared" si="44"/>
        <v/>
      </c>
      <c r="B944" s="24" t="s">
        <v>1576</v>
      </c>
      <c r="C944" s="12" t="s">
        <v>3855</v>
      </c>
      <c r="D944" s="25" t="s">
        <v>37</v>
      </c>
      <c r="E944" s="26">
        <v>37.909999999999997</v>
      </c>
      <c r="F944" s="25"/>
      <c r="G944" s="27"/>
      <c r="H944" s="27"/>
      <c r="I944" s="27"/>
      <c r="J944" s="27"/>
      <c r="K944" s="25" t="s">
        <v>4099</v>
      </c>
      <c r="L944" s="25"/>
      <c r="M944"/>
      <c r="N944"/>
      <c r="O944" s="25">
        <v>-0.53</v>
      </c>
      <c r="P944" s="25">
        <v>12.7</v>
      </c>
      <c r="S944" s="23" t="str">
        <f t="shared" si="45"/>
        <v/>
      </c>
      <c r="T944" s="23">
        <f t="shared" si="43"/>
        <v>0</v>
      </c>
    </row>
    <row r="945" spans="1:20" ht="17.399999999999999">
      <c r="A945" s="23" t="str">
        <f t="shared" si="44"/>
        <v/>
      </c>
      <c r="B945" s="24" t="s">
        <v>1577</v>
      </c>
      <c r="C945" s="12" t="s">
        <v>1578</v>
      </c>
      <c r="D945" s="25" t="s">
        <v>37</v>
      </c>
      <c r="E945" s="26">
        <v>22.54</v>
      </c>
      <c r="F945" s="26"/>
      <c r="G945" s="27"/>
      <c r="H945" s="27"/>
      <c r="I945" s="27"/>
      <c r="J945" s="27"/>
      <c r="K945" s="25" t="s">
        <v>4084</v>
      </c>
      <c r="L945" s="25"/>
      <c r="M945"/>
      <c r="N945"/>
      <c r="O945" s="25">
        <v>15.48</v>
      </c>
      <c r="P945" s="25">
        <v>-1.92</v>
      </c>
      <c r="S945" s="23" t="str">
        <f t="shared" si="45"/>
        <v/>
      </c>
      <c r="T945" s="23">
        <f t="shared" si="43"/>
        <v>0</v>
      </c>
    </row>
    <row r="946" spans="1:20" ht="17.399999999999999">
      <c r="A946" s="23" t="str">
        <f t="shared" si="44"/>
        <v/>
      </c>
      <c r="B946" s="24" t="s">
        <v>1579</v>
      </c>
      <c r="C946" s="12" t="s">
        <v>1580</v>
      </c>
      <c r="D946" s="25" t="s">
        <v>37</v>
      </c>
      <c r="E946" s="26">
        <v>40.770000000000003</v>
      </c>
      <c r="F946" s="25"/>
      <c r="G946" s="27"/>
      <c r="H946" s="27"/>
      <c r="I946" s="27"/>
      <c r="J946" s="27"/>
      <c r="K946" s="25" t="s">
        <v>4088</v>
      </c>
      <c r="L946" s="26"/>
      <c r="M946"/>
      <c r="N946"/>
      <c r="O946" s="25">
        <v>3.78</v>
      </c>
      <c r="P946" s="25">
        <v>-10.96</v>
      </c>
      <c r="S946" s="23" t="str">
        <f t="shared" si="45"/>
        <v/>
      </c>
      <c r="T946" s="23">
        <f t="shared" si="43"/>
        <v>0</v>
      </c>
    </row>
    <row r="947" spans="1:20" ht="17.399999999999999">
      <c r="A947" s="23" t="str">
        <f t="shared" si="44"/>
        <v/>
      </c>
      <c r="B947" s="24" t="s">
        <v>1581</v>
      </c>
      <c r="C947" s="12" t="s">
        <v>1582</v>
      </c>
      <c r="D947" s="25" t="s">
        <v>37</v>
      </c>
      <c r="E947" s="26">
        <v>685.33</v>
      </c>
      <c r="F947" s="26">
        <v>4</v>
      </c>
      <c r="G947" s="27">
        <v>3.57</v>
      </c>
      <c r="H947" s="27">
        <v>3.57</v>
      </c>
      <c r="I947" s="27">
        <v>4.0999999999999996</v>
      </c>
      <c r="J947" s="27"/>
      <c r="K947" s="25" t="s">
        <v>4117</v>
      </c>
      <c r="L947" s="26"/>
      <c r="M947"/>
      <c r="N947"/>
      <c r="O947" s="25">
        <v>-25.79</v>
      </c>
      <c r="P947" s="25">
        <v>-22.58</v>
      </c>
      <c r="S947" s="23" t="str">
        <f t="shared" si="45"/>
        <v/>
      </c>
      <c r="T947" s="23">
        <f t="shared" si="43"/>
        <v>0</v>
      </c>
    </row>
    <row r="948" spans="1:20" ht="17.399999999999999">
      <c r="A948" s="23" t="str">
        <f t="shared" si="44"/>
        <v/>
      </c>
      <c r="B948" s="24" t="s">
        <v>2981</v>
      </c>
      <c r="C948" s="12" t="s">
        <v>2985</v>
      </c>
      <c r="D948" s="25" t="s">
        <v>37</v>
      </c>
      <c r="E948" s="26">
        <v>53.54</v>
      </c>
      <c r="F948" s="25"/>
      <c r="G948" s="27"/>
      <c r="H948" s="27"/>
      <c r="I948" s="27"/>
      <c r="J948" s="27"/>
      <c r="K948" s="25" t="s">
        <v>4113</v>
      </c>
      <c r="L948" s="25"/>
      <c r="M948"/>
      <c r="N948"/>
      <c r="O948" s="25">
        <v>-1.1200000000000001</v>
      </c>
      <c r="P948" s="25">
        <v>-10.9</v>
      </c>
      <c r="S948" s="23" t="str">
        <f t="shared" si="45"/>
        <v/>
      </c>
      <c r="T948" s="23">
        <f t="shared" si="43"/>
        <v>0</v>
      </c>
    </row>
    <row r="949" spans="1:20" ht="17.399999999999999">
      <c r="A949" s="23" t="str">
        <f t="shared" si="44"/>
        <v/>
      </c>
      <c r="B949" s="24" t="s">
        <v>1583</v>
      </c>
      <c r="C949" s="12" t="s">
        <v>1584</v>
      </c>
      <c r="D949" s="25" t="s">
        <v>37</v>
      </c>
      <c r="E949" s="26">
        <v>110.02</v>
      </c>
      <c r="F949" s="25"/>
      <c r="G949" s="27"/>
      <c r="H949" s="27"/>
      <c r="I949" s="27"/>
      <c r="J949" s="27"/>
      <c r="K949" s="25" t="s">
        <v>4098</v>
      </c>
      <c r="L949" s="26"/>
      <c r="M949"/>
      <c r="N949"/>
      <c r="O949" s="25">
        <v>-12.01</v>
      </c>
      <c r="P949" s="25">
        <v>-12.11</v>
      </c>
      <c r="S949" s="23" t="str">
        <f t="shared" si="45"/>
        <v/>
      </c>
      <c r="T949" s="23">
        <f t="shared" si="43"/>
        <v>0</v>
      </c>
    </row>
    <row r="950" spans="1:20" ht="17.399999999999999">
      <c r="A950" s="23" t="str">
        <f t="shared" si="44"/>
        <v/>
      </c>
      <c r="B950" s="24" t="s">
        <v>1585</v>
      </c>
      <c r="C950" s="12" t="s">
        <v>1586</v>
      </c>
      <c r="D950" s="25" t="s">
        <v>37</v>
      </c>
      <c r="E950" s="26">
        <v>240.03</v>
      </c>
      <c r="F950" s="25"/>
      <c r="G950" s="27"/>
      <c r="H950" s="27"/>
      <c r="I950" s="27"/>
      <c r="J950" s="27"/>
      <c r="K950" s="25" t="s">
        <v>4096</v>
      </c>
      <c r="L950" s="26"/>
      <c r="M950"/>
      <c r="N950"/>
      <c r="O950" s="25">
        <v>-9.61</v>
      </c>
      <c r="P950" s="25">
        <v>2.61</v>
      </c>
      <c r="S950" s="23" t="str">
        <f t="shared" si="45"/>
        <v/>
      </c>
      <c r="T950" s="23">
        <f t="shared" si="43"/>
        <v>0</v>
      </c>
    </row>
    <row r="951" spans="1:20" ht="17.399999999999999">
      <c r="A951" s="23">
        <f t="shared" si="44"/>
        <v>253</v>
      </c>
      <c r="B951" s="24" t="s">
        <v>1587</v>
      </c>
      <c r="C951" s="12" t="s">
        <v>1588</v>
      </c>
      <c r="D951" s="25" t="s">
        <v>37</v>
      </c>
      <c r="E951" s="26">
        <v>170.06</v>
      </c>
      <c r="F951" s="25">
        <v>3</v>
      </c>
      <c r="G951" s="27">
        <v>0.93</v>
      </c>
      <c r="H951" s="27">
        <v>0.93</v>
      </c>
      <c r="I951" s="27">
        <v>0.3</v>
      </c>
      <c r="J951" s="27">
        <v>0.3</v>
      </c>
      <c r="K951" s="25" t="s">
        <v>4107</v>
      </c>
      <c r="L951" s="25"/>
      <c r="M951"/>
      <c r="N951"/>
      <c r="O951" s="25">
        <v>-30.44</v>
      </c>
      <c r="P951" s="25">
        <v>-44.77</v>
      </c>
      <c r="S951" s="23">
        <f t="shared" si="45"/>
        <v>170.06951000000001</v>
      </c>
      <c r="T951" s="23">
        <f t="shared" si="43"/>
        <v>0</v>
      </c>
    </row>
    <row r="952" spans="1:20" ht="17.399999999999999">
      <c r="A952" s="23" t="str">
        <f t="shared" si="44"/>
        <v/>
      </c>
      <c r="B952" s="24" t="s">
        <v>1589</v>
      </c>
      <c r="C952" s="12" t="s">
        <v>1590</v>
      </c>
      <c r="D952" s="25" t="s">
        <v>37</v>
      </c>
      <c r="E952" s="26">
        <v>25.85</v>
      </c>
      <c r="F952" s="26"/>
      <c r="G952" s="27"/>
      <c r="H952" s="27"/>
      <c r="I952" s="27"/>
      <c r="J952" s="27"/>
      <c r="K952" s="25" t="s">
        <v>4108</v>
      </c>
      <c r="L952" s="25"/>
      <c r="M952"/>
      <c r="N952"/>
      <c r="O952" s="25">
        <v>-0.94</v>
      </c>
      <c r="P952" s="25">
        <v>-21.63</v>
      </c>
      <c r="S952" s="23" t="str">
        <f t="shared" si="45"/>
        <v/>
      </c>
      <c r="T952" s="23">
        <f t="shared" si="43"/>
        <v>0</v>
      </c>
    </row>
    <row r="953" spans="1:20" ht="17.399999999999999">
      <c r="A953" s="23" t="str">
        <f t="shared" si="44"/>
        <v/>
      </c>
      <c r="B953" s="24" t="s">
        <v>1591</v>
      </c>
      <c r="C953" s="12" t="s">
        <v>2746</v>
      </c>
      <c r="D953" s="25" t="s">
        <v>37</v>
      </c>
      <c r="E953" s="26">
        <v>46.56</v>
      </c>
      <c r="F953" s="25"/>
      <c r="G953" s="27"/>
      <c r="H953" s="27"/>
      <c r="I953" s="27"/>
      <c r="J953" s="27"/>
      <c r="K953" s="25" t="s">
        <v>4098</v>
      </c>
      <c r="L953" s="25"/>
      <c r="M953"/>
      <c r="N953"/>
      <c r="O953" s="25">
        <v>-0.61</v>
      </c>
      <c r="P953" s="25">
        <v>-2.84</v>
      </c>
      <c r="S953" s="23" t="str">
        <f t="shared" si="45"/>
        <v/>
      </c>
      <c r="T953" s="23">
        <f t="shared" si="43"/>
        <v>0</v>
      </c>
    </row>
    <row r="954" spans="1:20" ht="17.399999999999999">
      <c r="A954" s="23" t="str">
        <f t="shared" si="44"/>
        <v/>
      </c>
      <c r="B954" s="24" t="s">
        <v>1592</v>
      </c>
      <c r="C954" s="12" t="s">
        <v>1593</v>
      </c>
      <c r="D954" s="25" t="s">
        <v>37</v>
      </c>
      <c r="E954" s="26">
        <v>38.549999999999997</v>
      </c>
      <c r="F954" s="25"/>
      <c r="G954" s="27"/>
      <c r="H954" s="27"/>
      <c r="I954" s="27"/>
      <c r="J954" s="27"/>
      <c r="K954" s="25" t="s">
        <v>4088</v>
      </c>
      <c r="L954" s="25"/>
      <c r="M954"/>
      <c r="N954"/>
      <c r="O954" s="25">
        <v>-14.35</v>
      </c>
      <c r="P954" s="25">
        <v>-24.58</v>
      </c>
      <c r="S954" s="23" t="str">
        <f t="shared" si="45"/>
        <v/>
      </c>
      <c r="T954" s="23">
        <f t="shared" si="43"/>
        <v>0</v>
      </c>
    </row>
    <row r="955" spans="1:20" ht="17.399999999999999">
      <c r="A955" s="23">
        <f t="shared" si="44"/>
        <v>241</v>
      </c>
      <c r="B955" s="24" t="s">
        <v>1594</v>
      </c>
      <c r="C955" s="12" t="s">
        <v>1595</v>
      </c>
      <c r="D955" s="25" t="s">
        <v>37</v>
      </c>
      <c r="E955" s="26">
        <v>268.3</v>
      </c>
      <c r="F955" s="25">
        <v>7</v>
      </c>
      <c r="G955" s="27">
        <v>30.14</v>
      </c>
      <c r="H955" s="27">
        <v>30.14</v>
      </c>
      <c r="I955" s="27">
        <v>29.9</v>
      </c>
      <c r="J955" s="27">
        <v>28.7</v>
      </c>
      <c r="K955" s="25" t="s">
        <v>4080</v>
      </c>
      <c r="L955" s="26"/>
      <c r="M955"/>
      <c r="N955"/>
      <c r="O955" s="25">
        <v>2.2599999999999998</v>
      </c>
      <c r="P955" s="25">
        <v>-25.9</v>
      </c>
      <c r="S955" s="23">
        <f t="shared" si="45"/>
        <v>268.30955</v>
      </c>
      <c r="T955" s="23">
        <f t="shared" si="43"/>
        <v>0</v>
      </c>
    </row>
    <row r="956" spans="1:20" ht="17.399999999999999">
      <c r="A956" s="23">
        <f t="shared" si="44"/>
        <v>141</v>
      </c>
      <c r="B956" s="24" t="s">
        <v>1596</v>
      </c>
      <c r="C956" s="12" t="s">
        <v>1597</v>
      </c>
      <c r="D956" s="25" t="s">
        <v>9</v>
      </c>
      <c r="E956" s="26">
        <v>2067.75</v>
      </c>
      <c r="F956" s="26">
        <v>12</v>
      </c>
      <c r="G956" s="27">
        <v>61.39</v>
      </c>
      <c r="H956" s="27">
        <v>61.18</v>
      </c>
      <c r="I956" s="27">
        <v>64.08</v>
      </c>
      <c r="J956" s="27">
        <v>64.900000000000006</v>
      </c>
      <c r="K956" s="25" t="s">
        <v>2625</v>
      </c>
      <c r="L956" s="25"/>
      <c r="M956"/>
      <c r="N956"/>
      <c r="O956" s="25">
        <v>-10.08</v>
      </c>
      <c r="P956" s="25">
        <v>-21.45</v>
      </c>
      <c r="S956" s="23">
        <f t="shared" si="45"/>
        <v>2067.75956</v>
      </c>
      <c r="T956" s="23">
        <f t="shared" si="43"/>
        <v>0</v>
      </c>
    </row>
    <row r="957" spans="1:20" ht="17.399999999999999">
      <c r="A957" s="23" t="str">
        <f t="shared" si="44"/>
        <v/>
      </c>
      <c r="B957" s="24" t="s">
        <v>1598</v>
      </c>
      <c r="C957" s="12" t="s">
        <v>1599</v>
      </c>
      <c r="D957" s="25" t="s">
        <v>9</v>
      </c>
      <c r="E957" s="26">
        <v>35.229999999999997</v>
      </c>
      <c r="F957" s="25"/>
      <c r="G957" s="27"/>
      <c r="H957" s="27"/>
      <c r="I957" s="27"/>
      <c r="J957" s="27"/>
      <c r="K957" s="25" t="s">
        <v>4084</v>
      </c>
      <c r="L957" s="25"/>
      <c r="M957"/>
      <c r="N957"/>
      <c r="O957" s="25">
        <v>7.92</v>
      </c>
      <c r="P957" s="25">
        <v>-26.95</v>
      </c>
      <c r="S957" s="23" t="str">
        <f t="shared" si="45"/>
        <v/>
      </c>
      <c r="T957" s="23">
        <f t="shared" si="43"/>
        <v>0</v>
      </c>
    </row>
    <row r="958" spans="1:20" ht="17.399999999999999">
      <c r="A958" s="23" t="str">
        <f t="shared" si="44"/>
        <v/>
      </c>
      <c r="B958" s="24" t="s">
        <v>1600</v>
      </c>
      <c r="C958" s="12" t="s">
        <v>1601</v>
      </c>
      <c r="D958" s="25" t="s">
        <v>37</v>
      </c>
      <c r="E958" s="26">
        <v>18.34</v>
      </c>
      <c r="F958" s="26"/>
      <c r="G958" s="27"/>
      <c r="H958" s="27"/>
      <c r="I958" s="27"/>
      <c r="J958" s="27"/>
      <c r="K958" s="25" t="s">
        <v>4080</v>
      </c>
      <c r="L958" s="26"/>
      <c r="M958"/>
      <c r="N958"/>
      <c r="O958" s="25">
        <v>-14.6</v>
      </c>
      <c r="P958" s="25">
        <v>-22.18</v>
      </c>
      <c r="S958" s="23" t="str">
        <f t="shared" si="45"/>
        <v/>
      </c>
      <c r="T958" s="23">
        <f t="shared" si="43"/>
        <v>0</v>
      </c>
    </row>
    <row r="959" spans="1:20" ht="17.399999999999999">
      <c r="A959" s="23">
        <f t="shared" si="44"/>
        <v>104</v>
      </c>
      <c r="B959" s="24" t="s">
        <v>1602</v>
      </c>
      <c r="C959" s="12" t="s">
        <v>1603</v>
      </c>
      <c r="D959" s="25" t="s">
        <v>9</v>
      </c>
      <c r="E959" s="26">
        <v>3534.22</v>
      </c>
      <c r="F959" s="25">
        <v>13</v>
      </c>
      <c r="G959" s="27">
        <v>72.180000000000007</v>
      </c>
      <c r="H959" s="27">
        <v>72.180000000000007</v>
      </c>
      <c r="I959" s="27">
        <v>73.7</v>
      </c>
      <c r="J959" s="27">
        <v>71.319999999999993</v>
      </c>
      <c r="K959" s="25" t="s">
        <v>4102</v>
      </c>
      <c r="L959" s="25"/>
      <c r="M959"/>
      <c r="N959"/>
      <c r="O959" s="25">
        <v>-5.03</v>
      </c>
      <c r="P959" s="25">
        <v>-6.9</v>
      </c>
      <c r="S959" s="23">
        <f t="shared" si="45"/>
        <v>3534.2295899999999</v>
      </c>
      <c r="T959" s="23">
        <f t="shared" si="43"/>
        <v>0</v>
      </c>
    </row>
    <row r="960" spans="1:20" ht="17.399999999999999">
      <c r="A960" s="23">
        <f t="shared" si="44"/>
        <v>34</v>
      </c>
      <c r="B960" s="24" t="s">
        <v>1604</v>
      </c>
      <c r="C960" s="12" t="s">
        <v>1605</v>
      </c>
      <c r="D960" s="25" t="s">
        <v>9</v>
      </c>
      <c r="E960" s="26">
        <v>19765.86</v>
      </c>
      <c r="F960" s="25">
        <v>15</v>
      </c>
      <c r="G960" s="27">
        <v>354.23</v>
      </c>
      <c r="H960" s="27">
        <v>353.49</v>
      </c>
      <c r="I960" s="27">
        <v>541.35</v>
      </c>
      <c r="J960" s="27">
        <v>499.85</v>
      </c>
      <c r="K960" s="25" t="s">
        <v>4084</v>
      </c>
      <c r="L960" s="25"/>
      <c r="M960"/>
      <c r="N960"/>
      <c r="O960" s="25">
        <v>-22.97</v>
      </c>
      <c r="P960" s="25">
        <v>-10.4</v>
      </c>
      <c r="S960" s="23">
        <f t="shared" si="45"/>
        <v>19765.869600000002</v>
      </c>
      <c r="T960" s="23">
        <f t="shared" si="43"/>
        <v>0</v>
      </c>
    </row>
    <row r="961" spans="1:20" ht="17.399999999999999">
      <c r="A961" s="23" t="str">
        <f t="shared" si="44"/>
        <v/>
      </c>
      <c r="B961" s="24" t="s">
        <v>1606</v>
      </c>
      <c r="C961" s="12" t="s">
        <v>4543</v>
      </c>
      <c r="D961" s="25" t="s">
        <v>37</v>
      </c>
      <c r="E961" s="26">
        <v>111.09</v>
      </c>
      <c r="F961" s="25"/>
      <c r="G961" s="27"/>
      <c r="H961" s="27"/>
      <c r="I961" s="27"/>
      <c r="J961" s="27"/>
      <c r="K961" s="25" t="s">
        <v>4117</v>
      </c>
      <c r="L961" s="25"/>
      <c r="M961"/>
      <c r="N961"/>
      <c r="O961" s="25">
        <v>-30.22</v>
      </c>
      <c r="P961" s="25">
        <v>-33.07</v>
      </c>
      <c r="S961" s="23" t="str">
        <f t="shared" si="45"/>
        <v/>
      </c>
      <c r="T961" s="23">
        <f t="shared" si="43"/>
        <v>0</v>
      </c>
    </row>
    <row r="962" spans="1:20" ht="17.399999999999999">
      <c r="A962" s="23" t="str">
        <f t="shared" si="44"/>
        <v/>
      </c>
      <c r="B962" s="24" t="s">
        <v>1607</v>
      </c>
      <c r="C962" s="12" t="s">
        <v>1608</v>
      </c>
      <c r="D962" s="25" t="s">
        <v>37</v>
      </c>
      <c r="E962" s="26">
        <v>594.85</v>
      </c>
      <c r="F962" s="25"/>
      <c r="G962" s="27"/>
      <c r="H962" s="27"/>
      <c r="I962" s="27"/>
      <c r="J962" s="27"/>
      <c r="K962" s="25" t="s">
        <v>4098</v>
      </c>
      <c r="L962" s="25"/>
      <c r="M962"/>
      <c r="N962"/>
      <c r="O962" s="25">
        <v>-34.409999999999997</v>
      </c>
      <c r="P962" s="25">
        <v>-49.71</v>
      </c>
      <c r="S962" s="23" t="str">
        <f t="shared" si="45"/>
        <v/>
      </c>
      <c r="T962" s="23">
        <f t="shared" si="43"/>
        <v>0</v>
      </c>
    </row>
    <row r="963" spans="1:20" ht="17.399999999999999">
      <c r="A963" s="23" t="str">
        <f t="shared" si="44"/>
        <v/>
      </c>
      <c r="B963" s="24" t="s">
        <v>1609</v>
      </c>
      <c r="C963" s="12" t="s">
        <v>1610</v>
      </c>
      <c r="D963" s="25" t="s">
        <v>37</v>
      </c>
      <c r="E963" s="26">
        <v>46.12</v>
      </c>
      <c r="F963" s="25"/>
      <c r="G963" s="27"/>
      <c r="H963" s="27"/>
      <c r="I963" s="27"/>
      <c r="J963" s="27"/>
      <c r="K963" s="25" t="s">
        <v>4103</v>
      </c>
      <c r="L963" s="25"/>
      <c r="M963"/>
      <c r="N963"/>
      <c r="O963" s="25">
        <v>-14.5</v>
      </c>
      <c r="P963" s="25">
        <v>-33.72</v>
      </c>
      <c r="S963" s="23" t="str">
        <f t="shared" si="45"/>
        <v/>
      </c>
      <c r="T963" s="23">
        <f t="shared" si="43"/>
        <v>0</v>
      </c>
    </row>
    <row r="964" spans="1:20" ht="17.399999999999999">
      <c r="A964" s="23" t="str">
        <f t="shared" si="44"/>
        <v/>
      </c>
      <c r="B964" s="24" t="s">
        <v>1611</v>
      </c>
      <c r="C964" s="12" t="s">
        <v>3736</v>
      </c>
      <c r="D964" s="25" t="s">
        <v>37</v>
      </c>
      <c r="E964" s="26">
        <v>103.95</v>
      </c>
      <c r="F964" s="25"/>
      <c r="G964" s="27"/>
      <c r="H964" s="27"/>
      <c r="I964" s="27"/>
      <c r="J964" s="27"/>
      <c r="K964" s="25" t="s">
        <v>4102</v>
      </c>
      <c r="L964" s="26"/>
      <c r="M964"/>
      <c r="N964"/>
      <c r="O964" s="25">
        <v>-8.09</v>
      </c>
      <c r="P964" s="25">
        <v>-17.5</v>
      </c>
      <c r="S964" s="23" t="str">
        <f t="shared" si="45"/>
        <v/>
      </c>
      <c r="T964" s="23">
        <f t="shared" si="43"/>
        <v>0</v>
      </c>
    </row>
    <row r="965" spans="1:20" ht="17.399999999999999">
      <c r="A965" s="23" t="str">
        <f t="shared" si="44"/>
        <v/>
      </c>
      <c r="B965" s="24" t="s">
        <v>1612</v>
      </c>
      <c r="C965" s="12" t="s">
        <v>4876</v>
      </c>
      <c r="D965" s="25" t="s">
        <v>37</v>
      </c>
      <c r="E965" s="26">
        <v>23.68</v>
      </c>
      <c r="F965" s="26"/>
      <c r="G965" s="27"/>
      <c r="H965" s="27"/>
      <c r="I965" s="27"/>
      <c r="J965" s="27"/>
      <c r="K965" s="25" t="s">
        <v>4086</v>
      </c>
      <c r="L965" s="25"/>
      <c r="M965"/>
      <c r="N965"/>
      <c r="O965" s="25">
        <v>-0.34</v>
      </c>
      <c r="P965" s="25">
        <v>-3.61</v>
      </c>
      <c r="S965" s="23" t="str">
        <f t="shared" si="45"/>
        <v/>
      </c>
      <c r="T965" s="23">
        <f t="shared" si="43"/>
        <v>0</v>
      </c>
    </row>
    <row r="966" spans="1:20" ht="17.399999999999999">
      <c r="A966" s="23" t="str">
        <f t="shared" si="44"/>
        <v/>
      </c>
      <c r="B966" s="24" t="s">
        <v>1613</v>
      </c>
      <c r="C966" s="12" t="s">
        <v>1614</v>
      </c>
      <c r="D966" s="25" t="s">
        <v>37</v>
      </c>
      <c r="E966" s="26">
        <v>200.88</v>
      </c>
      <c r="F966" s="25"/>
      <c r="G966" s="27"/>
      <c r="H966" s="27"/>
      <c r="I966" s="27"/>
      <c r="J966" s="27"/>
      <c r="K966" s="25" t="s">
        <v>4119</v>
      </c>
      <c r="L966" s="25"/>
      <c r="M966"/>
      <c r="N966"/>
      <c r="O966" s="26">
        <v>2.17</v>
      </c>
      <c r="P966" s="26">
        <v>12.65</v>
      </c>
      <c r="S966" s="23" t="str">
        <f t="shared" si="45"/>
        <v/>
      </c>
      <c r="T966" s="23">
        <f t="shared" si="43"/>
        <v>0</v>
      </c>
    </row>
    <row r="967" spans="1:20" ht="17.399999999999999">
      <c r="A967" s="23" t="str">
        <f t="shared" si="44"/>
        <v/>
      </c>
      <c r="B967" s="24" t="s">
        <v>1615</v>
      </c>
      <c r="C967" s="12" t="s">
        <v>1616</v>
      </c>
      <c r="D967" s="25" t="s">
        <v>37</v>
      </c>
      <c r="E967" s="26">
        <v>662.63</v>
      </c>
      <c r="F967" s="25">
        <v>1</v>
      </c>
      <c r="G967" s="27">
        <v>29.3</v>
      </c>
      <c r="H967" s="27">
        <v>29.3</v>
      </c>
      <c r="I967" s="27"/>
      <c r="J967" s="27">
        <v>29.3</v>
      </c>
      <c r="K967" s="25" t="s">
        <v>4113</v>
      </c>
      <c r="L967" s="25"/>
      <c r="M967"/>
      <c r="N967"/>
      <c r="O967" s="28">
        <v>-16.82</v>
      </c>
      <c r="P967" s="28">
        <v>-19.329999999999998</v>
      </c>
      <c r="S967" s="23" t="str">
        <f t="shared" si="45"/>
        <v/>
      </c>
      <c r="T967" s="23">
        <f t="shared" si="43"/>
        <v>0</v>
      </c>
    </row>
    <row r="968" spans="1:20" ht="17.399999999999999">
      <c r="A968" s="23" t="str">
        <f t="shared" si="44"/>
        <v/>
      </c>
      <c r="B968" s="24" t="s">
        <v>1617</v>
      </c>
      <c r="C968" s="12" t="s">
        <v>3251</v>
      </c>
      <c r="D968" s="25" t="s">
        <v>37</v>
      </c>
      <c r="E968" s="26">
        <v>75.010000000000005</v>
      </c>
      <c r="F968" s="25"/>
      <c r="G968" s="27"/>
      <c r="H968" s="27"/>
      <c r="I968" s="27"/>
      <c r="J968" s="27"/>
      <c r="K968" s="25" t="s">
        <v>4096</v>
      </c>
      <c r="L968" s="25"/>
      <c r="M968"/>
      <c r="N968"/>
      <c r="O968" s="25">
        <v>-19.79</v>
      </c>
      <c r="P968" s="25">
        <v>-43.3</v>
      </c>
      <c r="S968" s="23" t="str">
        <f t="shared" si="45"/>
        <v/>
      </c>
      <c r="T968" s="23">
        <f t="shared" si="43"/>
        <v>0</v>
      </c>
    </row>
    <row r="969" spans="1:20" ht="17.399999999999999">
      <c r="A969" s="23" t="str">
        <f t="shared" si="44"/>
        <v/>
      </c>
      <c r="B969" s="24" t="s">
        <v>1618</v>
      </c>
      <c r="C969" s="12" t="s">
        <v>1619</v>
      </c>
      <c r="D969" s="25" t="s">
        <v>37</v>
      </c>
      <c r="E969" s="26">
        <v>41.92</v>
      </c>
      <c r="F969" s="25"/>
      <c r="G969" s="27"/>
      <c r="H969" s="27"/>
      <c r="I969" s="27"/>
      <c r="J969" s="27"/>
      <c r="K969" s="25" t="s">
        <v>4113</v>
      </c>
      <c r="L969" s="26"/>
      <c r="M969"/>
      <c r="N969"/>
      <c r="O969" s="25">
        <v>4.17</v>
      </c>
      <c r="P969" s="25">
        <v>-22.85</v>
      </c>
      <c r="S969" s="23" t="str">
        <f t="shared" si="45"/>
        <v/>
      </c>
      <c r="T969" s="23">
        <f t="shared" si="43"/>
        <v>0</v>
      </c>
    </row>
    <row r="970" spans="1:20" ht="17.399999999999999">
      <c r="A970" s="23" t="str">
        <f t="shared" si="44"/>
        <v/>
      </c>
      <c r="B970" s="24" t="s">
        <v>1620</v>
      </c>
      <c r="C970" s="12" t="s">
        <v>1621</v>
      </c>
      <c r="D970" s="25" t="s">
        <v>37</v>
      </c>
      <c r="E970" s="26">
        <v>34.81</v>
      </c>
      <c r="F970" s="25"/>
      <c r="G970" s="27"/>
      <c r="H970" s="27"/>
      <c r="I970" s="27"/>
      <c r="J970" s="27"/>
      <c r="K970" s="25" t="s">
        <v>4113</v>
      </c>
      <c r="L970" s="25"/>
      <c r="M970"/>
      <c r="N970"/>
      <c r="O970" s="25">
        <v>-5.35</v>
      </c>
      <c r="P970" s="25">
        <v>-18.98</v>
      </c>
      <c r="S970" s="23" t="str">
        <f t="shared" si="45"/>
        <v/>
      </c>
      <c r="T970" s="23">
        <f t="shared" si="43"/>
        <v>0</v>
      </c>
    </row>
    <row r="971" spans="1:20" ht="17.399999999999999">
      <c r="A971" s="23">
        <f t="shared" si="44"/>
        <v>93</v>
      </c>
      <c r="B971" s="24" t="s">
        <v>1622</v>
      </c>
      <c r="C971" s="12" t="s">
        <v>1623</v>
      </c>
      <c r="D971" s="25" t="s">
        <v>9</v>
      </c>
      <c r="E971" s="26">
        <v>4353.26</v>
      </c>
      <c r="F971" s="25">
        <v>12</v>
      </c>
      <c r="G971" s="27">
        <v>12.72</v>
      </c>
      <c r="H971" s="27">
        <v>13.91</v>
      </c>
      <c r="I971" s="27">
        <v>14</v>
      </c>
      <c r="J971" s="27">
        <v>15.65</v>
      </c>
      <c r="K971" s="25" t="s">
        <v>2625</v>
      </c>
      <c r="L971" s="26"/>
      <c r="M971"/>
      <c r="N971"/>
      <c r="O971" s="25">
        <v>-15.25</v>
      </c>
      <c r="P971" s="25">
        <v>-31.92</v>
      </c>
      <c r="S971" s="23">
        <f t="shared" si="45"/>
        <v>4353.2697100000005</v>
      </c>
      <c r="T971" s="23">
        <f t="shared" si="43"/>
        <v>1</v>
      </c>
    </row>
    <row r="972" spans="1:20" ht="17.399999999999999">
      <c r="A972" s="23">
        <f t="shared" si="44"/>
        <v>218</v>
      </c>
      <c r="B972" s="24" t="s">
        <v>1624</v>
      </c>
      <c r="C972" s="12" t="s">
        <v>1625</v>
      </c>
      <c r="D972" s="25" t="s">
        <v>37</v>
      </c>
      <c r="E972" s="26">
        <v>362.39</v>
      </c>
      <c r="F972" s="25">
        <v>3</v>
      </c>
      <c r="G972" s="27">
        <v>0.8</v>
      </c>
      <c r="H972" s="27">
        <v>0.8</v>
      </c>
      <c r="I972" s="27">
        <v>0.8</v>
      </c>
      <c r="J972" s="27">
        <v>0.3</v>
      </c>
      <c r="K972" s="25" t="s">
        <v>4092</v>
      </c>
      <c r="L972" s="25"/>
      <c r="M972"/>
      <c r="N972"/>
      <c r="O972" s="25">
        <v>5.98</v>
      </c>
      <c r="P972" s="25">
        <v>69.08</v>
      </c>
      <c r="S972" s="23">
        <f t="shared" si="45"/>
        <v>362.39972</v>
      </c>
      <c r="T972" s="23">
        <f t="shared" si="43"/>
        <v>0</v>
      </c>
    </row>
    <row r="973" spans="1:20" ht="17.399999999999999">
      <c r="A973" s="23" t="str">
        <f t="shared" si="44"/>
        <v/>
      </c>
      <c r="B973" s="24" t="s">
        <v>1626</v>
      </c>
      <c r="C973" s="12" t="s">
        <v>3737</v>
      </c>
      <c r="D973" s="25" t="s">
        <v>37</v>
      </c>
      <c r="E973" s="26">
        <v>4.55</v>
      </c>
      <c r="F973" s="26"/>
      <c r="G973" s="27"/>
      <c r="H973" s="27"/>
      <c r="I973" s="27"/>
      <c r="J973" s="27"/>
      <c r="K973" s="25" t="s">
        <v>4120</v>
      </c>
      <c r="L973" s="25"/>
      <c r="M973"/>
      <c r="N973"/>
      <c r="O973" s="25">
        <v>0</v>
      </c>
      <c r="P973" s="25">
        <v>0</v>
      </c>
      <c r="S973" s="23" t="str">
        <f t="shared" si="45"/>
        <v/>
      </c>
      <c r="T973" s="23">
        <f t="shared" si="43"/>
        <v>0</v>
      </c>
    </row>
    <row r="974" spans="1:20" ht="17.399999999999999">
      <c r="A974" s="23" t="str">
        <f t="shared" si="44"/>
        <v/>
      </c>
      <c r="B974" s="24" t="s">
        <v>1627</v>
      </c>
      <c r="C974" s="12" t="s">
        <v>1628</v>
      </c>
      <c r="D974" s="25" t="s">
        <v>37</v>
      </c>
      <c r="E974" s="26">
        <v>52.98</v>
      </c>
      <c r="F974" s="25"/>
      <c r="G974" s="27"/>
      <c r="H974" s="27"/>
      <c r="I974" s="27"/>
      <c r="J974" s="27"/>
      <c r="K974" s="25" t="s">
        <v>4120</v>
      </c>
      <c r="L974" s="25"/>
      <c r="M974"/>
      <c r="N974"/>
      <c r="O974" s="25">
        <v>12.27</v>
      </c>
      <c r="P974" s="25">
        <v>-10.68</v>
      </c>
      <c r="S974" s="23" t="str">
        <f t="shared" si="45"/>
        <v/>
      </c>
      <c r="T974" s="23">
        <f t="shared" ref="T974:T1037" si="46">IF(AND(G974&lt;H974,I974&lt;J974,H974&lt;J974),1,IF(AND(G974&gt;H974,I974&gt;J974,H974&gt;J974),-1,0))</f>
        <v>0</v>
      </c>
    </row>
    <row r="975" spans="1:20" ht="17.399999999999999">
      <c r="A975" s="23" t="str">
        <f t="shared" ref="A975:A1038" si="47">IF(ISERROR(RANK(S975,$S$14:$S$3000,)),"",RANK(S975,$S$14:$S$3000,))</f>
        <v/>
      </c>
      <c r="B975" s="24" t="s">
        <v>1629</v>
      </c>
      <c r="C975" s="12" t="s">
        <v>1630</v>
      </c>
      <c r="D975" s="25" t="s">
        <v>37</v>
      </c>
      <c r="E975" s="26">
        <v>85.74</v>
      </c>
      <c r="F975" s="25"/>
      <c r="G975" s="27"/>
      <c r="H975" s="27"/>
      <c r="I975" s="27"/>
      <c r="J975" s="27"/>
      <c r="K975" s="25" t="s">
        <v>4091</v>
      </c>
      <c r="L975" s="26"/>
      <c r="M975"/>
      <c r="N975"/>
      <c r="O975" s="25">
        <v>-21.18</v>
      </c>
      <c r="P975" s="25">
        <v>4.58</v>
      </c>
      <c r="S975" s="23" t="str">
        <f t="shared" ref="S975:S1038" si="48">IF(OR(F975&lt;=$F$8,ISBLANK(G975),ISBLANK(H975),ISBLANK(J975),ISBLANK(I975)),"",E975+ROW()/100000)</f>
        <v/>
      </c>
      <c r="T975" s="23">
        <f t="shared" si="46"/>
        <v>0</v>
      </c>
    </row>
    <row r="976" spans="1:20" ht="17.399999999999999">
      <c r="A976" s="23" t="str">
        <f t="shared" si="47"/>
        <v/>
      </c>
      <c r="B976" s="24" t="s">
        <v>1631</v>
      </c>
      <c r="C976" s="12" t="s">
        <v>4238</v>
      </c>
      <c r="D976" s="25" t="s">
        <v>37</v>
      </c>
      <c r="E976" s="26">
        <v>96.82</v>
      </c>
      <c r="F976" s="26">
        <v>1</v>
      </c>
      <c r="G976" s="27"/>
      <c r="H976" s="27">
        <v>4</v>
      </c>
      <c r="I976" s="27"/>
      <c r="J976" s="27">
        <v>4</v>
      </c>
      <c r="K976" s="25" t="s">
        <v>4091</v>
      </c>
      <c r="L976" s="26"/>
      <c r="M976"/>
      <c r="N976"/>
      <c r="O976" s="25">
        <v>-17.8</v>
      </c>
      <c r="P976" s="25">
        <v>15.02</v>
      </c>
      <c r="S976" s="23" t="str">
        <f t="shared" si="48"/>
        <v/>
      </c>
      <c r="T976" s="23">
        <f t="shared" si="46"/>
        <v>0</v>
      </c>
    </row>
    <row r="977" spans="1:20" ht="17.399999999999999">
      <c r="A977" s="23" t="str">
        <f t="shared" si="47"/>
        <v/>
      </c>
      <c r="B977" s="24" t="s">
        <v>1634</v>
      </c>
      <c r="C977" s="12" t="s">
        <v>1635</v>
      </c>
      <c r="D977" s="25" t="s">
        <v>37</v>
      </c>
      <c r="E977" s="26">
        <v>245.13</v>
      </c>
      <c r="F977" s="25">
        <v>2</v>
      </c>
      <c r="G977" s="27">
        <v>-0.5</v>
      </c>
      <c r="H977" s="27">
        <v>-0.5</v>
      </c>
      <c r="I977" s="27">
        <v>-0.5</v>
      </c>
      <c r="J977" s="27"/>
      <c r="K977" s="25" t="s">
        <v>4076</v>
      </c>
      <c r="L977" s="25"/>
      <c r="M977"/>
      <c r="N977"/>
      <c r="O977" s="25">
        <v>-15.64</v>
      </c>
      <c r="P977" s="25">
        <v>-36.17</v>
      </c>
      <c r="S977" s="23" t="str">
        <f t="shared" si="48"/>
        <v/>
      </c>
      <c r="T977" s="23">
        <f t="shared" si="46"/>
        <v>0</v>
      </c>
    </row>
    <row r="978" spans="1:20" ht="17.399999999999999">
      <c r="A978" s="23" t="str">
        <f t="shared" si="47"/>
        <v/>
      </c>
      <c r="B978" s="24" t="s">
        <v>1636</v>
      </c>
      <c r="C978" s="12" t="s">
        <v>1637</v>
      </c>
      <c r="D978" s="25" t="s">
        <v>37</v>
      </c>
      <c r="E978" s="26">
        <v>53.44</v>
      </c>
      <c r="F978" s="25"/>
      <c r="G978" s="27"/>
      <c r="H978" s="27"/>
      <c r="I978" s="27"/>
      <c r="J978" s="27"/>
      <c r="K978" s="25" t="s">
        <v>2625</v>
      </c>
      <c r="L978" s="25"/>
      <c r="M978"/>
      <c r="N978"/>
      <c r="O978" s="25">
        <v>-14.33</v>
      </c>
      <c r="P978" s="25">
        <v>-34.49</v>
      </c>
      <c r="S978" s="23" t="str">
        <f t="shared" si="48"/>
        <v/>
      </c>
      <c r="T978" s="23">
        <f t="shared" si="46"/>
        <v>0</v>
      </c>
    </row>
    <row r="979" spans="1:20" ht="17.399999999999999">
      <c r="A979" s="23" t="str">
        <f t="shared" si="47"/>
        <v/>
      </c>
      <c r="B979" s="24" t="s">
        <v>1638</v>
      </c>
      <c r="C979" s="12" t="s">
        <v>1639</v>
      </c>
      <c r="D979" s="25" t="s">
        <v>37</v>
      </c>
      <c r="E979" s="26">
        <v>24.03</v>
      </c>
      <c r="F979" s="25"/>
      <c r="G979" s="27"/>
      <c r="H979" s="27"/>
      <c r="I979" s="27"/>
      <c r="J979" s="27"/>
      <c r="K979" s="25" t="s">
        <v>4085</v>
      </c>
      <c r="L979" s="25"/>
      <c r="M979"/>
      <c r="N979"/>
      <c r="O979" s="25">
        <v>2.56</v>
      </c>
      <c r="P979" s="25">
        <v>13.61</v>
      </c>
      <c r="S979" s="23" t="str">
        <f t="shared" si="48"/>
        <v/>
      </c>
      <c r="T979" s="23">
        <f t="shared" si="46"/>
        <v>0</v>
      </c>
    </row>
    <row r="980" spans="1:20" ht="17.399999999999999">
      <c r="A980" s="23" t="str">
        <f t="shared" si="47"/>
        <v/>
      </c>
      <c r="B980" s="24" t="s">
        <v>3611</v>
      </c>
      <c r="C980" s="12" t="s">
        <v>4471</v>
      </c>
      <c r="D980" s="25" t="s">
        <v>37</v>
      </c>
      <c r="E980" s="26">
        <v>139.36000000000001</v>
      </c>
      <c r="F980" s="26"/>
      <c r="G980" s="27"/>
      <c r="H980" s="27"/>
      <c r="I980" s="27"/>
      <c r="J980" s="27"/>
      <c r="K980" s="25" t="s">
        <v>4088</v>
      </c>
      <c r="L980" s="25"/>
      <c r="M980"/>
      <c r="N980"/>
      <c r="O980" s="25">
        <v>-15.66</v>
      </c>
      <c r="P980" s="25">
        <v>-1.74</v>
      </c>
      <c r="S980" s="23" t="str">
        <f t="shared" si="48"/>
        <v/>
      </c>
      <c r="T980" s="23">
        <f t="shared" si="46"/>
        <v>0</v>
      </c>
    </row>
    <row r="981" spans="1:20" ht="17.399999999999999">
      <c r="A981" s="23" t="str">
        <f t="shared" si="47"/>
        <v/>
      </c>
      <c r="B981" s="24" t="s">
        <v>1640</v>
      </c>
      <c r="C981" s="12" t="s">
        <v>1641</v>
      </c>
      <c r="D981" s="25" t="s">
        <v>37</v>
      </c>
      <c r="E981" s="26">
        <v>55.14</v>
      </c>
      <c r="F981" s="25"/>
      <c r="G981" s="27"/>
      <c r="H981" s="27"/>
      <c r="I981" s="27"/>
      <c r="J981" s="27"/>
      <c r="K981" s="25" t="s">
        <v>4088</v>
      </c>
      <c r="L981" s="25"/>
      <c r="M981"/>
      <c r="N981"/>
      <c r="O981" s="25">
        <v>17.670000000000002</v>
      </c>
      <c r="P981" s="25">
        <v>11.8</v>
      </c>
      <c r="S981" s="23" t="str">
        <f t="shared" si="48"/>
        <v/>
      </c>
      <c r="T981" s="23">
        <f t="shared" si="46"/>
        <v>0</v>
      </c>
    </row>
    <row r="982" spans="1:20" ht="17.399999999999999">
      <c r="A982" s="23" t="str">
        <f t="shared" si="47"/>
        <v/>
      </c>
      <c r="B982" s="24" t="s">
        <v>1642</v>
      </c>
      <c r="C982" s="12" t="s">
        <v>1643</v>
      </c>
      <c r="D982" s="25" t="s">
        <v>9</v>
      </c>
      <c r="E982" s="26">
        <v>204.11</v>
      </c>
      <c r="F982" s="25">
        <v>4</v>
      </c>
      <c r="G982" s="27">
        <v>13.45</v>
      </c>
      <c r="H982" s="27">
        <v>13.45</v>
      </c>
      <c r="I982" s="27">
        <v>15</v>
      </c>
      <c r="J982" s="27"/>
      <c r="K982" s="25" t="s">
        <v>4103</v>
      </c>
      <c r="L982" s="25"/>
      <c r="M982"/>
      <c r="N982"/>
      <c r="O982" s="25">
        <v>-0.81</v>
      </c>
      <c r="P982" s="25">
        <v>-9.2899999999999991</v>
      </c>
      <c r="S982" s="23" t="str">
        <f t="shared" si="48"/>
        <v/>
      </c>
      <c r="T982" s="23">
        <f t="shared" si="46"/>
        <v>0</v>
      </c>
    </row>
    <row r="983" spans="1:20" ht="17.399999999999999">
      <c r="A983" s="23" t="str">
        <f t="shared" si="47"/>
        <v/>
      </c>
      <c r="B983" s="24" t="s">
        <v>1644</v>
      </c>
      <c r="C983" s="12" t="s">
        <v>1645</v>
      </c>
      <c r="D983" s="25" t="s">
        <v>37</v>
      </c>
      <c r="E983" s="26">
        <v>95.1</v>
      </c>
      <c r="F983" s="25"/>
      <c r="G983" s="27"/>
      <c r="H983" s="27"/>
      <c r="I983" s="27"/>
      <c r="J983" s="27"/>
      <c r="K983" s="25" t="s">
        <v>4090</v>
      </c>
      <c r="L983" s="26"/>
      <c r="M983"/>
      <c r="N983"/>
      <c r="O983" s="25">
        <v>-17.260000000000002</v>
      </c>
      <c r="P983" s="25">
        <v>15.72</v>
      </c>
      <c r="S983" s="23" t="str">
        <f t="shared" si="48"/>
        <v/>
      </c>
      <c r="T983" s="23">
        <f t="shared" si="46"/>
        <v>0</v>
      </c>
    </row>
    <row r="984" spans="1:20" ht="17.399999999999999">
      <c r="A984" s="23" t="str">
        <f t="shared" si="47"/>
        <v/>
      </c>
      <c r="B984" s="24" t="s">
        <v>1646</v>
      </c>
      <c r="C984" s="12" t="s">
        <v>1647</v>
      </c>
      <c r="D984" s="25" t="s">
        <v>37</v>
      </c>
      <c r="E984" s="26">
        <v>50.98</v>
      </c>
      <c r="F984" s="25"/>
      <c r="G984" s="27"/>
      <c r="H984" s="27"/>
      <c r="I984" s="27"/>
      <c r="J984" s="27"/>
      <c r="K984" s="25" t="s">
        <v>4085</v>
      </c>
      <c r="L984" s="26"/>
      <c r="M984"/>
      <c r="N984"/>
      <c r="O984" s="25">
        <v>-6.72</v>
      </c>
      <c r="P984" s="25">
        <v>-20</v>
      </c>
      <c r="S984" s="23" t="str">
        <f t="shared" si="48"/>
        <v/>
      </c>
      <c r="T984" s="23">
        <f t="shared" si="46"/>
        <v>0</v>
      </c>
    </row>
    <row r="985" spans="1:20" ht="17.399999999999999">
      <c r="A985" s="23" t="str">
        <f t="shared" si="47"/>
        <v/>
      </c>
      <c r="B985" s="24" t="s">
        <v>1648</v>
      </c>
      <c r="C985" s="12" t="s">
        <v>1649</v>
      </c>
      <c r="D985" s="25" t="s">
        <v>37</v>
      </c>
      <c r="E985" s="26">
        <v>76</v>
      </c>
      <c r="F985" s="26"/>
      <c r="G985" s="27"/>
      <c r="H985" s="27"/>
      <c r="I985" s="27"/>
      <c r="J985" s="27"/>
      <c r="K985" s="25" t="s">
        <v>4098</v>
      </c>
      <c r="L985" s="26"/>
      <c r="M985"/>
      <c r="N985"/>
      <c r="O985" s="25">
        <v>5.37</v>
      </c>
      <c r="P985" s="25">
        <v>-11.63</v>
      </c>
      <c r="S985" s="23" t="str">
        <f t="shared" si="48"/>
        <v/>
      </c>
      <c r="T985" s="23">
        <f t="shared" si="46"/>
        <v>0</v>
      </c>
    </row>
    <row r="986" spans="1:20" ht="17.399999999999999">
      <c r="A986" s="23" t="str">
        <f t="shared" si="47"/>
        <v/>
      </c>
      <c r="B986" s="24" t="s">
        <v>1650</v>
      </c>
      <c r="C986" s="12" t="s">
        <v>3252</v>
      </c>
      <c r="D986" s="25" t="s">
        <v>37</v>
      </c>
      <c r="E986" s="26">
        <v>21.5</v>
      </c>
      <c r="F986" s="25"/>
      <c r="G986" s="27"/>
      <c r="H986" s="27"/>
      <c r="I986" s="27"/>
      <c r="J986" s="27"/>
      <c r="K986" s="25" t="s">
        <v>4118</v>
      </c>
      <c r="L986" s="25"/>
      <c r="M986"/>
      <c r="N986"/>
      <c r="O986" s="25">
        <v>-17.760000000000002</v>
      </c>
      <c r="P986" s="25">
        <v>-40.049999999999997</v>
      </c>
      <c r="S986" s="23" t="str">
        <f t="shared" si="48"/>
        <v/>
      </c>
      <c r="T986" s="23">
        <f t="shared" si="46"/>
        <v>0</v>
      </c>
    </row>
    <row r="987" spans="1:20" ht="17.399999999999999">
      <c r="A987" s="23" t="str">
        <f t="shared" si="47"/>
        <v/>
      </c>
      <c r="B987" s="24" t="s">
        <v>1651</v>
      </c>
      <c r="C987" s="12" t="s">
        <v>1652</v>
      </c>
      <c r="D987" s="25" t="s">
        <v>37</v>
      </c>
      <c r="E987" s="26">
        <v>182.05</v>
      </c>
      <c r="F987" s="25"/>
      <c r="G987" s="27"/>
      <c r="H987" s="27"/>
      <c r="I987" s="27"/>
      <c r="J987" s="27"/>
      <c r="K987" s="25" t="s">
        <v>4113</v>
      </c>
      <c r="L987" s="28"/>
      <c r="M987"/>
      <c r="N987"/>
      <c r="O987" s="25">
        <v>-14.57</v>
      </c>
      <c r="P987" s="25">
        <v>-22.81</v>
      </c>
      <c r="S987" s="23" t="str">
        <f t="shared" si="48"/>
        <v/>
      </c>
      <c r="T987" s="23">
        <f t="shared" si="46"/>
        <v>0</v>
      </c>
    </row>
    <row r="988" spans="1:20" ht="17.399999999999999">
      <c r="A988" s="23" t="str">
        <f t="shared" si="47"/>
        <v/>
      </c>
      <c r="B988" s="24" t="s">
        <v>1653</v>
      </c>
      <c r="C988" s="12" t="s">
        <v>1654</v>
      </c>
      <c r="D988" s="25" t="s">
        <v>37</v>
      </c>
      <c r="E988" s="26">
        <v>62.76</v>
      </c>
      <c r="F988" s="25"/>
      <c r="G988" s="27"/>
      <c r="H988" s="27"/>
      <c r="I988" s="27"/>
      <c r="J988" s="27"/>
      <c r="K988" s="25" t="s">
        <v>4113</v>
      </c>
      <c r="L988" s="25"/>
      <c r="M988"/>
      <c r="N988"/>
      <c r="O988" s="25">
        <v>19.75</v>
      </c>
      <c r="P988" s="25">
        <v>-14.16</v>
      </c>
      <c r="S988" s="23" t="str">
        <f t="shared" si="48"/>
        <v/>
      </c>
      <c r="T988" s="23">
        <f t="shared" si="46"/>
        <v>0</v>
      </c>
    </row>
    <row r="989" spans="1:20" ht="17.399999999999999">
      <c r="A989" s="23" t="str">
        <f t="shared" si="47"/>
        <v/>
      </c>
      <c r="B989" s="24" t="s">
        <v>1655</v>
      </c>
      <c r="C989" s="12" t="s">
        <v>1656</v>
      </c>
      <c r="D989" s="25" t="s">
        <v>37</v>
      </c>
      <c r="E989" s="26">
        <v>51.7</v>
      </c>
      <c r="F989" s="25">
        <v>1</v>
      </c>
      <c r="G989" s="27">
        <v>0.3</v>
      </c>
      <c r="H989" s="27">
        <v>0.3</v>
      </c>
      <c r="I989" s="27">
        <v>0.3</v>
      </c>
      <c r="J989" s="27"/>
      <c r="K989" s="25" t="s">
        <v>4107</v>
      </c>
      <c r="L989" s="25"/>
      <c r="M989"/>
      <c r="N989"/>
      <c r="O989" s="25">
        <v>-23.27</v>
      </c>
      <c r="P989" s="25">
        <v>-32.659999999999997</v>
      </c>
      <c r="S989" s="23" t="str">
        <f t="shared" si="48"/>
        <v/>
      </c>
      <c r="T989" s="23">
        <f t="shared" si="46"/>
        <v>0</v>
      </c>
    </row>
    <row r="990" spans="1:20" ht="17.399999999999999">
      <c r="A990" s="23" t="str">
        <f t="shared" si="47"/>
        <v/>
      </c>
      <c r="B990" s="24" t="s">
        <v>3341</v>
      </c>
      <c r="C990" s="12" t="s">
        <v>3416</v>
      </c>
      <c r="D990" s="25" t="s">
        <v>37</v>
      </c>
      <c r="E990" s="26">
        <v>83.43</v>
      </c>
      <c r="F990" s="25">
        <v>1</v>
      </c>
      <c r="G990" s="27">
        <v>3.7</v>
      </c>
      <c r="H990" s="27">
        <v>3.7</v>
      </c>
      <c r="I990" s="27"/>
      <c r="J990" s="27"/>
      <c r="K990" s="25" t="s">
        <v>4113</v>
      </c>
      <c r="L990" s="26"/>
      <c r="M990"/>
      <c r="N990"/>
      <c r="O990" s="25">
        <v>-8.52</v>
      </c>
      <c r="P990" s="25">
        <v>-25.81</v>
      </c>
      <c r="S990" s="23" t="str">
        <f t="shared" si="48"/>
        <v/>
      </c>
      <c r="T990" s="23">
        <f t="shared" si="46"/>
        <v>0</v>
      </c>
    </row>
    <row r="991" spans="1:20" ht="17.399999999999999">
      <c r="A991" s="23" t="str">
        <f t="shared" si="47"/>
        <v/>
      </c>
      <c r="B991" s="24" t="s">
        <v>1657</v>
      </c>
      <c r="C991" s="12" t="s">
        <v>1658</v>
      </c>
      <c r="D991" s="25" t="s">
        <v>37</v>
      </c>
      <c r="E991" s="26">
        <v>744.3</v>
      </c>
      <c r="F991" s="26">
        <v>1</v>
      </c>
      <c r="G991" s="27">
        <v>17.7</v>
      </c>
      <c r="H991" s="27">
        <v>17.7</v>
      </c>
      <c r="I991" s="27"/>
      <c r="J991" s="27"/>
      <c r="K991" s="25" t="s">
        <v>4091</v>
      </c>
      <c r="L991" s="25"/>
      <c r="M991"/>
      <c r="N991"/>
      <c r="O991" s="25">
        <v>4.68</v>
      </c>
      <c r="P991" s="25">
        <v>48.21</v>
      </c>
      <c r="S991" s="23" t="str">
        <f t="shared" si="48"/>
        <v/>
      </c>
      <c r="T991" s="23">
        <f t="shared" si="46"/>
        <v>0</v>
      </c>
    </row>
    <row r="992" spans="1:20" ht="17.399999999999999">
      <c r="A992" s="23" t="str">
        <f t="shared" si="47"/>
        <v/>
      </c>
      <c r="B992" s="24" t="s">
        <v>1659</v>
      </c>
      <c r="C992" s="12" t="s">
        <v>1660</v>
      </c>
      <c r="D992" s="25" t="s">
        <v>37</v>
      </c>
      <c r="E992" s="26">
        <v>56.42</v>
      </c>
      <c r="F992" s="25"/>
      <c r="G992" s="27"/>
      <c r="H992" s="27"/>
      <c r="I992" s="27"/>
      <c r="J992" s="27"/>
      <c r="K992" s="25" t="s">
        <v>4116</v>
      </c>
      <c r="L992" s="25"/>
      <c r="M992"/>
      <c r="N992"/>
      <c r="O992" s="25">
        <v>-5.61</v>
      </c>
      <c r="P992" s="25">
        <v>-7.61</v>
      </c>
      <c r="S992" s="23" t="str">
        <f t="shared" si="48"/>
        <v/>
      </c>
      <c r="T992" s="23">
        <f t="shared" si="46"/>
        <v>0</v>
      </c>
    </row>
    <row r="993" spans="1:20" ht="17.399999999999999">
      <c r="A993" s="23">
        <f t="shared" si="47"/>
        <v>247</v>
      </c>
      <c r="B993" s="24" t="s">
        <v>1661</v>
      </c>
      <c r="C993" s="12" t="s">
        <v>1662</v>
      </c>
      <c r="D993" s="25" t="s">
        <v>9</v>
      </c>
      <c r="E993" s="26">
        <v>205.02</v>
      </c>
      <c r="F993" s="25">
        <v>2</v>
      </c>
      <c r="G993" s="27">
        <v>9.5500000000000007</v>
      </c>
      <c r="H993" s="27">
        <v>9.1</v>
      </c>
      <c r="I993" s="27">
        <v>9.9</v>
      </c>
      <c r="J993" s="27">
        <v>9.1</v>
      </c>
      <c r="K993" s="25" t="s">
        <v>4086</v>
      </c>
      <c r="L993" s="25"/>
      <c r="M993"/>
      <c r="N993"/>
      <c r="O993" s="25">
        <v>-3.06</v>
      </c>
      <c r="P993" s="25">
        <v>-41.35</v>
      </c>
      <c r="S993" s="23">
        <f t="shared" si="48"/>
        <v>205.02993000000001</v>
      </c>
      <c r="T993" s="23">
        <f t="shared" si="46"/>
        <v>0</v>
      </c>
    </row>
    <row r="994" spans="1:20" ht="17.399999999999999">
      <c r="A994" s="23" t="str">
        <f t="shared" si="47"/>
        <v/>
      </c>
      <c r="B994" s="24" t="s">
        <v>1663</v>
      </c>
      <c r="C994" s="12" t="s">
        <v>1664</v>
      </c>
      <c r="D994" s="25" t="s">
        <v>37</v>
      </c>
      <c r="E994" s="26">
        <v>104.59</v>
      </c>
      <c r="F994" s="26"/>
      <c r="G994" s="27"/>
      <c r="H994" s="27"/>
      <c r="I994" s="27"/>
      <c r="J994" s="27"/>
      <c r="K994" s="25" t="s">
        <v>4085</v>
      </c>
      <c r="L994" s="26"/>
      <c r="M994"/>
      <c r="N994"/>
      <c r="O994" s="25">
        <v>-23.54</v>
      </c>
      <c r="P994" s="25">
        <v>-34.64</v>
      </c>
      <c r="S994" s="23" t="str">
        <f t="shared" si="48"/>
        <v/>
      </c>
      <c r="T994" s="23">
        <f t="shared" si="46"/>
        <v>0</v>
      </c>
    </row>
    <row r="995" spans="1:20" ht="17.399999999999999">
      <c r="A995" s="23" t="str">
        <f t="shared" si="47"/>
        <v/>
      </c>
      <c r="B995" s="24" t="s">
        <v>1665</v>
      </c>
      <c r="C995" s="12" t="s">
        <v>1666</v>
      </c>
      <c r="D995" s="25" t="s">
        <v>37</v>
      </c>
      <c r="E995" s="26">
        <v>599.72</v>
      </c>
      <c r="F995" s="25"/>
      <c r="G995" s="27"/>
      <c r="H995" s="27"/>
      <c r="I995" s="27"/>
      <c r="J995" s="27"/>
      <c r="K995" s="25" t="s">
        <v>4113</v>
      </c>
      <c r="L995" s="25"/>
      <c r="M995"/>
      <c r="N995"/>
      <c r="O995" s="25">
        <v>-12.5</v>
      </c>
      <c r="P995" s="25">
        <v>-11.06</v>
      </c>
      <c r="S995" s="23" t="str">
        <f t="shared" si="48"/>
        <v/>
      </c>
      <c r="T995" s="23">
        <f t="shared" si="46"/>
        <v>0</v>
      </c>
    </row>
    <row r="996" spans="1:20" ht="17.399999999999999">
      <c r="A996" s="23" t="str">
        <f t="shared" si="47"/>
        <v/>
      </c>
      <c r="B996" s="24" t="s">
        <v>1667</v>
      </c>
      <c r="C996" s="12" t="s">
        <v>1668</v>
      </c>
      <c r="D996" s="25" t="s">
        <v>37</v>
      </c>
      <c r="E996" s="26">
        <v>27.4</v>
      </c>
      <c r="F996" s="25"/>
      <c r="G996" s="27"/>
      <c r="H996" s="27"/>
      <c r="I996" s="27"/>
      <c r="J996" s="27"/>
      <c r="K996" s="25" t="s">
        <v>4076</v>
      </c>
      <c r="L996" s="25"/>
      <c r="M996"/>
      <c r="N996"/>
      <c r="O996" s="25">
        <v>-11.42</v>
      </c>
      <c r="P996" s="25">
        <v>-55.62</v>
      </c>
      <c r="S996" s="23" t="str">
        <f t="shared" si="48"/>
        <v/>
      </c>
      <c r="T996" s="23">
        <f t="shared" si="46"/>
        <v>0</v>
      </c>
    </row>
    <row r="997" spans="1:20" ht="17.399999999999999">
      <c r="A997" s="23" t="str">
        <f t="shared" si="47"/>
        <v/>
      </c>
      <c r="B997" s="24" t="s">
        <v>1669</v>
      </c>
      <c r="C997" s="12" t="s">
        <v>1670</v>
      </c>
      <c r="D997" s="25" t="s">
        <v>37</v>
      </c>
      <c r="E997" s="26">
        <v>48.03</v>
      </c>
      <c r="F997" s="26"/>
      <c r="G997" s="27"/>
      <c r="H997" s="27"/>
      <c r="I997" s="27"/>
      <c r="J997" s="27"/>
      <c r="K997" s="25" t="s">
        <v>4113</v>
      </c>
      <c r="L997" s="26"/>
      <c r="M997"/>
      <c r="N997"/>
      <c r="O997" s="25">
        <v>-4.71</v>
      </c>
      <c r="P997" s="25">
        <v>-19.3</v>
      </c>
      <c r="S997" s="23" t="str">
        <f t="shared" si="48"/>
        <v/>
      </c>
      <c r="T997" s="23">
        <f t="shared" si="46"/>
        <v>0</v>
      </c>
    </row>
    <row r="998" spans="1:20" ht="17.399999999999999">
      <c r="A998" s="23" t="str">
        <f t="shared" si="47"/>
        <v/>
      </c>
      <c r="B998" s="24" t="s">
        <v>1671</v>
      </c>
      <c r="C998" s="12" t="s">
        <v>1672</v>
      </c>
      <c r="D998" s="25" t="s">
        <v>37</v>
      </c>
      <c r="E998" s="26">
        <v>77.87</v>
      </c>
      <c r="F998" s="25"/>
      <c r="G998" s="27"/>
      <c r="H998" s="27"/>
      <c r="I998" s="27"/>
      <c r="J998" s="27"/>
      <c r="K998" s="25" t="s">
        <v>4096</v>
      </c>
      <c r="L998" s="26"/>
      <c r="M998"/>
      <c r="N998"/>
      <c r="O998" s="25">
        <v>-2.3199999999999998</v>
      </c>
      <c r="P998" s="25">
        <v>-6.1</v>
      </c>
      <c r="S998" s="23" t="str">
        <f t="shared" si="48"/>
        <v/>
      </c>
      <c r="T998" s="23">
        <f t="shared" si="46"/>
        <v>0</v>
      </c>
    </row>
    <row r="999" spans="1:20" ht="17.399999999999999">
      <c r="A999" s="23" t="str">
        <f t="shared" si="47"/>
        <v/>
      </c>
      <c r="B999" s="24" t="s">
        <v>1673</v>
      </c>
      <c r="C999" s="12" t="s">
        <v>5258</v>
      </c>
      <c r="D999" s="25" t="s">
        <v>37</v>
      </c>
      <c r="E999" s="26">
        <v>109.01</v>
      </c>
      <c r="F999" s="26"/>
      <c r="G999" s="27"/>
      <c r="H999" s="27"/>
      <c r="I999" s="27"/>
      <c r="J999" s="27"/>
      <c r="K999" s="25" t="s">
        <v>4100</v>
      </c>
      <c r="L999" s="25"/>
      <c r="M999"/>
      <c r="N999"/>
      <c r="O999" s="25">
        <v>-3.27</v>
      </c>
      <c r="P999" s="25">
        <v>-15.11</v>
      </c>
      <c r="S999" s="23" t="str">
        <f t="shared" si="48"/>
        <v/>
      </c>
      <c r="T999" s="23">
        <f t="shared" si="46"/>
        <v>0</v>
      </c>
    </row>
    <row r="1000" spans="1:20" ht="17.399999999999999">
      <c r="A1000" s="23" t="str">
        <f t="shared" si="47"/>
        <v/>
      </c>
      <c r="B1000" s="24" t="s">
        <v>1674</v>
      </c>
      <c r="C1000" s="12" t="s">
        <v>1675</v>
      </c>
      <c r="D1000" s="25" t="s">
        <v>37</v>
      </c>
      <c r="E1000" s="26">
        <v>25.28</v>
      </c>
      <c r="F1000" s="26"/>
      <c r="G1000" s="27"/>
      <c r="H1000" s="27"/>
      <c r="I1000" s="27"/>
      <c r="J1000" s="27"/>
      <c r="K1000" s="25" t="s">
        <v>4107</v>
      </c>
      <c r="L1000" s="25"/>
      <c r="M1000"/>
      <c r="N1000"/>
      <c r="O1000" s="25">
        <v>11.56</v>
      </c>
      <c r="P1000" s="25">
        <v>-3.15</v>
      </c>
      <c r="S1000" s="23" t="str">
        <f t="shared" si="48"/>
        <v/>
      </c>
      <c r="T1000" s="23">
        <f t="shared" si="46"/>
        <v>0</v>
      </c>
    </row>
    <row r="1001" spans="1:20" ht="17.399999999999999">
      <c r="A1001" s="23" t="str">
        <f t="shared" si="47"/>
        <v/>
      </c>
      <c r="B1001" s="24" t="s">
        <v>1676</v>
      </c>
      <c r="C1001" s="12" t="s">
        <v>3738</v>
      </c>
      <c r="D1001" s="25" t="s">
        <v>37</v>
      </c>
      <c r="E1001" s="26">
        <v>12.69</v>
      </c>
      <c r="F1001" s="25"/>
      <c r="G1001" s="27"/>
      <c r="H1001" s="27"/>
      <c r="I1001" s="27"/>
      <c r="J1001" s="27"/>
      <c r="K1001" s="25" t="s">
        <v>4115</v>
      </c>
      <c r="L1001" s="25"/>
      <c r="M1001"/>
      <c r="N1001"/>
      <c r="O1001" s="25">
        <v>0</v>
      </c>
      <c r="P1001" s="25">
        <v>0</v>
      </c>
      <c r="S1001" s="23" t="str">
        <f t="shared" si="48"/>
        <v/>
      </c>
      <c r="T1001" s="23">
        <f t="shared" si="46"/>
        <v>0</v>
      </c>
    </row>
    <row r="1002" spans="1:20" ht="17.399999999999999">
      <c r="A1002" s="23" t="str">
        <f t="shared" si="47"/>
        <v/>
      </c>
      <c r="B1002" s="24" t="s">
        <v>1677</v>
      </c>
      <c r="C1002" s="12" t="s">
        <v>1678</v>
      </c>
      <c r="D1002" s="25" t="s">
        <v>37</v>
      </c>
      <c r="E1002" s="26">
        <v>199.8</v>
      </c>
      <c r="F1002" s="25"/>
      <c r="G1002" s="27">
        <v>11</v>
      </c>
      <c r="H1002" s="27"/>
      <c r="I1002" s="27"/>
      <c r="J1002" s="27"/>
      <c r="K1002" s="25" t="s">
        <v>4092</v>
      </c>
      <c r="L1002" s="26"/>
      <c r="M1002"/>
      <c r="N1002"/>
      <c r="O1002" s="25">
        <v>-21.39</v>
      </c>
      <c r="P1002" s="25">
        <v>-24.62</v>
      </c>
      <c r="S1002" s="23" t="str">
        <f t="shared" si="48"/>
        <v/>
      </c>
      <c r="T1002" s="23">
        <f t="shared" si="46"/>
        <v>0</v>
      </c>
    </row>
    <row r="1003" spans="1:20" ht="17.399999999999999">
      <c r="A1003" s="23" t="str">
        <f t="shared" si="47"/>
        <v/>
      </c>
      <c r="B1003" s="24" t="s">
        <v>1679</v>
      </c>
      <c r="C1003" s="12" t="s">
        <v>1680</v>
      </c>
      <c r="D1003" s="25" t="s">
        <v>37</v>
      </c>
      <c r="E1003" s="26">
        <v>20.23</v>
      </c>
      <c r="F1003" s="25"/>
      <c r="G1003" s="27"/>
      <c r="H1003" s="27"/>
      <c r="I1003" s="27"/>
      <c r="J1003" s="27"/>
      <c r="K1003" s="25" t="s">
        <v>4113</v>
      </c>
      <c r="L1003" s="25"/>
      <c r="M1003"/>
      <c r="N1003"/>
      <c r="O1003" s="25">
        <v>-5.69</v>
      </c>
      <c r="P1003" s="25">
        <v>-42.61</v>
      </c>
      <c r="S1003" s="23" t="str">
        <f t="shared" si="48"/>
        <v/>
      </c>
      <c r="T1003" s="23">
        <f t="shared" si="46"/>
        <v>0</v>
      </c>
    </row>
    <row r="1004" spans="1:20" ht="17.399999999999999">
      <c r="A1004" s="23" t="str">
        <f t="shared" si="47"/>
        <v/>
      </c>
      <c r="B1004" s="24" t="s">
        <v>1681</v>
      </c>
      <c r="C1004" s="12" t="s">
        <v>2886</v>
      </c>
      <c r="D1004" s="25" t="s">
        <v>37</v>
      </c>
      <c r="E1004" s="26">
        <v>52.32</v>
      </c>
      <c r="F1004" s="25"/>
      <c r="G1004" s="27"/>
      <c r="H1004" s="27"/>
      <c r="I1004" s="27"/>
      <c r="J1004" s="27"/>
      <c r="K1004" s="25" t="s">
        <v>4081</v>
      </c>
      <c r="L1004" s="26"/>
      <c r="M1004"/>
      <c r="N1004"/>
      <c r="O1004" s="25">
        <v>-8.69</v>
      </c>
      <c r="P1004" s="25">
        <v>-12.74</v>
      </c>
      <c r="S1004" s="23" t="str">
        <f t="shared" si="48"/>
        <v/>
      </c>
      <c r="T1004" s="23">
        <f t="shared" si="46"/>
        <v>0</v>
      </c>
    </row>
    <row r="1005" spans="1:20" ht="17.399999999999999">
      <c r="A1005" s="23" t="str">
        <f t="shared" si="47"/>
        <v/>
      </c>
      <c r="B1005" s="24" t="s">
        <v>1682</v>
      </c>
      <c r="C1005" s="12" t="s">
        <v>3253</v>
      </c>
      <c r="D1005" s="25" t="s">
        <v>37</v>
      </c>
      <c r="E1005" s="26">
        <v>18.78</v>
      </c>
      <c r="F1005" s="25"/>
      <c r="G1005" s="27"/>
      <c r="H1005" s="27"/>
      <c r="I1005" s="27"/>
      <c r="J1005" s="27"/>
      <c r="K1005" s="25" t="s">
        <v>4087</v>
      </c>
      <c r="L1005" s="25"/>
      <c r="M1005"/>
      <c r="N1005"/>
      <c r="O1005" s="25">
        <v>2.02</v>
      </c>
      <c r="P1005" s="25">
        <v>-8.64</v>
      </c>
      <c r="S1005" s="23" t="str">
        <f t="shared" si="48"/>
        <v/>
      </c>
      <c r="T1005" s="23">
        <f t="shared" si="46"/>
        <v>0</v>
      </c>
    </row>
    <row r="1006" spans="1:20" ht="17.399999999999999">
      <c r="A1006" s="23" t="str">
        <f t="shared" si="47"/>
        <v/>
      </c>
      <c r="B1006" s="24" t="s">
        <v>1683</v>
      </c>
      <c r="C1006" s="12" t="s">
        <v>1684</v>
      </c>
      <c r="D1006" s="25" t="s">
        <v>37</v>
      </c>
      <c r="E1006" s="26">
        <v>155.83000000000001</v>
      </c>
      <c r="F1006" s="26">
        <v>3</v>
      </c>
      <c r="G1006" s="27">
        <v>1.8</v>
      </c>
      <c r="H1006" s="27">
        <v>1.8</v>
      </c>
      <c r="I1006" s="27"/>
      <c r="J1006" s="27"/>
      <c r="K1006" s="25" t="s">
        <v>4091</v>
      </c>
      <c r="L1006" s="25"/>
      <c r="M1006"/>
      <c r="N1006"/>
      <c r="O1006" s="25">
        <v>-27.48</v>
      </c>
      <c r="P1006" s="25">
        <v>-18.07</v>
      </c>
      <c r="S1006" s="23" t="str">
        <f t="shared" si="48"/>
        <v/>
      </c>
      <c r="T1006" s="23">
        <f t="shared" si="46"/>
        <v>0</v>
      </c>
    </row>
    <row r="1007" spans="1:20" ht="17.399999999999999">
      <c r="A1007" s="23" t="str">
        <f t="shared" si="47"/>
        <v/>
      </c>
      <c r="B1007" s="24" t="s">
        <v>1685</v>
      </c>
      <c r="C1007" s="12" t="s">
        <v>1686</v>
      </c>
      <c r="D1007" s="25" t="s">
        <v>37</v>
      </c>
      <c r="E1007" s="26">
        <v>100.36</v>
      </c>
      <c r="F1007" s="25"/>
      <c r="G1007" s="27"/>
      <c r="H1007" s="27"/>
      <c r="I1007" s="27"/>
      <c r="J1007" s="27"/>
      <c r="K1007" s="25" t="s">
        <v>4115</v>
      </c>
      <c r="L1007" s="26"/>
      <c r="M1007"/>
      <c r="N1007"/>
      <c r="O1007" s="25">
        <v>-15.63</v>
      </c>
      <c r="P1007" s="25">
        <v>-32.81</v>
      </c>
      <c r="S1007" s="23" t="str">
        <f t="shared" si="48"/>
        <v/>
      </c>
      <c r="T1007" s="23">
        <f t="shared" si="46"/>
        <v>0</v>
      </c>
    </row>
    <row r="1008" spans="1:20" ht="17.399999999999999">
      <c r="A1008" s="23" t="str">
        <f t="shared" si="47"/>
        <v/>
      </c>
      <c r="B1008" s="24" t="s">
        <v>1687</v>
      </c>
      <c r="C1008" s="12" t="s">
        <v>4436</v>
      </c>
      <c r="D1008" s="25" t="s">
        <v>37</v>
      </c>
      <c r="E1008" s="26">
        <v>77.72</v>
      </c>
      <c r="F1008" s="25"/>
      <c r="G1008" s="27"/>
      <c r="H1008" s="27"/>
      <c r="I1008" s="27"/>
      <c r="J1008" s="27"/>
      <c r="K1008" s="25" t="s">
        <v>4091</v>
      </c>
      <c r="L1008" s="25"/>
      <c r="M1008"/>
      <c r="N1008"/>
      <c r="O1008" s="25">
        <v>-4.41</v>
      </c>
      <c r="P1008" s="25">
        <v>-55.05</v>
      </c>
      <c r="S1008" s="23" t="str">
        <f t="shared" si="48"/>
        <v/>
      </c>
      <c r="T1008" s="23">
        <f t="shared" si="46"/>
        <v>0</v>
      </c>
    </row>
    <row r="1009" spans="1:20" ht="17.399999999999999">
      <c r="A1009" s="23" t="str">
        <f t="shared" si="47"/>
        <v/>
      </c>
      <c r="B1009" s="24" t="s">
        <v>1689</v>
      </c>
      <c r="C1009" s="12" t="s">
        <v>1690</v>
      </c>
      <c r="D1009" s="25" t="s">
        <v>37</v>
      </c>
      <c r="E1009" s="26">
        <v>78.38</v>
      </c>
      <c r="F1009" s="25"/>
      <c r="G1009" s="27"/>
      <c r="H1009" s="27"/>
      <c r="I1009" s="27"/>
      <c r="J1009" s="27"/>
      <c r="K1009" s="25" t="s">
        <v>4076</v>
      </c>
      <c r="L1009" s="25"/>
      <c r="M1009"/>
      <c r="N1009"/>
      <c r="O1009" s="25">
        <v>-6.67</v>
      </c>
      <c r="P1009" s="25">
        <v>-23.64</v>
      </c>
      <c r="S1009" s="23" t="str">
        <f t="shared" si="48"/>
        <v/>
      </c>
      <c r="T1009" s="23">
        <f t="shared" si="46"/>
        <v>0</v>
      </c>
    </row>
    <row r="1010" spans="1:20" ht="17.399999999999999">
      <c r="A1010" s="23" t="str">
        <f t="shared" si="47"/>
        <v/>
      </c>
      <c r="B1010" s="24" t="s">
        <v>1691</v>
      </c>
      <c r="C1010" s="12" t="s">
        <v>1692</v>
      </c>
      <c r="D1010" s="25" t="s">
        <v>37</v>
      </c>
      <c r="E1010" s="26">
        <v>28.11</v>
      </c>
      <c r="F1010" s="26"/>
      <c r="G1010" s="27"/>
      <c r="H1010" s="27"/>
      <c r="I1010" s="27"/>
      <c r="J1010" s="27"/>
      <c r="K1010" s="25" t="s">
        <v>4103</v>
      </c>
      <c r="L1010" s="25"/>
      <c r="M1010"/>
      <c r="N1010"/>
      <c r="O1010" s="25">
        <v>-16.809999999999999</v>
      </c>
      <c r="P1010" s="25">
        <v>-45</v>
      </c>
      <c r="S1010" s="23" t="str">
        <f t="shared" si="48"/>
        <v/>
      </c>
      <c r="T1010" s="23">
        <f t="shared" si="46"/>
        <v>0</v>
      </c>
    </row>
    <row r="1011" spans="1:20" ht="17.399999999999999">
      <c r="A1011" s="23" t="str">
        <f t="shared" si="47"/>
        <v/>
      </c>
      <c r="B1011" s="24" t="s">
        <v>1693</v>
      </c>
      <c r="C1011" s="12" t="s">
        <v>1694</v>
      </c>
      <c r="D1011" s="25" t="s">
        <v>37</v>
      </c>
      <c r="E1011" s="26">
        <v>148.59</v>
      </c>
      <c r="F1011" s="25"/>
      <c r="G1011" s="27"/>
      <c r="H1011" s="27"/>
      <c r="I1011" s="27"/>
      <c r="J1011" s="27"/>
      <c r="K1011" s="25" t="s">
        <v>4108</v>
      </c>
      <c r="L1011" s="26"/>
      <c r="M1011"/>
      <c r="N1011"/>
      <c r="O1011" s="25">
        <v>-2.64</v>
      </c>
      <c r="P1011" s="25">
        <v>-11.03</v>
      </c>
      <c r="S1011" s="23" t="str">
        <f t="shared" si="48"/>
        <v/>
      </c>
      <c r="T1011" s="23">
        <f t="shared" si="46"/>
        <v>0</v>
      </c>
    </row>
    <row r="1012" spans="1:20" ht="17.399999999999999">
      <c r="A1012" s="23" t="str">
        <f t="shared" si="47"/>
        <v/>
      </c>
      <c r="B1012" s="24" t="s">
        <v>1695</v>
      </c>
      <c r="C1012" s="12" t="s">
        <v>3558</v>
      </c>
      <c r="D1012" s="25" t="s">
        <v>37</v>
      </c>
      <c r="E1012" s="26">
        <v>92.55</v>
      </c>
      <c r="F1012" s="26"/>
      <c r="G1012" s="27"/>
      <c r="H1012" s="27"/>
      <c r="I1012" s="27"/>
      <c r="J1012" s="27"/>
      <c r="K1012" s="25" t="s">
        <v>4087</v>
      </c>
      <c r="L1012" s="28"/>
      <c r="M1012"/>
      <c r="N1012"/>
      <c r="O1012" s="25">
        <v>-35.049999999999997</v>
      </c>
      <c r="P1012" s="25">
        <v>-37.28</v>
      </c>
      <c r="S1012" s="23" t="str">
        <f t="shared" si="48"/>
        <v/>
      </c>
      <c r="T1012" s="23">
        <f t="shared" si="46"/>
        <v>0</v>
      </c>
    </row>
    <row r="1013" spans="1:20" ht="17.399999999999999">
      <c r="A1013" s="23" t="str">
        <f t="shared" si="47"/>
        <v/>
      </c>
      <c r="B1013" s="24" t="s">
        <v>1696</v>
      </c>
      <c r="C1013" s="12" t="s">
        <v>1697</v>
      </c>
      <c r="D1013" s="25" t="s">
        <v>37</v>
      </c>
      <c r="E1013" s="26">
        <v>52.8</v>
      </c>
      <c r="F1013" s="26"/>
      <c r="G1013" s="27"/>
      <c r="H1013" s="27"/>
      <c r="I1013" s="27"/>
      <c r="J1013" s="27"/>
      <c r="K1013" s="25" t="s">
        <v>4086</v>
      </c>
      <c r="L1013" s="26"/>
      <c r="M1013"/>
      <c r="N1013"/>
      <c r="O1013" s="25">
        <v>-12.87</v>
      </c>
      <c r="P1013" s="25">
        <v>-28.02</v>
      </c>
      <c r="S1013" s="23" t="str">
        <f t="shared" si="48"/>
        <v/>
      </c>
      <c r="T1013" s="23">
        <f t="shared" si="46"/>
        <v>0</v>
      </c>
    </row>
    <row r="1014" spans="1:20" ht="17.399999999999999">
      <c r="A1014" s="23" t="str">
        <f t="shared" si="47"/>
        <v/>
      </c>
      <c r="B1014" s="24" t="s">
        <v>1698</v>
      </c>
      <c r="C1014" s="12" t="s">
        <v>1699</v>
      </c>
      <c r="D1014" s="25" t="s">
        <v>37</v>
      </c>
      <c r="E1014" s="26">
        <v>23.19</v>
      </c>
      <c r="F1014" s="26"/>
      <c r="G1014" s="27"/>
      <c r="H1014" s="27"/>
      <c r="I1014" s="27"/>
      <c r="J1014" s="27"/>
      <c r="K1014" s="25" t="s">
        <v>4091</v>
      </c>
      <c r="L1014" s="28"/>
      <c r="M1014"/>
      <c r="N1014"/>
      <c r="O1014" s="25">
        <v>10.25</v>
      </c>
      <c r="P1014" s="25">
        <v>-2.92</v>
      </c>
      <c r="S1014" s="23" t="str">
        <f t="shared" si="48"/>
        <v/>
      </c>
      <c r="T1014" s="23">
        <f t="shared" si="46"/>
        <v>0</v>
      </c>
    </row>
    <row r="1015" spans="1:20" ht="17.399999999999999">
      <c r="A1015" s="23" t="str">
        <f t="shared" si="47"/>
        <v/>
      </c>
      <c r="B1015" s="24" t="s">
        <v>1700</v>
      </c>
      <c r="C1015" s="12" t="s">
        <v>1701</v>
      </c>
      <c r="D1015" s="25" t="s">
        <v>37</v>
      </c>
      <c r="E1015" s="26">
        <v>262.35000000000002</v>
      </c>
      <c r="F1015" s="26">
        <v>5</v>
      </c>
      <c r="G1015" s="27">
        <v>10.55</v>
      </c>
      <c r="H1015" s="27">
        <v>10.55</v>
      </c>
      <c r="I1015" s="27"/>
      <c r="J1015" s="27"/>
      <c r="K1015" s="25" t="s">
        <v>4105</v>
      </c>
      <c r="L1015" s="28"/>
      <c r="M1015"/>
      <c r="N1015"/>
      <c r="O1015" s="25">
        <v>-0.91</v>
      </c>
      <c r="P1015" s="25">
        <v>-11.79</v>
      </c>
      <c r="S1015" s="23" t="str">
        <f t="shared" si="48"/>
        <v/>
      </c>
      <c r="T1015" s="23">
        <f t="shared" si="46"/>
        <v>0</v>
      </c>
    </row>
    <row r="1016" spans="1:20" ht="17.399999999999999">
      <c r="A1016" s="23" t="str">
        <f t="shared" si="47"/>
        <v/>
      </c>
      <c r="B1016" s="24" t="s">
        <v>3131</v>
      </c>
      <c r="C1016" s="12" t="s">
        <v>3254</v>
      </c>
      <c r="D1016" s="25" t="s">
        <v>9</v>
      </c>
      <c r="E1016" s="26">
        <v>66.44</v>
      </c>
      <c r="F1016" s="26"/>
      <c r="G1016" s="27"/>
      <c r="H1016" s="27"/>
      <c r="I1016" s="27"/>
      <c r="J1016" s="27"/>
      <c r="K1016" s="25" t="s">
        <v>4107</v>
      </c>
      <c r="L1016" s="25"/>
      <c r="M1016"/>
      <c r="N1016"/>
      <c r="O1016" s="25">
        <v>-29.58</v>
      </c>
      <c r="P1016" s="25">
        <v>-13.9</v>
      </c>
      <c r="S1016" s="23" t="str">
        <f t="shared" si="48"/>
        <v/>
      </c>
      <c r="T1016" s="23">
        <f t="shared" si="46"/>
        <v>0</v>
      </c>
    </row>
    <row r="1017" spans="1:20" ht="17.399999999999999">
      <c r="A1017" s="23">
        <f t="shared" si="47"/>
        <v>15</v>
      </c>
      <c r="B1017" s="24" t="s">
        <v>1702</v>
      </c>
      <c r="C1017" s="12" t="s">
        <v>1703</v>
      </c>
      <c r="D1017" s="25" t="s">
        <v>9</v>
      </c>
      <c r="E1017" s="26">
        <v>45756.68</v>
      </c>
      <c r="F1017" s="25">
        <v>18</v>
      </c>
      <c r="G1017" s="27">
        <v>2199.67</v>
      </c>
      <c r="H1017" s="27">
        <v>2205.62</v>
      </c>
      <c r="I1017" s="27">
        <v>2223</v>
      </c>
      <c r="J1017" s="27">
        <v>2249.8000000000002</v>
      </c>
      <c r="K1017" s="25" t="s">
        <v>4111</v>
      </c>
      <c r="L1017" s="25"/>
      <c r="M1017"/>
      <c r="N1017"/>
      <c r="O1017" s="25">
        <v>4.0999999999999996</v>
      </c>
      <c r="P1017" s="25">
        <v>3.32</v>
      </c>
      <c r="S1017" s="23">
        <f t="shared" si="48"/>
        <v>45756.690170000002</v>
      </c>
      <c r="T1017" s="23">
        <f t="shared" si="46"/>
        <v>1</v>
      </c>
    </row>
    <row r="1018" spans="1:20" ht="17.399999999999999">
      <c r="A1018" s="23" t="str">
        <f t="shared" si="47"/>
        <v/>
      </c>
      <c r="B1018" s="24" t="s">
        <v>1704</v>
      </c>
      <c r="C1018" s="12" t="s">
        <v>1705</v>
      </c>
      <c r="D1018" s="25" t="s">
        <v>37</v>
      </c>
      <c r="E1018" s="26">
        <v>567.41</v>
      </c>
      <c r="F1018" s="25"/>
      <c r="G1018" s="27"/>
      <c r="H1018" s="27"/>
      <c r="I1018" s="27"/>
      <c r="J1018" s="27"/>
      <c r="K1018" s="25" t="s">
        <v>4088</v>
      </c>
      <c r="L1018" s="25"/>
      <c r="M1018"/>
      <c r="N1018"/>
      <c r="O1018" s="25">
        <v>-29.33</v>
      </c>
      <c r="P1018" s="25">
        <v>-42.92</v>
      </c>
      <c r="S1018" s="23" t="str">
        <f t="shared" si="48"/>
        <v/>
      </c>
      <c r="T1018" s="23">
        <f t="shared" si="46"/>
        <v>0</v>
      </c>
    </row>
    <row r="1019" spans="1:20" ht="17.399999999999999">
      <c r="A1019" s="23" t="str">
        <f t="shared" si="47"/>
        <v/>
      </c>
      <c r="B1019" s="24" t="s">
        <v>2832</v>
      </c>
      <c r="C1019" s="12" t="s">
        <v>4858</v>
      </c>
      <c r="D1019" s="25" t="s">
        <v>37</v>
      </c>
      <c r="E1019" s="26">
        <v>110.07</v>
      </c>
      <c r="F1019" s="26">
        <v>1</v>
      </c>
      <c r="G1019" s="27"/>
      <c r="H1019" s="27">
        <v>0.6</v>
      </c>
      <c r="I1019" s="27"/>
      <c r="J1019" s="27">
        <v>0.6</v>
      </c>
      <c r="K1019" s="25" t="s">
        <v>4105</v>
      </c>
      <c r="L1019" s="28"/>
      <c r="M1019"/>
      <c r="N1019"/>
      <c r="O1019" s="25">
        <v>-24.4</v>
      </c>
      <c r="P1019" s="25">
        <v>-52.73</v>
      </c>
      <c r="S1019" s="23" t="str">
        <f t="shared" si="48"/>
        <v/>
      </c>
      <c r="T1019" s="23">
        <f t="shared" si="46"/>
        <v>0</v>
      </c>
    </row>
    <row r="1020" spans="1:20" ht="17.399999999999999">
      <c r="A1020" s="23" t="str">
        <f t="shared" si="47"/>
        <v/>
      </c>
      <c r="B1020" s="24" t="s">
        <v>1706</v>
      </c>
      <c r="C1020" s="12" t="s">
        <v>5278</v>
      </c>
      <c r="D1020" s="25" t="s">
        <v>37</v>
      </c>
      <c r="E1020" s="26">
        <v>843.86</v>
      </c>
      <c r="F1020" s="25">
        <v>3</v>
      </c>
      <c r="G1020" s="27">
        <v>23.2</v>
      </c>
      <c r="H1020" s="27">
        <v>23.2</v>
      </c>
      <c r="I1020" s="27">
        <v>26</v>
      </c>
      <c r="J1020" s="27"/>
      <c r="K1020" s="25" t="s">
        <v>4088</v>
      </c>
      <c r="L1020" s="26"/>
      <c r="M1020"/>
      <c r="N1020"/>
      <c r="O1020" s="25">
        <v>-12.31</v>
      </c>
      <c r="P1020" s="25">
        <v>-15.62</v>
      </c>
      <c r="S1020" s="23" t="str">
        <f t="shared" si="48"/>
        <v/>
      </c>
      <c r="T1020" s="23">
        <f t="shared" si="46"/>
        <v>0</v>
      </c>
    </row>
    <row r="1021" spans="1:20" ht="17.399999999999999">
      <c r="A1021" s="23" t="str">
        <f t="shared" si="47"/>
        <v/>
      </c>
      <c r="B1021" s="24" t="s">
        <v>1707</v>
      </c>
      <c r="C1021" s="12" t="s">
        <v>1708</v>
      </c>
      <c r="D1021" s="25" t="s">
        <v>37</v>
      </c>
      <c r="E1021" s="26">
        <v>56.53</v>
      </c>
      <c r="F1021" s="25"/>
      <c r="G1021" s="27"/>
      <c r="H1021" s="27"/>
      <c r="I1021" s="27"/>
      <c r="J1021" s="27"/>
      <c r="K1021" s="25" t="s">
        <v>4117</v>
      </c>
      <c r="L1021" s="28"/>
      <c r="M1021"/>
      <c r="N1021"/>
      <c r="O1021" s="25">
        <v>-29.38</v>
      </c>
      <c r="P1021" s="25">
        <v>-22.13</v>
      </c>
      <c r="S1021" s="23" t="str">
        <f t="shared" si="48"/>
        <v/>
      </c>
      <c r="T1021" s="23">
        <f t="shared" si="46"/>
        <v>0</v>
      </c>
    </row>
    <row r="1022" spans="1:20" ht="17.399999999999999">
      <c r="A1022" s="23" t="str">
        <f t="shared" si="47"/>
        <v/>
      </c>
      <c r="B1022" s="24" t="s">
        <v>1709</v>
      </c>
      <c r="C1022" s="12" t="s">
        <v>1710</v>
      </c>
      <c r="D1022" s="25" t="s">
        <v>37</v>
      </c>
      <c r="E1022" s="26">
        <v>44.43</v>
      </c>
      <c r="F1022" s="26"/>
      <c r="G1022" s="27"/>
      <c r="H1022" s="27"/>
      <c r="I1022" s="27"/>
      <c r="J1022" s="27"/>
      <c r="K1022" s="25" t="s">
        <v>4096</v>
      </c>
      <c r="L1022" s="26"/>
      <c r="M1022"/>
      <c r="N1022"/>
      <c r="O1022" s="25">
        <v>-2.68</v>
      </c>
      <c r="P1022" s="25">
        <v>-16.71</v>
      </c>
      <c r="S1022" s="23" t="str">
        <f t="shared" si="48"/>
        <v/>
      </c>
      <c r="T1022" s="23">
        <f t="shared" si="46"/>
        <v>0</v>
      </c>
    </row>
    <row r="1023" spans="1:20" ht="17.399999999999999">
      <c r="A1023" s="23" t="str">
        <f t="shared" si="47"/>
        <v/>
      </c>
      <c r="B1023" s="24" t="s">
        <v>1711</v>
      </c>
      <c r="C1023" s="12" t="s">
        <v>3905</v>
      </c>
      <c r="D1023" s="25" t="s">
        <v>37</v>
      </c>
      <c r="E1023" s="26">
        <v>28.9</v>
      </c>
      <c r="F1023" s="26"/>
      <c r="G1023" s="27"/>
      <c r="H1023" s="27"/>
      <c r="I1023" s="27"/>
      <c r="J1023" s="27"/>
      <c r="K1023" s="25" t="s">
        <v>4086</v>
      </c>
      <c r="L1023" s="28"/>
      <c r="M1023"/>
      <c r="N1023"/>
      <c r="O1023" s="25">
        <v>2.42</v>
      </c>
      <c r="P1023" s="25">
        <v>-14.1</v>
      </c>
      <c r="S1023" s="23" t="str">
        <f t="shared" si="48"/>
        <v/>
      </c>
      <c r="T1023" s="23">
        <f t="shared" si="46"/>
        <v>0</v>
      </c>
    </row>
    <row r="1024" spans="1:20" ht="17.399999999999999">
      <c r="A1024" s="23" t="str">
        <f t="shared" si="47"/>
        <v/>
      </c>
      <c r="B1024" s="24" t="s">
        <v>1712</v>
      </c>
      <c r="C1024" s="12" t="s">
        <v>3559</v>
      </c>
      <c r="D1024" s="25" t="s">
        <v>37</v>
      </c>
      <c r="E1024" s="26">
        <v>34.909999999999997</v>
      </c>
      <c r="F1024" s="25"/>
      <c r="G1024" s="27"/>
      <c r="H1024" s="27"/>
      <c r="I1024" s="27"/>
      <c r="J1024" s="27"/>
      <c r="K1024" s="25" t="s">
        <v>4118</v>
      </c>
      <c r="L1024" s="26"/>
      <c r="M1024"/>
      <c r="N1024"/>
      <c r="O1024" s="25">
        <v>-4.68</v>
      </c>
      <c r="P1024" s="25">
        <v>-20.59</v>
      </c>
      <c r="S1024" s="23" t="str">
        <f t="shared" si="48"/>
        <v/>
      </c>
      <c r="T1024" s="23">
        <f t="shared" si="46"/>
        <v>0</v>
      </c>
    </row>
    <row r="1025" spans="1:20" ht="17.399999999999999">
      <c r="A1025" s="23" t="str">
        <f t="shared" si="47"/>
        <v/>
      </c>
      <c r="B1025" s="24" t="s">
        <v>1713</v>
      </c>
      <c r="C1025" s="12" t="s">
        <v>1714</v>
      </c>
      <c r="D1025" s="25" t="s">
        <v>9</v>
      </c>
      <c r="E1025" s="26">
        <v>1047.5999999999999</v>
      </c>
      <c r="F1025" s="26"/>
      <c r="G1025" s="27"/>
      <c r="H1025" s="27"/>
      <c r="I1025" s="27"/>
      <c r="J1025" s="27"/>
      <c r="K1025" s="25" t="s">
        <v>4098</v>
      </c>
      <c r="L1025" s="25"/>
      <c r="M1025"/>
      <c r="N1025"/>
      <c r="O1025" s="25">
        <v>13.23</v>
      </c>
      <c r="P1025" s="25">
        <v>5.82</v>
      </c>
      <c r="S1025" s="23" t="str">
        <f t="shared" si="48"/>
        <v/>
      </c>
      <c r="T1025" s="23">
        <f t="shared" si="46"/>
        <v>0</v>
      </c>
    </row>
    <row r="1026" spans="1:20" ht="17.399999999999999">
      <c r="A1026" s="23" t="str">
        <f t="shared" si="47"/>
        <v/>
      </c>
      <c r="B1026" s="24" t="s">
        <v>1715</v>
      </c>
      <c r="C1026" s="12" t="s">
        <v>1716</v>
      </c>
      <c r="D1026" s="25" t="s">
        <v>37</v>
      </c>
      <c r="E1026" s="26">
        <v>50.37</v>
      </c>
      <c r="F1026" s="25"/>
      <c r="G1026" s="27"/>
      <c r="H1026" s="27"/>
      <c r="I1026" s="27"/>
      <c r="J1026" s="27"/>
      <c r="K1026" s="25" t="s">
        <v>4107</v>
      </c>
      <c r="L1026" s="25"/>
      <c r="M1026"/>
      <c r="N1026"/>
      <c r="O1026" s="25">
        <v>35.03</v>
      </c>
      <c r="P1026" s="25">
        <v>2.91</v>
      </c>
      <c r="S1026" s="23" t="str">
        <f t="shared" si="48"/>
        <v/>
      </c>
      <c r="T1026" s="23">
        <f t="shared" si="46"/>
        <v>0</v>
      </c>
    </row>
    <row r="1027" spans="1:20" ht="17.399999999999999">
      <c r="A1027" s="23" t="str">
        <f t="shared" si="47"/>
        <v/>
      </c>
      <c r="B1027" s="24" t="s">
        <v>1717</v>
      </c>
      <c r="C1027" s="12" t="s">
        <v>3739</v>
      </c>
      <c r="D1027" s="25" t="s">
        <v>37</v>
      </c>
      <c r="E1027" s="26">
        <v>30.48</v>
      </c>
      <c r="F1027" s="25"/>
      <c r="G1027" s="27"/>
      <c r="H1027" s="27"/>
      <c r="I1027" s="27"/>
      <c r="J1027" s="27"/>
      <c r="K1027" s="25" t="s">
        <v>4113</v>
      </c>
      <c r="L1027" s="25"/>
      <c r="M1027"/>
      <c r="N1027"/>
      <c r="O1027" s="25">
        <v>-16.45</v>
      </c>
      <c r="P1027" s="25">
        <v>-40.06</v>
      </c>
      <c r="S1027" s="23" t="str">
        <f t="shared" si="48"/>
        <v/>
      </c>
      <c r="T1027" s="23">
        <f t="shared" si="46"/>
        <v>0</v>
      </c>
    </row>
    <row r="1028" spans="1:20" ht="17.399999999999999">
      <c r="A1028" s="23" t="str">
        <f t="shared" si="47"/>
        <v/>
      </c>
      <c r="B1028" s="24" t="s">
        <v>2855</v>
      </c>
      <c r="C1028" s="12" t="s">
        <v>2869</v>
      </c>
      <c r="D1028" s="25" t="s">
        <v>37</v>
      </c>
      <c r="E1028" s="26">
        <v>31.48</v>
      </c>
      <c r="F1028" s="26"/>
      <c r="G1028" s="27"/>
      <c r="H1028" s="27"/>
      <c r="I1028" s="27"/>
      <c r="J1028" s="27"/>
      <c r="K1028" s="25" t="s">
        <v>4105</v>
      </c>
      <c r="L1028" s="26"/>
      <c r="M1028"/>
      <c r="N1028"/>
      <c r="O1028" s="25">
        <v>-7.5</v>
      </c>
      <c r="P1028" s="25">
        <v>-38.909999999999997</v>
      </c>
      <c r="S1028" s="23" t="str">
        <f t="shared" si="48"/>
        <v/>
      </c>
      <c r="T1028" s="23">
        <f t="shared" si="46"/>
        <v>0</v>
      </c>
    </row>
    <row r="1029" spans="1:20" ht="17.399999999999999">
      <c r="A1029" s="23" t="str">
        <f t="shared" si="47"/>
        <v/>
      </c>
      <c r="B1029" s="24" t="s">
        <v>1718</v>
      </c>
      <c r="C1029" s="12" t="s">
        <v>1719</v>
      </c>
      <c r="D1029" s="25" t="s">
        <v>37</v>
      </c>
      <c r="E1029" s="26">
        <v>72.040000000000006</v>
      </c>
      <c r="F1029" s="25"/>
      <c r="G1029" s="27"/>
      <c r="H1029" s="27"/>
      <c r="I1029" s="27"/>
      <c r="J1029" s="27"/>
      <c r="K1029" s="25" t="s">
        <v>4103</v>
      </c>
      <c r="L1029" s="25"/>
      <c r="M1029"/>
      <c r="N1029"/>
      <c r="O1029" s="25">
        <v>-7.01</v>
      </c>
      <c r="P1029" s="25">
        <v>-26.49</v>
      </c>
      <c r="S1029" s="23" t="str">
        <f t="shared" si="48"/>
        <v/>
      </c>
      <c r="T1029" s="23">
        <f t="shared" si="46"/>
        <v>0</v>
      </c>
    </row>
    <row r="1030" spans="1:20" ht="17.399999999999999">
      <c r="A1030" s="23">
        <f t="shared" si="47"/>
        <v>231</v>
      </c>
      <c r="B1030" s="24" t="s">
        <v>1720</v>
      </c>
      <c r="C1030" s="12" t="s">
        <v>4151</v>
      </c>
      <c r="D1030" s="25" t="s">
        <v>9</v>
      </c>
      <c r="E1030" s="26">
        <v>309</v>
      </c>
      <c r="F1030" s="26">
        <v>1</v>
      </c>
      <c r="G1030" s="27">
        <v>6</v>
      </c>
      <c r="H1030" s="27">
        <v>6</v>
      </c>
      <c r="I1030" s="27">
        <v>6</v>
      </c>
      <c r="J1030" s="27">
        <v>6</v>
      </c>
      <c r="K1030" s="25" t="s">
        <v>4087</v>
      </c>
      <c r="L1030" s="25"/>
      <c r="M1030"/>
      <c r="N1030"/>
      <c r="O1030" s="25">
        <v>-10.9</v>
      </c>
      <c r="P1030" s="25">
        <v>10.63</v>
      </c>
      <c r="S1030" s="23">
        <f t="shared" si="48"/>
        <v>309.01029999999997</v>
      </c>
      <c r="T1030" s="23">
        <f t="shared" si="46"/>
        <v>0</v>
      </c>
    </row>
    <row r="1031" spans="1:20" ht="17.399999999999999">
      <c r="A1031" s="23" t="str">
        <f t="shared" si="47"/>
        <v/>
      </c>
      <c r="B1031" s="24" t="s">
        <v>1721</v>
      </c>
      <c r="C1031" s="12" t="s">
        <v>4745</v>
      </c>
      <c r="D1031" s="25" t="s">
        <v>37</v>
      </c>
      <c r="E1031" s="26">
        <v>23.06</v>
      </c>
      <c r="F1031" s="25"/>
      <c r="G1031" s="27"/>
      <c r="H1031" s="27"/>
      <c r="I1031" s="27"/>
      <c r="J1031" s="27"/>
      <c r="K1031" s="25" t="s">
        <v>4103</v>
      </c>
      <c r="L1031" s="25"/>
      <c r="M1031"/>
      <c r="N1031"/>
      <c r="O1031" s="25">
        <v>-11.03</v>
      </c>
      <c r="P1031" s="25">
        <v>33.880000000000003</v>
      </c>
      <c r="S1031" s="23" t="str">
        <f t="shared" si="48"/>
        <v/>
      </c>
      <c r="T1031" s="23">
        <f t="shared" si="46"/>
        <v>0</v>
      </c>
    </row>
    <row r="1032" spans="1:20" ht="17.399999999999999">
      <c r="A1032" s="23">
        <f t="shared" si="47"/>
        <v>76</v>
      </c>
      <c r="B1032" s="24" t="s">
        <v>1722</v>
      </c>
      <c r="C1032" s="12" t="s">
        <v>1723</v>
      </c>
      <c r="D1032" s="25" t="s">
        <v>37</v>
      </c>
      <c r="E1032" s="26">
        <v>6226.51</v>
      </c>
      <c r="F1032" s="25">
        <v>7</v>
      </c>
      <c r="G1032" s="27">
        <v>64.33</v>
      </c>
      <c r="H1032" s="27">
        <v>64.33</v>
      </c>
      <c r="I1032" s="27">
        <v>65.930000000000007</v>
      </c>
      <c r="J1032" s="27">
        <v>67.900000000000006</v>
      </c>
      <c r="K1032" s="25" t="s">
        <v>4091</v>
      </c>
      <c r="L1032" s="25"/>
      <c r="M1032"/>
      <c r="N1032"/>
      <c r="O1032" s="25">
        <v>-16.03</v>
      </c>
      <c r="P1032" s="25">
        <v>-21.89</v>
      </c>
      <c r="S1032" s="23">
        <f t="shared" si="48"/>
        <v>6226.5203200000005</v>
      </c>
      <c r="T1032" s="23">
        <f t="shared" si="46"/>
        <v>0</v>
      </c>
    </row>
    <row r="1033" spans="1:20" ht="17.399999999999999">
      <c r="A1033" s="23" t="str">
        <f t="shared" si="47"/>
        <v/>
      </c>
      <c r="B1033" s="24" t="s">
        <v>1724</v>
      </c>
      <c r="C1033" s="12" t="s">
        <v>1725</v>
      </c>
      <c r="D1033" s="25" t="s">
        <v>37</v>
      </c>
      <c r="E1033" s="26">
        <v>1805.24</v>
      </c>
      <c r="F1033" s="25">
        <v>2</v>
      </c>
      <c r="G1033" s="27">
        <v>5.0999999999999996</v>
      </c>
      <c r="H1033" s="27">
        <v>5.0999999999999996</v>
      </c>
      <c r="I1033" s="27"/>
      <c r="J1033" s="27"/>
      <c r="K1033" s="25" t="s">
        <v>4097</v>
      </c>
      <c r="L1033" s="26"/>
      <c r="M1033"/>
      <c r="N1033"/>
      <c r="O1033" s="25">
        <v>-36.36</v>
      </c>
      <c r="P1033" s="25">
        <v>-27</v>
      </c>
      <c r="S1033" s="23" t="str">
        <f t="shared" si="48"/>
        <v/>
      </c>
      <c r="T1033" s="23">
        <f t="shared" si="46"/>
        <v>0</v>
      </c>
    </row>
    <row r="1034" spans="1:20" ht="17.399999999999999">
      <c r="A1034" s="23" t="str">
        <f t="shared" si="47"/>
        <v/>
      </c>
      <c r="B1034" s="24" t="s">
        <v>1726</v>
      </c>
      <c r="C1034" s="12" t="s">
        <v>1727</v>
      </c>
      <c r="D1034" s="25" t="s">
        <v>37</v>
      </c>
      <c r="E1034" s="26">
        <v>88.72</v>
      </c>
      <c r="F1034" s="25"/>
      <c r="G1034" s="27"/>
      <c r="H1034" s="27"/>
      <c r="I1034" s="27"/>
      <c r="J1034" s="27"/>
      <c r="K1034" s="25" t="s">
        <v>4120</v>
      </c>
      <c r="L1034" s="26"/>
      <c r="M1034"/>
      <c r="N1034"/>
      <c r="O1034" s="25">
        <v>3.01</v>
      </c>
      <c r="P1034" s="25">
        <v>-10.29</v>
      </c>
      <c r="S1034" s="23" t="str">
        <f t="shared" si="48"/>
        <v/>
      </c>
      <c r="T1034" s="23">
        <f t="shared" si="46"/>
        <v>0</v>
      </c>
    </row>
    <row r="1035" spans="1:20" ht="17.399999999999999">
      <c r="A1035" s="23" t="str">
        <f t="shared" si="47"/>
        <v/>
      </c>
      <c r="B1035" s="24" t="s">
        <v>1728</v>
      </c>
      <c r="C1035" s="12" t="s">
        <v>1729</v>
      </c>
      <c r="D1035" s="25" t="s">
        <v>9</v>
      </c>
      <c r="E1035" s="26">
        <v>477.25</v>
      </c>
      <c r="F1035" s="25">
        <v>1</v>
      </c>
      <c r="G1035" s="27">
        <v>60</v>
      </c>
      <c r="H1035" s="27">
        <v>60</v>
      </c>
      <c r="I1035" s="27">
        <v>60</v>
      </c>
      <c r="J1035" s="27"/>
      <c r="K1035" s="25" t="s">
        <v>4090</v>
      </c>
      <c r="L1035" s="25"/>
      <c r="M1035"/>
      <c r="N1035"/>
      <c r="O1035" s="25">
        <v>-27.93</v>
      </c>
      <c r="P1035" s="25">
        <v>-30.64</v>
      </c>
      <c r="S1035" s="23" t="str">
        <f t="shared" si="48"/>
        <v/>
      </c>
      <c r="T1035" s="23">
        <f t="shared" si="46"/>
        <v>0</v>
      </c>
    </row>
    <row r="1036" spans="1:20" ht="17.399999999999999">
      <c r="A1036" s="23" t="str">
        <f t="shared" si="47"/>
        <v/>
      </c>
      <c r="B1036" s="24" t="s">
        <v>1730</v>
      </c>
      <c r="C1036" s="12" t="s">
        <v>3255</v>
      </c>
      <c r="D1036" s="25" t="s">
        <v>9</v>
      </c>
      <c r="E1036" s="26">
        <v>86.18</v>
      </c>
      <c r="F1036" s="25"/>
      <c r="G1036" s="27"/>
      <c r="H1036" s="27"/>
      <c r="I1036" s="27"/>
      <c r="J1036" s="27"/>
      <c r="K1036" s="25" t="s">
        <v>4086</v>
      </c>
      <c r="L1036" s="25"/>
      <c r="M1036"/>
      <c r="N1036"/>
      <c r="O1036" s="25">
        <v>71.77</v>
      </c>
      <c r="P1036" s="25">
        <v>16.13</v>
      </c>
      <c r="S1036" s="23" t="str">
        <f t="shared" si="48"/>
        <v/>
      </c>
      <c r="T1036" s="23">
        <f t="shared" si="46"/>
        <v>0</v>
      </c>
    </row>
    <row r="1037" spans="1:20" ht="17.399999999999999">
      <c r="A1037" s="23" t="str">
        <f t="shared" si="47"/>
        <v/>
      </c>
      <c r="B1037" s="24" t="s">
        <v>1731</v>
      </c>
      <c r="C1037" s="12" t="s">
        <v>1732</v>
      </c>
      <c r="D1037" s="25" t="s">
        <v>37</v>
      </c>
      <c r="E1037" s="26">
        <v>146.05000000000001</v>
      </c>
      <c r="F1037" s="25"/>
      <c r="G1037" s="27"/>
      <c r="H1037" s="27"/>
      <c r="I1037" s="27"/>
      <c r="J1037" s="27"/>
      <c r="K1037" s="25" t="s">
        <v>4076</v>
      </c>
      <c r="L1037" s="25"/>
      <c r="M1037"/>
      <c r="N1037"/>
      <c r="O1037" s="25">
        <v>-17.14</v>
      </c>
      <c r="P1037" s="25">
        <v>-47.3</v>
      </c>
      <c r="S1037" s="23" t="str">
        <f t="shared" si="48"/>
        <v/>
      </c>
      <c r="T1037" s="23">
        <f t="shared" si="46"/>
        <v>0</v>
      </c>
    </row>
    <row r="1038" spans="1:20" ht="17.399999999999999">
      <c r="A1038" s="23" t="str">
        <f t="shared" si="47"/>
        <v/>
      </c>
      <c r="B1038" s="24" t="s">
        <v>1733</v>
      </c>
      <c r="C1038" s="12" t="s">
        <v>1734</v>
      </c>
      <c r="D1038" s="25" t="s">
        <v>9</v>
      </c>
      <c r="E1038" s="26">
        <v>94.2</v>
      </c>
      <c r="F1038" s="25"/>
      <c r="G1038" s="27"/>
      <c r="H1038" s="27"/>
      <c r="I1038" s="27"/>
      <c r="J1038" s="27"/>
      <c r="K1038" s="25" t="s">
        <v>4110</v>
      </c>
      <c r="L1038" s="25"/>
      <c r="M1038"/>
      <c r="N1038"/>
      <c r="O1038" s="25">
        <v>-7.14</v>
      </c>
      <c r="P1038" s="25">
        <v>-12.67</v>
      </c>
      <c r="S1038" s="23" t="str">
        <f t="shared" si="48"/>
        <v/>
      </c>
      <c r="T1038" s="23">
        <f t="shared" ref="T1038:T1101" si="49">IF(AND(G1038&lt;H1038,I1038&lt;J1038,H1038&lt;J1038),1,IF(AND(G1038&gt;H1038,I1038&gt;J1038,H1038&gt;J1038),-1,0))</f>
        <v>0</v>
      </c>
    </row>
    <row r="1039" spans="1:20" ht="17.399999999999999">
      <c r="A1039" s="23" t="str">
        <f t="shared" ref="A1039:A1102" si="50">IF(ISERROR(RANK(S1039,$S$14:$S$3000,)),"",RANK(S1039,$S$14:$S$3000,))</f>
        <v/>
      </c>
      <c r="B1039" s="24" t="s">
        <v>1735</v>
      </c>
      <c r="C1039" s="12" t="s">
        <v>3417</v>
      </c>
      <c r="D1039" s="25" t="s">
        <v>9</v>
      </c>
      <c r="E1039" s="26">
        <v>87.7</v>
      </c>
      <c r="F1039" s="25"/>
      <c r="G1039" s="27"/>
      <c r="H1039" s="27"/>
      <c r="I1039" s="27"/>
      <c r="J1039" s="27"/>
      <c r="K1039" s="25" t="s">
        <v>4110</v>
      </c>
      <c r="L1039" s="25"/>
      <c r="M1039"/>
      <c r="N1039"/>
      <c r="O1039" s="25">
        <v>-3.26</v>
      </c>
      <c r="P1039" s="25">
        <v>-10.16</v>
      </c>
      <c r="S1039" s="23" t="str">
        <f t="shared" ref="S1039:S1102" si="51">IF(OR(F1039&lt;=$F$8,ISBLANK(G1039),ISBLANK(H1039),ISBLANK(J1039),ISBLANK(I1039)),"",E1039+ROW()/100000)</f>
        <v/>
      </c>
      <c r="T1039" s="23">
        <f t="shared" si="49"/>
        <v>0</v>
      </c>
    </row>
    <row r="1040" spans="1:20" ht="17.399999999999999">
      <c r="A1040" s="23" t="str">
        <f t="shared" si="50"/>
        <v/>
      </c>
      <c r="B1040" s="24" t="s">
        <v>3937</v>
      </c>
      <c r="C1040" s="12" t="s">
        <v>3943</v>
      </c>
      <c r="D1040" s="25" t="s">
        <v>37</v>
      </c>
      <c r="E1040" s="26">
        <v>217.59</v>
      </c>
      <c r="F1040" s="25">
        <v>1</v>
      </c>
      <c r="G1040" s="27">
        <v>1.9</v>
      </c>
      <c r="H1040" s="27">
        <v>1.9</v>
      </c>
      <c r="I1040" s="27">
        <v>1.9</v>
      </c>
      <c r="J1040" s="27"/>
      <c r="K1040" s="25" t="s">
        <v>4113</v>
      </c>
      <c r="L1040" s="25"/>
      <c r="M1040"/>
      <c r="N1040"/>
      <c r="O1040" s="25">
        <v>-34.81</v>
      </c>
      <c r="P1040" s="25">
        <v>-36.92</v>
      </c>
      <c r="S1040" s="23" t="str">
        <f t="shared" si="51"/>
        <v/>
      </c>
      <c r="T1040" s="23">
        <f t="shared" si="49"/>
        <v>0</v>
      </c>
    </row>
    <row r="1041" spans="1:20" ht="17.399999999999999">
      <c r="A1041" s="23" t="str">
        <f t="shared" si="50"/>
        <v/>
      </c>
      <c r="B1041" s="24" t="s">
        <v>1736</v>
      </c>
      <c r="C1041" s="12" t="s">
        <v>1737</v>
      </c>
      <c r="D1041" s="25" t="s">
        <v>37</v>
      </c>
      <c r="E1041" s="26">
        <v>651.29</v>
      </c>
      <c r="F1041" s="25"/>
      <c r="G1041" s="27"/>
      <c r="H1041" s="27"/>
      <c r="I1041" s="27"/>
      <c r="J1041" s="27"/>
      <c r="K1041" s="25" t="s">
        <v>4091</v>
      </c>
      <c r="L1041" s="26"/>
      <c r="M1041"/>
      <c r="N1041"/>
      <c r="O1041" s="25">
        <v>-2.79</v>
      </c>
      <c r="P1041" s="25">
        <v>43.84</v>
      </c>
      <c r="S1041" s="23" t="str">
        <f t="shared" si="51"/>
        <v/>
      </c>
      <c r="T1041" s="23">
        <f t="shared" si="49"/>
        <v>0</v>
      </c>
    </row>
    <row r="1042" spans="1:20" ht="17.399999999999999">
      <c r="A1042" s="23" t="str">
        <f t="shared" si="50"/>
        <v/>
      </c>
      <c r="B1042" s="24" t="s">
        <v>1738</v>
      </c>
      <c r="C1042" s="12" t="s">
        <v>1739</v>
      </c>
      <c r="D1042" s="25" t="s">
        <v>37</v>
      </c>
      <c r="E1042" s="26">
        <v>32.770000000000003</v>
      </c>
      <c r="F1042" s="26"/>
      <c r="G1042" s="27"/>
      <c r="H1042" s="27"/>
      <c r="I1042" s="27"/>
      <c r="J1042" s="27"/>
      <c r="K1042" s="25" t="s">
        <v>4096</v>
      </c>
      <c r="L1042" s="26"/>
      <c r="M1042"/>
      <c r="N1042"/>
      <c r="O1042" s="25">
        <v>-25.72</v>
      </c>
      <c r="P1042" s="25">
        <v>-16.64</v>
      </c>
      <c r="S1042" s="23" t="str">
        <f t="shared" si="51"/>
        <v/>
      </c>
      <c r="T1042" s="23">
        <f t="shared" si="49"/>
        <v>0</v>
      </c>
    </row>
    <row r="1043" spans="1:20" ht="17.399999999999999">
      <c r="A1043" s="23" t="str">
        <f t="shared" si="50"/>
        <v/>
      </c>
      <c r="B1043" s="24" t="s">
        <v>1740</v>
      </c>
      <c r="C1043" s="12" t="s">
        <v>1741</v>
      </c>
      <c r="D1043" s="25" t="s">
        <v>37</v>
      </c>
      <c r="E1043" s="26">
        <v>106.75</v>
      </c>
      <c r="F1043" s="25"/>
      <c r="G1043" s="27"/>
      <c r="H1043" s="27"/>
      <c r="I1043" s="27"/>
      <c r="J1043" s="27"/>
      <c r="K1043" s="25" t="s">
        <v>4091</v>
      </c>
      <c r="L1043" s="25"/>
      <c r="M1043"/>
      <c r="N1043"/>
      <c r="O1043" s="25">
        <v>-28.64</v>
      </c>
      <c r="P1043" s="25">
        <v>-18.350000000000001</v>
      </c>
      <c r="S1043" s="23" t="str">
        <f t="shared" si="51"/>
        <v/>
      </c>
      <c r="T1043" s="23">
        <f t="shared" si="49"/>
        <v>0</v>
      </c>
    </row>
    <row r="1044" spans="1:20" ht="17.399999999999999">
      <c r="A1044" s="23" t="str">
        <f t="shared" si="50"/>
        <v/>
      </c>
      <c r="B1044" s="24" t="s">
        <v>1742</v>
      </c>
      <c r="C1044" s="12" t="s">
        <v>1743</v>
      </c>
      <c r="D1044" s="25" t="s">
        <v>37</v>
      </c>
      <c r="E1044" s="26">
        <v>100.26</v>
      </c>
      <c r="F1044" s="26">
        <v>2</v>
      </c>
      <c r="G1044" s="27">
        <v>4.9000000000000004</v>
      </c>
      <c r="H1044" s="27">
        <v>4.9000000000000004</v>
      </c>
      <c r="I1044" s="27"/>
      <c r="J1044" s="27">
        <v>4.9000000000000004</v>
      </c>
      <c r="K1044" s="25" t="s">
        <v>4105</v>
      </c>
      <c r="L1044" s="25"/>
      <c r="M1044"/>
      <c r="N1044"/>
      <c r="O1044" s="25">
        <v>-0.14000000000000001</v>
      </c>
      <c r="P1044" s="25">
        <v>-15.17</v>
      </c>
      <c r="S1044" s="23" t="str">
        <f t="shared" si="51"/>
        <v/>
      </c>
      <c r="T1044" s="23">
        <f t="shared" si="49"/>
        <v>0</v>
      </c>
    </row>
    <row r="1045" spans="1:20" ht="17.399999999999999">
      <c r="A1045" s="23" t="str">
        <f t="shared" si="50"/>
        <v/>
      </c>
      <c r="B1045" s="24" t="s">
        <v>3863</v>
      </c>
      <c r="C1045" s="12" t="s">
        <v>4694</v>
      </c>
      <c r="D1045" s="25" t="s">
        <v>37</v>
      </c>
      <c r="E1045" s="26">
        <v>70.56</v>
      </c>
      <c r="F1045" s="25"/>
      <c r="G1045" s="27"/>
      <c r="H1045" s="27"/>
      <c r="I1045" s="27"/>
      <c r="J1045" s="27"/>
      <c r="K1045" s="25" t="s">
        <v>4088</v>
      </c>
      <c r="L1045" s="25"/>
      <c r="M1045"/>
      <c r="N1045"/>
      <c r="O1045" s="25">
        <v>-34.51</v>
      </c>
      <c r="P1045" s="25">
        <v>-39.049999999999997</v>
      </c>
      <c r="S1045" s="23" t="str">
        <f t="shared" si="51"/>
        <v/>
      </c>
      <c r="T1045" s="23">
        <f t="shared" si="49"/>
        <v>0</v>
      </c>
    </row>
    <row r="1046" spans="1:20" ht="17.399999999999999">
      <c r="A1046" s="23" t="str">
        <f t="shared" si="50"/>
        <v/>
      </c>
      <c r="B1046" s="24" t="s">
        <v>1744</v>
      </c>
      <c r="C1046" s="12" t="s">
        <v>1745</v>
      </c>
      <c r="D1046" s="25" t="s">
        <v>37</v>
      </c>
      <c r="E1046" s="26">
        <v>145.58000000000001</v>
      </c>
      <c r="F1046" s="25"/>
      <c r="G1046" s="27"/>
      <c r="H1046" s="27"/>
      <c r="I1046" s="27"/>
      <c r="J1046" s="27"/>
      <c r="K1046" s="25" t="s">
        <v>4110</v>
      </c>
      <c r="L1046" s="25"/>
      <c r="M1046"/>
      <c r="N1046"/>
      <c r="O1046" s="25">
        <v>-8.7100000000000009</v>
      </c>
      <c r="P1046" s="25">
        <v>-22.92</v>
      </c>
      <c r="S1046" s="23" t="str">
        <f t="shared" si="51"/>
        <v/>
      </c>
      <c r="T1046" s="23">
        <f t="shared" si="49"/>
        <v>0</v>
      </c>
    </row>
    <row r="1047" spans="1:20" ht="17.399999999999999">
      <c r="A1047" s="23" t="str">
        <f t="shared" si="50"/>
        <v/>
      </c>
      <c r="B1047" s="24" t="s">
        <v>1746</v>
      </c>
      <c r="C1047" s="12" t="s">
        <v>5120</v>
      </c>
      <c r="D1047" s="25" t="s">
        <v>37</v>
      </c>
      <c r="E1047" s="26">
        <v>16.829999999999998</v>
      </c>
      <c r="F1047" s="26"/>
      <c r="G1047" s="27"/>
      <c r="H1047" s="27"/>
      <c r="I1047" s="27"/>
      <c r="J1047" s="27"/>
      <c r="K1047" s="25" t="s">
        <v>4107</v>
      </c>
      <c r="L1047" s="25"/>
      <c r="M1047"/>
      <c r="N1047"/>
      <c r="O1047" s="25">
        <v>-6.27</v>
      </c>
      <c r="P1047" s="25">
        <v>-41.03</v>
      </c>
      <c r="S1047" s="23" t="str">
        <f t="shared" si="51"/>
        <v/>
      </c>
      <c r="T1047" s="23">
        <f t="shared" si="49"/>
        <v>0</v>
      </c>
    </row>
    <row r="1048" spans="1:20" ht="17.399999999999999">
      <c r="A1048" s="23" t="str">
        <f t="shared" si="50"/>
        <v/>
      </c>
      <c r="B1048" s="24" t="s">
        <v>1747</v>
      </c>
      <c r="C1048" s="12" t="s">
        <v>4762</v>
      </c>
      <c r="D1048" s="25" t="s">
        <v>37</v>
      </c>
      <c r="E1048" s="26">
        <v>11.5</v>
      </c>
      <c r="F1048" s="25"/>
      <c r="G1048" s="27"/>
      <c r="H1048" s="27"/>
      <c r="I1048" s="27"/>
      <c r="J1048" s="27"/>
      <c r="K1048" s="25" t="s">
        <v>4115</v>
      </c>
      <c r="L1048" s="26"/>
      <c r="M1048"/>
      <c r="N1048"/>
      <c r="O1048" s="25">
        <v>0</v>
      </c>
      <c r="P1048" s="25">
        <v>0</v>
      </c>
      <c r="S1048" s="23" t="str">
        <f t="shared" si="51"/>
        <v/>
      </c>
      <c r="T1048" s="23">
        <f t="shared" si="49"/>
        <v>0</v>
      </c>
    </row>
    <row r="1049" spans="1:20" ht="17.399999999999999">
      <c r="A1049" s="23">
        <f t="shared" si="50"/>
        <v>205</v>
      </c>
      <c r="B1049" s="24" t="s">
        <v>1748</v>
      </c>
      <c r="C1049" s="12" t="s">
        <v>4424</v>
      </c>
      <c r="D1049" s="25" t="s">
        <v>37</v>
      </c>
      <c r="E1049" s="26">
        <v>531.32000000000005</v>
      </c>
      <c r="F1049" s="26">
        <v>5</v>
      </c>
      <c r="G1049" s="27">
        <v>16.05</v>
      </c>
      <c r="H1049" s="27">
        <v>16.05</v>
      </c>
      <c r="I1049" s="27">
        <v>16.8</v>
      </c>
      <c r="J1049" s="27">
        <v>16.8</v>
      </c>
      <c r="K1049" s="25" t="s">
        <v>4113</v>
      </c>
      <c r="L1049" s="26"/>
      <c r="M1049"/>
      <c r="N1049"/>
      <c r="O1049" s="25">
        <v>-28.64</v>
      </c>
      <c r="P1049" s="25">
        <v>-19.13</v>
      </c>
      <c r="S1049" s="23">
        <f t="shared" si="51"/>
        <v>531.33049000000005</v>
      </c>
      <c r="T1049" s="23">
        <f t="shared" si="49"/>
        <v>0</v>
      </c>
    </row>
    <row r="1050" spans="1:20" ht="17.399999999999999">
      <c r="A1050" s="23" t="str">
        <f t="shared" si="50"/>
        <v/>
      </c>
      <c r="B1050" s="24" t="s">
        <v>1749</v>
      </c>
      <c r="C1050" s="12" t="s">
        <v>1750</v>
      </c>
      <c r="D1050" s="25" t="s">
        <v>37</v>
      </c>
      <c r="E1050" s="26">
        <v>24.06</v>
      </c>
      <c r="F1050" s="26"/>
      <c r="G1050" s="27"/>
      <c r="H1050" s="27"/>
      <c r="I1050" s="27"/>
      <c r="J1050" s="27"/>
      <c r="K1050" s="25" t="s">
        <v>4086</v>
      </c>
      <c r="L1050" s="26"/>
      <c r="M1050"/>
      <c r="N1050"/>
      <c r="O1050" s="25">
        <v>76.94</v>
      </c>
      <c r="P1050" s="25">
        <v>40.31</v>
      </c>
      <c r="S1050" s="23" t="str">
        <f t="shared" si="51"/>
        <v/>
      </c>
      <c r="T1050" s="23">
        <f t="shared" si="49"/>
        <v>0</v>
      </c>
    </row>
    <row r="1051" spans="1:20" ht="17.399999999999999">
      <c r="A1051" s="23" t="str">
        <f t="shared" si="50"/>
        <v/>
      </c>
      <c r="B1051" s="24" t="s">
        <v>1751</v>
      </c>
      <c r="C1051" s="12" t="s">
        <v>1752</v>
      </c>
      <c r="D1051" s="25" t="s">
        <v>37</v>
      </c>
      <c r="E1051" s="26">
        <v>377.11</v>
      </c>
      <c r="F1051" s="26"/>
      <c r="G1051" s="27">
        <v>1.3</v>
      </c>
      <c r="H1051" s="27"/>
      <c r="I1051" s="27"/>
      <c r="J1051" s="27"/>
      <c r="K1051" s="25" t="s">
        <v>4105</v>
      </c>
      <c r="L1051" s="25"/>
      <c r="M1051"/>
      <c r="N1051"/>
      <c r="O1051" s="25">
        <v>-22.54</v>
      </c>
      <c r="P1051" s="25">
        <v>-42.59</v>
      </c>
      <c r="S1051" s="23" t="str">
        <f t="shared" si="51"/>
        <v/>
      </c>
      <c r="T1051" s="23">
        <f t="shared" si="49"/>
        <v>0</v>
      </c>
    </row>
    <row r="1052" spans="1:20" ht="17.399999999999999">
      <c r="A1052" s="23" t="str">
        <f t="shared" si="50"/>
        <v/>
      </c>
      <c r="B1052" s="24" t="s">
        <v>1753</v>
      </c>
      <c r="C1052" s="12" t="s">
        <v>1754</v>
      </c>
      <c r="D1052" s="25" t="s">
        <v>37</v>
      </c>
      <c r="E1052" s="26">
        <v>66.319999999999993</v>
      </c>
      <c r="F1052" s="25"/>
      <c r="G1052" s="27"/>
      <c r="H1052" s="27"/>
      <c r="I1052" s="27"/>
      <c r="J1052" s="27"/>
      <c r="K1052" s="25" t="s">
        <v>4088</v>
      </c>
      <c r="L1052" s="25"/>
      <c r="M1052"/>
      <c r="N1052"/>
      <c r="O1052" s="25">
        <v>-17.760000000000002</v>
      </c>
      <c r="P1052" s="25">
        <v>-2.19</v>
      </c>
      <c r="S1052" s="23" t="str">
        <f t="shared" si="51"/>
        <v/>
      </c>
      <c r="T1052" s="23">
        <f t="shared" si="49"/>
        <v>0</v>
      </c>
    </row>
    <row r="1053" spans="1:20" ht="17.399999999999999">
      <c r="A1053" s="23" t="str">
        <f t="shared" si="50"/>
        <v/>
      </c>
      <c r="B1053" s="24" t="s">
        <v>1755</v>
      </c>
      <c r="C1053" s="12" t="s">
        <v>4528</v>
      </c>
      <c r="D1053" s="25" t="s">
        <v>37</v>
      </c>
      <c r="E1053" s="26">
        <v>1538.43</v>
      </c>
      <c r="F1053" s="25">
        <v>1</v>
      </c>
      <c r="G1053" s="27">
        <v>3.3</v>
      </c>
      <c r="H1053" s="27">
        <v>3.3</v>
      </c>
      <c r="I1053" s="27">
        <v>3.3</v>
      </c>
      <c r="J1053" s="27"/>
      <c r="K1053" s="25" t="s">
        <v>4086</v>
      </c>
      <c r="L1053" s="25"/>
      <c r="M1053"/>
      <c r="N1053"/>
      <c r="O1053" s="25">
        <v>-15.5</v>
      </c>
      <c r="P1053" s="25">
        <v>-3.13</v>
      </c>
      <c r="S1053" s="23" t="str">
        <f t="shared" si="51"/>
        <v/>
      </c>
      <c r="T1053" s="23">
        <f t="shared" si="49"/>
        <v>0</v>
      </c>
    </row>
    <row r="1054" spans="1:20" ht="17.399999999999999">
      <c r="A1054" s="23" t="str">
        <f t="shared" si="50"/>
        <v/>
      </c>
      <c r="B1054" s="24" t="s">
        <v>1756</v>
      </c>
      <c r="C1054" s="12" t="s">
        <v>1757</v>
      </c>
      <c r="D1054" s="25" t="s">
        <v>37</v>
      </c>
      <c r="E1054" s="26">
        <v>24.33</v>
      </c>
      <c r="F1054" s="26"/>
      <c r="G1054" s="27"/>
      <c r="H1054" s="27"/>
      <c r="I1054" s="27"/>
      <c r="J1054" s="27"/>
      <c r="K1054" s="25" t="s">
        <v>4090</v>
      </c>
      <c r="L1054" s="25"/>
      <c r="M1054"/>
      <c r="N1054"/>
      <c r="O1054" s="25">
        <v>5.0199999999999996</v>
      </c>
      <c r="P1054" s="25">
        <v>-11.66</v>
      </c>
      <c r="S1054" s="23" t="str">
        <f t="shared" si="51"/>
        <v/>
      </c>
      <c r="T1054" s="23">
        <f t="shared" si="49"/>
        <v>0</v>
      </c>
    </row>
    <row r="1055" spans="1:20" ht="17.399999999999999">
      <c r="A1055" s="23" t="str">
        <f t="shared" si="50"/>
        <v/>
      </c>
      <c r="B1055" s="24" t="s">
        <v>2712</v>
      </c>
      <c r="C1055" s="12" t="s">
        <v>2716</v>
      </c>
      <c r="D1055" s="25" t="s">
        <v>37</v>
      </c>
      <c r="E1055" s="26">
        <v>16.52</v>
      </c>
      <c r="F1055" s="25"/>
      <c r="G1055" s="27"/>
      <c r="H1055" s="27"/>
      <c r="I1055" s="27"/>
      <c r="J1055" s="27"/>
      <c r="K1055" s="25" t="s">
        <v>4087</v>
      </c>
      <c r="L1055" s="25"/>
      <c r="M1055"/>
      <c r="N1055"/>
      <c r="O1055" s="25">
        <v>-4.67</v>
      </c>
      <c r="P1055" s="25">
        <v>-11.42</v>
      </c>
      <c r="S1055" s="23" t="str">
        <f t="shared" si="51"/>
        <v/>
      </c>
      <c r="T1055" s="23">
        <f t="shared" si="49"/>
        <v>0</v>
      </c>
    </row>
    <row r="1056" spans="1:20" ht="17.399999999999999">
      <c r="A1056" s="23" t="str">
        <f t="shared" si="50"/>
        <v/>
      </c>
      <c r="B1056" s="24" t="s">
        <v>1758</v>
      </c>
      <c r="C1056" s="12" t="s">
        <v>1759</v>
      </c>
      <c r="D1056" s="25" t="s">
        <v>37</v>
      </c>
      <c r="E1056" s="26">
        <v>29.16</v>
      </c>
      <c r="F1056" s="25"/>
      <c r="G1056" s="27"/>
      <c r="H1056" s="27"/>
      <c r="I1056" s="27"/>
      <c r="J1056" s="27"/>
      <c r="K1056" s="25" t="s">
        <v>4092</v>
      </c>
      <c r="L1056" s="25"/>
      <c r="M1056"/>
      <c r="N1056"/>
      <c r="O1056" s="25">
        <v>-14.22</v>
      </c>
      <c r="P1056" s="25">
        <v>-13.49</v>
      </c>
      <c r="S1056" s="23" t="str">
        <f t="shared" si="51"/>
        <v/>
      </c>
      <c r="T1056" s="23">
        <f t="shared" si="49"/>
        <v>0</v>
      </c>
    </row>
    <row r="1057" spans="1:20" ht="17.399999999999999">
      <c r="A1057" s="23" t="str">
        <f t="shared" si="50"/>
        <v/>
      </c>
      <c r="B1057" s="24" t="s">
        <v>1760</v>
      </c>
      <c r="C1057" s="12" t="s">
        <v>5061</v>
      </c>
      <c r="D1057" s="25" t="s">
        <v>37</v>
      </c>
      <c r="E1057" s="26">
        <v>56.87</v>
      </c>
      <c r="F1057" s="25"/>
      <c r="G1057" s="27"/>
      <c r="H1057" s="27"/>
      <c r="I1057" s="27"/>
      <c r="J1057" s="27"/>
      <c r="K1057" s="25" t="s">
        <v>4086</v>
      </c>
      <c r="L1057" s="25"/>
      <c r="M1057"/>
      <c r="N1057"/>
      <c r="O1057" s="25">
        <v>0.9</v>
      </c>
      <c r="P1057" s="25">
        <v>-44.83</v>
      </c>
      <c r="S1057" s="23" t="str">
        <f t="shared" si="51"/>
        <v/>
      </c>
      <c r="T1057" s="23">
        <f t="shared" si="49"/>
        <v>0</v>
      </c>
    </row>
    <row r="1058" spans="1:20" ht="17.399999999999999">
      <c r="A1058" s="23" t="str">
        <f t="shared" si="50"/>
        <v/>
      </c>
      <c r="B1058" s="24" t="s">
        <v>1761</v>
      </c>
      <c r="C1058" s="12" t="s">
        <v>3418</v>
      </c>
      <c r="D1058" s="25" t="s">
        <v>37</v>
      </c>
      <c r="E1058" s="26">
        <v>66.540000000000006</v>
      </c>
      <c r="F1058" s="26"/>
      <c r="G1058" s="27"/>
      <c r="H1058" s="27"/>
      <c r="I1058" s="27"/>
      <c r="J1058" s="27"/>
      <c r="K1058" s="25" t="s">
        <v>4103</v>
      </c>
      <c r="L1058" s="25"/>
      <c r="M1058"/>
      <c r="N1058"/>
      <c r="O1058" s="25">
        <v>1.81</v>
      </c>
      <c r="P1058" s="25">
        <v>-30.76</v>
      </c>
      <c r="S1058" s="23" t="str">
        <f t="shared" si="51"/>
        <v/>
      </c>
      <c r="T1058" s="23">
        <f t="shared" si="49"/>
        <v>0</v>
      </c>
    </row>
    <row r="1059" spans="1:20" ht="17.399999999999999">
      <c r="A1059" s="23" t="str">
        <f t="shared" si="50"/>
        <v/>
      </c>
      <c r="B1059" s="24" t="s">
        <v>1762</v>
      </c>
      <c r="C1059" s="12" t="s">
        <v>1763</v>
      </c>
      <c r="D1059" s="25" t="s">
        <v>37</v>
      </c>
      <c r="E1059" s="26">
        <v>73.63</v>
      </c>
      <c r="F1059" s="25"/>
      <c r="G1059" s="27"/>
      <c r="H1059" s="27"/>
      <c r="I1059" s="27"/>
      <c r="J1059" s="27"/>
      <c r="K1059" s="25" t="s">
        <v>4076</v>
      </c>
      <c r="L1059" s="28"/>
      <c r="M1059"/>
      <c r="N1059"/>
      <c r="O1059" s="25">
        <v>-10.83</v>
      </c>
      <c r="P1059" s="25">
        <v>-21.82</v>
      </c>
      <c r="S1059" s="23" t="str">
        <f t="shared" si="51"/>
        <v/>
      </c>
      <c r="T1059" s="23">
        <f t="shared" si="49"/>
        <v>0</v>
      </c>
    </row>
    <row r="1060" spans="1:20" ht="17.399999999999999">
      <c r="A1060" s="23">
        <f t="shared" si="50"/>
        <v>243</v>
      </c>
      <c r="B1060" s="24" t="s">
        <v>1764</v>
      </c>
      <c r="C1060" s="12" t="s">
        <v>1765</v>
      </c>
      <c r="D1060" s="25" t="s">
        <v>37</v>
      </c>
      <c r="E1060" s="26">
        <v>260.45</v>
      </c>
      <c r="F1060" s="26">
        <v>5</v>
      </c>
      <c r="G1060" s="27">
        <v>11.84</v>
      </c>
      <c r="H1060" s="27">
        <v>11.84</v>
      </c>
      <c r="I1060" s="27">
        <v>12</v>
      </c>
      <c r="J1060" s="27">
        <v>12.45</v>
      </c>
      <c r="K1060" s="25" t="s">
        <v>4092</v>
      </c>
      <c r="L1060" s="25"/>
      <c r="M1060"/>
      <c r="N1060"/>
      <c r="O1060" s="25">
        <v>-5.98</v>
      </c>
      <c r="P1060" s="25">
        <v>-19.47</v>
      </c>
      <c r="S1060" s="23">
        <f t="shared" si="51"/>
        <v>260.4606</v>
      </c>
      <c r="T1060" s="23">
        <f t="shared" si="49"/>
        <v>0</v>
      </c>
    </row>
    <row r="1061" spans="1:20" ht="17.399999999999999">
      <c r="A1061" s="23" t="str">
        <f t="shared" si="50"/>
        <v/>
      </c>
      <c r="B1061" s="24" t="s">
        <v>3612</v>
      </c>
      <c r="C1061" s="12" t="s">
        <v>3740</v>
      </c>
      <c r="D1061" s="25" t="s">
        <v>37</v>
      </c>
      <c r="E1061" s="26">
        <v>42.2</v>
      </c>
      <c r="F1061" s="25"/>
      <c r="G1061" s="27"/>
      <c r="H1061" s="27"/>
      <c r="I1061" s="27"/>
      <c r="J1061" s="27"/>
      <c r="K1061" s="25" t="s">
        <v>4113</v>
      </c>
      <c r="L1061" s="26"/>
      <c r="M1061"/>
      <c r="N1061"/>
      <c r="O1061" s="25">
        <v>-12.18</v>
      </c>
      <c r="P1061" s="25">
        <v>-14.64</v>
      </c>
      <c r="S1061" s="23" t="str">
        <f t="shared" si="51"/>
        <v/>
      </c>
      <c r="T1061" s="23">
        <f t="shared" si="49"/>
        <v>0</v>
      </c>
    </row>
    <row r="1062" spans="1:20" ht="17.399999999999999">
      <c r="A1062" s="23" t="str">
        <f t="shared" si="50"/>
        <v/>
      </c>
      <c r="B1062" s="24" t="s">
        <v>1766</v>
      </c>
      <c r="C1062" s="12" t="s">
        <v>5150</v>
      </c>
      <c r="D1062" s="25" t="s">
        <v>37</v>
      </c>
      <c r="E1062" s="26">
        <v>17.64</v>
      </c>
      <c r="F1062" s="25"/>
      <c r="G1062" s="27"/>
      <c r="H1062" s="27"/>
      <c r="I1062" s="27"/>
      <c r="J1062" s="27"/>
      <c r="K1062" s="25" t="s">
        <v>2626</v>
      </c>
      <c r="L1062" s="25"/>
      <c r="M1062"/>
      <c r="N1062"/>
      <c r="O1062" s="25">
        <v>-17.07</v>
      </c>
      <c r="P1062" s="25">
        <v>-58.67</v>
      </c>
      <c r="S1062" s="23" t="str">
        <f t="shared" si="51"/>
        <v/>
      </c>
      <c r="T1062" s="23">
        <f t="shared" si="49"/>
        <v>0</v>
      </c>
    </row>
    <row r="1063" spans="1:20" ht="17.399999999999999">
      <c r="A1063" s="23" t="str">
        <f t="shared" si="50"/>
        <v/>
      </c>
      <c r="B1063" s="24" t="s">
        <v>1767</v>
      </c>
      <c r="C1063" s="12" t="s">
        <v>4274</v>
      </c>
      <c r="D1063" s="25" t="s">
        <v>9</v>
      </c>
      <c r="E1063" s="26">
        <v>353.17</v>
      </c>
      <c r="F1063" s="26">
        <v>4</v>
      </c>
      <c r="G1063" s="27">
        <v>18.8</v>
      </c>
      <c r="H1063" s="27">
        <v>18.8</v>
      </c>
      <c r="I1063" s="27">
        <v>18.8</v>
      </c>
      <c r="J1063" s="27"/>
      <c r="K1063" s="25" t="s">
        <v>4085</v>
      </c>
      <c r="L1063" s="25"/>
      <c r="M1063"/>
      <c r="N1063"/>
      <c r="O1063" s="25">
        <v>-12.39</v>
      </c>
      <c r="P1063" s="25">
        <v>-8.4700000000000006</v>
      </c>
      <c r="S1063" s="23" t="str">
        <f t="shared" si="51"/>
        <v/>
      </c>
      <c r="T1063" s="23">
        <f t="shared" si="49"/>
        <v>0</v>
      </c>
    </row>
    <row r="1064" spans="1:20" ht="17.399999999999999">
      <c r="A1064" s="23" t="str">
        <f t="shared" si="50"/>
        <v/>
      </c>
      <c r="B1064" s="24" t="s">
        <v>1768</v>
      </c>
      <c r="C1064" s="12" t="s">
        <v>1769</v>
      </c>
      <c r="D1064" s="25" t="s">
        <v>37</v>
      </c>
      <c r="E1064" s="26">
        <v>73.56</v>
      </c>
      <c r="F1064" s="25"/>
      <c r="G1064" s="27"/>
      <c r="H1064" s="27"/>
      <c r="I1064" s="27"/>
      <c r="J1064" s="27"/>
      <c r="K1064" s="25" t="s">
        <v>4092</v>
      </c>
      <c r="L1064" s="25"/>
      <c r="M1064"/>
      <c r="N1064"/>
      <c r="O1064" s="25">
        <v>15.48</v>
      </c>
      <c r="P1064" s="25">
        <v>0.37</v>
      </c>
      <c r="S1064" s="23" t="str">
        <f t="shared" si="51"/>
        <v/>
      </c>
      <c r="T1064" s="23">
        <f t="shared" si="49"/>
        <v>0</v>
      </c>
    </row>
    <row r="1065" spans="1:20" ht="17.399999999999999">
      <c r="A1065" s="23" t="str">
        <f t="shared" si="50"/>
        <v/>
      </c>
      <c r="B1065" s="24" t="s">
        <v>5128</v>
      </c>
      <c r="C1065" s="12" t="s">
        <v>5129</v>
      </c>
      <c r="D1065" s="25" t="s">
        <v>37</v>
      </c>
      <c r="E1065" s="26">
        <v>185.35</v>
      </c>
      <c r="F1065" s="25">
        <v>1</v>
      </c>
      <c r="G1065" s="27">
        <v>11.1</v>
      </c>
      <c r="H1065" s="27">
        <v>11.1</v>
      </c>
      <c r="I1065" s="27">
        <v>11.1</v>
      </c>
      <c r="J1065" s="27"/>
      <c r="K1065" s="25" t="s">
        <v>4117</v>
      </c>
      <c r="L1065" s="26"/>
      <c r="M1065"/>
      <c r="N1065">
        <v>20260710</v>
      </c>
      <c r="O1065" s="25">
        <v>-30.6</v>
      </c>
      <c r="P1065" s="25">
        <v>-8.8699999999999992</v>
      </c>
      <c r="S1065" s="23" t="str">
        <f t="shared" si="51"/>
        <v/>
      </c>
      <c r="T1065" s="23">
        <f t="shared" si="49"/>
        <v>0</v>
      </c>
    </row>
    <row r="1066" spans="1:20" ht="17.399999999999999">
      <c r="A1066" s="23" t="str">
        <f t="shared" si="50"/>
        <v/>
      </c>
      <c r="B1066" s="24" t="s">
        <v>1770</v>
      </c>
      <c r="C1066" s="12" t="s">
        <v>1771</v>
      </c>
      <c r="D1066" s="25" t="s">
        <v>37</v>
      </c>
      <c r="E1066" s="26">
        <v>70.62</v>
      </c>
      <c r="F1066" s="25"/>
      <c r="G1066" s="27"/>
      <c r="H1066" s="27"/>
      <c r="I1066" s="27"/>
      <c r="J1066" s="27"/>
      <c r="K1066" s="25" t="s">
        <v>4076</v>
      </c>
      <c r="L1066" s="25"/>
      <c r="M1066"/>
      <c r="N1066"/>
      <c r="O1066" s="25">
        <v>2.94</v>
      </c>
      <c r="P1066" s="25">
        <v>-15.68</v>
      </c>
      <c r="S1066" s="23" t="str">
        <f t="shared" si="51"/>
        <v/>
      </c>
      <c r="T1066" s="23">
        <f t="shared" si="49"/>
        <v>0</v>
      </c>
    </row>
    <row r="1067" spans="1:20" ht="17.399999999999999">
      <c r="A1067" s="23" t="str">
        <f t="shared" si="50"/>
        <v/>
      </c>
      <c r="B1067" s="24" t="s">
        <v>1772</v>
      </c>
      <c r="C1067" s="12" t="s">
        <v>4407</v>
      </c>
      <c r="D1067" s="25" t="s">
        <v>37</v>
      </c>
      <c r="E1067" s="26">
        <v>272.12</v>
      </c>
      <c r="F1067" s="25"/>
      <c r="G1067" s="27"/>
      <c r="H1067" s="27"/>
      <c r="I1067" s="27"/>
      <c r="J1067" s="27"/>
      <c r="K1067" s="25" t="s">
        <v>4091</v>
      </c>
      <c r="L1067" s="26"/>
      <c r="M1067"/>
      <c r="N1067"/>
      <c r="O1067" s="25">
        <v>-4.17</v>
      </c>
      <c r="P1067" s="25">
        <v>19.579999999999998</v>
      </c>
      <c r="S1067" s="23" t="str">
        <f t="shared" si="51"/>
        <v/>
      </c>
      <c r="T1067" s="23">
        <f t="shared" si="49"/>
        <v>0</v>
      </c>
    </row>
    <row r="1068" spans="1:20" ht="17.399999999999999">
      <c r="A1068" s="23">
        <f t="shared" si="50"/>
        <v>68</v>
      </c>
      <c r="B1068" s="24" t="s">
        <v>4764</v>
      </c>
      <c r="C1068" s="12" t="s">
        <v>4766</v>
      </c>
      <c r="D1068" s="25" t="s">
        <v>9</v>
      </c>
      <c r="E1068" s="26">
        <v>8006.04</v>
      </c>
      <c r="F1068" s="25">
        <v>8</v>
      </c>
      <c r="G1068" s="27">
        <v>61.3</v>
      </c>
      <c r="H1068" s="27">
        <v>60.55</v>
      </c>
      <c r="I1068" s="27">
        <v>62.73</v>
      </c>
      <c r="J1068" s="27">
        <v>60.88</v>
      </c>
      <c r="K1068" s="25" t="s">
        <v>4089</v>
      </c>
      <c r="L1068" s="25"/>
      <c r="M1068"/>
      <c r="N1068"/>
      <c r="O1068" s="25">
        <v>5.66</v>
      </c>
      <c r="P1068" s="25">
        <v>84.15</v>
      </c>
      <c r="S1068" s="23">
        <f t="shared" si="51"/>
        <v>8006.0506800000003</v>
      </c>
      <c r="T1068" s="23">
        <f t="shared" si="49"/>
        <v>0</v>
      </c>
    </row>
    <row r="1069" spans="1:20" ht="17.399999999999999">
      <c r="A1069" s="23" t="str">
        <f t="shared" si="50"/>
        <v/>
      </c>
      <c r="B1069" s="24" t="s">
        <v>3492</v>
      </c>
      <c r="C1069" s="12" t="s">
        <v>5035</v>
      </c>
      <c r="D1069" s="25" t="s">
        <v>37</v>
      </c>
      <c r="E1069" s="26">
        <v>77.58</v>
      </c>
      <c r="F1069" s="25"/>
      <c r="G1069" s="27"/>
      <c r="H1069" s="27"/>
      <c r="I1069" s="27"/>
      <c r="J1069" s="27"/>
      <c r="K1069" s="25" t="s">
        <v>4117</v>
      </c>
      <c r="L1069" s="25"/>
      <c r="M1069"/>
      <c r="N1069"/>
      <c r="O1069" s="25">
        <v>-50.94</v>
      </c>
      <c r="P1069" s="25">
        <v>-54.62</v>
      </c>
      <c r="S1069" s="23" t="str">
        <f t="shared" si="51"/>
        <v/>
      </c>
      <c r="T1069" s="23">
        <f t="shared" si="49"/>
        <v>0</v>
      </c>
    </row>
    <row r="1070" spans="1:20" ht="17.399999999999999">
      <c r="A1070" s="23" t="str">
        <f t="shared" si="50"/>
        <v/>
      </c>
      <c r="B1070" s="24" t="s">
        <v>1773</v>
      </c>
      <c r="C1070" s="12" t="s">
        <v>4026</v>
      </c>
      <c r="D1070" s="25" t="s">
        <v>37</v>
      </c>
      <c r="E1070" s="26">
        <v>85.54</v>
      </c>
      <c r="F1070" s="25"/>
      <c r="G1070" s="27"/>
      <c r="H1070" s="27"/>
      <c r="I1070" s="27"/>
      <c r="J1070" s="27"/>
      <c r="K1070" s="25" t="s">
        <v>4120</v>
      </c>
      <c r="L1070" s="25"/>
      <c r="M1070"/>
      <c r="N1070"/>
      <c r="O1070" s="25">
        <v>-14.56</v>
      </c>
      <c r="P1070" s="25">
        <v>-25.07</v>
      </c>
      <c r="S1070" s="23" t="str">
        <f t="shared" si="51"/>
        <v/>
      </c>
      <c r="T1070" s="23">
        <f t="shared" si="49"/>
        <v>0</v>
      </c>
    </row>
    <row r="1071" spans="1:20" ht="17.399999999999999">
      <c r="A1071" s="23" t="str">
        <f t="shared" si="50"/>
        <v/>
      </c>
      <c r="B1071" s="24" t="s">
        <v>1775</v>
      </c>
      <c r="C1071" s="12" t="s">
        <v>1776</v>
      </c>
      <c r="D1071" s="25" t="s">
        <v>9</v>
      </c>
      <c r="E1071" s="26">
        <v>74.55</v>
      </c>
      <c r="F1071" s="25"/>
      <c r="G1071" s="27"/>
      <c r="H1071" s="27"/>
      <c r="I1071" s="27"/>
      <c r="J1071" s="27"/>
      <c r="K1071" s="25" t="s">
        <v>4076</v>
      </c>
      <c r="L1071" s="25"/>
      <c r="M1071"/>
      <c r="N1071"/>
      <c r="O1071" s="25">
        <v>-16.420000000000002</v>
      </c>
      <c r="P1071" s="25">
        <v>-29.37</v>
      </c>
      <c r="S1071" s="23" t="str">
        <f t="shared" si="51"/>
        <v/>
      </c>
      <c r="T1071" s="23">
        <f t="shared" si="49"/>
        <v>0</v>
      </c>
    </row>
    <row r="1072" spans="1:20" ht="17.399999999999999">
      <c r="A1072" s="23" t="str">
        <f t="shared" si="50"/>
        <v/>
      </c>
      <c r="B1072" s="24" t="s">
        <v>1777</v>
      </c>
      <c r="C1072" s="12" t="s">
        <v>1778</v>
      </c>
      <c r="D1072" s="25" t="s">
        <v>37</v>
      </c>
      <c r="E1072" s="26">
        <v>92.6</v>
      </c>
      <c r="F1072" s="25"/>
      <c r="G1072" s="27"/>
      <c r="H1072" s="27"/>
      <c r="I1072" s="27"/>
      <c r="J1072" s="27"/>
      <c r="K1072" s="25" t="s">
        <v>4098</v>
      </c>
      <c r="L1072" s="26"/>
      <c r="M1072"/>
      <c r="N1072"/>
      <c r="O1072" s="25">
        <v>-2.62</v>
      </c>
      <c r="P1072" s="25">
        <v>-31.36</v>
      </c>
      <c r="S1072" s="23" t="str">
        <f t="shared" si="51"/>
        <v/>
      </c>
      <c r="T1072" s="23">
        <f t="shared" si="49"/>
        <v>0</v>
      </c>
    </row>
    <row r="1073" spans="1:20" ht="17.399999999999999">
      <c r="A1073" s="23" t="str">
        <f t="shared" si="50"/>
        <v/>
      </c>
      <c r="B1073" s="24" t="s">
        <v>1779</v>
      </c>
      <c r="C1073" s="12" t="s">
        <v>3256</v>
      </c>
      <c r="D1073" s="25" t="s">
        <v>37</v>
      </c>
      <c r="E1073" s="26">
        <v>51.3</v>
      </c>
      <c r="F1073" s="26"/>
      <c r="G1073" s="27"/>
      <c r="H1073" s="27"/>
      <c r="I1073" s="27"/>
      <c r="J1073" s="27"/>
      <c r="K1073" s="25" t="s">
        <v>4103</v>
      </c>
      <c r="L1073" s="25"/>
      <c r="M1073"/>
      <c r="N1073"/>
      <c r="O1073" s="25">
        <v>-2.5</v>
      </c>
      <c r="P1073" s="25">
        <v>-25.77</v>
      </c>
      <c r="S1073" s="23" t="str">
        <f t="shared" si="51"/>
        <v/>
      </c>
      <c r="T1073" s="23">
        <f t="shared" si="49"/>
        <v>0</v>
      </c>
    </row>
    <row r="1074" spans="1:20" ht="17.399999999999999">
      <c r="A1074" s="23" t="str">
        <f t="shared" si="50"/>
        <v/>
      </c>
      <c r="B1074" s="24" t="s">
        <v>1780</v>
      </c>
      <c r="C1074" s="12" t="s">
        <v>4986</v>
      </c>
      <c r="D1074" s="25" t="s">
        <v>37</v>
      </c>
      <c r="E1074" s="26">
        <v>106.37</v>
      </c>
      <c r="F1074" s="26">
        <v>1</v>
      </c>
      <c r="G1074" s="27">
        <v>9.5</v>
      </c>
      <c r="H1074" s="27">
        <v>9.5</v>
      </c>
      <c r="I1074" s="27"/>
      <c r="J1074" s="27"/>
      <c r="K1074" s="25" t="s">
        <v>4110</v>
      </c>
      <c r="L1074" s="26"/>
      <c r="M1074"/>
      <c r="N1074"/>
      <c r="O1074" s="25">
        <v>-7.43</v>
      </c>
      <c r="P1074" s="25">
        <v>-23.18</v>
      </c>
      <c r="S1074" s="23" t="str">
        <f t="shared" si="51"/>
        <v/>
      </c>
      <c r="T1074" s="23">
        <f t="shared" si="49"/>
        <v>0</v>
      </c>
    </row>
    <row r="1075" spans="1:20" ht="17.399999999999999">
      <c r="A1075" s="23" t="str">
        <f t="shared" si="50"/>
        <v/>
      </c>
      <c r="B1075" s="24" t="s">
        <v>2990</v>
      </c>
      <c r="C1075" s="12" t="s">
        <v>3058</v>
      </c>
      <c r="D1075" s="25" t="s">
        <v>37</v>
      </c>
      <c r="E1075" s="26">
        <v>22.57</v>
      </c>
      <c r="F1075" s="25"/>
      <c r="G1075" s="27"/>
      <c r="H1075" s="27"/>
      <c r="I1075" s="27"/>
      <c r="J1075" s="27"/>
      <c r="K1075" s="25" t="s">
        <v>4096</v>
      </c>
      <c r="L1075" s="25"/>
      <c r="M1075"/>
      <c r="N1075"/>
      <c r="O1075" s="25">
        <v>-21.94</v>
      </c>
      <c r="P1075" s="25">
        <v>-15.68</v>
      </c>
      <c r="S1075" s="23" t="str">
        <f t="shared" si="51"/>
        <v/>
      </c>
      <c r="T1075" s="23">
        <f t="shared" si="49"/>
        <v>0</v>
      </c>
    </row>
    <row r="1076" spans="1:20" ht="17.399999999999999">
      <c r="A1076" s="23" t="str">
        <f t="shared" si="50"/>
        <v/>
      </c>
      <c r="B1076" s="24" t="s">
        <v>1781</v>
      </c>
      <c r="C1076" s="12" t="s">
        <v>4777</v>
      </c>
      <c r="D1076" s="25" t="s">
        <v>37</v>
      </c>
      <c r="E1076" s="26">
        <v>39.69</v>
      </c>
      <c r="F1076" s="25"/>
      <c r="G1076" s="27"/>
      <c r="H1076" s="27"/>
      <c r="I1076" s="27"/>
      <c r="J1076" s="27"/>
      <c r="K1076" s="25" t="s">
        <v>4098</v>
      </c>
      <c r="L1076" s="26"/>
      <c r="M1076"/>
      <c r="N1076"/>
      <c r="O1076" s="25">
        <v>0</v>
      </c>
      <c r="P1076" s="25">
        <v>0</v>
      </c>
      <c r="S1076" s="23" t="str">
        <f t="shared" si="51"/>
        <v/>
      </c>
      <c r="T1076" s="23">
        <f t="shared" si="49"/>
        <v>0</v>
      </c>
    </row>
    <row r="1077" spans="1:20" ht="17.399999999999999">
      <c r="A1077" s="23" t="str">
        <f t="shared" si="50"/>
        <v/>
      </c>
      <c r="B1077" s="24" t="s">
        <v>1782</v>
      </c>
      <c r="C1077" s="12" t="s">
        <v>1783</v>
      </c>
      <c r="D1077" s="25" t="s">
        <v>37</v>
      </c>
      <c r="E1077" s="26">
        <v>54.3</v>
      </c>
      <c r="F1077" s="25"/>
      <c r="G1077" s="27"/>
      <c r="H1077" s="27"/>
      <c r="I1077" s="27"/>
      <c r="J1077" s="27"/>
      <c r="K1077" s="25" t="s">
        <v>4098</v>
      </c>
      <c r="L1077" s="25"/>
      <c r="M1077"/>
      <c r="N1077"/>
      <c r="O1077" s="25">
        <v>-7.62</v>
      </c>
      <c r="P1077" s="25">
        <v>-23.47</v>
      </c>
      <c r="S1077" s="23" t="str">
        <f t="shared" si="51"/>
        <v/>
      </c>
      <c r="T1077" s="23">
        <f t="shared" si="49"/>
        <v>0</v>
      </c>
    </row>
    <row r="1078" spans="1:20" ht="17.399999999999999">
      <c r="A1078" s="23" t="str">
        <f t="shared" si="50"/>
        <v/>
      </c>
      <c r="B1078" s="24" t="s">
        <v>1784</v>
      </c>
      <c r="C1078" s="12" t="s">
        <v>1785</v>
      </c>
      <c r="D1078" s="25" t="s">
        <v>37</v>
      </c>
      <c r="E1078" s="26">
        <v>335.11</v>
      </c>
      <c r="F1078" s="25"/>
      <c r="G1078" s="27"/>
      <c r="H1078" s="27"/>
      <c r="I1078" s="27"/>
      <c r="J1078" s="27"/>
      <c r="K1078" s="25" t="s">
        <v>4113</v>
      </c>
      <c r="L1078" s="26"/>
      <c r="M1078"/>
      <c r="N1078"/>
      <c r="O1078" s="25">
        <v>-25.92</v>
      </c>
      <c r="P1078" s="25">
        <v>-29.79</v>
      </c>
      <c r="S1078" s="23" t="str">
        <f t="shared" si="51"/>
        <v/>
      </c>
      <c r="T1078" s="23">
        <f t="shared" si="49"/>
        <v>0</v>
      </c>
    </row>
    <row r="1079" spans="1:20" ht="17.399999999999999">
      <c r="A1079" s="23">
        <f t="shared" si="50"/>
        <v>197</v>
      </c>
      <c r="B1079" s="24" t="s">
        <v>1786</v>
      </c>
      <c r="C1079" s="12" t="s">
        <v>1787</v>
      </c>
      <c r="D1079" s="25" t="s">
        <v>37</v>
      </c>
      <c r="E1079" s="26">
        <v>624.55999999999995</v>
      </c>
      <c r="F1079" s="26">
        <v>4</v>
      </c>
      <c r="G1079" s="27">
        <v>-0.73</v>
      </c>
      <c r="H1079" s="27">
        <v>-0.73</v>
      </c>
      <c r="I1079" s="27">
        <v>-1.5</v>
      </c>
      <c r="J1079" s="27">
        <v>-1.5</v>
      </c>
      <c r="K1079" s="25" t="s">
        <v>4091</v>
      </c>
      <c r="L1079" s="25"/>
      <c r="M1079"/>
      <c r="N1079"/>
      <c r="O1079" s="25">
        <v>16.87</v>
      </c>
      <c r="P1079" s="25">
        <v>130.94999999999999</v>
      </c>
      <c r="S1079" s="23">
        <f t="shared" si="51"/>
        <v>624.57078999999999</v>
      </c>
      <c r="T1079" s="23">
        <f t="shared" si="49"/>
        <v>0</v>
      </c>
    </row>
    <row r="1080" spans="1:20" ht="17.399999999999999">
      <c r="A1080" s="23">
        <f t="shared" si="50"/>
        <v>33</v>
      </c>
      <c r="B1080" s="24" t="s">
        <v>1788</v>
      </c>
      <c r="C1080" s="12" t="s">
        <v>1789</v>
      </c>
      <c r="D1080" s="25" t="s">
        <v>9</v>
      </c>
      <c r="E1080" s="26">
        <v>20715.21</v>
      </c>
      <c r="F1080" s="25">
        <v>19</v>
      </c>
      <c r="G1080" s="27">
        <v>269.74</v>
      </c>
      <c r="H1080" s="27">
        <v>270.14999999999998</v>
      </c>
      <c r="I1080" s="27">
        <v>268.5</v>
      </c>
      <c r="J1080" s="27">
        <v>282.35000000000002</v>
      </c>
      <c r="K1080" s="25" t="s">
        <v>4110</v>
      </c>
      <c r="L1080" s="25"/>
      <c r="M1080"/>
      <c r="N1080"/>
      <c r="O1080" s="25">
        <v>-10.89</v>
      </c>
      <c r="P1080" s="25">
        <v>0.53</v>
      </c>
      <c r="S1080" s="23">
        <f t="shared" si="51"/>
        <v>20715.220799999999</v>
      </c>
      <c r="T1080" s="23">
        <f t="shared" si="49"/>
        <v>1</v>
      </c>
    </row>
    <row r="1081" spans="1:20" ht="17.399999999999999">
      <c r="A1081" s="23">
        <f t="shared" si="50"/>
        <v>72</v>
      </c>
      <c r="B1081" s="24" t="s">
        <v>4900</v>
      </c>
      <c r="C1081" s="12" t="s">
        <v>4905</v>
      </c>
      <c r="D1081" s="25" t="s">
        <v>9</v>
      </c>
      <c r="E1081" s="26">
        <v>7382.71</v>
      </c>
      <c r="F1081" s="25">
        <v>10</v>
      </c>
      <c r="G1081" s="27">
        <v>144.52000000000001</v>
      </c>
      <c r="H1081" s="27">
        <v>144.57</v>
      </c>
      <c r="I1081" s="27">
        <v>149</v>
      </c>
      <c r="J1081" s="27">
        <v>140.07</v>
      </c>
      <c r="K1081" s="25" t="s">
        <v>4113</v>
      </c>
      <c r="L1081" s="26"/>
      <c r="M1081"/>
      <c r="N1081"/>
      <c r="O1081" s="25">
        <v>-46.97</v>
      </c>
      <c r="P1081" s="25">
        <v>28.07</v>
      </c>
      <c r="S1081" s="23">
        <f t="shared" si="51"/>
        <v>7382.7208099999998</v>
      </c>
      <c r="T1081" s="23">
        <f t="shared" si="49"/>
        <v>0</v>
      </c>
    </row>
    <row r="1082" spans="1:20" ht="17.399999999999999">
      <c r="A1082" s="23" t="str">
        <f t="shared" si="50"/>
        <v/>
      </c>
      <c r="B1082" s="24" t="s">
        <v>1790</v>
      </c>
      <c r="C1082" s="12" t="s">
        <v>1791</v>
      </c>
      <c r="D1082" s="25" t="s">
        <v>37</v>
      </c>
      <c r="E1082" s="26">
        <v>34.119999999999997</v>
      </c>
      <c r="F1082" s="25"/>
      <c r="G1082" s="27"/>
      <c r="H1082" s="27"/>
      <c r="I1082" s="27"/>
      <c r="J1082" s="27"/>
      <c r="K1082" s="25" t="s">
        <v>4113</v>
      </c>
      <c r="L1082" s="25"/>
      <c r="M1082"/>
      <c r="N1082"/>
      <c r="O1082" s="25">
        <v>-11.2</v>
      </c>
      <c r="P1082" s="25">
        <v>-34.22</v>
      </c>
      <c r="S1082" s="23" t="str">
        <f t="shared" si="51"/>
        <v/>
      </c>
      <c r="T1082" s="23">
        <f t="shared" si="49"/>
        <v>0</v>
      </c>
    </row>
    <row r="1083" spans="1:20" ht="17.399999999999999">
      <c r="A1083" s="23" t="str">
        <f t="shared" si="50"/>
        <v/>
      </c>
      <c r="B1083" s="24" t="s">
        <v>1792</v>
      </c>
      <c r="C1083" s="12" t="s">
        <v>4339</v>
      </c>
      <c r="D1083" s="25" t="s">
        <v>37</v>
      </c>
      <c r="E1083" s="26">
        <v>35.65</v>
      </c>
      <c r="F1083" s="25"/>
      <c r="G1083" s="27"/>
      <c r="H1083" s="27"/>
      <c r="I1083" s="27"/>
      <c r="J1083" s="27"/>
      <c r="K1083" s="25" t="s">
        <v>4091</v>
      </c>
      <c r="L1083" s="25"/>
      <c r="M1083"/>
      <c r="N1083"/>
      <c r="O1083" s="25">
        <v>-6.56</v>
      </c>
      <c r="P1083" s="25">
        <v>-8.23</v>
      </c>
      <c r="S1083" s="23" t="str">
        <f t="shared" si="51"/>
        <v/>
      </c>
      <c r="T1083" s="23">
        <f t="shared" si="49"/>
        <v>0</v>
      </c>
    </row>
    <row r="1084" spans="1:20" ht="17.399999999999999">
      <c r="A1084" s="23" t="str">
        <f t="shared" si="50"/>
        <v/>
      </c>
      <c r="B1084" s="24" t="s">
        <v>1793</v>
      </c>
      <c r="C1084" s="12" t="s">
        <v>1794</v>
      </c>
      <c r="D1084" s="25" t="s">
        <v>37</v>
      </c>
      <c r="E1084" s="26">
        <v>175.77</v>
      </c>
      <c r="F1084" s="25"/>
      <c r="G1084" s="27"/>
      <c r="H1084" s="27"/>
      <c r="I1084" s="27"/>
      <c r="J1084" s="27"/>
      <c r="K1084" s="25" t="s">
        <v>4100</v>
      </c>
      <c r="L1084" s="25"/>
      <c r="M1084"/>
      <c r="N1084"/>
      <c r="O1084" s="25">
        <v>-20.54</v>
      </c>
      <c r="P1084" s="25">
        <v>-39.57</v>
      </c>
      <c r="S1084" s="23" t="str">
        <f t="shared" si="51"/>
        <v/>
      </c>
      <c r="T1084" s="23">
        <f t="shared" si="49"/>
        <v>0</v>
      </c>
    </row>
    <row r="1085" spans="1:20" ht="17.399999999999999">
      <c r="A1085" s="23">
        <f t="shared" si="50"/>
        <v>109</v>
      </c>
      <c r="B1085" s="24" t="s">
        <v>1795</v>
      </c>
      <c r="C1085" s="12" t="s">
        <v>1796</v>
      </c>
      <c r="D1085" s="25" t="s">
        <v>37</v>
      </c>
      <c r="E1085" s="26">
        <v>3214.08</v>
      </c>
      <c r="F1085" s="25">
        <v>4</v>
      </c>
      <c r="G1085" s="27">
        <v>30.23</v>
      </c>
      <c r="H1085" s="27">
        <v>30.23</v>
      </c>
      <c r="I1085" s="27">
        <v>29.77</v>
      </c>
      <c r="J1085" s="27">
        <v>29.6</v>
      </c>
      <c r="K1085" s="25" t="s">
        <v>4091</v>
      </c>
      <c r="L1085" s="25"/>
      <c r="M1085"/>
      <c r="N1085"/>
      <c r="O1085" s="25">
        <v>12.97</v>
      </c>
      <c r="P1085" s="25">
        <v>23.66</v>
      </c>
      <c r="S1085" s="23">
        <f t="shared" si="51"/>
        <v>3214.09085</v>
      </c>
      <c r="T1085" s="23">
        <f t="shared" si="49"/>
        <v>0</v>
      </c>
    </row>
    <row r="1086" spans="1:20" ht="17.399999999999999">
      <c r="A1086" s="23" t="str">
        <f t="shared" si="50"/>
        <v/>
      </c>
      <c r="B1086" s="24" t="s">
        <v>1797</v>
      </c>
      <c r="C1086" s="12" t="s">
        <v>4751</v>
      </c>
      <c r="D1086" s="25" t="s">
        <v>37</v>
      </c>
      <c r="E1086" s="26">
        <v>54.96</v>
      </c>
      <c r="F1086" s="25"/>
      <c r="G1086" s="27"/>
      <c r="H1086" s="27"/>
      <c r="I1086" s="27"/>
      <c r="J1086" s="27"/>
      <c r="K1086" s="25" t="s">
        <v>4098</v>
      </c>
      <c r="L1086" s="25"/>
      <c r="M1086"/>
      <c r="N1086"/>
      <c r="O1086" s="25">
        <v>-21.68</v>
      </c>
      <c r="P1086" s="25">
        <v>-38.57</v>
      </c>
      <c r="S1086" s="23" t="str">
        <f t="shared" si="51"/>
        <v/>
      </c>
      <c r="T1086" s="23">
        <f t="shared" si="49"/>
        <v>0</v>
      </c>
    </row>
    <row r="1087" spans="1:20" ht="17.399999999999999">
      <c r="A1087" s="23" t="str">
        <f t="shared" si="50"/>
        <v/>
      </c>
      <c r="B1087" s="24" t="s">
        <v>1798</v>
      </c>
      <c r="C1087" s="12" t="s">
        <v>2748</v>
      </c>
      <c r="D1087" s="25" t="s">
        <v>37</v>
      </c>
      <c r="E1087" s="26">
        <v>283.3</v>
      </c>
      <c r="F1087" s="25"/>
      <c r="G1087" s="27"/>
      <c r="H1087" s="27"/>
      <c r="I1087" s="27"/>
      <c r="J1087" s="27"/>
      <c r="K1087" s="25" t="s">
        <v>4095</v>
      </c>
      <c r="L1087" s="25"/>
      <c r="M1087"/>
      <c r="N1087"/>
      <c r="O1087" s="25">
        <v>-12.9</v>
      </c>
      <c r="P1087" s="25">
        <v>-12.99</v>
      </c>
      <c r="S1087" s="23" t="str">
        <f t="shared" si="51"/>
        <v/>
      </c>
      <c r="T1087" s="23">
        <f t="shared" si="49"/>
        <v>0</v>
      </c>
    </row>
    <row r="1088" spans="1:20" ht="17.399999999999999">
      <c r="A1088" s="23" t="str">
        <f t="shared" si="50"/>
        <v/>
      </c>
      <c r="B1088" s="24" t="s">
        <v>3613</v>
      </c>
      <c r="C1088" s="12" t="s">
        <v>3741</v>
      </c>
      <c r="D1088" s="25" t="s">
        <v>37</v>
      </c>
      <c r="E1088" s="26">
        <v>317.20999999999998</v>
      </c>
      <c r="F1088" s="26">
        <v>1</v>
      </c>
      <c r="G1088" s="27">
        <v>6.9</v>
      </c>
      <c r="H1088" s="27">
        <v>6.9</v>
      </c>
      <c r="I1088" s="27"/>
      <c r="J1088" s="27"/>
      <c r="K1088" s="25" t="s">
        <v>4113</v>
      </c>
      <c r="L1088" s="25"/>
      <c r="M1088"/>
      <c r="N1088"/>
      <c r="O1088" s="25">
        <v>11.87</v>
      </c>
      <c r="P1088" s="25">
        <v>36.270000000000003</v>
      </c>
      <c r="S1088" s="23" t="str">
        <f t="shared" si="51"/>
        <v/>
      </c>
      <c r="T1088" s="23">
        <f t="shared" si="49"/>
        <v>0</v>
      </c>
    </row>
    <row r="1089" spans="1:20" ht="17.399999999999999">
      <c r="A1089" s="23">
        <f t="shared" si="50"/>
        <v>185</v>
      </c>
      <c r="B1089" s="24" t="s">
        <v>1799</v>
      </c>
      <c r="C1089" s="12" t="s">
        <v>3742</v>
      </c>
      <c r="D1089" s="25" t="s">
        <v>9</v>
      </c>
      <c r="E1089" s="26">
        <v>715.26</v>
      </c>
      <c r="F1089" s="25">
        <v>5</v>
      </c>
      <c r="G1089" s="27">
        <v>29.44</v>
      </c>
      <c r="H1089" s="27">
        <v>29.44</v>
      </c>
      <c r="I1089" s="27">
        <v>28.25</v>
      </c>
      <c r="J1089" s="27">
        <v>28.25</v>
      </c>
      <c r="K1089" s="25" t="s">
        <v>4085</v>
      </c>
      <c r="L1089" s="26"/>
      <c r="M1089"/>
      <c r="N1089"/>
      <c r="O1089" s="25">
        <v>-8.64</v>
      </c>
      <c r="P1089" s="25">
        <v>-19.79</v>
      </c>
      <c r="S1089" s="23">
        <f t="shared" si="51"/>
        <v>715.27089000000001</v>
      </c>
      <c r="T1089" s="23">
        <f t="shared" si="49"/>
        <v>0</v>
      </c>
    </row>
    <row r="1090" spans="1:20" ht="17.399999999999999">
      <c r="A1090" s="23" t="str">
        <f t="shared" si="50"/>
        <v/>
      </c>
      <c r="B1090" s="24" t="s">
        <v>1800</v>
      </c>
      <c r="C1090" s="12" t="s">
        <v>1801</v>
      </c>
      <c r="D1090" s="25" t="s">
        <v>37</v>
      </c>
      <c r="E1090" s="26">
        <v>16.02</v>
      </c>
      <c r="F1090" s="25"/>
      <c r="G1090" s="27"/>
      <c r="H1090" s="27"/>
      <c r="I1090" s="27"/>
      <c r="J1090" s="27"/>
      <c r="K1090" s="25" t="s">
        <v>4078</v>
      </c>
      <c r="L1090" s="25"/>
      <c r="M1090"/>
      <c r="N1090"/>
      <c r="O1090" s="28">
        <v>-22.46</v>
      </c>
      <c r="P1090" s="25">
        <v>-10.83</v>
      </c>
      <c r="S1090" s="23" t="str">
        <f t="shared" si="51"/>
        <v/>
      </c>
      <c r="T1090" s="23">
        <f t="shared" si="49"/>
        <v>0</v>
      </c>
    </row>
    <row r="1091" spans="1:20" ht="17.399999999999999">
      <c r="A1091" s="23" t="str">
        <f t="shared" si="50"/>
        <v/>
      </c>
      <c r="B1091" s="24" t="s">
        <v>1802</v>
      </c>
      <c r="C1091" s="12" t="s">
        <v>1803</v>
      </c>
      <c r="D1091" s="25" t="s">
        <v>37</v>
      </c>
      <c r="E1091" s="26">
        <v>49.37</v>
      </c>
      <c r="F1091" s="25"/>
      <c r="G1091" s="27"/>
      <c r="H1091" s="27"/>
      <c r="I1091" s="27"/>
      <c r="J1091" s="27"/>
      <c r="K1091" s="25" t="s">
        <v>4092</v>
      </c>
      <c r="L1091" s="25"/>
      <c r="M1091"/>
      <c r="N1091"/>
      <c r="O1091" s="25">
        <v>-19.77</v>
      </c>
      <c r="P1091" s="25">
        <v>0</v>
      </c>
      <c r="S1091" s="23" t="str">
        <f t="shared" si="51"/>
        <v/>
      </c>
      <c r="T1091" s="23">
        <f t="shared" si="49"/>
        <v>0</v>
      </c>
    </row>
    <row r="1092" spans="1:20" ht="17.399999999999999">
      <c r="A1092" s="23" t="str">
        <f t="shared" si="50"/>
        <v/>
      </c>
      <c r="B1092" s="24" t="s">
        <v>1804</v>
      </c>
      <c r="C1092" s="12" t="s">
        <v>4621</v>
      </c>
      <c r="D1092" s="25" t="s">
        <v>37</v>
      </c>
      <c r="E1092" s="26">
        <v>23.11</v>
      </c>
      <c r="F1092" s="25"/>
      <c r="G1092" s="27"/>
      <c r="H1092" s="27"/>
      <c r="I1092" s="27"/>
      <c r="J1092" s="27"/>
      <c r="K1092" s="25" t="s">
        <v>4080</v>
      </c>
      <c r="L1092" s="26"/>
      <c r="M1092"/>
      <c r="N1092"/>
      <c r="O1092" s="25">
        <v>0</v>
      </c>
      <c r="P1092" s="25">
        <v>0</v>
      </c>
      <c r="S1092" s="23" t="str">
        <f t="shared" si="51"/>
        <v/>
      </c>
      <c r="T1092" s="23">
        <f t="shared" si="49"/>
        <v>0</v>
      </c>
    </row>
    <row r="1093" spans="1:20" ht="17.399999999999999">
      <c r="A1093" s="23" t="str">
        <f t="shared" si="50"/>
        <v/>
      </c>
      <c r="B1093" s="24" t="s">
        <v>1805</v>
      </c>
      <c r="C1093" s="12" t="s">
        <v>4201</v>
      </c>
      <c r="D1093" s="25" t="s">
        <v>37</v>
      </c>
      <c r="E1093" s="26">
        <v>75.930000000000007</v>
      </c>
      <c r="F1093" s="25"/>
      <c r="G1093" s="27"/>
      <c r="H1093" s="27"/>
      <c r="I1093" s="27"/>
      <c r="J1093" s="27"/>
      <c r="K1093" s="25" t="s">
        <v>4105</v>
      </c>
      <c r="L1093" s="25"/>
      <c r="M1093"/>
      <c r="N1093"/>
      <c r="O1093" s="25">
        <v>52.81</v>
      </c>
      <c r="P1093" s="25">
        <v>-13.92</v>
      </c>
      <c r="S1093" s="23" t="str">
        <f t="shared" si="51"/>
        <v/>
      </c>
      <c r="T1093" s="23">
        <f t="shared" si="49"/>
        <v>0</v>
      </c>
    </row>
    <row r="1094" spans="1:20" ht="17.399999999999999">
      <c r="A1094" s="23" t="str">
        <f t="shared" si="50"/>
        <v/>
      </c>
      <c r="B1094" s="24" t="s">
        <v>1806</v>
      </c>
      <c r="C1094" s="12" t="s">
        <v>1807</v>
      </c>
      <c r="D1094" s="25" t="s">
        <v>37</v>
      </c>
      <c r="E1094" s="26">
        <v>846.51</v>
      </c>
      <c r="F1094" s="25"/>
      <c r="G1094" s="27"/>
      <c r="H1094" s="27"/>
      <c r="I1094" s="27"/>
      <c r="J1094" s="27"/>
      <c r="K1094" s="25" t="s">
        <v>4101</v>
      </c>
      <c r="L1094" s="25"/>
      <c r="M1094"/>
      <c r="N1094"/>
      <c r="O1094" s="25">
        <v>-31.56</v>
      </c>
      <c r="P1094" s="25">
        <v>-46.25</v>
      </c>
      <c r="S1094" s="23" t="str">
        <f t="shared" si="51"/>
        <v/>
      </c>
      <c r="T1094" s="23">
        <f t="shared" si="49"/>
        <v>0</v>
      </c>
    </row>
    <row r="1095" spans="1:20" ht="17.399999999999999">
      <c r="A1095" s="23" t="str">
        <f t="shared" si="50"/>
        <v/>
      </c>
      <c r="B1095" s="24" t="s">
        <v>3493</v>
      </c>
      <c r="C1095" s="12" t="s">
        <v>3560</v>
      </c>
      <c r="D1095" s="25" t="s">
        <v>37</v>
      </c>
      <c r="E1095" s="26">
        <v>22.11</v>
      </c>
      <c r="F1095" s="25"/>
      <c r="G1095" s="27"/>
      <c r="H1095" s="27"/>
      <c r="I1095" s="27"/>
      <c r="J1095" s="27"/>
      <c r="K1095" s="25" t="s">
        <v>4113</v>
      </c>
      <c r="L1095" s="25"/>
      <c r="M1095"/>
      <c r="N1095"/>
      <c r="O1095" s="25">
        <v>-22.81</v>
      </c>
      <c r="P1095" s="25">
        <v>-37.729999999999997</v>
      </c>
      <c r="S1095" s="23" t="str">
        <f t="shared" si="51"/>
        <v/>
      </c>
      <c r="T1095" s="23">
        <f t="shared" si="49"/>
        <v>0</v>
      </c>
    </row>
    <row r="1096" spans="1:20" ht="17.399999999999999">
      <c r="A1096" s="23" t="str">
        <f t="shared" si="50"/>
        <v/>
      </c>
      <c r="B1096" s="24" t="s">
        <v>1808</v>
      </c>
      <c r="C1096" s="12" t="s">
        <v>1809</v>
      </c>
      <c r="D1096" s="25" t="s">
        <v>37</v>
      </c>
      <c r="E1096" s="26">
        <v>12.74</v>
      </c>
      <c r="F1096" s="25"/>
      <c r="G1096" s="27"/>
      <c r="H1096" s="27"/>
      <c r="I1096" s="27"/>
      <c r="J1096" s="27"/>
      <c r="K1096" s="25" t="s">
        <v>2626</v>
      </c>
      <c r="L1096" s="25"/>
      <c r="M1096"/>
      <c r="N1096"/>
      <c r="O1096" s="25">
        <v>-14.01</v>
      </c>
      <c r="P1096" s="25">
        <v>-25.83</v>
      </c>
      <c r="S1096" s="23" t="str">
        <f t="shared" si="51"/>
        <v/>
      </c>
      <c r="T1096" s="23">
        <f t="shared" si="49"/>
        <v>0</v>
      </c>
    </row>
    <row r="1097" spans="1:20" ht="17.399999999999999">
      <c r="A1097" s="23" t="str">
        <f t="shared" si="50"/>
        <v/>
      </c>
      <c r="B1097" s="24" t="s">
        <v>1810</v>
      </c>
      <c r="C1097" s="12" t="s">
        <v>1811</v>
      </c>
      <c r="D1097" s="25" t="s">
        <v>37</v>
      </c>
      <c r="E1097" s="26">
        <v>44.76</v>
      </c>
      <c r="F1097" s="25"/>
      <c r="G1097" s="27"/>
      <c r="H1097" s="27"/>
      <c r="I1097" s="27"/>
      <c r="J1097" s="27"/>
      <c r="K1097" s="25" t="s">
        <v>4113</v>
      </c>
      <c r="L1097" s="26"/>
      <c r="M1097"/>
      <c r="N1097"/>
      <c r="O1097" s="25">
        <v>-33.43</v>
      </c>
      <c r="P1097" s="25">
        <v>-39.89</v>
      </c>
      <c r="S1097" s="23" t="str">
        <f t="shared" si="51"/>
        <v/>
      </c>
      <c r="T1097" s="23">
        <f t="shared" si="49"/>
        <v>0</v>
      </c>
    </row>
    <row r="1098" spans="1:20" ht="17.399999999999999">
      <c r="A1098" s="23" t="str">
        <f t="shared" si="50"/>
        <v/>
      </c>
      <c r="B1098" s="24" t="s">
        <v>1812</v>
      </c>
      <c r="C1098" s="12" t="s">
        <v>1813</v>
      </c>
      <c r="D1098" s="25" t="s">
        <v>37</v>
      </c>
      <c r="E1098" s="26">
        <v>92.32</v>
      </c>
      <c r="F1098" s="26"/>
      <c r="G1098" s="27"/>
      <c r="H1098" s="27"/>
      <c r="I1098" s="27"/>
      <c r="J1098" s="27"/>
      <c r="K1098" s="25" t="s">
        <v>4110</v>
      </c>
      <c r="L1098" s="26"/>
      <c r="M1098"/>
      <c r="N1098"/>
      <c r="O1098" s="25">
        <v>-15.52</v>
      </c>
      <c r="P1098" s="25">
        <v>-35.06</v>
      </c>
      <c r="S1098" s="23" t="str">
        <f t="shared" si="51"/>
        <v/>
      </c>
      <c r="T1098" s="23">
        <f t="shared" si="49"/>
        <v>0</v>
      </c>
    </row>
    <row r="1099" spans="1:20" ht="17.399999999999999">
      <c r="A1099" s="23" t="str">
        <f t="shared" si="50"/>
        <v/>
      </c>
      <c r="B1099" s="24" t="s">
        <v>1814</v>
      </c>
      <c r="C1099" s="12" t="s">
        <v>1815</v>
      </c>
      <c r="D1099" s="25" t="s">
        <v>37</v>
      </c>
      <c r="E1099" s="26">
        <v>39.89</v>
      </c>
      <c r="F1099" s="26"/>
      <c r="G1099" s="27"/>
      <c r="H1099" s="27"/>
      <c r="I1099" s="27"/>
      <c r="J1099" s="27"/>
      <c r="K1099" s="25" t="s">
        <v>4085</v>
      </c>
      <c r="L1099" s="26"/>
      <c r="M1099"/>
      <c r="N1099"/>
      <c r="O1099" s="25">
        <v>-22.58</v>
      </c>
      <c r="P1099" s="25">
        <v>-43.66</v>
      </c>
      <c r="S1099" s="23" t="str">
        <f t="shared" si="51"/>
        <v/>
      </c>
      <c r="T1099" s="23">
        <f t="shared" si="49"/>
        <v>0</v>
      </c>
    </row>
    <row r="1100" spans="1:20" ht="17.399999999999999">
      <c r="A1100" s="23" t="str">
        <f t="shared" si="50"/>
        <v/>
      </c>
      <c r="B1100" s="24" t="s">
        <v>1816</v>
      </c>
      <c r="C1100" s="12" t="s">
        <v>1817</v>
      </c>
      <c r="D1100" s="25" t="s">
        <v>37</v>
      </c>
      <c r="E1100" s="26">
        <v>77.23</v>
      </c>
      <c r="F1100" s="25"/>
      <c r="G1100" s="27"/>
      <c r="H1100" s="27"/>
      <c r="I1100" s="27"/>
      <c r="J1100" s="27"/>
      <c r="K1100" s="25" t="s">
        <v>4105</v>
      </c>
      <c r="L1100" s="25"/>
      <c r="M1100"/>
      <c r="N1100"/>
      <c r="O1100" s="25">
        <v>4.41</v>
      </c>
      <c r="P1100" s="25">
        <v>-10.58</v>
      </c>
      <c r="S1100" s="23" t="str">
        <f t="shared" si="51"/>
        <v/>
      </c>
      <c r="T1100" s="23">
        <f t="shared" si="49"/>
        <v>0</v>
      </c>
    </row>
    <row r="1101" spans="1:20" ht="17.399999999999999">
      <c r="A1101" s="23" t="str">
        <f t="shared" si="50"/>
        <v/>
      </c>
      <c r="B1101" s="24" t="s">
        <v>1818</v>
      </c>
      <c r="C1101" s="12" t="s">
        <v>3856</v>
      </c>
      <c r="D1101" s="25" t="s">
        <v>37</v>
      </c>
      <c r="E1101" s="26">
        <v>54.73</v>
      </c>
      <c r="F1101" s="26"/>
      <c r="G1101" s="27"/>
      <c r="H1101" s="27"/>
      <c r="I1101" s="27"/>
      <c r="J1101" s="27"/>
      <c r="K1101" s="25" t="s">
        <v>4093</v>
      </c>
      <c r="L1101" s="25"/>
      <c r="M1101"/>
      <c r="N1101"/>
      <c r="O1101" s="25">
        <v>-24.93</v>
      </c>
      <c r="P1101" s="25">
        <v>-47.52</v>
      </c>
      <c r="S1101" s="23" t="str">
        <f t="shared" si="51"/>
        <v/>
      </c>
      <c r="T1101" s="23">
        <f t="shared" si="49"/>
        <v>0</v>
      </c>
    </row>
    <row r="1102" spans="1:20" ht="17.399999999999999">
      <c r="A1102" s="23" t="str">
        <f t="shared" si="50"/>
        <v/>
      </c>
      <c r="B1102" s="24" t="s">
        <v>1819</v>
      </c>
      <c r="C1102" s="12" t="s">
        <v>1820</v>
      </c>
      <c r="D1102" s="25" t="s">
        <v>37</v>
      </c>
      <c r="E1102" s="26">
        <v>12.3</v>
      </c>
      <c r="F1102" s="25"/>
      <c r="G1102" s="27"/>
      <c r="H1102" s="27"/>
      <c r="I1102" s="27"/>
      <c r="J1102" s="27"/>
      <c r="K1102" s="25" t="s">
        <v>4115</v>
      </c>
      <c r="L1102" s="25"/>
      <c r="M1102"/>
      <c r="N1102"/>
      <c r="O1102" s="25">
        <v>0</v>
      </c>
      <c r="P1102" s="25">
        <v>0</v>
      </c>
      <c r="S1102" s="23" t="str">
        <f t="shared" si="51"/>
        <v/>
      </c>
      <c r="T1102" s="23">
        <f t="shared" ref="T1102:T1165" si="52">IF(AND(G1102&lt;H1102,I1102&lt;J1102,H1102&lt;J1102),1,IF(AND(G1102&gt;H1102,I1102&gt;J1102,H1102&gt;J1102),-1,0))</f>
        <v>0</v>
      </c>
    </row>
    <row r="1103" spans="1:20" ht="17.399999999999999">
      <c r="A1103" s="23" t="str">
        <f t="shared" ref="A1103:A1166" si="53">IF(ISERROR(RANK(S1103,$S$14:$S$3000,)),"",RANK(S1103,$S$14:$S$3000,))</f>
        <v/>
      </c>
      <c r="B1103" s="24" t="s">
        <v>1821</v>
      </c>
      <c r="C1103" s="12" t="s">
        <v>4709</v>
      </c>
      <c r="D1103" s="25" t="s">
        <v>37</v>
      </c>
      <c r="E1103" s="26">
        <v>20.86</v>
      </c>
      <c r="F1103" s="25"/>
      <c r="G1103" s="27"/>
      <c r="H1103" s="27"/>
      <c r="I1103" s="27"/>
      <c r="J1103" s="27"/>
      <c r="K1103" s="25" t="s">
        <v>4108</v>
      </c>
      <c r="L1103" s="25"/>
      <c r="M1103"/>
      <c r="N1103"/>
      <c r="O1103" s="25">
        <v>-54.83</v>
      </c>
      <c r="P1103" s="25">
        <v>-49.63</v>
      </c>
      <c r="S1103" s="23" t="str">
        <f t="shared" ref="S1103:S1166" si="54">IF(OR(F1103&lt;=$F$8,ISBLANK(G1103),ISBLANK(H1103),ISBLANK(J1103),ISBLANK(I1103)),"",E1103+ROW()/100000)</f>
        <v/>
      </c>
      <c r="T1103" s="23">
        <f t="shared" si="52"/>
        <v>0</v>
      </c>
    </row>
    <row r="1104" spans="1:20" ht="17.399999999999999">
      <c r="A1104" s="23" t="str">
        <f t="shared" si="53"/>
        <v/>
      </c>
      <c r="B1104" s="24" t="s">
        <v>2896</v>
      </c>
      <c r="C1104" s="12" t="s">
        <v>2898</v>
      </c>
      <c r="D1104" s="25" t="s">
        <v>37</v>
      </c>
      <c r="E1104" s="26">
        <v>201.62</v>
      </c>
      <c r="F1104" s="25"/>
      <c r="G1104" s="27"/>
      <c r="H1104" s="27"/>
      <c r="I1104" s="27"/>
      <c r="J1104" s="27"/>
      <c r="K1104" s="25" t="s">
        <v>4076</v>
      </c>
      <c r="L1104" s="26"/>
      <c r="M1104"/>
      <c r="N1104"/>
      <c r="O1104" s="25">
        <v>-24.53</v>
      </c>
      <c r="P1104" s="25">
        <v>-54.2</v>
      </c>
      <c r="S1104" s="23" t="str">
        <f t="shared" si="54"/>
        <v/>
      </c>
      <c r="T1104" s="23">
        <f t="shared" si="52"/>
        <v>0</v>
      </c>
    </row>
    <row r="1105" spans="1:20" ht="17.399999999999999">
      <c r="A1105" s="23" t="str">
        <f t="shared" si="53"/>
        <v/>
      </c>
      <c r="B1105" s="24" t="s">
        <v>1822</v>
      </c>
      <c r="C1105" s="12" t="s">
        <v>1823</v>
      </c>
      <c r="D1105" s="25" t="s">
        <v>37</v>
      </c>
      <c r="E1105" s="26">
        <v>305.86</v>
      </c>
      <c r="F1105" s="25"/>
      <c r="G1105" s="27"/>
      <c r="H1105" s="27"/>
      <c r="I1105" s="27"/>
      <c r="J1105" s="27"/>
      <c r="K1105" s="25" t="s">
        <v>4092</v>
      </c>
      <c r="L1105" s="25"/>
      <c r="M1105"/>
      <c r="N1105"/>
      <c r="O1105" s="25">
        <v>-27.49</v>
      </c>
      <c r="P1105" s="25">
        <v>23.51</v>
      </c>
      <c r="S1105" s="23" t="str">
        <f t="shared" si="54"/>
        <v/>
      </c>
      <c r="T1105" s="23">
        <f t="shared" si="52"/>
        <v>0</v>
      </c>
    </row>
    <row r="1106" spans="1:20" ht="17.399999999999999">
      <c r="A1106" s="23" t="str">
        <f t="shared" si="53"/>
        <v/>
      </c>
      <c r="B1106" s="24" t="s">
        <v>1824</v>
      </c>
      <c r="C1106" s="12" t="s">
        <v>3419</v>
      </c>
      <c r="D1106" s="25" t="s">
        <v>37</v>
      </c>
      <c r="E1106" s="26">
        <v>14.79</v>
      </c>
      <c r="F1106" s="26"/>
      <c r="G1106" s="27"/>
      <c r="H1106" s="27"/>
      <c r="I1106" s="27"/>
      <c r="J1106" s="27"/>
      <c r="K1106" s="25" t="s">
        <v>4108</v>
      </c>
      <c r="L1106" s="25"/>
      <c r="M1106"/>
      <c r="N1106"/>
      <c r="O1106" s="25">
        <v>-12.32</v>
      </c>
      <c r="P1106" s="25">
        <v>-21.18</v>
      </c>
      <c r="S1106" s="23" t="str">
        <f t="shared" si="54"/>
        <v/>
      </c>
      <c r="T1106" s="23">
        <f t="shared" si="52"/>
        <v>0</v>
      </c>
    </row>
    <row r="1107" spans="1:20" ht="17.399999999999999">
      <c r="A1107" s="23" t="str">
        <f t="shared" si="53"/>
        <v/>
      </c>
      <c r="B1107" s="24" t="s">
        <v>1825</v>
      </c>
      <c r="C1107" s="12" t="s">
        <v>1826</v>
      </c>
      <c r="D1107" s="25" t="s">
        <v>37</v>
      </c>
      <c r="E1107" s="26">
        <v>231.75</v>
      </c>
      <c r="F1107" s="26"/>
      <c r="G1107" s="27"/>
      <c r="H1107" s="27"/>
      <c r="I1107" s="27"/>
      <c r="J1107" s="27"/>
      <c r="K1107" s="25" t="s">
        <v>4081</v>
      </c>
      <c r="L1107" s="26"/>
      <c r="M1107"/>
      <c r="N1107"/>
      <c r="O1107" s="25">
        <v>7.66</v>
      </c>
      <c r="P1107" s="25">
        <v>1.81</v>
      </c>
      <c r="S1107" s="23" t="str">
        <f t="shared" si="54"/>
        <v/>
      </c>
      <c r="T1107" s="23">
        <f t="shared" si="52"/>
        <v>0</v>
      </c>
    </row>
    <row r="1108" spans="1:20" ht="17.399999999999999">
      <c r="A1108" s="23" t="str">
        <f t="shared" si="53"/>
        <v/>
      </c>
      <c r="B1108" s="24" t="s">
        <v>1827</v>
      </c>
      <c r="C1108" s="12" t="s">
        <v>1828</v>
      </c>
      <c r="D1108" s="25" t="s">
        <v>37</v>
      </c>
      <c r="E1108" s="26">
        <v>14.54</v>
      </c>
      <c r="F1108" s="26"/>
      <c r="G1108" s="27"/>
      <c r="H1108" s="27"/>
      <c r="I1108" s="27"/>
      <c r="J1108" s="27"/>
      <c r="K1108" s="25" t="s">
        <v>4117</v>
      </c>
      <c r="L1108" s="25"/>
      <c r="M1108"/>
      <c r="N1108"/>
      <c r="O1108" s="25">
        <v>-18.809999999999999</v>
      </c>
      <c r="P1108" s="25">
        <v>-38.86</v>
      </c>
      <c r="S1108" s="23" t="str">
        <f t="shared" si="54"/>
        <v/>
      </c>
      <c r="T1108" s="23">
        <f t="shared" si="52"/>
        <v>0</v>
      </c>
    </row>
    <row r="1109" spans="1:20" ht="17.399999999999999">
      <c r="A1109" s="23" t="str">
        <f t="shared" si="53"/>
        <v/>
      </c>
      <c r="B1109" s="24" t="s">
        <v>1829</v>
      </c>
      <c r="C1109" s="12" t="s">
        <v>1830</v>
      </c>
      <c r="D1109" s="25" t="s">
        <v>37</v>
      </c>
      <c r="E1109" s="26">
        <v>29.9</v>
      </c>
      <c r="F1109" s="25"/>
      <c r="G1109" s="27"/>
      <c r="H1109" s="27"/>
      <c r="I1109" s="27"/>
      <c r="J1109" s="27"/>
      <c r="K1109" s="25" t="s">
        <v>4086</v>
      </c>
      <c r="L1109" s="25"/>
      <c r="M1109"/>
      <c r="N1109"/>
      <c r="O1109" s="25">
        <v>-1.03</v>
      </c>
      <c r="P1109" s="25">
        <v>-34.06</v>
      </c>
      <c r="S1109" s="23" t="str">
        <f t="shared" si="54"/>
        <v/>
      </c>
      <c r="T1109" s="23">
        <f t="shared" si="52"/>
        <v>0</v>
      </c>
    </row>
    <row r="1110" spans="1:20" ht="17.399999999999999">
      <c r="A1110" s="23" t="str">
        <f t="shared" si="53"/>
        <v/>
      </c>
      <c r="B1110" s="24" t="s">
        <v>1831</v>
      </c>
      <c r="C1110" s="12" t="s">
        <v>1832</v>
      </c>
      <c r="D1110" s="25" t="s">
        <v>37</v>
      </c>
      <c r="E1110" s="26">
        <v>41.92</v>
      </c>
      <c r="F1110" s="25"/>
      <c r="G1110" s="27"/>
      <c r="H1110" s="27"/>
      <c r="I1110" s="27"/>
      <c r="J1110" s="27"/>
      <c r="K1110" s="25" t="s">
        <v>4101</v>
      </c>
      <c r="L1110" s="25"/>
      <c r="M1110"/>
      <c r="N1110"/>
      <c r="O1110" s="25">
        <v>-5.35</v>
      </c>
      <c r="P1110" s="25">
        <v>-24.89</v>
      </c>
      <c r="S1110" s="23" t="str">
        <f t="shared" si="54"/>
        <v/>
      </c>
      <c r="T1110" s="23">
        <f t="shared" si="52"/>
        <v>0</v>
      </c>
    </row>
    <row r="1111" spans="1:20" ht="17.399999999999999">
      <c r="A1111" s="23" t="str">
        <f t="shared" si="53"/>
        <v/>
      </c>
      <c r="B1111" s="24" t="s">
        <v>1833</v>
      </c>
      <c r="C1111" s="12" t="s">
        <v>1834</v>
      </c>
      <c r="D1111" s="25" t="s">
        <v>37</v>
      </c>
      <c r="E1111" s="26">
        <v>74.819999999999993</v>
      </c>
      <c r="F1111" s="25"/>
      <c r="G1111" s="27"/>
      <c r="H1111" s="27"/>
      <c r="I1111" s="27"/>
      <c r="J1111" s="27"/>
      <c r="K1111" s="25" t="s">
        <v>4091</v>
      </c>
      <c r="L1111" s="25"/>
      <c r="M1111"/>
      <c r="N1111"/>
      <c r="O1111" s="25">
        <v>-27.69</v>
      </c>
      <c r="P1111" s="25">
        <v>-29.27</v>
      </c>
      <c r="S1111" s="23" t="str">
        <f t="shared" si="54"/>
        <v/>
      </c>
      <c r="T1111" s="23">
        <f t="shared" si="52"/>
        <v>0</v>
      </c>
    </row>
    <row r="1112" spans="1:20" ht="17.399999999999999">
      <c r="A1112" s="23" t="str">
        <f t="shared" si="53"/>
        <v/>
      </c>
      <c r="B1112" s="24" t="s">
        <v>3132</v>
      </c>
      <c r="C1112" s="12" t="s">
        <v>3257</v>
      </c>
      <c r="D1112" s="25" t="s">
        <v>37</v>
      </c>
      <c r="E1112" s="26">
        <v>33.229999999999997</v>
      </c>
      <c r="F1112" s="25"/>
      <c r="G1112" s="27"/>
      <c r="H1112" s="27"/>
      <c r="I1112" s="27"/>
      <c r="J1112" s="27"/>
      <c r="K1112" s="25" t="s">
        <v>4080</v>
      </c>
      <c r="L1112" s="25"/>
      <c r="M1112"/>
      <c r="N1112"/>
      <c r="O1112" s="25">
        <v>-8.33</v>
      </c>
      <c r="P1112" s="25">
        <v>-41.22</v>
      </c>
      <c r="S1112" s="23" t="str">
        <f t="shared" si="54"/>
        <v/>
      </c>
      <c r="T1112" s="23">
        <f t="shared" si="52"/>
        <v>0</v>
      </c>
    </row>
    <row r="1113" spans="1:20" ht="17.399999999999999">
      <c r="A1113" s="23" t="str">
        <f t="shared" si="53"/>
        <v/>
      </c>
      <c r="B1113" s="24" t="s">
        <v>1835</v>
      </c>
      <c r="C1113" s="12" t="s">
        <v>3420</v>
      </c>
      <c r="D1113" s="25" t="s">
        <v>37</v>
      </c>
      <c r="E1113" s="26">
        <v>159.63999999999999</v>
      </c>
      <c r="F1113" s="25"/>
      <c r="G1113" s="27"/>
      <c r="H1113" s="27"/>
      <c r="I1113" s="27"/>
      <c r="J1113" s="27"/>
      <c r="K1113" s="25" t="s">
        <v>4113</v>
      </c>
      <c r="L1113" s="26"/>
      <c r="M1113"/>
      <c r="N1113"/>
      <c r="O1113" s="25">
        <v>0</v>
      </c>
      <c r="P1113" s="25">
        <v>0</v>
      </c>
      <c r="S1113" s="23" t="str">
        <f t="shared" si="54"/>
        <v/>
      </c>
      <c r="T1113" s="23">
        <f t="shared" si="52"/>
        <v>0</v>
      </c>
    </row>
    <row r="1114" spans="1:20" ht="17.399999999999999">
      <c r="A1114" s="23" t="str">
        <f t="shared" si="53"/>
        <v/>
      </c>
      <c r="B1114" s="24" t="s">
        <v>1836</v>
      </c>
      <c r="C1114" s="12" t="s">
        <v>5048</v>
      </c>
      <c r="D1114" s="25" t="s">
        <v>37</v>
      </c>
      <c r="E1114" s="26">
        <v>101.21</v>
      </c>
      <c r="F1114" s="25"/>
      <c r="G1114" s="27"/>
      <c r="H1114" s="27"/>
      <c r="I1114" s="27"/>
      <c r="J1114" s="27"/>
      <c r="K1114" s="25" t="s">
        <v>4084</v>
      </c>
      <c r="L1114" s="25"/>
      <c r="M1114"/>
      <c r="N1114"/>
      <c r="O1114" s="25">
        <v>-2.08</v>
      </c>
      <c r="P1114" s="25">
        <v>32.229999999999997</v>
      </c>
      <c r="S1114" s="23" t="str">
        <f t="shared" si="54"/>
        <v/>
      </c>
      <c r="T1114" s="23">
        <f t="shared" si="52"/>
        <v>0</v>
      </c>
    </row>
    <row r="1115" spans="1:20" ht="17.399999999999999">
      <c r="A1115" s="23" t="str">
        <f t="shared" si="53"/>
        <v/>
      </c>
      <c r="B1115" s="24" t="s">
        <v>1837</v>
      </c>
      <c r="C1115" s="12" t="s">
        <v>1838</v>
      </c>
      <c r="D1115" s="25" t="s">
        <v>9</v>
      </c>
      <c r="E1115" s="26">
        <v>31485.599999999999</v>
      </c>
      <c r="F1115" s="25">
        <v>20</v>
      </c>
      <c r="G1115" s="27">
        <v>997.58</v>
      </c>
      <c r="H1115" s="27">
        <v>1018.43</v>
      </c>
      <c r="I1115" s="27"/>
      <c r="J1115" s="27">
        <v>1501</v>
      </c>
      <c r="K1115" s="25" t="s">
        <v>4114</v>
      </c>
      <c r="L1115" s="26"/>
      <c r="M1115"/>
      <c r="N1115"/>
      <c r="O1115" s="25">
        <v>-49.2</v>
      </c>
      <c r="P1115" s="25">
        <v>71.819999999999993</v>
      </c>
      <c r="S1115" s="23" t="str">
        <f t="shared" si="54"/>
        <v/>
      </c>
      <c r="T1115" s="23">
        <f t="shared" si="52"/>
        <v>1</v>
      </c>
    </row>
    <row r="1116" spans="1:20" ht="17.399999999999999">
      <c r="A1116" s="23" t="str">
        <f t="shared" si="53"/>
        <v/>
      </c>
      <c r="B1116" s="24" t="s">
        <v>1839</v>
      </c>
      <c r="C1116" s="12" t="s">
        <v>5211</v>
      </c>
      <c r="D1116" s="25" t="s">
        <v>37</v>
      </c>
      <c r="E1116" s="26">
        <v>81.22</v>
      </c>
      <c r="F1116" s="25"/>
      <c r="G1116" s="27"/>
      <c r="H1116" s="27"/>
      <c r="I1116" s="27"/>
      <c r="J1116" s="27"/>
      <c r="K1116" s="25" t="s">
        <v>4085</v>
      </c>
      <c r="L1116" s="25"/>
      <c r="M1116"/>
      <c r="N1116"/>
      <c r="O1116" s="25">
        <v>-5.41</v>
      </c>
      <c r="P1116" s="25">
        <v>-24.32</v>
      </c>
      <c r="S1116" s="23" t="str">
        <f t="shared" si="54"/>
        <v/>
      </c>
      <c r="T1116" s="23">
        <f t="shared" si="52"/>
        <v>0</v>
      </c>
    </row>
    <row r="1117" spans="1:20" ht="17.399999999999999">
      <c r="A1117" s="23" t="str">
        <f t="shared" si="53"/>
        <v/>
      </c>
      <c r="B1117" s="24" t="s">
        <v>1840</v>
      </c>
      <c r="C1117" s="12" t="s">
        <v>1841</v>
      </c>
      <c r="D1117" s="25" t="s">
        <v>37</v>
      </c>
      <c r="E1117" s="26">
        <v>183.75</v>
      </c>
      <c r="F1117" s="25"/>
      <c r="G1117" s="27"/>
      <c r="H1117" s="27"/>
      <c r="I1117" s="27"/>
      <c r="J1117" s="27"/>
      <c r="K1117" s="25" t="s">
        <v>4086</v>
      </c>
      <c r="L1117" s="26"/>
      <c r="M1117"/>
      <c r="N1117"/>
      <c r="O1117" s="25">
        <v>2.2999999999999998</v>
      </c>
      <c r="P1117" s="25">
        <v>6.99</v>
      </c>
      <c r="S1117" s="23" t="str">
        <f t="shared" si="54"/>
        <v/>
      </c>
      <c r="T1117" s="23">
        <f t="shared" si="52"/>
        <v>0</v>
      </c>
    </row>
    <row r="1118" spans="1:20" ht="17.399999999999999">
      <c r="A1118" s="23" t="str">
        <f t="shared" si="53"/>
        <v/>
      </c>
      <c r="B1118" s="24" t="s">
        <v>1842</v>
      </c>
      <c r="C1118" s="12" t="s">
        <v>4684</v>
      </c>
      <c r="D1118" s="25" t="s">
        <v>37</v>
      </c>
      <c r="E1118" s="26">
        <v>48.23</v>
      </c>
      <c r="F1118" s="26"/>
      <c r="G1118" s="27"/>
      <c r="H1118" s="27"/>
      <c r="I1118" s="27"/>
      <c r="J1118" s="27"/>
      <c r="K1118" s="25" t="s">
        <v>4092</v>
      </c>
      <c r="L1118" s="26"/>
      <c r="M1118"/>
      <c r="N1118"/>
      <c r="O1118" s="25">
        <v>3.61</v>
      </c>
      <c r="P1118" s="25">
        <v>-2.64</v>
      </c>
      <c r="S1118" s="23" t="str">
        <f t="shared" si="54"/>
        <v/>
      </c>
      <c r="T1118" s="23">
        <f t="shared" si="52"/>
        <v>0</v>
      </c>
    </row>
    <row r="1119" spans="1:20" ht="17.399999999999999">
      <c r="A1119" s="23" t="str">
        <f t="shared" si="53"/>
        <v/>
      </c>
      <c r="B1119" s="24" t="s">
        <v>1843</v>
      </c>
      <c r="C1119" s="12" t="s">
        <v>1844</v>
      </c>
      <c r="D1119" s="25" t="s">
        <v>37</v>
      </c>
      <c r="E1119" s="26">
        <v>75.98</v>
      </c>
      <c r="F1119" s="26"/>
      <c r="G1119" s="27"/>
      <c r="H1119" s="27"/>
      <c r="I1119" s="27"/>
      <c r="J1119" s="27"/>
      <c r="K1119" s="25" t="s">
        <v>4076</v>
      </c>
      <c r="L1119" s="26"/>
      <c r="M1119"/>
      <c r="N1119"/>
      <c r="O1119" s="25">
        <v>-16.87</v>
      </c>
      <c r="P1119" s="25">
        <v>-28.75</v>
      </c>
      <c r="S1119" s="23" t="str">
        <f t="shared" si="54"/>
        <v/>
      </c>
      <c r="T1119" s="23">
        <f t="shared" si="52"/>
        <v>0</v>
      </c>
    </row>
    <row r="1120" spans="1:20" ht="17.399999999999999">
      <c r="A1120" s="23" t="str">
        <f t="shared" si="53"/>
        <v/>
      </c>
      <c r="B1120" s="24" t="s">
        <v>1845</v>
      </c>
      <c r="C1120" s="12" t="s">
        <v>1846</v>
      </c>
      <c r="D1120" s="25" t="s">
        <v>37</v>
      </c>
      <c r="E1120" s="26">
        <v>97.27</v>
      </c>
      <c r="F1120" s="25"/>
      <c r="G1120" s="27"/>
      <c r="H1120" s="27"/>
      <c r="I1120" s="27"/>
      <c r="J1120" s="27"/>
      <c r="K1120" s="25" t="s">
        <v>4103</v>
      </c>
      <c r="L1120" s="28"/>
      <c r="M1120"/>
      <c r="N1120"/>
      <c r="O1120" s="25">
        <v>0</v>
      </c>
      <c r="P1120" s="25">
        <v>0</v>
      </c>
      <c r="S1120" s="23" t="str">
        <f t="shared" si="54"/>
        <v/>
      </c>
      <c r="T1120" s="23">
        <f t="shared" si="52"/>
        <v>0</v>
      </c>
    </row>
    <row r="1121" spans="1:20" ht="17.399999999999999">
      <c r="A1121" s="23" t="str">
        <f t="shared" si="53"/>
        <v/>
      </c>
      <c r="B1121" s="24" t="s">
        <v>1847</v>
      </c>
      <c r="C1121" s="12" t="s">
        <v>1848</v>
      </c>
      <c r="D1121" s="25" t="s">
        <v>37</v>
      </c>
      <c r="E1121" s="26">
        <v>41.12</v>
      </c>
      <c r="F1121" s="25"/>
      <c r="G1121" s="27"/>
      <c r="H1121" s="27"/>
      <c r="I1121" s="27"/>
      <c r="J1121" s="27"/>
      <c r="K1121" s="25" t="s">
        <v>4107</v>
      </c>
      <c r="L1121" s="28"/>
      <c r="M1121"/>
      <c r="N1121"/>
      <c r="O1121" s="25">
        <v>-1.36</v>
      </c>
      <c r="P1121" s="25">
        <v>30.45</v>
      </c>
      <c r="S1121" s="23" t="str">
        <f t="shared" si="54"/>
        <v/>
      </c>
      <c r="T1121" s="23">
        <f t="shared" si="52"/>
        <v>0</v>
      </c>
    </row>
    <row r="1122" spans="1:20" ht="17.399999999999999">
      <c r="A1122" s="23" t="str">
        <f t="shared" si="53"/>
        <v/>
      </c>
      <c r="B1122" s="24" t="s">
        <v>1849</v>
      </c>
      <c r="C1122" s="12" t="s">
        <v>1850</v>
      </c>
      <c r="D1122" s="25" t="s">
        <v>37</v>
      </c>
      <c r="E1122" s="26">
        <v>27.64</v>
      </c>
      <c r="F1122" s="25"/>
      <c r="G1122" s="27"/>
      <c r="H1122" s="27"/>
      <c r="I1122" s="27"/>
      <c r="J1122" s="27"/>
      <c r="K1122" s="25" t="s">
        <v>4099</v>
      </c>
      <c r="L1122" s="28"/>
      <c r="M1122"/>
      <c r="N1122"/>
      <c r="O1122" s="25">
        <v>-39.26</v>
      </c>
      <c r="P1122" s="25">
        <v>-29.04</v>
      </c>
      <c r="S1122" s="23" t="str">
        <f t="shared" si="54"/>
        <v/>
      </c>
      <c r="T1122" s="23">
        <f t="shared" si="52"/>
        <v>0</v>
      </c>
    </row>
    <row r="1123" spans="1:20" ht="17.399999999999999">
      <c r="A1123" s="23">
        <f t="shared" si="53"/>
        <v>92</v>
      </c>
      <c r="B1123" s="24" t="s">
        <v>1851</v>
      </c>
      <c r="C1123" s="12" t="s">
        <v>1852</v>
      </c>
      <c r="D1123" s="25" t="s">
        <v>9</v>
      </c>
      <c r="E1123" s="26">
        <v>4462.47</v>
      </c>
      <c r="F1123" s="25">
        <v>20</v>
      </c>
      <c r="G1123" s="27">
        <v>50.12</v>
      </c>
      <c r="H1123" s="27">
        <v>50.53</v>
      </c>
      <c r="I1123" s="27">
        <v>67.900000000000006</v>
      </c>
      <c r="J1123" s="27">
        <v>47.93</v>
      </c>
      <c r="K1123" s="25" t="s">
        <v>4097</v>
      </c>
      <c r="L1123" s="25"/>
      <c r="M1123"/>
      <c r="N1123"/>
      <c r="O1123" s="25">
        <v>-29.03</v>
      </c>
      <c r="P1123" s="25">
        <v>-25.37</v>
      </c>
      <c r="S1123" s="23">
        <f t="shared" si="54"/>
        <v>4462.4812300000003</v>
      </c>
      <c r="T1123" s="23">
        <f t="shared" si="52"/>
        <v>0</v>
      </c>
    </row>
    <row r="1124" spans="1:20" ht="17.399999999999999">
      <c r="A1124" s="23" t="str">
        <f t="shared" si="53"/>
        <v/>
      </c>
      <c r="B1124" s="24" t="s">
        <v>1853</v>
      </c>
      <c r="C1124" s="12" t="s">
        <v>4553</v>
      </c>
      <c r="D1124" s="25" t="s">
        <v>37</v>
      </c>
      <c r="E1124" s="26">
        <v>133.72999999999999</v>
      </c>
      <c r="F1124" s="25">
        <v>1</v>
      </c>
      <c r="G1124" s="27"/>
      <c r="H1124" s="27"/>
      <c r="I1124" s="27"/>
      <c r="J1124" s="27"/>
      <c r="K1124" s="25" t="s">
        <v>4086</v>
      </c>
      <c r="L1124" s="25"/>
      <c r="M1124"/>
      <c r="N1124"/>
      <c r="O1124" s="25">
        <v>29.59</v>
      </c>
      <c r="P1124" s="25">
        <v>86.87</v>
      </c>
      <c r="S1124" s="23" t="str">
        <f t="shared" si="54"/>
        <v/>
      </c>
      <c r="T1124" s="23">
        <f t="shared" si="52"/>
        <v>0</v>
      </c>
    </row>
    <row r="1125" spans="1:20" ht="17.399999999999999">
      <c r="A1125" s="23" t="str">
        <f t="shared" si="53"/>
        <v/>
      </c>
      <c r="B1125" s="24" t="s">
        <v>1854</v>
      </c>
      <c r="C1125" s="12" t="s">
        <v>1855</v>
      </c>
      <c r="D1125" s="25" t="s">
        <v>37</v>
      </c>
      <c r="E1125" s="26">
        <v>79.62</v>
      </c>
      <c r="F1125" s="25"/>
      <c r="G1125" s="27"/>
      <c r="H1125" s="27"/>
      <c r="I1125" s="27"/>
      <c r="J1125" s="27"/>
      <c r="K1125" s="25" t="s">
        <v>4120</v>
      </c>
      <c r="L1125" s="26"/>
      <c r="M1125"/>
      <c r="N1125"/>
      <c r="O1125" s="25">
        <v>-12.92</v>
      </c>
      <c r="P1125" s="25">
        <v>-53.13</v>
      </c>
      <c r="S1125" s="23" t="str">
        <f t="shared" si="54"/>
        <v/>
      </c>
      <c r="T1125" s="23">
        <f t="shared" si="52"/>
        <v>0</v>
      </c>
    </row>
    <row r="1126" spans="1:20" ht="17.399999999999999">
      <c r="A1126" s="23" t="str">
        <f t="shared" si="53"/>
        <v/>
      </c>
      <c r="B1126" s="24" t="s">
        <v>1856</v>
      </c>
      <c r="C1126" s="12" t="s">
        <v>1857</v>
      </c>
      <c r="D1126" s="25" t="s">
        <v>37</v>
      </c>
      <c r="E1126" s="26">
        <v>22.97</v>
      </c>
      <c r="F1126" s="25"/>
      <c r="G1126" s="27"/>
      <c r="H1126" s="27"/>
      <c r="I1126" s="27"/>
      <c r="J1126" s="27"/>
      <c r="K1126" s="25" t="s">
        <v>4113</v>
      </c>
      <c r="L1126" s="25"/>
      <c r="M1126"/>
      <c r="N1126"/>
      <c r="O1126" s="25">
        <v>3.43</v>
      </c>
      <c r="P1126" s="25">
        <v>-4.96</v>
      </c>
      <c r="S1126" s="23" t="str">
        <f t="shared" si="54"/>
        <v/>
      </c>
      <c r="T1126" s="23">
        <f t="shared" si="52"/>
        <v>0</v>
      </c>
    </row>
    <row r="1127" spans="1:20" ht="17.399999999999999">
      <c r="A1127" s="23" t="str">
        <f t="shared" si="53"/>
        <v/>
      </c>
      <c r="B1127" s="24" t="s">
        <v>1858</v>
      </c>
      <c r="C1127" s="12" t="s">
        <v>1859</v>
      </c>
      <c r="D1127" s="25" t="s">
        <v>37</v>
      </c>
      <c r="E1127" s="26">
        <v>191.19</v>
      </c>
      <c r="F1127" s="25"/>
      <c r="G1127" s="27"/>
      <c r="H1127" s="27"/>
      <c r="I1127" s="27"/>
      <c r="J1127" s="27"/>
      <c r="K1127" s="25" t="s">
        <v>4076</v>
      </c>
      <c r="L1127" s="25"/>
      <c r="M1127"/>
      <c r="N1127"/>
      <c r="O1127" s="25">
        <v>-15.68</v>
      </c>
      <c r="P1127" s="25">
        <v>-30.98</v>
      </c>
      <c r="S1127" s="23" t="str">
        <f t="shared" si="54"/>
        <v/>
      </c>
      <c r="T1127" s="23">
        <f t="shared" si="52"/>
        <v>0</v>
      </c>
    </row>
    <row r="1128" spans="1:20" ht="17.399999999999999">
      <c r="A1128" s="23" t="str">
        <f t="shared" si="53"/>
        <v/>
      </c>
      <c r="B1128" s="24" t="s">
        <v>1860</v>
      </c>
      <c r="C1128" s="12" t="s">
        <v>4685</v>
      </c>
      <c r="D1128" s="25" t="s">
        <v>37</v>
      </c>
      <c r="E1128" s="26">
        <v>568.41999999999996</v>
      </c>
      <c r="F1128" s="25">
        <v>7</v>
      </c>
      <c r="G1128" s="27">
        <v>27.5</v>
      </c>
      <c r="H1128" s="27">
        <v>27.29</v>
      </c>
      <c r="I1128" s="27"/>
      <c r="J1128" s="27">
        <v>26</v>
      </c>
      <c r="K1128" s="25" t="s">
        <v>4113</v>
      </c>
      <c r="L1128" s="25"/>
      <c r="M1128"/>
      <c r="N1128"/>
      <c r="O1128" s="25">
        <v>-0.2</v>
      </c>
      <c r="P1128" s="25">
        <v>-18.670000000000002</v>
      </c>
      <c r="S1128" s="23" t="str">
        <f t="shared" si="54"/>
        <v/>
      </c>
      <c r="T1128" s="23">
        <f t="shared" si="52"/>
        <v>0</v>
      </c>
    </row>
    <row r="1129" spans="1:20" ht="17.399999999999999">
      <c r="A1129" s="23" t="str">
        <f t="shared" si="53"/>
        <v/>
      </c>
      <c r="B1129" s="24" t="s">
        <v>1861</v>
      </c>
      <c r="C1129" s="12" t="s">
        <v>1862</v>
      </c>
      <c r="D1129" s="25" t="s">
        <v>37</v>
      </c>
      <c r="E1129" s="26">
        <v>78.349999999999994</v>
      </c>
      <c r="F1129" s="25"/>
      <c r="G1129" s="27"/>
      <c r="H1129" s="27"/>
      <c r="I1129" s="27"/>
      <c r="J1129" s="27"/>
      <c r="K1129" s="25" t="s">
        <v>4088</v>
      </c>
      <c r="L1129" s="25"/>
      <c r="M1129"/>
      <c r="N1129"/>
      <c r="O1129" s="25">
        <v>-4.6100000000000003</v>
      </c>
      <c r="P1129" s="25">
        <v>57.34</v>
      </c>
      <c r="S1129" s="23" t="str">
        <f t="shared" si="54"/>
        <v/>
      </c>
      <c r="T1129" s="23">
        <f t="shared" si="52"/>
        <v>0</v>
      </c>
    </row>
    <row r="1130" spans="1:20" ht="17.399999999999999">
      <c r="A1130" s="23" t="str">
        <f t="shared" si="53"/>
        <v/>
      </c>
      <c r="B1130" s="24" t="s">
        <v>1863</v>
      </c>
      <c r="C1130" s="12" t="s">
        <v>2906</v>
      </c>
      <c r="D1130" s="25" t="s">
        <v>37</v>
      </c>
      <c r="E1130" s="26">
        <v>141.06</v>
      </c>
      <c r="F1130" s="26"/>
      <c r="G1130" s="27"/>
      <c r="H1130" s="27"/>
      <c r="I1130" s="27"/>
      <c r="J1130" s="27"/>
      <c r="K1130" s="25" t="s">
        <v>4118</v>
      </c>
      <c r="L1130" s="26"/>
      <c r="M1130"/>
      <c r="N1130"/>
      <c r="O1130" s="25">
        <v>-3.84</v>
      </c>
      <c r="P1130" s="25">
        <v>-14.39</v>
      </c>
      <c r="S1130" s="23" t="str">
        <f t="shared" si="54"/>
        <v/>
      </c>
      <c r="T1130" s="23">
        <f t="shared" si="52"/>
        <v>0</v>
      </c>
    </row>
    <row r="1131" spans="1:20" ht="17.399999999999999">
      <c r="A1131" s="23" t="str">
        <f t="shared" si="53"/>
        <v/>
      </c>
      <c r="B1131" s="24" t="s">
        <v>1864</v>
      </c>
      <c r="C1131" s="12" t="s">
        <v>2907</v>
      </c>
      <c r="D1131" s="25" t="s">
        <v>37</v>
      </c>
      <c r="E1131" s="26">
        <v>103.5</v>
      </c>
      <c r="F1131" s="26"/>
      <c r="G1131" s="27"/>
      <c r="H1131" s="27"/>
      <c r="I1131" s="27"/>
      <c r="J1131" s="27"/>
      <c r="K1131" s="25" t="s">
        <v>4076</v>
      </c>
      <c r="L1131" s="26"/>
      <c r="M1131"/>
      <c r="N1131"/>
      <c r="O1131" s="25">
        <v>33.450000000000003</v>
      </c>
      <c r="P1131" s="25">
        <v>-6.67</v>
      </c>
      <c r="S1131" s="23" t="str">
        <f t="shared" si="54"/>
        <v/>
      </c>
      <c r="T1131" s="23">
        <f t="shared" si="52"/>
        <v>0</v>
      </c>
    </row>
    <row r="1132" spans="1:20" ht="17.399999999999999">
      <c r="A1132" s="23">
        <f t="shared" si="53"/>
        <v>105</v>
      </c>
      <c r="B1132" s="24" t="s">
        <v>1865</v>
      </c>
      <c r="C1132" s="12" t="s">
        <v>1866</v>
      </c>
      <c r="D1132" s="25" t="s">
        <v>37</v>
      </c>
      <c r="E1132" s="26">
        <v>3410.45</v>
      </c>
      <c r="F1132" s="26">
        <v>4</v>
      </c>
      <c r="G1132" s="27">
        <v>83.28</v>
      </c>
      <c r="H1132" s="27">
        <v>83.28</v>
      </c>
      <c r="I1132" s="27">
        <v>92.9</v>
      </c>
      <c r="J1132" s="27">
        <v>92.9</v>
      </c>
      <c r="K1132" s="25" t="s">
        <v>4091</v>
      </c>
      <c r="L1132" s="25"/>
      <c r="M1132"/>
      <c r="N1132"/>
      <c r="O1132" s="25">
        <v>27.61</v>
      </c>
      <c r="P1132" s="25">
        <v>68.47</v>
      </c>
      <c r="S1132" s="23">
        <f t="shared" si="54"/>
        <v>3410.4613199999999</v>
      </c>
      <c r="T1132" s="23">
        <f t="shared" si="52"/>
        <v>0</v>
      </c>
    </row>
    <row r="1133" spans="1:20" ht="17.399999999999999">
      <c r="A1133" s="23" t="str">
        <f t="shared" si="53"/>
        <v/>
      </c>
      <c r="B1133" s="24" t="s">
        <v>4270</v>
      </c>
      <c r="C1133" s="12" t="s">
        <v>4275</v>
      </c>
      <c r="D1133" s="25" t="s">
        <v>37</v>
      </c>
      <c r="E1133" s="26">
        <v>80.73</v>
      </c>
      <c r="F1133" s="26"/>
      <c r="G1133" s="27"/>
      <c r="H1133" s="27"/>
      <c r="I1133" s="27"/>
      <c r="J1133" s="27"/>
      <c r="K1133" s="25" t="s">
        <v>4100</v>
      </c>
      <c r="L1133" s="25"/>
      <c r="M1133"/>
      <c r="N1133"/>
      <c r="O1133" s="25">
        <v>0.3</v>
      </c>
      <c r="P1133" s="25">
        <v>26.39</v>
      </c>
      <c r="S1133" s="23" t="str">
        <f t="shared" si="54"/>
        <v/>
      </c>
      <c r="T1133" s="23">
        <f t="shared" si="52"/>
        <v>0</v>
      </c>
    </row>
    <row r="1134" spans="1:20" ht="17.399999999999999">
      <c r="A1134" s="23" t="str">
        <f t="shared" si="53"/>
        <v/>
      </c>
      <c r="B1134" s="24" t="s">
        <v>2703</v>
      </c>
      <c r="C1134" s="12" t="s">
        <v>2709</v>
      </c>
      <c r="D1134" s="25" t="s">
        <v>37</v>
      </c>
      <c r="E1134" s="26">
        <v>221.53</v>
      </c>
      <c r="F1134" s="25"/>
      <c r="G1134" s="27"/>
      <c r="H1134" s="27"/>
      <c r="I1134" s="27"/>
      <c r="J1134" s="27"/>
      <c r="K1134" s="25" t="s">
        <v>4110</v>
      </c>
      <c r="L1134" s="26"/>
      <c r="M1134"/>
      <c r="N1134"/>
      <c r="O1134" s="25">
        <v>-12.33</v>
      </c>
      <c r="P1134" s="25">
        <v>-27.35</v>
      </c>
      <c r="S1134" s="23" t="str">
        <f t="shared" si="54"/>
        <v/>
      </c>
      <c r="T1134" s="23">
        <f t="shared" si="52"/>
        <v>0</v>
      </c>
    </row>
    <row r="1135" spans="1:20" ht="17.399999999999999">
      <c r="A1135" s="23" t="str">
        <f t="shared" si="53"/>
        <v/>
      </c>
      <c r="B1135" s="24" t="s">
        <v>1867</v>
      </c>
      <c r="C1135" s="12" t="s">
        <v>1868</v>
      </c>
      <c r="D1135" s="25" t="s">
        <v>37</v>
      </c>
      <c r="E1135" s="26">
        <v>71.98</v>
      </c>
      <c r="F1135" s="25"/>
      <c r="G1135" s="27"/>
      <c r="H1135" s="27"/>
      <c r="I1135" s="27"/>
      <c r="J1135" s="27"/>
      <c r="K1135" s="25" t="s">
        <v>4085</v>
      </c>
      <c r="L1135" s="26"/>
      <c r="M1135"/>
      <c r="N1135"/>
      <c r="O1135" s="25">
        <v>-6.98</v>
      </c>
      <c r="P1135" s="25">
        <v>-21.34</v>
      </c>
      <c r="S1135" s="23" t="str">
        <f t="shared" si="54"/>
        <v/>
      </c>
      <c r="T1135" s="23">
        <f t="shared" si="52"/>
        <v>0</v>
      </c>
    </row>
    <row r="1136" spans="1:20" ht="17.399999999999999">
      <c r="A1136" s="23" t="str">
        <f t="shared" si="53"/>
        <v/>
      </c>
      <c r="B1136" s="24" t="s">
        <v>1869</v>
      </c>
      <c r="C1136" s="12" t="s">
        <v>4041</v>
      </c>
      <c r="D1136" s="25" t="s">
        <v>37</v>
      </c>
      <c r="E1136" s="26">
        <v>393.18</v>
      </c>
      <c r="F1136" s="25"/>
      <c r="G1136" s="27"/>
      <c r="H1136" s="27"/>
      <c r="I1136" s="27"/>
      <c r="J1136" s="27"/>
      <c r="K1136" s="25" t="s">
        <v>4105</v>
      </c>
      <c r="L1136" s="26"/>
      <c r="M1136"/>
      <c r="N1136"/>
      <c r="O1136" s="25">
        <v>-3.15</v>
      </c>
      <c r="P1136" s="25">
        <v>-18.66</v>
      </c>
      <c r="S1136" s="23" t="str">
        <f t="shared" si="54"/>
        <v/>
      </c>
      <c r="T1136" s="23">
        <f t="shared" si="52"/>
        <v>0</v>
      </c>
    </row>
    <row r="1137" spans="1:20" ht="17.399999999999999">
      <c r="A1137" s="23" t="str">
        <f t="shared" si="53"/>
        <v/>
      </c>
      <c r="B1137" s="24" t="s">
        <v>2786</v>
      </c>
      <c r="C1137" s="12" t="s">
        <v>2790</v>
      </c>
      <c r="D1137" s="25" t="s">
        <v>37</v>
      </c>
      <c r="E1137" s="26">
        <v>20.07</v>
      </c>
      <c r="F1137" s="25"/>
      <c r="G1137" s="27"/>
      <c r="H1137" s="27"/>
      <c r="I1137" s="27"/>
      <c r="J1137" s="27"/>
      <c r="K1137" s="25" t="s">
        <v>4113</v>
      </c>
      <c r="L1137" s="25"/>
      <c r="M1137"/>
      <c r="N1137"/>
      <c r="O1137" s="25">
        <v>-14.26</v>
      </c>
      <c r="P1137" s="25">
        <v>-22.14</v>
      </c>
      <c r="S1137" s="23" t="str">
        <f t="shared" si="54"/>
        <v/>
      </c>
      <c r="T1137" s="23">
        <f t="shared" si="52"/>
        <v>0</v>
      </c>
    </row>
    <row r="1138" spans="1:20" ht="17.399999999999999">
      <c r="A1138" s="23" t="str">
        <f t="shared" si="53"/>
        <v/>
      </c>
      <c r="B1138" s="24" t="s">
        <v>1870</v>
      </c>
      <c r="C1138" s="12" t="s">
        <v>1871</v>
      </c>
      <c r="D1138" s="25" t="s">
        <v>37</v>
      </c>
      <c r="E1138" s="26">
        <v>14.5</v>
      </c>
      <c r="F1138" s="25"/>
      <c r="G1138" s="27"/>
      <c r="H1138" s="27"/>
      <c r="I1138" s="27"/>
      <c r="J1138" s="27"/>
      <c r="K1138" s="25" t="s">
        <v>4096</v>
      </c>
      <c r="L1138" s="25"/>
      <c r="M1138"/>
      <c r="N1138"/>
      <c r="O1138" s="25">
        <v>-9.25</v>
      </c>
      <c r="P1138" s="25">
        <v>-23.07</v>
      </c>
      <c r="S1138" s="23" t="str">
        <f t="shared" si="54"/>
        <v/>
      </c>
      <c r="T1138" s="23">
        <f t="shared" si="52"/>
        <v>0</v>
      </c>
    </row>
    <row r="1139" spans="1:20" ht="17.399999999999999">
      <c r="A1139" s="23" t="str">
        <f t="shared" si="53"/>
        <v/>
      </c>
      <c r="B1139" s="24" t="s">
        <v>1872</v>
      </c>
      <c r="C1139" s="12" t="s">
        <v>1873</v>
      </c>
      <c r="D1139" s="25" t="s">
        <v>9</v>
      </c>
      <c r="E1139" s="26">
        <v>95.21</v>
      </c>
      <c r="F1139" s="26"/>
      <c r="G1139" s="27"/>
      <c r="H1139" s="27"/>
      <c r="I1139" s="27"/>
      <c r="J1139" s="27"/>
      <c r="K1139" s="25" t="s">
        <v>4106</v>
      </c>
      <c r="L1139" s="25"/>
      <c r="M1139"/>
      <c r="N1139"/>
      <c r="O1139" s="25">
        <v>-5.1100000000000003</v>
      </c>
      <c r="P1139" s="25">
        <v>-24.92</v>
      </c>
      <c r="S1139" s="23" t="str">
        <f t="shared" si="54"/>
        <v/>
      </c>
      <c r="T1139" s="23">
        <f t="shared" si="52"/>
        <v>0</v>
      </c>
    </row>
    <row r="1140" spans="1:20" ht="17.399999999999999">
      <c r="A1140" s="23" t="str">
        <f t="shared" si="53"/>
        <v/>
      </c>
      <c r="B1140" s="24" t="s">
        <v>1874</v>
      </c>
      <c r="C1140" s="12" t="s">
        <v>1875</v>
      </c>
      <c r="D1140" s="25" t="s">
        <v>37</v>
      </c>
      <c r="E1140" s="26">
        <v>120.48</v>
      </c>
      <c r="F1140" s="26"/>
      <c r="G1140" s="27"/>
      <c r="H1140" s="27"/>
      <c r="I1140" s="27"/>
      <c r="J1140" s="27"/>
      <c r="K1140" s="25" t="s">
        <v>4081</v>
      </c>
      <c r="L1140" s="25"/>
      <c r="M1140"/>
      <c r="N1140"/>
      <c r="O1140" s="25">
        <v>7.12</v>
      </c>
      <c r="P1140" s="25">
        <v>-4.2</v>
      </c>
      <c r="S1140" s="23" t="str">
        <f t="shared" si="54"/>
        <v/>
      </c>
      <c r="T1140" s="23">
        <f t="shared" si="52"/>
        <v>0</v>
      </c>
    </row>
    <row r="1141" spans="1:20" ht="17.399999999999999">
      <c r="A1141" s="23" t="str">
        <f t="shared" si="53"/>
        <v/>
      </c>
      <c r="B1141" s="24" t="s">
        <v>1876</v>
      </c>
      <c r="C1141" s="12" t="s">
        <v>4165</v>
      </c>
      <c r="D1141" s="25" t="s">
        <v>37</v>
      </c>
      <c r="E1141" s="26">
        <v>55.31</v>
      </c>
      <c r="F1141" s="25">
        <v>1</v>
      </c>
      <c r="G1141" s="27"/>
      <c r="H1141" s="27"/>
      <c r="I1141" s="27"/>
      <c r="J1141" s="27"/>
      <c r="K1141" s="25" t="s">
        <v>4113</v>
      </c>
      <c r="L1141" s="25"/>
      <c r="M1141"/>
      <c r="N1141"/>
      <c r="O1141" s="25">
        <v>-10.18</v>
      </c>
      <c r="P1141" s="25">
        <v>-16.86</v>
      </c>
      <c r="S1141" s="23" t="str">
        <f t="shared" si="54"/>
        <v/>
      </c>
      <c r="T1141" s="23">
        <f t="shared" si="52"/>
        <v>0</v>
      </c>
    </row>
    <row r="1142" spans="1:20" ht="17.399999999999999">
      <c r="A1142" s="23" t="str">
        <f t="shared" si="53"/>
        <v/>
      </c>
      <c r="B1142" s="24" t="s">
        <v>1877</v>
      </c>
      <c r="C1142" s="12" t="s">
        <v>1878</v>
      </c>
      <c r="D1142" s="25" t="s">
        <v>37</v>
      </c>
      <c r="E1142" s="26">
        <v>121.1</v>
      </c>
      <c r="F1142" s="25"/>
      <c r="G1142" s="27"/>
      <c r="H1142" s="27"/>
      <c r="I1142" s="27"/>
      <c r="J1142" s="27"/>
      <c r="K1142" s="25" t="s">
        <v>4077</v>
      </c>
      <c r="L1142" s="25"/>
      <c r="M1142"/>
      <c r="N1142"/>
      <c r="O1142" s="25">
        <v>-0.24</v>
      </c>
      <c r="P1142" s="25">
        <v>-7.16</v>
      </c>
      <c r="S1142" s="23" t="str">
        <f t="shared" si="54"/>
        <v/>
      </c>
      <c r="T1142" s="23">
        <f t="shared" si="52"/>
        <v>0</v>
      </c>
    </row>
    <row r="1143" spans="1:20" ht="17.399999999999999">
      <c r="A1143" s="23" t="str">
        <f t="shared" si="53"/>
        <v/>
      </c>
      <c r="B1143" s="24" t="s">
        <v>1879</v>
      </c>
      <c r="C1143" s="12" t="s">
        <v>1880</v>
      </c>
      <c r="D1143" s="25" t="s">
        <v>37</v>
      </c>
      <c r="E1143" s="26">
        <v>32.32</v>
      </c>
      <c r="F1143" s="25"/>
      <c r="G1143" s="27"/>
      <c r="H1143" s="27"/>
      <c r="I1143" s="27"/>
      <c r="J1143" s="27"/>
      <c r="K1143" s="25" t="s">
        <v>4103</v>
      </c>
      <c r="L1143" s="25"/>
      <c r="M1143"/>
      <c r="N1143"/>
      <c r="O1143" s="25">
        <v>8.66</v>
      </c>
      <c r="P1143" s="25">
        <v>-26.83</v>
      </c>
      <c r="S1143" s="23" t="str">
        <f t="shared" si="54"/>
        <v/>
      </c>
      <c r="T1143" s="23">
        <f t="shared" si="52"/>
        <v>0</v>
      </c>
    </row>
    <row r="1144" spans="1:20" ht="17.399999999999999">
      <c r="A1144" s="23" t="str">
        <f t="shared" si="53"/>
        <v/>
      </c>
      <c r="B1144" s="24" t="s">
        <v>4645</v>
      </c>
      <c r="C1144" s="12" t="s">
        <v>4649</v>
      </c>
      <c r="D1144" s="25" t="s">
        <v>37</v>
      </c>
      <c r="E1144" s="26">
        <v>26.84</v>
      </c>
      <c r="F1144" s="25"/>
      <c r="G1144" s="27"/>
      <c r="H1144" s="27"/>
      <c r="I1144" s="27"/>
      <c r="J1144" s="27"/>
      <c r="K1144" s="25" t="s">
        <v>4113</v>
      </c>
      <c r="L1144" s="26"/>
      <c r="M1144"/>
      <c r="N1144"/>
      <c r="O1144" s="25">
        <v>-7.02</v>
      </c>
      <c r="P1144" s="25">
        <v>-17.28</v>
      </c>
      <c r="S1144" s="23" t="str">
        <f t="shared" si="54"/>
        <v/>
      </c>
      <c r="T1144" s="23">
        <f t="shared" si="52"/>
        <v>0</v>
      </c>
    </row>
    <row r="1145" spans="1:20" ht="17.399999999999999">
      <c r="A1145" s="23" t="str">
        <f t="shared" si="53"/>
        <v/>
      </c>
      <c r="B1145" s="24" t="s">
        <v>1881</v>
      </c>
      <c r="C1145" s="12" t="s">
        <v>1882</v>
      </c>
      <c r="D1145" s="25" t="s">
        <v>37</v>
      </c>
      <c r="E1145" s="26">
        <v>96.55</v>
      </c>
      <c r="F1145" s="25"/>
      <c r="G1145" s="27"/>
      <c r="H1145" s="27"/>
      <c r="I1145" s="27"/>
      <c r="J1145" s="27"/>
      <c r="K1145" s="25" t="s">
        <v>4088</v>
      </c>
      <c r="L1145" s="25"/>
      <c r="M1145"/>
      <c r="N1145"/>
      <c r="O1145" s="25">
        <v>0</v>
      </c>
      <c r="P1145" s="25">
        <v>0</v>
      </c>
      <c r="S1145" s="23" t="str">
        <f t="shared" si="54"/>
        <v/>
      </c>
      <c r="T1145" s="23">
        <f t="shared" si="52"/>
        <v>0</v>
      </c>
    </row>
    <row r="1146" spans="1:20" ht="17.399999999999999">
      <c r="A1146" s="23">
        <f t="shared" si="53"/>
        <v>17</v>
      </c>
      <c r="B1146" s="24" t="s">
        <v>1883</v>
      </c>
      <c r="C1146" s="12" t="s">
        <v>1884</v>
      </c>
      <c r="D1146" s="25" t="s">
        <v>9</v>
      </c>
      <c r="E1146" s="26">
        <v>40580.620000000003</v>
      </c>
      <c r="F1146" s="25">
        <v>20</v>
      </c>
      <c r="G1146" s="27">
        <v>401.65</v>
      </c>
      <c r="H1146" s="27">
        <v>401.65</v>
      </c>
      <c r="I1146" s="27">
        <v>390.15</v>
      </c>
      <c r="J1146" s="27">
        <v>391.6</v>
      </c>
      <c r="K1146" s="25" t="s">
        <v>4076</v>
      </c>
      <c r="L1146" s="25"/>
      <c r="M1146"/>
      <c r="N1146"/>
      <c r="O1146" s="25">
        <v>-4.5</v>
      </c>
      <c r="P1146" s="25">
        <v>-11.13</v>
      </c>
      <c r="S1146" s="23">
        <f t="shared" si="54"/>
        <v>40580.631460000004</v>
      </c>
      <c r="T1146" s="23">
        <f t="shared" si="52"/>
        <v>0</v>
      </c>
    </row>
    <row r="1147" spans="1:20" ht="17.399999999999999">
      <c r="A1147" s="23" t="str">
        <f t="shared" si="53"/>
        <v/>
      </c>
      <c r="B1147" s="24" t="s">
        <v>1885</v>
      </c>
      <c r="C1147" s="12" t="s">
        <v>1886</v>
      </c>
      <c r="D1147" s="25" t="s">
        <v>9</v>
      </c>
      <c r="E1147" s="26">
        <v>64</v>
      </c>
      <c r="F1147" s="26"/>
      <c r="G1147" s="27"/>
      <c r="H1147" s="27"/>
      <c r="I1147" s="27"/>
      <c r="J1147" s="27"/>
      <c r="K1147" s="25" t="s">
        <v>4103</v>
      </c>
      <c r="L1147" s="26"/>
      <c r="M1147"/>
      <c r="N1147"/>
      <c r="O1147" s="25">
        <v>4.92</v>
      </c>
      <c r="P1147" s="25">
        <v>-29.52</v>
      </c>
      <c r="S1147" s="23" t="str">
        <f t="shared" si="54"/>
        <v/>
      </c>
      <c r="T1147" s="23">
        <f t="shared" si="52"/>
        <v>0</v>
      </c>
    </row>
    <row r="1148" spans="1:20" ht="17.399999999999999">
      <c r="A1148" s="23" t="str">
        <f t="shared" si="53"/>
        <v/>
      </c>
      <c r="B1148" s="24" t="s">
        <v>1887</v>
      </c>
      <c r="C1148" s="12" t="s">
        <v>1888</v>
      </c>
      <c r="D1148" s="25" t="s">
        <v>37</v>
      </c>
      <c r="E1148" s="26">
        <v>44.48</v>
      </c>
      <c r="F1148" s="26"/>
      <c r="G1148" s="27"/>
      <c r="H1148" s="27"/>
      <c r="I1148" s="27"/>
      <c r="J1148" s="27"/>
      <c r="K1148" s="25" t="s">
        <v>4100</v>
      </c>
      <c r="L1148" s="26"/>
      <c r="M1148"/>
      <c r="N1148"/>
      <c r="O1148" s="25">
        <v>-16.309999999999999</v>
      </c>
      <c r="P1148" s="25">
        <v>-31.24</v>
      </c>
      <c r="S1148" s="23" t="str">
        <f t="shared" si="54"/>
        <v/>
      </c>
      <c r="T1148" s="23">
        <f t="shared" si="52"/>
        <v>0</v>
      </c>
    </row>
    <row r="1149" spans="1:20" ht="17.399999999999999">
      <c r="A1149" s="23" t="str">
        <f t="shared" si="53"/>
        <v/>
      </c>
      <c r="B1149" s="24" t="s">
        <v>1889</v>
      </c>
      <c r="C1149" s="12" t="s">
        <v>1890</v>
      </c>
      <c r="D1149" s="25" t="s">
        <v>37</v>
      </c>
      <c r="E1149" s="26">
        <v>1833.82</v>
      </c>
      <c r="F1149" s="26"/>
      <c r="G1149" s="27"/>
      <c r="H1149" s="27"/>
      <c r="I1149" s="27"/>
      <c r="J1149" s="27"/>
      <c r="K1149" s="25" t="s">
        <v>4076</v>
      </c>
      <c r="L1149" s="25"/>
      <c r="M1149"/>
      <c r="N1149"/>
      <c r="O1149" s="25">
        <v>-12.68</v>
      </c>
      <c r="P1149" s="25">
        <v>-28.17</v>
      </c>
      <c r="S1149" s="23" t="str">
        <f t="shared" si="54"/>
        <v/>
      </c>
      <c r="T1149" s="23">
        <f t="shared" si="52"/>
        <v>0</v>
      </c>
    </row>
    <row r="1150" spans="1:20" ht="17.399999999999999">
      <c r="A1150" s="23" t="str">
        <f t="shared" si="53"/>
        <v/>
      </c>
      <c r="B1150" s="24" t="s">
        <v>1891</v>
      </c>
      <c r="C1150" s="12" t="s">
        <v>1892</v>
      </c>
      <c r="D1150" s="25" t="s">
        <v>37</v>
      </c>
      <c r="E1150" s="26">
        <v>116.91</v>
      </c>
      <c r="F1150" s="25"/>
      <c r="G1150" s="27"/>
      <c r="H1150" s="27"/>
      <c r="I1150" s="27"/>
      <c r="J1150" s="27"/>
      <c r="K1150" s="25" t="s">
        <v>4096</v>
      </c>
      <c r="L1150" s="25"/>
      <c r="M1150"/>
      <c r="N1150"/>
      <c r="O1150" s="25">
        <v>-10.69</v>
      </c>
      <c r="P1150" s="25">
        <v>-34.51</v>
      </c>
      <c r="S1150" s="23" t="str">
        <f t="shared" si="54"/>
        <v/>
      </c>
      <c r="T1150" s="23">
        <f t="shared" si="52"/>
        <v>0</v>
      </c>
    </row>
    <row r="1151" spans="1:20" ht="17.399999999999999">
      <c r="A1151" s="23" t="str">
        <f t="shared" si="53"/>
        <v/>
      </c>
      <c r="B1151" s="24" t="s">
        <v>1893</v>
      </c>
      <c r="C1151" s="12" t="s">
        <v>1894</v>
      </c>
      <c r="D1151" s="25" t="s">
        <v>37</v>
      </c>
      <c r="E1151" s="26">
        <v>201.48</v>
      </c>
      <c r="F1151" s="25">
        <v>2</v>
      </c>
      <c r="G1151" s="27">
        <v>13.15</v>
      </c>
      <c r="H1151" s="27">
        <v>13.15</v>
      </c>
      <c r="I1151" s="27"/>
      <c r="J1151" s="27"/>
      <c r="K1151" s="25" t="s">
        <v>4118</v>
      </c>
      <c r="L1151" s="25"/>
      <c r="M1151"/>
      <c r="N1151"/>
      <c r="O1151" s="25">
        <v>-5.08</v>
      </c>
      <c r="P1151" s="25">
        <v>-12.08</v>
      </c>
      <c r="S1151" s="23" t="str">
        <f t="shared" si="54"/>
        <v/>
      </c>
      <c r="T1151" s="23">
        <f t="shared" si="52"/>
        <v>0</v>
      </c>
    </row>
    <row r="1152" spans="1:20" ht="17.399999999999999">
      <c r="A1152" s="23" t="str">
        <f t="shared" si="53"/>
        <v/>
      </c>
      <c r="B1152" s="24" t="s">
        <v>1895</v>
      </c>
      <c r="C1152" s="12" t="s">
        <v>4266</v>
      </c>
      <c r="D1152" s="25" t="s">
        <v>37</v>
      </c>
      <c r="E1152" s="26">
        <v>35.72</v>
      </c>
      <c r="F1152" s="25"/>
      <c r="G1152" s="27"/>
      <c r="H1152" s="27"/>
      <c r="I1152" s="27"/>
      <c r="J1152" s="27"/>
      <c r="K1152" s="25" t="s">
        <v>4110</v>
      </c>
      <c r="L1152" s="26"/>
      <c r="M1152"/>
      <c r="N1152"/>
      <c r="O1152" s="25">
        <v>0</v>
      </c>
      <c r="P1152" s="25">
        <v>0</v>
      </c>
      <c r="S1152" s="23" t="str">
        <f t="shared" si="54"/>
        <v/>
      </c>
      <c r="T1152" s="23">
        <f t="shared" si="52"/>
        <v>0</v>
      </c>
    </row>
    <row r="1153" spans="1:20" ht="17.399999999999999">
      <c r="A1153" s="23" t="str">
        <f t="shared" si="53"/>
        <v/>
      </c>
      <c r="B1153" s="24" t="s">
        <v>1896</v>
      </c>
      <c r="C1153" s="12" t="s">
        <v>1897</v>
      </c>
      <c r="D1153" s="25" t="s">
        <v>37</v>
      </c>
      <c r="E1153" s="26">
        <v>366.64</v>
      </c>
      <c r="F1153" s="25">
        <v>2</v>
      </c>
      <c r="G1153" s="27">
        <v>8.6</v>
      </c>
      <c r="H1153" s="27">
        <v>8.6</v>
      </c>
      <c r="I1153" s="27"/>
      <c r="J1153" s="27"/>
      <c r="K1153" s="25" t="s">
        <v>4120</v>
      </c>
      <c r="L1153" s="25"/>
      <c r="M1153"/>
      <c r="N1153"/>
      <c r="O1153" s="25">
        <v>13.63</v>
      </c>
      <c r="P1153" s="25">
        <v>-3.35</v>
      </c>
      <c r="S1153" s="23" t="str">
        <f t="shared" si="54"/>
        <v/>
      </c>
      <c r="T1153" s="23">
        <f t="shared" si="52"/>
        <v>0</v>
      </c>
    </row>
    <row r="1154" spans="1:20" ht="17.399999999999999">
      <c r="A1154" s="23" t="str">
        <f t="shared" si="53"/>
        <v/>
      </c>
      <c r="B1154" s="24" t="s">
        <v>1898</v>
      </c>
      <c r="C1154" s="12" t="s">
        <v>1899</v>
      </c>
      <c r="D1154" s="25" t="s">
        <v>37</v>
      </c>
      <c r="E1154" s="26">
        <v>25.65</v>
      </c>
      <c r="F1154" s="25"/>
      <c r="G1154" s="27"/>
      <c r="H1154" s="27"/>
      <c r="I1154" s="27"/>
      <c r="J1154" s="27"/>
      <c r="K1154" s="25" t="s">
        <v>4086</v>
      </c>
      <c r="L1154" s="25"/>
      <c r="M1154"/>
      <c r="N1154"/>
      <c r="O1154" s="25">
        <v>4.43</v>
      </c>
      <c r="P1154" s="25">
        <v>-20.61</v>
      </c>
      <c r="S1154" s="23" t="str">
        <f t="shared" si="54"/>
        <v/>
      </c>
      <c r="T1154" s="23">
        <f t="shared" si="52"/>
        <v>0</v>
      </c>
    </row>
    <row r="1155" spans="1:20" ht="17.399999999999999">
      <c r="A1155" s="23">
        <f t="shared" si="53"/>
        <v>194</v>
      </c>
      <c r="B1155" s="24" t="s">
        <v>1900</v>
      </c>
      <c r="C1155" s="12" t="s">
        <v>4152</v>
      </c>
      <c r="D1155" s="25" t="s">
        <v>9</v>
      </c>
      <c r="E1155" s="26">
        <v>646.70000000000005</v>
      </c>
      <c r="F1155" s="25">
        <v>2</v>
      </c>
      <c r="G1155" s="27">
        <v>26.85</v>
      </c>
      <c r="H1155" s="27">
        <v>26.85</v>
      </c>
      <c r="I1155" s="27">
        <v>26.85</v>
      </c>
      <c r="J1155" s="27">
        <v>26.85</v>
      </c>
      <c r="K1155" s="25" t="s">
        <v>4084</v>
      </c>
      <c r="L1155" s="28"/>
      <c r="M1155"/>
      <c r="N1155"/>
      <c r="O1155" s="25">
        <v>-3.95</v>
      </c>
      <c r="P1155" s="25">
        <v>-11.82</v>
      </c>
      <c r="S1155" s="23">
        <f t="shared" si="54"/>
        <v>646.7115500000001</v>
      </c>
      <c r="T1155" s="23">
        <f t="shared" si="52"/>
        <v>0</v>
      </c>
    </row>
    <row r="1156" spans="1:20" ht="17.399999999999999">
      <c r="A1156" s="23" t="str">
        <f t="shared" si="53"/>
        <v/>
      </c>
      <c r="B1156" s="24" t="s">
        <v>1901</v>
      </c>
      <c r="C1156" s="12" t="s">
        <v>1902</v>
      </c>
      <c r="D1156" s="25" t="s">
        <v>37</v>
      </c>
      <c r="E1156" s="26">
        <v>18.14</v>
      </c>
      <c r="F1156" s="26"/>
      <c r="G1156" s="27"/>
      <c r="H1156" s="27"/>
      <c r="I1156" s="27"/>
      <c r="J1156" s="27"/>
      <c r="K1156" s="25" t="s">
        <v>4096</v>
      </c>
      <c r="L1156" s="26"/>
      <c r="M1156"/>
      <c r="N1156"/>
      <c r="O1156" s="25">
        <v>8.19</v>
      </c>
      <c r="P1156" s="25">
        <v>2.2000000000000002</v>
      </c>
      <c r="S1156" s="23" t="str">
        <f t="shared" si="54"/>
        <v/>
      </c>
      <c r="T1156" s="23">
        <f t="shared" si="52"/>
        <v>0</v>
      </c>
    </row>
    <row r="1157" spans="1:20" ht="17.399999999999999">
      <c r="A1157" s="23" t="str">
        <f t="shared" si="53"/>
        <v/>
      </c>
      <c r="B1157" s="24" t="s">
        <v>1903</v>
      </c>
      <c r="C1157" s="12" t="s">
        <v>1904</v>
      </c>
      <c r="D1157" s="25" t="s">
        <v>37</v>
      </c>
      <c r="E1157" s="26">
        <v>34.01</v>
      </c>
      <c r="F1157" s="25"/>
      <c r="G1157" s="27"/>
      <c r="H1157" s="27"/>
      <c r="I1157" s="27"/>
      <c r="J1157" s="27"/>
      <c r="K1157" s="25" t="s">
        <v>4113</v>
      </c>
      <c r="L1157" s="26"/>
      <c r="M1157"/>
      <c r="N1157"/>
      <c r="O1157" s="25">
        <v>-23.33</v>
      </c>
      <c r="P1157" s="25">
        <v>-32.18</v>
      </c>
      <c r="S1157" s="23" t="str">
        <f t="shared" si="54"/>
        <v/>
      </c>
      <c r="T1157" s="23">
        <f t="shared" si="52"/>
        <v>0</v>
      </c>
    </row>
    <row r="1158" spans="1:20" ht="17.399999999999999">
      <c r="A1158" s="23" t="str">
        <f t="shared" si="53"/>
        <v/>
      </c>
      <c r="B1158" s="24" t="s">
        <v>1905</v>
      </c>
      <c r="C1158" s="12" t="s">
        <v>1906</v>
      </c>
      <c r="D1158" s="25" t="s">
        <v>9</v>
      </c>
      <c r="E1158" s="26">
        <v>46.32</v>
      </c>
      <c r="F1158" s="26"/>
      <c r="G1158" s="27"/>
      <c r="H1158" s="27"/>
      <c r="I1158" s="27"/>
      <c r="J1158" s="27"/>
      <c r="K1158" s="25" t="s">
        <v>4087</v>
      </c>
      <c r="L1158" s="25"/>
      <c r="M1158"/>
      <c r="N1158"/>
      <c r="O1158" s="25">
        <v>0</v>
      </c>
      <c r="P1158" s="25">
        <v>0</v>
      </c>
      <c r="S1158" s="23" t="str">
        <f t="shared" si="54"/>
        <v/>
      </c>
      <c r="T1158" s="23">
        <f t="shared" si="52"/>
        <v>0</v>
      </c>
    </row>
    <row r="1159" spans="1:20" ht="17.399999999999999">
      <c r="A1159" s="23" t="str">
        <f t="shared" si="53"/>
        <v/>
      </c>
      <c r="B1159" s="24" t="s">
        <v>1907</v>
      </c>
      <c r="C1159" s="12" t="s">
        <v>1908</v>
      </c>
      <c r="D1159" s="25" t="s">
        <v>37</v>
      </c>
      <c r="E1159" s="26">
        <v>131.57</v>
      </c>
      <c r="F1159" s="26"/>
      <c r="G1159" s="27"/>
      <c r="H1159" s="27"/>
      <c r="I1159" s="27"/>
      <c r="J1159" s="27"/>
      <c r="K1159" s="25" t="s">
        <v>4107</v>
      </c>
      <c r="L1159" s="26"/>
      <c r="M1159"/>
      <c r="N1159"/>
      <c r="O1159" s="25">
        <v>5.14</v>
      </c>
      <c r="P1159" s="25">
        <v>-19.28</v>
      </c>
      <c r="S1159" s="23" t="str">
        <f t="shared" si="54"/>
        <v/>
      </c>
      <c r="T1159" s="23">
        <f t="shared" si="52"/>
        <v>0</v>
      </c>
    </row>
    <row r="1160" spans="1:20" ht="17.399999999999999">
      <c r="A1160" s="23" t="str">
        <f t="shared" si="53"/>
        <v/>
      </c>
      <c r="B1160" s="24" t="s">
        <v>1909</v>
      </c>
      <c r="C1160" s="12" t="s">
        <v>4676</v>
      </c>
      <c r="D1160" s="25" t="s">
        <v>37</v>
      </c>
      <c r="E1160" s="26">
        <v>258.63</v>
      </c>
      <c r="F1160" s="25"/>
      <c r="G1160" s="27"/>
      <c r="H1160" s="27"/>
      <c r="I1160" s="27"/>
      <c r="J1160" s="27"/>
      <c r="K1160" s="25" t="s">
        <v>4117</v>
      </c>
      <c r="L1160" s="25"/>
      <c r="M1160"/>
      <c r="N1160"/>
      <c r="O1160" s="25">
        <v>-44.02</v>
      </c>
      <c r="P1160" s="25">
        <v>-26.32</v>
      </c>
      <c r="S1160" s="23" t="str">
        <f t="shared" si="54"/>
        <v/>
      </c>
      <c r="T1160" s="23">
        <f t="shared" si="52"/>
        <v>0</v>
      </c>
    </row>
    <row r="1161" spans="1:20" ht="17.399999999999999">
      <c r="A1161" s="23" t="str">
        <f t="shared" si="53"/>
        <v/>
      </c>
      <c r="B1161" s="24" t="s">
        <v>1910</v>
      </c>
      <c r="C1161" s="12" t="s">
        <v>1911</v>
      </c>
      <c r="D1161" s="25" t="s">
        <v>9</v>
      </c>
      <c r="E1161" s="26">
        <v>1370.69</v>
      </c>
      <c r="F1161" s="25">
        <v>5</v>
      </c>
      <c r="G1161" s="27">
        <v>49.3</v>
      </c>
      <c r="H1161" s="27">
        <v>49.3</v>
      </c>
      <c r="I1161" s="27"/>
      <c r="J1161" s="27"/>
      <c r="K1161" s="25" t="s">
        <v>4076</v>
      </c>
      <c r="L1161" s="25"/>
      <c r="M1161"/>
      <c r="N1161"/>
      <c r="O1161" s="25">
        <v>-7</v>
      </c>
      <c r="P1161" s="25">
        <v>-30.53</v>
      </c>
      <c r="S1161" s="23" t="str">
        <f t="shared" si="54"/>
        <v/>
      </c>
      <c r="T1161" s="23">
        <f t="shared" si="52"/>
        <v>0</v>
      </c>
    </row>
    <row r="1162" spans="1:20" ht="17.399999999999999">
      <c r="A1162" s="23" t="str">
        <f t="shared" si="53"/>
        <v/>
      </c>
      <c r="B1162" s="24" t="s">
        <v>1912</v>
      </c>
      <c r="C1162" s="12" t="s">
        <v>3111</v>
      </c>
      <c r="D1162" s="25" t="s">
        <v>9</v>
      </c>
      <c r="E1162" s="26">
        <v>20.75</v>
      </c>
      <c r="F1162" s="26"/>
      <c r="G1162" s="27"/>
      <c r="H1162" s="27"/>
      <c r="I1162" s="27"/>
      <c r="J1162" s="27"/>
      <c r="K1162" s="25" t="s">
        <v>4078</v>
      </c>
      <c r="L1162" s="25"/>
      <c r="M1162"/>
      <c r="N1162"/>
      <c r="O1162" s="25">
        <v>-16.95</v>
      </c>
      <c r="P1162" s="25">
        <v>-23.85</v>
      </c>
      <c r="S1162" s="23" t="str">
        <f t="shared" si="54"/>
        <v/>
      </c>
      <c r="T1162" s="23">
        <f t="shared" si="52"/>
        <v>0</v>
      </c>
    </row>
    <row r="1163" spans="1:20" ht="17.399999999999999">
      <c r="A1163" s="23" t="str">
        <f t="shared" si="53"/>
        <v/>
      </c>
      <c r="B1163" s="24" t="s">
        <v>1913</v>
      </c>
      <c r="C1163" s="12" t="s">
        <v>1914</v>
      </c>
      <c r="D1163" s="25" t="s">
        <v>9</v>
      </c>
      <c r="E1163" s="26">
        <v>80.209999999999994</v>
      </c>
      <c r="F1163" s="26"/>
      <c r="G1163" s="27"/>
      <c r="H1163" s="27"/>
      <c r="I1163" s="27"/>
      <c r="J1163" s="27"/>
      <c r="K1163" s="25" t="s">
        <v>4090</v>
      </c>
      <c r="L1163" s="25"/>
      <c r="M1163"/>
      <c r="N1163"/>
      <c r="O1163" s="25">
        <v>10.52</v>
      </c>
      <c r="P1163" s="25">
        <v>14.02</v>
      </c>
      <c r="S1163" s="23" t="str">
        <f t="shared" si="54"/>
        <v/>
      </c>
      <c r="T1163" s="23">
        <f t="shared" si="52"/>
        <v>0</v>
      </c>
    </row>
    <row r="1164" spans="1:20" ht="17.399999999999999">
      <c r="A1164" s="23" t="str">
        <f t="shared" si="53"/>
        <v/>
      </c>
      <c r="B1164" s="24" t="s">
        <v>1915</v>
      </c>
      <c r="C1164" s="12" t="s">
        <v>4797</v>
      </c>
      <c r="D1164" s="25" t="s">
        <v>37</v>
      </c>
      <c r="E1164" s="26">
        <v>6.62</v>
      </c>
      <c r="F1164" s="25"/>
      <c r="G1164" s="27"/>
      <c r="H1164" s="27"/>
      <c r="I1164" s="27"/>
      <c r="J1164" s="27"/>
      <c r="K1164" s="25" t="s">
        <v>4086</v>
      </c>
      <c r="L1164" s="25"/>
      <c r="M1164"/>
      <c r="N1164"/>
      <c r="O1164" s="25">
        <v>-44.76</v>
      </c>
      <c r="P1164" s="25">
        <v>-79.22</v>
      </c>
      <c r="S1164" s="23" t="str">
        <f t="shared" si="54"/>
        <v/>
      </c>
      <c r="T1164" s="23">
        <f t="shared" si="52"/>
        <v>0</v>
      </c>
    </row>
    <row r="1165" spans="1:20" ht="17.399999999999999">
      <c r="A1165" s="23">
        <f t="shared" si="53"/>
        <v>94</v>
      </c>
      <c r="B1165" s="24" t="s">
        <v>1916</v>
      </c>
      <c r="C1165" s="12" t="s">
        <v>1917</v>
      </c>
      <c r="D1165" s="25" t="s">
        <v>9</v>
      </c>
      <c r="E1165" s="26">
        <v>4183.59</v>
      </c>
      <c r="F1165" s="25">
        <v>16</v>
      </c>
      <c r="G1165" s="27">
        <v>81.38</v>
      </c>
      <c r="H1165" s="27">
        <v>83.76</v>
      </c>
      <c r="I1165" s="27">
        <v>87.61</v>
      </c>
      <c r="J1165" s="27">
        <v>89.54</v>
      </c>
      <c r="K1165" s="25" t="s">
        <v>4106</v>
      </c>
      <c r="L1165" s="25"/>
      <c r="M1165"/>
      <c r="N1165"/>
      <c r="O1165" s="25">
        <v>73.06</v>
      </c>
      <c r="P1165" s="25">
        <v>138.04</v>
      </c>
      <c r="S1165" s="23">
        <f t="shared" si="54"/>
        <v>4183.6016500000005</v>
      </c>
      <c r="T1165" s="23">
        <f t="shared" si="52"/>
        <v>1</v>
      </c>
    </row>
    <row r="1166" spans="1:20" ht="17.399999999999999">
      <c r="A1166" s="23" t="str">
        <f t="shared" si="53"/>
        <v/>
      </c>
      <c r="B1166" s="24" t="s">
        <v>1918</v>
      </c>
      <c r="C1166" s="12" t="s">
        <v>3743</v>
      </c>
      <c r="D1166" s="25" t="s">
        <v>37</v>
      </c>
      <c r="E1166" s="26">
        <v>61.46</v>
      </c>
      <c r="F1166" s="25"/>
      <c r="G1166" s="27"/>
      <c r="H1166" s="27"/>
      <c r="I1166" s="27"/>
      <c r="J1166" s="27"/>
      <c r="K1166" s="25" t="s">
        <v>4092</v>
      </c>
      <c r="L1166" s="26"/>
      <c r="M1166"/>
      <c r="N1166"/>
      <c r="O1166" s="25">
        <v>15.41</v>
      </c>
      <c r="P1166" s="25">
        <v>-12.49</v>
      </c>
      <c r="S1166" s="23" t="str">
        <f t="shared" si="54"/>
        <v/>
      </c>
      <c r="T1166" s="23">
        <f t="shared" ref="T1166:T1229" si="55">IF(AND(G1166&lt;H1166,I1166&lt;J1166,H1166&lt;J1166),1,IF(AND(G1166&gt;H1166,I1166&gt;J1166,H1166&gt;J1166),-1,0))</f>
        <v>0</v>
      </c>
    </row>
    <row r="1167" spans="1:20" ht="17.399999999999999">
      <c r="A1167" s="23" t="str">
        <f t="shared" ref="A1167:A1230" si="56">IF(ISERROR(RANK(S1167,$S$14:$S$3000,)),"",RANK(S1167,$S$14:$S$3000,))</f>
        <v/>
      </c>
      <c r="B1167" s="24" t="s">
        <v>1919</v>
      </c>
      <c r="C1167" s="12" t="s">
        <v>5212</v>
      </c>
      <c r="D1167" s="25" t="s">
        <v>37</v>
      </c>
      <c r="E1167" s="26">
        <v>23.65</v>
      </c>
      <c r="F1167" s="25"/>
      <c r="G1167" s="27"/>
      <c r="H1167" s="27"/>
      <c r="I1167" s="27"/>
      <c r="J1167" s="27"/>
      <c r="K1167" s="25" t="s">
        <v>4113</v>
      </c>
      <c r="L1167" s="25"/>
      <c r="M1167"/>
      <c r="N1167"/>
      <c r="O1167" s="25">
        <v>1.79</v>
      </c>
      <c r="P1167" s="25">
        <v>-14.16</v>
      </c>
      <c r="S1167" s="23" t="str">
        <f t="shared" ref="S1167:S1230" si="57">IF(OR(F1167&lt;=$F$8,ISBLANK(G1167),ISBLANK(H1167),ISBLANK(J1167),ISBLANK(I1167)),"",E1167+ROW()/100000)</f>
        <v/>
      </c>
      <c r="T1167" s="23">
        <f t="shared" si="55"/>
        <v>0</v>
      </c>
    </row>
    <row r="1168" spans="1:20" ht="17.399999999999999">
      <c r="A1168" s="23" t="str">
        <f t="shared" si="56"/>
        <v/>
      </c>
      <c r="B1168" s="24" t="s">
        <v>2929</v>
      </c>
      <c r="C1168" s="12" t="s">
        <v>4731</v>
      </c>
      <c r="D1168" s="25" t="s">
        <v>9</v>
      </c>
      <c r="E1168" s="26">
        <v>116</v>
      </c>
      <c r="F1168" s="26">
        <v>1</v>
      </c>
      <c r="G1168" s="27">
        <v>2.5</v>
      </c>
      <c r="H1168" s="27">
        <v>2.5</v>
      </c>
      <c r="I1168" s="27">
        <v>2.5</v>
      </c>
      <c r="J1168" s="27"/>
      <c r="K1168" s="25" t="s">
        <v>4112</v>
      </c>
      <c r="L1168" s="26"/>
      <c r="M1168"/>
      <c r="N1168"/>
      <c r="O1168" s="25">
        <v>-3.02</v>
      </c>
      <c r="P1168" s="25">
        <v>-18.579999999999998</v>
      </c>
      <c r="S1168" s="23" t="str">
        <f t="shared" si="57"/>
        <v/>
      </c>
      <c r="T1168" s="23">
        <f t="shared" si="55"/>
        <v>0</v>
      </c>
    </row>
    <row r="1169" spans="1:20" ht="17.399999999999999">
      <c r="A1169" s="23">
        <f t="shared" si="56"/>
        <v>53</v>
      </c>
      <c r="B1169" s="24" t="s">
        <v>1920</v>
      </c>
      <c r="C1169" s="12" t="s">
        <v>1921</v>
      </c>
      <c r="D1169" s="25" t="s">
        <v>9</v>
      </c>
      <c r="E1169" s="26">
        <v>12705.53</v>
      </c>
      <c r="F1169" s="25">
        <v>15</v>
      </c>
      <c r="G1169" s="27">
        <v>872.26</v>
      </c>
      <c r="H1169" s="27">
        <v>921.26</v>
      </c>
      <c r="I1169" s="27">
        <v>869.9</v>
      </c>
      <c r="J1169" s="27">
        <v>1061.3</v>
      </c>
      <c r="K1169" s="25" t="s">
        <v>4095</v>
      </c>
      <c r="L1169" s="25"/>
      <c r="M1169"/>
      <c r="N1169"/>
      <c r="O1169" s="25">
        <v>-7.32</v>
      </c>
      <c r="P1169" s="25">
        <v>1.79</v>
      </c>
      <c r="S1169" s="23">
        <f t="shared" si="57"/>
        <v>12705.54169</v>
      </c>
      <c r="T1169" s="23">
        <f t="shared" si="55"/>
        <v>1</v>
      </c>
    </row>
    <row r="1170" spans="1:20" ht="17.399999999999999">
      <c r="A1170" s="23" t="str">
        <f t="shared" si="56"/>
        <v/>
      </c>
      <c r="B1170" s="24" t="s">
        <v>1922</v>
      </c>
      <c r="C1170" s="12" t="s">
        <v>1923</v>
      </c>
      <c r="D1170" s="25" t="s">
        <v>9</v>
      </c>
      <c r="E1170" s="26">
        <v>62.8</v>
      </c>
      <c r="F1170" s="25"/>
      <c r="G1170" s="27"/>
      <c r="H1170" s="27"/>
      <c r="I1170" s="27"/>
      <c r="J1170" s="27"/>
      <c r="K1170" s="25" t="s">
        <v>4090</v>
      </c>
      <c r="L1170" s="26"/>
      <c r="M1170"/>
      <c r="N1170"/>
      <c r="O1170" s="25">
        <v>-7.3</v>
      </c>
      <c r="P1170" s="25">
        <v>-12.39</v>
      </c>
      <c r="S1170" s="23" t="str">
        <f t="shared" si="57"/>
        <v/>
      </c>
      <c r="T1170" s="23">
        <f t="shared" si="55"/>
        <v>0</v>
      </c>
    </row>
    <row r="1171" spans="1:20" ht="17.399999999999999">
      <c r="A1171" s="23" t="str">
        <f t="shared" si="56"/>
        <v/>
      </c>
      <c r="B1171" s="24" t="s">
        <v>1924</v>
      </c>
      <c r="C1171" s="12" t="s">
        <v>1925</v>
      </c>
      <c r="D1171" s="25" t="s">
        <v>37</v>
      </c>
      <c r="E1171" s="26">
        <v>163.46</v>
      </c>
      <c r="F1171" s="26"/>
      <c r="G1171" s="27"/>
      <c r="H1171" s="27"/>
      <c r="I1171" s="27"/>
      <c r="J1171" s="27"/>
      <c r="K1171" s="25" t="s">
        <v>4105</v>
      </c>
      <c r="L1171" s="26"/>
      <c r="M1171"/>
      <c r="N1171"/>
      <c r="O1171" s="25">
        <v>-7.46</v>
      </c>
      <c r="P1171" s="25">
        <v>7.2</v>
      </c>
      <c r="S1171" s="23" t="str">
        <f t="shared" si="57"/>
        <v/>
      </c>
      <c r="T1171" s="23">
        <f t="shared" si="55"/>
        <v>0</v>
      </c>
    </row>
    <row r="1172" spans="1:20" ht="17.399999999999999">
      <c r="A1172" s="23" t="str">
        <f t="shared" si="56"/>
        <v/>
      </c>
      <c r="B1172" s="24" t="s">
        <v>1926</v>
      </c>
      <c r="C1172" s="12" t="s">
        <v>1927</v>
      </c>
      <c r="D1172" s="25" t="s">
        <v>37</v>
      </c>
      <c r="E1172" s="26">
        <v>114.42</v>
      </c>
      <c r="F1172" s="26"/>
      <c r="G1172" s="27"/>
      <c r="H1172" s="27"/>
      <c r="I1172" s="27"/>
      <c r="J1172" s="27"/>
      <c r="K1172" s="25" t="s">
        <v>4091</v>
      </c>
      <c r="L1172" s="25"/>
      <c r="M1172"/>
      <c r="N1172"/>
      <c r="O1172" s="25">
        <v>-4.0999999999999996</v>
      </c>
      <c r="P1172" s="25">
        <v>-4.96</v>
      </c>
      <c r="S1172" s="23" t="str">
        <f t="shared" si="57"/>
        <v/>
      </c>
      <c r="T1172" s="23">
        <f t="shared" si="55"/>
        <v>0</v>
      </c>
    </row>
    <row r="1173" spans="1:20" ht="17.399999999999999">
      <c r="A1173" s="23" t="str">
        <f t="shared" si="56"/>
        <v/>
      </c>
      <c r="B1173" s="24" t="s">
        <v>1928</v>
      </c>
      <c r="C1173" s="12" t="s">
        <v>1929</v>
      </c>
      <c r="D1173" s="25" t="s">
        <v>9</v>
      </c>
      <c r="E1173" s="26">
        <v>757.25</v>
      </c>
      <c r="F1173" s="26">
        <v>2</v>
      </c>
      <c r="G1173" s="27">
        <v>-24.6</v>
      </c>
      <c r="H1173" s="27">
        <v>-24.6</v>
      </c>
      <c r="I1173" s="27"/>
      <c r="J1173" s="27"/>
      <c r="K1173" s="25" t="s">
        <v>2625</v>
      </c>
      <c r="L1173" s="25"/>
      <c r="M1173"/>
      <c r="N1173"/>
      <c r="O1173" s="25">
        <v>-6.84</v>
      </c>
      <c r="P1173" s="25">
        <v>-13.49</v>
      </c>
      <c r="S1173" s="23" t="str">
        <f t="shared" si="57"/>
        <v/>
      </c>
      <c r="T1173" s="23">
        <f t="shared" si="55"/>
        <v>0</v>
      </c>
    </row>
    <row r="1174" spans="1:20" ht="17.399999999999999">
      <c r="A1174" s="23" t="str">
        <f t="shared" si="56"/>
        <v/>
      </c>
      <c r="B1174" s="24" t="s">
        <v>1930</v>
      </c>
      <c r="C1174" s="12" t="s">
        <v>1931</v>
      </c>
      <c r="D1174" s="25" t="s">
        <v>37</v>
      </c>
      <c r="E1174" s="26">
        <v>61.8</v>
      </c>
      <c r="F1174" s="26"/>
      <c r="G1174" s="27"/>
      <c r="H1174" s="27"/>
      <c r="I1174" s="27"/>
      <c r="J1174" s="27"/>
      <c r="K1174" s="25" t="s">
        <v>4088</v>
      </c>
      <c r="L1174" s="25"/>
      <c r="M1174"/>
      <c r="N1174"/>
      <c r="O1174" s="25">
        <v>-4.4800000000000004</v>
      </c>
      <c r="P1174" s="25">
        <v>-29.37</v>
      </c>
      <c r="S1174" s="23" t="str">
        <f t="shared" si="57"/>
        <v/>
      </c>
      <c r="T1174" s="23">
        <f t="shared" si="55"/>
        <v>0</v>
      </c>
    </row>
    <row r="1175" spans="1:20" ht="17.399999999999999">
      <c r="A1175" s="23" t="str">
        <f t="shared" si="56"/>
        <v/>
      </c>
      <c r="B1175" s="24" t="s">
        <v>1932</v>
      </c>
      <c r="C1175" s="12" t="s">
        <v>1933</v>
      </c>
      <c r="D1175" s="25" t="s">
        <v>9</v>
      </c>
      <c r="E1175" s="26">
        <v>148.72999999999999</v>
      </c>
      <c r="F1175" s="25">
        <v>1</v>
      </c>
      <c r="G1175" s="27">
        <v>14.1</v>
      </c>
      <c r="H1175" s="27">
        <v>12.5</v>
      </c>
      <c r="I1175" s="27"/>
      <c r="J1175" s="27"/>
      <c r="K1175" s="25" t="s">
        <v>4098</v>
      </c>
      <c r="L1175" s="25"/>
      <c r="M1175"/>
      <c r="N1175"/>
      <c r="O1175" s="25">
        <v>-4.83</v>
      </c>
      <c r="P1175" s="25">
        <v>-19.440000000000001</v>
      </c>
      <c r="S1175" s="23" t="str">
        <f t="shared" si="57"/>
        <v/>
      </c>
      <c r="T1175" s="23">
        <f t="shared" si="55"/>
        <v>0</v>
      </c>
    </row>
    <row r="1176" spans="1:20" ht="17.399999999999999">
      <c r="A1176" s="23" t="str">
        <f t="shared" si="56"/>
        <v/>
      </c>
      <c r="B1176" s="24" t="s">
        <v>1934</v>
      </c>
      <c r="C1176" s="12" t="s">
        <v>1935</v>
      </c>
      <c r="D1176" s="25" t="s">
        <v>37</v>
      </c>
      <c r="E1176" s="26">
        <v>35.15</v>
      </c>
      <c r="F1176" s="25"/>
      <c r="G1176" s="27"/>
      <c r="H1176" s="27"/>
      <c r="I1176" s="27"/>
      <c r="J1176" s="27"/>
      <c r="K1176" s="25" t="s">
        <v>4085</v>
      </c>
      <c r="L1176" s="25"/>
      <c r="M1176"/>
      <c r="N1176"/>
      <c r="O1176" s="25">
        <v>-3.08</v>
      </c>
      <c r="P1176" s="25">
        <v>-4.8600000000000003</v>
      </c>
      <c r="S1176" s="23" t="str">
        <f t="shared" si="57"/>
        <v/>
      </c>
      <c r="T1176" s="23">
        <f t="shared" si="55"/>
        <v>0</v>
      </c>
    </row>
    <row r="1177" spans="1:20" ht="17.399999999999999">
      <c r="A1177" s="23" t="str">
        <f t="shared" si="56"/>
        <v/>
      </c>
      <c r="B1177" s="24" t="s">
        <v>1936</v>
      </c>
      <c r="C1177" s="12" t="s">
        <v>1937</v>
      </c>
      <c r="D1177" s="25" t="s">
        <v>9</v>
      </c>
      <c r="E1177" s="26">
        <v>24.92</v>
      </c>
      <c r="F1177" s="25"/>
      <c r="G1177" s="27"/>
      <c r="H1177" s="27"/>
      <c r="I1177" s="27"/>
      <c r="J1177" s="27"/>
      <c r="K1177" s="25" t="s">
        <v>4104</v>
      </c>
      <c r="L1177" s="25"/>
      <c r="M1177"/>
      <c r="N1177"/>
      <c r="O1177" s="25">
        <v>0.81</v>
      </c>
      <c r="P1177" s="25">
        <v>20.99</v>
      </c>
      <c r="S1177" s="23" t="str">
        <f t="shared" si="57"/>
        <v/>
      </c>
      <c r="T1177" s="23">
        <f t="shared" si="55"/>
        <v>0</v>
      </c>
    </row>
    <row r="1178" spans="1:20" ht="17.399999999999999">
      <c r="A1178" s="23" t="str">
        <f t="shared" si="56"/>
        <v/>
      </c>
      <c r="B1178" s="24" t="s">
        <v>1938</v>
      </c>
      <c r="C1178" s="12" t="s">
        <v>4778</v>
      </c>
      <c r="D1178" s="25" t="s">
        <v>9</v>
      </c>
      <c r="E1178" s="26">
        <v>2333.8000000000002</v>
      </c>
      <c r="F1178" s="25">
        <v>7</v>
      </c>
      <c r="G1178" s="27">
        <v>35.450000000000003</v>
      </c>
      <c r="H1178" s="27">
        <v>35.450000000000003</v>
      </c>
      <c r="I1178" s="27"/>
      <c r="J1178" s="27"/>
      <c r="K1178" s="25" t="s">
        <v>4115</v>
      </c>
      <c r="L1178" s="25"/>
      <c r="M1178"/>
      <c r="N1178"/>
      <c r="O1178" s="25">
        <v>-1.43</v>
      </c>
      <c r="P1178" s="25">
        <v>-3.64</v>
      </c>
      <c r="S1178" s="23" t="str">
        <f t="shared" si="57"/>
        <v/>
      </c>
      <c r="T1178" s="23">
        <f t="shared" si="55"/>
        <v>0</v>
      </c>
    </row>
    <row r="1179" spans="1:20" ht="17.399999999999999">
      <c r="A1179" s="23" t="str">
        <f t="shared" si="56"/>
        <v/>
      </c>
      <c r="B1179" s="24" t="s">
        <v>1939</v>
      </c>
      <c r="C1179" s="12" t="s">
        <v>1940</v>
      </c>
      <c r="D1179" s="25" t="s">
        <v>37</v>
      </c>
      <c r="E1179" s="26">
        <v>89.2</v>
      </c>
      <c r="F1179" s="25"/>
      <c r="G1179" s="27"/>
      <c r="H1179" s="27"/>
      <c r="I1179" s="27"/>
      <c r="J1179" s="27"/>
      <c r="K1179" s="25" t="s">
        <v>4076</v>
      </c>
      <c r="L1179" s="25"/>
      <c r="M1179"/>
      <c r="N1179"/>
      <c r="O1179" s="25">
        <v>1.18</v>
      </c>
      <c r="P1179" s="25">
        <v>2.39</v>
      </c>
      <c r="S1179" s="23" t="str">
        <f t="shared" si="57"/>
        <v/>
      </c>
      <c r="T1179" s="23">
        <f t="shared" si="55"/>
        <v>0</v>
      </c>
    </row>
    <row r="1180" spans="1:20" ht="17.399999999999999">
      <c r="A1180" s="23" t="str">
        <f t="shared" si="56"/>
        <v/>
      </c>
      <c r="B1180" s="24" t="s">
        <v>1941</v>
      </c>
      <c r="C1180" s="12" t="s">
        <v>1942</v>
      </c>
      <c r="D1180" s="25" t="s">
        <v>9</v>
      </c>
      <c r="E1180" s="26">
        <v>68.17</v>
      </c>
      <c r="F1180" s="26"/>
      <c r="G1180" s="27"/>
      <c r="H1180" s="27"/>
      <c r="I1180" s="27"/>
      <c r="J1180" s="27"/>
      <c r="K1180" s="25" t="s">
        <v>4113</v>
      </c>
      <c r="L1180" s="26"/>
      <c r="M1180"/>
      <c r="N1180"/>
      <c r="O1180" s="25">
        <v>13.77</v>
      </c>
      <c r="P1180" s="25">
        <v>-0.19</v>
      </c>
      <c r="S1180" s="23" t="str">
        <f t="shared" si="57"/>
        <v/>
      </c>
      <c r="T1180" s="23">
        <f t="shared" si="55"/>
        <v>0</v>
      </c>
    </row>
    <row r="1181" spans="1:20" ht="17.399999999999999">
      <c r="A1181" s="23" t="str">
        <f t="shared" si="56"/>
        <v/>
      </c>
      <c r="B1181" s="24" t="s">
        <v>1943</v>
      </c>
      <c r="C1181" s="12" t="s">
        <v>2753</v>
      </c>
      <c r="D1181" s="25" t="s">
        <v>37</v>
      </c>
      <c r="E1181" s="26">
        <v>45.8</v>
      </c>
      <c r="F1181" s="26"/>
      <c r="G1181" s="27"/>
      <c r="H1181" s="27"/>
      <c r="I1181" s="27"/>
      <c r="J1181" s="27"/>
      <c r="K1181" s="25" t="s">
        <v>4085</v>
      </c>
      <c r="L1181" s="25"/>
      <c r="M1181"/>
      <c r="N1181"/>
      <c r="O1181" s="25">
        <v>-22.15</v>
      </c>
      <c r="P1181" s="25">
        <v>-33.29</v>
      </c>
      <c r="S1181" s="23" t="str">
        <f t="shared" si="57"/>
        <v/>
      </c>
      <c r="T1181" s="23">
        <f t="shared" si="55"/>
        <v>0</v>
      </c>
    </row>
    <row r="1182" spans="1:20" ht="17.399999999999999">
      <c r="A1182" s="23" t="str">
        <f t="shared" si="56"/>
        <v/>
      </c>
      <c r="B1182" s="24" t="s">
        <v>1945</v>
      </c>
      <c r="C1182" s="12" t="s">
        <v>1946</v>
      </c>
      <c r="D1182" s="25" t="s">
        <v>9</v>
      </c>
      <c r="E1182" s="26">
        <v>410.44</v>
      </c>
      <c r="F1182" s="25"/>
      <c r="G1182" s="27"/>
      <c r="H1182" s="27"/>
      <c r="I1182" s="27"/>
      <c r="J1182" s="27"/>
      <c r="K1182" s="25" t="s">
        <v>4080</v>
      </c>
      <c r="L1182" s="25"/>
      <c r="M1182"/>
      <c r="N1182"/>
      <c r="O1182" s="25">
        <v>-2.96</v>
      </c>
      <c r="P1182" s="25">
        <v>-5.95</v>
      </c>
      <c r="S1182" s="23" t="str">
        <f t="shared" si="57"/>
        <v/>
      </c>
      <c r="T1182" s="23">
        <f t="shared" si="55"/>
        <v>0</v>
      </c>
    </row>
    <row r="1183" spans="1:20" ht="17.399999999999999">
      <c r="A1183" s="23" t="str">
        <f t="shared" si="56"/>
        <v/>
      </c>
      <c r="B1183" s="24" t="s">
        <v>1947</v>
      </c>
      <c r="C1183" s="12" t="s">
        <v>5179</v>
      </c>
      <c r="D1183" s="25" t="s">
        <v>37</v>
      </c>
      <c r="E1183" s="26">
        <v>30.93</v>
      </c>
      <c r="F1183" s="25"/>
      <c r="G1183" s="27"/>
      <c r="H1183" s="27"/>
      <c r="I1183" s="27"/>
      <c r="J1183" s="27"/>
      <c r="K1183" s="25" t="s">
        <v>4113</v>
      </c>
      <c r="L1183" s="25"/>
      <c r="M1183"/>
      <c r="N1183"/>
      <c r="O1183" s="25">
        <v>-26.38</v>
      </c>
      <c r="P1183" s="25">
        <v>-52.24</v>
      </c>
      <c r="S1183" s="23" t="str">
        <f t="shared" si="57"/>
        <v/>
      </c>
      <c r="T1183" s="23">
        <f t="shared" si="55"/>
        <v>0</v>
      </c>
    </row>
    <row r="1184" spans="1:20" ht="17.399999999999999">
      <c r="A1184" s="23" t="str">
        <f t="shared" si="56"/>
        <v/>
      </c>
      <c r="B1184" s="24" t="s">
        <v>1948</v>
      </c>
      <c r="C1184" s="12" t="s">
        <v>1949</v>
      </c>
      <c r="D1184" s="25" t="s">
        <v>37</v>
      </c>
      <c r="E1184" s="26">
        <v>158.07</v>
      </c>
      <c r="F1184" s="25"/>
      <c r="G1184" s="27"/>
      <c r="H1184" s="27"/>
      <c r="I1184" s="27"/>
      <c r="J1184" s="27"/>
      <c r="K1184" s="25" t="s">
        <v>4118</v>
      </c>
      <c r="L1184" s="25"/>
      <c r="M1184"/>
      <c r="N1184"/>
      <c r="O1184" s="25">
        <v>7.72</v>
      </c>
      <c r="P1184" s="25">
        <v>7.28</v>
      </c>
      <c r="S1184" s="23" t="str">
        <f t="shared" si="57"/>
        <v/>
      </c>
      <c r="T1184" s="23">
        <f t="shared" si="55"/>
        <v>0</v>
      </c>
    </row>
    <row r="1185" spans="1:20" ht="17.399999999999999">
      <c r="A1185" s="23" t="str">
        <f t="shared" si="56"/>
        <v/>
      </c>
      <c r="B1185" s="24" t="s">
        <v>1950</v>
      </c>
      <c r="C1185" s="12" t="s">
        <v>1951</v>
      </c>
      <c r="D1185" s="25" t="s">
        <v>37</v>
      </c>
      <c r="E1185" s="26">
        <v>66.27</v>
      </c>
      <c r="F1185" s="25"/>
      <c r="G1185" s="27"/>
      <c r="H1185" s="27"/>
      <c r="I1185" s="27"/>
      <c r="J1185" s="27"/>
      <c r="K1185" s="25" t="s">
        <v>4107</v>
      </c>
      <c r="L1185" s="25"/>
      <c r="M1185"/>
      <c r="N1185"/>
      <c r="O1185" s="25">
        <v>-29.05</v>
      </c>
      <c r="P1185" s="25">
        <v>9.15</v>
      </c>
      <c r="S1185" s="23" t="str">
        <f t="shared" si="57"/>
        <v/>
      </c>
      <c r="T1185" s="23">
        <f t="shared" si="55"/>
        <v>0</v>
      </c>
    </row>
    <row r="1186" spans="1:20" ht="17.399999999999999">
      <c r="A1186" s="23" t="str">
        <f t="shared" si="56"/>
        <v/>
      </c>
      <c r="B1186" s="24" t="s">
        <v>2991</v>
      </c>
      <c r="C1186" s="12" t="s">
        <v>3059</v>
      </c>
      <c r="D1186" s="25" t="s">
        <v>37</v>
      </c>
      <c r="E1186" s="26">
        <v>49</v>
      </c>
      <c r="F1186" s="25"/>
      <c r="G1186" s="27"/>
      <c r="H1186" s="27"/>
      <c r="I1186" s="27"/>
      <c r="J1186" s="27"/>
      <c r="K1186" s="25" t="s">
        <v>4107</v>
      </c>
      <c r="L1186" s="26"/>
      <c r="M1186"/>
      <c r="N1186"/>
      <c r="O1186" s="25">
        <v>-11.17</v>
      </c>
      <c r="P1186" s="25">
        <v>-25.8</v>
      </c>
      <c r="S1186" s="23" t="str">
        <f t="shared" si="57"/>
        <v/>
      </c>
      <c r="T1186" s="23">
        <f t="shared" si="55"/>
        <v>0</v>
      </c>
    </row>
    <row r="1187" spans="1:20" ht="17.399999999999999">
      <c r="A1187" s="23" t="str">
        <f t="shared" si="56"/>
        <v/>
      </c>
      <c r="B1187" s="24" t="s">
        <v>1952</v>
      </c>
      <c r="C1187" s="12" t="s">
        <v>1953</v>
      </c>
      <c r="D1187" s="25" t="s">
        <v>37</v>
      </c>
      <c r="E1187" s="26">
        <v>127</v>
      </c>
      <c r="F1187" s="26"/>
      <c r="G1187" s="27"/>
      <c r="H1187" s="27"/>
      <c r="I1187" s="27"/>
      <c r="J1187" s="27"/>
      <c r="K1187" s="25" t="s">
        <v>4115</v>
      </c>
      <c r="L1187" s="26"/>
      <c r="M1187"/>
      <c r="N1187"/>
      <c r="O1187" s="25">
        <v>-16.84</v>
      </c>
      <c r="P1187" s="25">
        <v>-8.5399999999999991</v>
      </c>
      <c r="S1187" s="23" t="str">
        <f t="shared" si="57"/>
        <v/>
      </c>
      <c r="T1187" s="23">
        <f t="shared" si="55"/>
        <v>0</v>
      </c>
    </row>
    <row r="1188" spans="1:20" ht="17.399999999999999">
      <c r="A1188" s="23" t="str">
        <f t="shared" si="56"/>
        <v/>
      </c>
      <c r="B1188" s="24" t="s">
        <v>1954</v>
      </c>
      <c r="C1188" s="12" t="s">
        <v>1955</v>
      </c>
      <c r="D1188" s="25" t="s">
        <v>37</v>
      </c>
      <c r="E1188" s="26">
        <v>48.13</v>
      </c>
      <c r="F1188" s="25"/>
      <c r="G1188" s="27"/>
      <c r="H1188" s="27"/>
      <c r="I1188" s="27"/>
      <c r="J1188" s="27"/>
      <c r="K1188" s="25" t="s">
        <v>4096</v>
      </c>
      <c r="L1188" s="25"/>
      <c r="M1188"/>
      <c r="N1188"/>
      <c r="O1188" s="25">
        <v>-8.61</v>
      </c>
      <c r="P1188" s="25">
        <v>5.05</v>
      </c>
      <c r="S1188" s="23" t="str">
        <f t="shared" si="57"/>
        <v/>
      </c>
      <c r="T1188" s="23">
        <f t="shared" si="55"/>
        <v>0</v>
      </c>
    </row>
    <row r="1189" spans="1:20" ht="17.399999999999999">
      <c r="A1189" s="23" t="str">
        <f t="shared" si="56"/>
        <v/>
      </c>
      <c r="B1189" s="24" t="s">
        <v>1956</v>
      </c>
      <c r="C1189" s="12" t="s">
        <v>3258</v>
      </c>
      <c r="D1189" s="25" t="s">
        <v>37</v>
      </c>
      <c r="E1189" s="26">
        <v>9.56</v>
      </c>
      <c r="F1189" s="25"/>
      <c r="G1189" s="27"/>
      <c r="H1189" s="27"/>
      <c r="I1189" s="27"/>
      <c r="J1189" s="27"/>
      <c r="K1189" s="25" t="s">
        <v>4104</v>
      </c>
      <c r="L1189" s="26"/>
      <c r="M1189"/>
      <c r="N1189"/>
      <c r="O1189" s="25">
        <v>-11.42</v>
      </c>
      <c r="P1189" s="25">
        <v>-33.31</v>
      </c>
      <c r="S1189" s="23" t="str">
        <f t="shared" si="57"/>
        <v/>
      </c>
      <c r="T1189" s="23">
        <f t="shared" si="55"/>
        <v>0</v>
      </c>
    </row>
    <row r="1190" spans="1:20" ht="17.399999999999999">
      <c r="A1190" s="23">
        <f t="shared" si="56"/>
        <v>154</v>
      </c>
      <c r="B1190" s="24" t="s">
        <v>1957</v>
      </c>
      <c r="C1190" s="12" t="s">
        <v>1958</v>
      </c>
      <c r="D1190" s="25" t="s">
        <v>9</v>
      </c>
      <c r="E1190" s="26">
        <v>1453.54</v>
      </c>
      <c r="F1190" s="25">
        <v>9</v>
      </c>
      <c r="G1190" s="27">
        <v>145.77000000000001</v>
      </c>
      <c r="H1190" s="27">
        <v>145.77000000000001</v>
      </c>
      <c r="I1190" s="27">
        <v>147</v>
      </c>
      <c r="J1190" s="27">
        <v>147</v>
      </c>
      <c r="K1190" s="25" t="s">
        <v>4085</v>
      </c>
      <c r="L1190" s="25"/>
      <c r="M1190"/>
      <c r="N1190"/>
      <c r="O1190" s="25">
        <v>7.55</v>
      </c>
      <c r="P1190" s="25">
        <v>-18.39</v>
      </c>
      <c r="S1190" s="23">
        <f t="shared" si="57"/>
        <v>1453.5518999999999</v>
      </c>
      <c r="T1190" s="23">
        <f t="shared" si="55"/>
        <v>0</v>
      </c>
    </row>
    <row r="1191" spans="1:20" ht="17.399999999999999">
      <c r="A1191" s="23" t="str">
        <f t="shared" si="56"/>
        <v/>
      </c>
      <c r="B1191" s="24" t="s">
        <v>1959</v>
      </c>
      <c r="C1191" s="12" t="s">
        <v>5224</v>
      </c>
      <c r="D1191" s="25" t="s">
        <v>37</v>
      </c>
      <c r="E1191" s="26">
        <v>211.77</v>
      </c>
      <c r="F1191" s="26">
        <v>2</v>
      </c>
      <c r="G1191" s="27">
        <v>1.3</v>
      </c>
      <c r="H1191" s="27">
        <v>1.3</v>
      </c>
      <c r="I1191" s="27">
        <v>1.3</v>
      </c>
      <c r="J1191" s="27"/>
      <c r="K1191" s="25" t="s">
        <v>4117</v>
      </c>
      <c r="L1191" s="25"/>
      <c r="M1191"/>
      <c r="N1191"/>
      <c r="O1191" s="25">
        <v>-33.130000000000003</v>
      </c>
      <c r="P1191" s="25">
        <v>-34.619999999999997</v>
      </c>
      <c r="S1191" s="23" t="str">
        <f t="shared" si="57"/>
        <v/>
      </c>
      <c r="T1191" s="23">
        <f t="shared" si="55"/>
        <v>0</v>
      </c>
    </row>
    <row r="1192" spans="1:20" ht="17.399999999999999">
      <c r="A1192" s="23" t="str">
        <f t="shared" si="56"/>
        <v/>
      </c>
      <c r="B1192" s="24" t="s">
        <v>1960</v>
      </c>
      <c r="C1192" s="12" t="s">
        <v>1961</v>
      </c>
      <c r="D1192" s="25" t="s">
        <v>37</v>
      </c>
      <c r="E1192" s="26">
        <v>27.19</v>
      </c>
      <c r="F1192" s="25"/>
      <c r="G1192" s="27"/>
      <c r="H1192" s="27"/>
      <c r="I1192" s="27"/>
      <c r="J1192" s="27"/>
      <c r="K1192" s="25" t="s">
        <v>4117</v>
      </c>
      <c r="L1192" s="25"/>
      <c r="M1192"/>
      <c r="N1192"/>
      <c r="O1192" s="25">
        <v>-13.27</v>
      </c>
      <c r="P1192" s="25">
        <v>-25.24</v>
      </c>
      <c r="S1192" s="23" t="str">
        <f t="shared" si="57"/>
        <v/>
      </c>
      <c r="T1192" s="23">
        <f t="shared" si="55"/>
        <v>0</v>
      </c>
    </row>
    <row r="1193" spans="1:20" ht="17.399999999999999">
      <c r="A1193" s="23" t="str">
        <f t="shared" si="56"/>
        <v/>
      </c>
      <c r="B1193" s="24" t="s">
        <v>2946</v>
      </c>
      <c r="C1193" s="12" t="s">
        <v>2968</v>
      </c>
      <c r="D1193" s="25" t="s">
        <v>37</v>
      </c>
      <c r="E1193" s="26">
        <v>105.8</v>
      </c>
      <c r="F1193" s="25"/>
      <c r="G1193" s="27"/>
      <c r="H1193" s="27"/>
      <c r="I1193" s="27"/>
      <c r="J1193" s="27"/>
      <c r="K1193" s="25" t="s">
        <v>4080</v>
      </c>
      <c r="L1193" s="25"/>
      <c r="M1193"/>
      <c r="N1193"/>
      <c r="O1193" s="25">
        <v>0</v>
      </c>
      <c r="P1193" s="25">
        <v>-6.77</v>
      </c>
      <c r="S1193" s="23" t="str">
        <f t="shared" si="57"/>
        <v/>
      </c>
      <c r="T1193" s="23">
        <f t="shared" si="55"/>
        <v>0</v>
      </c>
    </row>
    <row r="1194" spans="1:20" ht="17.399999999999999">
      <c r="A1194" s="23" t="str">
        <f t="shared" si="56"/>
        <v/>
      </c>
      <c r="B1194" s="24" t="s">
        <v>1962</v>
      </c>
      <c r="C1194" s="12" t="s">
        <v>4472</v>
      </c>
      <c r="D1194" s="25" t="s">
        <v>37</v>
      </c>
      <c r="E1194" s="26">
        <v>19.739999999999998</v>
      </c>
      <c r="F1194" s="25"/>
      <c r="G1194" s="27"/>
      <c r="H1194" s="27"/>
      <c r="I1194" s="27"/>
      <c r="J1194" s="27"/>
      <c r="K1194" s="25" t="s">
        <v>4092</v>
      </c>
      <c r="L1194" s="26"/>
      <c r="M1194"/>
      <c r="N1194"/>
      <c r="O1194" s="25">
        <v>-29.76</v>
      </c>
      <c r="P1194" s="25">
        <v>-44.93</v>
      </c>
      <c r="S1194" s="23" t="str">
        <f t="shared" si="57"/>
        <v/>
      </c>
      <c r="T1194" s="23">
        <f t="shared" si="55"/>
        <v>0</v>
      </c>
    </row>
    <row r="1195" spans="1:20" ht="17.399999999999999">
      <c r="A1195" s="23" t="str">
        <f t="shared" si="56"/>
        <v/>
      </c>
      <c r="B1195" s="24" t="s">
        <v>1963</v>
      </c>
      <c r="C1195" s="12" t="s">
        <v>3744</v>
      </c>
      <c r="D1195" s="25" t="s">
        <v>37</v>
      </c>
      <c r="E1195" s="26">
        <v>69.569999999999993</v>
      </c>
      <c r="F1195" s="25"/>
      <c r="G1195" s="27"/>
      <c r="H1195" s="27"/>
      <c r="I1195" s="27"/>
      <c r="J1195" s="27"/>
      <c r="K1195" s="25" t="s">
        <v>4088</v>
      </c>
      <c r="L1195" s="25"/>
      <c r="M1195"/>
      <c r="N1195"/>
      <c r="O1195" s="25">
        <v>0</v>
      </c>
      <c r="P1195" s="25">
        <v>0</v>
      </c>
      <c r="S1195" s="23" t="str">
        <f t="shared" si="57"/>
        <v/>
      </c>
      <c r="T1195" s="23">
        <f t="shared" si="55"/>
        <v>0</v>
      </c>
    </row>
    <row r="1196" spans="1:20" ht="17.399999999999999">
      <c r="A1196" s="23" t="str">
        <f t="shared" si="56"/>
        <v/>
      </c>
      <c r="B1196" s="24" t="s">
        <v>1964</v>
      </c>
      <c r="C1196" s="12" t="s">
        <v>1965</v>
      </c>
      <c r="D1196" s="25" t="s">
        <v>37</v>
      </c>
      <c r="E1196" s="26">
        <v>95.73</v>
      </c>
      <c r="F1196" s="25"/>
      <c r="G1196" s="27"/>
      <c r="H1196" s="27"/>
      <c r="I1196" s="27"/>
      <c r="J1196" s="27"/>
      <c r="K1196" s="25" t="s">
        <v>4076</v>
      </c>
      <c r="L1196" s="25"/>
      <c r="M1196"/>
      <c r="N1196"/>
      <c r="O1196" s="25">
        <v>0.46</v>
      </c>
      <c r="P1196" s="25">
        <v>-27.24</v>
      </c>
      <c r="S1196" s="23" t="str">
        <f t="shared" si="57"/>
        <v/>
      </c>
      <c r="T1196" s="23">
        <f t="shared" si="55"/>
        <v>0</v>
      </c>
    </row>
    <row r="1197" spans="1:20" ht="17.399999999999999">
      <c r="A1197" s="23" t="str">
        <f t="shared" si="56"/>
        <v/>
      </c>
      <c r="B1197" s="24" t="s">
        <v>1966</v>
      </c>
      <c r="C1197" s="12" t="s">
        <v>1967</v>
      </c>
      <c r="D1197" s="25" t="s">
        <v>37</v>
      </c>
      <c r="E1197" s="26">
        <v>968.71</v>
      </c>
      <c r="F1197" s="26">
        <v>2</v>
      </c>
      <c r="G1197" s="27">
        <v>27.95</v>
      </c>
      <c r="H1197" s="27">
        <v>27.95</v>
      </c>
      <c r="I1197" s="27"/>
      <c r="J1197" s="27"/>
      <c r="K1197" s="25" t="s">
        <v>4091</v>
      </c>
      <c r="L1197" s="25"/>
      <c r="M1197"/>
      <c r="N1197"/>
      <c r="O1197" s="25">
        <v>16.8</v>
      </c>
      <c r="P1197" s="25">
        <v>14.09</v>
      </c>
      <c r="S1197" s="23" t="str">
        <f t="shared" si="57"/>
        <v/>
      </c>
      <c r="T1197" s="23">
        <f t="shared" si="55"/>
        <v>0</v>
      </c>
    </row>
    <row r="1198" spans="1:20" ht="17.399999999999999">
      <c r="A1198" s="23" t="str">
        <f t="shared" si="56"/>
        <v/>
      </c>
      <c r="B1198" s="24" t="s">
        <v>1968</v>
      </c>
      <c r="C1198" s="12" t="s">
        <v>3745</v>
      </c>
      <c r="D1198" s="25" t="s">
        <v>9</v>
      </c>
      <c r="E1198" s="26">
        <v>44.82</v>
      </c>
      <c r="F1198" s="25"/>
      <c r="G1198" s="27"/>
      <c r="H1198" s="27"/>
      <c r="I1198" s="27"/>
      <c r="J1198" s="27"/>
      <c r="K1198" s="25" t="s">
        <v>4088</v>
      </c>
      <c r="L1198" s="26"/>
      <c r="M1198"/>
      <c r="N1198"/>
      <c r="O1198" s="25">
        <v>0</v>
      </c>
      <c r="P1198" s="25">
        <v>0</v>
      </c>
      <c r="S1198" s="23" t="str">
        <f t="shared" si="57"/>
        <v/>
      </c>
      <c r="T1198" s="23">
        <f t="shared" si="55"/>
        <v>0</v>
      </c>
    </row>
    <row r="1199" spans="1:20" ht="17.399999999999999">
      <c r="A1199" s="23" t="str">
        <f t="shared" si="56"/>
        <v/>
      </c>
      <c r="B1199" s="24" t="s">
        <v>1969</v>
      </c>
      <c r="C1199" s="12" t="s">
        <v>1970</v>
      </c>
      <c r="D1199" s="25" t="s">
        <v>37</v>
      </c>
      <c r="E1199" s="26">
        <v>32.1</v>
      </c>
      <c r="F1199" s="25"/>
      <c r="G1199" s="27"/>
      <c r="H1199" s="27"/>
      <c r="I1199" s="27"/>
      <c r="J1199" s="27"/>
      <c r="K1199" s="25" t="s">
        <v>4113</v>
      </c>
      <c r="L1199" s="25"/>
      <c r="M1199"/>
      <c r="N1199"/>
      <c r="O1199" s="25">
        <v>-2.13</v>
      </c>
      <c r="P1199" s="25">
        <v>-12.03</v>
      </c>
      <c r="S1199" s="23" t="str">
        <f t="shared" si="57"/>
        <v/>
      </c>
      <c r="T1199" s="23">
        <f t="shared" si="55"/>
        <v>0</v>
      </c>
    </row>
    <row r="1200" spans="1:20" ht="17.399999999999999">
      <c r="A1200" s="23" t="str">
        <f t="shared" si="56"/>
        <v/>
      </c>
      <c r="B1200" s="24" t="s">
        <v>1971</v>
      </c>
      <c r="C1200" s="12" t="s">
        <v>1972</v>
      </c>
      <c r="D1200" s="25" t="s">
        <v>9</v>
      </c>
      <c r="E1200" s="26">
        <v>57.22</v>
      </c>
      <c r="F1200" s="25"/>
      <c r="G1200" s="27"/>
      <c r="H1200" s="27"/>
      <c r="I1200" s="27"/>
      <c r="J1200" s="27"/>
      <c r="K1200" s="25" t="s">
        <v>4085</v>
      </c>
      <c r="L1200" s="25"/>
      <c r="M1200"/>
      <c r="N1200"/>
      <c r="O1200" s="25">
        <v>9.56</v>
      </c>
      <c r="P1200" s="25">
        <v>-1.81</v>
      </c>
      <c r="S1200" s="23" t="str">
        <f t="shared" si="57"/>
        <v/>
      </c>
      <c r="T1200" s="23">
        <f t="shared" si="55"/>
        <v>0</v>
      </c>
    </row>
    <row r="1201" spans="1:20" ht="17.399999999999999">
      <c r="A1201" s="23" t="str">
        <f t="shared" si="56"/>
        <v/>
      </c>
      <c r="B1201" s="24" t="s">
        <v>2849</v>
      </c>
      <c r="C1201" s="12" t="s">
        <v>2850</v>
      </c>
      <c r="D1201" s="25" t="s">
        <v>9</v>
      </c>
      <c r="E1201" s="26">
        <v>783.39</v>
      </c>
      <c r="F1201" s="26">
        <v>1</v>
      </c>
      <c r="G1201" s="27">
        <v>18</v>
      </c>
      <c r="H1201" s="27"/>
      <c r="I1201" s="27"/>
      <c r="J1201" s="27"/>
      <c r="K1201" s="25" t="s">
        <v>4115</v>
      </c>
      <c r="L1201" s="25"/>
      <c r="M1201"/>
      <c r="N1201"/>
      <c r="O1201" s="25">
        <v>-4.3099999999999996</v>
      </c>
      <c r="P1201" s="25">
        <v>-18.61</v>
      </c>
      <c r="S1201" s="23" t="str">
        <f t="shared" si="57"/>
        <v/>
      </c>
      <c r="T1201" s="23">
        <f t="shared" si="55"/>
        <v>0</v>
      </c>
    </row>
    <row r="1202" spans="1:20" ht="17.399999999999999">
      <c r="A1202" s="23" t="str">
        <f t="shared" si="56"/>
        <v/>
      </c>
      <c r="B1202" s="24" t="s">
        <v>1973</v>
      </c>
      <c r="C1202" s="12" t="s">
        <v>1974</v>
      </c>
      <c r="D1202" s="25" t="s">
        <v>37</v>
      </c>
      <c r="E1202" s="26">
        <v>32.200000000000003</v>
      </c>
      <c r="F1202" s="25"/>
      <c r="G1202" s="27"/>
      <c r="H1202" s="27"/>
      <c r="I1202" s="27"/>
      <c r="J1202" s="27"/>
      <c r="K1202" s="25" t="s">
        <v>4087</v>
      </c>
      <c r="L1202" s="25"/>
      <c r="M1202"/>
      <c r="N1202"/>
      <c r="O1202" s="25">
        <v>1.57</v>
      </c>
      <c r="P1202" s="25">
        <v>-20.64</v>
      </c>
      <c r="S1202" s="23" t="str">
        <f t="shared" si="57"/>
        <v/>
      </c>
      <c r="T1202" s="23">
        <f t="shared" si="55"/>
        <v>0</v>
      </c>
    </row>
    <row r="1203" spans="1:20" ht="17.399999999999999">
      <c r="A1203" s="23" t="str">
        <f t="shared" si="56"/>
        <v/>
      </c>
      <c r="B1203" s="24" t="s">
        <v>1975</v>
      </c>
      <c r="C1203" s="12" t="s">
        <v>1976</v>
      </c>
      <c r="D1203" s="25" t="s">
        <v>37</v>
      </c>
      <c r="E1203" s="26">
        <v>20.309999999999999</v>
      </c>
      <c r="F1203" s="25"/>
      <c r="G1203" s="27"/>
      <c r="H1203" s="27"/>
      <c r="I1203" s="27"/>
      <c r="J1203" s="27"/>
      <c r="K1203" s="25" t="s">
        <v>4086</v>
      </c>
      <c r="L1203" s="25"/>
      <c r="M1203"/>
      <c r="N1203"/>
      <c r="O1203" s="25">
        <v>5.76</v>
      </c>
      <c r="P1203" s="25">
        <v>-28.14</v>
      </c>
      <c r="S1203" s="23" t="str">
        <f t="shared" si="57"/>
        <v/>
      </c>
      <c r="T1203" s="23">
        <f t="shared" si="55"/>
        <v>0</v>
      </c>
    </row>
    <row r="1204" spans="1:20" ht="17.399999999999999">
      <c r="A1204" s="23" t="str">
        <f t="shared" si="56"/>
        <v/>
      </c>
      <c r="B1204" s="24" t="s">
        <v>1977</v>
      </c>
      <c r="C1204" s="12" t="s">
        <v>1978</v>
      </c>
      <c r="D1204" s="25" t="s">
        <v>37</v>
      </c>
      <c r="E1204" s="26">
        <v>67.83</v>
      </c>
      <c r="F1204" s="25"/>
      <c r="G1204" s="27"/>
      <c r="H1204" s="27"/>
      <c r="I1204" s="27"/>
      <c r="J1204" s="27"/>
      <c r="K1204" s="25" t="s">
        <v>4092</v>
      </c>
      <c r="L1204" s="25"/>
      <c r="M1204"/>
      <c r="N1204"/>
      <c r="O1204" s="25">
        <v>-37.159999999999997</v>
      </c>
      <c r="P1204" s="25">
        <v>-22.64</v>
      </c>
      <c r="S1204" s="23" t="str">
        <f t="shared" si="57"/>
        <v/>
      </c>
      <c r="T1204" s="23">
        <f t="shared" si="55"/>
        <v>0</v>
      </c>
    </row>
    <row r="1205" spans="1:20" ht="17.399999999999999">
      <c r="A1205" s="23" t="str">
        <f t="shared" si="56"/>
        <v/>
      </c>
      <c r="B1205" s="24" t="s">
        <v>1979</v>
      </c>
      <c r="C1205" s="12" t="s">
        <v>1980</v>
      </c>
      <c r="D1205" s="25" t="s">
        <v>37</v>
      </c>
      <c r="E1205" s="26">
        <v>569.33000000000004</v>
      </c>
      <c r="F1205" s="25">
        <v>1</v>
      </c>
      <c r="G1205" s="27">
        <v>7.13</v>
      </c>
      <c r="H1205" s="27">
        <v>7.13</v>
      </c>
      <c r="I1205" s="27">
        <v>7.95</v>
      </c>
      <c r="J1205" s="27"/>
      <c r="K1205" s="25" t="s">
        <v>4091</v>
      </c>
      <c r="L1205" s="25"/>
      <c r="M1205"/>
      <c r="N1205"/>
      <c r="O1205" s="25">
        <v>2.29</v>
      </c>
      <c r="P1205" s="25">
        <v>11.88</v>
      </c>
      <c r="S1205" s="23" t="str">
        <f t="shared" si="57"/>
        <v/>
      </c>
      <c r="T1205" s="23">
        <f t="shared" si="55"/>
        <v>0</v>
      </c>
    </row>
    <row r="1206" spans="1:20" ht="17.399999999999999">
      <c r="A1206" s="23" t="str">
        <f t="shared" si="56"/>
        <v/>
      </c>
      <c r="B1206" s="24" t="s">
        <v>1981</v>
      </c>
      <c r="C1206" s="12" t="s">
        <v>1982</v>
      </c>
      <c r="D1206" s="25" t="s">
        <v>9</v>
      </c>
      <c r="E1206" s="26">
        <v>142.99</v>
      </c>
      <c r="F1206" s="25"/>
      <c r="G1206" s="27"/>
      <c r="H1206" s="27"/>
      <c r="I1206" s="27"/>
      <c r="J1206" s="27"/>
      <c r="K1206" s="25" t="s">
        <v>4091</v>
      </c>
      <c r="L1206" s="25"/>
      <c r="M1206"/>
      <c r="N1206"/>
      <c r="O1206" s="25">
        <v>-8.56</v>
      </c>
      <c r="P1206" s="25">
        <v>6.77</v>
      </c>
      <c r="S1206" s="23" t="str">
        <f t="shared" si="57"/>
        <v/>
      </c>
      <c r="T1206" s="23">
        <f t="shared" si="55"/>
        <v>0</v>
      </c>
    </row>
    <row r="1207" spans="1:20" ht="17.399999999999999">
      <c r="A1207" s="23">
        <f t="shared" si="56"/>
        <v>159</v>
      </c>
      <c r="B1207" s="24" t="s">
        <v>1983</v>
      </c>
      <c r="C1207" s="12" t="s">
        <v>1984</v>
      </c>
      <c r="D1207" s="25" t="s">
        <v>9</v>
      </c>
      <c r="E1207" s="26">
        <v>1238.57</v>
      </c>
      <c r="F1207" s="25">
        <v>2</v>
      </c>
      <c r="G1207" s="27">
        <v>26.85</v>
      </c>
      <c r="H1207" s="27">
        <v>26.9</v>
      </c>
      <c r="I1207" s="27">
        <v>23</v>
      </c>
      <c r="J1207" s="27">
        <v>30.8</v>
      </c>
      <c r="K1207" s="25" t="s">
        <v>4115</v>
      </c>
      <c r="L1207" s="25"/>
      <c r="M1207"/>
      <c r="N1207"/>
      <c r="O1207" s="25">
        <v>-21</v>
      </c>
      <c r="P1207" s="25">
        <v>-4.78</v>
      </c>
      <c r="S1207" s="23">
        <f t="shared" si="57"/>
        <v>1238.5820699999999</v>
      </c>
      <c r="T1207" s="23">
        <f t="shared" si="55"/>
        <v>1</v>
      </c>
    </row>
    <row r="1208" spans="1:20" ht="17.399999999999999">
      <c r="A1208" s="23" t="str">
        <f t="shared" si="56"/>
        <v/>
      </c>
      <c r="B1208" s="24" t="s">
        <v>1985</v>
      </c>
      <c r="C1208" s="12" t="s">
        <v>1986</v>
      </c>
      <c r="D1208" s="25" t="s">
        <v>9</v>
      </c>
      <c r="E1208" s="26">
        <v>122.71</v>
      </c>
      <c r="F1208" s="26"/>
      <c r="G1208" s="27"/>
      <c r="H1208" s="27"/>
      <c r="I1208" s="27"/>
      <c r="J1208" s="27"/>
      <c r="K1208" s="25" t="s">
        <v>4113</v>
      </c>
      <c r="L1208" s="25"/>
      <c r="M1208"/>
      <c r="N1208"/>
      <c r="O1208" s="25">
        <v>-4.3899999999999997</v>
      </c>
      <c r="P1208" s="25">
        <v>-22.61</v>
      </c>
      <c r="S1208" s="23" t="str">
        <f t="shared" si="57"/>
        <v/>
      </c>
      <c r="T1208" s="23">
        <f t="shared" si="55"/>
        <v>0</v>
      </c>
    </row>
    <row r="1209" spans="1:20" ht="17.399999999999999">
      <c r="A1209" s="23" t="str">
        <f t="shared" si="56"/>
        <v/>
      </c>
      <c r="B1209" s="24" t="s">
        <v>1987</v>
      </c>
      <c r="C1209" s="12" t="s">
        <v>4737</v>
      </c>
      <c r="D1209" s="25" t="s">
        <v>37</v>
      </c>
      <c r="E1209" s="26">
        <v>371.72</v>
      </c>
      <c r="F1209" s="25"/>
      <c r="G1209" s="27"/>
      <c r="H1209" s="27"/>
      <c r="I1209" s="27"/>
      <c r="J1209" s="27"/>
      <c r="K1209" s="25" t="s">
        <v>4095</v>
      </c>
      <c r="L1209" s="26"/>
      <c r="M1209"/>
      <c r="N1209"/>
      <c r="O1209" s="25">
        <v>0.45</v>
      </c>
      <c r="P1209" s="25">
        <v>-4.42</v>
      </c>
      <c r="S1209" s="23" t="str">
        <f t="shared" si="57"/>
        <v/>
      </c>
      <c r="T1209" s="23">
        <f t="shared" si="55"/>
        <v>0</v>
      </c>
    </row>
    <row r="1210" spans="1:20" ht="17.399999999999999">
      <c r="A1210" s="23" t="str">
        <f t="shared" si="56"/>
        <v/>
      </c>
      <c r="B1210" s="24" t="s">
        <v>1988</v>
      </c>
      <c r="C1210" s="12" t="s">
        <v>3060</v>
      </c>
      <c r="D1210" s="25" t="s">
        <v>37</v>
      </c>
      <c r="E1210" s="26">
        <v>139.88</v>
      </c>
      <c r="F1210" s="25"/>
      <c r="G1210" s="27"/>
      <c r="H1210" s="27"/>
      <c r="I1210" s="27"/>
      <c r="J1210" s="27"/>
      <c r="K1210" s="25" t="s">
        <v>4117</v>
      </c>
      <c r="L1210" s="25"/>
      <c r="M1210"/>
      <c r="N1210"/>
      <c r="O1210" s="25">
        <v>-29.19</v>
      </c>
      <c r="P1210" s="25">
        <v>-49.82</v>
      </c>
      <c r="S1210" s="23" t="str">
        <f t="shared" si="57"/>
        <v/>
      </c>
      <c r="T1210" s="23">
        <f t="shared" si="55"/>
        <v>0</v>
      </c>
    </row>
    <row r="1211" spans="1:20" ht="17.399999999999999">
      <c r="A1211" s="23" t="str">
        <f t="shared" si="56"/>
        <v/>
      </c>
      <c r="B1211" s="24" t="s">
        <v>1990</v>
      </c>
      <c r="C1211" s="12" t="s">
        <v>1991</v>
      </c>
      <c r="D1211" s="25" t="s">
        <v>37</v>
      </c>
      <c r="E1211" s="26">
        <v>428.41</v>
      </c>
      <c r="F1211" s="25"/>
      <c r="G1211" s="27"/>
      <c r="H1211" s="27"/>
      <c r="I1211" s="27"/>
      <c r="J1211" s="27"/>
      <c r="K1211" s="25" t="s">
        <v>4083</v>
      </c>
      <c r="L1211" s="26"/>
      <c r="M1211"/>
      <c r="N1211"/>
      <c r="O1211" s="25">
        <v>15.85</v>
      </c>
      <c r="P1211" s="25">
        <v>16.920000000000002</v>
      </c>
      <c r="S1211" s="23" t="str">
        <f t="shared" si="57"/>
        <v/>
      </c>
      <c r="T1211" s="23">
        <f t="shared" si="55"/>
        <v>0</v>
      </c>
    </row>
    <row r="1212" spans="1:20" ht="17.399999999999999">
      <c r="A1212" s="23" t="str">
        <f t="shared" si="56"/>
        <v/>
      </c>
      <c r="B1212" s="24" t="s">
        <v>1992</v>
      </c>
      <c r="C1212" s="12" t="s">
        <v>1993</v>
      </c>
      <c r="D1212" s="25" t="s">
        <v>37</v>
      </c>
      <c r="E1212" s="26">
        <v>79.930000000000007</v>
      </c>
      <c r="F1212" s="25"/>
      <c r="G1212" s="27"/>
      <c r="H1212" s="27"/>
      <c r="I1212" s="27"/>
      <c r="J1212" s="27"/>
      <c r="K1212" s="25" t="s">
        <v>4076</v>
      </c>
      <c r="L1212" s="25"/>
      <c r="M1212"/>
      <c r="N1212"/>
      <c r="O1212" s="25">
        <v>-17.13</v>
      </c>
      <c r="P1212" s="25">
        <v>-28.33</v>
      </c>
      <c r="S1212" s="23" t="str">
        <f t="shared" si="57"/>
        <v/>
      </c>
      <c r="T1212" s="23">
        <f t="shared" si="55"/>
        <v>0</v>
      </c>
    </row>
    <row r="1213" spans="1:20" ht="17.399999999999999">
      <c r="A1213" s="23" t="str">
        <f t="shared" si="56"/>
        <v/>
      </c>
      <c r="B1213" s="24" t="s">
        <v>1994</v>
      </c>
      <c r="C1213" s="12" t="s">
        <v>1995</v>
      </c>
      <c r="D1213" s="25" t="s">
        <v>37</v>
      </c>
      <c r="E1213" s="26">
        <v>218.81</v>
      </c>
      <c r="F1213" s="25"/>
      <c r="G1213" s="27"/>
      <c r="H1213" s="27"/>
      <c r="I1213" s="27"/>
      <c r="J1213" s="27"/>
      <c r="K1213" s="25" t="s">
        <v>4096</v>
      </c>
      <c r="L1213" s="26"/>
      <c r="M1213"/>
      <c r="N1213"/>
      <c r="O1213" s="25">
        <v>-25.08</v>
      </c>
      <c r="P1213" s="25">
        <v>7.27</v>
      </c>
      <c r="S1213" s="23" t="str">
        <f t="shared" si="57"/>
        <v/>
      </c>
      <c r="T1213" s="23">
        <f t="shared" si="55"/>
        <v>0</v>
      </c>
    </row>
    <row r="1214" spans="1:20" ht="17.399999999999999">
      <c r="A1214" s="23" t="str">
        <f t="shared" si="56"/>
        <v/>
      </c>
      <c r="B1214" s="24" t="s">
        <v>1996</v>
      </c>
      <c r="C1214" s="12" t="s">
        <v>1997</v>
      </c>
      <c r="D1214" s="25" t="s">
        <v>37</v>
      </c>
      <c r="E1214" s="26">
        <v>365.78</v>
      </c>
      <c r="F1214" s="26"/>
      <c r="G1214" s="27"/>
      <c r="H1214" s="27"/>
      <c r="I1214" s="27"/>
      <c r="J1214" s="27"/>
      <c r="K1214" s="25" t="s">
        <v>4100</v>
      </c>
      <c r="L1214" s="25"/>
      <c r="M1214"/>
      <c r="N1214"/>
      <c r="O1214" s="25">
        <v>-19.850000000000001</v>
      </c>
      <c r="P1214" s="25">
        <v>-57.4</v>
      </c>
      <c r="S1214" s="23" t="str">
        <f t="shared" si="57"/>
        <v/>
      </c>
      <c r="T1214" s="23">
        <f t="shared" si="55"/>
        <v>0</v>
      </c>
    </row>
    <row r="1215" spans="1:20" ht="17.399999999999999">
      <c r="A1215" s="23" t="str">
        <f t="shared" si="56"/>
        <v/>
      </c>
      <c r="B1215" s="24" t="s">
        <v>1998</v>
      </c>
      <c r="C1215" s="12" t="s">
        <v>1999</v>
      </c>
      <c r="D1215" s="25" t="s">
        <v>37</v>
      </c>
      <c r="E1215" s="26">
        <v>322.23</v>
      </c>
      <c r="F1215" s="25">
        <v>6</v>
      </c>
      <c r="G1215" s="27">
        <v>8.98</v>
      </c>
      <c r="H1215" s="27">
        <v>8.98</v>
      </c>
      <c r="I1215" s="27">
        <v>15.8</v>
      </c>
      <c r="J1215" s="27"/>
      <c r="K1215" s="25" t="s">
        <v>4120</v>
      </c>
      <c r="L1215" s="25"/>
      <c r="M1215"/>
      <c r="N1215"/>
      <c r="O1215" s="25">
        <v>2.9</v>
      </c>
      <c r="P1215" s="25">
        <v>-20.45</v>
      </c>
      <c r="S1215" s="23" t="str">
        <f t="shared" si="57"/>
        <v/>
      </c>
      <c r="T1215" s="23">
        <f t="shared" si="55"/>
        <v>0</v>
      </c>
    </row>
    <row r="1216" spans="1:20" ht="17.399999999999999">
      <c r="A1216" s="23" t="str">
        <f t="shared" si="56"/>
        <v/>
      </c>
      <c r="B1216" s="24" t="s">
        <v>2000</v>
      </c>
      <c r="C1216" s="12" t="s">
        <v>2001</v>
      </c>
      <c r="D1216" s="25" t="s">
        <v>37</v>
      </c>
      <c r="E1216" s="26">
        <v>371.2</v>
      </c>
      <c r="F1216" s="26"/>
      <c r="G1216" s="27"/>
      <c r="H1216" s="27"/>
      <c r="I1216" s="27"/>
      <c r="J1216" s="27"/>
      <c r="K1216" s="25" t="s">
        <v>4091</v>
      </c>
      <c r="L1216" s="25"/>
      <c r="M1216"/>
      <c r="N1216"/>
      <c r="O1216" s="25">
        <v>-18.559999999999999</v>
      </c>
      <c r="P1216" s="25">
        <v>-20.68</v>
      </c>
      <c r="S1216" s="23" t="str">
        <f t="shared" si="57"/>
        <v/>
      </c>
      <c r="T1216" s="23">
        <f t="shared" si="55"/>
        <v>0</v>
      </c>
    </row>
    <row r="1217" spans="1:20" ht="17.399999999999999">
      <c r="A1217" s="23" t="str">
        <f t="shared" si="56"/>
        <v/>
      </c>
      <c r="B1217" s="24" t="s">
        <v>2002</v>
      </c>
      <c r="C1217" s="12" t="s">
        <v>2003</v>
      </c>
      <c r="D1217" s="25" t="s">
        <v>9</v>
      </c>
      <c r="E1217" s="26">
        <v>282.51</v>
      </c>
      <c r="F1217" s="25"/>
      <c r="G1217" s="27"/>
      <c r="H1217" s="27"/>
      <c r="I1217" s="27"/>
      <c r="J1217" s="27"/>
      <c r="K1217" s="25" t="s">
        <v>4102</v>
      </c>
      <c r="L1217" s="25"/>
      <c r="M1217"/>
      <c r="N1217"/>
      <c r="O1217" s="25">
        <v>-9.58</v>
      </c>
      <c r="P1217" s="25">
        <v>-11.99</v>
      </c>
      <c r="S1217" s="23" t="str">
        <f t="shared" si="57"/>
        <v/>
      </c>
      <c r="T1217" s="23">
        <f t="shared" si="55"/>
        <v>0</v>
      </c>
    </row>
    <row r="1218" spans="1:20" ht="17.399999999999999">
      <c r="A1218" s="23" t="str">
        <f t="shared" si="56"/>
        <v/>
      </c>
      <c r="B1218" s="24" t="s">
        <v>2004</v>
      </c>
      <c r="C1218" s="12" t="s">
        <v>4520</v>
      </c>
      <c r="D1218" s="25" t="s">
        <v>37</v>
      </c>
      <c r="E1218" s="26">
        <v>23.48</v>
      </c>
      <c r="F1218" s="26"/>
      <c r="G1218" s="27"/>
      <c r="H1218" s="27"/>
      <c r="I1218" s="27"/>
      <c r="J1218" s="27"/>
      <c r="K1218" s="25" t="s">
        <v>4085</v>
      </c>
      <c r="L1218" s="25"/>
      <c r="M1218"/>
      <c r="N1218"/>
      <c r="O1218" s="25">
        <v>-30.88</v>
      </c>
      <c r="P1218" s="25">
        <v>-69.58</v>
      </c>
      <c r="S1218" s="23" t="str">
        <f t="shared" si="57"/>
        <v/>
      </c>
      <c r="T1218" s="23">
        <f t="shared" si="55"/>
        <v>0</v>
      </c>
    </row>
    <row r="1219" spans="1:20" ht="17.399999999999999">
      <c r="A1219" s="23">
        <f t="shared" si="56"/>
        <v>153</v>
      </c>
      <c r="B1219" s="24" t="s">
        <v>2005</v>
      </c>
      <c r="C1219" s="12" t="s">
        <v>2006</v>
      </c>
      <c r="D1219" s="25" t="s">
        <v>37</v>
      </c>
      <c r="E1219" s="26">
        <v>1501.72</v>
      </c>
      <c r="F1219" s="25">
        <v>2</v>
      </c>
      <c r="G1219" s="27">
        <v>9.6999999999999993</v>
      </c>
      <c r="H1219" s="27">
        <v>8.75</v>
      </c>
      <c r="I1219" s="27">
        <v>9.1</v>
      </c>
      <c r="J1219" s="27">
        <v>8.4</v>
      </c>
      <c r="K1219" s="25" t="s">
        <v>4107</v>
      </c>
      <c r="L1219" s="26"/>
      <c r="M1219"/>
      <c r="N1219"/>
      <c r="O1219" s="25">
        <v>-32.270000000000003</v>
      </c>
      <c r="P1219" s="25">
        <v>-25.06</v>
      </c>
      <c r="S1219" s="23">
        <f t="shared" si="57"/>
        <v>1501.7321899999999</v>
      </c>
      <c r="T1219" s="23">
        <f t="shared" si="55"/>
        <v>-1</v>
      </c>
    </row>
    <row r="1220" spans="1:20" ht="17.399999999999999">
      <c r="A1220" s="23" t="str">
        <f t="shared" si="56"/>
        <v/>
      </c>
      <c r="B1220" s="24" t="s">
        <v>2007</v>
      </c>
      <c r="C1220" s="12" t="s">
        <v>5261</v>
      </c>
      <c r="D1220" s="25" t="s">
        <v>37</v>
      </c>
      <c r="E1220" s="26">
        <v>18.47</v>
      </c>
      <c r="F1220" s="25"/>
      <c r="G1220" s="27"/>
      <c r="H1220" s="27"/>
      <c r="I1220" s="27"/>
      <c r="J1220" s="27"/>
      <c r="K1220" s="25" t="s">
        <v>4103</v>
      </c>
      <c r="L1220" s="25"/>
      <c r="M1220"/>
      <c r="N1220"/>
      <c r="O1220" s="25">
        <v>-24.87</v>
      </c>
      <c r="P1220" s="25">
        <v>-51.5</v>
      </c>
      <c r="S1220" s="23" t="str">
        <f t="shared" si="57"/>
        <v/>
      </c>
      <c r="T1220" s="23">
        <f t="shared" si="55"/>
        <v>0</v>
      </c>
    </row>
    <row r="1221" spans="1:20" ht="17.399999999999999">
      <c r="A1221" s="23" t="str">
        <f t="shared" si="56"/>
        <v/>
      </c>
      <c r="B1221" s="24" t="s">
        <v>2008</v>
      </c>
      <c r="C1221" s="12" t="s">
        <v>4410</v>
      </c>
      <c r="D1221" s="25" t="s">
        <v>37</v>
      </c>
      <c r="E1221" s="26">
        <v>92.03</v>
      </c>
      <c r="F1221" s="25">
        <v>1</v>
      </c>
      <c r="G1221" s="27"/>
      <c r="H1221" s="27"/>
      <c r="I1221" s="27"/>
      <c r="J1221" s="27"/>
      <c r="K1221" s="25" t="s">
        <v>4114</v>
      </c>
      <c r="L1221" s="26"/>
      <c r="M1221"/>
      <c r="N1221"/>
      <c r="O1221" s="25">
        <v>-26.22</v>
      </c>
      <c r="P1221" s="25">
        <v>-19.170000000000002</v>
      </c>
      <c r="S1221" s="23" t="str">
        <f t="shared" si="57"/>
        <v/>
      </c>
      <c r="T1221" s="23">
        <f t="shared" si="55"/>
        <v>0</v>
      </c>
    </row>
    <row r="1222" spans="1:20" ht="17.399999999999999">
      <c r="A1222" s="23" t="str">
        <f t="shared" si="56"/>
        <v/>
      </c>
      <c r="B1222" s="24" t="s">
        <v>2009</v>
      </c>
      <c r="C1222" s="12" t="s">
        <v>2010</v>
      </c>
      <c r="D1222" s="25" t="s">
        <v>9</v>
      </c>
      <c r="E1222" s="26">
        <v>6781.37</v>
      </c>
      <c r="F1222" s="25">
        <v>4</v>
      </c>
      <c r="G1222" s="27">
        <v>996.23</v>
      </c>
      <c r="H1222" s="27">
        <v>996.23</v>
      </c>
      <c r="I1222" s="27"/>
      <c r="J1222" s="27"/>
      <c r="K1222" s="25" t="s">
        <v>2626</v>
      </c>
      <c r="L1222" s="25"/>
      <c r="M1222"/>
      <c r="N1222"/>
      <c r="O1222" s="25">
        <v>-0.27</v>
      </c>
      <c r="P1222" s="25">
        <v>8.6300000000000008</v>
      </c>
      <c r="S1222" s="23" t="str">
        <f t="shared" si="57"/>
        <v/>
      </c>
      <c r="T1222" s="23">
        <f t="shared" si="55"/>
        <v>0</v>
      </c>
    </row>
    <row r="1223" spans="1:20" ht="17.399999999999999">
      <c r="A1223" s="23" t="str">
        <f t="shared" si="56"/>
        <v/>
      </c>
      <c r="B1223" s="24" t="s">
        <v>2011</v>
      </c>
      <c r="C1223" s="12" t="s">
        <v>2012</v>
      </c>
      <c r="D1223" s="25" t="s">
        <v>37</v>
      </c>
      <c r="E1223" s="26">
        <v>33.19</v>
      </c>
      <c r="F1223" s="25"/>
      <c r="G1223" s="27"/>
      <c r="H1223" s="27"/>
      <c r="I1223" s="27"/>
      <c r="J1223" s="27"/>
      <c r="K1223" s="25" t="s">
        <v>4086</v>
      </c>
      <c r="L1223" s="25"/>
      <c r="M1223"/>
      <c r="N1223"/>
      <c r="O1223" s="25">
        <v>-27.17</v>
      </c>
      <c r="P1223" s="25">
        <v>-36.85</v>
      </c>
      <c r="S1223" s="23" t="str">
        <f t="shared" si="57"/>
        <v/>
      </c>
      <c r="T1223" s="23">
        <f t="shared" si="55"/>
        <v>0</v>
      </c>
    </row>
    <row r="1224" spans="1:20" ht="17.399999999999999">
      <c r="A1224" s="23" t="str">
        <f t="shared" si="56"/>
        <v/>
      </c>
      <c r="B1224" s="24" t="s">
        <v>2013</v>
      </c>
      <c r="C1224" s="12" t="s">
        <v>2014</v>
      </c>
      <c r="D1224" s="25" t="s">
        <v>9</v>
      </c>
      <c r="E1224" s="26">
        <v>719.46</v>
      </c>
      <c r="F1224" s="25">
        <v>4</v>
      </c>
      <c r="G1224" s="27">
        <v>17.07</v>
      </c>
      <c r="H1224" s="27">
        <v>17.3</v>
      </c>
      <c r="I1224" s="27"/>
      <c r="J1224" s="27">
        <v>18</v>
      </c>
      <c r="K1224" s="25" t="s">
        <v>4103</v>
      </c>
      <c r="L1224" s="25"/>
      <c r="M1224"/>
      <c r="N1224"/>
      <c r="O1224" s="25">
        <v>-2.0299999999999998</v>
      </c>
      <c r="P1224" s="25">
        <v>-11.69</v>
      </c>
      <c r="S1224" s="23" t="str">
        <f t="shared" si="57"/>
        <v/>
      </c>
      <c r="T1224" s="23">
        <f t="shared" si="55"/>
        <v>1</v>
      </c>
    </row>
    <row r="1225" spans="1:20" ht="17.399999999999999">
      <c r="A1225" s="23" t="str">
        <f t="shared" si="56"/>
        <v/>
      </c>
      <c r="B1225" s="24" t="s">
        <v>2015</v>
      </c>
      <c r="C1225" s="12" t="s">
        <v>2016</v>
      </c>
      <c r="D1225" s="25" t="s">
        <v>37</v>
      </c>
      <c r="E1225" s="26">
        <v>23.82</v>
      </c>
      <c r="F1225" s="25"/>
      <c r="G1225" s="27"/>
      <c r="H1225" s="27"/>
      <c r="I1225" s="27"/>
      <c r="J1225" s="27"/>
      <c r="K1225" s="25" t="s">
        <v>4087</v>
      </c>
      <c r="L1225" s="25"/>
      <c r="M1225"/>
      <c r="N1225"/>
      <c r="O1225" s="25">
        <v>-14.87</v>
      </c>
      <c r="P1225" s="25">
        <v>-28.33</v>
      </c>
      <c r="S1225" s="23" t="str">
        <f t="shared" si="57"/>
        <v/>
      </c>
      <c r="T1225" s="23">
        <f t="shared" si="55"/>
        <v>0</v>
      </c>
    </row>
    <row r="1226" spans="1:20" ht="17.399999999999999">
      <c r="A1226" s="23" t="str">
        <f t="shared" si="56"/>
        <v/>
      </c>
      <c r="B1226" s="24" t="s">
        <v>2017</v>
      </c>
      <c r="C1226" s="12" t="s">
        <v>4166</v>
      </c>
      <c r="D1226" s="25" t="s">
        <v>37</v>
      </c>
      <c r="E1226" s="26">
        <v>10.95</v>
      </c>
      <c r="F1226" s="25"/>
      <c r="G1226" s="27"/>
      <c r="H1226" s="27"/>
      <c r="I1226" s="27"/>
      <c r="J1226" s="27"/>
      <c r="K1226" s="25" t="s">
        <v>4092</v>
      </c>
      <c r="L1226" s="25"/>
      <c r="M1226"/>
      <c r="N1226"/>
      <c r="O1226" s="25">
        <v>-23.97</v>
      </c>
      <c r="P1226" s="25">
        <v>-27.9</v>
      </c>
      <c r="S1226" s="23" t="str">
        <f t="shared" si="57"/>
        <v/>
      </c>
      <c r="T1226" s="23">
        <f t="shared" si="55"/>
        <v>0</v>
      </c>
    </row>
    <row r="1227" spans="1:20" ht="17.399999999999999">
      <c r="A1227" s="23" t="str">
        <f t="shared" si="56"/>
        <v/>
      </c>
      <c r="B1227" s="24" t="s">
        <v>2018</v>
      </c>
      <c r="C1227" s="12" t="s">
        <v>2019</v>
      </c>
      <c r="D1227" s="25" t="s">
        <v>37</v>
      </c>
      <c r="E1227" s="26">
        <v>327.54000000000002</v>
      </c>
      <c r="F1227" s="25"/>
      <c r="G1227" s="27"/>
      <c r="H1227" s="27"/>
      <c r="I1227" s="27"/>
      <c r="J1227" s="27"/>
      <c r="K1227" s="25" t="s">
        <v>4091</v>
      </c>
      <c r="L1227" s="25"/>
      <c r="M1227"/>
      <c r="N1227"/>
      <c r="O1227" s="25">
        <v>-9.9</v>
      </c>
      <c r="P1227" s="25">
        <v>-31.65</v>
      </c>
      <c r="S1227" s="23" t="str">
        <f t="shared" si="57"/>
        <v/>
      </c>
      <c r="T1227" s="23">
        <f t="shared" si="55"/>
        <v>0</v>
      </c>
    </row>
    <row r="1228" spans="1:20" ht="17.399999999999999">
      <c r="A1228" s="23" t="str">
        <f t="shared" si="56"/>
        <v/>
      </c>
      <c r="B1228" s="24" t="s">
        <v>2020</v>
      </c>
      <c r="C1228" s="12" t="s">
        <v>2021</v>
      </c>
      <c r="D1228" s="25" t="s">
        <v>9</v>
      </c>
      <c r="E1228" s="26">
        <v>117.27</v>
      </c>
      <c r="F1228" s="25">
        <v>3</v>
      </c>
      <c r="G1228" s="27">
        <v>3.7</v>
      </c>
      <c r="H1228" s="27">
        <v>3.7</v>
      </c>
      <c r="I1228" s="27">
        <v>2.8</v>
      </c>
      <c r="J1228" s="27"/>
      <c r="K1228" s="25" t="s">
        <v>4104</v>
      </c>
      <c r="L1228" s="25"/>
      <c r="M1228"/>
      <c r="N1228"/>
      <c r="O1228" s="25">
        <v>-7.17</v>
      </c>
      <c r="P1228" s="25">
        <v>-17.190000000000001</v>
      </c>
      <c r="S1228" s="23" t="str">
        <f t="shared" si="57"/>
        <v/>
      </c>
      <c r="T1228" s="23">
        <f t="shared" si="55"/>
        <v>0</v>
      </c>
    </row>
    <row r="1229" spans="1:20" ht="17.399999999999999">
      <c r="A1229" s="23">
        <f t="shared" si="56"/>
        <v>39</v>
      </c>
      <c r="B1229" s="24" t="s">
        <v>2818</v>
      </c>
      <c r="C1229" s="12" t="s">
        <v>5220</v>
      </c>
      <c r="D1229" s="25" t="s">
        <v>9</v>
      </c>
      <c r="E1229" s="26">
        <v>16940</v>
      </c>
      <c r="F1229" s="26">
        <v>18</v>
      </c>
      <c r="G1229" s="27">
        <v>105.17</v>
      </c>
      <c r="H1229" s="27">
        <v>105.47</v>
      </c>
      <c r="I1229" s="27">
        <v>96</v>
      </c>
      <c r="J1229" s="27">
        <v>111.23</v>
      </c>
      <c r="K1229" s="25" t="s">
        <v>4110</v>
      </c>
      <c r="L1229" s="28"/>
      <c r="M1229"/>
      <c r="N1229"/>
      <c r="O1229" s="25">
        <v>-0.77</v>
      </c>
      <c r="P1229" s="25">
        <v>-3.02</v>
      </c>
      <c r="S1229" s="23">
        <f t="shared" si="57"/>
        <v>16940.012289999999</v>
      </c>
      <c r="T1229" s="23">
        <f t="shared" si="55"/>
        <v>1</v>
      </c>
    </row>
    <row r="1230" spans="1:20" ht="17.399999999999999">
      <c r="A1230" s="23" t="str">
        <f t="shared" si="56"/>
        <v/>
      </c>
      <c r="B1230" s="24" t="s">
        <v>2022</v>
      </c>
      <c r="C1230" s="12" t="s">
        <v>2023</v>
      </c>
      <c r="D1230" s="25" t="s">
        <v>37</v>
      </c>
      <c r="E1230" s="26">
        <v>95.3</v>
      </c>
      <c r="F1230" s="26"/>
      <c r="G1230" s="27"/>
      <c r="H1230" s="27"/>
      <c r="I1230" s="27"/>
      <c r="J1230" s="27"/>
      <c r="K1230" s="25" t="s">
        <v>4086</v>
      </c>
      <c r="L1230" s="25"/>
      <c r="M1230"/>
      <c r="N1230"/>
      <c r="O1230" s="25">
        <v>364.88</v>
      </c>
      <c r="P1230" s="25">
        <v>218.52</v>
      </c>
      <c r="S1230" s="23" t="str">
        <f t="shared" si="57"/>
        <v/>
      </c>
      <c r="T1230" s="23">
        <f t="shared" ref="T1230:T1293" si="58">IF(AND(G1230&lt;H1230,I1230&lt;J1230,H1230&lt;J1230),1,IF(AND(G1230&gt;H1230,I1230&gt;J1230,H1230&gt;J1230),-1,0))</f>
        <v>0</v>
      </c>
    </row>
    <row r="1231" spans="1:20" ht="17.399999999999999">
      <c r="A1231" s="23" t="str">
        <f t="shared" ref="A1231:A1294" si="59">IF(ISERROR(RANK(S1231,$S$14:$S$3000,)),"",RANK(S1231,$S$14:$S$3000,))</f>
        <v/>
      </c>
      <c r="B1231" s="24" t="s">
        <v>2024</v>
      </c>
      <c r="C1231" s="12" t="s">
        <v>5225</v>
      </c>
      <c r="D1231" s="25" t="s">
        <v>37</v>
      </c>
      <c r="E1231" s="26">
        <v>67.17</v>
      </c>
      <c r="F1231" s="25"/>
      <c r="G1231" s="27"/>
      <c r="H1231" s="27"/>
      <c r="I1231" s="27"/>
      <c r="J1231" s="27"/>
      <c r="K1231" s="25" t="s">
        <v>4097</v>
      </c>
      <c r="L1231" s="26"/>
      <c r="M1231"/>
      <c r="N1231"/>
      <c r="O1231" s="25">
        <v>-25.54</v>
      </c>
      <c r="P1231" s="25">
        <v>-28.69</v>
      </c>
      <c r="S1231" s="23" t="str">
        <f t="shared" ref="S1231:S1294" si="60">IF(OR(F1231&lt;=$F$8,ISBLANK(G1231),ISBLANK(H1231),ISBLANK(J1231),ISBLANK(I1231)),"",E1231+ROW()/100000)</f>
        <v/>
      </c>
      <c r="T1231" s="23">
        <f t="shared" si="58"/>
        <v>0</v>
      </c>
    </row>
    <row r="1232" spans="1:20" ht="17.399999999999999">
      <c r="A1232" s="23" t="str">
        <f t="shared" si="59"/>
        <v/>
      </c>
      <c r="B1232" s="24" t="s">
        <v>4775</v>
      </c>
      <c r="C1232" s="12" t="s">
        <v>4779</v>
      </c>
      <c r="D1232" s="25" t="s">
        <v>9</v>
      </c>
      <c r="E1232" s="26">
        <v>577.14</v>
      </c>
      <c r="F1232" s="26">
        <v>2</v>
      </c>
      <c r="G1232" s="27">
        <v>8.5500000000000007</v>
      </c>
      <c r="H1232" s="27">
        <v>8.5500000000000007</v>
      </c>
      <c r="I1232" s="27">
        <v>8.5500000000000007</v>
      </c>
      <c r="J1232" s="27"/>
      <c r="K1232" s="25" t="s">
        <v>4088</v>
      </c>
      <c r="L1232" s="25"/>
      <c r="M1232"/>
      <c r="N1232"/>
      <c r="O1232" s="25">
        <v>-30.12</v>
      </c>
      <c r="P1232" s="25">
        <v>-31.81</v>
      </c>
      <c r="S1232" s="23" t="str">
        <f t="shared" si="60"/>
        <v/>
      </c>
      <c r="T1232" s="23">
        <f t="shared" si="58"/>
        <v>0</v>
      </c>
    </row>
    <row r="1233" spans="1:20" ht="17.399999999999999">
      <c r="A1233" s="23" t="str">
        <f t="shared" si="59"/>
        <v/>
      </c>
      <c r="B1233" s="24" t="s">
        <v>2025</v>
      </c>
      <c r="C1233" s="12" t="s">
        <v>2026</v>
      </c>
      <c r="D1233" s="25" t="s">
        <v>37</v>
      </c>
      <c r="E1233" s="26">
        <v>405.3</v>
      </c>
      <c r="F1233" s="25"/>
      <c r="G1233" s="27"/>
      <c r="H1233" s="27"/>
      <c r="I1233" s="27"/>
      <c r="J1233" s="27"/>
      <c r="K1233" s="25" t="s">
        <v>4113</v>
      </c>
      <c r="L1233" s="25"/>
      <c r="M1233"/>
      <c r="N1233"/>
      <c r="O1233" s="25">
        <v>-4.7300000000000004</v>
      </c>
      <c r="P1233" s="25">
        <v>13.96</v>
      </c>
      <c r="S1233" s="23" t="str">
        <f t="shared" si="60"/>
        <v/>
      </c>
      <c r="T1233" s="23">
        <f t="shared" si="58"/>
        <v>0</v>
      </c>
    </row>
    <row r="1234" spans="1:20" ht="17.399999999999999">
      <c r="A1234" s="23" t="str">
        <f t="shared" si="59"/>
        <v/>
      </c>
      <c r="B1234" s="24" t="s">
        <v>2027</v>
      </c>
      <c r="C1234" s="12" t="s">
        <v>2908</v>
      </c>
      <c r="D1234" s="25" t="s">
        <v>37</v>
      </c>
      <c r="E1234" s="26">
        <v>13.44</v>
      </c>
      <c r="F1234" s="25"/>
      <c r="G1234" s="27"/>
      <c r="H1234" s="27"/>
      <c r="I1234" s="27"/>
      <c r="J1234" s="27"/>
      <c r="K1234" s="25" t="s">
        <v>4096</v>
      </c>
      <c r="L1234" s="26"/>
      <c r="M1234"/>
      <c r="N1234"/>
      <c r="O1234" s="25">
        <v>14.59</v>
      </c>
      <c r="P1234" s="25">
        <v>-6.35</v>
      </c>
      <c r="S1234" s="23" t="str">
        <f t="shared" si="60"/>
        <v/>
      </c>
      <c r="T1234" s="23">
        <f t="shared" si="58"/>
        <v>0</v>
      </c>
    </row>
    <row r="1235" spans="1:20" ht="17.399999999999999">
      <c r="A1235" s="23" t="str">
        <f t="shared" si="59"/>
        <v/>
      </c>
      <c r="B1235" s="24" t="s">
        <v>2028</v>
      </c>
      <c r="C1235" s="12" t="s">
        <v>2029</v>
      </c>
      <c r="D1235" s="25" t="s">
        <v>37</v>
      </c>
      <c r="E1235" s="26">
        <v>163.09</v>
      </c>
      <c r="F1235" s="26"/>
      <c r="G1235" s="27"/>
      <c r="H1235" s="27"/>
      <c r="I1235" s="27"/>
      <c r="J1235" s="27"/>
      <c r="K1235" s="25" t="s">
        <v>4097</v>
      </c>
      <c r="L1235" s="25"/>
      <c r="M1235"/>
      <c r="N1235"/>
      <c r="O1235" s="25">
        <v>-1.43</v>
      </c>
      <c r="P1235" s="25">
        <v>-25.89</v>
      </c>
      <c r="S1235" s="23" t="str">
        <f t="shared" si="60"/>
        <v/>
      </c>
      <c r="T1235" s="23">
        <f t="shared" si="58"/>
        <v>0</v>
      </c>
    </row>
    <row r="1236" spans="1:20" ht="17.399999999999999">
      <c r="A1236" s="23" t="str">
        <f t="shared" si="59"/>
        <v/>
      </c>
      <c r="B1236" s="24" t="s">
        <v>2030</v>
      </c>
      <c r="C1236" s="12" t="s">
        <v>2031</v>
      </c>
      <c r="D1236" s="25" t="s">
        <v>37</v>
      </c>
      <c r="E1236" s="26">
        <v>7.65</v>
      </c>
      <c r="F1236" s="25"/>
      <c r="G1236" s="27"/>
      <c r="H1236" s="27"/>
      <c r="I1236" s="27"/>
      <c r="J1236" s="27"/>
      <c r="K1236" s="25" t="s">
        <v>4113</v>
      </c>
      <c r="L1236" s="25"/>
      <c r="M1236"/>
      <c r="N1236"/>
      <c r="O1236" s="25">
        <v>0</v>
      </c>
      <c r="P1236" s="25">
        <v>0</v>
      </c>
      <c r="S1236" s="23" t="str">
        <f t="shared" si="60"/>
        <v/>
      </c>
      <c r="T1236" s="23">
        <f t="shared" si="58"/>
        <v>0</v>
      </c>
    </row>
    <row r="1237" spans="1:20" ht="17.399999999999999">
      <c r="A1237" s="23" t="str">
        <f t="shared" si="59"/>
        <v/>
      </c>
      <c r="B1237" s="24" t="s">
        <v>2032</v>
      </c>
      <c r="C1237" s="12" t="s">
        <v>2033</v>
      </c>
      <c r="D1237" s="25" t="s">
        <v>9</v>
      </c>
      <c r="E1237" s="26">
        <v>62.89</v>
      </c>
      <c r="F1237" s="25"/>
      <c r="G1237" s="27"/>
      <c r="H1237" s="27"/>
      <c r="I1237" s="27"/>
      <c r="J1237" s="27"/>
      <c r="K1237" s="25" t="s">
        <v>4078</v>
      </c>
      <c r="L1237" s="25"/>
      <c r="M1237"/>
      <c r="N1237"/>
      <c r="O1237" s="25">
        <v>-15.8</v>
      </c>
      <c r="P1237" s="25">
        <v>-34.659999999999997</v>
      </c>
      <c r="S1237" s="23" t="str">
        <f t="shared" si="60"/>
        <v/>
      </c>
      <c r="T1237" s="23">
        <f t="shared" si="58"/>
        <v>0</v>
      </c>
    </row>
    <row r="1238" spans="1:20" ht="17.399999999999999">
      <c r="A1238" s="23" t="str">
        <f t="shared" si="59"/>
        <v/>
      </c>
      <c r="B1238" s="24" t="s">
        <v>2034</v>
      </c>
      <c r="C1238" s="12" t="s">
        <v>2035</v>
      </c>
      <c r="D1238" s="25" t="s">
        <v>37</v>
      </c>
      <c r="E1238" s="26">
        <v>69.930000000000007</v>
      </c>
      <c r="F1238" s="25"/>
      <c r="G1238" s="27"/>
      <c r="H1238" s="27"/>
      <c r="I1238" s="27"/>
      <c r="J1238" s="27"/>
      <c r="K1238" s="25" t="s">
        <v>4112</v>
      </c>
      <c r="L1238" s="26"/>
      <c r="M1238"/>
      <c r="N1238"/>
      <c r="O1238" s="25">
        <v>3.95</v>
      </c>
      <c r="P1238" s="25">
        <v>10.75</v>
      </c>
      <c r="S1238" s="23" t="str">
        <f t="shared" si="60"/>
        <v/>
      </c>
      <c r="T1238" s="23">
        <f t="shared" si="58"/>
        <v>0</v>
      </c>
    </row>
    <row r="1239" spans="1:20" ht="17.399999999999999">
      <c r="A1239" s="23" t="str">
        <f t="shared" si="59"/>
        <v/>
      </c>
      <c r="B1239" s="24" t="s">
        <v>2036</v>
      </c>
      <c r="C1239" s="12" t="s">
        <v>2037</v>
      </c>
      <c r="D1239" s="25" t="s">
        <v>37</v>
      </c>
      <c r="E1239" s="26">
        <v>160.08000000000001</v>
      </c>
      <c r="F1239" s="26">
        <v>1</v>
      </c>
      <c r="G1239" s="27">
        <v>1</v>
      </c>
      <c r="H1239" s="27">
        <v>1</v>
      </c>
      <c r="I1239" s="27">
        <v>1</v>
      </c>
      <c r="J1239" s="27"/>
      <c r="K1239" s="25" t="s">
        <v>4112</v>
      </c>
      <c r="L1239" s="25"/>
      <c r="M1239"/>
      <c r="N1239"/>
      <c r="O1239" s="25">
        <v>-8.33</v>
      </c>
      <c r="P1239" s="25">
        <v>-25.11</v>
      </c>
      <c r="S1239" s="23" t="str">
        <f t="shared" si="60"/>
        <v/>
      </c>
      <c r="T1239" s="23">
        <f t="shared" si="58"/>
        <v>0</v>
      </c>
    </row>
    <row r="1240" spans="1:20" ht="17.399999999999999">
      <c r="A1240" s="23" t="str">
        <f t="shared" si="59"/>
        <v/>
      </c>
      <c r="B1240" s="24" t="s">
        <v>2038</v>
      </c>
      <c r="C1240" s="12" t="s">
        <v>2039</v>
      </c>
      <c r="D1240" s="25" t="s">
        <v>37</v>
      </c>
      <c r="E1240" s="26">
        <v>3557.94</v>
      </c>
      <c r="F1240" s="25"/>
      <c r="G1240" s="27"/>
      <c r="H1240" s="27"/>
      <c r="I1240" s="27"/>
      <c r="J1240" s="27"/>
      <c r="K1240" s="25" t="s">
        <v>4091</v>
      </c>
      <c r="L1240" s="25"/>
      <c r="M1240"/>
      <c r="N1240"/>
      <c r="O1240" s="25">
        <v>4.87</v>
      </c>
      <c r="P1240" s="25">
        <v>164.19</v>
      </c>
      <c r="S1240" s="23" t="str">
        <f t="shared" si="60"/>
        <v/>
      </c>
      <c r="T1240" s="23">
        <f t="shared" si="58"/>
        <v>0</v>
      </c>
    </row>
    <row r="1241" spans="1:20" ht="17.399999999999999">
      <c r="A1241" s="23" t="str">
        <f t="shared" si="59"/>
        <v/>
      </c>
      <c r="B1241" s="24" t="s">
        <v>2040</v>
      </c>
      <c r="C1241" s="12" t="s">
        <v>2938</v>
      </c>
      <c r="D1241" s="25" t="s">
        <v>37</v>
      </c>
      <c r="E1241" s="26">
        <v>110.1</v>
      </c>
      <c r="F1241" s="25"/>
      <c r="G1241" s="27"/>
      <c r="H1241" s="27"/>
      <c r="I1241" s="27"/>
      <c r="J1241" s="27"/>
      <c r="K1241" s="25" t="s">
        <v>4098</v>
      </c>
      <c r="L1241" s="25"/>
      <c r="M1241"/>
      <c r="N1241"/>
      <c r="O1241" s="25">
        <v>-13.69</v>
      </c>
      <c r="P1241" s="25">
        <v>-30.53</v>
      </c>
      <c r="S1241" s="23" t="str">
        <f t="shared" si="60"/>
        <v/>
      </c>
      <c r="T1241" s="23">
        <f t="shared" si="58"/>
        <v>0</v>
      </c>
    </row>
    <row r="1242" spans="1:20" ht="17.399999999999999">
      <c r="A1242" s="23" t="str">
        <f t="shared" si="59"/>
        <v/>
      </c>
      <c r="B1242" s="24" t="s">
        <v>2041</v>
      </c>
      <c r="C1242" s="12" t="s">
        <v>2042</v>
      </c>
      <c r="D1242" s="25" t="s">
        <v>37</v>
      </c>
      <c r="E1242" s="26">
        <v>20.29</v>
      </c>
      <c r="F1242" s="26"/>
      <c r="G1242" s="27"/>
      <c r="H1242" s="27"/>
      <c r="I1242" s="27"/>
      <c r="J1242" s="27"/>
      <c r="K1242" s="25" t="s">
        <v>4085</v>
      </c>
      <c r="L1242" s="25"/>
      <c r="M1242"/>
      <c r="N1242"/>
      <c r="O1242" s="25">
        <v>-13.66</v>
      </c>
      <c r="P1242" s="25">
        <v>-30.15</v>
      </c>
      <c r="S1242" s="23" t="str">
        <f t="shared" si="60"/>
        <v/>
      </c>
      <c r="T1242" s="23">
        <f t="shared" si="58"/>
        <v>0</v>
      </c>
    </row>
    <row r="1243" spans="1:20" ht="17.399999999999999">
      <c r="A1243" s="23" t="str">
        <f t="shared" si="59"/>
        <v/>
      </c>
      <c r="B1243" s="24" t="s">
        <v>2043</v>
      </c>
      <c r="C1243" s="12" t="s">
        <v>2044</v>
      </c>
      <c r="D1243" s="25" t="s">
        <v>37</v>
      </c>
      <c r="E1243" s="26">
        <v>33.51</v>
      </c>
      <c r="F1243" s="26"/>
      <c r="G1243" s="27"/>
      <c r="H1243" s="27"/>
      <c r="I1243" s="27"/>
      <c r="J1243" s="27"/>
      <c r="K1243" s="25" t="s">
        <v>4091</v>
      </c>
      <c r="L1243" s="25"/>
      <c r="M1243"/>
      <c r="N1243"/>
      <c r="O1243" s="25">
        <v>-1.5</v>
      </c>
      <c r="P1243" s="25">
        <v>-22.11</v>
      </c>
      <c r="S1243" s="23" t="str">
        <f t="shared" si="60"/>
        <v/>
      </c>
      <c r="T1243" s="23">
        <f t="shared" si="58"/>
        <v>0</v>
      </c>
    </row>
    <row r="1244" spans="1:20" ht="17.399999999999999">
      <c r="A1244" s="23" t="str">
        <f t="shared" si="59"/>
        <v/>
      </c>
      <c r="B1244" s="24" t="s">
        <v>2045</v>
      </c>
      <c r="C1244" s="12" t="s">
        <v>3061</v>
      </c>
      <c r="D1244" s="25" t="s">
        <v>37</v>
      </c>
      <c r="E1244" s="26">
        <v>25.31</v>
      </c>
      <c r="F1244" s="25"/>
      <c r="G1244" s="27"/>
      <c r="H1244" s="27"/>
      <c r="I1244" s="27"/>
      <c r="J1244" s="27"/>
      <c r="K1244" s="25" t="s">
        <v>4102</v>
      </c>
      <c r="L1244" s="25"/>
      <c r="M1244"/>
      <c r="N1244"/>
      <c r="O1244" s="25">
        <v>-15.56</v>
      </c>
      <c r="P1244" s="25">
        <v>-43.21</v>
      </c>
      <c r="S1244" s="23" t="str">
        <f t="shared" si="60"/>
        <v/>
      </c>
      <c r="T1244" s="23">
        <f t="shared" si="58"/>
        <v>0</v>
      </c>
    </row>
    <row r="1245" spans="1:20" ht="17.399999999999999">
      <c r="A1245" s="23" t="str">
        <f t="shared" si="59"/>
        <v/>
      </c>
      <c r="B1245" s="24" t="s">
        <v>2704</v>
      </c>
      <c r="C1245" s="12" t="s">
        <v>2710</v>
      </c>
      <c r="D1245" s="25" t="s">
        <v>37</v>
      </c>
      <c r="E1245" s="26">
        <v>341.46</v>
      </c>
      <c r="F1245" s="25">
        <v>1</v>
      </c>
      <c r="G1245" s="27">
        <v>5.8</v>
      </c>
      <c r="H1245" s="27">
        <v>5.8</v>
      </c>
      <c r="I1245" s="27"/>
      <c r="J1245" s="27"/>
      <c r="K1245" s="25" t="s">
        <v>4091</v>
      </c>
      <c r="L1245" s="26"/>
      <c r="M1245"/>
      <c r="N1245"/>
      <c r="O1245" s="25">
        <v>-6.9</v>
      </c>
      <c r="P1245" s="25">
        <v>-24.52</v>
      </c>
      <c r="S1245" s="23" t="str">
        <f t="shared" si="60"/>
        <v/>
      </c>
      <c r="T1245" s="23">
        <f t="shared" si="58"/>
        <v>0</v>
      </c>
    </row>
    <row r="1246" spans="1:20" ht="17.399999999999999">
      <c r="A1246" s="23" t="str">
        <f t="shared" si="59"/>
        <v/>
      </c>
      <c r="B1246" s="24" t="s">
        <v>3133</v>
      </c>
      <c r="C1246" s="12" t="s">
        <v>3259</v>
      </c>
      <c r="D1246" s="25" t="s">
        <v>37</v>
      </c>
      <c r="E1246" s="26">
        <v>21.56</v>
      </c>
      <c r="F1246" s="25"/>
      <c r="G1246" s="27"/>
      <c r="H1246" s="27"/>
      <c r="I1246" s="27"/>
      <c r="J1246" s="27"/>
      <c r="K1246" s="25" t="s">
        <v>4076</v>
      </c>
      <c r="L1246" s="25"/>
      <c r="M1246"/>
      <c r="N1246"/>
      <c r="O1246" s="25">
        <v>0</v>
      </c>
      <c r="P1246" s="25">
        <v>0</v>
      </c>
      <c r="S1246" s="23" t="str">
        <f t="shared" si="60"/>
        <v/>
      </c>
      <c r="T1246" s="23">
        <f t="shared" si="58"/>
        <v>0</v>
      </c>
    </row>
    <row r="1247" spans="1:20" ht="17.399999999999999">
      <c r="A1247" s="23" t="str">
        <f t="shared" si="59"/>
        <v/>
      </c>
      <c r="B1247" s="24" t="s">
        <v>2046</v>
      </c>
      <c r="C1247" s="12" t="s">
        <v>2047</v>
      </c>
      <c r="D1247" s="25" t="s">
        <v>9</v>
      </c>
      <c r="E1247" s="26">
        <v>131.38</v>
      </c>
      <c r="F1247" s="25"/>
      <c r="G1247" s="27"/>
      <c r="H1247" s="27"/>
      <c r="I1247" s="27"/>
      <c r="J1247" s="27"/>
      <c r="K1247" s="25" t="s">
        <v>4087</v>
      </c>
      <c r="L1247" s="26"/>
      <c r="M1247"/>
      <c r="N1247"/>
      <c r="O1247" s="25">
        <v>-14.75</v>
      </c>
      <c r="P1247" s="25">
        <v>-29.34</v>
      </c>
      <c r="S1247" s="23" t="str">
        <f t="shared" si="60"/>
        <v/>
      </c>
      <c r="T1247" s="23">
        <f t="shared" si="58"/>
        <v>0</v>
      </c>
    </row>
    <row r="1248" spans="1:20" ht="17.399999999999999">
      <c r="A1248" s="23" t="str">
        <f t="shared" si="59"/>
        <v/>
      </c>
      <c r="B1248" s="24" t="s">
        <v>2048</v>
      </c>
      <c r="C1248" s="12" t="s">
        <v>2049</v>
      </c>
      <c r="D1248" s="25" t="s">
        <v>37</v>
      </c>
      <c r="E1248" s="26">
        <v>62.73</v>
      </c>
      <c r="F1248" s="25"/>
      <c r="G1248" s="27"/>
      <c r="H1248" s="27"/>
      <c r="I1248" s="27"/>
      <c r="J1248" s="27"/>
      <c r="K1248" s="25" t="s">
        <v>4087</v>
      </c>
      <c r="L1248" s="25"/>
      <c r="M1248"/>
      <c r="N1248"/>
      <c r="O1248" s="25">
        <v>-15.25</v>
      </c>
      <c r="P1248" s="25">
        <v>-25.29</v>
      </c>
      <c r="S1248" s="23" t="str">
        <f t="shared" si="60"/>
        <v/>
      </c>
      <c r="T1248" s="23">
        <f t="shared" si="58"/>
        <v>0</v>
      </c>
    </row>
    <row r="1249" spans="1:20" ht="17.399999999999999">
      <c r="A1249" s="23" t="str">
        <f t="shared" si="59"/>
        <v/>
      </c>
      <c r="B1249" s="24" t="s">
        <v>4993</v>
      </c>
      <c r="C1249" s="12" t="s">
        <v>4995</v>
      </c>
      <c r="D1249" s="25" t="s">
        <v>37</v>
      </c>
      <c r="E1249" s="26">
        <v>53.66</v>
      </c>
      <c r="F1249" s="26">
        <v>2</v>
      </c>
      <c r="G1249" s="27"/>
      <c r="H1249" s="27"/>
      <c r="I1249" s="27"/>
      <c r="J1249" s="27"/>
      <c r="K1249" s="25" t="s">
        <v>4107</v>
      </c>
      <c r="L1249" s="25"/>
      <c r="M1249"/>
      <c r="N1249"/>
      <c r="O1249" s="25">
        <v>-31.45</v>
      </c>
      <c r="P1249" s="25">
        <v>-52.13</v>
      </c>
      <c r="S1249" s="23" t="str">
        <f t="shared" si="60"/>
        <v/>
      </c>
      <c r="T1249" s="23">
        <f t="shared" si="58"/>
        <v>0</v>
      </c>
    </row>
    <row r="1250" spans="1:20" ht="17.399999999999999">
      <c r="A1250" s="23" t="str">
        <f t="shared" si="59"/>
        <v/>
      </c>
      <c r="B1250" s="24" t="s">
        <v>2050</v>
      </c>
      <c r="C1250" s="12" t="s">
        <v>2051</v>
      </c>
      <c r="D1250" s="25" t="s">
        <v>37</v>
      </c>
      <c r="E1250" s="26">
        <v>36.520000000000003</v>
      </c>
      <c r="F1250" s="25"/>
      <c r="G1250" s="27"/>
      <c r="H1250" s="27"/>
      <c r="I1250" s="27"/>
      <c r="J1250" s="27"/>
      <c r="K1250" s="25" t="s">
        <v>4092</v>
      </c>
      <c r="L1250" s="25"/>
      <c r="M1250"/>
      <c r="N1250"/>
      <c r="O1250" s="25">
        <v>-1.67</v>
      </c>
      <c r="P1250" s="25">
        <v>-29.28</v>
      </c>
      <c r="S1250" s="23" t="str">
        <f t="shared" si="60"/>
        <v/>
      </c>
      <c r="T1250" s="23">
        <f t="shared" si="58"/>
        <v>0</v>
      </c>
    </row>
    <row r="1251" spans="1:20" ht="17.399999999999999">
      <c r="A1251" s="23">
        <f t="shared" si="59"/>
        <v>132</v>
      </c>
      <c r="B1251" s="24" t="s">
        <v>2052</v>
      </c>
      <c r="C1251" s="12" t="s">
        <v>4972</v>
      </c>
      <c r="D1251" s="25" t="s">
        <v>9</v>
      </c>
      <c r="E1251" s="26">
        <v>2288.2600000000002</v>
      </c>
      <c r="F1251" s="26">
        <v>9</v>
      </c>
      <c r="G1251" s="27">
        <v>206.51</v>
      </c>
      <c r="H1251" s="27">
        <v>207.48</v>
      </c>
      <c r="I1251" s="27">
        <v>205.33</v>
      </c>
      <c r="J1251" s="27">
        <v>214.5</v>
      </c>
      <c r="K1251" s="25" t="s">
        <v>4078</v>
      </c>
      <c r="L1251" s="25"/>
      <c r="M1251"/>
      <c r="N1251"/>
      <c r="O1251" s="25">
        <v>15.24</v>
      </c>
      <c r="P1251" s="25">
        <v>2.99</v>
      </c>
      <c r="S1251" s="23">
        <f t="shared" si="60"/>
        <v>2288.2725100000002</v>
      </c>
      <c r="T1251" s="23">
        <f t="shared" si="58"/>
        <v>1</v>
      </c>
    </row>
    <row r="1252" spans="1:20" ht="17.399999999999999">
      <c r="A1252" s="23" t="str">
        <f t="shared" si="59"/>
        <v/>
      </c>
      <c r="B1252" s="24" t="s">
        <v>2054</v>
      </c>
      <c r="C1252" s="12" t="s">
        <v>2055</v>
      </c>
      <c r="D1252" s="25" t="s">
        <v>37</v>
      </c>
      <c r="E1252" s="26">
        <v>53.67</v>
      </c>
      <c r="F1252" s="25"/>
      <c r="G1252" s="27"/>
      <c r="H1252" s="27"/>
      <c r="I1252" s="27"/>
      <c r="J1252" s="27"/>
      <c r="K1252" s="25" t="s">
        <v>4107</v>
      </c>
      <c r="L1252" s="26"/>
      <c r="M1252"/>
      <c r="N1252"/>
      <c r="O1252" s="25">
        <v>-1.67</v>
      </c>
      <c r="P1252" s="25">
        <v>-24.01</v>
      </c>
      <c r="S1252" s="23" t="str">
        <f t="shared" si="60"/>
        <v/>
      </c>
      <c r="T1252" s="23">
        <f t="shared" si="58"/>
        <v>0</v>
      </c>
    </row>
    <row r="1253" spans="1:20" ht="17.399999999999999">
      <c r="A1253" s="23" t="str">
        <f t="shared" si="59"/>
        <v/>
      </c>
      <c r="B1253" s="24" t="s">
        <v>2056</v>
      </c>
      <c r="C1253" s="12" t="s">
        <v>2057</v>
      </c>
      <c r="D1253" s="25" t="s">
        <v>37</v>
      </c>
      <c r="E1253" s="26">
        <v>544.95000000000005</v>
      </c>
      <c r="F1253" s="25"/>
      <c r="G1253" s="27"/>
      <c r="H1253" s="27"/>
      <c r="I1253" s="27"/>
      <c r="J1253" s="27"/>
      <c r="K1253" s="25" t="s">
        <v>4091</v>
      </c>
      <c r="L1253" s="25"/>
      <c r="M1253"/>
      <c r="N1253"/>
      <c r="O1253" s="25">
        <v>-15.45</v>
      </c>
      <c r="P1253" s="25">
        <v>-63.2</v>
      </c>
      <c r="S1253" s="23" t="str">
        <f t="shared" si="60"/>
        <v/>
      </c>
      <c r="T1253" s="23">
        <f t="shared" si="58"/>
        <v>0</v>
      </c>
    </row>
    <row r="1254" spans="1:20" ht="17.399999999999999">
      <c r="A1254" s="23" t="str">
        <f t="shared" si="59"/>
        <v/>
      </c>
      <c r="B1254" s="24" t="s">
        <v>2058</v>
      </c>
      <c r="C1254" s="12" t="s">
        <v>2059</v>
      </c>
      <c r="D1254" s="25" t="s">
        <v>9</v>
      </c>
      <c r="E1254" s="26">
        <v>1112.73</v>
      </c>
      <c r="F1254" s="25"/>
      <c r="G1254" s="27"/>
      <c r="H1254" s="27"/>
      <c r="I1254" s="27"/>
      <c r="J1254" s="27"/>
      <c r="K1254" s="25" t="s">
        <v>4079</v>
      </c>
      <c r="L1254" s="25"/>
      <c r="M1254"/>
      <c r="N1254"/>
      <c r="O1254" s="25">
        <v>-0.42</v>
      </c>
      <c r="P1254" s="25">
        <v>-18.14</v>
      </c>
      <c r="S1254" s="23" t="str">
        <f t="shared" si="60"/>
        <v/>
      </c>
      <c r="T1254" s="23">
        <f t="shared" si="58"/>
        <v>0</v>
      </c>
    </row>
    <row r="1255" spans="1:20" ht="17.399999999999999">
      <c r="A1255" s="23" t="str">
        <f t="shared" si="59"/>
        <v/>
      </c>
      <c r="B1255" s="24" t="s">
        <v>2060</v>
      </c>
      <c r="C1255" s="12" t="s">
        <v>3561</v>
      </c>
      <c r="D1255" s="25" t="s">
        <v>37</v>
      </c>
      <c r="E1255" s="26">
        <v>47.83</v>
      </c>
      <c r="F1255" s="25"/>
      <c r="G1255" s="27"/>
      <c r="H1255" s="27"/>
      <c r="I1255" s="27"/>
      <c r="J1255" s="27"/>
      <c r="K1255" s="25" t="s">
        <v>4102</v>
      </c>
      <c r="L1255" s="25"/>
      <c r="M1255"/>
      <c r="N1255"/>
      <c r="O1255" s="25">
        <v>0</v>
      </c>
      <c r="P1255" s="25">
        <v>0</v>
      </c>
      <c r="S1255" s="23" t="str">
        <f t="shared" si="60"/>
        <v/>
      </c>
      <c r="T1255" s="23">
        <f t="shared" si="58"/>
        <v>0</v>
      </c>
    </row>
    <row r="1256" spans="1:20" ht="17.399999999999999">
      <c r="A1256" s="23">
        <f t="shared" si="59"/>
        <v>90</v>
      </c>
      <c r="B1256" s="24" t="s">
        <v>2061</v>
      </c>
      <c r="C1256" s="12" t="s">
        <v>4659</v>
      </c>
      <c r="D1256" s="25" t="s">
        <v>9</v>
      </c>
      <c r="E1256" s="26">
        <v>4589.59</v>
      </c>
      <c r="F1256" s="25">
        <v>5</v>
      </c>
      <c r="G1256" s="27">
        <v>60</v>
      </c>
      <c r="H1256" s="27">
        <v>60.38</v>
      </c>
      <c r="I1256" s="27">
        <v>60</v>
      </c>
      <c r="J1256" s="27">
        <v>68.900000000000006</v>
      </c>
      <c r="K1256" s="25" t="s">
        <v>4115</v>
      </c>
      <c r="L1256" s="25"/>
      <c r="M1256"/>
      <c r="N1256"/>
      <c r="O1256" s="25">
        <v>-11</v>
      </c>
      <c r="P1256" s="25">
        <v>23.04</v>
      </c>
      <c r="S1256" s="23">
        <f t="shared" si="60"/>
        <v>4589.6025600000003</v>
      </c>
      <c r="T1256" s="23">
        <f t="shared" si="58"/>
        <v>1</v>
      </c>
    </row>
    <row r="1257" spans="1:20" ht="17.399999999999999">
      <c r="A1257" s="23" t="str">
        <f t="shared" si="59"/>
        <v/>
      </c>
      <c r="B1257" s="24" t="s">
        <v>2062</v>
      </c>
      <c r="C1257" s="12" t="s">
        <v>4325</v>
      </c>
      <c r="D1257" s="25" t="s">
        <v>37</v>
      </c>
      <c r="E1257" s="26">
        <v>154.84</v>
      </c>
      <c r="F1257" s="26"/>
      <c r="G1257" s="27"/>
      <c r="H1257" s="27"/>
      <c r="I1257" s="27"/>
      <c r="J1257" s="27"/>
      <c r="K1257" s="25" t="s">
        <v>4076</v>
      </c>
      <c r="L1257" s="26"/>
      <c r="M1257"/>
      <c r="N1257"/>
      <c r="O1257" s="25">
        <v>16.97</v>
      </c>
      <c r="P1257" s="25">
        <v>-20.309999999999999</v>
      </c>
      <c r="S1257" s="23" t="str">
        <f t="shared" si="60"/>
        <v/>
      </c>
      <c r="T1257" s="23">
        <f t="shared" si="58"/>
        <v>0</v>
      </c>
    </row>
    <row r="1258" spans="1:20" ht="17.399999999999999">
      <c r="A1258" s="23" t="str">
        <f t="shared" si="59"/>
        <v/>
      </c>
      <c r="B1258" s="24" t="s">
        <v>2063</v>
      </c>
      <c r="C1258" s="12" t="s">
        <v>3421</v>
      </c>
      <c r="D1258" s="25" t="s">
        <v>37</v>
      </c>
      <c r="E1258" s="26">
        <v>55.73</v>
      </c>
      <c r="F1258" s="26"/>
      <c r="G1258" s="27"/>
      <c r="H1258" s="27"/>
      <c r="I1258" s="27"/>
      <c r="J1258" s="27"/>
      <c r="K1258" s="25" t="s">
        <v>4096</v>
      </c>
      <c r="L1258" s="26"/>
      <c r="M1258"/>
      <c r="N1258"/>
      <c r="O1258" s="25">
        <v>-27.26</v>
      </c>
      <c r="P1258" s="25">
        <v>-39.659999999999997</v>
      </c>
      <c r="S1258" s="23" t="str">
        <f t="shared" si="60"/>
        <v/>
      </c>
      <c r="T1258" s="23">
        <f t="shared" si="58"/>
        <v>0</v>
      </c>
    </row>
    <row r="1259" spans="1:20" ht="17.399999999999999">
      <c r="A1259" s="23">
        <f t="shared" si="59"/>
        <v>144</v>
      </c>
      <c r="B1259" s="24" t="s">
        <v>2064</v>
      </c>
      <c r="C1259" s="12" t="s">
        <v>2065</v>
      </c>
      <c r="D1259" s="25" t="s">
        <v>37</v>
      </c>
      <c r="E1259" s="26">
        <v>1890.66</v>
      </c>
      <c r="F1259" s="25">
        <v>4</v>
      </c>
      <c r="G1259" s="27">
        <v>22.73</v>
      </c>
      <c r="H1259" s="27">
        <v>22.73</v>
      </c>
      <c r="I1259" s="27">
        <v>22.6</v>
      </c>
      <c r="J1259" s="27">
        <v>22.6</v>
      </c>
      <c r="K1259" s="25" t="s">
        <v>4097</v>
      </c>
      <c r="L1259" s="25"/>
      <c r="M1259"/>
      <c r="N1259"/>
      <c r="O1259" s="25">
        <v>-19.809999999999999</v>
      </c>
      <c r="P1259" s="25">
        <v>8.31</v>
      </c>
      <c r="S1259" s="23">
        <f t="shared" si="60"/>
        <v>1890.6725900000001</v>
      </c>
      <c r="T1259" s="23">
        <f t="shared" si="58"/>
        <v>0</v>
      </c>
    </row>
    <row r="1260" spans="1:20" ht="17.399999999999999">
      <c r="A1260" s="23" t="str">
        <f t="shared" si="59"/>
        <v/>
      </c>
      <c r="B1260" s="24" t="s">
        <v>2066</v>
      </c>
      <c r="C1260" s="12" t="s">
        <v>2067</v>
      </c>
      <c r="D1260" s="25" t="s">
        <v>37</v>
      </c>
      <c r="E1260" s="26">
        <v>192.7</v>
      </c>
      <c r="F1260" s="26"/>
      <c r="G1260" s="27"/>
      <c r="H1260" s="27"/>
      <c r="I1260" s="27"/>
      <c r="J1260" s="27"/>
      <c r="K1260" s="25" t="s">
        <v>4091</v>
      </c>
      <c r="L1260" s="25"/>
      <c r="M1260"/>
      <c r="N1260"/>
      <c r="O1260" s="25">
        <v>-10.43</v>
      </c>
      <c r="P1260" s="25">
        <v>-14.87</v>
      </c>
      <c r="S1260" s="23" t="str">
        <f t="shared" si="60"/>
        <v/>
      </c>
      <c r="T1260" s="23">
        <f t="shared" si="58"/>
        <v>0</v>
      </c>
    </row>
    <row r="1261" spans="1:20" ht="17.399999999999999">
      <c r="A1261" s="23" t="str">
        <f t="shared" si="59"/>
        <v/>
      </c>
      <c r="B1261" s="24" t="s">
        <v>2068</v>
      </c>
      <c r="C1261" s="12" t="s">
        <v>3260</v>
      </c>
      <c r="D1261" s="25" t="s">
        <v>9</v>
      </c>
      <c r="E1261" s="26">
        <v>107.64</v>
      </c>
      <c r="F1261" s="26"/>
      <c r="G1261" s="27"/>
      <c r="H1261" s="27"/>
      <c r="I1261" s="27"/>
      <c r="J1261" s="27"/>
      <c r="K1261" s="25" t="s">
        <v>4084</v>
      </c>
      <c r="L1261" s="25"/>
      <c r="M1261"/>
      <c r="N1261"/>
      <c r="O1261" s="25">
        <v>-4.17</v>
      </c>
      <c r="P1261" s="25">
        <v>-23.33</v>
      </c>
      <c r="S1261" s="23" t="str">
        <f t="shared" si="60"/>
        <v/>
      </c>
      <c r="T1261" s="23">
        <f t="shared" si="58"/>
        <v>0</v>
      </c>
    </row>
    <row r="1262" spans="1:20" ht="17.399999999999999">
      <c r="A1262" s="23" t="str">
        <f t="shared" si="59"/>
        <v/>
      </c>
      <c r="B1262" s="24" t="s">
        <v>2069</v>
      </c>
      <c r="C1262" s="12" t="s">
        <v>2070</v>
      </c>
      <c r="D1262" s="25" t="s">
        <v>37</v>
      </c>
      <c r="E1262" s="26">
        <v>1000.75</v>
      </c>
      <c r="F1262" s="25">
        <v>1</v>
      </c>
      <c r="G1262" s="27"/>
      <c r="H1262" s="27"/>
      <c r="I1262" s="27"/>
      <c r="J1262" s="27"/>
      <c r="K1262" s="25" t="s">
        <v>4091</v>
      </c>
      <c r="L1262" s="25"/>
      <c r="M1262"/>
      <c r="N1262"/>
      <c r="O1262" s="25">
        <v>4.62</v>
      </c>
      <c r="P1262" s="25">
        <v>99.27</v>
      </c>
      <c r="S1262" s="23" t="str">
        <f t="shared" si="60"/>
        <v/>
      </c>
      <c r="T1262" s="23">
        <f t="shared" si="58"/>
        <v>0</v>
      </c>
    </row>
    <row r="1263" spans="1:20" ht="17.399999999999999">
      <c r="A1263" s="23" t="str">
        <f t="shared" si="59"/>
        <v/>
      </c>
      <c r="B1263" s="24" t="s">
        <v>2071</v>
      </c>
      <c r="C1263" s="12" t="s">
        <v>3746</v>
      </c>
      <c r="D1263" s="25" t="s">
        <v>37</v>
      </c>
      <c r="E1263" s="26">
        <v>18.25</v>
      </c>
      <c r="F1263" s="25"/>
      <c r="G1263" s="27"/>
      <c r="H1263" s="27"/>
      <c r="I1263" s="27"/>
      <c r="J1263" s="27"/>
      <c r="K1263" s="25" t="s">
        <v>4096</v>
      </c>
      <c r="L1263" s="25"/>
      <c r="M1263"/>
      <c r="N1263"/>
      <c r="O1263" s="25">
        <v>-6.56</v>
      </c>
      <c r="P1263" s="25">
        <v>-17.309999999999999</v>
      </c>
      <c r="S1263" s="23" t="str">
        <f t="shared" si="60"/>
        <v/>
      </c>
      <c r="T1263" s="23">
        <f t="shared" si="58"/>
        <v>0</v>
      </c>
    </row>
    <row r="1264" spans="1:20" ht="17.399999999999999">
      <c r="A1264" s="23" t="str">
        <f t="shared" si="59"/>
        <v/>
      </c>
      <c r="B1264" s="24" t="s">
        <v>2992</v>
      </c>
      <c r="C1264" s="12" t="s">
        <v>3062</v>
      </c>
      <c r="D1264" s="25" t="s">
        <v>37</v>
      </c>
      <c r="E1264" s="26">
        <v>136.63999999999999</v>
      </c>
      <c r="F1264" s="25">
        <v>4</v>
      </c>
      <c r="G1264" s="27">
        <v>4.25</v>
      </c>
      <c r="H1264" s="27">
        <v>4.25</v>
      </c>
      <c r="I1264" s="27"/>
      <c r="J1264" s="27"/>
      <c r="K1264" s="25" t="s">
        <v>4096</v>
      </c>
      <c r="L1264" s="26"/>
      <c r="M1264"/>
      <c r="N1264"/>
      <c r="O1264" s="25">
        <v>-14.32</v>
      </c>
      <c r="P1264" s="25">
        <v>-1.97</v>
      </c>
      <c r="S1264" s="23" t="str">
        <f t="shared" si="60"/>
        <v/>
      </c>
      <c r="T1264" s="23">
        <f t="shared" si="58"/>
        <v>0</v>
      </c>
    </row>
    <row r="1265" spans="1:20" ht="17.399999999999999">
      <c r="A1265" s="23" t="str">
        <f t="shared" si="59"/>
        <v/>
      </c>
      <c r="B1265" s="24" t="s">
        <v>2072</v>
      </c>
      <c r="C1265" s="12" t="s">
        <v>2073</v>
      </c>
      <c r="D1265" s="25" t="s">
        <v>37</v>
      </c>
      <c r="E1265" s="26">
        <v>35.380000000000003</v>
      </c>
      <c r="F1265" s="25"/>
      <c r="G1265" s="27"/>
      <c r="H1265" s="27"/>
      <c r="I1265" s="27"/>
      <c r="J1265" s="27"/>
      <c r="K1265" s="25" t="s">
        <v>4078</v>
      </c>
      <c r="L1265" s="25"/>
      <c r="M1265"/>
      <c r="N1265"/>
      <c r="O1265" s="25">
        <v>-9.06</v>
      </c>
      <c r="P1265" s="25">
        <v>-30.68</v>
      </c>
      <c r="S1265" s="23" t="str">
        <f t="shared" si="60"/>
        <v/>
      </c>
      <c r="T1265" s="23">
        <f t="shared" si="58"/>
        <v>0</v>
      </c>
    </row>
    <row r="1266" spans="1:20" ht="17.399999999999999">
      <c r="A1266" s="23" t="str">
        <f t="shared" si="59"/>
        <v/>
      </c>
      <c r="B1266" s="24" t="s">
        <v>2074</v>
      </c>
      <c r="C1266" s="12" t="s">
        <v>2747</v>
      </c>
      <c r="D1266" s="25" t="s">
        <v>37</v>
      </c>
      <c r="E1266" s="26">
        <v>17.39</v>
      </c>
      <c r="F1266" s="25"/>
      <c r="G1266" s="27"/>
      <c r="H1266" s="27"/>
      <c r="I1266" s="27"/>
      <c r="J1266" s="27"/>
      <c r="K1266" s="25" t="s">
        <v>4107</v>
      </c>
      <c r="L1266" s="26"/>
      <c r="M1266"/>
      <c r="N1266"/>
      <c r="O1266" s="25">
        <v>-17.54</v>
      </c>
      <c r="P1266" s="25">
        <v>-45.28</v>
      </c>
      <c r="S1266" s="23" t="str">
        <f t="shared" si="60"/>
        <v/>
      </c>
      <c r="T1266" s="23">
        <f t="shared" si="58"/>
        <v>0</v>
      </c>
    </row>
    <row r="1267" spans="1:20" ht="17.399999999999999">
      <c r="A1267" s="23" t="str">
        <f t="shared" si="59"/>
        <v/>
      </c>
      <c r="B1267" s="24" t="s">
        <v>2075</v>
      </c>
      <c r="C1267" s="12" t="s">
        <v>2076</v>
      </c>
      <c r="D1267" s="25" t="s">
        <v>37</v>
      </c>
      <c r="E1267" s="26">
        <v>1869.04</v>
      </c>
      <c r="F1267" s="25">
        <v>5</v>
      </c>
      <c r="G1267" s="27">
        <v>29.7</v>
      </c>
      <c r="H1267" s="27">
        <v>29.7</v>
      </c>
      <c r="I1267" s="27">
        <v>33.6</v>
      </c>
      <c r="J1267" s="27"/>
      <c r="K1267" s="25" t="s">
        <v>2626</v>
      </c>
      <c r="L1267" s="25"/>
      <c r="M1267"/>
      <c r="N1267"/>
      <c r="O1267" s="25">
        <v>-15.88</v>
      </c>
      <c r="P1267" s="25">
        <v>-39.36</v>
      </c>
      <c r="S1267" s="23" t="str">
        <f t="shared" si="60"/>
        <v/>
      </c>
      <c r="T1267" s="23">
        <f t="shared" si="58"/>
        <v>0</v>
      </c>
    </row>
    <row r="1268" spans="1:20" ht="17.399999999999999">
      <c r="A1268" s="23" t="str">
        <f t="shared" si="59"/>
        <v/>
      </c>
      <c r="B1268" s="24" t="s">
        <v>2077</v>
      </c>
      <c r="C1268" s="12" t="s">
        <v>2883</v>
      </c>
      <c r="D1268" s="25" t="s">
        <v>37</v>
      </c>
      <c r="E1268" s="26">
        <v>15.83</v>
      </c>
      <c r="F1268" s="25"/>
      <c r="G1268" s="27"/>
      <c r="H1268" s="27"/>
      <c r="I1268" s="27"/>
      <c r="J1268" s="27"/>
      <c r="K1268" s="25" t="s">
        <v>4102</v>
      </c>
      <c r="L1268" s="26"/>
      <c r="M1268"/>
      <c r="N1268"/>
      <c r="O1268" s="25">
        <v>7.23</v>
      </c>
      <c r="P1268" s="25">
        <v>-11.89</v>
      </c>
      <c r="S1268" s="23" t="str">
        <f t="shared" si="60"/>
        <v/>
      </c>
      <c r="T1268" s="23">
        <f t="shared" si="58"/>
        <v>0</v>
      </c>
    </row>
    <row r="1269" spans="1:20" ht="17.399999999999999">
      <c r="A1269" s="23" t="str">
        <f t="shared" si="59"/>
        <v/>
      </c>
      <c r="B1269" s="24" t="s">
        <v>2078</v>
      </c>
      <c r="C1269" s="12" t="s">
        <v>4507</v>
      </c>
      <c r="D1269" s="25" t="s">
        <v>37</v>
      </c>
      <c r="E1269" s="26">
        <v>77.510000000000005</v>
      </c>
      <c r="F1269" s="26"/>
      <c r="G1269" s="27"/>
      <c r="H1269" s="27"/>
      <c r="I1269" s="27"/>
      <c r="J1269" s="27"/>
      <c r="K1269" s="25" t="s">
        <v>4100</v>
      </c>
      <c r="L1269" s="25"/>
      <c r="M1269"/>
      <c r="N1269"/>
      <c r="O1269" s="25">
        <v>12.12</v>
      </c>
      <c r="P1269" s="25">
        <v>-33.99</v>
      </c>
      <c r="S1269" s="23" t="str">
        <f t="shared" si="60"/>
        <v/>
      </c>
      <c r="T1269" s="23">
        <f t="shared" si="58"/>
        <v>0</v>
      </c>
    </row>
    <row r="1270" spans="1:20" ht="17.399999999999999">
      <c r="A1270" s="23" t="str">
        <f t="shared" si="59"/>
        <v/>
      </c>
      <c r="B1270" s="24" t="s">
        <v>2079</v>
      </c>
      <c r="C1270" s="12" t="s">
        <v>2080</v>
      </c>
      <c r="D1270" s="25" t="s">
        <v>37</v>
      </c>
      <c r="E1270" s="26">
        <v>165.85</v>
      </c>
      <c r="F1270" s="26"/>
      <c r="G1270" s="27"/>
      <c r="H1270" s="27"/>
      <c r="I1270" s="27"/>
      <c r="J1270" s="27"/>
      <c r="K1270" s="25" t="s">
        <v>4097</v>
      </c>
      <c r="L1270" s="25"/>
      <c r="M1270"/>
      <c r="N1270"/>
      <c r="O1270" s="25">
        <v>-14.39</v>
      </c>
      <c r="P1270" s="25">
        <v>-15.99</v>
      </c>
      <c r="S1270" s="23" t="str">
        <f t="shared" si="60"/>
        <v/>
      </c>
      <c r="T1270" s="23">
        <f t="shared" si="58"/>
        <v>0</v>
      </c>
    </row>
    <row r="1271" spans="1:20" ht="17.399999999999999">
      <c r="A1271" s="23" t="str">
        <f t="shared" si="59"/>
        <v/>
      </c>
      <c r="B1271" s="24" t="s">
        <v>2081</v>
      </c>
      <c r="C1271" s="12" t="s">
        <v>2082</v>
      </c>
      <c r="D1271" s="25" t="s">
        <v>9</v>
      </c>
      <c r="E1271" s="26">
        <v>263.97000000000003</v>
      </c>
      <c r="F1271" s="26">
        <v>2</v>
      </c>
      <c r="G1271" s="27">
        <v>5</v>
      </c>
      <c r="H1271" s="27">
        <v>5</v>
      </c>
      <c r="I1271" s="27">
        <v>5</v>
      </c>
      <c r="J1271" s="27"/>
      <c r="K1271" s="25" t="s">
        <v>4090</v>
      </c>
      <c r="L1271" s="26"/>
      <c r="M1271"/>
      <c r="N1271"/>
      <c r="O1271" s="25">
        <v>-12.73</v>
      </c>
      <c r="P1271" s="25">
        <v>-27.75</v>
      </c>
      <c r="S1271" s="23" t="str">
        <f t="shared" si="60"/>
        <v/>
      </c>
      <c r="T1271" s="23">
        <f t="shared" si="58"/>
        <v>0</v>
      </c>
    </row>
    <row r="1272" spans="1:20" ht="17.399999999999999">
      <c r="A1272" s="23" t="str">
        <f t="shared" si="59"/>
        <v/>
      </c>
      <c r="B1272" s="24" t="s">
        <v>2083</v>
      </c>
      <c r="C1272" s="12" t="s">
        <v>2939</v>
      </c>
      <c r="D1272" s="25" t="s">
        <v>37</v>
      </c>
      <c r="E1272" s="26">
        <v>305.73</v>
      </c>
      <c r="F1272" s="25"/>
      <c r="G1272" s="27"/>
      <c r="H1272" s="27"/>
      <c r="I1272" s="27"/>
      <c r="J1272" s="27"/>
      <c r="K1272" s="25" t="s">
        <v>4076</v>
      </c>
      <c r="L1272" s="26"/>
      <c r="M1272"/>
      <c r="N1272"/>
      <c r="O1272" s="25">
        <v>-19.23</v>
      </c>
      <c r="P1272" s="25">
        <v>-61.61</v>
      </c>
      <c r="S1272" s="23" t="str">
        <f t="shared" si="60"/>
        <v/>
      </c>
      <c r="T1272" s="23">
        <f t="shared" si="58"/>
        <v>0</v>
      </c>
    </row>
    <row r="1273" spans="1:20" ht="17.399999999999999">
      <c r="A1273" s="23" t="str">
        <f t="shared" si="59"/>
        <v/>
      </c>
      <c r="B1273" s="24" t="s">
        <v>2085</v>
      </c>
      <c r="C1273" s="12" t="s">
        <v>4660</v>
      </c>
      <c r="D1273" s="25" t="s">
        <v>37</v>
      </c>
      <c r="E1273" s="26">
        <v>10.09</v>
      </c>
      <c r="F1273" s="25"/>
      <c r="G1273" s="27"/>
      <c r="H1273" s="27"/>
      <c r="I1273" s="27"/>
      <c r="J1273" s="27"/>
      <c r="K1273" s="25" t="s">
        <v>4103</v>
      </c>
      <c r="L1273" s="25"/>
      <c r="M1273"/>
      <c r="N1273"/>
      <c r="O1273" s="25">
        <v>-14.81</v>
      </c>
      <c r="P1273" s="25">
        <v>-66.34</v>
      </c>
      <c r="S1273" s="23" t="str">
        <f t="shared" si="60"/>
        <v/>
      </c>
      <c r="T1273" s="23">
        <f t="shared" si="58"/>
        <v>0</v>
      </c>
    </row>
    <row r="1274" spans="1:20" ht="17.399999999999999">
      <c r="A1274" s="23" t="str">
        <f t="shared" si="59"/>
        <v/>
      </c>
      <c r="B1274" s="24" t="s">
        <v>2086</v>
      </c>
      <c r="C1274" s="12" t="s">
        <v>2087</v>
      </c>
      <c r="D1274" s="25" t="s">
        <v>37</v>
      </c>
      <c r="E1274" s="26">
        <v>4732.16</v>
      </c>
      <c r="F1274" s="26">
        <v>3</v>
      </c>
      <c r="G1274" s="27">
        <v>24.9</v>
      </c>
      <c r="H1274" s="27">
        <v>24.9</v>
      </c>
      <c r="I1274" s="27"/>
      <c r="J1274" s="27"/>
      <c r="K1274" s="25" t="s">
        <v>4091</v>
      </c>
      <c r="L1274" s="25"/>
      <c r="M1274"/>
      <c r="N1274"/>
      <c r="O1274" s="25">
        <v>65.33</v>
      </c>
      <c r="P1274" s="25">
        <v>66.94</v>
      </c>
      <c r="S1274" s="23" t="str">
        <f t="shared" si="60"/>
        <v/>
      </c>
      <c r="T1274" s="23">
        <f t="shared" si="58"/>
        <v>0</v>
      </c>
    </row>
    <row r="1275" spans="1:20" ht="17.399999999999999">
      <c r="A1275" s="23" t="str">
        <f t="shared" si="59"/>
        <v/>
      </c>
      <c r="B1275" s="24" t="s">
        <v>4321</v>
      </c>
      <c r="C1275" s="12" t="s">
        <v>4326</v>
      </c>
      <c r="D1275" s="25" t="s">
        <v>37</v>
      </c>
      <c r="E1275" s="26">
        <v>17.559999999999999</v>
      </c>
      <c r="F1275" s="26"/>
      <c r="G1275" s="27"/>
      <c r="H1275" s="27"/>
      <c r="I1275" s="27"/>
      <c r="J1275" s="27"/>
      <c r="K1275" s="25" t="s">
        <v>4118</v>
      </c>
      <c r="L1275" s="25"/>
      <c r="M1275"/>
      <c r="N1275"/>
      <c r="O1275" s="25">
        <v>-12.32</v>
      </c>
      <c r="P1275" s="25">
        <v>-13.64</v>
      </c>
      <c r="S1275" s="23" t="str">
        <f t="shared" si="60"/>
        <v/>
      </c>
      <c r="T1275" s="23">
        <f t="shared" si="58"/>
        <v>0</v>
      </c>
    </row>
    <row r="1276" spans="1:20" ht="17.399999999999999">
      <c r="A1276" s="23" t="str">
        <f t="shared" si="59"/>
        <v/>
      </c>
      <c r="B1276" s="24" t="s">
        <v>2691</v>
      </c>
      <c r="C1276" s="12" t="s">
        <v>2697</v>
      </c>
      <c r="D1276" s="25" t="s">
        <v>37</v>
      </c>
      <c r="E1276" s="26">
        <v>50.11</v>
      </c>
      <c r="F1276" s="26"/>
      <c r="G1276" s="27"/>
      <c r="H1276" s="27"/>
      <c r="I1276" s="27"/>
      <c r="J1276" s="27"/>
      <c r="K1276" s="25" t="s">
        <v>4100</v>
      </c>
      <c r="L1276" s="25"/>
      <c r="M1276"/>
      <c r="N1276"/>
      <c r="O1276" s="25">
        <v>-24.58</v>
      </c>
      <c r="P1276" s="25">
        <v>-48.9</v>
      </c>
      <c r="S1276" s="23" t="str">
        <f t="shared" si="60"/>
        <v/>
      </c>
      <c r="T1276" s="23">
        <f t="shared" si="58"/>
        <v>0</v>
      </c>
    </row>
    <row r="1277" spans="1:20" ht="17.399999999999999">
      <c r="A1277" s="23" t="str">
        <f t="shared" si="59"/>
        <v/>
      </c>
      <c r="B1277" s="24" t="s">
        <v>2088</v>
      </c>
      <c r="C1277" s="12" t="s">
        <v>2089</v>
      </c>
      <c r="D1277" s="25" t="s">
        <v>9</v>
      </c>
      <c r="E1277" s="26">
        <v>86.58</v>
      </c>
      <c r="F1277" s="25"/>
      <c r="G1277" s="27"/>
      <c r="H1277" s="27"/>
      <c r="I1277" s="27"/>
      <c r="J1277" s="27"/>
      <c r="K1277" s="25" t="s">
        <v>4081</v>
      </c>
      <c r="L1277" s="26"/>
      <c r="M1277"/>
      <c r="N1277"/>
      <c r="O1277" s="28">
        <v>-15.42</v>
      </c>
      <c r="P1277" s="28">
        <v>-28.89</v>
      </c>
      <c r="S1277" s="23" t="str">
        <f t="shared" si="60"/>
        <v/>
      </c>
      <c r="T1277" s="23">
        <f t="shared" si="58"/>
        <v>0</v>
      </c>
    </row>
    <row r="1278" spans="1:20" ht="17.399999999999999">
      <c r="A1278" s="23" t="str">
        <f t="shared" si="59"/>
        <v/>
      </c>
      <c r="B1278" s="24" t="s">
        <v>2090</v>
      </c>
      <c r="C1278" s="12" t="s">
        <v>2091</v>
      </c>
      <c r="D1278" s="25" t="s">
        <v>9</v>
      </c>
      <c r="E1278" s="26">
        <v>150.31</v>
      </c>
      <c r="F1278" s="25"/>
      <c r="G1278" s="27"/>
      <c r="H1278" s="27"/>
      <c r="I1278" s="27"/>
      <c r="J1278" s="27"/>
      <c r="K1278" s="25" t="s">
        <v>4078</v>
      </c>
      <c r="L1278" s="25"/>
      <c r="M1278"/>
      <c r="N1278"/>
      <c r="O1278" s="25">
        <v>-17.190000000000001</v>
      </c>
      <c r="P1278" s="28">
        <v>-34.57</v>
      </c>
      <c r="S1278" s="23" t="str">
        <f t="shared" si="60"/>
        <v/>
      </c>
      <c r="T1278" s="23">
        <f t="shared" si="58"/>
        <v>0</v>
      </c>
    </row>
    <row r="1279" spans="1:20" ht="17.399999999999999">
      <c r="A1279" s="23" t="str">
        <f t="shared" si="59"/>
        <v/>
      </c>
      <c r="B1279" s="24" t="s">
        <v>2092</v>
      </c>
      <c r="C1279" s="12" t="s">
        <v>2093</v>
      </c>
      <c r="D1279" s="25" t="s">
        <v>9</v>
      </c>
      <c r="E1279" s="26">
        <v>274.49</v>
      </c>
      <c r="F1279" s="25"/>
      <c r="G1279" s="27"/>
      <c r="H1279" s="27"/>
      <c r="I1279" s="27"/>
      <c r="J1279" s="27"/>
      <c r="K1279" s="25" t="s">
        <v>4080</v>
      </c>
      <c r="L1279" s="25"/>
      <c r="M1279"/>
      <c r="N1279"/>
      <c r="O1279" s="25">
        <v>-17.61</v>
      </c>
      <c r="P1279" s="25">
        <v>-17.07</v>
      </c>
      <c r="S1279" s="23" t="str">
        <f t="shared" si="60"/>
        <v/>
      </c>
      <c r="T1279" s="23">
        <f t="shared" si="58"/>
        <v>0</v>
      </c>
    </row>
    <row r="1280" spans="1:20" ht="17.399999999999999">
      <c r="A1280" s="23" t="str">
        <f t="shared" si="59"/>
        <v/>
      </c>
      <c r="B1280" s="24" t="s">
        <v>2094</v>
      </c>
      <c r="C1280" s="12" t="s">
        <v>2095</v>
      </c>
      <c r="D1280" s="25" t="s">
        <v>37</v>
      </c>
      <c r="E1280" s="26">
        <v>68.989999999999995</v>
      </c>
      <c r="F1280" s="25"/>
      <c r="G1280" s="27"/>
      <c r="H1280" s="27"/>
      <c r="I1280" s="27"/>
      <c r="J1280" s="27"/>
      <c r="K1280" s="25" t="s">
        <v>4114</v>
      </c>
      <c r="L1280" s="26"/>
      <c r="M1280"/>
      <c r="N1280"/>
      <c r="O1280" s="25">
        <v>-13.87</v>
      </c>
      <c r="P1280" s="25">
        <v>-26.6</v>
      </c>
      <c r="S1280" s="23" t="str">
        <f t="shared" si="60"/>
        <v/>
      </c>
      <c r="T1280" s="23">
        <f t="shared" si="58"/>
        <v>0</v>
      </c>
    </row>
    <row r="1281" spans="1:20" ht="17.399999999999999">
      <c r="A1281" s="23">
        <f t="shared" si="59"/>
        <v>245</v>
      </c>
      <c r="B1281" s="24" t="s">
        <v>3494</v>
      </c>
      <c r="C1281" s="12" t="s">
        <v>3562</v>
      </c>
      <c r="D1281" s="25" t="s">
        <v>37</v>
      </c>
      <c r="E1281" s="26">
        <v>226.38</v>
      </c>
      <c r="F1281" s="25">
        <v>1</v>
      </c>
      <c r="G1281" s="27">
        <v>-0.5</v>
      </c>
      <c r="H1281" s="27">
        <v>-0.5</v>
      </c>
      <c r="I1281" s="27">
        <v>-0.5</v>
      </c>
      <c r="J1281" s="27">
        <v>-0.5</v>
      </c>
      <c r="K1281" s="25" t="s">
        <v>4107</v>
      </c>
      <c r="L1281" s="26"/>
      <c r="M1281"/>
      <c r="N1281"/>
      <c r="O1281" s="25">
        <v>-19.190000000000001</v>
      </c>
      <c r="P1281" s="25">
        <v>-10.89</v>
      </c>
      <c r="S1281" s="23">
        <f t="shared" si="60"/>
        <v>226.39281</v>
      </c>
      <c r="T1281" s="23">
        <f t="shared" si="58"/>
        <v>0</v>
      </c>
    </row>
    <row r="1282" spans="1:20" ht="17.399999999999999">
      <c r="A1282" s="23" t="str">
        <f t="shared" si="59"/>
        <v/>
      </c>
      <c r="B1282" s="24" t="s">
        <v>2096</v>
      </c>
      <c r="C1282" s="12" t="s">
        <v>2920</v>
      </c>
      <c r="D1282" s="25" t="s">
        <v>9</v>
      </c>
      <c r="E1282" s="26">
        <v>37.68</v>
      </c>
      <c r="F1282" s="26"/>
      <c r="G1282" s="27"/>
      <c r="H1282" s="27"/>
      <c r="I1282" s="27"/>
      <c r="J1282" s="27"/>
      <c r="K1282" s="25" t="s">
        <v>4078</v>
      </c>
      <c r="L1282" s="25"/>
      <c r="M1282"/>
      <c r="N1282"/>
      <c r="O1282" s="25">
        <v>-3.05</v>
      </c>
      <c r="P1282" s="25">
        <v>-15.89</v>
      </c>
      <c r="S1282" s="23" t="str">
        <f t="shared" si="60"/>
        <v/>
      </c>
      <c r="T1282" s="23">
        <f t="shared" si="58"/>
        <v>0</v>
      </c>
    </row>
    <row r="1283" spans="1:20" ht="17.399999999999999">
      <c r="A1283" s="23" t="str">
        <f t="shared" si="59"/>
        <v/>
      </c>
      <c r="B1283" s="24" t="s">
        <v>2097</v>
      </c>
      <c r="C1283" s="12" t="s">
        <v>3422</v>
      </c>
      <c r="D1283" s="25" t="s">
        <v>37</v>
      </c>
      <c r="E1283" s="26">
        <v>184.14</v>
      </c>
      <c r="F1283" s="25"/>
      <c r="G1283" s="27"/>
      <c r="H1283" s="27"/>
      <c r="I1283" s="27"/>
      <c r="J1283" s="27"/>
      <c r="K1283" s="25" t="s">
        <v>4100</v>
      </c>
      <c r="L1283" s="26"/>
      <c r="M1283"/>
      <c r="N1283"/>
      <c r="O1283" s="25">
        <v>-27.1</v>
      </c>
      <c r="P1283" s="25">
        <v>-52.33</v>
      </c>
      <c r="S1283" s="23" t="str">
        <f t="shared" si="60"/>
        <v/>
      </c>
      <c r="T1283" s="23">
        <f t="shared" si="58"/>
        <v>0</v>
      </c>
    </row>
    <row r="1284" spans="1:20" ht="17.399999999999999">
      <c r="A1284" s="23" t="str">
        <f t="shared" si="59"/>
        <v/>
      </c>
      <c r="B1284" s="24" t="s">
        <v>2098</v>
      </c>
      <c r="C1284" s="12" t="s">
        <v>2099</v>
      </c>
      <c r="D1284" s="25" t="s">
        <v>9</v>
      </c>
      <c r="E1284" s="26">
        <v>66.760000000000005</v>
      </c>
      <c r="F1284" s="26"/>
      <c r="G1284" s="27"/>
      <c r="H1284" s="27"/>
      <c r="I1284" s="27"/>
      <c r="J1284" s="27"/>
      <c r="K1284" s="25" t="s">
        <v>4115</v>
      </c>
      <c r="L1284" s="26"/>
      <c r="M1284"/>
      <c r="N1284"/>
      <c r="O1284" s="25">
        <v>-12.62</v>
      </c>
      <c r="P1284" s="25">
        <v>-19.57</v>
      </c>
      <c r="S1284" s="23" t="str">
        <f t="shared" si="60"/>
        <v/>
      </c>
      <c r="T1284" s="23">
        <f t="shared" si="58"/>
        <v>0</v>
      </c>
    </row>
    <row r="1285" spans="1:20" ht="17.399999999999999">
      <c r="A1285" s="23" t="str">
        <f t="shared" si="59"/>
        <v/>
      </c>
      <c r="B1285" s="24" t="s">
        <v>2770</v>
      </c>
      <c r="C1285" s="12" t="s">
        <v>2776</v>
      </c>
      <c r="D1285" s="25" t="s">
        <v>9</v>
      </c>
      <c r="E1285" s="26">
        <v>2791.47</v>
      </c>
      <c r="F1285" s="26">
        <v>1</v>
      </c>
      <c r="G1285" s="27">
        <v>52.6</v>
      </c>
      <c r="H1285" s="27">
        <v>52.6</v>
      </c>
      <c r="I1285" s="27"/>
      <c r="J1285" s="27"/>
      <c r="K1285" s="25" t="s">
        <v>4079</v>
      </c>
      <c r="L1285" s="25"/>
      <c r="M1285"/>
      <c r="N1285"/>
      <c r="O1285" s="25">
        <v>37.21</v>
      </c>
      <c r="P1285" s="25">
        <v>24.17</v>
      </c>
      <c r="S1285" s="23" t="str">
        <f t="shared" si="60"/>
        <v/>
      </c>
      <c r="T1285" s="23">
        <f t="shared" si="58"/>
        <v>0</v>
      </c>
    </row>
    <row r="1286" spans="1:20" ht="17.399999999999999">
      <c r="A1286" s="23" t="str">
        <f t="shared" si="59"/>
        <v/>
      </c>
      <c r="B1286" s="24" t="s">
        <v>2100</v>
      </c>
      <c r="C1286" s="12" t="s">
        <v>2101</v>
      </c>
      <c r="D1286" s="25" t="s">
        <v>37</v>
      </c>
      <c r="E1286" s="26">
        <v>1005.04</v>
      </c>
      <c r="F1286" s="25"/>
      <c r="G1286" s="27"/>
      <c r="H1286" s="27"/>
      <c r="I1286" s="27"/>
      <c r="J1286" s="27"/>
      <c r="K1286" s="25" t="s">
        <v>4105</v>
      </c>
      <c r="L1286" s="25"/>
      <c r="M1286"/>
      <c r="N1286"/>
      <c r="O1286" s="25">
        <v>-18.84</v>
      </c>
      <c r="P1286" s="25">
        <v>-42.62</v>
      </c>
      <c r="S1286" s="23" t="str">
        <f t="shared" si="60"/>
        <v/>
      </c>
      <c r="T1286" s="23">
        <f t="shared" si="58"/>
        <v>0</v>
      </c>
    </row>
    <row r="1287" spans="1:20" ht="17.399999999999999">
      <c r="A1287" s="23" t="str">
        <f t="shared" si="59"/>
        <v/>
      </c>
      <c r="B1287" s="24" t="s">
        <v>2102</v>
      </c>
      <c r="C1287" s="12" t="s">
        <v>2103</v>
      </c>
      <c r="D1287" s="25" t="s">
        <v>37</v>
      </c>
      <c r="E1287" s="26">
        <v>85.63</v>
      </c>
      <c r="F1287" s="26"/>
      <c r="G1287" s="27"/>
      <c r="H1287" s="27"/>
      <c r="I1287" s="27"/>
      <c r="J1287" s="27"/>
      <c r="K1287" s="25" t="s">
        <v>4107</v>
      </c>
      <c r="L1287" s="25"/>
      <c r="M1287"/>
      <c r="N1287"/>
      <c r="O1287" s="25">
        <v>-22.59</v>
      </c>
      <c r="P1287" s="25">
        <v>-36.68</v>
      </c>
      <c r="S1287" s="23" t="str">
        <f t="shared" si="60"/>
        <v/>
      </c>
      <c r="T1287" s="23">
        <f t="shared" si="58"/>
        <v>0</v>
      </c>
    </row>
    <row r="1288" spans="1:20" ht="17.399999999999999">
      <c r="A1288" s="23" t="str">
        <f t="shared" si="59"/>
        <v/>
      </c>
      <c r="B1288" s="24" t="s">
        <v>2104</v>
      </c>
      <c r="C1288" s="12" t="s">
        <v>2105</v>
      </c>
      <c r="D1288" s="25" t="s">
        <v>37</v>
      </c>
      <c r="E1288" s="26">
        <v>15.95</v>
      </c>
      <c r="F1288" s="25"/>
      <c r="G1288" s="27"/>
      <c r="H1288" s="27"/>
      <c r="I1288" s="27"/>
      <c r="J1288" s="27"/>
      <c r="K1288" s="25" t="s">
        <v>4086</v>
      </c>
      <c r="L1288" s="25"/>
      <c r="M1288"/>
      <c r="N1288"/>
      <c r="O1288" s="25">
        <v>-24.03</v>
      </c>
      <c r="P1288" s="25">
        <v>-54.52</v>
      </c>
      <c r="S1288" s="23" t="str">
        <f t="shared" si="60"/>
        <v/>
      </c>
      <c r="T1288" s="23">
        <f t="shared" si="58"/>
        <v>0</v>
      </c>
    </row>
    <row r="1289" spans="1:20" ht="17.399999999999999">
      <c r="A1289" s="23" t="str">
        <f t="shared" si="59"/>
        <v/>
      </c>
      <c r="B1289" s="24" t="s">
        <v>2106</v>
      </c>
      <c r="C1289" s="12" t="s">
        <v>2107</v>
      </c>
      <c r="D1289" s="25" t="s">
        <v>37</v>
      </c>
      <c r="E1289" s="26">
        <v>275.89999999999998</v>
      </c>
      <c r="F1289" s="25">
        <v>2</v>
      </c>
      <c r="G1289" s="27">
        <v>4.3499999999999996</v>
      </c>
      <c r="H1289" s="27">
        <v>4.3499999999999996</v>
      </c>
      <c r="I1289" s="27">
        <v>4.3499999999999996</v>
      </c>
      <c r="J1289" s="27"/>
      <c r="K1289" s="25" t="s">
        <v>4085</v>
      </c>
      <c r="L1289" s="25"/>
      <c r="M1289"/>
      <c r="N1289"/>
      <c r="O1289" s="25">
        <v>-37.11</v>
      </c>
      <c r="P1289" s="25">
        <v>-15.97</v>
      </c>
      <c r="S1289" s="23" t="str">
        <f t="shared" si="60"/>
        <v/>
      </c>
      <c r="T1289" s="23">
        <f t="shared" si="58"/>
        <v>0</v>
      </c>
    </row>
    <row r="1290" spans="1:20" ht="17.399999999999999">
      <c r="A1290" s="23" t="str">
        <f t="shared" si="59"/>
        <v/>
      </c>
      <c r="B1290" s="24" t="s">
        <v>2108</v>
      </c>
      <c r="C1290" s="12" t="s">
        <v>2109</v>
      </c>
      <c r="D1290" s="25" t="s">
        <v>37</v>
      </c>
      <c r="E1290" s="26">
        <v>34.630000000000003</v>
      </c>
      <c r="F1290" s="25"/>
      <c r="G1290" s="27"/>
      <c r="H1290" s="27"/>
      <c r="I1290" s="27"/>
      <c r="J1290" s="27"/>
      <c r="K1290" s="25" t="s">
        <v>4100</v>
      </c>
      <c r="L1290" s="26"/>
      <c r="M1290"/>
      <c r="N1290"/>
      <c r="O1290" s="25">
        <v>-14.06</v>
      </c>
      <c r="P1290" s="25">
        <v>-32.19</v>
      </c>
      <c r="S1290" s="23" t="str">
        <f t="shared" si="60"/>
        <v/>
      </c>
      <c r="T1290" s="23">
        <f t="shared" si="58"/>
        <v>0</v>
      </c>
    </row>
    <row r="1291" spans="1:20" ht="17.399999999999999">
      <c r="A1291" s="23" t="str">
        <f t="shared" si="59"/>
        <v/>
      </c>
      <c r="B1291" s="24" t="s">
        <v>2110</v>
      </c>
      <c r="C1291" s="12" t="s">
        <v>2111</v>
      </c>
      <c r="D1291" s="25" t="s">
        <v>37</v>
      </c>
      <c r="E1291" s="26">
        <v>37.71</v>
      </c>
      <c r="F1291" s="25"/>
      <c r="G1291" s="27"/>
      <c r="H1291" s="27"/>
      <c r="I1291" s="27"/>
      <c r="J1291" s="27"/>
      <c r="K1291" s="25" t="s">
        <v>4076</v>
      </c>
      <c r="L1291" s="25"/>
      <c r="M1291"/>
      <c r="N1291"/>
      <c r="O1291" s="25">
        <v>17.43</v>
      </c>
      <c r="P1291" s="25">
        <v>-10.43</v>
      </c>
      <c r="S1291" s="23" t="str">
        <f t="shared" si="60"/>
        <v/>
      </c>
      <c r="T1291" s="23">
        <f t="shared" si="58"/>
        <v>0</v>
      </c>
    </row>
    <row r="1292" spans="1:20" ht="17.399999999999999">
      <c r="A1292" s="23">
        <f t="shared" si="59"/>
        <v>47</v>
      </c>
      <c r="B1292" s="24" t="s">
        <v>2112</v>
      </c>
      <c r="C1292" s="12" t="s">
        <v>2113</v>
      </c>
      <c r="D1292" s="25" t="s">
        <v>9</v>
      </c>
      <c r="E1292" s="26">
        <v>14827.5</v>
      </c>
      <c r="F1292" s="25">
        <v>17</v>
      </c>
      <c r="G1292" s="27">
        <v>535.94000000000005</v>
      </c>
      <c r="H1292" s="27">
        <v>531.12</v>
      </c>
      <c r="I1292" s="27">
        <v>522.5</v>
      </c>
      <c r="J1292" s="27">
        <v>493.5</v>
      </c>
      <c r="K1292" s="25" t="s">
        <v>4081</v>
      </c>
      <c r="L1292" s="25"/>
      <c r="M1292"/>
      <c r="N1292"/>
      <c r="O1292" s="25">
        <v>-14.97</v>
      </c>
      <c r="P1292" s="25">
        <v>-9.73</v>
      </c>
      <c r="S1292" s="23">
        <f t="shared" si="60"/>
        <v>14827.512919999999</v>
      </c>
      <c r="T1292" s="23">
        <f t="shared" si="58"/>
        <v>-1</v>
      </c>
    </row>
    <row r="1293" spans="1:20" ht="17.399999999999999">
      <c r="A1293" s="23">
        <f t="shared" si="59"/>
        <v>242</v>
      </c>
      <c r="B1293" s="24" t="s">
        <v>2114</v>
      </c>
      <c r="C1293" s="12" t="s">
        <v>2115</v>
      </c>
      <c r="D1293" s="25" t="s">
        <v>37</v>
      </c>
      <c r="E1293" s="26">
        <v>267.14</v>
      </c>
      <c r="F1293" s="26">
        <v>2</v>
      </c>
      <c r="G1293" s="27">
        <v>4.9000000000000004</v>
      </c>
      <c r="H1293" s="27">
        <v>4.9000000000000004</v>
      </c>
      <c r="I1293" s="27">
        <v>4.9000000000000004</v>
      </c>
      <c r="J1293" s="27">
        <v>5.0999999999999996</v>
      </c>
      <c r="K1293" s="25" t="s">
        <v>4091</v>
      </c>
      <c r="L1293" s="25"/>
      <c r="M1293"/>
      <c r="N1293"/>
      <c r="O1293" s="25">
        <v>-13.96</v>
      </c>
      <c r="P1293" s="25">
        <v>-24.04</v>
      </c>
      <c r="S1293" s="23">
        <f t="shared" si="60"/>
        <v>267.15292999999997</v>
      </c>
      <c r="T1293" s="23">
        <f t="shared" si="58"/>
        <v>0</v>
      </c>
    </row>
    <row r="1294" spans="1:20" ht="17.399999999999999">
      <c r="A1294" s="23" t="str">
        <f t="shared" si="59"/>
        <v/>
      </c>
      <c r="B1294" s="24" t="s">
        <v>2116</v>
      </c>
      <c r="C1294" s="12" t="s">
        <v>2117</v>
      </c>
      <c r="D1294" s="25" t="s">
        <v>37</v>
      </c>
      <c r="E1294" s="26">
        <v>911.39</v>
      </c>
      <c r="F1294" s="25">
        <v>2</v>
      </c>
      <c r="G1294" s="27">
        <v>27.15</v>
      </c>
      <c r="H1294" s="27">
        <v>27.15</v>
      </c>
      <c r="I1294" s="27"/>
      <c r="J1294" s="27"/>
      <c r="K1294" s="25" t="s">
        <v>4076</v>
      </c>
      <c r="L1294" s="25"/>
      <c r="M1294"/>
      <c r="N1294"/>
      <c r="O1294" s="25">
        <v>4.84</v>
      </c>
      <c r="P1294" s="25">
        <v>-30.52</v>
      </c>
      <c r="S1294" s="23" t="str">
        <f t="shared" si="60"/>
        <v/>
      </c>
      <c r="T1294" s="23">
        <f t="shared" ref="T1294:T1357" si="61">IF(AND(G1294&lt;H1294,I1294&lt;J1294,H1294&lt;J1294),1,IF(AND(G1294&gt;H1294,I1294&gt;J1294,H1294&gt;J1294),-1,0))</f>
        <v>0</v>
      </c>
    </row>
    <row r="1295" spans="1:20" ht="17.399999999999999">
      <c r="A1295" s="23" t="str">
        <f t="shared" ref="A1295:A1358" si="62">IF(ISERROR(RANK(S1295,$S$14:$S$3000,)),"",RANK(S1295,$S$14:$S$3000,))</f>
        <v/>
      </c>
      <c r="B1295" s="24" t="s">
        <v>2118</v>
      </c>
      <c r="C1295" s="12" t="s">
        <v>2119</v>
      </c>
      <c r="D1295" s="25" t="s">
        <v>37</v>
      </c>
      <c r="E1295" s="26">
        <v>12627.18</v>
      </c>
      <c r="F1295" s="25"/>
      <c r="G1295" s="27"/>
      <c r="H1295" s="27"/>
      <c r="I1295" s="27"/>
      <c r="J1295" s="27"/>
      <c r="K1295" s="25" t="s">
        <v>4084</v>
      </c>
      <c r="L1295" s="28"/>
      <c r="M1295"/>
      <c r="N1295"/>
      <c r="O1295" s="25">
        <v>-28.68</v>
      </c>
      <c r="P1295" s="25">
        <v>-37.630000000000003</v>
      </c>
      <c r="S1295" s="23" t="str">
        <f t="shared" ref="S1295:S1358" si="63">IF(OR(F1295&lt;=$F$8,ISBLANK(G1295),ISBLANK(H1295),ISBLANK(J1295),ISBLANK(I1295)),"",E1295+ROW()/100000)</f>
        <v/>
      </c>
      <c r="T1295" s="23">
        <f t="shared" si="61"/>
        <v>0</v>
      </c>
    </row>
    <row r="1296" spans="1:20" ht="17.399999999999999">
      <c r="A1296" s="23" t="str">
        <f t="shared" si="62"/>
        <v/>
      </c>
      <c r="B1296" s="24" t="s">
        <v>2120</v>
      </c>
      <c r="C1296" s="12" t="s">
        <v>2121</v>
      </c>
      <c r="D1296" s="25" t="s">
        <v>37</v>
      </c>
      <c r="E1296" s="26">
        <v>164.97</v>
      </c>
      <c r="F1296" s="26"/>
      <c r="G1296" s="27"/>
      <c r="H1296" s="27"/>
      <c r="I1296" s="27"/>
      <c r="J1296" s="27"/>
      <c r="K1296" s="25" t="s">
        <v>4088</v>
      </c>
      <c r="L1296" s="28"/>
      <c r="M1296"/>
      <c r="N1296"/>
      <c r="O1296" s="25">
        <v>19.23</v>
      </c>
      <c r="P1296" s="25">
        <v>10.65</v>
      </c>
      <c r="S1296" s="23" t="str">
        <f t="shared" si="63"/>
        <v/>
      </c>
      <c r="T1296" s="23">
        <f t="shared" si="61"/>
        <v>0</v>
      </c>
    </row>
    <row r="1297" spans="1:20" ht="17.399999999999999">
      <c r="A1297" s="23" t="str">
        <f t="shared" si="62"/>
        <v/>
      </c>
      <c r="B1297" s="24" t="s">
        <v>3614</v>
      </c>
      <c r="C1297" s="12" t="s">
        <v>3747</v>
      </c>
      <c r="D1297" s="25" t="s">
        <v>37</v>
      </c>
      <c r="E1297" s="26">
        <v>88.72</v>
      </c>
      <c r="F1297" s="26"/>
      <c r="G1297" s="27"/>
      <c r="H1297" s="27"/>
      <c r="I1297" s="27"/>
      <c r="J1297" s="27"/>
      <c r="K1297" s="25" t="s">
        <v>4102</v>
      </c>
      <c r="L1297" s="25"/>
      <c r="M1297"/>
      <c r="N1297"/>
      <c r="O1297" s="25">
        <v>-9.35</v>
      </c>
      <c r="P1297" s="25">
        <v>-27.59</v>
      </c>
      <c r="S1297" s="23" t="str">
        <f t="shared" si="63"/>
        <v/>
      </c>
      <c r="T1297" s="23">
        <f t="shared" si="61"/>
        <v>0</v>
      </c>
    </row>
    <row r="1298" spans="1:20" ht="17.399999999999999">
      <c r="A1298" s="23">
        <f t="shared" si="62"/>
        <v>22</v>
      </c>
      <c r="B1298" s="24" t="s">
        <v>2122</v>
      </c>
      <c r="C1298" s="12" t="s">
        <v>2123</v>
      </c>
      <c r="D1298" s="25" t="s">
        <v>9</v>
      </c>
      <c r="E1298" s="26">
        <v>31936.41</v>
      </c>
      <c r="F1298" s="26">
        <v>19</v>
      </c>
      <c r="G1298" s="27">
        <v>1642.06</v>
      </c>
      <c r="H1298" s="27">
        <v>1650.79</v>
      </c>
      <c r="I1298" s="27">
        <v>1639</v>
      </c>
      <c r="J1298" s="27">
        <v>1604</v>
      </c>
      <c r="K1298" s="25" t="s">
        <v>4111</v>
      </c>
      <c r="L1298" s="25"/>
      <c r="M1298"/>
      <c r="N1298"/>
      <c r="O1298" s="25">
        <v>2.19</v>
      </c>
      <c r="P1298" s="25">
        <v>3.19</v>
      </c>
      <c r="S1298" s="23">
        <f t="shared" si="63"/>
        <v>31936.422979999999</v>
      </c>
      <c r="T1298" s="23">
        <f t="shared" si="61"/>
        <v>0</v>
      </c>
    </row>
    <row r="1299" spans="1:20" ht="17.399999999999999">
      <c r="A1299" s="23" t="str">
        <f t="shared" si="62"/>
        <v/>
      </c>
      <c r="B1299" s="24" t="s">
        <v>3134</v>
      </c>
      <c r="C1299" s="12" t="s">
        <v>3261</v>
      </c>
      <c r="D1299" s="25" t="s">
        <v>37</v>
      </c>
      <c r="E1299" s="26">
        <v>158.13999999999999</v>
      </c>
      <c r="F1299" s="25">
        <v>1</v>
      </c>
      <c r="G1299" s="27"/>
      <c r="H1299" s="27"/>
      <c r="I1299" s="27"/>
      <c r="J1299" s="27"/>
      <c r="K1299" s="25" t="s">
        <v>4100</v>
      </c>
      <c r="L1299" s="25"/>
      <c r="M1299"/>
      <c r="N1299"/>
      <c r="O1299" s="25">
        <v>-11.98</v>
      </c>
      <c r="P1299" s="25">
        <v>-51.28</v>
      </c>
      <c r="S1299" s="23" t="str">
        <f t="shared" si="63"/>
        <v/>
      </c>
      <c r="T1299" s="23">
        <f t="shared" si="61"/>
        <v>0</v>
      </c>
    </row>
    <row r="1300" spans="1:20" ht="17.399999999999999">
      <c r="A1300" s="23" t="str">
        <f t="shared" si="62"/>
        <v/>
      </c>
      <c r="B1300" s="24" t="s">
        <v>2124</v>
      </c>
      <c r="C1300" s="12" t="s">
        <v>2125</v>
      </c>
      <c r="D1300" s="25" t="s">
        <v>37</v>
      </c>
      <c r="E1300" s="26">
        <v>145.97</v>
      </c>
      <c r="F1300" s="26"/>
      <c r="G1300" s="27"/>
      <c r="H1300" s="27"/>
      <c r="I1300" s="27"/>
      <c r="J1300" s="27"/>
      <c r="K1300" s="25" t="s">
        <v>4076</v>
      </c>
      <c r="L1300" s="26"/>
      <c r="M1300"/>
      <c r="N1300"/>
      <c r="O1300" s="25">
        <v>8.48</v>
      </c>
      <c r="P1300" s="25">
        <v>-22.84</v>
      </c>
      <c r="S1300" s="23" t="str">
        <f t="shared" si="63"/>
        <v/>
      </c>
      <c r="T1300" s="23">
        <f t="shared" si="61"/>
        <v>0</v>
      </c>
    </row>
    <row r="1301" spans="1:20" ht="17.399999999999999">
      <c r="A1301" s="23" t="str">
        <f t="shared" si="62"/>
        <v/>
      </c>
      <c r="B1301" s="24" t="s">
        <v>2126</v>
      </c>
      <c r="C1301" s="12" t="s">
        <v>2127</v>
      </c>
      <c r="D1301" s="25" t="s">
        <v>37</v>
      </c>
      <c r="E1301" s="26">
        <v>594.83000000000004</v>
      </c>
      <c r="F1301" s="25">
        <v>2</v>
      </c>
      <c r="G1301" s="27">
        <v>8</v>
      </c>
      <c r="H1301" s="27">
        <v>8</v>
      </c>
      <c r="I1301" s="27">
        <v>8</v>
      </c>
      <c r="J1301" s="27"/>
      <c r="K1301" s="25" t="s">
        <v>4100</v>
      </c>
      <c r="L1301" s="26"/>
      <c r="M1301"/>
      <c r="N1301"/>
      <c r="O1301" s="25">
        <v>-14.12</v>
      </c>
      <c r="P1301" s="25">
        <v>-21.71</v>
      </c>
      <c r="S1301" s="23" t="str">
        <f t="shared" si="63"/>
        <v/>
      </c>
      <c r="T1301" s="23">
        <f t="shared" si="61"/>
        <v>0</v>
      </c>
    </row>
    <row r="1302" spans="1:20" ht="17.399999999999999">
      <c r="A1302" s="23" t="str">
        <f t="shared" si="62"/>
        <v/>
      </c>
      <c r="B1302" s="24" t="s">
        <v>2128</v>
      </c>
      <c r="C1302" s="12" t="s">
        <v>4259</v>
      </c>
      <c r="D1302" s="25" t="s">
        <v>37</v>
      </c>
      <c r="E1302" s="26">
        <v>91.18</v>
      </c>
      <c r="F1302" s="26"/>
      <c r="G1302" s="27"/>
      <c r="H1302" s="27"/>
      <c r="I1302" s="27"/>
      <c r="J1302" s="27"/>
      <c r="K1302" s="25" t="s">
        <v>4113</v>
      </c>
      <c r="L1302" s="28"/>
      <c r="M1302"/>
      <c r="N1302"/>
      <c r="O1302" s="25">
        <v>-23.36</v>
      </c>
      <c r="P1302" s="25">
        <v>-25.47</v>
      </c>
      <c r="S1302" s="23" t="str">
        <f t="shared" si="63"/>
        <v/>
      </c>
      <c r="T1302" s="23">
        <f t="shared" si="61"/>
        <v>0</v>
      </c>
    </row>
    <row r="1303" spans="1:20" ht="17.399999999999999">
      <c r="A1303" s="23" t="str">
        <f t="shared" si="62"/>
        <v/>
      </c>
      <c r="B1303" s="24" t="s">
        <v>2129</v>
      </c>
      <c r="C1303" s="12" t="s">
        <v>2759</v>
      </c>
      <c r="D1303" s="25" t="s">
        <v>37</v>
      </c>
      <c r="E1303" s="26">
        <v>127.78</v>
      </c>
      <c r="F1303" s="26"/>
      <c r="G1303" s="27"/>
      <c r="H1303" s="27"/>
      <c r="I1303" s="27"/>
      <c r="J1303" s="27"/>
      <c r="K1303" s="25" t="s">
        <v>4103</v>
      </c>
      <c r="L1303" s="26"/>
      <c r="M1303"/>
      <c r="N1303"/>
      <c r="O1303" s="25">
        <v>-22.29</v>
      </c>
      <c r="P1303" s="25">
        <v>-24.86</v>
      </c>
      <c r="S1303" s="23" t="str">
        <f t="shared" si="63"/>
        <v/>
      </c>
      <c r="T1303" s="23">
        <f t="shared" si="61"/>
        <v>0</v>
      </c>
    </row>
    <row r="1304" spans="1:20" ht="17.399999999999999">
      <c r="A1304" s="23" t="str">
        <f t="shared" si="62"/>
        <v/>
      </c>
      <c r="B1304" s="24" t="s">
        <v>2780</v>
      </c>
      <c r="C1304" s="12" t="s">
        <v>2783</v>
      </c>
      <c r="D1304" s="25" t="s">
        <v>37</v>
      </c>
      <c r="E1304" s="26">
        <v>4236.76</v>
      </c>
      <c r="F1304" s="25"/>
      <c r="G1304" s="27"/>
      <c r="H1304" s="27"/>
      <c r="I1304" s="27"/>
      <c r="J1304" s="27"/>
      <c r="K1304" s="25" t="s">
        <v>4100</v>
      </c>
      <c r="L1304" s="25"/>
      <c r="M1304"/>
      <c r="N1304"/>
      <c r="O1304" s="25">
        <v>-34.76</v>
      </c>
      <c r="P1304" s="25">
        <v>-41.01</v>
      </c>
      <c r="S1304" s="23" t="str">
        <f t="shared" si="63"/>
        <v/>
      </c>
      <c r="T1304" s="23">
        <f t="shared" si="61"/>
        <v>0</v>
      </c>
    </row>
    <row r="1305" spans="1:20" ht="17.399999999999999">
      <c r="A1305" s="23" t="str">
        <f t="shared" si="62"/>
        <v/>
      </c>
      <c r="B1305" s="24" t="s">
        <v>2993</v>
      </c>
      <c r="C1305" s="12" t="s">
        <v>3063</v>
      </c>
      <c r="D1305" s="25" t="s">
        <v>37</v>
      </c>
      <c r="E1305" s="26">
        <v>8.6300000000000008</v>
      </c>
      <c r="F1305" s="25"/>
      <c r="G1305" s="27"/>
      <c r="H1305" s="27"/>
      <c r="I1305" s="27"/>
      <c r="J1305" s="27"/>
      <c r="K1305" s="25" t="s">
        <v>4085</v>
      </c>
      <c r="L1305" s="28"/>
      <c r="M1305"/>
      <c r="N1305"/>
      <c r="O1305" s="25">
        <v>-63.4</v>
      </c>
      <c r="P1305" s="25">
        <v>-87.35</v>
      </c>
      <c r="S1305" s="23" t="str">
        <f t="shared" si="63"/>
        <v/>
      </c>
      <c r="T1305" s="23">
        <f t="shared" si="61"/>
        <v>0</v>
      </c>
    </row>
    <row r="1306" spans="1:20" ht="17.399999999999999">
      <c r="A1306" s="23" t="str">
        <f t="shared" si="62"/>
        <v/>
      </c>
      <c r="B1306" s="24" t="s">
        <v>2758</v>
      </c>
      <c r="C1306" s="12" t="s">
        <v>2760</v>
      </c>
      <c r="D1306" s="25" t="s">
        <v>37</v>
      </c>
      <c r="E1306" s="26">
        <v>34.79</v>
      </c>
      <c r="F1306" s="25"/>
      <c r="G1306" s="27"/>
      <c r="H1306" s="27"/>
      <c r="I1306" s="27"/>
      <c r="J1306" s="27"/>
      <c r="K1306" s="25" t="s">
        <v>4091</v>
      </c>
      <c r="L1306" s="28"/>
      <c r="M1306"/>
      <c r="N1306"/>
      <c r="O1306" s="25">
        <v>-20.82</v>
      </c>
      <c r="P1306" s="25">
        <v>-30.51</v>
      </c>
      <c r="S1306" s="23" t="str">
        <f t="shared" si="63"/>
        <v/>
      </c>
      <c r="T1306" s="23">
        <f t="shared" si="61"/>
        <v>0</v>
      </c>
    </row>
    <row r="1307" spans="1:20" ht="17.399999999999999">
      <c r="A1307" s="23" t="str">
        <f t="shared" si="62"/>
        <v/>
      </c>
      <c r="B1307" s="24" t="s">
        <v>2130</v>
      </c>
      <c r="C1307" s="12" t="s">
        <v>2131</v>
      </c>
      <c r="D1307" s="25" t="s">
        <v>37</v>
      </c>
      <c r="E1307" s="26">
        <v>96.69</v>
      </c>
      <c r="F1307" s="25"/>
      <c r="G1307" s="27"/>
      <c r="H1307" s="27"/>
      <c r="I1307" s="27"/>
      <c r="J1307" s="27"/>
      <c r="K1307" s="25" t="s">
        <v>4096</v>
      </c>
      <c r="L1307" s="28"/>
      <c r="M1307"/>
      <c r="N1307"/>
      <c r="O1307" s="25">
        <v>-25.67</v>
      </c>
      <c r="P1307" s="25">
        <v>-26.46</v>
      </c>
      <c r="S1307" s="23" t="str">
        <f t="shared" si="63"/>
        <v/>
      </c>
      <c r="T1307" s="23">
        <f t="shared" si="61"/>
        <v>0</v>
      </c>
    </row>
    <row r="1308" spans="1:20" ht="17.399999999999999">
      <c r="A1308" s="23" t="str">
        <f t="shared" si="62"/>
        <v/>
      </c>
      <c r="B1308" s="24" t="s">
        <v>4563</v>
      </c>
      <c r="C1308" s="12" t="s">
        <v>4568</v>
      </c>
      <c r="D1308" s="25" t="s">
        <v>37</v>
      </c>
      <c r="E1308" s="26">
        <v>55.21</v>
      </c>
      <c r="F1308" s="26"/>
      <c r="G1308" s="27"/>
      <c r="H1308" s="27"/>
      <c r="I1308" s="27"/>
      <c r="J1308" s="27"/>
      <c r="K1308" s="25" t="s">
        <v>4092</v>
      </c>
      <c r="L1308" s="26"/>
      <c r="M1308"/>
      <c r="N1308"/>
      <c r="O1308" s="25">
        <v>-15.05</v>
      </c>
      <c r="P1308" s="25">
        <v>-8.4600000000000009</v>
      </c>
      <c r="S1308" s="23" t="str">
        <f t="shared" si="63"/>
        <v/>
      </c>
      <c r="T1308" s="23">
        <f t="shared" si="61"/>
        <v>0</v>
      </c>
    </row>
    <row r="1309" spans="1:20" ht="17.399999999999999">
      <c r="A1309" s="23" t="str">
        <f t="shared" si="62"/>
        <v/>
      </c>
      <c r="B1309" s="24" t="s">
        <v>2132</v>
      </c>
      <c r="C1309" s="12" t="s">
        <v>2133</v>
      </c>
      <c r="D1309" s="25" t="s">
        <v>37</v>
      </c>
      <c r="E1309" s="26">
        <v>20.22</v>
      </c>
      <c r="F1309" s="25"/>
      <c r="G1309" s="27"/>
      <c r="H1309" s="27"/>
      <c r="I1309" s="27"/>
      <c r="J1309" s="27"/>
      <c r="K1309" s="25" t="s">
        <v>4085</v>
      </c>
      <c r="L1309" s="25"/>
      <c r="M1309"/>
      <c r="N1309"/>
      <c r="O1309" s="25">
        <v>63.34</v>
      </c>
      <c r="P1309" s="25">
        <v>12.17</v>
      </c>
      <c r="S1309" s="23" t="str">
        <f t="shared" si="63"/>
        <v/>
      </c>
      <c r="T1309" s="23">
        <f t="shared" si="61"/>
        <v>0</v>
      </c>
    </row>
    <row r="1310" spans="1:20" ht="17.399999999999999">
      <c r="A1310" s="23" t="str">
        <f t="shared" si="62"/>
        <v/>
      </c>
      <c r="B1310" s="24" t="s">
        <v>4776</v>
      </c>
      <c r="C1310" s="12" t="s">
        <v>4780</v>
      </c>
      <c r="D1310" s="25" t="s">
        <v>37</v>
      </c>
      <c r="E1310" s="26">
        <v>31.73</v>
      </c>
      <c r="F1310" s="25">
        <v>1</v>
      </c>
      <c r="G1310" s="27"/>
      <c r="H1310" s="27"/>
      <c r="I1310" s="27"/>
      <c r="J1310" s="27"/>
      <c r="K1310" s="25" t="s">
        <v>4113</v>
      </c>
      <c r="L1310" s="25"/>
      <c r="M1310"/>
      <c r="N1310"/>
      <c r="O1310" s="25">
        <v>-25.51</v>
      </c>
      <c r="P1310" s="25">
        <v>-39.97</v>
      </c>
      <c r="S1310" s="23" t="str">
        <f t="shared" si="63"/>
        <v/>
      </c>
      <c r="T1310" s="23">
        <f t="shared" si="61"/>
        <v>0</v>
      </c>
    </row>
    <row r="1311" spans="1:20" ht="17.399999999999999">
      <c r="A1311" s="23" t="str">
        <f t="shared" si="62"/>
        <v/>
      </c>
      <c r="B1311" s="24" t="s">
        <v>2134</v>
      </c>
      <c r="C1311" s="12" t="s">
        <v>2135</v>
      </c>
      <c r="D1311" s="25" t="s">
        <v>9</v>
      </c>
      <c r="E1311" s="26">
        <v>3804.16</v>
      </c>
      <c r="F1311" s="25">
        <v>12</v>
      </c>
      <c r="G1311" s="27">
        <v>193.73</v>
      </c>
      <c r="H1311" s="27">
        <v>193.73</v>
      </c>
      <c r="I1311" s="27">
        <v>173.3</v>
      </c>
      <c r="J1311" s="27"/>
      <c r="K1311" s="25" t="s">
        <v>4079</v>
      </c>
      <c r="L1311" s="26"/>
      <c r="M1311"/>
      <c r="N1311"/>
      <c r="O1311" s="25">
        <v>-8.4600000000000009</v>
      </c>
      <c r="P1311" s="25">
        <v>-7.79</v>
      </c>
      <c r="S1311" s="23" t="str">
        <f t="shared" si="63"/>
        <v/>
      </c>
      <c r="T1311" s="23">
        <f t="shared" si="61"/>
        <v>0</v>
      </c>
    </row>
    <row r="1312" spans="1:20" ht="17.399999999999999">
      <c r="A1312" s="23" t="str">
        <f t="shared" si="62"/>
        <v/>
      </c>
      <c r="B1312" s="24" t="s">
        <v>2136</v>
      </c>
      <c r="C1312" s="12" t="s">
        <v>2137</v>
      </c>
      <c r="D1312" s="25" t="s">
        <v>37</v>
      </c>
      <c r="E1312" s="26">
        <v>73.209999999999994</v>
      </c>
      <c r="F1312" s="25"/>
      <c r="G1312" s="27"/>
      <c r="H1312" s="27"/>
      <c r="I1312" s="27"/>
      <c r="J1312" s="27"/>
      <c r="K1312" s="25" t="s">
        <v>4099</v>
      </c>
      <c r="L1312" s="25"/>
      <c r="M1312"/>
      <c r="N1312"/>
      <c r="O1312" s="25">
        <v>-18.920000000000002</v>
      </c>
      <c r="P1312" s="25">
        <v>-36.33</v>
      </c>
      <c r="S1312" s="23" t="str">
        <f t="shared" si="63"/>
        <v/>
      </c>
      <c r="T1312" s="23">
        <f t="shared" si="61"/>
        <v>0</v>
      </c>
    </row>
    <row r="1313" spans="1:20" ht="17.399999999999999">
      <c r="A1313" s="23" t="str">
        <f t="shared" si="62"/>
        <v/>
      </c>
      <c r="B1313" s="24" t="s">
        <v>2138</v>
      </c>
      <c r="C1313" s="12" t="s">
        <v>2139</v>
      </c>
      <c r="D1313" s="25" t="s">
        <v>9</v>
      </c>
      <c r="E1313" s="26">
        <v>29.69</v>
      </c>
      <c r="F1313" s="25"/>
      <c r="G1313" s="27"/>
      <c r="H1313" s="27"/>
      <c r="I1313" s="27"/>
      <c r="J1313" s="27"/>
      <c r="K1313" s="25" t="s">
        <v>4078</v>
      </c>
      <c r="L1313" s="25"/>
      <c r="M1313"/>
      <c r="N1313"/>
      <c r="O1313" s="25">
        <v>-7.56</v>
      </c>
      <c r="P1313" s="25">
        <v>-11.17</v>
      </c>
      <c r="S1313" s="23" t="str">
        <f t="shared" si="63"/>
        <v/>
      </c>
      <c r="T1313" s="23">
        <f t="shared" si="61"/>
        <v>0</v>
      </c>
    </row>
    <row r="1314" spans="1:20" ht="17.399999999999999">
      <c r="A1314" s="23" t="str">
        <f t="shared" si="62"/>
        <v/>
      </c>
      <c r="B1314" s="24" t="s">
        <v>2140</v>
      </c>
      <c r="C1314" s="12" t="s">
        <v>2141</v>
      </c>
      <c r="D1314" s="25" t="s">
        <v>37</v>
      </c>
      <c r="E1314" s="26">
        <v>154.41</v>
      </c>
      <c r="F1314" s="25"/>
      <c r="G1314" s="27"/>
      <c r="H1314" s="27"/>
      <c r="I1314" s="27"/>
      <c r="J1314" s="27"/>
      <c r="K1314" s="25" t="s">
        <v>4117</v>
      </c>
      <c r="L1314" s="25"/>
      <c r="M1314"/>
      <c r="N1314"/>
      <c r="O1314" s="25">
        <v>-37.369999999999997</v>
      </c>
      <c r="P1314" s="25">
        <v>-52.99</v>
      </c>
      <c r="S1314" s="23" t="str">
        <f t="shared" si="63"/>
        <v/>
      </c>
      <c r="T1314" s="23">
        <f t="shared" si="61"/>
        <v>0</v>
      </c>
    </row>
    <row r="1315" spans="1:20" ht="17.399999999999999">
      <c r="A1315" s="23" t="str">
        <f t="shared" si="62"/>
        <v/>
      </c>
      <c r="B1315" s="24" t="s">
        <v>2142</v>
      </c>
      <c r="C1315" s="12" t="s">
        <v>3064</v>
      </c>
      <c r="D1315" s="25" t="s">
        <v>37</v>
      </c>
      <c r="E1315" s="26">
        <v>60.06</v>
      </c>
      <c r="F1315" s="25"/>
      <c r="G1315" s="27"/>
      <c r="H1315" s="27"/>
      <c r="I1315" s="27"/>
      <c r="J1315" s="27"/>
      <c r="K1315" s="25" t="s">
        <v>4080</v>
      </c>
      <c r="L1315" s="25"/>
      <c r="M1315"/>
      <c r="N1315"/>
      <c r="O1315" s="25">
        <v>8.39</v>
      </c>
      <c r="P1315" s="25">
        <v>-4.32</v>
      </c>
      <c r="S1315" s="23" t="str">
        <f t="shared" si="63"/>
        <v/>
      </c>
      <c r="T1315" s="23">
        <f t="shared" si="61"/>
        <v>0</v>
      </c>
    </row>
    <row r="1316" spans="1:20" ht="17.399999999999999">
      <c r="A1316" s="23" t="str">
        <f t="shared" si="62"/>
        <v/>
      </c>
      <c r="B1316" s="24" t="s">
        <v>2143</v>
      </c>
      <c r="C1316" s="12" t="s">
        <v>2144</v>
      </c>
      <c r="D1316" s="25" t="s">
        <v>37</v>
      </c>
      <c r="E1316" s="26">
        <v>438.54</v>
      </c>
      <c r="F1316" s="25">
        <v>2</v>
      </c>
      <c r="G1316" s="27">
        <v>11.85</v>
      </c>
      <c r="H1316" s="27">
        <v>11.85</v>
      </c>
      <c r="I1316" s="27">
        <v>13.7</v>
      </c>
      <c r="J1316" s="27"/>
      <c r="K1316" s="25" t="s">
        <v>4107</v>
      </c>
      <c r="L1316" s="25"/>
      <c r="M1316"/>
      <c r="N1316"/>
      <c r="O1316" s="25">
        <v>-24.86</v>
      </c>
      <c r="P1316" s="25">
        <v>-7.6</v>
      </c>
      <c r="S1316" s="23" t="str">
        <f t="shared" si="63"/>
        <v/>
      </c>
      <c r="T1316" s="23">
        <f t="shared" si="61"/>
        <v>0</v>
      </c>
    </row>
    <row r="1317" spans="1:20" ht="17.399999999999999">
      <c r="A1317" s="23">
        <f t="shared" si="62"/>
        <v>137</v>
      </c>
      <c r="B1317" s="24" t="s">
        <v>2145</v>
      </c>
      <c r="C1317" s="12" t="s">
        <v>2146</v>
      </c>
      <c r="D1317" s="25" t="s">
        <v>37</v>
      </c>
      <c r="E1317" s="26">
        <v>2163.9299999999998</v>
      </c>
      <c r="F1317" s="26">
        <v>1</v>
      </c>
      <c r="G1317" s="27">
        <v>13.3</v>
      </c>
      <c r="H1317" s="27">
        <v>13.3</v>
      </c>
      <c r="I1317" s="27">
        <v>13.3</v>
      </c>
      <c r="J1317" s="27">
        <v>13.3</v>
      </c>
      <c r="K1317" s="25" t="s">
        <v>4091</v>
      </c>
      <c r="L1317" s="26"/>
      <c r="M1317"/>
      <c r="N1317"/>
      <c r="O1317" s="25">
        <v>18.7</v>
      </c>
      <c r="P1317" s="25">
        <v>17.86</v>
      </c>
      <c r="S1317" s="23">
        <f t="shared" si="63"/>
        <v>2163.94317</v>
      </c>
      <c r="T1317" s="23">
        <f t="shared" si="61"/>
        <v>0</v>
      </c>
    </row>
    <row r="1318" spans="1:20" ht="17.399999999999999">
      <c r="A1318" s="23" t="str">
        <f t="shared" si="62"/>
        <v/>
      </c>
      <c r="B1318" s="24" t="s">
        <v>2147</v>
      </c>
      <c r="C1318" s="12" t="s">
        <v>5130</v>
      </c>
      <c r="D1318" s="25" t="s">
        <v>37</v>
      </c>
      <c r="E1318" s="26">
        <v>40.43</v>
      </c>
      <c r="F1318" s="25"/>
      <c r="G1318" s="27"/>
      <c r="H1318" s="27"/>
      <c r="I1318" s="27"/>
      <c r="J1318" s="27"/>
      <c r="K1318" s="25" t="s">
        <v>4088</v>
      </c>
      <c r="L1318" s="26"/>
      <c r="M1318"/>
      <c r="N1318"/>
      <c r="O1318" s="25">
        <v>26.92</v>
      </c>
      <c r="P1318" s="25">
        <v>21.66</v>
      </c>
      <c r="S1318" s="23" t="str">
        <f t="shared" si="63"/>
        <v/>
      </c>
      <c r="T1318" s="23">
        <f t="shared" si="61"/>
        <v>0</v>
      </c>
    </row>
    <row r="1319" spans="1:20" ht="17.399999999999999">
      <c r="A1319" s="23" t="str">
        <f t="shared" si="62"/>
        <v/>
      </c>
      <c r="B1319" s="24" t="s">
        <v>2148</v>
      </c>
      <c r="C1319" s="12" t="s">
        <v>2149</v>
      </c>
      <c r="D1319" s="25" t="s">
        <v>37</v>
      </c>
      <c r="E1319" s="26">
        <v>33.549999999999997</v>
      </c>
      <c r="F1319" s="25"/>
      <c r="G1319" s="27"/>
      <c r="H1319" s="27"/>
      <c r="I1319" s="27"/>
      <c r="J1319" s="27"/>
      <c r="K1319" s="25" t="s">
        <v>4108</v>
      </c>
      <c r="L1319" s="25"/>
      <c r="M1319"/>
      <c r="N1319"/>
      <c r="O1319" s="25">
        <v>-19.170000000000002</v>
      </c>
      <c r="P1319" s="25">
        <v>-44.59</v>
      </c>
      <c r="S1319" s="23" t="str">
        <f t="shared" si="63"/>
        <v/>
      </c>
      <c r="T1319" s="23">
        <f t="shared" si="61"/>
        <v>0</v>
      </c>
    </row>
    <row r="1320" spans="1:20" ht="17.399999999999999">
      <c r="A1320" s="23" t="str">
        <f t="shared" si="62"/>
        <v/>
      </c>
      <c r="B1320" s="24" t="s">
        <v>2150</v>
      </c>
      <c r="C1320" s="12" t="s">
        <v>2969</v>
      </c>
      <c r="D1320" s="25" t="s">
        <v>37</v>
      </c>
      <c r="E1320" s="26">
        <v>71.459999999999994</v>
      </c>
      <c r="F1320" s="26"/>
      <c r="G1320" s="27"/>
      <c r="H1320" s="27"/>
      <c r="I1320" s="27"/>
      <c r="J1320" s="27"/>
      <c r="K1320" s="25" t="s">
        <v>4113</v>
      </c>
      <c r="L1320" s="26"/>
      <c r="M1320"/>
      <c r="N1320"/>
      <c r="O1320" s="25">
        <v>-16.399999999999999</v>
      </c>
      <c r="P1320" s="25">
        <v>-25.6</v>
      </c>
      <c r="S1320" s="23" t="str">
        <f t="shared" si="63"/>
        <v/>
      </c>
      <c r="T1320" s="23">
        <f t="shared" si="61"/>
        <v>0</v>
      </c>
    </row>
    <row r="1321" spans="1:20" ht="17.399999999999999">
      <c r="A1321" s="23" t="str">
        <f t="shared" si="62"/>
        <v/>
      </c>
      <c r="B1321" s="24" t="s">
        <v>2151</v>
      </c>
      <c r="C1321" s="12" t="s">
        <v>3262</v>
      </c>
      <c r="D1321" s="25" t="s">
        <v>9</v>
      </c>
      <c r="E1321" s="26">
        <v>122.34</v>
      </c>
      <c r="F1321" s="26"/>
      <c r="G1321" s="27"/>
      <c r="H1321" s="27"/>
      <c r="I1321" s="27"/>
      <c r="J1321" s="27"/>
      <c r="K1321" s="25" t="s">
        <v>4085</v>
      </c>
      <c r="L1321" s="25"/>
      <c r="M1321"/>
      <c r="N1321"/>
      <c r="O1321" s="25">
        <v>-5.31</v>
      </c>
      <c r="P1321" s="25">
        <v>-22.37</v>
      </c>
      <c r="S1321" s="23" t="str">
        <f t="shared" si="63"/>
        <v/>
      </c>
      <c r="T1321" s="23">
        <f t="shared" si="61"/>
        <v>0</v>
      </c>
    </row>
    <row r="1322" spans="1:20" ht="17.399999999999999">
      <c r="A1322" s="23">
        <f t="shared" si="62"/>
        <v>217</v>
      </c>
      <c r="B1322" s="24" t="s">
        <v>2828</v>
      </c>
      <c r="C1322" s="12" t="s">
        <v>2830</v>
      </c>
      <c r="D1322" s="25" t="s">
        <v>9</v>
      </c>
      <c r="E1322" s="26">
        <v>372.56</v>
      </c>
      <c r="F1322" s="25">
        <v>6</v>
      </c>
      <c r="G1322" s="27">
        <v>-54.04</v>
      </c>
      <c r="H1322" s="27">
        <v>-55.74</v>
      </c>
      <c r="I1322" s="27">
        <v>-61.08</v>
      </c>
      <c r="J1322" s="27">
        <v>-53.45</v>
      </c>
      <c r="K1322" s="25" t="s">
        <v>4081</v>
      </c>
      <c r="L1322" s="25"/>
      <c r="M1322"/>
      <c r="N1322"/>
      <c r="O1322" s="25">
        <v>-1.6</v>
      </c>
      <c r="P1322" s="25">
        <v>-10.98</v>
      </c>
      <c r="S1322" s="23">
        <f t="shared" si="63"/>
        <v>372.57321999999999</v>
      </c>
      <c r="T1322" s="23">
        <f t="shared" si="61"/>
        <v>0</v>
      </c>
    </row>
    <row r="1323" spans="1:20" ht="17.399999999999999">
      <c r="A1323" s="23" t="str">
        <f t="shared" si="62"/>
        <v/>
      </c>
      <c r="B1323" s="24" t="s">
        <v>2152</v>
      </c>
      <c r="C1323" s="12" t="s">
        <v>4987</v>
      </c>
      <c r="D1323" s="25" t="s">
        <v>37</v>
      </c>
      <c r="E1323" s="26">
        <v>115.45</v>
      </c>
      <c r="F1323" s="25">
        <v>3</v>
      </c>
      <c r="G1323" s="27"/>
      <c r="H1323" s="27">
        <v>5.0999999999999996</v>
      </c>
      <c r="I1323" s="27"/>
      <c r="J1323" s="27">
        <v>5.4</v>
      </c>
      <c r="K1323" s="25" t="s">
        <v>4103</v>
      </c>
      <c r="L1323" s="26"/>
      <c r="M1323"/>
      <c r="N1323"/>
      <c r="O1323" s="25">
        <v>-5.67</v>
      </c>
      <c r="P1323" s="25">
        <v>-13.29</v>
      </c>
      <c r="S1323" s="23" t="str">
        <f t="shared" si="63"/>
        <v/>
      </c>
      <c r="T1323" s="23">
        <f t="shared" si="61"/>
        <v>1</v>
      </c>
    </row>
    <row r="1324" spans="1:20" ht="17.399999999999999">
      <c r="A1324" s="23" t="str">
        <f t="shared" si="62"/>
        <v/>
      </c>
      <c r="B1324" s="24" t="s">
        <v>2153</v>
      </c>
      <c r="C1324" s="12" t="s">
        <v>2154</v>
      </c>
      <c r="D1324" s="25" t="s">
        <v>37</v>
      </c>
      <c r="E1324" s="26">
        <v>49.15</v>
      </c>
      <c r="F1324" s="25"/>
      <c r="G1324" s="27"/>
      <c r="H1324" s="27"/>
      <c r="I1324" s="27"/>
      <c r="J1324" s="27"/>
      <c r="K1324" s="25" t="s">
        <v>4091</v>
      </c>
      <c r="L1324" s="26"/>
      <c r="M1324"/>
      <c r="N1324"/>
      <c r="O1324" s="25">
        <v>-4.12</v>
      </c>
      <c r="P1324" s="25">
        <v>-12.89</v>
      </c>
      <c r="S1324" s="23" t="str">
        <f t="shared" si="63"/>
        <v/>
      </c>
      <c r="T1324" s="23">
        <f t="shared" si="61"/>
        <v>0</v>
      </c>
    </row>
    <row r="1325" spans="1:20" ht="17.399999999999999">
      <c r="A1325" s="23" t="str">
        <f t="shared" si="62"/>
        <v/>
      </c>
      <c r="B1325" s="24" t="s">
        <v>2155</v>
      </c>
      <c r="C1325" s="12" t="s">
        <v>2156</v>
      </c>
      <c r="D1325" s="25" t="s">
        <v>37</v>
      </c>
      <c r="E1325" s="26">
        <v>61.79</v>
      </c>
      <c r="F1325" s="25"/>
      <c r="G1325" s="27"/>
      <c r="H1325" s="27"/>
      <c r="I1325" s="27"/>
      <c r="J1325" s="27"/>
      <c r="K1325" s="25" t="s">
        <v>4114</v>
      </c>
      <c r="L1325" s="26"/>
      <c r="M1325"/>
      <c r="N1325"/>
      <c r="O1325" s="25">
        <v>-2.78</v>
      </c>
      <c r="P1325" s="25">
        <v>-21.29</v>
      </c>
      <c r="S1325" s="23" t="str">
        <f t="shared" si="63"/>
        <v/>
      </c>
      <c r="T1325" s="23">
        <f t="shared" si="61"/>
        <v>0</v>
      </c>
    </row>
    <row r="1326" spans="1:20" ht="17.399999999999999">
      <c r="A1326" s="23">
        <f t="shared" si="62"/>
        <v>164</v>
      </c>
      <c r="B1326" s="24" t="s">
        <v>3938</v>
      </c>
      <c r="C1326" s="12" t="s">
        <v>3944</v>
      </c>
      <c r="D1326" s="25" t="s">
        <v>9</v>
      </c>
      <c r="E1326" s="26">
        <v>1160.08</v>
      </c>
      <c r="F1326" s="25">
        <v>9</v>
      </c>
      <c r="G1326" s="27">
        <v>87.96</v>
      </c>
      <c r="H1326" s="27">
        <v>87.87</v>
      </c>
      <c r="I1326" s="27">
        <v>89.9</v>
      </c>
      <c r="J1326" s="27">
        <v>89.1</v>
      </c>
      <c r="K1326" s="25" t="s">
        <v>4081</v>
      </c>
      <c r="L1326" s="25"/>
      <c r="M1326"/>
      <c r="N1326"/>
      <c r="O1326" s="25">
        <v>2.4</v>
      </c>
      <c r="P1326" s="25">
        <v>2.9</v>
      </c>
      <c r="S1326" s="23">
        <f t="shared" si="63"/>
        <v>1160.0932599999999</v>
      </c>
      <c r="T1326" s="23">
        <f t="shared" si="61"/>
        <v>0</v>
      </c>
    </row>
    <row r="1327" spans="1:20" ht="17.399999999999999">
      <c r="A1327" s="23" t="str">
        <f t="shared" si="62"/>
        <v/>
      </c>
      <c r="B1327" s="24" t="s">
        <v>2157</v>
      </c>
      <c r="C1327" s="12" t="s">
        <v>3263</v>
      </c>
      <c r="D1327" s="25" t="s">
        <v>37</v>
      </c>
      <c r="E1327" s="26">
        <v>613.64</v>
      </c>
      <c r="F1327" s="26"/>
      <c r="G1327" s="27"/>
      <c r="H1327" s="27"/>
      <c r="I1327" s="27"/>
      <c r="J1327" s="27"/>
      <c r="K1327" s="25" t="s">
        <v>4091</v>
      </c>
      <c r="L1327" s="25"/>
      <c r="M1327"/>
      <c r="N1327"/>
      <c r="O1327" s="25">
        <v>2.21</v>
      </c>
      <c r="P1327" s="25">
        <v>67.040000000000006</v>
      </c>
      <c r="S1327" s="23" t="str">
        <f t="shared" si="63"/>
        <v/>
      </c>
      <c r="T1327" s="23">
        <f t="shared" si="61"/>
        <v>0</v>
      </c>
    </row>
    <row r="1328" spans="1:20" ht="17.399999999999999">
      <c r="A1328" s="23">
        <f t="shared" si="62"/>
        <v>113</v>
      </c>
      <c r="B1328" s="24" t="s">
        <v>3135</v>
      </c>
      <c r="C1328" s="12" t="s">
        <v>4695</v>
      </c>
      <c r="D1328" s="25" t="s">
        <v>37</v>
      </c>
      <c r="E1328" s="26">
        <v>2965.21</v>
      </c>
      <c r="F1328" s="25">
        <v>4</v>
      </c>
      <c r="G1328" s="27">
        <v>28.93</v>
      </c>
      <c r="H1328" s="27">
        <v>28.93</v>
      </c>
      <c r="I1328" s="27">
        <v>29.4</v>
      </c>
      <c r="J1328" s="27">
        <v>29.4</v>
      </c>
      <c r="K1328" s="25" t="s">
        <v>4091</v>
      </c>
      <c r="L1328" s="26"/>
      <c r="M1328"/>
      <c r="N1328"/>
      <c r="O1328" s="25">
        <v>114.52</v>
      </c>
      <c r="P1328" s="25">
        <v>187.39</v>
      </c>
      <c r="S1328" s="23">
        <f t="shared" si="63"/>
        <v>2965.2232800000002</v>
      </c>
      <c r="T1328" s="23">
        <f t="shared" si="61"/>
        <v>0</v>
      </c>
    </row>
    <row r="1329" spans="1:20" ht="17.399999999999999">
      <c r="A1329" s="23" t="str">
        <f t="shared" si="62"/>
        <v/>
      </c>
      <c r="B1329" s="24" t="s">
        <v>2158</v>
      </c>
      <c r="C1329" s="12" t="s">
        <v>2159</v>
      </c>
      <c r="D1329" s="25" t="s">
        <v>37</v>
      </c>
      <c r="E1329" s="26">
        <v>259.33999999999997</v>
      </c>
      <c r="F1329" s="26">
        <v>1</v>
      </c>
      <c r="G1329" s="27">
        <v>2.9</v>
      </c>
      <c r="H1329" s="27">
        <v>2.9</v>
      </c>
      <c r="I1329" s="27"/>
      <c r="J1329" s="27">
        <v>2.9</v>
      </c>
      <c r="K1329" s="25" t="s">
        <v>4107</v>
      </c>
      <c r="L1329" s="25"/>
      <c r="M1329"/>
      <c r="N1329"/>
      <c r="O1329" s="25">
        <v>-20.68</v>
      </c>
      <c r="P1329" s="25">
        <v>-31.27</v>
      </c>
      <c r="S1329" s="23" t="str">
        <f t="shared" si="63"/>
        <v/>
      </c>
      <c r="T1329" s="23">
        <f t="shared" si="61"/>
        <v>0</v>
      </c>
    </row>
    <row r="1330" spans="1:20" ht="17.399999999999999">
      <c r="A1330" s="23" t="str">
        <f t="shared" si="62"/>
        <v/>
      </c>
      <c r="B1330" s="24" t="s">
        <v>2160</v>
      </c>
      <c r="C1330" s="12" t="s">
        <v>2161</v>
      </c>
      <c r="D1330" s="25" t="s">
        <v>9</v>
      </c>
      <c r="E1330" s="26">
        <v>46.06</v>
      </c>
      <c r="F1330" s="25"/>
      <c r="G1330" s="27"/>
      <c r="H1330" s="27"/>
      <c r="I1330" s="27"/>
      <c r="J1330" s="27"/>
      <c r="K1330" s="25" t="s">
        <v>4085</v>
      </c>
      <c r="L1330" s="25"/>
      <c r="M1330"/>
      <c r="N1330"/>
      <c r="O1330" s="25">
        <v>-3.67</v>
      </c>
      <c r="P1330" s="25">
        <v>-11.5</v>
      </c>
      <c r="S1330" s="23" t="str">
        <f t="shared" si="63"/>
        <v/>
      </c>
      <c r="T1330" s="23">
        <f t="shared" si="61"/>
        <v>0</v>
      </c>
    </row>
    <row r="1331" spans="1:20" ht="17.399999999999999">
      <c r="A1331" s="23" t="str">
        <f t="shared" si="62"/>
        <v/>
      </c>
      <c r="B1331" s="24" t="s">
        <v>2162</v>
      </c>
      <c r="C1331" s="12" t="s">
        <v>4048</v>
      </c>
      <c r="D1331" s="25" t="s">
        <v>37</v>
      </c>
      <c r="E1331" s="26">
        <v>21.15</v>
      </c>
      <c r="F1331" s="26"/>
      <c r="G1331" s="27"/>
      <c r="H1331" s="27"/>
      <c r="I1331" s="27"/>
      <c r="J1331" s="27"/>
      <c r="K1331" s="25" t="s">
        <v>4085</v>
      </c>
      <c r="L1331" s="25"/>
      <c r="M1331"/>
      <c r="N1331"/>
      <c r="O1331" s="25">
        <v>-5.78</v>
      </c>
      <c r="P1331" s="25">
        <v>-35.83</v>
      </c>
      <c r="S1331" s="23" t="str">
        <f t="shared" si="63"/>
        <v/>
      </c>
      <c r="T1331" s="23">
        <f t="shared" si="61"/>
        <v>0</v>
      </c>
    </row>
    <row r="1332" spans="1:20" ht="17.399999999999999">
      <c r="A1332" s="23" t="str">
        <f t="shared" si="62"/>
        <v/>
      </c>
      <c r="B1332" s="24" t="s">
        <v>2163</v>
      </c>
      <c r="C1332" s="12" t="s">
        <v>2164</v>
      </c>
      <c r="D1332" s="25" t="s">
        <v>9</v>
      </c>
      <c r="E1332" s="26">
        <v>148.4</v>
      </c>
      <c r="F1332" s="26"/>
      <c r="G1332" s="27"/>
      <c r="H1332" s="27"/>
      <c r="I1332" s="27"/>
      <c r="J1332" s="27"/>
      <c r="K1332" s="25" t="s">
        <v>4086</v>
      </c>
      <c r="L1332" s="25"/>
      <c r="M1332"/>
      <c r="N1332"/>
      <c r="O1332" s="25">
        <v>-2.2400000000000002</v>
      </c>
      <c r="P1332" s="25">
        <v>-13.32</v>
      </c>
      <c r="S1332" s="23" t="str">
        <f t="shared" si="63"/>
        <v/>
      </c>
      <c r="T1332" s="23">
        <f t="shared" si="61"/>
        <v>0</v>
      </c>
    </row>
    <row r="1333" spans="1:20" ht="17.399999999999999">
      <c r="A1333" s="23" t="str">
        <f t="shared" si="62"/>
        <v/>
      </c>
      <c r="B1333" s="24" t="s">
        <v>2165</v>
      </c>
      <c r="C1333" s="12" t="s">
        <v>2166</v>
      </c>
      <c r="D1333" s="25" t="s">
        <v>37</v>
      </c>
      <c r="E1333" s="26">
        <v>847.28</v>
      </c>
      <c r="F1333" s="25"/>
      <c r="G1333" s="27"/>
      <c r="H1333" s="27"/>
      <c r="I1333" s="27"/>
      <c r="J1333" s="27"/>
      <c r="K1333" s="25" t="s">
        <v>4088</v>
      </c>
      <c r="L1333" s="25"/>
      <c r="M1333"/>
      <c r="N1333"/>
      <c r="O1333" s="25">
        <v>-28.89</v>
      </c>
      <c r="P1333" s="25">
        <v>45.08</v>
      </c>
      <c r="S1333" s="23" t="str">
        <f t="shared" si="63"/>
        <v/>
      </c>
      <c r="T1333" s="23">
        <f t="shared" si="61"/>
        <v>0</v>
      </c>
    </row>
    <row r="1334" spans="1:20" ht="17.399999999999999">
      <c r="A1334" s="23" t="str">
        <f t="shared" si="62"/>
        <v/>
      </c>
      <c r="B1334" s="24" t="s">
        <v>2167</v>
      </c>
      <c r="C1334" s="12" t="s">
        <v>3264</v>
      </c>
      <c r="D1334" s="25" t="s">
        <v>9</v>
      </c>
      <c r="E1334" s="26">
        <v>30.25</v>
      </c>
      <c r="F1334" s="25"/>
      <c r="G1334" s="27"/>
      <c r="H1334" s="27"/>
      <c r="I1334" s="27"/>
      <c r="J1334" s="27"/>
      <c r="K1334" s="25" t="s">
        <v>4110</v>
      </c>
      <c r="L1334" s="25"/>
      <c r="M1334"/>
      <c r="N1334"/>
      <c r="O1334" s="25">
        <v>-7.82</v>
      </c>
      <c r="P1334" s="25">
        <v>-23.48</v>
      </c>
      <c r="S1334" s="23" t="str">
        <f t="shared" si="63"/>
        <v/>
      </c>
      <c r="T1334" s="23">
        <f t="shared" si="61"/>
        <v>0</v>
      </c>
    </row>
    <row r="1335" spans="1:20" ht="17.399999999999999">
      <c r="A1335" s="23" t="str">
        <f t="shared" si="62"/>
        <v/>
      </c>
      <c r="B1335" s="24" t="s">
        <v>2168</v>
      </c>
      <c r="C1335" s="12" t="s">
        <v>4677</v>
      </c>
      <c r="D1335" s="25" t="s">
        <v>37</v>
      </c>
      <c r="E1335" s="26">
        <v>49.13</v>
      </c>
      <c r="F1335" s="25"/>
      <c r="G1335" s="27"/>
      <c r="H1335" s="27"/>
      <c r="I1335" s="27"/>
      <c r="J1335" s="27"/>
      <c r="K1335" s="25" t="s">
        <v>4086</v>
      </c>
      <c r="L1335" s="26"/>
      <c r="M1335"/>
      <c r="N1335"/>
      <c r="O1335" s="25">
        <v>9.67</v>
      </c>
      <c r="P1335" s="25">
        <v>-12.26</v>
      </c>
      <c r="S1335" s="23" t="str">
        <f t="shared" si="63"/>
        <v/>
      </c>
      <c r="T1335" s="23">
        <f t="shared" si="61"/>
        <v>0</v>
      </c>
    </row>
    <row r="1336" spans="1:20" ht="17.399999999999999">
      <c r="A1336" s="23">
        <f t="shared" si="62"/>
        <v>75</v>
      </c>
      <c r="B1336" s="24" t="s">
        <v>2169</v>
      </c>
      <c r="C1336" s="12" t="s">
        <v>2170</v>
      </c>
      <c r="D1336" s="25" t="s">
        <v>9</v>
      </c>
      <c r="E1336" s="26">
        <v>6644.78</v>
      </c>
      <c r="F1336" s="25">
        <v>17</v>
      </c>
      <c r="G1336" s="27">
        <v>95.94</v>
      </c>
      <c r="H1336" s="27">
        <v>96.66</v>
      </c>
      <c r="I1336" s="27">
        <v>99.53</v>
      </c>
      <c r="J1336" s="27">
        <v>100.2</v>
      </c>
      <c r="K1336" s="25" t="s">
        <v>4102</v>
      </c>
      <c r="L1336" s="26"/>
      <c r="M1336"/>
      <c r="N1336"/>
      <c r="O1336" s="25">
        <v>2.0699999999999998</v>
      </c>
      <c r="P1336" s="25">
        <v>-20.34</v>
      </c>
      <c r="S1336" s="23">
        <f t="shared" si="63"/>
        <v>6644.7933599999997</v>
      </c>
      <c r="T1336" s="23">
        <f t="shared" si="61"/>
        <v>1</v>
      </c>
    </row>
    <row r="1337" spans="1:20" ht="17.399999999999999">
      <c r="A1337" s="23">
        <f t="shared" si="62"/>
        <v>188</v>
      </c>
      <c r="B1337" s="24" t="s">
        <v>2171</v>
      </c>
      <c r="C1337" s="12" t="s">
        <v>2172</v>
      </c>
      <c r="D1337" s="25" t="s">
        <v>9</v>
      </c>
      <c r="E1337" s="26">
        <v>702.89</v>
      </c>
      <c r="F1337" s="25">
        <v>11</v>
      </c>
      <c r="G1337" s="27">
        <v>13.62</v>
      </c>
      <c r="H1337" s="27">
        <v>13.62</v>
      </c>
      <c r="I1337" s="27">
        <v>13.3</v>
      </c>
      <c r="J1337" s="27">
        <v>13.2</v>
      </c>
      <c r="K1337" s="25" t="s">
        <v>4107</v>
      </c>
      <c r="L1337" s="25"/>
      <c r="M1337"/>
      <c r="N1337"/>
      <c r="O1337" s="25">
        <v>-31.07</v>
      </c>
      <c r="P1337" s="25">
        <v>-5.23</v>
      </c>
      <c r="S1337" s="23">
        <f t="shared" si="63"/>
        <v>702.90337</v>
      </c>
      <c r="T1337" s="23">
        <f t="shared" si="61"/>
        <v>0</v>
      </c>
    </row>
    <row r="1338" spans="1:20" ht="17.399999999999999">
      <c r="A1338" s="23" t="str">
        <f t="shared" si="62"/>
        <v/>
      </c>
      <c r="B1338" s="24" t="s">
        <v>2173</v>
      </c>
      <c r="C1338" s="12" t="s">
        <v>5245</v>
      </c>
      <c r="D1338" s="25" t="s">
        <v>37</v>
      </c>
      <c r="E1338" s="26">
        <v>81.53</v>
      </c>
      <c r="F1338" s="25"/>
      <c r="G1338" s="27"/>
      <c r="H1338" s="27"/>
      <c r="I1338" s="27"/>
      <c r="J1338" s="27"/>
      <c r="K1338" s="25" t="s">
        <v>4107</v>
      </c>
      <c r="L1338" s="25"/>
      <c r="M1338"/>
      <c r="N1338"/>
      <c r="O1338" s="25">
        <v>-19.850000000000001</v>
      </c>
      <c r="P1338" s="25">
        <v>-49.29</v>
      </c>
      <c r="S1338" s="23" t="str">
        <f t="shared" si="63"/>
        <v/>
      </c>
      <c r="T1338" s="23">
        <f t="shared" si="61"/>
        <v>0</v>
      </c>
    </row>
    <row r="1339" spans="1:20" ht="17.399999999999999">
      <c r="A1339" s="23" t="str">
        <f t="shared" si="62"/>
        <v/>
      </c>
      <c r="B1339" s="24" t="s">
        <v>2174</v>
      </c>
      <c r="C1339" s="12" t="s">
        <v>3423</v>
      </c>
      <c r="D1339" s="25" t="s">
        <v>37</v>
      </c>
      <c r="E1339" s="26">
        <v>966.04</v>
      </c>
      <c r="F1339" s="25"/>
      <c r="G1339" s="27"/>
      <c r="H1339" s="27"/>
      <c r="I1339" s="27"/>
      <c r="J1339" s="27"/>
      <c r="K1339" s="25" t="s">
        <v>4088</v>
      </c>
      <c r="L1339" s="25"/>
      <c r="M1339"/>
      <c r="N1339"/>
      <c r="O1339" s="25">
        <v>-27.66</v>
      </c>
      <c r="P1339" s="25">
        <v>-27.34</v>
      </c>
      <c r="S1339" s="23" t="str">
        <f t="shared" si="63"/>
        <v/>
      </c>
      <c r="T1339" s="23">
        <f t="shared" si="61"/>
        <v>0</v>
      </c>
    </row>
    <row r="1340" spans="1:20" ht="17.399999999999999">
      <c r="A1340" s="23" t="str">
        <f t="shared" si="62"/>
        <v/>
      </c>
      <c r="B1340" s="24" t="s">
        <v>2175</v>
      </c>
      <c r="C1340" s="12" t="s">
        <v>3857</v>
      </c>
      <c r="D1340" s="25" t="s">
        <v>37</v>
      </c>
      <c r="E1340" s="26">
        <v>122.5</v>
      </c>
      <c r="F1340" s="25"/>
      <c r="G1340" s="27"/>
      <c r="H1340" s="27"/>
      <c r="I1340" s="27"/>
      <c r="J1340" s="27"/>
      <c r="K1340" s="25" t="s">
        <v>4110</v>
      </c>
      <c r="L1340" s="25"/>
      <c r="M1340"/>
      <c r="N1340"/>
      <c r="O1340" s="25">
        <v>0.74</v>
      </c>
      <c r="P1340" s="25">
        <v>-14.84</v>
      </c>
      <c r="S1340" s="23" t="str">
        <f t="shared" si="63"/>
        <v/>
      </c>
      <c r="T1340" s="23">
        <f t="shared" si="61"/>
        <v>0</v>
      </c>
    </row>
    <row r="1341" spans="1:20" ht="17.399999999999999">
      <c r="A1341" s="23" t="str">
        <f t="shared" si="62"/>
        <v/>
      </c>
      <c r="B1341" s="24" t="s">
        <v>2176</v>
      </c>
      <c r="C1341" s="12" t="s">
        <v>2177</v>
      </c>
      <c r="D1341" s="25" t="s">
        <v>37</v>
      </c>
      <c r="E1341" s="26">
        <v>67.08</v>
      </c>
      <c r="F1341" s="25"/>
      <c r="G1341" s="27"/>
      <c r="H1341" s="27"/>
      <c r="I1341" s="27"/>
      <c r="J1341" s="27"/>
      <c r="K1341" s="25" t="s">
        <v>4092</v>
      </c>
      <c r="L1341" s="25"/>
      <c r="M1341"/>
      <c r="N1341"/>
      <c r="O1341" s="25">
        <v>-18.350000000000001</v>
      </c>
      <c r="P1341" s="25">
        <v>-40.14</v>
      </c>
      <c r="S1341" s="23" t="str">
        <f t="shared" si="63"/>
        <v/>
      </c>
      <c r="T1341" s="23">
        <f t="shared" si="61"/>
        <v>0</v>
      </c>
    </row>
    <row r="1342" spans="1:20" ht="17.399999999999999">
      <c r="A1342" s="23" t="str">
        <f t="shared" si="62"/>
        <v/>
      </c>
      <c r="B1342" s="24" t="s">
        <v>2178</v>
      </c>
      <c r="C1342" s="12" t="s">
        <v>2179</v>
      </c>
      <c r="D1342" s="25" t="s">
        <v>37</v>
      </c>
      <c r="E1342" s="26">
        <v>26.04</v>
      </c>
      <c r="F1342" s="26"/>
      <c r="G1342" s="27"/>
      <c r="H1342" s="27"/>
      <c r="I1342" s="27"/>
      <c r="J1342" s="27"/>
      <c r="K1342" s="25" t="s">
        <v>4107</v>
      </c>
      <c r="L1342" s="26"/>
      <c r="M1342"/>
      <c r="N1342"/>
      <c r="O1342" s="25">
        <v>-5.72</v>
      </c>
      <c r="P1342" s="25">
        <v>-9.92</v>
      </c>
      <c r="S1342" s="23" t="str">
        <f t="shared" si="63"/>
        <v/>
      </c>
      <c r="T1342" s="23">
        <f t="shared" si="61"/>
        <v>0</v>
      </c>
    </row>
    <row r="1343" spans="1:20" ht="17.399999999999999">
      <c r="A1343" s="23" t="str">
        <f t="shared" si="62"/>
        <v/>
      </c>
      <c r="B1343" s="24" t="s">
        <v>2180</v>
      </c>
      <c r="C1343" s="12" t="s">
        <v>4650</v>
      </c>
      <c r="D1343" s="25" t="s">
        <v>37</v>
      </c>
      <c r="E1343" s="26">
        <v>88.63</v>
      </c>
      <c r="F1343" s="25"/>
      <c r="G1343" s="27"/>
      <c r="H1343" s="27"/>
      <c r="I1343" s="27"/>
      <c r="J1343" s="27"/>
      <c r="K1343" s="25" t="s">
        <v>4117</v>
      </c>
      <c r="L1343" s="25"/>
      <c r="M1343"/>
      <c r="N1343"/>
      <c r="O1343" s="25">
        <v>20.68</v>
      </c>
      <c r="P1343" s="25">
        <v>-13.38</v>
      </c>
      <c r="S1343" s="23" t="str">
        <f t="shared" si="63"/>
        <v/>
      </c>
      <c r="T1343" s="23">
        <f t="shared" si="61"/>
        <v>0</v>
      </c>
    </row>
    <row r="1344" spans="1:20" ht="17.399999999999999">
      <c r="A1344" s="23" t="str">
        <f t="shared" si="62"/>
        <v/>
      </c>
      <c r="B1344" s="24" t="s">
        <v>2181</v>
      </c>
      <c r="C1344" s="12" t="s">
        <v>2182</v>
      </c>
      <c r="D1344" s="25" t="s">
        <v>37</v>
      </c>
      <c r="E1344" s="26">
        <v>233.24</v>
      </c>
      <c r="F1344" s="25">
        <v>2</v>
      </c>
      <c r="G1344" s="27">
        <v>4.7</v>
      </c>
      <c r="H1344" s="27">
        <v>4.7</v>
      </c>
      <c r="I1344" s="27"/>
      <c r="J1344" s="27"/>
      <c r="K1344" s="25" t="s">
        <v>4097</v>
      </c>
      <c r="L1344" s="28"/>
      <c r="M1344"/>
      <c r="N1344"/>
      <c r="O1344" s="25">
        <v>-12.5</v>
      </c>
      <c r="P1344" s="25">
        <v>-8.3800000000000008</v>
      </c>
      <c r="S1344" s="23" t="str">
        <f t="shared" si="63"/>
        <v/>
      </c>
      <c r="T1344" s="23">
        <f t="shared" si="61"/>
        <v>0</v>
      </c>
    </row>
    <row r="1345" spans="1:20" ht="17.399999999999999">
      <c r="A1345" s="23" t="str">
        <f t="shared" si="62"/>
        <v/>
      </c>
      <c r="B1345" s="24" t="s">
        <v>2183</v>
      </c>
      <c r="C1345" s="12" t="s">
        <v>2184</v>
      </c>
      <c r="D1345" s="25" t="s">
        <v>37</v>
      </c>
      <c r="E1345" s="26">
        <v>113.06</v>
      </c>
      <c r="F1345" s="25"/>
      <c r="G1345" s="27"/>
      <c r="H1345" s="27"/>
      <c r="I1345" s="27"/>
      <c r="J1345" s="27"/>
      <c r="K1345" s="25" t="s">
        <v>4086</v>
      </c>
      <c r="L1345" s="26"/>
      <c r="M1345"/>
      <c r="N1345"/>
      <c r="O1345" s="25">
        <v>178.32</v>
      </c>
      <c r="P1345" s="25">
        <v>146.29</v>
      </c>
      <c r="S1345" s="23" t="str">
        <f t="shared" si="63"/>
        <v/>
      </c>
      <c r="T1345" s="23">
        <f t="shared" si="61"/>
        <v>0</v>
      </c>
    </row>
    <row r="1346" spans="1:20" ht="17.399999999999999">
      <c r="A1346" s="23">
        <f t="shared" si="62"/>
        <v>234</v>
      </c>
      <c r="B1346" s="24" t="s">
        <v>2185</v>
      </c>
      <c r="C1346" s="12" t="s">
        <v>2186</v>
      </c>
      <c r="D1346" s="25" t="s">
        <v>37</v>
      </c>
      <c r="E1346" s="26">
        <v>299.5</v>
      </c>
      <c r="F1346" s="25">
        <v>3</v>
      </c>
      <c r="G1346" s="27">
        <v>6.9</v>
      </c>
      <c r="H1346" s="27">
        <v>6.7</v>
      </c>
      <c r="I1346" s="27">
        <v>6.5</v>
      </c>
      <c r="J1346" s="27">
        <v>6.4</v>
      </c>
      <c r="K1346" s="25" t="s">
        <v>4092</v>
      </c>
      <c r="L1346" s="25"/>
      <c r="M1346"/>
      <c r="N1346"/>
      <c r="O1346" s="25">
        <v>-11.78</v>
      </c>
      <c r="P1346" s="25">
        <v>-26.86</v>
      </c>
      <c r="S1346" s="23">
        <f t="shared" si="63"/>
        <v>299.51346000000001</v>
      </c>
      <c r="T1346" s="23">
        <f t="shared" si="61"/>
        <v>-1</v>
      </c>
    </row>
    <row r="1347" spans="1:20" ht="17.399999999999999">
      <c r="A1347" s="23">
        <f t="shared" si="62"/>
        <v>229</v>
      </c>
      <c r="B1347" s="24" t="s">
        <v>3136</v>
      </c>
      <c r="C1347" s="12" t="s">
        <v>5227</v>
      </c>
      <c r="D1347" s="25" t="s">
        <v>9</v>
      </c>
      <c r="E1347" s="26">
        <v>311.38</v>
      </c>
      <c r="F1347" s="26">
        <v>2</v>
      </c>
      <c r="G1347" s="27">
        <v>-120</v>
      </c>
      <c r="H1347" s="27">
        <v>-120</v>
      </c>
      <c r="I1347" s="27">
        <v>-120</v>
      </c>
      <c r="J1347" s="27">
        <v>-120</v>
      </c>
      <c r="K1347" s="25" t="s">
        <v>4081</v>
      </c>
      <c r="L1347" s="25"/>
      <c r="M1347"/>
      <c r="N1347"/>
      <c r="O1347" s="25">
        <v>-8.94</v>
      </c>
      <c r="P1347" s="25">
        <v>-15.85</v>
      </c>
      <c r="S1347" s="23">
        <f t="shared" si="63"/>
        <v>311.39346999999998</v>
      </c>
      <c r="T1347" s="23">
        <f t="shared" si="61"/>
        <v>0</v>
      </c>
    </row>
    <row r="1348" spans="1:20" ht="17.399999999999999">
      <c r="A1348" s="23" t="str">
        <f t="shared" si="62"/>
        <v/>
      </c>
      <c r="B1348" s="24" t="s">
        <v>2187</v>
      </c>
      <c r="C1348" s="12" t="s">
        <v>5277</v>
      </c>
      <c r="D1348" s="25" t="s">
        <v>37</v>
      </c>
      <c r="E1348" s="26">
        <v>19.739999999999998</v>
      </c>
      <c r="F1348" s="25"/>
      <c r="G1348" s="27"/>
      <c r="H1348" s="27"/>
      <c r="I1348" s="27"/>
      <c r="J1348" s="27"/>
      <c r="K1348" s="25" t="s">
        <v>4084</v>
      </c>
      <c r="L1348" s="25"/>
      <c r="M1348"/>
      <c r="N1348"/>
      <c r="O1348" s="25">
        <v>-24.06</v>
      </c>
      <c r="P1348" s="25">
        <v>-25.14</v>
      </c>
      <c r="S1348" s="23" t="str">
        <f t="shared" si="63"/>
        <v/>
      </c>
      <c r="T1348" s="23">
        <f t="shared" si="61"/>
        <v>0</v>
      </c>
    </row>
    <row r="1349" spans="1:20" ht="17.399999999999999">
      <c r="A1349" s="23" t="str">
        <f t="shared" si="62"/>
        <v/>
      </c>
      <c r="B1349" s="24" t="s">
        <v>2188</v>
      </c>
      <c r="C1349" s="12" t="s">
        <v>2189</v>
      </c>
      <c r="D1349" s="25" t="s">
        <v>37</v>
      </c>
      <c r="E1349" s="26">
        <v>100.12</v>
      </c>
      <c r="F1349" s="25"/>
      <c r="G1349" s="27"/>
      <c r="H1349" s="27"/>
      <c r="I1349" s="27"/>
      <c r="J1349" s="27"/>
      <c r="K1349" s="25" t="s">
        <v>4100</v>
      </c>
      <c r="L1349" s="25"/>
      <c r="M1349"/>
      <c r="N1349"/>
      <c r="O1349" s="25">
        <v>-2.68</v>
      </c>
      <c r="P1349" s="25">
        <v>-14.12</v>
      </c>
      <c r="S1349" s="23" t="str">
        <f t="shared" si="63"/>
        <v/>
      </c>
      <c r="T1349" s="23">
        <f t="shared" si="61"/>
        <v>0</v>
      </c>
    </row>
    <row r="1350" spans="1:20" ht="17.399999999999999">
      <c r="A1350" s="23" t="str">
        <f t="shared" si="62"/>
        <v/>
      </c>
      <c r="B1350" s="24" t="s">
        <v>2190</v>
      </c>
      <c r="C1350" s="12" t="s">
        <v>2191</v>
      </c>
      <c r="D1350" s="25" t="s">
        <v>37</v>
      </c>
      <c r="E1350" s="26">
        <v>174.27</v>
      </c>
      <c r="F1350" s="26"/>
      <c r="G1350" s="27"/>
      <c r="H1350" s="27"/>
      <c r="I1350" s="27"/>
      <c r="J1350" s="27"/>
      <c r="K1350" s="25" t="s">
        <v>4091</v>
      </c>
      <c r="L1350" s="25"/>
      <c r="M1350"/>
      <c r="N1350"/>
      <c r="O1350" s="25">
        <v>-18.059999999999999</v>
      </c>
      <c r="P1350" s="25">
        <v>-26</v>
      </c>
      <c r="S1350" s="23" t="str">
        <f t="shared" si="63"/>
        <v/>
      </c>
      <c r="T1350" s="23">
        <f t="shared" si="61"/>
        <v>0</v>
      </c>
    </row>
    <row r="1351" spans="1:20" ht="17.399999999999999">
      <c r="A1351" s="23" t="str">
        <f t="shared" si="62"/>
        <v/>
      </c>
      <c r="B1351" s="24" t="s">
        <v>2192</v>
      </c>
      <c r="C1351" s="12" t="s">
        <v>2193</v>
      </c>
      <c r="D1351" s="25" t="s">
        <v>37</v>
      </c>
      <c r="E1351" s="26">
        <v>168.61</v>
      </c>
      <c r="F1351" s="26">
        <v>1</v>
      </c>
      <c r="G1351" s="27">
        <v>13.2</v>
      </c>
      <c r="H1351" s="27">
        <v>13.2</v>
      </c>
      <c r="I1351" s="27"/>
      <c r="J1351" s="27"/>
      <c r="K1351" s="25" t="s">
        <v>4110</v>
      </c>
      <c r="L1351" s="25"/>
      <c r="M1351"/>
      <c r="N1351"/>
      <c r="O1351" s="25">
        <v>7.0000000000000007E-2</v>
      </c>
      <c r="P1351" s="25">
        <v>-5.21</v>
      </c>
      <c r="S1351" s="23" t="str">
        <f t="shared" si="63"/>
        <v/>
      </c>
      <c r="T1351" s="23">
        <f t="shared" si="61"/>
        <v>0</v>
      </c>
    </row>
    <row r="1352" spans="1:20" ht="17.399999999999999">
      <c r="A1352" s="23" t="str">
        <f t="shared" si="62"/>
        <v/>
      </c>
      <c r="B1352" s="24" t="s">
        <v>3495</v>
      </c>
      <c r="C1352" s="12" t="s">
        <v>3563</v>
      </c>
      <c r="D1352" s="25" t="s">
        <v>37</v>
      </c>
      <c r="E1352" s="26">
        <v>327.5</v>
      </c>
      <c r="F1352" s="26"/>
      <c r="G1352" s="27"/>
      <c r="H1352" s="27"/>
      <c r="I1352" s="27"/>
      <c r="J1352" s="27"/>
      <c r="K1352" s="25" t="s">
        <v>4096</v>
      </c>
      <c r="L1352" s="26"/>
      <c r="M1352"/>
      <c r="N1352"/>
      <c r="O1352" s="25">
        <v>-36.93</v>
      </c>
      <c r="P1352" s="25">
        <v>106.96</v>
      </c>
      <c r="S1352" s="23" t="str">
        <f t="shared" si="63"/>
        <v/>
      </c>
      <c r="T1352" s="23">
        <f t="shared" si="61"/>
        <v>0</v>
      </c>
    </row>
    <row r="1353" spans="1:20" ht="17.399999999999999">
      <c r="A1353" s="23" t="str">
        <f t="shared" si="62"/>
        <v/>
      </c>
      <c r="B1353" s="24" t="s">
        <v>2194</v>
      </c>
      <c r="C1353" s="12" t="s">
        <v>2195</v>
      </c>
      <c r="D1353" s="25" t="s">
        <v>9</v>
      </c>
      <c r="E1353" s="26">
        <v>191.33</v>
      </c>
      <c r="F1353" s="25"/>
      <c r="G1353" s="27"/>
      <c r="H1353" s="27"/>
      <c r="I1353" s="27"/>
      <c r="J1353" s="27"/>
      <c r="K1353" s="25" t="s">
        <v>4085</v>
      </c>
      <c r="L1353" s="25"/>
      <c r="M1353"/>
      <c r="N1353"/>
      <c r="O1353" s="25">
        <v>-43.38</v>
      </c>
      <c r="P1353" s="25">
        <v>-42.32</v>
      </c>
      <c r="S1353" s="23" t="str">
        <f t="shared" si="63"/>
        <v/>
      </c>
      <c r="T1353" s="23">
        <f t="shared" si="61"/>
        <v>0</v>
      </c>
    </row>
    <row r="1354" spans="1:20" ht="17.399999999999999">
      <c r="A1354" s="23" t="str">
        <f t="shared" si="62"/>
        <v/>
      </c>
      <c r="B1354" s="24" t="s">
        <v>2196</v>
      </c>
      <c r="C1354" s="12" t="s">
        <v>2197</v>
      </c>
      <c r="D1354" s="25" t="s">
        <v>9</v>
      </c>
      <c r="E1354" s="26">
        <v>143.75</v>
      </c>
      <c r="F1354" s="25"/>
      <c r="G1354" s="27"/>
      <c r="H1354" s="27"/>
      <c r="I1354" s="27"/>
      <c r="J1354" s="27"/>
      <c r="K1354" s="25" t="s">
        <v>4091</v>
      </c>
      <c r="L1354" s="26"/>
      <c r="M1354"/>
      <c r="N1354"/>
      <c r="O1354" s="25">
        <v>-27.68</v>
      </c>
      <c r="P1354" s="25">
        <v>-57.48</v>
      </c>
      <c r="S1354" s="23" t="str">
        <f t="shared" si="63"/>
        <v/>
      </c>
      <c r="T1354" s="23">
        <f t="shared" si="61"/>
        <v>0</v>
      </c>
    </row>
    <row r="1355" spans="1:20" ht="17.399999999999999">
      <c r="A1355" s="23" t="str">
        <f t="shared" si="62"/>
        <v/>
      </c>
      <c r="B1355" s="24" t="s">
        <v>2198</v>
      </c>
      <c r="C1355" s="12" t="s">
        <v>2199</v>
      </c>
      <c r="D1355" s="25" t="s">
        <v>9</v>
      </c>
      <c r="E1355" s="26">
        <v>338.82</v>
      </c>
      <c r="F1355" s="26"/>
      <c r="G1355" s="27"/>
      <c r="H1355" s="27"/>
      <c r="I1355" s="27"/>
      <c r="J1355" s="27"/>
      <c r="K1355" s="25" t="s">
        <v>4084</v>
      </c>
      <c r="L1355" s="25"/>
      <c r="M1355"/>
      <c r="N1355"/>
      <c r="O1355" s="25">
        <v>-3.26</v>
      </c>
      <c r="P1355" s="25">
        <v>-0.87</v>
      </c>
      <c r="S1355" s="23" t="str">
        <f t="shared" si="63"/>
        <v/>
      </c>
      <c r="T1355" s="23">
        <f t="shared" si="61"/>
        <v>0</v>
      </c>
    </row>
    <row r="1356" spans="1:20" ht="17.399999999999999">
      <c r="A1356" s="23" t="str">
        <f t="shared" si="62"/>
        <v/>
      </c>
      <c r="B1356" s="24" t="s">
        <v>2200</v>
      </c>
      <c r="C1356" s="12" t="s">
        <v>2201</v>
      </c>
      <c r="D1356" s="25" t="s">
        <v>37</v>
      </c>
      <c r="E1356" s="26">
        <v>55.41</v>
      </c>
      <c r="F1356" s="25"/>
      <c r="G1356" s="27"/>
      <c r="H1356" s="27"/>
      <c r="I1356" s="27"/>
      <c r="J1356" s="27"/>
      <c r="K1356" s="25" t="s">
        <v>4107</v>
      </c>
      <c r="L1356" s="26"/>
      <c r="M1356"/>
      <c r="N1356"/>
      <c r="O1356" s="25">
        <v>-29.58</v>
      </c>
      <c r="P1356" s="25">
        <v>-11.72</v>
      </c>
      <c r="S1356" s="23" t="str">
        <f t="shared" si="63"/>
        <v/>
      </c>
      <c r="T1356" s="23">
        <f t="shared" si="61"/>
        <v>0</v>
      </c>
    </row>
    <row r="1357" spans="1:20" ht="17.399999999999999">
      <c r="A1357" s="23" t="str">
        <f t="shared" si="62"/>
        <v/>
      </c>
      <c r="B1357" s="24" t="s">
        <v>2202</v>
      </c>
      <c r="C1357" s="12" t="s">
        <v>2203</v>
      </c>
      <c r="D1357" s="25" t="s">
        <v>9</v>
      </c>
      <c r="E1357" s="26">
        <v>54.46</v>
      </c>
      <c r="F1357" s="25"/>
      <c r="G1357" s="27"/>
      <c r="H1357" s="27"/>
      <c r="I1357" s="27"/>
      <c r="J1357" s="27"/>
      <c r="K1357" s="25" t="s">
        <v>4088</v>
      </c>
      <c r="L1357" s="25"/>
      <c r="M1357"/>
      <c r="N1357"/>
      <c r="O1357" s="25">
        <v>-6.28</v>
      </c>
      <c r="P1357" s="25">
        <v>-18.38</v>
      </c>
      <c r="Q1357" s="23"/>
      <c r="R1357" s="23"/>
      <c r="S1357" s="23" t="str">
        <f t="shared" si="63"/>
        <v/>
      </c>
      <c r="T1357" s="23">
        <f t="shared" si="61"/>
        <v>0</v>
      </c>
    </row>
    <row r="1358" spans="1:20" ht="17.399999999999999">
      <c r="A1358" s="23" t="str">
        <f t="shared" si="62"/>
        <v/>
      </c>
      <c r="B1358" s="24" t="s">
        <v>2204</v>
      </c>
      <c r="C1358" s="12" t="s">
        <v>2205</v>
      </c>
      <c r="D1358" s="25" t="s">
        <v>37</v>
      </c>
      <c r="E1358" s="26">
        <v>265.37</v>
      </c>
      <c r="F1358" s="26"/>
      <c r="G1358" s="27"/>
      <c r="H1358" s="27"/>
      <c r="I1358" s="27"/>
      <c r="J1358" s="27"/>
      <c r="K1358" s="25" t="s">
        <v>4115</v>
      </c>
      <c r="L1358" s="25"/>
      <c r="M1358"/>
      <c r="N1358"/>
      <c r="O1358" s="25">
        <v>-19.34</v>
      </c>
      <c r="P1358" s="25">
        <v>1.57</v>
      </c>
      <c r="Q1358" s="23"/>
      <c r="R1358" s="23"/>
      <c r="S1358" s="23" t="str">
        <f t="shared" si="63"/>
        <v/>
      </c>
      <c r="T1358" s="23">
        <f t="shared" ref="T1358:T1421" si="64">IF(AND(G1358&lt;H1358,I1358&lt;J1358,H1358&lt;J1358),1,IF(AND(G1358&gt;H1358,I1358&gt;J1358,H1358&gt;J1358),-1,0))</f>
        <v>0</v>
      </c>
    </row>
    <row r="1359" spans="1:20" ht="17.399999999999999">
      <c r="A1359" s="23" t="str">
        <f t="shared" ref="A1359:A1422" si="65">IF(ISERROR(RANK(S1359,$S$14:$S$3000,)),"",RANK(S1359,$S$14:$S$3000,))</f>
        <v/>
      </c>
      <c r="B1359" s="24" t="s">
        <v>2206</v>
      </c>
      <c r="C1359" s="12" t="s">
        <v>3424</v>
      </c>
      <c r="D1359" s="25" t="s">
        <v>37</v>
      </c>
      <c r="E1359" s="26">
        <v>12.39</v>
      </c>
      <c r="F1359" s="26"/>
      <c r="G1359" s="27"/>
      <c r="H1359" s="27"/>
      <c r="I1359" s="27"/>
      <c r="J1359" s="27"/>
      <c r="K1359" s="25" t="s">
        <v>4114</v>
      </c>
      <c r="L1359" s="26"/>
      <c r="M1359"/>
      <c r="N1359"/>
      <c r="O1359" s="25">
        <v>-20.96</v>
      </c>
      <c r="P1359" s="25">
        <v>-45.11</v>
      </c>
      <c r="Q1359" s="23"/>
      <c r="R1359" s="23"/>
      <c r="S1359" s="23" t="str">
        <f t="shared" ref="S1359:S1422" si="66">IF(OR(F1359&lt;=$F$8,ISBLANK(G1359),ISBLANK(H1359),ISBLANK(J1359),ISBLANK(I1359)),"",E1359+ROW()/100000)</f>
        <v/>
      </c>
      <c r="T1359" s="23">
        <f t="shared" si="64"/>
        <v>0</v>
      </c>
    </row>
    <row r="1360" spans="1:20" ht="17.399999999999999">
      <c r="A1360" s="23">
        <f t="shared" si="65"/>
        <v>236</v>
      </c>
      <c r="B1360" s="24" t="s">
        <v>2207</v>
      </c>
      <c r="C1360" s="12" t="s">
        <v>2208</v>
      </c>
      <c r="D1360" s="25" t="s">
        <v>37</v>
      </c>
      <c r="E1360" s="26">
        <v>296.52</v>
      </c>
      <c r="F1360" s="25">
        <v>3</v>
      </c>
      <c r="G1360" s="27">
        <v>7.75</v>
      </c>
      <c r="H1360" s="27">
        <v>8.4</v>
      </c>
      <c r="I1360" s="27">
        <v>7.7</v>
      </c>
      <c r="J1360" s="27">
        <v>9</v>
      </c>
      <c r="K1360" s="25" t="s">
        <v>4102</v>
      </c>
      <c r="L1360" s="25"/>
      <c r="M1360"/>
      <c r="N1360"/>
      <c r="O1360" s="25">
        <v>6.63</v>
      </c>
      <c r="P1360" s="25">
        <v>5.96</v>
      </c>
      <c r="Q1360" s="23"/>
      <c r="R1360" s="23"/>
      <c r="S1360" s="23">
        <f t="shared" si="66"/>
        <v>296.53359999999998</v>
      </c>
      <c r="T1360" s="23">
        <f t="shared" si="64"/>
        <v>1</v>
      </c>
    </row>
    <row r="1361" spans="1:20" ht="17.399999999999999">
      <c r="A1361" s="23" t="str">
        <f t="shared" si="65"/>
        <v/>
      </c>
      <c r="B1361" s="24" t="s">
        <v>3137</v>
      </c>
      <c r="C1361" s="12" t="s">
        <v>4988</v>
      </c>
      <c r="D1361" s="25" t="s">
        <v>9</v>
      </c>
      <c r="E1361" s="26">
        <v>46.09</v>
      </c>
      <c r="F1361" s="26"/>
      <c r="G1361" s="27"/>
      <c r="H1361" s="27"/>
      <c r="I1361" s="27"/>
      <c r="J1361" s="27"/>
      <c r="K1361" s="25" t="s">
        <v>4085</v>
      </c>
      <c r="L1361" s="26"/>
      <c r="M1361"/>
      <c r="N1361"/>
      <c r="O1361" s="25">
        <v>-27.31</v>
      </c>
      <c r="P1361" s="25">
        <v>-21.35</v>
      </c>
      <c r="Q1361" s="23"/>
      <c r="R1361" s="23"/>
      <c r="S1361" s="23" t="str">
        <f t="shared" si="66"/>
        <v/>
      </c>
      <c r="T1361" s="23">
        <f t="shared" si="64"/>
        <v>0</v>
      </c>
    </row>
    <row r="1362" spans="1:20" ht="17.399999999999999">
      <c r="A1362" s="23" t="str">
        <f t="shared" si="65"/>
        <v/>
      </c>
      <c r="B1362" s="24" t="s">
        <v>4515</v>
      </c>
      <c r="C1362" s="12" t="s">
        <v>4521</v>
      </c>
      <c r="D1362" s="25" t="s">
        <v>9</v>
      </c>
      <c r="E1362" s="26">
        <v>323.72000000000003</v>
      </c>
      <c r="F1362" s="26"/>
      <c r="G1362" s="27"/>
      <c r="H1362" s="27"/>
      <c r="I1362" s="27"/>
      <c r="J1362" s="27"/>
      <c r="K1362" s="25" t="s">
        <v>4090</v>
      </c>
      <c r="L1362" s="26"/>
      <c r="M1362"/>
      <c r="N1362"/>
      <c r="O1362" s="25">
        <v>-12.88</v>
      </c>
      <c r="P1362" s="25">
        <v>7.33</v>
      </c>
      <c r="Q1362" s="23"/>
      <c r="R1362" s="23"/>
      <c r="S1362" s="23" t="str">
        <f t="shared" si="66"/>
        <v/>
      </c>
      <c r="T1362" s="23">
        <f t="shared" si="64"/>
        <v>0</v>
      </c>
    </row>
    <row r="1363" spans="1:20" ht="17.399999999999999">
      <c r="A1363" s="23">
        <f t="shared" si="65"/>
        <v>238</v>
      </c>
      <c r="B1363" s="24" t="s">
        <v>2823</v>
      </c>
      <c r="C1363" s="12" t="s">
        <v>2827</v>
      </c>
      <c r="D1363" s="25" t="s">
        <v>37</v>
      </c>
      <c r="E1363" s="26">
        <v>281.89999999999998</v>
      </c>
      <c r="F1363" s="25">
        <v>2</v>
      </c>
      <c r="G1363" s="27">
        <v>3.1</v>
      </c>
      <c r="H1363" s="27">
        <v>3.1</v>
      </c>
      <c r="I1363" s="27">
        <v>3.1</v>
      </c>
      <c r="J1363" s="27">
        <v>3.1</v>
      </c>
      <c r="K1363" s="25" t="s">
        <v>4091</v>
      </c>
      <c r="L1363" s="25"/>
      <c r="M1363"/>
      <c r="N1363"/>
      <c r="O1363" s="25">
        <v>-24.08</v>
      </c>
      <c r="P1363" s="25">
        <v>-22.58</v>
      </c>
      <c r="Q1363" s="23"/>
      <c r="R1363" s="23"/>
      <c r="S1363" s="23">
        <f t="shared" si="66"/>
        <v>281.91362999999996</v>
      </c>
      <c r="T1363" s="23">
        <f t="shared" si="64"/>
        <v>0</v>
      </c>
    </row>
    <row r="1364" spans="1:20" ht="17.399999999999999">
      <c r="A1364" s="23" t="str">
        <f t="shared" si="65"/>
        <v/>
      </c>
      <c r="B1364" s="24" t="s">
        <v>2209</v>
      </c>
      <c r="C1364" s="12" t="s">
        <v>2210</v>
      </c>
      <c r="D1364" s="25" t="s">
        <v>9</v>
      </c>
      <c r="E1364" s="26">
        <v>657.9</v>
      </c>
      <c r="F1364" s="25"/>
      <c r="G1364" s="27"/>
      <c r="H1364" s="27"/>
      <c r="I1364" s="27"/>
      <c r="J1364" s="27"/>
      <c r="K1364" s="25" t="s">
        <v>4078</v>
      </c>
      <c r="L1364" s="26"/>
      <c r="M1364"/>
      <c r="N1364"/>
      <c r="O1364" s="25">
        <v>-0.22</v>
      </c>
      <c r="P1364" s="25">
        <v>-10</v>
      </c>
      <c r="Q1364" s="23"/>
      <c r="R1364" s="23"/>
      <c r="S1364" s="23" t="str">
        <f t="shared" si="66"/>
        <v/>
      </c>
      <c r="T1364" s="23">
        <f t="shared" si="64"/>
        <v>0</v>
      </c>
    </row>
    <row r="1365" spans="1:20" ht="17.399999999999999">
      <c r="A1365" s="23" t="str">
        <f t="shared" si="65"/>
        <v/>
      </c>
      <c r="B1365" s="24" t="s">
        <v>2211</v>
      </c>
      <c r="C1365" s="12" t="s">
        <v>2212</v>
      </c>
      <c r="D1365" s="25" t="s">
        <v>37</v>
      </c>
      <c r="E1365" s="26">
        <v>156.6</v>
      </c>
      <c r="F1365" s="25"/>
      <c r="G1365" s="27"/>
      <c r="H1365" s="27"/>
      <c r="I1365" s="27"/>
      <c r="J1365" s="27"/>
      <c r="K1365" s="25" t="s">
        <v>4108</v>
      </c>
      <c r="L1365" s="26"/>
      <c r="M1365"/>
      <c r="N1365"/>
      <c r="O1365" s="25">
        <v>9.6999999999999993</v>
      </c>
      <c r="P1365" s="25">
        <v>5.3</v>
      </c>
      <c r="Q1365" s="23"/>
      <c r="R1365" s="23"/>
      <c r="S1365" s="23" t="str">
        <f t="shared" si="66"/>
        <v/>
      </c>
      <c r="T1365" s="23">
        <f t="shared" si="64"/>
        <v>0</v>
      </c>
    </row>
    <row r="1366" spans="1:20" ht="17.399999999999999">
      <c r="A1366" s="23" t="str">
        <f t="shared" si="65"/>
        <v/>
      </c>
      <c r="B1366" s="24" t="s">
        <v>2213</v>
      </c>
      <c r="C1366" s="12" t="s">
        <v>2821</v>
      </c>
      <c r="D1366" s="25" t="s">
        <v>9</v>
      </c>
      <c r="E1366" s="26">
        <v>36.28</v>
      </c>
      <c r="F1366" s="25"/>
      <c r="G1366" s="27"/>
      <c r="H1366" s="27"/>
      <c r="I1366" s="27"/>
      <c r="J1366" s="27"/>
      <c r="K1366" s="25" t="s">
        <v>4078</v>
      </c>
      <c r="L1366" s="25"/>
      <c r="M1366"/>
      <c r="N1366"/>
      <c r="O1366" s="25">
        <v>-13.09</v>
      </c>
      <c r="P1366" s="25">
        <v>-41.54</v>
      </c>
      <c r="Q1366" s="23"/>
      <c r="R1366" s="23"/>
      <c r="S1366" s="23" t="str">
        <f t="shared" si="66"/>
        <v/>
      </c>
      <c r="T1366" s="23">
        <f t="shared" si="64"/>
        <v>0</v>
      </c>
    </row>
    <row r="1367" spans="1:20" ht="17.399999999999999">
      <c r="A1367" s="23" t="str">
        <f t="shared" si="65"/>
        <v/>
      </c>
      <c r="B1367" s="24" t="s">
        <v>2214</v>
      </c>
      <c r="C1367" s="12" t="s">
        <v>2215</v>
      </c>
      <c r="D1367" s="25" t="s">
        <v>37</v>
      </c>
      <c r="E1367" s="26">
        <v>522.16</v>
      </c>
      <c r="F1367" s="25"/>
      <c r="G1367" s="27"/>
      <c r="H1367" s="27"/>
      <c r="I1367" s="27"/>
      <c r="J1367" s="27"/>
      <c r="K1367" s="25" t="s">
        <v>4113</v>
      </c>
      <c r="L1367" s="25"/>
      <c r="M1367"/>
      <c r="N1367"/>
      <c r="O1367" s="25">
        <v>-6.88</v>
      </c>
      <c r="P1367" s="25">
        <v>3.58</v>
      </c>
      <c r="Q1367" s="23"/>
      <c r="R1367" s="23"/>
      <c r="S1367" s="23" t="str">
        <f t="shared" si="66"/>
        <v/>
      </c>
      <c r="T1367" s="23">
        <f t="shared" si="64"/>
        <v>0</v>
      </c>
    </row>
    <row r="1368" spans="1:20" ht="17.399999999999999">
      <c r="A1368" s="23" t="str">
        <f t="shared" si="65"/>
        <v/>
      </c>
      <c r="B1368" s="24" t="s">
        <v>2216</v>
      </c>
      <c r="C1368" s="12" t="s">
        <v>2217</v>
      </c>
      <c r="D1368" s="25" t="s">
        <v>9</v>
      </c>
      <c r="E1368" s="26">
        <v>1856.59</v>
      </c>
      <c r="F1368" s="25">
        <v>1</v>
      </c>
      <c r="G1368" s="27">
        <v>15.3</v>
      </c>
      <c r="H1368" s="27">
        <v>15.3</v>
      </c>
      <c r="I1368" s="27"/>
      <c r="J1368" s="27"/>
      <c r="K1368" s="25" t="s">
        <v>4084</v>
      </c>
      <c r="L1368" s="26"/>
      <c r="M1368"/>
      <c r="N1368"/>
      <c r="O1368" s="25">
        <v>60.87</v>
      </c>
      <c r="P1368" s="25">
        <v>133.91999999999999</v>
      </c>
      <c r="Q1368" s="23"/>
      <c r="R1368" s="23"/>
      <c r="S1368" s="23" t="str">
        <f t="shared" si="66"/>
        <v/>
      </c>
      <c r="T1368" s="23">
        <f t="shared" si="64"/>
        <v>0</v>
      </c>
    </row>
    <row r="1369" spans="1:20" ht="17.399999999999999">
      <c r="A1369" s="23" t="str">
        <f t="shared" si="65"/>
        <v/>
      </c>
      <c r="B1369" s="24" t="s">
        <v>2218</v>
      </c>
      <c r="C1369" s="12" t="s">
        <v>2219</v>
      </c>
      <c r="D1369" s="25" t="s">
        <v>37</v>
      </c>
      <c r="E1369" s="26">
        <v>21.04</v>
      </c>
      <c r="F1369" s="25"/>
      <c r="G1369" s="27"/>
      <c r="H1369" s="27"/>
      <c r="I1369" s="27"/>
      <c r="J1369" s="27"/>
      <c r="K1369" s="25" t="s">
        <v>4085</v>
      </c>
      <c r="L1369" s="26"/>
      <c r="M1369"/>
      <c r="N1369"/>
      <c r="O1369" s="25">
        <v>-14.11</v>
      </c>
      <c r="P1369" s="25">
        <v>-20.96</v>
      </c>
      <c r="Q1369" s="23"/>
      <c r="R1369" s="23"/>
      <c r="S1369" s="23" t="str">
        <f t="shared" si="66"/>
        <v/>
      </c>
      <c r="T1369" s="23">
        <f t="shared" si="64"/>
        <v>0</v>
      </c>
    </row>
    <row r="1370" spans="1:20" ht="17.399999999999999">
      <c r="A1370" s="23" t="str">
        <f t="shared" si="65"/>
        <v/>
      </c>
      <c r="B1370" s="24" t="s">
        <v>2220</v>
      </c>
      <c r="C1370" s="12" t="s">
        <v>2221</v>
      </c>
      <c r="D1370" s="25" t="s">
        <v>37</v>
      </c>
      <c r="E1370" s="26">
        <v>215.19</v>
      </c>
      <c r="F1370" s="26">
        <v>1</v>
      </c>
      <c r="G1370" s="27">
        <v>8.6999999999999993</v>
      </c>
      <c r="H1370" s="27">
        <v>8.6999999999999993</v>
      </c>
      <c r="I1370" s="27"/>
      <c r="J1370" s="27"/>
      <c r="K1370" s="25" t="s">
        <v>4091</v>
      </c>
      <c r="L1370" s="25"/>
      <c r="M1370"/>
      <c r="N1370"/>
      <c r="O1370" s="25">
        <v>-16.489999999999998</v>
      </c>
      <c r="P1370" s="25">
        <v>-23.71</v>
      </c>
      <c r="Q1370" s="23"/>
      <c r="R1370" s="23"/>
      <c r="S1370" s="23" t="str">
        <f t="shared" si="66"/>
        <v/>
      </c>
      <c r="T1370" s="23">
        <f t="shared" si="64"/>
        <v>0</v>
      </c>
    </row>
    <row r="1371" spans="1:20" ht="17.399999999999999">
      <c r="A1371" s="23" t="str">
        <f t="shared" si="65"/>
        <v/>
      </c>
      <c r="B1371" s="24" t="s">
        <v>2222</v>
      </c>
      <c r="C1371" s="12" t="s">
        <v>4411</v>
      </c>
      <c r="D1371" s="25" t="s">
        <v>37</v>
      </c>
      <c r="E1371" s="26">
        <v>119.88</v>
      </c>
      <c r="F1371" s="25"/>
      <c r="G1371" s="27"/>
      <c r="H1371" s="27"/>
      <c r="I1371" s="27"/>
      <c r="J1371" s="27"/>
      <c r="K1371" s="25" t="s">
        <v>4091</v>
      </c>
      <c r="L1371" s="26"/>
      <c r="M1371"/>
      <c r="N1371"/>
      <c r="O1371" s="25">
        <v>-5.32</v>
      </c>
      <c r="P1371" s="25">
        <v>-21.59</v>
      </c>
      <c r="Q1371" s="23"/>
      <c r="R1371" s="23"/>
      <c r="S1371" s="23" t="str">
        <f t="shared" si="66"/>
        <v/>
      </c>
      <c r="T1371" s="23">
        <f t="shared" si="64"/>
        <v>0</v>
      </c>
    </row>
    <row r="1372" spans="1:20" ht="17.399999999999999">
      <c r="A1372" s="23" t="str">
        <f t="shared" si="65"/>
        <v/>
      </c>
      <c r="B1372" s="24" t="s">
        <v>2223</v>
      </c>
      <c r="C1372" s="12" t="s">
        <v>2224</v>
      </c>
      <c r="D1372" s="25" t="s">
        <v>37</v>
      </c>
      <c r="E1372" s="26">
        <v>90.4</v>
      </c>
      <c r="F1372" s="25"/>
      <c r="G1372" s="27"/>
      <c r="H1372" s="27"/>
      <c r="I1372" s="27"/>
      <c r="J1372" s="27"/>
      <c r="K1372" s="25" t="s">
        <v>4092</v>
      </c>
      <c r="L1372" s="25"/>
      <c r="M1372"/>
      <c r="N1372"/>
      <c r="O1372" s="25">
        <v>5.08</v>
      </c>
      <c r="P1372" s="25">
        <v>-4.8899999999999997</v>
      </c>
      <c r="Q1372" s="23"/>
      <c r="R1372" s="23"/>
      <c r="S1372" s="23" t="str">
        <f t="shared" si="66"/>
        <v/>
      </c>
      <c r="T1372" s="23">
        <f t="shared" si="64"/>
        <v>0</v>
      </c>
    </row>
    <row r="1373" spans="1:20" ht="17.399999999999999">
      <c r="A1373" s="23" t="str">
        <f t="shared" si="65"/>
        <v/>
      </c>
      <c r="B1373" s="24" t="s">
        <v>2771</v>
      </c>
      <c r="C1373" s="12" t="s">
        <v>2777</v>
      </c>
      <c r="D1373" s="25" t="s">
        <v>37</v>
      </c>
      <c r="E1373" s="26">
        <v>701.53</v>
      </c>
      <c r="F1373" s="25">
        <v>1</v>
      </c>
      <c r="G1373" s="27"/>
      <c r="H1373" s="27">
        <v>-2.1</v>
      </c>
      <c r="I1373" s="27"/>
      <c r="J1373" s="27">
        <v>-2.1</v>
      </c>
      <c r="K1373" s="25" t="s">
        <v>4091</v>
      </c>
      <c r="L1373" s="26"/>
      <c r="M1373"/>
      <c r="N1373"/>
      <c r="O1373" s="25">
        <v>-13.86</v>
      </c>
      <c r="P1373" s="25">
        <v>7.19</v>
      </c>
      <c r="Q1373" s="23"/>
      <c r="R1373" s="23"/>
      <c r="S1373" s="23" t="str">
        <f t="shared" si="66"/>
        <v/>
      </c>
      <c r="T1373" s="23">
        <f t="shared" si="64"/>
        <v>0</v>
      </c>
    </row>
    <row r="1374" spans="1:20" ht="17.399999999999999">
      <c r="A1374" s="23" t="str">
        <f t="shared" si="65"/>
        <v/>
      </c>
      <c r="B1374" s="24" t="s">
        <v>2225</v>
      </c>
      <c r="C1374" s="12" t="s">
        <v>2226</v>
      </c>
      <c r="D1374" s="25" t="s">
        <v>9</v>
      </c>
      <c r="E1374" s="26">
        <v>137.43</v>
      </c>
      <c r="F1374" s="25"/>
      <c r="G1374" s="27"/>
      <c r="H1374" s="27"/>
      <c r="I1374" s="27"/>
      <c r="J1374" s="27"/>
      <c r="K1374" s="25" t="s">
        <v>4110</v>
      </c>
      <c r="L1374" s="25"/>
      <c r="M1374"/>
      <c r="N1374"/>
      <c r="O1374" s="25">
        <v>-3.8</v>
      </c>
      <c r="P1374" s="25">
        <v>-3.33</v>
      </c>
      <c r="Q1374" s="23"/>
      <c r="R1374" s="23"/>
      <c r="S1374" s="23" t="str">
        <f t="shared" si="66"/>
        <v/>
      </c>
      <c r="T1374" s="23">
        <f t="shared" si="64"/>
        <v>0</v>
      </c>
    </row>
    <row r="1375" spans="1:20" ht="17.399999999999999">
      <c r="A1375" s="23" t="str">
        <f t="shared" si="65"/>
        <v/>
      </c>
      <c r="B1375" s="24" t="s">
        <v>2787</v>
      </c>
      <c r="C1375" s="12" t="s">
        <v>2791</v>
      </c>
      <c r="D1375" s="25" t="s">
        <v>37</v>
      </c>
      <c r="E1375" s="26">
        <v>259.68</v>
      </c>
      <c r="F1375" s="25">
        <v>2</v>
      </c>
      <c r="G1375" s="27">
        <v>1.67</v>
      </c>
      <c r="H1375" s="27">
        <v>1.67</v>
      </c>
      <c r="I1375" s="27"/>
      <c r="J1375" s="27"/>
      <c r="K1375" s="25" t="s">
        <v>4091</v>
      </c>
      <c r="L1375" s="25"/>
      <c r="M1375"/>
      <c r="N1375"/>
      <c r="O1375" s="25">
        <v>-22.99</v>
      </c>
      <c r="P1375" s="25">
        <v>-25.31</v>
      </c>
      <c r="Q1375" s="23"/>
      <c r="R1375" s="23"/>
      <c r="S1375" s="23" t="str">
        <f t="shared" si="66"/>
        <v/>
      </c>
      <c r="T1375" s="23">
        <f t="shared" si="64"/>
        <v>0</v>
      </c>
    </row>
    <row r="1376" spans="1:20" ht="17.399999999999999">
      <c r="A1376" s="23" t="str">
        <f t="shared" si="65"/>
        <v/>
      </c>
      <c r="B1376" s="24" t="s">
        <v>2227</v>
      </c>
      <c r="C1376" s="12" t="s">
        <v>3748</v>
      </c>
      <c r="D1376" s="25" t="s">
        <v>37</v>
      </c>
      <c r="E1376" s="26">
        <v>204.39</v>
      </c>
      <c r="F1376" s="25"/>
      <c r="G1376" s="27"/>
      <c r="H1376" s="27"/>
      <c r="I1376" s="27"/>
      <c r="J1376" s="27"/>
      <c r="K1376" s="25" t="s">
        <v>4113</v>
      </c>
      <c r="L1376" s="25"/>
      <c r="M1376"/>
      <c r="N1376"/>
      <c r="O1376" s="25">
        <v>-16.64</v>
      </c>
      <c r="P1376" s="25">
        <v>-37.229999999999997</v>
      </c>
      <c r="Q1376" s="23"/>
      <c r="R1376" s="23"/>
      <c r="S1376" s="23" t="str">
        <f t="shared" si="66"/>
        <v/>
      </c>
      <c r="T1376" s="23">
        <f t="shared" si="64"/>
        <v>0</v>
      </c>
    </row>
    <row r="1377" spans="1:20" ht="17.399999999999999">
      <c r="A1377" s="23" t="str">
        <f t="shared" si="65"/>
        <v/>
      </c>
      <c r="B1377" s="24" t="s">
        <v>2228</v>
      </c>
      <c r="C1377" s="12" t="s">
        <v>2229</v>
      </c>
      <c r="D1377" s="25" t="s">
        <v>37</v>
      </c>
      <c r="E1377" s="26">
        <v>192.56</v>
      </c>
      <c r="F1377" s="25"/>
      <c r="G1377" s="27"/>
      <c r="H1377" s="27"/>
      <c r="I1377" s="27"/>
      <c r="J1377" s="27"/>
      <c r="K1377" s="25" t="s">
        <v>4086</v>
      </c>
      <c r="L1377" s="25"/>
      <c r="M1377"/>
      <c r="N1377"/>
      <c r="O1377" s="25">
        <v>-6.99</v>
      </c>
      <c r="P1377" s="25">
        <v>-26.95</v>
      </c>
      <c r="Q1377" s="23"/>
      <c r="R1377" s="23"/>
      <c r="S1377" s="23" t="str">
        <f t="shared" si="66"/>
        <v/>
      </c>
      <c r="T1377" s="23">
        <f t="shared" si="64"/>
        <v>0</v>
      </c>
    </row>
    <row r="1378" spans="1:20" ht="17.399999999999999">
      <c r="A1378" s="23" t="str">
        <f t="shared" si="65"/>
        <v/>
      </c>
      <c r="B1378" s="24" t="s">
        <v>2230</v>
      </c>
      <c r="C1378" s="12" t="s">
        <v>2893</v>
      </c>
      <c r="D1378" s="25" t="s">
        <v>37</v>
      </c>
      <c r="E1378" s="26">
        <v>119.73</v>
      </c>
      <c r="F1378" s="25">
        <v>1</v>
      </c>
      <c r="G1378" s="27"/>
      <c r="H1378" s="27"/>
      <c r="I1378" s="27"/>
      <c r="J1378" s="27"/>
      <c r="K1378" s="25" t="s">
        <v>4107</v>
      </c>
      <c r="L1378" s="26"/>
      <c r="M1378"/>
      <c r="N1378"/>
      <c r="O1378" s="25">
        <v>30.31</v>
      </c>
      <c r="P1378" s="25">
        <v>53.39</v>
      </c>
      <c r="Q1378" s="23"/>
      <c r="R1378" s="23"/>
      <c r="S1378" s="23" t="str">
        <f t="shared" si="66"/>
        <v/>
      </c>
      <c r="T1378" s="23">
        <f t="shared" si="64"/>
        <v>0</v>
      </c>
    </row>
    <row r="1379" spans="1:20" ht="17.399999999999999">
      <c r="A1379" s="23" t="str">
        <f t="shared" si="65"/>
        <v/>
      </c>
      <c r="B1379" s="24" t="s">
        <v>2232</v>
      </c>
      <c r="C1379" s="12" t="s">
        <v>3112</v>
      </c>
      <c r="D1379" s="25" t="s">
        <v>37</v>
      </c>
      <c r="E1379" s="26">
        <v>62.58</v>
      </c>
      <c r="F1379" s="25"/>
      <c r="G1379" s="27"/>
      <c r="H1379" s="27"/>
      <c r="I1379" s="27"/>
      <c r="J1379" s="27"/>
      <c r="K1379" s="25" t="s">
        <v>4112</v>
      </c>
      <c r="L1379" s="25"/>
      <c r="M1379"/>
      <c r="N1379"/>
      <c r="O1379" s="25">
        <v>0.11</v>
      </c>
      <c r="P1379" s="25">
        <v>-14.69</v>
      </c>
      <c r="Q1379" s="23"/>
      <c r="R1379" s="23"/>
      <c r="S1379" s="23" t="str">
        <f t="shared" si="66"/>
        <v/>
      </c>
      <c r="T1379" s="23">
        <f t="shared" si="64"/>
        <v>0</v>
      </c>
    </row>
    <row r="1380" spans="1:20" ht="17.399999999999999">
      <c r="A1380" s="23" t="str">
        <f t="shared" si="65"/>
        <v/>
      </c>
      <c r="B1380" s="24" t="s">
        <v>2233</v>
      </c>
      <c r="C1380" s="12" t="s">
        <v>3838</v>
      </c>
      <c r="D1380" s="25" t="s">
        <v>37</v>
      </c>
      <c r="E1380" s="26">
        <v>69.31</v>
      </c>
      <c r="F1380" s="25"/>
      <c r="G1380" s="27"/>
      <c r="H1380" s="27"/>
      <c r="I1380" s="27"/>
      <c r="J1380" s="27"/>
      <c r="K1380" s="25" t="s">
        <v>4120</v>
      </c>
      <c r="L1380" s="26"/>
      <c r="M1380"/>
      <c r="N1380"/>
      <c r="O1380" s="25">
        <v>-5.16</v>
      </c>
      <c r="P1380" s="25">
        <v>-4.1100000000000003</v>
      </c>
      <c r="Q1380" s="23"/>
      <c r="R1380" s="23"/>
      <c r="S1380" s="23" t="str">
        <f t="shared" si="66"/>
        <v/>
      </c>
      <c r="T1380" s="23">
        <f t="shared" si="64"/>
        <v>0</v>
      </c>
    </row>
    <row r="1381" spans="1:20" ht="17.399999999999999">
      <c r="A1381" s="23" t="str">
        <f t="shared" si="65"/>
        <v/>
      </c>
      <c r="B1381" s="24" t="s">
        <v>2234</v>
      </c>
      <c r="C1381" s="12" t="s">
        <v>5270</v>
      </c>
      <c r="D1381" s="25" t="s">
        <v>37</v>
      </c>
      <c r="E1381" s="26">
        <v>49.16</v>
      </c>
      <c r="F1381" s="25"/>
      <c r="G1381" s="27"/>
      <c r="H1381" s="27"/>
      <c r="I1381" s="27"/>
      <c r="J1381" s="27"/>
      <c r="K1381" s="25" t="s">
        <v>4108</v>
      </c>
      <c r="L1381" s="26"/>
      <c r="M1381"/>
      <c r="N1381"/>
      <c r="O1381" s="25">
        <v>-36.43</v>
      </c>
      <c r="P1381" s="25">
        <v>-39.44</v>
      </c>
      <c r="Q1381" s="23"/>
      <c r="R1381" s="23"/>
      <c r="S1381" s="23" t="str">
        <f t="shared" si="66"/>
        <v/>
      </c>
      <c r="T1381" s="23">
        <f t="shared" si="64"/>
        <v>0</v>
      </c>
    </row>
    <row r="1382" spans="1:20" ht="17.399999999999999">
      <c r="A1382" s="23" t="str">
        <f t="shared" si="65"/>
        <v/>
      </c>
      <c r="B1382" s="24" t="s">
        <v>2235</v>
      </c>
      <c r="C1382" s="12" t="s">
        <v>2236</v>
      </c>
      <c r="D1382" s="25" t="s">
        <v>37</v>
      </c>
      <c r="E1382" s="26">
        <v>45.72</v>
      </c>
      <c r="F1382" s="26"/>
      <c r="G1382" s="27"/>
      <c r="H1382" s="27"/>
      <c r="I1382" s="27"/>
      <c r="J1382" s="27"/>
      <c r="K1382" s="25" t="s">
        <v>4096</v>
      </c>
      <c r="L1382" s="25"/>
      <c r="M1382"/>
      <c r="N1382"/>
      <c r="O1382" s="25">
        <v>-5.86</v>
      </c>
      <c r="P1382" s="25">
        <v>-13.47</v>
      </c>
      <c r="Q1382" s="23"/>
      <c r="R1382" s="23"/>
      <c r="S1382" s="23" t="str">
        <f t="shared" si="66"/>
        <v/>
      </c>
      <c r="T1382" s="23">
        <f t="shared" si="64"/>
        <v>0</v>
      </c>
    </row>
    <row r="1383" spans="1:20" ht="17.399999999999999">
      <c r="A1383" s="23" t="str">
        <f t="shared" si="65"/>
        <v/>
      </c>
      <c r="B1383" s="24" t="s">
        <v>2237</v>
      </c>
      <c r="C1383" s="12" t="s">
        <v>5230</v>
      </c>
      <c r="D1383" s="25" t="s">
        <v>37</v>
      </c>
      <c r="E1383" s="26">
        <v>123.99</v>
      </c>
      <c r="F1383" s="26"/>
      <c r="G1383" s="27"/>
      <c r="H1383" s="27"/>
      <c r="I1383" s="27"/>
      <c r="J1383" s="27"/>
      <c r="K1383" s="25" t="s">
        <v>4088</v>
      </c>
      <c r="L1383" s="26"/>
      <c r="M1383"/>
      <c r="N1383"/>
      <c r="O1383" s="25">
        <v>-4.95</v>
      </c>
      <c r="P1383" s="25">
        <v>-17.03</v>
      </c>
      <c r="Q1383" s="23"/>
      <c r="R1383" s="23"/>
      <c r="S1383" s="23" t="str">
        <f t="shared" si="66"/>
        <v/>
      </c>
      <c r="T1383" s="23">
        <f t="shared" si="64"/>
        <v>0</v>
      </c>
    </row>
    <row r="1384" spans="1:20" ht="17.399999999999999">
      <c r="A1384" s="23" t="str">
        <f t="shared" si="65"/>
        <v/>
      </c>
      <c r="B1384" s="24" t="s">
        <v>2238</v>
      </c>
      <c r="C1384" s="12" t="s">
        <v>2239</v>
      </c>
      <c r="D1384" s="25" t="s">
        <v>37</v>
      </c>
      <c r="E1384" s="26">
        <v>54.62</v>
      </c>
      <c r="F1384" s="25"/>
      <c r="G1384" s="27"/>
      <c r="H1384" s="27"/>
      <c r="I1384" s="27"/>
      <c r="J1384" s="27"/>
      <c r="K1384" s="25" t="s">
        <v>4110</v>
      </c>
      <c r="L1384" s="26"/>
      <c r="M1384"/>
      <c r="N1384"/>
      <c r="O1384" s="25">
        <v>-18.72</v>
      </c>
      <c r="P1384" s="25">
        <v>-28.3</v>
      </c>
      <c r="Q1384" s="23"/>
      <c r="R1384" s="23"/>
      <c r="S1384" s="23" t="str">
        <f t="shared" si="66"/>
        <v/>
      </c>
      <c r="T1384" s="23">
        <f t="shared" si="64"/>
        <v>0</v>
      </c>
    </row>
    <row r="1385" spans="1:20" ht="17.399999999999999">
      <c r="A1385" s="23">
        <f t="shared" si="65"/>
        <v>101</v>
      </c>
      <c r="B1385" s="24" t="s">
        <v>2240</v>
      </c>
      <c r="C1385" s="12" t="s">
        <v>2241</v>
      </c>
      <c r="D1385" s="25" t="s">
        <v>37</v>
      </c>
      <c r="E1385" s="26">
        <v>3618.34</v>
      </c>
      <c r="F1385" s="25">
        <v>8</v>
      </c>
      <c r="G1385" s="27">
        <v>22.89</v>
      </c>
      <c r="H1385" s="27">
        <v>22.28</v>
      </c>
      <c r="I1385" s="27">
        <v>21.53</v>
      </c>
      <c r="J1385" s="27">
        <v>21.4</v>
      </c>
      <c r="K1385" s="25" t="s">
        <v>4091</v>
      </c>
      <c r="L1385" s="26"/>
      <c r="M1385"/>
      <c r="N1385"/>
      <c r="O1385" s="25">
        <v>-18.52</v>
      </c>
      <c r="P1385" s="25">
        <v>-35.340000000000003</v>
      </c>
      <c r="Q1385" s="23"/>
      <c r="R1385" s="23"/>
      <c r="S1385" s="23">
        <f t="shared" si="66"/>
        <v>3618.35385</v>
      </c>
      <c r="T1385" s="23">
        <f t="shared" si="64"/>
        <v>-1</v>
      </c>
    </row>
    <row r="1386" spans="1:20" ht="17.399999999999999">
      <c r="A1386" s="23" t="str">
        <f t="shared" si="65"/>
        <v/>
      </c>
      <c r="B1386" s="24" t="s">
        <v>2242</v>
      </c>
      <c r="C1386" s="12" t="s">
        <v>2243</v>
      </c>
      <c r="D1386" s="25" t="s">
        <v>37</v>
      </c>
      <c r="E1386" s="26">
        <v>218.62</v>
      </c>
      <c r="F1386" s="26"/>
      <c r="G1386" s="27"/>
      <c r="H1386" s="27"/>
      <c r="I1386" s="27"/>
      <c r="J1386" s="27"/>
      <c r="K1386" s="25" t="s">
        <v>4096</v>
      </c>
      <c r="L1386" s="26"/>
      <c r="M1386"/>
      <c r="N1386"/>
      <c r="O1386" s="25">
        <v>-10.76</v>
      </c>
      <c r="P1386" s="25">
        <v>-29.5</v>
      </c>
      <c r="Q1386" s="23"/>
      <c r="R1386" s="23"/>
      <c r="S1386" s="23" t="str">
        <f t="shared" si="66"/>
        <v/>
      </c>
      <c r="T1386" s="23">
        <f t="shared" si="64"/>
        <v>0</v>
      </c>
    </row>
    <row r="1387" spans="1:20" ht="17.399999999999999">
      <c r="A1387" s="23" t="str">
        <f t="shared" si="65"/>
        <v/>
      </c>
      <c r="B1387" s="24" t="s">
        <v>2802</v>
      </c>
      <c r="C1387" s="12" t="s">
        <v>2805</v>
      </c>
      <c r="D1387" s="25" t="s">
        <v>9</v>
      </c>
      <c r="E1387" s="26">
        <v>189.84</v>
      </c>
      <c r="F1387" s="26">
        <v>2</v>
      </c>
      <c r="G1387" s="27">
        <v>21.35</v>
      </c>
      <c r="H1387" s="27">
        <v>21.35</v>
      </c>
      <c r="I1387" s="27">
        <v>21.35</v>
      </c>
      <c r="J1387" s="27"/>
      <c r="K1387" s="25" t="s">
        <v>4081</v>
      </c>
      <c r="L1387" s="25"/>
      <c r="M1387"/>
      <c r="N1387"/>
      <c r="O1387" s="25">
        <v>-4</v>
      </c>
      <c r="P1387" s="25">
        <v>-18.86</v>
      </c>
      <c r="Q1387" s="23"/>
      <c r="R1387" s="23"/>
      <c r="S1387" s="23" t="str">
        <f t="shared" si="66"/>
        <v/>
      </c>
      <c r="T1387" s="23">
        <f t="shared" si="64"/>
        <v>0</v>
      </c>
    </row>
    <row r="1388" spans="1:20" ht="17.399999999999999">
      <c r="A1388" s="23">
        <f t="shared" si="65"/>
        <v>95</v>
      </c>
      <c r="B1388" s="24" t="s">
        <v>2244</v>
      </c>
      <c r="C1388" s="12" t="s">
        <v>2245</v>
      </c>
      <c r="D1388" s="25" t="s">
        <v>37</v>
      </c>
      <c r="E1388" s="26">
        <v>4123.68</v>
      </c>
      <c r="F1388" s="25">
        <v>7</v>
      </c>
      <c r="G1388" s="27">
        <v>25.61</v>
      </c>
      <c r="H1388" s="27">
        <v>25.93</v>
      </c>
      <c r="I1388" s="27">
        <v>26.05</v>
      </c>
      <c r="J1388" s="27">
        <v>25.55</v>
      </c>
      <c r="K1388" s="25" t="s">
        <v>4091</v>
      </c>
      <c r="L1388" s="25"/>
      <c r="M1388"/>
      <c r="N1388"/>
      <c r="O1388" s="25">
        <v>91.37</v>
      </c>
      <c r="P1388" s="25">
        <v>247.47</v>
      </c>
      <c r="Q1388" s="23"/>
      <c r="R1388" s="23"/>
      <c r="S1388" s="23">
        <f t="shared" si="66"/>
        <v>4123.6938800000007</v>
      </c>
      <c r="T1388" s="23">
        <f t="shared" si="64"/>
        <v>0</v>
      </c>
    </row>
    <row r="1389" spans="1:20" ht="17.399999999999999">
      <c r="A1389" s="23">
        <f t="shared" si="65"/>
        <v>216</v>
      </c>
      <c r="B1389" s="24" t="s">
        <v>2246</v>
      </c>
      <c r="C1389" s="12" t="s">
        <v>3065</v>
      </c>
      <c r="D1389" s="25" t="s">
        <v>37</v>
      </c>
      <c r="E1389" s="26">
        <v>395.51</v>
      </c>
      <c r="F1389" s="25">
        <v>12</v>
      </c>
      <c r="G1389" s="27">
        <v>8.67</v>
      </c>
      <c r="H1389" s="27">
        <v>8.8800000000000008</v>
      </c>
      <c r="I1389" s="27">
        <v>7.2</v>
      </c>
      <c r="J1389" s="27">
        <v>11.2</v>
      </c>
      <c r="K1389" s="25" t="s">
        <v>4120</v>
      </c>
      <c r="L1389" s="25"/>
      <c r="M1389"/>
      <c r="N1389"/>
      <c r="O1389" s="25">
        <v>-6.64</v>
      </c>
      <c r="P1389" s="25">
        <v>-26.73</v>
      </c>
      <c r="Q1389" s="23"/>
      <c r="R1389" s="23"/>
      <c r="S1389" s="23">
        <f t="shared" si="66"/>
        <v>395.52388999999999</v>
      </c>
      <c r="T1389" s="23">
        <f t="shared" si="64"/>
        <v>1</v>
      </c>
    </row>
    <row r="1390" spans="1:20" ht="17.399999999999999">
      <c r="A1390" s="23" t="str">
        <f t="shared" si="65"/>
        <v/>
      </c>
      <c r="B1390" s="24" t="s">
        <v>2247</v>
      </c>
      <c r="C1390" s="12" t="s">
        <v>2248</v>
      </c>
      <c r="D1390" s="25" t="s">
        <v>37</v>
      </c>
      <c r="E1390" s="26">
        <v>115.67</v>
      </c>
      <c r="F1390" s="25"/>
      <c r="G1390" s="27"/>
      <c r="H1390" s="27"/>
      <c r="I1390" s="27"/>
      <c r="J1390" s="27"/>
      <c r="K1390" s="25" t="s">
        <v>4100</v>
      </c>
      <c r="L1390" s="25"/>
      <c r="M1390"/>
      <c r="N1390"/>
      <c r="O1390" s="25">
        <v>-28.05</v>
      </c>
      <c r="P1390" s="25">
        <v>-46.64</v>
      </c>
      <c r="Q1390" s="23"/>
      <c r="R1390" s="23"/>
      <c r="S1390" s="23" t="str">
        <f t="shared" si="66"/>
        <v/>
      </c>
      <c r="T1390" s="23">
        <f t="shared" si="64"/>
        <v>0</v>
      </c>
    </row>
    <row r="1391" spans="1:20" ht="17.399999999999999">
      <c r="A1391" s="23" t="str">
        <f t="shared" si="65"/>
        <v/>
      </c>
      <c r="B1391" s="24" t="s">
        <v>2249</v>
      </c>
      <c r="C1391" s="12" t="s">
        <v>2250</v>
      </c>
      <c r="D1391" s="25" t="s">
        <v>9</v>
      </c>
      <c r="E1391" s="26">
        <v>68.48</v>
      </c>
      <c r="F1391" s="25"/>
      <c r="G1391" s="27"/>
      <c r="H1391" s="27"/>
      <c r="I1391" s="27"/>
      <c r="J1391" s="27"/>
      <c r="K1391" s="25" t="s">
        <v>4118</v>
      </c>
      <c r="L1391" s="25"/>
      <c r="M1391"/>
      <c r="N1391"/>
      <c r="O1391" s="25">
        <v>-14.6</v>
      </c>
      <c r="P1391" s="25">
        <v>-45.43</v>
      </c>
      <c r="Q1391" s="23"/>
      <c r="R1391" s="23"/>
      <c r="S1391" s="23" t="str">
        <f t="shared" si="66"/>
        <v/>
      </c>
      <c r="T1391" s="23">
        <f t="shared" si="64"/>
        <v>0</v>
      </c>
    </row>
    <row r="1392" spans="1:20" ht="17.399999999999999">
      <c r="A1392" s="23" t="str">
        <f t="shared" si="65"/>
        <v/>
      </c>
      <c r="B1392" s="24" t="s">
        <v>2251</v>
      </c>
      <c r="C1392" s="12" t="s">
        <v>2252</v>
      </c>
      <c r="D1392" s="25" t="s">
        <v>37</v>
      </c>
      <c r="E1392" s="26">
        <v>32.75</v>
      </c>
      <c r="F1392" s="25"/>
      <c r="G1392" s="27"/>
      <c r="H1392" s="27"/>
      <c r="I1392" s="27"/>
      <c r="J1392" s="27"/>
      <c r="K1392" s="25" t="s">
        <v>2626</v>
      </c>
      <c r="L1392" s="25"/>
      <c r="M1392"/>
      <c r="N1392"/>
      <c r="O1392" s="25">
        <v>-43.57</v>
      </c>
      <c r="P1392" s="25">
        <v>-42.61</v>
      </c>
      <c r="Q1392" s="23"/>
      <c r="R1392" s="23"/>
      <c r="S1392" s="23" t="str">
        <f t="shared" si="66"/>
        <v/>
      </c>
      <c r="T1392" s="23">
        <f t="shared" si="64"/>
        <v>0</v>
      </c>
    </row>
    <row r="1393" spans="1:20" ht="17.399999999999999">
      <c r="A1393" s="23" t="str">
        <f t="shared" si="65"/>
        <v/>
      </c>
      <c r="B1393" s="24" t="s">
        <v>2253</v>
      </c>
      <c r="C1393" s="12" t="s">
        <v>4136</v>
      </c>
      <c r="D1393" s="25" t="s">
        <v>37</v>
      </c>
      <c r="E1393" s="26">
        <v>94.71</v>
      </c>
      <c r="F1393" s="26"/>
      <c r="G1393" s="27"/>
      <c r="H1393" s="27"/>
      <c r="I1393" s="27"/>
      <c r="J1393" s="27"/>
      <c r="K1393" s="25" t="s">
        <v>4118</v>
      </c>
      <c r="L1393" s="25"/>
      <c r="M1393"/>
      <c r="N1393"/>
      <c r="O1393" s="25">
        <v>-3.61</v>
      </c>
      <c r="P1393" s="25">
        <v>-18.329999999999998</v>
      </c>
      <c r="Q1393" s="23"/>
      <c r="R1393" s="23"/>
      <c r="S1393" s="23" t="str">
        <f t="shared" si="66"/>
        <v/>
      </c>
      <c r="T1393" s="23">
        <f t="shared" si="64"/>
        <v>0</v>
      </c>
    </row>
    <row r="1394" spans="1:20" ht="17.399999999999999">
      <c r="A1394" s="23" t="str">
        <f t="shared" si="65"/>
        <v/>
      </c>
      <c r="B1394" s="24" t="s">
        <v>4890</v>
      </c>
      <c r="C1394" s="12" t="s">
        <v>4895</v>
      </c>
      <c r="D1394" s="25" t="s">
        <v>37</v>
      </c>
      <c r="E1394" s="26">
        <v>117.04</v>
      </c>
      <c r="F1394" s="26"/>
      <c r="G1394" s="27"/>
      <c r="H1394" s="27"/>
      <c r="I1394" s="27"/>
      <c r="J1394" s="27"/>
      <c r="K1394" s="25" t="s">
        <v>4113</v>
      </c>
      <c r="L1394" s="25"/>
      <c r="M1394"/>
      <c r="N1394"/>
      <c r="O1394" s="25">
        <v>11.9</v>
      </c>
      <c r="P1394" s="25">
        <v>-11.14</v>
      </c>
      <c r="Q1394" s="23"/>
      <c r="R1394" s="23"/>
      <c r="S1394" s="23" t="str">
        <f t="shared" si="66"/>
        <v/>
      </c>
      <c r="T1394" s="23">
        <f t="shared" si="64"/>
        <v>0</v>
      </c>
    </row>
    <row r="1395" spans="1:20" ht="17.399999999999999">
      <c r="A1395" s="23" t="str">
        <f t="shared" si="65"/>
        <v/>
      </c>
      <c r="B1395" s="24" t="s">
        <v>2254</v>
      </c>
      <c r="C1395" s="12" t="s">
        <v>2255</v>
      </c>
      <c r="D1395" s="25" t="s">
        <v>37</v>
      </c>
      <c r="E1395" s="26">
        <v>62.8</v>
      </c>
      <c r="F1395" s="25"/>
      <c r="G1395" s="27"/>
      <c r="H1395" s="27"/>
      <c r="I1395" s="27"/>
      <c r="J1395" s="27"/>
      <c r="K1395" s="25" t="s">
        <v>4115</v>
      </c>
      <c r="L1395" s="25"/>
      <c r="M1395"/>
      <c r="N1395"/>
      <c r="O1395" s="25">
        <v>-17.48</v>
      </c>
      <c r="P1395" s="25">
        <v>-47.41</v>
      </c>
      <c r="Q1395" s="23"/>
      <c r="R1395" s="23"/>
      <c r="S1395" s="23" t="str">
        <f t="shared" si="66"/>
        <v/>
      </c>
      <c r="T1395" s="23">
        <f t="shared" si="64"/>
        <v>0</v>
      </c>
    </row>
    <row r="1396" spans="1:20" ht="17.399999999999999">
      <c r="A1396" s="23" t="str">
        <f t="shared" si="65"/>
        <v/>
      </c>
      <c r="B1396" s="24" t="s">
        <v>2256</v>
      </c>
      <c r="C1396" s="12" t="s">
        <v>2257</v>
      </c>
      <c r="D1396" s="25" t="s">
        <v>37</v>
      </c>
      <c r="E1396" s="26">
        <v>1498.89</v>
      </c>
      <c r="F1396" s="26">
        <v>2</v>
      </c>
      <c r="G1396" s="27">
        <v>18</v>
      </c>
      <c r="H1396" s="27">
        <v>18</v>
      </c>
      <c r="I1396" s="27">
        <v>19.3</v>
      </c>
      <c r="J1396" s="27"/>
      <c r="K1396" s="25" t="s">
        <v>4100</v>
      </c>
      <c r="L1396" s="25"/>
      <c r="M1396"/>
      <c r="N1396"/>
      <c r="O1396" s="25">
        <v>-6.06</v>
      </c>
      <c r="P1396" s="25">
        <v>25.05</v>
      </c>
      <c r="Q1396" s="23"/>
      <c r="R1396" s="23"/>
      <c r="S1396" s="23" t="str">
        <f t="shared" si="66"/>
        <v/>
      </c>
      <c r="T1396" s="23">
        <f t="shared" si="64"/>
        <v>0</v>
      </c>
    </row>
    <row r="1397" spans="1:20" ht="17.399999999999999">
      <c r="A1397" s="23" t="str">
        <f t="shared" si="65"/>
        <v/>
      </c>
      <c r="B1397" s="24" t="s">
        <v>2258</v>
      </c>
      <c r="C1397" s="12" t="s">
        <v>2259</v>
      </c>
      <c r="D1397" s="25" t="s">
        <v>37</v>
      </c>
      <c r="E1397" s="26">
        <v>51.55</v>
      </c>
      <c r="F1397" s="25"/>
      <c r="G1397" s="27"/>
      <c r="H1397" s="27"/>
      <c r="I1397" s="27"/>
      <c r="J1397" s="27"/>
      <c r="K1397" s="25" t="s">
        <v>4091</v>
      </c>
      <c r="L1397" s="26"/>
      <c r="M1397"/>
      <c r="N1397"/>
      <c r="O1397" s="25">
        <v>0</v>
      </c>
      <c r="P1397" s="25">
        <v>0</v>
      </c>
      <c r="Q1397" s="23"/>
      <c r="R1397" s="23"/>
      <c r="S1397" s="23" t="str">
        <f t="shared" si="66"/>
        <v/>
      </c>
      <c r="T1397" s="23">
        <f t="shared" si="64"/>
        <v>0</v>
      </c>
    </row>
    <row r="1398" spans="1:20" ht="17.399999999999999">
      <c r="A1398" s="23" t="str">
        <f t="shared" si="65"/>
        <v/>
      </c>
      <c r="B1398" s="24" t="s">
        <v>2260</v>
      </c>
      <c r="C1398" s="12" t="s">
        <v>2261</v>
      </c>
      <c r="D1398" s="25" t="s">
        <v>37</v>
      </c>
      <c r="E1398" s="26">
        <v>31.44</v>
      </c>
      <c r="F1398" s="25"/>
      <c r="G1398" s="27"/>
      <c r="H1398" s="27"/>
      <c r="I1398" s="27"/>
      <c r="J1398" s="27"/>
      <c r="K1398" s="25" t="s">
        <v>4092</v>
      </c>
      <c r="L1398" s="25"/>
      <c r="M1398"/>
      <c r="N1398"/>
      <c r="O1398" s="25">
        <v>-17.5</v>
      </c>
      <c r="P1398" s="25">
        <v>-49.62</v>
      </c>
      <c r="Q1398" s="23"/>
      <c r="R1398" s="23"/>
      <c r="S1398" s="23" t="str">
        <f t="shared" si="66"/>
        <v/>
      </c>
      <c r="T1398" s="23">
        <f t="shared" si="64"/>
        <v>0</v>
      </c>
    </row>
    <row r="1399" spans="1:20" ht="17.399999999999999">
      <c r="A1399" s="23" t="str">
        <f t="shared" si="65"/>
        <v/>
      </c>
      <c r="B1399" s="24" t="s">
        <v>2262</v>
      </c>
      <c r="C1399" s="12" t="s">
        <v>3749</v>
      </c>
      <c r="D1399" s="25" t="s">
        <v>37</v>
      </c>
      <c r="E1399" s="26">
        <v>21.28</v>
      </c>
      <c r="F1399" s="25"/>
      <c r="G1399" s="27"/>
      <c r="H1399" s="27"/>
      <c r="I1399" s="27"/>
      <c r="J1399" s="27"/>
      <c r="K1399" s="25" t="s">
        <v>4108</v>
      </c>
      <c r="L1399" s="26"/>
      <c r="M1399"/>
      <c r="N1399"/>
      <c r="O1399" s="25">
        <v>-17.47</v>
      </c>
      <c r="P1399" s="25">
        <v>-23.71</v>
      </c>
      <c r="Q1399" s="23"/>
      <c r="R1399" s="23"/>
      <c r="S1399" s="23" t="str">
        <f t="shared" si="66"/>
        <v/>
      </c>
      <c r="T1399" s="23">
        <f t="shared" si="64"/>
        <v>0</v>
      </c>
    </row>
    <row r="1400" spans="1:20" ht="17.399999999999999">
      <c r="A1400" s="23" t="str">
        <f t="shared" si="65"/>
        <v/>
      </c>
      <c r="B1400" s="24" t="s">
        <v>2263</v>
      </c>
      <c r="C1400" s="12" t="s">
        <v>2264</v>
      </c>
      <c r="D1400" s="25" t="s">
        <v>9</v>
      </c>
      <c r="E1400" s="26">
        <v>275.37</v>
      </c>
      <c r="F1400" s="25"/>
      <c r="G1400" s="27"/>
      <c r="H1400" s="27"/>
      <c r="I1400" s="27"/>
      <c r="J1400" s="27"/>
      <c r="K1400" s="25" t="s">
        <v>4076</v>
      </c>
      <c r="L1400" s="25"/>
      <c r="M1400"/>
      <c r="N1400"/>
      <c r="O1400" s="25">
        <v>1.5</v>
      </c>
      <c r="P1400" s="25">
        <v>-9.59</v>
      </c>
      <c r="Q1400" s="23"/>
      <c r="R1400" s="23"/>
      <c r="S1400" s="23" t="str">
        <f t="shared" si="66"/>
        <v/>
      </c>
      <c r="T1400" s="23">
        <f t="shared" si="64"/>
        <v>0</v>
      </c>
    </row>
    <row r="1401" spans="1:20" ht="17.399999999999999">
      <c r="A1401" s="23">
        <f t="shared" si="65"/>
        <v>40</v>
      </c>
      <c r="B1401" s="24" t="s">
        <v>2265</v>
      </c>
      <c r="C1401" s="12" t="s">
        <v>2266</v>
      </c>
      <c r="D1401" s="25" t="s">
        <v>9</v>
      </c>
      <c r="E1401" s="26">
        <v>16567.169999999998</v>
      </c>
      <c r="F1401" s="25">
        <v>12</v>
      </c>
      <c r="G1401" s="27">
        <v>1311.96</v>
      </c>
      <c r="H1401" s="27">
        <v>1294.96</v>
      </c>
      <c r="I1401" s="27">
        <v>1825.6</v>
      </c>
      <c r="J1401" s="27">
        <v>1555.7</v>
      </c>
      <c r="K1401" s="25" t="s">
        <v>2626</v>
      </c>
      <c r="L1401" s="25"/>
      <c r="M1401"/>
      <c r="N1401"/>
      <c r="O1401" s="25">
        <v>-15.66</v>
      </c>
      <c r="P1401" s="25">
        <v>-14.41</v>
      </c>
      <c r="Q1401" s="23"/>
      <c r="R1401" s="23"/>
      <c r="S1401" s="23">
        <f t="shared" si="66"/>
        <v>16567.184009999997</v>
      </c>
      <c r="T1401" s="23">
        <f t="shared" si="64"/>
        <v>0</v>
      </c>
    </row>
    <row r="1402" spans="1:20" ht="17.399999999999999">
      <c r="A1402" s="23" t="str">
        <f t="shared" si="65"/>
        <v/>
      </c>
      <c r="B1402" s="24" t="s">
        <v>2267</v>
      </c>
      <c r="C1402" s="12" t="s">
        <v>2268</v>
      </c>
      <c r="D1402" s="25" t="s">
        <v>37</v>
      </c>
      <c r="E1402" s="26">
        <v>19.66</v>
      </c>
      <c r="F1402" s="25"/>
      <c r="G1402" s="27"/>
      <c r="H1402" s="27"/>
      <c r="I1402" s="27"/>
      <c r="J1402" s="27"/>
      <c r="K1402" s="25" t="s">
        <v>4096</v>
      </c>
      <c r="L1402" s="25"/>
      <c r="M1402"/>
      <c r="N1402"/>
      <c r="O1402" s="25">
        <v>27.09</v>
      </c>
      <c r="P1402" s="25">
        <v>1.73</v>
      </c>
      <c r="Q1402" s="23"/>
      <c r="R1402" s="23"/>
      <c r="S1402" s="23" t="str">
        <f t="shared" si="66"/>
        <v/>
      </c>
      <c r="T1402" s="23">
        <f t="shared" si="64"/>
        <v>0</v>
      </c>
    </row>
    <row r="1403" spans="1:20" ht="17.399999999999999">
      <c r="A1403" s="23" t="str">
        <f t="shared" si="65"/>
        <v/>
      </c>
      <c r="B1403" s="24" t="s">
        <v>2269</v>
      </c>
      <c r="C1403" s="12" t="s">
        <v>4042</v>
      </c>
      <c r="D1403" s="25" t="s">
        <v>9</v>
      </c>
      <c r="E1403" s="26">
        <v>1833</v>
      </c>
      <c r="F1403" s="25">
        <v>1</v>
      </c>
      <c r="G1403" s="27">
        <v>56.5</v>
      </c>
      <c r="H1403" s="27">
        <v>56</v>
      </c>
      <c r="I1403" s="27">
        <v>56</v>
      </c>
      <c r="J1403" s="27"/>
      <c r="K1403" s="25" t="s">
        <v>4086</v>
      </c>
      <c r="L1403" s="25"/>
      <c r="M1403"/>
      <c r="N1403"/>
      <c r="O1403" s="25">
        <v>-9.3800000000000008</v>
      </c>
      <c r="P1403" s="25">
        <v>-15.24</v>
      </c>
      <c r="Q1403" s="23"/>
      <c r="R1403" s="23"/>
      <c r="S1403" s="23" t="str">
        <f t="shared" si="66"/>
        <v/>
      </c>
      <c r="T1403" s="23">
        <f t="shared" si="64"/>
        <v>-1</v>
      </c>
    </row>
    <row r="1404" spans="1:20" ht="17.399999999999999">
      <c r="A1404" s="23" t="str">
        <f t="shared" si="65"/>
        <v/>
      </c>
      <c r="B1404" s="24" t="s">
        <v>2271</v>
      </c>
      <c r="C1404" s="12" t="s">
        <v>2272</v>
      </c>
      <c r="D1404" s="25" t="s">
        <v>9</v>
      </c>
      <c r="E1404" s="26">
        <v>332.02</v>
      </c>
      <c r="F1404" s="26">
        <v>5</v>
      </c>
      <c r="G1404" s="27">
        <v>10.06</v>
      </c>
      <c r="H1404" s="27">
        <v>10.06</v>
      </c>
      <c r="I1404" s="27"/>
      <c r="J1404" s="27"/>
      <c r="K1404" s="25" t="s">
        <v>4092</v>
      </c>
      <c r="L1404" s="25"/>
      <c r="M1404"/>
      <c r="N1404"/>
      <c r="O1404" s="25">
        <v>-9.36</v>
      </c>
      <c r="P1404" s="25">
        <v>-13.86</v>
      </c>
      <c r="Q1404" s="23"/>
      <c r="R1404" s="23"/>
      <c r="S1404" s="23" t="str">
        <f t="shared" si="66"/>
        <v/>
      </c>
      <c r="T1404" s="23">
        <f t="shared" si="64"/>
        <v>0</v>
      </c>
    </row>
    <row r="1405" spans="1:20" ht="17.399999999999999">
      <c r="A1405" s="23" t="str">
        <f t="shared" si="65"/>
        <v/>
      </c>
      <c r="B1405" s="24" t="s">
        <v>2273</v>
      </c>
      <c r="C1405" s="12" t="s">
        <v>4522</v>
      </c>
      <c r="D1405" s="25" t="s">
        <v>37</v>
      </c>
      <c r="E1405" s="26">
        <v>31.41</v>
      </c>
      <c r="F1405" s="25"/>
      <c r="G1405" s="27"/>
      <c r="H1405" s="27"/>
      <c r="I1405" s="27"/>
      <c r="J1405" s="27"/>
      <c r="K1405" s="25" t="s">
        <v>4085</v>
      </c>
      <c r="L1405" s="26"/>
      <c r="M1405"/>
      <c r="N1405"/>
      <c r="O1405" s="25">
        <v>-6.18</v>
      </c>
      <c r="P1405" s="25">
        <v>-17.39</v>
      </c>
      <c r="Q1405" s="23"/>
      <c r="R1405" s="23"/>
      <c r="S1405" s="23" t="str">
        <f t="shared" si="66"/>
        <v/>
      </c>
      <c r="T1405" s="23">
        <f t="shared" si="64"/>
        <v>0</v>
      </c>
    </row>
    <row r="1406" spans="1:20" ht="17.399999999999999">
      <c r="A1406" s="23" t="str">
        <f t="shared" si="65"/>
        <v/>
      </c>
      <c r="B1406" s="24" t="s">
        <v>2274</v>
      </c>
      <c r="C1406" s="12" t="s">
        <v>2275</v>
      </c>
      <c r="D1406" s="25" t="s">
        <v>37</v>
      </c>
      <c r="E1406" s="26">
        <v>60.31</v>
      </c>
      <c r="F1406" s="25"/>
      <c r="G1406" s="27"/>
      <c r="H1406" s="27"/>
      <c r="I1406" s="27"/>
      <c r="J1406" s="27"/>
      <c r="K1406" s="25" t="s">
        <v>4091</v>
      </c>
      <c r="L1406" s="25"/>
      <c r="M1406"/>
      <c r="N1406"/>
      <c r="O1406" s="25">
        <v>7.28</v>
      </c>
      <c r="P1406" s="25">
        <v>8.07</v>
      </c>
      <c r="Q1406" s="23"/>
      <c r="R1406" s="23"/>
      <c r="S1406" s="23" t="str">
        <f t="shared" si="66"/>
        <v/>
      </c>
      <c r="T1406" s="23">
        <f t="shared" si="64"/>
        <v>0</v>
      </c>
    </row>
    <row r="1407" spans="1:20" ht="17.399999999999999">
      <c r="A1407" s="23" t="str">
        <f t="shared" si="65"/>
        <v/>
      </c>
      <c r="B1407" s="24" t="s">
        <v>2276</v>
      </c>
      <c r="C1407" s="12" t="s">
        <v>2277</v>
      </c>
      <c r="D1407" s="25" t="s">
        <v>37</v>
      </c>
      <c r="E1407" s="26">
        <v>39.65</v>
      </c>
      <c r="F1407" s="25"/>
      <c r="G1407" s="27"/>
      <c r="H1407" s="27"/>
      <c r="I1407" s="27"/>
      <c r="J1407" s="27"/>
      <c r="K1407" s="25" t="s">
        <v>4084</v>
      </c>
      <c r="L1407" s="25"/>
      <c r="M1407"/>
      <c r="N1407"/>
      <c r="O1407" s="25">
        <v>-15.4</v>
      </c>
      <c r="P1407" s="25">
        <v>-24.43</v>
      </c>
      <c r="Q1407" s="23"/>
      <c r="R1407" s="23"/>
      <c r="S1407" s="23" t="str">
        <f t="shared" si="66"/>
        <v/>
      </c>
      <c r="T1407" s="23">
        <f t="shared" si="64"/>
        <v>0</v>
      </c>
    </row>
    <row r="1408" spans="1:20" ht="17.399999999999999">
      <c r="A1408" s="23">
        <f t="shared" si="65"/>
        <v>118</v>
      </c>
      <c r="B1408" s="24" t="s">
        <v>2278</v>
      </c>
      <c r="C1408" s="12" t="s">
        <v>2279</v>
      </c>
      <c r="D1408" s="25" t="s">
        <v>9</v>
      </c>
      <c r="E1408" s="26">
        <v>2827.18</v>
      </c>
      <c r="F1408" s="25">
        <v>12</v>
      </c>
      <c r="G1408" s="27">
        <v>278.22000000000003</v>
      </c>
      <c r="H1408" s="27">
        <v>277.83</v>
      </c>
      <c r="I1408" s="27">
        <v>272.82</v>
      </c>
      <c r="J1408" s="27">
        <v>275.35000000000002</v>
      </c>
      <c r="K1408" s="25" t="s">
        <v>4080</v>
      </c>
      <c r="L1408" s="25"/>
      <c r="M1408"/>
      <c r="N1408"/>
      <c r="O1408" s="25">
        <v>-7.71</v>
      </c>
      <c r="P1408" s="25">
        <v>-14.64</v>
      </c>
      <c r="Q1408" s="23"/>
      <c r="R1408" s="23"/>
      <c r="S1408" s="23">
        <f t="shared" si="66"/>
        <v>2827.1940799999998</v>
      </c>
      <c r="T1408" s="23">
        <f t="shared" si="64"/>
        <v>0</v>
      </c>
    </row>
    <row r="1409" spans="1:20" ht="17.399999999999999">
      <c r="A1409" s="23" t="str">
        <f t="shared" si="65"/>
        <v/>
      </c>
      <c r="B1409" s="24" t="s">
        <v>4940</v>
      </c>
      <c r="C1409" s="12" t="s">
        <v>4942</v>
      </c>
      <c r="D1409" s="25" t="s">
        <v>37</v>
      </c>
      <c r="E1409" s="26">
        <v>315.27999999999997</v>
      </c>
      <c r="F1409" s="25">
        <v>2</v>
      </c>
      <c r="G1409" s="27">
        <v>12</v>
      </c>
      <c r="H1409" s="27">
        <v>12</v>
      </c>
      <c r="I1409" s="27"/>
      <c r="J1409" s="27"/>
      <c r="K1409" s="25" t="s">
        <v>2626</v>
      </c>
      <c r="L1409" s="25"/>
      <c r="M1409"/>
      <c r="N1409"/>
      <c r="O1409" s="25">
        <v>-18.649999999999999</v>
      </c>
      <c r="P1409" s="25">
        <v>-40.75</v>
      </c>
      <c r="Q1409" s="23"/>
      <c r="R1409" s="23"/>
      <c r="S1409" s="23" t="str">
        <f t="shared" si="66"/>
        <v/>
      </c>
      <c r="T1409" s="23">
        <f t="shared" si="64"/>
        <v>0</v>
      </c>
    </row>
    <row r="1410" spans="1:20" ht="17.399999999999999">
      <c r="A1410" s="23" t="str">
        <f t="shared" si="65"/>
        <v/>
      </c>
      <c r="B1410" s="24" t="s">
        <v>2280</v>
      </c>
      <c r="C1410" s="12" t="s">
        <v>2281</v>
      </c>
      <c r="D1410" s="25" t="s">
        <v>37</v>
      </c>
      <c r="E1410" s="26">
        <v>214.47</v>
      </c>
      <c r="F1410" s="25"/>
      <c r="G1410" s="27"/>
      <c r="H1410" s="27"/>
      <c r="I1410" s="27"/>
      <c r="J1410" s="27"/>
      <c r="K1410" s="25" t="s">
        <v>4091</v>
      </c>
      <c r="L1410" s="25"/>
      <c r="M1410"/>
      <c r="N1410"/>
      <c r="O1410" s="25">
        <v>-13.13</v>
      </c>
      <c r="P1410" s="25">
        <v>-12.1</v>
      </c>
      <c r="Q1410" s="23"/>
      <c r="R1410" s="23"/>
      <c r="S1410" s="23" t="str">
        <f t="shared" si="66"/>
        <v/>
      </c>
      <c r="T1410" s="23">
        <f t="shared" si="64"/>
        <v>0</v>
      </c>
    </row>
    <row r="1411" spans="1:20" ht="17.399999999999999">
      <c r="A1411" s="23">
        <f t="shared" si="65"/>
        <v>130</v>
      </c>
      <c r="B1411" s="24" t="s">
        <v>2282</v>
      </c>
      <c r="C1411" s="12" t="s">
        <v>2283</v>
      </c>
      <c r="D1411" s="25" t="s">
        <v>37</v>
      </c>
      <c r="E1411" s="26">
        <v>2295.0700000000002</v>
      </c>
      <c r="F1411" s="25">
        <v>7</v>
      </c>
      <c r="G1411" s="27">
        <v>9.9700000000000006</v>
      </c>
      <c r="H1411" s="27">
        <v>9.9700000000000006</v>
      </c>
      <c r="I1411" s="27">
        <v>11.2</v>
      </c>
      <c r="J1411" s="27">
        <v>11.2</v>
      </c>
      <c r="K1411" s="25" t="s">
        <v>4107</v>
      </c>
      <c r="L1411" s="25"/>
      <c r="M1411"/>
      <c r="N1411"/>
      <c r="O1411" s="25">
        <v>-0.59</v>
      </c>
      <c r="P1411" s="25">
        <v>23.26</v>
      </c>
      <c r="Q1411" s="23"/>
      <c r="R1411" s="23"/>
      <c r="S1411" s="23">
        <f t="shared" si="66"/>
        <v>2295.0841100000002</v>
      </c>
      <c r="T1411" s="23">
        <f t="shared" si="64"/>
        <v>0</v>
      </c>
    </row>
    <row r="1412" spans="1:20" ht="17.399999999999999">
      <c r="A1412" s="23" t="str">
        <f t="shared" si="65"/>
        <v/>
      </c>
      <c r="B1412" s="24" t="s">
        <v>2284</v>
      </c>
      <c r="C1412" s="12" t="s">
        <v>2285</v>
      </c>
      <c r="D1412" s="25" t="s">
        <v>37</v>
      </c>
      <c r="E1412" s="26">
        <v>19.63</v>
      </c>
      <c r="F1412" s="26"/>
      <c r="G1412" s="27"/>
      <c r="H1412" s="27"/>
      <c r="I1412" s="27"/>
      <c r="J1412" s="27"/>
      <c r="K1412" s="25" t="s">
        <v>4078</v>
      </c>
      <c r="L1412" s="25"/>
      <c r="M1412"/>
      <c r="N1412"/>
      <c r="O1412" s="25">
        <v>10.56</v>
      </c>
      <c r="P1412" s="25">
        <v>-11.3</v>
      </c>
      <c r="Q1412" s="23"/>
      <c r="R1412" s="23"/>
      <c r="S1412" s="23" t="str">
        <f t="shared" si="66"/>
        <v/>
      </c>
      <c r="T1412" s="23">
        <f t="shared" si="64"/>
        <v>0</v>
      </c>
    </row>
    <row r="1413" spans="1:20" ht="17.399999999999999">
      <c r="A1413" s="23" t="str">
        <f t="shared" si="65"/>
        <v/>
      </c>
      <c r="B1413" s="24" t="s">
        <v>2286</v>
      </c>
      <c r="C1413" s="12" t="s">
        <v>2287</v>
      </c>
      <c r="D1413" s="25" t="s">
        <v>37</v>
      </c>
      <c r="E1413" s="26">
        <v>459.25</v>
      </c>
      <c r="F1413" s="25">
        <v>2</v>
      </c>
      <c r="G1413" s="27">
        <v>0.9</v>
      </c>
      <c r="H1413" s="27">
        <v>0.9</v>
      </c>
      <c r="I1413" s="27"/>
      <c r="J1413" s="27"/>
      <c r="K1413" s="25" t="s">
        <v>4105</v>
      </c>
      <c r="L1413" s="28"/>
      <c r="M1413"/>
      <c r="N1413"/>
      <c r="O1413" s="25">
        <v>-6.11</v>
      </c>
      <c r="P1413" s="25">
        <v>-18.600000000000001</v>
      </c>
      <c r="Q1413" s="23"/>
      <c r="R1413" s="23"/>
      <c r="S1413" s="23" t="str">
        <f t="shared" si="66"/>
        <v/>
      </c>
      <c r="T1413" s="23">
        <f t="shared" si="64"/>
        <v>0</v>
      </c>
    </row>
    <row r="1414" spans="1:20" ht="17.399999999999999">
      <c r="A1414" s="23" t="str">
        <f t="shared" si="65"/>
        <v/>
      </c>
      <c r="B1414" s="24" t="s">
        <v>2288</v>
      </c>
      <c r="C1414" s="12" t="s">
        <v>2289</v>
      </c>
      <c r="D1414" s="25" t="s">
        <v>37</v>
      </c>
      <c r="E1414" s="26">
        <v>59.55</v>
      </c>
      <c r="F1414" s="25"/>
      <c r="G1414" s="27"/>
      <c r="H1414" s="27"/>
      <c r="I1414" s="27"/>
      <c r="J1414" s="27"/>
      <c r="K1414" s="25" t="s">
        <v>2626</v>
      </c>
      <c r="L1414" s="26"/>
      <c r="M1414"/>
      <c r="N1414"/>
      <c r="O1414" s="25">
        <v>-8.2100000000000009</v>
      </c>
      <c r="P1414" s="25">
        <v>-30.95</v>
      </c>
      <c r="Q1414" s="23"/>
      <c r="R1414" s="23"/>
      <c r="S1414" s="23" t="str">
        <f t="shared" si="66"/>
        <v/>
      </c>
      <c r="T1414" s="23">
        <f t="shared" si="64"/>
        <v>0</v>
      </c>
    </row>
    <row r="1415" spans="1:20" ht="17.399999999999999">
      <c r="A1415" s="23" t="str">
        <f t="shared" si="65"/>
        <v/>
      </c>
      <c r="B1415" s="24" t="s">
        <v>2290</v>
      </c>
      <c r="C1415" s="12" t="s">
        <v>2291</v>
      </c>
      <c r="D1415" s="25" t="s">
        <v>37</v>
      </c>
      <c r="E1415" s="26">
        <v>1018.47</v>
      </c>
      <c r="F1415" s="25">
        <v>3</v>
      </c>
      <c r="G1415" s="27">
        <v>3.9</v>
      </c>
      <c r="H1415" s="27">
        <v>3.9</v>
      </c>
      <c r="I1415" s="27"/>
      <c r="J1415" s="27"/>
      <c r="K1415" s="25" t="s">
        <v>4110</v>
      </c>
      <c r="L1415" s="25"/>
      <c r="M1415"/>
      <c r="N1415"/>
      <c r="O1415" s="25">
        <v>-28.95</v>
      </c>
      <c r="P1415" s="25">
        <v>-46.67</v>
      </c>
      <c r="Q1415" s="23"/>
      <c r="R1415" s="23"/>
      <c r="S1415" s="23" t="str">
        <f t="shared" si="66"/>
        <v/>
      </c>
      <c r="T1415" s="23">
        <f t="shared" si="64"/>
        <v>0</v>
      </c>
    </row>
    <row r="1416" spans="1:20" ht="17.399999999999999">
      <c r="A1416" s="23" t="str">
        <f t="shared" si="65"/>
        <v/>
      </c>
      <c r="B1416" s="24" t="s">
        <v>3939</v>
      </c>
      <c r="C1416" s="12" t="s">
        <v>3945</v>
      </c>
      <c r="D1416" s="25" t="s">
        <v>37</v>
      </c>
      <c r="E1416" s="26">
        <v>28.4</v>
      </c>
      <c r="F1416" s="25"/>
      <c r="G1416" s="27"/>
      <c r="H1416" s="27"/>
      <c r="I1416" s="27"/>
      <c r="J1416" s="27"/>
      <c r="K1416" s="25" t="s">
        <v>4113</v>
      </c>
      <c r="L1416" s="26"/>
      <c r="M1416"/>
      <c r="N1416"/>
      <c r="O1416" s="25">
        <v>-12.74</v>
      </c>
      <c r="P1416" s="25">
        <v>-21.72</v>
      </c>
      <c r="Q1416" s="23"/>
      <c r="R1416" s="23"/>
      <c r="S1416" s="23" t="str">
        <f t="shared" si="66"/>
        <v/>
      </c>
      <c r="T1416" s="23">
        <f t="shared" si="64"/>
        <v>0</v>
      </c>
    </row>
    <row r="1417" spans="1:20" ht="17.399999999999999">
      <c r="A1417" s="23" t="str">
        <f t="shared" si="65"/>
        <v/>
      </c>
      <c r="B1417" s="24" t="s">
        <v>2292</v>
      </c>
      <c r="C1417" s="12" t="s">
        <v>2293</v>
      </c>
      <c r="D1417" s="25" t="s">
        <v>37</v>
      </c>
      <c r="E1417" s="26">
        <v>46.55</v>
      </c>
      <c r="F1417" s="26"/>
      <c r="G1417" s="27"/>
      <c r="H1417" s="27"/>
      <c r="I1417" s="27"/>
      <c r="J1417" s="27"/>
      <c r="K1417" s="25" t="s">
        <v>4115</v>
      </c>
      <c r="L1417" s="26"/>
      <c r="M1417"/>
      <c r="N1417"/>
      <c r="O1417" s="25">
        <v>-13.64</v>
      </c>
      <c r="P1417" s="25">
        <v>-32.14</v>
      </c>
      <c r="Q1417" s="23"/>
      <c r="R1417" s="23"/>
      <c r="S1417" s="23" t="str">
        <f t="shared" si="66"/>
        <v/>
      </c>
      <c r="T1417" s="23">
        <f t="shared" si="64"/>
        <v>0</v>
      </c>
    </row>
    <row r="1418" spans="1:20" ht="17.399999999999999">
      <c r="A1418" s="23" t="str">
        <f t="shared" si="65"/>
        <v/>
      </c>
      <c r="B1418" s="24" t="s">
        <v>3961</v>
      </c>
      <c r="C1418" s="12" t="s">
        <v>3966</v>
      </c>
      <c r="D1418" s="25" t="s">
        <v>37</v>
      </c>
      <c r="E1418" s="26">
        <v>262.27999999999997</v>
      </c>
      <c r="F1418" s="26">
        <v>1</v>
      </c>
      <c r="G1418" s="27">
        <v>7</v>
      </c>
      <c r="H1418" s="27">
        <v>7</v>
      </c>
      <c r="I1418" s="27">
        <v>7</v>
      </c>
      <c r="J1418" s="27"/>
      <c r="K1418" s="25" t="s">
        <v>4105</v>
      </c>
      <c r="L1418" s="26"/>
      <c r="M1418"/>
      <c r="N1418"/>
      <c r="O1418" s="25">
        <v>-18.8</v>
      </c>
      <c r="P1418" s="25">
        <v>-18.95</v>
      </c>
      <c r="Q1418" s="23"/>
      <c r="R1418" s="23"/>
      <c r="S1418" s="23" t="str">
        <f t="shared" si="66"/>
        <v/>
      </c>
      <c r="T1418" s="23">
        <f t="shared" si="64"/>
        <v>0</v>
      </c>
    </row>
    <row r="1419" spans="1:20" ht="17.399999999999999">
      <c r="A1419" s="23" t="str">
        <f t="shared" si="65"/>
        <v/>
      </c>
      <c r="B1419" s="24" t="s">
        <v>2294</v>
      </c>
      <c r="C1419" s="12" t="s">
        <v>2295</v>
      </c>
      <c r="D1419" s="25" t="s">
        <v>37</v>
      </c>
      <c r="E1419" s="26">
        <v>188.35</v>
      </c>
      <c r="F1419" s="25"/>
      <c r="G1419" s="27"/>
      <c r="H1419" s="27"/>
      <c r="I1419" s="27"/>
      <c r="J1419" s="27"/>
      <c r="K1419" s="25" t="s">
        <v>4088</v>
      </c>
      <c r="L1419" s="25"/>
      <c r="M1419"/>
      <c r="N1419"/>
      <c r="O1419" s="25">
        <v>-19.059999999999999</v>
      </c>
      <c r="P1419" s="25">
        <v>-40.07</v>
      </c>
      <c r="Q1419" s="23"/>
      <c r="R1419" s="23"/>
      <c r="S1419" s="23" t="str">
        <f t="shared" si="66"/>
        <v/>
      </c>
      <c r="T1419" s="23">
        <f t="shared" si="64"/>
        <v>0</v>
      </c>
    </row>
    <row r="1420" spans="1:20" ht="17.399999999999999">
      <c r="A1420" s="23" t="str">
        <f t="shared" si="65"/>
        <v/>
      </c>
      <c r="B1420" s="24" t="s">
        <v>2296</v>
      </c>
      <c r="C1420" s="12" t="s">
        <v>4771</v>
      </c>
      <c r="D1420" s="25" t="s">
        <v>37</v>
      </c>
      <c r="E1420" s="26">
        <v>58.14</v>
      </c>
      <c r="F1420" s="25"/>
      <c r="G1420" s="27"/>
      <c r="H1420" s="27"/>
      <c r="I1420" s="27"/>
      <c r="J1420" s="27"/>
      <c r="K1420" s="25" t="s">
        <v>4117</v>
      </c>
      <c r="L1420" s="25"/>
      <c r="M1420"/>
      <c r="N1420"/>
      <c r="O1420" s="25">
        <v>0</v>
      </c>
      <c r="P1420" s="25">
        <v>0</v>
      </c>
      <c r="Q1420" s="23"/>
      <c r="R1420" s="23"/>
      <c r="S1420" s="23" t="str">
        <f t="shared" si="66"/>
        <v/>
      </c>
      <c r="T1420" s="23">
        <f t="shared" si="64"/>
        <v>0</v>
      </c>
    </row>
    <row r="1421" spans="1:20" ht="17.399999999999999">
      <c r="A1421" s="23" t="str">
        <f t="shared" si="65"/>
        <v/>
      </c>
      <c r="B1421" s="24" t="s">
        <v>3342</v>
      </c>
      <c r="C1421" s="12" t="s">
        <v>3425</v>
      </c>
      <c r="D1421" s="25" t="s">
        <v>37</v>
      </c>
      <c r="E1421" s="26">
        <v>87.28</v>
      </c>
      <c r="F1421" s="26"/>
      <c r="G1421" s="27"/>
      <c r="H1421" s="27"/>
      <c r="I1421" s="27"/>
      <c r="J1421" s="27"/>
      <c r="K1421" s="25" t="s">
        <v>4105</v>
      </c>
      <c r="L1421" s="25"/>
      <c r="M1421"/>
      <c r="N1421"/>
      <c r="O1421" s="25">
        <v>-9.36</v>
      </c>
      <c r="P1421" s="25">
        <v>-29.47</v>
      </c>
      <c r="Q1421" s="23"/>
      <c r="R1421" s="23"/>
      <c r="S1421" s="23" t="str">
        <f t="shared" si="66"/>
        <v/>
      </c>
      <c r="T1421" s="23">
        <f t="shared" si="64"/>
        <v>0</v>
      </c>
    </row>
    <row r="1422" spans="1:20" ht="17.399999999999999">
      <c r="A1422" s="23" t="str">
        <f t="shared" si="65"/>
        <v/>
      </c>
      <c r="B1422" s="24" t="s">
        <v>2297</v>
      </c>
      <c r="C1422" s="12" t="s">
        <v>4297</v>
      </c>
      <c r="D1422" s="25" t="s">
        <v>37</v>
      </c>
      <c r="E1422" s="26">
        <v>58.98</v>
      </c>
      <c r="F1422" s="26"/>
      <c r="G1422" s="27"/>
      <c r="H1422" s="27"/>
      <c r="I1422" s="27"/>
      <c r="J1422" s="27"/>
      <c r="K1422" s="25" t="s">
        <v>4113</v>
      </c>
      <c r="L1422" s="25"/>
      <c r="M1422"/>
      <c r="N1422"/>
      <c r="O1422" s="25">
        <v>-5.27</v>
      </c>
      <c r="P1422" s="25">
        <v>3.04</v>
      </c>
      <c r="Q1422" s="23"/>
      <c r="R1422" s="23"/>
      <c r="S1422" s="23" t="str">
        <f t="shared" si="66"/>
        <v/>
      </c>
      <c r="T1422" s="23">
        <f t="shared" ref="T1422:T1485" si="67">IF(AND(G1422&lt;H1422,I1422&lt;J1422,H1422&lt;J1422),1,IF(AND(G1422&gt;H1422,I1422&gt;J1422,H1422&gt;J1422),-1,0))</f>
        <v>0</v>
      </c>
    </row>
    <row r="1423" spans="1:20" ht="17.399999999999999">
      <c r="A1423" s="23" t="str">
        <f t="shared" ref="A1423:A1486" si="68">IF(ISERROR(RANK(S1423,$S$14:$S$3000,)),"",RANK(S1423,$S$14:$S$3000,))</f>
        <v/>
      </c>
      <c r="B1423" s="24" t="s">
        <v>2298</v>
      </c>
      <c r="C1423" s="12" t="s">
        <v>4408</v>
      </c>
      <c r="D1423" s="25" t="s">
        <v>9</v>
      </c>
      <c r="E1423" s="26">
        <v>1012.77</v>
      </c>
      <c r="F1423" s="25">
        <v>7</v>
      </c>
      <c r="G1423" s="27">
        <v>16.329999999999998</v>
      </c>
      <c r="H1423" s="27">
        <v>16.329999999999998</v>
      </c>
      <c r="I1423" s="27"/>
      <c r="J1423" s="27"/>
      <c r="K1423" s="25" t="s">
        <v>2626</v>
      </c>
      <c r="L1423" s="25"/>
      <c r="M1423"/>
      <c r="N1423"/>
      <c r="O1423" s="25">
        <v>-3.63</v>
      </c>
      <c r="P1423" s="25">
        <v>-44.68</v>
      </c>
      <c r="Q1423" s="23"/>
      <c r="R1423" s="23"/>
      <c r="S1423" s="23" t="str">
        <f t="shared" ref="S1423:S1486" si="69">IF(OR(F1423&lt;=$F$8,ISBLANK(G1423),ISBLANK(H1423),ISBLANK(J1423),ISBLANK(I1423)),"",E1423+ROW()/100000)</f>
        <v/>
      </c>
      <c r="T1423" s="23">
        <f t="shared" si="67"/>
        <v>0</v>
      </c>
    </row>
    <row r="1424" spans="1:20" ht="17.399999999999999">
      <c r="A1424" s="23" t="str">
        <f t="shared" si="68"/>
        <v/>
      </c>
      <c r="B1424" s="24" t="s">
        <v>2299</v>
      </c>
      <c r="C1424" s="12" t="s">
        <v>2300</v>
      </c>
      <c r="D1424" s="25" t="s">
        <v>37</v>
      </c>
      <c r="E1424" s="26">
        <v>214.87</v>
      </c>
      <c r="F1424" s="25">
        <v>3</v>
      </c>
      <c r="G1424" s="27">
        <v>8.0299999999999994</v>
      </c>
      <c r="H1424" s="27">
        <v>8.0299999999999994</v>
      </c>
      <c r="I1424" s="27"/>
      <c r="J1424" s="27"/>
      <c r="K1424" s="25" t="s">
        <v>4105</v>
      </c>
      <c r="L1424" s="25"/>
      <c r="M1424"/>
      <c r="N1424"/>
      <c r="O1424" s="25">
        <v>-12.43</v>
      </c>
      <c r="P1424" s="25">
        <v>-13.07</v>
      </c>
      <c r="Q1424" s="23"/>
      <c r="R1424" s="23"/>
      <c r="S1424" s="23" t="str">
        <f t="shared" si="69"/>
        <v/>
      </c>
      <c r="T1424" s="23">
        <f t="shared" si="67"/>
        <v>0</v>
      </c>
    </row>
    <row r="1425" spans="1:20" ht="17.399999999999999">
      <c r="A1425" s="23" t="str">
        <f t="shared" si="68"/>
        <v/>
      </c>
      <c r="B1425" s="24" t="s">
        <v>2301</v>
      </c>
      <c r="C1425" s="12" t="s">
        <v>2302</v>
      </c>
      <c r="D1425" s="25" t="s">
        <v>37</v>
      </c>
      <c r="E1425" s="26">
        <v>94.91</v>
      </c>
      <c r="F1425" s="25">
        <v>1</v>
      </c>
      <c r="G1425" s="27">
        <v>1</v>
      </c>
      <c r="H1425" s="27">
        <v>1</v>
      </c>
      <c r="I1425" s="27">
        <v>1</v>
      </c>
      <c r="J1425" s="27"/>
      <c r="K1425" s="25" t="s">
        <v>2626</v>
      </c>
      <c r="L1425" s="26"/>
      <c r="M1425"/>
      <c r="N1425"/>
      <c r="O1425" s="25">
        <v>4.1399999999999997</v>
      </c>
      <c r="P1425" s="25">
        <v>-30.36</v>
      </c>
      <c r="Q1425" s="23"/>
      <c r="R1425" s="23"/>
      <c r="S1425" s="23" t="str">
        <f t="shared" si="69"/>
        <v/>
      </c>
      <c r="T1425" s="23">
        <f t="shared" si="67"/>
        <v>0</v>
      </c>
    </row>
    <row r="1426" spans="1:20" ht="17.399999999999999">
      <c r="A1426" s="23" t="str">
        <f t="shared" si="68"/>
        <v/>
      </c>
      <c r="B1426" s="24" t="s">
        <v>2303</v>
      </c>
      <c r="C1426" s="12" t="s">
        <v>2304</v>
      </c>
      <c r="D1426" s="25" t="s">
        <v>9</v>
      </c>
      <c r="E1426" s="26">
        <v>67.319999999999993</v>
      </c>
      <c r="F1426" s="25"/>
      <c r="G1426" s="27"/>
      <c r="H1426" s="27"/>
      <c r="I1426" s="27"/>
      <c r="J1426" s="27"/>
      <c r="K1426" s="25" t="s">
        <v>4118</v>
      </c>
      <c r="L1426" s="25"/>
      <c r="M1426"/>
      <c r="N1426"/>
      <c r="O1426" s="25">
        <v>-3.18</v>
      </c>
      <c r="P1426" s="25">
        <v>-11.45</v>
      </c>
      <c r="Q1426" s="23"/>
      <c r="R1426" s="23"/>
      <c r="S1426" s="23" t="str">
        <f t="shared" si="69"/>
        <v/>
      </c>
      <c r="T1426" s="23">
        <f t="shared" si="67"/>
        <v>0</v>
      </c>
    </row>
    <row r="1427" spans="1:20" ht="17.399999999999999">
      <c r="A1427" s="23" t="str">
        <f t="shared" si="68"/>
        <v/>
      </c>
      <c r="B1427" s="24" t="s">
        <v>2305</v>
      </c>
      <c r="C1427" s="12" t="s">
        <v>2306</v>
      </c>
      <c r="D1427" s="25" t="s">
        <v>9</v>
      </c>
      <c r="E1427" s="26">
        <v>189.46</v>
      </c>
      <c r="F1427" s="25"/>
      <c r="G1427" s="27"/>
      <c r="H1427" s="27"/>
      <c r="I1427" s="27"/>
      <c r="J1427" s="27"/>
      <c r="K1427" s="25" t="s">
        <v>4085</v>
      </c>
      <c r="L1427" s="26"/>
      <c r="M1427"/>
      <c r="N1427"/>
      <c r="O1427" s="25">
        <v>3.13</v>
      </c>
      <c r="P1427" s="25">
        <v>-0.5</v>
      </c>
      <c r="Q1427" s="23"/>
      <c r="R1427" s="23"/>
      <c r="S1427" s="23" t="str">
        <f t="shared" si="69"/>
        <v/>
      </c>
      <c r="T1427" s="23">
        <f t="shared" si="67"/>
        <v>0</v>
      </c>
    </row>
    <row r="1428" spans="1:20" ht="17.399999999999999">
      <c r="A1428" s="23" t="str">
        <f t="shared" si="68"/>
        <v/>
      </c>
      <c r="B1428" s="24" t="s">
        <v>3343</v>
      </c>
      <c r="C1428" s="12" t="s">
        <v>3426</v>
      </c>
      <c r="D1428" s="25" t="s">
        <v>37</v>
      </c>
      <c r="E1428" s="26">
        <v>70.02</v>
      </c>
      <c r="F1428" s="26"/>
      <c r="G1428" s="27"/>
      <c r="H1428" s="27"/>
      <c r="I1428" s="27"/>
      <c r="J1428" s="27"/>
      <c r="K1428" s="25" t="s">
        <v>4117</v>
      </c>
      <c r="L1428" s="26"/>
      <c r="M1428"/>
      <c r="N1428"/>
      <c r="O1428" s="25">
        <v>-28.58</v>
      </c>
      <c r="P1428" s="25">
        <v>-27.05</v>
      </c>
      <c r="Q1428" s="23"/>
      <c r="R1428" s="23"/>
      <c r="S1428" s="23" t="str">
        <f t="shared" si="69"/>
        <v/>
      </c>
      <c r="T1428" s="23">
        <f t="shared" si="67"/>
        <v>0</v>
      </c>
    </row>
    <row r="1429" spans="1:20" ht="17.399999999999999">
      <c r="A1429" s="23" t="str">
        <f t="shared" si="68"/>
        <v/>
      </c>
      <c r="B1429" s="24" t="s">
        <v>2307</v>
      </c>
      <c r="C1429" s="12" t="s">
        <v>2308</v>
      </c>
      <c r="D1429" s="25" t="s">
        <v>37</v>
      </c>
      <c r="E1429" s="26">
        <v>43.6</v>
      </c>
      <c r="F1429" s="25"/>
      <c r="G1429" s="27"/>
      <c r="H1429" s="27"/>
      <c r="I1429" s="27"/>
      <c r="J1429" s="27"/>
      <c r="K1429" s="25" t="s">
        <v>4088</v>
      </c>
      <c r="L1429" s="26"/>
      <c r="M1429"/>
      <c r="N1429"/>
      <c r="O1429" s="25">
        <v>-0.14000000000000001</v>
      </c>
      <c r="P1429" s="25">
        <v>-20.28</v>
      </c>
      <c r="Q1429" s="23"/>
      <c r="R1429" s="23"/>
      <c r="S1429" s="23" t="str">
        <f t="shared" si="69"/>
        <v/>
      </c>
      <c r="T1429" s="23">
        <f t="shared" si="67"/>
        <v>0</v>
      </c>
    </row>
    <row r="1430" spans="1:20" ht="17.399999999999999">
      <c r="A1430" s="23" t="str">
        <f t="shared" si="68"/>
        <v/>
      </c>
      <c r="B1430" s="24" t="s">
        <v>2309</v>
      </c>
      <c r="C1430" s="12" t="s">
        <v>2310</v>
      </c>
      <c r="D1430" s="25" t="s">
        <v>37</v>
      </c>
      <c r="E1430" s="26">
        <v>98.55</v>
      </c>
      <c r="F1430" s="25"/>
      <c r="G1430" s="27"/>
      <c r="H1430" s="27"/>
      <c r="I1430" s="27"/>
      <c r="J1430" s="27"/>
      <c r="K1430" s="25" t="s">
        <v>4105</v>
      </c>
      <c r="L1430" s="25"/>
      <c r="M1430"/>
      <c r="N1430"/>
      <c r="O1430" s="25">
        <v>0</v>
      </c>
      <c r="P1430" s="25">
        <v>-14.12</v>
      </c>
      <c r="Q1430" s="23"/>
      <c r="R1430" s="23"/>
      <c r="S1430" s="23" t="str">
        <f t="shared" si="69"/>
        <v/>
      </c>
      <c r="T1430" s="23">
        <f t="shared" si="67"/>
        <v>0</v>
      </c>
    </row>
    <row r="1431" spans="1:20" ht="17.399999999999999">
      <c r="A1431" s="23" t="str">
        <f t="shared" si="68"/>
        <v/>
      </c>
      <c r="B1431" s="24" t="s">
        <v>3344</v>
      </c>
      <c r="C1431" s="12" t="s">
        <v>3427</v>
      </c>
      <c r="D1431" s="25" t="s">
        <v>37</v>
      </c>
      <c r="E1431" s="26">
        <v>1045.49</v>
      </c>
      <c r="F1431" s="25"/>
      <c r="G1431" s="27"/>
      <c r="H1431" s="27"/>
      <c r="I1431" s="27"/>
      <c r="J1431" s="27"/>
      <c r="K1431" s="25" t="s">
        <v>4109</v>
      </c>
      <c r="L1431" s="25"/>
      <c r="M1431"/>
      <c r="N1431"/>
      <c r="O1431" s="25">
        <v>-55.12</v>
      </c>
      <c r="P1431" s="25">
        <v>-30.7</v>
      </c>
      <c r="Q1431" s="23"/>
      <c r="R1431" s="23"/>
      <c r="S1431" s="23" t="str">
        <f t="shared" si="69"/>
        <v/>
      </c>
      <c r="T1431" s="23">
        <f t="shared" si="67"/>
        <v>0</v>
      </c>
    </row>
    <row r="1432" spans="1:20" ht="17.399999999999999">
      <c r="A1432" s="23">
        <f t="shared" si="68"/>
        <v>200</v>
      </c>
      <c r="B1432" s="24" t="s">
        <v>2311</v>
      </c>
      <c r="C1432" s="12" t="s">
        <v>3750</v>
      </c>
      <c r="D1432" s="25" t="s">
        <v>9</v>
      </c>
      <c r="E1432" s="26">
        <v>612.15</v>
      </c>
      <c r="F1432" s="26">
        <v>4</v>
      </c>
      <c r="G1432" s="27">
        <v>28.33</v>
      </c>
      <c r="H1432" s="27">
        <v>27.33</v>
      </c>
      <c r="I1432" s="27">
        <v>31</v>
      </c>
      <c r="J1432" s="27">
        <v>32</v>
      </c>
      <c r="K1432" s="25" t="s">
        <v>2626</v>
      </c>
      <c r="L1432" s="25"/>
      <c r="M1432"/>
      <c r="N1432"/>
      <c r="O1432" s="25">
        <v>-19.57</v>
      </c>
      <c r="P1432" s="25">
        <v>-40.08</v>
      </c>
      <c r="Q1432" s="23"/>
      <c r="R1432" s="23"/>
      <c r="S1432" s="23">
        <f t="shared" si="69"/>
        <v>612.16431999999998</v>
      </c>
      <c r="T1432" s="23">
        <f t="shared" si="67"/>
        <v>0</v>
      </c>
    </row>
    <row r="1433" spans="1:20" ht="17.399999999999999">
      <c r="A1433" s="23" t="str">
        <f t="shared" si="68"/>
        <v/>
      </c>
      <c r="B1433" s="24" t="s">
        <v>2312</v>
      </c>
      <c r="C1433" s="12" t="s">
        <v>4746</v>
      </c>
      <c r="D1433" s="25" t="s">
        <v>37</v>
      </c>
      <c r="E1433" s="26">
        <v>15.94</v>
      </c>
      <c r="F1433" s="25"/>
      <c r="G1433" s="27"/>
      <c r="H1433" s="27"/>
      <c r="I1433" s="27"/>
      <c r="J1433" s="27"/>
      <c r="K1433" s="25" t="s">
        <v>4115</v>
      </c>
      <c r="L1433" s="26"/>
      <c r="M1433"/>
      <c r="N1433"/>
      <c r="O1433" s="25">
        <v>-47.38</v>
      </c>
      <c r="P1433" s="25">
        <v>-60.82</v>
      </c>
      <c r="Q1433" s="23"/>
      <c r="R1433" s="23"/>
      <c r="S1433" s="23" t="str">
        <f t="shared" si="69"/>
        <v/>
      </c>
      <c r="T1433" s="23">
        <f t="shared" si="67"/>
        <v>0</v>
      </c>
    </row>
    <row r="1434" spans="1:20" ht="17.399999999999999">
      <c r="A1434" s="23" t="str">
        <f t="shared" si="68"/>
        <v/>
      </c>
      <c r="B1434" s="24" t="s">
        <v>2313</v>
      </c>
      <c r="C1434" s="12" t="s">
        <v>3751</v>
      </c>
      <c r="D1434" s="25" t="s">
        <v>9</v>
      </c>
      <c r="E1434" s="26">
        <v>58.86</v>
      </c>
      <c r="F1434" s="26"/>
      <c r="G1434" s="27"/>
      <c r="H1434" s="27"/>
      <c r="I1434" s="27"/>
      <c r="J1434" s="27"/>
      <c r="K1434" s="25" t="s">
        <v>4107</v>
      </c>
      <c r="L1434" s="25"/>
      <c r="M1434"/>
      <c r="N1434"/>
      <c r="O1434" s="25">
        <v>-12.28</v>
      </c>
      <c r="P1434" s="25">
        <v>-33.33</v>
      </c>
      <c r="Q1434" s="23"/>
      <c r="R1434" s="23"/>
      <c r="S1434" s="23" t="str">
        <f t="shared" si="69"/>
        <v/>
      </c>
      <c r="T1434" s="23">
        <f t="shared" si="67"/>
        <v>0</v>
      </c>
    </row>
    <row r="1435" spans="1:20" ht="17.399999999999999">
      <c r="A1435" s="23" t="str">
        <f t="shared" si="68"/>
        <v/>
      </c>
      <c r="B1435" s="24" t="s">
        <v>2314</v>
      </c>
      <c r="C1435" s="12" t="s">
        <v>2315</v>
      </c>
      <c r="D1435" s="25" t="s">
        <v>37</v>
      </c>
      <c r="E1435" s="26">
        <v>496.16</v>
      </c>
      <c r="F1435" s="26"/>
      <c r="G1435" s="27"/>
      <c r="H1435" s="27"/>
      <c r="I1435" s="27"/>
      <c r="J1435" s="27"/>
      <c r="K1435" s="25" t="s">
        <v>4091</v>
      </c>
      <c r="L1435" s="25"/>
      <c r="M1435"/>
      <c r="N1435"/>
      <c r="O1435" s="25">
        <v>20.68</v>
      </c>
      <c r="P1435" s="25">
        <v>-1.96</v>
      </c>
      <c r="Q1435" s="23"/>
      <c r="R1435" s="23"/>
      <c r="S1435" s="23" t="str">
        <f t="shared" si="69"/>
        <v/>
      </c>
      <c r="T1435" s="23">
        <f t="shared" si="67"/>
        <v>0</v>
      </c>
    </row>
    <row r="1436" spans="1:20" ht="17.399999999999999">
      <c r="A1436" s="23" t="str">
        <f t="shared" si="68"/>
        <v/>
      </c>
      <c r="B1436" s="24" t="s">
        <v>2316</v>
      </c>
      <c r="C1436" s="12" t="s">
        <v>3984</v>
      </c>
      <c r="D1436" s="25" t="s">
        <v>37</v>
      </c>
      <c r="E1436" s="26">
        <v>108.27</v>
      </c>
      <c r="F1436" s="26"/>
      <c r="G1436" s="27"/>
      <c r="H1436" s="27"/>
      <c r="I1436" s="27"/>
      <c r="J1436" s="27"/>
      <c r="K1436" s="25" t="s">
        <v>4088</v>
      </c>
      <c r="L1436" s="26"/>
      <c r="M1436"/>
      <c r="N1436"/>
      <c r="O1436" s="25">
        <v>-31.51</v>
      </c>
      <c r="P1436" s="25">
        <v>-40.590000000000003</v>
      </c>
      <c r="Q1436" s="23"/>
      <c r="R1436" s="23"/>
      <c r="S1436" s="23" t="str">
        <f t="shared" si="69"/>
        <v/>
      </c>
      <c r="T1436" s="23">
        <f t="shared" si="67"/>
        <v>0</v>
      </c>
    </row>
    <row r="1437" spans="1:20" ht="17.399999999999999">
      <c r="A1437" s="23" t="str">
        <f t="shared" si="68"/>
        <v/>
      </c>
      <c r="B1437" s="24" t="s">
        <v>2317</v>
      </c>
      <c r="C1437" s="12" t="s">
        <v>2318</v>
      </c>
      <c r="D1437" s="25" t="s">
        <v>37</v>
      </c>
      <c r="E1437" s="26">
        <v>34.75</v>
      </c>
      <c r="F1437" s="25"/>
      <c r="G1437" s="27"/>
      <c r="H1437" s="27"/>
      <c r="I1437" s="27"/>
      <c r="J1437" s="27"/>
      <c r="K1437" s="25" t="s">
        <v>4084</v>
      </c>
      <c r="L1437" s="25"/>
      <c r="M1437"/>
      <c r="N1437"/>
      <c r="O1437" s="25">
        <v>-16.850000000000001</v>
      </c>
      <c r="P1437" s="25">
        <v>-20.83</v>
      </c>
      <c r="Q1437" s="23"/>
      <c r="R1437" s="23"/>
      <c r="S1437" s="23" t="str">
        <f t="shared" si="69"/>
        <v/>
      </c>
      <c r="T1437" s="23">
        <f t="shared" si="67"/>
        <v>0</v>
      </c>
    </row>
    <row r="1438" spans="1:20" ht="17.399999999999999">
      <c r="A1438" s="23" t="str">
        <f t="shared" si="68"/>
        <v/>
      </c>
      <c r="B1438" s="24" t="s">
        <v>2319</v>
      </c>
      <c r="C1438" s="12" t="s">
        <v>2320</v>
      </c>
      <c r="D1438" s="25" t="s">
        <v>37</v>
      </c>
      <c r="E1438" s="26">
        <v>79.28</v>
      </c>
      <c r="F1438" s="25"/>
      <c r="G1438" s="27"/>
      <c r="H1438" s="27"/>
      <c r="I1438" s="27"/>
      <c r="J1438" s="27"/>
      <c r="K1438" s="25" t="s">
        <v>4085</v>
      </c>
      <c r="L1438" s="25"/>
      <c r="M1438"/>
      <c r="N1438"/>
      <c r="O1438" s="25">
        <v>-17.57</v>
      </c>
      <c r="P1438" s="25">
        <v>-26.66</v>
      </c>
      <c r="Q1438" s="23"/>
      <c r="R1438" s="23"/>
      <c r="S1438" s="23" t="str">
        <f t="shared" si="69"/>
        <v/>
      </c>
      <c r="T1438" s="23">
        <f t="shared" si="67"/>
        <v>0</v>
      </c>
    </row>
    <row r="1439" spans="1:20" ht="17.399999999999999">
      <c r="A1439" s="23" t="str">
        <f t="shared" si="68"/>
        <v/>
      </c>
      <c r="B1439" s="24" t="s">
        <v>3615</v>
      </c>
      <c r="C1439" s="12" t="s">
        <v>4352</v>
      </c>
      <c r="D1439" s="25" t="s">
        <v>37</v>
      </c>
      <c r="E1439" s="26">
        <v>154.03</v>
      </c>
      <c r="F1439" s="26"/>
      <c r="G1439" s="27"/>
      <c r="H1439" s="27"/>
      <c r="I1439" s="27"/>
      <c r="J1439" s="27"/>
      <c r="K1439" s="25" t="s">
        <v>4084</v>
      </c>
      <c r="L1439" s="26"/>
      <c r="M1439"/>
      <c r="N1439"/>
      <c r="O1439" s="25">
        <v>-36.369999999999997</v>
      </c>
      <c r="P1439" s="25">
        <v>-50.85</v>
      </c>
      <c r="Q1439" s="23"/>
      <c r="R1439" s="23"/>
      <c r="S1439" s="23" t="str">
        <f t="shared" si="69"/>
        <v/>
      </c>
      <c r="T1439" s="23">
        <f t="shared" si="67"/>
        <v>0</v>
      </c>
    </row>
    <row r="1440" spans="1:20" ht="17.399999999999999">
      <c r="A1440" s="23" t="str">
        <f t="shared" si="68"/>
        <v/>
      </c>
      <c r="B1440" s="24" t="s">
        <v>2321</v>
      </c>
      <c r="C1440" s="12" t="s">
        <v>3265</v>
      </c>
      <c r="D1440" s="25" t="s">
        <v>37</v>
      </c>
      <c r="E1440" s="26">
        <v>20.63</v>
      </c>
      <c r="F1440" s="26"/>
      <c r="G1440" s="27"/>
      <c r="H1440" s="27"/>
      <c r="I1440" s="27"/>
      <c r="J1440" s="27"/>
      <c r="K1440" s="25" t="s">
        <v>4091</v>
      </c>
      <c r="L1440" s="25"/>
      <c r="M1440"/>
      <c r="N1440"/>
      <c r="O1440" s="25">
        <v>3.35</v>
      </c>
      <c r="P1440" s="25">
        <v>-31.67</v>
      </c>
      <c r="Q1440" s="23"/>
      <c r="R1440" s="23"/>
      <c r="S1440" s="23" t="str">
        <f t="shared" si="69"/>
        <v/>
      </c>
      <c r="T1440" s="23">
        <f t="shared" si="67"/>
        <v>0</v>
      </c>
    </row>
    <row r="1441" spans="1:20" ht="17.399999999999999">
      <c r="A1441" s="23" t="str">
        <f t="shared" si="68"/>
        <v/>
      </c>
      <c r="B1441" s="24" t="s">
        <v>2322</v>
      </c>
      <c r="C1441" s="12" t="s">
        <v>2323</v>
      </c>
      <c r="D1441" s="25" t="s">
        <v>37</v>
      </c>
      <c r="E1441" s="26">
        <v>1173.42</v>
      </c>
      <c r="F1441" s="25"/>
      <c r="G1441" s="27"/>
      <c r="H1441" s="27"/>
      <c r="I1441" s="27"/>
      <c r="J1441" s="27"/>
      <c r="K1441" s="25" t="s">
        <v>4091</v>
      </c>
      <c r="L1441" s="25"/>
      <c r="M1441"/>
      <c r="N1441"/>
      <c r="O1441" s="25">
        <v>-17.29</v>
      </c>
      <c r="P1441" s="25">
        <v>-32.93</v>
      </c>
      <c r="Q1441" s="23"/>
      <c r="R1441" s="23"/>
      <c r="S1441" s="23" t="str">
        <f t="shared" si="69"/>
        <v/>
      </c>
      <c r="T1441" s="23">
        <f t="shared" si="67"/>
        <v>0</v>
      </c>
    </row>
    <row r="1442" spans="1:20" ht="17.399999999999999">
      <c r="A1442" s="23" t="str">
        <f t="shared" si="68"/>
        <v/>
      </c>
      <c r="B1442" s="24" t="s">
        <v>2925</v>
      </c>
      <c r="C1442" s="12" t="s">
        <v>2927</v>
      </c>
      <c r="D1442" s="25" t="s">
        <v>9</v>
      </c>
      <c r="E1442" s="26">
        <v>165.38</v>
      </c>
      <c r="F1442" s="26"/>
      <c r="G1442" s="27"/>
      <c r="H1442" s="27"/>
      <c r="I1442" s="27"/>
      <c r="J1442" s="27"/>
      <c r="K1442" s="25" t="s">
        <v>4080</v>
      </c>
      <c r="L1442" s="25"/>
      <c r="M1442"/>
      <c r="N1442"/>
      <c r="O1442" s="25">
        <v>-4.22</v>
      </c>
      <c r="P1442" s="25">
        <v>-11.66</v>
      </c>
      <c r="Q1442" s="23"/>
      <c r="R1442" s="23"/>
      <c r="S1442" s="23" t="str">
        <f t="shared" si="69"/>
        <v/>
      </c>
      <c r="T1442" s="23">
        <f t="shared" si="67"/>
        <v>0</v>
      </c>
    </row>
    <row r="1443" spans="1:20" ht="17.399999999999999">
      <c r="A1443" s="23" t="str">
        <f t="shared" si="68"/>
        <v/>
      </c>
      <c r="B1443" s="24" t="s">
        <v>2324</v>
      </c>
      <c r="C1443" s="12" t="s">
        <v>4305</v>
      </c>
      <c r="D1443" s="25" t="s">
        <v>37</v>
      </c>
      <c r="E1443" s="26">
        <v>62.74</v>
      </c>
      <c r="F1443" s="25"/>
      <c r="G1443" s="27"/>
      <c r="H1443" s="27"/>
      <c r="I1443" s="27"/>
      <c r="J1443" s="27"/>
      <c r="K1443" s="25" t="s">
        <v>4097</v>
      </c>
      <c r="L1443" s="25"/>
      <c r="M1443"/>
      <c r="N1443"/>
      <c r="O1443" s="25">
        <v>-29.66</v>
      </c>
      <c r="P1443" s="25">
        <v>-49.31</v>
      </c>
      <c r="Q1443" s="23"/>
      <c r="R1443" s="23"/>
      <c r="S1443" s="23" t="str">
        <f t="shared" si="69"/>
        <v/>
      </c>
      <c r="T1443" s="23">
        <f t="shared" si="67"/>
        <v>0</v>
      </c>
    </row>
    <row r="1444" spans="1:20" ht="17.399999999999999">
      <c r="A1444" s="23" t="str">
        <f t="shared" si="68"/>
        <v/>
      </c>
      <c r="B1444" s="24" t="s">
        <v>2325</v>
      </c>
      <c r="C1444" s="12" t="s">
        <v>2326</v>
      </c>
      <c r="D1444" s="25" t="s">
        <v>37</v>
      </c>
      <c r="E1444" s="26">
        <v>17.649999999999999</v>
      </c>
      <c r="F1444" s="26"/>
      <c r="G1444" s="27"/>
      <c r="H1444" s="27"/>
      <c r="I1444" s="27"/>
      <c r="J1444" s="27"/>
      <c r="K1444" s="25" t="s">
        <v>4088</v>
      </c>
      <c r="L1444" s="26"/>
      <c r="M1444"/>
      <c r="N1444"/>
      <c r="O1444" s="25">
        <v>-8.6999999999999993</v>
      </c>
      <c r="P1444" s="25">
        <v>-26.83</v>
      </c>
      <c r="Q1444" s="23"/>
      <c r="R1444" s="23"/>
      <c r="S1444" s="23" t="str">
        <f t="shared" si="69"/>
        <v/>
      </c>
      <c r="T1444" s="23">
        <f t="shared" si="67"/>
        <v>0</v>
      </c>
    </row>
    <row r="1445" spans="1:20" ht="17.399999999999999">
      <c r="A1445" s="23" t="str">
        <f t="shared" si="68"/>
        <v/>
      </c>
      <c r="B1445" s="24" t="s">
        <v>2327</v>
      </c>
      <c r="C1445" s="12" t="s">
        <v>3867</v>
      </c>
      <c r="D1445" s="25" t="s">
        <v>37</v>
      </c>
      <c r="E1445" s="26">
        <v>358.26</v>
      </c>
      <c r="F1445" s="25"/>
      <c r="G1445" s="27"/>
      <c r="H1445" s="27"/>
      <c r="I1445" s="27"/>
      <c r="J1445" s="27"/>
      <c r="K1445" s="25" t="s">
        <v>4120</v>
      </c>
      <c r="L1445" s="25"/>
      <c r="M1445"/>
      <c r="N1445"/>
      <c r="O1445" s="25">
        <v>8.09</v>
      </c>
      <c r="P1445" s="25">
        <v>-16.18</v>
      </c>
      <c r="Q1445" s="23"/>
      <c r="R1445" s="23"/>
      <c r="S1445" s="23" t="str">
        <f t="shared" si="69"/>
        <v/>
      </c>
      <c r="T1445" s="23">
        <f t="shared" si="67"/>
        <v>0</v>
      </c>
    </row>
    <row r="1446" spans="1:20" ht="17.399999999999999">
      <c r="A1446" s="23" t="str">
        <f t="shared" si="68"/>
        <v/>
      </c>
      <c r="B1446" s="24" t="s">
        <v>2328</v>
      </c>
      <c r="C1446" s="12" t="s">
        <v>2329</v>
      </c>
      <c r="D1446" s="25" t="s">
        <v>37</v>
      </c>
      <c r="E1446" s="26">
        <v>371.04</v>
      </c>
      <c r="F1446" s="26"/>
      <c r="G1446" s="27"/>
      <c r="H1446" s="27"/>
      <c r="I1446" s="27"/>
      <c r="J1446" s="27"/>
      <c r="K1446" s="25" t="s">
        <v>4115</v>
      </c>
      <c r="L1446" s="25"/>
      <c r="M1446"/>
      <c r="N1446"/>
      <c r="O1446" s="25">
        <v>-15.5</v>
      </c>
      <c r="P1446" s="25">
        <v>-17.399999999999999</v>
      </c>
      <c r="Q1446" s="23"/>
      <c r="R1446" s="23"/>
      <c r="S1446" s="23" t="str">
        <f t="shared" si="69"/>
        <v/>
      </c>
      <c r="T1446" s="23">
        <f t="shared" si="67"/>
        <v>0</v>
      </c>
    </row>
    <row r="1447" spans="1:20" ht="17.399999999999999">
      <c r="A1447" s="23" t="str">
        <f t="shared" si="68"/>
        <v/>
      </c>
      <c r="B1447" s="24" t="s">
        <v>4949</v>
      </c>
      <c r="C1447" s="12" t="s">
        <v>4950</v>
      </c>
      <c r="D1447" s="25" t="s">
        <v>37</v>
      </c>
      <c r="E1447" s="26">
        <v>174.67</v>
      </c>
      <c r="F1447" s="26"/>
      <c r="G1447" s="27"/>
      <c r="H1447" s="27"/>
      <c r="I1447" s="27"/>
      <c r="J1447" s="27"/>
      <c r="K1447" s="25" t="s">
        <v>2626</v>
      </c>
      <c r="L1447" s="25"/>
      <c r="M1447"/>
      <c r="N1447"/>
      <c r="O1447" s="25">
        <v>19.899999999999999</v>
      </c>
      <c r="P1447" s="25">
        <v>-4.37</v>
      </c>
      <c r="Q1447" s="23"/>
      <c r="R1447" s="23"/>
      <c r="S1447" s="23" t="str">
        <f t="shared" si="69"/>
        <v/>
      </c>
      <c r="T1447" s="23">
        <f t="shared" si="67"/>
        <v>0</v>
      </c>
    </row>
    <row r="1448" spans="1:20" ht="17.399999999999999">
      <c r="A1448" s="23" t="str">
        <f t="shared" si="68"/>
        <v/>
      </c>
      <c r="B1448" s="24" t="s">
        <v>2330</v>
      </c>
      <c r="C1448" s="12" t="s">
        <v>2331</v>
      </c>
      <c r="D1448" s="25" t="s">
        <v>37</v>
      </c>
      <c r="E1448" s="26">
        <v>151.49</v>
      </c>
      <c r="F1448" s="25"/>
      <c r="G1448" s="27"/>
      <c r="H1448" s="27"/>
      <c r="I1448" s="27"/>
      <c r="J1448" s="27"/>
      <c r="K1448" s="25" t="s">
        <v>4091</v>
      </c>
      <c r="L1448" s="25"/>
      <c r="M1448"/>
      <c r="N1448"/>
      <c r="O1448" s="25">
        <v>-23.66</v>
      </c>
      <c r="P1448" s="25">
        <v>-22.55</v>
      </c>
      <c r="Q1448" s="23"/>
      <c r="R1448" s="23"/>
      <c r="S1448" s="23" t="str">
        <f t="shared" si="69"/>
        <v/>
      </c>
      <c r="T1448" s="23">
        <f t="shared" si="67"/>
        <v>0</v>
      </c>
    </row>
    <row r="1449" spans="1:20" ht="17.399999999999999">
      <c r="A1449" s="23" t="str">
        <f t="shared" si="68"/>
        <v/>
      </c>
      <c r="B1449" s="24" t="s">
        <v>2332</v>
      </c>
      <c r="C1449" s="12" t="s">
        <v>3858</v>
      </c>
      <c r="D1449" s="25" t="s">
        <v>9</v>
      </c>
      <c r="E1449" s="26">
        <v>184.94</v>
      </c>
      <c r="F1449" s="25"/>
      <c r="G1449" s="27"/>
      <c r="H1449" s="27"/>
      <c r="I1449" s="27"/>
      <c r="J1449" s="27"/>
      <c r="K1449" s="25" t="s">
        <v>4084</v>
      </c>
      <c r="L1449" s="25"/>
      <c r="M1449"/>
      <c r="N1449"/>
      <c r="O1449" s="25">
        <v>-2.93</v>
      </c>
      <c r="P1449" s="25">
        <v>-13.1</v>
      </c>
      <c r="Q1449" s="23"/>
      <c r="R1449" s="23"/>
      <c r="S1449" s="23" t="str">
        <f t="shared" si="69"/>
        <v/>
      </c>
      <c r="T1449" s="23">
        <f t="shared" si="67"/>
        <v>0</v>
      </c>
    </row>
    <row r="1450" spans="1:20" ht="17.399999999999999">
      <c r="A1450" s="23" t="str">
        <f t="shared" si="68"/>
        <v/>
      </c>
      <c r="B1450" s="24" t="s">
        <v>4045</v>
      </c>
      <c r="C1450" s="12" t="s">
        <v>4049</v>
      </c>
      <c r="D1450" s="25" t="s">
        <v>37</v>
      </c>
      <c r="E1450" s="26">
        <v>90.54</v>
      </c>
      <c r="F1450" s="25"/>
      <c r="G1450" s="27"/>
      <c r="H1450" s="27"/>
      <c r="I1450" s="27"/>
      <c r="J1450" s="27"/>
      <c r="K1450" s="25" t="s">
        <v>4098</v>
      </c>
      <c r="L1450" s="26"/>
      <c r="M1450"/>
      <c r="N1450"/>
      <c r="O1450" s="25">
        <v>12.71</v>
      </c>
      <c r="P1450" s="25">
        <v>-1.77</v>
      </c>
      <c r="Q1450" s="23"/>
      <c r="R1450" s="23"/>
      <c r="S1450" s="23" t="str">
        <f t="shared" si="69"/>
        <v/>
      </c>
      <c r="T1450" s="23">
        <f t="shared" si="67"/>
        <v>0</v>
      </c>
    </row>
    <row r="1451" spans="1:20" ht="17.399999999999999">
      <c r="A1451" s="23" t="str">
        <f t="shared" si="68"/>
        <v/>
      </c>
      <c r="B1451" s="24" t="s">
        <v>2333</v>
      </c>
      <c r="C1451" s="12" t="s">
        <v>2334</v>
      </c>
      <c r="D1451" s="25" t="s">
        <v>9</v>
      </c>
      <c r="E1451" s="26">
        <v>190.14</v>
      </c>
      <c r="F1451" s="25"/>
      <c r="G1451" s="27"/>
      <c r="H1451" s="27"/>
      <c r="I1451" s="27"/>
      <c r="J1451" s="27"/>
      <c r="K1451" s="25" t="s">
        <v>4076</v>
      </c>
      <c r="L1451" s="25"/>
      <c r="M1451"/>
      <c r="N1451"/>
      <c r="O1451" s="25">
        <v>0.28999999999999998</v>
      </c>
      <c r="P1451" s="25">
        <v>1.89</v>
      </c>
      <c r="Q1451" s="23"/>
      <c r="R1451" s="23"/>
      <c r="S1451" s="23" t="str">
        <f t="shared" si="69"/>
        <v/>
      </c>
      <c r="T1451" s="23">
        <f t="shared" si="67"/>
        <v>0</v>
      </c>
    </row>
    <row r="1452" spans="1:20" ht="17.399999999999999">
      <c r="A1452" s="23" t="str">
        <f t="shared" si="68"/>
        <v/>
      </c>
      <c r="B1452" s="24" t="s">
        <v>2335</v>
      </c>
      <c r="C1452" s="12" t="s">
        <v>2336</v>
      </c>
      <c r="D1452" s="25" t="s">
        <v>37</v>
      </c>
      <c r="E1452" s="26">
        <v>655.81</v>
      </c>
      <c r="F1452" s="25">
        <v>2</v>
      </c>
      <c r="G1452" s="27">
        <v>19.75</v>
      </c>
      <c r="H1452" s="27">
        <v>19.75</v>
      </c>
      <c r="I1452" s="27"/>
      <c r="J1452" s="27"/>
      <c r="K1452" s="25" t="s">
        <v>4091</v>
      </c>
      <c r="L1452" s="25"/>
      <c r="M1452"/>
      <c r="N1452"/>
      <c r="O1452" s="25">
        <v>6.74</v>
      </c>
      <c r="P1452" s="25">
        <v>-10</v>
      </c>
      <c r="Q1452" s="23"/>
      <c r="R1452" s="23"/>
      <c r="S1452" s="23" t="str">
        <f t="shared" si="69"/>
        <v/>
      </c>
      <c r="T1452" s="23">
        <f t="shared" si="67"/>
        <v>0</v>
      </c>
    </row>
    <row r="1453" spans="1:20" ht="17.399999999999999">
      <c r="A1453" s="23" t="str">
        <f t="shared" si="68"/>
        <v/>
      </c>
      <c r="B1453" s="24" t="s">
        <v>2337</v>
      </c>
      <c r="C1453" s="12" t="s">
        <v>2338</v>
      </c>
      <c r="D1453" s="25" t="s">
        <v>37</v>
      </c>
      <c r="E1453" s="26">
        <v>587.11</v>
      </c>
      <c r="F1453" s="26"/>
      <c r="G1453" s="27"/>
      <c r="H1453" s="27"/>
      <c r="I1453" s="27"/>
      <c r="J1453" s="27"/>
      <c r="K1453" s="25" t="s">
        <v>4076</v>
      </c>
      <c r="L1453" s="25"/>
      <c r="M1453"/>
      <c r="N1453"/>
      <c r="O1453" s="25">
        <v>-7.91</v>
      </c>
      <c r="P1453" s="25">
        <v>-23.98</v>
      </c>
      <c r="Q1453" s="23"/>
      <c r="R1453" s="23"/>
      <c r="S1453" s="23" t="str">
        <f t="shared" si="69"/>
        <v/>
      </c>
      <c r="T1453" s="23">
        <f t="shared" si="67"/>
        <v>0</v>
      </c>
    </row>
    <row r="1454" spans="1:20" ht="17.399999999999999">
      <c r="A1454" s="23" t="str">
        <f t="shared" si="68"/>
        <v/>
      </c>
      <c r="B1454" s="24" t="s">
        <v>2339</v>
      </c>
      <c r="C1454" s="12" t="s">
        <v>2340</v>
      </c>
      <c r="D1454" s="25" t="s">
        <v>9</v>
      </c>
      <c r="E1454" s="26">
        <v>1852.4</v>
      </c>
      <c r="F1454" s="26">
        <v>13</v>
      </c>
      <c r="G1454" s="27">
        <v>83.46</v>
      </c>
      <c r="H1454" s="27">
        <v>84.88</v>
      </c>
      <c r="I1454" s="27"/>
      <c r="J1454" s="27">
        <v>93.75</v>
      </c>
      <c r="K1454" s="25" t="s">
        <v>4087</v>
      </c>
      <c r="L1454" s="26"/>
      <c r="M1454"/>
      <c r="N1454"/>
      <c r="O1454" s="25">
        <v>-14.71</v>
      </c>
      <c r="P1454" s="25">
        <v>-29.3</v>
      </c>
      <c r="Q1454" s="23"/>
      <c r="R1454" s="23"/>
      <c r="S1454" s="23" t="str">
        <f t="shared" si="69"/>
        <v/>
      </c>
      <c r="T1454" s="23">
        <f t="shared" si="67"/>
        <v>1</v>
      </c>
    </row>
    <row r="1455" spans="1:20" ht="17.399999999999999">
      <c r="A1455" s="23" t="str">
        <f t="shared" si="68"/>
        <v/>
      </c>
      <c r="B1455" s="24" t="s">
        <v>2341</v>
      </c>
      <c r="C1455" s="12" t="s">
        <v>2342</v>
      </c>
      <c r="D1455" s="25" t="s">
        <v>37</v>
      </c>
      <c r="E1455" s="26">
        <v>17.96</v>
      </c>
      <c r="F1455" s="26"/>
      <c r="G1455" s="27"/>
      <c r="H1455" s="27"/>
      <c r="I1455" s="27"/>
      <c r="J1455" s="27"/>
      <c r="K1455" s="25" t="s">
        <v>4115</v>
      </c>
      <c r="L1455" s="26"/>
      <c r="M1455"/>
      <c r="N1455"/>
      <c r="O1455" s="25">
        <v>-22.99</v>
      </c>
      <c r="P1455" s="25">
        <v>-33.29</v>
      </c>
      <c r="Q1455" s="23"/>
      <c r="R1455" s="23"/>
      <c r="S1455" s="23" t="str">
        <f t="shared" si="69"/>
        <v/>
      </c>
      <c r="T1455" s="23">
        <f t="shared" si="67"/>
        <v>0</v>
      </c>
    </row>
    <row r="1456" spans="1:20" ht="17.399999999999999">
      <c r="A1456" s="23">
        <f t="shared" si="68"/>
        <v>97</v>
      </c>
      <c r="B1456" s="24" t="s">
        <v>2343</v>
      </c>
      <c r="C1456" s="12" t="s">
        <v>2344</v>
      </c>
      <c r="D1456" s="25" t="s">
        <v>9</v>
      </c>
      <c r="E1456" s="26">
        <v>3976.96</v>
      </c>
      <c r="F1456" s="25">
        <v>5</v>
      </c>
      <c r="G1456" s="27">
        <v>50.45</v>
      </c>
      <c r="H1456" s="27">
        <v>51.45</v>
      </c>
      <c r="I1456" s="27">
        <v>55.9</v>
      </c>
      <c r="J1456" s="27">
        <v>54.95</v>
      </c>
      <c r="K1456" s="25" t="s">
        <v>4089</v>
      </c>
      <c r="L1456" s="26"/>
      <c r="M1456"/>
      <c r="N1456"/>
      <c r="O1456" s="25">
        <v>-10.52</v>
      </c>
      <c r="P1456" s="25">
        <v>10.9</v>
      </c>
      <c r="Q1456" s="23"/>
      <c r="R1456" s="23"/>
      <c r="S1456" s="23">
        <f t="shared" si="69"/>
        <v>3976.9745600000001</v>
      </c>
      <c r="T1456" s="23">
        <f t="shared" si="67"/>
        <v>0</v>
      </c>
    </row>
    <row r="1457" spans="1:20" ht="17.399999999999999">
      <c r="A1457" s="23" t="str">
        <f t="shared" si="68"/>
        <v/>
      </c>
      <c r="B1457" s="24" t="s">
        <v>3496</v>
      </c>
      <c r="C1457" s="12" t="s">
        <v>3564</v>
      </c>
      <c r="D1457" s="25" t="s">
        <v>37</v>
      </c>
      <c r="E1457" s="26">
        <v>31.08</v>
      </c>
      <c r="F1457" s="25"/>
      <c r="G1457" s="27"/>
      <c r="H1457" s="27"/>
      <c r="I1457" s="27"/>
      <c r="J1457" s="27"/>
      <c r="K1457" s="25" t="s">
        <v>4080</v>
      </c>
      <c r="L1457" s="26"/>
      <c r="M1457"/>
      <c r="N1457"/>
      <c r="O1457" s="25">
        <v>-16.34</v>
      </c>
      <c r="P1457" s="25">
        <v>-39.229999999999997</v>
      </c>
      <c r="Q1457" s="23"/>
      <c r="R1457" s="23"/>
      <c r="S1457" s="23" t="str">
        <f t="shared" si="69"/>
        <v/>
      </c>
      <c r="T1457" s="23">
        <f t="shared" si="67"/>
        <v>0</v>
      </c>
    </row>
    <row r="1458" spans="1:20" ht="17.399999999999999">
      <c r="A1458" s="23" t="str">
        <f t="shared" si="68"/>
        <v/>
      </c>
      <c r="B1458" s="24" t="s">
        <v>2345</v>
      </c>
      <c r="C1458" s="12" t="s">
        <v>5235</v>
      </c>
      <c r="D1458" s="25" t="s">
        <v>37</v>
      </c>
      <c r="E1458" s="26">
        <v>43.57</v>
      </c>
      <c r="F1458" s="25"/>
      <c r="G1458" s="27"/>
      <c r="H1458" s="27"/>
      <c r="I1458" s="27"/>
      <c r="J1458" s="27"/>
      <c r="K1458" s="25" t="s">
        <v>4085</v>
      </c>
      <c r="L1458" s="26"/>
      <c r="M1458"/>
      <c r="N1458"/>
      <c r="O1458" s="25">
        <v>-20.73</v>
      </c>
      <c r="P1458" s="25">
        <v>-51.92</v>
      </c>
      <c r="Q1458" s="23"/>
      <c r="R1458" s="23"/>
      <c r="S1458" s="23" t="str">
        <f t="shared" si="69"/>
        <v/>
      </c>
      <c r="T1458" s="23">
        <f t="shared" si="67"/>
        <v>0</v>
      </c>
    </row>
    <row r="1459" spans="1:20" ht="17.399999999999999">
      <c r="A1459" s="23" t="str">
        <f t="shared" si="68"/>
        <v/>
      </c>
      <c r="B1459" s="24" t="s">
        <v>2347</v>
      </c>
      <c r="C1459" s="12" t="s">
        <v>3066</v>
      </c>
      <c r="D1459" s="25" t="s">
        <v>37</v>
      </c>
      <c r="E1459" s="26">
        <v>46.19</v>
      </c>
      <c r="F1459" s="25"/>
      <c r="G1459" s="27"/>
      <c r="H1459" s="27"/>
      <c r="I1459" s="27"/>
      <c r="J1459" s="27"/>
      <c r="K1459" s="25" t="s">
        <v>4103</v>
      </c>
      <c r="L1459" s="25"/>
      <c r="M1459"/>
      <c r="N1459"/>
      <c r="O1459" s="25">
        <v>-4.59</v>
      </c>
      <c r="P1459" s="25">
        <v>-16.38</v>
      </c>
      <c r="Q1459" s="23"/>
      <c r="R1459" s="23"/>
      <c r="S1459" s="23" t="str">
        <f t="shared" si="69"/>
        <v/>
      </c>
      <c r="T1459" s="23">
        <f t="shared" si="67"/>
        <v>0</v>
      </c>
    </row>
    <row r="1460" spans="1:20" ht="17.399999999999999">
      <c r="A1460" s="23" t="str">
        <f t="shared" si="68"/>
        <v/>
      </c>
      <c r="B1460" s="24" t="s">
        <v>2348</v>
      </c>
      <c r="C1460" s="12" t="s">
        <v>3752</v>
      </c>
      <c r="D1460" s="25" t="s">
        <v>37</v>
      </c>
      <c r="E1460" s="26">
        <v>94.45</v>
      </c>
      <c r="F1460" s="25"/>
      <c r="G1460" s="27"/>
      <c r="H1460" s="27"/>
      <c r="I1460" s="27"/>
      <c r="J1460" s="27"/>
      <c r="K1460" s="25" t="s">
        <v>4088</v>
      </c>
      <c r="L1460" s="25"/>
      <c r="M1460"/>
      <c r="N1460"/>
      <c r="O1460" s="25">
        <v>-7.9</v>
      </c>
      <c r="P1460" s="25">
        <v>-35.950000000000003</v>
      </c>
      <c r="Q1460" s="23"/>
      <c r="R1460" s="23"/>
      <c r="S1460" s="23" t="str">
        <f t="shared" si="69"/>
        <v/>
      </c>
      <c r="T1460" s="23">
        <f t="shared" si="67"/>
        <v>0</v>
      </c>
    </row>
    <row r="1461" spans="1:20" ht="17.399999999999999">
      <c r="A1461" s="23" t="str">
        <f t="shared" si="68"/>
        <v/>
      </c>
      <c r="B1461" s="24" t="s">
        <v>2349</v>
      </c>
      <c r="C1461" s="12" t="s">
        <v>2350</v>
      </c>
      <c r="D1461" s="25" t="s">
        <v>37</v>
      </c>
      <c r="E1461" s="26">
        <v>145.61000000000001</v>
      </c>
      <c r="F1461" s="26"/>
      <c r="G1461" s="27"/>
      <c r="H1461" s="27"/>
      <c r="I1461" s="27"/>
      <c r="J1461" s="27"/>
      <c r="K1461" s="25" t="s">
        <v>4084</v>
      </c>
      <c r="L1461" s="25"/>
      <c r="M1461"/>
      <c r="N1461"/>
      <c r="O1461" s="25">
        <v>-11.2</v>
      </c>
      <c r="P1461" s="25">
        <v>-30.65</v>
      </c>
      <c r="Q1461" s="23"/>
      <c r="R1461" s="23"/>
      <c r="S1461" s="23" t="str">
        <f t="shared" si="69"/>
        <v/>
      </c>
      <c r="T1461" s="23">
        <f t="shared" si="67"/>
        <v>0</v>
      </c>
    </row>
    <row r="1462" spans="1:20" ht="17.399999999999999">
      <c r="A1462" s="23" t="str">
        <f t="shared" si="68"/>
        <v/>
      </c>
      <c r="B1462" s="24" t="s">
        <v>2351</v>
      </c>
      <c r="C1462" s="12" t="s">
        <v>2352</v>
      </c>
      <c r="D1462" s="25" t="s">
        <v>37</v>
      </c>
      <c r="E1462" s="26">
        <v>54.9</v>
      </c>
      <c r="F1462" s="26"/>
      <c r="G1462" s="27"/>
      <c r="H1462" s="27"/>
      <c r="I1462" s="27"/>
      <c r="J1462" s="27"/>
      <c r="K1462" s="25" t="s">
        <v>4105</v>
      </c>
      <c r="L1462" s="25"/>
      <c r="M1462"/>
      <c r="N1462"/>
      <c r="O1462" s="25">
        <v>-6.93</v>
      </c>
      <c r="P1462" s="25">
        <v>-31.64</v>
      </c>
      <c r="Q1462" s="23"/>
      <c r="R1462" s="23"/>
      <c r="S1462" s="23" t="str">
        <f t="shared" si="69"/>
        <v/>
      </c>
      <c r="T1462" s="23">
        <f t="shared" si="67"/>
        <v>0</v>
      </c>
    </row>
    <row r="1463" spans="1:20" ht="17.399999999999999">
      <c r="A1463" s="23" t="str">
        <f t="shared" si="68"/>
        <v/>
      </c>
      <c r="B1463" s="24" t="s">
        <v>3345</v>
      </c>
      <c r="C1463" s="12" t="s">
        <v>3428</v>
      </c>
      <c r="D1463" s="25" t="s">
        <v>37</v>
      </c>
      <c r="E1463" s="26">
        <v>57.74</v>
      </c>
      <c r="F1463" s="25"/>
      <c r="G1463" s="27"/>
      <c r="H1463" s="27"/>
      <c r="I1463" s="27"/>
      <c r="J1463" s="27"/>
      <c r="K1463" s="25" t="s">
        <v>4112</v>
      </c>
      <c r="L1463" s="26"/>
      <c r="M1463"/>
      <c r="N1463"/>
      <c r="O1463" s="25">
        <v>-9.01</v>
      </c>
      <c r="P1463" s="25">
        <v>-23.07</v>
      </c>
      <c r="Q1463" s="23"/>
      <c r="R1463" s="23"/>
      <c r="S1463" s="23" t="str">
        <f t="shared" si="69"/>
        <v/>
      </c>
      <c r="T1463" s="23">
        <f t="shared" si="67"/>
        <v>0</v>
      </c>
    </row>
    <row r="1464" spans="1:20" ht="17.399999999999999">
      <c r="A1464" s="23" t="str">
        <f t="shared" si="68"/>
        <v/>
      </c>
      <c r="B1464" s="24" t="s">
        <v>2353</v>
      </c>
      <c r="C1464" s="12" t="s">
        <v>2354</v>
      </c>
      <c r="D1464" s="25" t="s">
        <v>9</v>
      </c>
      <c r="E1464" s="26">
        <v>329.14</v>
      </c>
      <c r="F1464" s="25">
        <v>1</v>
      </c>
      <c r="G1464" s="27">
        <v>1</v>
      </c>
      <c r="H1464" s="27">
        <v>1</v>
      </c>
      <c r="I1464" s="27">
        <v>1</v>
      </c>
      <c r="J1464" s="27"/>
      <c r="K1464" s="25" t="s">
        <v>4090</v>
      </c>
      <c r="L1464" s="28"/>
      <c r="M1464"/>
      <c r="N1464"/>
      <c r="O1464" s="25">
        <v>6.86</v>
      </c>
      <c r="P1464" s="25">
        <v>0.22</v>
      </c>
      <c r="Q1464" s="23"/>
      <c r="R1464" s="23"/>
      <c r="S1464" s="23" t="str">
        <f t="shared" si="69"/>
        <v/>
      </c>
      <c r="T1464" s="23">
        <f t="shared" si="67"/>
        <v>0</v>
      </c>
    </row>
    <row r="1465" spans="1:20" ht="17.399999999999999">
      <c r="A1465" s="23">
        <f t="shared" si="68"/>
        <v>206</v>
      </c>
      <c r="B1465" s="24" t="s">
        <v>2355</v>
      </c>
      <c r="C1465" s="12" t="s">
        <v>2356</v>
      </c>
      <c r="D1465" s="25" t="s">
        <v>37</v>
      </c>
      <c r="E1465" s="26">
        <v>523.23</v>
      </c>
      <c r="F1465" s="26">
        <v>2</v>
      </c>
      <c r="G1465" s="27">
        <v>16.600000000000001</v>
      </c>
      <c r="H1465" s="27">
        <v>16.350000000000001</v>
      </c>
      <c r="I1465" s="27">
        <v>16.600000000000001</v>
      </c>
      <c r="J1465" s="27">
        <v>16.350000000000001</v>
      </c>
      <c r="K1465" s="25" t="s">
        <v>4084</v>
      </c>
      <c r="L1465" s="28"/>
      <c r="M1465"/>
      <c r="N1465"/>
      <c r="O1465" s="25">
        <v>0</v>
      </c>
      <c r="P1465" s="25">
        <v>-2.12</v>
      </c>
      <c r="Q1465" s="23"/>
      <c r="R1465" s="23"/>
      <c r="S1465" s="23">
        <f t="shared" si="69"/>
        <v>523.24464999999998</v>
      </c>
      <c r="T1465" s="23">
        <f t="shared" si="67"/>
        <v>0</v>
      </c>
    </row>
    <row r="1466" spans="1:20" ht="17.399999999999999">
      <c r="A1466" s="23" t="str">
        <f t="shared" si="68"/>
        <v/>
      </c>
      <c r="B1466" s="24" t="s">
        <v>2357</v>
      </c>
      <c r="C1466" s="12" t="s">
        <v>2358</v>
      </c>
      <c r="D1466" s="25" t="s">
        <v>37</v>
      </c>
      <c r="E1466" s="26">
        <v>117.1</v>
      </c>
      <c r="F1466" s="25"/>
      <c r="G1466" s="27"/>
      <c r="H1466" s="27"/>
      <c r="I1466" s="27"/>
      <c r="J1466" s="27"/>
      <c r="K1466" s="25" t="s">
        <v>4091</v>
      </c>
      <c r="L1466" s="28"/>
      <c r="M1466"/>
      <c r="N1466"/>
      <c r="O1466" s="25">
        <v>-20.89</v>
      </c>
      <c r="P1466" s="25">
        <v>-15.2</v>
      </c>
      <c r="Q1466" s="23"/>
      <c r="R1466" s="23"/>
      <c r="S1466" s="23" t="str">
        <f t="shared" si="69"/>
        <v/>
      </c>
      <c r="T1466" s="23">
        <f t="shared" si="67"/>
        <v>0</v>
      </c>
    </row>
    <row r="1467" spans="1:20" ht="17.399999999999999">
      <c r="A1467" s="23" t="str">
        <f t="shared" si="68"/>
        <v/>
      </c>
      <c r="B1467" s="24" t="s">
        <v>2359</v>
      </c>
      <c r="C1467" s="12" t="s">
        <v>4738</v>
      </c>
      <c r="D1467" s="25" t="s">
        <v>37</v>
      </c>
      <c r="E1467" s="26">
        <v>34.14</v>
      </c>
      <c r="F1467" s="26"/>
      <c r="G1467" s="27"/>
      <c r="H1467" s="27"/>
      <c r="I1467" s="27"/>
      <c r="J1467" s="27"/>
      <c r="K1467" s="25" t="s">
        <v>4085</v>
      </c>
      <c r="L1467" s="28"/>
      <c r="M1467"/>
      <c r="N1467"/>
      <c r="O1467" s="25">
        <v>-29.11</v>
      </c>
      <c r="P1467" s="25">
        <v>-65.62</v>
      </c>
      <c r="Q1467" s="23"/>
      <c r="R1467" s="23"/>
      <c r="S1467" s="23" t="str">
        <f t="shared" si="69"/>
        <v/>
      </c>
      <c r="T1467" s="23">
        <f t="shared" si="67"/>
        <v>0</v>
      </c>
    </row>
    <row r="1468" spans="1:20" ht="17.399999999999999">
      <c r="A1468" s="23">
        <f t="shared" si="68"/>
        <v>12</v>
      </c>
      <c r="B1468" s="24" t="s">
        <v>2360</v>
      </c>
      <c r="C1468" s="12" t="s">
        <v>2361</v>
      </c>
      <c r="D1468" s="25" t="s">
        <v>9</v>
      </c>
      <c r="E1468" s="26">
        <v>56218.01</v>
      </c>
      <c r="F1468" s="26">
        <v>19</v>
      </c>
      <c r="G1468" s="27">
        <v>2413.5</v>
      </c>
      <c r="H1468" s="27">
        <v>2466.3000000000002</v>
      </c>
      <c r="I1468" s="27">
        <v>2547</v>
      </c>
      <c r="J1468" s="27">
        <v>2607.2399999999998</v>
      </c>
      <c r="K1468" s="25" t="s">
        <v>4111</v>
      </c>
      <c r="L1468" s="26"/>
      <c r="M1468"/>
      <c r="N1468"/>
      <c r="O1468" s="25">
        <v>4.21</v>
      </c>
      <c r="P1468" s="25">
        <v>6.88</v>
      </c>
      <c r="Q1468" s="23"/>
      <c r="R1468" s="23"/>
      <c r="S1468" s="23">
        <f t="shared" si="69"/>
        <v>56218.024680000002</v>
      </c>
      <c r="T1468" s="23">
        <f t="shared" si="67"/>
        <v>1</v>
      </c>
    </row>
    <row r="1469" spans="1:20" ht="17.399999999999999">
      <c r="A1469" s="23">
        <f t="shared" si="68"/>
        <v>226</v>
      </c>
      <c r="B1469" s="24" t="s">
        <v>2362</v>
      </c>
      <c r="C1469" s="12" t="s">
        <v>2363</v>
      </c>
      <c r="D1469" s="25" t="s">
        <v>9</v>
      </c>
      <c r="E1469" s="26">
        <v>328.8</v>
      </c>
      <c r="F1469" s="25">
        <v>8</v>
      </c>
      <c r="G1469" s="27">
        <v>16.7</v>
      </c>
      <c r="H1469" s="27">
        <v>16.93</v>
      </c>
      <c r="I1469" s="27">
        <v>17.600000000000001</v>
      </c>
      <c r="J1469" s="27">
        <v>19.2</v>
      </c>
      <c r="K1469" s="25" t="s">
        <v>4078</v>
      </c>
      <c r="L1469" s="25"/>
      <c r="M1469"/>
      <c r="N1469"/>
      <c r="O1469" s="25">
        <v>-4.97</v>
      </c>
      <c r="P1469" s="25">
        <v>-27.39</v>
      </c>
      <c r="Q1469" s="23"/>
      <c r="R1469" s="23"/>
      <c r="S1469" s="23">
        <f t="shared" si="69"/>
        <v>328.81468999999998</v>
      </c>
      <c r="T1469" s="23">
        <f t="shared" si="67"/>
        <v>1</v>
      </c>
    </row>
    <row r="1470" spans="1:20" ht="17.399999999999999">
      <c r="A1470" s="23" t="str">
        <f t="shared" si="68"/>
        <v/>
      </c>
      <c r="B1470" s="24" t="s">
        <v>2364</v>
      </c>
      <c r="C1470" s="12" t="s">
        <v>2365</v>
      </c>
      <c r="D1470" s="25" t="s">
        <v>37</v>
      </c>
      <c r="E1470" s="26">
        <v>71.69</v>
      </c>
      <c r="F1470" s="26"/>
      <c r="G1470" s="27"/>
      <c r="H1470" s="27"/>
      <c r="I1470" s="27"/>
      <c r="J1470" s="27"/>
      <c r="K1470" s="25" t="s">
        <v>4088</v>
      </c>
      <c r="L1470" s="26"/>
      <c r="M1470"/>
      <c r="N1470"/>
      <c r="O1470" s="25">
        <v>-0.56000000000000005</v>
      </c>
      <c r="P1470" s="25">
        <v>-27.17</v>
      </c>
      <c r="Q1470" s="23"/>
      <c r="R1470" s="23"/>
      <c r="S1470" s="23" t="str">
        <f t="shared" si="69"/>
        <v/>
      </c>
      <c r="T1470" s="23">
        <f t="shared" si="67"/>
        <v>0</v>
      </c>
    </row>
    <row r="1471" spans="1:20" ht="17.399999999999999">
      <c r="A1471" s="23" t="str">
        <f t="shared" si="68"/>
        <v/>
      </c>
      <c r="B1471" s="24" t="s">
        <v>4623</v>
      </c>
      <c r="C1471" s="12" t="s">
        <v>4628</v>
      </c>
      <c r="D1471" s="25" t="s">
        <v>37</v>
      </c>
      <c r="E1471" s="26">
        <v>37.25</v>
      </c>
      <c r="F1471" s="25"/>
      <c r="G1471" s="27"/>
      <c r="H1471" s="27"/>
      <c r="I1471" s="27"/>
      <c r="J1471" s="27"/>
      <c r="K1471" s="25" t="s">
        <v>4110</v>
      </c>
      <c r="L1471" s="26"/>
      <c r="M1471"/>
      <c r="N1471"/>
      <c r="O1471" s="25">
        <v>-23.54</v>
      </c>
      <c r="P1471" s="25">
        <v>-33.549999999999997</v>
      </c>
      <c r="Q1471" s="23"/>
      <c r="R1471" s="23"/>
      <c r="S1471" s="23" t="str">
        <f t="shared" si="69"/>
        <v/>
      </c>
      <c r="T1471" s="23">
        <f t="shared" si="67"/>
        <v>0</v>
      </c>
    </row>
    <row r="1472" spans="1:20" ht="17.399999999999999">
      <c r="A1472" s="23" t="str">
        <f t="shared" si="68"/>
        <v/>
      </c>
      <c r="B1472" s="24" t="s">
        <v>2366</v>
      </c>
      <c r="C1472" s="12" t="s">
        <v>2367</v>
      </c>
      <c r="D1472" s="25" t="s">
        <v>9</v>
      </c>
      <c r="E1472" s="26">
        <v>355.08</v>
      </c>
      <c r="F1472" s="26">
        <v>1</v>
      </c>
      <c r="G1472" s="27">
        <v>6</v>
      </c>
      <c r="H1472" s="27">
        <v>6</v>
      </c>
      <c r="I1472" s="27"/>
      <c r="J1472" s="27"/>
      <c r="K1472" s="25" t="s">
        <v>4088</v>
      </c>
      <c r="L1472" s="25"/>
      <c r="M1472"/>
      <c r="N1472"/>
      <c r="O1472" s="25">
        <v>-11.79</v>
      </c>
      <c r="P1472" s="25">
        <v>-28.68</v>
      </c>
      <c r="Q1472" s="23"/>
      <c r="R1472" s="23"/>
      <c r="S1472" s="23" t="str">
        <f t="shared" si="69"/>
        <v/>
      </c>
      <c r="T1472" s="23">
        <f t="shared" si="67"/>
        <v>0</v>
      </c>
    </row>
    <row r="1473" spans="1:20" ht="17.399999999999999">
      <c r="A1473" s="23" t="str">
        <f t="shared" si="68"/>
        <v/>
      </c>
      <c r="B1473" s="24" t="s">
        <v>2368</v>
      </c>
      <c r="C1473" s="12" t="s">
        <v>4923</v>
      </c>
      <c r="D1473" s="25" t="s">
        <v>37</v>
      </c>
      <c r="E1473" s="26">
        <v>9.51</v>
      </c>
      <c r="F1473" s="25"/>
      <c r="G1473" s="27"/>
      <c r="H1473" s="27"/>
      <c r="I1473" s="27"/>
      <c r="J1473" s="27"/>
      <c r="K1473" s="25" t="s">
        <v>4092</v>
      </c>
      <c r="L1473" s="25"/>
      <c r="M1473"/>
      <c r="N1473"/>
      <c r="O1473" s="25">
        <v>0</v>
      </c>
      <c r="P1473" s="25">
        <v>0</v>
      </c>
      <c r="Q1473" s="23"/>
      <c r="R1473" s="23"/>
      <c r="S1473" s="23" t="str">
        <f t="shared" si="69"/>
        <v/>
      </c>
      <c r="T1473" s="23">
        <f t="shared" si="67"/>
        <v>0</v>
      </c>
    </row>
    <row r="1474" spans="1:20" ht="17.399999999999999">
      <c r="A1474" s="23" t="str">
        <f t="shared" si="68"/>
        <v/>
      </c>
      <c r="B1474" s="24" t="s">
        <v>2369</v>
      </c>
      <c r="C1474" s="12" t="s">
        <v>2370</v>
      </c>
      <c r="D1474" s="25" t="s">
        <v>37</v>
      </c>
      <c r="E1474" s="26">
        <v>132.06</v>
      </c>
      <c r="F1474" s="25"/>
      <c r="G1474" s="27"/>
      <c r="H1474" s="27"/>
      <c r="I1474" s="27"/>
      <c r="J1474" s="27"/>
      <c r="K1474" s="25" t="s">
        <v>4076</v>
      </c>
      <c r="L1474" s="26"/>
      <c r="M1474"/>
      <c r="N1474"/>
      <c r="O1474" s="25">
        <v>-16.190000000000001</v>
      </c>
      <c r="P1474" s="25">
        <v>-38.97</v>
      </c>
      <c r="Q1474" s="23"/>
      <c r="R1474" s="23"/>
      <c r="S1474" s="23" t="str">
        <f t="shared" si="69"/>
        <v/>
      </c>
      <c r="T1474" s="23">
        <f t="shared" si="67"/>
        <v>0</v>
      </c>
    </row>
    <row r="1475" spans="1:20" ht="17.399999999999999">
      <c r="A1475" s="23" t="str">
        <f t="shared" si="68"/>
        <v/>
      </c>
      <c r="B1475" s="24" t="s">
        <v>2371</v>
      </c>
      <c r="C1475" s="12" t="s">
        <v>2372</v>
      </c>
      <c r="D1475" s="25" t="s">
        <v>37</v>
      </c>
      <c r="E1475" s="26">
        <v>26.22</v>
      </c>
      <c r="F1475" s="26"/>
      <c r="G1475" s="27"/>
      <c r="H1475" s="27"/>
      <c r="I1475" s="27"/>
      <c r="J1475" s="27"/>
      <c r="K1475" s="25" t="s">
        <v>4096</v>
      </c>
      <c r="L1475" s="28"/>
      <c r="M1475"/>
      <c r="N1475"/>
      <c r="O1475" s="25">
        <v>-27.81</v>
      </c>
      <c r="P1475" s="25">
        <v>-53.87</v>
      </c>
      <c r="Q1475" s="23"/>
      <c r="R1475" s="23"/>
      <c r="S1475" s="23" t="str">
        <f t="shared" si="69"/>
        <v/>
      </c>
      <c r="T1475" s="23">
        <f t="shared" si="67"/>
        <v>0</v>
      </c>
    </row>
    <row r="1476" spans="1:20" ht="17.399999999999999">
      <c r="A1476" s="23" t="str">
        <f t="shared" si="68"/>
        <v/>
      </c>
      <c r="B1476" s="24" t="s">
        <v>2373</v>
      </c>
      <c r="C1476" s="12" t="s">
        <v>3067</v>
      </c>
      <c r="D1476" s="25" t="s">
        <v>9</v>
      </c>
      <c r="E1476" s="26">
        <v>124.12</v>
      </c>
      <c r="F1476" s="25"/>
      <c r="G1476" s="27"/>
      <c r="H1476" s="27"/>
      <c r="I1476" s="27"/>
      <c r="J1476" s="27"/>
      <c r="K1476" s="25" t="s">
        <v>4084</v>
      </c>
      <c r="L1476" s="25"/>
      <c r="M1476"/>
      <c r="N1476"/>
      <c r="O1476" s="25">
        <v>-5.64</v>
      </c>
      <c r="P1476" s="25">
        <v>-17.309999999999999</v>
      </c>
      <c r="Q1476" s="23"/>
      <c r="R1476" s="23"/>
      <c r="S1476" s="23" t="str">
        <f t="shared" si="69"/>
        <v/>
      </c>
      <c r="T1476" s="23">
        <f t="shared" si="67"/>
        <v>0</v>
      </c>
    </row>
    <row r="1477" spans="1:20" ht="17.399999999999999">
      <c r="A1477" s="23" t="str">
        <f t="shared" si="68"/>
        <v/>
      </c>
      <c r="B1477" s="24" t="s">
        <v>4254</v>
      </c>
      <c r="C1477" s="12" t="s">
        <v>4256</v>
      </c>
      <c r="D1477" s="25" t="s">
        <v>37</v>
      </c>
      <c r="E1477" s="26">
        <v>86.25</v>
      </c>
      <c r="F1477" s="25"/>
      <c r="G1477" s="27"/>
      <c r="H1477" s="27"/>
      <c r="I1477" s="27"/>
      <c r="J1477" s="27"/>
      <c r="K1477" s="25" t="s">
        <v>4097</v>
      </c>
      <c r="L1477" s="28"/>
      <c r="M1477"/>
      <c r="N1477"/>
      <c r="O1477" s="25">
        <v>-28.72</v>
      </c>
      <c r="P1477" s="25">
        <v>-41.86</v>
      </c>
      <c r="Q1477" s="23"/>
      <c r="R1477" s="23"/>
      <c r="S1477" s="23" t="str">
        <f t="shared" si="69"/>
        <v/>
      </c>
      <c r="T1477" s="23">
        <f t="shared" si="67"/>
        <v>0</v>
      </c>
    </row>
    <row r="1478" spans="1:20" ht="17.399999999999999">
      <c r="A1478" s="23" t="str">
        <f t="shared" si="68"/>
        <v/>
      </c>
      <c r="B1478" s="24" t="s">
        <v>4739</v>
      </c>
      <c r="C1478" s="12" t="s">
        <v>4740</v>
      </c>
      <c r="D1478" s="25" t="s">
        <v>37</v>
      </c>
      <c r="E1478" s="26">
        <v>340.84</v>
      </c>
      <c r="F1478" s="25">
        <v>1</v>
      </c>
      <c r="G1478" s="27">
        <v>4.9000000000000004</v>
      </c>
      <c r="H1478" s="27">
        <v>3.4</v>
      </c>
      <c r="I1478" s="27"/>
      <c r="J1478" s="27">
        <v>3.4</v>
      </c>
      <c r="K1478" s="25" t="s">
        <v>4089</v>
      </c>
      <c r="L1478" s="28"/>
      <c r="M1478"/>
      <c r="N1478"/>
      <c r="O1478" s="25">
        <v>-23.34</v>
      </c>
      <c r="P1478" s="25">
        <v>-23.81</v>
      </c>
      <c r="Q1478" s="23"/>
      <c r="R1478" s="23"/>
      <c r="S1478" s="23" t="str">
        <f t="shared" si="69"/>
        <v/>
      </c>
      <c r="T1478" s="23">
        <f t="shared" si="67"/>
        <v>0</v>
      </c>
    </row>
    <row r="1479" spans="1:20" ht="17.399999999999999">
      <c r="A1479" s="23" t="str">
        <f t="shared" si="68"/>
        <v/>
      </c>
      <c r="B1479" s="24" t="s">
        <v>2375</v>
      </c>
      <c r="C1479" s="12" t="s">
        <v>2376</v>
      </c>
      <c r="D1479" s="25" t="s">
        <v>37</v>
      </c>
      <c r="E1479" s="26">
        <v>113.5</v>
      </c>
      <c r="F1479" s="26"/>
      <c r="G1479" s="27"/>
      <c r="H1479" s="27"/>
      <c r="I1479" s="27"/>
      <c r="J1479" s="27"/>
      <c r="K1479" s="25" t="s">
        <v>4088</v>
      </c>
      <c r="L1479" s="26"/>
      <c r="M1479"/>
      <c r="N1479"/>
      <c r="O1479" s="25">
        <v>-19.87</v>
      </c>
      <c r="P1479" s="25">
        <v>-29.27</v>
      </c>
      <c r="Q1479" s="23"/>
      <c r="R1479" s="23"/>
      <c r="S1479" s="23" t="str">
        <f t="shared" si="69"/>
        <v/>
      </c>
      <c r="T1479" s="23">
        <f t="shared" si="67"/>
        <v>0</v>
      </c>
    </row>
    <row r="1480" spans="1:20" ht="17.399999999999999">
      <c r="A1480" s="23" t="str">
        <f t="shared" si="68"/>
        <v/>
      </c>
      <c r="B1480" s="24" t="s">
        <v>2377</v>
      </c>
      <c r="C1480" s="12" t="s">
        <v>3906</v>
      </c>
      <c r="D1480" s="25" t="s">
        <v>9</v>
      </c>
      <c r="E1480" s="26">
        <v>666.02</v>
      </c>
      <c r="F1480" s="25">
        <v>1</v>
      </c>
      <c r="G1480" s="27">
        <v>22</v>
      </c>
      <c r="H1480" s="27">
        <v>19</v>
      </c>
      <c r="I1480" s="27"/>
      <c r="J1480" s="27">
        <v>19</v>
      </c>
      <c r="K1480" s="25" t="s">
        <v>4096</v>
      </c>
      <c r="L1480" s="28"/>
      <c r="M1480"/>
      <c r="N1480"/>
      <c r="O1480" s="25">
        <v>-26.08</v>
      </c>
      <c r="P1480" s="25">
        <v>-19.23</v>
      </c>
      <c r="Q1480" s="23"/>
      <c r="R1480" s="23"/>
      <c r="S1480" s="23" t="str">
        <f t="shared" si="69"/>
        <v/>
      </c>
      <c r="T1480" s="23">
        <f t="shared" si="67"/>
        <v>0</v>
      </c>
    </row>
    <row r="1481" spans="1:20" ht="17.399999999999999">
      <c r="A1481" s="23" t="str">
        <f t="shared" si="68"/>
        <v/>
      </c>
      <c r="B1481" s="24" t="s">
        <v>2378</v>
      </c>
      <c r="C1481" s="12" t="s">
        <v>2379</v>
      </c>
      <c r="D1481" s="25" t="s">
        <v>37</v>
      </c>
      <c r="E1481" s="26">
        <v>177.28</v>
      </c>
      <c r="F1481" s="26">
        <v>2</v>
      </c>
      <c r="G1481" s="27">
        <v>7.6</v>
      </c>
      <c r="H1481" s="27">
        <v>7.2</v>
      </c>
      <c r="I1481" s="27"/>
      <c r="J1481" s="27">
        <v>6.6</v>
      </c>
      <c r="K1481" s="25" t="s">
        <v>4115</v>
      </c>
      <c r="L1481" s="28"/>
      <c r="M1481"/>
      <c r="N1481"/>
      <c r="O1481" s="25">
        <v>-6.37</v>
      </c>
      <c r="P1481" s="25">
        <v>-26.47</v>
      </c>
      <c r="Q1481" s="23"/>
      <c r="R1481" s="23"/>
      <c r="S1481" s="23" t="str">
        <f t="shared" si="69"/>
        <v/>
      </c>
      <c r="T1481" s="23">
        <f t="shared" si="67"/>
        <v>0</v>
      </c>
    </row>
    <row r="1482" spans="1:20" ht="17.399999999999999">
      <c r="A1482" s="23" t="str">
        <f t="shared" si="68"/>
        <v/>
      </c>
      <c r="B1482" s="24" t="s">
        <v>3346</v>
      </c>
      <c r="C1482" s="12" t="s">
        <v>3429</v>
      </c>
      <c r="D1482" s="25" t="s">
        <v>37</v>
      </c>
      <c r="E1482" s="26">
        <v>3687.25</v>
      </c>
      <c r="F1482" s="25">
        <v>8</v>
      </c>
      <c r="G1482" s="27">
        <v>1.55</v>
      </c>
      <c r="H1482" s="27">
        <v>1.2</v>
      </c>
      <c r="I1482" s="27"/>
      <c r="J1482" s="27">
        <v>1.1000000000000001</v>
      </c>
      <c r="K1482" s="25" t="s">
        <v>4088</v>
      </c>
      <c r="L1482" s="26"/>
      <c r="M1482"/>
      <c r="N1482"/>
      <c r="O1482" s="25">
        <v>-37.520000000000003</v>
      </c>
      <c r="P1482" s="25">
        <v>-5.81</v>
      </c>
      <c r="Q1482" s="23"/>
      <c r="R1482" s="23"/>
      <c r="S1482" s="23" t="str">
        <f t="shared" si="69"/>
        <v/>
      </c>
      <c r="T1482" s="23">
        <f t="shared" si="67"/>
        <v>0</v>
      </c>
    </row>
    <row r="1483" spans="1:20" ht="17.399999999999999">
      <c r="A1483" s="23" t="str">
        <f t="shared" si="68"/>
        <v/>
      </c>
      <c r="B1483" s="24" t="s">
        <v>2380</v>
      </c>
      <c r="C1483" s="12" t="s">
        <v>3907</v>
      </c>
      <c r="D1483" s="25" t="s">
        <v>9</v>
      </c>
      <c r="E1483" s="26">
        <v>302.20999999999998</v>
      </c>
      <c r="F1483" s="25">
        <v>5</v>
      </c>
      <c r="G1483" s="27">
        <v>31.26</v>
      </c>
      <c r="H1483" s="27">
        <v>31.26</v>
      </c>
      <c r="I1483" s="27">
        <v>28</v>
      </c>
      <c r="J1483" s="27"/>
      <c r="K1483" s="25" t="s">
        <v>4086</v>
      </c>
      <c r="L1483" s="26"/>
      <c r="M1483"/>
      <c r="N1483"/>
      <c r="O1483" s="25">
        <v>4.33</v>
      </c>
      <c r="P1483" s="25">
        <v>17.420000000000002</v>
      </c>
      <c r="Q1483" s="23"/>
      <c r="R1483" s="23"/>
      <c r="S1483" s="23" t="str">
        <f t="shared" si="69"/>
        <v/>
      </c>
      <c r="T1483" s="23">
        <f t="shared" si="67"/>
        <v>0</v>
      </c>
    </row>
    <row r="1484" spans="1:20" ht="17.399999999999999">
      <c r="A1484" s="23" t="str">
        <f t="shared" si="68"/>
        <v/>
      </c>
      <c r="B1484" s="24" t="s">
        <v>2382</v>
      </c>
      <c r="C1484" s="12" t="s">
        <v>2970</v>
      </c>
      <c r="D1484" s="25" t="s">
        <v>37</v>
      </c>
      <c r="E1484" s="26">
        <v>209.4</v>
      </c>
      <c r="F1484" s="26"/>
      <c r="G1484" s="27"/>
      <c r="H1484" s="27"/>
      <c r="I1484" s="27"/>
      <c r="J1484" s="27"/>
      <c r="K1484" s="25" t="s">
        <v>4105</v>
      </c>
      <c r="L1484" s="25"/>
      <c r="M1484"/>
      <c r="N1484"/>
      <c r="O1484" s="25">
        <v>-24.54</v>
      </c>
      <c r="P1484" s="25">
        <v>-43.91</v>
      </c>
      <c r="Q1484" s="23"/>
      <c r="R1484" s="23"/>
      <c r="S1484" s="23" t="str">
        <f t="shared" si="69"/>
        <v/>
      </c>
      <c r="T1484" s="23">
        <f t="shared" si="67"/>
        <v>0</v>
      </c>
    </row>
    <row r="1485" spans="1:20" ht="17.399999999999999">
      <c r="A1485" s="23" t="str">
        <f t="shared" si="68"/>
        <v/>
      </c>
      <c r="B1485" s="24" t="s">
        <v>2383</v>
      </c>
      <c r="C1485" s="12" t="s">
        <v>4619</v>
      </c>
      <c r="D1485" s="25" t="s">
        <v>9</v>
      </c>
      <c r="E1485" s="26">
        <v>89.99</v>
      </c>
      <c r="F1485" s="25"/>
      <c r="G1485" s="27"/>
      <c r="H1485" s="27"/>
      <c r="I1485" s="27"/>
      <c r="J1485" s="27"/>
      <c r="K1485" s="25" t="s">
        <v>4081</v>
      </c>
      <c r="L1485" s="25"/>
      <c r="M1485"/>
      <c r="N1485"/>
      <c r="O1485" s="25">
        <v>4.41</v>
      </c>
      <c r="P1485" s="25">
        <v>26.88</v>
      </c>
      <c r="Q1485" s="23"/>
      <c r="R1485" s="23"/>
      <c r="S1485" s="23" t="str">
        <f t="shared" si="69"/>
        <v/>
      </c>
      <c r="T1485" s="23">
        <f t="shared" si="67"/>
        <v>0</v>
      </c>
    </row>
    <row r="1486" spans="1:20" ht="17.399999999999999">
      <c r="A1486" s="23" t="str">
        <f t="shared" si="68"/>
        <v/>
      </c>
      <c r="B1486" s="24" t="s">
        <v>2384</v>
      </c>
      <c r="C1486" s="12" t="s">
        <v>2385</v>
      </c>
      <c r="D1486" s="25" t="s">
        <v>37</v>
      </c>
      <c r="E1486" s="26">
        <v>50.95</v>
      </c>
      <c r="F1486" s="26"/>
      <c r="G1486" s="27"/>
      <c r="H1486" s="27"/>
      <c r="I1486" s="27"/>
      <c r="J1486" s="27"/>
      <c r="K1486" s="25" t="s">
        <v>4117</v>
      </c>
      <c r="L1486" s="25"/>
      <c r="M1486"/>
      <c r="N1486"/>
      <c r="O1486" s="25">
        <v>-26.62</v>
      </c>
      <c r="P1486" s="25">
        <v>-20.49</v>
      </c>
      <c r="Q1486" s="23"/>
      <c r="R1486" s="23"/>
      <c r="S1486" s="23" t="str">
        <f t="shared" si="69"/>
        <v/>
      </c>
      <c r="T1486" s="23">
        <f t="shared" ref="T1486:T1549" si="70">IF(AND(G1486&lt;H1486,I1486&lt;J1486,H1486&lt;J1486),1,IF(AND(G1486&gt;H1486,I1486&gt;J1486,H1486&gt;J1486),-1,0))</f>
        <v>0</v>
      </c>
    </row>
    <row r="1487" spans="1:20" ht="17.399999999999999">
      <c r="A1487" s="23" t="str">
        <f t="shared" ref="A1487:A1550" si="71">IF(ISERROR(RANK(S1487,$S$14:$S$3000,)),"",RANK(S1487,$S$14:$S$3000,))</f>
        <v/>
      </c>
      <c r="B1487" s="24" t="s">
        <v>2878</v>
      </c>
      <c r="C1487" s="12" t="s">
        <v>3430</v>
      </c>
      <c r="D1487" s="25" t="s">
        <v>37</v>
      </c>
      <c r="E1487" s="26">
        <v>98.06</v>
      </c>
      <c r="F1487" s="25"/>
      <c r="G1487" s="27"/>
      <c r="H1487" s="27"/>
      <c r="I1487" s="27"/>
      <c r="J1487" s="27"/>
      <c r="K1487" s="25" t="s">
        <v>4086</v>
      </c>
      <c r="L1487" s="25"/>
      <c r="M1487"/>
      <c r="N1487"/>
      <c r="O1487" s="25">
        <v>-7.39</v>
      </c>
      <c r="P1487" s="25">
        <v>-28.77</v>
      </c>
      <c r="Q1487" s="23"/>
      <c r="R1487" s="23"/>
      <c r="S1487" s="23" t="str">
        <f t="shared" ref="S1487:S1550" si="72">IF(OR(F1487&lt;=$F$8,ISBLANK(G1487),ISBLANK(H1487),ISBLANK(J1487),ISBLANK(I1487)),"",E1487+ROW()/100000)</f>
        <v/>
      </c>
      <c r="T1487" s="23">
        <f t="shared" si="70"/>
        <v>0</v>
      </c>
    </row>
    <row r="1488" spans="1:20" ht="17.399999999999999">
      <c r="A1488" s="23" t="str">
        <f t="shared" si="71"/>
        <v/>
      </c>
      <c r="B1488" s="24" t="s">
        <v>4614</v>
      </c>
      <c r="C1488" s="12" t="s">
        <v>4616</v>
      </c>
      <c r="D1488" s="25" t="s">
        <v>37</v>
      </c>
      <c r="E1488" s="26">
        <v>21.16</v>
      </c>
      <c r="F1488" s="25"/>
      <c r="G1488" s="27"/>
      <c r="H1488" s="27"/>
      <c r="I1488" s="27"/>
      <c r="J1488" s="27"/>
      <c r="K1488" s="25" t="s">
        <v>4078</v>
      </c>
      <c r="L1488" s="26"/>
      <c r="M1488"/>
      <c r="N1488"/>
      <c r="O1488" s="25">
        <v>3.57</v>
      </c>
      <c r="P1488" s="25">
        <v>-30.02</v>
      </c>
      <c r="Q1488" s="23"/>
      <c r="R1488" s="23"/>
      <c r="S1488" s="23" t="str">
        <f t="shared" si="72"/>
        <v/>
      </c>
      <c r="T1488" s="23">
        <f t="shared" si="70"/>
        <v>0</v>
      </c>
    </row>
    <row r="1489" spans="1:20" ht="17.399999999999999">
      <c r="A1489" s="23" t="str">
        <f t="shared" si="71"/>
        <v/>
      </c>
      <c r="B1489" s="24" t="s">
        <v>2386</v>
      </c>
      <c r="C1489" s="12" t="s">
        <v>2387</v>
      </c>
      <c r="D1489" s="25" t="s">
        <v>37</v>
      </c>
      <c r="E1489" s="26">
        <v>149.38</v>
      </c>
      <c r="F1489" s="25"/>
      <c r="G1489" s="27"/>
      <c r="H1489" s="27"/>
      <c r="I1489" s="27"/>
      <c r="J1489" s="27"/>
      <c r="K1489" s="25" t="s">
        <v>4107</v>
      </c>
      <c r="L1489" s="25"/>
      <c r="M1489"/>
      <c r="N1489"/>
      <c r="O1489" s="25">
        <v>12.6</v>
      </c>
      <c r="P1489" s="25">
        <v>4.87</v>
      </c>
      <c r="Q1489" s="23"/>
      <c r="R1489" s="23"/>
      <c r="S1489" s="23" t="str">
        <f t="shared" si="72"/>
        <v/>
      </c>
      <c r="T1489" s="23">
        <f t="shared" si="70"/>
        <v>0</v>
      </c>
    </row>
    <row r="1490" spans="1:20" ht="17.399999999999999">
      <c r="A1490" s="23" t="str">
        <f t="shared" si="71"/>
        <v/>
      </c>
      <c r="B1490" s="24" t="s">
        <v>2388</v>
      </c>
      <c r="C1490" s="12" t="s">
        <v>2389</v>
      </c>
      <c r="D1490" s="25" t="s">
        <v>37</v>
      </c>
      <c r="E1490" s="26">
        <v>29.45</v>
      </c>
      <c r="F1490" s="25"/>
      <c r="G1490" s="27"/>
      <c r="H1490" s="27"/>
      <c r="I1490" s="27"/>
      <c r="J1490" s="27"/>
      <c r="K1490" s="25" t="s">
        <v>4100</v>
      </c>
      <c r="L1490" s="25"/>
      <c r="M1490"/>
      <c r="N1490"/>
      <c r="O1490" s="25">
        <v>-18.649999999999999</v>
      </c>
      <c r="P1490" s="25">
        <v>-26.48</v>
      </c>
      <c r="Q1490" s="23"/>
      <c r="R1490" s="23"/>
      <c r="S1490" s="23" t="str">
        <f t="shared" si="72"/>
        <v/>
      </c>
      <c r="T1490" s="23">
        <f t="shared" si="70"/>
        <v>0</v>
      </c>
    </row>
    <row r="1491" spans="1:20" ht="17.399999999999999">
      <c r="A1491" s="23" t="str">
        <f t="shared" si="71"/>
        <v/>
      </c>
      <c r="B1491" s="24" t="s">
        <v>2390</v>
      </c>
      <c r="C1491" s="12" t="s">
        <v>2391</v>
      </c>
      <c r="D1491" s="25" t="s">
        <v>37</v>
      </c>
      <c r="E1491" s="26">
        <v>67.98</v>
      </c>
      <c r="F1491" s="25"/>
      <c r="G1491" s="27"/>
      <c r="H1491" s="27"/>
      <c r="I1491" s="27"/>
      <c r="J1491" s="27"/>
      <c r="K1491" s="25" t="s">
        <v>4088</v>
      </c>
      <c r="L1491" s="25"/>
      <c r="M1491"/>
      <c r="N1491"/>
      <c r="O1491" s="25">
        <v>2.75</v>
      </c>
      <c r="P1491" s="25">
        <v>4.18</v>
      </c>
      <c r="Q1491" s="23"/>
      <c r="R1491" s="23"/>
      <c r="S1491" s="23" t="str">
        <f t="shared" si="72"/>
        <v/>
      </c>
      <c r="T1491" s="23">
        <f t="shared" si="70"/>
        <v>0</v>
      </c>
    </row>
    <row r="1492" spans="1:20" ht="17.399999999999999">
      <c r="A1492" s="23" t="str">
        <f t="shared" si="71"/>
        <v/>
      </c>
      <c r="B1492" s="24" t="s">
        <v>2392</v>
      </c>
      <c r="C1492" s="12" t="s">
        <v>5096</v>
      </c>
      <c r="D1492" s="25" t="s">
        <v>37</v>
      </c>
      <c r="E1492" s="26">
        <v>26.19</v>
      </c>
      <c r="F1492" s="26"/>
      <c r="G1492" s="27"/>
      <c r="H1492" s="27"/>
      <c r="I1492" s="27"/>
      <c r="J1492" s="27"/>
      <c r="K1492" s="25" t="s">
        <v>4076</v>
      </c>
      <c r="L1492" s="25"/>
      <c r="M1492"/>
      <c r="N1492"/>
      <c r="O1492" s="25">
        <v>-24.74</v>
      </c>
      <c r="P1492" s="25">
        <v>-45.26</v>
      </c>
      <c r="Q1492" s="23"/>
      <c r="R1492" s="23"/>
      <c r="S1492" s="23" t="str">
        <f t="shared" si="72"/>
        <v/>
      </c>
      <c r="T1492" s="23">
        <f t="shared" si="70"/>
        <v>0</v>
      </c>
    </row>
    <row r="1493" spans="1:20" ht="17.399999999999999">
      <c r="A1493" s="23" t="str">
        <f t="shared" si="71"/>
        <v/>
      </c>
      <c r="B1493" s="24" t="s">
        <v>3347</v>
      </c>
      <c r="C1493" s="12" t="s">
        <v>3431</v>
      </c>
      <c r="D1493" s="25" t="s">
        <v>37</v>
      </c>
      <c r="E1493" s="26">
        <v>16.05</v>
      </c>
      <c r="F1493" s="26"/>
      <c r="G1493" s="27"/>
      <c r="H1493" s="27"/>
      <c r="I1493" s="27"/>
      <c r="J1493" s="27"/>
      <c r="K1493" s="25" t="s">
        <v>4116</v>
      </c>
      <c r="L1493" s="26"/>
      <c r="M1493"/>
      <c r="N1493"/>
      <c r="O1493" s="25">
        <v>-9.73</v>
      </c>
      <c r="P1493" s="25">
        <v>-21.59</v>
      </c>
      <c r="Q1493" s="23"/>
      <c r="R1493" s="23"/>
      <c r="S1493" s="23" t="str">
        <f t="shared" si="72"/>
        <v/>
      </c>
      <c r="T1493" s="23">
        <f t="shared" si="70"/>
        <v>0</v>
      </c>
    </row>
    <row r="1494" spans="1:20" ht="17.399999999999999">
      <c r="A1494" s="23" t="str">
        <f t="shared" si="71"/>
        <v/>
      </c>
      <c r="B1494" s="24" t="s">
        <v>3138</v>
      </c>
      <c r="C1494" s="12" t="s">
        <v>3266</v>
      </c>
      <c r="D1494" s="25" t="s">
        <v>37</v>
      </c>
      <c r="E1494" s="26">
        <v>70.290000000000006</v>
      </c>
      <c r="F1494" s="25"/>
      <c r="G1494" s="27"/>
      <c r="H1494" s="27"/>
      <c r="I1494" s="27"/>
      <c r="J1494" s="27"/>
      <c r="K1494" s="25" t="s">
        <v>4078</v>
      </c>
      <c r="L1494" s="26"/>
      <c r="M1494"/>
      <c r="N1494"/>
      <c r="O1494" s="25">
        <v>-12.66</v>
      </c>
      <c r="P1494" s="25">
        <v>-22.68</v>
      </c>
      <c r="Q1494" s="23"/>
      <c r="R1494" s="23"/>
      <c r="S1494" s="23" t="str">
        <f t="shared" si="72"/>
        <v/>
      </c>
      <c r="T1494" s="23">
        <f t="shared" si="70"/>
        <v>0</v>
      </c>
    </row>
    <row r="1495" spans="1:20" ht="17.399999999999999">
      <c r="A1495" s="23" t="str">
        <f t="shared" si="71"/>
        <v/>
      </c>
      <c r="B1495" s="24" t="s">
        <v>3139</v>
      </c>
      <c r="C1495" s="12" t="s">
        <v>3267</v>
      </c>
      <c r="D1495" s="25" t="s">
        <v>37</v>
      </c>
      <c r="E1495" s="26">
        <v>391.23</v>
      </c>
      <c r="F1495" s="26"/>
      <c r="G1495" s="27"/>
      <c r="H1495" s="27"/>
      <c r="I1495" s="27"/>
      <c r="J1495" s="27"/>
      <c r="K1495" s="25" t="s">
        <v>4091</v>
      </c>
      <c r="L1495" s="26"/>
      <c r="M1495"/>
      <c r="N1495"/>
      <c r="O1495" s="25">
        <v>0.49</v>
      </c>
      <c r="P1495" s="25">
        <v>6.43</v>
      </c>
      <c r="Q1495" s="23"/>
      <c r="R1495" s="23"/>
      <c r="S1495" s="23" t="str">
        <f t="shared" si="72"/>
        <v/>
      </c>
      <c r="T1495" s="23">
        <f t="shared" si="70"/>
        <v>0</v>
      </c>
    </row>
    <row r="1496" spans="1:20" ht="17.399999999999999">
      <c r="A1496" s="23" t="str">
        <f t="shared" si="71"/>
        <v/>
      </c>
      <c r="B1496" s="24" t="s">
        <v>2994</v>
      </c>
      <c r="C1496" s="12" t="s">
        <v>3068</v>
      </c>
      <c r="D1496" s="25" t="s">
        <v>9</v>
      </c>
      <c r="E1496" s="26">
        <v>58.75</v>
      </c>
      <c r="F1496" s="25">
        <v>1</v>
      </c>
      <c r="G1496" s="27"/>
      <c r="H1496" s="27"/>
      <c r="I1496" s="27"/>
      <c r="J1496" s="27"/>
      <c r="K1496" s="25" t="s">
        <v>4078</v>
      </c>
      <c r="L1496" s="25"/>
      <c r="M1496"/>
      <c r="N1496"/>
      <c r="O1496" s="25">
        <v>-2.2599999999999998</v>
      </c>
      <c r="P1496" s="25">
        <v>-11.35</v>
      </c>
      <c r="Q1496" s="23"/>
      <c r="R1496" s="23"/>
      <c r="S1496" s="23" t="str">
        <f t="shared" si="72"/>
        <v/>
      </c>
      <c r="T1496" s="23">
        <f t="shared" si="70"/>
        <v>0</v>
      </c>
    </row>
    <row r="1497" spans="1:20" ht="17.399999999999999">
      <c r="A1497" s="23" t="str">
        <f t="shared" si="71"/>
        <v/>
      </c>
      <c r="B1497" s="24" t="s">
        <v>4590</v>
      </c>
      <c r="C1497" s="12" t="s">
        <v>4595</v>
      </c>
      <c r="D1497" s="25" t="s">
        <v>9</v>
      </c>
      <c r="E1497" s="26">
        <v>75.069999999999993</v>
      </c>
      <c r="F1497" s="25">
        <v>3</v>
      </c>
      <c r="G1497" s="27">
        <v>7.4</v>
      </c>
      <c r="H1497" s="27">
        <v>7.4</v>
      </c>
      <c r="I1497" s="27">
        <v>7.4</v>
      </c>
      <c r="J1497" s="27"/>
      <c r="K1497" s="25" t="s">
        <v>4078</v>
      </c>
      <c r="L1497" s="26"/>
      <c r="M1497"/>
      <c r="N1497"/>
      <c r="O1497" s="25">
        <v>-5.33</v>
      </c>
      <c r="P1497" s="25">
        <v>-12.87</v>
      </c>
      <c r="Q1497" s="23"/>
      <c r="R1497" s="23"/>
      <c r="S1497" s="23" t="str">
        <f t="shared" si="72"/>
        <v/>
      </c>
      <c r="T1497" s="23">
        <f t="shared" si="70"/>
        <v>0</v>
      </c>
    </row>
    <row r="1498" spans="1:20" ht="17.399999999999999">
      <c r="A1498" s="23" t="str">
        <f t="shared" si="71"/>
        <v/>
      </c>
      <c r="B1498" s="24" t="s">
        <v>3348</v>
      </c>
      <c r="C1498" s="12" t="s">
        <v>3432</v>
      </c>
      <c r="D1498" s="25" t="s">
        <v>37</v>
      </c>
      <c r="E1498" s="26">
        <v>145.76</v>
      </c>
      <c r="F1498" s="25"/>
      <c r="G1498" s="27"/>
      <c r="H1498" s="27"/>
      <c r="I1498" s="27"/>
      <c r="J1498" s="27"/>
      <c r="K1498" s="25" t="s">
        <v>4112</v>
      </c>
      <c r="L1498" s="25"/>
      <c r="M1498"/>
      <c r="N1498"/>
      <c r="O1498" s="25">
        <v>111.66</v>
      </c>
      <c r="P1498" s="25">
        <v>78.790000000000006</v>
      </c>
      <c r="Q1498" s="23"/>
      <c r="R1498" s="23"/>
      <c r="S1498" s="23" t="str">
        <f t="shared" si="72"/>
        <v/>
      </c>
      <c r="T1498" s="23">
        <f t="shared" si="70"/>
        <v>0</v>
      </c>
    </row>
    <row r="1499" spans="1:20" ht="17.399999999999999">
      <c r="A1499" s="23">
        <f t="shared" si="71"/>
        <v>108</v>
      </c>
      <c r="B1499" s="24" t="s">
        <v>2393</v>
      </c>
      <c r="C1499" s="12" t="s">
        <v>2394</v>
      </c>
      <c r="D1499" s="25" t="s">
        <v>9</v>
      </c>
      <c r="E1499" s="26">
        <v>3287.91</v>
      </c>
      <c r="F1499" s="25">
        <v>8</v>
      </c>
      <c r="G1499" s="27">
        <v>181.69</v>
      </c>
      <c r="H1499" s="27">
        <v>181.69</v>
      </c>
      <c r="I1499" s="27">
        <v>186.45</v>
      </c>
      <c r="J1499" s="27">
        <v>198</v>
      </c>
      <c r="K1499" s="25" t="s">
        <v>4078</v>
      </c>
      <c r="L1499" s="25"/>
      <c r="M1499"/>
      <c r="N1499"/>
      <c r="O1499" s="25">
        <v>-3.39</v>
      </c>
      <c r="P1499" s="25">
        <v>-9.4</v>
      </c>
      <c r="Q1499" s="23"/>
      <c r="R1499" s="23"/>
      <c r="S1499" s="23">
        <f t="shared" si="72"/>
        <v>3287.92499</v>
      </c>
      <c r="T1499" s="23">
        <f t="shared" si="70"/>
        <v>0</v>
      </c>
    </row>
    <row r="1500" spans="1:20" ht="17.399999999999999">
      <c r="A1500" s="23" t="str">
        <f t="shared" si="71"/>
        <v/>
      </c>
      <c r="B1500" s="24" t="s">
        <v>2395</v>
      </c>
      <c r="C1500" s="12" t="s">
        <v>2396</v>
      </c>
      <c r="D1500" s="25" t="s">
        <v>37</v>
      </c>
      <c r="E1500" s="26">
        <v>852.11</v>
      </c>
      <c r="F1500" s="26">
        <v>1</v>
      </c>
      <c r="G1500" s="27">
        <v>-18</v>
      </c>
      <c r="H1500" s="27">
        <v>-18</v>
      </c>
      <c r="I1500" s="27"/>
      <c r="J1500" s="27"/>
      <c r="K1500" s="25" t="s">
        <v>4120</v>
      </c>
      <c r="L1500" s="26"/>
      <c r="M1500"/>
      <c r="N1500"/>
      <c r="O1500" s="25">
        <v>30.25</v>
      </c>
      <c r="P1500" s="25">
        <v>17.29</v>
      </c>
      <c r="Q1500" s="23"/>
      <c r="R1500" s="23"/>
      <c r="S1500" s="23" t="str">
        <f t="shared" si="72"/>
        <v/>
      </c>
      <c r="T1500" s="23">
        <f t="shared" si="70"/>
        <v>0</v>
      </c>
    </row>
    <row r="1501" spans="1:20" ht="17.399999999999999">
      <c r="A1501" s="23" t="str">
        <f t="shared" si="71"/>
        <v/>
      </c>
      <c r="B1501" s="24" t="s">
        <v>4236</v>
      </c>
      <c r="C1501" s="12" t="s">
        <v>4412</v>
      </c>
      <c r="D1501" s="25" t="s">
        <v>37</v>
      </c>
      <c r="E1501" s="26">
        <v>230.52</v>
      </c>
      <c r="F1501" s="25"/>
      <c r="G1501" s="27"/>
      <c r="H1501" s="27"/>
      <c r="I1501" s="27"/>
      <c r="J1501" s="27"/>
      <c r="K1501" s="25" t="s">
        <v>4091</v>
      </c>
      <c r="L1501" s="25"/>
      <c r="M1501"/>
      <c r="N1501"/>
      <c r="O1501" s="25">
        <v>-19.260000000000002</v>
      </c>
      <c r="P1501" s="25">
        <v>-4.2</v>
      </c>
      <c r="Q1501" s="23"/>
      <c r="R1501" s="23"/>
      <c r="S1501" s="23" t="str">
        <f t="shared" si="72"/>
        <v/>
      </c>
      <c r="T1501" s="23">
        <f t="shared" si="70"/>
        <v>0</v>
      </c>
    </row>
    <row r="1502" spans="1:20" ht="17.399999999999999">
      <c r="A1502" s="23" t="str">
        <f t="shared" si="71"/>
        <v/>
      </c>
      <c r="B1502" s="24" t="s">
        <v>2682</v>
      </c>
      <c r="C1502" s="12" t="s">
        <v>2683</v>
      </c>
      <c r="D1502" s="25" t="s">
        <v>9</v>
      </c>
      <c r="E1502" s="26">
        <v>1914.58</v>
      </c>
      <c r="F1502" s="26">
        <v>9</v>
      </c>
      <c r="G1502" s="27">
        <v>78.58</v>
      </c>
      <c r="H1502" s="27">
        <v>78.739999999999995</v>
      </c>
      <c r="I1502" s="27"/>
      <c r="J1502" s="27">
        <v>78</v>
      </c>
      <c r="K1502" s="25" t="s">
        <v>2626</v>
      </c>
      <c r="L1502" s="25"/>
      <c r="M1502"/>
      <c r="N1502"/>
      <c r="O1502" s="25">
        <v>-2.89</v>
      </c>
      <c r="P1502" s="25">
        <v>-28.73</v>
      </c>
      <c r="Q1502" s="23"/>
      <c r="R1502" s="23"/>
      <c r="S1502" s="23" t="str">
        <f t="shared" si="72"/>
        <v/>
      </c>
      <c r="T1502" s="23">
        <f t="shared" si="70"/>
        <v>0</v>
      </c>
    </row>
    <row r="1503" spans="1:20" ht="17.399999999999999">
      <c r="A1503" s="23" t="str">
        <f t="shared" si="71"/>
        <v/>
      </c>
      <c r="B1503" s="24" t="s">
        <v>2397</v>
      </c>
      <c r="C1503" s="12" t="s">
        <v>2398</v>
      </c>
      <c r="D1503" s="25" t="s">
        <v>37</v>
      </c>
      <c r="E1503" s="26">
        <v>16.149999999999999</v>
      </c>
      <c r="F1503" s="25"/>
      <c r="G1503" s="27"/>
      <c r="H1503" s="27"/>
      <c r="I1503" s="27"/>
      <c r="J1503" s="27"/>
      <c r="K1503" s="25" t="s">
        <v>4085</v>
      </c>
      <c r="L1503" s="26"/>
      <c r="M1503"/>
      <c r="N1503"/>
      <c r="O1503" s="25">
        <v>-11.92</v>
      </c>
      <c r="P1503" s="25">
        <v>-30.77</v>
      </c>
      <c r="Q1503" s="23"/>
      <c r="R1503" s="23"/>
      <c r="S1503" s="23" t="str">
        <f t="shared" si="72"/>
        <v/>
      </c>
      <c r="T1503" s="23">
        <f t="shared" si="70"/>
        <v>0</v>
      </c>
    </row>
    <row r="1504" spans="1:20" ht="17.399999999999999">
      <c r="A1504" s="23">
        <f t="shared" si="71"/>
        <v>196</v>
      </c>
      <c r="B1504" s="24" t="s">
        <v>2399</v>
      </c>
      <c r="C1504" s="12" t="s">
        <v>2400</v>
      </c>
      <c r="D1504" s="25" t="s">
        <v>9</v>
      </c>
      <c r="E1504" s="26">
        <v>636.49</v>
      </c>
      <c r="F1504" s="25">
        <v>11</v>
      </c>
      <c r="G1504" s="27">
        <v>19.84</v>
      </c>
      <c r="H1504" s="27">
        <v>19.84</v>
      </c>
      <c r="I1504" s="27">
        <v>21</v>
      </c>
      <c r="J1504" s="27">
        <v>19</v>
      </c>
      <c r="K1504" s="25" t="s">
        <v>4112</v>
      </c>
      <c r="L1504" s="25"/>
      <c r="M1504"/>
      <c r="N1504"/>
      <c r="O1504" s="25">
        <v>-3.29</v>
      </c>
      <c r="P1504" s="25">
        <v>-13.31</v>
      </c>
      <c r="Q1504" s="23"/>
      <c r="R1504" s="23"/>
      <c r="S1504" s="23">
        <f t="shared" si="72"/>
        <v>636.50504000000001</v>
      </c>
      <c r="T1504" s="23">
        <f t="shared" si="70"/>
        <v>0</v>
      </c>
    </row>
    <row r="1505" spans="1:20" ht="17.399999999999999">
      <c r="A1505" s="23" t="str">
        <f t="shared" si="71"/>
        <v/>
      </c>
      <c r="B1505" s="24" t="s">
        <v>2401</v>
      </c>
      <c r="C1505" s="12" t="s">
        <v>4011</v>
      </c>
      <c r="D1505" s="25" t="s">
        <v>37</v>
      </c>
      <c r="E1505" s="26">
        <v>223.61</v>
      </c>
      <c r="F1505" s="25"/>
      <c r="G1505" s="27"/>
      <c r="H1505" s="27"/>
      <c r="I1505" s="27"/>
      <c r="J1505" s="27"/>
      <c r="K1505" s="25" t="s">
        <v>4107</v>
      </c>
      <c r="L1505" s="25"/>
      <c r="M1505"/>
      <c r="N1505"/>
      <c r="O1505" s="25">
        <v>-16.41</v>
      </c>
      <c r="P1505" s="25">
        <v>-41.77</v>
      </c>
      <c r="Q1505" s="23"/>
      <c r="R1505" s="23"/>
      <c r="S1505" s="23" t="str">
        <f t="shared" si="72"/>
        <v/>
      </c>
      <c r="T1505" s="23">
        <f t="shared" si="70"/>
        <v>0</v>
      </c>
    </row>
    <row r="1506" spans="1:20" ht="17.399999999999999">
      <c r="A1506" s="23" t="str">
        <f t="shared" si="71"/>
        <v/>
      </c>
      <c r="B1506" s="24" t="s">
        <v>2402</v>
      </c>
      <c r="C1506" s="12" t="s">
        <v>4473</v>
      </c>
      <c r="D1506" s="25" t="s">
        <v>37</v>
      </c>
      <c r="E1506" s="26">
        <v>37.04</v>
      </c>
      <c r="F1506" s="26"/>
      <c r="G1506" s="27"/>
      <c r="H1506" s="27"/>
      <c r="I1506" s="27"/>
      <c r="J1506" s="27"/>
      <c r="K1506" s="25" t="s">
        <v>4076</v>
      </c>
      <c r="L1506" s="25"/>
      <c r="M1506"/>
      <c r="N1506"/>
      <c r="O1506" s="25">
        <v>-27.51</v>
      </c>
      <c r="P1506" s="25">
        <v>-32.65</v>
      </c>
      <c r="Q1506" s="23"/>
      <c r="R1506" s="23"/>
      <c r="S1506" s="23" t="str">
        <f t="shared" si="72"/>
        <v/>
      </c>
      <c r="T1506" s="23">
        <f t="shared" si="70"/>
        <v>0</v>
      </c>
    </row>
    <row r="1507" spans="1:20" ht="17.399999999999999">
      <c r="A1507" s="23" t="str">
        <f t="shared" si="71"/>
        <v/>
      </c>
      <c r="B1507" s="24" t="s">
        <v>2403</v>
      </c>
      <c r="C1507" s="12" t="s">
        <v>3899</v>
      </c>
      <c r="D1507" s="25" t="s">
        <v>37</v>
      </c>
      <c r="E1507" s="26">
        <v>30.63</v>
      </c>
      <c r="F1507" s="25"/>
      <c r="G1507" s="27"/>
      <c r="H1507" s="27"/>
      <c r="I1507" s="27"/>
      <c r="J1507" s="27"/>
      <c r="K1507" s="25" t="s">
        <v>4078</v>
      </c>
      <c r="L1507" s="26"/>
      <c r="M1507"/>
      <c r="N1507"/>
      <c r="O1507" s="25">
        <v>-2.63</v>
      </c>
      <c r="P1507" s="25">
        <v>-26.72</v>
      </c>
      <c r="Q1507" s="23"/>
      <c r="R1507" s="23"/>
      <c r="S1507" s="23" t="str">
        <f t="shared" si="72"/>
        <v/>
      </c>
      <c r="T1507" s="23">
        <f t="shared" si="70"/>
        <v>0</v>
      </c>
    </row>
    <row r="1508" spans="1:20" ht="17.399999999999999">
      <c r="A1508" s="23" t="str">
        <f t="shared" si="71"/>
        <v/>
      </c>
      <c r="B1508" s="24" t="s">
        <v>2404</v>
      </c>
      <c r="C1508" s="12" t="s">
        <v>4267</v>
      </c>
      <c r="D1508" s="25" t="s">
        <v>37</v>
      </c>
      <c r="E1508" s="26">
        <v>416.52</v>
      </c>
      <c r="F1508" s="26">
        <v>2</v>
      </c>
      <c r="G1508" s="27">
        <v>10.65</v>
      </c>
      <c r="H1508" s="27">
        <v>10.65</v>
      </c>
      <c r="I1508" s="27"/>
      <c r="J1508" s="27"/>
      <c r="K1508" s="25" t="s">
        <v>4091</v>
      </c>
      <c r="L1508" s="25"/>
      <c r="M1508"/>
      <c r="N1508"/>
      <c r="O1508" s="25">
        <v>13.58</v>
      </c>
      <c r="P1508" s="25">
        <v>5.41</v>
      </c>
      <c r="Q1508" s="23"/>
      <c r="R1508" s="23"/>
      <c r="S1508" s="23" t="str">
        <f t="shared" si="72"/>
        <v/>
      </c>
      <c r="T1508" s="23">
        <f t="shared" si="70"/>
        <v>0</v>
      </c>
    </row>
    <row r="1509" spans="1:20" ht="17.399999999999999">
      <c r="A1509" s="23" t="str">
        <f t="shared" si="71"/>
        <v/>
      </c>
      <c r="B1509" s="24" t="s">
        <v>3986</v>
      </c>
      <c r="C1509" s="12" t="s">
        <v>3988</v>
      </c>
      <c r="D1509" s="25" t="s">
        <v>37</v>
      </c>
      <c r="E1509" s="26">
        <v>133.62</v>
      </c>
      <c r="F1509" s="25">
        <v>1</v>
      </c>
      <c r="G1509" s="27">
        <v>7.6</v>
      </c>
      <c r="H1509" s="27">
        <v>7.6</v>
      </c>
      <c r="I1509" s="27"/>
      <c r="J1509" s="27"/>
      <c r="K1509" s="25" t="s">
        <v>4102</v>
      </c>
      <c r="L1509" s="25"/>
      <c r="M1509"/>
      <c r="N1509"/>
      <c r="O1509" s="25">
        <v>-19.170000000000002</v>
      </c>
      <c r="P1509" s="25">
        <v>-30.77</v>
      </c>
      <c r="Q1509" s="23"/>
      <c r="R1509" s="23"/>
      <c r="S1509" s="23" t="str">
        <f t="shared" si="72"/>
        <v/>
      </c>
      <c r="T1509" s="23">
        <f t="shared" si="70"/>
        <v>0</v>
      </c>
    </row>
    <row r="1510" spans="1:20" ht="17.399999999999999">
      <c r="A1510" s="23" t="str">
        <f t="shared" si="71"/>
        <v/>
      </c>
      <c r="B1510" s="24" t="s">
        <v>2405</v>
      </c>
      <c r="C1510" s="12" t="s">
        <v>2406</v>
      </c>
      <c r="D1510" s="25" t="s">
        <v>37</v>
      </c>
      <c r="E1510" s="26">
        <v>29.45</v>
      </c>
      <c r="F1510" s="25"/>
      <c r="G1510" s="27"/>
      <c r="H1510" s="27"/>
      <c r="I1510" s="27"/>
      <c r="J1510" s="27"/>
      <c r="K1510" s="25" t="s">
        <v>4114</v>
      </c>
      <c r="L1510" s="25"/>
      <c r="M1510"/>
      <c r="N1510"/>
      <c r="O1510" s="25">
        <v>0.74</v>
      </c>
      <c r="P1510" s="25">
        <v>-2.71</v>
      </c>
      <c r="Q1510" s="23"/>
      <c r="R1510" s="23"/>
      <c r="S1510" s="23" t="str">
        <f t="shared" si="72"/>
        <v/>
      </c>
      <c r="T1510" s="23">
        <f t="shared" si="70"/>
        <v>0</v>
      </c>
    </row>
    <row r="1511" spans="1:20" ht="17.399999999999999">
      <c r="A1511" s="23" t="str">
        <f t="shared" si="71"/>
        <v/>
      </c>
      <c r="B1511" s="24" t="s">
        <v>2902</v>
      </c>
      <c r="C1511" s="12" t="s">
        <v>2909</v>
      </c>
      <c r="D1511" s="25" t="s">
        <v>37</v>
      </c>
      <c r="E1511" s="26">
        <v>872.13</v>
      </c>
      <c r="F1511" s="26"/>
      <c r="G1511" s="27"/>
      <c r="H1511" s="27"/>
      <c r="I1511" s="27"/>
      <c r="J1511" s="27"/>
      <c r="K1511" s="25" t="s">
        <v>4076</v>
      </c>
      <c r="L1511" s="25"/>
      <c r="M1511"/>
      <c r="N1511"/>
      <c r="O1511" s="25">
        <v>-19.27</v>
      </c>
      <c r="P1511" s="25">
        <v>-42.24</v>
      </c>
      <c r="Q1511" s="23"/>
      <c r="R1511" s="23"/>
      <c r="S1511" s="23" t="str">
        <f t="shared" si="72"/>
        <v/>
      </c>
      <c r="T1511" s="23">
        <f t="shared" si="70"/>
        <v>0</v>
      </c>
    </row>
    <row r="1512" spans="1:20" ht="17.399999999999999">
      <c r="A1512" s="23" t="str">
        <f t="shared" si="71"/>
        <v/>
      </c>
      <c r="B1512" s="24" t="s">
        <v>2407</v>
      </c>
      <c r="C1512" s="12" t="s">
        <v>2408</v>
      </c>
      <c r="D1512" s="25" t="s">
        <v>37</v>
      </c>
      <c r="E1512" s="26">
        <v>112.39</v>
      </c>
      <c r="F1512" s="25"/>
      <c r="G1512" s="27"/>
      <c r="H1512" s="27"/>
      <c r="I1512" s="27"/>
      <c r="J1512" s="27"/>
      <c r="K1512" s="25" t="s">
        <v>4113</v>
      </c>
      <c r="L1512" s="25"/>
      <c r="M1512"/>
      <c r="N1512"/>
      <c r="O1512" s="25">
        <v>-15.59</v>
      </c>
      <c r="P1512" s="25">
        <v>-48.01</v>
      </c>
      <c r="Q1512" s="23"/>
      <c r="R1512" s="23"/>
      <c r="S1512" s="23" t="str">
        <f t="shared" si="72"/>
        <v/>
      </c>
      <c r="T1512" s="23">
        <f t="shared" si="70"/>
        <v>0</v>
      </c>
    </row>
    <row r="1513" spans="1:20" ht="17.399999999999999">
      <c r="A1513" s="23" t="str">
        <f t="shared" si="71"/>
        <v/>
      </c>
      <c r="B1513" s="24" t="s">
        <v>2409</v>
      </c>
      <c r="C1513" s="12" t="s">
        <v>2410</v>
      </c>
      <c r="D1513" s="25" t="s">
        <v>37</v>
      </c>
      <c r="E1513" s="26">
        <v>85.17</v>
      </c>
      <c r="F1513" s="25">
        <v>1</v>
      </c>
      <c r="G1513" s="27"/>
      <c r="H1513" s="27"/>
      <c r="I1513" s="27"/>
      <c r="J1513" s="27"/>
      <c r="K1513" s="25" t="s">
        <v>4117</v>
      </c>
      <c r="L1513" s="25"/>
      <c r="M1513"/>
      <c r="N1513"/>
      <c r="O1513" s="25">
        <v>-30.79</v>
      </c>
      <c r="P1513" s="25">
        <v>-33.86</v>
      </c>
      <c r="Q1513" s="23"/>
      <c r="R1513" s="23"/>
      <c r="S1513" s="23" t="str">
        <f t="shared" si="72"/>
        <v/>
      </c>
      <c r="T1513" s="23">
        <f t="shared" si="70"/>
        <v>0</v>
      </c>
    </row>
    <row r="1514" spans="1:20" ht="17.399999999999999">
      <c r="A1514" s="23" t="str">
        <f t="shared" si="71"/>
        <v/>
      </c>
      <c r="B1514" s="24" t="s">
        <v>2411</v>
      </c>
      <c r="C1514" s="12" t="s">
        <v>4043</v>
      </c>
      <c r="D1514" s="25" t="s">
        <v>37</v>
      </c>
      <c r="E1514" s="26">
        <v>201.52</v>
      </c>
      <c r="F1514" s="25"/>
      <c r="G1514" s="27"/>
      <c r="H1514" s="27"/>
      <c r="I1514" s="27"/>
      <c r="J1514" s="27"/>
      <c r="K1514" s="25" t="s">
        <v>4076</v>
      </c>
      <c r="L1514" s="25"/>
      <c r="M1514"/>
      <c r="N1514"/>
      <c r="O1514" s="25">
        <v>-12.5</v>
      </c>
      <c r="P1514" s="25">
        <v>-25.9</v>
      </c>
      <c r="Q1514" s="23"/>
      <c r="R1514" s="23"/>
      <c r="S1514" s="23" t="str">
        <f t="shared" si="72"/>
        <v/>
      </c>
      <c r="T1514" s="23">
        <f t="shared" si="70"/>
        <v>0</v>
      </c>
    </row>
    <row r="1515" spans="1:20" ht="17.399999999999999">
      <c r="A1515" s="23" t="str">
        <f t="shared" si="71"/>
        <v/>
      </c>
      <c r="B1515" s="24" t="s">
        <v>2412</v>
      </c>
      <c r="C1515" s="12" t="s">
        <v>2413</v>
      </c>
      <c r="D1515" s="25" t="s">
        <v>37</v>
      </c>
      <c r="E1515" s="26">
        <v>23.44</v>
      </c>
      <c r="F1515" s="25"/>
      <c r="G1515" s="27"/>
      <c r="H1515" s="27"/>
      <c r="I1515" s="27"/>
      <c r="J1515" s="27"/>
      <c r="K1515" s="25" t="s">
        <v>4105</v>
      </c>
      <c r="L1515" s="28"/>
      <c r="M1515"/>
      <c r="N1515"/>
      <c r="O1515" s="25">
        <v>1.1499999999999999</v>
      </c>
      <c r="P1515" s="25">
        <v>-25.08</v>
      </c>
      <c r="Q1515" s="23"/>
      <c r="R1515" s="23"/>
      <c r="S1515" s="23" t="str">
        <f t="shared" si="72"/>
        <v/>
      </c>
      <c r="T1515" s="23">
        <f t="shared" si="70"/>
        <v>0</v>
      </c>
    </row>
    <row r="1516" spans="1:20" ht="17.399999999999999">
      <c r="A1516" s="23" t="str">
        <f t="shared" si="71"/>
        <v/>
      </c>
      <c r="B1516" s="24" t="s">
        <v>2414</v>
      </c>
      <c r="C1516" s="12" t="s">
        <v>2415</v>
      </c>
      <c r="D1516" s="25" t="s">
        <v>37</v>
      </c>
      <c r="E1516" s="26">
        <v>109.8</v>
      </c>
      <c r="F1516" s="26"/>
      <c r="G1516" s="27"/>
      <c r="H1516" s="27"/>
      <c r="I1516" s="27"/>
      <c r="J1516" s="27"/>
      <c r="K1516" s="25" t="s">
        <v>4113</v>
      </c>
      <c r="L1516" s="25"/>
      <c r="M1516"/>
      <c r="N1516"/>
      <c r="O1516" s="25">
        <v>-37.71</v>
      </c>
      <c r="P1516" s="25">
        <v>-1.29</v>
      </c>
      <c r="Q1516" s="23"/>
      <c r="R1516" s="23"/>
      <c r="S1516" s="23" t="str">
        <f t="shared" si="72"/>
        <v/>
      </c>
      <c r="T1516" s="23">
        <f t="shared" si="70"/>
        <v>0</v>
      </c>
    </row>
    <row r="1517" spans="1:20" ht="17.399999999999999">
      <c r="A1517" s="23" t="str">
        <f t="shared" si="71"/>
        <v/>
      </c>
      <c r="B1517" s="24" t="s">
        <v>2416</v>
      </c>
      <c r="C1517" s="12" t="s">
        <v>2417</v>
      </c>
      <c r="D1517" s="25" t="s">
        <v>37</v>
      </c>
      <c r="E1517" s="26">
        <v>14.79</v>
      </c>
      <c r="F1517" s="26"/>
      <c r="G1517" s="27"/>
      <c r="H1517" s="27"/>
      <c r="I1517" s="27"/>
      <c r="J1517" s="27"/>
      <c r="K1517" s="25" t="s">
        <v>2626</v>
      </c>
      <c r="L1517" s="25"/>
      <c r="M1517"/>
      <c r="N1517"/>
      <c r="O1517" s="25">
        <v>-14.73</v>
      </c>
      <c r="P1517" s="25">
        <v>-38.89</v>
      </c>
      <c r="Q1517" s="23"/>
      <c r="R1517" s="23"/>
      <c r="S1517" s="23" t="str">
        <f t="shared" si="72"/>
        <v/>
      </c>
      <c r="T1517" s="23">
        <f t="shared" si="70"/>
        <v>0</v>
      </c>
    </row>
    <row r="1518" spans="1:20" ht="17.399999999999999">
      <c r="A1518" s="23" t="str">
        <f t="shared" si="71"/>
        <v/>
      </c>
      <c r="B1518" s="24" t="s">
        <v>2418</v>
      </c>
      <c r="C1518" s="12" t="s">
        <v>2419</v>
      </c>
      <c r="D1518" s="25" t="s">
        <v>37</v>
      </c>
      <c r="E1518" s="26">
        <v>19.760000000000002</v>
      </c>
      <c r="F1518" s="25"/>
      <c r="G1518" s="27"/>
      <c r="H1518" s="27"/>
      <c r="I1518" s="27"/>
      <c r="J1518" s="27"/>
      <c r="K1518" s="25" t="s">
        <v>4084</v>
      </c>
      <c r="L1518" s="25"/>
      <c r="M1518"/>
      <c r="N1518"/>
      <c r="O1518" s="25">
        <v>-6.78</v>
      </c>
      <c r="P1518" s="25">
        <v>-16.670000000000002</v>
      </c>
      <c r="Q1518" s="23"/>
      <c r="R1518" s="23"/>
      <c r="S1518" s="23" t="str">
        <f t="shared" si="72"/>
        <v/>
      </c>
      <c r="T1518" s="23">
        <f t="shared" si="70"/>
        <v>0</v>
      </c>
    </row>
    <row r="1519" spans="1:20" ht="17.399999999999999">
      <c r="A1519" s="23" t="str">
        <f t="shared" si="71"/>
        <v/>
      </c>
      <c r="B1519" s="24" t="s">
        <v>2420</v>
      </c>
      <c r="C1519" s="12" t="s">
        <v>2421</v>
      </c>
      <c r="D1519" s="25" t="s">
        <v>37</v>
      </c>
      <c r="E1519" s="26">
        <v>16.260000000000002</v>
      </c>
      <c r="F1519" s="25"/>
      <c r="G1519" s="27"/>
      <c r="H1519" s="27"/>
      <c r="I1519" s="27"/>
      <c r="J1519" s="27"/>
      <c r="K1519" s="25" t="s">
        <v>4092</v>
      </c>
      <c r="L1519" s="25"/>
      <c r="M1519"/>
      <c r="N1519"/>
      <c r="O1519" s="25">
        <v>-25.26</v>
      </c>
      <c r="P1519" s="25">
        <v>-47.44</v>
      </c>
      <c r="Q1519" s="23"/>
      <c r="R1519" s="23"/>
      <c r="S1519" s="23" t="str">
        <f t="shared" si="72"/>
        <v/>
      </c>
      <c r="T1519" s="23">
        <f t="shared" si="70"/>
        <v>0</v>
      </c>
    </row>
    <row r="1520" spans="1:20" ht="17.399999999999999">
      <c r="A1520" s="23" t="str">
        <f t="shared" si="71"/>
        <v/>
      </c>
      <c r="B1520" s="24" t="s">
        <v>2422</v>
      </c>
      <c r="C1520" s="12" t="s">
        <v>2423</v>
      </c>
      <c r="D1520" s="25" t="s">
        <v>9</v>
      </c>
      <c r="E1520" s="26">
        <v>184.25</v>
      </c>
      <c r="F1520" s="25"/>
      <c r="G1520" s="27"/>
      <c r="H1520" s="27"/>
      <c r="I1520" s="27"/>
      <c r="J1520" s="27"/>
      <c r="K1520" s="25" t="s">
        <v>2625</v>
      </c>
      <c r="L1520" s="25"/>
      <c r="M1520"/>
      <c r="N1520"/>
      <c r="O1520" s="25">
        <v>-9.9499999999999993</v>
      </c>
      <c r="P1520" s="25">
        <v>-28.87</v>
      </c>
      <c r="Q1520" s="23"/>
      <c r="R1520" s="23"/>
      <c r="S1520" s="23" t="str">
        <f t="shared" si="72"/>
        <v/>
      </c>
      <c r="T1520" s="23">
        <f t="shared" si="70"/>
        <v>0</v>
      </c>
    </row>
    <row r="1521" spans="1:20" ht="17.399999999999999">
      <c r="A1521" s="23" t="str">
        <f t="shared" si="71"/>
        <v/>
      </c>
      <c r="B1521" s="24" t="s">
        <v>2424</v>
      </c>
      <c r="C1521" s="12" t="s">
        <v>4967</v>
      </c>
      <c r="D1521" s="25" t="s">
        <v>37</v>
      </c>
      <c r="E1521" s="26">
        <v>65.349999999999994</v>
      </c>
      <c r="F1521" s="25"/>
      <c r="G1521" s="27"/>
      <c r="H1521" s="27"/>
      <c r="I1521" s="27"/>
      <c r="J1521" s="27"/>
      <c r="K1521" s="25" t="s">
        <v>4091</v>
      </c>
      <c r="L1521" s="28"/>
      <c r="M1521"/>
      <c r="N1521"/>
      <c r="O1521" s="25">
        <v>-29.93</v>
      </c>
      <c r="P1521" s="25">
        <v>-32.99</v>
      </c>
      <c r="Q1521" s="23"/>
      <c r="R1521" s="23"/>
      <c r="S1521" s="23" t="str">
        <f t="shared" si="72"/>
        <v/>
      </c>
      <c r="T1521" s="23">
        <f t="shared" si="70"/>
        <v>0</v>
      </c>
    </row>
    <row r="1522" spans="1:20" ht="17.399999999999999">
      <c r="A1522" s="23" t="str">
        <f t="shared" si="71"/>
        <v/>
      </c>
      <c r="B1522" s="24" t="s">
        <v>3349</v>
      </c>
      <c r="C1522" s="12" t="s">
        <v>3433</v>
      </c>
      <c r="D1522" s="25" t="s">
        <v>37</v>
      </c>
      <c r="E1522" s="26">
        <v>329.35</v>
      </c>
      <c r="F1522" s="25"/>
      <c r="G1522" s="27"/>
      <c r="H1522" s="27"/>
      <c r="I1522" s="27"/>
      <c r="J1522" s="27"/>
      <c r="K1522" s="25" t="s">
        <v>4088</v>
      </c>
      <c r="L1522" s="25"/>
      <c r="M1522"/>
      <c r="N1522"/>
      <c r="O1522" s="25">
        <v>-19.34</v>
      </c>
      <c r="P1522" s="25">
        <v>-19.11</v>
      </c>
      <c r="Q1522" s="23"/>
      <c r="R1522" s="23"/>
      <c r="S1522" s="23" t="str">
        <f t="shared" si="72"/>
        <v/>
      </c>
      <c r="T1522" s="23">
        <f t="shared" si="70"/>
        <v>0</v>
      </c>
    </row>
    <row r="1523" spans="1:20" ht="17.399999999999999">
      <c r="A1523" s="23" t="str">
        <f t="shared" si="71"/>
        <v/>
      </c>
      <c r="B1523" s="24" t="s">
        <v>2427</v>
      </c>
      <c r="C1523" s="12" t="s">
        <v>4786</v>
      </c>
      <c r="D1523" s="25" t="s">
        <v>9</v>
      </c>
      <c r="E1523" s="26">
        <v>27.35</v>
      </c>
      <c r="F1523" s="25"/>
      <c r="G1523" s="27"/>
      <c r="H1523" s="27"/>
      <c r="I1523" s="27"/>
      <c r="J1523" s="27"/>
      <c r="K1523" s="25" t="s">
        <v>4076</v>
      </c>
      <c r="L1523" s="25"/>
      <c r="M1523"/>
      <c r="N1523"/>
      <c r="O1523" s="25">
        <v>-8.9600000000000009</v>
      </c>
      <c r="P1523" s="25">
        <v>-48.33</v>
      </c>
      <c r="Q1523" s="23"/>
      <c r="R1523" s="23"/>
      <c r="S1523" s="23" t="str">
        <f t="shared" si="72"/>
        <v/>
      </c>
      <c r="T1523" s="23">
        <f t="shared" si="70"/>
        <v>0</v>
      </c>
    </row>
    <row r="1524" spans="1:20" ht="17.399999999999999">
      <c r="A1524" s="23" t="str">
        <f t="shared" si="71"/>
        <v/>
      </c>
      <c r="B1524" s="24" t="s">
        <v>3140</v>
      </c>
      <c r="C1524" s="12" t="s">
        <v>3268</v>
      </c>
      <c r="D1524" s="25" t="s">
        <v>37</v>
      </c>
      <c r="E1524" s="26">
        <v>136.66999999999999</v>
      </c>
      <c r="F1524" s="26"/>
      <c r="G1524" s="27"/>
      <c r="H1524" s="27"/>
      <c r="I1524" s="27"/>
      <c r="J1524" s="27"/>
      <c r="K1524" s="25" t="s">
        <v>4085</v>
      </c>
      <c r="L1524" s="25"/>
      <c r="M1524"/>
      <c r="N1524"/>
      <c r="O1524" s="25">
        <v>-23.17</v>
      </c>
      <c r="P1524" s="25">
        <v>-34.39</v>
      </c>
      <c r="Q1524" s="23"/>
      <c r="R1524" s="23"/>
      <c r="S1524" s="23" t="str">
        <f t="shared" si="72"/>
        <v/>
      </c>
      <c r="T1524" s="23">
        <f t="shared" si="70"/>
        <v>0</v>
      </c>
    </row>
    <row r="1525" spans="1:20" ht="17.399999999999999">
      <c r="A1525" s="23" t="str">
        <f t="shared" si="71"/>
        <v/>
      </c>
      <c r="B1525" s="24" t="s">
        <v>2428</v>
      </c>
      <c r="C1525" s="12" t="s">
        <v>2429</v>
      </c>
      <c r="D1525" s="25" t="s">
        <v>37</v>
      </c>
      <c r="E1525" s="26">
        <v>30.68</v>
      </c>
      <c r="F1525" s="25"/>
      <c r="G1525" s="27"/>
      <c r="H1525" s="27"/>
      <c r="I1525" s="27"/>
      <c r="J1525" s="27"/>
      <c r="K1525" s="25" t="s">
        <v>4088</v>
      </c>
      <c r="L1525" s="25"/>
      <c r="M1525"/>
      <c r="N1525"/>
      <c r="O1525" s="25">
        <v>-16.989999999999998</v>
      </c>
      <c r="P1525" s="25">
        <v>-34.35</v>
      </c>
      <c r="Q1525" s="23"/>
      <c r="R1525" s="23"/>
      <c r="S1525" s="23" t="str">
        <f t="shared" si="72"/>
        <v/>
      </c>
      <c r="T1525" s="23">
        <f t="shared" si="70"/>
        <v>0</v>
      </c>
    </row>
    <row r="1526" spans="1:20" ht="17.399999999999999">
      <c r="A1526" s="23" t="str">
        <f t="shared" si="71"/>
        <v/>
      </c>
      <c r="B1526" s="24" t="s">
        <v>2430</v>
      </c>
      <c r="C1526" s="12" t="s">
        <v>2431</v>
      </c>
      <c r="D1526" s="25" t="s">
        <v>37</v>
      </c>
      <c r="E1526" s="26">
        <v>199.74</v>
      </c>
      <c r="F1526" s="25">
        <v>5</v>
      </c>
      <c r="G1526" s="27">
        <v>8.1</v>
      </c>
      <c r="H1526" s="27">
        <v>8.1</v>
      </c>
      <c r="I1526" s="27"/>
      <c r="J1526" s="27"/>
      <c r="K1526" s="25" t="s">
        <v>4105</v>
      </c>
      <c r="L1526" s="25"/>
      <c r="M1526"/>
      <c r="N1526"/>
      <c r="O1526" s="25">
        <v>-10.119999999999999</v>
      </c>
      <c r="P1526" s="25">
        <v>-9.4700000000000006</v>
      </c>
      <c r="Q1526" s="23"/>
      <c r="R1526" s="23"/>
      <c r="S1526" s="23" t="str">
        <f t="shared" si="72"/>
        <v/>
      </c>
      <c r="T1526" s="23">
        <f t="shared" si="70"/>
        <v>0</v>
      </c>
    </row>
    <row r="1527" spans="1:20" ht="17.399999999999999">
      <c r="A1527" s="23" t="str">
        <f t="shared" si="71"/>
        <v/>
      </c>
      <c r="B1527" s="24" t="s">
        <v>2432</v>
      </c>
      <c r="C1527" s="12" t="s">
        <v>2433</v>
      </c>
      <c r="D1527" s="25" t="s">
        <v>9</v>
      </c>
      <c r="E1527" s="26">
        <v>100.78</v>
      </c>
      <c r="F1527" s="25"/>
      <c r="G1527" s="27"/>
      <c r="H1527" s="27"/>
      <c r="I1527" s="27"/>
      <c r="J1527" s="27"/>
      <c r="K1527" s="25" t="s">
        <v>4110</v>
      </c>
      <c r="L1527" s="25"/>
      <c r="M1527"/>
      <c r="N1527"/>
      <c r="O1527" s="25">
        <v>0</v>
      </c>
      <c r="P1527" s="25">
        <v>0</v>
      </c>
      <c r="Q1527" s="23"/>
      <c r="R1527" s="23"/>
      <c r="S1527" s="23" t="str">
        <f t="shared" si="72"/>
        <v/>
      </c>
      <c r="T1527" s="23">
        <f t="shared" si="70"/>
        <v>0</v>
      </c>
    </row>
    <row r="1528" spans="1:20" ht="17.399999999999999">
      <c r="A1528" s="23" t="str">
        <f t="shared" si="71"/>
        <v/>
      </c>
      <c r="B1528" s="24" t="s">
        <v>2434</v>
      </c>
      <c r="C1528" s="12" t="s">
        <v>3434</v>
      </c>
      <c r="D1528" s="25" t="s">
        <v>37</v>
      </c>
      <c r="E1528" s="26">
        <v>163.21</v>
      </c>
      <c r="F1528" s="25"/>
      <c r="G1528" s="27"/>
      <c r="H1528" s="27"/>
      <c r="I1528" s="27"/>
      <c r="J1528" s="27"/>
      <c r="K1528" s="25" t="s">
        <v>4091</v>
      </c>
      <c r="L1528" s="25"/>
      <c r="M1528"/>
      <c r="N1528"/>
      <c r="O1528" s="25">
        <v>-23.79</v>
      </c>
      <c r="P1528" s="25">
        <v>1.99</v>
      </c>
      <c r="Q1528" s="23"/>
      <c r="R1528" s="23"/>
      <c r="S1528" s="23" t="str">
        <f t="shared" si="72"/>
        <v/>
      </c>
      <c r="T1528" s="23">
        <f t="shared" si="70"/>
        <v>0</v>
      </c>
    </row>
    <row r="1529" spans="1:20" ht="17.399999999999999">
      <c r="A1529" s="23" t="str">
        <f t="shared" si="71"/>
        <v/>
      </c>
      <c r="B1529" s="24" t="s">
        <v>2435</v>
      </c>
      <c r="C1529" s="12" t="s">
        <v>2436</v>
      </c>
      <c r="D1529" s="25" t="s">
        <v>37</v>
      </c>
      <c r="E1529" s="26">
        <v>458.1</v>
      </c>
      <c r="F1529" s="26"/>
      <c r="G1529" s="27"/>
      <c r="H1529" s="27"/>
      <c r="I1529" s="27"/>
      <c r="J1529" s="27"/>
      <c r="K1529" s="25" t="s">
        <v>4089</v>
      </c>
      <c r="L1529" s="25"/>
      <c r="M1529"/>
      <c r="N1529"/>
      <c r="O1529" s="25">
        <v>26.88</v>
      </c>
      <c r="P1529" s="25">
        <v>-15.35</v>
      </c>
      <c r="Q1529" s="23"/>
      <c r="R1529" s="23"/>
      <c r="S1529" s="23" t="str">
        <f t="shared" si="72"/>
        <v/>
      </c>
      <c r="T1529" s="23">
        <f t="shared" si="70"/>
        <v>0</v>
      </c>
    </row>
    <row r="1530" spans="1:20" ht="17.399999999999999">
      <c r="A1530" s="23" t="str">
        <f t="shared" si="71"/>
        <v/>
      </c>
      <c r="B1530" s="24" t="s">
        <v>2437</v>
      </c>
      <c r="C1530" s="12" t="s">
        <v>2438</v>
      </c>
      <c r="D1530" s="25" t="s">
        <v>9</v>
      </c>
      <c r="E1530" s="26">
        <v>109.29</v>
      </c>
      <c r="F1530" s="25"/>
      <c r="G1530" s="27"/>
      <c r="H1530" s="27"/>
      <c r="I1530" s="27"/>
      <c r="J1530" s="27"/>
      <c r="K1530" s="25" t="s">
        <v>4090</v>
      </c>
      <c r="L1530" s="26"/>
      <c r="M1530"/>
      <c r="N1530"/>
      <c r="O1530" s="25">
        <v>-2.25</v>
      </c>
      <c r="P1530" s="25">
        <v>-12.58</v>
      </c>
      <c r="Q1530" s="23"/>
      <c r="R1530" s="23"/>
      <c r="S1530" s="23" t="str">
        <f t="shared" si="72"/>
        <v/>
      </c>
      <c r="T1530" s="23">
        <f t="shared" si="70"/>
        <v>0</v>
      </c>
    </row>
    <row r="1531" spans="1:20" ht="17.399999999999999">
      <c r="A1531" s="23" t="str">
        <f t="shared" si="71"/>
        <v/>
      </c>
      <c r="B1531" s="24" t="s">
        <v>2439</v>
      </c>
      <c r="C1531" s="12" t="s">
        <v>2440</v>
      </c>
      <c r="D1531" s="25" t="s">
        <v>9</v>
      </c>
      <c r="E1531" s="26">
        <v>1859.65</v>
      </c>
      <c r="F1531" s="25">
        <v>5</v>
      </c>
      <c r="G1531" s="27">
        <v>69.64</v>
      </c>
      <c r="H1531" s="27">
        <v>69.64</v>
      </c>
      <c r="I1531" s="27"/>
      <c r="J1531" s="27"/>
      <c r="K1531" s="25" t="s">
        <v>4084</v>
      </c>
      <c r="L1531" s="25"/>
      <c r="M1531"/>
      <c r="N1531"/>
      <c r="O1531" s="25">
        <v>-12.16</v>
      </c>
      <c r="P1531" s="25">
        <v>-25.18</v>
      </c>
      <c r="Q1531" s="23"/>
      <c r="R1531" s="23"/>
      <c r="S1531" s="23" t="str">
        <f t="shared" si="72"/>
        <v/>
      </c>
      <c r="T1531" s="23">
        <f t="shared" si="70"/>
        <v>0</v>
      </c>
    </row>
    <row r="1532" spans="1:20" ht="17.399999999999999">
      <c r="A1532" s="23" t="str">
        <f t="shared" si="71"/>
        <v/>
      </c>
      <c r="B1532" s="24" t="s">
        <v>2441</v>
      </c>
      <c r="C1532" s="12" t="s">
        <v>2442</v>
      </c>
      <c r="D1532" s="25" t="s">
        <v>37</v>
      </c>
      <c r="E1532" s="26">
        <v>98.72</v>
      </c>
      <c r="F1532" s="26"/>
      <c r="G1532" s="27"/>
      <c r="H1532" s="27"/>
      <c r="I1532" s="27"/>
      <c r="J1532" s="27"/>
      <c r="K1532" s="25" t="s">
        <v>4084</v>
      </c>
      <c r="L1532" s="26"/>
      <c r="M1532"/>
      <c r="N1532"/>
      <c r="O1532" s="25">
        <v>-0.15</v>
      </c>
      <c r="P1532" s="25">
        <v>-0.28999999999999998</v>
      </c>
      <c r="Q1532" s="23"/>
      <c r="R1532" s="23"/>
      <c r="S1532" s="23" t="str">
        <f t="shared" si="72"/>
        <v/>
      </c>
      <c r="T1532" s="23">
        <f t="shared" si="70"/>
        <v>0</v>
      </c>
    </row>
    <row r="1533" spans="1:20" ht="17.399999999999999">
      <c r="A1533" s="23" t="str">
        <f t="shared" si="71"/>
        <v/>
      </c>
      <c r="B1533" s="24" t="s">
        <v>2443</v>
      </c>
      <c r="C1533" s="12" t="s">
        <v>4980</v>
      </c>
      <c r="D1533" s="25" t="s">
        <v>37</v>
      </c>
      <c r="E1533" s="26">
        <v>284.44</v>
      </c>
      <c r="F1533" s="26"/>
      <c r="G1533" s="27"/>
      <c r="H1533" s="27"/>
      <c r="I1533" s="27"/>
      <c r="J1533" s="27"/>
      <c r="K1533" s="25" t="s">
        <v>4099</v>
      </c>
      <c r="L1533" s="25"/>
      <c r="M1533"/>
      <c r="N1533"/>
      <c r="O1533" s="25">
        <v>49.89</v>
      </c>
      <c r="P1533" s="25">
        <v>35.79</v>
      </c>
      <c r="Q1533" s="23"/>
      <c r="R1533" s="23"/>
      <c r="S1533" s="23" t="str">
        <f t="shared" si="72"/>
        <v/>
      </c>
      <c r="T1533" s="23">
        <f t="shared" si="70"/>
        <v>0</v>
      </c>
    </row>
    <row r="1534" spans="1:20" ht="17.399999999999999">
      <c r="A1534" s="23" t="str">
        <f t="shared" si="71"/>
        <v/>
      </c>
      <c r="B1534" s="24" t="s">
        <v>2445</v>
      </c>
      <c r="C1534" s="12" t="s">
        <v>2446</v>
      </c>
      <c r="D1534" s="25" t="s">
        <v>37</v>
      </c>
      <c r="E1534" s="26">
        <v>604.53</v>
      </c>
      <c r="F1534" s="25">
        <v>1</v>
      </c>
      <c r="G1534" s="27">
        <v>3.1</v>
      </c>
      <c r="H1534" s="27">
        <v>3.1</v>
      </c>
      <c r="I1534" s="27"/>
      <c r="J1534" s="27"/>
      <c r="K1534" s="25" t="s">
        <v>4084</v>
      </c>
      <c r="L1534" s="26"/>
      <c r="M1534"/>
      <c r="N1534"/>
      <c r="O1534" s="25">
        <v>-24.96</v>
      </c>
      <c r="P1534" s="25">
        <v>-25.42</v>
      </c>
      <c r="Q1534" s="23"/>
      <c r="R1534" s="23"/>
      <c r="S1534" s="23" t="str">
        <f t="shared" si="72"/>
        <v/>
      </c>
      <c r="T1534" s="23">
        <f t="shared" si="70"/>
        <v>0</v>
      </c>
    </row>
    <row r="1535" spans="1:20" ht="17.399999999999999">
      <c r="A1535" s="23" t="str">
        <f t="shared" si="71"/>
        <v/>
      </c>
      <c r="B1535" s="24" t="s">
        <v>2447</v>
      </c>
      <c r="C1535" s="12" t="s">
        <v>3069</v>
      </c>
      <c r="D1535" s="25" t="s">
        <v>37</v>
      </c>
      <c r="E1535" s="26">
        <v>256.31</v>
      </c>
      <c r="F1535" s="26"/>
      <c r="G1535" s="27"/>
      <c r="H1535" s="27"/>
      <c r="I1535" s="27"/>
      <c r="J1535" s="27"/>
      <c r="K1535" s="25" t="s">
        <v>4119</v>
      </c>
      <c r="L1535" s="26"/>
      <c r="M1535"/>
      <c r="N1535"/>
      <c r="O1535" s="25">
        <v>0</v>
      </c>
      <c r="P1535" s="25">
        <v>0</v>
      </c>
      <c r="Q1535" s="23"/>
      <c r="R1535" s="23"/>
      <c r="S1535" s="23" t="str">
        <f t="shared" si="72"/>
        <v/>
      </c>
      <c r="T1535" s="23">
        <f t="shared" si="70"/>
        <v>0</v>
      </c>
    </row>
    <row r="1536" spans="1:20" ht="17.399999999999999">
      <c r="A1536" s="23" t="str">
        <f t="shared" si="71"/>
        <v/>
      </c>
      <c r="B1536" s="24" t="s">
        <v>2448</v>
      </c>
      <c r="C1536" s="12" t="s">
        <v>2449</v>
      </c>
      <c r="D1536" s="25" t="s">
        <v>37</v>
      </c>
      <c r="E1536" s="26">
        <v>7.32</v>
      </c>
      <c r="F1536" s="26"/>
      <c r="G1536" s="27"/>
      <c r="H1536" s="27"/>
      <c r="I1536" s="27"/>
      <c r="J1536" s="27"/>
      <c r="K1536" s="25" t="s">
        <v>4096</v>
      </c>
      <c r="L1536" s="26"/>
      <c r="M1536"/>
      <c r="N1536"/>
      <c r="O1536" s="25">
        <v>-30.77</v>
      </c>
      <c r="P1536" s="25">
        <v>-37.76</v>
      </c>
      <c r="Q1536" s="23"/>
      <c r="R1536" s="23"/>
      <c r="S1536" s="23" t="str">
        <f t="shared" si="72"/>
        <v/>
      </c>
      <c r="T1536" s="23">
        <f t="shared" si="70"/>
        <v>0</v>
      </c>
    </row>
    <row r="1537" spans="1:20" ht="17.399999999999999">
      <c r="A1537" s="23" t="str">
        <f t="shared" si="71"/>
        <v/>
      </c>
      <c r="B1537" s="24" t="s">
        <v>2450</v>
      </c>
      <c r="C1537" s="12" t="s">
        <v>2451</v>
      </c>
      <c r="D1537" s="25" t="s">
        <v>37</v>
      </c>
      <c r="E1537" s="26">
        <v>26.14</v>
      </c>
      <c r="F1537" s="25"/>
      <c r="G1537" s="27"/>
      <c r="H1537" s="27"/>
      <c r="I1537" s="27"/>
      <c r="J1537" s="27"/>
      <c r="K1537" s="25" t="s">
        <v>4081</v>
      </c>
      <c r="L1537" s="26"/>
      <c r="M1537"/>
      <c r="N1537"/>
      <c r="O1537" s="25">
        <v>-5.89</v>
      </c>
      <c r="P1537" s="25">
        <v>14.83</v>
      </c>
      <c r="Q1537" s="23"/>
      <c r="R1537" s="23"/>
      <c r="S1537" s="23" t="str">
        <f t="shared" si="72"/>
        <v/>
      </c>
      <c r="T1537" s="23">
        <f t="shared" si="70"/>
        <v>0</v>
      </c>
    </row>
    <row r="1538" spans="1:20" ht="17.399999999999999">
      <c r="A1538" s="23" t="str">
        <f t="shared" si="71"/>
        <v/>
      </c>
      <c r="B1538" s="24" t="s">
        <v>3141</v>
      </c>
      <c r="C1538" s="12" t="s">
        <v>3269</v>
      </c>
      <c r="D1538" s="25" t="s">
        <v>37</v>
      </c>
      <c r="E1538" s="26">
        <v>49.77</v>
      </c>
      <c r="F1538" s="25"/>
      <c r="G1538" s="27"/>
      <c r="H1538" s="27"/>
      <c r="I1538" s="27"/>
      <c r="J1538" s="27"/>
      <c r="K1538" s="25" t="s">
        <v>4105</v>
      </c>
      <c r="L1538" s="25"/>
      <c r="M1538"/>
      <c r="N1538"/>
      <c r="O1538" s="25">
        <v>-10.47</v>
      </c>
      <c r="P1538" s="25">
        <v>-22.62</v>
      </c>
      <c r="Q1538" s="23"/>
      <c r="R1538" s="23"/>
      <c r="S1538" s="23" t="str">
        <f t="shared" si="72"/>
        <v/>
      </c>
      <c r="T1538" s="23">
        <f t="shared" si="70"/>
        <v>0</v>
      </c>
    </row>
    <row r="1539" spans="1:20" ht="17.399999999999999">
      <c r="A1539" s="23" t="str">
        <f t="shared" si="71"/>
        <v/>
      </c>
      <c r="B1539" s="24" t="s">
        <v>2452</v>
      </c>
      <c r="C1539" s="12" t="s">
        <v>3753</v>
      </c>
      <c r="D1539" s="25" t="s">
        <v>37</v>
      </c>
      <c r="E1539" s="26">
        <v>53.22</v>
      </c>
      <c r="F1539" s="26"/>
      <c r="G1539" s="27"/>
      <c r="H1539" s="27"/>
      <c r="I1539" s="27"/>
      <c r="J1539" s="27"/>
      <c r="K1539" s="25" t="s">
        <v>4085</v>
      </c>
      <c r="L1539" s="25"/>
      <c r="M1539"/>
      <c r="N1539"/>
      <c r="O1539" s="25">
        <v>33.590000000000003</v>
      </c>
      <c r="P1539" s="25">
        <v>-6.97</v>
      </c>
      <c r="Q1539" s="23"/>
      <c r="R1539" s="23"/>
      <c r="S1539" s="23" t="str">
        <f t="shared" si="72"/>
        <v/>
      </c>
      <c r="T1539" s="23">
        <f t="shared" si="70"/>
        <v>0</v>
      </c>
    </row>
    <row r="1540" spans="1:20" ht="17.399999999999999">
      <c r="A1540" s="23" t="str">
        <f t="shared" si="71"/>
        <v/>
      </c>
      <c r="B1540" s="24" t="s">
        <v>2453</v>
      </c>
      <c r="C1540" s="12" t="s">
        <v>4234</v>
      </c>
      <c r="D1540" s="25" t="s">
        <v>37</v>
      </c>
      <c r="E1540" s="26">
        <v>123.7</v>
      </c>
      <c r="F1540" s="25">
        <v>1</v>
      </c>
      <c r="G1540" s="27">
        <v>21.6</v>
      </c>
      <c r="H1540" s="27">
        <v>21.6</v>
      </c>
      <c r="I1540" s="27">
        <v>21.6</v>
      </c>
      <c r="J1540" s="27"/>
      <c r="K1540" s="25" t="s">
        <v>4082</v>
      </c>
      <c r="L1540" s="25"/>
      <c r="M1540"/>
      <c r="N1540"/>
      <c r="O1540" s="25">
        <v>-4</v>
      </c>
      <c r="P1540" s="25">
        <v>-13.75</v>
      </c>
      <c r="Q1540" s="23"/>
      <c r="R1540" s="23"/>
      <c r="S1540" s="23" t="str">
        <f t="shared" si="72"/>
        <v/>
      </c>
      <c r="T1540" s="23">
        <f t="shared" si="70"/>
        <v>0</v>
      </c>
    </row>
    <row r="1541" spans="1:20" ht="17.399999999999999">
      <c r="A1541" s="23">
        <f t="shared" si="71"/>
        <v>172</v>
      </c>
      <c r="B1541" s="24" t="s">
        <v>2856</v>
      </c>
      <c r="C1541" s="12" t="s">
        <v>2870</v>
      </c>
      <c r="D1541" s="25" t="s">
        <v>37</v>
      </c>
      <c r="E1541" s="26">
        <v>847.25</v>
      </c>
      <c r="F1541" s="25">
        <v>2</v>
      </c>
      <c r="G1541" s="27">
        <v>4.0999999999999996</v>
      </c>
      <c r="H1541" s="27">
        <v>4.05</v>
      </c>
      <c r="I1541" s="27">
        <v>4.0999999999999996</v>
      </c>
      <c r="J1541" s="27">
        <v>4.05</v>
      </c>
      <c r="K1541" s="25" t="s">
        <v>4091</v>
      </c>
      <c r="L1541" s="25"/>
      <c r="M1541"/>
      <c r="N1541"/>
      <c r="O1541" s="25">
        <v>48.67</v>
      </c>
      <c r="P1541" s="25">
        <v>92.4</v>
      </c>
      <c r="Q1541" s="23"/>
      <c r="R1541" s="23"/>
      <c r="S1541" s="23">
        <f t="shared" si="72"/>
        <v>847.26540999999997</v>
      </c>
      <c r="T1541" s="23">
        <f t="shared" si="70"/>
        <v>0</v>
      </c>
    </row>
    <row r="1542" spans="1:20" ht="17.399999999999999">
      <c r="A1542" s="23" t="str">
        <f t="shared" si="71"/>
        <v/>
      </c>
      <c r="B1542" s="24" t="s">
        <v>2454</v>
      </c>
      <c r="C1542" s="12" t="s">
        <v>2455</v>
      </c>
      <c r="D1542" s="25" t="s">
        <v>37</v>
      </c>
      <c r="E1542" s="26">
        <v>39.880000000000003</v>
      </c>
      <c r="F1542" s="25"/>
      <c r="G1542" s="27"/>
      <c r="H1542" s="27"/>
      <c r="I1542" s="27"/>
      <c r="J1542" s="27"/>
      <c r="K1542" s="25" t="s">
        <v>4085</v>
      </c>
      <c r="L1542" s="25"/>
      <c r="M1542"/>
      <c r="N1542"/>
      <c r="O1542" s="25">
        <v>-5.73</v>
      </c>
      <c r="P1542" s="25">
        <v>-33.15</v>
      </c>
      <c r="Q1542" s="23"/>
      <c r="R1542" s="23"/>
      <c r="S1542" s="23" t="str">
        <f t="shared" si="72"/>
        <v/>
      </c>
      <c r="T1542" s="23">
        <f t="shared" si="70"/>
        <v>0</v>
      </c>
    </row>
    <row r="1543" spans="1:20" ht="17.399999999999999">
      <c r="A1543" s="23">
        <f t="shared" si="71"/>
        <v>175</v>
      </c>
      <c r="B1543" s="24" t="s">
        <v>2456</v>
      </c>
      <c r="C1543" s="12" t="s">
        <v>2457</v>
      </c>
      <c r="D1543" s="25" t="s">
        <v>37</v>
      </c>
      <c r="E1543" s="26">
        <v>822.41</v>
      </c>
      <c r="F1543" s="25">
        <v>19</v>
      </c>
      <c r="G1543" s="27">
        <v>12.18</v>
      </c>
      <c r="H1543" s="27">
        <v>11.72</v>
      </c>
      <c r="I1543" s="27">
        <v>11.65</v>
      </c>
      <c r="J1543" s="27">
        <v>11.65</v>
      </c>
      <c r="K1543" s="25" t="s">
        <v>4103</v>
      </c>
      <c r="L1543" s="25"/>
      <c r="M1543"/>
      <c r="N1543"/>
      <c r="O1543" s="25">
        <v>-1.01</v>
      </c>
      <c r="P1543" s="25">
        <v>-17.45</v>
      </c>
      <c r="Q1543" s="23"/>
      <c r="R1543" s="23"/>
      <c r="S1543" s="23">
        <f t="shared" si="72"/>
        <v>822.42543000000001</v>
      </c>
      <c r="T1543" s="23">
        <f t="shared" si="70"/>
        <v>0</v>
      </c>
    </row>
    <row r="1544" spans="1:20" ht="17.399999999999999">
      <c r="A1544" s="23" t="str">
        <f t="shared" si="71"/>
        <v/>
      </c>
      <c r="B1544" s="24" t="s">
        <v>2458</v>
      </c>
      <c r="C1544" s="12" t="s">
        <v>2459</v>
      </c>
      <c r="D1544" s="25" t="s">
        <v>9</v>
      </c>
      <c r="E1544" s="26">
        <v>242.69</v>
      </c>
      <c r="F1544" s="25">
        <v>1</v>
      </c>
      <c r="G1544" s="27">
        <v>18</v>
      </c>
      <c r="H1544" s="27">
        <v>18</v>
      </c>
      <c r="I1544" s="27">
        <v>18</v>
      </c>
      <c r="J1544" s="27"/>
      <c r="K1544" s="25" t="s">
        <v>4110</v>
      </c>
      <c r="L1544" s="25"/>
      <c r="M1544"/>
      <c r="N1544"/>
      <c r="O1544" s="25">
        <v>-1.63</v>
      </c>
      <c r="P1544" s="25">
        <v>-2.42</v>
      </c>
      <c r="Q1544" s="23"/>
      <c r="R1544" s="23"/>
      <c r="S1544" s="23" t="str">
        <f t="shared" si="72"/>
        <v/>
      </c>
      <c r="T1544" s="23">
        <f t="shared" si="70"/>
        <v>0</v>
      </c>
    </row>
    <row r="1545" spans="1:20" ht="17.399999999999999">
      <c r="A1545" s="23" t="str">
        <f t="shared" si="71"/>
        <v/>
      </c>
      <c r="B1545" s="24" t="s">
        <v>2460</v>
      </c>
      <c r="C1545" s="12" t="s">
        <v>2461</v>
      </c>
      <c r="D1545" s="25" t="s">
        <v>37</v>
      </c>
      <c r="E1545" s="26">
        <v>174.49</v>
      </c>
      <c r="F1545" s="25"/>
      <c r="G1545" s="27"/>
      <c r="H1545" s="27"/>
      <c r="I1545" s="27"/>
      <c r="J1545" s="27"/>
      <c r="K1545" s="25" t="s">
        <v>4092</v>
      </c>
      <c r="L1545" s="25"/>
      <c r="M1545"/>
      <c r="N1545"/>
      <c r="O1545" s="25">
        <v>-8.39</v>
      </c>
      <c r="P1545" s="25">
        <v>-1.5</v>
      </c>
      <c r="Q1545" s="23"/>
      <c r="R1545" s="23"/>
      <c r="S1545" s="23" t="str">
        <f t="shared" si="72"/>
        <v/>
      </c>
      <c r="T1545" s="23">
        <f t="shared" si="70"/>
        <v>0</v>
      </c>
    </row>
    <row r="1546" spans="1:20" ht="17.399999999999999">
      <c r="A1546" s="23" t="str">
        <f t="shared" si="71"/>
        <v/>
      </c>
      <c r="B1546" s="24" t="s">
        <v>2947</v>
      </c>
      <c r="C1546" s="12" t="s">
        <v>5192</v>
      </c>
      <c r="D1546" s="25" t="s">
        <v>37</v>
      </c>
      <c r="E1546" s="26">
        <v>57.07</v>
      </c>
      <c r="F1546" s="25"/>
      <c r="G1546" s="27"/>
      <c r="H1546" s="27"/>
      <c r="I1546" s="27"/>
      <c r="J1546" s="27"/>
      <c r="K1546" s="25" t="s">
        <v>4092</v>
      </c>
      <c r="L1546" s="26"/>
      <c r="M1546"/>
      <c r="N1546"/>
      <c r="O1546" s="25">
        <v>-32.229999999999997</v>
      </c>
      <c r="P1546" s="25">
        <v>63.84</v>
      </c>
      <c r="Q1546" s="23"/>
      <c r="R1546" s="23"/>
      <c r="S1546" s="23" t="str">
        <f t="shared" si="72"/>
        <v/>
      </c>
      <c r="T1546" s="23">
        <f t="shared" si="70"/>
        <v>0</v>
      </c>
    </row>
    <row r="1547" spans="1:20" ht="17.399999999999999">
      <c r="A1547" s="23" t="str">
        <f t="shared" si="71"/>
        <v/>
      </c>
      <c r="B1547" s="24" t="s">
        <v>2462</v>
      </c>
      <c r="C1547" s="12" t="s">
        <v>2463</v>
      </c>
      <c r="D1547" s="25" t="s">
        <v>37</v>
      </c>
      <c r="E1547" s="26">
        <v>101.58</v>
      </c>
      <c r="F1547" s="26"/>
      <c r="G1547" s="27"/>
      <c r="H1547" s="27"/>
      <c r="I1547" s="27"/>
      <c r="J1547" s="27"/>
      <c r="K1547" s="25" t="s">
        <v>4085</v>
      </c>
      <c r="L1547" s="25"/>
      <c r="M1547"/>
      <c r="N1547"/>
      <c r="O1547" s="25">
        <v>-16.09</v>
      </c>
      <c r="P1547" s="25">
        <v>-29.17</v>
      </c>
      <c r="Q1547" s="23"/>
      <c r="R1547" s="23"/>
      <c r="S1547" s="23" t="str">
        <f t="shared" si="72"/>
        <v/>
      </c>
      <c r="T1547" s="23">
        <f t="shared" si="70"/>
        <v>0</v>
      </c>
    </row>
    <row r="1548" spans="1:20" ht="17.399999999999999">
      <c r="A1548" s="23">
        <f t="shared" si="71"/>
        <v>249</v>
      </c>
      <c r="B1548" s="24" t="s">
        <v>2464</v>
      </c>
      <c r="C1548" s="12" t="s">
        <v>2465</v>
      </c>
      <c r="D1548" s="25" t="s">
        <v>37</v>
      </c>
      <c r="E1548" s="26">
        <v>202.8</v>
      </c>
      <c r="F1548" s="25">
        <v>2</v>
      </c>
      <c r="G1548" s="27">
        <v>7.6</v>
      </c>
      <c r="H1548" s="27">
        <v>7.6</v>
      </c>
      <c r="I1548" s="27">
        <v>7.6</v>
      </c>
      <c r="J1548" s="27">
        <v>7.6</v>
      </c>
      <c r="K1548" s="25" t="s">
        <v>4102</v>
      </c>
      <c r="L1548" s="26"/>
      <c r="M1548"/>
      <c r="N1548"/>
      <c r="O1548" s="25">
        <v>11.14</v>
      </c>
      <c r="P1548" s="25">
        <v>-18.04</v>
      </c>
      <c r="Q1548" s="23"/>
      <c r="R1548" s="23"/>
      <c r="S1548" s="23">
        <f t="shared" si="72"/>
        <v>202.81548000000001</v>
      </c>
      <c r="T1548" s="23">
        <f t="shared" si="70"/>
        <v>0</v>
      </c>
    </row>
    <row r="1549" spans="1:20" ht="17.399999999999999">
      <c r="A1549" s="23" t="str">
        <f t="shared" si="71"/>
        <v/>
      </c>
      <c r="B1549" s="24" t="s">
        <v>2466</v>
      </c>
      <c r="C1549" s="12" t="s">
        <v>2467</v>
      </c>
      <c r="D1549" s="25" t="s">
        <v>37</v>
      </c>
      <c r="E1549" s="26">
        <v>150.9</v>
      </c>
      <c r="F1549" s="25"/>
      <c r="G1549" s="27"/>
      <c r="H1549" s="27"/>
      <c r="I1549" s="27"/>
      <c r="J1549" s="27"/>
      <c r="K1549" s="25" t="s">
        <v>4085</v>
      </c>
      <c r="L1549" s="26"/>
      <c r="M1549"/>
      <c r="N1549"/>
      <c r="O1549" s="25">
        <v>-20.29</v>
      </c>
      <c r="P1549" s="25">
        <v>-22.57</v>
      </c>
      <c r="Q1549" s="23"/>
      <c r="R1549" s="23"/>
      <c r="S1549" s="23" t="str">
        <f t="shared" si="72"/>
        <v/>
      </c>
      <c r="T1549" s="23">
        <f t="shared" si="70"/>
        <v>0</v>
      </c>
    </row>
    <row r="1550" spans="1:20" ht="17.399999999999999">
      <c r="A1550" s="23" t="str">
        <f t="shared" si="71"/>
        <v/>
      </c>
      <c r="B1550" s="24" t="s">
        <v>2468</v>
      </c>
      <c r="C1550" s="12" t="s">
        <v>4167</v>
      </c>
      <c r="D1550" s="25" t="s">
        <v>37</v>
      </c>
      <c r="E1550" s="26">
        <v>81.650000000000006</v>
      </c>
      <c r="F1550" s="25"/>
      <c r="G1550" s="27"/>
      <c r="H1550" s="27"/>
      <c r="I1550" s="27"/>
      <c r="J1550" s="27"/>
      <c r="K1550" s="25" t="s">
        <v>4120</v>
      </c>
      <c r="L1550" s="25"/>
      <c r="M1550"/>
      <c r="N1550"/>
      <c r="O1550" s="25">
        <v>20.03</v>
      </c>
      <c r="P1550" s="25">
        <v>12.14</v>
      </c>
      <c r="Q1550" s="23"/>
      <c r="R1550" s="23"/>
      <c r="S1550" s="23" t="str">
        <f t="shared" si="72"/>
        <v/>
      </c>
      <c r="T1550" s="23">
        <f t="shared" ref="T1550:T1613" si="73">IF(AND(G1550&lt;H1550,I1550&lt;J1550,H1550&lt;J1550),1,IF(AND(G1550&gt;H1550,I1550&gt;J1550,H1550&gt;J1550),-1,0))</f>
        <v>0</v>
      </c>
    </row>
    <row r="1551" spans="1:20" ht="17.399999999999999">
      <c r="A1551" s="23" t="str">
        <f t="shared" ref="A1551:A1614" si="74">IF(ISERROR(RANK(S1551,$S$14:$S$3000,)),"",RANK(S1551,$S$14:$S$3000,))</f>
        <v/>
      </c>
      <c r="B1551" s="24" t="s">
        <v>2469</v>
      </c>
      <c r="C1551" s="12" t="s">
        <v>2470</v>
      </c>
      <c r="D1551" s="25" t="s">
        <v>37</v>
      </c>
      <c r="E1551" s="26">
        <v>39.869999999999997</v>
      </c>
      <c r="F1551" s="25"/>
      <c r="G1551" s="27"/>
      <c r="H1551" s="27"/>
      <c r="I1551" s="27"/>
      <c r="J1551" s="27"/>
      <c r="K1551" s="25" t="s">
        <v>4103</v>
      </c>
      <c r="L1551" s="25"/>
      <c r="M1551"/>
      <c r="N1551"/>
      <c r="O1551" s="25">
        <v>5.36</v>
      </c>
      <c r="P1551" s="25">
        <v>-7.11</v>
      </c>
      <c r="Q1551" s="23"/>
      <c r="R1551" s="23"/>
      <c r="S1551" s="23" t="str">
        <f t="shared" ref="S1551:S1614" si="75">IF(OR(F1551&lt;=$F$8,ISBLANK(G1551),ISBLANK(H1551),ISBLANK(J1551),ISBLANK(I1551)),"",E1551+ROW()/100000)</f>
        <v/>
      </c>
      <c r="T1551" s="23">
        <f t="shared" si="73"/>
        <v>0</v>
      </c>
    </row>
    <row r="1552" spans="1:20" ht="17.399999999999999">
      <c r="A1552" s="23" t="str">
        <f t="shared" si="74"/>
        <v/>
      </c>
      <c r="B1552" s="24" t="s">
        <v>2471</v>
      </c>
      <c r="C1552" s="12" t="s">
        <v>2472</v>
      </c>
      <c r="D1552" s="25" t="s">
        <v>9</v>
      </c>
      <c r="E1552" s="26">
        <v>103.16</v>
      </c>
      <c r="F1552" s="25"/>
      <c r="G1552" s="27"/>
      <c r="H1552" s="27"/>
      <c r="I1552" s="27"/>
      <c r="J1552" s="27"/>
      <c r="K1552" s="25" t="s">
        <v>4102</v>
      </c>
      <c r="L1552" s="25"/>
      <c r="M1552"/>
      <c r="N1552"/>
      <c r="O1552" s="25">
        <v>-6.96</v>
      </c>
      <c r="P1552" s="25">
        <v>-20.54</v>
      </c>
      <c r="Q1552" s="23"/>
      <c r="R1552" s="23"/>
      <c r="S1552" s="23" t="str">
        <f t="shared" si="75"/>
        <v/>
      </c>
      <c r="T1552" s="23">
        <f t="shared" si="73"/>
        <v>0</v>
      </c>
    </row>
    <row r="1553" spans="1:20" ht="17.399999999999999">
      <c r="A1553" s="23" t="str">
        <f t="shared" si="74"/>
        <v/>
      </c>
      <c r="B1553" s="24" t="s">
        <v>2473</v>
      </c>
      <c r="C1553" s="12" t="s">
        <v>2474</v>
      </c>
      <c r="D1553" s="25" t="s">
        <v>9</v>
      </c>
      <c r="E1553" s="26">
        <v>50.25</v>
      </c>
      <c r="F1553" s="25"/>
      <c r="G1553" s="27"/>
      <c r="H1553" s="27"/>
      <c r="I1553" s="27"/>
      <c r="J1553" s="27"/>
      <c r="K1553" s="25" t="s">
        <v>4085</v>
      </c>
      <c r="L1553" s="25"/>
      <c r="M1553"/>
      <c r="N1553"/>
      <c r="O1553" s="25">
        <v>-5.29</v>
      </c>
      <c r="P1553" s="25">
        <v>-11.05</v>
      </c>
      <c r="Q1553" s="23"/>
      <c r="R1553" s="23"/>
      <c r="S1553" s="23" t="str">
        <f t="shared" si="75"/>
        <v/>
      </c>
      <c r="T1553" s="23">
        <f t="shared" si="73"/>
        <v>0</v>
      </c>
    </row>
    <row r="1554" spans="1:20" ht="17.399999999999999">
      <c r="A1554" s="23" t="str">
        <f t="shared" si="74"/>
        <v/>
      </c>
      <c r="B1554" s="24" t="s">
        <v>2475</v>
      </c>
      <c r="C1554" s="12" t="s">
        <v>4686</v>
      </c>
      <c r="D1554" s="25" t="s">
        <v>37</v>
      </c>
      <c r="E1554" s="26">
        <v>29.57</v>
      </c>
      <c r="F1554" s="25"/>
      <c r="G1554" s="27"/>
      <c r="H1554" s="27"/>
      <c r="I1554" s="27"/>
      <c r="J1554" s="27"/>
      <c r="K1554" s="25" t="s">
        <v>4099</v>
      </c>
      <c r="L1554" s="25"/>
      <c r="M1554"/>
      <c r="N1554"/>
      <c r="O1554" s="25">
        <v>31.53</v>
      </c>
      <c r="P1554" s="25">
        <v>-10.65</v>
      </c>
      <c r="Q1554" s="23"/>
      <c r="R1554" s="23"/>
      <c r="S1554" s="23" t="str">
        <f t="shared" si="75"/>
        <v/>
      </c>
      <c r="T1554" s="23">
        <f t="shared" si="73"/>
        <v>0</v>
      </c>
    </row>
    <row r="1555" spans="1:20" ht="17.399999999999999">
      <c r="A1555" s="23" t="str">
        <f t="shared" si="74"/>
        <v/>
      </c>
      <c r="B1555" s="24" t="s">
        <v>2476</v>
      </c>
      <c r="C1555" s="12" t="s">
        <v>4661</v>
      </c>
      <c r="D1555" s="25" t="s">
        <v>37</v>
      </c>
      <c r="E1555" s="26">
        <v>13.18</v>
      </c>
      <c r="F1555" s="25"/>
      <c r="G1555" s="27"/>
      <c r="H1555" s="27"/>
      <c r="I1555" s="27"/>
      <c r="J1555" s="27"/>
      <c r="K1555" s="25" t="s">
        <v>4105</v>
      </c>
      <c r="L1555" s="25"/>
      <c r="M1555"/>
      <c r="N1555"/>
      <c r="O1555" s="25">
        <v>-39.119999999999997</v>
      </c>
      <c r="P1555" s="25">
        <v>-63.94</v>
      </c>
      <c r="Q1555" s="23"/>
      <c r="R1555" s="23"/>
      <c r="S1555" s="23" t="str">
        <f t="shared" si="75"/>
        <v/>
      </c>
      <c r="T1555" s="23">
        <f t="shared" si="73"/>
        <v>0</v>
      </c>
    </row>
    <row r="1556" spans="1:20" ht="17.399999999999999">
      <c r="A1556" s="23" t="str">
        <f t="shared" si="74"/>
        <v/>
      </c>
      <c r="B1556" s="24" t="s">
        <v>2477</v>
      </c>
      <c r="C1556" s="12" t="s">
        <v>2478</v>
      </c>
      <c r="D1556" s="25" t="s">
        <v>37</v>
      </c>
      <c r="E1556" s="26">
        <v>183.91</v>
      </c>
      <c r="F1556" s="25"/>
      <c r="G1556" s="27"/>
      <c r="H1556" s="27"/>
      <c r="I1556" s="27"/>
      <c r="J1556" s="27"/>
      <c r="K1556" s="25" t="s">
        <v>4096</v>
      </c>
      <c r="L1556" s="26"/>
      <c r="M1556"/>
      <c r="N1556"/>
      <c r="O1556" s="25">
        <v>-14.97</v>
      </c>
      <c r="P1556" s="25">
        <v>-11.7</v>
      </c>
      <c r="Q1556" s="23"/>
      <c r="R1556" s="23"/>
      <c r="S1556" s="23" t="str">
        <f t="shared" si="75"/>
        <v/>
      </c>
      <c r="T1556" s="23">
        <f t="shared" si="73"/>
        <v>0</v>
      </c>
    </row>
    <row r="1557" spans="1:20" ht="17.399999999999999">
      <c r="A1557" s="23" t="str">
        <f t="shared" si="74"/>
        <v/>
      </c>
      <c r="B1557" s="24" t="s">
        <v>2948</v>
      </c>
      <c r="C1557" s="12" t="s">
        <v>2971</v>
      </c>
      <c r="D1557" s="25" t="s">
        <v>9</v>
      </c>
      <c r="E1557" s="26">
        <v>267.39</v>
      </c>
      <c r="F1557" s="25"/>
      <c r="G1557" s="27"/>
      <c r="H1557" s="27"/>
      <c r="I1557" s="27"/>
      <c r="J1557" s="27"/>
      <c r="K1557" s="25" t="s">
        <v>4109</v>
      </c>
      <c r="L1557" s="25"/>
      <c r="M1557"/>
      <c r="N1557"/>
      <c r="O1557" s="25">
        <v>-2.89</v>
      </c>
      <c r="P1557" s="25">
        <v>-15.47</v>
      </c>
      <c r="Q1557" s="23"/>
      <c r="R1557" s="23"/>
      <c r="S1557" s="23" t="str">
        <f t="shared" si="75"/>
        <v/>
      </c>
      <c r="T1557" s="23">
        <f t="shared" si="73"/>
        <v>0</v>
      </c>
    </row>
    <row r="1558" spans="1:20" ht="17.399999999999999">
      <c r="A1558" s="23" t="str">
        <f t="shared" si="74"/>
        <v/>
      </c>
      <c r="B1558" s="24" t="s">
        <v>2705</v>
      </c>
      <c r="C1558" s="12" t="s">
        <v>4996</v>
      </c>
      <c r="D1558" s="25" t="s">
        <v>37</v>
      </c>
      <c r="E1558" s="26">
        <v>542.99</v>
      </c>
      <c r="F1558" s="25"/>
      <c r="G1558" s="27"/>
      <c r="H1558" s="27"/>
      <c r="I1558" s="27"/>
      <c r="J1558" s="27"/>
      <c r="K1558" s="25" t="s">
        <v>4113</v>
      </c>
      <c r="L1558" s="25"/>
      <c r="M1558"/>
      <c r="N1558"/>
      <c r="O1558" s="25">
        <v>-46.76</v>
      </c>
      <c r="P1558" s="25">
        <v>-52.87</v>
      </c>
      <c r="Q1558" s="23"/>
      <c r="R1558" s="23"/>
      <c r="S1558" s="23" t="str">
        <f t="shared" si="75"/>
        <v/>
      </c>
      <c r="T1558" s="23">
        <f t="shared" si="73"/>
        <v>0</v>
      </c>
    </row>
    <row r="1559" spans="1:20" ht="17.399999999999999">
      <c r="A1559" s="23" t="str">
        <f t="shared" si="74"/>
        <v/>
      </c>
      <c r="B1559" s="24" t="s">
        <v>3497</v>
      </c>
      <c r="C1559" s="12" t="s">
        <v>3565</v>
      </c>
      <c r="D1559" s="25" t="s">
        <v>37</v>
      </c>
      <c r="E1559" s="26">
        <v>73.569999999999993</v>
      </c>
      <c r="F1559" s="25"/>
      <c r="G1559" s="27"/>
      <c r="H1559" s="27"/>
      <c r="I1559" s="27"/>
      <c r="J1559" s="27"/>
      <c r="K1559" s="25" t="s">
        <v>4081</v>
      </c>
      <c r="L1559" s="25"/>
      <c r="M1559"/>
      <c r="N1559"/>
      <c r="O1559" s="25">
        <v>-2.96</v>
      </c>
      <c r="P1559" s="25">
        <v>-29.5</v>
      </c>
      <c r="Q1559" s="23"/>
      <c r="R1559" s="23"/>
      <c r="S1559" s="23" t="str">
        <f t="shared" si="75"/>
        <v/>
      </c>
      <c r="T1559" s="23">
        <f t="shared" si="73"/>
        <v>0</v>
      </c>
    </row>
    <row r="1560" spans="1:20" ht="17.399999999999999">
      <c r="A1560" s="23" t="str">
        <f t="shared" si="74"/>
        <v/>
      </c>
      <c r="B1560" s="24" t="s">
        <v>5017</v>
      </c>
      <c r="C1560" s="12" t="s">
        <v>5019</v>
      </c>
      <c r="D1560" s="25" t="s">
        <v>37</v>
      </c>
      <c r="E1560" s="26">
        <v>210.58</v>
      </c>
      <c r="F1560" s="25"/>
      <c r="G1560" s="27"/>
      <c r="H1560" s="27"/>
      <c r="I1560" s="27"/>
      <c r="J1560" s="27"/>
      <c r="K1560" s="25" t="s">
        <v>4089</v>
      </c>
      <c r="L1560" s="25"/>
      <c r="M1560"/>
      <c r="N1560"/>
      <c r="O1560" s="25">
        <v>-14.27</v>
      </c>
      <c r="P1560" s="25">
        <v>22.03</v>
      </c>
      <c r="Q1560" s="23"/>
      <c r="R1560" s="23"/>
      <c r="S1560" s="23" t="str">
        <f t="shared" si="75"/>
        <v/>
      </c>
      <c r="T1560" s="23">
        <f t="shared" si="73"/>
        <v>0</v>
      </c>
    </row>
    <row r="1561" spans="1:20" ht="17.399999999999999">
      <c r="A1561" s="23" t="str">
        <f t="shared" si="74"/>
        <v/>
      </c>
      <c r="B1561" s="24" t="s">
        <v>3350</v>
      </c>
      <c r="C1561" s="12" t="s">
        <v>3435</v>
      </c>
      <c r="D1561" s="25" t="s">
        <v>37</v>
      </c>
      <c r="E1561" s="26">
        <v>109.54</v>
      </c>
      <c r="F1561" s="26">
        <v>1</v>
      </c>
      <c r="G1561" s="27"/>
      <c r="H1561" s="27"/>
      <c r="I1561" s="27"/>
      <c r="J1561" s="27"/>
      <c r="K1561" s="25" t="s">
        <v>4084</v>
      </c>
      <c r="L1561" s="26"/>
      <c r="M1561"/>
      <c r="N1561"/>
      <c r="O1561" s="25">
        <v>-30.47</v>
      </c>
      <c r="P1561" s="25">
        <v>-17.21</v>
      </c>
      <c r="Q1561" s="23"/>
      <c r="R1561" s="23"/>
      <c r="S1561" s="23" t="str">
        <f t="shared" si="75"/>
        <v/>
      </c>
      <c r="T1561" s="23">
        <f t="shared" si="73"/>
        <v>0</v>
      </c>
    </row>
    <row r="1562" spans="1:20" ht="17.399999999999999">
      <c r="A1562" s="23" t="str">
        <f t="shared" si="74"/>
        <v/>
      </c>
      <c r="B1562" s="24" t="s">
        <v>5083</v>
      </c>
      <c r="C1562" s="12" t="s">
        <v>5085</v>
      </c>
      <c r="D1562" s="25" t="s">
        <v>37</v>
      </c>
      <c r="E1562" s="26">
        <v>339.11</v>
      </c>
      <c r="F1562" s="25">
        <v>3</v>
      </c>
      <c r="G1562" s="27">
        <v>3.1</v>
      </c>
      <c r="H1562" s="27">
        <v>3.05</v>
      </c>
      <c r="I1562" s="27"/>
      <c r="J1562" s="27">
        <v>3</v>
      </c>
      <c r="K1562" s="25" t="s">
        <v>4085</v>
      </c>
      <c r="L1562" s="25"/>
      <c r="M1562"/>
      <c r="N1562"/>
      <c r="O1562" s="25">
        <v>-33.5</v>
      </c>
      <c r="P1562" s="25">
        <v>-39.83</v>
      </c>
      <c r="Q1562" s="23"/>
      <c r="R1562" s="23"/>
      <c r="S1562" s="23" t="str">
        <f t="shared" si="75"/>
        <v/>
      </c>
      <c r="T1562" s="23">
        <f t="shared" si="73"/>
        <v>0</v>
      </c>
    </row>
    <row r="1563" spans="1:20" ht="17.399999999999999">
      <c r="A1563" s="23" t="str">
        <f t="shared" si="74"/>
        <v/>
      </c>
      <c r="B1563" s="24" t="s">
        <v>3616</v>
      </c>
      <c r="C1563" s="12" t="s">
        <v>3754</v>
      </c>
      <c r="D1563" s="25" t="s">
        <v>37</v>
      </c>
      <c r="E1563" s="26">
        <v>773.33</v>
      </c>
      <c r="F1563" s="25">
        <v>1</v>
      </c>
      <c r="G1563" s="27">
        <v>2.6</v>
      </c>
      <c r="H1563" s="27">
        <v>2.6</v>
      </c>
      <c r="I1563" s="27">
        <v>2.6</v>
      </c>
      <c r="J1563" s="27"/>
      <c r="K1563" s="25" t="s">
        <v>4089</v>
      </c>
      <c r="L1563" s="25"/>
      <c r="M1563"/>
      <c r="N1563"/>
      <c r="O1563" s="25">
        <v>-18.96</v>
      </c>
      <c r="P1563" s="25">
        <v>-9.8699999999999992</v>
      </c>
      <c r="Q1563" s="23"/>
      <c r="R1563" s="23"/>
      <c r="S1563" s="23" t="str">
        <f t="shared" si="75"/>
        <v/>
      </c>
      <c r="T1563" s="23">
        <f t="shared" si="73"/>
        <v>0</v>
      </c>
    </row>
    <row r="1564" spans="1:20" ht="17.399999999999999">
      <c r="A1564" s="23" t="str">
        <f t="shared" si="74"/>
        <v/>
      </c>
      <c r="B1564" s="24" t="s">
        <v>2479</v>
      </c>
      <c r="C1564" s="12" t="s">
        <v>3755</v>
      </c>
      <c r="D1564" s="25" t="s">
        <v>9</v>
      </c>
      <c r="E1564" s="26">
        <v>328.7</v>
      </c>
      <c r="F1564" s="25"/>
      <c r="G1564" s="27"/>
      <c r="H1564" s="27"/>
      <c r="I1564" s="27"/>
      <c r="J1564" s="27"/>
      <c r="K1564" s="25" t="s">
        <v>4102</v>
      </c>
      <c r="L1564" s="25"/>
      <c r="M1564"/>
      <c r="N1564"/>
      <c r="O1564" s="25">
        <v>2.38</v>
      </c>
      <c r="P1564" s="25">
        <v>-8.51</v>
      </c>
      <c r="Q1564" s="23"/>
      <c r="R1564" s="23"/>
      <c r="S1564" s="23" t="str">
        <f t="shared" si="75"/>
        <v/>
      </c>
      <c r="T1564" s="23">
        <f t="shared" si="73"/>
        <v>0</v>
      </c>
    </row>
    <row r="1565" spans="1:20" ht="17.399999999999999">
      <c r="A1565" s="23" t="str">
        <f t="shared" si="74"/>
        <v/>
      </c>
      <c r="B1565" s="24" t="s">
        <v>2480</v>
      </c>
      <c r="C1565" s="12" t="s">
        <v>4353</v>
      </c>
      <c r="D1565" s="25" t="s">
        <v>37</v>
      </c>
      <c r="E1565" s="26">
        <v>192.07</v>
      </c>
      <c r="F1565" s="25"/>
      <c r="G1565" s="27"/>
      <c r="H1565" s="27"/>
      <c r="I1565" s="27"/>
      <c r="J1565" s="27"/>
      <c r="K1565" s="25" t="s">
        <v>4084</v>
      </c>
      <c r="L1565" s="25"/>
      <c r="M1565"/>
      <c r="N1565"/>
      <c r="O1565" s="25">
        <v>-8.7899999999999991</v>
      </c>
      <c r="P1565" s="25">
        <v>-36.119999999999997</v>
      </c>
      <c r="Q1565" s="23"/>
      <c r="R1565" s="23"/>
      <c r="S1565" s="23" t="str">
        <f t="shared" si="75"/>
        <v/>
      </c>
      <c r="T1565" s="23">
        <f t="shared" si="73"/>
        <v>0</v>
      </c>
    </row>
    <row r="1566" spans="1:20" ht="17.399999999999999">
      <c r="A1566" s="23" t="str">
        <f t="shared" si="74"/>
        <v/>
      </c>
      <c r="B1566" s="24" t="s">
        <v>2481</v>
      </c>
      <c r="C1566" s="12" t="s">
        <v>2482</v>
      </c>
      <c r="D1566" s="25" t="s">
        <v>37</v>
      </c>
      <c r="E1566" s="26">
        <v>142.68</v>
      </c>
      <c r="F1566" s="25"/>
      <c r="G1566" s="27"/>
      <c r="H1566" s="27"/>
      <c r="I1566" s="27"/>
      <c r="J1566" s="27"/>
      <c r="K1566" s="25" t="s">
        <v>4085</v>
      </c>
      <c r="L1566" s="25"/>
      <c r="M1566"/>
      <c r="N1566"/>
      <c r="O1566" s="25">
        <v>99.02</v>
      </c>
      <c r="P1566" s="25">
        <v>168.47</v>
      </c>
      <c r="Q1566" s="23"/>
      <c r="R1566" s="23"/>
      <c r="S1566" s="23" t="str">
        <f t="shared" si="75"/>
        <v/>
      </c>
      <c r="T1566" s="23">
        <f t="shared" si="73"/>
        <v>0</v>
      </c>
    </row>
    <row r="1567" spans="1:20" ht="17.399999999999999">
      <c r="A1567" s="23">
        <f t="shared" si="74"/>
        <v>255</v>
      </c>
      <c r="B1567" s="24" t="s">
        <v>2483</v>
      </c>
      <c r="C1567" s="12" t="s">
        <v>2484</v>
      </c>
      <c r="D1567" s="25" t="s">
        <v>37</v>
      </c>
      <c r="E1567" s="26">
        <v>148.38</v>
      </c>
      <c r="F1567" s="25">
        <v>2</v>
      </c>
      <c r="G1567" s="27">
        <v>0.83</v>
      </c>
      <c r="H1567" s="27">
        <v>0.83</v>
      </c>
      <c r="I1567" s="27">
        <v>0.83</v>
      </c>
      <c r="J1567" s="27">
        <v>0.83</v>
      </c>
      <c r="K1567" s="25" t="s">
        <v>4092</v>
      </c>
      <c r="L1567" s="25"/>
      <c r="M1567"/>
      <c r="N1567"/>
      <c r="O1567" s="25">
        <v>-24.14</v>
      </c>
      <c r="P1567" s="25">
        <v>-40.89</v>
      </c>
      <c r="Q1567" s="23"/>
      <c r="R1567" s="23"/>
      <c r="S1567" s="23">
        <f t="shared" si="75"/>
        <v>148.39567</v>
      </c>
      <c r="T1567" s="23">
        <f t="shared" si="73"/>
        <v>0</v>
      </c>
    </row>
    <row r="1568" spans="1:20" ht="17.399999999999999">
      <c r="A1568" s="23" t="str">
        <f t="shared" si="74"/>
        <v/>
      </c>
      <c r="B1568" s="24" t="s">
        <v>4244</v>
      </c>
      <c r="C1568" s="12" t="s">
        <v>4249</v>
      </c>
      <c r="D1568" s="25" t="s">
        <v>9</v>
      </c>
      <c r="E1568" s="26">
        <v>322.86</v>
      </c>
      <c r="F1568" s="25">
        <v>1</v>
      </c>
      <c r="G1568" s="27">
        <v>11.3</v>
      </c>
      <c r="H1568" s="27">
        <v>11.3</v>
      </c>
      <c r="I1568" s="27">
        <v>11.3</v>
      </c>
      <c r="J1568" s="27"/>
      <c r="K1568" s="25" t="s">
        <v>2626</v>
      </c>
      <c r="L1568" s="25"/>
      <c r="M1568"/>
      <c r="N1568"/>
      <c r="O1568" s="25">
        <v>-11.37</v>
      </c>
      <c r="P1568" s="25">
        <v>-17.82</v>
      </c>
      <c r="Q1568" s="23"/>
      <c r="R1568" s="23"/>
      <c r="S1568" s="23" t="str">
        <f t="shared" si="75"/>
        <v/>
      </c>
      <c r="T1568" s="23">
        <f t="shared" si="73"/>
        <v>0</v>
      </c>
    </row>
    <row r="1569" spans="1:20" ht="17.399999999999999">
      <c r="A1569" s="23" t="str">
        <f t="shared" si="74"/>
        <v/>
      </c>
      <c r="B1569" s="24" t="s">
        <v>4704</v>
      </c>
      <c r="C1569" s="12" t="s">
        <v>4710</v>
      </c>
      <c r="D1569" s="25" t="s">
        <v>37</v>
      </c>
      <c r="E1569" s="26">
        <v>153.13</v>
      </c>
      <c r="F1569" s="25"/>
      <c r="G1569" s="27"/>
      <c r="H1569" s="27"/>
      <c r="I1569" s="27"/>
      <c r="J1569" s="27"/>
      <c r="K1569" s="25" t="s">
        <v>4097</v>
      </c>
      <c r="L1569" s="25"/>
      <c r="M1569"/>
      <c r="N1569"/>
      <c r="O1569" s="25">
        <v>-30.71</v>
      </c>
      <c r="P1569" s="25">
        <v>-3.48</v>
      </c>
      <c r="Q1569" s="23"/>
      <c r="R1569" s="23"/>
      <c r="S1569" s="23" t="str">
        <f t="shared" si="75"/>
        <v/>
      </c>
      <c r="T1569" s="23">
        <f t="shared" si="73"/>
        <v>0</v>
      </c>
    </row>
    <row r="1570" spans="1:20" ht="17.399999999999999">
      <c r="A1570" s="23" t="str">
        <f t="shared" si="74"/>
        <v/>
      </c>
      <c r="B1570" s="24" t="s">
        <v>2485</v>
      </c>
      <c r="C1570" s="12" t="s">
        <v>4711</v>
      </c>
      <c r="D1570" s="25" t="s">
        <v>37</v>
      </c>
      <c r="E1570" s="26">
        <v>71.010000000000005</v>
      </c>
      <c r="F1570" s="25"/>
      <c r="G1570" s="27"/>
      <c r="H1570" s="27"/>
      <c r="I1570" s="27"/>
      <c r="J1570" s="27"/>
      <c r="K1570" s="25" t="s">
        <v>2626</v>
      </c>
      <c r="L1570" s="25"/>
      <c r="M1570"/>
      <c r="N1570"/>
      <c r="O1570" s="25">
        <v>-0.81</v>
      </c>
      <c r="P1570" s="25">
        <v>-17.190000000000001</v>
      </c>
      <c r="Q1570" s="23"/>
      <c r="R1570" s="23"/>
      <c r="S1570" s="23" t="str">
        <f t="shared" si="75"/>
        <v/>
      </c>
      <c r="T1570" s="23">
        <f t="shared" si="73"/>
        <v>0</v>
      </c>
    </row>
    <row r="1571" spans="1:20" ht="17.399999999999999">
      <c r="A1571" s="23" t="str">
        <f t="shared" si="74"/>
        <v/>
      </c>
      <c r="B1571" s="24" t="s">
        <v>2486</v>
      </c>
      <c r="C1571" s="12" t="s">
        <v>4960</v>
      </c>
      <c r="D1571" s="25" t="s">
        <v>37</v>
      </c>
      <c r="E1571" s="26">
        <v>1262.8499999999999</v>
      </c>
      <c r="F1571" s="25"/>
      <c r="G1571" s="27"/>
      <c r="H1571" s="27"/>
      <c r="I1571" s="27"/>
      <c r="J1571" s="27"/>
      <c r="K1571" s="25" t="s">
        <v>4100</v>
      </c>
      <c r="L1571" s="25"/>
      <c r="M1571"/>
      <c r="N1571"/>
      <c r="O1571" s="25">
        <v>-15.17</v>
      </c>
      <c r="P1571" s="25">
        <v>-6.56</v>
      </c>
      <c r="Q1571" s="23"/>
      <c r="R1571" s="23"/>
      <c r="S1571" s="23" t="str">
        <f t="shared" si="75"/>
        <v/>
      </c>
      <c r="T1571" s="23">
        <f t="shared" si="73"/>
        <v>0</v>
      </c>
    </row>
    <row r="1572" spans="1:20" ht="17.399999999999999">
      <c r="A1572" s="23" t="str">
        <f t="shared" si="74"/>
        <v/>
      </c>
      <c r="B1572" s="24" t="s">
        <v>2788</v>
      </c>
      <c r="C1572" s="12" t="s">
        <v>2792</v>
      </c>
      <c r="D1572" s="25" t="s">
        <v>37</v>
      </c>
      <c r="E1572" s="26">
        <v>38.9</v>
      </c>
      <c r="F1572" s="25"/>
      <c r="G1572" s="27"/>
      <c r="H1572" s="27"/>
      <c r="I1572" s="27"/>
      <c r="J1572" s="27"/>
      <c r="K1572" s="25" t="s">
        <v>4103</v>
      </c>
      <c r="L1572" s="25"/>
      <c r="M1572"/>
      <c r="N1572"/>
      <c r="O1572" s="25">
        <v>-8.9700000000000006</v>
      </c>
      <c r="P1572" s="25">
        <v>-47.72</v>
      </c>
      <c r="Q1572" s="23"/>
      <c r="R1572" s="23"/>
      <c r="S1572" s="23" t="str">
        <f t="shared" si="75"/>
        <v/>
      </c>
      <c r="T1572" s="23">
        <f t="shared" si="73"/>
        <v>0</v>
      </c>
    </row>
    <row r="1573" spans="1:20" ht="17.399999999999999">
      <c r="A1573" s="23" t="str">
        <f t="shared" si="74"/>
        <v/>
      </c>
      <c r="B1573" s="24" t="s">
        <v>4368</v>
      </c>
      <c r="C1573" s="12" t="s">
        <v>4373</v>
      </c>
      <c r="D1573" s="25" t="s">
        <v>37</v>
      </c>
      <c r="E1573" s="26">
        <v>39.78</v>
      </c>
      <c r="F1573" s="25"/>
      <c r="G1573" s="27"/>
      <c r="H1573" s="27"/>
      <c r="I1573" s="27"/>
      <c r="J1573" s="27"/>
      <c r="K1573" s="25" t="s">
        <v>4107</v>
      </c>
      <c r="L1573" s="25"/>
      <c r="M1573"/>
      <c r="N1573"/>
      <c r="O1573" s="25">
        <v>-27.19</v>
      </c>
      <c r="P1573" s="25">
        <v>-33.99</v>
      </c>
      <c r="Q1573" s="23"/>
      <c r="R1573" s="23"/>
      <c r="S1573" s="23" t="str">
        <f t="shared" si="75"/>
        <v/>
      </c>
      <c r="T1573" s="23">
        <f t="shared" si="73"/>
        <v>0</v>
      </c>
    </row>
    <row r="1574" spans="1:20" ht="17.399999999999999">
      <c r="A1574" s="23" t="str">
        <f t="shared" si="74"/>
        <v/>
      </c>
      <c r="B1574" s="24" t="s">
        <v>3351</v>
      </c>
      <c r="C1574" s="12" t="s">
        <v>3436</v>
      </c>
      <c r="D1574" s="25" t="s">
        <v>37</v>
      </c>
      <c r="E1574" s="26">
        <v>37.26</v>
      </c>
      <c r="F1574" s="26"/>
      <c r="G1574" s="27"/>
      <c r="H1574" s="27"/>
      <c r="I1574" s="27"/>
      <c r="J1574" s="27"/>
      <c r="K1574" s="25" t="s">
        <v>4085</v>
      </c>
      <c r="L1574" s="26"/>
      <c r="M1574"/>
      <c r="N1574"/>
      <c r="O1574" s="25">
        <v>-0.14000000000000001</v>
      </c>
      <c r="P1574" s="25">
        <v>-25.07</v>
      </c>
      <c r="Q1574" s="23"/>
      <c r="R1574" s="23"/>
      <c r="S1574" s="23" t="str">
        <f t="shared" si="75"/>
        <v/>
      </c>
      <c r="T1574" s="23">
        <f t="shared" si="73"/>
        <v>0</v>
      </c>
    </row>
    <row r="1575" spans="1:20" ht="17.399999999999999">
      <c r="A1575" s="23" t="str">
        <f t="shared" si="74"/>
        <v/>
      </c>
      <c r="B1575" s="24" t="s">
        <v>2487</v>
      </c>
      <c r="C1575" s="12" t="s">
        <v>2488</v>
      </c>
      <c r="D1575" s="25" t="s">
        <v>37</v>
      </c>
      <c r="E1575" s="26">
        <v>69.7</v>
      </c>
      <c r="F1575" s="25"/>
      <c r="G1575" s="27"/>
      <c r="H1575" s="27"/>
      <c r="I1575" s="27"/>
      <c r="J1575" s="27"/>
      <c r="K1575" s="25" t="s">
        <v>4087</v>
      </c>
      <c r="L1575" s="26"/>
      <c r="M1575"/>
      <c r="N1575"/>
      <c r="O1575" s="25">
        <v>-9.5</v>
      </c>
      <c r="P1575" s="25">
        <v>-15.49</v>
      </c>
      <c r="Q1575" s="23"/>
      <c r="R1575" s="23"/>
      <c r="S1575" s="23" t="str">
        <f t="shared" si="75"/>
        <v/>
      </c>
      <c r="T1575" s="23">
        <f t="shared" si="73"/>
        <v>0</v>
      </c>
    </row>
    <row r="1576" spans="1:20" ht="17.399999999999999">
      <c r="A1576" s="23" t="str">
        <f t="shared" si="74"/>
        <v/>
      </c>
      <c r="B1576" s="24" t="s">
        <v>2489</v>
      </c>
      <c r="C1576" s="12" t="s">
        <v>2490</v>
      </c>
      <c r="D1576" s="25" t="s">
        <v>9</v>
      </c>
      <c r="E1576" s="26">
        <v>200.85</v>
      </c>
      <c r="F1576" s="25"/>
      <c r="G1576" s="27"/>
      <c r="H1576" s="27"/>
      <c r="I1576" s="27"/>
      <c r="J1576" s="27"/>
      <c r="K1576" s="25" t="s">
        <v>2626</v>
      </c>
      <c r="L1576" s="26"/>
      <c r="M1576"/>
      <c r="N1576"/>
      <c r="O1576" s="25">
        <v>-20.43</v>
      </c>
      <c r="P1576" s="25">
        <v>-35.65</v>
      </c>
      <c r="Q1576" s="23"/>
      <c r="R1576" s="23"/>
      <c r="S1576" s="23" t="str">
        <f t="shared" si="75"/>
        <v/>
      </c>
      <c r="T1576" s="23">
        <f t="shared" si="73"/>
        <v>0</v>
      </c>
    </row>
    <row r="1577" spans="1:20" ht="17.399999999999999">
      <c r="A1577" s="23">
        <f t="shared" si="74"/>
        <v>85</v>
      </c>
      <c r="B1577" s="24" t="s">
        <v>2491</v>
      </c>
      <c r="C1577" s="12" t="s">
        <v>2492</v>
      </c>
      <c r="D1577" s="25" t="s">
        <v>9</v>
      </c>
      <c r="E1577" s="26">
        <v>5406.24</v>
      </c>
      <c r="F1577" s="26">
        <v>15</v>
      </c>
      <c r="G1577" s="27">
        <v>63.64</v>
      </c>
      <c r="H1577" s="27">
        <v>63.64</v>
      </c>
      <c r="I1577" s="27">
        <v>64.099999999999994</v>
      </c>
      <c r="J1577" s="27">
        <v>63.7</v>
      </c>
      <c r="K1577" s="25" t="s">
        <v>4076</v>
      </c>
      <c r="L1577" s="26"/>
      <c r="M1577"/>
      <c r="N1577"/>
      <c r="O1577" s="25">
        <v>-21.71</v>
      </c>
      <c r="P1577" s="25">
        <v>-23.69</v>
      </c>
      <c r="Q1577" s="23"/>
      <c r="R1577" s="23"/>
      <c r="S1577" s="23">
        <f t="shared" si="75"/>
        <v>5406.2557699999998</v>
      </c>
      <c r="T1577" s="23">
        <f t="shared" si="73"/>
        <v>0</v>
      </c>
    </row>
    <row r="1578" spans="1:20" ht="17.399999999999999">
      <c r="A1578" s="23" t="str">
        <f t="shared" si="74"/>
        <v/>
      </c>
      <c r="B1578" s="24" t="s">
        <v>2493</v>
      </c>
      <c r="C1578" s="12" t="s">
        <v>2494</v>
      </c>
      <c r="D1578" s="25" t="s">
        <v>9</v>
      </c>
      <c r="E1578" s="26">
        <v>58.54</v>
      </c>
      <c r="F1578" s="25"/>
      <c r="G1578" s="27"/>
      <c r="H1578" s="27"/>
      <c r="I1578" s="27"/>
      <c r="J1578" s="27"/>
      <c r="K1578" s="25" t="s">
        <v>4081</v>
      </c>
      <c r="L1578" s="25"/>
      <c r="M1578"/>
      <c r="N1578"/>
      <c r="O1578" s="25">
        <v>-0.3</v>
      </c>
      <c r="P1578" s="25">
        <v>-19.34</v>
      </c>
      <c r="Q1578" s="23"/>
      <c r="R1578" s="23"/>
      <c r="S1578" s="23" t="str">
        <f t="shared" si="75"/>
        <v/>
      </c>
      <c r="T1578" s="23">
        <f t="shared" si="73"/>
        <v>0</v>
      </c>
    </row>
    <row r="1579" spans="1:20" ht="17.399999999999999">
      <c r="A1579" s="23" t="str">
        <f t="shared" si="74"/>
        <v/>
      </c>
      <c r="B1579" s="24" t="s">
        <v>3617</v>
      </c>
      <c r="C1579" s="12" t="s">
        <v>3756</v>
      </c>
      <c r="D1579" s="25" t="s">
        <v>37</v>
      </c>
      <c r="E1579" s="26">
        <v>40.99</v>
      </c>
      <c r="F1579" s="26"/>
      <c r="G1579" s="27"/>
      <c r="H1579" s="27"/>
      <c r="I1579" s="27"/>
      <c r="J1579" s="27"/>
      <c r="K1579" s="25" t="s">
        <v>4108</v>
      </c>
      <c r="L1579" s="25"/>
      <c r="M1579"/>
      <c r="N1579"/>
      <c r="O1579" s="25">
        <v>-7.79</v>
      </c>
      <c r="P1579" s="25">
        <v>-5.16</v>
      </c>
      <c r="Q1579" s="23"/>
      <c r="R1579" s="23"/>
      <c r="S1579" s="23" t="str">
        <f t="shared" si="75"/>
        <v/>
      </c>
      <c r="T1579" s="23">
        <f t="shared" si="73"/>
        <v>0</v>
      </c>
    </row>
    <row r="1580" spans="1:20" ht="17.399999999999999">
      <c r="A1580" s="23" t="str">
        <f t="shared" si="74"/>
        <v/>
      </c>
      <c r="B1580" s="24" t="s">
        <v>4260</v>
      </c>
      <c r="C1580" s="12" t="s">
        <v>4263</v>
      </c>
      <c r="D1580" s="25" t="s">
        <v>37</v>
      </c>
      <c r="E1580" s="26">
        <v>81.239999999999995</v>
      </c>
      <c r="F1580" s="25"/>
      <c r="G1580" s="27"/>
      <c r="H1580" s="27"/>
      <c r="I1580" s="27"/>
      <c r="J1580" s="27"/>
      <c r="K1580" s="25" t="s">
        <v>4088</v>
      </c>
      <c r="L1580" s="25"/>
      <c r="M1580"/>
      <c r="N1580"/>
      <c r="O1580" s="25">
        <v>-29.18</v>
      </c>
      <c r="P1580" s="25">
        <v>-65.989999999999995</v>
      </c>
      <c r="Q1580" s="23"/>
      <c r="R1580" s="23"/>
      <c r="S1580" s="23" t="str">
        <f t="shared" si="75"/>
        <v/>
      </c>
      <c r="T1580" s="23">
        <f t="shared" si="73"/>
        <v>0</v>
      </c>
    </row>
    <row r="1581" spans="1:20" ht="17.399999999999999">
      <c r="A1581" s="23" t="str">
        <f t="shared" si="74"/>
        <v/>
      </c>
      <c r="B1581" s="24" t="s">
        <v>2495</v>
      </c>
      <c r="C1581" s="12" t="s">
        <v>3070</v>
      </c>
      <c r="D1581" s="25" t="s">
        <v>37</v>
      </c>
      <c r="E1581" s="26">
        <v>26.89</v>
      </c>
      <c r="F1581" s="26"/>
      <c r="G1581" s="27"/>
      <c r="H1581" s="27"/>
      <c r="I1581" s="27"/>
      <c r="J1581" s="27"/>
      <c r="K1581" s="25" t="s">
        <v>4085</v>
      </c>
      <c r="L1581" s="26"/>
      <c r="M1581"/>
      <c r="N1581"/>
      <c r="O1581" s="25">
        <v>-14.2</v>
      </c>
      <c r="P1581" s="25">
        <v>-26.19</v>
      </c>
      <c r="Q1581" s="23"/>
      <c r="R1581" s="23"/>
      <c r="S1581" s="23" t="str">
        <f t="shared" si="75"/>
        <v/>
      </c>
      <c r="T1581" s="23">
        <f t="shared" si="73"/>
        <v>0</v>
      </c>
    </row>
    <row r="1582" spans="1:20" ht="17.399999999999999">
      <c r="A1582" s="23" t="str">
        <f t="shared" si="74"/>
        <v/>
      </c>
      <c r="B1582" s="24" t="s">
        <v>2496</v>
      </c>
      <c r="C1582" s="12" t="s">
        <v>2497</v>
      </c>
      <c r="D1582" s="25" t="s">
        <v>37</v>
      </c>
      <c r="E1582" s="26">
        <v>83.16</v>
      </c>
      <c r="F1582" s="25">
        <v>1</v>
      </c>
      <c r="G1582" s="27">
        <v>10.3</v>
      </c>
      <c r="H1582" s="27">
        <v>10.3</v>
      </c>
      <c r="I1582" s="27"/>
      <c r="J1582" s="27"/>
      <c r="K1582" s="25" t="s">
        <v>4110</v>
      </c>
      <c r="L1582" s="25"/>
      <c r="M1582"/>
      <c r="N1582"/>
      <c r="O1582" s="25">
        <v>-2</v>
      </c>
      <c r="P1582" s="25">
        <v>-2.7</v>
      </c>
      <c r="Q1582" s="23"/>
      <c r="R1582" s="23"/>
      <c r="S1582" s="23" t="str">
        <f t="shared" si="75"/>
        <v/>
      </c>
      <c r="T1582" s="23">
        <f t="shared" si="73"/>
        <v>0</v>
      </c>
    </row>
    <row r="1583" spans="1:20" ht="17.399999999999999">
      <c r="A1583" s="23" t="str">
        <f t="shared" si="74"/>
        <v/>
      </c>
      <c r="B1583" s="24" t="s">
        <v>2498</v>
      </c>
      <c r="C1583" s="12" t="s">
        <v>2499</v>
      </c>
      <c r="D1583" s="25" t="s">
        <v>9</v>
      </c>
      <c r="E1583" s="26">
        <v>403.59</v>
      </c>
      <c r="F1583" s="25"/>
      <c r="G1583" s="27"/>
      <c r="H1583" s="27"/>
      <c r="I1583" s="27"/>
      <c r="J1583" s="27"/>
      <c r="K1583" s="25" t="s">
        <v>2625</v>
      </c>
      <c r="L1583" s="25"/>
      <c r="M1583"/>
      <c r="N1583"/>
      <c r="O1583" s="25">
        <v>-10.74</v>
      </c>
      <c r="P1583" s="25">
        <v>-36.19</v>
      </c>
      <c r="Q1583" s="23"/>
      <c r="R1583" s="23"/>
      <c r="S1583" s="23" t="str">
        <f t="shared" si="75"/>
        <v/>
      </c>
      <c r="T1583" s="23">
        <f t="shared" si="73"/>
        <v>0</v>
      </c>
    </row>
    <row r="1584" spans="1:20" ht="17.399999999999999">
      <c r="A1584" s="23" t="str">
        <f t="shared" si="74"/>
        <v/>
      </c>
      <c r="B1584" s="24" t="s">
        <v>2500</v>
      </c>
      <c r="C1584" s="12" t="s">
        <v>2501</v>
      </c>
      <c r="D1584" s="25" t="s">
        <v>37</v>
      </c>
      <c r="E1584" s="26">
        <v>22.78</v>
      </c>
      <c r="F1584" s="25"/>
      <c r="G1584" s="27"/>
      <c r="H1584" s="27"/>
      <c r="I1584" s="27"/>
      <c r="J1584" s="27"/>
      <c r="K1584" s="25" t="s">
        <v>4085</v>
      </c>
      <c r="L1584" s="26"/>
      <c r="M1584"/>
      <c r="N1584"/>
      <c r="O1584" s="25">
        <v>10.93</v>
      </c>
      <c r="P1584" s="25">
        <v>-5.39</v>
      </c>
      <c r="Q1584" s="23"/>
      <c r="R1584" s="23"/>
      <c r="S1584" s="23" t="str">
        <f t="shared" si="75"/>
        <v/>
      </c>
      <c r="T1584" s="23">
        <f t="shared" si="73"/>
        <v>0</v>
      </c>
    </row>
    <row r="1585" spans="1:20" ht="17.399999999999999">
      <c r="A1585" s="23" t="str">
        <f t="shared" si="74"/>
        <v/>
      </c>
      <c r="B1585" s="24" t="s">
        <v>2502</v>
      </c>
      <c r="C1585" s="12" t="s">
        <v>4224</v>
      </c>
      <c r="D1585" s="25" t="s">
        <v>37</v>
      </c>
      <c r="E1585" s="26">
        <v>103.06</v>
      </c>
      <c r="F1585" s="25"/>
      <c r="G1585" s="27"/>
      <c r="H1585" s="27"/>
      <c r="I1585" s="27"/>
      <c r="J1585" s="27"/>
      <c r="K1585" s="25" t="s">
        <v>4076</v>
      </c>
      <c r="L1585" s="25"/>
      <c r="M1585"/>
      <c r="N1585"/>
      <c r="O1585" s="25">
        <v>-4.8899999999999997</v>
      </c>
      <c r="P1585" s="25">
        <v>-57.59</v>
      </c>
      <c r="Q1585" s="23"/>
      <c r="R1585" s="23"/>
      <c r="S1585" s="23" t="str">
        <f t="shared" si="75"/>
        <v/>
      </c>
      <c r="T1585" s="23">
        <f t="shared" si="73"/>
        <v>0</v>
      </c>
    </row>
    <row r="1586" spans="1:20" ht="17.399999999999999">
      <c r="A1586" s="23" t="str">
        <f t="shared" si="74"/>
        <v/>
      </c>
      <c r="B1586" s="24" t="s">
        <v>2503</v>
      </c>
      <c r="C1586" s="12" t="s">
        <v>2504</v>
      </c>
      <c r="D1586" s="25" t="s">
        <v>37</v>
      </c>
      <c r="E1586" s="26">
        <v>27.57</v>
      </c>
      <c r="F1586" s="25"/>
      <c r="G1586" s="27"/>
      <c r="H1586" s="27"/>
      <c r="I1586" s="27"/>
      <c r="J1586" s="27"/>
      <c r="K1586" s="25" t="s">
        <v>4113</v>
      </c>
      <c r="L1586" s="25"/>
      <c r="M1586"/>
      <c r="N1586"/>
      <c r="O1586" s="25">
        <v>-0.28000000000000003</v>
      </c>
      <c r="P1586" s="25">
        <v>-5.88</v>
      </c>
      <c r="Q1586" s="23"/>
      <c r="R1586" s="23"/>
      <c r="S1586" s="23" t="str">
        <f t="shared" si="75"/>
        <v/>
      </c>
      <c r="T1586" s="23">
        <f t="shared" si="73"/>
        <v>0</v>
      </c>
    </row>
    <row r="1587" spans="1:20" ht="17.399999999999999">
      <c r="A1587" s="23" t="str">
        <f t="shared" si="74"/>
        <v/>
      </c>
      <c r="B1587" s="24" t="s">
        <v>2505</v>
      </c>
      <c r="C1587" s="12" t="s">
        <v>4538</v>
      </c>
      <c r="D1587" s="25" t="s">
        <v>37</v>
      </c>
      <c r="E1587" s="26">
        <v>24.96</v>
      </c>
      <c r="F1587" s="26"/>
      <c r="G1587" s="27"/>
      <c r="H1587" s="27"/>
      <c r="I1587" s="27"/>
      <c r="J1587" s="27"/>
      <c r="K1587" s="25" t="s">
        <v>4103</v>
      </c>
      <c r="L1587" s="25"/>
      <c r="M1587"/>
      <c r="N1587"/>
      <c r="O1587" s="25">
        <v>-14.48</v>
      </c>
      <c r="P1587" s="25">
        <v>-39.39</v>
      </c>
      <c r="Q1587" s="23"/>
      <c r="R1587" s="23"/>
      <c r="S1587" s="23" t="str">
        <f t="shared" si="75"/>
        <v/>
      </c>
      <c r="T1587" s="23">
        <f t="shared" si="73"/>
        <v>0</v>
      </c>
    </row>
    <row r="1588" spans="1:20" ht="17.399999999999999">
      <c r="A1588" s="23" t="str">
        <f t="shared" si="74"/>
        <v/>
      </c>
      <c r="B1588" s="24" t="s">
        <v>2506</v>
      </c>
      <c r="C1588" s="12" t="s">
        <v>2507</v>
      </c>
      <c r="D1588" s="25" t="s">
        <v>37</v>
      </c>
      <c r="E1588" s="26">
        <v>22.95</v>
      </c>
      <c r="F1588" s="26"/>
      <c r="G1588" s="27"/>
      <c r="H1588" s="27"/>
      <c r="I1588" s="27"/>
      <c r="J1588" s="27"/>
      <c r="K1588" s="25" t="s">
        <v>4108</v>
      </c>
      <c r="L1588" s="26"/>
      <c r="M1588"/>
      <c r="N1588"/>
      <c r="O1588" s="25">
        <v>-8.2200000000000006</v>
      </c>
      <c r="P1588" s="25">
        <v>-15.37</v>
      </c>
      <c r="Q1588" s="23"/>
      <c r="R1588" s="23"/>
      <c r="S1588" s="23" t="str">
        <f t="shared" si="75"/>
        <v/>
      </c>
      <c r="T1588" s="23">
        <f t="shared" si="73"/>
        <v>0</v>
      </c>
    </row>
    <row r="1589" spans="1:20" ht="17.399999999999999">
      <c r="A1589" s="23" t="str">
        <f t="shared" si="74"/>
        <v/>
      </c>
      <c r="B1589" s="24" t="s">
        <v>2508</v>
      </c>
      <c r="C1589" s="12" t="s">
        <v>2509</v>
      </c>
      <c r="D1589" s="25" t="s">
        <v>37</v>
      </c>
      <c r="E1589" s="26">
        <v>26.65</v>
      </c>
      <c r="F1589" s="26"/>
      <c r="G1589" s="27"/>
      <c r="H1589" s="27"/>
      <c r="I1589" s="27"/>
      <c r="J1589" s="27"/>
      <c r="K1589" s="25" t="s">
        <v>4100</v>
      </c>
      <c r="L1589" s="25"/>
      <c r="M1589"/>
      <c r="N1589"/>
      <c r="O1589" s="25">
        <v>-11.73</v>
      </c>
      <c r="P1589" s="25">
        <v>-22.45</v>
      </c>
      <c r="Q1589" s="23"/>
      <c r="R1589" s="23"/>
      <c r="S1589" s="23" t="str">
        <f t="shared" si="75"/>
        <v/>
      </c>
      <c r="T1589" s="23">
        <f t="shared" si="73"/>
        <v>0</v>
      </c>
    </row>
    <row r="1590" spans="1:20" ht="17.399999999999999">
      <c r="A1590" s="23" t="str">
        <f t="shared" si="74"/>
        <v/>
      </c>
      <c r="B1590" s="24" t="s">
        <v>2510</v>
      </c>
      <c r="C1590" s="12" t="s">
        <v>2511</v>
      </c>
      <c r="D1590" s="25" t="s">
        <v>37</v>
      </c>
      <c r="E1590" s="26">
        <v>3052.95</v>
      </c>
      <c r="F1590" s="25">
        <v>2</v>
      </c>
      <c r="G1590" s="27">
        <v>36.9</v>
      </c>
      <c r="H1590" s="27">
        <v>36.9</v>
      </c>
      <c r="I1590" s="27">
        <v>43.3</v>
      </c>
      <c r="J1590" s="27"/>
      <c r="K1590" s="25" t="s">
        <v>4091</v>
      </c>
      <c r="L1590" s="25"/>
      <c r="M1590"/>
      <c r="N1590"/>
      <c r="O1590" s="25">
        <v>39.32</v>
      </c>
      <c r="P1590" s="25">
        <v>132.32</v>
      </c>
      <c r="Q1590" s="23"/>
      <c r="R1590" s="23"/>
      <c r="S1590" s="23" t="str">
        <f t="shared" si="75"/>
        <v/>
      </c>
      <c r="T1590" s="23">
        <f t="shared" si="73"/>
        <v>0</v>
      </c>
    </row>
    <row r="1591" spans="1:20" ht="17.399999999999999">
      <c r="A1591" s="23" t="str">
        <f t="shared" si="74"/>
        <v/>
      </c>
      <c r="B1591" s="24" t="s">
        <v>2512</v>
      </c>
      <c r="C1591" s="12" t="s">
        <v>2513</v>
      </c>
      <c r="D1591" s="25" t="s">
        <v>37</v>
      </c>
      <c r="E1591" s="26">
        <v>76.23</v>
      </c>
      <c r="F1591" s="26"/>
      <c r="G1591" s="27"/>
      <c r="H1591" s="27"/>
      <c r="I1591" s="27"/>
      <c r="J1591" s="27"/>
      <c r="K1591" s="25" t="s">
        <v>4113</v>
      </c>
      <c r="L1591" s="26"/>
      <c r="M1591"/>
      <c r="N1591"/>
      <c r="O1591" s="25">
        <v>-22.27</v>
      </c>
      <c r="P1591" s="25">
        <v>-42.53</v>
      </c>
      <c r="Q1591" s="23"/>
      <c r="R1591" s="23"/>
      <c r="S1591" s="23" t="str">
        <f t="shared" si="75"/>
        <v/>
      </c>
      <c r="T1591" s="23">
        <f t="shared" si="73"/>
        <v>0</v>
      </c>
    </row>
    <row r="1592" spans="1:20" ht="17.399999999999999">
      <c r="A1592" s="23" t="str">
        <f t="shared" si="74"/>
        <v/>
      </c>
      <c r="B1592" s="24" t="s">
        <v>2514</v>
      </c>
      <c r="C1592" s="12" t="s">
        <v>3897</v>
      </c>
      <c r="D1592" s="25" t="s">
        <v>37</v>
      </c>
      <c r="E1592" s="26">
        <v>78.3</v>
      </c>
      <c r="F1592" s="26"/>
      <c r="G1592" s="27"/>
      <c r="H1592" s="27"/>
      <c r="I1592" s="27"/>
      <c r="J1592" s="27"/>
      <c r="K1592" s="25" t="s">
        <v>4107</v>
      </c>
      <c r="L1592" s="25"/>
      <c r="M1592"/>
      <c r="N1592"/>
      <c r="O1592" s="25">
        <v>-13.61</v>
      </c>
      <c r="P1592" s="25">
        <v>-16.52</v>
      </c>
      <c r="Q1592" s="23"/>
      <c r="R1592" s="23"/>
      <c r="S1592" s="23" t="str">
        <f t="shared" si="75"/>
        <v/>
      </c>
      <c r="T1592" s="23">
        <f t="shared" si="73"/>
        <v>0</v>
      </c>
    </row>
    <row r="1593" spans="1:20" ht="17.399999999999999">
      <c r="A1593" s="23" t="str">
        <f t="shared" si="74"/>
        <v/>
      </c>
      <c r="B1593" s="24" t="s">
        <v>2799</v>
      </c>
      <c r="C1593" s="12" t="s">
        <v>2800</v>
      </c>
      <c r="D1593" s="25" t="s">
        <v>37</v>
      </c>
      <c r="E1593" s="26">
        <v>16.23</v>
      </c>
      <c r="F1593" s="25"/>
      <c r="G1593" s="27"/>
      <c r="H1593" s="27"/>
      <c r="I1593" s="27"/>
      <c r="J1593" s="27"/>
      <c r="K1593" s="25" t="s">
        <v>4096</v>
      </c>
      <c r="L1593" s="25"/>
      <c r="M1593"/>
      <c r="N1593"/>
      <c r="O1593" s="25">
        <v>-43.36</v>
      </c>
      <c r="P1593" s="25">
        <v>-41.32</v>
      </c>
      <c r="Q1593" s="23"/>
      <c r="R1593" s="23"/>
      <c r="S1593" s="23" t="str">
        <f t="shared" si="75"/>
        <v/>
      </c>
      <c r="T1593" s="23">
        <f t="shared" si="73"/>
        <v>0</v>
      </c>
    </row>
    <row r="1594" spans="1:20" ht="17.399999999999999">
      <c r="A1594" s="23">
        <f t="shared" si="74"/>
        <v>136</v>
      </c>
      <c r="B1594" s="24" t="s">
        <v>2515</v>
      </c>
      <c r="C1594" s="12" t="s">
        <v>4212</v>
      </c>
      <c r="D1594" s="25" t="s">
        <v>37</v>
      </c>
      <c r="E1594" s="26">
        <v>2176.25</v>
      </c>
      <c r="F1594" s="25">
        <v>7</v>
      </c>
      <c r="G1594" s="27">
        <v>10.4</v>
      </c>
      <c r="H1594" s="27">
        <v>10.06</v>
      </c>
      <c r="I1594" s="27">
        <v>7.7</v>
      </c>
      <c r="J1594" s="27">
        <v>8.0500000000000007</v>
      </c>
      <c r="K1594" s="25" t="s">
        <v>4091</v>
      </c>
      <c r="L1594" s="26"/>
      <c r="M1594"/>
      <c r="N1594"/>
      <c r="O1594" s="25">
        <v>-28.23</v>
      </c>
      <c r="P1594" s="25">
        <v>9.43</v>
      </c>
      <c r="Q1594" s="23"/>
      <c r="R1594" s="23"/>
      <c r="S1594" s="23">
        <f t="shared" si="75"/>
        <v>2176.2659399999998</v>
      </c>
      <c r="T1594" s="23">
        <f t="shared" si="73"/>
        <v>0</v>
      </c>
    </row>
    <row r="1595" spans="1:20" ht="17.399999999999999">
      <c r="A1595" s="23" t="str">
        <f t="shared" si="74"/>
        <v/>
      </c>
      <c r="B1595" s="24" t="s">
        <v>2857</v>
      </c>
      <c r="C1595" s="12" t="s">
        <v>2871</v>
      </c>
      <c r="D1595" s="25" t="s">
        <v>37</v>
      </c>
      <c r="E1595" s="26">
        <v>32.840000000000003</v>
      </c>
      <c r="F1595" s="25"/>
      <c r="G1595" s="27"/>
      <c r="H1595" s="27"/>
      <c r="I1595" s="27"/>
      <c r="J1595" s="27"/>
      <c r="K1595" s="25" t="s">
        <v>4118</v>
      </c>
      <c r="L1595" s="25"/>
      <c r="M1595"/>
      <c r="N1595"/>
      <c r="O1595" s="25">
        <v>-0.21</v>
      </c>
      <c r="P1595" s="25">
        <v>-22.7</v>
      </c>
      <c r="Q1595" s="23"/>
      <c r="R1595" s="23"/>
      <c r="S1595" s="23" t="str">
        <f t="shared" si="75"/>
        <v/>
      </c>
      <c r="T1595" s="23">
        <f t="shared" si="73"/>
        <v>0</v>
      </c>
    </row>
    <row r="1596" spans="1:20" ht="17.399999999999999">
      <c r="A1596" s="23" t="str">
        <f t="shared" si="74"/>
        <v/>
      </c>
      <c r="B1596" s="24" t="s">
        <v>2516</v>
      </c>
      <c r="C1596" s="12" t="s">
        <v>2517</v>
      </c>
      <c r="D1596" s="25" t="s">
        <v>9</v>
      </c>
      <c r="E1596" s="26">
        <v>38.08</v>
      </c>
      <c r="F1596" s="25"/>
      <c r="G1596" s="27"/>
      <c r="H1596" s="27"/>
      <c r="I1596" s="27"/>
      <c r="J1596" s="27"/>
      <c r="K1596" s="25" t="s">
        <v>4090</v>
      </c>
      <c r="L1596" s="25"/>
      <c r="M1596"/>
      <c r="N1596"/>
      <c r="O1596" s="25">
        <v>-13.27</v>
      </c>
      <c r="P1596" s="25">
        <v>-19.84</v>
      </c>
      <c r="Q1596" s="23"/>
      <c r="R1596" s="23"/>
      <c r="S1596" s="23" t="str">
        <f t="shared" si="75"/>
        <v/>
      </c>
      <c r="T1596" s="23">
        <f t="shared" si="73"/>
        <v>0</v>
      </c>
    </row>
    <row r="1597" spans="1:20" ht="17.399999999999999">
      <c r="A1597" s="23" t="str">
        <f t="shared" si="74"/>
        <v/>
      </c>
      <c r="B1597" s="24" t="s">
        <v>2518</v>
      </c>
      <c r="C1597" s="12" t="s">
        <v>2519</v>
      </c>
      <c r="D1597" s="25" t="s">
        <v>37</v>
      </c>
      <c r="E1597" s="26">
        <v>22.7</v>
      </c>
      <c r="F1597" s="26"/>
      <c r="G1597" s="27"/>
      <c r="H1597" s="27"/>
      <c r="I1597" s="27"/>
      <c r="J1597" s="27"/>
      <c r="K1597" s="25" t="s">
        <v>4118</v>
      </c>
      <c r="L1597" s="25"/>
      <c r="M1597"/>
      <c r="N1597"/>
      <c r="O1597" s="25">
        <v>26.93</v>
      </c>
      <c r="P1597" s="25">
        <v>17.53</v>
      </c>
      <c r="Q1597" s="23"/>
      <c r="R1597" s="23"/>
      <c r="S1597" s="23" t="str">
        <f t="shared" si="75"/>
        <v/>
      </c>
      <c r="T1597" s="23">
        <f t="shared" si="73"/>
        <v>0</v>
      </c>
    </row>
    <row r="1598" spans="1:20" ht="17.399999999999999">
      <c r="A1598" s="23" t="str">
        <f t="shared" si="74"/>
        <v/>
      </c>
      <c r="B1598" s="24" t="s">
        <v>2520</v>
      </c>
      <c r="C1598" s="12" t="s">
        <v>2521</v>
      </c>
      <c r="D1598" s="25" t="s">
        <v>9</v>
      </c>
      <c r="E1598" s="26">
        <v>220.15</v>
      </c>
      <c r="F1598" s="26"/>
      <c r="G1598" s="27"/>
      <c r="H1598" s="27"/>
      <c r="I1598" s="27"/>
      <c r="J1598" s="27"/>
      <c r="K1598" s="25" t="s">
        <v>4084</v>
      </c>
      <c r="L1598" s="25"/>
      <c r="M1598"/>
      <c r="N1598"/>
      <c r="O1598" s="25">
        <v>-0.99</v>
      </c>
      <c r="P1598" s="25">
        <v>-15.6</v>
      </c>
      <c r="Q1598" s="23"/>
      <c r="R1598" s="23"/>
      <c r="S1598" s="23" t="str">
        <f t="shared" si="75"/>
        <v/>
      </c>
      <c r="T1598" s="23">
        <f t="shared" si="73"/>
        <v>0</v>
      </c>
    </row>
    <row r="1599" spans="1:20" ht="17.399999999999999">
      <c r="A1599" s="23" t="str">
        <f t="shared" si="74"/>
        <v/>
      </c>
      <c r="B1599" s="24" t="s">
        <v>2522</v>
      </c>
      <c r="C1599" s="12" t="s">
        <v>4036</v>
      </c>
      <c r="D1599" s="25" t="s">
        <v>37</v>
      </c>
      <c r="E1599" s="26">
        <v>51.36</v>
      </c>
      <c r="F1599" s="25"/>
      <c r="G1599" s="27"/>
      <c r="H1599" s="27"/>
      <c r="I1599" s="27"/>
      <c r="J1599" s="27"/>
      <c r="K1599" s="25" t="s">
        <v>4113</v>
      </c>
      <c r="L1599" s="26"/>
      <c r="M1599"/>
      <c r="N1599"/>
      <c r="O1599" s="25">
        <v>-18.27</v>
      </c>
      <c r="P1599" s="25">
        <v>-38.270000000000003</v>
      </c>
      <c r="Q1599" s="23"/>
      <c r="R1599" s="23"/>
      <c r="S1599" s="23" t="str">
        <f t="shared" si="75"/>
        <v/>
      </c>
      <c r="T1599" s="23">
        <f t="shared" si="73"/>
        <v>0</v>
      </c>
    </row>
    <row r="1600" spans="1:20" ht="17.399999999999999">
      <c r="A1600" s="23" t="str">
        <f t="shared" si="74"/>
        <v/>
      </c>
      <c r="B1600" s="24" t="s">
        <v>2523</v>
      </c>
      <c r="C1600" s="12" t="s">
        <v>3270</v>
      </c>
      <c r="D1600" s="25" t="s">
        <v>9</v>
      </c>
      <c r="E1600" s="26">
        <v>37.979999999999997</v>
      </c>
      <c r="F1600" s="25"/>
      <c r="G1600" s="27"/>
      <c r="H1600" s="27"/>
      <c r="I1600" s="27"/>
      <c r="J1600" s="27"/>
      <c r="K1600" s="25" t="s">
        <v>4104</v>
      </c>
      <c r="L1600" s="25"/>
      <c r="M1600"/>
      <c r="N1600"/>
      <c r="O1600" s="25">
        <v>2.04</v>
      </c>
      <c r="P1600" s="25">
        <v>-1.35</v>
      </c>
      <c r="Q1600" s="23"/>
      <c r="R1600" s="23"/>
      <c r="S1600" s="23" t="str">
        <f t="shared" si="75"/>
        <v/>
      </c>
      <c r="T1600" s="23">
        <f t="shared" si="73"/>
        <v>0</v>
      </c>
    </row>
    <row r="1601" spans="1:20" ht="17.399999999999999">
      <c r="A1601" s="23" t="str">
        <f t="shared" si="74"/>
        <v/>
      </c>
      <c r="B1601" s="24" t="s">
        <v>5006</v>
      </c>
      <c r="C1601" s="12" t="s">
        <v>5009</v>
      </c>
      <c r="D1601" s="25" t="s">
        <v>37</v>
      </c>
      <c r="E1601" s="26">
        <v>92.95</v>
      </c>
      <c r="F1601" s="25"/>
      <c r="G1601" s="27"/>
      <c r="H1601" s="27"/>
      <c r="I1601" s="27"/>
      <c r="J1601" s="27"/>
      <c r="K1601" s="25" t="s">
        <v>2626</v>
      </c>
      <c r="L1601" s="25"/>
      <c r="M1601"/>
      <c r="N1601"/>
      <c r="O1601" s="25">
        <v>-8.1999999999999993</v>
      </c>
      <c r="P1601" s="25">
        <v>-37.340000000000003</v>
      </c>
      <c r="Q1601" s="23"/>
      <c r="R1601" s="23"/>
      <c r="S1601" s="23" t="str">
        <f t="shared" si="75"/>
        <v/>
      </c>
      <c r="T1601" s="23">
        <f t="shared" si="73"/>
        <v>0</v>
      </c>
    </row>
    <row r="1602" spans="1:20" ht="17.399999999999999">
      <c r="A1602" s="23" t="str">
        <f t="shared" si="74"/>
        <v/>
      </c>
      <c r="B1602" s="24" t="s">
        <v>4056</v>
      </c>
      <c r="C1602" s="12" t="s">
        <v>4058</v>
      </c>
      <c r="D1602" s="25" t="s">
        <v>37</v>
      </c>
      <c r="E1602" s="26">
        <v>58.95</v>
      </c>
      <c r="F1602" s="25"/>
      <c r="G1602" s="27"/>
      <c r="H1602" s="27"/>
      <c r="I1602" s="27"/>
      <c r="J1602" s="27"/>
      <c r="K1602" s="25" t="s">
        <v>4084</v>
      </c>
      <c r="L1602" s="25"/>
      <c r="M1602"/>
      <c r="N1602"/>
      <c r="O1602" s="25">
        <v>-0.93</v>
      </c>
      <c r="P1602" s="25">
        <v>-27.6</v>
      </c>
      <c r="Q1602" s="23"/>
      <c r="R1602" s="23"/>
      <c r="S1602" s="23" t="str">
        <f t="shared" si="75"/>
        <v/>
      </c>
      <c r="T1602" s="23">
        <f t="shared" si="73"/>
        <v>0</v>
      </c>
    </row>
    <row r="1603" spans="1:20" ht="17.399999999999999">
      <c r="A1603" s="23" t="str">
        <f t="shared" si="74"/>
        <v/>
      </c>
      <c r="B1603" s="24" t="s">
        <v>2524</v>
      </c>
      <c r="C1603" s="12" t="s">
        <v>2525</v>
      </c>
      <c r="D1603" s="25" t="s">
        <v>37</v>
      </c>
      <c r="E1603" s="26">
        <v>289.42</v>
      </c>
      <c r="F1603" s="25"/>
      <c r="G1603" s="27"/>
      <c r="H1603" s="27"/>
      <c r="I1603" s="27"/>
      <c r="J1603" s="27"/>
      <c r="K1603" s="25" t="s">
        <v>4080</v>
      </c>
      <c r="L1603" s="25"/>
      <c r="M1603"/>
      <c r="N1603"/>
      <c r="O1603" s="25">
        <v>-4.72</v>
      </c>
      <c r="P1603" s="25">
        <v>-16.41</v>
      </c>
      <c r="Q1603" s="23"/>
      <c r="R1603" s="23"/>
      <c r="S1603" s="23" t="str">
        <f t="shared" si="75"/>
        <v/>
      </c>
      <c r="T1603" s="23">
        <f t="shared" si="73"/>
        <v>0</v>
      </c>
    </row>
    <row r="1604" spans="1:20" ht="17.399999999999999">
      <c r="A1604" s="23" t="str">
        <f t="shared" si="74"/>
        <v/>
      </c>
      <c r="B1604" s="24" t="s">
        <v>2526</v>
      </c>
      <c r="C1604" s="12" t="s">
        <v>2527</v>
      </c>
      <c r="D1604" s="25" t="s">
        <v>9</v>
      </c>
      <c r="E1604" s="26">
        <v>219.49</v>
      </c>
      <c r="F1604" s="25"/>
      <c r="G1604" s="27"/>
      <c r="H1604" s="27"/>
      <c r="I1604" s="27"/>
      <c r="J1604" s="27"/>
      <c r="K1604" s="25" t="s">
        <v>4080</v>
      </c>
      <c r="L1604" s="25"/>
      <c r="M1604"/>
      <c r="N1604"/>
      <c r="O1604" s="25">
        <v>-4.6500000000000004</v>
      </c>
      <c r="P1604" s="25">
        <v>-11.59</v>
      </c>
      <c r="Q1604" s="23"/>
      <c r="R1604" s="23"/>
      <c r="S1604" s="23" t="str">
        <f t="shared" si="75"/>
        <v/>
      </c>
      <c r="T1604" s="23">
        <f t="shared" si="73"/>
        <v>0</v>
      </c>
    </row>
    <row r="1605" spans="1:20" ht="17.399999999999999">
      <c r="A1605" s="23" t="str">
        <f t="shared" si="74"/>
        <v/>
      </c>
      <c r="B1605" s="24" t="s">
        <v>2528</v>
      </c>
      <c r="C1605" s="12" t="s">
        <v>4965</v>
      </c>
      <c r="D1605" s="25" t="s">
        <v>37</v>
      </c>
      <c r="E1605" s="26">
        <v>130.04</v>
      </c>
      <c r="F1605" s="25"/>
      <c r="G1605" s="27"/>
      <c r="H1605" s="27"/>
      <c r="I1605" s="27"/>
      <c r="J1605" s="27"/>
      <c r="K1605" s="25" t="s">
        <v>4113</v>
      </c>
      <c r="L1605" s="25"/>
      <c r="M1605"/>
      <c r="N1605"/>
      <c r="O1605" s="25">
        <v>2.3199999999999998</v>
      </c>
      <c r="P1605" s="25">
        <v>-8.6300000000000008</v>
      </c>
      <c r="Q1605" s="23"/>
      <c r="R1605" s="23"/>
      <c r="S1605" s="23" t="str">
        <f t="shared" si="75"/>
        <v/>
      </c>
      <c r="T1605" s="23">
        <f t="shared" si="73"/>
        <v>0</v>
      </c>
    </row>
    <row r="1606" spans="1:20" ht="17.399999999999999">
      <c r="A1606" s="23" t="str">
        <f t="shared" si="74"/>
        <v/>
      </c>
      <c r="B1606" s="24" t="s">
        <v>4057</v>
      </c>
      <c r="C1606" s="12" t="s">
        <v>4059</v>
      </c>
      <c r="D1606" s="25" t="s">
        <v>37</v>
      </c>
      <c r="E1606" s="26">
        <v>64.7</v>
      </c>
      <c r="F1606" s="25"/>
      <c r="G1606" s="27"/>
      <c r="H1606" s="27"/>
      <c r="I1606" s="27"/>
      <c r="J1606" s="27"/>
      <c r="K1606" s="25" t="s">
        <v>4096</v>
      </c>
      <c r="L1606" s="26"/>
      <c r="M1606"/>
      <c r="N1606"/>
      <c r="O1606" s="25">
        <v>28.01</v>
      </c>
      <c r="P1606" s="25">
        <v>10.8</v>
      </c>
      <c r="Q1606" s="23"/>
      <c r="R1606" s="23"/>
      <c r="S1606" s="23" t="str">
        <f t="shared" si="75"/>
        <v/>
      </c>
      <c r="T1606" s="23">
        <f t="shared" si="73"/>
        <v>0</v>
      </c>
    </row>
    <row r="1607" spans="1:20" ht="17.399999999999999">
      <c r="A1607" s="23" t="str">
        <f t="shared" si="74"/>
        <v/>
      </c>
      <c r="B1607" s="24" t="s">
        <v>3913</v>
      </c>
      <c r="C1607" s="12" t="s">
        <v>3916</v>
      </c>
      <c r="D1607" s="25" t="s">
        <v>9</v>
      </c>
      <c r="E1607" s="26">
        <v>774</v>
      </c>
      <c r="F1607" s="26"/>
      <c r="G1607" s="27"/>
      <c r="H1607" s="27"/>
      <c r="I1607" s="27"/>
      <c r="J1607" s="27"/>
      <c r="K1607" s="25" t="s">
        <v>4105</v>
      </c>
      <c r="L1607" s="26"/>
      <c r="M1607"/>
      <c r="N1607"/>
      <c r="O1607" s="25">
        <v>-14.3</v>
      </c>
      <c r="P1607" s="25">
        <v>-17.93</v>
      </c>
      <c r="Q1607" s="23"/>
      <c r="R1607" s="23"/>
      <c r="S1607" s="23" t="str">
        <f t="shared" si="75"/>
        <v/>
      </c>
      <c r="T1607" s="23">
        <f t="shared" si="73"/>
        <v>0</v>
      </c>
    </row>
    <row r="1608" spans="1:20" ht="17.399999999999999">
      <c r="A1608" s="23" t="str">
        <f t="shared" si="74"/>
        <v/>
      </c>
      <c r="B1608" s="24" t="s">
        <v>2529</v>
      </c>
      <c r="C1608" s="12" t="s">
        <v>2530</v>
      </c>
      <c r="D1608" s="25" t="s">
        <v>37</v>
      </c>
      <c r="E1608" s="26">
        <v>858.79</v>
      </c>
      <c r="F1608" s="25"/>
      <c r="G1608" s="27"/>
      <c r="H1608" s="27"/>
      <c r="I1608" s="27"/>
      <c r="J1608" s="27"/>
      <c r="K1608" s="25" t="s">
        <v>4097</v>
      </c>
      <c r="L1608" s="25"/>
      <c r="M1608"/>
      <c r="N1608"/>
      <c r="O1608" s="25">
        <v>-19.079999999999998</v>
      </c>
      <c r="P1608" s="25">
        <v>-27.43</v>
      </c>
      <c r="Q1608" s="23"/>
      <c r="R1608" s="23"/>
      <c r="S1608" s="23" t="str">
        <f t="shared" si="75"/>
        <v/>
      </c>
      <c r="T1608" s="23">
        <f t="shared" si="73"/>
        <v>0</v>
      </c>
    </row>
    <row r="1609" spans="1:20" ht="17.399999999999999">
      <c r="A1609" s="23" t="str">
        <f t="shared" si="74"/>
        <v/>
      </c>
      <c r="B1609" s="24" t="s">
        <v>2531</v>
      </c>
      <c r="C1609" s="12" t="s">
        <v>2532</v>
      </c>
      <c r="D1609" s="25" t="s">
        <v>37</v>
      </c>
      <c r="E1609" s="26">
        <v>18.440000000000001</v>
      </c>
      <c r="F1609" s="26"/>
      <c r="G1609" s="27"/>
      <c r="H1609" s="27"/>
      <c r="I1609" s="27"/>
      <c r="J1609" s="27"/>
      <c r="K1609" s="25" t="s">
        <v>4102</v>
      </c>
      <c r="L1609" s="25"/>
      <c r="M1609"/>
      <c r="N1609"/>
      <c r="O1609" s="25">
        <v>24.42</v>
      </c>
      <c r="P1609" s="25">
        <v>-17.559999999999999</v>
      </c>
      <c r="Q1609" s="23"/>
      <c r="R1609" s="23"/>
      <c r="S1609" s="23" t="str">
        <f t="shared" si="75"/>
        <v/>
      </c>
      <c r="T1609" s="23">
        <f t="shared" si="73"/>
        <v>0</v>
      </c>
    </row>
    <row r="1610" spans="1:20" ht="17.399999999999999">
      <c r="A1610" s="23" t="str">
        <f t="shared" si="74"/>
        <v/>
      </c>
      <c r="B1610" s="24" t="s">
        <v>2533</v>
      </c>
      <c r="C1610" s="12" t="s">
        <v>2534</v>
      </c>
      <c r="D1610" s="25" t="s">
        <v>37</v>
      </c>
      <c r="E1610" s="26">
        <v>59.12</v>
      </c>
      <c r="F1610" s="25"/>
      <c r="G1610" s="27"/>
      <c r="H1610" s="27"/>
      <c r="I1610" s="27"/>
      <c r="J1610" s="27"/>
      <c r="K1610" s="25" t="s">
        <v>2626</v>
      </c>
      <c r="L1610" s="25"/>
      <c r="M1610"/>
      <c r="N1610"/>
      <c r="O1610" s="25">
        <v>-18.059999999999999</v>
      </c>
      <c r="P1610" s="25">
        <v>-43.57</v>
      </c>
      <c r="Q1610" s="23"/>
      <c r="R1610" s="23"/>
      <c r="S1610" s="23" t="str">
        <f t="shared" si="75"/>
        <v/>
      </c>
      <c r="T1610" s="23">
        <f t="shared" si="73"/>
        <v>0</v>
      </c>
    </row>
    <row r="1611" spans="1:20" ht="17.399999999999999">
      <c r="A1611" s="23">
        <f t="shared" si="74"/>
        <v>36</v>
      </c>
      <c r="B1611" s="24" t="s">
        <v>2535</v>
      </c>
      <c r="C1611" s="12" t="s">
        <v>2536</v>
      </c>
      <c r="D1611" s="25" t="s">
        <v>9</v>
      </c>
      <c r="E1611" s="26">
        <v>17889.419999999998</v>
      </c>
      <c r="F1611" s="25">
        <v>5</v>
      </c>
      <c r="G1611" s="27">
        <v>909.23</v>
      </c>
      <c r="H1611" s="27">
        <v>909.23</v>
      </c>
      <c r="I1611" s="27">
        <v>869.6</v>
      </c>
      <c r="J1611" s="27">
        <v>896.1</v>
      </c>
      <c r="K1611" s="25" t="s">
        <v>4095</v>
      </c>
      <c r="L1611" s="26"/>
      <c r="M1611"/>
      <c r="N1611"/>
      <c r="O1611" s="25">
        <v>0.75</v>
      </c>
      <c r="P1611" s="25">
        <v>-7.61</v>
      </c>
      <c r="Q1611" s="23"/>
      <c r="R1611" s="23"/>
      <c r="S1611" s="23">
        <f t="shared" si="75"/>
        <v>17889.436109999999</v>
      </c>
      <c r="T1611" s="23">
        <f t="shared" si="73"/>
        <v>0</v>
      </c>
    </row>
    <row r="1612" spans="1:20" ht="17.399999999999999">
      <c r="A1612" s="23" t="str">
        <f t="shared" si="74"/>
        <v/>
      </c>
      <c r="B1612" s="24" t="s">
        <v>2537</v>
      </c>
      <c r="C1612" s="12" t="s">
        <v>2538</v>
      </c>
      <c r="D1612" s="25" t="s">
        <v>37</v>
      </c>
      <c r="E1612" s="26">
        <v>21.35</v>
      </c>
      <c r="F1612" s="25"/>
      <c r="G1612" s="27"/>
      <c r="H1612" s="27"/>
      <c r="I1612" s="27"/>
      <c r="J1612" s="27"/>
      <c r="K1612" s="25" t="s">
        <v>4088</v>
      </c>
      <c r="L1612" s="25"/>
      <c r="M1612"/>
      <c r="N1612"/>
      <c r="O1612" s="25">
        <v>-17.18</v>
      </c>
      <c r="P1612" s="25">
        <v>-32</v>
      </c>
      <c r="Q1612" s="23"/>
      <c r="R1612" s="23"/>
      <c r="S1612" s="23" t="str">
        <f t="shared" si="75"/>
        <v/>
      </c>
      <c r="T1612" s="23">
        <f t="shared" si="73"/>
        <v>0</v>
      </c>
    </row>
    <row r="1613" spans="1:20" ht="17.399999999999999">
      <c r="A1613" s="23" t="str">
        <f t="shared" si="74"/>
        <v/>
      </c>
      <c r="B1613" s="24" t="s">
        <v>2539</v>
      </c>
      <c r="C1613" s="12" t="s">
        <v>2540</v>
      </c>
      <c r="D1613" s="25" t="s">
        <v>37</v>
      </c>
      <c r="E1613" s="26">
        <v>321.2</v>
      </c>
      <c r="F1613" s="25">
        <v>2</v>
      </c>
      <c r="G1613" s="27">
        <v>1</v>
      </c>
      <c r="H1613" s="27">
        <v>1</v>
      </c>
      <c r="I1613" s="27">
        <v>1</v>
      </c>
      <c r="J1613" s="27"/>
      <c r="K1613" s="25" t="s">
        <v>4117</v>
      </c>
      <c r="L1613" s="26"/>
      <c r="M1613"/>
      <c r="N1613"/>
      <c r="O1613" s="25">
        <v>-24.45</v>
      </c>
      <c r="P1613" s="25">
        <v>-38.94</v>
      </c>
      <c r="Q1613" s="23"/>
      <c r="R1613" s="23"/>
      <c r="S1613" s="23" t="str">
        <f t="shared" si="75"/>
        <v/>
      </c>
      <c r="T1613" s="23">
        <f t="shared" si="73"/>
        <v>0</v>
      </c>
    </row>
    <row r="1614" spans="1:20" ht="17.399999999999999">
      <c r="A1614" s="23" t="str">
        <f t="shared" si="74"/>
        <v/>
      </c>
      <c r="B1614" s="24" t="s">
        <v>2541</v>
      </c>
      <c r="C1614" s="12" t="s">
        <v>5191</v>
      </c>
      <c r="D1614" s="25" t="s">
        <v>37</v>
      </c>
      <c r="E1614" s="26">
        <v>188.24</v>
      </c>
      <c r="F1614" s="26"/>
      <c r="G1614" s="27"/>
      <c r="H1614" s="27"/>
      <c r="I1614" s="27"/>
      <c r="J1614" s="27"/>
      <c r="K1614" s="25" t="s">
        <v>4088</v>
      </c>
      <c r="L1614" s="26"/>
      <c r="M1614"/>
      <c r="N1614"/>
      <c r="O1614" s="25">
        <v>-7.03</v>
      </c>
      <c r="P1614" s="25">
        <v>33.97</v>
      </c>
      <c r="Q1614" s="23"/>
      <c r="R1614" s="23"/>
      <c r="S1614" s="23" t="str">
        <f t="shared" si="75"/>
        <v/>
      </c>
      <c r="T1614" s="23">
        <f t="shared" ref="T1614:T1677" si="76">IF(AND(G1614&lt;H1614,I1614&lt;J1614,H1614&lt;J1614),1,IF(AND(G1614&gt;H1614,I1614&gt;J1614,H1614&gt;J1614),-1,0))</f>
        <v>0</v>
      </c>
    </row>
    <row r="1615" spans="1:20" ht="17.399999999999999">
      <c r="A1615" s="23" t="str">
        <f t="shared" ref="A1615:A1678" si="77">IF(ISERROR(RANK(S1615,$S$14:$S$3000,)),"",RANK(S1615,$S$14:$S$3000,))</f>
        <v/>
      </c>
      <c r="B1615" s="24" t="s">
        <v>2542</v>
      </c>
      <c r="C1615" s="12" t="s">
        <v>2543</v>
      </c>
      <c r="D1615" s="25" t="s">
        <v>37</v>
      </c>
      <c r="E1615" s="26">
        <v>194.39</v>
      </c>
      <c r="F1615" s="25"/>
      <c r="G1615" s="27"/>
      <c r="H1615" s="27"/>
      <c r="I1615" s="27"/>
      <c r="J1615" s="27"/>
      <c r="K1615" s="25" t="s">
        <v>4105</v>
      </c>
      <c r="L1615" s="25"/>
      <c r="M1615"/>
      <c r="N1615"/>
      <c r="O1615" s="25">
        <v>-14.93</v>
      </c>
      <c r="P1615" s="25">
        <v>-38.71</v>
      </c>
      <c r="Q1615" s="23"/>
      <c r="R1615" s="23"/>
      <c r="S1615" s="23" t="str">
        <f t="shared" ref="S1615:S1678" si="78">IF(OR(F1615&lt;=$F$8,ISBLANK(G1615),ISBLANK(H1615),ISBLANK(J1615),ISBLANK(I1615)),"",E1615+ROW()/100000)</f>
        <v/>
      </c>
      <c r="T1615" s="23">
        <f t="shared" si="76"/>
        <v>0</v>
      </c>
    </row>
    <row r="1616" spans="1:20" ht="17.399999999999999">
      <c r="A1616" s="23">
        <f t="shared" si="77"/>
        <v>87</v>
      </c>
      <c r="B1616" s="24" t="s">
        <v>2544</v>
      </c>
      <c r="C1616" s="12" t="s">
        <v>2740</v>
      </c>
      <c r="D1616" s="25" t="s">
        <v>9</v>
      </c>
      <c r="E1616" s="26">
        <v>5374.86</v>
      </c>
      <c r="F1616" s="25">
        <v>17</v>
      </c>
      <c r="G1616" s="27">
        <v>337.92</v>
      </c>
      <c r="H1616" s="27">
        <v>338.83</v>
      </c>
      <c r="I1616" s="27">
        <v>352.5</v>
      </c>
      <c r="J1616" s="27">
        <v>352.67</v>
      </c>
      <c r="K1616" s="25" t="s">
        <v>4111</v>
      </c>
      <c r="L1616" s="25"/>
      <c r="M1616"/>
      <c r="N1616"/>
      <c r="O1616" s="25">
        <v>1.94</v>
      </c>
      <c r="P1616" s="25">
        <v>-4.99</v>
      </c>
      <c r="Q1616" s="23"/>
      <c r="R1616" s="23"/>
      <c r="S1616" s="23">
        <f t="shared" si="78"/>
        <v>5374.8761599999998</v>
      </c>
      <c r="T1616" s="23">
        <f t="shared" si="76"/>
        <v>1</v>
      </c>
    </row>
    <row r="1617" spans="1:20" ht="17.399999999999999">
      <c r="A1617" s="23">
        <f t="shared" si="77"/>
        <v>120</v>
      </c>
      <c r="B1617" s="24" t="s">
        <v>2545</v>
      </c>
      <c r="C1617" s="12" t="s">
        <v>4963</v>
      </c>
      <c r="D1617" s="25" t="s">
        <v>9</v>
      </c>
      <c r="E1617" s="26">
        <v>2711.34</v>
      </c>
      <c r="F1617" s="26">
        <v>17</v>
      </c>
      <c r="G1617" s="27">
        <v>216.58</v>
      </c>
      <c r="H1617" s="27">
        <v>213.83</v>
      </c>
      <c r="I1617" s="27">
        <v>216</v>
      </c>
      <c r="J1617" s="27">
        <v>182</v>
      </c>
      <c r="K1617" s="25" t="s">
        <v>4111</v>
      </c>
      <c r="L1617" s="26"/>
      <c r="M1617"/>
      <c r="N1617"/>
      <c r="O1617" s="25">
        <v>-2.93</v>
      </c>
      <c r="P1617" s="25">
        <v>-1.75</v>
      </c>
      <c r="Q1617" s="23"/>
      <c r="R1617" s="23"/>
      <c r="S1617" s="23">
        <f t="shared" si="78"/>
        <v>2711.35617</v>
      </c>
      <c r="T1617" s="23">
        <f t="shared" si="76"/>
        <v>-1</v>
      </c>
    </row>
    <row r="1618" spans="1:20" ht="17.399999999999999">
      <c r="A1618" s="23">
        <f t="shared" si="77"/>
        <v>133</v>
      </c>
      <c r="B1618" s="24" t="s">
        <v>2546</v>
      </c>
      <c r="C1618" s="12" t="s">
        <v>2547</v>
      </c>
      <c r="D1618" s="25" t="s">
        <v>9</v>
      </c>
      <c r="E1618" s="26">
        <v>2273.9</v>
      </c>
      <c r="F1618" s="26">
        <v>11</v>
      </c>
      <c r="G1618" s="27">
        <v>75.64</v>
      </c>
      <c r="H1618" s="27">
        <v>75.28</v>
      </c>
      <c r="I1618" s="27">
        <v>62.95</v>
      </c>
      <c r="J1618" s="27">
        <v>58.83</v>
      </c>
      <c r="K1618" s="25" t="s">
        <v>4106</v>
      </c>
      <c r="L1618" s="25"/>
      <c r="M1618"/>
      <c r="N1618"/>
      <c r="O1618" s="25">
        <v>-6.04</v>
      </c>
      <c r="P1618" s="25">
        <v>-15.05</v>
      </c>
      <c r="Q1618" s="23"/>
      <c r="R1618" s="23"/>
      <c r="S1618" s="23">
        <f t="shared" si="78"/>
        <v>2273.9161800000002</v>
      </c>
      <c r="T1618" s="23">
        <f t="shared" si="76"/>
        <v>-1</v>
      </c>
    </row>
    <row r="1619" spans="1:20" ht="17.399999999999999">
      <c r="A1619" s="23" t="str">
        <f t="shared" si="77"/>
        <v/>
      </c>
      <c r="B1619" s="24" t="s">
        <v>2548</v>
      </c>
      <c r="C1619" s="12" t="s">
        <v>3437</v>
      </c>
      <c r="D1619" s="25" t="s">
        <v>37</v>
      </c>
      <c r="E1619" s="26">
        <v>21.4</v>
      </c>
      <c r="F1619" s="25"/>
      <c r="G1619" s="27"/>
      <c r="H1619" s="27"/>
      <c r="I1619" s="27"/>
      <c r="J1619" s="27"/>
      <c r="K1619" s="25" t="s">
        <v>4113</v>
      </c>
      <c r="L1619" s="25"/>
      <c r="M1619"/>
      <c r="N1619"/>
      <c r="O1619" s="25">
        <v>-7.79</v>
      </c>
      <c r="P1619" s="25">
        <v>-22.02</v>
      </c>
      <c r="Q1619" s="23"/>
      <c r="R1619" s="23"/>
      <c r="S1619" s="23" t="str">
        <f t="shared" si="78"/>
        <v/>
      </c>
      <c r="T1619" s="23">
        <f t="shared" si="76"/>
        <v>0</v>
      </c>
    </row>
    <row r="1620" spans="1:20" ht="17.399999999999999">
      <c r="A1620" s="23" t="str">
        <f t="shared" si="77"/>
        <v/>
      </c>
      <c r="B1620" s="24" t="s">
        <v>3949</v>
      </c>
      <c r="C1620" s="12" t="s">
        <v>3952</v>
      </c>
      <c r="D1620" s="25" t="s">
        <v>9</v>
      </c>
      <c r="E1620" s="26">
        <v>80.61</v>
      </c>
      <c r="F1620" s="26"/>
      <c r="G1620" s="27"/>
      <c r="H1620" s="27"/>
      <c r="I1620" s="27"/>
      <c r="J1620" s="27"/>
      <c r="K1620" s="25" t="s">
        <v>4090</v>
      </c>
      <c r="L1620" s="25"/>
      <c r="M1620"/>
      <c r="N1620"/>
      <c r="O1620" s="25">
        <v>-20.309999999999999</v>
      </c>
      <c r="P1620" s="25">
        <v>-31.58</v>
      </c>
      <c r="Q1620" s="23"/>
      <c r="R1620" s="23"/>
      <c r="S1620" s="23" t="str">
        <f t="shared" si="78"/>
        <v/>
      </c>
      <c r="T1620" s="23">
        <f t="shared" si="76"/>
        <v>0</v>
      </c>
    </row>
    <row r="1621" spans="1:20" ht="17.399999999999999">
      <c r="A1621" s="23" t="str">
        <f t="shared" si="77"/>
        <v/>
      </c>
      <c r="B1621" s="24" t="s">
        <v>2995</v>
      </c>
      <c r="C1621" s="12" t="s">
        <v>3071</v>
      </c>
      <c r="D1621" s="25" t="s">
        <v>37</v>
      </c>
      <c r="E1621" s="26">
        <v>63.84</v>
      </c>
      <c r="F1621" s="25"/>
      <c r="G1621" s="27"/>
      <c r="H1621" s="27"/>
      <c r="I1621" s="27"/>
      <c r="J1621" s="27"/>
      <c r="K1621" s="25" t="s">
        <v>4091</v>
      </c>
      <c r="L1621" s="25"/>
      <c r="M1621"/>
      <c r="N1621"/>
      <c r="O1621" s="25">
        <v>-11.71</v>
      </c>
      <c r="P1621" s="25">
        <v>-11.03</v>
      </c>
      <c r="Q1621" s="23"/>
      <c r="R1621" s="23"/>
      <c r="S1621" s="23" t="str">
        <f t="shared" si="78"/>
        <v/>
      </c>
      <c r="T1621" s="23">
        <f t="shared" si="76"/>
        <v>0</v>
      </c>
    </row>
    <row r="1622" spans="1:20" ht="17.399999999999999">
      <c r="A1622" s="23" t="str">
        <f t="shared" si="77"/>
        <v/>
      </c>
      <c r="B1622" s="24" t="s">
        <v>2549</v>
      </c>
      <c r="C1622" s="12" t="s">
        <v>2550</v>
      </c>
      <c r="D1622" s="25" t="s">
        <v>37</v>
      </c>
      <c r="E1622" s="26">
        <v>1872.16</v>
      </c>
      <c r="F1622" s="25"/>
      <c r="G1622" s="27"/>
      <c r="H1622" s="27"/>
      <c r="I1622" s="27"/>
      <c r="J1622" s="27"/>
      <c r="K1622" s="25" t="s">
        <v>4080</v>
      </c>
      <c r="L1622" s="25"/>
      <c r="M1622"/>
      <c r="N1622"/>
      <c r="O1622" s="25">
        <v>-0.32</v>
      </c>
      <c r="P1622" s="25">
        <v>-31.56</v>
      </c>
      <c r="Q1622" s="23"/>
      <c r="R1622" s="23"/>
      <c r="S1622" s="23" t="str">
        <f t="shared" si="78"/>
        <v/>
      </c>
      <c r="T1622" s="23">
        <f t="shared" si="76"/>
        <v>0</v>
      </c>
    </row>
    <row r="1623" spans="1:20" ht="17.399999999999999">
      <c r="A1623" s="23" t="str">
        <f t="shared" si="77"/>
        <v/>
      </c>
      <c r="B1623" s="24" t="s">
        <v>4705</v>
      </c>
      <c r="C1623" s="12" t="s">
        <v>4712</v>
      </c>
      <c r="D1623" s="25" t="s">
        <v>37</v>
      </c>
      <c r="E1623" s="26">
        <v>19.739999999999998</v>
      </c>
      <c r="F1623" s="26"/>
      <c r="G1623" s="27"/>
      <c r="H1623" s="27"/>
      <c r="I1623" s="27"/>
      <c r="J1623" s="27"/>
      <c r="K1623" s="25" t="s">
        <v>4117</v>
      </c>
      <c r="L1623" s="26"/>
      <c r="M1623"/>
      <c r="N1623"/>
      <c r="O1623" s="25">
        <v>-38.54</v>
      </c>
      <c r="P1623" s="25">
        <v>-42.55</v>
      </c>
      <c r="Q1623" s="23"/>
      <c r="R1623" s="23"/>
      <c r="S1623" s="23" t="str">
        <f t="shared" si="78"/>
        <v/>
      </c>
      <c r="T1623" s="23">
        <f t="shared" si="76"/>
        <v>0</v>
      </c>
    </row>
    <row r="1624" spans="1:20" ht="17.399999999999999">
      <c r="A1624" s="23" t="str">
        <f t="shared" si="77"/>
        <v/>
      </c>
      <c r="B1624" s="24" t="s">
        <v>2684</v>
      </c>
      <c r="C1624" s="12" t="s">
        <v>2686</v>
      </c>
      <c r="D1624" s="25" t="s">
        <v>37</v>
      </c>
      <c r="E1624" s="26">
        <v>40.909999999999997</v>
      </c>
      <c r="F1624" s="25"/>
      <c r="G1624" s="27"/>
      <c r="H1624" s="27"/>
      <c r="I1624" s="27"/>
      <c r="J1624" s="27"/>
      <c r="K1624" s="25" t="s">
        <v>4090</v>
      </c>
      <c r="L1624" s="25"/>
      <c r="M1624"/>
      <c r="N1624"/>
      <c r="O1624" s="25">
        <v>-1.67</v>
      </c>
      <c r="P1624" s="25">
        <v>-7.93</v>
      </c>
      <c r="Q1624" s="23"/>
      <c r="R1624" s="23"/>
      <c r="S1624" s="23" t="str">
        <f t="shared" si="78"/>
        <v/>
      </c>
      <c r="T1624" s="23">
        <f t="shared" si="76"/>
        <v>0</v>
      </c>
    </row>
    <row r="1625" spans="1:20" ht="17.399999999999999">
      <c r="A1625" s="23" t="str">
        <f t="shared" si="77"/>
        <v/>
      </c>
      <c r="B1625" s="24" t="s">
        <v>3142</v>
      </c>
      <c r="C1625" s="12" t="s">
        <v>3271</v>
      </c>
      <c r="D1625" s="25" t="s">
        <v>37</v>
      </c>
      <c r="E1625" s="26">
        <v>135.33000000000001</v>
      </c>
      <c r="F1625" s="26"/>
      <c r="G1625" s="27"/>
      <c r="H1625" s="27"/>
      <c r="I1625" s="27"/>
      <c r="J1625" s="27"/>
      <c r="K1625" s="25" t="s">
        <v>4088</v>
      </c>
      <c r="L1625" s="25"/>
      <c r="M1625"/>
      <c r="N1625"/>
      <c r="O1625" s="25">
        <v>-18.739999999999998</v>
      </c>
      <c r="P1625" s="25">
        <v>-37.07</v>
      </c>
      <c r="Q1625" s="23"/>
      <c r="R1625" s="23"/>
      <c r="S1625" s="23" t="str">
        <f t="shared" si="78"/>
        <v/>
      </c>
      <c r="T1625" s="23">
        <f t="shared" si="76"/>
        <v>0</v>
      </c>
    </row>
    <row r="1626" spans="1:20" ht="17.399999999999999">
      <c r="A1626" s="23">
        <f t="shared" si="77"/>
        <v>147</v>
      </c>
      <c r="B1626" s="24" t="s">
        <v>2858</v>
      </c>
      <c r="C1626" s="12" t="s">
        <v>2872</v>
      </c>
      <c r="D1626" s="25" t="s">
        <v>37</v>
      </c>
      <c r="E1626" s="26">
        <v>1873.16</v>
      </c>
      <c r="F1626" s="25">
        <v>7</v>
      </c>
      <c r="G1626" s="27">
        <v>9.91</v>
      </c>
      <c r="H1626" s="27">
        <v>9.91</v>
      </c>
      <c r="I1626" s="27">
        <v>9.17</v>
      </c>
      <c r="J1626" s="27">
        <v>9.17</v>
      </c>
      <c r="K1626" s="25" t="s">
        <v>4107</v>
      </c>
      <c r="L1626" s="25"/>
      <c r="M1626"/>
      <c r="N1626"/>
      <c r="O1626" s="25">
        <v>-3.78</v>
      </c>
      <c r="P1626" s="25">
        <v>3.28</v>
      </c>
      <c r="Q1626" s="23"/>
      <c r="R1626" s="23"/>
      <c r="S1626" s="23">
        <f t="shared" si="78"/>
        <v>1873.1762600000002</v>
      </c>
      <c r="T1626" s="23">
        <f t="shared" si="76"/>
        <v>0</v>
      </c>
    </row>
    <row r="1627" spans="1:20" ht="17.399999999999999">
      <c r="A1627" s="23" t="str">
        <f t="shared" si="77"/>
        <v/>
      </c>
      <c r="B1627" s="24" t="s">
        <v>2551</v>
      </c>
      <c r="C1627" s="12" t="s">
        <v>2552</v>
      </c>
      <c r="D1627" s="25" t="s">
        <v>37</v>
      </c>
      <c r="E1627" s="26">
        <v>115.94</v>
      </c>
      <c r="F1627" s="26"/>
      <c r="G1627" s="27"/>
      <c r="H1627" s="27"/>
      <c r="I1627" s="27"/>
      <c r="J1627" s="27"/>
      <c r="K1627" s="25" t="s">
        <v>4096</v>
      </c>
      <c r="L1627" s="25"/>
      <c r="M1627"/>
      <c r="N1627"/>
      <c r="O1627" s="25">
        <v>2.9</v>
      </c>
      <c r="P1627" s="25">
        <v>-6.63</v>
      </c>
      <c r="Q1627" s="23"/>
      <c r="R1627" s="23"/>
      <c r="S1627" s="23" t="str">
        <f t="shared" si="78"/>
        <v/>
      </c>
      <c r="T1627" s="23">
        <f t="shared" si="76"/>
        <v>0</v>
      </c>
    </row>
    <row r="1628" spans="1:20" ht="17.399999999999999">
      <c r="A1628" s="23" t="str">
        <f t="shared" si="77"/>
        <v/>
      </c>
      <c r="B1628" s="24" t="s">
        <v>2553</v>
      </c>
      <c r="C1628" s="12" t="s">
        <v>4687</v>
      </c>
      <c r="D1628" s="25" t="s">
        <v>37</v>
      </c>
      <c r="E1628" s="26">
        <v>5552.91</v>
      </c>
      <c r="F1628" s="25">
        <v>5</v>
      </c>
      <c r="G1628" s="27"/>
      <c r="H1628" s="27"/>
      <c r="I1628" s="27"/>
      <c r="J1628" s="27"/>
      <c r="K1628" s="25" t="s">
        <v>4076</v>
      </c>
      <c r="L1628" s="26"/>
      <c r="M1628"/>
      <c r="N1628"/>
      <c r="O1628" s="25">
        <v>2.1800000000000002</v>
      </c>
      <c r="P1628" s="25">
        <v>-27.01</v>
      </c>
      <c r="Q1628" s="23"/>
      <c r="R1628" s="23"/>
      <c r="S1628" s="23" t="str">
        <f t="shared" si="78"/>
        <v/>
      </c>
      <c r="T1628" s="23">
        <f t="shared" si="76"/>
        <v>0</v>
      </c>
    </row>
    <row r="1629" spans="1:20" ht="17.399999999999999">
      <c r="A1629" s="23" t="str">
        <f t="shared" si="77"/>
        <v/>
      </c>
      <c r="B1629" s="24" t="s">
        <v>2890</v>
      </c>
      <c r="C1629" s="12" t="s">
        <v>2894</v>
      </c>
      <c r="D1629" s="25" t="s">
        <v>37</v>
      </c>
      <c r="E1629" s="26">
        <v>123.47</v>
      </c>
      <c r="F1629" s="26">
        <v>1</v>
      </c>
      <c r="G1629" s="27"/>
      <c r="H1629" s="27"/>
      <c r="I1629" s="27"/>
      <c r="J1629" s="27"/>
      <c r="K1629" s="25" t="s">
        <v>4091</v>
      </c>
      <c r="L1629" s="26"/>
      <c r="M1629"/>
      <c r="N1629"/>
      <c r="O1629" s="25">
        <v>-21.19</v>
      </c>
      <c r="P1629" s="25">
        <v>11.63</v>
      </c>
      <c r="Q1629" s="23"/>
      <c r="R1629" s="23"/>
      <c r="S1629" s="23" t="str">
        <f t="shared" si="78"/>
        <v/>
      </c>
      <c r="T1629" s="23">
        <f t="shared" si="76"/>
        <v>0</v>
      </c>
    </row>
    <row r="1630" spans="1:20" ht="17.399999999999999">
      <c r="A1630" s="23" t="str">
        <f t="shared" si="77"/>
        <v/>
      </c>
      <c r="B1630" s="24" t="s">
        <v>2692</v>
      </c>
      <c r="C1630" s="12" t="s">
        <v>2698</v>
      </c>
      <c r="D1630" s="25" t="s">
        <v>37</v>
      </c>
      <c r="E1630" s="26">
        <v>71.89</v>
      </c>
      <c r="F1630" s="25"/>
      <c r="G1630" s="27"/>
      <c r="H1630" s="27"/>
      <c r="I1630" s="27"/>
      <c r="J1630" s="27"/>
      <c r="K1630" s="25" t="s">
        <v>4105</v>
      </c>
      <c r="L1630" s="25"/>
      <c r="M1630"/>
      <c r="N1630"/>
      <c r="O1630" s="25">
        <v>-28.57</v>
      </c>
      <c r="P1630" s="25">
        <v>-19.79</v>
      </c>
      <c r="Q1630" s="23"/>
      <c r="R1630" s="23"/>
      <c r="S1630" s="23" t="str">
        <f t="shared" si="78"/>
        <v/>
      </c>
      <c r="T1630" s="23">
        <f t="shared" si="76"/>
        <v>0</v>
      </c>
    </row>
    <row r="1631" spans="1:20" ht="17.399999999999999">
      <c r="A1631" s="23" t="str">
        <f t="shared" si="77"/>
        <v/>
      </c>
      <c r="B1631" s="24" t="s">
        <v>2949</v>
      </c>
      <c r="C1631" s="12" t="s">
        <v>4688</v>
      </c>
      <c r="D1631" s="25" t="s">
        <v>37</v>
      </c>
      <c r="E1631" s="26">
        <v>18.3</v>
      </c>
      <c r="F1631" s="25"/>
      <c r="G1631" s="27"/>
      <c r="H1631" s="27"/>
      <c r="I1631" s="27"/>
      <c r="J1631" s="27"/>
      <c r="K1631" s="25" t="s">
        <v>4076</v>
      </c>
      <c r="L1631" s="26"/>
      <c r="M1631"/>
      <c r="N1631"/>
      <c r="O1631" s="25">
        <v>-38.53</v>
      </c>
      <c r="P1631" s="25">
        <v>-55.58</v>
      </c>
      <c r="Q1631" s="23"/>
      <c r="R1631" s="23"/>
      <c r="S1631" s="23" t="str">
        <f t="shared" si="78"/>
        <v/>
      </c>
      <c r="T1631" s="23">
        <f t="shared" si="76"/>
        <v>0</v>
      </c>
    </row>
    <row r="1632" spans="1:20" ht="17.399999999999999">
      <c r="A1632" s="23" t="str">
        <f t="shared" si="77"/>
        <v/>
      </c>
      <c r="B1632" s="24" t="s">
        <v>2554</v>
      </c>
      <c r="C1632" s="12" t="s">
        <v>2555</v>
      </c>
      <c r="D1632" s="25" t="s">
        <v>37</v>
      </c>
      <c r="E1632" s="26">
        <v>163.21</v>
      </c>
      <c r="F1632" s="26"/>
      <c r="G1632" s="27"/>
      <c r="H1632" s="27"/>
      <c r="I1632" s="27"/>
      <c r="J1632" s="27"/>
      <c r="K1632" s="25" t="s">
        <v>4107</v>
      </c>
      <c r="L1632" s="25"/>
      <c r="M1632"/>
      <c r="N1632"/>
      <c r="O1632" s="25">
        <v>-3.36</v>
      </c>
      <c r="P1632" s="25">
        <v>-15.06</v>
      </c>
      <c r="Q1632" s="23"/>
      <c r="R1632" s="23"/>
      <c r="S1632" s="23" t="str">
        <f t="shared" si="78"/>
        <v/>
      </c>
      <c r="T1632" s="23">
        <f t="shared" si="76"/>
        <v>0</v>
      </c>
    </row>
    <row r="1633" spans="1:20" ht="17.399999999999999">
      <c r="A1633" s="23" t="str">
        <f t="shared" si="77"/>
        <v/>
      </c>
      <c r="B1633" s="24" t="s">
        <v>2996</v>
      </c>
      <c r="C1633" s="12" t="s">
        <v>3072</v>
      </c>
      <c r="D1633" s="25" t="s">
        <v>9</v>
      </c>
      <c r="E1633" s="26">
        <v>32.11</v>
      </c>
      <c r="F1633" s="26"/>
      <c r="G1633" s="27"/>
      <c r="H1633" s="27"/>
      <c r="I1633" s="27"/>
      <c r="J1633" s="27"/>
      <c r="K1633" s="25" t="s">
        <v>4085</v>
      </c>
      <c r="L1633" s="26"/>
      <c r="M1633"/>
      <c r="N1633"/>
      <c r="O1633" s="25">
        <v>0</v>
      </c>
      <c r="P1633" s="25">
        <v>0</v>
      </c>
      <c r="Q1633" s="23"/>
      <c r="R1633" s="23"/>
      <c r="S1633" s="23" t="str">
        <f t="shared" si="78"/>
        <v/>
      </c>
      <c r="T1633" s="23">
        <f t="shared" si="76"/>
        <v>0</v>
      </c>
    </row>
    <row r="1634" spans="1:20" ht="17.399999999999999">
      <c r="A1634" s="23" t="str">
        <f t="shared" si="77"/>
        <v/>
      </c>
      <c r="B1634" s="24" t="s">
        <v>2556</v>
      </c>
      <c r="C1634" s="12" t="s">
        <v>4425</v>
      </c>
      <c r="D1634" s="25" t="s">
        <v>37</v>
      </c>
      <c r="E1634" s="26">
        <v>172.15</v>
      </c>
      <c r="F1634" s="25"/>
      <c r="G1634" s="27"/>
      <c r="H1634" s="27"/>
      <c r="I1634" s="27"/>
      <c r="J1634" s="27"/>
      <c r="K1634" s="25" t="s">
        <v>4110</v>
      </c>
      <c r="L1634" s="26"/>
      <c r="M1634"/>
      <c r="N1634"/>
      <c r="O1634" s="25">
        <v>8.89</v>
      </c>
      <c r="P1634" s="25">
        <v>-4.75</v>
      </c>
      <c r="Q1634" s="23"/>
      <c r="R1634" s="23"/>
      <c r="S1634" s="23" t="str">
        <f t="shared" si="78"/>
        <v/>
      </c>
      <c r="T1634" s="23">
        <f t="shared" si="76"/>
        <v>0</v>
      </c>
    </row>
    <row r="1635" spans="1:20" ht="17.399999999999999">
      <c r="A1635" s="23" t="str">
        <f t="shared" si="77"/>
        <v/>
      </c>
      <c r="B1635" s="24" t="s">
        <v>2670</v>
      </c>
      <c r="C1635" s="12" t="s">
        <v>2671</v>
      </c>
      <c r="D1635" s="25" t="s">
        <v>37</v>
      </c>
      <c r="E1635" s="26">
        <v>47.63</v>
      </c>
      <c r="F1635" s="26"/>
      <c r="G1635" s="27"/>
      <c r="H1635" s="27"/>
      <c r="I1635" s="27"/>
      <c r="J1635" s="27"/>
      <c r="K1635" s="25" t="s">
        <v>4096</v>
      </c>
      <c r="L1635" s="26"/>
      <c r="M1635"/>
      <c r="N1635"/>
      <c r="O1635" s="25">
        <v>-7.61</v>
      </c>
      <c r="P1635" s="25">
        <v>-20.89</v>
      </c>
      <c r="Q1635" s="23"/>
      <c r="R1635" s="23"/>
      <c r="S1635" s="23" t="str">
        <f t="shared" si="78"/>
        <v/>
      </c>
      <c r="T1635" s="23">
        <f t="shared" si="76"/>
        <v>0</v>
      </c>
    </row>
    <row r="1636" spans="1:20" ht="17.399999999999999">
      <c r="A1636" s="23" t="str">
        <f t="shared" si="77"/>
        <v/>
      </c>
      <c r="B1636" s="24" t="s">
        <v>2930</v>
      </c>
      <c r="C1636" s="12" t="s">
        <v>4012</v>
      </c>
      <c r="D1636" s="25" t="s">
        <v>37</v>
      </c>
      <c r="E1636" s="26">
        <v>235.58</v>
      </c>
      <c r="F1636" s="25"/>
      <c r="G1636" s="27">
        <v>-3.4</v>
      </c>
      <c r="H1636" s="27">
        <v>-3.4</v>
      </c>
      <c r="I1636" s="27">
        <v>-3.4</v>
      </c>
      <c r="J1636" s="27">
        <v>-3.4</v>
      </c>
      <c r="K1636" s="25" t="s">
        <v>4105</v>
      </c>
      <c r="L1636" s="25"/>
      <c r="M1636"/>
      <c r="N1636"/>
      <c r="O1636" s="25">
        <v>-18.260000000000002</v>
      </c>
      <c r="P1636" s="25">
        <v>-39.51</v>
      </c>
      <c r="Q1636" s="23"/>
      <c r="R1636" s="23"/>
      <c r="S1636" s="23" t="str">
        <f t="shared" si="78"/>
        <v/>
      </c>
      <c r="T1636" s="23">
        <f t="shared" si="76"/>
        <v>0</v>
      </c>
    </row>
    <row r="1637" spans="1:20" ht="17.399999999999999">
      <c r="A1637" s="23" t="str">
        <f t="shared" si="77"/>
        <v/>
      </c>
      <c r="B1637" s="24" t="s">
        <v>2997</v>
      </c>
      <c r="C1637" s="12" t="s">
        <v>3073</v>
      </c>
      <c r="D1637" s="25" t="s">
        <v>37</v>
      </c>
      <c r="E1637" s="26">
        <v>354.78</v>
      </c>
      <c r="F1637" s="25"/>
      <c r="G1637" s="27"/>
      <c r="H1637" s="27"/>
      <c r="I1637" s="27"/>
      <c r="J1637" s="27"/>
      <c r="K1637" s="25" t="s">
        <v>4091</v>
      </c>
      <c r="L1637" s="26"/>
      <c r="M1637"/>
      <c r="N1637"/>
      <c r="O1637" s="25">
        <v>-12.78</v>
      </c>
      <c r="P1637" s="25">
        <v>51.49</v>
      </c>
      <c r="Q1637" s="23"/>
      <c r="R1637" s="23"/>
      <c r="S1637" s="23" t="str">
        <f t="shared" si="78"/>
        <v/>
      </c>
      <c r="T1637" s="23">
        <f t="shared" si="76"/>
        <v>0</v>
      </c>
    </row>
    <row r="1638" spans="1:20" ht="17.399999999999999">
      <c r="A1638" s="23">
        <f t="shared" si="77"/>
        <v>106</v>
      </c>
      <c r="B1638" s="24" t="s">
        <v>2859</v>
      </c>
      <c r="C1638" s="12" t="s">
        <v>2873</v>
      </c>
      <c r="D1638" s="25" t="s">
        <v>37</v>
      </c>
      <c r="E1638" s="26">
        <v>3377.46</v>
      </c>
      <c r="F1638" s="25">
        <v>13</v>
      </c>
      <c r="G1638" s="27">
        <v>50.93</v>
      </c>
      <c r="H1638" s="27">
        <v>51.02</v>
      </c>
      <c r="I1638" s="27">
        <v>49.2</v>
      </c>
      <c r="J1638" s="27">
        <v>50.3</v>
      </c>
      <c r="K1638" s="25" t="s">
        <v>4100</v>
      </c>
      <c r="L1638" s="25"/>
      <c r="M1638"/>
      <c r="N1638"/>
      <c r="O1638" s="25">
        <v>10.46</v>
      </c>
      <c r="P1638" s="25">
        <v>6.81</v>
      </c>
      <c r="Q1638" s="23"/>
      <c r="R1638" s="23"/>
      <c r="S1638" s="23">
        <f t="shared" si="78"/>
        <v>3377.4763800000001</v>
      </c>
      <c r="T1638" s="23">
        <f t="shared" si="76"/>
        <v>0</v>
      </c>
    </row>
    <row r="1639" spans="1:20" ht="17.399999999999999">
      <c r="A1639" s="23" t="str">
        <f t="shared" si="77"/>
        <v/>
      </c>
      <c r="B1639" s="24" t="s">
        <v>4723</v>
      </c>
      <c r="C1639" s="12" t="s">
        <v>4724</v>
      </c>
      <c r="D1639" s="25" t="s">
        <v>37</v>
      </c>
      <c r="E1639" s="26">
        <v>52.16</v>
      </c>
      <c r="F1639" s="25"/>
      <c r="G1639" s="27"/>
      <c r="H1639" s="27"/>
      <c r="I1639" s="27"/>
      <c r="J1639" s="27"/>
      <c r="K1639" s="25" t="s">
        <v>4078</v>
      </c>
      <c r="L1639" s="25"/>
      <c r="M1639"/>
      <c r="N1639"/>
      <c r="O1639" s="25">
        <v>-23.16</v>
      </c>
      <c r="P1639" s="25">
        <v>-22.78</v>
      </c>
      <c r="Q1639" s="23"/>
      <c r="R1639" s="23"/>
      <c r="S1639" s="23" t="str">
        <f t="shared" si="78"/>
        <v/>
      </c>
      <c r="T1639" s="23">
        <f t="shared" si="76"/>
        <v>0</v>
      </c>
    </row>
    <row r="1640" spans="1:20" ht="17.399999999999999">
      <c r="A1640" s="23" t="str">
        <f t="shared" si="77"/>
        <v/>
      </c>
      <c r="B1640" s="24" t="s">
        <v>2733</v>
      </c>
      <c r="C1640" s="12" t="s">
        <v>3926</v>
      </c>
      <c r="D1640" s="25" t="s">
        <v>9</v>
      </c>
      <c r="E1640" s="26">
        <v>9.4600000000000009</v>
      </c>
      <c r="F1640" s="26"/>
      <c r="G1640" s="27"/>
      <c r="H1640" s="27"/>
      <c r="I1640" s="27"/>
      <c r="J1640" s="27"/>
      <c r="K1640" s="25" t="s">
        <v>4085</v>
      </c>
      <c r="L1640" s="25"/>
      <c r="M1640"/>
      <c r="N1640"/>
      <c r="O1640" s="25">
        <v>0</v>
      </c>
      <c r="P1640" s="25">
        <v>0</v>
      </c>
      <c r="Q1640" s="23"/>
      <c r="R1640" s="23"/>
      <c r="S1640" s="23" t="str">
        <f t="shared" si="78"/>
        <v/>
      </c>
      <c r="T1640" s="23">
        <f t="shared" si="76"/>
        <v>0</v>
      </c>
    </row>
    <row r="1641" spans="1:20" ht="17.399999999999999">
      <c r="A1641" s="23">
        <f t="shared" si="77"/>
        <v>224</v>
      </c>
      <c r="B1641" s="24" t="s">
        <v>2998</v>
      </c>
      <c r="C1641" s="12" t="s">
        <v>3074</v>
      </c>
      <c r="D1641" s="25" t="s">
        <v>9</v>
      </c>
      <c r="E1641" s="26">
        <v>347.11</v>
      </c>
      <c r="F1641" s="25">
        <v>5</v>
      </c>
      <c r="G1641" s="27">
        <v>17.68</v>
      </c>
      <c r="H1641" s="27">
        <v>17.579999999999998</v>
      </c>
      <c r="I1641" s="27">
        <v>17.399999999999999</v>
      </c>
      <c r="J1641" s="27">
        <v>17.2</v>
      </c>
      <c r="K1641" s="25" t="s">
        <v>4105</v>
      </c>
      <c r="L1641" s="26"/>
      <c r="M1641"/>
      <c r="N1641"/>
      <c r="O1641" s="25">
        <v>-11.44</v>
      </c>
      <c r="P1641" s="25">
        <v>-23.62</v>
      </c>
      <c r="Q1641" s="23"/>
      <c r="R1641" s="23"/>
      <c r="S1641" s="23">
        <f t="shared" si="78"/>
        <v>347.12641000000002</v>
      </c>
      <c r="T1641" s="23">
        <f t="shared" si="76"/>
        <v>-1</v>
      </c>
    </row>
    <row r="1642" spans="1:20" ht="17.399999999999999">
      <c r="A1642" s="23" t="str">
        <f t="shared" si="77"/>
        <v/>
      </c>
      <c r="B1642" s="24" t="s">
        <v>2557</v>
      </c>
      <c r="C1642" s="12" t="s">
        <v>2558</v>
      </c>
      <c r="D1642" s="25" t="s">
        <v>9</v>
      </c>
      <c r="E1642" s="26">
        <v>453.79</v>
      </c>
      <c r="F1642" s="25"/>
      <c r="G1642" s="27"/>
      <c r="H1642" s="27"/>
      <c r="I1642" s="27"/>
      <c r="J1642" s="27"/>
      <c r="K1642" s="25" t="s">
        <v>4080</v>
      </c>
      <c r="L1642" s="25"/>
      <c r="M1642"/>
      <c r="N1642"/>
      <c r="O1642" s="25">
        <v>-0.23</v>
      </c>
      <c r="P1642" s="25">
        <v>-4.5599999999999996</v>
      </c>
      <c r="Q1642" s="23"/>
      <c r="R1642" s="23"/>
      <c r="S1642" s="23" t="str">
        <f t="shared" si="78"/>
        <v/>
      </c>
      <c r="T1642" s="23">
        <f t="shared" si="76"/>
        <v>0</v>
      </c>
    </row>
    <row r="1643" spans="1:20" ht="17.399999999999999">
      <c r="A1643" s="23" t="str">
        <f t="shared" si="77"/>
        <v/>
      </c>
      <c r="B1643" s="24" t="s">
        <v>4526</v>
      </c>
      <c r="C1643" s="12" t="s">
        <v>4529</v>
      </c>
      <c r="D1643" s="25" t="s">
        <v>37</v>
      </c>
      <c r="E1643" s="26">
        <v>22.57</v>
      </c>
      <c r="F1643" s="25"/>
      <c r="G1643" s="27"/>
      <c r="H1643" s="27"/>
      <c r="I1643" s="27"/>
      <c r="J1643" s="27"/>
      <c r="K1643" s="25" t="s">
        <v>4085</v>
      </c>
      <c r="L1643" s="25"/>
      <c r="M1643"/>
      <c r="N1643"/>
      <c r="O1643" s="25">
        <v>-4.95</v>
      </c>
      <c r="P1643" s="25">
        <v>-37.71</v>
      </c>
      <c r="Q1643" s="23"/>
      <c r="R1643" s="23"/>
      <c r="S1643" s="23" t="str">
        <f t="shared" si="78"/>
        <v/>
      </c>
      <c r="T1643" s="23">
        <f t="shared" si="76"/>
        <v>0</v>
      </c>
    </row>
    <row r="1644" spans="1:20" ht="17.399999999999999">
      <c r="A1644" s="23" t="str">
        <f t="shared" si="77"/>
        <v/>
      </c>
      <c r="B1644" s="24" t="s">
        <v>4122</v>
      </c>
      <c r="C1644" s="12" t="s">
        <v>4126</v>
      </c>
      <c r="D1644" s="25" t="s">
        <v>37</v>
      </c>
      <c r="E1644" s="26">
        <v>165.86</v>
      </c>
      <c r="F1644" s="26"/>
      <c r="G1644" s="27"/>
      <c r="H1644" s="27"/>
      <c r="I1644" s="27"/>
      <c r="J1644" s="27"/>
      <c r="K1644" s="25" t="s">
        <v>4091</v>
      </c>
      <c r="L1644" s="26"/>
      <c r="M1644"/>
      <c r="N1644"/>
      <c r="O1644" s="25">
        <v>-4.5</v>
      </c>
      <c r="P1644" s="25">
        <v>-3.21</v>
      </c>
      <c r="Q1644" s="23"/>
      <c r="R1644" s="23"/>
      <c r="S1644" s="23" t="str">
        <f t="shared" si="78"/>
        <v/>
      </c>
      <c r="T1644" s="23">
        <f t="shared" si="76"/>
        <v>0</v>
      </c>
    </row>
    <row r="1645" spans="1:20" ht="17.399999999999999">
      <c r="A1645" s="23" t="str">
        <f t="shared" si="77"/>
        <v/>
      </c>
      <c r="B1645" s="24" t="s">
        <v>2999</v>
      </c>
      <c r="C1645" s="12" t="s">
        <v>4426</v>
      </c>
      <c r="D1645" s="25" t="s">
        <v>37</v>
      </c>
      <c r="E1645" s="26">
        <v>54.1</v>
      </c>
      <c r="F1645" s="26"/>
      <c r="G1645" s="27"/>
      <c r="H1645" s="27"/>
      <c r="I1645" s="27"/>
      <c r="J1645" s="27"/>
      <c r="K1645" s="25" t="s">
        <v>4091</v>
      </c>
      <c r="L1645" s="26"/>
      <c r="M1645"/>
      <c r="N1645"/>
      <c r="O1645" s="25">
        <v>-30.75</v>
      </c>
      <c r="P1645" s="25">
        <v>85.31</v>
      </c>
      <c r="Q1645" s="23"/>
      <c r="R1645" s="23"/>
      <c r="S1645" s="23" t="str">
        <f t="shared" si="78"/>
        <v/>
      </c>
      <c r="T1645" s="23">
        <f t="shared" si="76"/>
        <v>0</v>
      </c>
    </row>
    <row r="1646" spans="1:20" ht="17.399999999999999">
      <c r="A1646" s="23" t="str">
        <f t="shared" si="77"/>
        <v/>
      </c>
      <c r="B1646" s="24" t="s">
        <v>2559</v>
      </c>
      <c r="C1646" s="12" t="s">
        <v>2560</v>
      </c>
      <c r="D1646" s="25" t="s">
        <v>37</v>
      </c>
      <c r="E1646" s="26">
        <v>147.19999999999999</v>
      </c>
      <c r="F1646" s="25"/>
      <c r="G1646" s="27"/>
      <c r="H1646" s="27"/>
      <c r="I1646" s="27"/>
      <c r="J1646" s="27"/>
      <c r="K1646" s="25" t="s">
        <v>4089</v>
      </c>
      <c r="L1646" s="25"/>
      <c r="M1646"/>
      <c r="N1646"/>
      <c r="O1646" s="25">
        <v>-12.38</v>
      </c>
      <c r="P1646" s="25">
        <v>-4.79</v>
      </c>
      <c r="Q1646" s="23"/>
      <c r="R1646" s="23"/>
      <c r="S1646" s="23" t="str">
        <f t="shared" si="78"/>
        <v/>
      </c>
      <c r="T1646" s="23">
        <f t="shared" si="76"/>
        <v>0</v>
      </c>
    </row>
    <row r="1647" spans="1:20" ht="17.399999999999999">
      <c r="A1647" s="23">
        <f t="shared" si="77"/>
        <v>256</v>
      </c>
      <c r="B1647" s="24" t="s">
        <v>3352</v>
      </c>
      <c r="C1647" s="12" t="s">
        <v>3438</v>
      </c>
      <c r="D1647" s="25" t="s">
        <v>37</v>
      </c>
      <c r="E1647" s="26">
        <v>111.96</v>
      </c>
      <c r="F1647" s="26">
        <v>2</v>
      </c>
      <c r="G1647" s="27">
        <v>3.65</v>
      </c>
      <c r="H1647" s="27">
        <v>3.65</v>
      </c>
      <c r="I1647" s="27">
        <v>3.65</v>
      </c>
      <c r="J1647" s="27">
        <v>1.5</v>
      </c>
      <c r="K1647" s="25" t="s">
        <v>4092</v>
      </c>
      <c r="L1647" s="26"/>
      <c r="M1647"/>
      <c r="N1647"/>
      <c r="O1647" s="25">
        <v>-15.89</v>
      </c>
      <c r="P1647" s="25">
        <v>-29.37</v>
      </c>
      <c r="Q1647" s="23"/>
      <c r="R1647" s="23"/>
      <c r="S1647" s="23">
        <f t="shared" si="78"/>
        <v>111.97646999999999</v>
      </c>
      <c r="T1647" s="23">
        <f t="shared" si="76"/>
        <v>0</v>
      </c>
    </row>
    <row r="1648" spans="1:20" ht="17.399999999999999">
      <c r="A1648" s="23" t="str">
        <f t="shared" si="77"/>
        <v/>
      </c>
      <c r="B1648" s="24" t="s">
        <v>2931</v>
      </c>
      <c r="C1648" s="12" t="s">
        <v>2940</v>
      </c>
      <c r="D1648" s="25" t="s">
        <v>37</v>
      </c>
      <c r="E1648" s="26">
        <v>33.21</v>
      </c>
      <c r="F1648" s="25"/>
      <c r="G1648" s="27"/>
      <c r="H1648" s="27"/>
      <c r="I1648" s="27"/>
      <c r="J1648" s="27"/>
      <c r="K1648" s="25" t="s">
        <v>4117</v>
      </c>
      <c r="L1648" s="26"/>
      <c r="M1648"/>
      <c r="N1648"/>
      <c r="O1648" s="25">
        <v>-10.130000000000001</v>
      </c>
      <c r="P1648" s="25">
        <v>-42.45</v>
      </c>
      <c r="Q1648" s="23"/>
      <c r="R1648" s="23"/>
      <c r="S1648" s="23" t="str">
        <f t="shared" si="78"/>
        <v/>
      </c>
      <c r="T1648" s="23">
        <f t="shared" si="76"/>
        <v>0</v>
      </c>
    </row>
    <row r="1649" spans="1:20" ht="17.399999999999999">
      <c r="A1649" s="23" t="str">
        <f t="shared" si="77"/>
        <v/>
      </c>
      <c r="B1649" s="24" t="s">
        <v>4217</v>
      </c>
      <c r="C1649" s="12" t="s">
        <v>4725</v>
      </c>
      <c r="D1649" s="25" t="s">
        <v>37</v>
      </c>
      <c r="E1649" s="26">
        <v>15.19</v>
      </c>
      <c r="F1649" s="25"/>
      <c r="G1649" s="27"/>
      <c r="H1649" s="27"/>
      <c r="I1649" s="27"/>
      <c r="J1649" s="27"/>
      <c r="K1649" s="25" t="s">
        <v>4113</v>
      </c>
      <c r="L1649" s="25"/>
      <c r="M1649"/>
      <c r="N1649"/>
      <c r="O1649" s="25">
        <v>-26.15</v>
      </c>
      <c r="P1649" s="25">
        <v>-58.33</v>
      </c>
      <c r="Q1649" s="23"/>
      <c r="R1649" s="23"/>
      <c r="S1649" s="23" t="str">
        <f t="shared" si="78"/>
        <v/>
      </c>
      <c r="T1649" s="23">
        <f t="shared" si="76"/>
        <v>0</v>
      </c>
    </row>
    <row r="1650" spans="1:20" ht="17.399999999999999">
      <c r="A1650" s="23" t="str">
        <f t="shared" si="77"/>
        <v/>
      </c>
      <c r="B1650" s="24" t="s">
        <v>4257</v>
      </c>
      <c r="C1650" s="12" t="s">
        <v>4258</v>
      </c>
      <c r="D1650" s="25" t="s">
        <v>37</v>
      </c>
      <c r="E1650" s="26">
        <v>32.869999999999997</v>
      </c>
      <c r="F1650" s="26"/>
      <c r="G1650" s="27"/>
      <c r="H1650" s="27"/>
      <c r="I1650" s="27"/>
      <c r="J1650" s="27"/>
      <c r="K1650" s="25" t="s">
        <v>4097</v>
      </c>
      <c r="L1650" s="25"/>
      <c r="M1650"/>
      <c r="N1650"/>
      <c r="O1650" s="25">
        <v>33.47</v>
      </c>
      <c r="P1650" s="25">
        <v>11.76</v>
      </c>
      <c r="Q1650" s="23"/>
      <c r="R1650" s="23"/>
      <c r="S1650" s="23" t="str">
        <f t="shared" si="78"/>
        <v/>
      </c>
      <c r="T1650" s="23">
        <f t="shared" si="76"/>
        <v>0</v>
      </c>
    </row>
    <row r="1651" spans="1:20" ht="17.399999999999999">
      <c r="A1651" s="23" t="str">
        <f t="shared" si="77"/>
        <v/>
      </c>
      <c r="B1651" s="24" t="s">
        <v>2561</v>
      </c>
      <c r="C1651" s="12" t="s">
        <v>2562</v>
      </c>
      <c r="D1651" s="25" t="s">
        <v>37</v>
      </c>
      <c r="E1651" s="26">
        <v>165.38</v>
      </c>
      <c r="F1651" s="25">
        <v>1</v>
      </c>
      <c r="G1651" s="27">
        <v>2.6</v>
      </c>
      <c r="H1651" s="27">
        <v>2.6</v>
      </c>
      <c r="I1651" s="27"/>
      <c r="J1651" s="27"/>
      <c r="K1651" s="25" t="s">
        <v>4096</v>
      </c>
      <c r="L1651" s="26"/>
      <c r="M1651"/>
      <c r="N1651"/>
      <c r="O1651" s="25">
        <v>-26.17</v>
      </c>
      <c r="P1651" s="25">
        <v>21</v>
      </c>
      <c r="Q1651" s="23"/>
      <c r="R1651" s="23"/>
      <c r="S1651" s="23" t="str">
        <f t="shared" si="78"/>
        <v/>
      </c>
      <c r="T1651" s="23">
        <f t="shared" si="76"/>
        <v>0</v>
      </c>
    </row>
    <row r="1652" spans="1:20" ht="17.399999999999999">
      <c r="A1652" s="23" t="str">
        <f t="shared" si="77"/>
        <v/>
      </c>
      <c r="B1652" s="24" t="s">
        <v>2693</v>
      </c>
      <c r="C1652" s="12" t="s">
        <v>2699</v>
      </c>
      <c r="D1652" s="25" t="s">
        <v>37</v>
      </c>
      <c r="E1652" s="26">
        <v>102.26</v>
      </c>
      <c r="F1652" s="25"/>
      <c r="G1652" s="27"/>
      <c r="H1652" s="27"/>
      <c r="I1652" s="27"/>
      <c r="J1652" s="27"/>
      <c r="K1652" s="25" t="s">
        <v>4105</v>
      </c>
      <c r="L1652" s="26"/>
      <c r="M1652"/>
      <c r="N1652"/>
      <c r="O1652" s="25">
        <v>6.28</v>
      </c>
      <c r="P1652" s="25">
        <v>-44.41</v>
      </c>
      <c r="Q1652" s="23"/>
      <c r="R1652" s="23"/>
      <c r="S1652" s="23" t="str">
        <f t="shared" si="78"/>
        <v/>
      </c>
      <c r="T1652" s="23">
        <f t="shared" si="76"/>
        <v>0</v>
      </c>
    </row>
    <row r="1653" spans="1:20" ht="17.399999999999999">
      <c r="A1653" s="23" t="str">
        <f t="shared" si="77"/>
        <v/>
      </c>
      <c r="B1653" s="24" t="s">
        <v>2563</v>
      </c>
      <c r="C1653" s="12" t="s">
        <v>5256</v>
      </c>
      <c r="D1653" s="25" t="s">
        <v>37</v>
      </c>
      <c r="E1653" s="26">
        <v>36.340000000000003</v>
      </c>
      <c r="F1653" s="25"/>
      <c r="G1653" s="27"/>
      <c r="H1653" s="27"/>
      <c r="I1653" s="27"/>
      <c r="J1653" s="27"/>
      <c r="K1653" s="25" t="s">
        <v>4113</v>
      </c>
      <c r="L1653" s="25"/>
      <c r="M1653"/>
      <c r="N1653"/>
      <c r="O1653" s="25">
        <v>-22.95</v>
      </c>
      <c r="P1653" s="25">
        <v>-9.08</v>
      </c>
      <c r="Q1653" s="23"/>
      <c r="R1653" s="23"/>
      <c r="S1653" s="23" t="str">
        <f t="shared" si="78"/>
        <v/>
      </c>
      <c r="T1653" s="23">
        <f t="shared" si="76"/>
        <v>0</v>
      </c>
    </row>
    <row r="1654" spans="1:20" ht="17.399999999999999">
      <c r="A1654" s="23" t="str">
        <f t="shared" si="77"/>
        <v/>
      </c>
      <c r="B1654" s="24" t="s">
        <v>2564</v>
      </c>
      <c r="C1654" s="12" t="s">
        <v>4716</v>
      </c>
      <c r="D1654" s="25" t="s">
        <v>37</v>
      </c>
      <c r="E1654" s="26">
        <v>256.10000000000002</v>
      </c>
      <c r="F1654" s="25"/>
      <c r="G1654" s="27"/>
      <c r="H1654" s="27"/>
      <c r="I1654" s="27"/>
      <c r="J1654" s="27"/>
      <c r="K1654" s="25" t="s">
        <v>4077</v>
      </c>
      <c r="L1654" s="25"/>
      <c r="M1654"/>
      <c r="N1654"/>
      <c r="O1654" s="25">
        <v>0.19</v>
      </c>
      <c r="P1654" s="25">
        <v>-14.19</v>
      </c>
      <c r="Q1654" s="23"/>
      <c r="R1654" s="23"/>
      <c r="S1654" s="23" t="str">
        <f t="shared" si="78"/>
        <v/>
      </c>
      <c r="T1654" s="23">
        <f t="shared" si="76"/>
        <v>0</v>
      </c>
    </row>
    <row r="1655" spans="1:20" ht="17.399999999999999">
      <c r="A1655" s="23" t="str">
        <f t="shared" si="77"/>
        <v/>
      </c>
      <c r="B1655" s="24" t="s">
        <v>2565</v>
      </c>
      <c r="C1655" s="12" t="s">
        <v>2566</v>
      </c>
      <c r="D1655" s="25" t="s">
        <v>37</v>
      </c>
      <c r="E1655" s="26">
        <v>39.83</v>
      </c>
      <c r="F1655" s="25"/>
      <c r="G1655" s="27"/>
      <c r="H1655" s="27"/>
      <c r="I1655" s="27"/>
      <c r="J1655" s="27"/>
      <c r="K1655" s="25" t="s">
        <v>4113</v>
      </c>
      <c r="L1655" s="26"/>
      <c r="M1655"/>
      <c r="N1655"/>
      <c r="O1655" s="25">
        <v>-12.23</v>
      </c>
      <c r="P1655" s="25">
        <v>-6.15</v>
      </c>
      <c r="Q1655" s="23"/>
      <c r="R1655" s="23"/>
      <c r="S1655" s="23" t="str">
        <f t="shared" si="78"/>
        <v/>
      </c>
      <c r="T1655" s="23">
        <f t="shared" si="76"/>
        <v>0</v>
      </c>
    </row>
    <row r="1656" spans="1:20" ht="17.399999999999999">
      <c r="A1656" s="23" t="str">
        <f t="shared" si="77"/>
        <v/>
      </c>
      <c r="B1656" s="24" t="s">
        <v>2567</v>
      </c>
      <c r="C1656" s="12" t="s">
        <v>5242</v>
      </c>
      <c r="D1656" s="25" t="s">
        <v>37</v>
      </c>
      <c r="E1656" s="26">
        <v>24.76</v>
      </c>
      <c r="F1656" s="26"/>
      <c r="G1656" s="27"/>
      <c r="H1656" s="27"/>
      <c r="I1656" s="27"/>
      <c r="J1656" s="27"/>
      <c r="K1656" s="25" t="s">
        <v>4096</v>
      </c>
      <c r="L1656" s="25"/>
      <c r="M1656"/>
      <c r="N1656"/>
      <c r="O1656" s="25">
        <v>-39.19</v>
      </c>
      <c r="P1656" s="25">
        <v>-37.69</v>
      </c>
      <c r="Q1656" s="23"/>
      <c r="R1656" s="23"/>
      <c r="S1656" s="23" t="str">
        <f t="shared" si="78"/>
        <v/>
      </c>
      <c r="T1656" s="23">
        <f t="shared" si="76"/>
        <v>0</v>
      </c>
    </row>
    <row r="1657" spans="1:20" ht="17.399999999999999">
      <c r="A1657" s="23" t="str">
        <f t="shared" si="77"/>
        <v/>
      </c>
      <c r="B1657" s="24" t="s">
        <v>3353</v>
      </c>
      <c r="C1657" s="12" t="s">
        <v>3439</v>
      </c>
      <c r="D1657" s="25" t="s">
        <v>37</v>
      </c>
      <c r="E1657" s="26">
        <v>63.08</v>
      </c>
      <c r="F1657" s="25"/>
      <c r="G1657" s="27"/>
      <c r="H1657" s="27"/>
      <c r="I1657" s="27"/>
      <c r="J1657" s="27"/>
      <c r="K1657" s="25" t="s">
        <v>4076</v>
      </c>
      <c r="L1657" s="26"/>
      <c r="M1657"/>
      <c r="N1657"/>
      <c r="O1657" s="25">
        <v>-7.03</v>
      </c>
      <c r="P1657" s="25">
        <v>-14.85</v>
      </c>
      <c r="Q1657" s="23"/>
      <c r="R1657" s="23"/>
      <c r="S1657" s="23" t="str">
        <f t="shared" si="78"/>
        <v/>
      </c>
      <c r="T1657" s="23">
        <f t="shared" si="76"/>
        <v>0</v>
      </c>
    </row>
    <row r="1658" spans="1:20" ht="17.399999999999999">
      <c r="A1658" s="23" t="str">
        <f t="shared" si="77"/>
        <v/>
      </c>
      <c r="B1658" s="24" t="s">
        <v>5280</v>
      </c>
      <c r="C1658" s="12" t="s">
        <v>5282</v>
      </c>
      <c r="D1658" s="25" t="s">
        <v>37</v>
      </c>
      <c r="E1658" s="26">
        <v>179.07</v>
      </c>
      <c r="F1658" s="26"/>
      <c r="G1658" s="27"/>
      <c r="H1658" s="27"/>
      <c r="I1658" s="27"/>
      <c r="J1658" s="27"/>
      <c r="K1658" s="25" t="s">
        <v>4088</v>
      </c>
      <c r="L1658" s="25"/>
      <c r="M1658"/>
      <c r="N1658"/>
      <c r="O1658" s="25"/>
      <c r="P1658" s="25"/>
      <c r="Q1658" s="23"/>
      <c r="R1658" s="23"/>
      <c r="S1658" s="23" t="str">
        <f t="shared" si="78"/>
        <v/>
      </c>
      <c r="T1658" s="23">
        <f t="shared" si="76"/>
        <v>0</v>
      </c>
    </row>
    <row r="1659" spans="1:20" ht="17.399999999999999">
      <c r="A1659" s="23" t="str">
        <f t="shared" si="77"/>
        <v/>
      </c>
      <c r="B1659" s="24" t="s">
        <v>3143</v>
      </c>
      <c r="C1659" s="12" t="s">
        <v>3272</v>
      </c>
      <c r="D1659" s="25" t="s">
        <v>37</v>
      </c>
      <c r="E1659" s="26">
        <v>19.649999999999999</v>
      </c>
      <c r="F1659" s="25"/>
      <c r="G1659" s="27"/>
      <c r="H1659" s="27"/>
      <c r="I1659" s="27"/>
      <c r="J1659" s="27"/>
      <c r="K1659" s="25" t="s">
        <v>4100</v>
      </c>
      <c r="L1659" s="26"/>
      <c r="M1659"/>
      <c r="N1659"/>
      <c r="O1659" s="25">
        <v>-7.81</v>
      </c>
      <c r="P1659" s="25">
        <v>-18.55</v>
      </c>
      <c r="Q1659" s="23"/>
      <c r="R1659" s="23"/>
      <c r="S1659" s="23" t="str">
        <f t="shared" si="78"/>
        <v/>
      </c>
      <c r="T1659" s="23">
        <f t="shared" si="76"/>
        <v>0</v>
      </c>
    </row>
    <row r="1660" spans="1:20" ht="17.399999999999999">
      <c r="A1660" s="23" t="str">
        <f t="shared" si="77"/>
        <v/>
      </c>
      <c r="B1660" s="24" t="s">
        <v>2568</v>
      </c>
      <c r="C1660" s="12" t="s">
        <v>4437</v>
      </c>
      <c r="D1660" s="25" t="s">
        <v>37</v>
      </c>
      <c r="E1660" s="26">
        <v>15.46</v>
      </c>
      <c r="F1660" s="26"/>
      <c r="G1660" s="27"/>
      <c r="H1660" s="27"/>
      <c r="I1660" s="27"/>
      <c r="J1660" s="27"/>
      <c r="K1660" s="25" t="s">
        <v>4114</v>
      </c>
      <c r="L1660" s="25"/>
      <c r="M1660"/>
      <c r="N1660"/>
      <c r="O1660" s="25">
        <v>-5.3</v>
      </c>
      <c r="P1660" s="25">
        <v>-34.1</v>
      </c>
      <c r="Q1660" s="23"/>
      <c r="R1660" s="23"/>
      <c r="S1660" s="23" t="str">
        <f t="shared" si="78"/>
        <v/>
      </c>
      <c r="T1660" s="23">
        <f t="shared" si="76"/>
        <v>0</v>
      </c>
    </row>
    <row r="1661" spans="1:20" ht="17.399999999999999">
      <c r="A1661" s="23" t="str">
        <f t="shared" si="77"/>
        <v/>
      </c>
      <c r="B1661" s="24" t="s">
        <v>2569</v>
      </c>
      <c r="C1661" s="12" t="s">
        <v>2570</v>
      </c>
      <c r="D1661" s="25" t="s">
        <v>37</v>
      </c>
      <c r="E1661" s="26">
        <v>58.16</v>
      </c>
      <c r="F1661" s="26"/>
      <c r="G1661" s="27"/>
      <c r="H1661" s="27"/>
      <c r="I1661" s="27"/>
      <c r="J1661" s="27"/>
      <c r="K1661" s="25" t="s">
        <v>4096</v>
      </c>
      <c r="L1661" s="26"/>
      <c r="M1661"/>
      <c r="N1661"/>
      <c r="O1661" s="25">
        <v>-16.71</v>
      </c>
      <c r="P1661" s="25">
        <v>-13.54</v>
      </c>
      <c r="Q1661" s="23"/>
      <c r="R1661" s="23"/>
      <c r="S1661" s="23" t="str">
        <f t="shared" si="78"/>
        <v/>
      </c>
      <c r="T1661" s="23">
        <f t="shared" si="76"/>
        <v>0</v>
      </c>
    </row>
    <row r="1662" spans="1:20" ht="17.399999999999999">
      <c r="A1662" s="23" t="str">
        <f t="shared" si="77"/>
        <v/>
      </c>
      <c r="B1662" s="24" t="s">
        <v>2571</v>
      </c>
      <c r="C1662" s="12" t="s">
        <v>2572</v>
      </c>
      <c r="D1662" s="25" t="s">
        <v>9</v>
      </c>
      <c r="E1662" s="26">
        <v>71.28</v>
      </c>
      <c r="F1662" s="25"/>
      <c r="G1662" s="27"/>
      <c r="H1662" s="27"/>
      <c r="I1662" s="27"/>
      <c r="J1662" s="27"/>
      <c r="K1662" s="25" t="s">
        <v>4087</v>
      </c>
      <c r="L1662" s="25"/>
      <c r="M1662"/>
      <c r="N1662"/>
      <c r="O1662" s="25">
        <v>9.4600000000000009</v>
      </c>
      <c r="P1662" s="25">
        <v>6.58</v>
      </c>
      <c r="Q1662" s="23"/>
      <c r="R1662" s="23"/>
      <c r="S1662" s="23" t="str">
        <f t="shared" si="78"/>
        <v/>
      </c>
      <c r="T1662" s="23">
        <f t="shared" si="76"/>
        <v>0</v>
      </c>
    </row>
    <row r="1663" spans="1:20" ht="17.399999999999999">
      <c r="A1663" s="23" t="str">
        <f t="shared" si="77"/>
        <v/>
      </c>
      <c r="B1663" s="24" t="s">
        <v>3000</v>
      </c>
      <c r="C1663" s="12" t="s">
        <v>3075</v>
      </c>
      <c r="D1663" s="25" t="s">
        <v>37</v>
      </c>
      <c r="E1663" s="26">
        <v>102.93</v>
      </c>
      <c r="F1663" s="26"/>
      <c r="G1663" s="27"/>
      <c r="H1663" s="27"/>
      <c r="I1663" s="27"/>
      <c r="J1663" s="27"/>
      <c r="K1663" s="25" t="s">
        <v>4105</v>
      </c>
      <c r="L1663" s="25"/>
      <c r="M1663"/>
      <c r="N1663"/>
      <c r="O1663" s="25">
        <v>-11.61</v>
      </c>
      <c r="P1663" s="25">
        <v>-43.08</v>
      </c>
      <c r="Q1663" s="23"/>
      <c r="R1663" s="23"/>
      <c r="S1663" s="23" t="str">
        <f t="shared" si="78"/>
        <v/>
      </c>
      <c r="T1663" s="23">
        <f t="shared" si="76"/>
        <v>0</v>
      </c>
    </row>
    <row r="1664" spans="1:20" ht="17.399999999999999">
      <c r="A1664" s="23" t="str">
        <f t="shared" si="77"/>
        <v/>
      </c>
      <c r="B1664" s="24" t="s">
        <v>3498</v>
      </c>
      <c r="C1664" s="12" t="s">
        <v>3566</v>
      </c>
      <c r="D1664" s="25" t="s">
        <v>37</v>
      </c>
      <c r="E1664" s="26">
        <v>104.78</v>
      </c>
      <c r="F1664" s="25"/>
      <c r="G1664" s="27"/>
      <c r="H1664" s="27"/>
      <c r="I1664" s="27"/>
      <c r="J1664" s="27"/>
      <c r="K1664" s="25" t="s">
        <v>4113</v>
      </c>
      <c r="L1664" s="25"/>
      <c r="M1664"/>
      <c r="N1664"/>
      <c r="O1664" s="25">
        <v>-29.95</v>
      </c>
      <c r="P1664" s="25">
        <v>-31.96</v>
      </c>
      <c r="Q1664" s="23"/>
      <c r="R1664" s="23"/>
      <c r="S1664" s="23" t="str">
        <f t="shared" si="78"/>
        <v/>
      </c>
      <c r="T1664" s="23">
        <f t="shared" si="76"/>
        <v>0</v>
      </c>
    </row>
    <row r="1665" spans="1:20" ht="17.399999999999999">
      <c r="A1665" s="23" t="str">
        <f t="shared" si="77"/>
        <v/>
      </c>
      <c r="B1665" s="24" t="s">
        <v>3970</v>
      </c>
      <c r="C1665" s="12" t="s">
        <v>3972</v>
      </c>
      <c r="D1665" s="25" t="s">
        <v>37</v>
      </c>
      <c r="E1665" s="26">
        <v>293.36</v>
      </c>
      <c r="F1665" s="25"/>
      <c r="G1665" s="27"/>
      <c r="H1665" s="27"/>
      <c r="I1665" s="27"/>
      <c r="J1665" s="27"/>
      <c r="K1665" s="25" t="s">
        <v>4088</v>
      </c>
      <c r="L1665" s="25"/>
      <c r="M1665"/>
      <c r="N1665"/>
      <c r="O1665" s="25">
        <v>29.41</v>
      </c>
      <c r="P1665" s="25">
        <v>297.11</v>
      </c>
      <c r="Q1665" s="23"/>
      <c r="R1665" s="23"/>
      <c r="S1665" s="23" t="str">
        <f t="shared" si="78"/>
        <v/>
      </c>
      <c r="T1665" s="23">
        <f t="shared" si="76"/>
        <v>0</v>
      </c>
    </row>
    <row r="1666" spans="1:20" ht="17.399999999999999">
      <c r="A1666" s="23" t="str">
        <f t="shared" si="77"/>
        <v/>
      </c>
      <c r="B1666" s="24" t="s">
        <v>2573</v>
      </c>
      <c r="C1666" s="12" t="s">
        <v>2574</v>
      </c>
      <c r="D1666" s="25" t="s">
        <v>37</v>
      </c>
      <c r="E1666" s="26">
        <v>43.47</v>
      </c>
      <c r="F1666" s="26"/>
      <c r="G1666" s="27"/>
      <c r="H1666" s="27"/>
      <c r="I1666" s="27"/>
      <c r="J1666" s="27"/>
      <c r="K1666" s="25" t="s">
        <v>4102</v>
      </c>
      <c r="L1666" s="26"/>
      <c r="M1666"/>
      <c r="N1666"/>
      <c r="O1666" s="25">
        <v>-23.46</v>
      </c>
      <c r="P1666" s="25">
        <v>-40.549999999999997</v>
      </c>
      <c r="Q1666" s="23"/>
      <c r="R1666" s="23"/>
      <c r="S1666" s="23" t="str">
        <f t="shared" si="78"/>
        <v/>
      </c>
      <c r="T1666" s="23">
        <f t="shared" si="76"/>
        <v>0</v>
      </c>
    </row>
    <row r="1667" spans="1:20" ht="17.399999999999999">
      <c r="A1667" s="23" t="str">
        <f t="shared" si="77"/>
        <v/>
      </c>
      <c r="B1667" s="24" t="s">
        <v>2575</v>
      </c>
      <c r="C1667" s="12" t="s">
        <v>5026</v>
      </c>
      <c r="D1667" s="25" t="s">
        <v>37</v>
      </c>
      <c r="E1667" s="26">
        <v>30.72</v>
      </c>
      <c r="F1667" s="26"/>
      <c r="G1667" s="27"/>
      <c r="H1667" s="27"/>
      <c r="I1667" s="27"/>
      <c r="J1667" s="27"/>
      <c r="K1667" s="25" t="s">
        <v>4102</v>
      </c>
      <c r="L1667" s="25"/>
      <c r="M1667"/>
      <c r="N1667"/>
      <c r="O1667" s="25">
        <v>-7.85</v>
      </c>
      <c r="P1667" s="25">
        <v>-18.809999999999999</v>
      </c>
      <c r="Q1667" s="23"/>
      <c r="R1667" s="23"/>
      <c r="S1667" s="23" t="str">
        <f t="shared" si="78"/>
        <v/>
      </c>
      <c r="T1667" s="23">
        <f t="shared" si="76"/>
        <v>0</v>
      </c>
    </row>
    <row r="1668" spans="1:20" ht="17.399999999999999">
      <c r="A1668" s="23" t="str">
        <f t="shared" si="77"/>
        <v/>
      </c>
      <c r="B1668" s="24" t="s">
        <v>4741</v>
      </c>
      <c r="C1668" s="12" t="s">
        <v>4747</v>
      </c>
      <c r="D1668" s="25" t="s">
        <v>37</v>
      </c>
      <c r="E1668" s="26">
        <v>633.20000000000005</v>
      </c>
      <c r="F1668" s="25"/>
      <c r="G1668" s="27"/>
      <c r="H1668" s="27"/>
      <c r="I1668" s="27"/>
      <c r="J1668" s="27"/>
      <c r="K1668" s="25" t="s">
        <v>4088</v>
      </c>
      <c r="L1668" s="25"/>
      <c r="M1668"/>
      <c r="N1668"/>
      <c r="O1668" s="25">
        <v>-35.020000000000003</v>
      </c>
      <c r="P1668" s="25">
        <v>-42.98</v>
      </c>
      <c r="Q1668" s="23"/>
      <c r="R1668" s="23"/>
      <c r="S1668" s="23" t="str">
        <f t="shared" si="78"/>
        <v/>
      </c>
      <c r="T1668" s="23">
        <f t="shared" si="76"/>
        <v>0</v>
      </c>
    </row>
    <row r="1669" spans="1:20" ht="17.399999999999999">
      <c r="A1669" s="23" t="str">
        <f t="shared" si="77"/>
        <v/>
      </c>
      <c r="B1669" s="24" t="s">
        <v>2706</v>
      </c>
      <c r="C1669" s="12" t="s">
        <v>2719</v>
      </c>
      <c r="D1669" s="25" t="s">
        <v>37</v>
      </c>
      <c r="E1669" s="26">
        <v>30.14</v>
      </c>
      <c r="F1669" s="25"/>
      <c r="G1669" s="27"/>
      <c r="H1669" s="27"/>
      <c r="I1669" s="27"/>
      <c r="J1669" s="27"/>
      <c r="K1669" s="25" t="s">
        <v>4103</v>
      </c>
      <c r="L1669" s="26"/>
      <c r="M1669"/>
      <c r="N1669"/>
      <c r="O1669" s="25">
        <v>-15.49</v>
      </c>
      <c r="P1669" s="25">
        <v>-38.909999999999997</v>
      </c>
      <c r="Q1669" s="23"/>
      <c r="R1669" s="23"/>
      <c r="S1669" s="23" t="str">
        <f t="shared" si="78"/>
        <v/>
      </c>
      <c r="T1669" s="23">
        <f t="shared" si="76"/>
        <v>0</v>
      </c>
    </row>
    <row r="1670" spans="1:20" ht="17.399999999999999">
      <c r="A1670" s="23" t="str">
        <f t="shared" si="77"/>
        <v/>
      </c>
      <c r="B1670" s="24" t="s">
        <v>2761</v>
      </c>
      <c r="C1670" s="12" t="s">
        <v>2764</v>
      </c>
      <c r="D1670" s="25" t="s">
        <v>37</v>
      </c>
      <c r="E1670" s="26">
        <v>470.29</v>
      </c>
      <c r="F1670" s="25"/>
      <c r="G1670" s="27"/>
      <c r="H1670" s="27"/>
      <c r="I1670" s="27"/>
      <c r="J1670" s="27"/>
      <c r="K1670" s="25" t="s">
        <v>4091</v>
      </c>
      <c r="L1670" s="25"/>
      <c r="M1670"/>
      <c r="N1670"/>
      <c r="O1670" s="25">
        <v>43.02</v>
      </c>
      <c r="P1670" s="25">
        <v>58.56</v>
      </c>
      <c r="Q1670" s="23"/>
      <c r="R1670" s="23"/>
      <c r="S1670" s="23" t="str">
        <f t="shared" si="78"/>
        <v/>
      </c>
      <c r="T1670" s="23">
        <f t="shared" si="76"/>
        <v>0</v>
      </c>
    </row>
    <row r="1671" spans="1:20" ht="17.399999999999999">
      <c r="A1671" s="23" t="str">
        <f t="shared" si="77"/>
        <v/>
      </c>
      <c r="B1671" s="24" t="s">
        <v>2576</v>
      </c>
      <c r="C1671" s="12" t="s">
        <v>4013</v>
      </c>
      <c r="D1671" s="25" t="s">
        <v>9</v>
      </c>
      <c r="E1671" s="26">
        <v>492.32</v>
      </c>
      <c r="F1671" s="25"/>
      <c r="G1671" s="27"/>
      <c r="H1671" s="27"/>
      <c r="I1671" s="27"/>
      <c r="J1671" s="27"/>
      <c r="K1671" s="25" t="s">
        <v>4084</v>
      </c>
      <c r="L1671" s="26"/>
      <c r="M1671"/>
      <c r="N1671"/>
      <c r="O1671" s="25">
        <v>-15.67</v>
      </c>
      <c r="P1671" s="25">
        <v>-30.25</v>
      </c>
      <c r="Q1671" s="23"/>
      <c r="R1671" s="23"/>
      <c r="S1671" s="23" t="str">
        <f t="shared" si="78"/>
        <v/>
      </c>
      <c r="T1671" s="23">
        <f t="shared" si="76"/>
        <v>0</v>
      </c>
    </row>
    <row r="1672" spans="1:20" ht="17.399999999999999">
      <c r="A1672" s="23">
        <f t="shared" si="77"/>
        <v>70</v>
      </c>
      <c r="B1672" s="24" t="s">
        <v>2577</v>
      </c>
      <c r="C1672" s="12" t="s">
        <v>3440</v>
      </c>
      <c r="D1672" s="25" t="s">
        <v>9</v>
      </c>
      <c r="E1672" s="26">
        <v>7779.35</v>
      </c>
      <c r="F1672" s="25">
        <v>15</v>
      </c>
      <c r="G1672" s="27">
        <v>524.25</v>
      </c>
      <c r="H1672" s="27">
        <v>524.25</v>
      </c>
      <c r="I1672" s="27">
        <v>522.98</v>
      </c>
      <c r="J1672" s="27">
        <v>520.97</v>
      </c>
      <c r="K1672" s="25" t="s">
        <v>4085</v>
      </c>
      <c r="L1672" s="25"/>
      <c r="M1672"/>
      <c r="N1672"/>
      <c r="O1672" s="25">
        <v>-8.59</v>
      </c>
      <c r="P1672" s="25">
        <v>11.35</v>
      </c>
      <c r="Q1672" s="23"/>
      <c r="R1672" s="23"/>
      <c r="S1672" s="23">
        <f t="shared" si="78"/>
        <v>7779.36672</v>
      </c>
      <c r="T1672" s="23">
        <f t="shared" si="76"/>
        <v>0</v>
      </c>
    </row>
    <row r="1673" spans="1:20" ht="17.399999999999999">
      <c r="A1673" s="23" t="str">
        <f t="shared" si="77"/>
        <v/>
      </c>
      <c r="B1673" s="24" t="s">
        <v>3001</v>
      </c>
      <c r="C1673" s="12" t="s">
        <v>3076</v>
      </c>
      <c r="D1673" s="25" t="s">
        <v>37</v>
      </c>
      <c r="E1673" s="26">
        <v>856.81</v>
      </c>
      <c r="F1673" s="25"/>
      <c r="G1673" s="27"/>
      <c r="H1673" s="27"/>
      <c r="I1673" s="27"/>
      <c r="J1673" s="27"/>
      <c r="K1673" s="25" t="s">
        <v>4107</v>
      </c>
      <c r="L1673" s="25"/>
      <c r="M1673"/>
      <c r="N1673"/>
      <c r="O1673" s="25">
        <v>-18.05</v>
      </c>
      <c r="P1673" s="25">
        <v>-9.08</v>
      </c>
      <c r="Q1673" s="23"/>
      <c r="R1673" s="23"/>
      <c r="S1673" s="23" t="str">
        <f t="shared" si="78"/>
        <v/>
      </c>
      <c r="T1673" s="23">
        <f t="shared" si="76"/>
        <v>0</v>
      </c>
    </row>
    <row r="1674" spans="1:20" ht="17.399999999999999">
      <c r="A1674" s="23">
        <f t="shared" si="77"/>
        <v>125</v>
      </c>
      <c r="B1674" s="24" t="s">
        <v>2578</v>
      </c>
      <c r="C1674" s="12" t="s">
        <v>2579</v>
      </c>
      <c r="D1674" s="25" t="s">
        <v>9</v>
      </c>
      <c r="E1674" s="26">
        <v>2521.02</v>
      </c>
      <c r="F1674" s="25">
        <v>19</v>
      </c>
      <c r="G1674" s="27">
        <v>92.35</v>
      </c>
      <c r="H1674" s="27">
        <v>93.82</v>
      </c>
      <c r="I1674" s="27">
        <v>93.07</v>
      </c>
      <c r="J1674" s="27">
        <v>94.68</v>
      </c>
      <c r="K1674" s="25" t="s">
        <v>4102</v>
      </c>
      <c r="L1674" s="25"/>
      <c r="M1674"/>
      <c r="N1674"/>
      <c r="O1674" s="25">
        <v>24.91</v>
      </c>
      <c r="P1674" s="25">
        <v>35.880000000000003</v>
      </c>
      <c r="Q1674" s="23"/>
      <c r="R1674" s="23"/>
      <c r="S1674" s="23">
        <f t="shared" si="78"/>
        <v>2521.03674</v>
      </c>
      <c r="T1674" s="23">
        <f t="shared" si="76"/>
        <v>1</v>
      </c>
    </row>
    <row r="1675" spans="1:20" ht="17.399999999999999">
      <c r="A1675" s="23" t="str">
        <f t="shared" si="77"/>
        <v/>
      </c>
      <c r="B1675" s="24" t="s">
        <v>4343</v>
      </c>
      <c r="C1675" s="12" t="s">
        <v>4345</v>
      </c>
      <c r="D1675" s="25" t="s">
        <v>37</v>
      </c>
      <c r="E1675" s="26">
        <v>77.14</v>
      </c>
      <c r="F1675" s="26"/>
      <c r="G1675" s="27"/>
      <c r="H1675" s="27"/>
      <c r="I1675" s="27"/>
      <c r="J1675" s="27"/>
      <c r="K1675" s="25" t="s">
        <v>4090</v>
      </c>
      <c r="L1675" s="25"/>
      <c r="M1675"/>
      <c r="N1675"/>
      <c r="O1675" s="25">
        <v>16.399999999999999</v>
      </c>
      <c r="P1675" s="25">
        <v>15.31</v>
      </c>
      <c r="Q1675" s="23"/>
      <c r="R1675" s="23"/>
      <c r="S1675" s="23" t="str">
        <f t="shared" si="78"/>
        <v/>
      </c>
      <c r="T1675" s="23">
        <f t="shared" si="76"/>
        <v>0</v>
      </c>
    </row>
    <row r="1676" spans="1:20" ht="17.399999999999999">
      <c r="A1676" s="23" t="str">
        <f t="shared" si="77"/>
        <v/>
      </c>
      <c r="B1676" s="24" t="s">
        <v>4831</v>
      </c>
      <c r="C1676" s="12" t="s">
        <v>4836</v>
      </c>
      <c r="D1676" s="25" t="s">
        <v>37</v>
      </c>
      <c r="E1676" s="26">
        <v>54.21</v>
      </c>
      <c r="F1676" s="25"/>
      <c r="G1676" s="27"/>
      <c r="H1676" s="27"/>
      <c r="I1676" s="27"/>
      <c r="J1676" s="27"/>
      <c r="K1676" s="25" t="s">
        <v>4084</v>
      </c>
      <c r="L1676" s="25"/>
      <c r="M1676"/>
      <c r="N1676"/>
      <c r="O1676" s="25">
        <v>-11.44</v>
      </c>
      <c r="P1676" s="25">
        <v>-33.69</v>
      </c>
      <c r="Q1676" s="23"/>
      <c r="R1676" s="23"/>
      <c r="S1676" s="23" t="str">
        <f t="shared" si="78"/>
        <v/>
      </c>
      <c r="T1676" s="23">
        <f t="shared" si="76"/>
        <v>0</v>
      </c>
    </row>
    <row r="1677" spans="1:20" ht="17.399999999999999">
      <c r="A1677" s="23" t="str">
        <f t="shared" si="77"/>
        <v/>
      </c>
      <c r="B1677" s="24" t="s">
        <v>2580</v>
      </c>
      <c r="C1677" s="12" t="s">
        <v>2581</v>
      </c>
      <c r="D1677" s="25" t="s">
        <v>9</v>
      </c>
      <c r="E1677" s="26">
        <v>78.81</v>
      </c>
      <c r="F1677" s="25"/>
      <c r="G1677" s="27"/>
      <c r="H1677" s="27"/>
      <c r="I1677" s="27"/>
      <c r="J1677" s="27"/>
      <c r="K1677" s="25" t="s">
        <v>4084</v>
      </c>
      <c r="L1677" s="25"/>
      <c r="M1677"/>
      <c r="N1677"/>
      <c r="O1677" s="25">
        <v>-12.77</v>
      </c>
      <c r="P1677" s="25">
        <v>-19.46</v>
      </c>
      <c r="Q1677" s="23"/>
      <c r="R1677" s="23"/>
      <c r="S1677" s="23" t="str">
        <f t="shared" si="78"/>
        <v/>
      </c>
      <c r="T1677" s="23">
        <f t="shared" si="76"/>
        <v>0</v>
      </c>
    </row>
    <row r="1678" spans="1:20" ht="17.399999999999999">
      <c r="A1678" s="23" t="str">
        <f t="shared" si="77"/>
        <v/>
      </c>
      <c r="B1678" s="24" t="s">
        <v>3618</v>
      </c>
      <c r="C1678" s="12" t="s">
        <v>3757</v>
      </c>
      <c r="D1678" s="25" t="s">
        <v>37</v>
      </c>
      <c r="E1678" s="26">
        <v>136.38</v>
      </c>
      <c r="F1678" s="25">
        <v>1</v>
      </c>
      <c r="G1678" s="27"/>
      <c r="H1678" s="27"/>
      <c r="I1678" s="27"/>
      <c r="J1678" s="27"/>
      <c r="K1678" s="25" t="s">
        <v>4113</v>
      </c>
      <c r="L1678" s="25"/>
      <c r="M1678"/>
      <c r="N1678"/>
      <c r="O1678" s="25">
        <v>-24.88</v>
      </c>
      <c r="P1678" s="25">
        <v>14.53</v>
      </c>
      <c r="Q1678" s="23"/>
      <c r="R1678" s="23"/>
      <c r="S1678" s="23" t="str">
        <f t="shared" si="78"/>
        <v/>
      </c>
      <c r="T1678" s="23">
        <f t="shared" ref="T1678:T1741" si="79">IF(AND(G1678&lt;H1678,I1678&lt;J1678,H1678&lt;J1678),1,IF(AND(G1678&gt;H1678,I1678&gt;J1678,H1678&gt;J1678),-1,0))</f>
        <v>0</v>
      </c>
    </row>
    <row r="1679" spans="1:20" ht="17.399999999999999">
      <c r="A1679" s="23" t="str">
        <f t="shared" ref="A1679:A1742" si="80">IF(ISERROR(RANK(S1679,$S$14:$S$3000,)),"",RANK(S1679,$S$14:$S$3000,))</f>
        <v/>
      </c>
      <c r="B1679" s="24" t="s">
        <v>3002</v>
      </c>
      <c r="C1679" s="12" t="s">
        <v>3077</v>
      </c>
      <c r="D1679" s="25" t="s">
        <v>37</v>
      </c>
      <c r="E1679" s="26">
        <v>1325.1</v>
      </c>
      <c r="F1679" s="25">
        <v>1</v>
      </c>
      <c r="G1679" s="27">
        <v>20.85</v>
      </c>
      <c r="H1679" s="27">
        <v>23.6</v>
      </c>
      <c r="I1679" s="27"/>
      <c r="J1679" s="27"/>
      <c r="K1679" s="25" t="s">
        <v>4091</v>
      </c>
      <c r="L1679" s="26"/>
      <c r="M1679"/>
      <c r="N1679"/>
      <c r="O1679" s="25">
        <v>10.93</v>
      </c>
      <c r="P1679" s="25">
        <v>3.55</v>
      </c>
      <c r="Q1679" s="23"/>
      <c r="R1679" s="23"/>
      <c r="S1679" s="23" t="str">
        <f t="shared" ref="S1679:S1742" si="81">IF(OR(F1679&lt;=$F$8,ISBLANK(G1679),ISBLANK(H1679),ISBLANK(J1679),ISBLANK(I1679)),"",E1679+ROW()/100000)</f>
        <v/>
      </c>
      <c r="T1679" s="23">
        <f t="shared" si="79"/>
        <v>0</v>
      </c>
    </row>
    <row r="1680" spans="1:20" ht="17.399999999999999">
      <c r="A1680" s="23" t="str">
        <f t="shared" si="80"/>
        <v/>
      </c>
      <c r="B1680" s="24" t="s">
        <v>2767</v>
      </c>
      <c r="C1680" s="12" t="s">
        <v>4342</v>
      </c>
      <c r="D1680" s="25" t="s">
        <v>37</v>
      </c>
      <c r="E1680" s="26">
        <v>116.31</v>
      </c>
      <c r="F1680" s="25"/>
      <c r="G1680" s="27"/>
      <c r="H1680" s="27"/>
      <c r="I1680" s="27"/>
      <c r="J1680" s="27"/>
      <c r="K1680" s="25" t="s">
        <v>4100</v>
      </c>
      <c r="L1680" s="25"/>
      <c r="M1680"/>
      <c r="N1680"/>
      <c r="O1680" s="25">
        <v>-30.71</v>
      </c>
      <c r="P1680" s="25">
        <v>-13.04</v>
      </c>
      <c r="Q1680" s="23"/>
      <c r="R1680" s="23"/>
      <c r="S1680" s="23" t="str">
        <f t="shared" si="81"/>
        <v/>
      </c>
      <c r="T1680" s="23">
        <f t="shared" si="79"/>
        <v>0</v>
      </c>
    </row>
    <row r="1681" spans="1:20" ht="17.399999999999999">
      <c r="A1681" s="23" t="str">
        <f t="shared" si="80"/>
        <v/>
      </c>
      <c r="B1681" s="24" t="s">
        <v>2582</v>
      </c>
      <c r="C1681" s="12" t="s">
        <v>2583</v>
      </c>
      <c r="D1681" s="25" t="s">
        <v>37</v>
      </c>
      <c r="E1681" s="26">
        <v>62.56</v>
      </c>
      <c r="F1681" s="26"/>
      <c r="G1681" s="27"/>
      <c r="H1681" s="27"/>
      <c r="I1681" s="27"/>
      <c r="J1681" s="27"/>
      <c r="K1681" s="25" t="s">
        <v>4102</v>
      </c>
      <c r="L1681" s="26"/>
      <c r="M1681"/>
      <c r="N1681"/>
      <c r="O1681" s="25">
        <v>-15.81</v>
      </c>
      <c r="P1681" s="25">
        <v>-10.050000000000001</v>
      </c>
      <c r="Q1681" s="23"/>
      <c r="R1681" s="23"/>
      <c r="S1681" s="23" t="str">
        <f t="shared" si="81"/>
        <v/>
      </c>
      <c r="T1681" s="23">
        <f t="shared" si="79"/>
        <v>0</v>
      </c>
    </row>
    <row r="1682" spans="1:20" ht="17.399999999999999">
      <c r="A1682" s="23" t="str">
        <f t="shared" si="80"/>
        <v/>
      </c>
      <c r="B1682" s="24" t="s">
        <v>4332</v>
      </c>
      <c r="C1682" s="12" t="s">
        <v>4334</v>
      </c>
      <c r="D1682" s="25" t="s">
        <v>37</v>
      </c>
      <c r="E1682" s="26">
        <v>464.42</v>
      </c>
      <c r="F1682" s="26"/>
      <c r="G1682" s="27"/>
      <c r="H1682" s="27"/>
      <c r="I1682" s="27"/>
      <c r="J1682" s="27"/>
      <c r="K1682" s="25" t="s">
        <v>4107</v>
      </c>
      <c r="L1682" s="25"/>
      <c r="M1682"/>
      <c r="N1682"/>
      <c r="O1682" s="25">
        <v>8.66</v>
      </c>
      <c r="P1682" s="25">
        <v>-0.24</v>
      </c>
      <c r="Q1682" s="23"/>
      <c r="R1682" s="23"/>
      <c r="S1682" s="23" t="str">
        <f t="shared" si="81"/>
        <v/>
      </c>
      <c r="T1682" s="23">
        <f t="shared" si="79"/>
        <v>0</v>
      </c>
    </row>
    <row r="1683" spans="1:20" ht="17.399999999999999">
      <c r="A1683" s="23" t="str">
        <f t="shared" si="80"/>
        <v/>
      </c>
      <c r="B1683" s="24" t="s">
        <v>3619</v>
      </c>
      <c r="C1683" s="12" t="s">
        <v>3758</v>
      </c>
      <c r="D1683" s="25" t="s">
        <v>37</v>
      </c>
      <c r="E1683" s="26">
        <v>29.12</v>
      </c>
      <c r="F1683" s="25"/>
      <c r="G1683" s="27"/>
      <c r="H1683" s="27"/>
      <c r="I1683" s="27"/>
      <c r="J1683" s="27"/>
      <c r="K1683" s="25" t="s">
        <v>4113</v>
      </c>
      <c r="L1683" s="26"/>
      <c r="M1683"/>
      <c r="N1683"/>
      <c r="O1683" s="25">
        <v>-4.79</v>
      </c>
      <c r="P1683" s="25">
        <v>-21.09</v>
      </c>
      <c r="Q1683" s="23"/>
      <c r="R1683" s="23"/>
      <c r="S1683" s="23" t="str">
        <f t="shared" si="81"/>
        <v/>
      </c>
      <c r="T1683" s="23">
        <f t="shared" si="79"/>
        <v>0</v>
      </c>
    </row>
    <row r="1684" spans="1:20" ht="17.399999999999999">
      <c r="A1684" s="23" t="str">
        <f t="shared" si="80"/>
        <v/>
      </c>
      <c r="B1684" s="24" t="s">
        <v>2584</v>
      </c>
      <c r="C1684" s="12" t="s">
        <v>2585</v>
      </c>
      <c r="D1684" s="25" t="s">
        <v>37</v>
      </c>
      <c r="E1684" s="26">
        <v>74.94</v>
      </c>
      <c r="F1684" s="25"/>
      <c r="G1684" s="27"/>
      <c r="H1684" s="27"/>
      <c r="I1684" s="27"/>
      <c r="J1684" s="27"/>
      <c r="K1684" s="25" t="s">
        <v>4085</v>
      </c>
      <c r="L1684" s="25"/>
      <c r="M1684"/>
      <c r="N1684"/>
      <c r="O1684" s="25">
        <v>-7.66</v>
      </c>
      <c r="P1684" s="25">
        <v>-11.02</v>
      </c>
      <c r="Q1684" s="23"/>
      <c r="R1684" s="23"/>
      <c r="S1684" s="23" t="str">
        <f t="shared" si="81"/>
        <v/>
      </c>
      <c r="T1684" s="23">
        <f t="shared" si="79"/>
        <v>0</v>
      </c>
    </row>
    <row r="1685" spans="1:20" ht="17.399999999999999">
      <c r="A1685" s="23" t="str">
        <f t="shared" si="80"/>
        <v/>
      </c>
      <c r="B1685" s="24" t="s">
        <v>2586</v>
      </c>
      <c r="C1685" s="12" t="s">
        <v>2587</v>
      </c>
      <c r="D1685" s="25" t="s">
        <v>37</v>
      </c>
      <c r="E1685" s="26">
        <v>50.54</v>
      </c>
      <c r="F1685" s="25">
        <v>1</v>
      </c>
      <c r="G1685" s="27"/>
      <c r="H1685" s="27"/>
      <c r="I1685" s="27"/>
      <c r="J1685" s="27"/>
      <c r="K1685" s="25" t="s">
        <v>4117</v>
      </c>
      <c r="L1685" s="26"/>
      <c r="M1685"/>
      <c r="N1685"/>
      <c r="O1685" s="25">
        <v>-7.82</v>
      </c>
      <c r="P1685" s="25">
        <v>-15.69</v>
      </c>
      <c r="Q1685" s="23"/>
      <c r="R1685" s="23"/>
      <c r="S1685" s="23" t="str">
        <f t="shared" si="81"/>
        <v/>
      </c>
      <c r="T1685" s="23">
        <f t="shared" si="79"/>
        <v>0</v>
      </c>
    </row>
    <row r="1686" spans="1:20" ht="17.399999999999999">
      <c r="A1686" s="23" t="str">
        <f t="shared" si="80"/>
        <v/>
      </c>
      <c r="B1686" s="24" t="s">
        <v>2588</v>
      </c>
      <c r="C1686" s="12" t="s">
        <v>2589</v>
      </c>
      <c r="D1686" s="25" t="s">
        <v>9</v>
      </c>
      <c r="E1686" s="26">
        <v>335.12</v>
      </c>
      <c r="F1686" s="26">
        <v>5</v>
      </c>
      <c r="G1686" s="27">
        <v>8.3800000000000008</v>
      </c>
      <c r="H1686" s="27">
        <v>8.3800000000000008</v>
      </c>
      <c r="I1686" s="27"/>
      <c r="J1686" s="27"/>
      <c r="K1686" s="25" t="s">
        <v>4076</v>
      </c>
      <c r="L1686" s="25"/>
      <c r="M1686"/>
      <c r="N1686"/>
      <c r="O1686" s="25">
        <v>-11.78</v>
      </c>
      <c r="P1686" s="25">
        <v>-24.29</v>
      </c>
      <c r="Q1686" s="23"/>
      <c r="R1686" s="23"/>
      <c r="S1686" s="23" t="str">
        <f t="shared" si="81"/>
        <v/>
      </c>
      <c r="T1686" s="23">
        <f t="shared" si="79"/>
        <v>0</v>
      </c>
    </row>
    <row r="1687" spans="1:20" ht="17.399999999999999">
      <c r="A1687" s="23">
        <f t="shared" si="80"/>
        <v>202</v>
      </c>
      <c r="B1687" s="24" t="s">
        <v>2590</v>
      </c>
      <c r="C1687" s="12" t="s">
        <v>2591</v>
      </c>
      <c r="D1687" s="25" t="s">
        <v>37</v>
      </c>
      <c r="E1687" s="26">
        <v>584.20000000000005</v>
      </c>
      <c r="F1687" s="25">
        <v>1</v>
      </c>
      <c r="G1687" s="27">
        <v>22.3</v>
      </c>
      <c r="H1687" s="27">
        <v>22.3</v>
      </c>
      <c r="I1687" s="27">
        <v>22.3</v>
      </c>
      <c r="J1687" s="27">
        <v>22.3</v>
      </c>
      <c r="K1687" s="25" t="s">
        <v>4091</v>
      </c>
      <c r="L1687" s="26"/>
      <c r="M1687"/>
      <c r="N1687"/>
      <c r="O1687" s="25">
        <v>39.47</v>
      </c>
      <c r="P1687" s="25">
        <v>68.849999999999994</v>
      </c>
      <c r="Q1687" s="23"/>
      <c r="R1687" s="23"/>
      <c r="S1687" s="23">
        <f t="shared" si="81"/>
        <v>584.21687000000009</v>
      </c>
      <c r="T1687" s="23">
        <f t="shared" si="79"/>
        <v>0</v>
      </c>
    </row>
    <row r="1688" spans="1:20" ht="17.399999999999999">
      <c r="A1688" s="23" t="str">
        <f t="shared" si="80"/>
        <v/>
      </c>
      <c r="B1688" s="24" t="s">
        <v>2592</v>
      </c>
      <c r="C1688" s="12" t="s">
        <v>2593</v>
      </c>
      <c r="D1688" s="25" t="s">
        <v>37</v>
      </c>
      <c r="E1688" s="26">
        <v>40.89</v>
      </c>
      <c r="F1688" s="26"/>
      <c r="G1688" s="27"/>
      <c r="H1688" s="27"/>
      <c r="I1688" s="27"/>
      <c r="J1688" s="27"/>
      <c r="K1688" s="25" t="s">
        <v>4091</v>
      </c>
      <c r="L1688" s="26"/>
      <c r="M1688"/>
      <c r="N1688"/>
      <c r="O1688" s="25">
        <v>-13.86</v>
      </c>
      <c r="P1688" s="25">
        <v>-12.27</v>
      </c>
      <c r="Q1688" s="23"/>
      <c r="R1688" s="23"/>
      <c r="S1688" s="23" t="str">
        <f t="shared" si="81"/>
        <v/>
      </c>
      <c r="T1688" s="23">
        <f t="shared" si="79"/>
        <v>0</v>
      </c>
    </row>
    <row r="1689" spans="1:20" ht="17.399999999999999">
      <c r="A1689" s="23" t="str">
        <f t="shared" si="80"/>
        <v/>
      </c>
      <c r="B1689" s="24" t="s">
        <v>3144</v>
      </c>
      <c r="C1689" s="12" t="s">
        <v>3273</v>
      </c>
      <c r="D1689" s="25" t="s">
        <v>37</v>
      </c>
      <c r="E1689" s="26">
        <v>609.19000000000005</v>
      </c>
      <c r="F1689" s="25">
        <v>4</v>
      </c>
      <c r="G1689" s="27">
        <v>6.6</v>
      </c>
      <c r="H1689" s="27">
        <v>1.23</v>
      </c>
      <c r="I1689" s="27"/>
      <c r="J1689" s="27">
        <v>-3.5</v>
      </c>
      <c r="K1689" s="25" t="s">
        <v>4096</v>
      </c>
      <c r="L1689" s="25"/>
      <c r="M1689"/>
      <c r="N1689"/>
      <c r="O1689" s="25">
        <v>-20.97</v>
      </c>
      <c r="P1689" s="25">
        <v>-31.63</v>
      </c>
      <c r="Q1689" s="23"/>
      <c r="R1689" s="23"/>
      <c r="S1689" s="23" t="str">
        <f t="shared" si="81"/>
        <v/>
      </c>
      <c r="T1689" s="23">
        <f t="shared" si="79"/>
        <v>-1</v>
      </c>
    </row>
    <row r="1690" spans="1:20" ht="17.399999999999999">
      <c r="A1690" s="23" t="str">
        <f t="shared" si="80"/>
        <v/>
      </c>
      <c r="B1690" s="24" t="s">
        <v>2594</v>
      </c>
      <c r="C1690" s="12" t="s">
        <v>2595</v>
      </c>
      <c r="D1690" s="25" t="s">
        <v>37</v>
      </c>
      <c r="E1690" s="26">
        <v>73.239999999999995</v>
      </c>
      <c r="F1690" s="25"/>
      <c r="G1690" s="27"/>
      <c r="H1690" s="27"/>
      <c r="I1690" s="27"/>
      <c r="J1690" s="27"/>
      <c r="K1690" s="25" t="s">
        <v>4086</v>
      </c>
      <c r="L1690" s="26"/>
      <c r="M1690"/>
      <c r="N1690"/>
      <c r="O1690" s="25">
        <v>-4.2300000000000004</v>
      </c>
      <c r="P1690" s="25">
        <v>-1.45</v>
      </c>
      <c r="Q1690" s="23"/>
      <c r="R1690" s="23"/>
      <c r="S1690" s="23" t="str">
        <f t="shared" si="81"/>
        <v/>
      </c>
      <c r="T1690" s="23">
        <f t="shared" si="79"/>
        <v>0</v>
      </c>
    </row>
    <row r="1691" spans="1:20" ht="17.399999999999999">
      <c r="A1691" s="23" t="str">
        <f t="shared" si="80"/>
        <v/>
      </c>
      <c r="B1691" s="24" t="s">
        <v>4495</v>
      </c>
      <c r="C1691" s="12" t="s">
        <v>4500</v>
      </c>
      <c r="D1691" s="25" t="s">
        <v>37</v>
      </c>
      <c r="E1691" s="26">
        <v>92.74</v>
      </c>
      <c r="F1691" s="26"/>
      <c r="G1691" s="27"/>
      <c r="H1691" s="27"/>
      <c r="I1691" s="27"/>
      <c r="J1691" s="27"/>
      <c r="K1691" s="25" t="s">
        <v>4091</v>
      </c>
      <c r="L1691" s="25"/>
      <c r="M1691"/>
      <c r="N1691"/>
      <c r="O1691" s="25">
        <v>-22.41</v>
      </c>
      <c r="P1691" s="25">
        <v>-10.54</v>
      </c>
      <c r="Q1691" s="23"/>
      <c r="R1691" s="23"/>
      <c r="S1691" s="23" t="str">
        <f t="shared" si="81"/>
        <v/>
      </c>
      <c r="T1691" s="23">
        <f t="shared" si="79"/>
        <v>0</v>
      </c>
    </row>
    <row r="1692" spans="1:20" ht="17.399999999999999">
      <c r="A1692" s="23" t="str">
        <f t="shared" si="80"/>
        <v/>
      </c>
      <c r="B1692" s="24" t="s">
        <v>3145</v>
      </c>
      <c r="C1692" s="12" t="s">
        <v>3274</v>
      </c>
      <c r="D1692" s="25" t="s">
        <v>37</v>
      </c>
      <c r="E1692" s="26">
        <v>84.8</v>
      </c>
      <c r="F1692" s="26"/>
      <c r="G1692" s="27"/>
      <c r="H1692" s="27"/>
      <c r="I1692" s="27"/>
      <c r="J1692" s="27"/>
      <c r="K1692" s="25" t="s">
        <v>4113</v>
      </c>
      <c r="L1692" s="26"/>
      <c r="M1692"/>
      <c r="N1692"/>
      <c r="O1692" s="25">
        <v>-14.92</v>
      </c>
      <c r="P1692" s="25">
        <v>-13.91</v>
      </c>
      <c r="Q1692" s="23"/>
      <c r="R1692" s="23"/>
      <c r="S1692" s="23" t="str">
        <f t="shared" si="81"/>
        <v/>
      </c>
      <c r="T1692" s="23">
        <f t="shared" si="79"/>
        <v>0</v>
      </c>
    </row>
    <row r="1693" spans="1:20" ht="17.399999999999999">
      <c r="A1693" s="23" t="str">
        <f t="shared" si="80"/>
        <v/>
      </c>
      <c r="B1693" s="24" t="s">
        <v>2685</v>
      </c>
      <c r="C1693" s="12" t="s">
        <v>2717</v>
      </c>
      <c r="D1693" s="25" t="s">
        <v>37</v>
      </c>
      <c r="E1693" s="26">
        <v>33.090000000000003</v>
      </c>
      <c r="F1693" s="25">
        <v>1</v>
      </c>
      <c r="G1693" s="27"/>
      <c r="H1693" s="27"/>
      <c r="I1693" s="27"/>
      <c r="J1693" s="27"/>
      <c r="K1693" s="25" t="s">
        <v>4103</v>
      </c>
      <c r="L1693" s="25"/>
      <c r="M1693"/>
      <c r="N1693"/>
      <c r="O1693" s="25">
        <v>-30.19</v>
      </c>
      <c r="P1693" s="25">
        <v>-42.51</v>
      </c>
      <c r="Q1693" s="23"/>
      <c r="R1693" s="23"/>
      <c r="S1693" s="23" t="str">
        <f t="shared" si="81"/>
        <v/>
      </c>
      <c r="T1693" s="23">
        <f t="shared" si="79"/>
        <v>0</v>
      </c>
    </row>
    <row r="1694" spans="1:20" ht="17.399999999999999">
      <c r="A1694" s="23" t="str">
        <f t="shared" si="80"/>
        <v/>
      </c>
      <c r="B1694" s="24" t="s">
        <v>3146</v>
      </c>
      <c r="C1694" s="12" t="s">
        <v>3275</v>
      </c>
      <c r="D1694" s="25" t="s">
        <v>37</v>
      </c>
      <c r="E1694" s="26">
        <v>563.65</v>
      </c>
      <c r="F1694" s="26"/>
      <c r="G1694" s="27"/>
      <c r="H1694" s="27"/>
      <c r="I1694" s="27"/>
      <c r="J1694" s="27"/>
      <c r="K1694" s="25" t="s">
        <v>4100</v>
      </c>
      <c r="L1694" s="25"/>
      <c r="M1694"/>
      <c r="N1694"/>
      <c r="O1694" s="25">
        <v>-18.350000000000001</v>
      </c>
      <c r="P1694" s="25">
        <v>-53.46</v>
      </c>
      <c r="Q1694" s="23"/>
      <c r="R1694" s="23"/>
      <c r="S1694" s="23" t="str">
        <f t="shared" si="81"/>
        <v/>
      </c>
      <c r="T1694" s="23">
        <f t="shared" si="79"/>
        <v>0</v>
      </c>
    </row>
    <row r="1695" spans="1:20" ht="17.399999999999999">
      <c r="A1695" s="23" t="str">
        <f t="shared" si="80"/>
        <v/>
      </c>
      <c r="B1695" s="24" t="s">
        <v>2811</v>
      </c>
      <c r="C1695" s="12" t="s">
        <v>4696</v>
      </c>
      <c r="D1695" s="25" t="s">
        <v>37</v>
      </c>
      <c r="E1695" s="26">
        <v>63.48</v>
      </c>
      <c r="F1695" s="25"/>
      <c r="G1695" s="27"/>
      <c r="H1695" s="27"/>
      <c r="I1695" s="27"/>
      <c r="J1695" s="27"/>
      <c r="K1695" s="25" t="s">
        <v>4114</v>
      </c>
      <c r="L1695" s="25"/>
      <c r="M1695"/>
      <c r="N1695"/>
      <c r="O1695" s="25">
        <v>-17.100000000000001</v>
      </c>
      <c r="P1695" s="25">
        <v>-37.47</v>
      </c>
      <c r="Q1695" s="23"/>
      <c r="R1695" s="23"/>
      <c r="S1695" s="23" t="str">
        <f t="shared" si="81"/>
        <v/>
      </c>
      <c r="T1695" s="23">
        <f t="shared" si="79"/>
        <v>0</v>
      </c>
    </row>
    <row r="1696" spans="1:20" ht="17.399999999999999">
      <c r="A1696" s="23" t="str">
        <f t="shared" si="80"/>
        <v/>
      </c>
      <c r="B1696" s="24" t="s">
        <v>3147</v>
      </c>
      <c r="C1696" s="12" t="s">
        <v>3276</v>
      </c>
      <c r="D1696" s="25" t="s">
        <v>37</v>
      </c>
      <c r="E1696" s="26">
        <v>81.5</v>
      </c>
      <c r="F1696" s="25"/>
      <c r="G1696" s="27"/>
      <c r="H1696" s="27"/>
      <c r="I1696" s="27"/>
      <c r="J1696" s="27"/>
      <c r="K1696" s="25" t="s">
        <v>4102</v>
      </c>
      <c r="L1696" s="25"/>
      <c r="M1696"/>
      <c r="N1696"/>
      <c r="O1696" s="25">
        <v>0</v>
      </c>
      <c r="P1696" s="25">
        <v>0</v>
      </c>
      <c r="Q1696" s="23"/>
      <c r="R1696" s="23"/>
      <c r="S1696" s="23" t="str">
        <f t="shared" si="81"/>
        <v/>
      </c>
      <c r="T1696" s="23">
        <f t="shared" si="79"/>
        <v>0</v>
      </c>
    </row>
    <row r="1697" spans="1:20" ht="17.399999999999999">
      <c r="A1697" s="23">
        <f t="shared" si="80"/>
        <v>89</v>
      </c>
      <c r="B1697" s="24" t="s">
        <v>2596</v>
      </c>
      <c r="C1697" s="12" t="s">
        <v>2597</v>
      </c>
      <c r="D1697" s="25" t="s">
        <v>9</v>
      </c>
      <c r="E1697" s="26">
        <v>4612.21</v>
      </c>
      <c r="F1697" s="25">
        <v>17</v>
      </c>
      <c r="G1697" s="27">
        <v>283.5</v>
      </c>
      <c r="H1697" s="27">
        <v>284.56</v>
      </c>
      <c r="I1697" s="27">
        <v>278</v>
      </c>
      <c r="J1697" s="27">
        <v>297.3</v>
      </c>
      <c r="K1697" s="25" t="s">
        <v>4111</v>
      </c>
      <c r="L1697" s="26"/>
      <c r="M1697"/>
      <c r="N1697"/>
      <c r="O1697" s="25">
        <v>1.66</v>
      </c>
      <c r="P1697" s="25">
        <v>-19.670000000000002</v>
      </c>
      <c r="Q1697" s="23"/>
      <c r="R1697" s="23"/>
      <c r="S1697" s="23">
        <f t="shared" si="81"/>
        <v>4612.2269699999997</v>
      </c>
      <c r="T1697" s="23">
        <f t="shared" si="79"/>
        <v>1</v>
      </c>
    </row>
    <row r="1698" spans="1:20" ht="17.399999999999999">
      <c r="A1698" s="23" t="str">
        <f t="shared" si="80"/>
        <v/>
      </c>
      <c r="B1698" s="24" t="s">
        <v>4867</v>
      </c>
      <c r="C1698" s="12" t="s">
        <v>4871</v>
      </c>
      <c r="D1698" s="25" t="s">
        <v>37</v>
      </c>
      <c r="E1698" s="26">
        <v>182.04</v>
      </c>
      <c r="F1698" s="25"/>
      <c r="G1698" s="27"/>
      <c r="H1698" s="27"/>
      <c r="I1698" s="27"/>
      <c r="J1698" s="27"/>
      <c r="K1698" s="25" t="s">
        <v>4076</v>
      </c>
      <c r="L1698" s="25"/>
      <c r="M1698"/>
      <c r="N1698"/>
      <c r="O1698" s="25">
        <v>-0.62</v>
      </c>
      <c r="P1698" s="25">
        <v>-30.77</v>
      </c>
      <c r="Q1698" s="23"/>
      <c r="R1698" s="23"/>
      <c r="S1698" s="23" t="str">
        <f t="shared" si="81"/>
        <v/>
      </c>
      <c r="T1698" s="23">
        <f t="shared" si="79"/>
        <v>0</v>
      </c>
    </row>
    <row r="1699" spans="1:20" ht="17.399999999999999">
      <c r="A1699" s="23" t="str">
        <f t="shared" si="80"/>
        <v/>
      </c>
      <c r="B1699" s="24" t="s">
        <v>2762</v>
      </c>
      <c r="C1699" s="12" t="s">
        <v>2765</v>
      </c>
      <c r="D1699" s="25" t="s">
        <v>37</v>
      </c>
      <c r="E1699" s="26">
        <v>14.47</v>
      </c>
      <c r="F1699" s="25"/>
      <c r="G1699" s="27"/>
      <c r="H1699" s="27"/>
      <c r="I1699" s="27"/>
      <c r="J1699" s="27"/>
      <c r="K1699" s="25" t="s">
        <v>4084</v>
      </c>
      <c r="L1699" s="25"/>
      <c r="M1699"/>
      <c r="N1699"/>
      <c r="O1699" s="25">
        <v>-3.79</v>
      </c>
      <c r="P1699" s="25">
        <v>-35.61</v>
      </c>
      <c r="Q1699" s="23"/>
      <c r="R1699" s="23"/>
      <c r="S1699" s="23" t="str">
        <f t="shared" si="81"/>
        <v/>
      </c>
      <c r="T1699" s="23">
        <f t="shared" si="79"/>
        <v>0</v>
      </c>
    </row>
    <row r="1700" spans="1:20" ht="17.399999999999999">
      <c r="A1700" s="23" t="str">
        <f t="shared" si="80"/>
        <v/>
      </c>
      <c r="B1700" s="24" t="s">
        <v>2598</v>
      </c>
      <c r="C1700" s="12" t="s">
        <v>2599</v>
      </c>
      <c r="D1700" s="25" t="s">
        <v>37</v>
      </c>
      <c r="E1700" s="26">
        <v>27.69</v>
      </c>
      <c r="F1700" s="25"/>
      <c r="G1700" s="27"/>
      <c r="H1700" s="27"/>
      <c r="I1700" s="27"/>
      <c r="J1700" s="27"/>
      <c r="K1700" s="25" t="s">
        <v>4096</v>
      </c>
      <c r="L1700" s="26"/>
      <c r="M1700"/>
      <c r="N1700"/>
      <c r="O1700" s="25">
        <v>-2.2000000000000002</v>
      </c>
      <c r="P1700" s="25">
        <v>-11.09</v>
      </c>
      <c r="Q1700" s="23"/>
      <c r="R1700" s="23"/>
      <c r="S1700" s="23" t="str">
        <f t="shared" si="81"/>
        <v/>
      </c>
      <c r="T1700" s="23">
        <f t="shared" si="79"/>
        <v>0</v>
      </c>
    </row>
    <row r="1701" spans="1:20" ht="17.399999999999999">
      <c r="A1701" s="23" t="str">
        <f t="shared" si="80"/>
        <v/>
      </c>
      <c r="B1701" s="24" t="s">
        <v>4878</v>
      </c>
      <c r="C1701" s="12" t="s">
        <v>4879</v>
      </c>
      <c r="D1701" s="25" t="s">
        <v>37</v>
      </c>
      <c r="E1701" s="26">
        <v>44.43</v>
      </c>
      <c r="F1701" s="25">
        <v>1</v>
      </c>
      <c r="G1701" s="27"/>
      <c r="H1701" s="27"/>
      <c r="I1701" s="27"/>
      <c r="J1701" s="27"/>
      <c r="K1701" s="25" t="s">
        <v>4117</v>
      </c>
      <c r="L1701" s="26"/>
      <c r="M1701"/>
      <c r="N1701"/>
      <c r="O1701" s="25">
        <v>-22.44</v>
      </c>
      <c r="P1701" s="25">
        <v>-26.63</v>
      </c>
      <c r="Q1701" s="23"/>
      <c r="R1701" s="23"/>
      <c r="S1701" s="23" t="str">
        <f t="shared" si="81"/>
        <v/>
      </c>
      <c r="T1701" s="23">
        <f t="shared" si="79"/>
        <v>0</v>
      </c>
    </row>
    <row r="1702" spans="1:20" ht="17.399999999999999">
      <c r="A1702" s="23">
        <f t="shared" si="80"/>
        <v>103</v>
      </c>
      <c r="B1702" s="24" t="s">
        <v>3003</v>
      </c>
      <c r="C1702" s="12" t="s">
        <v>3078</v>
      </c>
      <c r="D1702" s="25" t="s">
        <v>37</v>
      </c>
      <c r="E1702" s="26">
        <v>3589.9</v>
      </c>
      <c r="F1702" s="25">
        <v>2</v>
      </c>
      <c r="G1702" s="27">
        <v>31.65</v>
      </c>
      <c r="H1702" s="27">
        <v>31.65</v>
      </c>
      <c r="I1702" s="27">
        <v>37.299999999999997</v>
      </c>
      <c r="J1702" s="27">
        <v>37.299999999999997</v>
      </c>
      <c r="K1702" s="25" t="s">
        <v>4089</v>
      </c>
      <c r="L1702" s="26"/>
      <c r="M1702"/>
      <c r="N1702"/>
      <c r="O1702" s="25">
        <v>-24.9</v>
      </c>
      <c r="P1702" s="25">
        <v>21.29</v>
      </c>
      <c r="Q1702" s="23"/>
      <c r="R1702" s="23"/>
      <c r="S1702" s="23">
        <f t="shared" si="81"/>
        <v>3589.9170199999999</v>
      </c>
      <c r="T1702" s="23">
        <f t="shared" si="79"/>
        <v>0</v>
      </c>
    </row>
    <row r="1703" spans="1:20" ht="17.399999999999999">
      <c r="A1703" s="23" t="str">
        <f t="shared" si="80"/>
        <v/>
      </c>
      <c r="B1703" s="24" t="s">
        <v>2772</v>
      </c>
      <c r="C1703" s="12" t="s">
        <v>4427</v>
      </c>
      <c r="D1703" s="25" t="s">
        <v>37</v>
      </c>
      <c r="E1703" s="26">
        <v>47.34</v>
      </c>
      <c r="F1703" s="25"/>
      <c r="G1703" s="27"/>
      <c r="H1703" s="27"/>
      <c r="I1703" s="27"/>
      <c r="J1703" s="27"/>
      <c r="K1703" s="25" t="s">
        <v>4098</v>
      </c>
      <c r="L1703" s="26"/>
      <c r="M1703"/>
      <c r="N1703"/>
      <c r="O1703" s="25">
        <v>9.48</v>
      </c>
      <c r="P1703" s="25">
        <v>0</v>
      </c>
      <c r="Q1703" s="23"/>
      <c r="R1703" s="23"/>
      <c r="S1703" s="23" t="str">
        <f t="shared" si="81"/>
        <v/>
      </c>
      <c r="T1703" s="23">
        <f t="shared" si="79"/>
        <v>0</v>
      </c>
    </row>
    <row r="1704" spans="1:20" ht="17.399999999999999">
      <c r="A1704" s="23" t="str">
        <f t="shared" si="80"/>
        <v/>
      </c>
      <c r="B1704" s="24" t="s">
        <v>2687</v>
      </c>
      <c r="C1704" s="12" t="s">
        <v>3759</v>
      </c>
      <c r="D1704" s="25" t="s">
        <v>9</v>
      </c>
      <c r="E1704" s="26">
        <v>616.69000000000005</v>
      </c>
      <c r="F1704" s="25">
        <v>4</v>
      </c>
      <c r="G1704" s="27">
        <v>20.03</v>
      </c>
      <c r="H1704" s="27">
        <v>20.03</v>
      </c>
      <c r="I1704" s="27"/>
      <c r="J1704" s="27"/>
      <c r="K1704" s="25" t="s">
        <v>4084</v>
      </c>
      <c r="L1704" s="26"/>
      <c r="M1704"/>
      <c r="N1704"/>
      <c r="O1704" s="25">
        <v>-17</v>
      </c>
      <c r="P1704" s="25">
        <v>-6.87</v>
      </c>
      <c r="Q1704" s="23"/>
      <c r="R1704" s="23"/>
      <c r="S1704" s="23" t="str">
        <f t="shared" si="81"/>
        <v/>
      </c>
      <c r="T1704" s="23">
        <f t="shared" si="79"/>
        <v>0</v>
      </c>
    </row>
    <row r="1705" spans="1:20" ht="17.399999999999999">
      <c r="A1705" s="23" t="str">
        <f t="shared" si="80"/>
        <v/>
      </c>
      <c r="B1705" s="24" t="s">
        <v>3354</v>
      </c>
      <c r="C1705" s="12" t="s">
        <v>3441</v>
      </c>
      <c r="D1705" s="25" t="s">
        <v>37</v>
      </c>
      <c r="E1705" s="26">
        <v>143.69999999999999</v>
      </c>
      <c r="F1705" s="26"/>
      <c r="G1705" s="27"/>
      <c r="H1705" s="27"/>
      <c r="I1705" s="27"/>
      <c r="J1705" s="27"/>
      <c r="K1705" s="25" t="s">
        <v>4105</v>
      </c>
      <c r="L1705" s="26"/>
      <c r="M1705"/>
      <c r="N1705"/>
      <c r="O1705" s="25">
        <v>-10.39</v>
      </c>
      <c r="P1705" s="25">
        <v>-35.369999999999997</v>
      </c>
      <c r="Q1705" s="23"/>
      <c r="R1705" s="23"/>
      <c r="S1705" s="23" t="str">
        <f t="shared" si="81"/>
        <v/>
      </c>
      <c r="T1705" s="23">
        <f t="shared" si="79"/>
        <v>0</v>
      </c>
    </row>
    <row r="1706" spans="1:20" ht="17.399999999999999">
      <c r="A1706" s="23" t="str">
        <f t="shared" si="80"/>
        <v/>
      </c>
      <c r="B1706" s="24" t="s">
        <v>4046</v>
      </c>
      <c r="C1706" s="12" t="s">
        <v>4050</v>
      </c>
      <c r="D1706" s="25" t="s">
        <v>37</v>
      </c>
      <c r="E1706" s="26">
        <v>56.6</v>
      </c>
      <c r="F1706" s="25"/>
      <c r="G1706" s="27"/>
      <c r="H1706" s="27"/>
      <c r="I1706" s="27"/>
      <c r="J1706" s="27"/>
      <c r="K1706" s="25" t="s">
        <v>4076</v>
      </c>
      <c r="L1706" s="26"/>
      <c r="M1706"/>
      <c r="N1706"/>
      <c r="O1706" s="25">
        <v>-14.11</v>
      </c>
      <c r="P1706" s="25">
        <v>-24.6</v>
      </c>
      <c r="Q1706" s="23"/>
      <c r="R1706" s="23"/>
      <c r="S1706" s="23" t="str">
        <f t="shared" si="81"/>
        <v/>
      </c>
      <c r="T1706" s="23">
        <f t="shared" si="79"/>
        <v>0</v>
      </c>
    </row>
    <row r="1707" spans="1:20" ht="17.399999999999999">
      <c r="A1707" s="23" t="str">
        <f t="shared" si="80"/>
        <v/>
      </c>
      <c r="B1707" s="24" t="s">
        <v>3148</v>
      </c>
      <c r="C1707" s="12" t="s">
        <v>3277</v>
      </c>
      <c r="D1707" s="25" t="s">
        <v>37</v>
      </c>
      <c r="E1707" s="26">
        <v>84.21</v>
      </c>
      <c r="F1707" s="25"/>
      <c r="G1707" s="27"/>
      <c r="H1707" s="27"/>
      <c r="I1707" s="27"/>
      <c r="J1707" s="27"/>
      <c r="K1707" s="25" t="s">
        <v>4092</v>
      </c>
      <c r="L1707" s="25"/>
      <c r="M1707"/>
      <c r="N1707"/>
      <c r="O1707" s="25">
        <v>-77.63</v>
      </c>
      <c r="P1707" s="25">
        <v>-74.58</v>
      </c>
      <c r="Q1707" s="23"/>
      <c r="R1707" s="23"/>
      <c r="S1707" s="23" t="str">
        <f t="shared" si="81"/>
        <v/>
      </c>
      <c r="T1707" s="23">
        <f t="shared" si="79"/>
        <v>0</v>
      </c>
    </row>
    <row r="1708" spans="1:20" ht="17.399999999999999">
      <c r="A1708" s="23" t="str">
        <f t="shared" si="80"/>
        <v/>
      </c>
      <c r="B1708" s="24" t="s">
        <v>2837</v>
      </c>
      <c r="C1708" s="12" t="s">
        <v>4354</v>
      </c>
      <c r="D1708" s="25" t="s">
        <v>37</v>
      </c>
      <c r="E1708" s="26">
        <v>216.05</v>
      </c>
      <c r="F1708" s="26"/>
      <c r="G1708" s="27"/>
      <c r="H1708" s="27"/>
      <c r="I1708" s="27"/>
      <c r="J1708" s="27"/>
      <c r="K1708" s="25" t="s">
        <v>4105</v>
      </c>
      <c r="L1708" s="25"/>
      <c r="M1708"/>
      <c r="N1708"/>
      <c r="O1708" s="25">
        <v>-21.33</v>
      </c>
      <c r="P1708" s="25">
        <v>-56.79</v>
      </c>
      <c r="Q1708" s="23"/>
      <c r="R1708" s="23"/>
      <c r="S1708" s="23" t="str">
        <f t="shared" si="81"/>
        <v/>
      </c>
      <c r="T1708" s="23">
        <f t="shared" si="79"/>
        <v>0</v>
      </c>
    </row>
    <row r="1709" spans="1:20" ht="17.399999999999999">
      <c r="A1709" s="23" t="str">
        <f t="shared" si="80"/>
        <v/>
      </c>
      <c r="B1709" s="24" t="s">
        <v>2600</v>
      </c>
      <c r="C1709" s="12" t="s">
        <v>2601</v>
      </c>
      <c r="D1709" s="25" t="s">
        <v>9</v>
      </c>
      <c r="E1709" s="26">
        <v>8358.64</v>
      </c>
      <c r="F1709" s="26"/>
      <c r="G1709" s="27"/>
      <c r="H1709" s="27"/>
      <c r="I1709" s="27"/>
      <c r="J1709" s="27"/>
      <c r="K1709" s="25" t="s">
        <v>4081</v>
      </c>
      <c r="L1709" s="25"/>
      <c r="M1709"/>
      <c r="N1709"/>
      <c r="O1709" s="25">
        <v>12.59</v>
      </c>
      <c r="P1709" s="25">
        <v>7.01</v>
      </c>
      <c r="Q1709" s="23"/>
      <c r="R1709" s="23"/>
      <c r="S1709" s="23" t="str">
        <f t="shared" si="81"/>
        <v/>
      </c>
      <c r="T1709" s="23">
        <f t="shared" si="79"/>
        <v>0</v>
      </c>
    </row>
    <row r="1710" spans="1:20" ht="17.399999999999999">
      <c r="A1710" s="23">
        <f t="shared" si="80"/>
        <v>163</v>
      </c>
      <c r="B1710" s="24" t="s">
        <v>2602</v>
      </c>
      <c r="C1710" s="12" t="s">
        <v>3442</v>
      </c>
      <c r="D1710" s="25" t="s">
        <v>9</v>
      </c>
      <c r="E1710" s="26">
        <v>1162.74</v>
      </c>
      <c r="F1710" s="25">
        <v>10</v>
      </c>
      <c r="G1710" s="27">
        <v>41.4</v>
      </c>
      <c r="H1710" s="27">
        <v>40.64</v>
      </c>
      <c r="I1710" s="27">
        <v>42.85</v>
      </c>
      <c r="J1710" s="27">
        <v>38.5</v>
      </c>
      <c r="K1710" s="25" t="s">
        <v>4113</v>
      </c>
      <c r="L1710" s="26"/>
      <c r="M1710"/>
      <c r="N1710"/>
      <c r="O1710" s="25">
        <v>-40.44</v>
      </c>
      <c r="P1710" s="25">
        <v>-8.39</v>
      </c>
      <c r="Q1710" s="23"/>
      <c r="R1710" s="23"/>
      <c r="S1710" s="23">
        <f t="shared" si="81"/>
        <v>1162.7571</v>
      </c>
      <c r="T1710" s="23">
        <f t="shared" si="79"/>
        <v>-1</v>
      </c>
    </row>
    <row r="1711" spans="1:20" ht="17.399999999999999">
      <c r="A1711" s="23" t="str">
        <f t="shared" si="80"/>
        <v/>
      </c>
      <c r="B1711" s="24" t="s">
        <v>2735</v>
      </c>
      <c r="C1711" s="12" t="s">
        <v>2736</v>
      </c>
      <c r="D1711" s="25" t="s">
        <v>37</v>
      </c>
      <c r="E1711" s="26">
        <v>90.34</v>
      </c>
      <c r="F1711" s="26"/>
      <c r="G1711" s="27"/>
      <c r="H1711" s="27"/>
      <c r="I1711" s="27"/>
      <c r="J1711" s="27"/>
      <c r="K1711" s="25" t="s">
        <v>4103</v>
      </c>
      <c r="L1711" s="25"/>
      <c r="M1711"/>
      <c r="N1711"/>
      <c r="O1711" s="25">
        <v>-12.5</v>
      </c>
      <c r="P1711" s="25">
        <v>-43.86</v>
      </c>
      <c r="Q1711" s="23"/>
      <c r="R1711" s="23"/>
      <c r="S1711" s="23" t="str">
        <f t="shared" si="81"/>
        <v/>
      </c>
      <c r="T1711" s="23">
        <f t="shared" si="79"/>
        <v>0</v>
      </c>
    </row>
    <row r="1712" spans="1:20" ht="17.399999999999999">
      <c r="A1712" s="23" t="str">
        <f t="shared" si="80"/>
        <v/>
      </c>
      <c r="B1712" s="24" t="s">
        <v>2824</v>
      </c>
      <c r="C1712" s="12" t="s">
        <v>5202</v>
      </c>
      <c r="D1712" s="25" t="s">
        <v>37</v>
      </c>
      <c r="E1712" s="26">
        <v>265.5</v>
      </c>
      <c r="F1712" s="26"/>
      <c r="G1712" s="27"/>
      <c r="H1712" s="27"/>
      <c r="I1712" s="27"/>
      <c r="J1712" s="27"/>
      <c r="K1712" s="25" t="s">
        <v>4100</v>
      </c>
      <c r="L1712" s="26"/>
      <c r="M1712"/>
      <c r="N1712"/>
      <c r="O1712" s="25">
        <v>0</v>
      </c>
      <c r="P1712" s="25">
        <v>0</v>
      </c>
      <c r="Q1712" s="23"/>
      <c r="R1712" s="23"/>
      <c r="S1712" s="23" t="str">
        <f t="shared" si="81"/>
        <v/>
      </c>
      <c r="T1712" s="23">
        <f t="shared" si="79"/>
        <v>0</v>
      </c>
    </row>
    <row r="1713" spans="1:20" ht="17.399999999999999">
      <c r="A1713" s="23">
        <f t="shared" si="80"/>
        <v>223</v>
      </c>
      <c r="B1713" s="24" t="s">
        <v>2603</v>
      </c>
      <c r="C1713" s="12" t="s">
        <v>2604</v>
      </c>
      <c r="D1713" s="25" t="s">
        <v>9</v>
      </c>
      <c r="E1713" s="26">
        <v>348.99</v>
      </c>
      <c r="F1713" s="26">
        <v>2</v>
      </c>
      <c r="G1713" s="27">
        <v>34.700000000000003</v>
      </c>
      <c r="H1713" s="27">
        <v>35.950000000000003</v>
      </c>
      <c r="I1713" s="27">
        <v>43</v>
      </c>
      <c r="J1713" s="27">
        <v>35.950000000000003</v>
      </c>
      <c r="K1713" s="25" t="s">
        <v>4086</v>
      </c>
      <c r="L1713" s="25"/>
      <c r="M1713"/>
      <c r="N1713"/>
      <c r="O1713" s="25">
        <v>-0.92</v>
      </c>
      <c r="P1713" s="25">
        <v>-11.01</v>
      </c>
      <c r="Q1713" s="23"/>
      <c r="R1713" s="23"/>
      <c r="S1713" s="23">
        <f t="shared" si="81"/>
        <v>349.00713000000002</v>
      </c>
      <c r="T1713" s="23">
        <f t="shared" si="79"/>
        <v>0</v>
      </c>
    </row>
    <row r="1714" spans="1:20" ht="17.399999999999999">
      <c r="A1714" s="23" t="str">
        <f t="shared" si="80"/>
        <v/>
      </c>
      <c r="B1714" s="24" t="s">
        <v>3004</v>
      </c>
      <c r="C1714" s="12" t="s">
        <v>3079</v>
      </c>
      <c r="D1714" s="25" t="s">
        <v>37</v>
      </c>
      <c r="E1714" s="26">
        <v>1879.9</v>
      </c>
      <c r="F1714" s="25">
        <v>2</v>
      </c>
      <c r="G1714" s="27">
        <v>33</v>
      </c>
      <c r="H1714" s="27">
        <v>33</v>
      </c>
      <c r="I1714" s="27">
        <v>33</v>
      </c>
      <c r="J1714" s="27"/>
      <c r="K1714" s="25" t="s">
        <v>4091</v>
      </c>
      <c r="L1714" s="26"/>
      <c r="M1714"/>
      <c r="N1714"/>
      <c r="O1714" s="25">
        <v>-4.29</v>
      </c>
      <c r="P1714" s="25">
        <v>51.61</v>
      </c>
      <c r="Q1714" s="23"/>
      <c r="R1714" s="23"/>
      <c r="S1714" s="23" t="str">
        <f t="shared" si="81"/>
        <v/>
      </c>
      <c r="T1714" s="23">
        <f t="shared" si="79"/>
        <v>0</v>
      </c>
    </row>
    <row r="1715" spans="1:20" ht="17.399999999999999">
      <c r="A1715" s="23" t="str">
        <f t="shared" si="80"/>
        <v/>
      </c>
      <c r="B1715" s="24" t="s">
        <v>3149</v>
      </c>
      <c r="C1715" s="12" t="s">
        <v>3278</v>
      </c>
      <c r="D1715" s="25" t="s">
        <v>37</v>
      </c>
      <c r="E1715" s="26">
        <v>83.79</v>
      </c>
      <c r="F1715" s="25"/>
      <c r="G1715" s="27"/>
      <c r="H1715" s="27"/>
      <c r="I1715" s="27"/>
      <c r="J1715" s="27"/>
      <c r="K1715" s="25" t="s">
        <v>4076</v>
      </c>
      <c r="L1715" s="25"/>
      <c r="M1715"/>
      <c r="N1715"/>
      <c r="O1715" s="25">
        <v>0</v>
      </c>
      <c r="P1715" s="25">
        <v>0</v>
      </c>
      <c r="Q1715" s="23"/>
      <c r="R1715" s="23"/>
      <c r="S1715" s="23" t="str">
        <f t="shared" si="81"/>
        <v/>
      </c>
      <c r="T1715" s="23">
        <f t="shared" si="79"/>
        <v>0</v>
      </c>
    </row>
    <row r="1716" spans="1:20" ht="17.399999999999999">
      <c r="A1716" s="23" t="str">
        <f t="shared" si="80"/>
        <v/>
      </c>
      <c r="B1716" s="24" t="s">
        <v>2763</v>
      </c>
      <c r="C1716" s="12" t="s">
        <v>2822</v>
      </c>
      <c r="D1716" s="25" t="s">
        <v>37</v>
      </c>
      <c r="E1716" s="26">
        <v>34.49</v>
      </c>
      <c r="F1716" s="26"/>
      <c r="G1716" s="27"/>
      <c r="H1716" s="27"/>
      <c r="I1716" s="27"/>
      <c r="J1716" s="27"/>
      <c r="K1716" s="25" t="s">
        <v>4113</v>
      </c>
      <c r="L1716" s="25"/>
      <c r="M1716"/>
      <c r="N1716"/>
      <c r="O1716" s="25">
        <v>-38.520000000000003</v>
      </c>
      <c r="P1716" s="25">
        <v>-32.74</v>
      </c>
      <c r="Q1716" s="23"/>
      <c r="R1716" s="23"/>
      <c r="S1716" s="23" t="str">
        <f t="shared" si="81"/>
        <v/>
      </c>
      <c r="T1716" s="23">
        <f t="shared" si="79"/>
        <v>0</v>
      </c>
    </row>
    <row r="1717" spans="1:20" ht="17.399999999999999">
      <c r="A1717" s="23" t="str">
        <f t="shared" si="80"/>
        <v/>
      </c>
      <c r="B1717" s="24" t="s">
        <v>2838</v>
      </c>
      <c r="C1717" s="12" t="s">
        <v>2844</v>
      </c>
      <c r="D1717" s="25" t="s">
        <v>37</v>
      </c>
      <c r="E1717" s="26">
        <v>58.19</v>
      </c>
      <c r="F1717" s="25"/>
      <c r="G1717" s="27"/>
      <c r="H1717" s="27"/>
      <c r="I1717" s="27"/>
      <c r="J1717" s="27"/>
      <c r="K1717" s="25" t="s">
        <v>4100</v>
      </c>
      <c r="L1717" s="25"/>
      <c r="M1717"/>
      <c r="N1717"/>
      <c r="O1717" s="25">
        <v>-17.78</v>
      </c>
      <c r="P1717" s="25">
        <v>-8.5</v>
      </c>
      <c r="Q1717" s="23"/>
      <c r="R1717" s="23"/>
      <c r="S1717" s="23" t="str">
        <f t="shared" si="81"/>
        <v/>
      </c>
      <c r="T1717" s="23">
        <f t="shared" si="79"/>
        <v>0</v>
      </c>
    </row>
    <row r="1718" spans="1:20" ht="17.399999999999999">
      <c r="A1718" s="23" t="str">
        <f t="shared" si="80"/>
        <v/>
      </c>
      <c r="B1718" s="24" t="s">
        <v>2605</v>
      </c>
      <c r="C1718" s="12" t="s">
        <v>2606</v>
      </c>
      <c r="D1718" s="25" t="s">
        <v>9</v>
      </c>
      <c r="E1718" s="26">
        <v>934.45</v>
      </c>
      <c r="F1718" s="25">
        <v>4</v>
      </c>
      <c r="G1718" s="27">
        <v>21.33</v>
      </c>
      <c r="H1718" s="27">
        <v>21.53</v>
      </c>
      <c r="I1718" s="27">
        <v>22.8</v>
      </c>
      <c r="J1718" s="27"/>
      <c r="K1718" s="25" t="s">
        <v>4076</v>
      </c>
      <c r="L1718" s="25"/>
      <c r="M1718"/>
      <c r="N1718"/>
      <c r="O1718" s="25">
        <v>-12.65</v>
      </c>
      <c r="P1718" s="25">
        <v>-25.6</v>
      </c>
      <c r="Q1718" s="23"/>
      <c r="R1718" s="23"/>
      <c r="S1718" s="23" t="str">
        <f t="shared" si="81"/>
        <v/>
      </c>
      <c r="T1718" s="23">
        <f t="shared" si="79"/>
        <v>0</v>
      </c>
    </row>
    <row r="1719" spans="1:20" ht="17.399999999999999">
      <c r="A1719" s="23" t="str">
        <f t="shared" si="80"/>
        <v/>
      </c>
      <c r="B1719" s="24" t="s">
        <v>3499</v>
      </c>
      <c r="C1719" s="12" t="s">
        <v>3567</v>
      </c>
      <c r="D1719" s="25" t="s">
        <v>37</v>
      </c>
      <c r="E1719" s="26">
        <v>34.78</v>
      </c>
      <c r="F1719" s="25"/>
      <c r="G1719" s="27"/>
      <c r="H1719" s="27"/>
      <c r="I1719" s="27"/>
      <c r="J1719" s="27"/>
      <c r="K1719" s="25" t="s">
        <v>4086</v>
      </c>
      <c r="L1719" s="26"/>
      <c r="M1719"/>
      <c r="N1719"/>
      <c r="O1719" s="25">
        <v>-13.45</v>
      </c>
      <c r="P1719" s="25">
        <v>-28.51</v>
      </c>
      <c r="Q1719" s="23"/>
      <c r="R1719" s="23"/>
      <c r="S1719" s="23" t="str">
        <f t="shared" si="81"/>
        <v/>
      </c>
      <c r="T1719" s="23">
        <f t="shared" si="79"/>
        <v>0</v>
      </c>
    </row>
    <row r="1720" spans="1:20" ht="17.399999999999999">
      <c r="A1720" s="23" t="str">
        <f t="shared" si="80"/>
        <v/>
      </c>
      <c r="B1720" s="24" t="s">
        <v>2694</v>
      </c>
      <c r="C1720" s="12" t="s">
        <v>2700</v>
      </c>
      <c r="D1720" s="25" t="s">
        <v>37</v>
      </c>
      <c r="E1720" s="26">
        <v>27.49</v>
      </c>
      <c r="F1720" s="25"/>
      <c r="G1720" s="27"/>
      <c r="H1720" s="27"/>
      <c r="I1720" s="27"/>
      <c r="J1720" s="27"/>
      <c r="K1720" s="25" t="s">
        <v>4107</v>
      </c>
      <c r="L1720" s="25"/>
      <c r="M1720"/>
      <c r="N1720"/>
      <c r="O1720" s="25">
        <v>-14.82</v>
      </c>
      <c r="P1720" s="25">
        <v>-22.69</v>
      </c>
      <c r="Q1720" s="23"/>
      <c r="R1720" s="23"/>
      <c r="S1720" s="23" t="str">
        <f t="shared" si="81"/>
        <v/>
      </c>
      <c r="T1720" s="23">
        <f t="shared" si="79"/>
        <v>0</v>
      </c>
    </row>
    <row r="1721" spans="1:20" ht="17.399999999999999">
      <c r="A1721" s="23" t="str">
        <f t="shared" si="80"/>
        <v/>
      </c>
      <c r="B1721" s="24" t="s">
        <v>2607</v>
      </c>
      <c r="C1721" s="12" t="s">
        <v>2608</v>
      </c>
      <c r="D1721" s="25" t="s">
        <v>37</v>
      </c>
      <c r="E1721" s="26">
        <v>30.43</v>
      </c>
      <c r="F1721" s="26"/>
      <c r="G1721" s="27"/>
      <c r="H1721" s="27"/>
      <c r="I1721" s="27"/>
      <c r="J1721" s="27"/>
      <c r="K1721" s="25" t="s">
        <v>4092</v>
      </c>
      <c r="L1721" s="25"/>
      <c r="M1721"/>
      <c r="N1721"/>
      <c r="O1721" s="25">
        <v>-15.25</v>
      </c>
      <c r="P1721" s="25">
        <v>-16.55</v>
      </c>
      <c r="Q1721" s="23"/>
      <c r="R1721" s="23"/>
      <c r="S1721" s="23" t="str">
        <f t="shared" si="81"/>
        <v/>
      </c>
      <c r="T1721" s="23">
        <f t="shared" si="79"/>
        <v>0</v>
      </c>
    </row>
    <row r="1722" spans="1:20" ht="17.399999999999999">
      <c r="A1722" s="23" t="str">
        <f t="shared" si="80"/>
        <v/>
      </c>
      <c r="B1722" s="24" t="s">
        <v>2757</v>
      </c>
      <c r="C1722" s="12" t="s">
        <v>4885</v>
      </c>
      <c r="D1722" s="25" t="s">
        <v>37</v>
      </c>
      <c r="E1722" s="26">
        <v>65.92</v>
      </c>
      <c r="F1722" s="26"/>
      <c r="G1722" s="27"/>
      <c r="H1722" s="27"/>
      <c r="I1722" s="27"/>
      <c r="J1722" s="27"/>
      <c r="K1722" s="25" t="s">
        <v>4100</v>
      </c>
      <c r="L1722" s="25"/>
      <c r="M1722"/>
      <c r="N1722"/>
      <c r="O1722" s="25">
        <v>-5.81</v>
      </c>
      <c r="P1722" s="25">
        <v>-24.02</v>
      </c>
      <c r="Q1722" s="23"/>
      <c r="R1722" s="23"/>
      <c r="S1722" s="23" t="str">
        <f t="shared" si="81"/>
        <v/>
      </c>
      <c r="T1722" s="23">
        <f t="shared" si="79"/>
        <v>0</v>
      </c>
    </row>
    <row r="1723" spans="1:20" ht="17.399999999999999">
      <c r="A1723" s="23" t="str">
        <f t="shared" si="80"/>
        <v/>
      </c>
      <c r="B1723" s="24" t="s">
        <v>3894</v>
      </c>
      <c r="C1723" s="12" t="s">
        <v>5206</v>
      </c>
      <c r="D1723" s="25" t="s">
        <v>37</v>
      </c>
      <c r="E1723" s="26">
        <v>280.10000000000002</v>
      </c>
      <c r="F1723" s="25"/>
      <c r="G1723" s="27"/>
      <c r="H1723" s="27"/>
      <c r="I1723" s="27"/>
      <c r="J1723" s="27"/>
      <c r="K1723" s="25" t="s">
        <v>4076</v>
      </c>
      <c r="L1723" s="25"/>
      <c r="M1723"/>
      <c r="N1723"/>
      <c r="O1723" s="25">
        <v>-19.399999999999999</v>
      </c>
      <c r="P1723" s="25">
        <v>-55.53</v>
      </c>
      <c r="Q1723" s="23"/>
      <c r="R1723" s="23"/>
      <c r="S1723" s="23" t="str">
        <f t="shared" si="81"/>
        <v/>
      </c>
      <c r="T1723" s="23">
        <f t="shared" si="79"/>
        <v>0</v>
      </c>
    </row>
    <row r="1724" spans="1:20" ht="17.399999999999999">
      <c r="A1724" s="23" t="str">
        <f t="shared" si="80"/>
        <v/>
      </c>
      <c r="B1724" s="24" t="s">
        <v>2749</v>
      </c>
      <c r="C1724" s="12" t="s">
        <v>2751</v>
      </c>
      <c r="D1724" s="25" t="s">
        <v>37</v>
      </c>
      <c r="E1724" s="26">
        <v>120.13</v>
      </c>
      <c r="F1724" s="26">
        <v>2</v>
      </c>
      <c r="G1724" s="27"/>
      <c r="H1724" s="27"/>
      <c r="I1724" s="27"/>
      <c r="J1724" s="27"/>
      <c r="K1724" s="25" t="s">
        <v>4084</v>
      </c>
      <c r="L1724" s="25"/>
      <c r="M1724"/>
      <c r="N1724"/>
      <c r="O1724" s="25">
        <v>-29.18</v>
      </c>
      <c r="P1724" s="25">
        <v>9.41</v>
      </c>
      <c r="Q1724" s="23"/>
      <c r="R1724" s="23"/>
      <c r="S1724" s="23" t="str">
        <f t="shared" si="81"/>
        <v/>
      </c>
      <c r="T1724" s="23">
        <f t="shared" si="79"/>
        <v>0</v>
      </c>
    </row>
    <row r="1725" spans="1:20" ht="17.399999999999999">
      <c r="A1725" s="23" t="str">
        <f t="shared" si="80"/>
        <v/>
      </c>
      <c r="B1725" s="24" t="s">
        <v>3150</v>
      </c>
      <c r="C1725" s="12" t="s">
        <v>4989</v>
      </c>
      <c r="D1725" s="25" t="s">
        <v>37</v>
      </c>
      <c r="E1725" s="26">
        <v>209.17</v>
      </c>
      <c r="F1725" s="26"/>
      <c r="G1725" s="27"/>
      <c r="H1725" s="27"/>
      <c r="I1725" s="27"/>
      <c r="J1725" s="27"/>
      <c r="K1725" s="25" t="s">
        <v>4096</v>
      </c>
      <c r="L1725" s="26"/>
      <c r="M1725"/>
      <c r="N1725"/>
      <c r="O1725" s="25">
        <v>-34.24</v>
      </c>
      <c r="P1725" s="25">
        <v>33.54</v>
      </c>
      <c r="Q1725" s="23"/>
      <c r="R1725" s="23"/>
      <c r="S1725" s="23" t="str">
        <f t="shared" si="81"/>
        <v/>
      </c>
      <c r="T1725" s="23">
        <f t="shared" si="79"/>
        <v>0</v>
      </c>
    </row>
    <row r="1726" spans="1:20" ht="17.399999999999999">
      <c r="A1726" s="23" t="str">
        <f t="shared" si="80"/>
        <v/>
      </c>
      <c r="B1726" s="24" t="s">
        <v>5020</v>
      </c>
      <c r="C1726" s="12" t="s">
        <v>5021</v>
      </c>
      <c r="D1726" s="25" t="s">
        <v>37</v>
      </c>
      <c r="E1726" s="26">
        <v>22.72</v>
      </c>
      <c r="F1726" s="25"/>
      <c r="G1726" s="27"/>
      <c r="H1726" s="27"/>
      <c r="I1726" s="27"/>
      <c r="J1726" s="27"/>
      <c r="K1726" s="25" t="s">
        <v>4080</v>
      </c>
      <c r="L1726" s="25"/>
      <c r="M1726"/>
      <c r="N1726"/>
      <c r="O1726" s="25">
        <v>5.31</v>
      </c>
      <c r="P1726" s="25">
        <v>-19.489999999999998</v>
      </c>
      <c r="Q1726" s="23"/>
      <c r="R1726" s="23"/>
      <c r="S1726" s="23" t="str">
        <f t="shared" si="81"/>
        <v/>
      </c>
      <c r="T1726" s="23">
        <f t="shared" si="79"/>
        <v>0</v>
      </c>
    </row>
    <row r="1727" spans="1:20" ht="17.399999999999999">
      <c r="A1727" s="23" t="str">
        <f t="shared" si="80"/>
        <v/>
      </c>
      <c r="B1727" s="24" t="s">
        <v>4564</v>
      </c>
      <c r="C1727" s="12" t="s">
        <v>4569</v>
      </c>
      <c r="D1727" s="25" t="s">
        <v>37</v>
      </c>
      <c r="E1727" s="26">
        <v>26.39</v>
      </c>
      <c r="F1727" s="25"/>
      <c r="G1727" s="27"/>
      <c r="H1727" s="27"/>
      <c r="I1727" s="27"/>
      <c r="J1727" s="27"/>
      <c r="K1727" s="25" t="s">
        <v>4105</v>
      </c>
      <c r="L1727" s="25"/>
      <c r="M1727"/>
      <c r="N1727"/>
      <c r="O1727" s="25">
        <v>4.63</v>
      </c>
      <c r="P1727" s="25">
        <v>15.36</v>
      </c>
      <c r="S1727" s="23" t="str">
        <f t="shared" si="81"/>
        <v/>
      </c>
      <c r="T1727" s="23">
        <f t="shared" si="79"/>
        <v>0</v>
      </c>
    </row>
    <row r="1728" spans="1:20" ht="17.399999999999999">
      <c r="A1728" s="23" t="str">
        <f t="shared" si="80"/>
        <v/>
      </c>
      <c r="B1728" s="24" t="s">
        <v>3005</v>
      </c>
      <c r="C1728" s="12" t="s">
        <v>3080</v>
      </c>
      <c r="D1728" s="25" t="s">
        <v>37</v>
      </c>
      <c r="E1728" s="26">
        <v>841.82</v>
      </c>
      <c r="F1728" s="25">
        <v>10</v>
      </c>
      <c r="G1728" s="27">
        <v>8.51</v>
      </c>
      <c r="H1728" s="27">
        <v>8.51</v>
      </c>
      <c r="I1728" s="27"/>
      <c r="J1728" s="27"/>
      <c r="K1728" s="25" t="s">
        <v>4117</v>
      </c>
      <c r="L1728" s="26"/>
      <c r="M1728"/>
      <c r="N1728"/>
      <c r="O1728" s="25">
        <v>-37.03</v>
      </c>
      <c r="P1728" s="25">
        <v>-34.39</v>
      </c>
      <c r="S1728" s="23" t="str">
        <f t="shared" si="81"/>
        <v/>
      </c>
      <c r="T1728" s="23">
        <f t="shared" si="79"/>
        <v>0</v>
      </c>
    </row>
    <row r="1729" spans="1:20" ht="17.399999999999999">
      <c r="A1729" s="23" t="str">
        <f t="shared" si="80"/>
        <v/>
      </c>
      <c r="B1729" s="24" t="s">
        <v>3620</v>
      </c>
      <c r="C1729" s="12" t="s">
        <v>3760</v>
      </c>
      <c r="D1729" s="25" t="s">
        <v>37</v>
      </c>
      <c r="E1729" s="26">
        <v>93.17</v>
      </c>
      <c r="F1729" s="25"/>
      <c r="G1729" s="27"/>
      <c r="H1729" s="27"/>
      <c r="I1729" s="27"/>
      <c r="J1729" s="27"/>
      <c r="K1729" s="25" t="s">
        <v>4113</v>
      </c>
      <c r="L1729" s="25"/>
      <c r="M1729"/>
      <c r="N1729"/>
      <c r="O1729" s="25">
        <v>-16.55</v>
      </c>
      <c r="P1729" s="25">
        <v>113.78</v>
      </c>
      <c r="S1729" s="23" t="str">
        <f t="shared" si="81"/>
        <v/>
      </c>
      <c r="T1729" s="23">
        <f t="shared" si="79"/>
        <v>0</v>
      </c>
    </row>
    <row r="1730" spans="1:20" ht="17.399999999999999">
      <c r="A1730" s="23" t="str">
        <f t="shared" si="80"/>
        <v/>
      </c>
      <c r="B1730" s="24" t="s">
        <v>2731</v>
      </c>
      <c r="C1730" s="12" t="s">
        <v>2732</v>
      </c>
      <c r="D1730" s="25" t="s">
        <v>37</v>
      </c>
      <c r="E1730" s="26">
        <v>47.4</v>
      </c>
      <c r="F1730" s="25"/>
      <c r="G1730" s="27"/>
      <c r="H1730" s="27"/>
      <c r="I1730" s="27"/>
      <c r="J1730" s="27"/>
      <c r="K1730" s="25" t="s">
        <v>4113</v>
      </c>
      <c r="L1730" s="25"/>
      <c r="M1730"/>
      <c r="N1730"/>
      <c r="O1730" s="25">
        <v>-8.35</v>
      </c>
      <c r="P1730" s="25">
        <v>-11.61</v>
      </c>
      <c r="S1730" s="23" t="str">
        <f t="shared" si="81"/>
        <v/>
      </c>
      <c r="T1730" s="23">
        <f t="shared" si="79"/>
        <v>0</v>
      </c>
    </row>
    <row r="1731" spans="1:20" ht="17.399999999999999">
      <c r="A1731" s="23" t="str">
        <f t="shared" si="80"/>
        <v/>
      </c>
      <c r="B1731" s="24" t="s">
        <v>2707</v>
      </c>
      <c r="C1731" s="12" t="s">
        <v>2711</v>
      </c>
      <c r="D1731" s="25" t="s">
        <v>37</v>
      </c>
      <c r="E1731" s="26">
        <v>45.68</v>
      </c>
      <c r="F1731" s="25"/>
      <c r="G1731" s="27"/>
      <c r="H1731" s="27"/>
      <c r="I1731" s="27"/>
      <c r="J1731" s="27"/>
      <c r="K1731" s="25" t="s">
        <v>4089</v>
      </c>
      <c r="L1731" s="26"/>
      <c r="M1731"/>
      <c r="N1731"/>
      <c r="O1731" s="25">
        <v>-14.21</v>
      </c>
      <c r="P1731" s="25">
        <v>-13.74</v>
      </c>
      <c r="S1731" s="23" t="str">
        <f t="shared" si="81"/>
        <v/>
      </c>
      <c r="T1731" s="23">
        <f t="shared" si="79"/>
        <v>0</v>
      </c>
    </row>
    <row r="1732" spans="1:20" ht="17.399999999999999">
      <c r="A1732" s="23" t="str">
        <f t="shared" si="80"/>
        <v/>
      </c>
      <c r="B1732" s="24" t="s">
        <v>2796</v>
      </c>
      <c r="C1732" s="12" t="s">
        <v>2798</v>
      </c>
      <c r="D1732" s="25" t="s">
        <v>37</v>
      </c>
      <c r="E1732" s="26">
        <v>45.92</v>
      </c>
      <c r="F1732" s="26"/>
      <c r="G1732" s="27"/>
      <c r="H1732" s="27"/>
      <c r="I1732" s="27"/>
      <c r="J1732" s="27"/>
      <c r="K1732" s="25" t="s">
        <v>4080</v>
      </c>
      <c r="L1732" s="25"/>
      <c r="M1732"/>
      <c r="N1732"/>
      <c r="O1732" s="25">
        <v>-4.1900000000000004</v>
      </c>
      <c r="P1732" s="25">
        <v>-29.9</v>
      </c>
      <c r="S1732" s="23" t="str">
        <f t="shared" si="81"/>
        <v/>
      </c>
      <c r="T1732" s="23">
        <f t="shared" si="79"/>
        <v>0</v>
      </c>
    </row>
    <row r="1733" spans="1:20" ht="17.399999999999999">
      <c r="A1733" s="23">
        <f t="shared" si="80"/>
        <v>251</v>
      </c>
      <c r="B1733" s="24" t="s">
        <v>2833</v>
      </c>
      <c r="C1733" s="12" t="s">
        <v>2835</v>
      </c>
      <c r="D1733" s="25" t="s">
        <v>37</v>
      </c>
      <c r="E1733" s="26">
        <v>185.22</v>
      </c>
      <c r="F1733" s="25">
        <v>1</v>
      </c>
      <c r="G1733" s="27">
        <v>1.8</v>
      </c>
      <c r="H1733" s="27">
        <v>1.8</v>
      </c>
      <c r="I1733" s="27">
        <v>1.8</v>
      </c>
      <c r="J1733" s="27">
        <v>1.8</v>
      </c>
      <c r="K1733" s="25" t="s">
        <v>4092</v>
      </c>
      <c r="L1733" s="25"/>
      <c r="M1733"/>
      <c r="N1733"/>
      <c r="O1733" s="25">
        <v>-27.63</v>
      </c>
      <c r="P1733" s="25">
        <v>-24.43</v>
      </c>
      <c r="S1733" s="23">
        <f t="shared" si="81"/>
        <v>185.23732999999999</v>
      </c>
      <c r="T1733" s="23">
        <f t="shared" si="79"/>
        <v>0</v>
      </c>
    </row>
    <row r="1734" spans="1:20" ht="17.399999999999999">
      <c r="A1734" s="23" t="str">
        <f t="shared" si="80"/>
        <v/>
      </c>
      <c r="B1734" s="24" t="s">
        <v>3500</v>
      </c>
      <c r="C1734" s="12" t="s">
        <v>3568</v>
      </c>
      <c r="D1734" s="25" t="s">
        <v>37</v>
      </c>
      <c r="E1734" s="26">
        <v>49.63</v>
      </c>
      <c r="F1734" s="25"/>
      <c r="G1734" s="27"/>
      <c r="H1734" s="27"/>
      <c r="I1734" s="27"/>
      <c r="J1734" s="27"/>
      <c r="K1734" s="25" t="s">
        <v>4095</v>
      </c>
      <c r="L1734" s="25"/>
      <c r="M1734"/>
      <c r="N1734"/>
      <c r="O1734" s="25">
        <v>7.32</v>
      </c>
      <c r="P1734" s="25">
        <v>-7.5</v>
      </c>
      <c r="S1734" s="23" t="str">
        <f t="shared" si="81"/>
        <v/>
      </c>
      <c r="T1734" s="23">
        <f t="shared" si="79"/>
        <v>0</v>
      </c>
    </row>
    <row r="1735" spans="1:20" ht="17.399999999999999">
      <c r="A1735" s="23" t="str">
        <f t="shared" si="80"/>
        <v/>
      </c>
      <c r="B1735" s="24" t="s">
        <v>2860</v>
      </c>
      <c r="C1735" s="12" t="s">
        <v>2874</v>
      </c>
      <c r="D1735" s="25" t="s">
        <v>37</v>
      </c>
      <c r="E1735" s="26">
        <v>15.39</v>
      </c>
      <c r="F1735" s="25"/>
      <c r="G1735" s="27"/>
      <c r="H1735" s="27"/>
      <c r="I1735" s="27"/>
      <c r="J1735" s="27"/>
      <c r="K1735" s="25" t="s">
        <v>4119</v>
      </c>
      <c r="L1735" s="25"/>
      <c r="M1735"/>
      <c r="N1735"/>
      <c r="O1735" s="25">
        <v>-10.08</v>
      </c>
      <c r="P1735" s="25">
        <v>-44.82</v>
      </c>
      <c r="S1735" s="23" t="str">
        <f t="shared" si="81"/>
        <v/>
      </c>
      <c r="T1735" s="23">
        <f t="shared" si="79"/>
        <v>0</v>
      </c>
    </row>
    <row r="1736" spans="1:20" ht="17.399999999999999">
      <c r="A1736" s="23" t="str">
        <f t="shared" si="80"/>
        <v/>
      </c>
      <c r="B1736" s="24" t="s">
        <v>2672</v>
      </c>
      <c r="C1736" s="12" t="s">
        <v>2674</v>
      </c>
      <c r="D1736" s="25" t="s">
        <v>37</v>
      </c>
      <c r="E1736" s="26">
        <v>61.14</v>
      </c>
      <c r="F1736" s="25"/>
      <c r="G1736" s="27"/>
      <c r="H1736" s="27"/>
      <c r="I1736" s="27"/>
      <c r="J1736" s="27"/>
      <c r="K1736" s="25" t="s">
        <v>4100</v>
      </c>
      <c r="L1736" s="25"/>
      <c r="M1736"/>
      <c r="N1736"/>
      <c r="O1736" s="25">
        <v>-16.78</v>
      </c>
      <c r="P1736" s="25">
        <v>-41</v>
      </c>
      <c r="S1736" s="23" t="str">
        <f t="shared" si="81"/>
        <v/>
      </c>
      <c r="T1736" s="23">
        <f t="shared" si="79"/>
        <v>0</v>
      </c>
    </row>
    <row r="1737" spans="1:20" ht="17.399999999999999">
      <c r="A1737" s="23">
        <f t="shared" si="80"/>
        <v>156</v>
      </c>
      <c r="B1737" s="24" t="s">
        <v>2829</v>
      </c>
      <c r="C1737" s="12" t="s">
        <v>2831</v>
      </c>
      <c r="D1737" s="25" t="s">
        <v>9</v>
      </c>
      <c r="E1737" s="26">
        <v>1376.28</v>
      </c>
      <c r="F1737" s="25">
        <v>13</v>
      </c>
      <c r="G1737" s="27">
        <v>70.23</v>
      </c>
      <c r="H1737" s="27">
        <v>70.27</v>
      </c>
      <c r="I1737" s="27">
        <v>70.2</v>
      </c>
      <c r="J1737" s="27">
        <v>70.7</v>
      </c>
      <c r="K1737" s="25" t="s">
        <v>4120</v>
      </c>
      <c r="L1737" s="25"/>
      <c r="M1737"/>
      <c r="N1737"/>
      <c r="O1737" s="25">
        <v>-3.56</v>
      </c>
      <c r="P1737" s="25">
        <v>27.95</v>
      </c>
      <c r="S1737" s="23">
        <f t="shared" si="81"/>
        <v>1376.29737</v>
      </c>
      <c r="T1737" s="23">
        <f t="shared" si="79"/>
        <v>1</v>
      </c>
    </row>
    <row r="1738" spans="1:20" ht="17.399999999999999">
      <c r="A1738" s="23" t="str">
        <f t="shared" si="80"/>
        <v/>
      </c>
      <c r="B1738" s="24" t="s">
        <v>2676</v>
      </c>
      <c r="C1738" s="12" t="s">
        <v>2677</v>
      </c>
      <c r="D1738" s="25" t="s">
        <v>37</v>
      </c>
      <c r="E1738" s="26">
        <v>52.44</v>
      </c>
      <c r="F1738" s="26"/>
      <c r="G1738" s="27"/>
      <c r="H1738" s="27"/>
      <c r="I1738" s="27"/>
      <c r="J1738" s="27"/>
      <c r="K1738" s="25" t="s">
        <v>4113</v>
      </c>
      <c r="L1738" s="26"/>
      <c r="M1738"/>
      <c r="N1738"/>
      <c r="O1738" s="25">
        <v>-24.36</v>
      </c>
      <c r="P1738" s="25">
        <v>-28.31</v>
      </c>
      <c r="S1738" s="23" t="str">
        <f t="shared" si="81"/>
        <v/>
      </c>
      <c r="T1738" s="23">
        <f t="shared" si="79"/>
        <v>0</v>
      </c>
    </row>
    <row r="1739" spans="1:20" ht="17.399999999999999">
      <c r="A1739" s="23" t="str">
        <f t="shared" si="80"/>
        <v/>
      </c>
      <c r="B1739" s="24" t="s">
        <v>2609</v>
      </c>
      <c r="C1739" s="12" t="s">
        <v>2610</v>
      </c>
      <c r="D1739" s="25" t="s">
        <v>37</v>
      </c>
      <c r="E1739" s="26">
        <v>18.399999999999999</v>
      </c>
      <c r="F1739" s="26"/>
      <c r="G1739" s="27"/>
      <c r="H1739" s="27"/>
      <c r="I1739" s="27"/>
      <c r="J1739" s="27"/>
      <c r="K1739" s="25" t="s">
        <v>4086</v>
      </c>
      <c r="L1739" s="25"/>
      <c r="M1739"/>
      <c r="N1739"/>
      <c r="O1739" s="25">
        <v>17.96</v>
      </c>
      <c r="P1739" s="25">
        <v>-19.420000000000002</v>
      </c>
      <c r="S1739" s="23" t="str">
        <f t="shared" si="81"/>
        <v/>
      </c>
      <c r="T1739" s="23">
        <f t="shared" si="79"/>
        <v>0</v>
      </c>
    </row>
    <row r="1740" spans="1:20" ht="17.399999999999999">
      <c r="A1740" s="23" t="str">
        <f t="shared" si="80"/>
        <v/>
      </c>
      <c r="B1740" s="24" t="s">
        <v>2611</v>
      </c>
      <c r="C1740" s="12" t="s">
        <v>3114</v>
      </c>
      <c r="D1740" s="25" t="s">
        <v>9</v>
      </c>
      <c r="E1740" s="26">
        <v>924.62</v>
      </c>
      <c r="F1740" s="25">
        <v>1</v>
      </c>
      <c r="G1740" s="27"/>
      <c r="H1740" s="27">
        <v>22</v>
      </c>
      <c r="I1740" s="27"/>
      <c r="J1740" s="27">
        <v>22</v>
      </c>
      <c r="K1740" s="25" t="s">
        <v>4101</v>
      </c>
      <c r="L1740" s="25"/>
      <c r="M1740"/>
      <c r="N1740"/>
      <c r="O1740" s="25">
        <v>5.69</v>
      </c>
      <c r="P1740" s="25">
        <v>-7.31</v>
      </c>
      <c r="S1740" s="23" t="str">
        <f t="shared" si="81"/>
        <v/>
      </c>
      <c r="T1740" s="23">
        <f t="shared" si="79"/>
        <v>0</v>
      </c>
    </row>
    <row r="1741" spans="1:20" ht="17.399999999999999">
      <c r="A1741" s="23" t="str">
        <f t="shared" si="80"/>
        <v/>
      </c>
      <c r="B1741" s="24" t="s">
        <v>2612</v>
      </c>
      <c r="C1741" s="12" t="s">
        <v>4919</v>
      </c>
      <c r="D1741" s="25" t="s">
        <v>37</v>
      </c>
      <c r="E1741" s="26">
        <v>87.27</v>
      </c>
      <c r="F1741" s="26"/>
      <c r="G1741" s="27"/>
      <c r="H1741" s="27"/>
      <c r="I1741" s="27"/>
      <c r="J1741" s="27"/>
      <c r="K1741" s="25" t="s">
        <v>4117</v>
      </c>
      <c r="L1741" s="25"/>
      <c r="M1741"/>
      <c r="N1741"/>
      <c r="O1741" s="25">
        <v>-37.450000000000003</v>
      </c>
      <c r="P1741" s="25">
        <v>-43.57</v>
      </c>
      <c r="S1741" s="23" t="str">
        <f t="shared" si="81"/>
        <v/>
      </c>
      <c r="T1741" s="23">
        <f t="shared" si="79"/>
        <v>0</v>
      </c>
    </row>
    <row r="1742" spans="1:20" ht="17.399999999999999">
      <c r="A1742" s="23" t="str">
        <f t="shared" si="80"/>
        <v/>
      </c>
      <c r="B1742" s="24" t="s">
        <v>2673</v>
      </c>
      <c r="C1742" s="12" t="s">
        <v>2675</v>
      </c>
      <c r="D1742" s="25" t="s">
        <v>37</v>
      </c>
      <c r="E1742" s="26">
        <v>184.63</v>
      </c>
      <c r="F1742" s="25"/>
      <c r="G1742" s="27"/>
      <c r="H1742" s="27"/>
      <c r="I1742" s="27"/>
      <c r="J1742" s="27"/>
      <c r="K1742" s="25" t="s">
        <v>4092</v>
      </c>
      <c r="L1742" s="26"/>
      <c r="M1742"/>
      <c r="N1742"/>
      <c r="O1742" s="25">
        <v>-13.03</v>
      </c>
      <c r="P1742" s="25">
        <v>21.97</v>
      </c>
      <c r="S1742" s="23" t="str">
        <f t="shared" si="81"/>
        <v/>
      </c>
      <c r="T1742" s="23">
        <f t="shared" ref="T1742:T1805" si="82">IF(AND(G1742&lt;H1742,I1742&lt;J1742,H1742&lt;J1742),1,IF(AND(G1742&gt;H1742,I1742&gt;J1742,H1742&gt;J1742),-1,0))</f>
        <v>0</v>
      </c>
    </row>
    <row r="1743" spans="1:20" ht="17.399999999999999">
      <c r="A1743" s="23">
        <f t="shared" ref="A1743:A1806" si="83">IF(ISERROR(RANK(S1743,$S$14:$S$3000,)),"",RANK(S1743,$S$14:$S$3000,))</f>
        <v>225</v>
      </c>
      <c r="B1743" s="24" t="s">
        <v>3355</v>
      </c>
      <c r="C1743" s="12" t="s">
        <v>3443</v>
      </c>
      <c r="D1743" s="25" t="s">
        <v>9</v>
      </c>
      <c r="E1743" s="26">
        <v>336.02</v>
      </c>
      <c r="F1743" s="26">
        <v>3</v>
      </c>
      <c r="G1743" s="27">
        <v>6.7</v>
      </c>
      <c r="H1743" s="27">
        <v>6.7</v>
      </c>
      <c r="I1743" s="27">
        <v>6.7</v>
      </c>
      <c r="J1743" s="27">
        <v>5</v>
      </c>
      <c r="K1743" s="25" t="s">
        <v>4092</v>
      </c>
      <c r="L1743" s="25"/>
      <c r="M1743"/>
      <c r="N1743"/>
      <c r="O1743" s="25">
        <v>4.51</v>
      </c>
      <c r="P1743" s="25">
        <v>-24.11</v>
      </c>
      <c r="S1743" s="23">
        <f t="shared" ref="S1743:S1806" si="84">IF(OR(F1743&lt;=$F$8,ISBLANK(G1743),ISBLANK(H1743),ISBLANK(J1743),ISBLANK(I1743)),"",E1743+ROW()/100000)</f>
        <v>336.03742999999997</v>
      </c>
      <c r="T1743" s="23">
        <f t="shared" si="82"/>
        <v>0</v>
      </c>
    </row>
    <row r="1744" spans="1:20" ht="17.399999999999999">
      <c r="A1744" s="23">
        <f t="shared" si="83"/>
        <v>146</v>
      </c>
      <c r="B1744" s="24" t="s">
        <v>2613</v>
      </c>
      <c r="C1744" s="12" t="s">
        <v>2614</v>
      </c>
      <c r="D1744" s="25" t="s">
        <v>9</v>
      </c>
      <c r="E1744" s="26">
        <v>1876.07</v>
      </c>
      <c r="F1744" s="25">
        <v>19</v>
      </c>
      <c r="G1744" s="27">
        <v>69.47</v>
      </c>
      <c r="H1744" s="27">
        <v>69.36</v>
      </c>
      <c r="I1744" s="27">
        <v>69.319999999999993</v>
      </c>
      <c r="J1744" s="27">
        <v>69.400000000000006</v>
      </c>
      <c r="K1744" s="25" t="s">
        <v>4102</v>
      </c>
      <c r="L1744" s="25"/>
      <c r="M1744"/>
      <c r="N1744"/>
      <c r="O1744" s="25">
        <v>-3.9</v>
      </c>
      <c r="P1744" s="25">
        <v>-17.350000000000001</v>
      </c>
      <c r="S1744" s="23">
        <f t="shared" si="84"/>
        <v>1876.08744</v>
      </c>
      <c r="T1744" s="23">
        <f t="shared" si="82"/>
        <v>0</v>
      </c>
    </row>
    <row r="1745" spans="1:20" ht="17.399999999999999">
      <c r="A1745" s="23" t="str">
        <f t="shared" si="83"/>
        <v/>
      </c>
      <c r="B1745" s="24" t="s">
        <v>2713</v>
      </c>
      <c r="C1745" s="12" t="s">
        <v>4697</v>
      </c>
      <c r="D1745" s="25" t="s">
        <v>37</v>
      </c>
      <c r="E1745" s="26">
        <v>15.53</v>
      </c>
      <c r="F1745" s="25"/>
      <c r="G1745" s="27"/>
      <c r="H1745" s="27"/>
      <c r="I1745" s="27"/>
      <c r="J1745" s="27"/>
      <c r="K1745" s="25" t="s">
        <v>4092</v>
      </c>
      <c r="L1745" s="25"/>
      <c r="M1745"/>
      <c r="N1745"/>
      <c r="O1745" s="25">
        <v>-19.420000000000002</v>
      </c>
      <c r="P1745" s="25">
        <v>-39.79</v>
      </c>
      <c r="S1745" s="23" t="str">
        <f t="shared" si="84"/>
        <v/>
      </c>
      <c r="T1745" s="23">
        <f t="shared" si="82"/>
        <v>0</v>
      </c>
    </row>
    <row r="1746" spans="1:20" ht="17.399999999999999">
      <c r="A1746" s="23" t="str">
        <f t="shared" si="83"/>
        <v/>
      </c>
      <c r="B1746" s="24" t="s">
        <v>2891</v>
      </c>
      <c r="C1746" s="12" t="s">
        <v>2895</v>
      </c>
      <c r="D1746" s="25" t="s">
        <v>9</v>
      </c>
      <c r="E1746" s="26">
        <v>332.53</v>
      </c>
      <c r="F1746" s="25">
        <v>1</v>
      </c>
      <c r="G1746" s="27">
        <v>38.799999999999997</v>
      </c>
      <c r="H1746" s="27">
        <v>38.299999999999997</v>
      </c>
      <c r="I1746" s="27"/>
      <c r="J1746" s="27">
        <v>38.299999999999997</v>
      </c>
      <c r="K1746" s="25" t="s">
        <v>4078</v>
      </c>
      <c r="L1746" s="25"/>
      <c r="M1746"/>
      <c r="N1746"/>
      <c r="O1746" s="25">
        <v>5.14</v>
      </c>
      <c r="P1746" s="25">
        <v>-0.61</v>
      </c>
      <c r="S1746" s="23" t="str">
        <f t="shared" si="84"/>
        <v/>
      </c>
      <c r="T1746" s="23">
        <f t="shared" si="82"/>
        <v>0</v>
      </c>
    </row>
    <row r="1747" spans="1:20" ht="17.399999999999999">
      <c r="A1747" s="23" t="str">
        <f t="shared" si="83"/>
        <v/>
      </c>
      <c r="B1747" s="24" t="s">
        <v>2631</v>
      </c>
      <c r="C1747" s="12" t="s">
        <v>2635</v>
      </c>
      <c r="D1747" s="25" t="s">
        <v>37</v>
      </c>
      <c r="E1747" s="26">
        <v>197.83</v>
      </c>
      <c r="F1747" s="25"/>
      <c r="G1747" s="27"/>
      <c r="H1747" s="27"/>
      <c r="I1747" s="27"/>
      <c r="J1747" s="27"/>
      <c r="K1747" s="25" t="s">
        <v>4120</v>
      </c>
      <c r="L1747" s="25"/>
      <c r="M1747"/>
      <c r="N1747"/>
      <c r="O1747" s="25">
        <v>3.69</v>
      </c>
      <c r="P1747" s="25">
        <v>-39.82</v>
      </c>
      <c r="S1747" s="23" t="str">
        <f t="shared" si="84"/>
        <v/>
      </c>
      <c r="T1747" s="23">
        <f t="shared" si="82"/>
        <v>0</v>
      </c>
    </row>
    <row r="1748" spans="1:20" ht="17.399999999999999">
      <c r="A1748" s="23" t="str">
        <f t="shared" si="83"/>
        <v/>
      </c>
      <c r="B1748" s="24" t="s">
        <v>3356</v>
      </c>
      <c r="C1748" s="12" t="s">
        <v>3444</v>
      </c>
      <c r="D1748" s="25" t="s">
        <v>37</v>
      </c>
      <c r="E1748" s="26">
        <v>240.78</v>
      </c>
      <c r="F1748" s="25"/>
      <c r="G1748" s="27"/>
      <c r="H1748" s="27"/>
      <c r="I1748" s="27"/>
      <c r="J1748" s="27"/>
      <c r="K1748" s="25" t="s">
        <v>4105</v>
      </c>
      <c r="L1748" s="25"/>
      <c r="M1748"/>
      <c r="N1748"/>
      <c r="O1748" s="25">
        <v>-12.99</v>
      </c>
      <c r="P1748" s="25">
        <v>-3.72</v>
      </c>
      <c r="S1748" s="23" t="str">
        <f t="shared" si="84"/>
        <v/>
      </c>
      <c r="T1748" s="23">
        <f t="shared" si="82"/>
        <v>0</v>
      </c>
    </row>
    <row r="1749" spans="1:20" ht="17.399999999999999">
      <c r="A1749" s="23" t="str">
        <f t="shared" si="83"/>
        <v/>
      </c>
      <c r="B1749" s="24" t="s">
        <v>3501</v>
      </c>
      <c r="C1749" s="12" t="s">
        <v>3569</v>
      </c>
      <c r="D1749" s="25" t="s">
        <v>37</v>
      </c>
      <c r="E1749" s="26">
        <v>25.82</v>
      </c>
      <c r="F1749" s="25"/>
      <c r="G1749" s="27"/>
      <c r="H1749" s="27"/>
      <c r="I1749" s="27"/>
      <c r="J1749" s="27"/>
      <c r="K1749" s="25" t="s">
        <v>4080</v>
      </c>
      <c r="L1749" s="25"/>
      <c r="M1749"/>
      <c r="N1749"/>
      <c r="O1749" s="25">
        <v>-21.55</v>
      </c>
      <c r="P1749" s="25">
        <v>-39.36</v>
      </c>
      <c r="S1749" s="23" t="str">
        <f t="shared" si="84"/>
        <v/>
      </c>
      <c r="T1749" s="23">
        <f t="shared" si="82"/>
        <v>0</v>
      </c>
    </row>
    <row r="1750" spans="1:20" ht="17.399999999999999">
      <c r="A1750" s="23">
        <f t="shared" si="83"/>
        <v>161</v>
      </c>
      <c r="B1750" s="24" t="s">
        <v>2932</v>
      </c>
      <c r="C1750" s="12" t="s">
        <v>2941</v>
      </c>
      <c r="D1750" s="25" t="s">
        <v>9</v>
      </c>
      <c r="E1750" s="26">
        <v>1200.2</v>
      </c>
      <c r="F1750" s="25">
        <v>8</v>
      </c>
      <c r="G1750" s="27">
        <v>22.38</v>
      </c>
      <c r="H1750" s="27">
        <v>22.16</v>
      </c>
      <c r="I1750" s="27">
        <v>22.7</v>
      </c>
      <c r="J1750" s="27">
        <v>20.3</v>
      </c>
      <c r="K1750" s="25" t="s">
        <v>4091</v>
      </c>
      <c r="L1750" s="25"/>
      <c r="M1750"/>
      <c r="N1750"/>
      <c r="O1750" s="25">
        <v>-12.41</v>
      </c>
      <c r="P1750" s="25">
        <v>26.75</v>
      </c>
      <c r="S1750" s="23">
        <f t="shared" si="84"/>
        <v>1200.2175</v>
      </c>
      <c r="T1750" s="23">
        <f t="shared" si="82"/>
        <v>-1</v>
      </c>
    </row>
    <row r="1751" spans="1:20" ht="17.399999999999999">
      <c r="A1751" s="23" t="str">
        <f t="shared" si="83"/>
        <v/>
      </c>
      <c r="B1751" s="24" t="s">
        <v>3927</v>
      </c>
      <c r="C1751" s="12" t="s">
        <v>3932</v>
      </c>
      <c r="D1751" s="25" t="s">
        <v>37</v>
      </c>
      <c r="E1751" s="26">
        <v>1177.1099999999999</v>
      </c>
      <c r="F1751" s="26">
        <v>13</v>
      </c>
      <c r="G1751" s="27">
        <v>31.35</v>
      </c>
      <c r="H1751" s="27">
        <v>31.35</v>
      </c>
      <c r="I1751" s="27">
        <v>31.5</v>
      </c>
      <c r="J1751" s="27"/>
      <c r="K1751" s="25" t="s">
        <v>4076</v>
      </c>
      <c r="L1751" s="25"/>
      <c r="M1751"/>
      <c r="N1751"/>
      <c r="O1751" s="25">
        <v>-4.8099999999999996</v>
      </c>
      <c r="P1751" s="25">
        <v>-18.05</v>
      </c>
      <c r="S1751" s="23" t="str">
        <f t="shared" si="84"/>
        <v/>
      </c>
      <c r="T1751" s="23">
        <f t="shared" si="82"/>
        <v>0</v>
      </c>
    </row>
    <row r="1752" spans="1:20" ht="17.399999999999999">
      <c r="A1752" s="23" t="str">
        <f t="shared" si="83"/>
        <v/>
      </c>
      <c r="B1752" s="24" t="s">
        <v>2737</v>
      </c>
      <c r="C1752" s="12" t="s">
        <v>5289</v>
      </c>
      <c r="D1752" s="25" t="s">
        <v>37</v>
      </c>
      <c r="E1752" s="28">
        <v>24.3</v>
      </c>
      <c r="F1752" s="25"/>
      <c r="G1752" s="27"/>
      <c r="H1752" s="27"/>
      <c r="I1752" s="27"/>
      <c r="J1752" s="27"/>
      <c r="K1752" s="25" t="s">
        <v>4088</v>
      </c>
      <c r="L1752" s="25"/>
      <c r="M1752"/>
      <c r="N1752"/>
      <c r="O1752" s="25">
        <v>-25.77</v>
      </c>
      <c r="P1752" s="25">
        <v>-46.87</v>
      </c>
      <c r="S1752" s="23" t="str">
        <f t="shared" si="84"/>
        <v/>
      </c>
      <c r="T1752" s="23">
        <f t="shared" si="82"/>
        <v>0</v>
      </c>
    </row>
    <row r="1753" spans="1:20" ht="17.399999999999999">
      <c r="A1753" s="23" t="str">
        <f t="shared" si="83"/>
        <v/>
      </c>
      <c r="B1753" s="24" t="s">
        <v>2688</v>
      </c>
      <c r="C1753" s="12" t="s">
        <v>2689</v>
      </c>
      <c r="D1753" s="25" t="s">
        <v>37</v>
      </c>
      <c r="E1753" s="28">
        <v>19183.91</v>
      </c>
      <c r="F1753" s="25">
        <v>3</v>
      </c>
      <c r="G1753" s="27">
        <v>30.15</v>
      </c>
      <c r="H1753" s="27">
        <v>30.15</v>
      </c>
      <c r="I1753" s="27"/>
      <c r="J1753" s="27"/>
      <c r="K1753" s="25" t="s">
        <v>4100</v>
      </c>
      <c r="L1753" s="25"/>
      <c r="M1753"/>
      <c r="N1753"/>
      <c r="O1753" s="25">
        <v>-2.19</v>
      </c>
      <c r="P1753" s="25">
        <v>-0.56000000000000005</v>
      </c>
      <c r="S1753" s="23" t="str">
        <f t="shared" si="84"/>
        <v/>
      </c>
      <c r="T1753" s="23">
        <f t="shared" si="82"/>
        <v>0</v>
      </c>
    </row>
    <row r="1754" spans="1:20" ht="17.399999999999999">
      <c r="A1754" s="23" t="str">
        <f t="shared" si="83"/>
        <v/>
      </c>
      <c r="B1754" s="24" t="s">
        <v>3006</v>
      </c>
      <c r="C1754" s="12" t="s">
        <v>5003</v>
      </c>
      <c r="D1754" s="25" t="s">
        <v>37</v>
      </c>
      <c r="E1754" s="28">
        <v>42.76</v>
      </c>
      <c r="F1754" s="25"/>
      <c r="G1754" s="27"/>
      <c r="H1754" s="27"/>
      <c r="I1754" s="27"/>
      <c r="J1754" s="27"/>
      <c r="K1754" s="25" t="s">
        <v>4100</v>
      </c>
      <c r="L1754" s="25"/>
      <c r="M1754"/>
      <c r="N1754"/>
      <c r="O1754" s="25">
        <v>-5.79</v>
      </c>
      <c r="P1754" s="25">
        <v>-37.869999999999997</v>
      </c>
      <c r="S1754" s="23" t="str">
        <f t="shared" si="84"/>
        <v/>
      </c>
      <c r="T1754" s="23">
        <f t="shared" si="82"/>
        <v>0</v>
      </c>
    </row>
    <row r="1755" spans="1:20" ht="17.399999999999999">
      <c r="A1755" s="23" t="str">
        <f t="shared" si="83"/>
        <v/>
      </c>
      <c r="B1755" s="24" t="s">
        <v>2615</v>
      </c>
      <c r="C1755" s="12" t="s">
        <v>4413</v>
      </c>
      <c r="D1755" s="25" t="s">
        <v>37</v>
      </c>
      <c r="E1755" s="28">
        <v>38.97</v>
      </c>
      <c r="F1755" s="25">
        <v>1</v>
      </c>
      <c r="G1755" s="27"/>
      <c r="H1755" s="27"/>
      <c r="I1755" s="27"/>
      <c r="J1755" s="27"/>
      <c r="K1755" s="25" t="s">
        <v>4092</v>
      </c>
      <c r="L1755" s="25"/>
      <c r="M1755"/>
      <c r="N1755"/>
      <c r="O1755" s="25">
        <v>-26.56</v>
      </c>
      <c r="P1755" s="25">
        <v>-44.34</v>
      </c>
      <c r="S1755" s="23" t="str">
        <f t="shared" si="84"/>
        <v/>
      </c>
      <c r="T1755" s="23">
        <f t="shared" si="82"/>
        <v>0</v>
      </c>
    </row>
    <row r="1756" spans="1:20" ht="17.399999999999999">
      <c r="A1756" s="23" t="str">
        <f t="shared" si="83"/>
        <v/>
      </c>
      <c r="B1756" s="24" t="s">
        <v>2679</v>
      </c>
      <c r="C1756" s="12" t="s">
        <v>2680</v>
      </c>
      <c r="D1756" s="25" t="s">
        <v>37</v>
      </c>
      <c r="E1756" s="28">
        <v>69.13</v>
      </c>
      <c r="F1756" s="25"/>
      <c r="G1756" s="27"/>
      <c r="H1756" s="27"/>
      <c r="I1756" s="27"/>
      <c r="J1756" s="27"/>
      <c r="K1756" s="25" t="s">
        <v>4097</v>
      </c>
      <c r="L1756" s="25"/>
      <c r="M1756"/>
      <c r="N1756"/>
      <c r="O1756" s="25">
        <v>0</v>
      </c>
      <c r="P1756" s="25">
        <v>0</v>
      </c>
      <c r="S1756" s="23" t="str">
        <f t="shared" si="84"/>
        <v/>
      </c>
      <c r="T1756" s="23">
        <f t="shared" si="82"/>
        <v>0</v>
      </c>
    </row>
    <row r="1757" spans="1:20" ht="17.399999999999999">
      <c r="A1757" s="23" t="str">
        <f t="shared" si="83"/>
        <v/>
      </c>
      <c r="B1757" s="24" t="s">
        <v>2803</v>
      </c>
      <c r="C1757" s="6" t="s">
        <v>2806</v>
      </c>
      <c r="D1757" s="25" t="s">
        <v>37</v>
      </c>
      <c r="E1757" s="28">
        <v>14.74</v>
      </c>
      <c r="F1757" s="25"/>
      <c r="G1757" s="27"/>
      <c r="H1757" s="27"/>
      <c r="I1757" s="27"/>
      <c r="J1757" s="27"/>
      <c r="K1757" s="25" t="s">
        <v>4084</v>
      </c>
      <c r="L1757" s="25"/>
      <c r="M1757"/>
      <c r="N1757"/>
      <c r="O1757" s="25">
        <v>-29.24</v>
      </c>
      <c r="P1757" s="25">
        <v>-50.07</v>
      </c>
      <c r="S1757" s="23" t="str">
        <f t="shared" si="84"/>
        <v/>
      </c>
      <c r="T1757" s="23">
        <f t="shared" si="82"/>
        <v>0</v>
      </c>
    </row>
    <row r="1758" spans="1:20" ht="17.399999999999999">
      <c r="A1758" s="23" t="str">
        <f t="shared" si="83"/>
        <v/>
      </c>
      <c r="B1758" s="24" t="s">
        <v>3151</v>
      </c>
      <c r="C1758" s="6" t="s">
        <v>3279</v>
      </c>
      <c r="D1758" s="25" t="s">
        <v>37</v>
      </c>
      <c r="E1758" s="28">
        <v>28.11</v>
      </c>
      <c r="F1758" s="25"/>
      <c r="G1758" s="27"/>
      <c r="H1758" s="27"/>
      <c r="I1758" s="27"/>
      <c r="J1758" s="27"/>
      <c r="K1758" s="25" t="s">
        <v>4113</v>
      </c>
      <c r="L1758" s="25"/>
      <c r="M1758"/>
      <c r="N1758"/>
      <c r="O1758" s="25">
        <v>25</v>
      </c>
      <c r="P1758" s="25">
        <v>10.49</v>
      </c>
      <c r="S1758" s="23" t="str">
        <f t="shared" si="84"/>
        <v/>
      </c>
      <c r="T1758" s="23">
        <f t="shared" si="82"/>
        <v>0</v>
      </c>
    </row>
    <row r="1759" spans="1:20" ht="17.399999999999999">
      <c r="A1759" s="23" t="str">
        <f t="shared" si="83"/>
        <v/>
      </c>
      <c r="B1759" s="24" t="s">
        <v>3621</v>
      </c>
      <c r="C1759" s="6" t="s">
        <v>5046</v>
      </c>
      <c r="D1759" s="25" t="s">
        <v>37</v>
      </c>
      <c r="E1759" s="28">
        <v>48.45</v>
      </c>
      <c r="F1759" s="25"/>
      <c r="G1759" s="27"/>
      <c r="H1759" s="27"/>
      <c r="I1759" s="27"/>
      <c r="J1759" s="27"/>
      <c r="K1759" s="25" t="s">
        <v>4092</v>
      </c>
      <c r="L1759" s="25"/>
      <c r="M1759"/>
      <c r="N1759"/>
      <c r="O1759" s="25">
        <v>-28.57</v>
      </c>
      <c r="P1759" s="25">
        <v>-16.36</v>
      </c>
      <c r="S1759" s="23" t="str">
        <f t="shared" si="84"/>
        <v/>
      </c>
      <c r="T1759" s="23">
        <f t="shared" si="82"/>
        <v>0</v>
      </c>
    </row>
    <row r="1760" spans="1:20" ht="17.399999999999999">
      <c r="A1760" s="23" t="str">
        <f t="shared" si="83"/>
        <v/>
      </c>
      <c r="B1760" s="24" t="s">
        <v>3007</v>
      </c>
      <c r="C1760" s="6" t="s">
        <v>4752</v>
      </c>
      <c r="D1760" s="25" t="s">
        <v>37</v>
      </c>
      <c r="E1760" s="28">
        <v>120.77</v>
      </c>
      <c r="F1760" s="25"/>
      <c r="G1760" s="25"/>
      <c r="H1760" s="25"/>
      <c r="I1760" s="25"/>
      <c r="J1760" s="25"/>
      <c r="K1760" s="25" t="s">
        <v>4086</v>
      </c>
      <c r="L1760" s="25"/>
      <c r="M1760"/>
      <c r="N1760"/>
      <c r="O1760" s="25">
        <v>104.54</v>
      </c>
      <c r="P1760" s="25">
        <v>75.87</v>
      </c>
      <c r="S1760" s="23" t="str">
        <f t="shared" si="84"/>
        <v/>
      </c>
      <c r="T1760" s="23">
        <f t="shared" si="82"/>
        <v>0</v>
      </c>
    </row>
    <row r="1761" spans="1:20" ht="17.399999999999999">
      <c r="A1761" s="23" t="str">
        <f t="shared" si="83"/>
        <v/>
      </c>
      <c r="B1761" s="24" t="s">
        <v>4350</v>
      </c>
      <c r="C1761" s="6" t="s">
        <v>4355</v>
      </c>
      <c r="D1761" s="25" t="s">
        <v>37</v>
      </c>
      <c r="E1761" s="28">
        <v>32.29</v>
      </c>
      <c r="F1761" s="25"/>
      <c r="G1761" s="25"/>
      <c r="H1761" s="25"/>
      <c r="I1761" s="25"/>
      <c r="J1761" s="25"/>
      <c r="K1761" s="25" t="s">
        <v>4085</v>
      </c>
      <c r="L1761" s="25"/>
      <c r="M1761"/>
      <c r="N1761"/>
      <c r="O1761" s="25">
        <v>-17.46</v>
      </c>
      <c r="P1761" s="25">
        <v>17.489999999999998</v>
      </c>
      <c r="S1761" s="23" t="str">
        <f t="shared" si="84"/>
        <v/>
      </c>
      <c r="T1761" s="23">
        <f t="shared" si="82"/>
        <v>0</v>
      </c>
    </row>
    <row r="1762" spans="1:20" ht="17.399999999999999">
      <c r="A1762" s="23" t="str">
        <f t="shared" si="83"/>
        <v/>
      </c>
      <c r="B1762" s="24" t="s">
        <v>4655</v>
      </c>
      <c r="C1762" s="6" t="s">
        <v>4656</v>
      </c>
      <c r="D1762" s="25" t="s">
        <v>37</v>
      </c>
      <c r="E1762" s="28">
        <v>138.97</v>
      </c>
      <c r="F1762" s="25"/>
      <c r="G1762" s="25"/>
      <c r="H1762" s="25"/>
      <c r="I1762" s="25"/>
      <c r="J1762" s="25"/>
      <c r="K1762" s="25" t="s">
        <v>4088</v>
      </c>
      <c r="L1762" s="25"/>
      <c r="M1762"/>
      <c r="N1762"/>
      <c r="O1762" s="25">
        <v>-27.33</v>
      </c>
      <c r="P1762" s="25">
        <v>-45.31</v>
      </c>
      <c r="S1762" s="23" t="str">
        <f t="shared" si="84"/>
        <v/>
      </c>
      <c r="T1762" s="23">
        <f t="shared" si="82"/>
        <v>0</v>
      </c>
    </row>
    <row r="1763" spans="1:20" ht="17.399999999999999">
      <c r="A1763" s="23" t="str">
        <f t="shared" si="83"/>
        <v/>
      </c>
      <c r="B1763" s="24" t="s">
        <v>4769</v>
      </c>
      <c r="C1763" s="6" t="s">
        <v>4772</v>
      </c>
      <c r="D1763" s="25" t="s">
        <v>37</v>
      </c>
      <c r="E1763" s="28">
        <v>30.79</v>
      </c>
      <c r="F1763" s="25"/>
      <c r="G1763" s="25"/>
      <c r="H1763" s="25"/>
      <c r="I1763" s="25"/>
      <c r="J1763" s="25"/>
      <c r="K1763" s="25" t="s">
        <v>4113</v>
      </c>
      <c r="L1763" s="25"/>
      <c r="M1763"/>
      <c r="N1763"/>
      <c r="O1763" s="25">
        <v>-20.63</v>
      </c>
      <c r="P1763" s="25">
        <v>-34.700000000000003</v>
      </c>
      <c r="S1763" s="23" t="str">
        <f t="shared" si="84"/>
        <v/>
      </c>
      <c r="T1763" s="23">
        <f t="shared" si="82"/>
        <v>0</v>
      </c>
    </row>
    <row r="1764" spans="1:20" ht="17.399999999999999">
      <c r="A1764" s="23" t="str">
        <f t="shared" si="83"/>
        <v/>
      </c>
      <c r="B1764" s="24" t="s">
        <v>4633</v>
      </c>
      <c r="C1764" s="6" t="s">
        <v>4637</v>
      </c>
      <c r="D1764" s="25" t="s">
        <v>37</v>
      </c>
      <c r="E1764" s="28">
        <v>51.44</v>
      </c>
      <c r="F1764" s="25"/>
      <c r="G1764" s="25"/>
      <c r="H1764" s="25"/>
      <c r="I1764" s="25"/>
      <c r="J1764" s="25"/>
      <c r="K1764" s="25" t="s">
        <v>4105</v>
      </c>
      <c r="L1764" s="25"/>
      <c r="M1764"/>
      <c r="N1764"/>
      <c r="O1764" s="25">
        <v>-12.28</v>
      </c>
      <c r="P1764" s="25">
        <v>-36.54</v>
      </c>
      <c r="S1764" s="23" t="str">
        <f t="shared" si="84"/>
        <v/>
      </c>
      <c r="T1764" s="23">
        <f t="shared" si="82"/>
        <v>0</v>
      </c>
    </row>
    <row r="1765" spans="1:20" ht="17.399999999999999">
      <c r="A1765" s="23" t="str">
        <f t="shared" si="83"/>
        <v/>
      </c>
      <c r="B1765" s="24" t="s">
        <v>4377</v>
      </c>
      <c r="C1765" s="6" t="s">
        <v>4381</v>
      </c>
      <c r="D1765" s="25" t="s">
        <v>37</v>
      </c>
      <c r="E1765" s="28">
        <v>11.14</v>
      </c>
      <c r="F1765" s="25"/>
      <c r="G1765" s="25"/>
      <c r="H1765" s="25"/>
      <c r="I1765" s="25"/>
      <c r="J1765" s="25"/>
      <c r="K1765" s="25" t="s">
        <v>4100</v>
      </c>
      <c r="L1765" s="25"/>
      <c r="M1765"/>
      <c r="N1765"/>
      <c r="O1765" s="25">
        <v>-29.65</v>
      </c>
      <c r="P1765" s="25">
        <v>-42.32</v>
      </c>
      <c r="S1765" s="23" t="str">
        <f t="shared" si="84"/>
        <v/>
      </c>
      <c r="T1765" s="23">
        <f t="shared" si="82"/>
        <v>0</v>
      </c>
    </row>
    <row r="1766" spans="1:20" ht="17.399999999999999">
      <c r="A1766" s="23" t="str">
        <f t="shared" si="83"/>
        <v/>
      </c>
      <c r="B1766" s="24" t="s">
        <v>4024</v>
      </c>
      <c r="C1766" s="6" t="s">
        <v>4027</v>
      </c>
      <c r="D1766" s="25" t="s">
        <v>37</v>
      </c>
      <c r="E1766" s="28">
        <v>353.61</v>
      </c>
      <c r="F1766" s="25"/>
      <c r="G1766" s="25"/>
      <c r="H1766" s="25"/>
      <c r="I1766" s="25"/>
      <c r="J1766" s="25"/>
      <c r="K1766" s="25" t="s">
        <v>4100</v>
      </c>
      <c r="L1766" s="25"/>
      <c r="M1766"/>
      <c r="N1766"/>
      <c r="O1766" s="25">
        <v>-22.79</v>
      </c>
      <c r="P1766" s="25">
        <v>-34.06</v>
      </c>
      <c r="S1766" s="23" t="str">
        <f t="shared" si="84"/>
        <v/>
      </c>
      <c r="T1766" s="23">
        <f t="shared" si="82"/>
        <v>0</v>
      </c>
    </row>
    <row r="1767" spans="1:20" ht="17.399999999999999">
      <c r="A1767" s="23" t="str">
        <f t="shared" si="83"/>
        <v/>
      </c>
      <c r="B1767" s="24" t="s">
        <v>3622</v>
      </c>
      <c r="C1767" s="6" t="s">
        <v>4717</v>
      </c>
      <c r="D1767" s="25" t="s">
        <v>37</v>
      </c>
      <c r="E1767" s="28">
        <v>194.2</v>
      </c>
      <c r="F1767" s="25"/>
      <c r="G1767" s="25"/>
      <c r="H1767" s="25"/>
      <c r="I1767" s="25"/>
      <c r="J1767" s="25"/>
      <c r="K1767" s="25" t="s">
        <v>4089</v>
      </c>
      <c r="L1767" s="25"/>
      <c r="M1767"/>
      <c r="N1767"/>
      <c r="O1767" s="25">
        <v>-23.53</v>
      </c>
      <c r="P1767" s="25">
        <v>-19.670000000000002</v>
      </c>
      <c r="S1767" s="23" t="str">
        <f t="shared" si="84"/>
        <v/>
      </c>
      <c r="T1767" s="23">
        <f t="shared" si="82"/>
        <v>0</v>
      </c>
    </row>
    <row r="1768" spans="1:20" ht="17.399999999999999">
      <c r="A1768" s="23" t="str">
        <f t="shared" si="83"/>
        <v/>
      </c>
      <c r="B1768" s="24" t="s">
        <v>2727</v>
      </c>
      <c r="C1768" s="6" t="s">
        <v>2729</v>
      </c>
      <c r="D1768" s="25" t="s">
        <v>37</v>
      </c>
      <c r="E1768" s="28">
        <v>245.62</v>
      </c>
      <c r="F1768" s="25"/>
      <c r="G1768" s="25"/>
      <c r="H1768" s="25"/>
      <c r="I1768" s="25"/>
      <c r="J1768" s="25"/>
      <c r="K1768" s="25" t="s">
        <v>4105</v>
      </c>
      <c r="L1768" s="25"/>
      <c r="M1768"/>
      <c r="N1768"/>
      <c r="O1768" s="25">
        <v>-18.850000000000001</v>
      </c>
      <c r="P1768" s="25">
        <v>-27.96</v>
      </c>
      <c r="S1768" s="23" t="str">
        <f t="shared" si="84"/>
        <v/>
      </c>
      <c r="T1768" s="23">
        <f t="shared" si="82"/>
        <v>0</v>
      </c>
    </row>
    <row r="1769" spans="1:20" ht="17.399999999999999">
      <c r="A1769" s="23" t="str">
        <f t="shared" si="83"/>
        <v/>
      </c>
      <c r="B1769" s="24" t="s">
        <v>2681</v>
      </c>
      <c r="C1769" s="6" t="s">
        <v>3280</v>
      </c>
      <c r="D1769" s="25" t="s">
        <v>37</v>
      </c>
      <c r="E1769" s="28">
        <v>16.27</v>
      </c>
      <c r="F1769" s="25"/>
      <c r="G1769" s="25"/>
      <c r="H1769" s="25"/>
      <c r="I1769" s="25"/>
      <c r="J1769" s="25"/>
      <c r="K1769" s="25" t="s">
        <v>4076</v>
      </c>
      <c r="L1769" s="25"/>
      <c r="M1769"/>
      <c r="N1769"/>
      <c r="O1769" s="25">
        <v>-24.5</v>
      </c>
      <c r="P1769" s="25">
        <v>-68.489999999999995</v>
      </c>
      <c r="S1769" s="23" t="str">
        <f t="shared" si="84"/>
        <v/>
      </c>
      <c r="T1769" s="23">
        <f t="shared" si="82"/>
        <v>0</v>
      </c>
    </row>
    <row r="1770" spans="1:20" ht="17.399999999999999">
      <c r="A1770" s="23" t="str">
        <f t="shared" si="83"/>
        <v/>
      </c>
      <c r="B1770" s="24" t="s">
        <v>4034</v>
      </c>
      <c r="C1770" s="6" t="s">
        <v>4857</v>
      </c>
      <c r="D1770" s="25" t="s">
        <v>37</v>
      </c>
      <c r="E1770" s="28">
        <v>20.440000000000001</v>
      </c>
      <c r="F1770" s="25"/>
      <c r="G1770" s="25"/>
      <c r="H1770" s="25"/>
      <c r="I1770" s="25"/>
      <c r="J1770" s="25"/>
      <c r="K1770" s="25" t="s">
        <v>4103</v>
      </c>
      <c r="L1770" s="25"/>
      <c r="M1770"/>
      <c r="N1770"/>
      <c r="O1770" s="25">
        <v>-49.51</v>
      </c>
      <c r="P1770" s="25">
        <v>-55.93</v>
      </c>
      <c r="S1770" s="23" t="str">
        <f t="shared" si="84"/>
        <v/>
      </c>
      <c r="T1770" s="23">
        <f t="shared" si="82"/>
        <v>0</v>
      </c>
    </row>
    <row r="1771" spans="1:20" ht="17.399999999999999">
      <c r="A1771" s="23" t="str">
        <f t="shared" si="83"/>
        <v/>
      </c>
      <c r="B1771" s="24" t="s">
        <v>2714</v>
      </c>
      <c r="C1771" s="6" t="s">
        <v>3761</v>
      </c>
      <c r="D1771" s="25" t="s">
        <v>37</v>
      </c>
      <c r="E1771" s="28">
        <v>326.19</v>
      </c>
      <c r="F1771" s="25"/>
      <c r="G1771" s="25"/>
      <c r="H1771" s="25"/>
      <c r="I1771" s="25"/>
      <c r="J1771" s="25"/>
      <c r="K1771" s="25" t="s">
        <v>4091</v>
      </c>
      <c r="L1771" s="25"/>
      <c r="M1771"/>
      <c r="N1771"/>
      <c r="O1771" s="25">
        <v>-8.11</v>
      </c>
      <c r="P1771" s="25">
        <v>4.62</v>
      </c>
      <c r="S1771" s="23" t="str">
        <f t="shared" si="84"/>
        <v/>
      </c>
      <c r="T1771" s="23">
        <f t="shared" si="82"/>
        <v>0</v>
      </c>
    </row>
    <row r="1772" spans="1:20" ht="17.399999999999999">
      <c r="A1772" s="23">
        <f t="shared" si="83"/>
        <v>230</v>
      </c>
      <c r="B1772" s="24" t="s">
        <v>2715</v>
      </c>
      <c r="C1772" s="6" t="s">
        <v>2718</v>
      </c>
      <c r="D1772" s="25" t="s">
        <v>37</v>
      </c>
      <c r="E1772" s="28">
        <v>309.38</v>
      </c>
      <c r="F1772" s="25">
        <v>3</v>
      </c>
      <c r="G1772" s="25">
        <v>10.6</v>
      </c>
      <c r="H1772" s="25">
        <v>10.75</v>
      </c>
      <c r="I1772" s="25">
        <v>10.6</v>
      </c>
      <c r="J1772" s="25">
        <v>10.75</v>
      </c>
      <c r="K1772" s="25" t="s">
        <v>4076</v>
      </c>
      <c r="L1772" s="25"/>
      <c r="M1772"/>
      <c r="N1772"/>
      <c r="O1772" s="25">
        <v>2.61</v>
      </c>
      <c r="P1772" s="25">
        <v>-22.07</v>
      </c>
      <c r="S1772" s="23">
        <f t="shared" si="84"/>
        <v>309.39771999999999</v>
      </c>
      <c r="T1772" s="23">
        <f t="shared" si="82"/>
        <v>0</v>
      </c>
    </row>
    <row r="1773" spans="1:20" ht="17.399999999999999">
      <c r="A1773" s="23" t="str">
        <f t="shared" si="83"/>
        <v/>
      </c>
      <c r="B1773" s="24" t="s">
        <v>2695</v>
      </c>
      <c r="C1773" s="6" t="s">
        <v>2701</v>
      </c>
      <c r="D1773" s="25" t="s">
        <v>37</v>
      </c>
      <c r="E1773" s="28">
        <v>380.97</v>
      </c>
      <c r="F1773" s="25">
        <v>2</v>
      </c>
      <c r="G1773" s="25">
        <v>3.25</v>
      </c>
      <c r="H1773" s="25">
        <v>3.25</v>
      </c>
      <c r="I1773" s="25">
        <v>3.25</v>
      </c>
      <c r="J1773" s="25"/>
      <c r="K1773" s="25" t="s">
        <v>4091</v>
      </c>
      <c r="L1773" s="25"/>
      <c r="M1773"/>
      <c r="N1773"/>
      <c r="O1773" s="25">
        <v>-29.25</v>
      </c>
      <c r="P1773" s="25">
        <v>-45.26</v>
      </c>
      <c r="S1773" s="23" t="str">
        <f t="shared" si="84"/>
        <v/>
      </c>
      <c r="T1773" s="23">
        <f t="shared" si="82"/>
        <v>0</v>
      </c>
    </row>
    <row r="1774" spans="1:20" ht="17.399999999999999">
      <c r="A1774" s="23" t="str">
        <f t="shared" si="83"/>
        <v/>
      </c>
      <c r="B1774" s="24" t="s">
        <v>2696</v>
      </c>
      <c r="C1774" s="6" t="s">
        <v>2702</v>
      </c>
      <c r="D1774" s="25" t="s">
        <v>37</v>
      </c>
      <c r="E1774" s="28">
        <v>34.29</v>
      </c>
      <c r="F1774" s="25"/>
      <c r="G1774" s="25"/>
      <c r="H1774" s="25"/>
      <c r="I1774" s="25"/>
      <c r="J1774" s="25"/>
      <c r="K1774" s="25" t="s">
        <v>4076</v>
      </c>
      <c r="L1774" s="25"/>
      <c r="M1774"/>
      <c r="N1774"/>
      <c r="O1774" s="25">
        <v>-14.95</v>
      </c>
      <c r="P1774" s="25">
        <v>-29.73</v>
      </c>
      <c r="S1774" s="23" t="str">
        <f t="shared" si="84"/>
        <v/>
      </c>
      <c r="T1774" s="23">
        <f t="shared" si="82"/>
        <v>0</v>
      </c>
    </row>
    <row r="1775" spans="1:20" ht="17.399999999999999">
      <c r="A1775" s="23" t="str">
        <f t="shared" si="83"/>
        <v/>
      </c>
      <c r="B1775" s="24" t="s">
        <v>2616</v>
      </c>
      <c r="C1775" s="6" t="s">
        <v>2887</v>
      </c>
      <c r="D1775" s="25" t="s">
        <v>9</v>
      </c>
      <c r="E1775" s="28">
        <v>300.83</v>
      </c>
      <c r="F1775" s="25"/>
      <c r="G1775" s="25"/>
      <c r="H1775" s="25"/>
      <c r="I1775" s="25"/>
      <c r="J1775" s="25"/>
      <c r="K1775" s="25" t="s">
        <v>4085</v>
      </c>
      <c r="L1775" s="25"/>
      <c r="M1775"/>
      <c r="N1775"/>
      <c r="O1775" s="25">
        <v>-14.97</v>
      </c>
      <c r="P1775" s="25">
        <v>-17.25</v>
      </c>
      <c r="S1775" s="23" t="str">
        <f t="shared" si="84"/>
        <v/>
      </c>
      <c r="T1775" s="23">
        <f t="shared" si="82"/>
        <v>0</v>
      </c>
    </row>
    <row r="1776" spans="1:20" ht="17.399999999999999">
      <c r="A1776" s="23" t="str">
        <f t="shared" si="83"/>
        <v/>
      </c>
      <c r="B1776" s="24" t="s">
        <v>2982</v>
      </c>
      <c r="C1776" s="6" t="s">
        <v>2986</v>
      </c>
      <c r="D1776" s="25" t="s">
        <v>37</v>
      </c>
      <c r="E1776" s="28">
        <v>65.77</v>
      </c>
      <c r="F1776" s="25"/>
      <c r="G1776" s="25"/>
      <c r="H1776" s="25"/>
      <c r="I1776" s="25"/>
      <c r="J1776" s="25"/>
      <c r="K1776" s="25" t="s">
        <v>4120</v>
      </c>
      <c r="L1776" s="25"/>
      <c r="M1776"/>
      <c r="N1776"/>
      <c r="O1776" s="25">
        <v>-15.72</v>
      </c>
      <c r="P1776" s="25">
        <v>-32.78</v>
      </c>
      <c r="S1776" s="23" t="str">
        <f t="shared" si="84"/>
        <v/>
      </c>
      <c r="T1776" s="23">
        <f t="shared" si="82"/>
        <v>0</v>
      </c>
    </row>
    <row r="1777" spans="1:20" ht="17.399999999999999">
      <c r="A1777" s="23" t="str">
        <f t="shared" si="83"/>
        <v/>
      </c>
      <c r="B1777" s="24" t="s">
        <v>3957</v>
      </c>
      <c r="C1777" s="6" t="s">
        <v>3958</v>
      </c>
      <c r="D1777" s="25" t="s">
        <v>37</v>
      </c>
      <c r="E1777" s="28">
        <v>76.41</v>
      </c>
      <c r="F1777" s="25"/>
      <c r="G1777" s="25"/>
      <c r="H1777" s="25"/>
      <c r="I1777" s="25"/>
      <c r="J1777" s="25"/>
      <c r="K1777" s="25" t="s">
        <v>4076</v>
      </c>
      <c r="L1777" s="25"/>
      <c r="M1777"/>
      <c r="N1777"/>
      <c r="O1777" s="25">
        <v>-54.56</v>
      </c>
      <c r="P1777" s="25">
        <v>-65.25</v>
      </c>
      <c r="S1777" s="23" t="str">
        <f t="shared" si="84"/>
        <v/>
      </c>
      <c r="T1777" s="23">
        <f t="shared" si="82"/>
        <v>0</v>
      </c>
    </row>
    <row r="1778" spans="1:20" ht="17.399999999999999">
      <c r="A1778" s="23" t="str">
        <f t="shared" si="83"/>
        <v/>
      </c>
      <c r="B1778" s="24" t="s">
        <v>3008</v>
      </c>
      <c r="C1778" s="6" t="s">
        <v>4990</v>
      </c>
      <c r="D1778" s="25" t="s">
        <v>37</v>
      </c>
      <c r="E1778" s="28">
        <v>37.450000000000003</v>
      </c>
      <c r="F1778" s="25"/>
      <c r="G1778" s="25"/>
      <c r="H1778" s="25"/>
      <c r="I1778" s="25"/>
      <c r="J1778" s="25"/>
      <c r="K1778" s="25" t="s">
        <v>4107</v>
      </c>
      <c r="L1778" s="25"/>
      <c r="M1778"/>
      <c r="N1778"/>
      <c r="O1778" s="25">
        <v>-1.1200000000000001</v>
      </c>
      <c r="P1778" s="25">
        <v>-14.74</v>
      </c>
      <c r="S1778" s="23" t="str">
        <f t="shared" si="84"/>
        <v/>
      </c>
      <c r="T1778" s="23">
        <f t="shared" si="82"/>
        <v>0</v>
      </c>
    </row>
    <row r="1779" spans="1:20" ht="17.399999999999999">
      <c r="A1779" s="23" t="str">
        <f t="shared" si="83"/>
        <v/>
      </c>
      <c r="B1779" s="24" t="s">
        <v>3009</v>
      </c>
      <c r="C1779" s="6" t="s">
        <v>3081</v>
      </c>
      <c r="D1779" s="25" t="s">
        <v>37</v>
      </c>
      <c r="E1779" s="28">
        <v>231.38</v>
      </c>
      <c r="F1779" s="25"/>
      <c r="G1779" s="25"/>
      <c r="H1779" s="25"/>
      <c r="I1779" s="25"/>
      <c r="J1779" s="25"/>
      <c r="K1779" s="25" t="s">
        <v>4110</v>
      </c>
      <c r="L1779" s="25"/>
      <c r="M1779"/>
      <c r="N1779"/>
      <c r="O1779" s="25">
        <v>-28.23</v>
      </c>
      <c r="P1779" s="25">
        <v>38.299999999999997</v>
      </c>
      <c r="S1779" s="23" t="str">
        <f t="shared" si="84"/>
        <v/>
      </c>
      <c r="T1779" s="23">
        <f t="shared" si="82"/>
        <v>0</v>
      </c>
    </row>
    <row r="1780" spans="1:20" ht="17.399999999999999">
      <c r="A1780" s="23" t="str">
        <f t="shared" si="83"/>
        <v/>
      </c>
      <c r="B1780" s="24" t="s">
        <v>2819</v>
      </c>
      <c r="C1780" s="6" t="s">
        <v>4845</v>
      </c>
      <c r="D1780" s="25" t="s">
        <v>37</v>
      </c>
      <c r="E1780" s="26">
        <v>1.81</v>
      </c>
      <c r="F1780" s="25"/>
      <c r="G1780" s="25"/>
      <c r="H1780" s="25"/>
      <c r="I1780" s="25"/>
      <c r="J1780" s="25"/>
      <c r="K1780" s="25" t="s">
        <v>4116</v>
      </c>
      <c r="L1780" s="25"/>
      <c r="M1780"/>
      <c r="N1780"/>
      <c r="O1780" s="25">
        <v>-97.97</v>
      </c>
      <c r="P1780" s="25">
        <v>-97.97</v>
      </c>
      <c r="S1780" s="23" t="str">
        <f t="shared" si="84"/>
        <v/>
      </c>
      <c r="T1780" s="23">
        <f t="shared" si="82"/>
        <v>0</v>
      </c>
    </row>
    <row r="1781" spans="1:20" ht="17.399999999999999">
      <c r="A1781" s="23" t="str">
        <f t="shared" si="83"/>
        <v/>
      </c>
      <c r="B1781" s="24" t="s">
        <v>3152</v>
      </c>
      <c r="C1781" s="6" t="s">
        <v>3445</v>
      </c>
      <c r="D1781" s="25" t="s">
        <v>37</v>
      </c>
      <c r="E1781" s="28">
        <v>36.78</v>
      </c>
      <c r="F1781" s="25"/>
      <c r="G1781" s="25"/>
      <c r="H1781" s="25"/>
      <c r="I1781" s="25"/>
      <c r="J1781" s="25"/>
      <c r="K1781" s="25" t="s">
        <v>4078</v>
      </c>
      <c r="L1781" s="25"/>
      <c r="M1781"/>
      <c r="N1781"/>
      <c r="O1781" s="25">
        <v>-12.25</v>
      </c>
      <c r="P1781" s="25">
        <v>-7.3</v>
      </c>
      <c r="S1781" s="23" t="str">
        <f t="shared" si="84"/>
        <v/>
      </c>
      <c r="T1781" s="23">
        <f t="shared" si="82"/>
        <v>0</v>
      </c>
    </row>
    <row r="1782" spans="1:20" ht="17.399999999999999">
      <c r="A1782" s="23" t="str">
        <f t="shared" si="83"/>
        <v/>
      </c>
      <c r="B1782" s="24" t="s">
        <v>3502</v>
      </c>
      <c r="C1782" s="6" t="s">
        <v>3570</v>
      </c>
      <c r="D1782" s="25" t="s">
        <v>37</v>
      </c>
      <c r="E1782" s="26">
        <v>1026.81</v>
      </c>
      <c r="F1782" s="25">
        <v>1</v>
      </c>
      <c r="G1782" s="25">
        <v>-15.5</v>
      </c>
      <c r="H1782" s="25">
        <v>-15.5</v>
      </c>
      <c r="I1782" s="25">
        <v>-15.5</v>
      </c>
      <c r="J1782" s="25"/>
      <c r="K1782" s="25" t="s">
        <v>4092</v>
      </c>
      <c r="L1782" s="25"/>
      <c r="M1782"/>
      <c r="N1782"/>
      <c r="O1782" s="25">
        <v>-7.26</v>
      </c>
      <c r="P1782" s="25">
        <v>8.6999999999999993</v>
      </c>
      <c r="S1782" s="23" t="str">
        <f t="shared" si="84"/>
        <v/>
      </c>
      <c r="T1782" s="23">
        <f t="shared" si="82"/>
        <v>0</v>
      </c>
    </row>
    <row r="1783" spans="1:20" ht="17.399999999999999">
      <c r="A1783" s="23">
        <f t="shared" si="83"/>
        <v>134</v>
      </c>
      <c r="B1783" s="24" t="s">
        <v>2632</v>
      </c>
      <c r="C1783" s="6" t="s">
        <v>4276</v>
      </c>
      <c r="D1783" s="25" t="s">
        <v>9</v>
      </c>
      <c r="E1783" s="28">
        <v>2258.64</v>
      </c>
      <c r="F1783" s="25">
        <v>19</v>
      </c>
      <c r="G1783" s="25">
        <v>103.71</v>
      </c>
      <c r="H1783" s="25">
        <v>104.32</v>
      </c>
      <c r="I1783" s="25">
        <v>106.13</v>
      </c>
      <c r="J1783" s="25">
        <v>104.4</v>
      </c>
      <c r="K1783" s="25" t="s">
        <v>4085</v>
      </c>
      <c r="L1783" s="25"/>
      <c r="M1783"/>
      <c r="N1783"/>
      <c r="O1783" s="25">
        <v>-22.92</v>
      </c>
      <c r="P1783" s="25">
        <v>-5.69</v>
      </c>
      <c r="S1783" s="23">
        <f t="shared" si="84"/>
        <v>2258.6578299999996</v>
      </c>
      <c r="T1783" s="23">
        <f t="shared" si="82"/>
        <v>0</v>
      </c>
    </row>
    <row r="1784" spans="1:20" ht="17.399999999999999">
      <c r="A1784" s="23" t="str">
        <f t="shared" si="83"/>
        <v/>
      </c>
      <c r="B1784" s="24" t="s">
        <v>4322</v>
      </c>
      <c r="C1784" s="6" t="s">
        <v>4327</v>
      </c>
      <c r="D1784" s="25" t="s">
        <v>37</v>
      </c>
      <c r="E1784" s="26">
        <v>161.29</v>
      </c>
      <c r="F1784" s="25">
        <v>1</v>
      </c>
      <c r="G1784" s="25"/>
      <c r="H1784" s="25"/>
      <c r="I1784" s="25"/>
      <c r="J1784" s="25"/>
      <c r="K1784" s="25" t="s">
        <v>4120</v>
      </c>
      <c r="L1784" s="25"/>
      <c r="M1784"/>
      <c r="N1784"/>
      <c r="O1784" s="25">
        <v>14.6</v>
      </c>
      <c r="P1784" s="25">
        <v>16.43</v>
      </c>
      <c r="S1784" s="23" t="str">
        <f t="shared" si="84"/>
        <v/>
      </c>
      <c r="T1784" s="23">
        <f t="shared" si="82"/>
        <v>0</v>
      </c>
    </row>
    <row r="1785" spans="1:20" ht="17.399999999999999">
      <c r="A1785" s="23" t="str">
        <f t="shared" si="83"/>
        <v/>
      </c>
      <c r="B1785" s="24" t="s">
        <v>3153</v>
      </c>
      <c r="C1785" s="6" t="s">
        <v>3281</v>
      </c>
      <c r="D1785" s="25" t="s">
        <v>37</v>
      </c>
      <c r="E1785" s="28">
        <v>357.74</v>
      </c>
      <c r="F1785" s="25"/>
      <c r="G1785" s="25">
        <v>9.1</v>
      </c>
      <c r="H1785" s="25">
        <v>9.1</v>
      </c>
      <c r="I1785" s="25"/>
      <c r="J1785" s="25"/>
      <c r="K1785" s="25" t="s">
        <v>4109</v>
      </c>
      <c r="L1785" s="25"/>
      <c r="M1785"/>
      <c r="N1785"/>
      <c r="O1785" s="25">
        <v>16.21</v>
      </c>
      <c r="P1785" s="25">
        <v>3.04</v>
      </c>
      <c r="S1785" s="23" t="str">
        <f t="shared" si="84"/>
        <v/>
      </c>
      <c r="T1785" s="23">
        <f t="shared" si="82"/>
        <v>0</v>
      </c>
    </row>
    <row r="1786" spans="1:20" ht="17.399999999999999">
      <c r="A1786" s="23" t="str">
        <f t="shared" si="83"/>
        <v/>
      </c>
      <c r="B1786" s="24" t="s">
        <v>2950</v>
      </c>
      <c r="C1786" s="6" t="s">
        <v>2972</v>
      </c>
      <c r="D1786" s="25" t="s">
        <v>37</v>
      </c>
      <c r="E1786" s="28">
        <v>64.37</v>
      </c>
      <c r="F1786" s="25"/>
      <c r="G1786" s="25"/>
      <c r="H1786" s="25"/>
      <c r="I1786" s="25"/>
      <c r="J1786" s="25"/>
      <c r="K1786" s="25" t="s">
        <v>4076</v>
      </c>
      <c r="L1786" s="25"/>
      <c r="M1786"/>
      <c r="N1786"/>
      <c r="O1786" s="25">
        <v>-10.17</v>
      </c>
      <c r="P1786" s="25">
        <v>-19.96</v>
      </c>
      <c r="S1786" s="23" t="str">
        <f t="shared" si="84"/>
        <v/>
      </c>
      <c r="T1786" s="23">
        <f t="shared" si="82"/>
        <v>0</v>
      </c>
    </row>
    <row r="1787" spans="1:20" ht="17.399999999999999">
      <c r="A1787" s="23" t="str">
        <f t="shared" si="83"/>
        <v/>
      </c>
      <c r="B1787" s="24" t="s">
        <v>2768</v>
      </c>
      <c r="C1787" s="6" t="s">
        <v>2769</v>
      </c>
      <c r="D1787" s="25" t="s">
        <v>37</v>
      </c>
      <c r="E1787" s="26">
        <v>102.35</v>
      </c>
      <c r="F1787" s="25"/>
      <c r="G1787" s="25"/>
      <c r="H1787" s="25"/>
      <c r="I1787" s="25"/>
      <c r="J1787" s="25"/>
      <c r="K1787" s="25" t="s">
        <v>4113</v>
      </c>
      <c r="L1787" s="25"/>
      <c r="M1787"/>
      <c r="N1787"/>
      <c r="O1787" s="25">
        <v>-19.02</v>
      </c>
      <c r="P1787" s="25">
        <v>-20.18</v>
      </c>
      <c r="S1787" s="23" t="str">
        <f t="shared" si="84"/>
        <v/>
      </c>
      <c r="T1787" s="23">
        <f t="shared" si="82"/>
        <v>0</v>
      </c>
    </row>
    <row r="1788" spans="1:20" ht="17.399999999999999">
      <c r="A1788" s="23" t="str">
        <f t="shared" si="83"/>
        <v/>
      </c>
      <c r="B1788" s="24" t="s">
        <v>3154</v>
      </c>
      <c r="C1788" s="6" t="s">
        <v>3282</v>
      </c>
      <c r="D1788" s="25" t="s">
        <v>37</v>
      </c>
      <c r="E1788" s="28">
        <v>58.48</v>
      </c>
      <c r="F1788" s="25"/>
      <c r="G1788" s="25"/>
      <c r="H1788" s="25"/>
      <c r="I1788" s="25"/>
      <c r="J1788" s="25"/>
      <c r="K1788" s="25" t="s">
        <v>4100</v>
      </c>
      <c r="L1788" s="25"/>
      <c r="M1788"/>
      <c r="N1788"/>
      <c r="O1788" s="25">
        <v>-31.4</v>
      </c>
      <c r="P1788" s="25">
        <v>-36.03</v>
      </c>
      <c r="S1788" s="23" t="str">
        <f t="shared" si="84"/>
        <v/>
      </c>
      <c r="T1788" s="23">
        <f t="shared" si="82"/>
        <v>0</v>
      </c>
    </row>
    <row r="1789" spans="1:20" ht="17.399999999999999">
      <c r="A1789" s="23" t="str">
        <f t="shared" si="83"/>
        <v/>
      </c>
      <c r="B1789" s="24" t="s">
        <v>2820</v>
      </c>
      <c r="C1789" s="6" t="s">
        <v>4926</v>
      </c>
      <c r="D1789" s="25" t="s">
        <v>37</v>
      </c>
      <c r="E1789" s="26">
        <v>108.73</v>
      </c>
      <c r="F1789" s="25"/>
      <c r="G1789" s="25"/>
      <c r="H1789" s="25"/>
      <c r="I1789" s="25"/>
      <c r="J1789" s="25"/>
      <c r="K1789" s="25" t="s">
        <v>4120</v>
      </c>
      <c r="L1789" s="25"/>
      <c r="M1789"/>
      <c r="N1789"/>
      <c r="O1789" s="25">
        <v>-21.84</v>
      </c>
      <c r="P1789" s="25">
        <v>-0.88</v>
      </c>
      <c r="S1789" s="23" t="str">
        <f t="shared" si="84"/>
        <v/>
      </c>
      <c r="T1789" s="23">
        <f t="shared" si="82"/>
        <v>0</v>
      </c>
    </row>
    <row r="1790" spans="1:20" ht="17.399999999999999">
      <c r="A1790" s="23" t="str">
        <f t="shared" si="83"/>
        <v/>
      </c>
      <c r="B1790" s="24" t="s">
        <v>2879</v>
      </c>
      <c r="C1790" s="6" t="s">
        <v>4491</v>
      </c>
      <c r="D1790" s="25" t="s">
        <v>37</v>
      </c>
      <c r="E1790" s="28">
        <v>36.380000000000003</v>
      </c>
      <c r="F1790" s="25"/>
      <c r="G1790" s="25"/>
      <c r="H1790" s="25"/>
      <c r="I1790" s="25"/>
      <c r="J1790" s="25"/>
      <c r="K1790" s="25" t="s">
        <v>4086</v>
      </c>
      <c r="L1790" s="25"/>
      <c r="M1790"/>
      <c r="N1790"/>
      <c r="O1790" s="25">
        <v>-14.39</v>
      </c>
      <c r="P1790" s="25">
        <v>-19.170000000000002</v>
      </c>
      <c r="S1790" s="23" t="str">
        <f t="shared" si="84"/>
        <v/>
      </c>
      <c r="T1790" s="23">
        <f t="shared" si="82"/>
        <v>0</v>
      </c>
    </row>
    <row r="1791" spans="1:20" ht="17.399999999999999">
      <c r="A1791" s="23" t="str">
        <f t="shared" si="83"/>
        <v/>
      </c>
      <c r="B1791" s="24" t="s">
        <v>2861</v>
      </c>
      <c r="C1791" s="6" t="s">
        <v>2875</v>
      </c>
      <c r="D1791" s="25" t="s">
        <v>37</v>
      </c>
      <c r="E1791" s="28">
        <v>31.28</v>
      </c>
      <c r="F1791" s="25"/>
      <c r="G1791" s="25"/>
      <c r="H1791" s="25"/>
      <c r="I1791" s="25"/>
      <c r="J1791" s="25"/>
      <c r="K1791" s="25" t="s">
        <v>4103</v>
      </c>
      <c r="L1791" s="25"/>
      <c r="M1791"/>
      <c r="N1791"/>
      <c r="O1791" s="25">
        <v>-13.37</v>
      </c>
      <c r="P1791" s="25">
        <v>-60.67</v>
      </c>
      <c r="S1791" s="23" t="str">
        <f t="shared" si="84"/>
        <v/>
      </c>
      <c r="T1791" s="23">
        <f t="shared" si="82"/>
        <v>0</v>
      </c>
    </row>
    <row r="1792" spans="1:20" ht="17.399999999999999">
      <c r="A1792" s="23" t="str">
        <f t="shared" si="83"/>
        <v/>
      </c>
      <c r="B1792" s="24" t="s">
        <v>2807</v>
      </c>
      <c r="C1792" s="6" t="s">
        <v>2808</v>
      </c>
      <c r="D1792" s="25" t="s">
        <v>37</v>
      </c>
      <c r="E1792" s="28">
        <v>231.79</v>
      </c>
      <c r="F1792" s="25"/>
      <c r="G1792" s="25"/>
      <c r="H1792" s="25"/>
      <c r="I1792" s="25"/>
      <c r="J1792" s="25"/>
      <c r="K1792" s="25" t="s">
        <v>4100</v>
      </c>
      <c r="L1792" s="25"/>
      <c r="M1792"/>
      <c r="N1792"/>
      <c r="O1792" s="25">
        <v>-0.19</v>
      </c>
      <c r="P1792" s="25">
        <v>-5.96</v>
      </c>
      <c r="S1792" s="23" t="str">
        <f t="shared" si="84"/>
        <v/>
      </c>
      <c r="T1792" s="23">
        <f t="shared" si="82"/>
        <v>0</v>
      </c>
    </row>
    <row r="1793" spans="1:20" ht="17.399999999999999">
      <c r="A1793" s="23" t="str">
        <f t="shared" si="83"/>
        <v/>
      </c>
      <c r="B1793" s="24" t="s">
        <v>3010</v>
      </c>
      <c r="C1793" s="6" t="s">
        <v>3082</v>
      </c>
      <c r="D1793" s="25" t="s">
        <v>37</v>
      </c>
      <c r="E1793" s="28">
        <v>324.16000000000003</v>
      </c>
      <c r="F1793" s="25"/>
      <c r="G1793" s="25"/>
      <c r="H1793" s="25"/>
      <c r="I1793" s="25"/>
      <c r="J1793" s="25"/>
      <c r="K1793" s="25" t="s">
        <v>4100</v>
      </c>
      <c r="L1793" s="25"/>
      <c r="M1793"/>
      <c r="N1793"/>
      <c r="O1793" s="25">
        <v>-10.18</v>
      </c>
      <c r="P1793" s="25">
        <v>-37.130000000000003</v>
      </c>
      <c r="S1793" s="23" t="str">
        <f t="shared" si="84"/>
        <v/>
      </c>
      <c r="T1793" s="23">
        <f t="shared" si="82"/>
        <v>0</v>
      </c>
    </row>
    <row r="1794" spans="1:20" ht="17.399999999999999">
      <c r="A1794" s="23" t="str">
        <f t="shared" si="83"/>
        <v/>
      </c>
      <c r="B1794" s="24" t="s">
        <v>2903</v>
      </c>
      <c r="C1794" s="6" t="s">
        <v>2910</v>
      </c>
      <c r="D1794" s="25" t="s">
        <v>37</v>
      </c>
      <c r="E1794" s="26">
        <v>37.799999999999997</v>
      </c>
      <c r="F1794" s="25"/>
      <c r="G1794" s="25"/>
      <c r="H1794" s="25"/>
      <c r="I1794" s="25"/>
      <c r="J1794" s="25"/>
      <c r="K1794" s="25" t="s">
        <v>4113</v>
      </c>
      <c r="L1794" s="25"/>
      <c r="M1794"/>
      <c r="N1794"/>
      <c r="O1794" s="25">
        <v>-30.32</v>
      </c>
      <c r="P1794" s="25">
        <v>-55.78</v>
      </c>
      <c r="S1794" s="23" t="str">
        <f t="shared" si="84"/>
        <v/>
      </c>
      <c r="T1794" s="23">
        <f t="shared" si="82"/>
        <v>0</v>
      </c>
    </row>
    <row r="1795" spans="1:20" ht="17.399999999999999">
      <c r="A1795" s="23">
        <f t="shared" si="83"/>
        <v>8</v>
      </c>
      <c r="B1795" s="24" t="s">
        <v>3011</v>
      </c>
      <c r="C1795" s="6" t="s">
        <v>3083</v>
      </c>
      <c r="D1795" s="25" t="s">
        <v>9</v>
      </c>
      <c r="E1795" s="28">
        <v>64622.17</v>
      </c>
      <c r="F1795" s="25">
        <v>7</v>
      </c>
      <c r="G1795" s="25">
        <v>592.57000000000005</v>
      </c>
      <c r="H1795" s="25">
        <v>598.16</v>
      </c>
      <c r="I1795" s="25">
        <v>565</v>
      </c>
      <c r="J1795" s="25">
        <v>606.54999999999995</v>
      </c>
      <c r="K1795" s="25" t="s">
        <v>4076</v>
      </c>
      <c r="L1795" s="25"/>
      <c r="M1795"/>
      <c r="N1795"/>
      <c r="O1795" s="25">
        <v>1.38</v>
      </c>
      <c r="P1795" s="25">
        <v>-11.2</v>
      </c>
      <c r="S1795" s="23">
        <f t="shared" si="84"/>
        <v>64622.18795</v>
      </c>
      <c r="T1795" s="23">
        <f t="shared" si="82"/>
        <v>1</v>
      </c>
    </row>
    <row r="1796" spans="1:20" ht="17.399999999999999">
      <c r="A1796" s="23" t="str">
        <f t="shared" si="83"/>
        <v/>
      </c>
      <c r="B1796" s="24" t="s">
        <v>2933</v>
      </c>
      <c r="C1796" s="6" t="s">
        <v>2942</v>
      </c>
      <c r="D1796" s="25" t="s">
        <v>37</v>
      </c>
      <c r="E1796" s="26">
        <v>72.400000000000006</v>
      </c>
      <c r="F1796" s="25"/>
      <c r="G1796" s="25"/>
      <c r="H1796" s="25"/>
      <c r="I1796" s="25"/>
      <c r="J1796" s="25"/>
      <c r="K1796" s="25" t="s">
        <v>4080</v>
      </c>
      <c r="L1796" s="25"/>
      <c r="M1796"/>
      <c r="N1796"/>
      <c r="O1796" s="25">
        <v>-1.1200000000000001</v>
      </c>
      <c r="P1796" s="25">
        <v>-10.14</v>
      </c>
      <c r="S1796" s="23" t="str">
        <f t="shared" si="84"/>
        <v/>
      </c>
      <c r="T1796" s="23">
        <f t="shared" si="82"/>
        <v>0</v>
      </c>
    </row>
    <row r="1797" spans="1:20" ht="17.399999999999999">
      <c r="A1797" s="23" t="str">
        <f t="shared" si="83"/>
        <v/>
      </c>
      <c r="B1797" s="24" t="s">
        <v>2951</v>
      </c>
      <c r="C1797" s="6" t="s">
        <v>2973</v>
      </c>
      <c r="D1797" s="25" t="s">
        <v>37</v>
      </c>
      <c r="E1797" s="28">
        <v>24.43</v>
      </c>
      <c r="F1797" s="25"/>
      <c r="G1797" s="25"/>
      <c r="H1797" s="25"/>
      <c r="I1797" s="25"/>
      <c r="J1797" s="25"/>
      <c r="K1797" s="25" t="s">
        <v>4113</v>
      </c>
      <c r="L1797" s="25"/>
      <c r="M1797"/>
      <c r="N1797"/>
      <c r="O1797" s="25">
        <v>4.87</v>
      </c>
      <c r="P1797" s="28">
        <v>-0.82</v>
      </c>
      <c r="S1797" s="23" t="str">
        <f t="shared" si="84"/>
        <v/>
      </c>
      <c r="T1797" s="23">
        <f t="shared" si="82"/>
        <v>0</v>
      </c>
    </row>
    <row r="1798" spans="1:20" ht="17.399999999999999">
      <c r="A1798" s="23" t="str">
        <f t="shared" si="83"/>
        <v/>
      </c>
      <c r="B1798" s="24" t="s">
        <v>2952</v>
      </c>
      <c r="C1798" s="6" t="s">
        <v>2974</v>
      </c>
      <c r="D1798" s="25" t="s">
        <v>37</v>
      </c>
      <c r="E1798" s="28">
        <v>72.72</v>
      </c>
      <c r="F1798" s="25"/>
      <c r="G1798" s="25"/>
      <c r="H1798" s="25"/>
      <c r="I1798" s="25"/>
      <c r="J1798" s="25"/>
      <c r="K1798" s="25" t="s">
        <v>4105</v>
      </c>
      <c r="L1798" s="25"/>
      <c r="M1798"/>
      <c r="N1798"/>
      <c r="O1798" s="25">
        <v>-15.67</v>
      </c>
      <c r="P1798" s="25">
        <v>-37.01</v>
      </c>
      <c r="S1798" s="23" t="str">
        <f t="shared" si="84"/>
        <v/>
      </c>
      <c r="T1798" s="23">
        <f t="shared" si="82"/>
        <v>0</v>
      </c>
    </row>
    <row r="1799" spans="1:20" ht="17.399999999999999">
      <c r="A1799" s="23" t="str">
        <f t="shared" si="83"/>
        <v/>
      </c>
      <c r="B1799" s="24" t="s">
        <v>2926</v>
      </c>
      <c r="C1799" s="6" t="s">
        <v>2928</v>
      </c>
      <c r="D1799" s="25" t="s">
        <v>37</v>
      </c>
      <c r="E1799" s="28">
        <v>9.76</v>
      </c>
      <c r="F1799" s="25"/>
      <c r="G1799" s="25"/>
      <c r="H1799" s="25"/>
      <c r="I1799" s="25"/>
      <c r="J1799" s="25"/>
      <c r="K1799" s="25" t="s">
        <v>4120</v>
      </c>
      <c r="L1799" s="25"/>
      <c r="M1799"/>
      <c r="N1799"/>
      <c r="O1799" s="25">
        <v>-49.11</v>
      </c>
      <c r="P1799" s="25">
        <v>-60.25</v>
      </c>
      <c r="S1799" s="23" t="str">
        <f t="shared" si="84"/>
        <v/>
      </c>
      <c r="T1799" s="23">
        <f t="shared" si="82"/>
        <v>0</v>
      </c>
    </row>
    <row r="1800" spans="1:20" ht="17.399999999999999">
      <c r="A1800" s="23" t="str">
        <f t="shared" si="83"/>
        <v/>
      </c>
      <c r="B1800" s="24" t="s">
        <v>2851</v>
      </c>
      <c r="C1800" s="6" t="s">
        <v>4976</v>
      </c>
      <c r="D1800" s="25" t="s">
        <v>37</v>
      </c>
      <c r="E1800" s="28">
        <v>26.95</v>
      </c>
      <c r="F1800" s="25"/>
      <c r="G1800" s="25"/>
      <c r="H1800" s="25"/>
      <c r="I1800" s="25"/>
      <c r="J1800" s="25"/>
      <c r="K1800" s="25" t="s">
        <v>4092</v>
      </c>
      <c r="L1800" s="25"/>
      <c r="M1800"/>
      <c r="N1800"/>
      <c r="O1800" s="25">
        <v>-33.93</v>
      </c>
      <c r="P1800" s="28">
        <v>-1.21</v>
      </c>
      <c r="S1800" s="23" t="str">
        <f t="shared" si="84"/>
        <v/>
      </c>
      <c r="T1800" s="23">
        <f t="shared" si="82"/>
        <v>0</v>
      </c>
    </row>
    <row r="1801" spans="1:20" ht="17.399999999999999">
      <c r="A1801" s="23" t="str">
        <f t="shared" si="83"/>
        <v/>
      </c>
      <c r="B1801" s="24" t="s">
        <v>2953</v>
      </c>
      <c r="C1801" s="6" t="s">
        <v>5146</v>
      </c>
      <c r="D1801" s="25" t="s">
        <v>37</v>
      </c>
      <c r="E1801" s="28">
        <v>30.55</v>
      </c>
      <c r="F1801" s="25"/>
      <c r="G1801" s="25"/>
      <c r="H1801" s="25"/>
      <c r="I1801" s="25"/>
      <c r="J1801" s="25"/>
      <c r="K1801" s="25" t="s">
        <v>4085</v>
      </c>
      <c r="L1801" s="25"/>
      <c r="M1801"/>
      <c r="N1801"/>
      <c r="O1801" s="25">
        <v>-2.17</v>
      </c>
      <c r="P1801" s="25">
        <v>-30.77</v>
      </c>
      <c r="S1801" s="23" t="str">
        <f t="shared" si="84"/>
        <v/>
      </c>
      <c r="T1801" s="23">
        <f t="shared" si="82"/>
        <v>0</v>
      </c>
    </row>
    <row r="1802" spans="1:20" ht="17.399999999999999">
      <c r="A1802" s="23" t="str">
        <f t="shared" si="83"/>
        <v/>
      </c>
      <c r="B1802" s="24" t="s">
        <v>4809</v>
      </c>
      <c r="C1802" s="6" t="s">
        <v>4811</v>
      </c>
      <c r="D1802" s="25" t="s">
        <v>37</v>
      </c>
      <c r="E1802" s="28">
        <v>127</v>
      </c>
      <c r="F1802" s="25"/>
      <c r="G1802" s="25"/>
      <c r="H1802" s="25"/>
      <c r="I1802" s="25"/>
      <c r="J1802" s="25"/>
      <c r="K1802" s="25" t="s">
        <v>4107</v>
      </c>
      <c r="L1802" s="25"/>
      <c r="M1802"/>
      <c r="N1802"/>
      <c r="O1802" s="25">
        <v>-28.9</v>
      </c>
      <c r="P1802" s="25">
        <v>-3.25</v>
      </c>
      <c r="S1802" s="23" t="str">
        <f t="shared" si="84"/>
        <v/>
      </c>
      <c r="T1802" s="23">
        <f t="shared" si="82"/>
        <v>0</v>
      </c>
    </row>
    <row r="1803" spans="1:20" ht="17.399999999999999">
      <c r="A1803" s="23" t="str">
        <f t="shared" si="83"/>
        <v/>
      </c>
      <c r="B1803" s="24" t="s">
        <v>4516</v>
      </c>
      <c r="C1803" s="6" t="s">
        <v>4899</v>
      </c>
      <c r="D1803" s="25" t="s">
        <v>37</v>
      </c>
      <c r="E1803" s="28">
        <v>22.54</v>
      </c>
      <c r="F1803" s="25"/>
      <c r="G1803" s="25"/>
      <c r="H1803" s="25"/>
      <c r="I1803" s="25"/>
      <c r="J1803" s="25"/>
      <c r="K1803" s="25" t="s">
        <v>4103</v>
      </c>
      <c r="L1803" s="25"/>
      <c r="M1803"/>
      <c r="N1803"/>
      <c r="O1803" s="25">
        <v>-17.84</v>
      </c>
      <c r="P1803" s="28">
        <v>-41.88</v>
      </c>
      <c r="S1803" s="23" t="str">
        <f t="shared" si="84"/>
        <v/>
      </c>
      <c r="T1803" s="23">
        <f t="shared" si="82"/>
        <v>0</v>
      </c>
    </row>
    <row r="1804" spans="1:20" ht="17.399999999999999">
      <c r="A1804" s="23" t="str">
        <f t="shared" si="83"/>
        <v/>
      </c>
      <c r="B1804" s="24" t="s">
        <v>2720</v>
      </c>
      <c r="C1804" s="6" t="s">
        <v>2723</v>
      </c>
      <c r="D1804" s="25" t="s">
        <v>9</v>
      </c>
      <c r="E1804" s="26">
        <v>127.75</v>
      </c>
      <c r="F1804" s="25"/>
      <c r="G1804" s="25"/>
      <c r="H1804" s="25"/>
      <c r="I1804" s="25"/>
      <c r="J1804" s="25"/>
      <c r="K1804" s="25" t="s">
        <v>4088</v>
      </c>
      <c r="L1804" s="25"/>
      <c r="M1804"/>
      <c r="N1804"/>
      <c r="O1804" s="25">
        <v>-8.68</v>
      </c>
      <c r="P1804" s="25">
        <v>-17.420000000000002</v>
      </c>
      <c r="S1804" s="23" t="str">
        <f t="shared" si="84"/>
        <v/>
      </c>
      <c r="T1804" s="23">
        <f t="shared" si="82"/>
        <v>0</v>
      </c>
    </row>
    <row r="1805" spans="1:20" ht="17.399999999999999">
      <c r="A1805" s="23" t="str">
        <f t="shared" si="83"/>
        <v/>
      </c>
      <c r="B1805" s="24" t="s">
        <v>2766</v>
      </c>
      <c r="C1805" s="6" t="s">
        <v>2919</v>
      </c>
      <c r="D1805" s="25" t="s">
        <v>9</v>
      </c>
      <c r="E1805" s="26">
        <v>215.96</v>
      </c>
      <c r="F1805" s="25"/>
      <c r="G1805" s="25"/>
      <c r="H1805" s="25"/>
      <c r="I1805" s="25"/>
      <c r="J1805" s="25"/>
      <c r="K1805" s="25" t="s">
        <v>4109</v>
      </c>
      <c r="L1805" s="25"/>
      <c r="M1805"/>
      <c r="N1805"/>
      <c r="O1805" s="25">
        <v>-3.97</v>
      </c>
      <c r="P1805" s="25">
        <v>-11.59</v>
      </c>
      <c r="S1805" s="23" t="str">
        <f t="shared" si="84"/>
        <v/>
      </c>
      <c r="T1805" s="23">
        <f t="shared" si="82"/>
        <v>0</v>
      </c>
    </row>
    <row r="1806" spans="1:20" ht="17.399999999999999">
      <c r="A1806" s="23" t="str">
        <f t="shared" si="83"/>
        <v/>
      </c>
      <c r="B1806" s="24" t="s">
        <v>4060</v>
      </c>
      <c r="C1806" s="6" t="s">
        <v>4061</v>
      </c>
      <c r="D1806" s="25" t="s">
        <v>37</v>
      </c>
      <c r="E1806" s="28">
        <v>494.61</v>
      </c>
      <c r="F1806" s="25">
        <v>1</v>
      </c>
      <c r="G1806" s="25">
        <v>34.700000000000003</v>
      </c>
      <c r="H1806" s="25">
        <v>34.700000000000003</v>
      </c>
      <c r="I1806" s="25"/>
      <c r="J1806" s="25"/>
      <c r="K1806" s="25" t="s">
        <v>4079</v>
      </c>
      <c r="L1806" s="25"/>
      <c r="M1806"/>
      <c r="N1806"/>
      <c r="O1806" s="25">
        <v>6.81</v>
      </c>
      <c r="P1806" s="25">
        <v>-17.09</v>
      </c>
      <c r="S1806" s="23" t="str">
        <f t="shared" si="84"/>
        <v/>
      </c>
      <c r="T1806" s="23">
        <f t="shared" ref="T1806:T1869" si="85">IF(AND(G1806&lt;H1806,I1806&lt;J1806,H1806&lt;J1806),1,IF(AND(G1806&gt;H1806,I1806&gt;J1806,H1806&gt;J1806),-1,0))</f>
        <v>0</v>
      </c>
    </row>
    <row r="1807" spans="1:20" ht="17.399999999999999">
      <c r="A1807" s="23" t="str">
        <f t="shared" ref="A1807:A1870" si="86">IF(ISERROR(RANK(S1807,$S$14:$S$3000,)),"",RANK(S1807,$S$14:$S$3000,))</f>
        <v/>
      </c>
      <c r="B1807" s="24" t="s">
        <v>2904</v>
      </c>
      <c r="C1807" s="6" t="s">
        <v>3084</v>
      </c>
      <c r="D1807" s="25" t="s">
        <v>37</v>
      </c>
      <c r="E1807" s="26">
        <v>138.15</v>
      </c>
      <c r="F1807" s="25"/>
      <c r="G1807" s="25"/>
      <c r="H1807" s="25"/>
      <c r="I1807" s="25"/>
      <c r="J1807" s="25"/>
      <c r="K1807" s="25" t="s">
        <v>4117</v>
      </c>
      <c r="L1807" s="25"/>
      <c r="M1807"/>
      <c r="N1807"/>
      <c r="O1807" s="25">
        <v>-35.31</v>
      </c>
      <c r="P1807" s="25">
        <v>-46.4</v>
      </c>
      <c r="S1807" s="23" t="str">
        <f t="shared" ref="S1807:S1870" si="87">IF(OR(F1807&lt;=$F$8,ISBLANK(G1807),ISBLANK(H1807),ISBLANK(J1807),ISBLANK(I1807)),"",E1807+ROW()/100000)</f>
        <v/>
      </c>
      <c r="T1807" s="23">
        <f t="shared" si="85"/>
        <v>0</v>
      </c>
    </row>
    <row r="1808" spans="1:20" ht="17.399999999999999">
      <c r="A1808" s="23" t="str">
        <f t="shared" si="86"/>
        <v/>
      </c>
      <c r="B1808" s="24" t="s">
        <v>2839</v>
      </c>
      <c r="C1808" s="6" t="s">
        <v>2845</v>
      </c>
      <c r="D1808" s="25" t="s">
        <v>37</v>
      </c>
      <c r="E1808" s="28">
        <v>118.28</v>
      </c>
      <c r="F1808" s="25"/>
      <c r="G1808" s="25"/>
      <c r="H1808" s="25"/>
      <c r="I1808" s="25"/>
      <c r="J1808" s="25"/>
      <c r="K1808" s="25" t="s">
        <v>4085</v>
      </c>
      <c r="L1808" s="25"/>
      <c r="M1808"/>
      <c r="N1808"/>
      <c r="O1808" s="25">
        <v>-20.420000000000002</v>
      </c>
      <c r="P1808" s="25">
        <v>10.31</v>
      </c>
      <c r="S1808" s="23" t="str">
        <f t="shared" si="87"/>
        <v/>
      </c>
      <c r="T1808" s="23">
        <f t="shared" si="85"/>
        <v>0</v>
      </c>
    </row>
    <row r="1809" spans="1:20" ht="17.399999999999999">
      <c r="A1809" s="23" t="str">
        <f t="shared" si="86"/>
        <v/>
      </c>
      <c r="B1809" s="24" t="s">
        <v>4909</v>
      </c>
      <c r="C1809" s="6" t="s">
        <v>4911</v>
      </c>
      <c r="D1809" s="25" t="s">
        <v>37</v>
      </c>
      <c r="E1809" s="28">
        <v>95.21</v>
      </c>
      <c r="F1809" s="25">
        <v>1</v>
      </c>
      <c r="G1809" s="25"/>
      <c r="H1809" s="25"/>
      <c r="I1809" s="25"/>
      <c r="J1809" s="25"/>
      <c r="K1809" s="25" t="s">
        <v>4091</v>
      </c>
      <c r="L1809" s="25"/>
      <c r="M1809"/>
      <c r="N1809"/>
      <c r="O1809" s="25">
        <v>-15.66</v>
      </c>
      <c r="P1809" s="25">
        <v>33.700000000000003</v>
      </c>
      <c r="S1809" s="23" t="str">
        <f t="shared" si="87"/>
        <v/>
      </c>
      <c r="T1809" s="23">
        <f t="shared" si="85"/>
        <v>0</v>
      </c>
    </row>
    <row r="1810" spans="1:20" ht="17.399999999999999">
      <c r="A1810" s="23">
        <f t="shared" si="86"/>
        <v>178</v>
      </c>
      <c r="B1810" s="24" t="s">
        <v>2728</v>
      </c>
      <c r="C1810" s="6" t="s">
        <v>2730</v>
      </c>
      <c r="D1810" s="25" t="s">
        <v>37</v>
      </c>
      <c r="E1810" s="28">
        <v>808.25</v>
      </c>
      <c r="F1810" s="25">
        <v>6</v>
      </c>
      <c r="G1810" s="25">
        <v>17.399999999999999</v>
      </c>
      <c r="H1810" s="25">
        <v>17.399999999999999</v>
      </c>
      <c r="I1810" s="25">
        <v>17.27</v>
      </c>
      <c r="J1810" s="25">
        <v>19.100000000000001</v>
      </c>
      <c r="K1810" s="25" t="s">
        <v>4096</v>
      </c>
      <c r="L1810" s="25"/>
      <c r="M1810"/>
      <c r="N1810"/>
      <c r="O1810" s="25">
        <v>-12.15</v>
      </c>
      <c r="P1810" s="25">
        <v>-34.51</v>
      </c>
      <c r="S1810" s="23">
        <f t="shared" si="87"/>
        <v>808.2681</v>
      </c>
      <c r="T1810" s="23">
        <f t="shared" si="85"/>
        <v>0</v>
      </c>
    </row>
    <row r="1811" spans="1:20" ht="17.399999999999999">
      <c r="A1811" s="23" t="str">
        <f t="shared" si="86"/>
        <v/>
      </c>
      <c r="B1811" s="24" t="s">
        <v>2725</v>
      </c>
      <c r="C1811" s="6" t="s">
        <v>340</v>
      </c>
      <c r="D1811" s="25" t="s">
        <v>9</v>
      </c>
      <c r="E1811" s="26">
        <v>153.28</v>
      </c>
      <c r="F1811" s="25">
        <v>2</v>
      </c>
      <c r="G1811" s="25">
        <v>24.8</v>
      </c>
      <c r="H1811" s="25">
        <v>24.8</v>
      </c>
      <c r="I1811" s="25"/>
      <c r="J1811" s="25"/>
      <c r="K1811" s="25" t="s">
        <v>4083</v>
      </c>
      <c r="L1811" s="25"/>
      <c r="M1811"/>
      <c r="N1811"/>
      <c r="O1811" s="25">
        <v>0.16</v>
      </c>
      <c r="P1811" s="25">
        <v>-22.32</v>
      </c>
      <c r="S1811" s="23" t="str">
        <f t="shared" si="87"/>
        <v/>
      </c>
      <c r="T1811" s="23">
        <f t="shared" si="85"/>
        <v>0</v>
      </c>
    </row>
    <row r="1812" spans="1:20" ht="17.399999999999999">
      <c r="A1812" s="23">
        <f t="shared" si="86"/>
        <v>110</v>
      </c>
      <c r="B1812" s="24" t="s">
        <v>3155</v>
      </c>
      <c r="C1812" s="6" t="s">
        <v>3283</v>
      </c>
      <c r="D1812" s="25" t="s">
        <v>37</v>
      </c>
      <c r="E1812" s="28">
        <v>3131.31</v>
      </c>
      <c r="F1812" s="25">
        <v>16</v>
      </c>
      <c r="G1812" s="25">
        <v>55.45</v>
      </c>
      <c r="H1812" s="25">
        <v>55.03</v>
      </c>
      <c r="I1812" s="25">
        <v>53</v>
      </c>
      <c r="J1812" s="25">
        <v>48.8</v>
      </c>
      <c r="K1812" s="25" t="s">
        <v>4105</v>
      </c>
      <c r="L1812" s="25"/>
      <c r="M1812"/>
      <c r="N1812"/>
      <c r="O1812" s="25">
        <v>7.99</v>
      </c>
      <c r="P1812" s="25">
        <v>-12.09</v>
      </c>
      <c r="S1812" s="23">
        <f t="shared" si="87"/>
        <v>3131.3281200000001</v>
      </c>
      <c r="T1812" s="23">
        <f t="shared" si="85"/>
        <v>-1</v>
      </c>
    </row>
    <row r="1813" spans="1:20" ht="17.399999999999999">
      <c r="A1813" s="23" t="str">
        <f t="shared" si="86"/>
        <v/>
      </c>
      <c r="B1813" s="24" t="s">
        <v>2773</v>
      </c>
      <c r="C1813" s="6" t="s">
        <v>4239</v>
      </c>
      <c r="D1813" s="25" t="s">
        <v>37</v>
      </c>
      <c r="E1813" s="28">
        <v>180.74</v>
      </c>
      <c r="F1813" s="25">
        <v>2</v>
      </c>
      <c r="G1813" s="25">
        <v>15.45</v>
      </c>
      <c r="H1813" s="25">
        <v>15.45</v>
      </c>
      <c r="I1813" s="25"/>
      <c r="J1813" s="25"/>
      <c r="K1813" s="25" t="s">
        <v>4113</v>
      </c>
      <c r="L1813" s="25"/>
      <c r="M1813"/>
      <c r="N1813"/>
      <c r="O1813" s="25">
        <v>-14.82</v>
      </c>
      <c r="P1813" s="25">
        <v>-25.69</v>
      </c>
      <c r="S1813" s="23" t="str">
        <f t="shared" si="87"/>
        <v/>
      </c>
      <c r="T1813" s="23">
        <f t="shared" si="85"/>
        <v>0</v>
      </c>
    </row>
    <row r="1814" spans="1:20" ht="17.399999999999999">
      <c r="A1814" s="23" t="str">
        <f t="shared" si="86"/>
        <v/>
      </c>
      <c r="B1814" s="24" t="s">
        <v>3503</v>
      </c>
      <c r="C1814" s="6" t="s">
        <v>3571</v>
      </c>
      <c r="D1814" s="25" t="s">
        <v>37</v>
      </c>
      <c r="E1814" s="28">
        <v>74.150000000000006</v>
      </c>
      <c r="F1814" s="25"/>
      <c r="G1814" s="25"/>
      <c r="H1814" s="25"/>
      <c r="I1814" s="25"/>
      <c r="J1814" s="25"/>
      <c r="K1814" s="25" t="s">
        <v>4102</v>
      </c>
      <c r="L1814" s="25"/>
      <c r="M1814"/>
      <c r="N1814"/>
      <c r="O1814" s="25">
        <v>18.71</v>
      </c>
      <c r="P1814" s="25">
        <v>-16.73</v>
      </c>
      <c r="S1814" s="23" t="str">
        <f t="shared" si="87"/>
        <v/>
      </c>
      <c r="T1814" s="23">
        <f t="shared" si="85"/>
        <v>0</v>
      </c>
    </row>
    <row r="1815" spans="1:20" ht="17.399999999999999">
      <c r="A1815" s="23" t="str">
        <f t="shared" si="86"/>
        <v/>
      </c>
      <c r="B1815" s="24" t="s">
        <v>2954</v>
      </c>
      <c r="C1815" s="6" t="s">
        <v>3974</v>
      </c>
      <c r="D1815" s="25" t="s">
        <v>37</v>
      </c>
      <c r="E1815" s="28">
        <v>62</v>
      </c>
      <c r="F1815" s="25"/>
      <c r="G1815" s="25"/>
      <c r="H1815" s="25"/>
      <c r="I1815" s="25"/>
      <c r="J1815" s="25"/>
      <c r="K1815" s="25" t="s">
        <v>4113</v>
      </c>
      <c r="L1815" s="25"/>
      <c r="M1815"/>
      <c r="N1815"/>
      <c r="O1815" s="25">
        <v>3.01</v>
      </c>
      <c r="P1815" s="25">
        <v>-40.43</v>
      </c>
      <c r="S1815" s="23" t="str">
        <f t="shared" si="87"/>
        <v/>
      </c>
      <c r="T1815" s="23">
        <f t="shared" si="85"/>
        <v>0</v>
      </c>
    </row>
    <row r="1816" spans="1:20" ht="17.399999999999999">
      <c r="A1816" s="23">
        <f t="shared" si="86"/>
        <v>184</v>
      </c>
      <c r="B1816" s="24" t="s">
        <v>2781</v>
      </c>
      <c r="C1816" s="6" t="s">
        <v>2784</v>
      </c>
      <c r="D1816" s="25" t="s">
        <v>9</v>
      </c>
      <c r="E1816" s="28">
        <v>733.6</v>
      </c>
      <c r="F1816" s="25">
        <v>9</v>
      </c>
      <c r="G1816" s="25">
        <v>41.06</v>
      </c>
      <c r="H1816" s="25">
        <v>41.19</v>
      </c>
      <c r="I1816" s="25">
        <v>39.6</v>
      </c>
      <c r="J1816" s="25">
        <v>42.2</v>
      </c>
      <c r="K1816" s="25" t="s">
        <v>4103</v>
      </c>
      <c r="L1816" s="25"/>
      <c r="M1816"/>
      <c r="N1816"/>
      <c r="O1816" s="25">
        <v>-8.76</v>
      </c>
      <c r="P1816" s="25">
        <v>0.88</v>
      </c>
      <c r="S1816" s="23">
        <f t="shared" si="87"/>
        <v>733.61815999999999</v>
      </c>
      <c r="T1816" s="23">
        <f t="shared" si="85"/>
        <v>1</v>
      </c>
    </row>
    <row r="1817" spans="1:20" ht="17.399999999999999">
      <c r="A1817" s="23" t="str">
        <f t="shared" si="86"/>
        <v/>
      </c>
      <c r="B1817" s="24" t="s">
        <v>2834</v>
      </c>
      <c r="C1817" s="6" t="s">
        <v>2836</v>
      </c>
      <c r="D1817" s="25" t="s">
        <v>9</v>
      </c>
      <c r="E1817" s="26">
        <v>53.43</v>
      </c>
      <c r="F1817" s="25"/>
      <c r="G1817" s="25"/>
      <c r="H1817" s="25"/>
      <c r="I1817" s="26"/>
      <c r="J1817" s="25"/>
      <c r="K1817" s="25" t="s">
        <v>4085</v>
      </c>
      <c r="L1817" s="25"/>
      <c r="M1817"/>
      <c r="N1817"/>
      <c r="O1817" s="25">
        <v>-3.95</v>
      </c>
      <c r="P1817" s="25">
        <v>-39.880000000000003</v>
      </c>
      <c r="S1817" s="23" t="str">
        <f t="shared" si="87"/>
        <v/>
      </c>
      <c r="T1817" s="23">
        <f t="shared" si="85"/>
        <v>0</v>
      </c>
    </row>
    <row r="1818" spans="1:20" ht="17.399999999999999">
      <c r="A1818" s="23" t="str">
        <f t="shared" si="86"/>
        <v/>
      </c>
      <c r="B1818" s="24" t="s">
        <v>2840</v>
      </c>
      <c r="C1818" s="6" t="s">
        <v>2846</v>
      </c>
      <c r="D1818" s="25" t="s">
        <v>37</v>
      </c>
      <c r="E1818" s="28">
        <v>4093.08</v>
      </c>
      <c r="F1818" s="25"/>
      <c r="G1818" s="25"/>
      <c r="H1818" s="25"/>
      <c r="I1818" s="25"/>
      <c r="J1818" s="25"/>
      <c r="K1818" s="25" t="s">
        <v>4105</v>
      </c>
      <c r="L1818" s="25"/>
      <c r="M1818"/>
      <c r="N1818"/>
      <c r="O1818" s="25">
        <v>-9.2899999999999991</v>
      </c>
      <c r="P1818" s="25">
        <v>-20.79</v>
      </c>
      <c r="S1818" s="23" t="str">
        <f t="shared" si="87"/>
        <v/>
      </c>
      <c r="T1818" s="23">
        <f t="shared" si="85"/>
        <v>0</v>
      </c>
    </row>
    <row r="1819" spans="1:20" ht="17.399999999999999">
      <c r="A1819" s="23" t="str">
        <f t="shared" si="86"/>
        <v/>
      </c>
      <c r="B1819" s="24" t="s">
        <v>2774</v>
      </c>
      <c r="C1819" s="6" t="s">
        <v>2778</v>
      </c>
      <c r="D1819" s="25" t="s">
        <v>9</v>
      </c>
      <c r="E1819" s="26">
        <v>127.66</v>
      </c>
      <c r="F1819" s="25"/>
      <c r="G1819" s="25"/>
      <c r="H1819" s="25"/>
      <c r="I1819" s="26"/>
      <c r="J1819" s="26"/>
      <c r="K1819" s="25" t="s">
        <v>4076</v>
      </c>
      <c r="L1819" s="25"/>
      <c r="M1819"/>
      <c r="N1819"/>
      <c r="O1819" s="25">
        <v>-3.44</v>
      </c>
      <c r="P1819" s="25">
        <v>-30.1</v>
      </c>
      <c r="S1819" s="23" t="str">
        <f t="shared" si="87"/>
        <v/>
      </c>
      <c r="T1819" s="23">
        <f t="shared" si="85"/>
        <v>0</v>
      </c>
    </row>
    <row r="1820" spans="1:20" ht="17.399999999999999">
      <c r="A1820" s="23" t="str">
        <f t="shared" si="86"/>
        <v/>
      </c>
      <c r="B1820" s="24" t="s">
        <v>2775</v>
      </c>
      <c r="C1820" s="6" t="s">
        <v>2779</v>
      </c>
      <c r="D1820" s="25" t="s">
        <v>9</v>
      </c>
      <c r="E1820" s="28">
        <v>127.49</v>
      </c>
      <c r="F1820" s="25">
        <v>1</v>
      </c>
      <c r="G1820" s="25">
        <v>6.3</v>
      </c>
      <c r="H1820" s="25">
        <v>6.3</v>
      </c>
      <c r="I1820" s="25">
        <v>6.3</v>
      </c>
      <c r="J1820" s="26"/>
      <c r="K1820" s="25" t="s">
        <v>4102</v>
      </c>
      <c r="L1820" s="25"/>
      <c r="M1820"/>
      <c r="N1820"/>
      <c r="O1820" s="25">
        <v>-4.8499999999999996</v>
      </c>
      <c r="P1820" s="25">
        <v>-23.41</v>
      </c>
      <c r="S1820" s="23" t="str">
        <f t="shared" si="87"/>
        <v/>
      </c>
      <c r="T1820" s="23">
        <f t="shared" si="85"/>
        <v>0</v>
      </c>
    </row>
    <row r="1821" spans="1:20" ht="17.399999999999999">
      <c r="A1821" s="23" t="str">
        <f t="shared" si="86"/>
        <v/>
      </c>
      <c r="B1821" s="24" t="s">
        <v>2789</v>
      </c>
      <c r="C1821" s="6" t="s">
        <v>2793</v>
      </c>
      <c r="D1821" s="25" t="s">
        <v>37</v>
      </c>
      <c r="E1821" s="28">
        <v>464.74</v>
      </c>
      <c r="F1821" s="25">
        <v>1</v>
      </c>
      <c r="G1821" s="25"/>
      <c r="H1821" s="25"/>
      <c r="I1821" s="25"/>
      <c r="J1821" s="25"/>
      <c r="K1821" s="25" t="s">
        <v>4110</v>
      </c>
      <c r="L1821" s="25"/>
      <c r="M1821"/>
      <c r="N1821"/>
      <c r="O1821" s="25">
        <v>-13.11</v>
      </c>
      <c r="P1821" s="25">
        <v>-34.770000000000003</v>
      </c>
      <c r="S1821" s="23" t="str">
        <f t="shared" si="87"/>
        <v/>
      </c>
      <c r="T1821" s="23">
        <f t="shared" si="85"/>
        <v>0</v>
      </c>
    </row>
    <row r="1822" spans="1:20" ht="17.399999999999999">
      <c r="A1822" s="23">
        <f t="shared" si="86"/>
        <v>99</v>
      </c>
      <c r="B1822" s="24" t="s">
        <v>2782</v>
      </c>
      <c r="C1822" s="6" t="s">
        <v>3860</v>
      </c>
      <c r="D1822" s="25" t="s">
        <v>37</v>
      </c>
      <c r="E1822" s="28">
        <v>3807.81</v>
      </c>
      <c r="F1822" s="25">
        <v>14</v>
      </c>
      <c r="G1822" s="25">
        <v>65.680000000000007</v>
      </c>
      <c r="H1822" s="25">
        <v>65.680000000000007</v>
      </c>
      <c r="I1822" s="25">
        <v>65.849999999999994</v>
      </c>
      <c r="J1822" s="25">
        <v>66.5</v>
      </c>
      <c r="K1822" s="25" t="s">
        <v>4105</v>
      </c>
      <c r="L1822" s="25"/>
      <c r="M1822"/>
      <c r="N1822"/>
      <c r="O1822" s="25">
        <v>22.99</v>
      </c>
      <c r="P1822" s="25">
        <v>17.09</v>
      </c>
      <c r="S1822" s="23">
        <f t="shared" si="87"/>
        <v>3807.8282199999999</v>
      </c>
      <c r="T1822" s="23">
        <f t="shared" si="85"/>
        <v>0</v>
      </c>
    </row>
    <row r="1823" spans="1:20" ht="17.399999999999999">
      <c r="A1823" s="23" t="str">
        <f t="shared" si="86"/>
        <v/>
      </c>
      <c r="B1823" s="24" t="s">
        <v>3623</v>
      </c>
      <c r="C1823" s="6" t="s">
        <v>5102</v>
      </c>
      <c r="D1823" s="25" t="s">
        <v>37</v>
      </c>
      <c r="E1823" s="28">
        <v>19.2</v>
      </c>
      <c r="F1823" s="25"/>
      <c r="G1823" s="25"/>
      <c r="H1823" s="25"/>
      <c r="I1823" s="25"/>
      <c r="J1823" s="25"/>
      <c r="K1823" s="25" t="s">
        <v>4105</v>
      </c>
      <c r="L1823" s="25"/>
      <c r="M1823"/>
      <c r="N1823"/>
      <c r="O1823" s="25">
        <v>0</v>
      </c>
      <c r="P1823" s="25">
        <v>0</v>
      </c>
      <c r="S1823" s="23" t="str">
        <f t="shared" si="87"/>
        <v/>
      </c>
      <c r="T1823" s="23">
        <f t="shared" si="85"/>
        <v>0</v>
      </c>
    </row>
    <row r="1824" spans="1:20" ht="17.399999999999999">
      <c r="A1824" s="23" t="str">
        <f t="shared" si="86"/>
        <v/>
      </c>
      <c r="B1824" s="24" t="s">
        <v>3012</v>
      </c>
      <c r="C1824" s="6" t="s">
        <v>3085</v>
      </c>
      <c r="D1824" s="25" t="s">
        <v>37</v>
      </c>
      <c r="E1824" s="28">
        <v>88.65</v>
      </c>
      <c r="F1824" s="25"/>
      <c r="G1824" s="25"/>
      <c r="H1824" s="25"/>
      <c r="I1824" s="25"/>
      <c r="J1824" s="25"/>
      <c r="K1824" s="25" t="s">
        <v>4105</v>
      </c>
      <c r="L1824" s="25"/>
      <c r="M1824"/>
      <c r="N1824"/>
      <c r="O1824" s="25">
        <v>-22.2</v>
      </c>
      <c r="P1824" s="25">
        <v>-36.82</v>
      </c>
      <c r="S1824" s="23" t="str">
        <f t="shared" si="87"/>
        <v/>
      </c>
      <c r="T1824" s="23">
        <f t="shared" si="85"/>
        <v>0</v>
      </c>
    </row>
    <row r="1825" spans="1:20" ht="17.399999999999999">
      <c r="A1825" s="23" t="str">
        <f t="shared" si="86"/>
        <v/>
      </c>
      <c r="B1825" s="24" t="s">
        <v>2734</v>
      </c>
      <c r="C1825" s="6" t="s">
        <v>2444</v>
      </c>
      <c r="D1825" s="25" t="s">
        <v>37</v>
      </c>
      <c r="E1825" s="28">
        <v>252.9</v>
      </c>
      <c r="F1825" s="25">
        <v>2</v>
      </c>
      <c r="G1825" s="25">
        <v>16.100000000000001</v>
      </c>
      <c r="H1825" s="25">
        <v>16.100000000000001</v>
      </c>
      <c r="I1825" s="25"/>
      <c r="J1825" s="25"/>
      <c r="K1825" s="25" t="s">
        <v>4112</v>
      </c>
      <c r="L1825" s="25"/>
      <c r="M1825"/>
      <c r="N1825"/>
      <c r="O1825" s="25">
        <v>-5.29</v>
      </c>
      <c r="P1825" s="25">
        <v>-19.079999999999998</v>
      </c>
      <c r="S1825" s="23" t="str">
        <f t="shared" si="87"/>
        <v/>
      </c>
      <c r="T1825" s="23">
        <f t="shared" si="85"/>
        <v>0</v>
      </c>
    </row>
    <row r="1826" spans="1:20" ht="17.399999999999999">
      <c r="A1826" s="23" t="str">
        <f t="shared" si="86"/>
        <v/>
      </c>
      <c r="B1826" s="24" t="s">
        <v>3156</v>
      </c>
      <c r="C1826" s="6" t="s">
        <v>4991</v>
      </c>
      <c r="D1826" s="25" t="s">
        <v>37</v>
      </c>
      <c r="E1826" s="28">
        <v>30.96</v>
      </c>
      <c r="F1826" s="25"/>
      <c r="G1826" s="25"/>
      <c r="H1826" s="25"/>
      <c r="I1826" s="25"/>
      <c r="J1826" s="25"/>
      <c r="K1826" s="25" t="s">
        <v>4110</v>
      </c>
      <c r="L1826" s="25"/>
      <c r="M1826"/>
      <c r="N1826"/>
      <c r="O1826" s="25">
        <v>-23.51</v>
      </c>
      <c r="P1826" s="25">
        <v>-51.91</v>
      </c>
      <c r="S1826" s="23" t="str">
        <f t="shared" si="87"/>
        <v/>
      </c>
      <c r="T1826" s="23">
        <f t="shared" si="85"/>
        <v>0</v>
      </c>
    </row>
    <row r="1827" spans="1:20" ht="17.399999999999999">
      <c r="A1827" s="23" t="str">
        <f t="shared" si="86"/>
        <v/>
      </c>
      <c r="B1827" s="24" t="s">
        <v>3157</v>
      </c>
      <c r="C1827" s="6" t="s">
        <v>3284</v>
      </c>
      <c r="D1827" s="25" t="s">
        <v>37</v>
      </c>
      <c r="E1827" s="28">
        <v>86.48</v>
      </c>
      <c r="F1827" s="25"/>
      <c r="G1827" s="25"/>
      <c r="H1827" s="25"/>
      <c r="I1827" s="25"/>
      <c r="J1827" s="25"/>
      <c r="K1827" s="25" t="s">
        <v>4118</v>
      </c>
      <c r="L1827" s="25"/>
      <c r="M1827"/>
      <c r="N1827"/>
      <c r="O1827" s="25">
        <v>-31.01</v>
      </c>
      <c r="P1827" s="25">
        <v>-39.200000000000003</v>
      </c>
      <c r="S1827" s="23" t="str">
        <f t="shared" si="87"/>
        <v/>
      </c>
      <c r="T1827" s="23">
        <f t="shared" si="85"/>
        <v>0</v>
      </c>
    </row>
    <row r="1828" spans="1:20" ht="17.399999999999999">
      <c r="A1828" s="23" t="str">
        <f t="shared" si="86"/>
        <v/>
      </c>
      <c r="B1828" s="24" t="s">
        <v>2752</v>
      </c>
      <c r="C1828" s="6" t="s">
        <v>2754</v>
      </c>
      <c r="D1828" s="25" t="s">
        <v>37</v>
      </c>
      <c r="E1828" s="28">
        <v>433.27</v>
      </c>
      <c r="F1828" s="25">
        <v>1</v>
      </c>
      <c r="G1828" s="25">
        <v>31.5</v>
      </c>
      <c r="H1828" s="25">
        <v>31.5</v>
      </c>
      <c r="I1828" s="25"/>
      <c r="J1828" s="25"/>
      <c r="K1828" s="25" t="s">
        <v>4118</v>
      </c>
      <c r="L1828" s="25"/>
      <c r="M1828"/>
      <c r="N1828"/>
      <c r="O1828" s="25">
        <v>5.03</v>
      </c>
      <c r="P1828" s="25">
        <v>-13.28</v>
      </c>
      <c r="S1828" s="23" t="str">
        <f t="shared" si="87"/>
        <v/>
      </c>
      <c r="T1828" s="23">
        <f t="shared" si="85"/>
        <v>0</v>
      </c>
    </row>
    <row r="1829" spans="1:20" ht="17.399999999999999">
      <c r="A1829" s="23" t="str">
        <f t="shared" si="86"/>
        <v/>
      </c>
      <c r="B1829" s="24" t="s">
        <v>2755</v>
      </c>
      <c r="C1829" s="6" t="s">
        <v>1944</v>
      </c>
      <c r="D1829" s="25" t="s">
        <v>37</v>
      </c>
      <c r="E1829" s="28">
        <v>57.44</v>
      </c>
      <c r="F1829" s="25"/>
      <c r="G1829" s="25"/>
      <c r="H1829" s="25"/>
      <c r="I1829" s="25"/>
      <c r="J1829" s="25"/>
      <c r="K1829" s="25" t="s">
        <v>4085</v>
      </c>
      <c r="L1829" s="25"/>
      <c r="M1829"/>
      <c r="N1829"/>
      <c r="O1829" s="25">
        <v>-17.239999999999998</v>
      </c>
      <c r="P1829" s="25">
        <v>-26.6</v>
      </c>
      <c r="S1829" s="23" t="str">
        <f t="shared" si="87"/>
        <v/>
      </c>
      <c r="T1829" s="23">
        <f t="shared" si="85"/>
        <v>0</v>
      </c>
    </row>
    <row r="1830" spans="1:20" ht="17.399999999999999">
      <c r="A1830" s="23" t="str">
        <f t="shared" si="86"/>
        <v/>
      </c>
      <c r="B1830" s="24" t="s">
        <v>3013</v>
      </c>
      <c r="C1830" s="6" t="s">
        <v>3285</v>
      </c>
      <c r="D1830" s="25" t="s">
        <v>37</v>
      </c>
      <c r="E1830" s="28">
        <v>40.729999999999997</v>
      </c>
      <c r="F1830" s="25"/>
      <c r="G1830" s="25"/>
      <c r="H1830" s="25"/>
      <c r="I1830" s="25"/>
      <c r="J1830" s="25"/>
      <c r="K1830" s="25" t="s">
        <v>4100</v>
      </c>
      <c r="L1830" s="25"/>
      <c r="M1830"/>
      <c r="N1830"/>
      <c r="O1830" s="25">
        <v>-5.84</v>
      </c>
      <c r="P1830" s="25">
        <v>-10.54</v>
      </c>
      <c r="S1830" s="23" t="str">
        <f t="shared" si="87"/>
        <v/>
      </c>
      <c r="T1830" s="23">
        <f t="shared" si="85"/>
        <v>0</v>
      </c>
    </row>
    <row r="1831" spans="1:20" ht="17.399999999999999">
      <c r="A1831" s="23" t="str">
        <f t="shared" si="86"/>
        <v/>
      </c>
      <c r="B1831" s="24" t="s">
        <v>3014</v>
      </c>
      <c r="C1831" s="6" t="s">
        <v>3086</v>
      </c>
      <c r="D1831" s="25" t="s">
        <v>37</v>
      </c>
      <c r="E1831" s="28">
        <v>15.06</v>
      </c>
      <c r="F1831" s="25"/>
      <c r="G1831" s="25"/>
      <c r="H1831" s="25"/>
      <c r="I1831" s="25"/>
      <c r="J1831" s="25"/>
      <c r="K1831" s="25" t="s">
        <v>4078</v>
      </c>
      <c r="L1831" s="25"/>
      <c r="M1831"/>
      <c r="N1831"/>
      <c r="O1831" s="25">
        <v>-23.15</v>
      </c>
      <c r="P1831" s="25">
        <v>-24.87</v>
      </c>
      <c r="S1831" s="23" t="str">
        <f t="shared" si="87"/>
        <v/>
      </c>
      <c r="T1831" s="23">
        <f t="shared" si="85"/>
        <v>0</v>
      </c>
    </row>
    <row r="1832" spans="1:20" ht="17.399999999999999">
      <c r="A1832" s="23" t="str">
        <f t="shared" si="86"/>
        <v/>
      </c>
      <c r="B1832" s="24" t="s">
        <v>3015</v>
      </c>
      <c r="C1832" s="6" t="s">
        <v>3087</v>
      </c>
      <c r="D1832" s="25" t="s">
        <v>37</v>
      </c>
      <c r="E1832" s="28">
        <v>321.44</v>
      </c>
      <c r="F1832" s="25"/>
      <c r="G1832" s="25"/>
      <c r="H1832" s="25"/>
      <c r="I1832" s="25"/>
      <c r="J1832" s="25"/>
      <c r="K1832" s="25" t="s">
        <v>4076</v>
      </c>
      <c r="L1832" s="25"/>
      <c r="M1832"/>
      <c r="N1832"/>
      <c r="O1832" s="25">
        <v>-18.02</v>
      </c>
      <c r="P1832" s="25">
        <v>-41.12</v>
      </c>
      <c r="S1832" s="23" t="str">
        <f t="shared" si="87"/>
        <v/>
      </c>
      <c r="T1832" s="23">
        <f t="shared" si="85"/>
        <v>0</v>
      </c>
    </row>
    <row r="1833" spans="1:20" ht="17.399999999999999">
      <c r="A1833" s="23" t="str">
        <f t="shared" si="86"/>
        <v/>
      </c>
      <c r="B1833" s="24" t="s">
        <v>3016</v>
      </c>
      <c r="C1833" s="6" t="s">
        <v>4501</v>
      </c>
      <c r="D1833" s="25" t="s">
        <v>37</v>
      </c>
      <c r="E1833" s="28">
        <v>38.51</v>
      </c>
      <c r="F1833" s="25"/>
      <c r="G1833" s="25"/>
      <c r="H1833" s="25"/>
      <c r="I1833" s="25"/>
      <c r="J1833" s="25"/>
      <c r="K1833" s="25" t="s">
        <v>4117</v>
      </c>
      <c r="L1833" s="25"/>
      <c r="M1833"/>
      <c r="N1833"/>
      <c r="O1833" s="28">
        <v>-39.909999999999997</v>
      </c>
      <c r="P1833" s="25">
        <v>2.58</v>
      </c>
      <c r="S1833" s="23" t="str">
        <f t="shared" si="87"/>
        <v/>
      </c>
      <c r="T1833" s="23">
        <f t="shared" si="85"/>
        <v>0</v>
      </c>
    </row>
    <row r="1834" spans="1:20" ht="17.399999999999999">
      <c r="A1834" s="23" t="str">
        <f t="shared" si="86"/>
        <v/>
      </c>
      <c r="B1834" s="24" t="s">
        <v>3017</v>
      </c>
      <c r="C1834" s="6" t="s">
        <v>3088</v>
      </c>
      <c r="D1834" s="25" t="s">
        <v>37</v>
      </c>
      <c r="E1834" s="28">
        <v>62.33</v>
      </c>
      <c r="F1834" s="25"/>
      <c r="G1834" s="25"/>
      <c r="H1834" s="25"/>
      <c r="I1834" s="25"/>
      <c r="J1834" s="25"/>
      <c r="K1834" s="25" t="s">
        <v>4103</v>
      </c>
      <c r="L1834" s="25"/>
      <c r="M1834"/>
      <c r="N1834"/>
      <c r="O1834" s="25">
        <v>-9.7200000000000006</v>
      </c>
      <c r="P1834" s="25">
        <v>-24.18</v>
      </c>
      <c r="S1834" s="23" t="str">
        <f t="shared" si="87"/>
        <v/>
      </c>
      <c r="T1834" s="23">
        <f t="shared" si="85"/>
        <v>0</v>
      </c>
    </row>
    <row r="1835" spans="1:20" ht="17.399999999999999">
      <c r="A1835" s="23" t="str">
        <f t="shared" si="86"/>
        <v/>
      </c>
      <c r="B1835" s="24" t="s">
        <v>3504</v>
      </c>
      <c r="C1835" s="6" t="s">
        <v>3572</v>
      </c>
      <c r="D1835" s="25" t="s">
        <v>37</v>
      </c>
      <c r="E1835" s="28">
        <v>204.71</v>
      </c>
      <c r="F1835" s="25"/>
      <c r="G1835" s="25"/>
      <c r="H1835" s="25"/>
      <c r="I1835" s="25"/>
      <c r="J1835" s="25"/>
      <c r="K1835" s="25" t="s">
        <v>4105</v>
      </c>
      <c r="L1835" s="25"/>
      <c r="M1835"/>
      <c r="N1835"/>
      <c r="O1835" s="25">
        <v>12.16</v>
      </c>
      <c r="P1835" s="25">
        <v>-30.94</v>
      </c>
      <c r="S1835" s="23" t="str">
        <f t="shared" si="87"/>
        <v/>
      </c>
      <c r="T1835" s="23">
        <f t="shared" si="85"/>
        <v>0</v>
      </c>
    </row>
    <row r="1836" spans="1:20" ht="17.399999999999999">
      <c r="A1836" s="23" t="str">
        <f t="shared" si="86"/>
        <v/>
      </c>
      <c r="B1836" s="24" t="s">
        <v>2812</v>
      </c>
      <c r="C1836" s="6" t="s">
        <v>2815</v>
      </c>
      <c r="D1836" s="25" t="s">
        <v>37</v>
      </c>
      <c r="E1836" s="28">
        <v>80.239999999999995</v>
      </c>
      <c r="F1836" s="25"/>
      <c r="G1836" s="25"/>
      <c r="H1836" s="25"/>
      <c r="I1836" s="25"/>
      <c r="J1836" s="25"/>
      <c r="K1836" s="25" t="s">
        <v>4091</v>
      </c>
      <c r="L1836" s="25"/>
      <c r="M1836"/>
      <c r="N1836"/>
      <c r="O1836" s="25">
        <v>7.21</v>
      </c>
      <c r="P1836" s="25">
        <v>11.11</v>
      </c>
      <c r="S1836" s="23" t="str">
        <f t="shared" si="87"/>
        <v/>
      </c>
      <c r="T1836" s="23">
        <f t="shared" si="85"/>
        <v>0</v>
      </c>
    </row>
    <row r="1837" spans="1:20" ht="17.399999999999999">
      <c r="A1837" s="23" t="str">
        <f t="shared" si="86"/>
        <v/>
      </c>
      <c r="B1837" s="24" t="s">
        <v>3018</v>
      </c>
      <c r="C1837" s="6" t="s">
        <v>3089</v>
      </c>
      <c r="D1837" s="25" t="s">
        <v>37</v>
      </c>
      <c r="E1837" s="28">
        <v>113.33</v>
      </c>
      <c r="F1837" s="25"/>
      <c r="G1837" s="25"/>
      <c r="H1837" s="25"/>
      <c r="I1837" s="25"/>
      <c r="J1837" s="25"/>
      <c r="K1837" s="25" t="s">
        <v>4120</v>
      </c>
      <c r="L1837" s="25"/>
      <c r="M1837"/>
      <c r="N1837"/>
      <c r="O1837" s="25">
        <v>-17.8</v>
      </c>
      <c r="P1837" s="25">
        <v>-41.35</v>
      </c>
      <c r="S1837" s="23" t="str">
        <f t="shared" si="87"/>
        <v/>
      </c>
      <c r="T1837" s="23">
        <f t="shared" si="85"/>
        <v>0</v>
      </c>
    </row>
    <row r="1838" spans="1:20" ht="17.399999999999999">
      <c r="A1838" s="23" t="str">
        <f t="shared" si="86"/>
        <v/>
      </c>
      <c r="B1838" s="24" t="s">
        <v>3357</v>
      </c>
      <c r="C1838" s="6" t="s">
        <v>3446</v>
      </c>
      <c r="D1838" s="25" t="s">
        <v>37</v>
      </c>
      <c r="E1838" s="28">
        <v>72.86</v>
      </c>
      <c r="F1838" s="25"/>
      <c r="G1838" s="25"/>
      <c r="H1838" s="25"/>
      <c r="I1838" s="25"/>
      <c r="J1838" s="25"/>
      <c r="K1838" s="25" t="s">
        <v>4105</v>
      </c>
      <c r="L1838" s="25"/>
      <c r="M1838"/>
      <c r="N1838"/>
      <c r="O1838" s="25">
        <v>-27.67</v>
      </c>
      <c r="P1838" s="25">
        <v>-32.26</v>
      </c>
      <c r="S1838" s="23" t="str">
        <f t="shared" si="87"/>
        <v/>
      </c>
      <c r="T1838" s="23">
        <f t="shared" si="85"/>
        <v>0</v>
      </c>
    </row>
    <row r="1839" spans="1:20" ht="17.399999999999999">
      <c r="A1839" s="23" t="str">
        <f t="shared" si="86"/>
        <v/>
      </c>
      <c r="B1839" s="24" t="s">
        <v>3019</v>
      </c>
      <c r="C1839" s="6" t="s">
        <v>3090</v>
      </c>
      <c r="D1839" s="25" t="s">
        <v>37</v>
      </c>
      <c r="E1839" s="28">
        <v>54.76</v>
      </c>
      <c r="F1839" s="25"/>
      <c r="G1839" s="25"/>
      <c r="H1839" s="25"/>
      <c r="I1839" s="25"/>
      <c r="J1839" s="25"/>
      <c r="K1839" s="25" t="s">
        <v>4102</v>
      </c>
      <c r="L1839" s="25"/>
      <c r="M1839"/>
      <c r="N1839"/>
      <c r="O1839" s="25">
        <v>0</v>
      </c>
      <c r="P1839" s="25">
        <v>0</v>
      </c>
      <c r="S1839" s="23" t="str">
        <f t="shared" si="87"/>
        <v/>
      </c>
      <c r="T1839" s="23">
        <f t="shared" si="85"/>
        <v>0</v>
      </c>
    </row>
    <row r="1840" spans="1:20" ht="17.399999999999999">
      <c r="A1840" s="23" t="str">
        <f t="shared" si="86"/>
        <v/>
      </c>
      <c r="B1840" s="24" t="s">
        <v>3158</v>
      </c>
      <c r="C1840" s="6" t="s">
        <v>3286</v>
      </c>
      <c r="D1840" s="25" t="s">
        <v>37</v>
      </c>
      <c r="E1840" s="26">
        <v>48.8</v>
      </c>
      <c r="F1840" s="25"/>
      <c r="G1840" s="25"/>
      <c r="H1840" s="25"/>
      <c r="I1840" s="25"/>
      <c r="J1840" s="25"/>
      <c r="K1840" s="25" t="s">
        <v>4091</v>
      </c>
      <c r="L1840" s="25"/>
      <c r="M1840"/>
      <c r="N1840"/>
      <c r="O1840" s="25">
        <v>-28.48</v>
      </c>
      <c r="P1840" s="25">
        <v>-43.39</v>
      </c>
      <c r="S1840" s="23" t="str">
        <f t="shared" si="87"/>
        <v/>
      </c>
      <c r="T1840" s="23">
        <f t="shared" si="85"/>
        <v>0</v>
      </c>
    </row>
    <row r="1841" spans="1:20" ht="17.399999999999999">
      <c r="A1841" s="23" t="str">
        <f t="shared" si="86"/>
        <v/>
      </c>
      <c r="B1841" s="24" t="s">
        <v>5162</v>
      </c>
      <c r="C1841" s="6" t="s">
        <v>5163</v>
      </c>
      <c r="D1841" s="25" t="s">
        <v>9</v>
      </c>
      <c r="E1841" s="28">
        <v>320.20999999999998</v>
      </c>
      <c r="F1841" s="25">
        <v>1</v>
      </c>
      <c r="G1841" s="25"/>
      <c r="H1841" s="25"/>
      <c r="I1841" s="25"/>
      <c r="J1841" s="25"/>
      <c r="K1841" s="25" t="s">
        <v>4115</v>
      </c>
      <c r="L1841" s="25"/>
      <c r="M1841"/>
      <c r="N1841"/>
      <c r="O1841" s="25">
        <v>-36.56</v>
      </c>
      <c r="P1841" s="25">
        <v>-38.33</v>
      </c>
      <c r="S1841" s="23" t="str">
        <f t="shared" si="87"/>
        <v/>
      </c>
      <c r="T1841" s="23">
        <f t="shared" si="85"/>
        <v>0</v>
      </c>
    </row>
    <row r="1842" spans="1:20" ht="17.399999999999999">
      <c r="A1842" s="23" t="str">
        <f t="shared" si="86"/>
        <v/>
      </c>
      <c r="B1842" s="24" t="s">
        <v>2862</v>
      </c>
      <c r="C1842" s="6" t="s">
        <v>2876</v>
      </c>
      <c r="D1842" s="25" t="s">
        <v>37</v>
      </c>
      <c r="E1842" s="28">
        <v>223.85</v>
      </c>
      <c r="F1842" s="25"/>
      <c r="G1842" s="25"/>
      <c r="H1842" s="25"/>
      <c r="I1842" s="25"/>
      <c r="J1842" s="25"/>
      <c r="K1842" s="25" t="s">
        <v>4100</v>
      </c>
      <c r="L1842" s="25"/>
      <c r="M1842"/>
      <c r="N1842"/>
      <c r="O1842" s="25">
        <v>-11.85</v>
      </c>
      <c r="P1842" s="25">
        <v>-32.96</v>
      </c>
      <c r="S1842" s="23" t="str">
        <f t="shared" si="87"/>
        <v/>
      </c>
      <c r="T1842" s="23">
        <f t="shared" si="85"/>
        <v>0</v>
      </c>
    </row>
    <row r="1843" spans="1:20" ht="17.399999999999999">
      <c r="A1843" s="23" t="str">
        <f t="shared" si="86"/>
        <v/>
      </c>
      <c r="B1843" s="24" t="s">
        <v>2852</v>
      </c>
      <c r="C1843" s="6" t="s">
        <v>3859</v>
      </c>
      <c r="D1843" s="25" t="s">
        <v>37</v>
      </c>
      <c r="E1843" s="28">
        <v>91.16</v>
      </c>
      <c r="F1843" s="25"/>
      <c r="G1843" s="25"/>
      <c r="H1843" s="25"/>
      <c r="I1843" s="25"/>
      <c r="J1843" s="25"/>
      <c r="K1843" s="25" t="s">
        <v>4097</v>
      </c>
      <c r="L1843" s="25"/>
      <c r="M1843"/>
      <c r="N1843"/>
      <c r="O1843" s="25">
        <v>-18.260000000000002</v>
      </c>
      <c r="P1843" s="25">
        <v>-37.83</v>
      </c>
      <c r="S1843" s="23" t="str">
        <f t="shared" si="87"/>
        <v/>
      </c>
      <c r="T1843" s="23">
        <f t="shared" si="85"/>
        <v>0</v>
      </c>
    </row>
    <row r="1844" spans="1:20" ht="17.399999999999999">
      <c r="A1844" s="23" t="str">
        <f t="shared" si="86"/>
        <v/>
      </c>
      <c r="B1844" s="24" t="s">
        <v>3159</v>
      </c>
      <c r="C1844" s="6" t="s">
        <v>3287</v>
      </c>
      <c r="D1844" s="25" t="s">
        <v>37</v>
      </c>
      <c r="E1844" s="28">
        <v>36.340000000000003</v>
      </c>
      <c r="F1844" s="25"/>
      <c r="G1844" s="25"/>
      <c r="H1844" s="25"/>
      <c r="I1844" s="25"/>
      <c r="J1844" s="25"/>
      <c r="K1844" s="25" t="s">
        <v>4080</v>
      </c>
      <c r="L1844" s="25"/>
      <c r="M1844"/>
      <c r="N1844"/>
      <c r="O1844" s="25">
        <v>-17.21</v>
      </c>
      <c r="P1844" s="25">
        <v>-41.45</v>
      </c>
      <c r="S1844" s="23" t="str">
        <f t="shared" si="87"/>
        <v/>
      </c>
      <c r="T1844" s="23">
        <f t="shared" si="85"/>
        <v>0</v>
      </c>
    </row>
    <row r="1845" spans="1:20" ht="17.399999999999999">
      <c r="A1845" s="23">
        <f t="shared" si="86"/>
        <v>149</v>
      </c>
      <c r="B1845" s="24" t="s">
        <v>3160</v>
      </c>
      <c r="C1845" s="6" t="s">
        <v>3288</v>
      </c>
      <c r="D1845" s="25" t="s">
        <v>37</v>
      </c>
      <c r="E1845" s="26">
        <v>1712.7</v>
      </c>
      <c r="F1845" s="25">
        <v>6</v>
      </c>
      <c r="G1845" s="25">
        <v>12.22</v>
      </c>
      <c r="H1845" s="25">
        <v>12.22</v>
      </c>
      <c r="I1845" s="25">
        <v>12.67</v>
      </c>
      <c r="J1845" s="25">
        <v>12</v>
      </c>
      <c r="K1845" s="25" t="s">
        <v>4117</v>
      </c>
      <c r="L1845" s="25"/>
      <c r="M1845"/>
      <c r="N1845"/>
      <c r="O1845" s="25">
        <v>-26.37</v>
      </c>
      <c r="P1845" s="25">
        <v>-31.53</v>
      </c>
      <c r="S1845" s="23">
        <f t="shared" si="87"/>
        <v>1712.7184500000001</v>
      </c>
      <c r="T1845" s="23">
        <f t="shared" si="85"/>
        <v>0</v>
      </c>
    </row>
    <row r="1846" spans="1:20" ht="17.399999999999999">
      <c r="A1846" s="23" t="str">
        <f t="shared" si="86"/>
        <v/>
      </c>
      <c r="B1846" s="24" t="s">
        <v>2813</v>
      </c>
      <c r="C1846" s="6" t="s">
        <v>2816</v>
      </c>
      <c r="D1846" s="25" t="s">
        <v>37</v>
      </c>
      <c r="E1846" s="26">
        <v>460.94</v>
      </c>
      <c r="F1846" s="25">
        <v>1</v>
      </c>
      <c r="G1846" s="25">
        <v>5</v>
      </c>
      <c r="H1846" s="25">
        <v>5</v>
      </c>
      <c r="I1846" s="25"/>
      <c r="J1846" s="25"/>
      <c r="K1846" s="25" t="s">
        <v>4091</v>
      </c>
      <c r="L1846" s="25"/>
      <c r="M1846"/>
      <c r="N1846"/>
      <c r="O1846" s="25">
        <v>42.3</v>
      </c>
      <c r="P1846" s="25">
        <v>149.15</v>
      </c>
      <c r="S1846" s="23" t="str">
        <f t="shared" si="87"/>
        <v/>
      </c>
      <c r="T1846" s="23">
        <f t="shared" si="85"/>
        <v>0</v>
      </c>
    </row>
    <row r="1847" spans="1:20" ht="17.399999999999999">
      <c r="A1847" s="23" t="str">
        <f t="shared" si="86"/>
        <v/>
      </c>
      <c r="B1847" s="24" t="s">
        <v>3161</v>
      </c>
      <c r="C1847" s="6" t="s">
        <v>3289</v>
      </c>
      <c r="D1847" s="25" t="s">
        <v>37</v>
      </c>
      <c r="E1847" s="26">
        <v>43.41</v>
      </c>
      <c r="F1847" s="25"/>
      <c r="G1847" s="25"/>
      <c r="H1847" s="25"/>
      <c r="I1847" s="25"/>
      <c r="J1847" s="25"/>
      <c r="K1847" s="25" t="s">
        <v>4113</v>
      </c>
      <c r="L1847" s="25"/>
      <c r="M1847"/>
      <c r="N1847"/>
      <c r="O1847" s="25">
        <v>-22.12</v>
      </c>
      <c r="P1847" s="25">
        <v>-21.55</v>
      </c>
      <c r="S1847" s="23" t="str">
        <f t="shared" si="87"/>
        <v/>
      </c>
      <c r="T1847" s="23">
        <f t="shared" si="85"/>
        <v>0</v>
      </c>
    </row>
    <row r="1848" spans="1:20" ht="17.399999999999999">
      <c r="A1848" s="23" t="str">
        <f t="shared" si="86"/>
        <v/>
      </c>
      <c r="B1848" s="24" t="s">
        <v>3020</v>
      </c>
      <c r="C1848" s="6" t="s">
        <v>4028</v>
      </c>
      <c r="D1848" s="25" t="s">
        <v>37</v>
      </c>
      <c r="E1848" s="26">
        <v>40.840000000000003</v>
      </c>
      <c r="F1848" s="25"/>
      <c r="G1848" s="25"/>
      <c r="H1848" s="25"/>
      <c r="I1848" s="25"/>
      <c r="J1848" s="25"/>
      <c r="K1848" s="25" t="s">
        <v>4102</v>
      </c>
      <c r="L1848" s="25"/>
      <c r="M1848"/>
      <c r="N1848"/>
      <c r="O1848" s="25">
        <v>-29.55</v>
      </c>
      <c r="P1848" s="25">
        <v>-38.28</v>
      </c>
      <c r="S1848" s="23" t="str">
        <f t="shared" si="87"/>
        <v/>
      </c>
      <c r="T1848" s="23">
        <f t="shared" si="85"/>
        <v>0</v>
      </c>
    </row>
    <row r="1849" spans="1:20" ht="17.399999999999999">
      <c r="A1849" s="23" t="str">
        <f t="shared" si="86"/>
        <v/>
      </c>
      <c r="B1849" s="24" t="s">
        <v>3162</v>
      </c>
      <c r="C1849" s="6" t="s">
        <v>4726</v>
      </c>
      <c r="D1849" s="25" t="s">
        <v>37</v>
      </c>
      <c r="E1849" s="26">
        <v>27.87</v>
      </c>
      <c r="F1849" s="25"/>
      <c r="G1849" s="25"/>
      <c r="H1849" s="25"/>
      <c r="I1849" s="25"/>
      <c r="J1849" s="25"/>
      <c r="K1849" s="25" t="s">
        <v>4105</v>
      </c>
      <c r="L1849" s="25"/>
      <c r="M1849"/>
      <c r="N1849"/>
      <c r="O1849" s="25">
        <v>-44.02</v>
      </c>
      <c r="P1849" s="25">
        <v>-55.49</v>
      </c>
      <c r="S1849" s="23" t="str">
        <f t="shared" si="87"/>
        <v/>
      </c>
      <c r="T1849" s="23">
        <f t="shared" si="85"/>
        <v>0</v>
      </c>
    </row>
    <row r="1850" spans="1:20" ht="17.399999999999999">
      <c r="A1850" s="23" t="str">
        <f t="shared" si="86"/>
        <v/>
      </c>
      <c r="B1850" s="24" t="s">
        <v>3021</v>
      </c>
      <c r="C1850" s="6" t="s">
        <v>3091</v>
      </c>
      <c r="D1850" s="25" t="s">
        <v>37</v>
      </c>
      <c r="E1850" s="26">
        <v>220.69</v>
      </c>
      <c r="F1850" s="25"/>
      <c r="G1850" s="25"/>
      <c r="H1850" s="25"/>
      <c r="I1850" s="25"/>
      <c r="J1850" s="25"/>
      <c r="K1850" s="25" t="s">
        <v>4076</v>
      </c>
      <c r="L1850" s="25"/>
      <c r="M1850"/>
      <c r="N1850"/>
      <c r="O1850" s="25">
        <v>-23.6</v>
      </c>
      <c r="P1850" s="25">
        <v>-50.92</v>
      </c>
      <c r="S1850" s="23" t="str">
        <f t="shared" si="87"/>
        <v/>
      </c>
      <c r="T1850" s="23">
        <f t="shared" si="85"/>
        <v>0</v>
      </c>
    </row>
    <row r="1851" spans="1:20" ht="17.399999999999999">
      <c r="A1851" s="23" t="str">
        <f t="shared" si="86"/>
        <v/>
      </c>
      <c r="B1851" s="24" t="s">
        <v>3022</v>
      </c>
      <c r="C1851" s="6" t="s">
        <v>3092</v>
      </c>
      <c r="D1851" s="25" t="s">
        <v>37</v>
      </c>
      <c r="E1851" s="26">
        <v>36.35</v>
      </c>
      <c r="F1851" s="25"/>
      <c r="G1851" s="25"/>
      <c r="H1851" s="25"/>
      <c r="I1851" s="25"/>
      <c r="J1851" s="25"/>
      <c r="K1851" s="25" t="s">
        <v>4113</v>
      </c>
      <c r="L1851" s="25"/>
      <c r="M1851"/>
      <c r="N1851"/>
      <c r="O1851" s="25">
        <v>-4.6500000000000004</v>
      </c>
      <c r="P1851" s="25">
        <v>-22.89</v>
      </c>
      <c r="S1851" s="23" t="str">
        <f t="shared" si="87"/>
        <v/>
      </c>
      <c r="T1851" s="23">
        <f t="shared" si="85"/>
        <v>0</v>
      </c>
    </row>
    <row r="1852" spans="1:20" ht="17.399999999999999">
      <c r="A1852" s="23" t="str">
        <f t="shared" si="86"/>
        <v/>
      </c>
      <c r="B1852" s="24" t="s">
        <v>3163</v>
      </c>
      <c r="C1852" s="6" t="s">
        <v>3290</v>
      </c>
      <c r="D1852" s="25" t="s">
        <v>37</v>
      </c>
      <c r="E1852" s="28">
        <v>127.33</v>
      </c>
      <c r="F1852" s="25"/>
      <c r="G1852" s="25"/>
      <c r="H1852" s="25"/>
      <c r="I1852" s="25"/>
      <c r="J1852" s="25"/>
      <c r="K1852" s="25" t="s">
        <v>4084</v>
      </c>
      <c r="L1852" s="25"/>
      <c r="M1852"/>
      <c r="N1852"/>
      <c r="O1852" s="25">
        <v>-13.79</v>
      </c>
      <c r="P1852" s="25">
        <v>-26.62</v>
      </c>
      <c r="S1852" s="23" t="str">
        <f t="shared" si="87"/>
        <v/>
      </c>
      <c r="T1852" s="23">
        <f t="shared" si="85"/>
        <v>0</v>
      </c>
    </row>
    <row r="1853" spans="1:20" ht="17.399999999999999">
      <c r="A1853" s="23" t="str">
        <f t="shared" si="86"/>
        <v/>
      </c>
      <c r="B1853" s="24" t="s">
        <v>4565</v>
      </c>
      <c r="C1853" s="6" t="s">
        <v>5246</v>
      </c>
      <c r="D1853" s="25" t="s">
        <v>37</v>
      </c>
      <c r="E1853" s="28">
        <v>98.57</v>
      </c>
      <c r="F1853" s="25"/>
      <c r="G1853" s="25"/>
      <c r="H1853" s="25"/>
      <c r="I1853" s="25"/>
      <c r="J1853" s="25"/>
      <c r="K1853" s="25" t="s">
        <v>4105</v>
      </c>
      <c r="L1853" s="25"/>
      <c r="M1853"/>
      <c r="N1853"/>
      <c r="O1853" s="25">
        <v>-38.43</v>
      </c>
      <c r="P1853" s="25">
        <v>-73.22</v>
      </c>
      <c r="S1853" s="23" t="str">
        <f t="shared" si="87"/>
        <v/>
      </c>
      <c r="T1853" s="23">
        <f t="shared" si="85"/>
        <v>0</v>
      </c>
    </row>
    <row r="1854" spans="1:20" ht="17.399999999999999">
      <c r="A1854" s="23" t="str">
        <f t="shared" si="86"/>
        <v/>
      </c>
      <c r="B1854" s="24" t="s">
        <v>2841</v>
      </c>
      <c r="C1854" s="6" t="s">
        <v>2847</v>
      </c>
      <c r="D1854" s="25" t="s">
        <v>37</v>
      </c>
      <c r="E1854" s="28">
        <v>36.26</v>
      </c>
      <c r="F1854" s="25"/>
      <c r="G1854" s="25"/>
      <c r="H1854" s="25"/>
      <c r="I1854" s="25"/>
      <c r="J1854" s="25"/>
      <c r="K1854" s="25" t="s">
        <v>4110</v>
      </c>
      <c r="L1854" s="25"/>
      <c r="M1854"/>
      <c r="N1854"/>
      <c r="O1854" s="25">
        <v>-14.77</v>
      </c>
      <c r="P1854" s="25">
        <v>-27.11</v>
      </c>
      <c r="S1854" s="23" t="str">
        <f t="shared" si="87"/>
        <v/>
      </c>
      <c r="T1854" s="23">
        <f t="shared" si="85"/>
        <v>0</v>
      </c>
    </row>
    <row r="1855" spans="1:20" ht="17.399999999999999">
      <c r="A1855" s="23" t="str">
        <f t="shared" si="86"/>
        <v/>
      </c>
      <c r="B1855" s="24" t="s">
        <v>2842</v>
      </c>
      <c r="C1855" s="6" t="s">
        <v>2848</v>
      </c>
      <c r="D1855" s="25" t="s">
        <v>37</v>
      </c>
      <c r="E1855" s="28">
        <v>39.54</v>
      </c>
      <c r="F1855" s="25"/>
      <c r="G1855" s="25"/>
      <c r="H1855" s="25"/>
      <c r="I1855" s="25"/>
      <c r="J1855" s="25"/>
      <c r="K1855" s="25" t="s">
        <v>4084</v>
      </c>
      <c r="L1855" s="25"/>
      <c r="M1855"/>
      <c r="N1855"/>
      <c r="O1855" s="25">
        <v>-0.71</v>
      </c>
      <c r="P1855" s="25">
        <v>-4.4800000000000004</v>
      </c>
      <c r="S1855" s="23" t="str">
        <f t="shared" si="87"/>
        <v/>
      </c>
      <c r="T1855" s="23">
        <f t="shared" si="85"/>
        <v>0</v>
      </c>
    </row>
    <row r="1856" spans="1:20" ht="17.399999999999999">
      <c r="A1856" s="23" t="str">
        <f t="shared" si="86"/>
        <v/>
      </c>
      <c r="B1856" s="24" t="s">
        <v>2863</v>
      </c>
      <c r="C1856" s="6" t="s">
        <v>3447</v>
      </c>
      <c r="D1856" s="25" t="s">
        <v>37</v>
      </c>
      <c r="E1856" s="28">
        <v>132.43</v>
      </c>
      <c r="F1856" s="25">
        <v>2</v>
      </c>
      <c r="G1856" s="25">
        <v>9.15</v>
      </c>
      <c r="H1856" s="25">
        <v>9.15</v>
      </c>
      <c r="I1856" s="25"/>
      <c r="J1856" s="25"/>
      <c r="K1856" s="25" t="s">
        <v>4105</v>
      </c>
      <c r="L1856" s="25"/>
      <c r="M1856"/>
      <c r="N1856"/>
      <c r="O1856" s="25">
        <v>-13.83</v>
      </c>
      <c r="P1856" s="25">
        <v>53.96</v>
      </c>
      <c r="S1856" s="23" t="str">
        <f t="shared" si="87"/>
        <v/>
      </c>
      <c r="T1856" s="23">
        <f t="shared" si="85"/>
        <v>0</v>
      </c>
    </row>
    <row r="1857" spans="1:20" ht="17.399999999999999">
      <c r="A1857" s="23" t="str">
        <f t="shared" si="86"/>
        <v/>
      </c>
      <c r="B1857" s="24" t="s">
        <v>3023</v>
      </c>
      <c r="C1857" s="6" t="s">
        <v>5279</v>
      </c>
      <c r="D1857" s="25" t="s">
        <v>37</v>
      </c>
      <c r="E1857" s="28">
        <v>683.69</v>
      </c>
      <c r="F1857" s="25"/>
      <c r="G1857" s="25"/>
      <c r="H1857" s="25"/>
      <c r="I1857" s="25"/>
      <c r="J1857" s="25"/>
      <c r="K1857" s="25" t="s">
        <v>4097</v>
      </c>
      <c r="L1857" s="25"/>
      <c r="M1857"/>
      <c r="N1857"/>
      <c r="O1857" s="25">
        <v>-25.06</v>
      </c>
      <c r="P1857" s="25">
        <v>-28.13</v>
      </c>
      <c r="S1857" s="23" t="str">
        <f t="shared" si="87"/>
        <v/>
      </c>
      <c r="T1857" s="23">
        <f t="shared" si="85"/>
        <v>0</v>
      </c>
    </row>
    <row r="1858" spans="1:20" ht="17.399999999999999">
      <c r="A1858" s="23" t="str">
        <f t="shared" si="86"/>
        <v/>
      </c>
      <c r="B1858" s="24" t="s">
        <v>2905</v>
      </c>
      <c r="C1858" s="6" t="s">
        <v>2911</v>
      </c>
      <c r="D1858" s="25" t="s">
        <v>37</v>
      </c>
      <c r="E1858" s="28">
        <v>66.09</v>
      </c>
      <c r="F1858" s="25"/>
      <c r="G1858" s="25"/>
      <c r="H1858" s="25"/>
      <c r="I1858" s="25"/>
      <c r="J1858" s="25"/>
      <c r="K1858" s="25" t="s">
        <v>4100</v>
      </c>
      <c r="L1858" s="25"/>
      <c r="M1858"/>
      <c r="N1858"/>
      <c r="O1858" s="25">
        <v>-7.21</v>
      </c>
      <c r="P1858" s="25">
        <v>-4.3099999999999996</v>
      </c>
      <c r="S1858" s="23" t="str">
        <f t="shared" si="87"/>
        <v/>
      </c>
      <c r="T1858" s="23">
        <f t="shared" si="85"/>
        <v>0</v>
      </c>
    </row>
    <row r="1859" spans="1:20" ht="17.399999999999999">
      <c r="A1859" s="23" t="str">
        <f t="shared" si="86"/>
        <v/>
      </c>
      <c r="B1859" s="24" t="s">
        <v>4007</v>
      </c>
      <c r="C1859" s="6" t="s">
        <v>4622</v>
      </c>
      <c r="D1859" s="25" t="s">
        <v>37</v>
      </c>
      <c r="E1859" s="28">
        <v>0.87</v>
      </c>
      <c r="F1859" s="25"/>
      <c r="G1859" s="25"/>
      <c r="H1859" s="25"/>
      <c r="I1859" s="25"/>
      <c r="J1859" s="25"/>
      <c r="K1859" s="25" t="s">
        <v>4091</v>
      </c>
      <c r="L1859" s="25"/>
      <c r="M1859"/>
      <c r="N1859"/>
      <c r="O1859" s="25">
        <v>-98.91</v>
      </c>
      <c r="P1859" s="25">
        <v>-98.91</v>
      </c>
      <c r="S1859" s="23" t="str">
        <f t="shared" si="87"/>
        <v/>
      </c>
      <c r="T1859" s="23">
        <f t="shared" si="85"/>
        <v>0</v>
      </c>
    </row>
    <row r="1860" spans="1:20" ht="17.399999999999999">
      <c r="A1860" s="23" t="str">
        <f t="shared" si="86"/>
        <v/>
      </c>
      <c r="B1860" s="24" t="s">
        <v>2955</v>
      </c>
      <c r="C1860" s="6" t="s">
        <v>2975</v>
      </c>
      <c r="D1860" s="25" t="s">
        <v>37</v>
      </c>
      <c r="E1860" s="28">
        <v>48.66</v>
      </c>
      <c r="F1860" s="25"/>
      <c r="G1860" s="25"/>
      <c r="H1860" s="25"/>
      <c r="I1860" s="25"/>
      <c r="J1860" s="25"/>
      <c r="K1860" s="25" t="s">
        <v>4084</v>
      </c>
      <c r="L1860" s="25"/>
      <c r="M1860"/>
      <c r="N1860"/>
      <c r="O1860" s="25">
        <v>-33.090000000000003</v>
      </c>
      <c r="P1860" s="25">
        <v>-28.16</v>
      </c>
      <c r="S1860" s="23" t="str">
        <f t="shared" si="87"/>
        <v/>
      </c>
      <c r="T1860" s="23">
        <f t="shared" si="85"/>
        <v>0</v>
      </c>
    </row>
    <row r="1861" spans="1:20" ht="17.399999999999999">
      <c r="A1861" s="23">
        <f t="shared" si="86"/>
        <v>82</v>
      </c>
      <c r="B1861" s="24" t="s">
        <v>2797</v>
      </c>
      <c r="C1861" s="6" t="s">
        <v>1305</v>
      </c>
      <c r="D1861" s="25" t="s">
        <v>37</v>
      </c>
      <c r="E1861" s="28">
        <v>5893.08</v>
      </c>
      <c r="F1861" s="25">
        <v>8</v>
      </c>
      <c r="G1861" s="25">
        <v>43.39</v>
      </c>
      <c r="H1861" s="25">
        <v>43.53</v>
      </c>
      <c r="I1861" s="25">
        <v>45.58</v>
      </c>
      <c r="J1861" s="25">
        <v>45.8</v>
      </c>
      <c r="K1861" s="25" t="s">
        <v>4107</v>
      </c>
      <c r="L1861" s="25"/>
      <c r="M1861"/>
      <c r="N1861"/>
      <c r="O1861" s="25">
        <v>56.99</v>
      </c>
      <c r="P1861" s="25">
        <v>197.35</v>
      </c>
      <c r="S1861" s="23">
        <f t="shared" si="87"/>
        <v>5893.09861</v>
      </c>
      <c r="T1861" s="23">
        <f t="shared" si="85"/>
        <v>1</v>
      </c>
    </row>
    <row r="1862" spans="1:20" ht="17.399999999999999">
      <c r="A1862" s="23" t="str">
        <f t="shared" si="86"/>
        <v/>
      </c>
      <c r="B1862" s="24" t="s">
        <v>2864</v>
      </c>
      <c r="C1862" s="6" t="s">
        <v>2877</v>
      </c>
      <c r="D1862" s="25" t="s">
        <v>37</v>
      </c>
      <c r="E1862" s="28">
        <v>22.34</v>
      </c>
      <c r="F1862" s="25"/>
      <c r="G1862" s="25"/>
      <c r="H1862" s="25"/>
      <c r="I1862" s="25"/>
      <c r="J1862" s="25"/>
      <c r="K1862" s="25" t="s">
        <v>4080</v>
      </c>
      <c r="L1862" s="25"/>
      <c r="M1862"/>
      <c r="N1862"/>
      <c r="O1862" s="25">
        <v>11.51</v>
      </c>
      <c r="P1862" s="25">
        <v>-21.66</v>
      </c>
      <c r="S1862" s="23" t="str">
        <f t="shared" si="87"/>
        <v/>
      </c>
      <c r="T1862" s="23">
        <f t="shared" si="85"/>
        <v>0</v>
      </c>
    </row>
    <row r="1863" spans="1:20" ht="17.399999999999999">
      <c r="A1863" s="23" t="str">
        <f t="shared" si="86"/>
        <v/>
      </c>
      <c r="B1863" s="24" t="s">
        <v>3624</v>
      </c>
      <c r="C1863" s="6" t="s">
        <v>3762</v>
      </c>
      <c r="D1863" s="25" t="s">
        <v>37</v>
      </c>
      <c r="E1863" s="28">
        <v>84.01</v>
      </c>
      <c r="F1863" s="25"/>
      <c r="G1863" s="25"/>
      <c r="H1863" s="25"/>
      <c r="I1863" s="25"/>
      <c r="J1863" s="25"/>
      <c r="K1863" s="25" t="s">
        <v>4076</v>
      </c>
      <c r="L1863" s="25"/>
      <c r="M1863"/>
      <c r="N1863"/>
      <c r="O1863" s="25">
        <v>-26.08</v>
      </c>
      <c r="P1863" s="25">
        <v>-31.7</v>
      </c>
      <c r="S1863" s="23" t="str">
        <f t="shared" si="87"/>
        <v/>
      </c>
      <c r="T1863" s="23">
        <f t="shared" si="85"/>
        <v>0</v>
      </c>
    </row>
    <row r="1864" spans="1:20" ht="17.399999999999999">
      <c r="A1864" s="23" t="str">
        <f t="shared" si="86"/>
        <v/>
      </c>
      <c r="B1864" s="24" t="s">
        <v>2865</v>
      </c>
      <c r="C1864" s="6" t="s">
        <v>5081</v>
      </c>
      <c r="D1864" s="25" t="s">
        <v>37</v>
      </c>
      <c r="E1864" s="28">
        <v>20.43</v>
      </c>
      <c r="F1864" s="25"/>
      <c r="G1864" s="25"/>
      <c r="H1864" s="25"/>
      <c r="I1864" s="25"/>
      <c r="J1864" s="25"/>
      <c r="K1864" s="25" t="s">
        <v>4080</v>
      </c>
      <c r="L1864" s="25"/>
      <c r="M1864"/>
      <c r="N1864"/>
      <c r="O1864" s="25">
        <v>-38.58</v>
      </c>
      <c r="P1864" s="25">
        <v>-48.89</v>
      </c>
      <c r="S1864" s="23" t="str">
        <f t="shared" si="87"/>
        <v/>
      </c>
      <c r="T1864" s="23">
        <f t="shared" si="85"/>
        <v>0</v>
      </c>
    </row>
    <row r="1865" spans="1:20" ht="17.399999999999999">
      <c r="A1865" s="23" t="str">
        <f t="shared" si="86"/>
        <v/>
      </c>
      <c r="B1865" s="24" t="s">
        <v>2880</v>
      </c>
      <c r="C1865" s="6" t="s">
        <v>4318</v>
      </c>
      <c r="D1865" s="25" t="s">
        <v>37</v>
      </c>
      <c r="E1865" s="28">
        <v>25.08</v>
      </c>
      <c r="F1865" s="25"/>
      <c r="G1865" s="25"/>
      <c r="H1865" s="25"/>
      <c r="I1865" s="25"/>
      <c r="J1865" s="25"/>
      <c r="K1865" s="25" t="s">
        <v>4097</v>
      </c>
      <c r="L1865" s="25"/>
      <c r="M1865"/>
      <c r="N1865"/>
      <c r="O1865" s="25">
        <v>16.13</v>
      </c>
      <c r="P1865" s="25">
        <v>-13.83</v>
      </c>
      <c r="S1865" s="23" t="str">
        <f t="shared" si="87"/>
        <v/>
      </c>
      <c r="T1865" s="23">
        <f t="shared" si="85"/>
        <v>0</v>
      </c>
    </row>
    <row r="1866" spans="1:20" ht="17.399999999999999">
      <c r="A1866" s="23" t="str">
        <f t="shared" si="86"/>
        <v/>
      </c>
      <c r="B1866" s="24" t="s">
        <v>2804</v>
      </c>
      <c r="C1866" s="6" t="s">
        <v>4414</v>
      </c>
      <c r="D1866" s="25" t="s">
        <v>37</v>
      </c>
      <c r="E1866" s="28">
        <v>41.15</v>
      </c>
      <c r="F1866" s="25"/>
      <c r="G1866" s="25"/>
      <c r="H1866" s="25"/>
      <c r="I1866" s="25"/>
      <c r="J1866" s="25"/>
      <c r="K1866" s="25" t="s">
        <v>4108</v>
      </c>
      <c r="L1866" s="25"/>
      <c r="M1866"/>
      <c r="N1866"/>
      <c r="O1866" s="25">
        <v>3.98</v>
      </c>
      <c r="P1866" s="25">
        <v>-7.95</v>
      </c>
      <c r="S1866" s="23" t="str">
        <f t="shared" si="87"/>
        <v/>
      </c>
      <c r="T1866" s="23">
        <f t="shared" si="85"/>
        <v>0</v>
      </c>
    </row>
    <row r="1867" spans="1:20" ht="17.399999999999999">
      <c r="A1867" s="23" t="str">
        <f t="shared" si="86"/>
        <v/>
      </c>
      <c r="B1867" s="24" t="s">
        <v>3024</v>
      </c>
      <c r="C1867" s="6" t="s">
        <v>4689</v>
      </c>
      <c r="D1867" s="25" t="s">
        <v>37</v>
      </c>
      <c r="E1867" s="28">
        <v>63</v>
      </c>
      <c r="F1867" s="25"/>
      <c r="G1867" s="25"/>
      <c r="H1867" s="25"/>
      <c r="I1867" s="25"/>
      <c r="J1867" s="25"/>
      <c r="K1867" s="25" t="s">
        <v>4107</v>
      </c>
      <c r="L1867" s="25"/>
      <c r="M1867"/>
      <c r="N1867"/>
      <c r="O1867" s="25">
        <v>-41.99</v>
      </c>
      <c r="P1867" s="25">
        <v>-54.85</v>
      </c>
      <c r="S1867" s="23" t="str">
        <f t="shared" si="87"/>
        <v/>
      </c>
      <c r="T1867" s="23">
        <f t="shared" si="85"/>
        <v>0</v>
      </c>
    </row>
    <row r="1868" spans="1:20" ht="17.399999999999999">
      <c r="A1868" s="23" t="str">
        <f t="shared" si="86"/>
        <v/>
      </c>
      <c r="B1868" s="24" t="s">
        <v>3625</v>
      </c>
      <c r="C1868" s="6" t="s">
        <v>3763</v>
      </c>
      <c r="D1868" s="25" t="s">
        <v>37</v>
      </c>
      <c r="E1868" s="28">
        <v>23.7</v>
      </c>
      <c r="F1868" s="25"/>
      <c r="G1868" s="25"/>
      <c r="H1868" s="25"/>
      <c r="I1868" s="25"/>
      <c r="J1868" s="25"/>
      <c r="K1868" s="25" t="s">
        <v>4105</v>
      </c>
      <c r="L1868" s="25"/>
      <c r="M1868"/>
      <c r="N1868"/>
      <c r="O1868" s="25">
        <v>-23.29</v>
      </c>
      <c r="P1868" s="25">
        <v>-32.369999999999997</v>
      </c>
      <c r="S1868" s="23" t="str">
        <f t="shared" si="87"/>
        <v/>
      </c>
      <c r="T1868" s="23">
        <f t="shared" si="85"/>
        <v>0</v>
      </c>
    </row>
    <row r="1869" spans="1:20" ht="17.399999999999999">
      <c r="A1869" s="23" t="str">
        <f t="shared" si="86"/>
        <v/>
      </c>
      <c r="B1869" s="24" t="s">
        <v>3164</v>
      </c>
      <c r="C1869" s="6" t="s">
        <v>3291</v>
      </c>
      <c r="D1869" s="25" t="s">
        <v>37</v>
      </c>
      <c r="E1869" s="28">
        <v>10.039999999999999</v>
      </c>
      <c r="F1869" s="25"/>
      <c r="G1869" s="25"/>
      <c r="H1869" s="25"/>
      <c r="I1869" s="25"/>
      <c r="J1869" s="25"/>
      <c r="K1869" s="25" t="s">
        <v>4116</v>
      </c>
      <c r="L1869" s="25"/>
      <c r="M1869"/>
      <c r="N1869"/>
      <c r="O1869" s="25">
        <v>-11.33</v>
      </c>
      <c r="P1869" s="25">
        <v>-60.4</v>
      </c>
      <c r="S1869" s="23" t="str">
        <f t="shared" si="87"/>
        <v/>
      </c>
      <c r="T1869" s="23">
        <f t="shared" si="85"/>
        <v>0</v>
      </c>
    </row>
    <row r="1870" spans="1:20" ht="17.399999999999999">
      <c r="A1870" s="23" t="str">
        <f t="shared" si="86"/>
        <v/>
      </c>
      <c r="B1870" s="24" t="s">
        <v>2866</v>
      </c>
      <c r="C1870" s="6" t="s">
        <v>5062</v>
      </c>
      <c r="D1870" s="25" t="s">
        <v>37</v>
      </c>
      <c r="E1870" s="28">
        <v>96.84</v>
      </c>
      <c r="F1870" s="25"/>
      <c r="G1870" s="25"/>
      <c r="H1870" s="25"/>
      <c r="I1870" s="25"/>
      <c r="J1870" s="25"/>
      <c r="K1870" s="25" t="s">
        <v>4086</v>
      </c>
      <c r="L1870" s="25"/>
      <c r="M1870"/>
      <c r="N1870"/>
      <c r="O1870" s="25">
        <v>2.7</v>
      </c>
      <c r="P1870" s="25">
        <v>-28.74</v>
      </c>
      <c r="S1870" s="23" t="str">
        <f t="shared" si="87"/>
        <v/>
      </c>
      <c r="T1870" s="23">
        <f t="shared" ref="T1870:T1933" si="88">IF(AND(G1870&lt;H1870,I1870&lt;J1870,H1870&lt;J1870),1,IF(AND(G1870&gt;H1870,I1870&gt;J1870,H1870&gt;J1870),-1,0))</f>
        <v>0</v>
      </c>
    </row>
    <row r="1871" spans="1:20" ht="17.399999999999999">
      <c r="A1871" s="23" t="str">
        <f t="shared" ref="A1871:A1934" si="89">IF(ISERROR(RANK(S1871,$S$14:$S$3000,)),"",RANK(S1871,$S$14:$S$3000,))</f>
        <v/>
      </c>
      <c r="B1871" s="24" t="s">
        <v>3165</v>
      </c>
      <c r="C1871" s="6" t="s">
        <v>4168</v>
      </c>
      <c r="D1871" s="25" t="s">
        <v>37</v>
      </c>
      <c r="E1871" s="28">
        <v>578.91</v>
      </c>
      <c r="F1871" s="25"/>
      <c r="G1871" s="25"/>
      <c r="H1871" s="25"/>
      <c r="I1871" s="25"/>
      <c r="J1871" s="25"/>
      <c r="K1871" s="25" t="s">
        <v>4120</v>
      </c>
      <c r="L1871" s="25"/>
      <c r="M1871"/>
      <c r="N1871"/>
      <c r="O1871" s="25">
        <v>-14.83</v>
      </c>
      <c r="P1871" s="25">
        <v>-26.87</v>
      </c>
      <c r="S1871" s="23" t="str">
        <f t="shared" ref="S1871:S1934" si="90">IF(OR(F1871&lt;=$F$8,ISBLANK(G1871),ISBLANK(H1871),ISBLANK(J1871),ISBLANK(I1871)),"",E1871+ROW()/100000)</f>
        <v/>
      </c>
      <c r="T1871" s="23">
        <f t="shared" si="88"/>
        <v>0</v>
      </c>
    </row>
    <row r="1872" spans="1:20" ht="17.399999999999999">
      <c r="A1872" s="23" t="str">
        <f t="shared" si="89"/>
        <v/>
      </c>
      <c r="B1872" s="24" t="s">
        <v>3166</v>
      </c>
      <c r="C1872" s="6" t="s">
        <v>3292</v>
      </c>
      <c r="D1872" s="25" t="s">
        <v>37</v>
      </c>
      <c r="E1872" s="28">
        <v>17.41</v>
      </c>
      <c r="F1872" s="25"/>
      <c r="G1872" s="25"/>
      <c r="H1872" s="25"/>
      <c r="I1872" s="25"/>
      <c r="J1872" s="25"/>
      <c r="K1872" s="25" t="s">
        <v>4078</v>
      </c>
      <c r="L1872" s="25"/>
      <c r="M1872"/>
      <c r="N1872"/>
      <c r="O1872" s="25">
        <v>-12.6</v>
      </c>
      <c r="P1872" s="25">
        <v>-23.34</v>
      </c>
      <c r="S1872" s="23" t="str">
        <f t="shared" si="90"/>
        <v/>
      </c>
      <c r="T1872" s="23">
        <f t="shared" si="88"/>
        <v>0</v>
      </c>
    </row>
    <row r="1873" spans="1:20" ht="17.399999999999999">
      <c r="A1873" s="23" t="str">
        <f t="shared" si="89"/>
        <v/>
      </c>
      <c r="B1873" s="24" t="s">
        <v>2881</v>
      </c>
      <c r="C1873" s="6" t="s">
        <v>3093</v>
      </c>
      <c r="D1873" s="25" t="s">
        <v>9</v>
      </c>
      <c r="E1873" s="28">
        <v>206.14</v>
      </c>
      <c r="F1873" s="25"/>
      <c r="G1873" s="25"/>
      <c r="H1873" s="25"/>
      <c r="I1873" s="25"/>
      <c r="J1873" s="25"/>
      <c r="K1873" s="25" t="s">
        <v>4102</v>
      </c>
      <c r="L1873" s="25"/>
      <c r="M1873"/>
      <c r="N1873"/>
      <c r="O1873" s="25">
        <v>-5.43</v>
      </c>
      <c r="P1873" s="25">
        <v>-7.39</v>
      </c>
      <c r="S1873" s="23" t="str">
        <f t="shared" si="90"/>
        <v/>
      </c>
      <c r="T1873" s="23">
        <f t="shared" si="88"/>
        <v>0</v>
      </c>
    </row>
    <row r="1874" spans="1:20" ht="17.399999999999999">
      <c r="A1874" s="23" t="str">
        <f t="shared" si="89"/>
        <v/>
      </c>
      <c r="B1874" s="24" t="s">
        <v>3505</v>
      </c>
      <c r="C1874" s="6" t="s">
        <v>3573</v>
      </c>
      <c r="D1874" s="25" t="s">
        <v>37</v>
      </c>
      <c r="E1874" s="28">
        <v>38.159999999999997</v>
      </c>
      <c r="F1874" s="25"/>
      <c r="G1874" s="25"/>
      <c r="H1874" s="25"/>
      <c r="I1874" s="25"/>
      <c r="J1874" s="25"/>
      <c r="K1874" s="25" t="s">
        <v>4105</v>
      </c>
      <c r="L1874" s="25"/>
      <c r="M1874"/>
      <c r="N1874"/>
      <c r="O1874" s="25">
        <v>-22.51</v>
      </c>
      <c r="P1874" s="25">
        <v>-54.34</v>
      </c>
      <c r="S1874" s="23" t="str">
        <f t="shared" si="90"/>
        <v/>
      </c>
      <c r="T1874" s="23">
        <f t="shared" si="88"/>
        <v>0</v>
      </c>
    </row>
    <row r="1875" spans="1:20" ht="17.399999999999999">
      <c r="A1875" s="23" t="str">
        <f t="shared" si="89"/>
        <v/>
      </c>
      <c r="B1875" s="24" t="s">
        <v>3358</v>
      </c>
      <c r="C1875" s="6" t="s">
        <v>3448</v>
      </c>
      <c r="D1875" s="25" t="s">
        <v>37</v>
      </c>
      <c r="E1875" s="28">
        <v>17.45</v>
      </c>
      <c r="F1875" s="25"/>
      <c r="G1875" s="25"/>
      <c r="H1875" s="25"/>
      <c r="I1875" s="25"/>
      <c r="J1875" s="25"/>
      <c r="K1875" s="25" t="s">
        <v>4102</v>
      </c>
      <c r="L1875" s="25"/>
      <c r="M1875"/>
      <c r="N1875"/>
      <c r="O1875" s="25">
        <v>-5.88</v>
      </c>
      <c r="P1875" s="25">
        <v>-28.15</v>
      </c>
      <c r="S1875" s="23" t="str">
        <f t="shared" si="90"/>
        <v/>
      </c>
      <c r="T1875" s="23">
        <f t="shared" si="88"/>
        <v>0</v>
      </c>
    </row>
    <row r="1876" spans="1:20" ht="17.399999999999999">
      <c r="A1876" s="23" t="str">
        <f t="shared" si="89"/>
        <v/>
      </c>
      <c r="B1876" s="24" t="s">
        <v>3167</v>
      </c>
      <c r="C1876" s="6" t="s">
        <v>3293</v>
      </c>
      <c r="D1876" s="25" t="s">
        <v>37</v>
      </c>
      <c r="E1876" s="28">
        <v>86.06</v>
      </c>
      <c r="F1876" s="25">
        <v>1</v>
      </c>
      <c r="G1876" s="25">
        <v>3</v>
      </c>
      <c r="H1876" s="25">
        <v>3</v>
      </c>
      <c r="I1876" s="25">
        <v>3</v>
      </c>
      <c r="J1876" s="25"/>
      <c r="K1876" s="25" t="s">
        <v>4105</v>
      </c>
      <c r="L1876" s="25"/>
      <c r="M1876"/>
      <c r="N1876"/>
      <c r="O1876" s="25">
        <v>-14.48</v>
      </c>
      <c r="P1876" s="25">
        <v>-37.56</v>
      </c>
      <c r="S1876" s="23" t="str">
        <f t="shared" si="90"/>
        <v/>
      </c>
      <c r="T1876" s="23">
        <f t="shared" si="88"/>
        <v>0</v>
      </c>
    </row>
    <row r="1877" spans="1:20" ht="17.399999999999999">
      <c r="A1877" s="23" t="str">
        <f t="shared" si="89"/>
        <v/>
      </c>
      <c r="B1877" s="24" t="s">
        <v>4932</v>
      </c>
      <c r="C1877" s="6" t="s">
        <v>4934</v>
      </c>
      <c r="D1877" s="25" t="s">
        <v>37</v>
      </c>
      <c r="E1877" s="28">
        <v>136.32</v>
      </c>
      <c r="F1877" s="25"/>
      <c r="G1877" s="25"/>
      <c r="H1877" s="25"/>
      <c r="I1877" s="25"/>
      <c r="J1877" s="25"/>
      <c r="K1877" s="25" t="s">
        <v>4091</v>
      </c>
      <c r="L1877" s="25"/>
      <c r="M1877"/>
      <c r="N1877"/>
      <c r="O1877" s="25">
        <v>-21.67</v>
      </c>
      <c r="P1877" s="25">
        <v>-49.52</v>
      </c>
      <c r="S1877" s="23" t="str">
        <f t="shared" si="90"/>
        <v/>
      </c>
      <c r="T1877" s="23">
        <f t="shared" si="88"/>
        <v>0</v>
      </c>
    </row>
    <row r="1878" spans="1:20" ht="17.399999999999999">
      <c r="A1878" s="23" t="str">
        <f t="shared" si="89"/>
        <v/>
      </c>
      <c r="B1878" s="24" t="s">
        <v>3168</v>
      </c>
      <c r="C1878" s="6" t="s">
        <v>3294</v>
      </c>
      <c r="D1878" s="25" t="s">
        <v>37</v>
      </c>
      <c r="E1878" s="28">
        <v>3393.85</v>
      </c>
      <c r="F1878" s="25"/>
      <c r="G1878" s="25"/>
      <c r="H1878" s="25"/>
      <c r="I1878" s="25"/>
      <c r="J1878" s="25"/>
      <c r="K1878" s="25" t="s">
        <v>4100</v>
      </c>
      <c r="L1878" s="25"/>
      <c r="M1878"/>
      <c r="N1878"/>
      <c r="O1878" s="25">
        <v>-3.36</v>
      </c>
      <c r="P1878" s="25">
        <v>-16.71</v>
      </c>
      <c r="S1878" s="23" t="str">
        <f t="shared" si="90"/>
        <v/>
      </c>
      <c r="T1878" s="23">
        <f t="shared" si="88"/>
        <v>0</v>
      </c>
    </row>
    <row r="1879" spans="1:20" ht="17.399999999999999">
      <c r="A1879" s="23" t="str">
        <f t="shared" si="89"/>
        <v/>
      </c>
      <c r="B1879" s="24" t="s">
        <v>3169</v>
      </c>
      <c r="C1879" s="6" t="s">
        <v>3295</v>
      </c>
      <c r="D1879" s="25" t="s">
        <v>37</v>
      </c>
      <c r="E1879" s="28">
        <v>15.73</v>
      </c>
      <c r="F1879" s="25"/>
      <c r="G1879" s="25"/>
      <c r="H1879" s="25"/>
      <c r="I1879" s="25"/>
      <c r="J1879" s="25"/>
      <c r="K1879" s="25" t="s">
        <v>4102</v>
      </c>
      <c r="L1879" s="25"/>
      <c r="M1879"/>
      <c r="N1879"/>
      <c r="O1879" s="25">
        <v>-26.18</v>
      </c>
      <c r="P1879" s="25">
        <v>-46.58</v>
      </c>
      <c r="S1879" s="23" t="str">
        <f t="shared" si="90"/>
        <v/>
      </c>
      <c r="T1879" s="23">
        <f t="shared" si="88"/>
        <v>0</v>
      </c>
    </row>
    <row r="1880" spans="1:20" ht="17.399999999999999">
      <c r="A1880" s="23" t="str">
        <f t="shared" si="89"/>
        <v/>
      </c>
      <c r="B1880" s="24" t="s">
        <v>2825</v>
      </c>
      <c r="C1880" s="6" t="s">
        <v>3094</v>
      </c>
      <c r="D1880" s="25" t="s">
        <v>9</v>
      </c>
      <c r="E1880" s="28">
        <v>109.21</v>
      </c>
      <c r="F1880" s="25"/>
      <c r="G1880" s="25"/>
      <c r="H1880" s="25"/>
      <c r="I1880" s="25"/>
      <c r="J1880" s="25"/>
      <c r="K1880" s="25" t="s">
        <v>4080</v>
      </c>
      <c r="L1880" s="25"/>
      <c r="M1880"/>
      <c r="N1880"/>
      <c r="O1880" s="25">
        <v>-2.6</v>
      </c>
      <c r="P1880" s="25">
        <v>-2.68</v>
      </c>
      <c r="S1880" s="23" t="str">
        <f t="shared" si="90"/>
        <v/>
      </c>
      <c r="T1880" s="23">
        <f t="shared" si="88"/>
        <v>0</v>
      </c>
    </row>
    <row r="1881" spans="1:20" ht="17.399999999999999">
      <c r="A1881" s="23" t="str">
        <f t="shared" si="89"/>
        <v/>
      </c>
      <c r="B1881" s="24" t="s">
        <v>3359</v>
      </c>
      <c r="C1881" s="6" t="s">
        <v>3764</v>
      </c>
      <c r="D1881" s="25" t="s">
        <v>37</v>
      </c>
      <c r="E1881" s="28">
        <v>40.549999999999997</v>
      </c>
      <c r="F1881" s="25"/>
      <c r="G1881" s="25"/>
      <c r="H1881" s="25"/>
      <c r="I1881" s="25"/>
      <c r="J1881" s="25"/>
      <c r="K1881" s="25" t="s">
        <v>4091</v>
      </c>
      <c r="L1881" s="25"/>
      <c r="M1881"/>
      <c r="N1881"/>
      <c r="O1881" s="25">
        <v>-21.35</v>
      </c>
      <c r="P1881" s="25">
        <v>-46.22</v>
      </c>
      <c r="S1881" s="23" t="str">
        <f t="shared" si="90"/>
        <v/>
      </c>
      <c r="T1881" s="23">
        <f t="shared" si="88"/>
        <v>0</v>
      </c>
    </row>
    <row r="1882" spans="1:20" ht="17.399999999999999">
      <c r="A1882" s="23" t="str">
        <f t="shared" si="89"/>
        <v/>
      </c>
      <c r="B1882" s="24" t="s">
        <v>2913</v>
      </c>
      <c r="C1882" s="6" t="s">
        <v>2915</v>
      </c>
      <c r="D1882" s="25" t="s">
        <v>37</v>
      </c>
      <c r="E1882" s="28">
        <v>124.8</v>
      </c>
      <c r="F1882" s="25"/>
      <c r="G1882" s="25"/>
      <c r="H1882" s="25"/>
      <c r="I1882" s="25"/>
      <c r="J1882" s="25"/>
      <c r="K1882" s="25" t="s">
        <v>4086</v>
      </c>
      <c r="L1882" s="25"/>
      <c r="M1882"/>
      <c r="N1882"/>
      <c r="O1882" s="25">
        <v>227.56</v>
      </c>
      <c r="P1882" s="25">
        <v>206.63</v>
      </c>
      <c r="S1882" s="23" t="str">
        <f t="shared" si="90"/>
        <v/>
      </c>
      <c r="T1882" s="23">
        <f t="shared" si="88"/>
        <v>0</v>
      </c>
    </row>
    <row r="1883" spans="1:20" ht="17.399999999999999">
      <c r="A1883" s="23" t="str">
        <f t="shared" si="89"/>
        <v/>
      </c>
      <c r="B1883" s="24" t="s">
        <v>3506</v>
      </c>
      <c r="C1883" s="6" t="s">
        <v>3574</v>
      </c>
      <c r="D1883" s="25" t="s">
        <v>37</v>
      </c>
      <c r="E1883" s="28">
        <v>69.290000000000006</v>
      </c>
      <c r="F1883" s="25"/>
      <c r="G1883" s="25"/>
      <c r="H1883" s="25"/>
      <c r="I1883" s="25"/>
      <c r="J1883" s="25"/>
      <c r="K1883" s="25" t="s">
        <v>4105</v>
      </c>
      <c r="L1883" s="25"/>
      <c r="M1883"/>
      <c r="N1883"/>
      <c r="O1883" s="25">
        <v>-11.93</v>
      </c>
      <c r="P1883" s="25">
        <v>-15.78</v>
      </c>
      <c r="S1883" s="23" t="str">
        <f t="shared" si="90"/>
        <v/>
      </c>
      <c r="T1883" s="23">
        <f t="shared" si="88"/>
        <v>0</v>
      </c>
    </row>
    <row r="1884" spans="1:20" ht="17.399999999999999">
      <c r="A1884" s="23" t="str">
        <f t="shared" si="89"/>
        <v/>
      </c>
      <c r="B1884" s="24" t="s">
        <v>3360</v>
      </c>
      <c r="C1884" s="6" t="s">
        <v>3449</v>
      </c>
      <c r="D1884" s="25" t="s">
        <v>37</v>
      </c>
      <c r="E1884" s="28">
        <v>289.36</v>
      </c>
      <c r="F1884" s="25"/>
      <c r="G1884" s="25"/>
      <c r="H1884" s="25"/>
      <c r="I1884" s="25"/>
      <c r="J1884" s="25"/>
      <c r="K1884" s="25" t="s">
        <v>4105</v>
      </c>
      <c r="L1884" s="25"/>
      <c r="M1884"/>
      <c r="N1884"/>
      <c r="O1884" s="25">
        <v>-7.62</v>
      </c>
      <c r="P1884" s="25">
        <v>-35.659999999999997</v>
      </c>
      <c r="S1884" s="23" t="str">
        <f t="shared" si="90"/>
        <v/>
      </c>
      <c r="T1884" s="23">
        <f t="shared" si="88"/>
        <v>0</v>
      </c>
    </row>
    <row r="1885" spans="1:20" ht="17.399999999999999">
      <c r="A1885" s="23" t="str">
        <f t="shared" si="89"/>
        <v/>
      </c>
      <c r="B1885" s="24" t="s">
        <v>2914</v>
      </c>
      <c r="C1885" s="6" t="s">
        <v>2916</v>
      </c>
      <c r="D1885" s="25" t="s">
        <v>37</v>
      </c>
      <c r="E1885" s="28">
        <v>104.03</v>
      </c>
      <c r="F1885" s="25">
        <v>2</v>
      </c>
      <c r="G1885" s="25">
        <v>2.95</v>
      </c>
      <c r="H1885" s="25">
        <v>2.95</v>
      </c>
      <c r="I1885" s="25"/>
      <c r="J1885" s="25"/>
      <c r="K1885" s="25" t="s">
        <v>4105</v>
      </c>
      <c r="L1885" s="25"/>
      <c r="M1885"/>
      <c r="N1885"/>
      <c r="O1885" s="25">
        <v>-2.34</v>
      </c>
      <c r="P1885" s="25">
        <v>-0.16</v>
      </c>
      <c r="S1885" s="23" t="str">
        <f t="shared" si="90"/>
        <v/>
      </c>
      <c r="T1885" s="23">
        <f t="shared" si="88"/>
        <v>0</v>
      </c>
    </row>
    <row r="1886" spans="1:20" ht="17.399999999999999">
      <c r="A1886" s="23" t="str">
        <f t="shared" si="89"/>
        <v/>
      </c>
      <c r="B1886" s="24" t="s">
        <v>3626</v>
      </c>
      <c r="C1886" s="6" t="s">
        <v>3765</v>
      </c>
      <c r="D1886" s="25" t="s">
        <v>37</v>
      </c>
      <c r="E1886" s="28">
        <v>50.96</v>
      </c>
      <c r="F1886" s="25"/>
      <c r="G1886" s="25"/>
      <c r="H1886" s="25"/>
      <c r="I1886" s="25"/>
      <c r="J1886" s="25"/>
      <c r="K1886" s="25" t="s">
        <v>4105</v>
      </c>
      <c r="L1886" s="25"/>
      <c r="M1886"/>
      <c r="N1886"/>
      <c r="O1886" s="25">
        <v>-16.02</v>
      </c>
      <c r="P1886" s="25">
        <v>-16.829999999999998</v>
      </c>
      <c r="S1886" s="23" t="str">
        <f t="shared" si="90"/>
        <v/>
      </c>
      <c r="T1886" s="23">
        <f t="shared" si="88"/>
        <v>0</v>
      </c>
    </row>
    <row r="1887" spans="1:20" ht="17.399999999999999">
      <c r="A1887" s="23" t="str">
        <f t="shared" si="89"/>
        <v/>
      </c>
      <c r="B1887" s="24" t="s">
        <v>2956</v>
      </c>
      <c r="C1887" s="6" t="s">
        <v>4617</v>
      </c>
      <c r="D1887" s="25" t="s">
        <v>9</v>
      </c>
      <c r="E1887" s="28">
        <v>1858.93</v>
      </c>
      <c r="F1887" s="25">
        <v>7</v>
      </c>
      <c r="G1887" s="25">
        <v>22.08</v>
      </c>
      <c r="H1887" s="25">
        <v>21</v>
      </c>
      <c r="I1887" s="25"/>
      <c r="J1887" s="25">
        <v>22.25</v>
      </c>
      <c r="K1887" s="25" t="s">
        <v>4089</v>
      </c>
      <c r="L1887" s="25"/>
      <c r="M1887"/>
      <c r="N1887"/>
      <c r="O1887" s="25">
        <v>-14.14</v>
      </c>
      <c r="P1887" s="25">
        <v>36.869999999999997</v>
      </c>
      <c r="S1887" s="23" t="str">
        <f t="shared" si="90"/>
        <v/>
      </c>
      <c r="T1887" s="23">
        <f t="shared" si="88"/>
        <v>0</v>
      </c>
    </row>
    <row r="1888" spans="1:20" ht="17.399999999999999">
      <c r="A1888" s="23" t="str">
        <f t="shared" si="89"/>
        <v/>
      </c>
      <c r="B1888" s="24" t="s">
        <v>3361</v>
      </c>
      <c r="C1888" s="6" t="s">
        <v>3450</v>
      </c>
      <c r="D1888" s="25" t="s">
        <v>37</v>
      </c>
      <c r="E1888" s="28">
        <v>255</v>
      </c>
      <c r="F1888" s="25">
        <v>2</v>
      </c>
      <c r="G1888" s="25">
        <v>-2</v>
      </c>
      <c r="H1888" s="25">
        <v>-2</v>
      </c>
      <c r="I1888" s="25">
        <v>-2</v>
      </c>
      <c r="J1888" s="25"/>
      <c r="K1888" s="25" t="s">
        <v>4117</v>
      </c>
      <c r="L1888" s="25"/>
      <c r="M1888"/>
      <c r="N1888"/>
      <c r="O1888" s="25">
        <v>-38.39</v>
      </c>
      <c r="P1888" s="25">
        <v>-43.15</v>
      </c>
      <c r="S1888" s="23" t="str">
        <f t="shared" si="90"/>
        <v/>
      </c>
      <c r="T1888" s="23">
        <f t="shared" si="88"/>
        <v>0</v>
      </c>
    </row>
    <row r="1889" spans="1:20" ht="17.399999999999999">
      <c r="A1889" s="23">
        <f t="shared" si="89"/>
        <v>165</v>
      </c>
      <c r="B1889" s="24" t="s">
        <v>3025</v>
      </c>
      <c r="C1889" s="6" t="s">
        <v>4698</v>
      </c>
      <c r="D1889" s="25" t="s">
        <v>37</v>
      </c>
      <c r="E1889" s="28">
        <v>1101.8699999999999</v>
      </c>
      <c r="F1889" s="25">
        <v>4</v>
      </c>
      <c r="G1889" s="25">
        <v>9.6</v>
      </c>
      <c r="H1889" s="25">
        <v>9.6999999999999993</v>
      </c>
      <c r="I1889" s="25">
        <v>9.5500000000000007</v>
      </c>
      <c r="J1889" s="25">
        <v>10.35</v>
      </c>
      <c r="K1889" s="25" t="s">
        <v>4091</v>
      </c>
      <c r="L1889" s="25"/>
      <c r="M1889"/>
      <c r="N1889"/>
      <c r="O1889" s="25">
        <v>-15.38</v>
      </c>
      <c r="P1889" s="25">
        <v>-27.64</v>
      </c>
      <c r="S1889" s="23">
        <f t="shared" si="90"/>
        <v>1101.8888899999999</v>
      </c>
      <c r="T1889" s="23">
        <f t="shared" si="88"/>
        <v>1</v>
      </c>
    </row>
    <row r="1890" spans="1:20" ht="17.399999999999999">
      <c r="A1890" s="23" t="str">
        <f t="shared" si="89"/>
        <v/>
      </c>
      <c r="B1890" s="24" t="s">
        <v>3898</v>
      </c>
      <c r="C1890" s="6" t="s">
        <v>5186</v>
      </c>
      <c r="D1890" s="25" t="s">
        <v>37</v>
      </c>
      <c r="E1890" s="28">
        <v>140.26</v>
      </c>
      <c r="F1890" s="25"/>
      <c r="G1890" s="25"/>
      <c r="H1890" s="25"/>
      <c r="I1890" s="25"/>
      <c r="J1890" s="25"/>
      <c r="K1890" s="25" t="s">
        <v>4091</v>
      </c>
      <c r="L1890" s="25"/>
      <c r="M1890"/>
      <c r="N1890"/>
      <c r="O1890" s="25">
        <v>-40.49</v>
      </c>
      <c r="P1890" s="25">
        <v>-31.03</v>
      </c>
      <c r="S1890" s="23" t="str">
        <f t="shared" si="90"/>
        <v/>
      </c>
      <c r="T1890" s="23">
        <f t="shared" si="88"/>
        <v>0</v>
      </c>
    </row>
    <row r="1891" spans="1:20" ht="17.399999999999999">
      <c r="A1891" s="23" t="str">
        <f t="shared" si="89"/>
        <v/>
      </c>
      <c r="B1891" s="24" t="s">
        <v>4477</v>
      </c>
      <c r="C1891" s="6" t="s">
        <v>5010</v>
      </c>
      <c r="D1891" s="25" t="s">
        <v>37</v>
      </c>
      <c r="E1891" s="28">
        <v>29.38</v>
      </c>
      <c r="F1891" s="25"/>
      <c r="G1891" s="25"/>
      <c r="H1891" s="25"/>
      <c r="I1891" s="25"/>
      <c r="J1891" s="25"/>
      <c r="K1891" s="25" t="s">
        <v>4113</v>
      </c>
      <c r="L1891" s="25"/>
      <c r="M1891"/>
      <c r="N1891"/>
      <c r="O1891" s="25">
        <v>-45.49</v>
      </c>
      <c r="P1891" s="25">
        <v>-33.450000000000003</v>
      </c>
      <c r="S1891" s="23" t="str">
        <f t="shared" si="90"/>
        <v/>
      </c>
      <c r="T1891" s="23">
        <f t="shared" si="88"/>
        <v>0</v>
      </c>
    </row>
    <row r="1892" spans="1:20" ht="17.399999999999999">
      <c r="A1892" s="23" t="str">
        <f t="shared" si="89"/>
        <v/>
      </c>
      <c r="B1892" s="24" t="s">
        <v>5053</v>
      </c>
      <c r="C1892" s="6" t="s">
        <v>5054</v>
      </c>
      <c r="D1892" s="25" t="s">
        <v>37</v>
      </c>
      <c r="E1892" s="28">
        <v>86.16</v>
      </c>
      <c r="F1892" s="25"/>
      <c r="G1892" s="25"/>
      <c r="H1892" s="25"/>
      <c r="I1892" s="25"/>
      <c r="J1892" s="25"/>
      <c r="K1892" s="25" t="s">
        <v>4091</v>
      </c>
      <c r="L1892" s="25"/>
      <c r="M1892"/>
      <c r="N1892"/>
      <c r="O1892" s="25">
        <v>-25.43</v>
      </c>
      <c r="P1892" s="25">
        <v>-46.01</v>
      </c>
      <c r="S1892" s="23" t="str">
        <f t="shared" si="90"/>
        <v/>
      </c>
      <c r="T1892" s="23">
        <f t="shared" si="88"/>
        <v>0</v>
      </c>
    </row>
    <row r="1893" spans="1:20" ht="17.399999999999999">
      <c r="A1893" s="23" t="str">
        <f t="shared" si="89"/>
        <v/>
      </c>
      <c r="B1893" s="24" t="s">
        <v>3026</v>
      </c>
      <c r="C1893" s="6" t="s">
        <v>3095</v>
      </c>
      <c r="D1893" s="25" t="s">
        <v>9</v>
      </c>
      <c r="E1893" s="28">
        <v>180.67</v>
      </c>
      <c r="F1893" s="25">
        <v>1</v>
      </c>
      <c r="G1893" s="25">
        <v>9.3000000000000007</v>
      </c>
      <c r="H1893" s="25">
        <v>9.3000000000000007</v>
      </c>
      <c r="I1893" s="25"/>
      <c r="J1893" s="25"/>
      <c r="K1893" s="25" t="s">
        <v>4076</v>
      </c>
      <c r="L1893" s="25"/>
      <c r="M1893"/>
      <c r="N1893"/>
      <c r="O1893" s="25">
        <v>2.42</v>
      </c>
      <c r="P1893" s="25">
        <v>-11.62</v>
      </c>
      <c r="S1893" s="23" t="str">
        <f t="shared" si="90"/>
        <v/>
      </c>
      <c r="T1893" s="23">
        <f t="shared" si="88"/>
        <v>0</v>
      </c>
    </row>
    <row r="1894" spans="1:20" ht="17.399999999999999">
      <c r="A1894" s="23" t="str">
        <f t="shared" si="89"/>
        <v/>
      </c>
      <c r="B1894" s="24" t="s">
        <v>3170</v>
      </c>
      <c r="C1894" s="6" t="s">
        <v>4153</v>
      </c>
      <c r="D1894" s="25" t="s">
        <v>37</v>
      </c>
      <c r="E1894" s="28">
        <v>35.700000000000003</v>
      </c>
      <c r="F1894" s="25"/>
      <c r="G1894" s="25"/>
      <c r="H1894" s="25"/>
      <c r="I1894" s="25"/>
      <c r="J1894" s="25"/>
      <c r="K1894" s="25" t="s">
        <v>4085</v>
      </c>
      <c r="L1894" s="25"/>
      <c r="M1894"/>
      <c r="N1894"/>
      <c r="O1894" s="25">
        <v>-27.98</v>
      </c>
      <c r="P1894" s="25">
        <v>-52.57</v>
      </c>
      <c r="S1894" s="23" t="str">
        <f t="shared" si="90"/>
        <v/>
      </c>
      <c r="T1894" s="23">
        <f t="shared" si="88"/>
        <v>0</v>
      </c>
    </row>
    <row r="1895" spans="1:20" ht="17.399999999999999">
      <c r="A1895" s="23" t="str">
        <f t="shared" si="89"/>
        <v/>
      </c>
      <c r="B1895" s="24" t="s">
        <v>3171</v>
      </c>
      <c r="C1895" s="6" t="s">
        <v>3296</v>
      </c>
      <c r="D1895" s="25" t="s">
        <v>37</v>
      </c>
      <c r="E1895" s="28">
        <v>79.31</v>
      </c>
      <c r="F1895" s="25"/>
      <c r="G1895" s="25"/>
      <c r="H1895" s="25"/>
      <c r="I1895" s="25"/>
      <c r="J1895" s="25"/>
      <c r="K1895" s="25" t="s">
        <v>4113</v>
      </c>
      <c r="L1895" s="25"/>
      <c r="M1895"/>
      <c r="N1895"/>
      <c r="O1895" s="25">
        <v>-2.1800000000000002</v>
      </c>
      <c r="P1895" s="25">
        <v>-13.37</v>
      </c>
      <c r="S1895" s="23" t="str">
        <f t="shared" si="90"/>
        <v/>
      </c>
      <c r="T1895" s="23">
        <f t="shared" si="88"/>
        <v>0</v>
      </c>
    </row>
    <row r="1896" spans="1:20" ht="17.399999999999999">
      <c r="A1896" s="23" t="str">
        <f t="shared" si="89"/>
        <v/>
      </c>
      <c r="B1896" s="24" t="s">
        <v>3362</v>
      </c>
      <c r="C1896" s="6" t="s">
        <v>4240</v>
      </c>
      <c r="D1896" s="25" t="s">
        <v>37</v>
      </c>
      <c r="E1896" s="28">
        <v>267.68</v>
      </c>
      <c r="F1896" s="25">
        <v>3</v>
      </c>
      <c r="G1896" s="25">
        <v>5.15</v>
      </c>
      <c r="H1896" s="25">
        <v>5.15</v>
      </c>
      <c r="I1896" s="25"/>
      <c r="J1896" s="25"/>
      <c r="K1896" s="25" t="s">
        <v>4113</v>
      </c>
      <c r="L1896" s="25"/>
      <c r="M1896"/>
      <c r="N1896"/>
      <c r="O1896" s="25">
        <v>-30.33</v>
      </c>
      <c r="P1896" s="25">
        <v>-22.59</v>
      </c>
      <c r="S1896" s="23" t="str">
        <f t="shared" si="90"/>
        <v/>
      </c>
      <c r="T1896" s="23">
        <f t="shared" si="88"/>
        <v>0</v>
      </c>
    </row>
    <row r="1897" spans="1:20" ht="17.399999999999999">
      <c r="A1897" s="23" t="str">
        <f t="shared" si="89"/>
        <v/>
      </c>
      <c r="B1897" s="24" t="s">
        <v>3507</v>
      </c>
      <c r="C1897" s="6" t="s">
        <v>3575</v>
      </c>
      <c r="D1897" s="25" t="s">
        <v>37</v>
      </c>
      <c r="E1897" s="28">
        <v>151.07</v>
      </c>
      <c r="F1897" s="25"/>
      <c r="G1897" s="25"/>
      <c r="H1897" s="25"/>
      <c r="I1897" s="25"/>
      <c r="J1897" s="25"/>
      <c r="K1897" s="25" t="s">
        <v>4076</v>
      </c>
      <c r="L1897" s="25"/>
      <c r="M1897"/>
      <c r="N1897"/>
      <c r="O1897" s="25">
        <v>-8.69</v>
      </c>
      <c r="P1897" s="25">
        <v>-41.96</v>
      </c>
      <c r="S1897" s="23" t="str">
        <f t="shared" si="90"/>
        <v/>
      </c>
      <c r="T1897" s="23">
        <f t="shared" si="88"/>
        <v>0</v>
      </c>
    </row>
    <row r="1898" spans="1:20" ht="17.399999999999999">
      <c r="A1898" s="23" t="str">
        <f t="shared" si="89"/>
        <v/>
      </c>
      <c r="B1898" s="24" t="s">
        <v>2957</v>
      </c>
      <c r="C1898" s="6" t="s">
        <v>2976</v>
      </c>
      <c r="D1898" s="25" t="s">
        <v>37</v>
      </c>
      <c r="E1898" s="28">
        <v>71.849999999999994</v>
      </c>
      <c r="F1898" s="25"/>
      <c r="G1898" s="25"/>
      <c r="H1898" s="25"/>
      <c r="I1898" s="25"/>
      <c r="J1898" s="25"/>
      <c r="K1898" s="25" t="s">
        <v>4105</v>
      </c>
      <c r="L1898" s="25"/>
      <c r="M1898"/>
      <c r="N1898"/>
      <c r="O1898" s="25">
        <v>0</v>
      </c>
      <c r="P1898" s="25">
        <v>0</v>
      </c>
      <c r="S1898" s="23" t="str">
        <f t="shared" si="90"/>
        <v/>
      </c>
      <c r="T1898" s="23">
        <f t="shared" si="88"/>
        <v>0</v>
      </c>
    </row>
    <row r="1899" spans="1:20" ht="17.399999999999999">
      <c r="A1899" s="23" t="str">
        <f t="shared" si="89"/>
        <v/>
      </c>
      <c r="B1899" s="24" t="s">
        <v>3508</v>
      </c>
      <c r="C1899" s="6" t="s">
        <v>3576</v>
      </c>
      <c r="D1899" s="25" t="s">
        <v>37</v>
      </c>
      <c r="E1899" s="28">
        <v>109.85</v>
      </c>
      <c r="F1899" s="25"/>
      <c r="G1899" s="25"/>
      <c r="H1899" s="25"/>
      <c r="I1899" s="25"/>
      <c r="J1899" s="25"/>
      <c r="K1899" s="25" t="s">
        <v>4076</v>
      </c>
      <c r="L1899" s="25"/>
      <c r="M1899"/>
      <c r="N1899"/>
      <c r="O1899" s="25">
        <v>-6.56</v>
      </c>
      <c r="P1899" s="25">
        <v>-45.77</v>
      </c>
      <c r="S1899" s="23" t="str">
        <f t="shared" si="90"/>
        <v/>
      </c>
      <c r="T1899" s="23">
        <f t="shared" si="88"/>
        <v>0</v>
      </c>
    </row>
    <row r="1900" spans="1:20" ht="17.399999999999999">
      <c r="A1900" s="23">
        <f t="shared" si="89"/>
        <v>233</v>
      </c>
      <c r="B1900" s="24" t="s">
        <v>2892</v>
      </c>
      <c r="C1900" s="6" t="s">
        <v>2231</v>
      </c>
      <c r="D1900" s="25" t="s">
        <v>37</v>
      </c>
      <c r="E1900" s="28">
        <v>307.92</v>
      </c>
      <c r="F1900" s="25">
        <v>3</v>
      </c>
      <c r="G1900" s="25">
        <v>8.1</v>
      </c>
      <c r="H1900" s="25">
        <v>8.1</v>
      </c>
      <c r="I1900" s="25">
        <v>7.8</v>
      </c>
      <c r="J1900" s="25">
        <v>7.8</v>
      </c>
      <c r="K1900" s="25" t="s">
        <v>4107</v>
      </c>
      <c r="L1900" s="25"/>
      <c r="M1900"/>
      <c r="N1900"/>
      <c r="O1900" s="25">
        <v>4.5</v>
      </c>
      <c r="P1900" s="25">
        <v>-6.46</v>
      </c>
      <c r="S1900" s="23">
        <f t="shared" si="90"/>
        <v>307.93900000000002</v>
      </c>
      <c r="T1900" s="23">
        <f t="shared" si="88"/>
        <v>0</v>
      </c>
    </row>
    <row r="1901" spans="1:20" ht="17.399999999999999">
      <c r="A1901" s="23" t="str">
        <f t="shared" si="89"/>
        <v/>
      </c>
      <c r="B1901" s="24" t="s">
        <v>3627</v>
      </c>
      <c r="C1901" s="6" t="s">
        <v>3766</v>
      </c>
      <c r="D1901" s="25" t="s">
        <v>37</v>
      </c>
      <c r="E1901" s="28">
        <v>18.64</v>
      </c>
      <c r="F1901" s="25"/>
      <c r="G1901" s="25"/>
      <c r="H1901" s="25"/>
      <c r="I1901" s="25"/>
      <c r="J1901" s="25"/>
      <c r="K1901" s="25" t="s">
        <v>4103</v>
      </c>
      <c r="L1901" s="25"/>
      <c r="M1901"/>
      <c r="N1901"/>
      <c r="O1901" s="25">
        <v>-11.17</v>
      </c>
      <c r="P1901" s="25">
        <v>-40.520000000000003</v>
      </c>
      <c r="S1901" s="23" t="str">
        <f t="shared" si="90"/>
        <v/>
      </c>
      <c r="T1901" s="23">
        <f t="shared" si="88"/>
        <v>0</v>
      </c>
    </row>
    <row r="1902" spans="1:20" ht="17.399999999999999">
      <c r="A1902" s="23">
        <f t="shared" si="89"/>
        <v>119</v>
      </c>
      <c r="B1902" s="24" t="s">
        <v>2934</v>
      </c>
      <c r="C1902" s="6" t="s">
        <v>2943</v>
      </c>
      <c r="D1902" s="25" t="s">
        <v>37</v>
      </c>
      <c r="E1902" s="28">
        <v>2746.13</v>
      </c>
      <c r="F1902" s="25">
        <v>14</v>
      </c>
      <c r="G1902" s="25">
        <v>17.329999999999998</v>
      </c>
      <c r="H1902" s="25">
        <v>17.329999999999998</v>
      </c>
      <c r="I1902" s="25">
        <v>18.239999999999998</v>
      </c>
      <c r="J1902" s="25">
        <v>18</v>
      </c>
      <c r="K1902" s="25" t="s">
        <v>4076</v>
      </c>
      <c r="L1902" s="25"/>
      <c r="M1902"/>
      <c r="N1902"/>
      <c r="O1902" s="25">
        <v>1.62</v>
      </c>
      <c r="P1902" s="25">
        <v>-13.87</v>
      </c>
      <c r="S1902" s="23">
        <f t="shared" si="90"/>
        <v>2746.1490200000003</v>
      </c>
      <c r="T1902" s="23">
        <f t="shared" si="88"/>
        <v>0</v>
      </c>
    </row>
    <row r="1903" spans="1:20" ht="17.399999999999999">
      <c r="A1903" s="23" t="str">
        <f t="shared" si="89"/>
        <v/>
      </c>
      <c r="B1903" s="24" t="s">
        <v>2958</v>
      </c>
      <c r="C1903" s="6" t="s">
        <v>2977</v>
      </c>
      <c r="D1903" s="25" t="s">
        <v>37</v>
      </c>
      <c r="E1903" s="28">
        <v>27.09</v>
      </c>
      <c r="F1903" s="25"/>
      <c r="G1903" s="25"/>
      <c r="H1903" s="25"/>
      <c r="I1903" s="25"/>
      <c r="J1903" s="25"/>
      <c r="K1903" s="25" t="s">
        <v>4089</v>
      </c>
      <c r="L1903" s="25"/>
      <c r="M1903"/>
      <c r="N1903"/>
      <c r="O1903" s="25">
        <v>1.21</v>
      </c>
      <c r="P1903" s="25">
        <v>-9.5399999999999991</v>
      </c>
      <c r="S1903" s="23" t="str">
        <f t="shared" si="90"/>
        <v/>
      </c>
      <c r="T1903" s="23">
        <f t="shared" si="88"/>
        <v>0</v>
      </c>
    </row>
    <row r="1904" spans="1:20" ht="17.399999999999999">
      <c r="A1904" s="23" t="str">
        <f t="shared" si="89"/>
        <v/>
      </c>
      <c r="B1904" s="24" t="s">
        <v>3628</v>
      </c>
      <c r="C1904" s="6" t="s">
        <v>3767</v>
      </c>
      <c r="D1904" s="25" t="s">
        <v>37</v>
      </c>
      <c r="E1904" s="28">
        <v>41.24</v>
      </c>
      <c r="F1904" s="25"/>
      <c r="G1904" s="25"/>
      <c r="H1904" s="25"/>
      <c r="I1904" s="25"/>
      <c r="J1904" s="25"/>
      <c r="K1904" s="25" t="s">
        <v>4103</v>
      </c>
      <c r="L1904" s="25"/>
      <c r="M1904"/>
      <c r="N1904"/>
      <c r="O1904" s="25">
        <v>-4.32</v>
      </c>
      <c r="P1904" s="25">
        <v>-31.3</v>
      </c>
      <c r="S1904" s="23" t="str">
        <f t="shared" si="90"/>
        <v/>
      </c>
      <c r="T1904" s="23">
        <f t="shared" si="88"/>
        <v>0</v>
      </c>
    </row>
    <row r="1905" spans="1:20" ht="17.399999999999999">
      <c r="A1905" s="23">
        <f t="shared" si="89"/>
        <v>252</v>
      </c>
      <c r="B1905" s="24" t="s">
        <v>3027</v>
      </c>
      <c r="C1905" s="6" t="s">
        <v>3096</v>
      </c>
      <c r="D1905" s="25" t="s">
        <v>37</v>
      </c>
      <c r="E1905" s="28">
        <v>181.8</v>
      </c>
      <c r="F1905" s="25">
        <v>2</v>
      </c>
      <c r="G1905" s="25">
        <v>4.05</v>
      </c>
      <c r="H1905" s="25">
        <v>4.05</v>
      </c>
      <c r="I1905" s="25">
        <v>4</v>
      </c>
      <c r="J1905" s="25">
        <v>4</v>
      </c>
      <c r="K1905" s="25" t="s">
        <v>4102</v>
      </c>
      <c r="L1905" s="25"/>
      <c r="M1905"/>
      <c r="N1905"/>
      <c r="O1905" s="25">
        <v>-7.79</v>
      </c>
      <c r="P1905" s="25">
        <v>-15.96</v>
      </c>
      <c r="S1905" s="23">
        <f t="shared" si="90"/>
        <v>181.81905</v>
      </c>
      <c r="T1905" s="23">
        <f t="shared" si="88"/>
        <v>0</v>
      </c>
    </row>
    <row r="1906" spans="1:20" ht="17.399999999999999">
      <c r="A1906" s="23" t="str">
        <f t="shared" si="89"/>
        <v/>
      </c>
      <c r="B1906" s="24" t="s">
        <v>2983</v>
      </c>
      <c r="C1906" s="6" t="s">
        <v>2987</v>
      </c>
      <c r="D1906" s="25" t="s">
        <v>37</v>
      </c>
      <c r="E1906" s="28">
        <v>80.489999999999995</v>
      </c>
      <c r="F1906" s="25"/>
      <c r="G1906" s="25"/>
      <c r="H1906" s="25"/>
      <c r="I1906" s="25"/>
      <c r="J1906" s="25"/>
      <c r="K1906" s="25" t="s">
        <v>4092</v>
      </c>
      <c r="L1906" s="25"/>
      <c r="M1906"/>
      <c r="N1906"/>
      <c r="O1906" s="25">
        <v>0.96</v>
      </c>
      <c r="P1906" s="25">
        <v>-14.29</v>
      </c>
      <c r="S1906" s="23" t="str">
        <f t="shared" si="90"/>
        <v/>
      </c>
      <c r="T1906" s="23">
        <f t="shared" si="88"/>
        <v>0</v>
      </c>
    </row>
    <row r="1907" spans="1:20" ht="17.399999999999999">
      <c r="A1907" s="23" t="str">
        <f t="shared" si="89"/>
        <v/>
      </c>
      <c r="B1907" s="24" t="s">
        <v>3028</v>
      </c>
      <c r="C1907" s="6" t="s">
        <v>3768</v>
      </c>
      <c r="D1907" s="25" t="s">
        <v>37</v>
      </c>
      <c r="E1907" s="28">
        <v>51.26</v>
      </c>
      <c r="F1907" s="25"/>
      <c r="G1907" s="25"/>
      <c r="H1907" s="25"/>
      <c r="I1907" s="25"/>
      <c r="J1907" s="25"/>
      <c r="K1907" s="25" t="s">
        <v>4100</v>
      </c>
      <c r="L1907" s="25"/>
      <c r="M1907"/>
      <c r="N1907"/>
      <c r="O1907" s="25">
        <v>2.74</v>
      </c>
      <c r="P1907" s="25">
        <v>-18.05</v>
      </c>
      <c r="S1907" s="23" t="str">
        <f t="shared" si="90"/>
        <v/>
      </c>
      <c r="T1907" s="23">
        <f t="shared" si="88"/>
        <v>0</v>
      </c>
    </row>
    <row r="1908" spans="1:20" ht="17.399999999999999">
      <c r="A1908" s="23" t="str">
        <f t="shared" si="89"/>
        <v/>
      </c>
      <c r="B1908" s="24" t="s">
        <v>3363</v>
      </c>
      <c r="C1908" s="6" t="s">
        <v>3451</v>
      </c>
      <c r="D1908" s="25" t="s">
        <v>37</v>
      </c>
      <c r="E1908" s="28">
        <v>19.88</v>
      </c>
      <c r="F1908" s="25"/>
      <c r="G1908" s="25"/>
      <c r="H1908" s="25"/>
      <c r="I1908" s="25"/>
      <c r="J1908" s="25"/>
      <c r="K1908" s="25" t="s">
        <v>4105</v>
      </c>
      <c r="L1908" s="25"/>
      <c r="M1908"/>
      <c r="N1908"/>
      <c r="O1908" s="25">
        <v>-9.83</v>
      </c>
      <c r="P1908" s="25">
        <v>-16.059999999999999</v>
      </c>
      <c r="S1908" s="23" t="str">
        <f t="shared" si="90"/>
        <v/>
      </c>
      <c r="T1908" s="23">
        <f t="shared" si="88"/>
        <v>0</v>
      </c>
    </row>
    <row r="1909" spans="1:20" ht="17.399999999999999">
      <c r="A1909" s="23" t="str">
        <f t="shared" si="89"/>
        <v/>
      </c>
      <c r="B1909" s="24" t="s">
        <v>3172</v>
      </c>
      <c r="C1909" s="6" t="s">
        <v>3297</v>
      </c>
      <c r="D1909" s="25" t="s">
        <v>37</v>
      </c>
      <c r="E1909" s="28">
        <v>25.85</v>
      </c>
      <c r="F1909" s="25"/>
      <c r="G1909" s="25"/>
      <c r="H1909" s="25"/>
      <c r="I1909" s="25"/>
      <c r="J1909" s="25"/>
      <c r="K1909" s="25" t="s">
        <v>4096</v>
      </c>
      <c r="L1909" s="25"/>
      <c r="M1909"/>
      <c r="N1909"/>
      <c r="O1909" s="25">
        <v>-16.760000000000002</v>
      </c>
      <c r="P1909" s="25">
        <v>-24.96</v>
      </c>
      <c r="S1909" s="23" t="str">
        <f t="shared" si="90"/>
        <v/>
      </c>
      <c r="T1909" s="23">
        <f t="shared" si="88"/>
        <v>0</v>
      </c>
    </row>
    <row r="1910" spans="1:20" ht="17.399999999999999">
      <c r="A1910" s="23" t="str">
        <f t="shared" si="89"/>
        <v/>
      </c>
      <c r="B1910" s="24" t="s">
        <v>3364</v>
      </c>
      <c r="C1910" s="6" t="s">
        <v>4718</v>
      </c>
      <c r="D1910" s="25" t="s">
        <v>37</v>
      </c>
      <c r="E1910" s="28">
        <v>15.94</v>
      </c>
      <c r="F1910" s="25"/>
      <c r="G1910" s="25"/>
      <c r="H1910" s="25"/>
      <c r="I1910" s="25"/>
      <c r="J1910" s="25"/>
      <c r="K1910" s="25" t="s">
        <v>4095</v>
      </c>
      <c r="L1910" s="25"/>
      <c r="M1910"/>
      <c r="N1910"/>
      <c r="O1910" s="25">
        <v>-41.77</v>
      </c>
      <c r="P1910" s="25">
        <v>-57.45</v>
      </c>
      <c r="S1910" s="23" t="str">
        <f t="shared" si="90"/>
        <v/>
      </c>
      <c r="T1910" s="23">
        <f t="shared" si="88"/>
        <v>0</v>
      </c>
    </row>
    <row r="1911" spans="1:20" ht="17.399999999999999">
      <c r="A1911" s="23" t="str">
        <f t="shared" si="89"/>
        <v/>
      </c>
      <c r="B1911" s="24" t="s">
        <v>3029</v>
      </c>
      <c r="C1911" s="6" t="s">
        <v>3097</v>
      </c>
      <c r="D1911" s="25" t="s">
        <v>37</v>
      </c>
      <c r="E1911" s="28">
        <v>28.74</v>
      </c>
      <c r="F1911" s="25"/>
      <c r="G1911" s="25"/>
      <c r="H1911" s="25"/>
      <c r="I1911" s="25"/>
      <c r="J1911" s="25"/>
      <c r="K1911" s="25" t="s">
        <v>4105</v>
      </c>
      <c r="L1911" s="25"/>
      <c r="M1911"/>
      <c r="N1911"/>
      <c r="O1911" s="25">
        <v>-13.75</v>
      </c>
      <c r="P1911" s="25">
        <v>-28.74</v>
      </c>
      <c r="S1911" s="23" t="str">
        <f t="shared" si="90"/>
        <v/>
      </c>
      <c r="T1911" s="23">
        <f t="shared" si="88"/>
        <v>0</v>
      </c>
    </row>
    <row r="1912" spans="1:20" ht="17.399999999999999">
      <c r="A1912" s="23" t="str">
        <f t="shared" si="89"/>
        <v/>
      </c>
      <c r="B1912" s="24" t="s">
        <v>3629</v>
      </c>
      <c r="C1912" s="6" t="s">
        <v>3769</v>
      </c>
      <c r="D1912" s="25" t="s">
        <v>37</v>
      </c>
      <c r="E1912" s="28">
        <v>37.26</v>
      </c>
      <c r="F1912" s="25">
        <v>1</v>
      </c>
      <c r="G1912" s="25"/>
      <c r="H1912" s="25">
        <v>0.4</v>
      </c>
      <c r="I1912" s="25"/>
      <c r="J1912" s="25">
        <v>0.4</v>
      </c>
      <c r="K1912" s="25" t="s">
        <v>4096</v>
      </c>
      <c r="L1912" s="25"/>
      <c r="M1912"/>
      <c r="N1912"/>
      <c r="O1912" s="25">
        <v>-10.71</v>
      </c>
      <c r="P1912" s="25">
        <v>-21.96</v>
      </c>
      <c r="S1912" s="23" t="str">
        <f t="shared" si="90"/>
        <v/>
      </c>
      <c r="T1912" s="23">
        <f t="shared" si="88"/>
        <v>0</v>
      </c>
    </row>
    <row r="1913" spans="1:20" ht="17.399999999999999">
      <c r="A1913" s="23" t="str">
        <f t="shared" si="89"/>
        <v/>
      </c>
      <c r="B1913" s="24" t="s">
        <v>4910</v>
      </c>
      <c r="C1913" s="6" t="s">
        <v>4912</v>
      </c>
      <c r="D1913" s="25" t="s">
        <v>37</v>
      </c>
      <c r="E1913" s="28">
        <v>119.53</v>
      </c>
      <c r="F1913" s="25"/>
      <c r="G1913" s="25"/>
      <c r="H1913" s="25">
        <v>4.5999999999999996</v>
      </c>
      <c r="I1913" s="25"/>
      <c r="J1913" s="25">
        <v>4.5999999999999996</v>
      </c>
      <c r="K1913" s="25" t="s">
        <v>4105</v>
      </c>
      <c r="L1913" s="25"/>
      <c r="M1913"/>
      <c r="N1913"/>
      <c r="O1913" s="25">
        <v>-14.52</v>
      </c>
      <c r="P1913" s="25">
        <v>-15.78</v>
      </c>
      <c r="S1913" s="23" t="str">
        <f t="shared" si="90"/>
        <v/>
      </c>
      <c r="T1913" s="23">
        <f t="shared" si="88"/>
        <v>0</v>
      </c>
    </row>
    <row r="1914" spans="1:20" ht="17.399999999999999">
      <c r="A1914" s="23" t="str">
        <f t="shared" si="89"/>
        <v/>
      </c>
      <c r="B1914" s="24" t="s">
        <v>4566</v>
      </c>
      <c r="C1914" s="6" t="s">
        <v>4570</v>
      </c>
      <c r="D1914" s="25" t="s">
        <v>37</v>
      </c>
      <c r="E1914" s="28">
        <v>14.31</v>
      </c>
      <c r="F1914" s="25"/>
      <c r="G1914" s="25"/>
      <c r="H1914" s="25"/>
      <c r="I1914" s="25"/>
      <c r="J1914" s="25"/>
      <c r="K1914" s="25" t="s">
        <v>4097</v>
      </c>
      <c r="L1914" s="25"/>
      <c r="M1914"/>
      <c r="N1914"/>
      <c r="O1914" s="25">
        <v>-16.57</v>
      </c>
      <c r="P1914" s="25">
        <v>-36.950000000000003</v>
      </c>
      <c r="S1914" s="23" t="str">
        <f t="shared" si="90"/>
        <v/>
      </c>
      <c r="T1914" s="23">
        <f t="shared" si="88"/>
        <v>0</v>
      </c>
    </row>
    <row r="1915" spans="1:20" ht="17.399999999999999">
      <c r="A1915" s="23" t="str">
        <f t="shared" si="89"/>
        <v/>
      </c>
      <c r="B1915" s="24" t="s">
        <v>2923</v>
      </c>
      <c r="C1915" s="6" t="s">
        <v>1121</v>
      </c>
      <c r="D1915" s="25" t="s">
        <v>37</v>
      </c>
      <c r="E1915" s="28">
        <v>8128.29</v>
      </c>
      <c r="F1915" s="25">
        <v>5</v>
      </c>
      <c r="G1915" s="25">
        <v>29.04</v>
      </c>
      <c r="H1915" s="25">
        <v>27.22</v>
      </c>
      <c r="I1915" s="25"/>
      <c r="J1915" s="25">
        <v>21</v>
      </c>
      <c r="K1915" s="25" t="s">
        <v>4091</v>
      </c>
      <c r="L1915" s="25"/>
      <c r="M1915"/>
      <c r="N1915"/>
      <c r="O1915" s="25">
        <v>61.25</v>
      </c>
      <c r="P1915" s="25">
        <v>40.46</v>
      </c>
      <c r="S1915" s="23" t="str">
        <f t="shared" si="90"/>
        <v/>
      </c>
      <c r="T1915" s="23">
        <f t="shared" si="88"/>
        <v>0</v>
      </c>
    </row>
    <row r="1916" spans="1:20" ht="17.399999999999999">
      <c r="A1916" s="23" t="str">
        <f t="shared" si="89"/>
        <v/>
      </c>
      <c r="B1916" s="24" t="s">
        <v>3030</v>
      </c>
      <c r="C1916" s="6" t="s">
        <v>3098</v>
      </c>
      <c r="D1916" s="25" t="s">
        <v>37</v>
      </c>
      <c r="E1916" s="28">
        <v>251.64</v>
      </c>
      <c r="F1916" s="25"/>
      <c r="G1916" s="25"/>
      <c r="H1916" s="25"/>
      <c r="I1916" s="25"/>
      <c r="J1916" s="25"/>
      <c r="K1916" s="25" t="s">
        <v>4109</v>
      </c>
      <c r="L1916" s="25"/>
      <c r="M1916"/>
      <c r="N1916"/>
      <c r="O1916" s="25">
        <v>-26.44</v>
      </c>
      <c r="P1916" s="25">
        <v>-32.67</v>
      </c>
      <c r="S1916" s="23" t="str">
        <f t="shared" si="90"/>
        <v/>
      </c>
      <c r="T1916" s="23">
        <f t="shared" si="88"/>
        <v>0</v>
      </c>
    </row>
    <row r="1917" spans="1:20" ht="17.399999999999999">
      <c r="A1917" s="23">
        <f t="shared" si="89"/>
        <v>79</v>
      </c>
      <c r="B1917" s="24" t="s">
        <v>3031</v>
      </c>
      <c r="C1917" s="6" t="s">
        <v>3099</v>
      </c>
      <c r="D1917" s="25" t="s">
        <v>9</v>
      </c>
      <c r="E1917" s="28">
        <v>6106.03</v>
      </c>
      <c r="F1917" s="25">
        <v>7</v>
      </c>
      <c r="G1917" s="25">
        <v>190.48</v>
      </c>
      <c r="H1917" s="25">
        <v>190.48</v>
      </c>
      <c r="I1917" s="25">
        <v>195</v>
      </c>
      <c r="J1917" s="25">
        <v>195</v>
      </c>
      <c r="K1917" s="25" t="s">
        <v>4088</v>
      </c>
      <c r="L1917" s="25"/>
      <c r="M1917"/>
      <c r="N1917"/>
      <c r="O1917" s="25">
        <v>-3.48</v>
      </c>
      <c r="P1917" s="25">
        <v>1.76</v>
      </c>
      <c r="S1917" s="23">
        <f t="shared" si="90"/>
        <v>6106.0491699999993</v>
      </c>
      <c r="T1917" s="23">
        <f t="shared" si="88"/>
        <v>0</v>
      </c>
    </row>
    <row r="1918" spans="1:20" ht="17.399999999999999">
      <c r="A1918" s="23" t="str">
        <f t="shared" si="89"/>
        <v/>
      </c>
      <c r="B1918" s="24" t="s">
        <v>2959</v>
      </c>
      <c r="C1918" s="6" t="s">
        <v>2978</v>
      </c>
      <c r="D1918" s="25" t="s">
        <v>9</v>
      </c>
      <c r="E1918" s="28">
        <v>185.1</v>
      </c>
      <c r="F1918" s="25">
        <v>3</v>
      </c>
      <c r="G1918" s="25">
        <v>15.1</v>
      </c>
      <c r="H1918" s="25">
        <v>15.1</v>
      </c>
      <c r="I1918" s="25">
        <v>12.3</v>
      </c>
      <c r="J1918" s="25"/>
      <c r="K1918" s="25" t="s">
        <v>4078</v>
      </c>
      <c r="L1918" s="25"/>
      <c r="M1918"/>
      <c r="N1918"/>
      <c r="O1918" s="25">
        <v>-13.46</v>
      </c>
      <c r="P1918" s="25">
        <v>-34.86</v>
      </c>
      <c r="S1918" s="23" t="str">
        <f t="shared" si="90"/>
        <v/>
      </c>
      <c r="T1918" s="23">
        <f t="shared" si="88"/>
        <v>0</v>
      </c>
    </row>
    <row r="1919" spans="1:20" ht="17.399999999999999">
      <c r="A1919" s="23" t="str">
        <f t="shared" si="89"/>
        <v/>
      </c>
      <c r="B1919" s="24" t="s">
        <v>2960</v>
      </c>
      <c r="C1919" s="6" t="s">
        <v>2979</v>
      </c>
      <c r="D1919" s="25" t="s">
        <v>37</v>
      </c>
      <c r="E1919" s="28">
        <v>67.42</v>
      </c>
      <c r="F1919" s="25"/>
      <c r="G1919" s="25"/>
      <c r="H1919" s="25"/>
      <c r="I1919" s="25"/>
      <c r="J1919" s="25"/>
      <c r="K1919" s="25" t="s">
        <v>4085</v>
      </c>
      <c r="L1919" s="25"/>
      <c r="M1919"/>
      <c r="N1919"/>
      <c r="O1919" s="25">
        <v>-8.77</v>
      </c>
      <c r="P1919" s="25">
        <v>-24.73</v>
      </c>
      <c r="S1919" s="23" t="str">
        <f t="shared" si="90"/>
        <v/>
      </c>
      <c r="T1919" s="23">
        <f t="shared" si="88"/>
        <v>0</v>
      </c>
    </row>
    <row r="1920" spans="1:20" ht="17.399999999999999">
      <c r="A1920" s="23">
        <f t="shared" si="89"/>
        <v>171</v>
      </c>
      <c r="B1920" s="24" t="s">
        <v>3032</v>
      </c>
      <c r="C1920" s="6" t="s">
        <v>3100</v>
      </c>
      <c r="D1920" s="25" t="s">
        <v>37</v>
      </c>
      <c r="E1920" s="28">
        <v>860.81</v>
      </c>
      <c r="F1920" s="25">
        <v>10</v>
      </c>
      <c r="G1920" s="25">
        <v>27.41</v>
      </c>
      <c r="H1920" s="25">
        <v>27.16</v>
      </c>
      <c r="I1920" s="25">
        <v>27</v>
      </c>
      <c r="J1920" s="25">
        <v>26.07</v>
      </c>
      <c r="K1920" s="25" t="s">
        <v>4102</v>
      </c>
      <c r="L1920" s="25"/>
      <c r="M1920"/>
      <c r="N1920"/>
      <c r="O1920" s="25">
        <v>12.41</v>
      </c>
      <c r="P1920" s="25">
        <v>0.37</v>
      </c>
      <c r="S1920" s="23">
        <f t="shared" si="90"/>
        <v>860.8291999999999</v>
      </c>
      <c r="T1920" s="23">
        <f t="shared" si="88"/>
        <v>-1</v>
      </c>
    </row>
    <row r="1921" spans="1:20" ht="17.399999999999999">
      <c r="A1921" s="23" t="str">
        <f t="shared" si="89"/>
        <v/>
      </c>
      <c r="B1921" s="24" t="s">
        <v>3173</v>
      </c>
      <c r="C1921" s="6" t="s">
        <v>3298</v>
      </c>
      <c r="D1921" s="25" t="s">
        <v>37</v>
      </c>
      <c r="E1921" s="28">
        <v>459.18</v>
      </c>
      <c r="F1921" s="25"/>
      <c r="G1921" s="25"/>
      <c r="H1921" s="25"/>
      <c r="I1921" s="25"/>
      <c r="J1921" s="25"/>
      <c r="K1921" s="25" t="s">
        <v>4091</v>
      </c>
      <c r="L1921" s="25"/>
      <c r="M1921"/>
      <c r="N1921"/>
      <c r="O1921" s="25">
        <v>22.92</v>
      </c>
      <c r="P1921" s="25">
        <v>12.91</v>
      </c>
      <c r="S1921" s="23" t="str">
        <f t="shared" si="90"/>
        <v/>
      </c>
      <c r="T1921" s="23">
        <f t="shared" si="88"/>
        <v>0</v>
      </c>
    </row>
    <row r="1922" spans="1:20" ht="17.399999999999999">
      <c r="A1922" s="23" t="str">
        <f t="shared" si="89"/>
        <v/>
      </c>
      <c r="B1922" s="24" t="s">
        <v>3033</v>
      </c>
      <c r="C1922" s="6" t="s">
        <v>4699</v>
      </c>
      <c r="D1922" s="25" t="s">
        <v>37</v>
      </c>
      <c r="E1922" s="28">
        <v>59.12</v>
      </c>
      <c r="F1922" s="25"/>
      <c r="G1922" s="25"/>
      <c r="H1922" s="25"/>
      <c r="I1922" s="25"/>
      <c r="J1922" s="25"/>
      <c r="K1922" s="25" t="s">
        <v>4091</v>
      </c>
      <c r="L1922" s="25"/>
      <c r="M1922"/>
      <c r="N1922"/>
      <c r="O1922" s="25">
        <v>-4.68</v>
      </c>
      <c r="P1922" s="25">
        <v>-22.85</v>
      </c>
      <c r="S1922" s="23" t="str">
        <f t="shared" si="90"/>
        <v/>
      </c>
      <c r="T1922" s="23">
        <f t="shared" si="88"/>
        <v>0</v>
      </c>
    </row>
    <row r="1923" spans="1:20" ht="17.399999999999999">
      <c r="A1923" s="23" t="str">
        <f t="shared" si="89"/>
        <v/>
      </c>
      <c r="B1923" s="24" t="s">
        <v>3034</v>
      </c>
      <c r="C1923" s="6" t="s">
        <v>3101</v>
      </c>
      <c r="D1923" s="25" t="s">
        <v>37</v>
      </c>
      <c r="E1923" s="28">
        <v>16.8</v>
      </c>
      <c r="F1923" s="25"/>
      <c r="G1923" s="25"/>
      <c r="H1923" s="25"/>
      <c r="I1923" s="25"/>
      <c r="J1923" s="25"/>
      <c r="K1923" s="25" t="s">
        <v>4100</v>
      </c>
      <c r="L1923" s="25"/>
      <c r="M1923"/>
      <c r="N1923"/>
      <c r="O1923" s="25">
        <v>0</v>
      </c>
      <c r="P1923" s="25">
        <v>0</v>
      </c>
      <c r="S1923" s="23" t="str">
        <f t="shared" si="90"/>
        <v/>
      </c>
      <c r="T1923" s="23">
        <f t="shared" si="88"/>
        <v>0</v>
      </c>
    </row>
    <row r="1924" spans="1:20" ht="17.399999999999999">
      <c r="A1924" s="23" t="str">
        <f t="shared" si="89"/>
        <v/>
      </c>
      <c r="B1924" s="24" t="s">
        <v>3365</v>
      </c>
      <c r="C1924" s="6" t="s">
        <v>3452</v>
      </c>
      <c r="D1924" s="25" t="s">
        <v>37</v>
      </c>
      <c r="E1924" s="28">
        <v>23.04</v>
      </c>
      <c r="F1924" s="25"/>
      <c r="G1924" s="25"/>
      <c r="H1924" s="25"/>
      <c r="I1924" s="25"/>
      <c r="J1924" s="25"/>
      <c r="K1924" s="25" t="s">
        <v>4103</v>
      </c>
      <c r="L1924" s="25"/>
      <c r="M1924"/>
      <c r="N1924"/>
      <c r="O1924" s="25">
        <v>-22.84</v>
      </c>
      <c r="P1924" s="25">
        <v>-55.44</v>
      </c>
      <c r="S1924" s="23" t="str">
        <f t="shared" si="90"/>
        <v/>
      </c>
      <c r="T1924" s="23">
        <f t="shared" si="88"/>
        <v>0</v>
      </c>
    </row>
    <row r="1925" spans="1:20" ht="17.399999999999999">
      <c r="A1925" s="23" t="str">
        <f t="shared" si="89"/>
        <v/>
      </c>
      <c r="B1925" s="24" t="s">
        <v>3366</v>
      </c>
      <c r="C1925" s="6" t="s">
        <v>3453</v>
      </c>
      <c r="D1925" s="25" t="s">
        <v>37</v>
      </c>
      <c r="E1925" s="28">
        <v>171.99</v>
      </c>
      <c r="F1925" s="25"/>
      <c r="G1925" s="25"/>
      <c r="H1925" s="25"/>
      <c r="I1925" s="25"/>
      <c r="J1925" s="25"/>
      <c r="K1925" s="25" t="s">
        <v>4113</v>
      </c>
      <c r="L1925" s="25"/>
      <c r="M1925"/>
      <c r="N1925"/>
      <c r="O1925" s="25">
        <v>-24.81</v>
      </c>
      <c r="P1925" s="25">
        <v>-22.95</v>
      </c>
      <c r="S1925" s="23" t="str">
        <f t="shared" si="90"/>
        <v/>
      </c>
      <c r="T1925" s="23">
        <f t="shared" si="88"/>
        <v>0</v>
      </c>
    </row>
    <row r="1926" spans="1:20" ht="17.399999999999999">
      <c r="A1926" s="23" t="str">
        <f t="shared" si="89"/>
        <v/>
      </c>
      <c r="B1926" s="24" t="s">
        <v>2935</v>
      </c>
      <c r="C1926" s="6" t="s">
        <v>2084</v>
      </c>
      <c r="D1926" s="25" t="s">
        <v>37</v>
      </c>
      <c r="E1926" s="28">
        <v>314.47000000000003</v>
      </c>
      <c r="F1926" s="25"/>
      <c r="G1926" s="25"/>
      <c r="H1926" s="25"/>
      <c r="I1926" s="25"/>
      <c r="J1926" s="25"/>
      <c r="K1926" s="25" t="s">
        <v>4076</v>
      </c>
      <c r="L1926" s="25"/>
      <c r="M1926"/>
      <c r="N1926"/>
      <c r="O1926" s="25">
        <v>-4.72</v>
      </c>
      <c r="P1926" s="25">
        <v>-0.19</v>
      </c>
      <c r="S1926" s="23" t="str">
        <f t="shared" si="90"/>
        <v/>
      </c>
      <c r="T1926" s="23">
        <f t="shared" si="88"/>
        <v>0</v>
      </c>
    </row>
    <row r="1927" spans="1:20" ht="17.399999999999999">
      <c r="A1927" s="23" t="str">
        <f t="shared" si="89"/>
        <v/>
      </c>
      <c r="B1927" s="24" t="s">
        <v>3174</v>
      </c>
      <c r="C1927" s="6" t="s">
        <v>3299</v>
      </c>
      <c r="D1927" s="25" t="s">
        <v>37</v>
      </c>
      <c r="E1927" s="28">
        <v>203.97</v>
      </c>
      <c r="F1927" s="25">
        <v>2</v>
      </c>
      <c r="G1927" s="25">
        <v>4.5</v>
      </c>
      <c r="H1927" s="25">
        <v>4.5</v>
      </c>
      <c r="I1927" s="25"/>
      <c r="J1927" s="25"/>
      <c r="K1927" s="25" t="s">
        <v>4097</v>
      </c>
      <c r="L1927" s="25"/>
      <c r="M1927"/>
      <c r="N1927"/>
      <c r="O1927" s="25">
        <v>-24.32</v>
      </c>
      <c r="P1927" s="25">
        <v>-31.12</v>
      </c>
      <c r="S1927" s="23" t="str">
        <f t="shared" si="90"/>
        <v/>
      </c>
      <c r="T1927" s="23">
        <f t="shared" si="88"/>
        <v>0</v>
      </c>
    </row>
    <row r="1928" spans="1:20" ht="17.399999999999999">
      <c r="A1928" s="23" t="str">
        <f t="shared" si="89"/>
        <v/>
      </c>
      <c r="B1928" s="24" t="s">
        <v>3509</v>
      </c>
      <c r="C1928" s="6" t="s">
        <v>3577</v>
      </c>
      <c r="D1928" s="25" t="s">
        <v>37</v>
      </c>
      <c r="E1928" s="28">
        <v>13.42</v>
      </c>
      <c r="F1928" s="25"/>
      <c r="G1928" s="25"/>
      <c r="H1928" s="25"/>
      <c r="I1928" s="25"/>
      <c r="J1928" s="25"/>
      <c r="K1928" s="25" t="s">
        <v>4076</v>
      </c>
      <c r="L1928" s="25"/>
      <c r="M1928"/>
      <c r="N1928"/>
      <c r="O1928" s="25">
        <v>0</v>
      </c>
      <c r="P1928" s="25">
        <v>0</v>
      </c>
      <c r="S1928" s="23" t="str">
        <f t="shared" si="90"/>
        <v/>
      </c>
      <c r="T1928" s="23">
        <f t="shared" si="88"/>
        <v>0</v>
      </c>
    </row>
    <row r="1929" spans="1:20" ht="17.399999999999999">
      <c r="A1929" s="23" t="str">
        <f t="shared" si="89"/>
        <v/>
      </c>
      <c r="B1929" s="24" t="s">
        <v>3630</v>
      </c>
      <c r="C1929" s="6" t="s">
        <v>5036</v>
      </c>
      <c r="D1929" s="25" t="s">
        <v>9</v>
      </c>
      <c r="E1929" s="28">
        <v>246.65</v>
      </c>
      <c r="F1929" s="25"/>
      <c r="G1929" s="25"/>
      <c r="H1929" s="25"/>
      <c r="I1929" s="25"/>
      <c r="J1929" s="25"/>
      <c r="K1929" s="25" t="s">
        <v>4079</v>
      </c>
      <c r="L1929" s="25"/>
      <c r="M1929"/>
      <c r="N1929"/>
      <c r="O1929" s="25">
        <v>8.99</v>
      </c>
      <c r="P1929" s="25">
        <v>3.9</v>
      </c>
      <c r="S1929" s="23" t="str">
        <f t="shared" si="90"/>
        <v/>
      </c>
      <c r="T1929" s="23">
        <f t="shared" si="88"/>
        <v>0</v>
      </c>
    </row>
    <row r="1930" spans="1:20" ht="17.399999999999999">
      <c r="A1930" s="23" t="str">
        <f t="shared" si="89"/>
        <v/>
      </c>
      <c r="B1930" s="24" t="s">
        <v>3175</v>
      </c>
      <c r="C1930" s="6" t="s">
        <v>3300</v>
      </c>
      <c r="D1930" s="25" t="s">
        <v>37</v>
      </c>
      <c r="E1930" s="28">
        <v>167.12</v>
      </c>
      <c r="F1930" s="25"/>
      <c r="G1930" s="25"/>
      <c r="H1930" s="25"/>
      <c r="I1930" s="25"/>
      <c r="J1930" s="25"/>
      <c r="K1930" s="25" t="s">
        <v>4100</v>
      </c>
      <c r="L1930" s="25"/>
      <c r="M1930"/>
      <c r="N1930"/>
      <c r="O1930" s="25">
        <v>0</v>
      </c>
      <c r="P1930" s="25">
        <v>0</v>
      </c>
      <c r="S1930" s="23" t="str">
        <f t="shared" si="90"/>
        <v/>
      </c>
      <c r="T1930" s="23">
        <f t="shared" si="88"/>
        <v>0</v>
      </c>
    </row>
    <row r="1931" spans="1:20" ht="17.399999999999999">
      <c r="A1931" s="23" t="str">
        <f t="shared" si="89"/>
        <v/>
      </c>
      <c r="B1931" s="24" t="s">
        <v>4550</v>
      </c>
      <c r="C1931" s="6" t="s">
        <v>4554</v>
      </c>
      <c r="D1931" s="25" t="s">
        <v>37</v>
      </c>
      <c r="E1931" s="28">
        <v>30.22</v>
      </c>
      <c r="F1931" s="25"/>
      <c r="G1931" s="25"/>
      <c r="H1931" s="25"/>
      <c r="I1931" s="25"/>
      <c r="J1931" s="25"/>
      <c r="K1931" s="25" t="s">
        <v>4076</v>
      </c>
      <c r="L1931" s="25"/>
      <c r="M1931"/>
      <c r="N1931"/>
      <c r="O1931" s="25">
        <v>0</v>
      </c>
      <c r="P1931" s="25">
        <v>0</v>
      </c>
      <c r="S1931" s="23" t="str">
        <f t="shared" si="90"/>
        <v/>
      </c>
      <c r="T1931" s="23">
        <f t="shared" si="88"/>
        <v>0</v>
      </c>
    </row>
    <row r="1932" spans="1:20" ht="17.399999999999999">
      <c r="A1932" s="23" t="str">
        <f t="shared" si="89"/>
        <v/>
      </c>
      <c r="B1932" s="24" t="s">
        <v>3035</v>
      </c>
      <c r="C1932" s="6" t="s">
        <v>3454</v>
      </c>
      <c r="D1932" s="25" t="s">
        <v>37</v>
      </c>
      <c r="E1932" s="28">
        <v>39.659999999999997</v>
      </c>
      <c r="F1932" s="25"/>
      <c r="G1932" s="25"/>
      <c r="H1932" s="25"/>
      <c r="I1932" s="25"/>
      <c r="J1932" s="25"/>
      <c r="K1932" s="25" t="s">
        <v>4109</v>
      </c>
      <c r="L1932" s="25"/>
      <c r="M1932"/>
      <c r="N1932"/>
      <c r="O1932" s="25">
        <v>-38.68</v>
      </c>
      <c r="P1932" s="25">
        <v>-52.42</v>
      </c>
      <c r="S1932" s="23" t="str">
        <f t="shared" si="90"/>
        <v/>
      </c>
      <c r="T1932" s="23">
        <f t="shared" si="88"/>
        <v>0</v>
      </c>
    </row>
    <row r="1933" spans="1:20" ht="17.399999999999999">
      <c r="A1933" s="23" t="str">
        <f t="shared" si="89"/>
        <v/>
      </c>
      <c r="B1933" s="24" t="s">
        <v>3367</v>
      </c>
      <c r="C1933" s="6" t="s">
        <v>3455</v>
      </c>
      <c r="D1933" s="25" t="s">
        <v>37</v>
      </c>
      <c r="E1933" s="28">
        <v>103.91</v>
      </c>
      <c r="F1933" s="25"/>
      <c r="G1933" s="25"/>
      <c r="H1933" s="25"/>
      <c r="I1933" s="25"/>
      <c r="J1933" s="25"/>
      <c r="K1933" s="25" t="s">
        <v>4100</v>
      </c>
      <c r="L1933" s="25"/>
      <c r="M1933"/>
      <c r="N1933"/>
      <c r="O1933" s="25">
        <v>6.6</v>
      </c>
      <c r="P1933" s="25">
        <v>-29.56</v>
      </c>
      <c r="S1933" s="23" t="str">
        <f t="shared" si="90"/>
        <v/>
      </c>
      <c r="T1933" s="23">
        <f t="shared" si="88"/>
        <v>0</v>
      </c>
    </row>
    <row r="1934" spans="1:20" ht="17.399999999999999">
      <c r="A1934" s="23" t="str">
        <f t="shared" si="89"/>
        <v/>
      </c>
      <c r="B1934" s="24" t="s">
        <v>3036</v>
      </c>
      <c r="C1934" s="6" t="s">
        <v>3102</v>
      </c>
      <c r="D1934" s="25" t="s">
        <v>37</v>
      </c>
      <c r="E1934" s="28">
        <v>99.43</v>
      </c>
      <c r="F1934" s="25"/>
      <c r="G1934" s="25"/>
      <c r="H1934" s="25"/>
      <c r="I1934" s="25"/>
      <c r="J1934" s="25"/>
      <c r="K1934" s="25" t="s">
        <v>4105</v>
      </c>
      <c r="L1934" s="25"/>
      <c r="M1934"/>
      <c r="N1934"/>
      <c r="O1934" s="25">
        <v>0</v>
      </c>
      <c r="P1934" s="25">
        <v>0</v>
      </c>
      <c r="S1934" s="23" t="str">
        <f t="shared" si="90"/>
        <v/>
      </c>
      <c r="T1934" s="23">
        <f t="shared" ref="T1934:T1997" si="91">IF(AND(G1934&lt;H1934,I1934&lt;J1934,H1934&lt;J1934),1,IF(AND(G1934&gt;H1934,I1934&gt;J1934,H1934&gt;J1934),-1,0))</f>
        <v>0</v>
      </c>
    </row>
    <row r="1935" spans="1:20" ht="17.399999999999999">
      <c r="A1935" s="23" t="str">
        <f t="shared" ref="A1935:A1998" si="92">IF(ISERROR(RANK(S1935,$S$14:$S$3000,)),"",RANK(S1935,$S$14:$S$3000,))</f>
        <v/>
      </c>
      <c r="B1935" s="24" t="s">
        <v>3368</v>
      </c>
      <c r="C1935" s="6" t="s">
        <v>4700</v>
      </c>
      <c r="D1935" s="25" t="s">
        <v>37</v>
      </c>
      <c r="E1935" s="28">
        <v>58.41</v>
      </c>
      <c r="F1935" s="25"/>
      <c r="G1935" s="25"/>
      <c r="H1935" s="25"/>
      <c r="I1935" s="25"/>
      <c r="J1935" s="25"/>
      <c r="K1935" s="25" t="s">
        <v>4105</v>
      </c>
      <c r="L1935" s="25"/>
      <c r="M1935"/>
      <c r="N1935"/>
      <c r="O1935" s="25">
        <v>-8.23</v>
      </c>
      <c r="P1935" s="25">
        <v>-21.95</v>
      </c>
      <c r="S1935" s="23" t="str">
        <f t="shared" ref="S1935:S1998" si="93">IF(OR(F1935&lt;=$F$8,ISBLANK(G1935),ISBLANK(H1935),ISBLANK(J1935),ISBLANK(I1935)),"",E1935+ROW()/100000)</f>
        <v/>
      </c>
      <c r="T1935" s="23">
        <f t="shared" si="91"/>
        <v>0</v>
      </c>
    </row>
    <row r="1936" spans="1:20" ht="17.399999999999999">
      <c r="A1936" s="23" t="str">
        <f t="shared" si="92"/>
        <v/>
      </c>
      <c r="B1936" s="24" t="s">
        <v>3369</v>
      </c>
      <c r="C1936" s="6" t="s">
        <v>3456</v>
      </c>
      <c r="D1936" s="25" t="s">
        <v>37</v>
      </c>
      <c r="E1936" s="28">
        <v>12982.1</v>
      </c>
      <c r="F1936" s="25">
        <v>18</v>
      </c>
      <c r="G1936" s="25">
        <v>23.5</v>
      </c>
      <c r="H1936" s="25">
        <v>23.67</v>
      </c>
      <c r="I1936" s="25"/>
      <c r="J1936" s="25">
        <v>25.5</v>
      </c>
      <c r="K1936" s="25" t="s">
        <v>4097</v>
      </c>
      <c r="L1936" s="25"/>
      <c r="M1936"/>
      <c r="N1936"/>
      <c r="O1936" s="25">
        <v>-35.89</v>
      </c>
      <c r="P1936" s="25">
        <v>-34.31</v>
      </c>
      <c r="S1936" s="23" t="str">
        <f t="shared" si="93"/>
        <v/>
      </c>
      <c r="T1936" s="23">
        <f t="shared" si="91"/>
        <v>1</v>
      </c>
    </row>
    <row r="1937" spans="1:20" ht="17.399999999999999">
      <c r="A1937" s="23" t="str">
        <f t="shared" si="92"/>
        <v/>
      </c>
      <c r="B1937" s="24" t="s">
        <v>3631</v>
      </c>
      <c r="C1937" s="6" t="s">
        <v>3770</v>
      </c>
      <c r="D1937" s="25" t="s">
        <v>37</v>
      </c>
      <c r="E1937" s="28">
        <v>13.34</v>
      </c>
      <c r="F1937" s="25"/>
      <c r="G1937" s="25"/>
      <c r="H1937" s="25"/>
      <c r="I1937" s="25"/>
      <c r="J1937" s="25"/>
      <c r="K1937" s="25" t="s">
        <v>4084</v>
      </c>
      <c r="L1937" s="25"/>
      <c r="M1937"/>
      <c r="N1937"/>
      <c r="O1937" s="25">
        <v>-30.31</v>
      </c>
      <c r="P1937" s="25">
        <v>-39.33</v>
      </c>
      <c r="S1937" s="23" t="str">
        <f t="shared" si="93"/>
        <v/>
      </c>
      <c r="T1937" s="23">
        <f t="shared" si="91"/>
        <v>0</v>
      </c>
    </row>
    <row r="1938" spans="1:20" ht="17.399999999999999">
      <c r="A1938" s="23" t="str">
        <f t="shared" si="92"/>
        <v/>
      </c>
      <c r="B1938" s="24" t="s">
        <v>3632</v>
      </c>
      <c r="C1938" s="6" t="s">
        <v>3771</v>
      </c>
      <c r="D1938" s="25" t="s">
        <v>9</v>
      </c>
      <c r="E1938" s="28">
        <v>757.89</v>
      </c>
      <c r="F1938" s="25">
        <v>5</v>
      </c>
      <c r="G1938" s="25">
        <v>25.4</v>
      </c>
      <c r="H1938" s="25">
        <v>25.4</v>
      </c>
      <c r="I1938" s="25">
        <v>25.33</v>
      </c>
      <c r="J1938" s="25"/>
      <c r="K1938" s="25" t="s">
        <v>4107</v>
      </c>
      <c r="L1938" s="25"/>
      <c r="M1938"/>
      <c r="N1938"/>
      <c r="O1938" s="25">
        <v>-17.489999999999998</v>
      </c>
      <c r="P1938" s="25">
        <v>-4.3499999999999996</v>
      </c>
      <c r="S1938" s="23" t="str">
        <f t="shared" si="93"/>
        <v/>
      </c>
      <c r="T1938" s="23">
        <f t="shared" si="91"/>
        <v>0</v>
      </c>
    </row>
    <row r="1939" spans="1:20" ht="17.399999999999999">
      <c r="A1939" s="23" t="str">
        <f t="shared" si="92"/>
        <v/>
      </c>
      <c r="B1939" s="24" t="s">
        <v>2961</v>
      </c>
      <c r="C1939" s="6" t="s">
        <v>550</v>
      </c>
      <c r="D1939" s="25" t="s">
        <v>9</v>
      </c>
      <c r="E1939" s="28">
        <v>99.13</v>
      </c>
      <c r="F1939" s="25"/>
      <c r="G1939" s="25"/>
      <c r="H1939" s="25"/>
      <c r="I1939" s="25"/>
      <c r="J1939" s="25"/>
      <c r="K1939" s="25" t="s">
        <v>4080</v>
      </c>
      <c r="L1939" s="25"/>
      <c r="M1939"/>
      <c r="N1939"/>
      <c r="O1939" s="25">
        <v>-6.26</v>
      </c>
      <c r="P1939" s="25">
        <v>-23.32</v>
      </c>
      <c r="S1939" s="23" t="str">
        <f t="shared" si="93"/>
        <v/>
      </c>
      <c r="T1939" s="23">
        <f t="shared" si="91"/>
        <v>0</v>
      </c>
    </row>
    <row r="1940" spans="1:20" ht="17.399999999999999">
      <c r="A1940" s="23" t="str">
        <f t="shared" si="92"/>
        <v/>
      </c>
      <c r="B1940" s="24" t="s">
        <v>2962</v>
      </c>
      <c r="C1940" s="6" t="s">
        <v>33</v>
      </c>
      <c r="D1940" s="25" t="s">
        <v>9</v>
      </c>
      <c r="E1940" s="28">
        <v>532.79</v>
      </c>
      <c r="F1940" s="25">
        <v>2</v>
      </c>
      <c r="G1940" s="25">
        <v>11.2</v>
      </c>
      <c r="H1940" s="25">
        <v>11.2</v>
      </c>
      <c r="I1940" s="25"/>
      <c r="J1940" s="25"/>
      <c r="K1940" s="25" t="s">
        <v>4076</v>
      </c>
      <c r="L1940" s="25"/>
      <c r="M1940"/>
      <c r="N1940"/>
      <c r="O1940" s="25">
        <v>-20.190000000000001</v>
      </c>
      <c r="P1940" s="25">
        <v>-42.62</v>
      </c>
      <c r="S1940" s="23" t="str">
        <f t="shared" si="93"/>
        <v/>
      </c>
      <c r="T1940" s="23">
        <f t="shared" si="91"/>
        <v>0</v>
      </c>
    </row>
    <row r="1941" spans="1:20" ht="17.399999999999999">
      <c r="A1941" s="23" t="str">
        <f t="shared" si="92"/>
        <v/>
      </c>
      <c r="B1941" s="24" t="s">
        <v>3037</v>
      </c>
      <c r="C1941" s="6" t="s">
        <v>3103</v>
      </c>
      <c r="D1941" s="25" t="s">
        <v>37</v>
      </c>
      <c r="E1941" s="28">
        <v>37.47</v>
      </c>
      <c r="F1941" s="25"/>
      <c r="G1941" s="25"/>
      <c r="H1941" s="25"/>
      <c r="I1941" s="25"/>
      <c r="J1941" s="25"/>
      <c r="K1941" s="25" t="s">
        <v>4080</v>
      </c>
      <c r="L1941" s="25"/>
      <c r="M1941"/>
      <c r="N1941"/>
      <c r="O1941" s="25">
        <v>-13.55</v>
      </c>
      <c r="P1941" s="25">
        <v>-29.3</v>
      </c>
      <c r="S1941" s="23" t="str">
        <f t="shared" si="93"/>
        <v/>
      </c>
      <c r="T1941" s="23">
        <f t="shared" si="91"/>
        <v>0</v>
      </c>
    </row>
    <row r="1942" spans="1:20" ht="17.399999999999999">
      <c r="A1942" s="23" t="str">
        <f t="shared" si="92"/>
        <v/>
      </c>
      <c r="B1942" s="24" t="s">
        <v>3038</v>
      </c>
      <c r="C1942" s="6" t="s">
        <v>3104</v>
      </c>
      <c r="D1942" s="25" t="s">
        <v>37</v>
      </c>
      <c r="E1942" s="28">
        <v>90.24</v>
      </c>
      <c r="F1942" s="25"/>
      <c r="G1942" s="25"/>
      <c r="H1942" s="25"/>
      <c r="I1942" s="25"/>
      <c r="J1942" s="25"/>
      <c r="K1942" s="25" t="s">
        <v>4113</v>
      </c>
      <c r="L1942" s="25"/>
      <c r="M1942"/>
      <c r="N1942"/>
      <c r="O1942" s="25">
        <v>-20.43</v>
      </c>
      <c r="P1942" s="25">
        <v>-38.42</v>
      </c>
      <c r="S1942" s="23" t="str">
        <f t="shared" si="93"/>
        <v/>
      </c>
      <c r="T1942" s="23">
        <f t="shared" si="91"/>
        <v>0</v>
      </c>
    </row>
    <row r="1943" spans="1:20" ht="17.399999999999999">
      <c r="A1943" s="23" t="str">
        <f t="shared" si="92"/>
        <v/>
      </c>
      <c r="B1943" s="24" t="s">
        <v>3510</v>
      </c>
      <c r="C1943" s="6" t="s">
        <v>3578</v>
      </c>
      <c r="D1943" s="25" t="s">
        <v>37</v>
      </c>
      <c r="E1943" s="28">
        <v>12.21</v>
      </c>
      <c r="F1943" s="25"/>
      <c r="G1943" s="25"/>
      <c r="H1943" s="25"/>
      <c r="I1943" s="25"/>
      <c r="J1943" s="25"/>
      <c r="K1943" s="25" t="s">
        <v>4096</v>
      </c>
      <c r="L1943" s="25"/>
      <c r="M1943"/>
      <c r="N1943"/>
      <c r="O1943" s="25">
        <v>-16.100000000000001</v>
      </c>
      <c r="P1943" s="25">
        <v>-15.72</v>
      </c>
      <c r="S1943" s="23" t="str">
        <f t="shared" si="93"/>
        <v/>
      </c>
      <c r="T1943" s="23">
        <f t="shared" si="91"/>
        <v>0</v>
      </c>
    </row>
    <row r="1944" spans="1:20" ht="17.399999999999999">
      <c r="A1944" s="23" t="str">
        <f t="shared" si="92"/>
        <v/>
      </c>
      <c r="B1944" s="24" t="s">
        <v>4070</v>
      </c>
      <c r="C1944" s="6" t="s">
        <v>4073</v>
      </c>
      <c r="D1944" s="25" t="s">
        <v>37</v>
      </c>
      <c r="E1944" s="28">
        <v>74.44</v>
      </c>
      <c r="F1944" s="25"/>
      <c r="G1944" s="25"/>
      <c r="H1944" s="25"/>
      <c r="I1944" s="25"/>
      <c r="J1944" s="25"/>
      <c r="K1944" s="25" t="s">
        <v>4100</v>
      </c>
      <c r="L1944" s="25"/>
      <c r="M1944"/>
      <c r="N1944"/>
      <c r="O1944" s="25">
        <v>-17.93</v>
      </c>
      <c r="P1944" s="25">
        <v>-38.33</v>
      </c>
      <c r="S1944" s="23" t="str">
        <f t="shared" si="93"/>
        <v/>
      </c>
      <c r="T1944" s="23">
        <f t="shared" si="91"/>
        <v>0</v>
      </c>
    </row>
    <row r="1945" spans="1:20" ht="17.399999999999999">
      <c r="A1945" s="23">
        <f t="shared" si="92"/>
        <v>111</v>
      </c>
      <c r="B1945" s="24" t="s">
        <v>3039</v>
      </c>
      <c r="C1945" s="6" t="s">
        <v>3301</v>
      </c>
      <c r="D1945" s="25" t="s">
        <v>9</v>
      </c>
      <c r="E1945" s="28">
        <v>3097.13</v>
      </c>
      <c r="F1945" s="25">
        <v>14</v>
      </c>
      <c r="G1945" s="25">
        <v>102.62</v>
      </c>
      <c r="H1945" s="25">
        <v>102.29</v>
      </c>
      <c r="I1945" s="25">
        <v>88.7</v>
      </c>
      <c r="J1945" s="25">
        <v>97.9</v>
      </c>
      <c r="K1945" s="25" t="s">
        <v>4120</v>
      </c>
      <c r="L1945" s="25"/>
      <c r="M1945"/>
      <c r="N1945"/>
      <c r="O1945" s="25">
        <v>-11.89</v>
      </c>
      <c r="P1945" s="25">
        <v>-26.46</v>
      </c>
      <c r="S1945" s="23">
        <f t="shared" si="93"/>
        <v>3097.1494499999999</v>
      </c>
      <c r="T1945" s="23">
        <f t="shared" si="91"/>
        <v>0</v>
      </c>
    </row>
    <row r="1946" spans="1:20" ht="17.399999999999999">
      <c r="A1946" s="23" t="str">
        <f t="shared" si="92"/>
        <v/>
      </c>
      <c r="B1946" s="24" t="s">
        <v>3040</v>
      </c>
      <c r="C1946" s="6" t="s">
        <v>3105</v>
      </c>
      <c r="D1946" s="25" t="s">
        <v>37</v>
      </c>
      <c r="E1946" s="28">
        <v>203.01</v>
      </c>
      <c r="F1946" s="25"/>
      <c r="G1946" s="25"/>
      <c r="H1946" s="25"/>
      <c r="I1946" s="25"/>
      <c r="J1946" s="25"/>
      <c r="K1946" s="25" t="s">
        <v>4084</v>
      </c>
      <c r="L1946" s="25"/>
      <c r="M1946"/>
      <c r="N1946"/>
      <c r="O1946" s="25">
        <v>-20.52</v>
      </c>
      <c r="P1946" s="25">
        <v>-32.96</v>
      </c>
      <c r="S1946" s="23" t="str">
        <f t="shared" si="93"/>
        <v/>
      </c>
      <c r="T1946" s="23">
        <f t="shared" si="91"/>
        <v>0</v>
      </c>
    </row>
    <row r="1947" spans="1:20" ht="17.399999999999999">
      <c r="A1947" s="23" t="str">
        <f t="shared" si="92"/>
        <v/>
      </c>
      <c r="B1947" s="24" t="s">
        <v>3176</v>
      </c>
      <c r="C1947" s="6" t="s">
        <v>3302</v>
      </c>
      <c r="D1947" s="25" t="s">
        <v>37</v>
      </c>
      <c r="E1947" s="28">
        <v>61.46</v>
      </c>
      <c r="F1947" s="25"/>
      <c r="G1947" s="25"/>
      <c r="H1947" s="25"/>
      <c r="I1947" s="25"/>
      <c r="J1947" s="25"/>
      <c r="K1947" s="25" t="s">
        <v>4088</v>
      </c>
      <c r="L1947" s="25"/>
      <c r="M1947"/>
      <c r="N1947"/>
      <c r="O1947" s="25">
        <v>-18.149999999999999</v>
      </c>
      <c r="P1947" s="25">
        <v>-28.61</v>
      </c>
      <c r="S1947" s="23" t="str">
        <f t="shared" si="93"/>
        <v/>
      </c>
      <c r="T1947" s="23">
        <f t="shared" si="91"/>
        <v>0</v>
      </c>
    </row>
    <row r="1948" spans="1:20" ht="17.399999999999999">
      <c r="A1948" s="23">
        <f t="shared" si="92"/>
        <v>210</v>
      </c>
      <c r="B1948" s="24" t="s">
        <v>3370</v>
      </c>
      <c r="C1948" s="6" t="s">
        <v>3457</v>
      </c>
      <c r="D1948" s="25" t="s">
        <v>37</v>
      </c>
      <c r="E1948" s="28">
        <v>476.16</v>
      </c>
      <c r="F1948" s="25">
        <v>3</v>
      </c>
      <c r="G1948" s="25">
        <v>18.510000000000002</v>
      </c>
      <c r="H1948" s="25">
        <v>18.510000000000002</v>
      </c>
      <c r="I1948" s="25">
        <v>18</v>
      </c>
      <c r="J1948" s="25">
        <v>18</v>
      </c>
      <c r="K1948" s="25" t="s">
        <v>4083</v>
      </c>
      <c r="L1948" s="25"/>
      <c r="M1948"/>
      <c r="N1948"/>
      <c r="O1948" s="25">
        <v>7.87</v>
      </c>
      <c r="P1948" s="25">
        <v>-19.16</v>
      </c>
      <c r="S1948" s="23">
        <f t="shared" si="93"/>
        <v>476.17948000000001</v>
      </c>
      <c r="T1948" s="23">
        <f t="shared" si="91"/>
        <v>0</v>
      </c>
    </row>
    <row r="1949" spans="1:20" ht="17.399999999999999">
      <c r="A1949" s="23" t="str">
        <f t="shared" si="92"/>
        <v/>
      </c>
      <c r="B1949" s="24" t="s">
        <v>3177</v>
      </c>
      <c r="C1949" s="6" t="s">
        <v>3303</v>
      </c>
      <c r="D1949" s="25" t="s">
        <v>37</v>
      </c>
      <c r="E1949" s="28">
        <v>20.83</v>
      </c>
      <c r="F1949" s="25"/>
      <c r="G1949" s="25"/>
      <c r="H1949" s="25"/>
      <c r="I1949" s="25"/>
      <c r="J1949" s="25"/>
      <c r="K1949" s="25" t="s">
        <v>4102</v>
      </c>
      <c r="L1949" s="25"/>
      <c r="M1949"/>
      <c r="N1949"/>
      <c r="O1949" s="25">
        <v>-23.71</v>
      </c>
      <c r="P1949" s="25">
        <v>-38.020000000000003</v>
      </c>
      <c r="S1949" s="23" t="str">
        <f t="shared" si="93"/>
        <v/>
      </c>
      <c r="T1949" s="23">
        <f t="shared" si="91"/>
        <v>0</v>
      </c>
    </row>
    <row r="1950" spans="1:20" ht="17.399999999999999">
      <c r="A1950" s="23">
        <f t="shared" si="92"/>
        <v>173</v>
      </c>
      <c r="B1950" s="24" t="s">
        <v>3876</v>
      </c>
      <c r="C1950" s="6" t="s">
        <v>3881</v>
      </c>
      <c r="D1950" s="25" t="s">
        <v>37</v>
      </c>
      <c r="E1950" s="28">
        <v>843.05</v>
      </c>
      <c r="F1950" s="25">
        <v>3</v>
      </c>
      <c r="G1950" s="25">
        <v>8.1</v>
      </c>
      <c r="H1950" s="25">
        <v>8.1</v>
      </c>
      <c r="I1950" s="25">
        <v>8.1</v>
      </c>
      <c r="J1950" s="25">
        <v>8</v>
      </c>
      <c r="K1950" s="25" t="s">
        <v>4091</v>
      </c>
      <c r="L1950" s="25"/>
      <c r="M1950"/>
      <c r="N1950"/>
      <c r="O1950" s="25">
        <v>10.5</v>
      </c>
      <c r="P1950" s="25">
        <v>40.840000000000003</v>
      </c>
      <c r="S1950" s="23">
        <f t="shared" si="93"/>
        <v>843.06949999999995</v>
      </c>
      <c r="T1950" s="23">
        <f t="shared" si="91"/>
        <v>0</v>
      </c>
    </row>
    <row r="1951" spans="1:20" ht="17.399999999999999">
      <c r="A1951" s="23" t="str">
        <f t="shared" si="92"/>
        <v/>
      </c>
      <c r="B1951" s="24" t="s">
        <v>3178</v>
      </c>
      <c r="C1951" s="6" t="s">
        <v>3304</v>
      </c>
      <c r="D1951" s="25" t="s">
        <v>37</v>
      </c>
      <c r="E1951" s="28">
        <v>641.75</v>
      </c>
      <c r="F1951" s="25">
        <v>12</v>
      </c>
      <c r="G1951" s="25">
        <v>13.72</v>
      </c>
      <c r="H1951" s="25">
        <v>13.72</v>
      </c>
      <c r="I1951" s="25">
        <v>13</v>
      </c>
      <c r="J1951" s="25"/>
      <c r="K1951" s="25" t="s">
        <v>4103</v>
      </c>
      <c r="L1951" s="25"/>
      <c r="M1951"/>
      <c r="N1951"/>
      <c r="O1951" s="25">
        <v>-17.41</v>
      </c>
      <c r="P1951" s="25">
        <v>-41.83</v>
      </c>
      <c r="S1951" s="23" t="str">
        <f t="shared" si="93"/>
        <v/>
      </c>
      <c r="T1951" s="23">
        <f t="shared" si="91"/>
        <v>0</v>
      </c>
    </row>
    <row r="1952" spans="1:20" ht="17.399999999999999">
      <c r="A1952" s="23" t="str">
        <f t="shared" si="92"/>
        <v/>
      </c>
      <c r="B1952" s="24" t="s">
        <v>3371</v>
      </c>
      <c r="C1952" s="6" t="s">
        <v>3458</v>
      </c>
      <c r="D1952" s="25" t="s">
        <v>37</v>
      </c>
      <c r="E1952" s="28">
        <v>515.46</v>
      </c>
      <c r="F1952" s="25"/>
      <c r="G1952" s="25"/>
      <c r="H1952" s="25"/>
      <c r="I1952" s="25"/>
      <c r="J1952" s="25"/>
      <c r="K1952" s="25" t="s">
        <v>4091</v>
      </c>
      <c r="L1952" s="25"/>
      <c r="M1952"/>
      <c r="N1952"/>
      <c r="O1952" s="25">
        <v>-15.95</v>
      </c>
      <c r="P1952" s="25">
        <v>-26.79</v>
      </c>
      <c r="S1952" s="23" t="str">
        <f t="shared" si="93"/>
        <v/>
      </c>
      <c r="T1952" s="23">
        <f t="shared" si="91"/>
        <v>0</v>
      </c>
    </row>
    <row r="1953" spans="1:20" ht="17.399999999999999">
      <c r="A1953" s="23" t="str">
        <f t="shared" si="92"/>
        <v/>
      </c>
      <c r="B1953" s="24" t="s">
        <v>3372</v>
      </c>
      <c r="C1953" s="6" t="s">
        <v>3459</v>
      </c>
      <c r="D1953" s="25" t="s">
        <v>37</v>
      </c>
      <c r="E1953" s="28">
        <v>63.46</v>
      </c>
      <c r="F1953" s="25"/>
      <c r="G1953" s="25"/>
      <c r="H1953" s="25"/>
      <c r="I1953" s="25"/>
      <c r="J1953" s="25"/>
      <c r="K1953" s="25" t="s">
        <v>4105</v>
      </c>
      <c r="L1953" s="25"/>
      <c r="M1953"/>
      <c r="N1953"/>
      <c r="O1953" s="25">
        <v>-27.67</v>
      </c>
      <c r="P1953" s="25">
        <v>-20.55</v>
      </c>
      <c r="S1953" s="23" t="str">
        <f t="shared" si="93"/>
        <v/>
      </c>
      <c r="T1953" s="23">
        <f t="shared" si="91"/>
        <v>0</v>
      </c>
    </row>
    <row r="1954" spans="1:20" ht="17.399999999999999">
      <c r="A1954" s="23" t="str">
        <f t="shared" si="92"/>
        <v/>
      </c>
      <c r="B1954" s="24" t="s">
        <v>3511</v>
      </c>
      <c r="C1954" s="6" t="s">
        <v>3579</v>
      </c>
      <c r="D1954" s="25" t="s">
        <v>37</v>
      </c>
      <c r="E1954" s="28">
        <v>25.03</v>
      </c>
      <c r="F1954" s="25"/>
      <c r="G1954" s="25"/>
      <c r="H1954" s="25"/>
      <c r="I1954" s="25"/>
      <c r="J1954" s="25"/>
      <c r="K1954" s="25" t="s">
        <v>4107</v>
      </c>
      <c r="L1954" s="25"/>
      <c r="M1954"/>
      <c r="N1954"/>
      <c r="O1954" s="25">
        <v>-24.98</v>
      </c>
      <c r="P1954" s="25">
        <v>-33.17</v>
      </c>
      <c r="S1954" s="23" t="str">
        <f t="shared" si="93"/>
        <v/>
      </c>
      <c r="T1954" s="23">
        <f t="shared" si="91"/>
        <v>0</v>
      </c>
    </row>
    <row r="1955" spans="1:20" ht="17.399999999999999">
      <c r="A1955" s="23" t="str">
        <f t="shared" si="92"/>
        <v/>
      </c>
      <c r="B1955" s="24" t="s">
        <v>4357</v>
      </c>
      <c r="C1955" s="6" t="s">
        <v>4359</v>
      </c>
      <c r="D1955" s="25" t="s">
        <v>37</v>
      </c>
      <c r="E1955" s="28">
        <v>285.87</v>
      </c>
      <c r="F1955" s="25"/>
      <c r="G1955" s="25"/>
      <c r="H1955" s="25"/>
      <c r="I1955" s="25"/>
      <c r="J1955" s="25"/>
      <c r="K1955" s="25" t="s">
        <v>4091</v>
      </c>
      <c r="L1955" s="25"/>
      <c r="M1955"/>
      <c r="N1955"/>
      <c r="O1955" s="25">
        <v>-27.47</v>
      </c>
      <c r="P1955" s="25">
        <v>13.73</v>
      </c>
      <c r="S1955" s="23" t="str">
        <f t="shared" si="93"/>
        <v/>
      </c>
      <c r="T1955" s="23">
        <f t="shared" si="91"/>
        <v>0</v>
      </c>
    </row>
    <row r="1956" spans="1:20" ht="17.399999999999999">
      <c r="A1956" s="23" t="str">
        <f t="shared" si="92"/>
        <v/>
      </c>
      <c r="B1956" s="24" t="s">
        <v>3179</v>
      </c>
      <c r="C1956" s="6" t="s">
        <v>3305</v>
      </c>
      <c r="D1956" s="25" t="s">
        <v>37</v>
      </c>
      <c r="E1956" s="28">
        <v>161.72</v>
      </c>
      <c r="F1956" s="25"/>
      <c r="G1956" s="25"/>
      <c r="H1956" s="25"/>
      <c r="I1956" s="25"/>
      <c r="J1956" s="25"/>
      <c r="K1956" s="25" t="s">
        <v>4086</v>
      </c>
      <c r="L1956" s="25"/>
      <c r="M1956"/>
      <c r="N1956"/>
      <c r="O1956" s="25">
        <v>-26.38</v>
      </c>
      <c r="P1956" s="25">
        <v>-47.66</v>
      </c>
      <c r="S1956" s="23" t="str">
        <f t="shared" si="93"/>
        <v/>
      </c>
      <c r="T1956" s="23">
        <f t="shared" si="91"/>
        <v>0</v>
      </c>
    </row>
    <row r="1957" spans="1:20" ht="17.399999999999999">
      <c r="A1957" s="23" t="str">
        <f t="shared" si="92"/>
        <v/>
      </c>
      <c r="B1957" s="24" t="s">
        <v>3180</v>
      </c>
      <c r="C1957" s="6" t="s">
        <v>3306</v>
      </c>
      <c r="D1957" s="25" t="s">
        <v>37</v>
      </c>
      <c r="E1957" s="28">
        <v>99.63</v>
      </c>
      <c r="F1957" s="25"/>
      <c r="G1957" s="25"/>
      <c r="H1957" s="25"/>
      <c r="I1957" s="25"/>
      <c r="J1957" s="25"/>
      <c r="K1957" s="25" t="s">
        <v>4096</v>
      </c>
      <c r="L1957" s="25"/>
      <c r="M1957"/>
      <c r="N1957"/>
      <c r="O1957" s="25">
        <v>-14.27</v>
      </c>
      <c r="P1957" s="25">
        <v>-29.09</v>
      </c>
      <c r="S1957" s="23" t="str">
        <f t="shared" si="93"/>
        <v/>
      </c>
      <c r="T1957" s="23">
        <f t="shared" si="91"/>
        <v>0</v>
      </c>
    </row>
    <row r="1958" spans="1:20" ht="17.399999999999999">
      <c r="A1958" s="23" t="str">
        <f t="shared" si="92"/>
        <v/>
      </c>
      <c r="B1958" s="24" t="s">
        <v>3512</v>
      </c>
      <c r="C1958" s="6" t="s">
        <v>3580</v>
      </c>
      <c r="D1958" s="25" t="s">
        <v>37</v>
      </c>
      <c r="E1958" s="28">
        <v>37.15</v>
      </c>
      <c r="F1958" s="25"/>
      <c r="G1958" s="25"/>
      <c r="H1958" s="25"/>
      <c r="I1958" s="25"/>
      <c r="J1958" s="25"/>
      <c r="K1958" s="25" t="s">
        <v>4101</v>
      </c>
      <c r="L1958" s="25"/>
      <c r="M1958"/>
      <c r="N1958"/>
      <c r="O1958" s="25">
        <v>-11.41</v>
      </c>
      <c r="P1958" s="25">
        <v>-15.07</v>
      </c>
      <c r="S1958" s="23" t="str">
        <f t="shared" si="93"/>
        <v/>
      </c>
      <c r="T1958" s="23">
        <f t="shared" si="91"/>
        <v>0</v>
      </c>
    </row>
    <row r="1959" spans="1:20" ht="17.399999999999999">
      <c r="A1959" s="23" t="str">
        <f t="shared" si="92"/>
        <v/>
      </c>
      <c r="B1959" s="24" t="s">
        <v>3373</v>
      </c>
      <c r="C1959" s="6" t="s">
        <v>3460</v>
      </c>
      <c r="D1959" s="25" t="s">
        <v>37</v>
      </c>
      <c r="E1959" s="28">
        <v>51.73</v>
      </c>
      <c r="F1959" s="25"/>
      <c r="G1959" s="25"/>
      <c r="H1959" s="25"/>
      <c r="I1959" s="25"/>
      <c r="J1959" s="25"/>
      <c r="K1959" s="25" t="s">
        <v>4096</v>
      </c>
      <c r="L1959" s="25"/>
      <c r="M1959"/>
      <c r="N1959"/>
      <c r="O1959" s="25">
        <v>-2.62</v>
      </c>
      <c r="P1959" s="25">
        <v>-11.86</v>
      </c>
      <c r="S1959" s="23" t="str">
        <f t="shared" si="93"/>
        <v/>
      </c>
      <c r="T1959" s="23">
        <f t="shared" si="91"/>
        <v>0</v>
      </c>
    </row>
    <row r="1960" spans="1:20" ht="17.399999999999999">
      <c r="A1960" s="23" t="str">
        <f t="shared" si="92"/>
        <v/>
      </c>
      <c r="B1960" s="24" t="s">
        <v>3513</v>
      </c>
      <c r="C1960" s="6" t="s">
        <v>3581</v>
      </c>
      <c r="D1960" s="25" t="s">
        <v>37</v>
      </c>
      <c r="E1960" s="28">
        <v>183.3</v>
      </c>
      <c r="F1960" s="25"/>
      <c r="G1960" s="25"/>
      <c r="H1960" s="25"/>
      <c r="I1960" s="25"/>
      <c r="J1960" s="25"/>
      <c r="K1960" s="25" t="s">
        <v>4105</v>
      </c>
      <c r="L1960" s="25"/>
      <c r="M1960"/>
      <c r="N1960"/>
      <c r="O1960" s="25">
        <v>-12.99</v>
      </c>
      <c r="P1960" s="25">
        <v>-31.37</v>
      </c>
      <c r="S1960" s="23" t="str">
        <f t="shared" si="93"/>
        <v/>
      </c>
      <c r="T1960" s="23">
        <f t="shared" si="91"/>
        <v>0</v>
      </c>
    </row>
    <row r="1961" spans="1:20" ht="17.399999999999999">
      <c r="A1961" s="23" t="str">
        <f t="shared" si="92"/>
        <v/>
      </c>
      <c r="B1961" s="24" t="s">
        <v>3181</v>
      </c>
      <c r="C1961" s="6" t="s">
        <v>4968</v>
      </c>
      <c r="D1961" s="25" t="s">
        <v>37</v>
      </c>
      <c r="E1961" s="28">
        <v>125.89</v>
      </c>
      <c r="F1961" s="25"/>
      <c r="G1961" s="25"/>
      <c r="H1961" s="25"/>
      <c r="I1961" s="25"/>
      <c r="J1961" s="25"/>
      <c r="K1961" s="25" t="s">
        <v>4087</v>
      </c>
      <c r="L1961" s="25"/>
      <c r="M1961"/>
      <c r="N1961"/>
      <c r="O1961" s="25">
        <v>4.5</v>
      </c>
      <c r="P1961" s="25">
        <v>-21.63</v>
      </c>
      <c r="S1961" s="23" t="str">
        <f t="shared" si="93"/>
        <v/>
      </c>
      <c r="T1961" s="23">
        <f t="shared" si="91"/>
        <v>0</v>
      </c>
    </row>
    <row r="1962" spans="1:20" ht="17.399999999999999">
      <c r="A1962" s="23" t="str">
        <f t="shared" si="92"/>
        <v/>
      </c>
      <c r="B1962" s="24" t="s">
        <v>3182</v>
      </c>
      <c r="C1962" s="6" t="s">
        <v>4555</v>
      </c>
      <c r="D1962" s="25" t="s">
        <v>37</v>
      </c>
      <c r="E1962" s="28">
        <v>30.07</v>
      </c>
      <c r="F1962" s="25"/>
      <c r="G1962" s="25"/>
      <c r="H1962" s="25"/>
      <c r="I1962" s="25"/>
      <c r="J1962" s="25"/>
      <c r="K1962" s="25" t="s">
        <v>4097</v>
      </c>
      <c r="L1962" s="25"/>
      <c r="M1962"/>
      <c r="N1962"/>
      <c r="O1962" s="25">
        <v>13.18</v>
      </c>
      <c r="P1962" s="25">
        <v>-31.68</v>
      </c>
      <c r="S1962" s="23" t="str">
        <f t="shared" si="93"/>
        <v/>
      </c>
      <c r="T1962" s="23">
        <f t="shared" si="91"/>
        <v>0</v>
      </c>
    </row>
    <row r="1963" spans="1:20" ht="17.399999999999999">
      <c r="A1963" s="23">
        <f t="shared" si="92"/>
        <v>129</v>
      </c>
      <c r="B1963" s="24" t="s">
        <v>3962</v>
      </c>
      <c r="C1963" s="6" t="s">
        <v>3967</v>
      </c>
      <c r="D1963" s="25" t="s">
        <v>37</v>
      </c>
      <c r="E1963" s="28">
        <v>2331.2399999999998</v>
      </c>
      <c r="F1963" s="25">
        <v>7</v>
      </c>
      <c r="G1963" s="25">
        <v>70.94</v>
      </c>
      <c r="H1963" s="25">
        <v>70.7</v>
      </c>
      <c r="I1963" s="25">
        <v>72.849999999999994</v>
      </c>
      <c r="J1963" s="25">
        <v>71.53</v>
      </c>
      <c r="K1963" s="25" t="s">
        <v>4098</v>
      </c>
      <c r="L1963" s="25"/>
      <c r="M1963"/>
      <c r="N1963"/>
      <c r="O1963" s="25">
        <v>-0.56000000000000005</v>
      </c>
      <c r="P1963" s="25">
        <v>-11.13</v>
      </c>
      <c r="S1963" s="23">
        <f t="shared" si="93"/>
        <v>2331.2596299999996</v>
      </c>
      <c r="T1963" s="23">
        <f t="shared" si="91"/>
        <v>0</v>
      </c>
    </row>
    <row r="1964" spans="1:20" ht="17.399999999999999">
      <c r="A1964" s="23" t="str">
        <f t="shared" si="92"/>
        <v/>
      </c>
      <c r="B1964" s="24" t="s">
        <v>3183</v>
      </c>
      <c r="C1964" s="6" t="s">
        <v>4169</v>
      </c>
      <c r="D1964" s="25" t="s">
        <v>37</v>
      </c>
      <c r="E1964" s="28">
        <v>41.52</v>
      </c>
      <c r="F1964" s="25"/>
      <c r="G1964" s="25"/>
      <c r="H1964" s="25"/>
      <c r="I1964" s="25"/>
      <c r="J1964" s="25"/>
      <c r="K1964" s="25" t="s">
        <v>4092</v>
      </c>
      <c r="L1964" s="25"/>
      <c r="M1964"/>
      <c r="N1964"/>
      <c r="O1964" s="25">
        <v>-0.26</v>
      </c>
      <c r="P1964" s="25">
        <v>-25.81</v>
      </c>
      <c r="S1964" s="23" t="str">
        <f t="shared" si="93"/>
        <v/>
      </c>
      <c r="T1964" s="23">
        <f t="shared" si="91"/>
        <v>0</v>
      </c>
    </row>
    <row r="1965" spans="1:20" ht="17.399999999999999">
      <c r="A1965" s="23" t="str">
        <f t="shared" si="92"/>
        <v/>
      </c>
      <c r="B1965" s="24" t="s">
        <v>3514</v>
      </c>
      <c r="C1965" s="6" t="s">
        <v>3582</v>
      </c>
      <c r="D1965" s="25" t="s">
        <v>37</v>
      </c>
      <c r="E1965" s="28">
        <v>18.440000000000001</v>
      </c>
      <c r="F1965" s="25"/>
      <c r="G1965" s="25"/>
      <c r="H1965" s="25"/>
      <c r="I1965" s="25"/>
      <c r="J1965" s="25"/>
      <c r="K1965" s="25" t="s">
        <v>4113</v>
      </c>
      <c r="L1965" s="25"/>
      <c r="M1965"/>
      <c r="N1965"/>
      <c r="O1965" s="25">
        <v>-30.64</v>
      </c>
      <c r="P1965" s="25">
        <v>-46.44</v>
      </c>
      <c r="S1965" s="23" t="str">
        <f t="shared" si="93"/>
        <v/>
      </c>
      <c r="T1965" s="23">
        <f t="shared" si="91"/>
        <v>0</v>
      </c>
    </row>
    <row r="1966" spans="1:20" ht="17.399999999999999">
      <c r="A1966" s="23" t="str">
        <f t="shared" si="92"/>
        <v/>
      </c>
      <c r="B1966" s="24" t="s">
        <v>3184</v>
      </c>
      <c r="C1966" s="6" t="s">
        <v>3307</v>
      </c>
      <c r="D1966" s="25" t="s">
        <v>37</v>
      </c>
      <c r="E1966" s="28">
        <v>31.22</v>
      </c>
      <c r="F1966" s="25"/>
      <c r="G1966" s="25"/>
      <c r="H1966" s="25"/>
      <c r="I1966" s="25"/>
      <c r="J1966" s="25"/>
      <c r="K1966" s="25" t="s">
        <v>4105</v>
      </c>
      <c r="L1966" s="25"/>
      <c r="M1966"/>
      <c r="N1966"/>
      <c r="O1966" s="25">
        <v>0</v>
      </c>
      <c r="P1966" s="25">
        <v>0</v>
      </c>
      <c r="S1966" s="23" t="str">
        <f t="shared" si="93"/>
        <v/>
      </c>
      <c r="T1966" s="23">
        <f t="shared" si="91"/>
        <v>0</v>
      </c>
    </row>
    <row r="1967" spans="1:20" ht="17.399999999999999">
      <c r="A1967" s="23" t="str">
        <f t="shared" si="92"/>
        <v/>
      </c>
      <c r="B1967" s="24" t="s">
        <v>3185</v>
      </c>
      <c r="C1967" s="6" t="s">
        <v>3308</v>
      </c>
      <c r="D1967" s="25" t="s">
        <v>37</v>
      </c>
      <c r="E1967" s="28">
        <v>128.09</v>
      </c>
      <c r="F1967" s="25">
        <v>1</v>
      </c>
      <c r="G1967" s="25"/>
      <c r="H1967" s="25"/>
      <c r="I1967" s="25"/>
      <c r="J1967" s="25"/>
      <c r="K1967" s="25" t="s">
        <v>4097</v>
      </c>
      <c r="L1967" s="25"/>
      <c r="M1967"/>
      <c r="N1967"/>
      <c r="O1967" s="25">
        <v>-25.62</v>
      </c>
      <c r="P1967" s="25">
        <v>-18.13</v>
      </c>
      <c r="S1967" s="23" t="str">
        <f t="shared" si="93"/>
        <v/>
      </c>
      <c r="T1967" s="23">
        <f t="shared" si="91"/>
        <v>0</v>
      </c>
    </row>
    <row r="1968" spans="1:20" ht="17.399999999999999">
      <c r="A1968" s="23">
        <f t="shared" si="92"/>
        <v>56</v>
      </c>
      <c r="B1968" s="24" t="s">
        <v>3928</v>
      </c>
      <c r="C1968" s="6" t="s">
        <v>3933</v>
      </c>
      <c r="D1968" s="25" t="s">
        <v>9</v>
      </c>
      <c r="E1968" s="28">
        <v>11303.77</v>
      </c>
      <c r="F1968" s="25">
        <v>19</v>
      </c>
      <c r="G1968" s="25">
        <v>320.79000000000002</v>
      </c>
      <c r="H1968" s="25">
        <v>327.93</v>
      </c>
      <c r="I1968" s="25">
        <v>352.48</v>
      </c>
      <c r="J1968" s="25">
        <v>385.22</v>
      </c>
      <c r="K1968" s="25" t="s">
        <v>4120</v>
      </c>
      <c r="L1968" s="25"/>
      <c r="M1968"/>
      <c r="N1968"/>
      <c r="O1968" s="25">
        <v>-1.8</v>
      </c>
      <c r="P1968" s="25">
        <v>-6.49</v>
      </c>
      <c r="S1968" s="23">
        <f t="shared" si="93"/>
        <v>11303.78968</v>
      </c>
      <c r="T1968" s="23">
        <f t="shared" si="91"/>
        <v>1</v>
      </c>
    </row>
    <row r="1969" spans="1:20" ht="17.399999999999999">
      <c r="A1969" s="23" t="str">
        <f t="shared" si="92"/>
        <v/>
      </c>
      <c r="B1969" s="24" t="s">
        <v>3186</v>
      </c>
      <c r="C1969" s="6" t="s">
        <v>3309</v>
      </c>
      <c r="D1969" s="25" t="s">
        <v>37</v>
      </c>
      <c r="E1969" s="28">
        <v>38.619999999999997</v>
      </c>
      <c r="F1969" s="25"/>
      <c r="G1969" s="25"/>
      <c r="H1969" s="25"/>
      <c r="I1969" s="25"/>
      <c r="J1969" s="25"/>
      <c r="K1969" s="25" t="s">
        <v>4076</v>
      </c>
      <c r="L1969" s="25"/>
      <c r="M1969"/>
      <c r="N1969"/>
      <c r="O1969" s="25">
        <v>-9.35</v>
      </c>
      <c r="P1969" s="25">
        <v>-26.42</v>
      </c>
      <c r="S1969" s="23" t="str">
        <f t="shared" si="93"/>
        <v/>
      </c>
      <c r="T1969" s="23">
        <f t="shared" si="91"/>
        <v>0</v>
      </c>
    </row>
    <row r="1970" spans="1:20" ht="17.399999999999999">
      <c r="A1970" s="23" t="str">
        <f t="shared" si="92"/>
        <v/>
      </c>
      <c r="B1970" s="24" t="s">
        <v>3187</v>
      </c>
      <c r="C1970" s="6" t="s">
        <v>3917</v>
      </c>
      <c r="D1970" s="25" t="s">
        <v>37</v>
      </c>
      <c r="E1970" s="28">
        <v>50.29</v>
      </c>
      <c r="F1970" s="25"/>
      <c r="G1970" s="25"/>
      <c r="H1970" s="25"/>
      <c r="I1970" s="25"/>
      <c r="J1970" s="25"/>
      <c r="K1970" s="25" t="s">
        <v>4102</v>
      </c>
      <c r="L1970" s="25"/>
      <c r="M1970"/>
      <c r="N1970"/>
      <c r="O1970" s="25">
        <v>-10.34</v>
      </c>
      <c r="P1970" s="25">
        <v>-36.04</v>
      </c>
      <c r="S1970" s="23" t="str">
        <f t="shared" si="93"/>
        <v/>
      </c>
      <c r="T1970" s="23">
        <f t="shared" si="91"/>
        <v>0</v>
      </c>
    </row>
    <row r="1971" spans="1:20" ht="17.399999999999999">
      <c r="A1971" s="23" t="str">
        <f t="shared" si="92"/>
        <v/>
      </c>
      <c r="B1971" s="24" t="s">
        <v>3963</v>
      </c>
      <c r="C1971" s="6" t="s">
        <v>3968</v>
      </c>
      <c r="D1971" s="25" t="s">
        <v>37</v>
      </c>
      <c r="E1971" s="28">
        <v>142.32</v>
      </c>
      <c r="F1971" s="25"/>
      <c r="G1971" s="25"/>
      <c r="H1971" s="25"/>
      <c r="I1971" s="25"/>
      <c r="J1971" s="25"/>
      <c r="K1971" s="25" t="s">
        <v>4080</v>
      </c>
      <c r="L1971" s="25"/>
      <c r="M1971"/>
      <c r="N1971"/>
      <c r="O1971" s="25">
        <v>-8.89</v>
      </c>
      <c r="P1971" s="25">
        <v>-13.68</v>
      </c>
      <c r="S1971" s="23" t="str">
        <f t="shared" si="93"/>
        <v/>
      </c>
      <c r="T1971" s="23">
        <f t="shared" si="91"/>
        <v>0</v>
      </c>
    </row>
    <row r="1972" spans="1:20" ht="17.399999999999999">
      <c r="A1972" s="23" t="str">
        <f t="shared" si="92"/>
        <v/>
      </c>
      <c r="B1972" s="24" t="s">
        <v>3633</v>
      </c>
      <c r="C1972" s="6" t="s">
        <v>3772</v>
      </c>
      <c r="D1972" s="25" t="s">
        <v>37</v>
      </c>
      <c r="E1972" s="28">
        <v>41.18</v>
      </c>
      <c r="F1972" s="25"/>
      <c r="G1972" s="25"/>
      <c r="H1972" s="25"/>
      <c r="I1972" s="25"/>
      <c r="J1972" s="25"/>
      <c r="K1972" s="25" t="s">
        <v>4105</v>
      </c>
      <c r="L1972" s="25"/>
      <c r="M1972"/>
      <c r="N1972"/>
      <c r="O1972" s="25">
        <v>-6.8</v>
      </c>
      <c r="P1972" s="25">
        <v>-34.47</v>
      </c>
      <c r="S1972" s="23" t="str">
        <f t="shared" si="93"/>
        <v/>
      </c>
      <c r="T1972" s="23">
        <f t="shared" si="91"/>
        <v>0</v>
      </c>
    </row>
    <row r="1973" spans="1:20" ht="17.399999999999999">
      <c r="A1973" s="23" t="str">
        <f t="shared" si="92"/>
        <v/>
      </c>
      <c r="B1973" s="24" t="s">
        <v>5158</v>
      </c>
      <c r="C1973" s="6" t="s">
        <v>5160</v>
      </c>
      <c r="D1973" s="25" t="s">
        <v>37</v>
      </c>
      <c r="E1973" s="28">
        <v>43.22</v>
      </c>
      <c r="F1973" s="25"/>
      <c r="G1973" s="25"/>
      <c r="H1973" s="25"/>
      <c r="I1973" s="25"/>
      <c r="J1973" s="25"/>
      <c r="K1973" s="25" t="s">
        <v>4113</v>
      </c>
      <c r="L1973" s="25"/>
      <c r="M1973"/>
      <c r="N1973"/>
      <c r="O1973" s="25">
        <v>-17.55</v>
      </c>
      <c r="P1973" s="25">
        <v>-52.22</v>
      </c>
      <c r="S1973" s="23" t="str">
        <f t="shared" si="93"/>
        <v/>
      </c>
      <c r="T1973" s="23">
        <f t="shared" si="91"/>
        <v>0</v>
      </c>
    </row>
    <row r="1974" spans="1:20" ht="17.399999999999999">
      <c r="A1974" s="23" t="str">
        <f t="shared" si="92"/>
        <v/>
      </c>
      <c r="B1974" s="24" t="s">
        <v>3987</v>
      </c>
      <c r="C1974" s="6" t="s">
        <v>5271</v>
      </c>
      <c r="D1974" s="25" t="s">
        <v>37</v>
      </c>
      <c r="E1974" s="28">
        <v>76.430000000000007</v>
      </c>
      <c r="F1974" s="25"/>
      <c r="G1974" s="25"/>
      <c r="H1974" s="25"/>
      <c r="I1974" s="25"/>
      <c r="J1974" s="25"/>
      <c r="K1974" s="25" t="s">
        <v>4076</v>
      </c>
      <c r="L1974" s="25"/>
      <c r="M1974"/>
      <c r="N1974"/>
      <c r="O1974" s="25">
        <v>-2.0699999999999998</v>
      </c>
      <c r="P1974" s="25">
        <v>-23.96</v>
      </c>
      <c r="S1974" s="23" t="str">
        <f t="shared" si="93"/>
        <v/>
      </c>
      <c r="T1974" s="23">
        <f t="shared" si="91"/>
        <v>0</v>
      </c>
    </row>
    <row r="1975" spans="1:20" ht="17.399999999999999">
      <c r="A1975" s="23" t="str">
        <f t="shared" si="92"/>
        <v/>
      </c>
      <c r="B1975" s="24" t="s">
        <v>3634</v>
      </c>
      <c r="C1975" s="6" t="s">
        <v>3773</v>
      </c>
      <c r="D1975" s="25" t="s">
        <v>37</v>
      </c>
      <c r="E1975" s="28">
        <v>54.05</v>
      </c>
      <c r="F1975" s="25"/>
      <c r="G1975" s="25"/>
      <c r="H1975" s="25"/>
      <c r="I1975" s="25"/>
      <c r="J1975" s="25"/>
      <c r="K1975" s="25" t="s">
        <v>4107</v>
      </c>
      <c r="L1975" s="25"/>
      <c r="M1975"/>
      <c r="N1975"/>
      <c r="O1975" s="25">
        <v>-41.13</v>
      </c>
      <c r="P1975" s="25">
        <v>-29.71</v>
      </c>
      <c r="S1975" s="23" t="str">
        <f t="shared" si="93"/>
        <v/>
      </c>
      <c r="T1975" s="23">
        <f t="shared" si="91"/>
        <v>0</v>
      </c>
    </row>
    <row r="1976" spans="1:20" ht="17.399999999999999">
      <c r="A1976" s="23" t="str">
        <f t="shared" si="92"/>
        <v/>
      </c>
      <c r="B1976" s="24" t="s">
        <v>3635</v>
      </c>
      <c r="C1976" s="6" t="s">
        <v>3774</v>
      </c>
      <c r="D1976" s="25" t="s">
        <v>37</v>
      </c>
      <c r="E1976" s="28">
        <v>30.64</v>
      </c>
      <c r="F1976" s="25"/>
      <c r="G1976" s="25"/>
      <c r="H1976" s="25"/>
      <c r="I1976" s="25"/>
      <c r="J1976" s="25"/>
      <c r="K1976" s="25" t="s">
        <v>4113</v>
      </c>
      <c r="L1976" s="25"/>
      <c r="M1976"/>
      <c r="N1976"/>
      <c r="O1976" s="25">
        <v>-9.94</v>
      </c>
      <c r="P1976" s="25">
        <v>-19.18</v>
      </c>
      <c r="S1976" s="23" t="str">
        <f t="shared" si="93"/>
        <v/>
      </c>
      <c r="T1976" s="23">
        <f t="shared" si="91"/>
        <v>0</v>
      </c>
    </row>
    <row r="1977" spans="1:20" ht="17.399999999999999">
      <c r="A1977" s="23" t="str">
        <f t="shared" si="92"/>
        <v/>
      </c>
      <c r="B1977" s="24" t="s">
        <v>3374</v>
      </c>
      <c r="C1977" s="6" t="s">
        <v>3461</v>
      </c>
      <c r="D1977" s="25" t="s">
        <v>37</v>
      </c>
      <c r="E1977" s="28">
        <v>40.47</v>
      </c>
      <c r="F1977" s="25"/>
      <c r="G1977" s="25"/>
      <c r="H1977" s="25"/>
      <c r="I1977" s="25"/>
      <c r="J1977" s="25"/>
      <c r="K1977" s="25" t="s">
        <v>4078</v>
      </c>
      <c r="L1977" s="25"/>
      <c r="M1977"/>
      <c r="N1977"/>
      <c r="O1977" s="25">
        <v>-7.44</v>
      </c>
      <c r="P1977" s="25">
        <v>-7.87</v>
      </c>
      <c r="S1977" s="23" t="str">
        <f t="shared" si="93"/>
        <v/>
      </c>
      <c r="T1977" s="23">
        <f t="shared" si="91"/>
        <v>0</v>
      </c>
    </row>
    <row r="1978" spans="1:20" ht="17.399999999999999">
      <c r="A1978" s="23" t="str">
        <f t="shared" si="92"/>
        <v/>
      </c>
      <c r="B1978" s="24" t="s">
        <v>3375</v>
      </c>
      <c r="C1978" s="6" t="s">
        <v>3462</v>
      </c>
      <c r="D1978" s="25" t="s">
        <v>37</v>
      </c>
      <c r="E1978" s="28">
        <v>35.32</v>
      </c>
      <c r="F1978" s="25"/>
      <c r="G1978" s="25"/>
      <c r="H1978" s="25"/>
      <c r="I1978" s="25"/>
      <c r="J1978" s="25"/>
      <c r="K1978" s="25" t="s">
        <v>4100</v>
      </c>
      <c r="L1978" s="25"/>
      <c r="M1978"/>
      <c r="N1978"/>
      <c r="O1978" s="25">
        <v>0</v>
      </c>
      <c r="P1978" s="25">
        <v>0</v>
      </c>
      <c r="S1978" s="23" t="str">
        <f t="shared" si="93"/>
        <v/>
      </c>
      <c r="T1978" s="23">
        <f t="shared" si="91"/>
        <v>0</v>
      </c>
    </row>
    <row r="1979" spans="1:20" ht="17.399999999999999">
      <c r="A1979" s="23" t="str">
        <f t="shared" si="92"/>
        <v/>
      </c>
      <c r="B1979" s="24" t="s">
        <v>3188</v>
      </c>
      <c r="C1979" s="6" t="s">
        <v>3310</v>
      </c>
      <c r="D1979" s="25" t="s">
        <v>37</v>
      </c>
      <c r="E1979" s="28">
        <v>56.23</v>
      </c>
      <c r="F1979" s="25"/>
      <c r="G1979" s="25"/>
      <c r="H1979" s="25"/>
      <c r="I1979" s="25"/>
      <c r="J1979" s="25"/>
      <c r="K1979" s="25" t="s">
        <v>4092</v>
      </c>
      <c r="L1979" s="25"/>
      <c r="M1979"/>
      <c r="N1979"/>
      <c r="O1979" s="25">
        <v>-26.46</v>
      </c>
      <c r="P1979" s="25">
        <v>-32.630000000000003</v>
      </c>
      <c r="S1979" s="23" t="str">
        <f t="shared" si="93"/>
        <v/>
      </c>
      <c r="T1979" s="23">
        <f t="shared" si="91"/>
        <v>0</v>
      </c>
    </row>
    <row r="1980" spans="1:20" ht="17.399999999999999">
      <c r="A1980" s="23" t="str">
        <f t="shared" si="92"/>
        <v/>
      </c>
      <c r="B1980" s="24" t="s">
        <v>3376</v>
      </c>
      <c r="C1980" s="6" t="s">
        <v>3463</v>
      </c>
      <c r="D1980" s="25" t="s">
        <v>37</v>
      </c>
      <c r="E1980" s="28">
        <v>57.08</v>
      </c>
      <c r="F1980" s="25"/>
      <c r="G1980" s="25"/>
      <c r="H1980" s="25"/>
      <c r="I1980" s="25"/>
      <c r="J1980" s="25"/>
      <c r="K1980" s="25" t="s">
        <v>4105</v>
      </c>
      <c r="L1980" s="25"/>
      <c r="M1980"/>
      <c r="N1980"/>
      <c r="O1980" s="25">
        <v>0.8</v>
      </c>
      <c r="P1980" s="25">
        <v>-6.67</v>
      </c>
      <c r="S1980" s="23" t="str">
        <f t="shared" si="93"/>
        <v/>
      </c>
      <c r="T1980" s="23">
        <f t="shared" si="91"/>
        <v>0</v>
      </c>
    </row>
    <row r="1981" spans="1:20" ht="17.399999999999999">
      <c r="A1981" s="23" t="str">
        <f t="shared" si="92"/>
        <v/>
      </c>
      <c r="B1981" s="24" t="s">
        <v>3189</v>
      </c>
      <c r="C1981" s="6" t="s">
        <v>3311</v>
      </c>
      <c r="D1981" s="25" t="s">
        <v>37</v>
      </c>
      <c r="E1981" s="28">
        <v>39.99</v>
      </c>
      <c r="F1981" s="25"/>
      <c r="G1981" s="25"/>
      <c r="H1981" s="25"/>
      <c r="I1981" s="25"/>
      <c r="J1981" s="25"/>
      <c r="K1981" s="25" t="s">
        <v>4105</v>
      </c>
      <c r="L1981" s="25"/>
      <c r="M1981"/>
      <c r="N1981"/>
      <c r="O1981" s="25">
        <v>3.1</v>
      </c>
      <c r="P1981" s="25">
        <v>-13.08</v>
      </c>
      <c r="S1981" s="23" t="str">
        <f t="shared" si="93"/>
        <v/>
      </c>
      <c r="T1981" s="23">
        <f t="shared" si="91"/>
        <v>0</v>
      </c>
    </row>
    <row r="1982" spans="1:20" ht="17.399999999999999">
      <c r="A1982" s="23" t="str">
        <f t="shared" si="92"/>
        <v/>
      </c>
      <c r="B1982" s="24" t="s">
        <v>3190</v>
      </c>
      <c r="C1982" s="6" t="s">
        <v>3312</v>
      </c>
      <c r="D1982" s="25" t="s">
        <v>37</v>
      </c>
      <c r="E1982" s="28">
        <v>91.11</v>
      </c>
      <c r="F1982" s="25"/>
      <c r="G1982" s="25"/>
      <c r="H1982" s="25"/>
      <c r="I1982" s="25"/>
      <c r="J1982" s="25"/>
      <c r="K1982" s="25" t="s">
        <v>4103</v>
      </c>
      <c r="L1982" s="25"/>
      <c r="M1982"/>
      <c r="N1982"/>
      <c r="O1982" s="25">
        <v>-18.899999999999999</v>
      </c>
      <c r="P1982" s="25">
        <v>-38.159999999999997</v>
      </c>
      <c r="S1982" s="23" t="str">
        <f t="shared" si="93"/>
        <v/>
      </c>
      <c r="T1982" s="23">
        <f t="shared" si="91"/>
        <v>0</v>
      </c>
    </row>
    <row r="1983" spans="1:20" ht="17.399999999999999">
      <c r="A1983" s="23">
        <f t="shared" si="92"/>
        <v>128</v>
      </c>
      <c r="B1983" s="24" t="s">
        <v>3191</v>
      </c>
      <c r="C1983" s="6" t="s">
        <v>3313</v>
      </c>
      <c r="D1983" s="25" t="s">
        <v>37</v>
      </c>
      <c r="E1983" s="28">
        <v>2372.36</v>
      </c>
      <c r="F1983" s="25">
        <v>9</v>
      </c>
      <c r="G1983" s="25">
        <v>145</v>
      </c>
      <c r="H1983" s="25">
        <v>144.01</v>
      </c>
      <c r="I1983" s="25">
        <v>152.30000000000001</v>
      </c>
      <c r="J1983" s="25">
        <v>136.1</v>
      </c>
      <c r="K1983" s="25" t="s">
        <v>4120</v>
      </c>
      <c r="L1983" s="25"/>
      <c r="M1983"/>
      <c r="N1983"/>
      <c r="O1983" s="25">
        <v>-13.42</v>
      </c>
      <c r="P1983" s="25">
        <v>-47.57</v>
      </c>
      <c r="S1983" s="23">
        <f t="shared" si="93"/>
        <v>2372.3798300000003</v>
      </c>
      <c r="T1983" s="23">
        <f t="shared" si="91"/>
        <v>-1</v>
      </c>
    </row>
    <row r="1984" spans="1:20" ht="17.399999999999999">
      <c r="A1984" s="23" t="str">
        <f t="shared" si="92"/>
        <v/>
      </c>
      <c r="B1984" s="24" t="s">
        <v>3192</v>
      </c>
      <c r="C1984" s="6" t="s">
        <v>3314</v>
      </c>
      <c r="D1984" s="25" t="s">
        <v>37</v>
      </c>
      <c r="E1984" s="28">
        <v>37.92</v>
      </c>
      <c r="F1984" s="25"/>
      <c r="G1984" s="25"/>
      <c r="H1984" s="25"/>
      <c r="I1984" s="25"/>
      <c r="J1984" s="25"/>
      <c r="K1984" s="25" t="s">
        <v>4090</v>
      </c>
      <c r="L1984" s="25"/>
      <c r="M1984"/>
      <c r="N1984"/>
      <c r="O1984" s="25">
        <v>-7.57</v>
      </c>
      <c r="P1984" s="25">
        <v>-17.059999999999999</v>
      </c>
      <c r="S1984" s="23" t="str">
        <f t="shared" si="93"/>
        <v/>
      </c>
      <c r="T1984" s="23">
        <f t="shared" si="91"/>
        <v>0</v>
      </c>
    </row>
    <row r="1985" spans="1:20" ht="17.399999999999999">
      <c r="A1985" s="23" t="str">
        <f t="shared" si="92"/>
        <v/>
      </c>
      <c r="B1985" s="24" t="s">
        <v>3193</v>
      </c>
      <c r="C1985" s="6" t="s">
        <v>3315</v>
      </c>
      <c r="D1985" s="25" t="s">
        <v>37</v>
      </c>
      <c r="E1985" s="28">
        <v>78.37</v>
      </c>
      <c r="F1985" s="25"/>
      <c r="G1985" s="25"/>
      <c r="H1985" s="25"/>
      <c r="I1985" s="25"/>
      <c r="J1985" s="25"/>
      <c r="K1985" s="25" t="s">
        <v>4113</v>
      </c>
      <c r="L1985" s="25"/>
      <c r="M1985"/>
      <c r="N1985"/>
      <c r="O1985" s="25">
        <v>-2.23</v>
      </c>
      <c r="P1985" s="25">
        <v>7.45</v>
      </c>
      <c r="S1985" s="23" t="str">
        <f t="shared" si="93"/>
        <v/>
      </c>
      <c r="T1985" s="23">
        <f t="shared" si="91"/>
        <v>0</v>
      </c>
    </row>
    <row r="1986" spans="1:20" ht="17.399999999999999">
      <c r="A1986" s="23" t="str">
        <f t="shared" si="92"/>
        <v/>
      </c>
      <c r="B1986" s="24" t="s">
        <v>3194</v>
      </c>
      <c r="C1986" s="6" t="s">
        <v>3316</v>
      </c>
      <c r="D1986" s="25" t="s">
        <v>37</v>
      </c>
      <c r="E1986" s="28">
        <v>39.49</v>
      </c>
      <c r="F1986" s="25"/>
      <c r="G1986" s="25"/>
      <c r="H1986" s="25"/>
      <c r="I1986" s="25"/>
      <c r="J1986" s="25"/>
      <c r="K1986" s="25" t="s">
        <v>4107</v>
      </c>
      <c r="L1986" s="25"/>
      <c r="M1986"/>
      <c r="N1986"/>
      <c r="O1986" s="25">
        <v>-6.42</v>
      </c>
      <c r="P1986" s="25">
        <v>-13.59</v>
      </c>
      <c r="S1986" s="23" t="str">
        <f t="shared" si="93"/>
        <v/>
      </c>
      <c r="T1986" s="23">
        <f t="shared" si="91"/>
        <v>0</v>
      </c>
    </row>
    <row r="1987" spans="1:20" ht="17.399999999999999">
      <c r="A1987" s="23" t="str">
        <f t="shared" si="92"/>
        <v/>
      </c>
      <c r="B1987" s="24" t="s">
        <v>3195</v>
      </c>
      <c r="C1987" s="6" t="s">
        <v>3317</v>
      </c>
      <c r="D1987" s="25" t="s">
        <v>37</v>
      </c>
      <c r="E1987" s="28">
        <v>115.4</v>
      </c>
      <c r="F1987" s="25">
        <v>1</v>
      </c>
      <c r="G1987" s="25">
        <v>1.8</v>
      </c>
      <c r="H1987" s="25">
        <v>1.8</v>
      </c>
      <c r="I1987" s="25"/>
      <c r="J1987" s="25"/>
      <c r="K1987" s="25" t="s">
        <v>4113</v>
      </c>
      <c r="L1987" s="25"/>
      <c r="M1987"/>
      <c r="N1987"/>
      <c r="O1987" s="25">
        <v>-18.63</v>
      </c>
      <c r="P1987" s="25">
        <v>-6.13</v>
      </c>
      <c r="S1987" s="23" t="str">
        <f t="shared" si="93"/>
        <v/>
      </c>
      <c r="T1987" s="23">
        <f t="shared" si="91"/>
        <v>0</v>
      </c>
    </row>
    <row r="1988" spans="1:20" ht="17.399999999999999">
      <c r="A1988" s="23" t="str">
        <f t="shared" si="92"/>
        <v/>
      </c>
      <c r="B1988" s="24" t="s">
        <v>3196</v>
      </c>
      <c r="C1988" s="6" t="s">
        <v>4204</v>
      </c>
      <c r="D1988" s="25" t="s">
        <v>37</v>
      </c>
      <c r="E1988" s="28">
        <v>36.54</v>
      </c>
      <c r="F1988" s="25"/>
      <c r="G1988" s="25"/>
      <c r="H1988" s="25"/>
      <c r="I1988" s="25"/>
      <c r="J1988" s="25"/>
      <c r="K1988" s="25" t="s">
        <v>4083</v>
      </c>
      <c r="L1988" s="25"/>
      <c r="M1988"/>
      <c r="N1988"/>
      <c r="O1988" s="25">
        <v>22.13</v>
      </c>
      <c r="P1988" s="25">
        <v>-10.89</v>
      </c>
      <c r="S1988" s="23" t="str">
        <f t="shared" si="93"/>
        <v/>
      </c>
      <c r="T1988" s="23">
        <f t="shared" si="91"/>
        <v>0</v>
      </c>
    </row>
    <row r="1989" spans="1:20" ht="17.399999999999999">
      <c r="A1989" s="23" t="str">
        <f t="shared" si="92"/>
        <v/>
      </c>
      <c r="B1989" s="24" t="s">
        <v>3041</v>
      </c>
      <c r="C1989" s="6" t="s">
        <v>1989</v>
      </c>
      <c r="D1989" s="25" t="s">
        <v>37</v>
      </c>
      <c r="E1989" s="28">
        <v>146.36000000000001</v>
      </c>
      <c r="F1989" s="25"/>
      <c r="G1989" s="25"/>
      <c r="H1989" s="25"/>
      <c r="I1989" s="25"/>
      <c r="J1989" s="25"/>
      <c r="K1989" s="25" t="s">
        <v>4117</v>
      </c>
      <c r="L1989" s="25"/>
      <c r="M1989"/>
      <c r="N1989"/>
      <c r="O1989" s="25">
        <v>-21.48</v>
      </c>
      <c r="P1989" s="25">
        <v>-35.19</v>
      </c>
      <c r="S1989" s="23" t="str">
        <f t="shared" si="93"/>
        <v/>
      </c>
      <c r="T1989" s="23">
        <f t="shared" si="91"/>
        <v>0</v>
      </c>
    </row>
    <row r="1990" spans="1:20" ht="17.399999999999999">
      <c r="A1990" s="23" t="str">
        <f t="shared" si="92"/>
        <v/>
      </c>
      <c r="B1990" s="24" t="s">
        <v>3197</v>
      </c>
      <c r="C1990" s="6" t="s">
        <v>3318</v>
      </c>
      <c r="D1990" s="25" t="s">
        <v>37</v>
      </c>
      <c r="E1990" s="28">
        <v>134.35</v>
      </c>
      <c r="F1990" s="25">
        <v>1</v>
      </c>
      <c r="G1990" s="28"/>
      <c r="H1990" s="28"/>
      <c r="I1990" s="28"/>
      <c r="J1990" s="28"/>
      <c r="K1990" s="25" t="s">
        <v>4091</v>
      </c>
      <c r="L1990" s="25"/>
      <c r="M1990"/>
      <c r="N1990"/>
      <c r="O1990" s="25">
        <v>-12.03</v>
      </c>
      <c r="P1990" s="25">
        <v>-19.88</v>
      </c>
      <c r="S1990" s="23" t="str">
        <f t="shared" si="93"/>
        <v/>
      </c>
      <c r="T1990" s="23">
        <f t="shared" si="91"/>
        <v>0</v>
      </c>
    </row>
    <row r="1991" spans="1:20" ht="17.399999999999999">
      <c r="A1991" s="23" t="str">
        <f t="shared" si="92"/>
        <v/>
      </c>
      <c r="B1991" s="24" t="s">
        <v>3515</v>
      </c>
      <c r="C1991" s="6" t="s">
        <v>3583</v>
      </c>
      <c r="D1991" s="25" t="s">
        <v>37</v>
      </c>
      <c r="E1991" s="25">
        <v>135.87</v>
      </c>
      <c r="F1991" s="25"/>
      <c r="G1991" s="25"/>
      <c r="H1991" s="25"/>
      <c r="I1991" s="25"/>
      <c r="J1991" s="25"/>
      <c r="K1991" s="25" t="s">
        <v>4107</v>
      </c>
      <c r="L1991" s="25"/>
      <c r="M1991"/>
      <c r="N1991"/>
      <c r="O1991" s="25">
        <v>-30.47</v>
      </c>
      <c r="P1991" s="25">
        <v>-24.62</v>
      </c>
      <c r="S1991" s="23" t="str">
        <f t="shared" si="93"/>
        <v/>
      </c>
      <c r="T1991" s="23">
        <f t="shared" si="91"/>
        <v>0</v>
      </c>
    </row>
    <row r="1992" spans="1:20" ht="17.399999999999999">
      <c r="A1992" s="23" t="str">
        <f t="shared" si="92"/>
        <v/>
      </c>
      <c r="B1992" s="24" t="s">
        <v>3042</v>
      </c>
      <c r="C1992" s="6" t="s">
        <v>447</v>
      </c>
      <c r="D1992" s="25" t="s">
        <v>9</v>
      </c>
      <c r="E1992" s="28">
        <v>103.57</v>
      </c>
      <c r="F1992" s="25"/>
      <c r="G1992" s="28"/>
      <c r="H1992" s="28"/>
      <c r="I1992" s="28"/>
      <c r="J1992" s="28"/>
      <c r="K1992" s="25" t="s">
        <v>4080</v>
      </c>
      <c r="L1992" s="25"/>
      <c r="M1992"/>
      <c r="N1992"/>
      <c r="O1992" s="25">
        <v>3.5</v>
      </c>
      <c r="P1992" s="25">
        <v>-0.6</v>
      </c>
      <c r="S1992" s="23" t="str">
        <f t="shared" si="93"/>
        <v/>
      </c>
      <c r="T1992" s="23">
        <f t="shared" si="91"/>
        <v>0</v>
      </c>
    </row>
    <row r="1993" spans="1:20" ht="17.399999999999999">
      <c r="A1993" s="23" t="str">
        <f t="shared" si="92"/>
        <v/>
      </c>
      <c r="B1993" s="24" t="s">
        <v>3043</v>
      </c>
      <c r="C1993" s="6" t="s">
        <v>1688</v>
      </c>
      <c r="D1993" s="25" t="s">
        <v>37</v>
      </c>
      <c r="E1993" s="28">
        <v>337.89</v>
      </c>
      <c r="F1993" s="25"/>
      <c r="G1993" s="28"/>
      <c r="H1993" s="26"/>
      <c r="I1993" s="28"/>
      <c r="J1993" s="28"/>
      <c r="K1993" s="25" t="s">
        <v>4096</v>
      </c>
      <c r="L1993" s="25"/>
      <c r="M1993"/>
      <c r="N1993"/>
      <c r="O1993" s="25">
        <v>-5.87</v>
      </c>
      <c r="P1993" s="25">
        <v>10.86</v>
      </c>
      <c r="S1993" s="23" t="str">
        <f t="shared" si="93"/>
        <v/>
      </c>
      <c r="T1993" s="23">
        <f t="shared" si="91"/>
        <v>0</v>
      </c>
    </row>
    <row r="1994" spans="1:20" ht="17.399999999999999">
      <c r="A1994" s="23" t="str">
        <f t="shared" si="92"/>
        <v/>
      </c>
      <c r="B1994" s="24" t="s">
        <v>3198</v>
      </c>
      <c r="C1994" s="6" t="s">
        <v>3319</v>
      </c>
      <c r="D1994" s="25" t="s">
        <v>37</v>
      </c>
      <c r="E1994" s="28">
        <v>73.760000000000005</v>
      </c>
      <c r="F1994" s="25"/>
      <c r="G1994" s="28"/>
      <c r="H1994" s="28"/>
      <c r="I1994" s="28"/>
      <c r="J1994" s="28"/>
      <c r="K1994" s="25" t="s">
        <v>4085</v>
      </c>
      <c r="L1994" s="25"/>
      <c r="M1994"/>
      <c r="N1994"/>
      <c r="O1994" s="25">
        <v>-8.3699999999999992</v>
      </c>
      <c r="P1994" s="25">
        <v>-18.82</v>
      </c>
      <c r="S1994" s="23" t="str">
        <f t="shared" si="93"/>
        <v/>
      </c>
      <c r="T1994" s="23">
        <f t="shared" si="91"/>
        <v>0</v>
      </c>
    </row>
    <row r="1995" spans="1:20" ht="17.399999999999999">
      <c r="A1995" s="23">
        <f t="shared" si="92"/>
        <v>259</v>
      </c>
      <c r="B1995" s="24" t="s">
        <v>3636</v>
      </c>
      <c r="C1995" s="6" t="s">
        <v>3775</v>
      </c>
      <c r="D1995" s="25" t="s">
        <v>37</v>
      </c>
      <c r="E1995" s="28">
        <v>96.82</v>
      </c>
      <c r="F1995" s="25">
        <v>1</v>
      </c>
      <c r="G1995" s="28">
        <v>4.8</v>
      </c>
      <c r="H1995" s="28">
        <v>4.8</v>
      </c>
      <c r="I1995" s="28">
        <v>4.8</v>
      </c>
      <c r="J1995" s="28">
        <v>4.8</v>
      </c>
      <c r="K1995" s="25" t="s">
        <v>4102</v>
      </c>
      <c r="L1995" s="25"/>
      <c r="M1995"/>
      <c r="N1995"/>
      <c r="O1995" s="25">
        <v>-3.39</v>
      </c>
      <c r="P1995" s="25">
        <v>-33.82</v>
      </c>
      <c r="S1995" s="23">
        <f t="shared" si="93"/>
        <v>96.839949999999988</v>
      </c>
      <c r="T1995" s="23">
        <f t="shared" si="91"/>
        <v>0</v>
      </c>
    </row>
    <row r="1996" spans="1:20" ht="17.399999999999999">
      <c r="A1996" s="23" t="str">
        <f t="shared" si="92"/>
        <v/>
      </c>
      <c r="B1996" s="24" t="s">
        <v>3044</v>
      </c>
      <c r="C1996" s="6" t="s">
        <v>4154</v>
      </c>
      <c r="D1996" s="25" t="s">
        <v>9</v>
      </c>
      <c r="E1996" s="28">
        <v>16588.55</v>
      </c>
      <c r="F1996" s="25">
        <v>5</v>
      </c>
      <c r="G1996" s="28">
        <v>2038.33</v>
      </c>
      <c r="H1996" s="28">
        <v>2038.33</v>
      </c>
      <c r="I1996" s="25"/>
      <c r="J1996" s="25"/>
      <c r="K1996" s="25" t="s">
        <v>4115</v>
      </c>
      <c r="L1996" s="25"/>
      <c r="M1996"/>
      <c r="N1996"/>
      <c r="O1996" s="25">
        <v>-25.27</v>
      </c>
      <c r="P1996" s="25">
        <v>-14.98</v>
      </c>
      <c r="S1996" s="23" t="str">
        <f t="shared" si="93"/>
        <v/>
      </c>
      <c r="T1996" s="23">
        <f t="shared" si="91"/>
        <v>0</v>
      </c>
    </row>
    <row r="1997" spans="1:20" ht="17.399999999999999">
      <c r="A1997" s="23">
        <f t="shared" si="92"/>
        <v>20</v>
      </c>
      <c r="B1997" s="24" t="s">
        <v>3045</v>
      </c>
      <c r="C1997" s="6" t="s">
        <v>4438</v>
      </c>
      <c r="D1997" s="25" t="s">
        <v>9</v>
      </c>
      <c r="E1997" s="28">
        <v>36479.699999999997</v>
      </c>
      <c r="F1997" s="25">
        <v>14</v>
      </c>
      <c r="G1997" s="25">
        <v>286.17</v>
      </c>
      <c r="H1997" s="25">
        <v>284.51</v>
      </c>
      <c r="I1997" s="25">
        <v>292.89999999999998</v>
      </c>
      <c r="J1997" s="25">
        <v>281.39999999999998</v>
      </c>
      <c r="K1997" s="25" t="s">
        <v>4089</v>
      </c>
      <c r="L1997" s="25"/>
      <c r="M1997"/>
      <c r="N1997"/>
      <c r="O1997" s="25">
        <v>-5.07</v>
      </c>
      <c r="P1997" s="25">
        <v>12.2</v>
      </c>
      <c r="S1997" s="23">
        <f t="shared" si="93"/>
        <v>36479.719969999998</v>
      </c>
      <c r="T1997" s="23">
        <f t="shared" si="91"/>
        <v>-1</v>
      </c>
    </row>
    <row r="1998" spans="1:20" ht="17.399999999999999">
      <c r="A1998" s="23">
        <f t="shared" si="92"/>
        <v>80</v>
      </c>
      <c r="B1998" s="24" t="s">
        <v>3046</v>
      </c>
      <c r="C1998" s="6" t="s">
        <v>5187</v>
      </c>
      <c r="D1998" s="25" t="s">
        <v>9</v>
      </c>
      <c r="E1998" s="28">
        <v>6018.99</v>
      </c>
      <c r="F1998" s="25">
        <v>7</v>
      </c>
      <c r="G1998" s="28">
        <v>189.68</v>
      </c>
      <c r="H1998" s="28">
        <v>194.02</v>
      </c>
      <c r="I1998" s="28">
        <v>175</v>
      </c>
      <c r="J1998" s="28">
        <v>193.2</v>
      </c>
      <c r="K1998" s="25" t="s">
        <v>4088</v>
      </c>
      <c r="L1998" s="25"/>
      <c r="M1998"/>
      <c r="N1998"/>
      <c r="O1998" s="25">
        <v>-13.38</v>
      </c>
      <c r="P1998" s="25">
        <v>-14.09</v>
      </c>
      <c r="S1998" s="23">
        <f t="shared" si="93"/>
        <v>6019.0099799999998</v>
      </c>
      <c r="T1998" s="23">
        <f t="shared" ref="T1998:T2061" si="94">IF(AND(G1998&lt;H1998,I1998&lt;J1998,H1998&lt;J1998),1,IF(AND(G1998&gt;H1998,I1998&gt;J1998,H1998&gt;J1998),-1,0))</f>
        <v>0</v>
      </c>
    </row>
    <row r="1999" spans="1:20" ht="17.399999999999999">
      <c r="A1999" s="23" t="str">
        <f t="shared" ref="A1999:A2062" si="95">IF(ISERROR(RANK(S1999,$S$14:$S$3000,)),"",RANK(S1999,$S$14:$S$3000,))</f>
        <v/>
      </c>
      <c r="B1999" s="24" t="s">
        <v>3047</v>
      </c>
      <c r="C1999" s="6" t="s">
        <v>3106</v>
      </c>
      <c r="D1999" s="25" t="s">
        <v>9</v>
      </c>
      <c r="E1999" s="28">
        <v>114.14</v>
      </c>
      <c r="F1999" s="25"/>
      <c r="G1999" s="28"/>
      <c r="H1999" s="28"/>
      <c r="I1999" s="28"/>
      <c r="J1999" s="26"/>
      <c r="K1999" s="25" t="s">
        <v>2625</v>
      </c>
      <c r="L1999" s="28"/>
      <c r="M1999"/>
      <c r="N1999"/>
      <c r="O1999" s="25">
        <v>-8.25</v>
      </c>
      <c r="P1999" s="25">
        <v>-12</v>
      </c>
      <c r="S1999" s="23" t="str">
        <f t="shared" ref="S1999:S2062" si="96">IF(OR(F1999&lt;=$F$8,ISBLANK(G1999),ISBLANK(H1999),ISBLANK(J1999),ISBLANK(I1999)),"",E1999+ROW()/100000)</f>
        <v/>
      </c>
      <c r="T1999" s="23">
        <f t="shared" si="94"/>
        <v>0</v>
      </c>
    </row>
    <row r="2000" spans="1:20" ht="17.399999999999999">
      <c r="A2000" s="23" t="str">
        <f t="shared" si="95"/>
        <v/>
      </c>
      <c r="B2000" s="24" t="s">
        <v>3637</v>
      </c>
      <c r="C2000" s="6" t="s">
        <v>3776</v>
      </c>
      <c r="D2000" s="25" t="s">
        <v>37</v>
      </c>
      <c r="E2000" s="28">
        <v>130.05000000000001</v>
      </c>
      <c r="F2000" s="25"/>
      <c r="G2000" s="28"/>
      <c r="H2000" s="28"/>
      <c r="I2000" s="26"/>
      <c r="J2000" s="28"/>
      <c r="K2000" s="25" t="s">
        <v>4097</v>
      </c>
      <c r="L2000" s="28"/>
      <c r="M2000"/>
      <c r="N2000"/>
      <c r="O2000" s="25">
        <v>-21.9</v>
      </c>
      <c r="P2000" s="25">
        <v>-27.4</v>
      </c>
      <c r="S2000" s="23" t="str">
        <f t="shared" si="96"/>
        <v/>
      </c>
      <c r="T2000" s="23">
        <f t="shared" si="94"/>
        <v>0</v>
      </c>
    </row>
    <row r="2001" spans="1:20" ht="17.399999999999999">
      <c r="A2001" s="23" t="str">
        <f t="shared" si="95"/>
        <v/>
      </c>
      <c r="B2001" s="24" t="s">
        <v>3199</v>
      </c>
      <c r="C2001" s="6" t="s">
        <v>3320</v>
      </c>
      <c r="D2001" s="25" t="s">
        <v>37</v>
      </c>
      <c r="E2001" s="28">
        <v>26.41</v>
      </c>
      <c r="F2001" s="25"/>
      <c r="G2001" s="28"/>
      <c r="H2001" s="26"/>
      <c r="I2001" s="26"/>
      <c r="J2001" s="26"/>
      <c r="K2001" s="25" t="s">
        <v>4078</v>
      </c>
      <c r="L2001" s="28"/>
      <c r="M2001"/>
      <c r="N2001"/>
      <c r="O2001" s="25">
        <v>9.2200000000000006</v>
      </c>
      <c r="P2001" s="25">
        <v>2.08</v>
      </c>
      <c r="S2001" s="23" t="str">
        <f t="shared" si="96"/>
        <v/>
      </c>
      <c r="T2001" s="23">
        <f t="shared" si="94"/>
        <v>0</v>
      </c>
    </row>
    <row r="2002" spans="1:20" ht="17.399999999999999">
      <c r="A2002" s="23" t="str">
        <f t="shared" si="95"/>
        <v/>
      </c>
      <c r="B2002" s="24" t="s">
        <v>3377</v>
      </c>
      <c r="C2002" s="6" t="s">
        <v>3464</v>
      </c>
      <c r="D2002" s="25" t="s">
        <v>9</v>
      </c>
      <c r="E2002" s="28">
        <v>103.12</v>
      </c>
      <c r="F2002" s="25"/>
      <c r="G2002" s="26"/>
      <c r="H2002" s="28"/>
      <c r="I2002" s="25"/>
      <c r="J2002" s="25"/>
      <c r="K2002" s="25" t="s">
        <v>4113</v>
      </c>
      <c r="L2002" s="28"/>
      <c r="M2002"/>
      <c r="N2002"/>
      <c r="O2002" s="25">
        <v>-4.2300000000000004</v>
      </c>
      <c r="P2002" s="25">
        <v>-11.61</v>
      </c>
      <c r="S2002" s="23" t="str">
        <f t="shared" si="96"/>
        <v/>
      </c>
      <c r="T2002" s="23">
        <f t="shared" si="94"/>
        <v>0</v>
      </c>
    </row>
    <row r="2003" spans="1:20" ht="17.399999999999999">
      <c r="A2003" s="23" t="str">
        <f t="shared" si="95"/>
        <v/>
      </c>
      <c r="B2003" s="24" t="s">
        <v>3048</v>
      </c>
      <c r="C2003" s="6" t="s">
        <v>473</v>
      </c>
      <c r="D2003" s="25" t="s">
        <v>37</v>
      </c>
      <c r="E2003" s="28">
        <v>252.9</v>
      </c>
      <c r="F2003" s="25"/>
      <c r="G2003" s="28"/>
      <c r="H2003" s="26"/>
      <c r="I2003" s="25"/>
      <c r="J2003" s="25"/>
      <c r="K2003" s="25" t="s">
        <v>4080</v>
      </c>
      <c r="L2003" s="25"/>
      <c r="M2003"/>
      <c r="N2003"/>
      <c r="O2003" s="25">
        <v>-2.94</v>
      </c>
      <c r="P2003" s="25">
        <v>-6.65</v>
      </c>
      <c r="S2003" s="23" t="str">
        <f t="shared" si="96"/>
        <v/>
      </c>
      <c r="T2003" s="23">
        <f t="shared" si="94"/>
        <v>0</v>
      </c>
    </row>
    <row r="2004" spans="1:20" ht="17.399999999999999">
      <c r="A2004" s="23" t="str">
        <f t="shared" si="95"/>
        <v/>
      </c>
      <c r="B2004" s="24" t="s">
        <v>3049</v>
      </c>
      <c r="C2004" s="6" t="s">
        <v>2374</v>
      </c>
      <c r="D2004" s="25" t="s">
        <v>9</v>
      </c>
      <c r="E2004" s="28">
        <v>531.5</v>
      </c>
      <c r="F2004" s="25"/>
      <c r="G2004" s="25"/>
      <c r="H2004" s="25"/>
      <c r="I2004" s="25"/>
      <c r="J2004" s="25"/>
      <c r="K2004" s="25" t="s">
        <v>4084</v>
      </c>
      <c r="L2004" s="25"/>
      <c r="M2004"/>
      <c r="N2004"/>
      <c r="O2004" s="25">
        <v>7.92</v>
      </c>
      <c r="P2004" s="25">
        <v>-12.44</v>
      </c>
      <c r="S2004" s="23" t="str">
        <f t="shared" si="96"/>
        <v/>
      </c>
      <c r="T2004" s="23">
        <f t="shared" si="94"/>
        <v>0</v>
      </c>
    </row>
    <row r="2005" spans="1:20" ht="17.399999999999999">
      <c r="A2005" s="23" t="str">
        <f t="shared" si="95"/>
        <v/>
      </c>
      <c r="B2005" s="24" t="s">
        <v>3200</v>
      </c>
      <c r="C2005" s="6" t="s">
        <v>3321</v>
      </c>
      <c r="D2005" s="25" t="s">
        <v>37</v>
      </c>
      <c r="E2005" s="28">
        <v>132.09</v>
      </c>
      <c r="F2005" s="25"/>
      <c r="G2005" s="28"/>
      <c r="H2005" s="28"/>
      <c r="I2005" s="26"/>
      <c r="J2005" s="26"/>
      <c r="K2005" s="25" t="s">
        <v>4107</v>
      </c>
      <c r="L2005" s="25"/>
      <c r="M2005"/>
      <c r="N2005"/>
      <c r="O2005" s="25">
        <v>0</v>
      </c>
      <c r="P2005" s="25">
        <v>0</v>
      </c>
      <c r="S2005" s="23" t="str">
        <f t="shared" si="96"/>
        <v/>
      </c>
      <c r="T2005" s="23">
        <f t="shared" si="94"/>
        <v>0</v>
      </c>
    </row>
    <row r="2006" spans="1:20" ht="17.399999999999999">
      <c r="A2006" s="23" t="str">
        <f t="shared" si="95"/>
        <v/>
      </c>
      <c r="B2006" s="24" t="s">
        <v>3516</v>
      </c>
      <c r="C2006" s="6" t="s">
        <v>5074</v>
      </c>
      <c r="D2006" s="25" t="s">
        <v>37</v>
      </c>
      <c r="E2006" s="28">
        <v>49.34</v>
      </c>
      <c r="F2006" s="25"/>
      <c r="G2006" s="28"/>
      <c r="H2006" s="28"/>
      <c r="I2006" s="26"/>
      <c r="J2006" s="26"/>
      <c r="K2006" s="25" t="s">
        <v>2626</v>
      </c>
      <c r="L2006" s="25"/>
      <c r="M2006"/>
      <c r="N2006"/>
      <c r="O2006" s="25">
        <v>100.48</v>
      </c>
      <c r="P2006" s="25">
        <v>45.09</v>
      </c>
      <c r="S2006" s="23" t="str">
        <f t="shared" si="96"/>
        <v/>
      </c>
      <c r="T2006" s="23">
        <f t="shared" si="94"/>
        <v>0</v>
      </c>
    </row>
    <row r="2007" spans="1:20" ht="17.399999999999999">
      <c r="A2007" s="23" t="str">
        <f t="shared" si="95"/>
        <v/>
      </c>
      <c r="B2007" s="24" t="s">
        <v>3923</v>
      </c>
      <c r="C2007" s="6" t="s">
        <v>3925</v>
      </c>
      <c r="D2007" s="25" t="s">
        <v>37</v>
      </c>
      <c r="E2007" s="28">
        <v>170.05</v>
      </c>
      <c r="F2007" s="25"/>
      <c r="G2007" s="26"/>
      <c r="H2007" s="26"/>
      <c r="I2007" s="28"/>
      <c r="J2007" s="26"/>
      <c r="K2007" s="25" t="s">
        <v>4101</v>
      </c>
      <c r="L2007" s="25"/>
      <c r="M2007"/>
      <c r="N2007"/>
      <c r="O2007" s="25">
        <v>-5.03</v>
      </c>
      <c r="P2007" s="25">
        <v>-20.14</v>
      </c>
      <c r="S2007" s="23" t="str">
        <f t="shared" si="96"/>
        <v/>
      </c>
      <c r="T2007" s="23">
        <f t="shared" si="94"/>
        <v>0</v>
      </c>
    </row>
    <row r="2008" spans="1:20" ht="17.399999999999999">
      <c r="A2008" s="23" t="str">
        <f t="shared" si="95"/>
        <v/>
      </c>
      <c r="B2008" s="24" t="s">
        <v>3378</v>
      </c>
      <c r="C2008" s="6" t="s">
        <v>3465</v>
      </c>
      <c r="D2008" s="25" t="s">
        <v>37</v>
      </c>
      <c r="E2008" s="28">
        <v>40.299999999999997</v>
      </c>
      <c r="F2008" s="25"/>
      <c r="G2008" s="26"/>
      <c r="H2008" s="26"/>
      <c r="I2008" s="26"/>
      <c r="J2008" s="26"/>
      <c r="K2008" s="25" t="s">
        <v>4105</v>
      </c>
      <c r="L2008" s="25"/>
      <c r="M2008"/>
      <c r="N2008"/>
      <c r="O2008" s="25">
        <v>23.73</v>
      </c>
      <c r="P2008" s="25">
        <v>0.34</v>
      </c>
      <c r="S2008" s="23" t="str">
        <f t="shared" si="96"/>
        <v/>
      </c>
      <c r="T2008" s="23">
        <f t="shared" si="94"/>
        <v>0</v>
      </c>
    </row>
    <row r="2009" spans="1:20" ht="17.399999999999999">
      <c r="A2009" s="23">
        <f t="shared" si="95"/>
        <v>86</v>
      </c>
      <c r="B2009" s="24" t="s">
        <v>3201</v>
      </c>
      <c r="C2009" s="6" t="s">
        <v>172</v>
      </c>
      <c r="D2009" s="25" t="s">
        <v>9</v>
      </c>
      <c r="E2009" s="28">
        <v>5404.59</v>
      </c>
      <c r="F2009" s="25">
        <v>12</v>
      </c>
      <c r="G2009" s="26">
        <v>137.51</v>
      </c>
      <c r="H2009" s="26">
        <v>137.59</v>
      </c>
      <c r="I2009" s="26">
        <v>137.22999999999999</v>
      </c>
      <c r="J2009" s="26">
        <v>134.46</v>
      </c>
      <c r="K2009" s="25" t="s">
        <v>4080</v>
      </c>
      <c r="L2009" s="28"/>
      <c r="M2009"/>
      <c r="N2009"/>
      <c r="O2009" s="25">
        <v>7.05</v>
      </c>
      <c r="P2009" s="25">
        <v>3.72</v>
      </c>
      <c r="S2009" s="23">
        <f t="shared" si="96"/>
        <v>5404.6100900000001</v>
      </c>
      <c r="T2009" s="23">
        <f t="shared" si="94"/>
        <v>0</v>
      </c>
    </row>
    <row r="2010" spans="1:20" ht="17.399999999999999">
      <c r="A2010" s="23" t="str">
        <f t="shared" si="95"/>
        <v/>
      </c>
      <c r="B2010" s="24" t="s">
        <v>4446</v>
      </c>
      <c r="C2010" s="6" t="s">
        <v>4450</v>
      </c>
      <c r="D2010" s="25" t="s">
        <v>37</v>
      </c>
      <c r="E2010" s="28">
        <v>32.94</v>
      </c>
      <c r="F2010" s="25"/>
      <c r="G2010" s="26"/>
      <c r="H2010" s="26"/>
      <c r="I2010" s="26"/>
      <c r="J2010" s="26"/>
      <c r="K2010" s="25" t="s">
        <v>4092</v>
      </c>
      <c r="L2010" s="25"/>
      <c r="M2010"/>
      <c r="N2010"/>
      <c r="O2010" s="25">
        <v>-20.04</v>
      </c>
      <c r="P2010" s="25">
        <v>-25.43</v>
      </c>
      <c r="S2010" s="23" t="str">
        <f t="shared" si="96"/>
        <v/>
      </c>
      <c r="T2010" s="23">
        <f t="shared" si="94"/>
        <v>0</v>
      </c>
    </row>
    <row r="2011" spans="1:20" ht="17.399999999999999">
      <c r="A2011" s="23" t="str">
        <f t="shared" si="95"/>
        <v/>
      </c>
      <c r="B2011" s="24" t="s">
        <v>3955</v>
      </c>
      <c r="C2011" s="6" t="s">
        <v>3956</v>
      </c>
      <c r="D2011" s="25" t="s">
        <v>9</v>
      </c>
      <c r="E2011" s="28">
        <v>380.2</v>
      </c>
      <c r="F2011" s="25"/>
      <c r="G2011" s="28"/>
      <c r="H2011" s="28"/>
      <c r="I2011" s="28"/>
      <c r="J2011" s="28"/>
      <c r="K2011" s="25" t="s">
        <v>4085</v>
      </c>
      <c r="L2011" s="25"/>
      <c r="M2011"/>
      <c r="N2011"/>
      <c r="O2011" s="25">
        <v>-25.27</v>
      </c>
      <c r="P2011" s="25">
        <v>-34.56</v>
      </c>
      <c r="S2011" s="23" t="str">
        <f t="shared" si="96"/>
        <v/>
      </c>
      <c r="T2011" s="23">
        <f t="shared" si="94"/>
        <v>0</v>
      </c>
    </row>
    <row r="2012" spans="1:20" ht="17.399999999999999">
      <c r="A2012" s="23" t="str">
        <f t="shared" si="95"/>
        <v/>
      </c>
      <c r="B2012" s="24" t="s">
        <v>3202</v>
      </c>
      <c r="C2012" s="6" t="s">
        <v>226</v>
      </c>
      <c r="D2012" s="25" t="s">
        <v>9</v>
      </c>
      <c r="E2012" s="28">
        <v>148.96</v>
      </c>
      <c r="F2012" s="25"/>
      <c r="G2012" s="28"/>
      <c r="H2012" s="28"/>
      <c r="I2012" s="28"/>
      <c r="J2012" s="28"/>
      <c r="K2012" s="25" t="s">
        <v>4076</v>
      </c>
      <c r="L2012" s="25"/>
      <c r="M2012"/>
      <c r="N2012"/>
      <c r="O2012" s="25">
        <v>-10.91</v>
      </c>
      <c r="P2012" s="25">
        <v>-27.38</v>
      </c>
      <c r="S2012" s="23" t="str">
        <f t="shared" si="96"/>
        <v/>
      </c>
      <c r="T2012" s="23">
        <f t="shared" si="94"/>
        <v>0</v>
      </c>
    </row>
    <row r="2013" spans="1:20" ht="17.399999999999999">
      <c r="A2013" s="23" t="str">
        <f t="shared" si="95"/>
        <v/>
      </c>
      <c r="B2013" s="24" t="s">
        <v>3517</v>
      </c>
      <c r="C2013" s="6" t="s">
        <v>3584</v>
      </c>
      <c r="D2013" s="25" t="s">
        <v>37</v>
      </c>
      <c r="E2013" s="28">
        <v>251.19</v>
      </c>
      <c r="F2013" s="25"/>
      <c r="G2013" s="28"/>
      <c r="H2013" s="28"/>
      <c r="I2013" s="28"/>
      <c r="J2013" s="28"/>
      <c r="K2013" s="25" t="s">
        <v>4091</v>
      </c>
      <c r="L2013" s="25"/>
      <c r="M2013"/>
      <c r="N2013"/>
      <c r="O2013" s="25">
        <v>2.12</v>
      </c>
      <c r="P2013" s="25">
        <v>-10.57</v>
      </c>
      <c r="S2013" s="23" t="str">
        <f t="shared" si="96"/>
        <v/>
      </c>
      <c r="T2013" s="23">
        <f t="shared" si="94"/>
        <v>0</v>
      </c>
    </row>
    <row r="2014" spans="1:20" ht="17.399999999999999">
      <c r="A2014" s="23">
        <f t="shared" si="95"/>
        <v>49</v>
      </c>
      <c r="B2014" s="24" t="s">
        <v>3518</v>
      </c>
      <c r="C2014" s="6" t="s">
        <v>3585</v>
      </c>
      <c r="D2014" s="25" t="s">
        <v>9</v>
      </c>
      <c r="E2014" s="28">
        <v>14546.79</v>
      </c>
      <c r="F2014" s="25">
        <v>15</v>
      </c>
      <c r="G2014" s="28">
        <v>61.87</v>
      </c>
      <c r="H2014" s="28">
        <v>61.88</v>
      </c>
      <c r="I2014" s="28">
        <v>47.74</v>
      </c>
      <c r="J2014" s="26">
        <v>59.78</v>
      </c>
      <c r="K2014" s="25" t="s">
        <v>4110</v>
      </c>
      <c r="L2014" s="25"/>
      <c r="M2014"/>
      <c r="N2014"/>
      <c r="O2014" s="25">
        <v>-24.51</v>
      </c>
      <c r="P2014" s="25">
        <v>-40.22</v>
      </c>
      <c r="S2014" s="23">
        <f t="shared" si="96"/>
        <v>14546.810140000001</v>
      </c>
      <c r="T2014" s="23">
        <f t="shared" si="94"/>
        <v>0</v>
      </c>
    </row>
    <row r="2015" spans="1:20" ht="17.399999999999999">
      <c r="A2015" s="23" t="str">
        <f t="shared" si="95"/>
        <v/>
      </c>
      <c r="B2015" s="24" t="s">
        <v>3203</v>
      </c>
      <c r="C2015" s="6" t="s">
        <v>3322</v>
      </c>
      <c r="D2015" s="25" t="s">
        <v>37</v>
      </c>
      <c r="E2015" s="28">
        <v>506.41</v>
      </c>
      <c r="F2015" s="25">
        <v>2</v>
      </c>
      <c r="G2015" s="28">
        <v>18.100000000000001</v>
      </c>
      <c r="H2015" s="28">
        <v>18.100000000000001</v>
      </c>
      <c r="I2015" s="26">
        <v>15.2</v>
      </c>
      <c r="J2015" s="28"/>
      <c r="K2015" s="25" t="s">
        <v>4096</v>
      </c>
      <c r="L2015" s="25"/>
      <c r="M2015"/>
      <c r="N2015"/>
      <c r="O2015" s="25">
        <v>-13.75</v>
      </c>
      <c r="P2015" s="25">
        <v>-18.329999999999998</v>
      </c>
      <c r="S2015" s="23" t="str">
        <f t="shared" si="96"/>
        <v/>
      </c>
      <c r="T2015" s="23">
        <f t="shared" si="94"/>
        <v>0</v>
      </c>
    </row>
    <row r="2016" spans="1:20" ht="17.399999999999999">
      <c r="A2016" s="23">
        <f t="shared" si="95"/>
        <v>235</v>
      </c>
      <c r="B2016" s="24" t="s">
        <v>3204</v>
      </c>
      <c r="C2016" s="6" t="s">
        <v>3323</v>
      </c>
      <c r="D2016" s="25" t="s">
        <v>9</v>
      </c>
      <c r="E2016" s="28">
        <v>298.58</v>
      </c>
      <c r="F2016" s="25">
        <v>8</v>
      </c>
      <c r="G2016" s="25">
        <v>-70.290000000000006</v>
      </c>
      <c r="H2016" s="25">
        <v>-70.73</v>
      </c>
      <c r="I2016" s="25">
        <v>-68.75</v>
      </c>
      <c r="J2016" s="25">
        <v>-57.27</v>
      </c>
      <c r="K2016" s="25" t="s">
        <v>4081</v>
      </c>
      <c r="L2016" s="25"/>
      <c r="M2016"/>
      <c r="N2016"/>
      <c r="O2016" s="25">
        <v>-3.21</v>
      </c>
      <c r="P2016" s="25">
        <v>-9.35</v>
      </c>
      <c r="S2016" s="23">
        <f t="shared" si="96"/>
        <v>298.60015999999996</v>
      </c>
      <c r="T2016" s="23">
        <f t="shared" si="94"/>
        <v>0</v>
      </c>
    </row>
    <row r="2017" spans="1:20" ht="17.399999999999999">
      <c r="A2017" s="23" t="str">
        <f t="shared" si="95"/>
        <v/>
      </c>
      <c r="B2017" s="24" t="s">
        <v>3205</v>
      </c>
      <c r="C2017" s="6" t="s">
        <v>3324</v>
      </c>
      <c r="D2017" s="25" t="s">
        <v>9</v>
      </c>
      <c r="E2017" s="28">
        <v>126.88</v>
      </c>
      <c r="F2017" s="25"/>
      <c r="G2017" s="25"/>
      <c r="H2017" s="25"/>
      <c r="I2017" s="25"/>
      <c r="J2017" s="25"/>
      <c r="K2017" s="25" t="s">
        <v>4083</v>
      </c>
      <c r="L2017" s="25"/>
      <c r="M2017"/>
      <c r="N2017"/>
      <c r="O2017" s="25">
        <v>-9.75</v>
      </c>
      <c r="P2017" s="25">
        <v>-31.1</v>
      </c>
      <c r="S2017" s="23" t="str">
        <f t="shared" si="96"/>
        <v/>
      </c>
      <c r="T2017" s="23">
        <f t="shared" si="94"/>
        <v>0</v>
      </c>
    </row>
    <row r="2018" spans="1:20" ht="17.399999999999999">
      <c r="A2018" s="23" t="str">
        <f t="shared" si="95"/>
        <v/>
      </c>
      <c r="B2018" s="24" t="s">
        <v>3638</v>
      </c>
      <c r="C2018" s="6" t="s">
        <v>3777</v>
      </c>
      <c r="D2018" s="25" t="s">
        <v>37</v>
      </c>
      <c r="E2018" s="28">
        <v>44</v>
      </c>
      <c r="F2018" s="25"/>
      <c r="G2018" s="28"/>
      <c r="H2018" s="28"/>
      <c r="I2018" s="25"/>
      <c r="J2018" s="28"/>
      <c r="K2018" s="25" t="s">
        <v>4103</v>
      </c>
      <c r="L2018" s="25"/>
      <c r="M2018"/>
      <c r="N2018"/>
      <c r="O2018" s="25">
        <v>-14.51</v>
      </c>
      <c r="P2018" s="25">
        <v>-15.59</v>
      </c>
      <c r="S2018" s="23" t="str">
        <f t="shared" si="96"/>
        <v/>
      </c>
      <c r="T2018" s="23">
        <f t="shared" si="94"/>
        <v>0</v>
      </c>
    </row>
    <row r="2019" spans="1:20" ht="17.399999999999999">
      <c r="A2019" s="23" t="str">
        <f t="shared" si="95"/>
        <v/>
      </c>
      <c r="B2019" s="24" t="s">
        <v>3959</v>
      </c>
      <c r="C2019" s="6" t="s">
        <v>3960</v>
      </c>
      <c r="D2019" s="25" t="s">
        <v>37</v>
      </c>
      <c r="E2019" s="28">
        <v>61.96</v>
      </c>
      <c r="F2019" s="25"/>
      <c r="G2019" s="25"/>
      <c r="H2019" s="25"/>
      <c r="I2019" s="25"/>
      <c r="J2019" s="25"/>
      <c r="K2019" s="25" t="s">
        <v>4097</v>
      </c>
      <c r="L2019" s="25"/>
      <c r="M2019"/>
      <c r="N2019"/>
      <c r="O2019" s="25">
        <v>-25.07</v>
      </c>
      <c r="P2019" s="25">
        <v>-21.64</v>
      </c>
      <c r="S2019" s="23" t="str">
        <f t="shared" si="96"/>
        <v/>
      </c>
      <c r="T2019" s="23">
        <f t="shared" si="94"/>
        <v>0</v>
      </c>
    </row>
    <row r="2020" spans="1:20" ht="17.399999999999999">
      <c r="A2020" s="23" t="str">
        <f t="shared" si="95"/>
        <v/>
      </c>
      <c r="B2020" s="24" t="s">
        <v>3519</v>
      </c>
      <c r="C2020" s="6" t="s">
        <v>3586</v>
      </c>
      <c r="D2020" s="25" t="s">
        <v>37</v>
      </c>
      <c r="E2020" s="28">
        <v>175.48</v>
      </c>
      <c r="F2020" s="25"/>
      <c r="G2020" s="26">
        <v>-1.9</v>
      </c>
      <c r="H2020" s="26">
        <v>-1.9</v>
      </c>
      <c r="I2020" s="26"/>
      <c r="J2020" s="26"/>
      <c r="K2020" s="25" t="s">
        <v>4110</v>
      </c>
      <c r="L2020" s="25"/>
      <c r="M2020"/>
      <c r="N2020"/>
      <c r="O2020" s="25">
        <v>-49.24</v>
      </c>
      <c r="P2020" s="25">
        <v>-41.29</v>
      </c>
      <c r="S2020" s="23" t="str">
        <f t="shared" si="96"/>
        <v/>
      </c>
      <c r="T2020" s="23">
        <f t="shared" si="94"/>
        <v>0</v>
      </c>
    </row>
    <row r="2021" spans="1:20" ht="17.399999999999999">
      <c r="A2021" s="23" t="str">
        <f t="shared" si="95"/>
        <v/>
      </c>
      <c r="B2021" s="24" t="s">
        <v>4482</v>
      </c>
      <c r="C2021" s="6" t="s">
        <v>4483</v>
      </c>
      <c r="D2021" s="25" t="s">
        <v>37</v>
      </c>
      <c r="E2021" s="28">
        <v>21.44</v>
      </c>
      <c r="F2021" s="25"/>
      <c r="G2021" s="28"/>
      <c r="H2021" s="28"/>
      <c r="I2021" s="28"/>
      <c r="J2021" s="28"/>
      <c r="K2021" s="25" t="s">
        <v>4113</v>
      </c>
      <c r="L2021" s="25"/>
      <c r="M2021"/>
      <c r="N2021"/>
      <c r="O2021" s="25">
        <v>-21.2</v>
      </c>
      <c r="P2021" s="25">
        <v>-35.61</v>
      </c>
      <c r="S2021" s="23" t="str">
        <f t="shared" si="96"/>
        <v/>
      </c>
      <c r="T2021" s="23">
        <f t="shared" si="94"/>
        <v>0</v>
      </c>
    </row>
    <row r="2022" spans="1:20" ht="17.399999999999999">
      <c r="A2022" s="23" t="str">
        <f t="shared" si="95"/>
        <v/>
      </c>
      <c r="B2022" s="24" t="s">
        <v>3206</v>
      </c>
      <c r="C2022" s="6" t="s">
        <v>3325</v>
      </c>
      <c r="D2022" s="25" t="s">
        <v>37</v>
      </c>
      <c r="E2022" s="28">
        <v>15.95</v>
      </c>
      <c r="F2022" s="25"/>
      <c r="G2022" s="28"/>
      <c r="H2022" s="28"/>
      <c r="I2022" s="28"/>
      <c r="J2022" s="28"/>
      <c r="K2022" s="25" t="s">
        <v>4113</v>
      </c>
      <c r="L2022" s="25"/>
      <c r="M2022"/>
      <c r="N2022"/>
      <c r="O2022" s="25">
        <v>-8.4499999999999993</v>
      </c>
      <c r="P2022" s="25">
        <v>-19.07</v>
      </c>
      <c r="S2022" s="23" t="str">
        <f t="shared" si="96"/>
        <v/>
      </c>
      <c r="T2022" s="23">
        <f t="shared" si="94"/>
        <v>0</v>
      </c>
    </row>
    <row r="2023" spans="1:20" ht="17.399999999999999">
      <c r="A2023" s="23" t="str">
        <f t="shared" si="95"/>
        <v/>
      </c>
      <c r="B2023" s="24" t="s">
        <v>4052</v>
      </c>
      <c r="C2023" s="6" t="s">
        <v>4054</v>
      </c>
      <c r="D2023" s="25" t="s">
        <v>37</v>
      </c>
      <c r="E2023" s="28">
        <v>7.07</v>
      </c>
      <c r="F2023" s="25"/>
      <c r="G2023" s="28"/>
      <c r="H2023" s="28"/>
      <c r="I2023" s="28"/>
      <c r="J2023" s="28"/>
      <c r="K2023" s="25" t="s">
        <v>4113</v>
      </c>
      <c r="L2023" s="25"/>
      <c r="M2023"/>
      <c r="N2023"/>
      <c r="O2023" s="25">
        <v>0</v>
      </c>
      <c r="P2023" s="25">
        <v>-30.43</v>
      </c>
      <c r="S2023" s="23" t="str">
        <f t="shared" si="96"/>
        <v/>
      </c>
      <c r="T2023" s="23">
        <f t="shared" si="94"/>
        <v>0</v>
      </c>
    </row>
    <row r="2024" spans="1:20" ht="17.399999999999999">
      <c r="A2024" s="23" t="str">
        <f t="shared" si="95"/>
        <v/>
      </c>
      <c r="B2024" s="24" t="s">
        <v>3885</v>
      </c>
      <c r="C2024" s="6" t="s">
        <v>4997</v>
      </c>
      <c r="D2024" s="25" t="s">
        <v>37</v>
      </c>
      <c r="E2024" s="28">
        <v>50.72</v>
      </c>
      <c r="F2024" s="25"/>
      <c r="G2024" s="25"/>
      <c r="H2024" s="25"/>
      <c r="I2024" s="25"/>
      <c r="J2024" s="25"/>
      <c r="K2024" s="25" t="s">
        <v>4080</v>
      </c>
      <c r="L2024" s="25"/>
      <c r="M2024"/>
      <c r="N2024"/>
      <c r="O2024" s="25">
        <v>73.569999999999993</v>
      </c>
      <c r="P2024" s="25">
        <v>139.38</v>
      </c>
      <c r="S2024" s="23" t="str">
        <f t="shared" si="96"/>
        <v/>
      </c>
      <c r="T2024" s="23">
        <f t="shared" si="94"/>
        <v>0</v>
      </c>
    </row>
    <row r="2025" spans="1:20" ht="17.399999999999999">
      <c r="A2025" s="23" t="str">
        <f t="shared" si="95"/>
        <v/>
      </c>
      <c r="B2025" s="24" t="s">
        <v>3207</v>
      </c>
      <c r="C2025" s="6" t="s">
        <v>3326</v>
      </c>
      <c r="D2025" s="25" t="s">
        <v>37</v>
      </c>
      <c r="E2025" s="28">
        <v>44.02</v>
      </c>
      <c r="F2025" s="25"/>
      <c r="G2025" s="28"/>
      <c r="H2025" s="28"/>
      <c r="I2025" s="26"/>
      <c r="J2025" s="26"/>
      <c r="K2025" s="25" t="s">
        <v>4109</v>
      </c>
      <c r="L2025" s="25"/>
      <c r="M2025"/>
      <c r="N2025"/>
      <c r="O2025" s="25">
        <v>-13.92</v>
      </c>
      <c r="P2025" s="25">
        <v>-22.99</v>
      </c>
      <c r="S2025" s="23" t="str">
        <f t="shared" si="96"/>
        <v/>
      </c>
      <c r="T2025" s="23">
        <f t="shared" si="94"/>
        <v>0</v>
      </c>
    </row>
    <row r="2026" spans="1:20" ht="17.399999999999999">
      <c r="A2026" s="23" t="str">
        <f t="shared" si="95"/>
        <v/>
      </c>
      <c r="B2026" s="24" t="s">
        <v>3208</v>
      </c>
      <c r="C2026" s="6" t="s">
        <v>3327</v>
      </c>
      <c r="D2026" s="25" t="s">
        <v>37</v>
      </c>
      <c r="E2026" s="28">
        <v>30.73</v>
      </c>
      <c r="F2026" s="25"/>
      <c r="G2026" s="28"/>
      <c r="H2026" s="28"/>
      <c r="I2026" s="28"/>
      <c r="J2026" s="28"/>
      <c r="K2026" s="25" t="s">
        <v>4080</v>
      </c>
      <c r="L2026" s="25"/>
      <c r="M2026"/>
      <c r="N2026"/>
      <c r="O2026" s="25">
        <v>-9.19</v>
      </c>
      <c r="P2026" s="25">
        <v>-28.95</v>
      </c>
      <c r="S2026" s="23" t="str">
        <f t="shared" si="96"/>
        <v/>
      </c>
      <c r="T2026" s="23">
        <f t="shared" si="94"/>
        <v>0</v>
      </c>
    </row>
    <row r="2027" spans="1:20" ht="17.399999999999999">
      <c r="A2027" s="23" t="str">
        <f t="shared" si="95"/>
        <v/>
      </c>
      <c r="B2027" s="24" t="s">
        <v>3639</v>
      </c>
      <c r="C2027" s="6" t="s">
        <v>3778</v>
      </c>
      <c r="D2027" s="25" t="s">
        <v>37</v>
      </c>
      <c r="E2027" s="28">
        <v>10068.530000000001</v>
      </c>
      <c r="F2027" s="25">
        <v>1</v>
      </c>
      <c r="G2027" s="25"/>
      <c r="H2027" s="25"/>
      <c r="I2027" s="25"/>
      <c r="J2027" s="25"/>
      <c r="K2027" s="25" t="s">
        <v>4088</v>
      </c>
      <c r="L2027" s="25"/>
      <c r="M2027"/>
      <c r="N2027"/>
      <c r="O2027" s="25">
        <v>-34.22</v>
      </c>
      <c r="P2027" s="25">
        <v>-7.49</v>
      </c>
      <c r="S2027" s="23" t="str">
        <f t="shared" si="96"/>
        <v/>
      </c>
      <c r="T2027" s="23">
        <f t="shared" si="94"/>
        <v>0</v>
      </c>
    </row>
    <row r="2028" spans="1:20" ht="17.399999999999999">
      <c r="A2028" s="23" t="str">
        <f t="shared" si="95"/>
        <v/>
      </c>
      <c r="B2028" s="24" t="s">
        <v>3640</v>
      </c>
      <c r="C2028" s="6" t="s">
        <v>3779</v>
      </c>
      <c r="D2028" s="25" t="s">
        <v>37</v>
      </c>
      <c r="E2028" s="28">
        <v>67.069999999999993</v>
      </c>
      <c r="F2028" s="25"/>
      <c r="G2028" s="25"/>
      <c r="H2028" s="25"/>
      <c r="I2028" s="25"/>
      <c r="J2028" s="25"/>
      <c r="K2028" s="25" t="s">
        <v>4107</v>
      </c>
      <c r="L2028" s="25"/>
      <c r="M2028"/>
      <c r="N2028"/>
      <c r="O2028" s="25">
        <v>-17.86</v>
      </c>
      <c r="P2028" s="25">
        <v>-31.92</v>
      </c>
      <c r="S2028" s="23" t="str">
        <f t="shared" si="96"/>
        <v/>
      </c>
      <c r="T2028" s="23">
        <f t="shared" si="94"/>
        <v>0</v>
      </c>
    </row>
    <row r="2029" spans="1:20" ht="17.399999999999999">
      <c r="A2029" s="23" t="str">
        <f t="shared" si="95"/>
        <v/>
      </c>
      <c r="B2029" s="24" t="s">
        <v>3379</v>
      </c>
      <c r="C2029" s="6" t="s">
        <v>3466</v>
      </c>
      <c r="D2029" s="25" t="s">
        <v>37</v>
      </c>
      <c r="E2029" s="28">
        <v>477.87</v>
      </c>
      <c r="F2029" s="25">
        <v>2</v>
      </c>
      <c r="G2029" s="25">
        <v>-6.9</v>
      </c>
      <c r="H2029" s="25">
        <v>-6.9</v>
      </c>
      <c r="I2029" s="25"/>
      <c r="J2029" s="25"/>
      <c r="K2029" s="25" t="s">
        <v>4097</v>
      </c>
      <c r="L2029" s="25"/>
      <c r="M2029"/>
      <c r="N2029"/>
      <c r="O2029" s="25">
        <v>-18.670000000000002</v>
      </c>
      <c r="P2029" s="25">
        <v>-23.68</v>
      </c>
      <c r="S2029" s="23" t="str">
        <f t="shared" si="96"/>
        <v/>
      </c>
      <c r="T2029" s="23">
        <f t="shared" si="94"/>
        <v>0</v>
      </c>
    </row>
    <row r="2030" spans="1:20" ht="17.399999999999999">
      <c r="A2030" s="23">
        <f t="shared" si="95"/>
        <v>43</v>
      </c>
      <c r="B2030" s="24" t="s">
        <v>4646</v>
      </c>
      <c r="C2030" s="6" t="s">
        <v>4651</v>
      </c>
      <c r="D2030" s="25" t="s">
        <v>9</v>
      </c>
      <c r="E2030" s="28">
        <v>15274.77</v>
      </c>
      <c r="F2030" s="25">
        <v>18</v>
      </c>
      <c r="G2030" s="25">
        <v>168.79</v>
      </c>
      <c r="H2030" s="25">
        <v>167.99</v>
      </c>
      <c r="I2030" s="25">
        <v>175.07</v>
      </c>
      <c r="J2030" s="25">
        <v>172.15</v>
      </c>
      <c r="K2030" s="25" t="s">
        <v>4102</v>
      </c>
      <c r="L2030" s="25"/>
      <c r="M2030"/>
      <c r="N2030"/>
      <c r="O2030" s="25">
        <v>-4.34</v>
      </c>
      <c r="P2030" s="25">
        <v>18.43</v>
      </c>
      <c r="S2030" s="23">
        <f t="shared" si="96"/>
        <v>15274.790300000001</v>
      </c>
      <c r="T2030" s="23">
        <f t="shared" si="94"/>
        <v>0</v>
      </c>
    </row>
    <row r="2031" spans="1:20" ht="17.399999999999999">
      <c r="A2031" s="23" t="str">
        <f t="shared" si="95"/>
        <v/>
      </c>
      <c r="B2031" s="24" t="s">
        <v>3520</v>
      </c>
      <c r="C2031" s="6" t="s">
        <v>4415</v>
      </c>
      <c r="D2031" s="25" t="s">
        <v>37</v>
      </c>
      <c r="E2031" s="28">
        <v>50.64</v>
      </c>
      <c r="F2031" s="25"/>
      <c r="G2031" s="25"/>
      <c r="H2031" s="25"/>
      <c r="I2031" s="25"/>
      <c r="J2031" s="25"/>
      <c r="K2031" s="25" t="s">
        <v>4100</v>
      </c>
      <c r="L2031" s="25"/>
      <c r="M2031"/>
      <c r="N2031"/>
      <c r="O2031" s="25">
        <v>-15.43</v>
      </c>
      <c r="P2031" s="25">
        <v>-52.73</v>
      </c>
      <c r="S2031" s="23" t="str">
        <f t="shared" si="96"/>
        <v/>
      </c>
      <c r="T2031" s="23">
        <f t="shared" si="94"/>
        <v>0</v>
      </c>
    </row>
    <row r="2032" spans="1:20" ht="17.399999999999999">
      <c r="A2032" s="23" t="str">
        <f t="shared" si="95"/>
        <v/>
      </c>
      <c r="B2032" s="24" t="s">
        <v>5194</v>
      </c>
      <c r="C2032" s="6" t="s">
        <v>5195</v>
      </c>
      <c r="D2032" s="25" t="s">
        <v>9</v>
      </c>
      <c r="E2032" s="28">
        <v>2271.89</v>
      </c>
      <c r="F2032" s="25">
        <v>2</v>
      </c>
      <c r="G2032" s="25"/>
      <c r="H2032" s="25"/>
      <c r="I2032" s="25"/>
      <c r="J2032" s="25"/>
      <c r="K2032" s="25" t="s">
        <v>4111</v>
      </c>
      <c r="L2032" s="25"/>
      <c r="M2032"/>
      <c r="N2032"/>
      <c r="O2032" s="25">
        <v>0</v>
      </c>
      <c r="P2032" s="25">
        <v>-7.89</v>
      </c>
      <c r="S2032" s="23" t="str">
        <f t="shared" si="96"/>
        <v/>
      </c>
      <c r="T2032" s="23">
        <f t="shared" si="94"/>
        <v>0</v>
      </c>
    </row>
    <row r="2033" spans="1:20" ht="17.399999999999999">
      <c r="A2033" s="23" t="str">
        <f t="shared" si="95"/>
        <v/>
      </c>
      <c r="B2033" s="24" t="s">
        <v>3521</v>
      </c>
      <c r="C2033" s="6" t="s">
        <v>3587</v>
      </c>
      <c r="D2033" s="25" t="s">
        <v>37</v>
      </c>
      <c r="E2033" s="28">
        <v>16.07</v>
      </c>
      <c r="F2033" s="25"/>
      <c r="G2033" s="25"/>
      <c r="H2033" s="25"/>
      <c r="I2033" s="25"/>
      <c r="J2033" s="25"/>
      <c r="K2033" s="25" t="s">
        <v>4113</v>
      </c>
      <c r="L2033" s="25"/>
      <c r="M2033"/>
      <c r="N2033"/>
      <c r="O2033" s="25">
        <v>-22.22</v>
      </c>
      <c r="P2033" s="25">
        <v>-47.63</v>
      </c>
      <c r="S2033" s="23" t="str">
        <f t="shared" si="96"/>
        <v/>
      </c>
      <c r="T2033" s="23">
        <f t="shared" si="94"/>
        <v>0</v>
      </c>
    </row>
    <row r="2034" spans="1:20" ht="17.399999999999999">
      <c r="A2034" s="23">
        <f t="shared" si="95"/>
        <v>170</v>
      </c>
      <c r="B2034" s="24" t="s">
        <v>3209</v>
      </c>
      <c r="C2034" s="6" t="s">
        <v>4416</v>
      </c>
      <c r="D2034" s="25" t="s">
        <v>9</v>
      </c>
      <c r="E2034" s="28">
        <v>884.56</v>
      </c>
      <c r="F2034" s="25">
        <v>10</v>
      </c>
      <c r="G2034" s="25">
        <v>44.54</v>
      </c>
      <c r="H2034" s="25">
        <v>44.54</v>
      </c>
      <c r="I2034" s="25">
        <v>43.9</v>
      </c>
      <c r="J2034" s="25">
        <v>44.3</v>
      </c>
      <c r="K2034" s="25" t="s">
        <v>4080</v>
      </c>
      <c r="L2034" s="25"/>
      <c r="M2034"/>
      <c r="N2034"/>
      <c r="O2034" s="25">
        <v>-13.73</v>
      </c>
      <c r="P2034" s="25">
        <v>-15.63</v>
      </c>
      <c r="S2034" s="23">
        <f t="shared" si="96"/>
        <v>884.58033999999998</v>
      </c>
      <c r="T2034" s="23">
        <f t="shared" si="94"/>
        <v>0</v>
      </c>
    </row>
    <row r="2035" spans="1:20" ht="17.399999999999999">
      <c r="A2035" s="23" t="str">
        <f t="shared" si="95"/>
        <v/>
      </c>
      <c r="B2035" s="24" t="s">
        <v>3641</v>
      </c>
      <c r="C2035" s="6" t="s">
        <v>3780</v>
      </c>
      <c r="D2035" s="25" t="s">
        <v>37</v>
      </c>
      <c r="E2035" s="28">
        <v>939.95</v>
      </c>
      <c r="F2035" s="25"/>
      <c r="G2035" s="25"/>
      <c r="H2035" s="25"/>
      <c r="I2035" s="25"/>
      <c r="J2035" s="25"/>
      <c r="K2035" s="25" t="s">
        <v>4084</v>
      </c>
      <c r="L2035" s="25"/>
      <c r="M2035"/>
      <c r="N2035"/>
      <c r="O2035" s="25">
        <v>-21.39</v>
      </c>
      <c r="P2035" s="25">
        <v>-30.41</v>
      </c>
      <c r="S2035" s="23" t="str">
        <f t="shared" si="96"/>
        <v/>
      </c>
      <c r="T2035" s="23">
        <f t="shared" si="94"/>
        <v>0</v>
      </c>
    </row>
    <row r="2036" spans="1:20" ht="17.399999999999999">
      <c r="A2036" s="23" t="str">
        <f t="shared" si="95"/>
        <v/>
      </c>
      <c r="B2036" s="24" t="s">
        <v>3210</v>
      </c>
      <c r="C2036" s="6" t="s">
        <v>1103</v>
      </c>
      <c r="D2036" s="25" t="s">
        <v>9</v>
      </c>
      <c r="E2036" s="26">
        <v>2326.34</v>
      </c>
      <c r="F2036" s="25">
        <v>1</v>
      </c>
      <c r="G2036" s="25"/>
      <c r="H2036" s="25">
        <v>36.6</v>
      </c>
      <c r="I2036" s="25"/>
      <c r="J2036" s="25">
        <v>36.6</v>
      </c>
      <c r="K2036" s="25" t="s">
        <v>4091</v>
      </c>
      <c r="L2036" s="25"/>
      <c r="M2036"/>
      <c r="N2036"/>
      <c r="O2036" s="25">
        <v>85.92</v>
      </c>
      <c r="P2036" s="25">
        <v>147.63</v>
      </c>
      <c r="S2036" s="23" t="str">
        <f t="shared" si="96"/>
        <v/>
      </c>
      <c r="T2036" s="23">
        <f t="shared" si="94"/>
        <v>0</v>
      </c>
    </row>
    <row r="2037" spans="1:20" ht="17.399999999999999">
      <c r="A2037" s="23">
        <f t="shared" si="95"/>
        <v>142</v>
      </c>
      <c r="B2037" s="24" t="s">
        <v>3211</v>
      </c>
      <c r="C2037" s="6" t="s">
        <v>1083</v>
      </c>
      <c r="D2037" s="25" t="s">
        <v>9</v>
      </c>
      <c r="E2037" s="28">
        <v>1998.02</v>
      </c>
      <c r="F2037" s="25">
        <v>15</v>
      </c>
      <c r="G2037" s="25">
        <v>71.59</v>
      </c>
      <c r="H2037" s="25">
        <v>72.44</v>
      </c>
      <c r="I2037" s="25">
        <v>67.95</v>
      </c>
      <c r="J2037" s="25">
        <v>78.87</v>
      </c>
      <c r="K2037" s="25" t="s">
        <v>4106</v>
      </c>
      <c r="L2037" s="25"/>
      <c r="M2037"/>
      <c r="N2037"/>
      <c r="O2037" s="25">
        <v>-7.15</v>
      </c>
      <c r="P2037" s="25">
        <v>-15.99</v>
      </c>
      <c r="S2037" s="23">
        <f t="shared" si="96"/>
        <v>1998.0403699999999</v>
      </c>
      <c r="T2037" s="23">
        <f t="shared" si="94"/>
        <v>1</v>
      </c>
    </row>
    <row r="2038" spans="1:20" ht="17.399999999999999">
      <c r="A2038" s="23" t="str">
        <f t="shared" si="95"/>
        <v/>
      </c>
      <c r="B2038" s="24" t="s">
        <v>4385</v>
      </c>
      <c r="C2038" s="6" t="s">
        <v>4388</v>
      </c>
      <c r="D2038" s="25" t="s">
        <v>37</v>
      </c>
      <c r="E2038" s="28">
        <v>100.59</v>
      </c>
      <c r="F2038" s="25">
        <v>1</v>
      </c>
      <c r="G2038" s="25"/>
      <c r="H2038" s="25"/>
      <c r="I2038" s="25"/>
      <c r="J2038" s="25"/>
      <c r="K2038" s="25" t="s">
        <v>2626</v>
      </c>
      <c r="L2038" s="25"/>
      <c r="M2038"/>
      <c r="N2038"/>
      <c r="O2038" s="25">
        <v>-6.11</v>
      </c>
      <c r="P2038" s="25">
        <v>-51.88</v>
      </c>
      <c r="S2038" s="23" t="str">
        <f t="shared" si="96"/>
        <v/>
      </c>
      <c r="T2038" s="23">
        <f t="shared" si="94"/>
        <v>0</v>
      </c>
    </row>
    <row r="2039" spans="1:20" ht="17.399999999999999">
      <c r="A2039" s="23" t="str">
        <f t="shared" si="95"/>
        <v/>
      </c>
      <c r="B2039" s="24" t="s">
        <v>3522</v>
      </c>
      <c r="C2039" s="6" t="s">
        <v>3588</v>
      </c>
      <c r="D2039" s="25" t="s">
        <v>37</v>
      </c>
      <c r="E2039" s="28">
        <v>126.3</v>
      </c>
      <c r="F2039" s="25">
        <v>1</v>
      </c>
      <c r="G2039" s="25">
        <v>6.8</v>
      </c>
      <c r="H2039" s="25">
        <v>6.8</v>
      </c>
      <c r="I2039" s="25"/>
      <c r="J2039" s="25"/>
      <c r="K2039" s="25" t="s">
        <v>4088</v>
      </c>
      <c r="L2039" s="25"/>
      <c r="M2039"/>
      <c r="N2039"/>
      <c r="O2039" s="25">
        <v>-19.28</v>
      </c>
      <c r="P2039" s="25">
        <v>-23.89</v>
      </c>
      <c r="S2039" s="23" t="str">
        <f t="shared" si="96"/>
        <v/>
      </c>
      <c r="T2039" s="23">
        <f t="shared" si="94"/>
        <v>0</v>
      </c>
    </row>
    <row r="2040" spans="1:20" ht="17.399999999999999">
      <c r="A2040" s="23" t="str">
        <f t="shared" si="95"/>
        <v/>
      </c>
      <c r="B2040" s="24" t="s">
        <v>3642</v>
      </c>
      <c r="C2040" s="6" t="s">
        <v>3781</v>
      </c>
      <c r="D2040" s="25" t="s">
        <v>37</v>
      </c>
      <c r="E2040" s="28">
        <v>35.97</v>
      </c>
      <c r="F2040" s="25"/>
      <c r="G2040" s="25"/>
      <c r="H2040" s="25"/>
      <c r="I2040" s="25"/>
      <c r="J2040" s="25"/>
      <c r="K2040" s="25" t="s">
        <v>4076</v>
      </c>
      <c r="L2040" s="25"/>
      <c r="M2040"/>
      <c r="N2040"/>
      <c r="O2040" s="25">
        <v>0</v>
      </c>
      <c r="P2040" s="25">
        <v>0</v>
      </c>
      <c r="S2040" s="23" t="str">
        <f t="shared" si="96"/>
        <v/>
      </c>
      <c r="T2040" s="23">
        <f t="shared" si="94"/>
        <v>0</v>
      </c>
    </row>
    <row r="2041" spans="1:20" ht="17.399999999999999">
      <c r="A2041" s="23" t="str">
        <f t="shared" si="95"/>
        <v/>
      </c>
      <c r="B2041" s="24" t="s">
        <v>3212</v>
      </c>
      <c r="C2041" s="6" t="s">
        <v>3328</v>
      </c>
      <c r="D2041" s="25" t="s">
        <v>9</v>
      </c>
      <c r="E2041" s="28">
        <v>494.74</v>
      </c>
      <c r="F2041" s="25"/>
      <c r="G2041" s="25"/>
      <c r="H2041" s="25"/>
      <c r="I2041" s="25"/>
      <c r="J2041" s="25"/>
      <c r="K2041" s="25" t="s">
        <v>4101</v>
      </c>
      <c r="L2041" s="25"/>
      <c r="M2041"/>
      <c r="N2041"/>
      <c r="O2041" s="25">
        <v>-0.23</v>
      </c>
      <c r="P2041" s="25">
        <v>-6.96</v>
      </c>
      <c r="S2041" s="23" t="str">
        <f t="shared" si="96"/>
        <v/>
      </c>
      <c r="T2041" s="23">
        <f t="shared" si="94"/>
        <v>0</v>
      </c>
    </row>
    <row r="2042" spans="1:20" ht="17.399999999999999">
      <c r="A2042" s="23">
        <f t="shared" si="95"/>
        <v>187</v>
      </c>
      <c r="B2042" s="24" t="s">
        <v>3213</v>
      </c>
      <c r="C2042" s="6" t="s">
        <v>485</v>
      </c>
      <c r="D2042" s="25" t="s">
        <v>9</v>
      </c>
      <c r="E2042" s="28">
        <v>708.38</v>
      </c>
      <c r="F2042" s="25">
        <v>2</v>
      </c>
      <c r="G2042" s="25">
        <v>-1.45</v>
      </c>
      <c r="H2042" s="25">
        <v>-1.45</v>
      </c>
      <c r="I2042" s="25">
        <v>-1.45</v>
      </c>
      <c r="J2042" s="25">
        <v>3.6</v>
      </c>
      <c r="K2042" s="25" t="s">
        <v>4084</v>
      </c>
      <c r="L2042" s="25"/>
      <c r="M2042"/>
      <c r="N2042"/>
      <c r="O2042" s="25">
        <v>-1.44</v>
      </c>
      <c r="P2042" s="25">
        <v>-24.72</v>
      </c>
      <c r="S2042" s="23">
        <f t="shared" si="96"/>
        <v>708.40041999999994</v>
      </c>
      <c r="T2042" s="23">
        <f t="shared" si="94"/>
        <v>0</v>
      </c>
    </row>
    <row r="2043" spans="1:20" ht="17.399999999999999">
      <c r="A2043" s="23" t="str">
        <f t="shared" si="95"/>
        <v/>
      </c>
      <c r="B2043" s="24" t="s">
        <v>3380</v>
      </c>
      <c r="C2043" s="6" t="s">
        <v>3467</v>
      </c>
      <c r="D2043" s="25" t="s">
        <v>37</v>
      </c>
      <c r="E2043" s="28">
        <v>128.91999999999999</v>
      </c>
      <c r="F2043" s="25"/>
      <c r="G2043" s="25"/>
      <c r="H2043" s="25"/>
      <c r="I2043" s="25"/>
      <c r="J2043" s="25"/>
      <c r="K2043" s="25" t="s">
        <v>4092</v>
      </c>
      <c r="L2043" s="25"/>
      <c r="M2043"/>
      <c r="N2043"/>
      <c r="O2043" s="25">
        <v>-23.86</v>
      </c>
      <c r="P2043" s="25">
        <v>-44.21</v>
      </c>
      <c r="S2043" s="23" t="str">
        <f t="shared" si="96"/>
        <v/>
      </c>
      <c r="T2043" s="23">
        <f t="shared" si="94"/>
        <v>0</v>
      </c>
    </row>
    <row r="2044" spans="1:20" ht="17.399999999999999">
      <c r="A2044" s="23" t="str">
        <f t="shared" si="95"/>
        <v/>
      </c>
      <c r="B2044" s="24" t="s">
        <v>4459</v>
      </c>
      <c r="C2044" s="6" t="s">
        <v>4463</v>
      </c>
      <c r="D2044" s="25" t="s">
        <v>37</v>
      </c>
      <c r="E2044" s="28">
        <v>14.7</v>
      </c>
      <c r="F2044" s="25"/>
      <c r="G2044" s="25"/>
      <c r="H2044" s="25"/>
      <c r="I2044" s="25"/>
      <c r="J2044" s="25"/>
      <c r="K2044" s="25" t="s">
        <v>4084</v>
      </c>
      <c r="L2044" s="25"/>
      <c r="M2044"/>
      <c r="N2044"/>
      <c r="O2044" s="25">
        <v>-35.31</v>
      </c>
      <c r="P2044" s="25">
        <v>-51.02</v>
      </c>
      <c r="S2044" s="23" t="str">
        <f t="shared" si="96"/>
        <v/>
      </c>
      <c r="T2044" s="23">
        <f t="shared" si="94"/>
        <v>0</v>
      </c>
    </row>
    <row r="2045" spans="1:20" ht="17.399999999999999">
      <c r="A2045" s="23" t="str">
        <f t="shared" si="95"/>
        <v/>
      </c>
      <c r="B2045" s="24" t="s">
        <v>3523</v>
      </c>
      <c r="C2045" s="6" t="s">
        <v>4981</v>
      </c>
      <c r="D2045" s="25" t="s">
        <v>37</v>
      </c>
      <c r="E2045" s="26">
        <v>61.94</v>
      </c>
      <c r="F2045" s="25"/>
      <c r="G2045" s="25"/>
      <c r="H2045" s="25"/>
      <c r="I2045" s="25"/>
      <c r="J2045" s="25"/>
      <c r="K2045" s="25" t="s">
        <v>4084</v>
      </c>
      <c r="L2045" s="25"/>
      <c r="M2045"/>
      <c r="N2045"/>
      <c r="O2045" s="25">
        <v>40.04</v>
      </c>
      <c r="P2045" s="25">
        <v>59.18</v>
      </c>
      <c r="S2045" s="23" t="str">
        <f t="shared" si="96"/>
        <v/>
      </c>
      <c r="T2045" s="23">
        <f t="shared" si="94"/>
        <v>0</v>
      </c>
    </row>
    <row r="2046" spans="1:20" ht="17.399999999999999">
      <c r="A2046" s="23" t="str">
        <f t="shared" si="95"/>
        <v/>
      </c>
      <c r="B2046" s="24" t="s">
        <v>3214</v>
      </c>
      <c r="C2046" s="6" t="s">
        <v>4678</v>
      </c>
      <c r="D2046" s="25" t="s">
        <v>9</v>
      </c>
      <c r="E2046" s="26">
        <v>269.61</v>
      </c>
      <c r="F2046" s="25">
        <v>2</v>
      </c>
      <c r="G2046" s="25">
        <v>8.5500000000000007</v>
      </c>
      <c r="H2046" s="25">
        <v>8.8000000000000007</v>
      </c>
      <c r="I2046" s="25"/>
      <c r="J2046" s="25"/>
      <c r="K2046" s="25" t="s">
        <v>4113</v>
      </c>
      <c r="L2046" s="25"/>
      <c r="M2046"/>
      <c r="N2046"/>
      <c r="O2046" s="25">
        <v>-24.33</v>
      </c>
      <c r="P2046" s="25">
        <v>-14.53</v>
      </c>
      <c r="S2046" s="23" t="str">
        <f t="shared" si="96"/>
        <v/>
      </c>
      <c r="T2046" s="23">
        <f t="shared" si="94"/>
        <v>0</v>
      </c>
    </row>
    <row r="2047" spans="1:20" ht="17.399999999999999">
      <c r="A2047" s="23" t="str">
        <f t="shared" si="95"/>
        <v/>
      </c>
      <c r="B2047" s="24" t="s">
        <v>5022</v>
      </c>
      <c r="C2047" s="6" t="s">
        <v>5027</v>
      </c>
      <c r="D2047" s="25" t="s">
        <v>37</v>
      </c>
      <c r="E2047" s="28">
        <v>358.27</v>
      </c>
      <c r="F2047" s="25"/>
      <c r="G2047" s="25"/>
      <c r="H2047" s="25"/>
      <c r="I2047" s="25"/>
      <c r="J2047" s="25"/>
      <c r="K2047" s="25" t="s">
        <v>4076</v>
      </c>
      <c r="L2047" s="25"/>
      <c r="M2047"/>
      <c r="N2047"/>
      <c r="O2047" s="25">
        <v>-10.17</v>
      </c>
      <c r="P2047" s="25">
        <v>-43.15</v>
      </c>
      <c r="S2047" s="23" t="str">
        <f t="shared" si="96"/>
        <v/>
      </c>
      <c r="T2047" s="23">
        <f t="shared" si="94"/>
        <v>0</v>
      </c>
    </row>
    <row r="2048" spans="1:20" ht="17.399999999999999">
      <c r="A2048" s="23" t="str">
        <f t="shared" si="95"/>
        <v/>
      </c>
      <c r="B2048" s="24" t="s">
        <v>5266</v>
      </c>
      <c r="C2048" s="6" t="s">
        <v>5267</v>
      </c>
      <c r="D2048" s="25" t="s">
        <v>37</v>
      </c>
      <c r="E2048" s="28">
        <v>64.319999999999993</v>
      </c>
      <c r="F2048" s="25"/>
      <c r="G2048" s="25"/>
      <c r="H2048" s="25"/>
      <c r="I2048" s="25"/>
      <c r="J2048" s="25"/>
      <c r="K2048" s="25" t="s">
        <v>4110</v>
      </c>
      <c r="L2048" s="25"/>
      <c r="M2048"/>
      <c r="N2048"/>
      <c r="O2048" s="25">
        <v>-39.03</v>
      </c>
      <c r="P2048" s="25"/>
      <c r="S2048" s="23" t="str">
        <f t="shared" si="96"/>
        <v/>
      </c>
      <c r="T2048" s="23">
        <f t="shared" si="94"/>
        <v>0</v>
      </c>
    </row>
    <row r="2049" spans="1:20" ht="17.399999999999999">
      <c r="A2049" s="23" t="str">
        <f t="shared" si="95"/>
        <v/>
      </c>
      <c r="B2049" s="24" t="s">
        <v>3524</v>
      </c>
      <c r="C2049" s="6" t="s">
        <v>5092</v>
      </c>
      <c r="D2049" s="25" t="s">
        <v>37</v>
      </c>
      <c r="E2049" s="26">
        <v>44.13</v>
      </c>
      <c r="F2049" s="25"/>
      <c r="G2049" s="25"/>
      <c r="H2049" s="25"/>
      <c r="I2049" s="25"/>
      <c r="J2049" s="25"/>
      <c r="K2049" s="25" t="s">
        <v>4076</v>
      </c>
      <c r="L2049" s="25"/>
      <c r="M2049"/>
      <c r="N2049"/>
      <c r="O2049" s="25">
        <v>0</v>
      </c>
      <c r="P2049" s="25">
        <v>-16.63</v>
      </c>
      <c r="S2049" s="23" t="str">
        <f t="shared" si="96"/>
        <v/>
      </c>
      <c r="T2049" s="23">
        <f t="shared" si="94"/>
        <v>0</v>
      </c>
    </row>
    <row r="2050" spans="1:20" ht="17.399999999999999">
      <c r="A2050" s="23" t="str">
        <f t="shared" si="95"/>
        <v/>
      </c>
      <c r="B2050" s="24" t="s">
        <v>3339</v>
      </c>
      <c r="C2050" s="6" t="s">
        <v>5254</v>
      </c>
      <c r="D2050" s="25" t="s">
        <v>37</v>
      </c>
      <c r="E2050" s="26">
        <v>37.9</v>
      </c>
      <c r="F2050" s="25"/>
      <c r="G2050" s="25"/>
      <c r="H2050" s="25"/>
      <c r="I2050" s="25"/>
      <c r="J2050" s="25"/>
      <c r="K2050" s="25" t="s">
        <v>4097</v>
      </c>
      <c r="L2050" s="25"/>
      <c r="M2050"/>
      <c r="N2050"/>
      <c r="O2050" s="25">
        <v>-42.72</v>
      </c>
      <c r="P2050" s="25">
        <v>-37.369999999999997</v>
      </c>
      <c r="S2050" s="23" t="str">
        <f t="shared" si="96"/>
        <v/>
      </c>
      <c r="T2050" s="23">
        <f t="shared" si="94"/>
        <v>0</v>
      </c>
    </row>
    <row r="2051" spans="1:20" ht="17.399999999999999">
      <c r="A2051" s="23" t="str">
        <f t="shared" si="95"/>
        <v/>
      </c>
      <c r="B2051" s="24" t="s">
        <v>4130</v>
      </c>
      <c r="C2051" s="6" t="s">
        <v>4133</v>
      </c>
      <c r="D2051" s="25" t="s">
        <v>37</v>
      </c>
      <c r="E2051" s="26">
        <v>32.159999999999997</v>
      </c>
      <c r="F2051" s="25"/>
      <c r="G2051" s="25"/>
      <c r="H2051" s="25"/>
      <c r="I2051" s="25"/>
      <c r="J2051" s="25"/>
      <c r="K2051" s="25" t="s">
        <v>4113</v>
      </c>
      <c r="L2051" s="25"/>
      <c r="M2051"/>
      <c r="N2051"/>
      <c r="O2051" s="25">
        <v>-16.53</v>
      </c>
      <c r="P2051" s="25">
        <v>11.76</v>
      </c>
      <c r="S2051" s="23" t="str">
        <f t="shared" si="96"/>
        <v/>
      </c>
      <c r="T2051" s="23">
        <f t="shared" si="94"/>
        <v>0</v>
      </c>
    </row>
    <row r="2052" spans="1:20" ht="17.399999999999999">
      <c r="A2052" s="23" t="str">
        <f t="shared" si="95"/>
        <v/>
      </c>
      <c r="B2052" s="24" t="s">
        <v>3381</v>
      </c>
      <c r="C2052" s="6" t="s">
        <v>3468</v>
      </c>
      <c r="D2052" s="25" t="s">
        <v>37</v>
      </c>
      <c r="E2052" s="26">
        <v>12.8</v>
      </c>
      <c r="F2052" s="25"/>
      <c r="G2052" s="25"/>
      <c r="H2052" s="25"/>
      <c r="I2052" s="25"/>
      <c r="J2052" s="25"/>
      <c r="K2052" s="25" t="s">
        <v>4118</v>
      </c>
      <c r="L2052" s="25"/>
      <c r="M2052"/>
      <c r="N2052"/>
      <c r="O2052" s="25">
        <v>-32.1</v>
      </c>
      <c r="P2052" s="25">
        <v>-42.19</v>
      </c>
      <c r="S2052" s="23" t="str">
        <f t="shared" si="96"/>
        <v/>
      </c>
      <c r="T2052" s="23">
        <f t="shared" si="94"/>
        <v>0</v>
      </c>
    </row>
    <row r="2053" spans="1:20" ht="17.399999999999999">
      <c r="A2053" s="23" t="str">
        <f t="shared" si="95"/>
        <v/>
      </c>
      <c r="B2053" s="24" t="s">
        <v>3215</v>
      </c>
      <c r="C2053" s="6" t="s">
        <v>3329</v>
      </c>
      <c r="D2053" s="25" t="s">
        <v>37</v>
      </c>
      <c r="E2053" s="26">
        <v>124.19</v>
      </c>
      <c r="F2053" s="25"/>
      <c r="G2053" s="25"/>
      <c r="H2053" s="25"/>
      <c r="I2053" s="25"/>
      <c r="J2053" s="25"/>
      <c r="K2053" s="25" t="s">
        <v>4109</v>
      </c>
      <c r="L2053" s="25"/>
      <c r="M2053"/>
      <c r="N2053"/>
      <c r="O2053" s="25">
        <v>-22.08</v>
      </c>
      <c r="P2053" s="25">
        <v>-50</v>
      </c>
      <c r="S2053" s="23" t="str">
        <f t="shared" si="96"/>
        <v/>
      </c>
      <c r="T2053" s="23">
        <f t="shared" si="94"/>
        <v>0</v>
      </c>
    </row>
    <row r="2054" spans="1:20" ht="17.399999999999999">
      <c r="A2054" s="23" t="str">
        <f t="shared" si="95"/>
        <v/>
      </c>
      <c r="B2054" s="24" t="s">
        <v>3643</v>
      </c>
      <c r="C2054" s="6" t="s">
        <v>3782</v>
      </c>
      <c r="D2054" s="25" t="s">
        <v>37</v>
      </c>
      <c r="E2054" s="26">
        <v>30.5</v>
      </c>
      <c r="F2054" s="25"/>
      <c r="G2054" s="25"/>
      <c r="H2054" s="25"/>
      <c r="I2054" s="25"/>
      <c r="J2054" s="25"/>
      <c r="K2054" s="25" t="s">
        <v>4113</v>
      </c>
      <c r="L2054" s="25"/>
      <c r="M2054"/>
      <c r="N2054"/>
      <c r="O2054" s="25">
        <v>-22.02</v>
      </c>
      <c r="P2054" s="25">
        <v>-62.24</v>
      </c>
      <c r="S2054" s="23" t="str">
        <f t="shared" si="96"/>
        <v/>
      </c>
      <c r="T2054" s="23">
        <f t="shared" si="94"/>
        <v>0</v>
      </c>
    </row>
    <row r="2055" spans="1:20" ht="17.399999999999999">
      <c r="A2055" s="23" t="str">
        <f t="shared" si="95"/>
        <v/>
      </c>
      <c r="B2055" s="24" t="s">
        <v>4816</v>
      </c>
      <c r="C2055" s="6" t="s">
        <v>4821</v>
      </c>
      <c r="D2055" s="25" t="s">
        <v>37</v>
      </c>
      <c r="E2055" s="28">
        <v>115.05</v>
      </c>
      <c r="F2055" s="25"/>
      <c r="G2055" s="25"/>
      <c r="H2055" s="25"/>
      <c r="I2055" s="25"/>
      <c r="J2055" s="25"/>
      <c r="K2055" s="25" t="s">
        <v>4110</v>
      </c>
      <c r="L2055" s="25"/>
      <c r="M2055"/>
      <c r="N2055"/>
      <c r="O2055" s="25">
        <v>-26.28</v>
      </c>
      <c r="P2055" s="25">
        <v>-54.19</v>
      </c>
      <c r="S2055" s="23" t="str">
        <f t="shared" si="96"/>
        <v/>
      </c>
      <c r="T2055" s="23">
        <f t="shared" si="94"/>
        <v>0</v>
      </c>
    </row>
    <row r="2056" spans="1:20" ht="17.399999999999999">
      <c r="A2056" s="23" t="str">
        <f t="shared" si="95"/>
        <v/>
      </c>
      <c r="B2056" s="24" t="s">
        <v>4008</v>
      </c>
      <c r="C2056" s="6" t="s">
        <v>4014</v>
      </c>
      <c r="D2056" s="25" t="s">
        <v>37</v>
      </c>
      <c r="E2056" s="28">
        <v>32.630000000000003</v>
      </c>
      <c r="F2056" s="25"/>
      <c r="G2056" s="25"/>
      <c r="H2056" s="25"/>
      <c r="I2056" s="25"/>
      <c r="J2056" s="25"/>
      <c r="K2056" s="25" t="s">
        <v>4113</v>
      </c>
      <c r="L2056" s="25"/>
      <c r="M2056"/>
      <c r="N2056"/>
      <c r="O2056" s="25">
        <v>-20.13</v>
      </c>
      <c r="P2056" s="25">
        <v>-28</v>
      </c>
      <c r="S2056" s="23" t="str">
        <f t="shared" si="96"/>
        <v/>
      </c>
      <c r="T2056" s="23">
        <f t="shared" si="94"/>
        <v>0</v>
      </c>
    </row>
    <row r="2057" spans="1:20" ht="17.399999999999999">
      <c r="A2057" s="23" t="str">
        <f t="shared" si="95"/>
        <v/>
      </c>
      <c r="B2057" s="24" t="s">
        <v>3382</v>
      </c>
      <c r="C2057" s="6" t="s">
        <v>4654</v>
      </c>
      <c r="D2057" s="25" t="s">
        <v>37</v>
      </c>
      <c r="E2057" s="28">
        <v>38.85</v>
      </c>
      <c r="F2057" s="25"/>
      <c r="G2057" s="25"/>
      <c r="H2057" s="25"/>
      <c r="I2057" s="25"/>
      <c r="J2057" s="25"/>
      <c r="K2057" s="25" t="s">
        <v>4085</v>
      </c>
      <c r="L2057" s="25"/>
      <c r="M2057"/>
      <c r="N2057"/>
      <c r="O2057" s="25">
        <v>-11.85</v>
      </c>
      <c r="P2057" s="25">
        <v>-4.29</v>
      </c>
      <c r="S2057" s="23" t="str">
        <f t="shared" si="96"/>
        <v/>
      </c>
      <c r="T2057" s="23">
        <f t="shared" si="94"/>
        <v>0</v>
      </c>
    </row>
    <row r="2058" spans="1:20" ht="17.399999999999999">
      <c r="A2058" s="23" t="str">
        <f t="shared" si="95"/>
        <v/>
      </c>
      <c r="B2058" s="24" t="s">
        <v>3216</v>
      </c>
      <c r="C2058" s="6" t="s">
        <v>3330</v>
      </c>
      <c r="D2058" s="25" t="s">
        <v>37</v>
      </c>
      <c r="E2058" s="28">
        <v>25.22</v>
      </c>
      <c r="F2058" s="25"/>
      <c r="G2058" s="25"/>
      <c r="H2058" s="25"/>
      <c r="I2058" s="25"/>
      <c r="J2058" s="25"/>
      <c r="K2058" s="25" t="s">
        <v>4113</v>
      </c>
      <c r="L2058" s="25"/>
      <c r="M2058"/>
      <c r="N2058"/>
      <c r="O2058" s="25">
        <v>-17.71</v>
      </c>
      <c r="P2058" s="25">
        <v>-25.53</v>
      </c>
      <c r="S2058" s="23" t="str">
        <f t="shared" si="96"/>
        <v/>
      </c>
      <c r="T2058" s="23">
        <f t="shared" si="94"/>
        <v>0</v>
      </c>
    </row>
    <row r="2059" spans="1:20" ht="17.399999999999999">
      <c r="A2059" s="23" t="str">
        <f t="shared" si="95"/>
        <v/>
      </c>
      <c r="B2059" s="24" t="s">
        <v>3644</v>
      </c>
      <c r="C2059" s="6" t="s">
        <v>3783</v>
      </c>
      <c r="D2059" s="25" t="s">
        <v>37</v>
      </c>
      <c r="E2059" s="28">
        <v>23.78</v>
      </c>
      <c r="F2059" s="25"/>
      <c r="G2059" s="25"/>
      <c r="H2059" s="25"/>
      <c r="I2059" s="25"/>
      <c r="J2059" s="25"/>
      <c r="K2059" s="25" t="s">
        <v>4096</v>
      </c>
      <c r="L2059" s="25"/>
      <c r="M2059"/>
      <c r="N2059"/>
      <c r="O2059" s="25">
        <v>-29.24</v>
      </c>
      <c r="P2059" s="25">
        <v>-35.090000000000003</v>
      </c>
      <c r="S2059" s="23" t="str">
        <f t="shared" si="96"/>
        <v/>
      </c>
      <c r="T2059" s="23">
        <f t="shared" si="94"/>
        <v>0</v>
      </c>
    </row>
    <row r="2060" spans="1:20" ht="17.399999999999999">
      <c r="A2060" s="23">
        <f t="shared" si="95"/>
        <v>213</v>
      </c>
      <c r="B2060" s="24" t="s">
        <v>3383</v>
      </c>
      <c r="C2060" s="6" t="s">
        <v>3469</v>
      </c>
      <c r="D2060" s="25" t="s">
        <v>37</v>
      </c>
      <c r="E2060" s="28">
        <v>439.03</v>
      </c>
      <c r="F2060" s="25">
        <v>2</v>
      </c>
      <c r="G2060" s="25">
        <v>8</v>
      </c>
      <c r="H2060" s="25">
        <v>8.9</v>
      </c>
      <c r="I2060" s="25">
        <v>9</v>
      </c>
      <c r="J2060" s="25">
        <v>8.9</v>
      </c>
      <c r="K2060" s="25" t="s">
        <v>4092</v>
      </c>
      <c r="L2060" s="25"/>
      <c r="M2060"/>
      <c r="N2060"/>
      <c r="O2060" s="25">
        <v>-9.3000000000000007</v>
      </c>
      <c r="P2060" s="25">
        <v>19.88</v>
      </c>
      <c r="S2060" s="23">
        <f t="shared" si="96"/>
        <v>439.05059999999997</v>
      </c>
      <c r="T2060" s="23">
        <f t="shared" si="94"/>
        <v>0</v>
      </c>
    </row>
    <row r="2061" spans="1:20" ht="17.399999999999999">
      <c r="A2061" s="23" t="str">
        <f t="shared" si="95"/>
        <v/>
      </c>
      <c r="B2061" s="24" t="s">
        <v>4567</v>
      </c>
      <c r="C2061" s="6" t="s">
        <v>5193</v>
      </c>
      <c r="D2061" s="25" t="s">
        <v>37</v>
      </c>
      <c r="E2061" s="28">
        <v>27.28</v>
      </c>
      <c r="F2061" s="25"/>
      <c r="G2061" s="25"/>
      <c r="H2061" s="25"/>
      <c r="I2061" s="25"/>
      <c r="J2061" s="25"/>
      <c r="K2061" s="25" t="s">
        <v>4113</v>
      </c>
      <c r="L2061" s="25"/>
      <c r="M2061"/>
      <c r="N2061"/>
      <c r="O2061" s="25">
        <v>10.91</v>
      </c>
      <c r="P2061" s="25">
        <v>-31.88</v>
      </c>
      <c r="S2061" s="23" t="str">
        <f t="shared" si="96"/>
        <v/>
      </c>
      <c r="T2061" s="23">
        <f t="shared" si="94"/>
        <v>0</v>
      </c>
    </row>
    <row r="2062" spans="1:20" ht="17.399999999999999">
      <c r="A2062" s="23">
        <f t="shared" si="95"/>
        <v>126</v>
      </c>
      <c r="B2062" s="24" t="s">
        <v>3384</v>
      </c>
      <c r="C2062" s="6" t="s">
        <v>3470</v>
      </c>
      <c r="D2062" s="25" t="s">
        <v>37</v>
      </c>
      <c r="E2062" s="28">
        <v>2446.15</v>
      </c>
      <c r="F2062" s="25">
        <v>4</v>
      </c>
      <c r="G2062" s="25">
        <v>6.32</v>
      </c>
      <c r="H2062" s="25">
        <v>6.97</v>
      </c>
      <c r="I2062" s="25">
        <v>6.73</v>
      </c>
      <c r="J2062" s="25">
        <v>7.67</v>
      </c>
      <c r="K2062" s="25" t="s">
        <v>4105</v>
      </c>
      <c r="L2062" s="25"/>
      <c r="M2062"/>
      <c r="N2062"/>
      <c r="O2062" s="25">
        <v>22.4</v>
      </c>
      <c r="P2062" s="25">
        <v>29.57</v>
      </c>
      <c r="S2062" s="23">
        <f t="shared" si="96"/>
        <v>2446.1706199999999</v>
      </c>
      <c r="T2062" s="23">
        <f t="shared" ref="T2062:T2125" si="97">IF(AND(G2062&lt;H2062,I2062&lt;J2062,H2062&lt;J2062),1,IF(AND(G2062&gt;H2062,I2062&gt;J2062,H2062&gt;J2062),-1,0))</f>
        <v>1</v>
      </c>
    </row>
    <row r="2063" spans="1:20" ht="17.399999999999999">
      <c r="A2063" s="23" t="str">
        <f t="shared" ref="A2063:A2126" si="98">IF(ISERROR(RANK(S2063,$S$14:$S$3000,)),"",RANK(S2063,$S$14:$S$3000,))</f>
        <v/>
      </c>
      <c r="B2063" s="24" t="s">
        <v>3385</v>
      </c>
      <c r="C2063" s="6" t="s">
        <v>5252</v>
      </c>
      <c r="D2063" s="25" t="s">
        <v>37</v>
      </c>
      <c r="E2063" s="28">
        <v>77.37</v>
      </c>
      <c r="F2063" s="25"/>
      <c r="G2063" s="25"/>
      <c r="H2063" s="25"/>
      <c r="I2063" s="25"/>
      <c r="J2063" s="25"/>
      <c r="K2063" s="25" t="s">
        <v>4105</v>
      </c>
      <c r="L2063" s="25"/>
      <c r="M2063"/>
      <c r="N2063"/>
      <c r="O2063" s="25">
        <v>10.39</v>
      </c>
      <c r="P2063" s="25">
        <v>-22.09</v>
      </c>
      <c r="S2063" s="23" t="str">
        <f t="shared" ref="S2063:S2126" si="99">IF(OR(F2063&lt;=$F$8,ISBLANK(G2063),ISBLANK(H2063),ISBLANK(J2063),ISBLANK(I2063)),"",E2063+ROW()/100000)</f>
        <v/>
      </c>
      <c r="T2063" s="23">
        <f t="shared" si="97"/>
        <v>0</v>
      </c>
    </row>
    <row r="2064" spans="1:20" ht="17.399999999999999">
      <c r="A2064" s="23" t="str">
        <f t="shared" si="98"/>
        <v/>
      </c>
      <c r="B2064" s="24" t="s">
        <v>3386</v>
      </c>
      <c r="C2064" s="6" t="s">
        <v>3471</v>
      </c>
      <c r="D2064" s="25" t="s">
        <v>37</v>
      </c>
      <c r="E2064" s="28">
        <v>44.79</v>
      </c>
      <c r="F2064" s="25"/>
      <c r="G2064" s="25"/>
      <c r="H2064" s="25"/>
      <c r="I2064" s="25"/>
      <c r="J2064" s="25"/>
      <c r="K2064" s="25" t="s">
        <v>4107</v>
      </c>
      <c r="L2064" s="25"/>
      <c r="M2064"/>
      <c r="N2064"/>
      <c r="O2064" s="25">
        <v>-23.59</v>
      </c>
      <c r="P2064" s="25">
        <v>-51.49</v>
      </c>
      <c r="S2064" s="23" t="str">
        <f t="shared" si="99"/>
        <v/>
      </c>
      <c r="T2064" s="23">
        <f t="shared" si="97"/>
        <v>0</v>
      </c>
    </row>
    <row r="2065" spans="1:20" ht="17.399999999999999">
      <c r="A2065" s="23" t="str">
        <f t="shared" si="98"/>
        <v/>
      </c>
      <c r="B2065" s="24" t="s">
        <v>3645</v>
      </c>
      <c r="C2065" s="6" t="s">
        <v>3784</v>
      </c>
      <c r="D2065" s="25" t="s">
        <v>37</v>
      </c>
      <c r="E2065" s="28">
        <v>270.89</v>
      </c>
      <c r="F2065" s="25"/>
      <c r="G2065" s="25"/>
      <c r="H2065" s="25"/>
      <c r="I2065" s="25"/>
      <c r="J2065" s="25"/>
      <c r="K2065" s="25" t="s">
        <v>4096</v>
      </c>
      <c r="L2065" s="25"/>
      <c r="M2065"/>
      <c r="N2065"/>
      <c r="O2065" s="25">
        <v>14.57</v>
      </c>
      <c r="P2065" s="25">
        <v>38.07</v>
      </c>
      <c r="S2065" s="23" t="str">
        <f t="shared" si="99"/>
        <v/>
      </c>
      <c r="T2065" s="23">
        <f t="shared" si="97"/>
        <v>0</v>
      </c>
    </row>
    <row r="2066" spans="1:20" ht="17.399999999999999">
      <c r="A2066" s="23" t="str">
        <f t="shared" si="98"/>
        <v/>
      </c>
      <c r="B2066" s="24" t="s">
        <v>3217</v>
      </c>
      <c r="C2066" s="6" t="s">
        <v>3331</v>
      </c>
      <c r="D2066" s="25" t="s">
        <v>37</v>
      </c>
      <c r="E2066" s="28">
        <v>87.23</v>
      </c>
      <c r="F2066" s="25"/>
      <c r="G2066" s="25"/>
      <c r="H2066" s="25"/>
      <c r="I2066" s="25"/>
      <c r="J2066" s="25"/>
      <c r="K2066" s="25" t="s">
        <v>4080</v>
      </c>
      <c r="L2066" s="25"/>
      <c r="M2066"/>
      <c r="N2066"/>
      <c r="O2066" s="25">
        <v>-12.14</v>
      </c>
      <c r="P2066" s="25">
        <v>-21.9</v>
      </c>
      <c r="S2066" s="23" t="str">
        <f t="shared" si="99"/>
        <v/>
      </c>
      <c r="T2066" s="23">
        <f t="shared" si="97"/>
        <v>0</v>
      </c>
    </row>
    <row r="2067" spans="1:20" ht="17.399999999999999">
      <c r="A2067" s="23" t="str">
        <f t="shared" si="98"/>
        <v/>
      </c>
      <c r="B2067" s="24" t="s">
        <v>3218</v>
      </c>
      <c r="C2067" s="6" t="s">
        <v>3332</v>
      </c>
      <c r="D2067" s="25" t="s">
        <v>37</v>
      </c>
      <c r="E2067" s="26">
        <v>95.62</v>
      </c>
      <c r="F2067" s="25"/>
      <c r="G2067" s="25"/>
      <c r="H2067" s="25"/>
      <c r="I2067" s="25"/>
      <c r="J2067" s="25"/>
      <c r="K2067" s="25" t="s">
        <v>4092</v>
      </c>
      <c r="L2067" s="25"/>
      <c r="M2067"/>
      <c r="N2067"/>
      <c r="O2067" s="25">
        <v>-27.98</v>
      </c>
      <c r="P2067" s="25">
        <v>-47.08</v>
      </c>
      <c r="S2067" s="23" t="str">
        <f t="shared" si="99"/>
        <v/>
      </c>
      <c r="T2067" s="23">
        <f t="shared" si="97"/>
        <v>0</v>
      </c>
    </row>
    <row r="2068" spans="1:20" ht="17.399999999999999">
      <c r="A2068" s="23" t="str">
        <f t="shared" si="98"/>
        <v/>
      </c>
      <c r="B2068" s="24" t="s">
        <v>3950</v>
      </c>
      <c r="C2068" s="6" t="s">
        <v>3953</v>
      </c>
      <c r="D2068" s="25" t="s">
        <v>37</v>
      </c>
      <c r="E2068" s="25">
        <v>17.809999999999999</v>
      </c>
      <c r="F2068" s="25"/>
      <c r="G2068" s="25"/>
      <c r="H2068" s="25"/>
      <c r="I2068" s="25"/>
      <c r="J2068" s="25"/>
      <c r="K2068" s="25" t="s">
        <v>4103</v>
      </c>
      <c r="L2068" s="25"/>
      <c r="M2068"/>
      <c r="N2068"/>
      <c r="O2068" s="25">
        <v>-27.21</v>
      </c>
      <c r="P2068" s="25">
        <v>-48.01</v>
      </c>
      <c r="S2068" s="23" t="str">
        <f t="shared" si="99"/>
        <v/>
      </c>
      <c r="T2068" s="23">
        <f t="shared" si="97"/>
        <v>0</v>
      </c>
    </row>
    <row r="2069" spans="1:20" ht="17.399999999999999">
      <c r="A2069" s="23" t="str">
        <f t="shared" si="98"/>
        <v/>
      </c>
      <c r="B2069" s="24" t="s">
        <v>3646</v>
      </c>
      <c r="C2069" s="6" t="s">
        <v>3785</v>
      </c>
      <c r="D2069" s="25" t="s">
        <v>37</v>
      </c>
      <c r="E2069" s="28">
        <v>51.88</v>
      </c>
      <c r="F2069" s="25"/>
      <c r="G2069" s="25"/>
      <c r="H2069" s="25"/>
      <c r="I2069" s="25"/>
      <c r="J2069" s="25"/>
      <c r="K2069" s="25" t="s">
        <v>4100</v>
      </c>
      <c r="L2069" s="25"/>
      <c r="M2069"/>
      <c r="N2069"/>
      <c r="O2069" s="25">
        <v>-15.34</v>
      </c>
      <c r="P2069" s="25">
        <v>-55.5</v>
      </c>
      <c r="S2069" s="23" t="str">
        <f t="shared" si="99"/>
        <v/>
      </c>
      <c r="T2069" s="23">
        <f t="shared" si="97"/>
        <v>0</v>
      </c>
    </row>
    <row r="2070" spans="1:20" ht="17.399999999999999">
      <c r="A2070" s="23" t="str">
        <f t="shared" si="98"/>
        <v/>
      </c>
      <c r="B2070" s="24" t="s">
        <v>4295</v>
      </c>
      <c r="C2070" s="6" t="s">
        <v>4298</v>
      </c>
      <c r="D2070" s="25" t="s">
        <v>37</v>
      </c>
      <c r="E2070" s="28">
        <v>15</v>
      </c>
      <c r="F2070" s="25"/>
      <c r="G2070" s="25"/>
      <c r="H2070" s="25"/>
      <c r="I2070" s="25"/>
      <c r="J2070" s="25"/>
      <c r="K2070" s="25" t="s">
        <v>4113</v>
      </c>
      <c r="L2070" s="25"/>
      <c r="M2070"/>
      <c r="N2070"/>
      <c r="O2070" s="25">
        <v>22.02</v>
      </c>
      <c r="P2070" s="25">
        <v>-36.43</v>
      </c>
      <c r="S2070" s="23" t="str">
        <f t="shared" si="99"/>
        <v/>
      </c>
      <c r="T2070" s="23">
        <f t="shared" si="97"/>
        <v>0</v>
      </c>
    </row>
    <row r="2071" spans="1:20" ht="17.399999999999999">
      <c r="A2071" s="23" t="str">
        <f t="shared" si="98"/>
        <v/>
      </c>
      <c r="B2071" s="24" t="s">
        <v>3219</v>
      </c>
      <c r="C2071" s="6" t="s">
        <v>3333</v>
      </c>
      <c r="D2071" s="25" t="s">
        <v>9</v>
      </c>
      <c r="E2071" s="28">
        <v>155.16</v>
      </c>
      <c r="F2071" s="25">
        <v>1</v>
      </c>
      <c r="G2071" s="25">
        <v>6.2</v>
      </c>
      <c r="H2071" s="25">
        <v>6.2</v>
      </c>
      <c r="I2071" s="25"/>
      <c r="J2071" s="25"/>
      <c r="K2071" s="25" t="s">
        <v>4076</v>
      </c>
      <c r="L2071" s="25"/>
      <c r="M2071"/>
      <c r="N2071"/>
      <c r="O2071" s="25">
        <v>-6.73</v>
      </c>
      <c r="P2071" s="25">
        <v>-6.33</v>
      </c>
      <c r="S2071" s="23" t="str">
        <f t="shared" si="99"/>
        <v/>
      </c>
      <c r="T2071" s="23">
        <f t="shared" si="97"/>
        <v>0</v>
      </c>
    </row>
    <row r="2072" spans="1:20" ht="17.399999999999999">
      <c r="A2072" s="23" t="str">
        <f t="shared" si="98"/>
        <v/>
      </c>
      <c r="B2072" s="24" t="s">
        <v>3647</v>
      </c>
      <c r="C2072" s="6" t="s">
        <v>3786</v>
      </c>
      <c r="D2072" s="25" t="s">
        <v>37</v>
      </c>
      <c r="E2072" s="28">
        <v>717.4</v>
      </c>
      <c r="F2072" s="25">
        <v>2</v>
      </c>
      <c r="G2072" s="25">
        <v>-27.7</v>
      </c>
      <c r="H2072" s="25">
        <v>-27.7</v>
      </c>
      <c r="I2072" s="25">
        <v>-27.7</v>
      </c>
      <c r="J2072" s="25"/>
      <c r="K2072" s="25" t="s">
        <v>4120</v>
      </c>
      <c r="L2072" s="25"/>
      <c r="M2072"/>
      <c r="N2072"/>
      <c r="O2072" s="25">
        <v>-15.09</v>
      </c>
      <c r="P2072" s="25">
        <v>-35.869999999999997</v>
      </c>
      <c r="S2072" s="23" t="str">
        <f t="shared" si="99"/>
        <v/>
      </c>
      <c r="T2072" s="23">
        <f t="shared" si="97"/>
        <v>0</v>
      </c>
    </row>
    <row r="2073" spans="1:20" ht="17.399999999999999">
      <c r="A2073" s="23" t="str">
        <f t="shared" si="98"/>
        <v/>
      </c>
      <c r="B2073" s="24" t="s">
        <v>3220</v>
      </c>
      <c r="C2073" s="6" t="s">
        <v>3589</v>
      </c>
      <c r="D2073" s="25" t="s">
        <v>37</v>
      </c>
      <c r="E2073" s="28">
        <v>143.72</v>
      </c>
      <c r="F2073" s="25"/>
      <c r="G2073" s="25"/>
      <c r="H2073" s="25"/>
      <c r="I2073" s="25"/>
      <c r="J2073" s="25"/>
      <c r="K2073" s="25" t="s">
        <v>4109</v>
      </c>
      <c r="L2073" s="25"/>
      <c r="M2073"/>
      <c r="N2073"/>
      <c r="O2073" s="25">
        <v>-24.26</v>
      </c>
      <c r="P2073" s="25">
        <v>-16.260000000000002</v>
      </c>
      <c r="S2073" s="23" t="str">
        <f t="shared" si="99"/>
        <v/>
      </c>
      <c r="T2073" s="23">
        <f t="shared" si="97"/>
        <v>0</v>
      </c>
    </row>
    <row r="2074" spans="1:20" ht="17.399999999999999">
      <c r="A2074" s="23" t="str">
        <f t="shared" si="98"/>
        <v/>
      </c>
      <c r="B2074" s="24" t="s">
        <v>3387</v>
      </c>
      <c r="C2074" s="6" t="s">
        <v>3472</v>
      </c>
      <c r="D2074" s="25" t="s">
        <v>37</v>
      </c>
      <c r="E2074" s="26">
        <v>130.63</v>
      </c>
      <c r="F2074" s="25"/>
      <c r="G2074" s="25"/>
      <c r="H2074" s="25"/>
      <c r="I2074" s="25"/>
      <c r="J2074" s="25"/>
      <c r="K2074" s="25" t="s">
        <v>4105</v>
      </c>
      <c r="L2074" s="25"/>
      <c r="M2074"/>
      <c r="N2074"/>
      <c r="O2074" s="25">
        <v>-16.52</v>
      </c>
      <c r="P2074" s="25">
        <v>-35.86</v>
      </c>
      <c r="S2074" s="23" t="str">
        <f t="shared" si="99"/>
        <v/>
      </c>
      <c r="T2074" s="23">
        <f t="shared" si="97"/>
        <v>0</v>
      </c>
    </row>
    <row r="2075" spans="1:20" ht="17.399999999999999">
      <c r="A2075" s="23" t="str">
        <f t="shared" si="98"/>
        <v/>
      </c>
      <c r="B2075" s="24" t="s">
        <v>3648</v>
      </c>
      <c r="C2075" s="6" t="s">
        <v>3787</v>
      </c>
      <c r="D2075" s="25" t="s">
        <v>37</v>
      </c>
      <c r="E2075" s="28">
        <v>62.3</v>
      </c>
      <c r="F2075" s="25"/>
      <c r="G2075" s="25"/>
      <c r="H2075" s="25"/>
      <c r="I2075" s="25"/>
      <c r="J2075" s="25"/>
      <c r="K2075" s="25" t="s">
        <v>4105</v>
      </c>
      <c r="L2075" s="25"/>
      <c r="M2075"/>
      <c r="N2075"/>
      <c r="O2075" s="25">
        <v>0</v>
      </c>
      <c r="P2075" s="25">
        <v>0</v>
      </c>
      <c r="S2075" s="23" t="str">
        <f t="shared" si="99"/>
        <v/>
      </c>
      <c r="T2075" s="23">
        <f t="shared" si="97"/>
        <v>0</v>
      </c>
    </row>
    <row r="2076" spans="1:20" ht="17.399999999999999">
      <c r="A2076" s="23" t="str">
        <f t="shared" si="98"/>
        <v/>
      </c>
      <c r="B2076" s="24" t="s">
        <v>3525</v>
      </c>
      <c r="C2076" s="6" t="s">
        <v>3590</v>
      </c>
      <c r="D2076" s="25" t="s">
        <v>37</v>
      </c>
      <c r="E2076" s="28">
        <v>51.55</v>
      </c>
      <c r="F2076" s="25"/>
      <c r="G2076" s="25"/>
      <c r="H2076" s="25"/>
      <c r="I2076" s="25"/>
      <c r="J2076" s="25"/>
      <c r="K2076" s="25" t="s">
        <v>4084</v>
      </c>
      <c r="L2076" s="25"/>
      <c r="M2076"/>
      <c r="N2076"/>
      <c r="O2076" s="25">
        <v>-4.76</v>
      </c>
      <c r="P2076" s="25">
        <v>-30.72</v>
      </c>
      <c r="S2076" s="23" t="str">
        <f t="shared" si="99"/>
        <v/>
      </c>
      <c r="T2076" s="23">
        <f t="shared" si="97"/>
        <v>0</v>
      </c>
    </row>
    <row r="2077" spans="1:20" ht="17.399999999999999">
      <c r="A2077" s="23" t="str">
        <f t="shared" si="98"/>
        <v/>
      </c>
      <c r="B2077" s="24" t="s">
        <v>3872</v>
      </c>
      <c r="C2077" s="6" t="s">
        <v>3873</v>
      </c>
      <c r="D2077" s="25" t="s">
        <v>37</v>
      </c>
      <c r="E2077" s="28">
        <v>197.9</v>
      </c>
      <c r="F2077" s="25">
        <v>2</v>
      </c>
      <c r="G2077" s="25">
        <v>5</v>
      </c>
      <c r="H2077" s="25">
        <v>5</v>
      </c>
      <c r="I2077" s="25">
        <v>5</v>
      </c>
      <c r="J2077" s="25"/>
      <c r="K2077" s="25" t="s">
        <v>4113</v>
      </c>
      <c r="L2077" s="25"/>
      <c r="M2077"/>
      <c r="N2077"/>
      <c r="O2077" s="25">
        <v>-14.37</v>
      </c>
      <c r="P2077" s="25">
        <v>-30.58</v>
      </c>
      <c r="S2077" s="23" t="str">
        <f t="shared" si="99"/>
        <v/>
      </c>
      <c r="T2077" s="23">
        <f t="shared" si="97"/>
        <v>0</v>
      </c>
    </row>
    <row r="2078" spans="1:20" ht="17.399999999999999">
      <c r="A2078" s="23" t="str">
        <f t="shared" si="98"/>
        <v/>
      </c>
      <c r="B2078" s="24" t="s">
        <v>3526</v>
      </c>
      <c r="C2078" s="6" t="s">
        <v>3591</v>
      </c>
      <c r="D2078" s="25" t="s">
        <v>37</v>
      </c>
      <c r="E2078" s="25">
        <v>72.38</v>
      </c>
      <c r="F2078" s="25"/>
      <c r="G2078" s="25"/>
      <c r="H2078" s="25"/>
      <c r="I2078" s="25"/>
      <c r="J2078" s="25"/>
      <c r="K2078" s="25" t="s">
        <v>4089</v>
      </c>
      <c r="L2078" s="25"/>
      <c r="M2078"/>
      <c r="N2078"/>
      <c r="O2078" s="25">
        <v>-17.809999999999999</v>
      </c>
      <c r="P2078" s="25">
        <v>-31.63</v>
      </c>
      <c r="S2078" s="23" t="str">
        <f t="shared" si="99"/>
        <v/>
      </c>
      <c r="T2078" s="23">
        <f t="shared" si="97"/>
        <v>0</v>
      </c>
    </row>
    <row r="2079" spans="1:20" ht="17.399999999999999">
      <c r="A2079" s="23">
        <f t="shared" si="98"/>
        <v>160</v>
      </c>
      <c r="B2079" s="24" t="s">
        <v>3221</v>
      </c>
      <c r="C2079" s="6" t="s">
        <v>5218</v>
      </c>
      <c r="D2079" s="25" t="s">
        <v>9</v>
      </c>
      <c r="E2079" s="28">
        <v>1232.47</v>
      </c>
      <c r="F2079" s="25">
        <v>12</v>
      </c>
      <c r="G2079" s="25">
        <v>120.5</v>
      </c>
      <c r="H2079" s="25">
        <v>120.5</v>
      </c>
      <c r="I2079" s="25">
        <v>118.5</v>
      </c>
      <c r="J2079" s="25">
        <v>118.5</v>
      </c>
      <c r="K2079" s="25" t="s">
        <v>4086</v>
      </c>
      <c r="L2079" s="25"/>
      <c r="M2079"/>
      <c r="N2079"/>
      <c r="O2079" s="25">
        <v>-6.12</v>
      </c>
      <c r="P2079" s="25">
        <v>-12.62</v>
      </c>
      <c r="S2079" s="23">
        <f t="shared" si="99"/>
        <v>1232.4907900000001</v>
      </c>
      <c r="T2079" s="23">
        <f t="shared" si="97"/>
        <v>0</v>
      </c>
    </row>
    <row r="2080" spans="1:20" ht="17.399999999999999">
      <c r="A2080" s="23">
        <f t="shared" si="98"/>
        <v>182</v>
      </c>
      <c r="B2080" s="24" t="s">
        <v>4742</v>
      </c>
      <c r="C2080" s="6" t="s">
        <v>4748</v>
      </c>
      <c r="D2080" s="25" t="s">
        <v>37</v>
      </c>
      <c r="E2080" s="28">
        <v>757.73</v>
      </c>
      <c r="F2080" s="25">
        <v>5</v>
      </c>
      <c r="G2080" s="25">
        <v>4.83</v>
      </c>
      <c r="H2080" s="25">
        <v>4.83</v>
      </c>
      <c r="I2080" s="25">
        <v>5.4</v>
      </c>
      <c r="J2080" s="25">
        <v>5.4</v>
      </c>
      <c r="K2080" s="25" t="s">
        <v>4087</v>
      </c>
      <c r="L2080" s="25"/>
      <c r="M2080"/>
      <c r="N2080"/>
      <c r="O2080" s="25">
        <v>-36.659999999999997</v>
      </c>
      <c r="P2080" s="25">
        <v>-31.26</v>
      </c>
      <c r="S2080" s="23">
        <f t="shared" si="99"/>
        <v>757.75080000000003</v>
      </c>
      <c r="T2080" s="23">
        <f t="shared" si="97"/>
        <v>0</v>
      </c>
    </row>
    <row r="2081" spans="1:20" ht="17.399999999999999">
      <c r="A2081" s="23" t="str">
        <f t="shared" si="98"/>
        <v/>
      </c>
      <c r="B2081" s="24" t="s">
        <v>4279</v>
      </c>
      <c r="C2081" s="6" t="s">
        <v>5236</v>
      </c>
      <c r="D2081" s="25" t="s">
        <v>37</v>
      </c>
      <c r="E2081" s="28">
        <v>27.24</v>
      </c>
      <c r="F2081" s="25"/>
      <c r="G2081" s="25"/>
      <c r="H2081" s="25"/>
      <c r="I2081" s="25"/>
      <c r="J2081" s="25"/>
      <c r="K2081" s="25" t="s">
        <v>4113</v>
      </c>
      <c r="L2081" s="25"/>
      <c r="M2081"/>
      <c r="N2081"/>
      <c r="O2081" s="25">
        <v>-24.53</v>
      </c>
      <c r="P2081" s="25">
        <v>-36.4</v>
      </c>
      <c r="S2081" s="23" t="str">
        <f t="shared" si="99"/>
        <v/>
      </c>
      <c r="T2081" s="23">
        <f t="shared" si="97"/>
        <v>0</v>
      </c>
    </row>
    <row r="2082" spans="1:20" ht="17.399999999999999">
      <c r="A2082" s="23" t="str">
        <f t="shared" si="98"/>
        <v/>
      </c>
      <c r="B2082" s="24" t="s">
        <v>3527</v>
      </c>
      <c r="C2082" s="6" t="s">
        <v>3592</v>
      </c>
      <c r="D2082" s="25" t="s">
        <v>37</v>
      </c>
      <c r="E2082" s="28">
        <v>121.08</v>
      </c>
      <c r="F2082" s="25">
        <v>1</v>
      </c>
      <c r="G2082" s="25">
        <v>4.5</v>
      </c>
      <c r="H2082" s="25">
        <v>5</v>
      </c>
      <c r="I2082" s="25"/>
      <c r="J2082" s="25"/>
      <c r="K2082" s="25" t="s">
        <v>4088</v>
      </c>
      <c r="L2082" s="25"/>
      <c r="M2082"/>
      <c r="N2082"/>
      <c r="O2082" s="25">
        <v>-10.66</v>
      </c>
      <c r="P2082" s="25">
        <v>-45.05</v>
      </c>
      <c r="S2082" s="23" t="str">
        <f t="shared" si="99"/>
        <v/>
      </c>
      <c r="T2082" s="23">
        <f t="shared" si="97"/>
        <v>0</v>
      </c>
    </row>
    <row r="2083" spans="1:20" ht="17.399999999999999">
      <c r="A2083" s="23" t="str">
        <f t="shared" si="98"/>
        <v/>
      </c>
      <c r="B2083" s="24" t="s">
        <v>3528</v>
      </c>
      <c r="C2083" s="6" t="s">
        <v>3593</v>
      </c>
      <c r="D2083" s="25" t="s">
        <v>37</v>
      </c>
      <c r="E2083" s="28">
        <v>42.55</v>
      </c>
      <c r="F2083" s="25"/>
      <c r="G2083" s="25"/>
      <c r="H2083" s="25"/>
      <c r="I2083" s="25"/>
      <c r="J2083" s="25"/>
      <c r="K2083" s="25" t="s">
        <v>4114</v>
      </c>
      <c r="L2083" s="25"/>
      <c r="M2083"/>
      <c r="N2083"/>
      <c r="O2083" s="25">
        <v>-1.21</v>
      </c>
      <c r="P2083" s="25">
        <v>-22.17</v>
      </c>
      <c r="S2083" s="23" t="str">
        <f t="shared" si="99"/>
        <v/>
      </c>
      <c r="T2083" s="23">
        <f t="shared" si="97"/>
        <v>0</v>
      </c>
    </row>
    <row r="2084" spans="1:20" ht="17.399999999999999">
      <c r="A2084" s="23" t="str">
        <f t="shared" si="98"/>
        <v/>
      </c>
      <c r="B2084" s="24" t="s">
        <v>3649</v>
      </c>
      <c r="C2084" s="6" t="s">
        <v>3918</v>
      </c>
      <c r="D2084" s="25" t="s">
        <v>37</v>
      </c>
      <c r="E2084" s="28">
        <v>140.58000000000001</v>
      </c>
      <c r="F2084" s="25"/>
      <c r="G2084" s="25"/>
      <c r="H2084" s="25"/>
      <c r="I2084" s="25"/>
      <c r="J2084" s="25"/>
      <c r="K2084" s="25" t="s">
        <v>4096</v>
      </c>
      <c r="L2084" s="25"/>
      <c r="M2084"/>
      <c r="N2084"/>
      <c r="O2084" s="25">
        <v>0.52</v>
      </c>
      <c r="P2084" s="25">
        <v>-2.34</v>
      </c>
      <c r="S2084" s="23" t="str">
        <f t="shared" si="99"/>
        <v/>
      </c>
      <c r="T2084" s="23">
        <f t="shared" si="97"/>
        <v>0</v>
      </c>
    </row>
    <row r="2085" spans="1:20" ht="17.399999999999999">
      <c r="A2085" s="23" t="str">
        <f t="shared" si="98"/>
        <v/>
      </c>
      <c r="B2085" s="24" t="s">
        <v>3222</v>
      </c>
      <c r="C2085" s="6" t="s">
        <v>3334</v>
      </c>
      <c r="D2085" s="25" t="s">
        <v>9</v>
      </c>
      <c r="E2085" s="28">
        <v>169.11</v>
      </c>
      <c r="F2085" s="25"/>
      <c r="G2085" s="25"/>
      <c r="H2085" s="25"/>
      <c r="I2085" s="25"/>
      <c r="J2085" s="25"/>
      <c r="K2085" s="25" t="s">
        <v>4084</v>
      </c>
      <c r="L2085" s="25"/>
      <c r="M2085"/>
      <c r="N2085"/>
      <c r="O2085" s="25">
        <v>-42.67</v>
      </c>
      <c r="P2085" s="25">
        <v>-42.67</v>
      </c>
      <c r="S2085" s="23" t="str">
        <f t="shared" si="99"/>
        <v/>
      </c>
      <c r="T2085" s="23">
        <f t="shared" si="97"/>
        <v>0</v>
      </c>
    </row>
    <row r="2086" spans="1:20" ht="17.399999999999999">
      <c r="A2086" s="23">
        <f t="shared" si="98"/>
        <v>158</v>
      </c>
      <c r="B2086" s="24" t="s">
        <v>3223</v>
      </c>
      <c r="C2086" s="6" t="s">
        <v>3335</v>
      </c>
      <c r="D2086" s="25" t="s">
        <v>9</v>
      </c>
      <c r="E2086" s="28">
        <v>1257.19</v>
      </c>
      <c r="F2086" s="25">
        <v>5</v>
      </c>
      <c r="G2086" s="25">
        <v>127.92</v>
      </c>
      <c r="H2086" s="25">
        <v>127.92</v>
      </c>
      <c r="I2086" s="25">
        <v>147.19999999999999</v>
      </c>
      <c r="J2086" s="25">
        <v>147.19999999999999</v>
      </c>
      <c r="K2086" s="25" t="s">
        <v>4094</v>
      </c>
      <c r="L2086" s="25"/>
      <c r="M2086"/>
      <c r="N2086"/>
      <c r="O2086" s="25">
        <v>-21.27</v>
      </c>
      <c r="P2086" s="25">
        <v>-27.38</v>
      </c>
      <c r="S2086" s="23">
        <f t="shared" si="99"/>
        <v>1257.2108600000001</v>
      </c>
      <c r="T2086" s="23">
        <f t="shared" si="97"/>
        <v>0</v>
      </c>
    </row>
    <row r="2087" spans="1:20" ht="17.399999999999999">
      <c r="A2087" s="23">
        <f t="shared" si="98"/>
        <v>21</v>
      </c>
      <c r="B2087" s="24" t="s">
        <v>3224</v>
      </c>
      <c r="C2087" s="6" t="s">
        <v>3336</v>
      </c>
      <c r="D2087" s="25" t="s">
        <v>9</v>
      </c>
      <c r="E2087" s="28">
        <v>34668.67</v>
      </c>
      <c r="F2087" s="25">
        <v>13</v>
      </c>
      <c r="G2087" s="25">
        <v>287.63</v>
      </c>
      <c r="H2087" s="25">
        <v>284.48</v>
      </c>
      <c r="I2087" s="25">
        <v>316.23</v>
      </c>
      <c r="J2087" s="25">
        <v>303.98</v>
      </c>
      <c r="K2087" s="25" t="s">
        <v>4089</v>
      </c>
      <c r="L2087" s="25"/>
      <c r="M2087"/>
      <c r="N2087"/>
      <c r="O2087" s="25">
        <v>-2.44</v>
      </c>
      <c r="P2087" s="25">
        <v>40.14</v>
      </c>
      <c r="S2087" s="23">
        <f t="shared" si="99"/>
        <v>34668.690869999999</v>
      </c>
      <c r="T2087" s="23">
        <f t="shared" si="97"/>
        <v>0</v>
      </c>
    </row>
    <row r="2088" spans="1:20" ht="17.399999999999999">
      <c r="A2088" s="23">
        <f t="shared" si="98"/>
        <v>183</v>
      </c>
      <c r="B2088" s="24" t="s">
        <v>3225</v>
      </c>
      <c r="C2088" s="6" t="s">
        <v>4806</v>
      </c>
      <c r="D2088" s="25" t="s">
        <v>9</v>
      </c>
      <c r="E2088" s="28">
        <v>738.3</v>
      </c>
      <c r="F2088" s="25">
        <v>5</v>
      </c>
      <c r="G2088" s="25">
        <v>52.77</v>
      </c>
      <c r="H2088" s="25">
        <v>55.12</v>
      </c>
      <c r="I2088" s="25">
        <v>68.400000000000006</v>
      </c>
      <c r="J2088" s="25">
        <v>61</v>
      </c>
      <c r="K2088" s="25" t="s">
        <v>4084</v>
      </c>
      <c r="L2088" s="25"/>
      <c r="M2088"/>
      <c r="N2088"/>
      <c r="O2088" s="25">
        <v>-19.41</v>
      </c>
      <c r="P2088" s="25">
        <v>-25.6</v>
      </c>
      <c r="S2088" s="23">
        <f t="shared" si="99"/>
        <v>738.32087999999999</v>
      </c>
      <c r="T2088" s="23">
        <f t="shared" si="97"/>
        <v>0</v>
      </c>
    </row>
    <row r="2089" spans="1:20" ht="17.399999999999999">
      <c r="A2089" s="23" t="str">
        <f t="shared" si="98"/>
        <v/>
      </c>
      <c r="B2089" s="24" t="s">
        <v>3650</v>
      </c>
      <c r="C2089" s="6" t="s">
        <v>5243</v>
      </c>
      <c r="D2089" s="25" t="s">
        <v>37</v>
      </c>
      <c r="E2089" s="28">
        <v>25.02</v>
      </c>
      <c r="F2089" s="25"/>
      <c r="G2089" s="25"/>
      <c r="H2089" s="25"/>
      <c r="I2089" s="25"/>
      <c r="J2089" s="25"/>
      <c r="K2089" s="25" t="s">
        <v>4100</v>
      </c>
      <c r="L2089" s="25"/>
      <c r="M2089"/>
      <c r="N2089"/>
      <c r="O2089" s="25">
        <v>12.75</v>
      </c>
      <c r="P2089" s="25">
        <v>-29.25</v>
      </c>
      <c r="S2089" s="23" t="str">
        <f t="shared" si="99"/>
        <v/>
      </c>
      <c r="T2089" s="23">
        <f t="shared" si="97"/>
        <v>0</v>
      </c>
    </row>
    <row r="2090" spans="1:20" ht="17.399999999999999">
      <c r="A2090" s="23" t="str">
        <f t="shared" si="98"/>
        <v/>
      </c>
      <c r="B2090" s="24" t="s">
        <v>3388</v>
      </c>
      <c r="C2090" s="6" t="s">
        <v>3473</v>
      </c>
      <c r="D2090" s="25" t="s">
        <v>37</v>
      </c>
      <c r="E2090" s="28">
        <v>5682.73</v>
      </c>
      <c r="F2090" s="25">
        <v>4</v>
      </c>
      <c r="G2090" s="25"/>
      <c r="H2090" s="25"/>
      <c r="I2090" s="25"/>
      <c r="J2090" s="25"/>
      <c r="K2090" s="25" t="s">
        <v>4100</v>
      </c>
      <c r="L2090" s="25"/>
      <c r="M2090"/>
      <c r="N2090"/>
      <c r="O2090" s="25">
        <v>-9.2899999999999991</v>
      </c>
      <c r="P2090" s="25">
        <v>-43.61</v>
      </c>
      <c r="S2090" s="23" t="str">
        <f t="shared" si="99"/>
        <v/>
      </c>
      <c r="T2090" s="23">
        <f t="shared" si="97"/>
        <v>0</v>
      </c>
    </row>
    <row r="2091" spans="1:20" ht="17.399999999999999">
      <c r="A2091" s="23" t="str">
        <f t="shared" si="98"/>
        <v/>
      </c>
      <c r="B2091" s="24" t="s">
        <v>3651</v>
      </c>
      <c r="C2091" s="6" t="s">
        <v>3788</v>
      </c>
      <c r="D2091" s="25" t="s">
        <v>37</v>
      </c>
      <c r="E2091" s="28">
        <v>86.92</v>
      </c>
      <c r="F2091" s="25"/>
      <c r="G2091" s="25"/>
      <c r="H2091" s="25"/>
      <c r="I2091" s="25"/>
      <c r="J2091" s="25"/>
      <c r="K2091" s="25" t="s">
        <v>4078</v>
      </c>
      <c r="L2091" s="25"/>
      <c r="M2091"/>
      <c r="N2091"/>
      <c r="O2091" s="25">
        <v>-4</v>
      </c>
      <c r="P2091" s="25">
        <v>-21.98</v>
      </c>
      <c r="S2091" s="23" t="str">
        <f t="shared" si="99"/>
        <v/>
      </c>
      <c r="T2091" s="23">
        <f t="shared" si="97"/>
        <v>0</v>
      </c>
    </row>
    <row r="2092" spans="1:20" ht="17.399999999999999">
      <c r="A2092" s="23" t="str">
        <f t="shared" si="98"/>
        <v/>
      </c>
      <c r="B2092" s="24" t="s">
        <v>3389</v>
      </c>
      <c r="C2092" s="6" t="s">
        <v>3474</v>
      </c>
      <c r="D2092" s="25" t="s">
        <v>9</v>
      </c>
      <c r="E2092" s="28">
        <v>183.01</v>
      </c>
      <c r="F2092" s="25"/>
      <c r="G2092" s="25"/>
      <c r="H2092" s="25"/>
      <c r="I2092" s="25"/>
      <c r="J2092" s="25"/>
      <c r="K2092" s="25" t="s">
        <v>4081</v>
      </c>
      <c r="L2092" s="25"/>
      <c r="M2092"/>
      <c r="N2092"/>
      <c r="O2092" s="25">
        <v>-8.25</v>
      </c>
      <c r="P2092" s="25">
        <v>-15.24</v>
      </c>
      <c r="S2092" s="23" t="str">
        <f t="shared" si="99"/>
        <v/>
      </c>
      <c r="T2092" s="23">
        <f t="shared" si="97"/>
        <v>0</v>
      </c>
    </row>
    <row r="2093" spans="1:20" ht="17.399999999999999">
      <c r="A2093" s="23" t="str">
        <f t="shared" si="98"/>
        <v/>
      </c>
      <c r="B2093" s="24" t="s">
        <v>4429</v>
      </c>
      <c r="C2093" s="6" t="s">
        <v>4439</v>
      </c>
      <c r="D2093" s="25" t="s">
        <v>37</v>
      </c>
      <c r="E2093" s="28">
        <v>237.36</v>
      </c>
      <c r="F2093" s="25"/>
      <c r="G2093" s="25"/>
      <c r="H2093" s="25"/>
      <c r="I2093" s="25"/>
      <c r="J2093" s="25"/>
      <c r="K2093" s="25" t="s">
        <v>4113</v>
      </c>
      <c r="L2093" s="25"/>
      <c r="M2093"/>
      <c r="N2093"/>
      <c r="O2093" s="25">
        <v>-25.75</v>
      </c>
      <c r="P2093" s="25">
        <v>-37.82</v>
      </c>
      <c r="S2093" s="23" t="str">
        <f t="shared" si="99"/>
        <v/>
      </c>
      <c r="T2093" s="23">
        <f t="shared" si="97"/>
        <v>0</v>
      </c>
    </row>
    <row r="2094" spans="1:20" ht="17.399999999999999">
      <c r="A2094" s="23" t="str">
        <f t="shared" si="98"/>
        <v/>
      </c>
      <c r="B2094" s="24" t="s">
        <v>3652</v>
      </c>
      <c r="C2094" s="6" t="s">
        <v>3789</v>
      </c>
      <c r="D2094" s="25" t="s">
        <v>37</v>
      </c>
      <c r="E2094" s="28">
        <v>115.13</v>
      </c>
      <c r="F2094" s="25">
        <v>1</v>
      </c>
      <c r="G2094" s="25">
        <v>1.2</v>
      </c>
      <c r="H2094" s="25">
        <v>1.2</v>
      </c>
      <c r="I2094" s="25">
        <v>1.2</v>
      </c>
      <c r="J2094" s="25"/>
      <c r="K2094" s="25" t="s">
        <v>4107</v>
      </c>
      <c r="L2094" s="25"/>
      <c r="M2094"/>
      <c r="N2094"/>
      <c r="O2094" s="25">
        <v>-21.82</v>
      </c>
      <c r="P2094" s="25">
        <v>-47.16</v>
      </c>
      <c r="S2094" s="23" t="str">
        <f t="shared" si="99"/>
        <v/>
      </c>
      <c r="T2094" s="23">
        <f t="shared" si="97"/>
        <v>0</v>
      </c>
    </row>
    <row r="2095" spans="1:20" ht="17.399999999999999">
      <c r="A2095" s="23" t="str">
        <f t="shared" si="98"/>
        <v/>
      </c>
      <c r="B2095" s="24" t="s">
        <v>3653</v>
      </c>
      <c r="C2095" s="6" t="s">
        <v>3790</v>
      </c>
      <c r="D2095" s="25" t="s">
        <v>37</v>
      </c>
      <c r="E2095" s="28">
        <v>57.45</v>
      </c>
      <c r="F2095" s="25"/>
      <c r="G2095" s="25"/>
      <c r="H2095" s="25"/>
      <c r="I2095" s="25"/>
      <c r="J2095" s="25"/>
      <c r="K2095" s="25" t="s">
        <v>4076</v>
      </c>
      <c r="L2095" s="25"/>
      <c r="M2095"/>
      <c r="N2095"/>
      <c r="O2095" s="25">
        <v>-16.22</v>
      </c>
      <c r="P2095" s="25">
        <v>-48.84</v>
      </c>
      <c r="S2095" s="23" t="str">
        <f t="shared" si="99"/>
        <v/>
      </c>
      <c r="T2095" s="23">
        <f t="shared" si="97"/>
        <v>0</v>
      </c>
    </row>
    <row r="2096" spans="1:20" ht="17.399999999999999">
      <c r="A2096" s="23" t="str">
        <f t="shared" si="98"/>
        <v/>
      </c>
      <c r="B2096" s="24" t="s">
        <v>3390</v>
      </c>
      <c r="C2096" s="6" t="s">
        <v>3475</v>
      </c>
      <c r="D2096" s="25" t="s">
        <v>37</v>
      </c>
      <c r="E2096" s="28">
        <v>45.26</v>
      </c>
      <c r="F2096" s="25"/>
      <c r="G2096" s="25"/>
      <c r="H2096" s="25"/>
      <c r="I2096" s="25"/>
      <c r="J2096" s="25"/>
      <c r="K2096" s="25" t="s">
        <v>4100</v>
      </c>
      <c r="L2096" s="25"/>
      <c r="M2096"/>
      <c r="N2096"/>
      <c r="O2096" s="25">
        <v>-44.72</v>
      </c>
      <c r="P2096" s="25">
        <v>-41.45</v>
      </c>
      <c r="S2096" s="23" t="str">
        <f t="shared" si="99"/>
        <v/>
      </c>
      <c r="T2096" s="23">
        <f t="shared" si="97"/>
        <v>0</v>
      </c>
    </row>
    <row r="2097" spans="1:20" ht="17.399999999999999">
      <c r="A2097" s="23" t="str">
        <f t="shared" si="98"/>
        <v/>
      </c>
      <c r="B2097" s="24" t="s">
        <v>3391</v>
      </c>
      <c r="C2097" s="6" t="s">
        <v>3476</v>
      </c>
      <c r="D2097" s="25" t="s">
        <v>37</v>
      </c>
      <c r="E2097" s="28">
        <v>42.08</v>
      </c>
      <c r="F2097" s="25"/>
      <c r="G2097" s="28"/>
      <c r="H2097" s="28"/>
      <c r="I2097" s="28"/>
      <c r="J2097" s="28"/>
      <c r="K2097" s="25" t="s">
        <v>4103</v>
      </c>
      <c r="L2097" s="25"/>
      <c r="M2097"/>
      <c r="N2097"/>
      <c r="O2097" s="25">
        <v>-18.809999999999999</v>
      </c>
      <c r="P2097" s="25">
        <v>-47.55</v>
      </c>
      <c r="S2097" s="23" t="str">
        <f t="shared" si="99"/>
        <v/>
      </c>
      <c r="T2097" s="23">
        <f t="shared" si="97"/>
        <v>0</v>
      </c>
    </row>
    <row r="2098" spans="1:20" ht="17.399999999999999">
      <c r="A2098" s="23" t="str">
        <f t="shared" si="98"/>
        <v/>
      </c>
      <c r="B2098" s="24" t="s">
        <v>3392</v>
      </c>
      <c r="C2098" s="6" t="s">
        <v>3477</v>
      </c>
      <c r="D2098" s="25" t="s">
        <v>37</v>
      </c>
      <c r="E2098" s="28">
        <v>121.81</v>
      </c>
      <c r="F2098" s="25"/>
      <c r="G2098" s="28"/>
      <c r="H2098" s="28"/>
      <c r="I2098" s="28"/>
      <c r="J2098" s="28"/>
      <c r="K2098" s="25" t="s">
        <v>4113</v>
      </c>
      <c r="L2098" s="25"/>
      <c r="M2098"/>
      <c r="N2098"/>
      <c r="O2098" s="25">
        <v>-26.13</v>
      </c>
      <c r="P2098" s="25">
        <v>-35.770000000000003</v>
      </c>
      <c r="S2098" s="23" t="str">
        <f t="shared" si="99"/>
        <v/>
      </c>
      <c r="T2098" s="23">
        <f t="shared" si="97"/>
        <v>0</v>
      </c>
    </row>
    <row r="2099" spans="1:20" ht="17.399999999999999">
      <c r="A2099" s="23" t="str">
        <f t="shared" si="98"/>
        <v/>
      </c>
      <c r="B2099" s="24" t="s">
        <v>3529</v>
      </c>
      <c r="C2099" s="6" t="s">
        <v>3594</v>
      </c>
      <c r="D2099" s="25" t="s">
        <v>37</v>
      </c>
      <c r="E2099" s="28">
        <v>24.6</v>
      </c>
      <c r="F2099" s="25"/>
      <c r="G2099" s="28"/>
      <c r="H2099" s="28"/>
      <c r="I2099" s="28"/>
      <c r="J2099" s="26"/>
      <c r="K2099" s="25" t="s">
        <v>4113</v>
      </c>
      <c r="L2099" s="25"/>
      <c r="M2099"/>
      <c r="N2099"/>
      <c r="O2099" s="25">
        <v>-17.850000000000001</v>
      </c>
      <c r="P2099" s="25">
        <v>-51.37</v>
      </c>
      <c r="S2099" s="23" t="str">
        <f t="shared" si="99"/>
        <v/>
      </c>
      <c r="T2099" s="23">
        <f t="shared" si="97"/>
        <v>0</v>
      </c>
    </row>
    <row r="2100" spans="1:20" ht="17.399999999999999">
      <c r="A2100" s="23" t="str">
        <f t="shared" si="98"/>
        <v/>
      </c>
      <c r="B2100" s="24" t="s">
        <v>3226</v>
      </c>
      <c r="C2100" s="6" t="s">
        <v>280</v>
      </c>
      <c r="D2100" s="25" t="s">
        <v>9</v>
      </c>
      <c r="E2100" s="28">
        <v>1045.08</v>
      </c>
      <c r="F2100" s="25">
        <v>1</v>
      </c>
      <c r="G2100" s="28">
        <v>36.799999999999997</v>
      </c>
      <c r="H2100" s="28">
        <v>40</v>
      </c>
      <c r="I2100" s="28"/>
      <c r="J2100" s="28">
        <v>40</v>
      </c>
      <c r="K2100" s="25" t="s">
        <v>4086</v>
      </c>
      <c r="L2100" s="25"/>
      <c r="M2100"/>
      <c r="N2100"/>
      <c r="O2100" s="25">
        <v>1.57</v>
      </c>
      <c r="P2100" s="25">
        <v>-14.35</v>
      </c>
      <c r="S2100" s="23" t="str">
        <f t="shared" si="99"/>
        <v/>
      </c>
      <c r="T2100" s="23">
        <f t="shared" si="97"/>
        <v>0</v>
      </c>
    </row>
    <row r="2101" spans="1:20" ht="17.399999999999999">
      <c r="A2101" s="23" t="str">
        <f t="shared" si="98"/>
        <v/>
      </c>
      <c r="B2101" s="24" t="s">
        <v>3654</v>
      </c>
      <c r="C2101" s="6" t="s">
        <v>3791</v>
      </c>
      <c r="D2101" s="25" t="s">
        <v>37</v>
      </c>
      <c r="E2101" s="28">
        <v>22.23</v>
      </c>
      <c r="F2101" s="25"/>
      <c r="G2101" s="28"/>
      <c r="H2101" s="28"/>
      <c r="I2101" s="28"/>
      <c r="J2101" s="28"/>
      <c r="K2101" s="25" t="s">
        <v>4113</v>
      </c>
      <c r="L2101" s="25"/>
      <c r="M2101"/>
      <c r="N2101"/>
      <c r="O2101" s="25">
        <v>-8</v>
      </c>
      <c r="P2101" s="25">
        <v>-33.729999999999997</v>
      </c>
      <c r="S2101" s="23" t="str">
        <f t="shared" si="99"/>
        <v/>
      </c>
      <c r="T2101" s="23">
        <f t="shared" si="97"/>
        <v>0</v>
      </c>
    </row>
    <row r="2102" spans="1:20" ht="17.399999999999999">
      <c r="A2102" s="23">
        <f t="shared" si="98"/>
        <v>260</v>
      </c>
      <c r="B2102" s="24" t="s">
        <v>3393</v>
      </c>
      <c r="C2102" s="6" t="s">
        <v>3478</v>
      </c>
      <c r="D2102" s="25" t="s">
        <v>37</v>
      </c>
      <c r="E2102" s="28">
        <v>65.78</v>
      </c>
      <c r="F2102" s="25">
        <v>1</v>
      </c>
      <c r="G2102" s="28">
        <v>0.5</v>
      </c>
      <c r="H2102" s="28">
        <v>0.5</v>
      </c>
      <c r="I2102" s="28">
        <v>0.5</v>
      </c>
      <c r="J2102" s="28">
        <v>0.5</v>
      </c>
      <c r="K2102" s="25" t="s">
        <v>4097</v>
      </c>
      <c r="L2102" s="25"/>
      <c r="M2102"/>
      <c r="N2102"/>
      <c r="O2102" s="25">
        <v>-23.1</v>
      </c>
      <c r="P2102" s="25">
        <v>-1.62</v>
      </c>
      <c r="S2102" s="23">
        <f t="shared" si="99"/>
        <v>65.801019999999994</v>
      </c>
      <c r="T2102" s="23">
        <f t="shared" si="97"/>
        <v>0</v>
      </c>
    </row>
    <row r="2103" spans="1:20" ht="17.399999999999999">
      <c r="A2103" s="23" t="str">
        <f t="shared" si="98"/>
        <v/>
      </c>
      <c r="B2103" s="24" t="s">
        <v>3655</v>
      </c>
      <c r="C2103" s="6" t="s">
        <v>3792</v>
      </c>
      <c r="D2103" s="25" t="s">
        <v>9</v>
      </c>
      <c r="E2103" s="28">
        <v>2879.36</v>
      </c>
      <c r="F2103" s="25">
        <v>3</v>
      </c>
      <c r="G2103" s="25">
        <v>-39.9</v>
      </c>
      <c r="H2103" s="25">
        <v>-39.9</v>
      </c>
      <c r="I2103" s="25"/>
      <c r="J2103" s="25"/>
      <c r="K2103" s="25" t="s">
        <v>4076</v>
      </c>
      <c r="L2103" s="25"/>
      <c r="M2103"/>
      <c r="N2103"/>
      <c r="O2103" s="25">
        <v>-8.93</v>
      </c>
      <c r="P2103" s="25">
        <v>-15.92</v>
      </c>
      <c r="S2103" s="23" t="str">
        <f t="shared" si="99"/>
        <v/>
      </c>
      <c r="T2103" s="23">
        <f t="shared" si="97"/>
        <v>0</v>
      </c>
    </row>
    <row r="2104" spans="1:20" ht="17.399999999999999">
      <c r="A2104" s="23" t="str">
        <f t="shared" si="98"/>
        <v/>
      </c>
      <c r="B2104" s="24" t="s">
        <v>3530</v>
      </c>
      <c r="C2104" s="6" t="s">
        <v>3595</v>
      </c>
      <c r="D2104" s="25" t="s">
        <v>37</v>
      </c>
      <c r="E2104" s="28">
        <v>85.15</v>
      </c>
      <c r="F2104" s="25"/>
      <c r="G2104" s="25"/>
      <c r="H2104" s="25"/>
      <c r="I2104" s="25"/>
      <c r="J2104" s="25"/>
      <c r="K2104" s="25" t="s">
        <v>4105</v>
      </c>
      <c r="L2104" s="25"/>
      <c r="M2104"/>
      <c r="N2104"/>
      <c r="O2104" s="25">
        <v>-1.96</v>
      </c>
      <c r="P2104" s="25">
        <v>-9.82</v>
      </c>
      <c r="S2104" s="23" t="str">
        <f t="shared" si="99"/>
        <v/>
      </c>
      <c r="T2104" s="23">
        <f t="shared" si="97"/>
        <v>0</v>
      </c>
    </row>
    <row r="2105" spans="1:20" ht="17.399999999999999">
      <c r="A2105" s="23" t="str">
        <f t="shared" si="98"/>
        <v/>
      </c>
      <c r="B2105" s="24" t="s">
        <v>3394</v>
      </c>
      <c r="C2105" s="6" t="s">
        <v>3479</v>
      </c>
      <c r="D2105" s="25" t="s">
        <v>37</v>
      </c>
      <c r="E2105" s="28">
        <v>14.08</v>
      </c>
      <c r="F2105" s="25"/>
      <c r="G2105" s="25"/>
      <c r="H2105" s="25"/>
      <c r="I2105" s="25"/>
      <c r="J2105" s="25"/>
      <c r="K2105" s="25" t="s">
        <v>4091</v>
      </c>
      <c r="L2105" s="25"/>
      <c r="M2105"/>
      <c r="N2105"/>
      <c r="O2105" s="25">
        <v>-26.06</v>
      </c>
      <c r="P2105" s="25">
        <v>-62.9</v>
      </c>
      <c r="S2105" s="23" t="str">
        <f t="shared" si="99"/>
        <v/>
      </c>
      <c r="T2105" s="23">
        <f t="shared" si="97"/>
        <v>0</v>
      </c>
    </row>
    <row r="2106" spans="1:20" ht="17.399999999999999">
      <c r="A2106" s="23" t="str">
        <f t="shared" si="98"/>
        <v/>
      </c>
      <c r="B2106" s="24" t="s">
        <v>4466</v>
      </c>
      <c r="C2106" s="6" t="s">
        <v>4585</v>
      </c>
      <c r="D2106" s="25" t="s">
        <v>37</v>
      </c>
      <c r="E2106" s="28">
        <v>51.91</v>
      </c>
      <c r="F2106" s="25">
        <v>1</v>
      </c>
      <c r="G2106" s="25"/>
      <c r="H2106" s="25"/>
      <c r="I2106" s="25"/>
      <c r="J2106" s="25"/>
      <c r="K2106" s="25" t="s">
        <v>4105</v>
      </c>
      <c r="L2106" s="25"/>
      <c r="M2106"/>
      <c r="N2106"/>
      <c r="O2106" s="25">
        <v>0.75</v>
      </c>
      <c r="P2106" s="25">
        <v>-11.43</v>
      </c>
      <c r="S2106" s="23" t="str">
        <f t="shared" si="99"/>
        <v/>
      </c>
      <c r="T2106" s="23">
        <f t="shared" si="97"/>
        <v>0</v>
      </c>
    </row>
    <row r="2107" spans="1:20" ht="17.399999999999999">
      <c r="A2107" s="23" t="str">
        <f t="shared" si="98"/>
        <v/>
      </c>
      <c r="B2107" s="24" t="s">
        <v>3900</v>
      </c>
      <c r="C2107" s="6" t="s">
        <v>3901</v>
      </c>
      <c r="D2107" s="25" t="s">
        <v>37</v>
      </c>
      <c r="E2107" s="28">
        <v>21.25</v>
      </c>
      <c r="F2107" s="25"/>
      <c r="G2107" s="25"/>
      <c r="H2107" s="25"/>
      <c r="I2107" s="25"/>
      <c r="J2107" s="25"/>
      <c r="K2107" s="25" t="s">
        <v>4113</v>
      </c>
      <c r="L2107" s="25"/>
      <c r="M2107"/>
      <c r="N2107"/>
      <c r="O2107" s="25">
        <v>-18.34</v>
      </c>
      <c r="P2107" s="25">
        <v>-28.61</v>
      </c>
      <c r="S2107" s="23" t="str">
        <f t="shared" si="99"/>
        <v/>
      </c>
      <c r="T2107" s="23">
        <f t="shared" si="97"/>
        <v>0</v>
      </c>
    </row>
    <row r="2108" spans="1:20" ht="17.399999999999999">
      <c r="A2108" s="23" t="str">
        <f t="shared" si="98"/>
        <v/>
      </c>
      <c r="B2108" s="24" t="s">
        <v>4915</v>
      </c>
      <c r="C2108" s="6" t="s">
        <v>4916</v>
      </c>
      <c r="D2108" s="25" t="s">
        <v>37</v>
      </c>
      <c r="E2108" s="28">
        <v>81.400000000000006</v>
      </c>
      <c r="F2108" s="25"/>
      <c r="G2108" s="25"/>
      <c r="H2108" s="25"/>
      <c r="I2108" s="25"/>
      <c r="J2108" s="25"/>
      <c r="K2108" s="25" t="s">
        <v>4105</v>
      </c>
      <c r="L2108" s="25"/>
      <c r="M2108"/>
      <c r="N2108"/>
      <c r="O2108" s="25">
        <v>-9.91</v>
      </c>
      <c r="P2108" s="25">
        <v>-31.03</v>
      </c>
      <c r="S2108" s="23" t="str">
        <f t="shared" si="99"/>
        <v/>
      </c>
      <c r="T2108" s="23">
        <f t="shared" si="97"/>
        <v>0</v>
      </c>
    </row>
    <row r="2109" spans="1:20" ht="17.399999999999999">
      <c r="A2109" s="23" t="str">
        <f t="shared" si="98"/>
        <v/>
      </c>
      <c r="B2109" s="24" t="s">
        <v>3656</v>
      </c>
      <c r="C2109" s="6" t="s">
        <v>3793</v>
      </c>
      <c r="D2109" s="25" t="s">
        <v>37</v>
      </c>
      <c r="E2109" s="28">
        <v>163.97</v>
      </c>
      <c r="F2109" s="25"/>
      <c r="G2109" s="25"/>
      <c r="H2109" s="25"/>
      <c r="I2109" s="25"/>
      <c r="J2109" s="25"/>
      <c r="K2109" s="25" t="s">
        <v>4113</v>
      </c>
      <c r="L2109" s="25"/>
      <c r="M2109"/>
      <c r="N2109"/>
      <c r="O2109" s="25">
        <v>-33.159999999999997</v>
      </c>
      <c r="P2109" s="25">
        <v>-40.950000000000003</v>
      </c>
      <c r="S2109" s="23" t="str">
        <f t="shared" si="99"/>
        <v/>
      </c>
      <c r="T2109" s="23">
        <f t="shared" si="97"/>
        <v>0</v>
      </c>
    </row>
    <row r="2110" spans="1:20" ht="17.399999999999999">
      <c r="A2110" s="23" t="str">
        <f t="shared" si="98"/>
        <v/>
      </c>
      <c r="B2110" s="24" t="s">
        <v>4444</v>
      </c>
      <c r="C2110" s="6" t="s">
        <v>4445</v>
      </c>
      <c r="D2110" s="25" t="s">
        <v>37</v>
      </c>
      <c r="E2110" s="26">
        <v>283</v>
      </c>
      <c r="F2110" s="25">
        <v>1</v>
      </c>
      <c r="G2110" s="25"/>
      <c r="H2110" s="25"/>
      <c r="I2110" s="25"/>
      <c r="J2110" s="25"/>
      <c r="K2110" s="25" t="s">
        <v>4100</v>
      </c>
      <c r="L2110" s="25"/>
      <c r="M2110"/>
      <c r="N2110"/>
      <c r="O2110" s="25">
        <v>-19.96</v>
      </c>
      <c r="P2110" s="25">
        <v>-16.61</v>
      </c>
      <c r="S2110" s="23" t="str">
        <f t="shared" si="99"/>
        <v/>
      </c>
      <c r="T2110" s="23">
        <f t="shared" si="97"/>
        <v>0</v>
      </c>
    </row>
    <row r="2111" spans="1:20" ht="17.399999999999999">
      <c r="A2111" s="23" t="str">
        <f t="shared" si="98"/>
        <v/>
      </c>
      <c r="B2111" s="24" t="s">
        <v>3657</v>
      </c>
      <c r="C2111" s="6" t="s">
        <v>3794</v>
      </c>
      <c r="D2111" s="25" t="s">
        <v>37</v>
      </c>
      <c r="E2111" s="28">
        <v>19.77</v>
      </c>
      <c r="F2111" s="25"/>
      <c r="G2111" s="25"/>
      <c r="H2111" s="25"/>
      <c r="I2111" s="25"/>
      <c r="J2111" s="25"/>
      <c r="K2111" s="25" t="s">
        <v>4105</v>
      </c>
      <c r="L2111" s="25"/>
      <c r="M2111"/>
      <c r="N2111"/>
      <c r="O2111" s="25">
        <v>-23.95</v>
      </c>
      <c r="P2111" s="25">
        <v>8.4</v>
      </c>
      <c r="S2111" s="23" t="str">
        <f t="shared" si="99"/>
        <v/>
      </c>
      <c r="T2111" s="23">
        <f t="shared" si="97"/>
        <v>0</v>
      </c>
    </row>
    <row r="2112" spans="1:20" ht="17.399999999999999">
      <c r="A2112" s="23" t="str">
        <f t="shared" si="98"/>
        <v/>
      </c>
      <c r="B2112" s="24" t="s">
        <v>3395</v>
      </c>
      <c r="C2112" s="6" t="s">
        <v>3480</v>
      </c>
      <c r="D2112" s="25" t="s">
        <v>37</v>
      </c>
      <c r="E2112" s="28">
        <v>42.08</v>
      </c>
      <c r="F2112" s="25"/>
      <c r="G2112" s="25"/>
      <c r="H2112" s="25"/>
      <c r="I2112" s="25"/>
      <c r="J2112" s="25"/>
      <c r="K2112" s="25" t="s">
        <v>4105</v>
      </c>
      <c r="L2112" s="25"/>
      <c r="M2112"/>
      <c r="N2112"/>
      <c r="O2112" s="25">
        <v>-24.16</v>
      </c>
      <c r="P2112" s="25">
        <v>-63.55</v>
      </c>
      <c r="S2112" s="23" t="str">
        <f t="shared" si="99"/>
        <v/>
      </c>
      <c r="T2112" s="23">
        <f t="shared" si="97"/>
        <v>0</v>
      </c>
    </row>
    <row r="2113" spans="1:20" ht="17.399999999999999">
      <c r="A2113" s="23" t="str">
        <f t="shared" si="98"/>
        <v/>
      </c>
      <c r="B2113" s="24" t="s">
        <v>3531</v>
      </c>
      <c r="C2113" s="6" t="s">
        <v>3596</v>
      </c>
      <c r="D2113" s="25" t="s">
        <v>37</v>
      </c>
      <c r="E2113" s="28">
        <v>17.32</v>
      </c>
      <c r="F2113" s="25"/>
      <c r="G2113" s="25"/>
      <c r="H2113" s="25"/>
      <c r="I2113" s="25"/>
      <c r="J2113" s="25"/>
      <c r="K2113" s="25" t="s">
        <v>4078</v>
      </c>
      <c r="L2113" s="25"/>
      <c r="M2113"/>
      <c r="N2113"/>
      <c r="O2113" s="25">
        <v>-44.78</v>
      </c>
      <c r="P2113" s="25">
        <v>-72.56</v>
      </c>
      <c r="S2113" s="23" t="str">
        <f t="shared" si="99"/>
        <v/>
      </c>
      <c r="T2113" s="23">
        <f t="shared" si="97"/>
        <v>0</v>
      </c>
    </row>
    <row r="2114" spans="1:20" ht="17.399999999999999">
      <c r="A2114" s="23">
        <f t="shared" si="98"/>
        <v>220</v>
      </c>
      <c r="B2114" s="24" t="s">
        <v>3227</v>
      </c>
      <c r="C2114" s="6" t="s">
        <v>257</v>
      </c>
      <c r="D2114" s="25" t="s">
        <v>9</v>
      </c>
      <c r="E2114" s="28">
        <v>356.52</v>
      </c>
      <c r="F2114" s="25">
        <v>5</v>
      </c>
      <c r="G2114" s="25">
        <v>20.6</v>
      </c>
      <c r="H2114" s="25">
        <v>20.6</v>
      </c>
      <c r="I2114" s="25">
        <v>26</v>
      </c>
      <c r="J2114" s="25">
        <v>26</v>
      </c>
      <c r="K2114" s="25" t="s">
        <v>4090</v>
      </c>
      <c r="L2114" s="25"/>
      <c r="M2114"/>
      <c r="N2114"/>
      <c r="O2114" s="25">
        <v>-8.91</v>
      </c>
      <c r="P2114" s="25">
        <v>-5.63</v>
      </c>
      <c r="S2114" s="23">
        <f t="shared" si="99"/>
        <v>356.54113999999998</v>
      </c>
      <c r="T2114" s="23">
        <f t="shared" si="97"/>
        <v>0</v>
      </c>
    </row>
    <row r="2115" spans="1:20" ht="17.399999999999999">
      <c r="A2115" s="23" t="str">
        <f t="shared" si="98"/>
        <v/>
      </c>
      <c r="B2115" s="24" t="s">
        <v>3532</v>
      </c>
      <c r="C2115" s="6" t="s">
        <v>5188</v>
      </c>
      <c r="D2115" s="25" t="s">
        <v>37</v>
      </c>
      <c r="E2115" s="28">
        <v>125.13</v>
      </c>
      <c r="F2115" s="25"/>
      <c r="G2115" s="25"/>
      <c r="H2115" s="25"/>
      <c r="I2115" s="25"/>
      <c r="J2115" s="25"/>
      <c r="K2115" s="25" t="s">
        <v>4091</v>
      </c>
      <c r="L2115" s="25"/>
      <c r="M2115"/>
      <c r="N2115"/>
      <c r="O2115" s="25">
        <v>-9.84</v>
      </c>
      <c r="P2115" s="25">
        <v>-13.86</v>
      </c>
      <c r="S2115" s="23" t="str">
        <f t="shared" si="99"/>
        <v/>
      </c>
      <c r="T2115" s="23">
        <f t="shared" si="97"/>
        <v>0</v>
      </c>
    </row>
    <row r="2116" spans="1:20" ht="17.399999999999999">
      <c r="A2116" s="23" t="str">
        <f t="shared" si="98"/>
        <v/>
      </c>
      <c r="B2116" s="24" t="s">
        <v>3533</v>
      </c>
      <c r="C2116" s="6" t="s">
        <v>4998</v>
      </c>
      <c r="D2116" s="25" t="s">
        <v>37</v>
      </c>
      <c r="E2116" s="26">
        <v>185.9</v>
      </c>
      <c r="F2116" s="25"/>
      <c r="G2116" s="25"/>
      <c r="H2116" s="25"/>
      <c r="I2116" s="28"/>
      <c r="J2116" s="28"/>
      <c r="K2116" s="25" t="s">
        <v>4096</v>
      </c>
      <c r="L2116" s="25"/>
      <c r="M2116"/>
      <c r="N2116"/>
      <c r="O2116" s="25">
        <v>-37.619999999999997</v>
      </c>
      <c r="P2116" s="25">
        <v>-8.0299999999999994</v>
      </c>
      <c r="S2116" s="23" t="str">
        <f t="shared" si="99"/>
        <v/>
      </c>
      <c r="T2116" s="23">
        <f t="shared" si="97"/>
        <v>0</v>
      </c>
    </row>
    <row r="2117" spans="1:20" ht="17.399999999999999">
      <c r="A2117" s="23" t="str">
        <f t="shared" si="98"/>
        <v/>
      </c>
      <c r="B2117" s="24" t="s">
        <v>3658</v>
      </c>
      <c r="C2117" s="6" t="s">
        <v>3795</v>
      </c>
      <c r="D2117" s="25" t="s">
        <v>37</v>
      </c>
      <c r="E2117" s="28">
        <v>39.229999999999997</v>
      </c>
      <c r="F2117" s="25"/>
      <c r="G2117" s="25"/>
      <c r="H2117" s="25"/>
      <c r="I2117" s="25"/>
      <c r="J2117" s="25"/>
      <c r="K2117" s="25" t="s">
        <v>4105</v>
      </c>
      <c r="L2117" s="25"/>
      <c r="M2117"/>
      <c r="N2117"/>
      <c r="O2117" s="25">
        <v>-9.34</v>
      </c>
      <c r="P2117" s="25">
        <v>-20.55</v>
      </c>
      <c r="S2117" s="23" t="str">
        <f t="shared" si="99"/>
        <v/>
      </c>
      <c r="T2117" s="23">
        <f t="shared" si="97"/>
        <v>0</v>
      </c>
    </row>
    <row r="2118" spans="1:20" ht="17.399999999999999">
      <c r="A2118" s="23" t="str">
        <f t="shared" si="98"/>
        <v/>
      </c>
      <c r="B2118" s="24" t="s">
        <v>3659</v>
      </c>
      <c r="C2118" s="6" t="s">
        <v>5247</v>
      </c>
      <c r="D2118" s="25" t="s">
        <v>37</v>
      </c>
      <c r="E2118" s="28">
        <v>121.47</v>
      </c>
      <c r="F2118" s="25"/>
      <c r="G2118" s="25"/>
      <c r="H2118" s="25"/>
      <c r="I2118" s="26"/>
      <c r="J2118" s="28"/>
      <c r="K2118" s="25" t="s">
        <v>4076</v>
      </c>
      <c r="L2118" s="25"/>
      <c r="M2118"/>
      <c r="N2118"/>
      <c r="O2118" s="25">
        <v>-16.2</v>
      </c>
      <c r="P2118" s="25">
        <v>-44.38</v>
      </c>
      <c r="S2118" s="23" t="str">
        <f t="shared" si="99"/>
        <v/>
      </c>
      <c r="T2118" s="23">
        <f t="shared" si="97"/>
        <v>0</v>
      </c>
    </row>
    <row r="2119" spans="1:20" ht="17.399999999999999">
      <c r="A2119" s="23" t="str">
        <f t="shared" si="98"/>
        <v/>
      </c>
      <c r="B2119" s="24" t="s">
        <v>4009</v>
      </c>
      <c r="C2119" s="6" t="s">
        <v>4015</v>
      </c>
      <c r="D2119" s="25" t="s">
        <v>37</v>
      </c>
      <c r="E2119" s="26">
        <v>81.28</v>
      </c>
      <c r="F2119" s="25"/>
      <c r="G2119" s="25"/>
      <c r="H2119" s="25"/>
      <c r="I2119" s="28"/>
      <c r="J2119" s="28"/>
      <c r="K2119" s="25" t="s">
        <v>4113</v>
      </c>
      <c r="L2119" s="25"/>
      <c r="M2119"/>
      <c r="N2119"/>
      <c r="O2119" s="25">
        <v>0.55000000000000004</v>
      </c>
      <c r="P2119" s="25">
        <v>-14.46</v>
      </c>
      <c r="S2119" s="23" t="str">
        <f t="shared" si="99"/>
        <v/>
      </c>
      <c r="T2119" s="23">
        <f t="shared" si="97"/>
        <v>0</v>
      </c>
    </row>
    <row r="2120" spans="1:20" ht="17.399999999999999">
      <c r="A2120" s="23" t="str">
        <f t="shared" si="98"/>
        <v/>
      </c>
      <c r="B2120" s="24" t="s">
        <v>3396</v>
      </c>
      <c r="C2120" s="6" t="s">
        <v>3481</v>
      </c>
      <c r="D2120" s="25" t="s">
        <v>37</v>
      </c>
      <c r="E2120" s="26">
        <v>99.44</v>
      </c>
      <c r="F2120" s="25"/>
      <c r="G2120" s="25"/>
      <c r="H2120" s="25"/>
      <c r="I2120" s="25"/>
      <c r="J2120" s="25"/>
      <c r="K2120" s="25" t="s">
        <v>4109</v>
      </c>
      <c r="L2120" s="25"/>
      <c r="M2120"/>
      <c r="N2120"/>
      <c r="O2120" s="25">
        <v>-20.38</v>
      </c>
      <c r="P2120" s="25">
        <v>-29.06</v>
      </c>
      <c r="S2120" s="23" t="str">
        <f t="shared" si="99"/>
        <v/>
      </c>
      <c r="T2120" s="23">
        <f t="shared" si="97"/>
        <v>0</v>
      </c>
    </row>
    <row r="2121" spans="1:20" ht="17.399999999999999">
      <c r="A2121" s="23">
        <f t="shared" si="98"/>
        <v>50</v>
      </c>
      <c r="B2121" s="24" t="s">
        <v>3397</v>
      </c>
      <c r="C2121" s="6" t="s">
        <v>3482</v>
      </c>
      <c r="D2121" s="25" t="s">
        <v>9</v>
      </c>
      <c r="E2121" s="28">
        <v>14370.17</v>
      </c>
      <c r="F2121" s="25">
        <v>16</v>
      </c>
      <c r="G2121" s="25">
        <v>79.819999999999993</v>
      </c>
      <c r="H2121" s="25">
        <v>79.819999999999993</v>
      </c>
      <c r="I2121" s="28">
        <v>80.37</v>
      </c>
      <c r="J2121" s="28">
        <v>68.95</v>
      </c>
      <c r="K2121" s="25" t="s">
        <v>4113</v>
      </c>
      <c r="L2121" s="25"/>
      <c r="M2121"/>
      <c r="N2121"/>
      <c r="O2121" s="25">
        <v>-44.14</v>
      </c>
      <c r="P2121" s="25">
        <v>34.020000000000003</v>
      </c>
      <c r="S2121" s="23">
        <f t="shared" si="99"/>
        <v>14370.191210000001</v>
      </c>
      <c r="T2121" s="23">
        <f t="shared" si="97"/>
        <v>0</v>
      </c>
    </row>
    <row r="2122" spans="1:20" ht="17.399999999999999">
      <c r="A2122" s="23" t="str">
        <f t="shared" si="98"/>
        <v/>
      </c>
      <c r="B2122" s="24" t="s">
        <v>3951</v>
      </c>
      <c r="C2122" s="6" t="s">
        <v>3954</v>
      </c>
      <c r="D2122" s="25" t="s">
        <v>37</v>
      </c>
      <c r="E2122" s="26">
        <v>125.87</v>
      </c>
      <c r="F2122" s="25"/>
      <c r="G2122" s="25"/>
      <c r="H2122" s="25"/>
      <c r="I2122" s="28"/>
      <c r="J2122" s="25"/>
      <c r="K2122" s="25" t="s">
        <v>4076</v>
      </c>
      <c r="L2122" s="25"/>
      <c r="M2122"/>
      <c r="N2122"/>
      <c r="O2122" s="25">
        <v>-49.17</v>
      </c>
      <c r="P2122" s="25">
        <v>11.23</v>
      </c>
      <c r="S2122" s="23" t="str">
        <f t="shared" si="99"/>
        <v/>
      </c>
      <c r="T2122" s="23">
        <f t="shared" si="97"/>
        <v>0</v>
      </c>
    </row>
    <row r="2123" spans="1:20" ht="17.399999999999999">
      <c r="A2123" s="23" t="str">
        <f t="shared" si="98"/>
        <v/>
      </c>
      <c r="B2123" s="24" t="s">
        <v>3398</v>
      </c>
      <c r="C2123" s="6" t="s">
        <v>4948</v>
      </c>
      <c r="D2123" s="25" t="s">
        <v>37</v>
      </c>
      <c r="E2123" s="26">
        <v>13.28</v>
      </c>
      <c r="F2123" s="25"/>
      <c r="G2123" s="25"/>
      <c r="H2123" s="25"/>
      <c r="I2123" s="25"/>
      <c r="J2123" s="25"/>
      <c r="K2123" s="25" t="s">
        <v>4078</v>
      </c>
      <c r="L2123" s="25"/>
      <c r="M2123"/>
      <c r="N2123"/>
      <c r="O2123" s="25">
        <v>-12.22</v>
      </c>
      <c r="P2123" s="25">
        <v>-41.61</v>
      </c>
      <c r="S2123" s="23" t="str">
        <f t="shared" si="99"/>
        <v/>
      </c>
      <c r="T2123" s="23">
        <f t="shared" si="97"/>
        <v>0</v>
      </c>
    </row>
    <row r="2124" spans="1:20" ht="17.399999999999999">
      <c r="A2124" s="23" t="str">
        <f t="shared" si="98"/>
        <v/>
      </c>
      <c r="B2124" s="24" t="s">
        <v>3534</v>
      </c>
      <c r="C2124" s="6" t="s">
        <v>4440</v>
      </c>
      <c r="D2124" s="25" t="s">
        <v>9</v>
      </c>
      <c r="E2124" s="28">
        <v>27.64</v>
      </c>
      <c r="F2124" s="25"/>
      <c r="G2124" s="25"/>
      <c r="H2124" s="25"/>
      <c r="I2124" s="25"/>
      <c r="J2124" s="25"/>
      <c r="K2124" s="25" t="s">
        <v>4085</v>
      </c>
      <c r="L2124" s="25"/>
      <c r="M2124"/>
      <c r="N2124"/>
      <c r="O2124" s="25">
        <v>-16.41</v>
      </c>
      <c r="P2124" s="25">
        <v>-38.270000000000003</v>
      </c>
      <c r="S2124" s="23" t="str">
        <f t="shared" si="99"/>
        <v/>
      </c>
      <c r="T2124" s="23">
        <f t="shared" si="97"/>
        <v>0</v>
      </c>
    </row>
    <row r="2125" spans="1:20" ht="17.399999999999999">
      <c r="A2125" s="23" t="str">
        <f t="shared" si="98"/>
        <v/>
      </c>
      <c r="B2125" s="24" t="s">
        <v>4807</v>
      </c>
      <c r="C2125" s="6" t="s">
        <v>4808</v>
      </c>
      <c r="D2125" s="25" t="s">
        <v>37</v>
      </c>
      <c r="E2125" s="28">
        <v>226.87</v>
      </c>
      <c r="F2125" s="25"/>
      <c r="G2125" s="25"/>
      <c r="H2125" s="25"/>
      <c r="I2125" s="25"/>
      <c r="J2125" s="25"/>
      <c r="K2125" s="25" t="s">
        <v>4076</v>
      </c>
      <c r="L2125" s="25"/>
      <c r="M2125"/>
      <c r="N2125"/>
      <c r="O2125" s="25">
        <v>-12.97</v>
      </c>
      <c r="P2125" s="25">
        <v>-46.57</v>
      </c>
      <c r="S2125" s="23" t="str">
        <f t="shared" si="99"/>
        <v/>
      </c>
      <c r="T2125" s="23">
        <f t="shared" si="97"/>
        <v>0</v>
      </c>
    </row>
    <row r="2126" spans="1:20" ht="17.399999999999999">
      <c r="A2126" s="23" t="str">
        <f t="shared" si="98"/>
        <v/>
      </c>
      <c r="B2126" s="24" t="s">
        <v>5071</v>
      </c>
      <c r="C2126" s="6" t="s">
        <v>5072</v>
      </c>
      <c r="D2126" s="25" t="s">
        <v>37</v>
      </c>
      <c r="E2126" s="28">
        <v>268.44</v>
      </c>
      <c r="F2126" s="25"/>
      <c r="G2126" s="25"/>
      <c r="H2126" s="25"/>
      <c r="I2126" s="25"/>
      <c r="J2126" s="25"/>
      <c r="K2126" s="25" t="s">
        <v>4076</v>
      </c>
      <c r="L2126" s="25"/>
      <c r="M2126"/>
      <c r="N2126"/>
      <c r="O2126" s="25">
        <v>0</v>
      </c>
      <c r="P2126" s="25">
        <v>-18.600000000000001</v>
      </c>
      <c r="S2126" s="23" t="str">
        <f t="shared" si="99"/>
        <v/>
      </c>
      <c r="T2126" s="23">
        <f t="shared" ref="T2126:T2189" si="100">IF(AND(G2126&lt;H2126,I2126&lt;J2126,H2126&lt;J2126),1,IF(AND(G2126&gt;H2126,I2126&gt;J2126,H2126&gt;J2126),-1,0))</f>
        <v>0</v>
      </c>
    </row>
    <row r="2127" spans="1:20" ht="17.399999999999999">
      <c r="A2127" s="23" t="str">
        <f t="shared" ref="A2127:A2190" si="101">IF(ISERROR(RANK(S2127,$S$14:$S$3000,)),"",RANK(S2127,$S$14:$S$3000,))</f>
        <v/>
      </c>
      <c r="B2127" s="24" t="s">
        <v>3660</v>
      </c>
      <c r="C2127" s="6" t="s">
        <v>5117</v>
      </c>
      <c r="D2127" s="25" t="s">
        <v>37</v>
      </c>
      <c r="E2127" s="28">
        <v>11.78</v>
      </c>
      <c r="F2127" s="25"/>
      <c r="G2127" s="25"/>
      <c r="H2127" s="25"/>
      <c r="I2127" s="25"/>
      <c r="J2127" s="25"/>
      <c r="K2127" s="25" t="s">
        <v>4104</v>
      </c>
      <c r="L2127" s="25"/>
      <c r="M2127"/>
      <c r="N2127"/>
      <c r="O2127" s="25">
        <v>-66.08</v>
      </c>
      <c r="P2127" s="25">
        <v>-43.64</v>
      </c>
      <c r="S2127" s="23" t="str">
        <f t="shared" ref="S2127:S2190" si="102">IF(OR(F2127&lt;=$F$8,ISBLANK(G2127),ISBLANK(H2127),ISBLANK(J2127),ISBLANK(I2127)),"",E2127+ROW()/100000)</f>
        <v/>
      </c>
      <c r="T2127" s="23">
        <f t="shared" si="100"/>
        <v>0</v>
      </c>
    </row>
    <row r="2128" spans="1:20" ht="17.399999999999999">
      <c r="A2128" s="23" t="str">
        <f t="shared" si="101"/>
        <v/>
      </c>
      <c r="B2128" s="24" t="s">
        <v>4392</v>
      </c>
      <c r="C2128" s="6" t="s">
        <v>4400</v>
      </c>
      <c r="D2128" s="25" t="s">
        <v>37</v>
      </c>
      <c r="E2128" s="28">
        <v>100.07</v>
      </c>
      <c r="F2128" s="25"/>
      <c r="G2128" s="25"/>
      <c r="H2128" s="25"/>
      <c r="I2128" s="25"/>
      <c r="J2128" s="25"/>
      <c r="K2128" s="25" t="s">
        <v>4109</v>
      </c>
      <c r="L2128" s="25"/>
      <c r="M2128"/>
      <c r="N2128"/>
      <c r="O2128" s="25">
        <v>-11.41</v>
      </c>
      <c r="P2128" s="25">
        <v>-22.76</v>
      </c>
      <c r="S2128" s="23" t="str">
        <f t="shared" si="102"/>
        <v/>
      </c>
      <c r="T2128" s="23">
        <f t="shared" si="100"/>
        <v>0</v>
      </c>
    </row>
    <row r="2129" spans="1:20" ht="17.399999999999999">
      <c r="A2129" s="23" t="str">
        <f t="shared" si="101"/>
        <v/>
      </c>
      <c r="B2129" s="24" t="s">
        <v>3535</v>
      </c>
      <c r="C2129" s="6" t="s">
        <v>3597</v>
      </c>
      <c r="D2129" s="25" t="s">
        <v>37</v>
      </c>
      <c r="E2129" s="28">
        <v>110.06</v>
      </c>
      <c r="F2129" s="25"/>
      <c r="G2129" s="25"/>
      <c r="H2129" s="25"/>
      <c r="I2129" s="25"/>
      <c r="J2129" s="25"/>
      <c r="K2129" s="25" t="s">
        <v>4103</v>
      </c>
      <c r="L2129" s="25"/>
      <c r="M2129"/>
      <c r="N2129"/>
      <c r="O2129" s="25">
        <v>-1.63</v>
      </c>
      <c r="P2129" s="25">
        <v>-22.14</v>
      </c>
      <c r="S2129" s="23" t="str">
        <f t="shared" si="102"/>
        <v/>
      </c>
      <c r="T2129" s="23">
        <f t="shared" si="100"/>
        <v>0</v>
      </c>
    </row>
    <row r="2130" spans="1:20" ht="17.399999999999999">
      <c r="A2130" s="23" t="str">
        <f t="shared" si="101"/>
        <v/>
      </c>
      <c r="B2130" s="24" t="s">
        <v>4221</v>
      </c>
      <c r="C2130" s="6" t="s">
        <v>4225</v>
      </c>
      <c r="D2130" s="25" t="s">
        <v>37</v>
      </c>
      <c r="E2130" s="26">
        <v>3492.61</v>
      </c>
      <c r="F2130" s="25">
        <v>1</v>
      </c>
      <c r="G2130" s="25"/>
      <c r="H2130" s="25"/>
      <c r="I2130" s="25"/>
      <c r="J2130" s="25"/>
      <c r="K2130" s="25" t="s">
        <v>4076</v>
      </c>
      <c r="L2130" s="25"/>
      <c r="M2130"/>
      <c r="N2130"/>
      <c r="O2130" s="25">
        <v>-24.16</v>
      </c>
      <c r="P2130" s="25">
        <v>-40.56</v>
      </c>
      <c r="S2130" s="23" t="str">
        <f t="shared" si="102"/>
        <v/>
      </c>
      <c r="T2130" s="23">
        <f t="shared" si="100"/>
        <v>0</v>
      </c>
    </row>
    <row r="2131" spans="1:20" ht="17.399999999999999">
      <c r="A2131" s="23" t="str">
        <f t="shared" si="101"/>
        <v/>
      </c>
      <c r="B2131" s="24" t="s">
        <v>4025</v>
      </c>
      <c r="C2131" s="6" t="s">
        <v>4029</v>
      </c>
      <c r="D2131" s="25" t="s">
        <v>37</v>
      </c>
      <c r="E2131" s="28">
        <v>26.7</v>
      </c>
      <c r="F2131" s="25"/>
      <c r="G2131" s="25"/>
      <c r="H2131" s="25"/>
      <c r="I2131" s="25"/>
      <c r="J2131" s="25"/>
      <c r="K2131" s="25" t="s">
        <v>4085</v>
      </c>
      <c r="L2131" s="25"/>
      <c r="M2131"/>
      <c r="N2131"/>
      <c r="O2131" s="25">
        <v>-9.51</v>
      </c>
      <c r="P2131" s="25">
        <v>-21.72</v>
      </c>
      <c r="S2131" s="23" t="str">
        <f t="shared" si="102"/>
        <v/>
      </c>
      <c r="T2131" s="23">
        <f t="shared" si="100"/>
        <v>0</v>
      </c>
    </row>
    <row r="2132" spans="1:20" ht="17.399999999999999">
      <c r="A2132" s="23" t="str">
        <f t="shared" si="101"/>
        <v/>
      </c>
      <c r="B2132" s="24" t="s">
        <v>3998</v>
      </c>
      <c r="C2132" s="6" t="s">
        <v>4003</v>
      </c>
      <c r="D2132" s="25" t="s">
        <v>37</v>
      </c>
      <c r="E2132" s="28">
        <v>141.91</v>
      </c>
      <c r="F2132" s="25"/>
      <c r="G2132" s="25"/>
      <c r="H2132" s="25"/>
      <c r="I2132" s="25"/>
      <c r="J2132" s="25"/>
      <c r="K2132" s="25" t="s">
        <v>4091</v>
      </c>
      <c r="L2132" s="25"/>
      <c r="M2132"/>
      <c r="N2132"/>
      <c r="O2132" s="25">
        <v>48.22</v>
      </c>
      <c r="P2132" s="25">
        <v>58.45</v>
      </c>
      <c r="S2132" s="23" t="str">
        <f t="shared" si="102"/>
        <v/>
      </c>
      <c r="T2132" s="23">
        <f t="shared" si="100"/>
        <v>0</v>
      </c>
    </row>
    <row r="2133" spans="1:20" ht="17.399999999999999">
      <c r="A2133" s="23" t="str">
        <f t="shared" si="101"/>
        <v/>
      </c>
      <c r="B2133" s="24" t="s">
        <v>3536</v>
      </c>
      <c r="C2133" s="6" t="s">
        <v>3598</v>
      </c>
      <c r="D2133" s="25" t="s">
        <v>37</v>
      </c>
      <c r="E2133" s="28">
        <v>32.08</v>
      </c>
      <c r="F2133" s="25"/>
      <c r="G2133" s="25"/>
      <c r="H2133" s="25"/>
      <c r="I2133" s="25"/>
      <c r="J2133" s="25"/>
      <c r="K2133" s="25" t="s">
        <v>4080</v>
      </c>
      <c r="L2133" s="25"/>
      <c r="M2133"/>
      <c r="N2133"/>
      <c r="O2133" s="25">
        <v>-13.78</v>
      </c>
      <c r="P2133" s="25">
        <v>-42.65</v>
      </c>
      <c r="S2133" s="23" t="str">
        <f t="shared" si="102"/>
        <v/>
      </c>
      <c r="T2133" s="23">
        <f t="shared" si="100"/>
        <v>0</v>
      </c>
    </row>
    <row r="2134" spans="1:20" ht="17.399999999999999">
      <c r="A2134" s="23" t="str">
        <f t="shared" si="101"/>
        <v/>
      </c>
      <c r="B2134" s="24" t="s">
        <v>3537</v>
      </c>
      <c r="C2134" s="6" t="s">
        <v>4037</v>
      </c>
      <c r="D2134" s="25" t="s">
        <v>37</v>
      </c>
      <c r="E2134" s="28">
        <v>57.1</v>
      </c>
      <c r="F2134" s="25"/>
      <c r="G2134" s="25"/>
      <c r="H2134" s="25"/>
      <c r="I2134" s="25"/>
      <c r="J2134" s="25"/>
      <c r="K2134" s="25" t="s">
        <v>4100</v>
      </c>
      <c r="L2134" s="25"/>
      <c r="M2134"/>
      <c r="N2134"/>
      <c r="O2134" s="25">
        <v>-13.29</v>
      </c>
      <c r="P2134" s="25">
        <v>-47.22</v>
      </c>
      <c r="S2134" s="23" t="str">
        <f t="shared" si="102"/>
        <v/>
      </c>
      <c r="T2134" s="23">
        <f t="shared" si="100"/>
        <v>0</v>
      </c>
    </row>
    <row r="2135" spans="1:20" ht="17.399999999999999">
      <c r="A2135" s="23" t="str">
        <f t="shared" si="101"/>
        <v/>
      </c>
      <c r="B2135" s="24" t="s">
        <v>3399</v>
      </c>
      <c r="C2135" s="6" t="s">
        <v>3483</v>
      </c>
      <c r="D2135" s="25" t="s">
        <v>37</v>
      </c>
      <c r="E2135" s="28">
        <v>16.89</v>
      </c>
      <c r="F2135" s="25"/>
      <c r="G2135" s="25"/>
      <c r="H2135" s="25"/>
      <c r="I2135" s="25"/>
      <c r="J2135" s="25"/>
      <c r="K2135" s="25" t="s">
        <v>4085</v>
      </c>
      <c r="L2135" s="25"/>
      <c r="M2135"/>
      <c r="N2135"/>
      <c r="O2135" s="25">
        <v>-7.33</v>
      </c>
      <c r="P2135" s="25">
        <v>-22.78</v>
      </c>
      <c r="S2135" s="23" t="str">
        <f t="shared" si="102"/>
        <v/>
      </c>
      <c r="T2135" s="23">
        <f t="shared" si="100"/>
        <v>0</v>
      </c>
    </row>
    <row r="2136" spans="1:20" ht="17.399999999999999">
      <c r="A2136" s="23" t="str">
        <f t="shared" si="101"/>
        <v/>
      </c>
      <c r="B2136" s="24" t="s">
        <v>3400</v>
      </c>
      <c r="C2136" s="6" t="s">
        <v>4719</v>
      </c>
      <c r="D2136" s="25" t="s">
        <v>37</v>
      </c>
      <c r="E2136" s="28">
        <v>5.24</v>
      </c>
      <c r="F2136" s="25"/>
      <c r="G2136" s="25"/>
      <c r="H2136" s="25"/>
      <c r="I2136" s="25"/>
      <c r="J2136" s="25"/>
      <c r="K2136" s="25" t="s">
        <v>4097</v>
      </c>
      <c r="L2136" s="25"/>
      <c r="M2136"/>
      <c r="N2136"/>
      <c r="O2136" s="25">
        <v>0</v>
      </c>
      <c r="P2136" s="25">
        <v>0</v>
      </c>
      <c r="S2136" s="23" t="str">
        <f t="shared" si="102"/>
        <v/>
      </c>
      <c r="T2136" s="23">
        <f t="shared" si="100"/>
        <v>0</v>
      </c>
    </row>
    <row r="2137" spans="1:20" ht="17.399999999999999">
      <c r="A2137" s="23" t="str">
        <f t="shared" si="101"/>
        <v/>
      </c>
      <c r="B2137" s="24" t="s">
        <v>3661</v>
      </c>
      <c r="C2137" s="6" t="s">
        <v>3796</v>
      </c>
      <c r="D2137" s="25" t="s">
        <v>37</v>
      </c>
      <c r="E2137" s="28">
        <v>185.68</v>
      </c>
      <c r="F2137" s="25"/>
      <c r="G2137" s="25"/>
      <c r="H2137" s="25"/>
      <c r="I2137" s="25"/>
      <c r="J2137" s="25"/>
      <c r="K2137" s="25" t="s">
        <v>4076</v>
      </c>
      <c r="L2137" s="25"/>
      <c r="M2137"/>
      <c r="N2137"/>
      <c r="O2137" s="25">
        <v>-25.27</v>
      </c>
      <c r="P2137" s="25">
        <v>-47.84</v>
      </c>
      <c r="S2137" s="23" t="str">
        <f t="shared" si="102"/>
        <v/>
      </c>
      <c r="T2137" s="23">
        <f t="shared" si="100"/>
        <v>0</v>
      </c>
    </row>
    <row r="2138" spans="1:20" ht="17.399999999999999">
      <c r="A2138" s="23" t="str">
        <f t="shared" si="101"/>
        <v/>
      </c>
      <c r="B2138" s="24" t="s">
        <v>4271</v>
      </c>
      <c r="C2138" s="6" t="s">
        <v>4277</v>
      </c>
      <c r="D2138" s="25" t="s">
        <v>37</v>
      </c>
      <c r="E2138" s="28">
        <v>46.8</v>
      </c>
      <c r="F2138" s="25"/>
      <c r="G2138" s="25"/>
      <c r="H2138" s="25"/>
      <c r="I2138" s="25"/>
      <c r="J2138" s="25"/>
      <c r="K2138" s="25" t="s">
        <v>4076</v>
      </c>
      <c r="L2138" s="25"/>
      <c r="M2138"/>
      <c r="N2138"/>
      <c r="O2138" s="25">
        <v>-0.37</v>
      </c>
      <c r="P2138" s="25">
        <v>-13.74</v>
      </c>
      <c r="S2138" s="23" t="str">
        <f t="shared" si="102"/>
        <v/>
      </c>
      <c r="T2138" s="23">
        <f t="shared" si="100"/>
        <v>0</v>
      </c>
    </row>
    <row r="2139" spans="1:20" ht="17.399999999999999">
      <c r="A2139" s="23" t="str">
        <f t="shared" si="101"/>
        <v/>
      </c>
      <c r="B2139" s="24" t="s">
        <v>3662</v>
      </c>
      <c r="C2139" s="6" t="s">
        <v>3797</v>
      </c>
      <c r="D2139" s="25" t="s">
        <v>37</v>
      </c>
      <c r="E2139" s="28">
        <v>292.58</v>
      </c>
      <c r="F2139" s="25"/>
      <c r="G2139" s="28"/>
      <c r="H2139" s="28"/>
      <c r="I2139" s="28"/>
      <c r="J2139" s="28"/>
      <c r="K2139" s="25" t="s">
        <v>4105</v>
      </c>
      <c r="L2139" s="25"/>
      <c r="M2139"/>
      <c r="N2139"/>
      <c r="O2139" s="25">
        <v>1.24</v>
      </c>
      <c r="P2139" s="25">
        <v>-21.98</v>
      </c>
      <c r="S2139" s="23" t="str">
        <f t="shared" si="102"/>
        <v/>
      </c>
      <c r="T2139" s="23">
        <f t="shared" si="100"/>
        <v>0</v>
      </c>
    </row>
    <row r="2140" spans="1:20" ht="17.399999999999999">
      <c r="A2140" s="23" t="str">
        <f t="shared" si="101"/>
        <v/>
      </c>
      <c r="B2140" s="24" t="s">
        <v>3940</v>
      </c>
      <c r="C2140" s="6" t="s">
        <v>3946</v>
      </c>
      <c r="D2140" s="25" t="s">
        <v>37</v>
      </c>
      <c r="E2140" s="28">
        <v>47.47</v>
      </c>
      <c r="F2140" s="25"/>
      <c r="G2140" s="28"/>
      <c r="H2140" s="28"/>
      <c r="I2140" s="28"/>
      <c r="J2140" s="28"/>
      <c r="K2140" s="25" t="s">
        <v>4113</v>
      </c>
      <c r="L2140" s="25"/>
      <c r="M2140"/>
      <c r="N2140"/>
      <c r="O2140" s="25">
        <v>-37.61</v>
      </c>
      <c r="P2140" s="25">
        <v>-53.56</v>
      </c>
      <c r="S2140" s="23" t="str">
        <f t="shared" si="102"/>
        <v/>
      </c>
      <c r="T2140" s="23">
        <f t="shared" si="100"/>
        <v>0</v>
      </c>
    </row>
    <row r="2141" spans="1:20" ht="17.399999999999999">
      <c r="A2141" s="23">
        <f t="shared" si="101"/>
        <v>31</v>
      </c>
      <c r="B2141" s="24" t="s">
        <v>3401</v>
      </c>
      <c r="C2141" s="6" t="s">
        <v>3484</v>
      </c>
      <c r="D2141" s="25" t="s">
        <v>9</v>
      </c>
      <c r="E2141" s="28">
        <v>21369.43</v>
      </c>
      <c r="F2141" s="25">
        <v>20</v>
      </c>
      <c r="G2141" s="28">
        <v>1307.5</v>
      </c>
      <c r="H2141" s="28">
        <v>1307.17</v>
      </c>
      <c r="I2141" s="26">
        <v>1301</v>
      </c>
      <c r="J2141" s="28">
        <v>1277.83</v>
      </c>
      <c r="K2141" s="25" t="s">
        <v>4111</v>
      </c>
      <c r="L2141" s="25"/>
      <c r="M2141"/>
      <c r="N2141"/>
      <c r="O2141" s="25">
        <v>-0.17</v>
      </c>
      <c r="P2141" s="25">
        <v>-10.79</v>
      </c>
      <c r="S2141" s="23">
        <f t="shared" si="102"/>
        <v>21369.451410000001</v>
      </c>
      <c r="T2141" s="23">
        <f t="shared" si="100"/>
        <v>-1</v>
      </c>
    </row>
    <row r="2142" spans="1:20" ht="17.399999999999999">
      <c r="A2142" s="23" t="str">
        <f t="shared" si="101"/>
        <v/>
      </c>
      <c r="B2142" s="24" t="s">
        <v>3538</v>
      </c>
      <c r="C2142" s="6" t="s">
        <v>3599</v>
      </c>
      <c r="D2142" s="25" t="s">
        <v>37</v>
      </c>
      <c r="E2142" s="28">
        <v>21.93</v>
      </c>
      <c r="F2142" s="25"/>
      <c r="G2142" s="28"/>
      <c r="H2142" s="28"/>
      <c r="I2142" s="28"/>
      <c r="J2142" s="28"/>
      <c r="K2142" s="25" t="s">
        <v>4117</v>
      </c>
      <c r="L2142" s="25"/>
      <c r="M2142"/>
      <c r="N2142"/>
      <c r="O2142" s="25">
        <v>-25.12</v>
      </c>
      <c r="P2142" s="25">
        <v>-26.27</v>
      </c>
      <c r="S2142" s="23" t="str">
        <f t="shared" si="102"/>
        <v/>
      </c>
      <c r="T2142" s="23">
        <f t="shared" si="100"/>
        <v>0</v>
      </c>
    </row>
    <row r="2143" spans="1:20" ht="17.399999999999999">
      <c r="A2143" s="23" t="str">
        <f t="shared" si="101"/>
        <v/>
      </c>
      <c r="B2143" s="24" t="s">
        <v>3663</v>
      </c>
      <c r="C2143" s="6" t="s">
        <v>3798</v>
      </c>
      <c r="D2143" s="25" t="s">
        <v>37</v>
      </c>
      <c r="E2143" s="28">
        <v>22.29</v>
      </c>
      <c r="F2143" s="25"/>
      <c r="G2143" s="28"/>
      <c r="H2143" s="28"/>
      <c r="I2143" s="28"/>
      <c r="J2143" s="28"/>
      <c r="K2143" s="25" t="s">
        <v>4116</v>
      </c>
      <c r="L2143" s="25"/>
      <c r="M2143"/>
      <c r="N2143"/>
      <c r="O2143" s="25">
        <v>-22.83</v>
      </c>
      <c r="P2143" s="25">
        <v>-52.84</v>
      </c>
      <c r="S2143" s="23" t="str">
        <f t="shared" si="102"/>
        <v/>
      </c>
      <c r="T2143" s="23">
        <f t="shared" si="100"/>
        <v>0</v>
      </c>
    </row>
    <row r="2144" spans="1:20" ht="17.399999999999999">
      <c r="A2144" s="23" t="str">
        <f t="shared" si="101"/>
        <v/>
      </c>
      <c r="B2144" s="24" t="s">
        <v>3539</v>
      </c>
      <c r="C2144" s="6" t="s">
        <v>3600</v>
      </c>
      <c r="D2144" s="25" t="s">
        <v>37</v>
      </c>
      <c r="E2144" s="28">
        <v>252.07</v>
      </c>
      <c r="F2144" s="25"/>
      <c r="G2144" s="28"/>
      <c r="H2144" s="28"/>
      <c r="I2144" s="28"/>
      <c r="J2144" s="28"/>
      <c r="K2144" s="25" t="s">
        <v>4091</v>
      </c>
      <c r="L2144" s="25"/>
      <c r="M2144"/>
      <c r="N2144"/>
      <c r="O2144" s="25">
        <v>-27.37</v>
      </c>
      <c r="P2144" s="25">
        <v>-34.380000000000003</v>
      </c>
      <c r="S2144" s="23" t="str">
        <f t="shared" si="102"/>
        <v/>
      </c>
      <c r="T2144" s="23">
        <f t="shared" si="100"/>
        <v>0</v>
      </c>
    </row>
    <row r="2145" spans="1:20" ht="17.399999999999999">
      <c r="A2145" s="23" t="str">
        <f t="shared" si="101"/>
        <v/>
      </c>
      <c r="B2145" s="24" t="s">
        <v>3540</v>
      </c>
      <c r="C2145" s="6" t="s">
        <v>3601</v>
      </c>
      <c r="D2145" s="25" t="s">
        <v>9</v>
      </c>
      <c r="E2145" s="28">
        <v>179.18</v>
      </c>
      <c r="F2145" s="25">
        <v>1</v>
      </c>
      <c r="G2145" s="28">
        <v>14</v>
      </c>
      <c r="H2145" s="28">
        <v>9</v>
      </c>
      <c r="I2145" s="28"/>
      <c r="J2145" s="28">
        <v>9</v>
      </c>
      <c r="K2145" s="25" t="s">
        <v>4086</v>
      </c>
      <c r="L2145" s="25"/>
      <c r="M2145"/>
      <c r="N2145"/>
      <c r="O2145" s="25">
        <v>28.16</v>
      </c>
      <c r="P2145" s="25">
        <v>10.66</v>
      </c>
      <c r="S2145" s="23" t="str">
        <f t="shared" si="102"/>
        <v/>
      </c>
      <c r="T2145" s="23">
        <f t="shared" si="100"/>
        <v>0</v>
      </c>
    </row>
    <row r="2146" spans="1:20" ht="17.399999999999999">
      <c r="A2146" s="23" t="str">
        <f t="shared" si="101"/>
        <v/>
      </c>
      <c r="B2146" s="24" t="s">
        <v>5099</v>
      </c>
      <c r="C2146" s="6" t="s">
        <v>5100</v>
      </c>
      <c r="D2146" s="25" t="s">
        <v>9</v>
      </c>
      <c r="E2146" s="28">
        <v>615.39</v>
      </c>
      <c r="F2146" s="25"/>
      <c r="G2146" s="28"/>
      <c r="H2146" s="28"/>
      <c r="I2146" s="28"/>
      <c r="J2146" s="26"/>
      <c r="K2146" s="25" t="s">
        <v>4076</v>
      </c>
      <c r="L2146" s="25"/>
      <c r="M2146"/>
      <c r="N2146"/>
      <c r="O2146" s="25">
        <v>-7.77</v>
      </c>
      <c r="P2146" s="25">
        <v>-22.52</v>
      </c>
      <c r="S2146" s="23" t="str">
        <f t="shared" si="102"/>
        <v/>
      </c>
      <c r="T2146" s="23">
        <f t="shared" si="100"/>
        <v>0</v>
      </c>
    </row>
    <row r="2147" spans="1:20" ht="17.399999999999999">
      <c r="A2147" s="23" t="str">
        <f t="shared" si="101"/>
        <v/>
      </c>
      <c r="B2147" s="24" t="s">
        <v>3541</v>
      </c>
      <c r="C2147" s="6" t="s">
        <v>5244</v>
      </c>
      <c r="D2147" s="25" t="s">
        <v>37</v>
      </c>
      <c r="E2147" s="28">
        <v>41.11</v>
      </c>
      <c r="F2147" s="25"/>
      <c r="G2147" s="28"/>
      <c r="H2147" s="28"/>
      <c r="I2147" s="28"/>
      <c r="J2147" s="28"/>
      <c r="K2147" s="25" t="s">
        <v>4113</v>
      </c>
      <c r="L2147" s="25"/>
      <c r="M2147"/>
      <c r="N2147"/>
      <c r="O2147" s="25">
        <v>-33.799999999999997</v>
      </c>
      <c r="P2147" s="25">
        <v>-41.32</v>
      </c>
      <c r="S2147" s="23" t="str">
        <f t="shared" si="102"/>
        <v/>
      </c>
      <c r="T2147" s="23">
        <f t="shared" si="100"/>
        <v>0</v>
      </c>
    </row>
    <row r="2148" spans="1:20" ht="17.399999999999999">
      <c r="A2148" s="23" t="str">
        <f t="shared" si="101"/>
        <v/>
      </c>
      <c r="B2148" s="24" t="s">
        <v>3664</v>
      </c>
      <c r="C2148" s="6" t="s">
        <v>3799</v>
      </c>
      <c r="D2148" s="25" t="s">
        <v>37</v>
      </c>
      <c r="E2148" s="28">
        <v>51.95</v>
      </c>
      <c r="F2148" s="25"/>
      <c r="G2148" s="28"/>
      <c r="H2148" s="28"/>
      <c r="I2148" s="26"/>
      <c r="J2148" s="26"/>
      <c r="K2148" s="25" t="s">
        <v>4100</v>
      </c>
      <c r="L2148" s="25"/>
      <c r="M2148"/>
      <c r="N2148"/>
      <c r="O2148" s="25">
        <v>-15.96</v>
      </c>
      <c r="P2148" s="25">
        <v>-36.22</v>
      </c>
      <c r="S2148" s="23" t="str">
        <f t="shared" si="102"/>
        <v/>
      </c>
      <c r="T2148" s="23">
        <f t="shared" si="100"/>
        <v>0</v>
      </c>
    </row>
    <row r="2149" spans="1:20" ht="17.399999999999999">
      <c r="A2149" s="23" t="str">
        <f t="shared" si="101"/>
        <v/>
      </c>
      <c r="B2149" s="24" t="s">
        <v>3542</v>
      </c>
      <c r="C2149" s="6" t="s">
        <v>4474</v>
      </c>
      <c r="D2149" s="25" t="s">
        <v>37</v>
      </c>
      <c r="E2149" s="28">
        <v>97.84</v>
      </c>
      <c r="F2149" s="25"/>
      <c r="G2149" s="28"/>
      <c r="H2149" s="28"/>
      <c r="I2149" s="26"/>
      <c r="J2149" s="26"/>
      <c r="K2149" s="25" t="s">
        <v>4107</v>
      </c>
      <c r="L2149" s="25"/>
      <c r="M2149"/>
      <c r="N2149"/>
      <c r="O2149" s="25">
        <v>-16.82</v>
      </c>
      <c r="P2149" s="25">
        <v>-16.3</v>
      </c>
      <c r="S2149" s="23" t="str">
        <f t="shared" si="102"/>
        <v/>
      </c>
      <c r="T2149" s="23">
        <f t="shared" si="100"/>
        <v>0</v>
      </c>
    </row>
    <row r="2150" spans="1:20" ht="17.399999999999999">
      <c r="A2150" s="23" t="str">
        <f t="shared" si="101"/>
        <v/>
      </c>
      <c r="B2150" s="24" t="s">
        <v>3543</v>
      </c>
      <c r="C2150" s="6" t="s">
        <v>3602</v>
      </c>
      <c r="D2150" s="25" t="s">
        <v>37</v>
      </c>
      <c r="E2150" s="28">
        <v>57.32</v>
      </c>
      <c r="F2150" s="25"/>
      <c r="G2150" s="28"/>
      <c r="H2150" s="28"/>
      <c r="I2150" s="26"/>
      <c r="J2150" s="26"/>
      <c r="K2150" s="25" t="s">
        <v>4088</v>
      </c>
      <c r="L2150" s="25"/>
      <c r="M2150"/>
      <c r="N2150"/>
      <c r="O2150" s="25">
        <v>-32.229999999999997</v>
      </c>
      <c r="P2150" s="25">
        <v>-46.1</v>
      </c>
      <c r="S2150" s="23" t="str">
        <f t="shared" si="102"/>
        <v/>
      </c>
      <c r="T2150" s="23">
        <f t="shared" si="100"/>
        <v>0</v>
      </c>
    </row>
    <row r="2151" spans="1:20" ht="17.399999999999999">
      <c r="A2151" s="23" t="str">
        <f t="shared" si="101"/>
        <v/>
      </c>
      <c r="B2151" s="24" t="s">
        <v>3402</v>
      </c>
      <c r="C2151" s="6" t="s">
        <v>3485</v>
      </c>
      <c r="D2151" s="25" t="s">
        <v>37</v>
      </c>
      <c r="E2151" s="28">
        <v>52.28</v>
      </c>
      <c r="F2151" s="25"/>
      <c r="G2151" s="28"/>
      <c r="H2151" s="26"/>
      <c r="I2151" s="28"/>
      <c r="J2151" s="28"/>
      <c r="K2151" s="25" t="s">
        <v>4088</v>
      </c>
      <c r="L2151" s="28"/>
      <c r="M2151"/>
      <c r="N2151"/>
      <c r="O2151" s="25">
        <v>-13.5</v>
      </c>
      <c r="P2151" s="25">
        <v>-28.64</v>
      </c>
      <c r="S2151" s="23" t="str">
        <f t="shared" si="102"/>
        <v/>
      </c>
      <c r="T2151" s="23">
        <f t="shared" si="100"/>
        <v>0</v>
      </c>
    </row>
    <row r="2152" spans="1:20" ht="17.399999999999999">
      <c r="A2152" s="23" t="str">
        <f t="shared" si="101"/>
        <v/>
      </c>
      <c r="B2152" s="24" t="s">
        <v>3544</v>
      </c>
      <c r="C2152" s="6" t="s">
        <v>3603</v>
      </c>
      <c r="D2152" s="25" t="s">
        <v>37</v>
      </c>
      <c r="E2152" s="28">
        <v>39.97</v>
      </c>
      <c r="F2152" s="25"/>
      <c r="G2152" s="28"/>
      <c r="H2152" s="28"/>
      <c r="I2152" s="28"/>
      <c r="J2152" s="28"/>
      <c r="K2152" s="25" t="s">
        <v>4101</v>
      </c>
      <c r="L2152" s="28"/>
      <c r="M2152"/>
      <c r="N2152"/>
      <c r="O2152" s="25">
        <v>-20.98</v>
      </c>
      <c r="P2152" s="25">
        <v>-48.81</v>
      </c>
      <c r="S2152" s="23" t="str">
        <f t="shared" si="102"/>
        <v/>
      </c>
      <c r="T2152" s="23">
        <f t="shared" si="100"/>
        <v>0</v>
      </c>
    </row>
    <row r="2153" spans="1:20" ht="17.399999999999999">
      <c r="A2153" s="23" t="str">
        <f t="shared" si="101"/>
        <v/>
      </c>
      <c r="B2153" s="24" t="s">
        <v>3545</v>
      </c>
      <c r="C2153" s="6" t="s">
        <v>4155</v>
      </c>
      <c r="D2153" s="25" t="s">
        <v>37</v>
      </c>
      <c r="E2153" s="28">
        <v>26.4</v>
      </c>
      <c r="F2153" s="25"/>
      <c r="G2153" s="28"/>
      <c r="H2153" s="28"/>
      <c r="I2153" s="28"/>
      <c r="J2153" s="26"/>
      <c r="K2153" s="25" t="s">
        <v>4084</v>
      </c>
      <c r="L2153" s="28"/>
      <c r="M2153"/>
      <c r="N2153"/>
      <c r="O2153" s="25">
        <v>-12.97</v>
      </c>
      <c r="P2153" s="25">
        <v>-28.77</v>
      </c>
      <c r="S2153" s="23" t="str">
        <f t="shared" si="102"/>
        <v/>
      </c>
      <c r="T2153" s="23">
        <f t="shared" si="100"/>
        <v>0</v>
      </c>
    </row>
    <row r="2154" spans="1:20" ht="17.399999999999999">
      <c r="A2154" s="23" t="str">
        <f t="shared" si="101"/>
        <v/>
      </c>
      <c r="B2154" s="24" t="s">
        <v>3546</v>
      </c>
      <c r="C2154" s="6" t="s">
        <v>3604</v>
      </c>
      <c r="D2154" s="25" t="s">
        <v>37</v>
      </c>
      <c r="E2154" s="28">
        <v>26.96</v>
      </c>
      <c r="F2154" s="25"/>
      <c r="G2154" s="28"/>
      <c r="H2154" s="28"/>
      <c r="I2154" s="28"/>
      <c r="J2154" s="28"/>
      <c r="K2154" s="25" t="s">
        <v>4105</v>
      </c>
      <c r="L2154" s="28"/>
      <c r="M2154"/>
      <c r="N2154"/>
      <c r="O2154" s="25">
        <v>-4.9000000000000004</v>
      </c>
      <c r="P2154" s="25">
        <v>-2.86</v>
      </c>
      <c r="S2154" s="23" t="str">
        <f t="shared" si="102"/>
        <v/>
      </c>
      <c r="T2154" s="23">
        <f t="shared" si="100"/>
        <v>0</v>
      </c>
    </row>
    <row r="2155" spans="1:20" ht="17.399999999999999">
      <c r="A2155" s="23" t="str">
        <f t="shared" si="101"/>
        <v/>
      </c>
      <c r="B2155" s="24" t="s">
        <v>3665</v>
      </c>
      <c r="C2155" s="6" t="s">
        <v>3800</v>
      </c>
      <c r="D2155" s="25" t="s">
        <v>37</v>
      </c>
      <c r="E2155" s="28">
        <v>25.83</v>
      </c>
      <c r="F2155" s="25"/>
      <c r="G2155" s="28"/>
      <c r="H2155" s="28"/>
      <c r="I2155" s="28"/>
      <c r="J2155" s="28"/>
      <c r="K2155" s="25" t="s">
        <v>4107</v>
      </c>
      <c r="L2155" s="28"/>
      <c r="M2155"/>
      <c r="N2155"/>
      <c r="O2155" s="25">
        <v>-16.829999999999998</v>
      </c>
      <c r="P2155" s="25">
        <v>-40.17</v>
      </c>
      <c r="S2155" s="23" t="str">
        <f t="shared" si="102"/>
        <v/>
      </c>
      <c r="T2155" s="23">
        <f t="shared" si="100"/>
        <v>0</v>
      </c>
    </row>
    <row r="2156" spans="1:20" ht="17.399999999999999">
      <c r="A2156" s="23" t="str">
        <f t="shared" si="101"/>
        <v/>
      </c>
      <c r="B2156" s="24" t="s">
        <v>5090</v>
      </c>
      <c r="C2156" s="6" t="s">
        <v>5091</v>
      </c>
      <c r="D2156" s="25" t="s">
        <v>37</v>
      </c>
      <c r="E2156" s="28">
        <v>186.03</v>
      </c>
      <c r="F2156" s="25">
        <v>1</v>
      </c>
      <c r="G2156" s="28">
        <v>-1.8</v>
      </c>
      <c r="H2156" s="28">
        <v>-1.8</v>
      </c>
      <c r="I2156" s="28"/>
      <c r="J2156" s="28">
        <v>-1.8</v>
      </c>
      <c r="K2156" s="25" t="s">
        <v>4105</v>
      </c>
      <c r="L2156" s="28"/>
      <c r="M2156"/>
      <c r="N2156"/>
      <c r="O2156" s="25">
        <v>-24.32</v>
      </c>
      <c r="P2156" s="25">
        <v>-63.53</v>
      </c>
      <c r="S2156" s="23" t="str">
        <f t="shared" si="102"/>
        <v/>
      </c>
      <c r="T2156" s="23">
        <f t="shared" si="100"/>
        <v>0</v>
      </c>
    </row>
    <row r="2157" spans="1:20" ht="17.399999999999999">
      <c r="A2157" s="23" t="str">
        <f t="shared" si="101"/>
        <v/>
      </c>
      <c r="B2157" s="24" t="s">
        <v>4421</v>
      </c>
      <c r="C2157" s="6" t="s">
        <v>4428</v>
      </c>
      <c r="D2157" s="25" t="s">
        <v>37</v>
      </c>
      <c r="E2157" s="28">
        <v>56.12</v>
      </c>
      <c r="F2157" s="25"/>
      <c r="G2157" s="28"/>
      <c r="H2157" s="28"/>
      <c r="I2157" s="28"/>
      <c r="J2157" s="28"/>
      <c r="K2157" s="25" t="s">
        <v>4102</v>
      </c>
      <c r="L2157" s="28"/>
      <c r="M2157"/>
      <c r="N2157"/>
      <c r="O2157" s="25">
        <v>10.28</v>
      </c>
      <c r="P2157" s="25">
        <v>-14.87</v>
      </c>
      <c r="S2157" s="23" t="str">
        <f t="shared" si="102"/>
        <v/>
      </c>
      <c r="T2157" s="23">
        <f t="shared" si="100"/>
        <v>0</v>
      </c>
    </row>
    <row r="2158" spans="1:20" ht="17.399999999999999">
      <c r="A2158" s="23" t="str">
        <f t="shared" si="101"/>
        <v/>
      </c>
      <c r="B2158" s="24" t="s">
        <v>3666</v>
      </c>
      <c r="C2158" s="6" t="s">
        <v>3801</v>
      </c>
      <c r="D2158" s="25" t="s">
        <v>37</v>
      </c>
      <c r="E2158" s="28">
        <v>32.61</v>
      </c>
      <c r="F2158" s="25"/>
      <c r="G2158" s="28"/>
      <c r="H2158" s="28"/>
      <c r="I2158" s="28"/>
      <c r="J2158" s="28"/>
      <c r="K2158" s="25" t="s">
        <v>4116</v>
      </c>
      <c r="L2158" s="25"/>
      <c r="M2158"/>
      <c r="N2158"/>
      <c r="O2158" s="25">
        <v>-7.41</v>
      </c>
      <c r="P2158" s="25">
        <v>-21.73</v>
      </c>
      <c r="S2158" s="23" t="str">
        <f t="shared" si="102"/>
        <v/>
      </c>
      <c r="T2158" s="23">
        <f t="shared" si="100"/>
        <v>0</v>
      </c>
    </row>
    <row r="2159" spans="1:20" ht="17.399999999999999">
      <c r="A2159" s="23" t="str">
        <f t="shared" si="101"/>
        <v/>
      </c>
      <c r="B2159" s="24" t="s">
        <v>3667</v>
      </c>
      <c r="C2159" s="6" t="s">
        <v>3802</v>
      </c>
      <c r="D2159" s="25" t="s">
        <v>37</v>
      </c>
      <c r="E2159" s="28">
        <v>2834.52</v>
      </c>
      <c r="F2159" s="25">
        <v>1</v>
      </c>
      <c r="G2159" s="25"/>
      <c r="H2159" s="25"/>
      <c r="I2159" s="25"/>
      <c r="J2159" s="25"/>
      <c r="K2159" s="25" t="s">
        <v>4088</v>
      </c>
      <c r="L2159" s="25"/>
      <c r="M2159"/>
      <c r="N2159"/>
      <c r="O2159" s="25">
        <v>-36.380000000000003</v>
      </c>
      <c r="P2159" s="25">
        <v>-1.17</v>
      </c>
      <c r="S2159" s="23" t="str">
        <f t="shared" si="102"/>
        <v/>
      </c>
      <c r="T2159" s="23">
        <f t="shared" si="100"/>
        <v>0</v>
      </c>
    </row>
    <row r="2160" spans="1:20" ht="17.399999999999999">
      <c r="A2160" s="23">
        <f t="shared" si="101"/>
        <v>78</v>
      </c>
      <c r="B2160" s="24" t="s">
        <v>3403</v>
      </c>
      <c r="C2160" s="6" t="s">
        <v>1141</v>
      </c>
      <c r="D2160" s="25" t="s">
        <v>37</v>
      </c>
      <c r="E2160" s="28">
        <v>6126.46</v>
      </c>
      <c r="F2160" s="25">
        <v>5</v>
      </c>
      <c r="G2160" s="25">
        <v>45.1</v>
      </c>
      <c r="H2160" s="25">
        <v>46.37</v>
      </c>
      <c r="I2160" s="25">
        <v>47.93</v>
      </c>
      <c r="J2160" s="25">
        <v>50</v>
      </c>
      <c r="K2160" s="25" t="s">
        <v>4091</v>
      </c>
      <c r="L2160" s="25"/>
      <c r="M2160"/>
      <c r="N2160"/>
      <c r="O2160" s="25">
        <v>125.48</v>
      </c>
      <c r="P2160" s="25">
        <v>144.79</v>
      </c>
      <c r="S2160" s="23">
        <f t="shared" si="102"/>
        <v>6126.4816000000001</v>
      </c>
      <c r="T2160" s="23">
        <f t="shared" si="100"/>
        <v>1</v>
      </c>
    </row>
    <row r="2161" spans="1:20" ht="17.399999999999999">
      <c r="A2161" s="23" t="str">
        <f t="shared" si="101"/>
        <v/>
      </c>
      <c r="B2161" s="24" t="s">
        <v>3668</v>
      </c>
      <c r="C2161" s="6" t="s">
        <v>4763</v>
      </c>
      <c r="D2161" s="25" t="s">
        <v>37</v>
      </c>
      <c r="E2161" s="28">
        <v>90.63</v>
      </c>
      <c r="F2161" s="25"/>
      <c r="G2161" s="25"/>
      <c r="H2161" s="25"/>
      <c r="I2161" s="25"/>
      <c r="J2161" s="25"/>
      <c r="K2161" s="25" t="s">
        <v>4107</v>
      </c>
      <c r="L2161" s="25"/>
      <c r="M2161"/>
      <c r="N2161"/>
      <c r="O2161" s="25">
        <v>34.42</v>
      </c>
      <c r="P2161" s="25">
        <v>80.72</v>
      </c>
      <c r="S2161" s="23" t="str">
        <f t="shared" si="102"/>
        <v/>
      </c>
      <c r="T2161" s="23">
        <f t="shared" si="100"/>
        <v>0</v>
      </c>
    </row>
    <row r="2162" spans="1:20" ht="17.399999999999999">
      <c r="A2162" s="23" t="str">
        <f t="shared" si="101"/>
        <v/>
      </c>
      <c r="B2162" s="24" t="s">
        <v>3982</v>
      </c>
      <c r="C2162" s="6" t="s">
        <v>3985</v>
      </c>
      <c r="D2162" s="25" t="s">
        <v>37</v>
      </c>
      <c r="E2162" s="28">
        <v>56.07</v>
      </c>
      <c r="F2162" s="25"/>
      <c r="G2162" s="25"/>
      <c r="H2162" s="25"/>
      <c r="I2162" s="25"/>
      <c r="J2162" s="25"/>
      <c r="K2162" s="25" t="s">
        <v>4096</v>
      </c>
      <c r="L2162" s="25"/>
      <c r="M2162"/>
      <c r="N2162"/>
      <c r="O2162" s="25">
        <v>-41.76</v>
      </c>
      <c r="P2162" s="25">
        <v>1.32</v>
      </c>
      <c r="S2162" s="23" t="str">
        <f t="shared" si="102"/>
        <v/>
      </c>
      <c r="T2162" s="23">
        <f t="shared" si="100"/>
        <v>0</v>
      </c>
    </row>
    <row r="2163" spans="1:20" ht="17.399999999999999">
      <c r="A2163" s="23" t="str">
        <f t="shared" si="101"/>
        <v/>
      </c>
      <c r="B2163" s="24" t="s">
        <v>4487</v>
      </c>
      <c r="C2163" s="6" t="s">
        <v>4492</v>
      </c>
      <c r="D2163" s="25" t="s">
        <v>37</v>
      </c>
      <c r="E2163" s="28">
        <v>101.31</v>
      </c>
      <c r="F2163" s="25"/>
      <c r="G2163" s="25"/>
      <c r="H2163" s="25"/>
      <c r="I2163" s="25"/>
      <c r="J2163" s="25"/>
      <c r="K2163" s="25" t="s">
        <v>4117</v>
      </c>
      <c r="L2163" s="25"/>
      <c r="M2163"/>
      <c r="N2163"/>
      <c r="O2163" s="25">
        <v>-30.09</v>
      </c>
      <c r="P2163" s="25">
        <v>-47.94</v>
      </c>
      <c r="S2163" s="23" t="str">
        <f t="shared" si="102"/>
        <v/>
      </c>
      <c r="T2163" s="23">
        <f t="shared" si="100"/>
        <v>0</v>
      </c>
    </row>
    <row r="2164" spans="1:20" ht="17.399999999999999">
      <c r="A2164" s="23" t="str">
        <f t="shared" si="101"/>
        <v/>
      </c>
      <c r="B2164" s="24" t="s">
        <v>3547</v>
      </c>
      <c r="C2164" s="6" t="s">
        <v>3605</v>
      </c>
      <c r="D2164" s="25" t="s">
        <v>37</v>
      </c>
      <c r="E2164" s="28">
        <v>125.71</v>
      </c>
      <c r="F2164" s="25"/>
      <c r="G2164" s="25"/>
      <c r="H2164" s="25"/>
      <c r="I2164" s="25"/>
      <c r="J2164" s="25"/>
      <c r="K2164" s="25" t="s">
        <v>4076</v>
      </c>
      <c r="L2164" s="25"/>
      <c r="M2164"/>
      <c r="N2164"/>
      <c r="O2164" s="25">
        <v>-36.01</v>
      </c>
      <c r="P2164" s="25">
        <v>-67.56</v>
      </c>
      <c r="S2164" s="23" t="str">
        <f t="shared" si="102"/>
        <v/>
      </c>
      <c r="T2164" s="23">
        <f t="shared" si="100"/>
        <v>0</v>
      </c>
    </row>
    <row r="2165" spans="1:20" ht="17.399999999999999">
      <c r="A2165" s="23" t="str">
        <f t="shared" si="101"/>
        <v/>
      </c>
      <c r="B2165" s="24" t="s">
        <v>3669</v>
      </c>
      <c r="C2165" s="6" t="s">
        <v>4992</v>
      </c>
      <c r="D2165" s="25" t="s">
        <v>37</v>
      </c>
      <c r="E2165" s="28">
        <v>39.21</v>
      </c>
      <c r="F2165" s="25"/>
      <c r="G2165" s="25"/>
      <c r="H2165" s="25"/>
      <c r="I2165" s="25"/>
      <c r="J2165" s="25"/>
      <c r="K2165" s="25" t="s">
        <v>4103</v>
      </c>
      <c r="L2165" s="25"/>
      <c r="M2165"/>
      <c r="N2165"/>
      <c r="O2165" s="25">
        <v>-38.21</v>
      </c>
      <c r="P2165" s="25">
        <v>-33.549999999999997</v>
      </c>
      <c r="S2165" s="23" t="str">
        <f t="shared" si="102"/>
        <v/>
      </c>
      <c r="T2165" s="23">
        <f t="shared" si="100"/>
        <v>0</v>
      </c>
    </row>
    <row r="2166" spans="1:20" ht="17.399999999999999">
      <c r="A2166" s="23">
        <f t="shared" si="101"/>
        <v>150</v>
      </c>
      <c r="B2166" s="24" t="s">
        <v>3548</v>
      </c>
      <c r="C2166" s="6" t="s">
        <v>4417</v>
      </c>
      <c r="D2166" s="25" t="s">
        <v>9</v>
      </c>
      <c r="E2166" s="28">
        <v>1704.64</v>
      </c>
      <c r="F2166" s="25">
        <v>2</v>
      </c>
      <c r="G2166" s="25">
        <v>28.7</v>
      </c>
      <c r="H2166" s="25">
        <v>28.7</v>
      </c>
      <c r="I2166" s="25">
        <v>31.1</v>
      </c>
      <c r="J2166" s="25">
        <v>31.1</v>
      </c>
      <c r="K2166" s="25" t="s">
        <v>2626</v>
      </c>
      <c r="L2166" s="25"/>
      <c r="M2166"/>
      <c r="N2166"/>
      <c r="O2166" s="25">
        <v>-12.88</v>
      </c>
      <c r="P2166" s="25">
        <v>11.42</v>
      </c>
      <c r="S2166" s="23">
        <f t="shared" si="102"/>
        <v>1704.6616600000002</v>
      </c>
      <c r="T2166" s="23">
        <f t="shared" si="100"/>
        <v>0</v>
      </c>
    </row>
    <row r="2167" spans="1:20" ht="17.399999999999999">
      <c r="A2167" s="23" t="str">
        <f t="shared" si="101"/>
        <v/>
      </c>
      <c r="B2167" s="24" t="s">
        <v>3549</v>
      </c>
      <c r="C2167" s="6" t="s">
        <v>4955</v>
      </c>
      <c r="D2167" s="25" t="s">
        <v>37</v>
      </c>
      <c r="E2167" s="28">
        <v>98.67</v>
      </c>
      <c r="F2167" s="25"/>
      <c r="G2167" s="25"/>
      <c r="H2167" s="25"/>
      <c r="I2167" s="25"/>
      <c r="J2167" s="25"/>
      <c r="K2167" s="25" t="s">
        <v>4113</v>
      </c>
      <c r="L2167" s="25"/>
      <c r="M2167"/>
      <c r="N2167"/>
      <c r="O2167" s="25">
        <v>-28.84</v>
      </c>
      <c r="P2167" s="25">
        <v>-36.07</v>
      </c>
      <c r="S2167" s="23" t="str">
        <f t="shared" si="102"/>
        <v/>
      </c>
      <c r="T2167" s="23">
        <f t="shared" si="100"/>
        <v>0</v>
      </c>
    </row>
    <row r="2168" spans="1:20" ht="17.399999999999999">
      <c r="A2168" s="23" t="str">
        <f t="shared" si="101"/>
        <v/>
      </c>
      <c r="B2168" s="24" t="s">
        <v>3670</v>
      </c>
      <c r="C2168" s="6" t="s">
        <v>3803</v>
      </c>
      <c r="D2168" s="25" t="s">
        <v>37</v>
      </c>
      <c r="E2168" s="28">
        <v>214.96</v>
      </c>
      <c r="F2168" s="25">
        <v>1</v>
      </c>
      <c r="G2168" s="25">
        <v>-0.6</v>
      </c>
      <c r="H2168" s="25">
        <v>-0.6</v>
      </c>
      <c r="I2168" s="25"/>
      <c r="J2168" s="25"/>
      <c r="K2168" s="25" t="s">
        <v>4091</v>
      </c>
      <c r="L2168" s="25"/>
      <c r="M2168"/>
      <c r="N2168"/>
      <c r="O2168" s="25">
        <v>-9.11</v>
      </c>
      <c r="P2168" s="25">
        <v>-29.17</v>
      </c>
      <c r="S2168" s="23" t="str">
        <f t="shared" si="102"/>
        <v/>
      </c>
      <c r="T2168" s="23">
        <f t="shared" si="100"/>
        <v>0</v>
      </c>
    </row>
    <row r="2169" spans="1:20" ht="17.399999999999999">
      <c r="A2169" s="23" t="str">
        <f t="shared" si="101"/>
        <v/>
      </c>
      <c r="B2169" s="24" t="s">
        <v>3550</v>
      </c>
      <c r="C2169" s="6" t="s">
        <v>3804</v>
      </c>
      <c r="D2169" s="25" t="s">
        <v>37</v>
      </c>
      <c r="E2169" s="28">
        <v>124.13</v>
      </c>
      <c r="F2169" s="25"/>
      <c r="G2169" s="25"/>
      <c r="H2169" s="25"/>
      <c r="I2169" s="25"/>
      <c r="J2169" s="25"/>
      <c r="K2169" s="25" t="s">
        <v>4105</v>
      </c>
      <c r="L2169" s="25"/>
      <c r="M2169"/>
      <c r="N2169"/>
      <c r="O2169" s="25">
        <v>13.93</v>
      </c>
      <c r="P2169" s="25">
        <v>-32.14</v>
      </c>
      <c r="S2169" s="23" t="str">
        <f t="shared" si="102"/>
        <v/>
      </c>
      <c r="T2169" s="23">
        <f t="shared" si="100"/>
        <v>0</v>
      </c>
    </row>
    <row r="2170" spans="1:20" ht="17.399999999999999">
      <c r="A2170" s="23" t="str">
        <f t="shared" si="101"/>
        <v/>
      </c>
      <c r="B2170" s="24" t="s">
        <v>3671</v>
      </c>
      <c r="C2170" s="6" t="s">
        <v>3805</v>
      </c>
      <c r="D2170" s="25" t="s">
        <v>37</v>
      </c>
      <c r="E2170" s="28">
        <v>24.41</v>
      </c>
      <c r="F2170" s="25"/>
      <c r="G2170" s="25"/>
      <c r="H2170" s="25"/>
      <c r="I2170" s="25"/>
      <c r="J2170" s="25"/>
      <c r="K2170" s="25" t="s">
        <v>4103</v>
      </c>
      <c r="L2170" s="25"/>
      <c r="M2170"/>
      <c r="N2170"/>
      <c r="O2170" s="25">
        <v>15.5</v>
      </c>
      <c r="P2170" s="25">
        <v>26.81</v>
      </c>
      <c r="S2170" s="23" t="str">
        <f t="shared" si="102"/>
        <v/>
      </c>
      <c r="T2170" s="23">
        <f t="shared" si="100"/>
        <v>0</v>
      </c>
    </row>
    <row r="2171" spans="1:20" ht="17.399999999999999">
      <c r="A2171" s="23" t="str">
        <f t="shared" si="101"/>
        <v/>
      </c>
      <c r="B2171" s="24" t="s">
        <v>4227</v>
      </c>
      <c r="C2171" s="6" t="s">
        <v>4230</v>
      </c>
      <c r="D2171" s="25" t="s">
        <v>37</v>
      </c>
      <c r="E2171" s="28">
        <v>1299.3900000000001</v>
      </c>
      <c r="F2171" s="25"/>
      <c r="G2171" s="25"/>
      <c r="H2171" s="25"/>
      <c r="I2171" s="25"/>
      <c r="J2171" s="25"/>
      <c r="K2171" s="25" t="s">
        <v>4107</v>
      </c>
      <c r="L2171" s="25"/>
      <c r="M2171"/>
      <c r="N2171"/>
      <c r="O2171" s="25">
        <v>-23.75</v>
      </c>
      <c r="P2171" s="25">
        <v>-24.56</v>
      </c>
      <c r="S2171" s="23" t="str">
        <f t="shared" si="102"/>
        <v/>
      </c>
      <c r="T2171" s="23">
        <f t="shared" si="100"/>
        <v>0</v>
      </c>
    </row>
    <row r="2172" spans="1:20" ht="17.399999999999999">
      <c r="A2172" s="23" t="str">
        <f t="shared" si="101"/>
        <v/>
      </c>
      <c r="B2172" s="24" t="s">
        <v>4727</v>
      </c>
      <c r="C2172" s="6" t="s">
        <v>4732</v>
      </c>
      <c r="D2172" s="25" t="s">
        <v>37</v>
      </c>
      <c r="E2172" s="28">
        <v>82.51</v>
      </c>
      <c r="F2172" s="25">
        <v>1</v>
      </c>
      <c r="G2172" s="25"/>
      <c r="H2172" s="25"/>
      <c r="I2172" s="25"/>
      <c r="J2172" s="25"/>
      <c r="K2172" s="25" t="s">
        <v>4091</v>
      </c>
      <c r="L2172" s="25"/>
      <c r="M2172"/>
      <c r="N2172"/>
      <c r="O2172" s="25">
        <v>-36.89</v>
      </c>
      <c r="P2172" s="25">
        <v>-11.13</v>
      </c>
      <c r="S2172" s="23" t="str">
        <f t="shared" si="102"/>
        <v/>
      </c>
      <c r="T2172" s="23">
        <f t="shared" si="100"/>
        <v>0</v>
      </c>
    </row>
    <row r="2173" spans="1:20" ht="17.399999999999999">
      <c r="A2173" s="23" t="str">
        <f t="shared" si="101"/>
        <v/>
      </c>
      <c r="B2173" s="24" t="s">
        <v>3929</v>
      </c>
      <c r="C2173" s="6" t="s">
        <v>3934</v>
      </c>
      <c r="D2173" s="25" t="s">
        <v>9</v>
      </c>
      <c r="E2173" s="28">
        <v>9971.82</v>
      </c>
      <c r="F2173" s="25">
        <v>12</v>
      </c>
      <c r="G2173" s="25">
        <v>184.5</v>
      </c>
      <c r="H2173" s="25">
        <v>184.5</v>
      </c>
      <c r="I2173" s="25">
        <v>150</v>
      </c>
      <c r="J2173" s="25"/>
      <c r="K2173" s="25" t="s">
        <v>4111</v>
      </c>
      <c r="L2173" s="25"/>
      <c r="M2173"/>
      <c r="N2173"/>
      <c r="O2173" s="25">
        <v>-5.64</v>
      </c>
      <c r="P2173" s="25">
        <v>-15.38</v>
      </c>
      <c r="S2173" s="23" t="str">
        <f t="shared" si="102"/>
        <v/>
      </c>
      <c r="T2173" s="23">
        <f t="shared" si="100"/>
        <v>0</v>
      </c>
    </row>
    <row r="2174" spans="1:20" ht="17.399999999999999">
      <c r="A2174" s="23" t="str">
        <f t="shared" si="101"/>
        <v/>
      </c>
      <c r="B2174" s="24" t="s">
        <v>3672</v>
      </c>
      <c r="C2174" s="6" t="s">
        <v>3806</v>
      </c>
      <c r="D2174" s="25" t="s">
        <v>37</v>
      </c>
      <c r="E2174" s="28">
        <v>113.5</v>
      </c>
      <c r="F2174" s="25"/>
      <c r="G2174" s="25"/>
      <c r="H2174" s="25"/>
      <c r="I2174" s="25"/>
      <c r="J2174" s="25"/>
      <c r="K2174" s="25" t="s">
        <v>4076</v>
      </c>
      <c r="L2174" s="25"/>
      <c r="M2174"/>
      <c r="N2174"/>
      <c r="O2174" s="25">
        <v>-10.130000000000001</v>
      </c>
      <c r="P2174" s="25">
        <v>-39.68</v>
      </c>
      <c r="S2174" s="23" t="str">
        <f t="shared" si="102"/>
        <v/>
      </c>
      <c r="T2174" s="23">
        <f t="shared" si="100"/>
        <v>0</v>
      </c>
    </row>
    <row r="2175" spans="1:20" ht="17.399999999999999">
      <c r="A2175" s="23" t="str">
        <f t="shared" si="101"/>
        <v/>
      </c>
      <c r="B2175" s="24" t="s">
        <v>3673</v>
      </c>
      <c r="C2175" s="6" t="s">
        <v>3807</v>
      </c>
      <c r="D2175" s="25" t="s">
        <v>9</v>
      </c>
      <c r="E2175" s="28">
        <v>6789.76</v>
      </c>
      <c r="F2175" s="25">
        <v>12</v>
      </c>
      <c r="G2175" s="25">
        <v>84.99</v>
      </c>
      <c r="H2175" s="25">
        <v>84.99</v>
      </c>
      <c r="I2175" s="25">
        <v>83.3</v>
      </c>
      <c r="J2175" s="25"/>
      <c r="K2175" s="25" t="s">
        <v>4076</v>
      </c>
      <c r="L2175" s="25"/>
      <c r="M2175"/>
      <c r="N2175"/>
      <c r="O2175" s="25">
        <v>-2.69</v>
      </c>
      <c r="P2175" s="25">
        <v>-12.42</v>
      </c>
      <c r="S2175" s="23" t="str">
        <f t="shared" si="102"/>
        <v/>
      </c>
      <c r="T2175" s="23">
        <f t="shared" si="100"/>
        <v>0</v>
      </c>
    </row>
    <row r="2176" spans="1:20" ht="17.399999999999999">
      <c r="A2176" s="23" t="str">
        <f t="shared" si="101"/>
        <v/>
      </c>
      <c r="B2176" s="24" t="s">
        <v>3551</v>
      </c>
      <c r="C2176" s="6" t="s">
        <v>3861</v>
      </c>
      <c r="D2176" s="25" t="s">
        <v>37</v>
      </c>
      <c r="E2176" s="28">
        <v>489.32</v>
      </c>
      <c r="F2176" s="25">
        <v>3</v>
      </c>
      <c r="G2176" s="25">
        <v>4</v>
      </c>
      <c r="H2176" s="25">
        <v>4.0999999999999996</v>
      </c>
      <c r="I2176" s="25"/>
      <c r="J2176" s="25">
        <v>3.8</v>
      </c>
      <c r="K2176" s="25" t="s">
        <v>4110</v>
      </c>
      <c r="L2176" s="25"/>
      <c r="M2176"/>
      <c r="N2176"/>
      <c r="O2176" s="25">
        <v>-21.1</v>
      </c>
      <c r="P2176" s="25">
        <v>-15.94</v>
      </c>
      <c r="S2176" s="23" t="str">
        <f t="shared" si="102"/>
        <v/>
      </c>
      <c r="T2176" s="23">
        <f t="shared" si="100"/>
        <v>0</v>
      </c>
    </row>
    <row r="2177" spans="1:20" ht="17.399999999999999">
      <c r="A2177" s="23" t="str">
        <f t="shared" si="101"/>
        <v/>
      </c>
      <c r="B2177" s="24" t="s">
        <v>4242</v>
      </c>
      <c r="C2177" s="6" t="s">
        <v>4243</v>
      </c>
      <c r="D2177" s="25" t="s">
        <v>37</v>
      </c>
      <c r="E2177" s="28">
        <v>831.7</v>
      </c>
      <c r="F2177" s="25">
        <v>2</v>
      </c>
      <c r="G2177" s="25">
        <v>-6.5</v>
      </c>
      <c r="H2177" s="25">
        <v>-6.5</v>
      </c>
      <c r="I2177" s="25"/>
      <c r="J2177" s="25"/>
      <c r="K2177" s="25" t="s">
        <v>4105</v>
      </c>
      <c r="L2177" s="25"/>
      <c r="M2177"/>
      <c r="N2177"/>
      <c r="O2177" s="25">
        <v>-30.19</v>
      </c>
      <c r="P2177" s="25">
        <v>-36.79</v>
      </c>
      <c r="S2177" s="23" t="str">
        <f t="shared" si="102"/>
        <v/>
      </c>
      <c r="T2177" s="23">
        <f t="shared" si="100"/>
        <v>0</v>
      </c>
    </row>
    <row r="2178" spans="1:20" ht="17.399999999999999">
      <c r="A2178" s="23" t="str">
        <f t="shared" si="101"/>
        <v/>
      </c>
      <c r="B2178" s="24" t="s">
        <v>4261</v>
      </c>
      <c r="C2178" s="6" t="s">
        <v>4264</v>
      </c>
      <c r="D2178" s="25" t="s">
        <v>37</v>
      </c>
      <c r="E2178" s="28">
        <v>17.3</v>
      </c>
      <c r="F2178" s="25"/>
      <c r="G2178" s="25"/>
      <c r="H2178" s="25"/>
      <c r="I2178" s="25"/>
      <c r="J2178" s="25"/>
      <c r="K2178" s="25" t="s">
        <v>4113</v>
      </c>
      <c r="L2178" s="25"/>
      <c r="M2178"/>
      <c r="N2178"/>
      <c r="O2178" s="25">
        <v>-10.14</v>
      </c>
      <c r="P2178" s="25">
        <v>-36.799999999999997</v>
      </c>
      <c r="S2178" s="23" t="str">
        <f t="shared" si="102"/>
        <v/>
      </c>
      <c r="T2178" s="23">
        <f t="shared" si="100"/>
        <v>0</v>
      </c>
    </row>
    <row r="2179" spans="1:20" ht="17.399999999999999">
      <c r="A2179" s="23">
        <f t="shared" si="101"/>
        <v>9</v>
      </c>
      <c r="B2179" s="24" t="s">
        <v>3964</v>
      </c>
      <c r="C2179" s="6" t="s">
        <v>4418</v>
      </c>
      <c r="D2179" s="25" t="s">
        <v>9</v>
      </c>
      <c r="E2179" s="28">
        <v>64551.15</v>
      </c>
      <c r="F2179" s="25">
        <v>20</v>
      </c>
      <c r="G2179" s="25">
        <v>997.68</v>
      </c>
      <c r="H2179" s="25">
        <v>997.32</v>
      </c>
      <c r="I2179" s="25">
        <v>982.52</v>
      </c>
      <c r="J2179" s="25">
        <v>995.75</v>
      </c>
      <c r="K2179" s="25" t="s">
        <v>4115</v>
      </c>
      <c r="L2179" s="25"/>
      <c r="M2179"/>
      <c r="N2179"/>
      <c r="O2179" s="25">
        <v>-10.09</v>
      </c>
      <c r="P2179" s="25">
        <v>36.21</v>
      </c>
      <c r="S2179" s="23">
        <f t="shared" si="102"/>
        <v>64551.17179</v>
      </c>
      <c r="T2179" s="23">
        <f t="shared" si="100"/>
        <v>0</v>
      </c>
    </row>
    <row r="2180" spans="1:20" ht="17.399999999999999">
      <c r="A2180" s="23" t="str">
        <f t="shared" si="101"/>
        <v/>
      </c>
      <c r="B2180" s="24" t="s">
        <v>3674</v>
      </c>
      <c r="C2180" s="6" t="s">
        <v>3808</v>
      </c>
      <c r="D2180" s="25" t="s">
        <v>37</v>
      </c>
      <c r="E2180" s="28">
        <v>84.61</v>
      </c>
      <c r="F2180" s="25"/>
      <c r="G2180" s="25"/>
      <c r="H2180" s="25"/>
      <c r="I2180" s="25"/>
      <c r="J2180" s="25"/>
      <c r="K2180" s="25" t="s">
        <v>4076</v>
      </c>
      <c r="L2180" s="25"/>
      <c r="M2180"/>
      <c r="N2180"/>
      <c r="O2180" s="25">
        <v>-5.18</v>
      </c>
      <c r="P2180" s="25">
        <v>-23.6</v>
      </c>
      <c r="S2180" s="23" t="str">
        <f t="shared" si="102"/>
        <v/>
      </c>
      <c r="T2180" s="23">
        <f t="shared" si="100"/>
        <v>0</v>
      </c>
    </row>
    <row r="2181" spans="1:20" ht="17.399999999999999">
      <c r="A2181" s="23" t="str">
        <f t="shared" si="101"/>
        <v/>
      </c>
      <c r="B2181" s="24" t="s">
        <v>4123</v>
      </c>
      <c r="C2181" s="6" t="s">
        <v>4127</v>
      </c>
      <c r="D2181" s="25" t="s">
        <v>37</v>
      </c>
      <c r="E2181" s="28">
        <v>89.54</v>
      </c>
      <c r="F2181" s="25"/>
      <c r="G2181" s="25"/>
      <c r="H2181" s="25"/>
      <c r="I2181" s="25"/>
      <c r="J2181" s="28"/>
      <c r="K2181" s="25" t="s">
        <v>4109</v>
      </c>
      <c r="L2181" s="25"/>
      <c r="M2181"/>
      <c r="N2181"/>
      <c r="O2181" s="25">
        <v>-15.84</v>
      </c>
      <c r="P2181" s="25">
        <v>-20.47</v>
      </c>
      <c r="S2181" s="23" t="str">
        <f t="shared" si="102"/>
        <v/>
      </c>
      <c r="T2181" s="23">
        <f t="shared" si="100"/>
        <v>0</v>
      </c>
    </row>
    <row r="2182" spans="1:20" ht="17.399999999999999">
      <c r="A2182" s="23" t="str">
        <f t="shared" si="101"/>
        <v/>
      </c>
      <c r="B2182" s="24" t="s">
        <v>3675</v>
      </c>
      <c r="C2182" s="6" t="s">
        <v>3809</v>
      </c>
      <c r="D2182" s="25" t="s">
        <v>37</v>
      </c>
      <c r="E2182" s="28">
        <v>472.74</v>
      </c>
      <c r="F2182" s="25">
        <v>2</v>
      </c>
      <c r="G2182" s="25">
        <v>5.9</v>
      </c>
      <c r="H2182" s="25">
        <v>5.9</v>
      </c>
      <c r="I2182" s="28">
        <v>5.9</v>
      </c>
      <c r="J2182" s="28"/>
      <c r="K2182" s="25" t="s">
        <v>4091</v>
      </c>
      <c r="L2182" s="25"/>
      <c r="M2182"/>
      <c r="N2182"/>
      <c r="O2182" s="25">
        <v>0.65</v>
      </c>
      <c r="P2182" s="25">
        <v>53.06</v>
      </c>
      <c r="S2182" s="23" t="str">
        <f t="shared" si="102"/>
        <v/>
      </c>
      <c r="T2182" s="23">
        <f t="shared" si="100"/>
        <v>0</v>
      </c>
    </row>
    <row r="2183" spans="1:20" ht="17.399999999999999">
      <c r="A2183" s="23" t="str">
        <f t="shared" si="101"/>
        <v/>
      </c>
      <c r="B2183" s="24" t="s">
        <v>3983</v>
      </c>
      <c r="C2183" s="6" t="s">
        <v>4999</v>
      </c>
      <c r="D2183" s="25" t="s">
        <v>37</v>
      </c>
      <c r="E2183" s="28">
        <v>47.81</v>
      </c>
      <c r="F2183" s="25"/>
      <c r="G2183" s="25"/>
      <c r="H2183" s="25"/>
      <c r="I2183" s="28"/>
      <c r="J2183" s="28"/>
      <c r="K2183" s="25" t="s">
        <v>4107</v>
      </c>
      <c r="L2183" s="25"/>
      <c r="M2183"/>
      <c r="N2183"/>
      <c r="O2183" s="25">
        <v>-25.73</v>
      </c>
      <c r="P2183" s="25">
        <v>-46.27</v>
      </c>
      <c r="S2183" s="23" t="str">
        <f t="shared" si="102"/>
        <v/>
      </c>
      <c r="T2183" s="23">
        <f t="shared" si="100"/>
        <v>0</v>
      </c>
    </row>
    <row r="2184" spans="1:20" ht="17.399999999999999">
      <c r="A2184" s="23" t="str">
        <f t="shared" si="101"/>
        <v/>
      </c>
      <c r="B2184" s="24" t="s">
        <v>4300</v>
      </c>
      <c r="C2184" s="6" t="s">
        <v>4306</v>
      </c>
      <c r="D2184" s="25" t="s">
        <v>37</v>
      </c>
      <c r="E2184" s="28">
        <v>17.68</v>
      </c>
      <c r="F2184" s="25"/>
      <c r="G2184" s="25"/>
      <c r="H2184" s="25"/>
      <c r="I2184" s="25"/>
      <c r="J2184" s="25"/>
      <c r="K2184" s="25" t="s">
        <v>4120</v>
      </c>
      <c r="L2184" s="25"/>
      <c r="M2184"/>
      <c r="N2184"/>
      <c r="O2184" s="25">
        <v>-30.2</v>
      </c>
      <c r="P2184" s="25">
        <v>-36.450000000000003</v>
      </c>
      <c r="S2184" s="23" t="str">
        <f t="shared" si="102"/>
        <v/>
      </c>
      <c r="T2184" s="23">
        <f t="shared" si="100"/>
        <v>0</v>
      </c>
    </row>
    <row r="2185" spans="1:20" ht="17.399999999999999">
      <c r="A2185" s="23" t="str">
        <f t="shared" si="101"/>
        <v/>
      </c>
      <c r="B2185" s="24" t="s">
        <v>5057</v>
      </c>
      <c r="C2185" s="6" t="s">
        <v>5058</v>
      </c>
      <c r="D2185" s="25" t="s">
        <v>37</v>
      </c>
      <c r="E2185" s="28">
        <v>81.62</v>
      </c>
      <c r="F2185" s="25"/>
      <c r="G2185" s="25"/>
      <c r="H2185" s="25"/>
      <c r="I2185" s="25"/>
      <c r="J2185" s="25"/>
      <c r="K2185" s="25" t="s">
        <v>4085</v>
      </c>
      <c r="L2185" s="25"/>
      <c r="M2185"/>
      <c r="N2185"/>
      <c r="O2185" s="25">
        <v>-39.299999999999997</v>
      </c>
      <c r="P2185" s="25">
        <v>-45.26</v>
      </c>
      <c r="S2185" s="23" t="str">
        <f t="shared" si="102"/>
        <v/>
      </c>
      <c r="T2185" s="23">
        <f t="shared" si="100"/>
        <v>0</v>
      </c>
    </row>
    <row r="2186" spans="1:20" ht="17.399999999999999">
      <c r="A2186" s="23" t="str">
        <f t="shared" si="101"/>
        <v/>
      </c>
      <c r="B2186" s="24" t="s">
        <v>3676</v>
      </c>
      <c r="C2186" s="6" t="s">
        <v>3810</v>
      </c>
      <c r="D2186" s="25" t="s">
        <v>37</v>
      </c>
      <c r="E2186" s="28">
        <v>120.6</v>
      </c>
      <c r="F2186" s="25"/>
      <c r="G2186" s="25"/>
      <c r="H2186" s="25"/>
      <c r="I2186" s="25"/>
      <c r="J2186" s="25"/>
      <c r="K2186" s="25" t="s">
        <v>4100</v>
      </c>
      <c r="L2186" s="25"/>
      <c r="M2186"/>
      <c r="N2186"/>
      <c r="O2186" s="25">
        <v>-31.19</v>
      </c>
      <c r="P2186" s="25">
        <v>-6.95</v>
      </c>
      <c r="S2186" s="23" t="str">
        <f t="shared" si="102"/>
        <v/>
      </c>
      <c r="T2186" s="23">
        <f t="shared" si="100"/>
        <v>0</v>
      </c>
    </row>
    <row r="2187" spans="1:20" ht="17.399999999999999">
      <c r="A2187" s="23" t="str">
        <f t="shared" si="101"/>
        <v/>
      </c>
      <c r="B2187" s="24" t="s">
        <v>4131</v>
      </c>
      <c r="C2187" s="6" t="s">
        <v>4134</v>
      </c>
      <c r="D2187" s="25" t="s">
        <v>37</v>
      </c>
      <c r="E2187" s="28">
        <v>33.4</v>
      </c>
      <c r="F2187" s="25"/>
      <c r="G2187" s="25"/>
      <c r="H2187" s="25"/>
      <c r="I2187" s="25"/>
      <c r="J2187" s="25"/>
      <c r="K2187" s="25" t="s">
        <v>4084</v>
      </c>
      <c r="L2187" s="25"/>
      <c r="M2187"/>
      <c r="N2187"/>
      <c r="O2187" s="25">
        <v>-8.1199999999999992</v>
      </c>
      <c r="P2187" s="25">
        <v>-35.86</v>
      </c>
      <c r="S2187" s="23" t="str">
        <f t="shared" si="102"/>
        <v/>
      </c>
      <c r="T2187" s="23">
        <f t="shared" si="100"/>
        <v>0</v>
      </c>
    </row>
    <row r="2188" spans="1:20" ht="17.399999999999999">
      <c r="A2188" s="23" t="str">
        <f t="shared" si="101"/>
        <v/>
      </c>
      <c r="B2188" s="24" t="s">
        <v>3677</v>
      </c>
      <c r="C2188" s="6" t="s">
        <v>3811</v>
      </c>
      <c r="D2188" s="25" t="s">
        <v>37</v>
      </c>
      <c r="E2188" s="28">
        <v>70.349999999999994</v>
      </c>
      <c r="F2188" s="25"/>
      <c r="G2188" s="25"/>
      <c r="H2188" s="25"/>
      <c r="I2188" s="25"/>
      <c r="J2188" s="25"/>
      <c r="K2188" s="25" t="s">
        <v>4108</v>
      </c>
      <c r="L2188" s="25"/>
      <c r="M2188"/>
      <c r="N2188"/>
      <c r="O2188" s="25">
        <v>1.73</v>
      </c>
      <c r="P2188" s="25">
        <v>4.13</v>
      </c>
      <c r="S2188" s="23" t="str">
        <f t="shared" si="102"/>
        <v/>
      </c>
      <c r="T2188" s="23">
        <f t="shared" si="100"/>
        <v>0</v>
      </c>
    </row>
    <row r="2189" spans="1:20" ht="17.399999999999999">
      <c r="A2189" s="23" t="str">
        <f t="shared" si="101"/>
        <v/>
      </c>
      <c r="B2189" s="24" t="s">
        <v>3678</v>
      </c>
      <c r="C2189" s="6" t="s">
        <v>5005</v>
      </c>
      <c r="D2189" s="25" t="s">
        <v>37</v>
      </c>
      <c r="E2189" s="28">
        <v>267.66000000000003</v>
      </c>
      <c r="F2189" s="25"/>
      <c r="G2189" s="25"/>
      <c r="H2189" s="25"/>
      <c r="I2189" s="25"/>
      <c r="J2189" s="25"/>
      <c r="K2189" s="25" t="s">
        <v>4092</v>
      </c>
      <c r="L2189" s="25"/>
      <c r="M2189"/>
      <c r="N2189"/>
      <c r="O2189" s="25">
        <v>-50.56</v>
      </c>
      <c r="P2189" s="25">
        <v>5.72</v>
      </c>
      <c r="S2189" s="23" t="str">
        <f t="shared" si="102"/>
        <v/>
      </c>
      <c r="T2189" s="23">
        <f t="shared" si="100"/>
        <v>0</v>
      </c>
    </row>
    <row r="2190" spans="1:20" ht="17.399999999999999">
      <c r="A2190" s="23" t="str">
        <f t="shared" si="101"/>
        <v/>
      </c>
      <c r="B2190" s="24" t="s">
        <v>4284</v>
      </c>
      <c r="C2190" s="6" t="s">
        <v>5237</v>
      </c>
      <c r="D2190" s="25" t="s">
        <v>37</v>
      </c>
      <c r="E2190" s="28">
        <v>25.55</v>
      </c>
      <c r="F2190" s="25"/>
      <c r="G2190" s="25"/>
      <c r="H2190" s="25"/>
      <c r="I2190" s="25"/>
      <c r="J2190" s="25"/>
      <c r="K2190" s="25" t="s">
        <v>4113</v>
      </c>
      <c r="L2190" s="25"/>
      <c r="M2190"/>
      <c r="N2190"/>
      <c r="O2190" s="25">
        <v>-5.29</v>
      </c>
      <c r="P2190" s="25">
        <v>-18.2</v>
      </c>
      <c r="S2190" s="23" t="str">
        <f t="shared" si="102"/>
        <v/>
      </c>
      <c r="T2190" s="23">
        <f t="shared" ref="T2190:T2253" si="103">IF(AND(G2190&lt;H2190,I2190&lt;J2190,H2190&lt;J2190),1,IF(AND(G2190&gt;H2190,I2190&gt;J2190,H2190&gt;J2190),-1,0))</f>
        <v>0</v>
      </c>
    </row>
    <row r="2191" spans="1:20" ht="17.399999999999999">
      <c r="A2191" s="23" t="str">
        <f t="shared" ref="A2191:A2254" si="104">IF(ISERROR(RANK(S2191,$S$14:$S$3000,)),"",RANK(S2191,$S$14:$S$3000,))</f>
        <v/>
      </c>
      <c r="B2191" s="24" t="s">
        <v>3877</v>
      </c>
      <c r="C2191" s="6" t="s">
        <v>3882</v>
      </c>
      <c r="D2191" s="25" t="s">
        <v>37</v>
      </c>
      <c r="E2191" s="28">
        <v>108.93</v>
      </c>
      <c r="F2191" s="25"/>
      <c r="G2191" s="25"/>
      <c r="H2191" s="25"/>
      <c r="I2191" s="25"/>
      <c r="J2191" s="25"/>
      <c r="K2191" s="25" t="s">
        <v>4115</v>
      </c>
      <c r="L2191" s="25"/>
      <c r="M2191"/>
      <c r="N2191"/>
      <c r="O2191" s="25">
        <v>-14.48</v>
      </c>
      <c r="P2191" s="25">
        <v>-34.71</v>
      </c>
      <c r="S2191" s="23" t="str">
        <f t="shared" ref="S2191:S2254" si="105">IF(OR(F2191&lt;=$F$8,ISBLANK(G2191),ISBLANK(H2191),ISBLANK(J2191),ISBLANK(I2191)),"",E2191+ROW()/100000)</f>
        <v/>
      </c>
      <c r="T2191" s="23">
        <f t="shared" si="103"/>
        <v>0</v>
      </c>
    </row>
    <row r="2192" spans="1:20" ht="17.399999999999999">
      <c r="A2192" s="23" t="str">
        <f t="shared" si="104"/>
        <v/>
      </c>
      <c r="B2192" s="24" t="s">
        <v>3837</v>
      </c>
      <c r="C2192" s="6" t="s">
        <v>3839</v>
      </c>
      <c r="D2192" s="25" t="s">
        <v>37</v>
      </c>
      <c r="E2192" s="28">
        <v>59.61</v>
      </c>
      <c r="F2192" s="25"/>
      <c r="G2192" s="25"/>
      <c r="H2192" s="25"/>
      <c r="I2192" s="25"/>
      <c r="J2192" s="25"/>
      <c r="K2192" s="25" t="s">
        <v>4107</v>
      </c>
      <c r="L2192" s="25"/>
      <c r="M2192"/>
      <c r="N2192"/>
      <c r="O2192" s="25">
        <v>-6.39</v>
      </c>
      <c r="P2192" s="25">
        <v>-9.36</v>
      </c>
      <c r="S2192" s="23" t="str">
        <f t="shared" si="105"/>
        <v/>
      </c>
      <c r="T2192" s="23">
        <f t="shared" si="103"/>
        <v>0</v>
      </c>
    </row>
    <row r="2193" spans="1:20" ht="17.399999999999999">
      <c r="A2193" s="23" t="str">
        <f t="shared" si="104"/>
        <v/>
      </c>
      <c r="B2193" s="24" t="s">
        <v>3679</v>
      </c>
      <c r="C2193" s="6" t="s">
        <v>3812</v>
      </c>
      <c r="D2193" s="25" t="s">
        <v>37</v>
      </c>
      <c r="E2193" s="28">
        <v>175.72</v>
      </c>
      <c r="F2193" s="25"/>
      <c r="G2193" s="25"/>
      <c r="H2193" s="25"/>
      <c r="I2193" s="25"/>
      <c r="J2193" s="25"/>
      <c r="K2193" s="25" t="s">
        <v>4076</v>
      </c>
      <c r="L2193" s="25"/>
      <c r="M2193"/>
      <c r="N2193"/>
      <c r="O2193" s="25">
        <v>27.54</v>
      </c>
      <c r="P2193" s="25">
        <v>-7.94</v>
      </c>
      <c r="S2193" s="23" t="str">
        <f t="shared" si="105"/>
        <v/>
      </c>
      <c r="T2193" s="23">
        <f t="shared" si="103"/>
        <v>0</v>
      </c>
    </row>
    <row r="2194" spans="1:20" ht="17.399999999999999">
      <c r="A2194" s="23" t="str">
        <f t="shared" si="104"/>
        <v/>
      </c>
      <c r="B2194" s="24" t="s">
        <v>3680</v>
      </c>
      <c r="C2194" s="6" t="s">
        <v>3813</v>
      </c>
      <c r="D2194" s="25" t="s">
        <v>37</v>
      </c>
      <c r="E2194" s="28">
        <v>32.770000000000003</v>
      </c>
      <c r="F2194" s="25"/>
      <c r="G2194" s="25"/>
      <c r="H2194" s="25"/>
      <c r="I2194" s="25"/>
      <c r="J2194" s="25"/>
      <c r="K2194" s="25" t="s">
        <v>4100</v>
      </c>
      <c r="L2194" s="25"/>
      <c r="M2194"/>
      <c r="N2194"/>
      <c r="O2194" s="25">
        <v>-14.2</v>
      </c>
      <c r="P2194" s="25">
        <v>-35.369999999999997</v>
      </c>
      <c r="S2194" s="23" t="str">
        <f t="shared" si="105"/>
        <v/>
      </c>
      <c r="T2194" s="23">
        <f t="shared" si="103"/>
        <v>0</v>
      </c>
    </row>
    <row r="2195" spans="1:20" ht="17.399999999999999">
      <c r="A2195" s="23" t="str">
        <f t="shared" si="104"/>
        <v/>
      </c>
      <c r="B2195" s="24" t="s">
        <v>4301</v>
      </c>
      <c r="C2195" s="6" t="s">
        <v>4307</v>
      </c>
      <c r="D2195" s="25" t="s">
        <v>37</v>
      </c>
      <c r="E2195" s="28">
        <v>18.61</v>
      </c>
      <c r="F2195" s="25"/>
      <c r="G2195" s="25"/>
      <c r="H2195" s="25"/>
      <c r="I2195" s="25"/>
      <c r="J2195" s="25"/>
      <c r="K2195" s="25" t="s">
        <v>4078</v>
      </c>
      <c r="L2195" s="25"/>
      <c r="M2195"/>
      <c r="N2195"/>
      <c r="O2195" s="25">
        <v>-15.83</v>
      </c>
      <c r="P2195" s="25">
        <v>-45.27</v>
      </c>
      <c r="S2195" s="23" t="str">
        <f t="shared" si="105"/>
        <v/>
      </c>
      <c r="T2195" s="23">
        <f t="shared" si="103"/>
        <v>0</v>
      </c>
    </row>
    <row r="2196" spans="1:20" ht="17.399999999999999">
      <c r="A2196" s="23" t="str">
        <f t="shared" si="104"/>
        <v/>
      </c>
      <c r="B2196" s="24" t="s">
        <v>4156</v>
      </c>
      <c r="C2196" s="6" t="s">
        <v>4170</v>
      </c>
      <c r="D2196" s="25" t="s">
        <v>37</v>
      </c>
      <c r="E2196" s="28">
        <v>26.63</v>
      </c>
      <c r="F2196" s="25"/>
      <c r="G2196" s="25"/>
      <c r="H2196" s="25"/>
      <c r="I2196" s="25"/>
      <c r="J2196" s="25"/>
      <c r="K2196" s="25" t="s">
        <v>4113</v>
      </c>
      <c r="L2196" s="25"/>
      <c r="M2196"/>
      <c r="N2196"/>
      <c r="O2196" s="25">
        <v>-23.62</v>
      </c>
      <c r="P2196" s="25">
        <v>-44.64</v>
      </c>
      <c r="S2196" s="23" t="str">
        <f t="shared" si="105"/>
        <v/>
      </c>
      <c r="T2196" s="23">
        <f t="shared" si="103"/>
        <v>0</v>
      </c>
    </row>
    <row r="2197" spans="1:20" ht="17.399999999999999">
      <c r="A2197" s="23" t="str">
        <f t="shared" si="104"/>
        <v/>
      </c>
      <c r="B2197" s="24" t="s">
        <v>3552</v>
      </c>
      <c r="C2197" s="6" t="s">
        <v>3606</v>
      </c>
      <c r="D2197" s="25" t="s">
        <v>9</v>
      </c>
      <c r="E2197" s="28">
        <v>3896.88</v>
      </c>
      <c r="F2197" s="25">
        <v>5</v>
      </c>
      <c r="G2197" s="25">
        <v>-17.100000000000001</v>
      </c>
      <c r="H2197" s="25">
        <v>-17.07</v>
      </c>
      <c r="I2197" s="25"/>
      <c r="J2197" s="25"/>
      <c r="K2197" s="25" t="s">
        <v>2626</v>
      </c>
      <c r="L2197" s="25"/>
      <c r="M2197"/>
      <c r="N2197"/>
      <c r="O2197" s="25">
        <v>-33.590000000000003</v>
      </c>
      <c r="P2197" s="25">
        <v>63.46</v>
      </c>
      <c r="S2197" s="23" t="str">
        <f t="shared" si="105"/>
        <v/>
      </c>
      <c r="T2197" s="23">
        <f t="shared" si="103"/>
        <v>0</v>
      </c>
    </row>
    <row r="2198" spans="1:20" ht="17.399999999999999">
      <c r="A2198" s="23">
        <f t="shared" si="104"/>
        <v>198</v>
      </c>
      <c r="B2198" s="24" t="s">
        <v>3553</v>
      </c>
      <c r="C2198" s="6" t="s">
        <v>3814</v>
      </c>
      <c r="D2198" s="25" t="s">
        <v>9</v>
      </c>
      <c r="E2198" s="28">
        <v>621.41999999999996</v>
      </c>
      <c r="F2198" s="25">
        <v>3</v>
      </c>
      <c r="G2198" s="25">
        <v>-15.3</v>
      </c>
      <c r="H2198" s="25">
        <v>-15.3</v>
      </c>
      <c r="I2198" s="25">
        <v>-19.899999999999999</v>
      </c>
      <c r="J2198" s="25">
        <v>-19.899999999999999</v>
      </c>
      <c r="K2198" s="25" t="s">
        <v>4107</v>
      </c>
      <c r="L2198" s="25"/>
      <c r="M2198"/>
      <c r="N2198"/>
      <c r="O2198" s="25">
        <v>-26</v>
      </c>
      <c r="P2198" s="25">
        <v>-4.32</v>
      </c>
      <c r="S2198" s="23">
        <f t="shared" si="105"/>
        <v>621.44197999999994</v>
      </c>
      <c r="T2198" s="23">
        <f t="shared" si="103"/>
        <v>0</v>
      </c>
    </row>
    <row r="2199" spans="1:20" ht="17.399999999999999">
      <c r="A2199" s="23" t="str">
        <f t="shared" si="104"/>
        <v/>
      </c>
      <c r="B2199" s="24" t="s">
        <v>4228</v>
      </c>
      <c r="C2199" s="6" t="s">
        <v>4231</v>
      </c>
      <c r="D2199" s="25" t="s">
        <v>37</v>
      </c>
      <c r="E2199" s="28">
        <v>524.94000000000005</v>
      </c>
      <c r="F2199" s="25">
        <v>2</v>
      </c>
      <c r="G2199" s="25">
        <v>17.170000000000002</v>
      </c>
      <c r="H2199" s="25">
        <v>17.100000000000001</v>
      </c>
      <c r="I2199" s="25"/>
      <c r="J2199" s="25"/>
      <c r="K2199" s="25" t="s">
        <v>4105</v>
      </c>
      <c r="L2199" s="25"/>
      <c r="M2199"/>
      <c r="N2199"/>
      <c r="O2199" s="25">
        <v>-23.4</v>
      </c>
      <c r="P2199" s="25">
        <v>-20.92</v>
      </c>
      <c r="S2199" s="23" t="str">
        <f t="shared" si="105"/>
        <v/>
      </c>
      <c r="T2199" s="23">
        <f t="shared" si="103"/>
        <v>0</v>
      </c>
    </row>
    <row r="2200" spans="1:20" ht="17.399999999999999">
      <c r="A2200" s="23" t="str">
        <f t="shared" si="104"/>
        <v/>
      </c>
      <c r="B2200" s="24" t="s">
        <v>4823</v>
      </c>
      <c r="C2200" s="6" t="s">
        <v>4827</v>
      </c>
      <c r="D2200" s="25" t="s">
        <v>37</v>
      </c>
      <c r="E2200" s="28">
        <v>108.24</v>
      </c>
      <c r="F2200" s="25"/>
      <c r="G2200" s="25"/>
      <c r="H2200" s="25"/>
      <c r="I2200" s="25"/>
      <c r="J2200" s="25"/>
      <c r="K2200" s="25" t="s">
        <v>4085</v>
      </c>
      <c r="L2200" s="25"/>
      <c r="M2200"/>
      <c r="N2200"/>
      <c r="O2200" s="25">
        <v>-11.8</v>
      </c>
      <c r="P2200" s="25">
        <v>-26.46</v>
      </c>
      <c r="S2200" s="23" t="str">
        <f t="shared" si="105"/>
        <v/>
      </c>
      <c r="T2200" s="23">
        <f t="shared" si="103"/>
        <v>0</v>
      </c>
    </row>
    <row r="2201" spans="1:20" ht="17.399999999999999">
      <c r="A2201" s="23" t="str">
        <f t="shared" si="104"/>
        <v/>
      </c>
      <c r="B2201" s="24" t="s">
        <v>3681</v>
      </c>
      <c r="C2201" s="6" t="s">
        <v>4982</v>
      </c>
      <c r="D2201" s="25" t="s">
        <v>37</v>
      </c>
      <c r="E2201" s="28">
        <v>96</v>
      </c>
      <c r="F2201" s="25"/>
      <c r="G2201" s="25"/>
      <c r="H2201" s="25"/>
      <c r="I2201" s="25"/>
      <c r="J2201" s="25"/>
      <c r="K2201" s="25" t="s">
        <v>4078</v>
      </c>
      <c r="L2201" s="25"/>
      <c r="M2201"/>
      <c r="N2201"/>
      <c r="O2201" s="25">
        <v>8.74</v>
      </c>
      <c r="P2201" s="25">
        <v>-23.79</v>
      </c>
      <c r="S2201" s="23" t="str">
        <f t="shared" si="105"/>
        <v/>
      </c>
      <c r="T2201" s="23">
        <f t="shared" si="103"/>
        <v>0</v>
      </c>
    </row>
    <row r="2202" spans="1:20" ht="17.399999999999999">
      <c r="A2202" s="23" t="str">
        <f t="shared" si="104"/>
        <v/>
      </c>
      <c r="B2202" s="24" t="s">
        <v>3682</v>
      </c>
      <c r="C2202" s="6" t="s">
        <v>3815</v>
      </c>
      <c r="D2202" s="25" t="s">
        <v>37</v>
      </c>
      <c r="E2202" s="28">
        <v>110.61</v>
      </c>
      <c r="F2202" s="25"/>
      <c r="G2202" s="25"/>
      <c r="H2202" s="25"/>
      <c r="I2202" s="25"/>
      <c r="J2202" s="25"/>
      <c r="K2202" s="25" t="s">
        <v>4105</v>
      </c>
      <c r="L2202" s="25"/>
      <c r="M2202"/>
      <c r="N2202"/>
      <c r="O2202" s="25">
        <v>-7.6</v>
      </c>
      <c r="P2202" s="25">
        <v>-52.27</v>
      </c>
      <c r="S2202" s="23" t="str">
        <f t="shared" si="105"/>
        <v/>
      </c>
      <c r="T2202" s="23">
        <f t="shared" si="103"/>
        <v>0</v>
      </c>
    </row>
    <row r="2203" spans="1:20" ht="17.399999999999999">
      <c r="A2203" s="23" t="str">
        <f t="shared" si="104"/>
        <v/>
      </c>
      <c r="B2203" s="24" t="s">
        <v>4603</v>
      </c>
      <c r="C2203" s="6" t="s">
        <v>4605</v>
      </c>
      <c r="D2203" s="25" t="s">
        <v>37</v>
      </c>
      <c r="E2203" s="28">
        <v>192.85</v>
      </c>
      <c r="F2203" s="25">
        <v>1</v>
      </c>
      <c r="G2203" s="25"/>
      <c r="H2203" s="25"/>
      <c r="I2203" s="25"/>
      <c r="J2203" s="25"/>
      <c r="K2203" s="25" t="s">
        <v>4100</v>
      </c>
      <c r="L2203" s="25"/>
      <c r="M2203"/>
      <c r="N2203"/>
      <c r="O2203" s="25">
        <v>-25.43</v>
      </c>
      <c r="P2203" s="25">
        <v>-60.96</v>
      </c>
      <c r="S2203" s="23" t="str">
        <f t="shared" si="105"/>
        <v/>
      </c>
      <c r="T2203" s="23">
        <f t="shared" si="103"/>
        <v>0</v>
      </c>
    </row>
    <row r="2204" spans="1:20" ht="17.399999999999999">
      <c r="A2204" s="23" t="str">
        <f t="shared" si="104"/>
        <v/>
      </c>
      <c r="B2204" s="24" t="s">
        <v>3683</v>
      </c>
      <c r="C2204" s="6" t="s">
        <v>3816</v>
      </c>
      <c r="D2204" s="25" t="s">
        <v>9</v>
      </c>
      <c r="E2204" s="28">
        <v>186.87</v>
      </c>
      <c r="F2204" s="25">
        <v>2</v>
      </c>
      <c r="G2204" s="25">
        <v>11.85</v>
      </c>
      <c r="H2204" s="25">
        <v>11.85</v>
      </c>
      <c r="I2204" s="25"/>
      <c r="J2204" s="25"/>
      <c r="K2204" s="25" t="s">
        <v>4080</v>
      </c>
      <c r="L2204" s="25"/>
      <c r="M2204"/>
      <c r="N2204"/>
      <c r="O2204" s="25">
        <v>-8.56</v>
      </c>
      <c r="P2204" s="25">
        <v>-10.1</v>
      </c>
      <c r="S2204" s="23" t="str">
        <f t="shared" si="105"/>
        <v/>
      </c>
      <c r="T2204" s="23">
        <f t="shared" si="103"/>
        <v>0</v>
      </c>
    </row>
    <row r="2205" spans="1:20" ht="17.399999999999999">
      <c r="A2205" s="23" t="str">
        <f t="shared" si="104"/>
        <v/>
      </c>
      <c r="B2205" s="24" t="s">
        <v>3684</v>
      </c>
      <c r="C2205" s="6" t="s">
        <v>3817</v>
      </c>
      <c r="D2205" s="25" t="s">
        <v>37</v>
      </c>
      <c r="E2205" s="28">
        <v>121.13</v>
      </c>
      <c r="F2205" s="25"/>
      <c r="G2205" s="25">
        <v>4.5</v>
      </c>
      <c r="H2205" s="25"/>
      <c r="I2205" s="25"/>
      <c r="J2205" s="25"/>
      <c r="K2205" s="25" t="s">
        <v>4118</v>
      </c>
      <c r="L2205" s="25"/>
      <c r="M2205"/>
      <c r="N2205"/>
      <c r="O2205" s="25">
        <v>5.89</v>
      </c>
      <c r="P2205" s="25">
        <v>16.41</v>
      </c>
      <c r="S2205" s="23" t="str">
        <f t="shared" si="105"/>
        <v/>
      </c>
      <c r="T2205" s="23">
        <f t="shared" si="103"/>
        <v>0</v>
      </c>
    </row>
    <row r="2206" spans="1:20" ht="17.399999999999999">
      <c r="A2206" s="23" t="str">
        <f t="shared" si="104"/>
        <v/>
      </c>
      <c r="B2206" s="24" t="s">
        <v>3941</v>
      </c>
      <c r="C2206" s="6" t="s">
        <v>3947</v>
      </c>
      <c r="D2206" s="25" t="s">
        <v>37</v>
      </c>
      <c r="E2206" s="28">
        <v>62.22</v>
      </c>
      <c r="F2206" s="25"/>
      <c r="G2206" s="25"/>
      <c r="H2206" s="25"/>
      <c r="I2206" s="25"/>
      <c r="J2206" s="25"/>
      <c r="K2206" s="25" t="s">
        <v>4117</v>
      </c>
      <c r="L2206" s="25"/>
      <c r="M2206"/>
      <c r="N2206"/>
      <c r="O2206" s="25">
        <v>-17.760000000000002</v>
      </c>
      <c r="P2206" s="25">
        <v>-30.48</v>
      </c>
      <c r="S2206" s="23" t="str">
        <f t="shared" si="105"/>
        <v/>
      </c>
      <c r="T2206" s="23">
        <f t="shared" si="103"/>
        <v>0</v>
      </c>
    </row>
    <row r="2207" spans="1:20" ht="17.399999999999999">
      <c r="A2207" s="23" t="str">
        <f t="shared" si="104"/>
        <v/>
      </c>
      <c r="B2207" s="24" t="s">
        <v>4021</v>
      </c>
      <c r="C2207" s="6" t="s">
        <v>4023</v>
      </c>
      <c r="D2207" s="25" t="s">
        <v>37</v>
      </c>
      <c r="E2207" s="28">
        <v>27.95</v>
      </c>
      <c r="F2207" s="25"/>
      <c r="G2207" s="25"/>
      <c r="H2207" s="25"/>
      <c r="I2207" s="25"/>
      <c r="J2207" s="25"/>
      <c r="K2207" s="25" t="s">
        <v>4083</v>
      </c>
      <c r="L2207" s="25"/>
      <c r="M2207"/>
      <c r="N2207"/>
      <c r="O2207" s="25">
        <v>-25.21</v>
      </c>
      <c r="P2207" s="25">
        <v>-41.82</v>
      </c>
      <c r="S2207" s="23" t="str">
        <f t="shared" si="105"/>
        <v/>
      </c>
      <c r="T2207" s="23">
        <f t="shared" si="103"/>
        <v>0</v>
      </c>
    </row>
    <row r="2208" spans="1:20" ht="17.399999999999999">
      <c r="A2208" s="23" t="str">
        <f t="shared" si="104"/>
        <v/>
      </c>
      <c r="B2208" s="24" t="s">
        <v>5041</v>
      </c>
      <c r="C2208" s="6" t="s">
        <v>5042</v>
      </c>
      <c r="D2208" s="25" t="s">
        <v>37</v>
      </c>
      <c r="E2208" s="28">
        <v>114.94</v>
      </c>
      <c r="F2208" s="25">
        <v>2</v>
      </c>
      <c r="G2208" s="25"/>
      <c r="H2208" s="25">
        <v>0.3</v>
      </c>
      <c r="I2208" s="25"/>
      <c r="J2208" s="25">
        <v>0.3</v>
      </c>
      <c r="K2208" s="25" t="s">
        <v>4100</v>
      </c>
      <c r="L2208" s="25"/>
      <c r="M2208"/>
      <c r="N2208"/>
      <c r="O2208" s="25">
        <v>-14.89</v>
      </c>
      <c r="P2208" s="25">
        <v>-39.479999999999997</v>
      </c>
      <c r="S2208" s="23" t="str">
        <f t="shared" si="105"/>
        <v/>
      </c>
      <c r="T2208" s="23">
        <f t="shared" si="103"/>
        <v>0</v>
      </c>
    </row>
    <row r="2209" spans="1:20" ht="17.399999999999999">
      <c r="A2209" s="23" t="str">
        <f t="shared" si="104"/>
        <v/>
      </c>
      <c r="B2209" s="24" t="s">
        <v>3685</v>
      </c>
      <c r="C2209" s="6" t="s">
        <v>3818</v>
      </c>
      <c r="D2209" s="25" t="s">
        <v>37</v>
      </c>
      <c r="E2209" s="28">
        <v>447.85</v>
      </c>
      <c r="F2209" s="25">
        <v>5</v>
      </c>
      <c r="G2209" s="25">
        <v>18.600000000000001</v>
      </c>
      <c r="H2209" s="25">
        <v>18.600000000000001</v>
      </c>
      <c r="I2209" s="25"/>
      <c r="J2209" s="25"/>
      <c r="K2209" s="25" t="s">
        <v>4105</v>
      </c>
      <c r="L2209" s="25"/>
      <c r="M2209"/>
      <c r="N2209"/>
      <c r="O2209" s="25">
        <v>-2.99</v>
      </c>
      <c r="P2209" s="25">
        <v>8.4600000000000009</v>
      </c>
      <c r="S2209" s="23" t="str">
        <f t="shared" si="105"/>
        <v/>
      </c>
      <c r="T2209" s="23">
        <f t="shared" si="103"/>
        <v>0</v>
      </c>
    </row>
    <row r="2210" spans="1:20" ht="17.399999999999999">
      <c r="A2210" s="23" t="str">
        <f t="shared" si="104"/>
        <v/>
      </c>
      <c r="B2210" s="24" t="s">
        <v>4447</v>
      </c>
      <c r="C2210" s="6" t="s">
        <v>5004</v>
      </c>
      <c r="D2210" s="25" t="s">
        <v>37</v>
      </c>
      <c r="E2210" s="28">
        <v>33.770000000000003</v>
      </c>
      <c r="F2210" s="25"/>
      <c r="G2210" s="25"/>
      <c r="H2210" s="25"/>
      <c r="I2210" s="25"/>
      <c r="J2210" s="25"/>
      <c r="K2210" s="25" t="s">
        <v>4113</v>
      </c>
      <c r="L2210" s="25"/>
      <c r="M2210"/>
      <c r="N2210"/>
      <c r="O2210" s="25">
        <v>-20.93</v>
      </c>
      <c r="P2210" s="25">
        <v>-4.62</v>
      </c>
      <c r="S2210" s="23" t="str">
        <f t="shared" si="105"/>
        <v/>
      </c>
      <c r="T2210" s="23">
        <f t="shared" si="103"/>
        <v>0</v>
      </c>
    </row>
    <row r="2211" spans="1:20" ht="17.399999999999999">
      <c r="A2211" s="23" t="str">
        <f t="shared" si="104"/>
        <v/>
      </c>
      <c r="B2211" s="24" t="s">
        <v>3686</v>
      </c>
      <c r="C2211" s="6" t="s">
        <v>3819</v>
      </c>
      <c r="D2211" s="25" t="s">
        <v>37</v>
      </c>
      <c r="E2211" s="28">
        <v>55.51</v>
      </c>
      <c r="F2211" s="25"/>
      <c r="G2211" s="25"/>
      <c r="H2211" s="25"/>
      <c r="I2211" s="25"/>
      <c r="J2211" s="25"/>
      <c r="K2211" s="25" t="s">
        <v>4107</v>
      </c>
      <c r="L2211" s="25"/>
      <c r="M2211"/>
      <c r="N2211"/>
      <c r="O2211" s="25">
        <v>0</v>
      </c>
      <c r="P2211" s="25">
        <v>0</v>
      </c>
      <c r="S2211" s="23" t="str">
        <f t="shared" si="105"/>
        <v/>
      </c>
      <c r="T2211" s="23">
        <f t="shared" si="103"/>
        <v>0</v>
      </c>
    </row>
    <row r="2212" spans="1:20" ht="17.399999999999999">
      <c r="A2212" s="23" t="str">
        <f t="shared" si="104"/>
        <v/>
      </c>
      <c r="B2212" s="24" t="s">
        <v>5093</v>
      </c>
      <c r="C2212" s="6" t="s">
        <v>5094</v>
      </c>
      <c r="D2212" s="25" t="s">
        <v>37</v>
      </c>
      <c r="E2212" s="28">
        <v>22.4</v>
      </c>
      <c r="F2212" s="25"/>
      <c r="G2212" s="25"/>
      <c r="H2212" s="25"/>
      <c r="I2212" s="25"/>
      <c r="J2212" s="25"/>
      <c r="K2212" s="25" t="s">
        <v>4101</v>
      </c>
      <c r="L2212" s="25"/>
      <c r="M2212"/>
      <c r="N2212"/>
      <c r="O2212" s="25">
        <v>-20.96</v>
      </c>
      <c r="P2212" s="25">
        <v>-36.96</v>
      </c>
      <c r="S2212" s="23" t="str">
        <f t="shared" si="105"/>
        <v/>
      </c>
      <c r="T2212" s="23">
        <f t="shared" si="103"/>
        <v>0</v>
      </c>
    </row>
    <row r="2213" spans="1:20" ht="17.399999999999999">
      <c r="A2213" s="23" t="str">
        <f t="shared" si="104"/>
        <v/>
      </c>
      <c r="B2213" s="24" t="s">
        <v>3554</v>
      </c>
      <c r="C2213" s="6" t="s">
        <v>3908</v>
      </c>
      <c r="D2213" s="25" t="s">
        <v>9</v>
      </c>
      <c r="E2213" s="28">
        <v>367.32</v>
      </c>
      <c r="F2213" s="25"/>
      <c r="G2213" s="25"/>
      <c r="H2213" s="25"/>
      <c r="I2213" s="25"/>
      <c r="J2213" s="25"/>
      <c r="K2213" s="25" t="s">
        <v>4086</v>
      </c>
      <c r="L2213" s="25"/>
      <c r="M2213"/>
      <c r="N2213"/>
      <c r="O2213" s="25">
        <v>-5.35</v>
      </c>
      <c r="P2213" s="25">
        <v>-9.09</v>
      </c>
      <c r="S2213" s="23" t="str">
        <f t="shared" si="105"/>
        <v/>
      </c>
      <c r="T2213" s="23">
        <f t="shared" si="103"/>
        <v>0</v>
      </c>
    </row>
    <row r="2214" spans="1:20" ht="17.399999999999999">
      <c r="A2214" s="23" t="str">
        <f t="shared" si="104"/>
        <v/>
      </c>
      <c r="B2214" s="24" t="s">
        <v>4369</v>
      </c>
      <c r="C2214" s="6" t="s">
        <v>4374</v>
      </c>
      <c r="D2214" s="25" t="s">
        <v>37</v>
      </c>
      <c r="E2214" s="28">
        <v>16.809999999999999</v>
      </c>
      <c r="F2214" s="25"/>
      <c r="G2214" s="25"/>
      <c r="H2214" s="25"/>
      <c r="I2214" s="25"/>
      <c r="J2214" s="25"/>
      <c r="K2214" s="25" t="s">
        <v>4102</v>
      </c>
      <c r="L2214" s="25"/>
      <c r="M2214"/>
      <c r="N2214"/>
      <c r="O2214" s="25">
        <v>2.87</v>
      </c>
      <c r="P2214" s="25">
        <v>-10.050000000000001</v>
      </c>
      <c r="S2214" s="23" t="str">
        <f t="shared" si="105"/>
        <v/>
      </c>
      <c r="T2214" s="23">
        <f t="shared" si="103"/>
        <v>0</v>
      </c>
    </row>
    <row r="2215" spans="1:20" ht="17.399999999999999">
      <c r="A2215" s="23" t="str">
        <f t="shared" si="104"/>
        <v/>
      </c>
      <c r="B2215" s="24" t="s">
        <v>3687</v>
      </c>
      <c r="C2215" s="6" t="s">
        <v>3820</v>
      </c>
      <c r="D2215" s="25" t="s">
        <v>37</v>
      </c>
      <c r="E2215" s="28">
        <v>62.61</v>
      </c>
      <c r="F2215" s="25"/>
      <c r="G2215" s="25"/>
      <c r="H2215" s="25"/>
      <c r="I2215" s="25"/>
      <c r="J2215" s="25"/>
      <c r="K2215" s="25" t="s">
        <v>4107</v>
      </c>
      <c r="L2215" s="25"/>
      <c r="M2215"/>
      <c r="N2215"/>
      <c r="O2215" s="25">
        <v>-9.7100000000000009</v>
      </c>
      <c r="P2215" s="25">
        <v>-24.21</v>
      </c>
      <c r="S2215" s="23" t="str">
        <f t="shared" si="105"/>
        <v/>
      </c>
      <c r="T2215" s="23">
        <f t="shared" si="103"/>
        <v>0</v>
      </c>
    </row>
    <row r="2216" spans="1:20" ht="17.399999999999999">
      <c r="A2216" s="23" t="str">
        <f t="shared" si="104"/>
        <v/>
      </c>
      <c r="B2216" s="24" t="s">
        <v>3688</v>
      </c>
      <c r="C2216" s="6" t="s">
        <v>4964</v>
      </c>
      <c r="D2216" s="25" t="s">
        <v>37</v>
      </c>
      <c r="E2216" s="28">
        <v>1445.68</v>
      </c>
      <c r="F2216" s="25">
        <v>1</v>
      </c>
      <c r="G2216" s="25">
        <v>4.8499999999999996</v>
      </c>
      <c r="H2216" s="25">
        <v>4.8499999999999996</v>
      </c>
      <c r="I2216" s="25"/>
      <c r="J2216" s="25"/>
      <c r="K2216" s="25" t="s">
        <v>4110</v>
      </c>
      <c r="L2216" s="25"/>
      <c r="M2216"/>
      <c r="N2216"/>
      <c r="O2216" s="25">
        <v>-16.14</v>
      </c>
      <c r="P2216" s="25">
        <v>-42.99</v>
      </c>
      <c r="S2216" s="23" t="str">
        <f t="shared" si="105"/>
        <v/>
      </c>
      <c r="T2216" s="23">
        <f t="shared" si="103"/>
        <v>0</v>
      </c>
    </row>
    <row r="2217" spans="1:20" ht="17.399999999999999">
      <c r="A2217" s="23" t="str">
        <f t="shared" si="104"/>
        <v/>
      </c>
      <c r="B2217" s="24" t="s">
        <v>3689</v>
      </c>
      <c r="C2217" s="6" t="s">
        <v>3821</v>
      </c>
      <c r="D2217" s="25" t="s">
        <v>37</v>
      </c>
      <c r="E2217" s="28">
        <v>52.01</v>
      </c>
      <c r="F2217" s="25"/>
      <c r="G2217" s="25"/>
      <c r="H2217" s="25"/>
      <c r="I2217" s="25"/>
      <c r="J2217" s="25"/>
      <c r="K2217" s="25" t="s">
        <v>4100</v>
      </c>
      <c r="L2217" s="25"/>
      <c r="M2217"/>
      <c r="N2217"/>
      <c r="O2217" s="25">
        <v>-11.72</v>
      </c>
      <c r="P2217" s="25">
        <v>-16.28</v>
      </c>
      <c r="S2217" s="23" t="str">
        <f t="shared" si="105"/>
        <v/>
      </c>
      <c r="T2217" s="23">
        <f t="shared" si="103"/>
        <v>0</v>
      </c>
    </row>
    <row r="2218" spans="1:20" ht="17.399999999999999">
      <c r="A2218" s="23" t="str">
        <f t="shared" si="104"/>
        <v/>
      </c>
      <c r="B2218" s="24" t="s">
        <v>3690</v>
      </c>
      <c r="C2218" s="6" t="s">
        <v>3822</v>
      </c>
      <c r="D2218" s="25" t="s">
        <v>37</v>
      </c>
      <c r="E2218" s="28">
        <v>23.47</v>
      </c>
      <c r="F2218" s="25">
        <v>1</v>
      </c>
      <c r="G2218" s="25"/>
      <c r="H2218" s="25"/>
      <c r="I2218" s="25"/>
      <c r="J2218" s="25"/>
      <c r="K2218" s="25" t="s">
        <v>4096</v>
      </c>
      <c r="L2218" s="25"/>
      <c r="M2218"/>
      <c r="N2218"/>
      <c r="O2218" s="25">
        <v>-31.62</v>
      </c>
      <c r="P2218" s="25">
        <v>-46.03</v>
      </c>
      <c r="S2218" s="23" t="str">
        <f t="shared" si="105"/>
        <v/>
      </c>
      <c r="T2218" s="23">
        <f t="shared" si="103"/>
        <v>0</v>
      </c>
    </row>
    <row r="2219" spans="1:20" ht="17.399999999999999">
      <c r="A2219" s="23" t="str">
        <f t="shared" si="104"/>
        <v/>
      </c>
      <c r="B2219" s="24" t="s">
        <v>4706</v>
      </c>
      <c r="C2219" s="6" t="s">
        <v>4713</v>
      </c>
      <c r="D2219" s="25" t="s">
        <v>37</v>
      </c>
      <c r="E2219" s="28">
        <v>4103.84</v>
      </c>
      <c r="F2219" s="25"/>
      <c r="G2219" s="25"/>
      <c r="H2219" s="25"/>
      <c r="I2219" s="25"/>
      <c r="J2219" s="25"/>
      <c r="K2219" s="25" t="s">
        <v>4100</v>
      </c>
      <c r="L2219" s="25"/>
      <c r="M2219"/>
      <c r="N2219"/>
      <c r="O2219" s="25">
        <v>11.19</v>
      </c>
      <c r="P2219" s="25">
        <v>23.36</v>
      </c>
      <c r="S2219" s="23" t="str">
        <f t="shared" si="105"/>
        <v/>
      </c>
      <c r="T2219" s="23">
        <f t="shared" si="103"/>
        <v>0</v>
      </c>
    </row>
    <row r="2220" spans="1:20" ht="17.399999999999999">
      <c r="A2220" s="23" t="str">
        <f t="shared" si="104"/>
        <v/>
      </c>
      <c r="B2220" s="24" t="s">
        <v>3691</v>
      </c>
      <c r="C2220" s="6" t="s">
        <v>3823</v>
      </c>
      <c r="D2220" s="25" t="s">
        <v>37</v>
      </c>
      <c r="E2220" s="28">
        <v>65.510000000000005</v>
      </c>
      <c r="F2220" s="25"/>
      <c r="G2220" s="25"/>
      <c r="H2220" s="25"/>
      <c r="I2220" s="25"/>
      <c r="J2220" s="25"/>
      <c r="K2220" s="25" t="s">
        <v>4113</v>
      </c>
      <c r="L2220" s="25"/>
      <c r="M2220"/>
      <c r="N2220"/>
      <c r="O2220" s="25">
        <v>-18.64</v>
      </c>
      <c r="P2220" s="25">
        <v>-20.14</v>
      </c>
      <c r="S2220" s="23" t="str">
        <f t="shared" si="105"/>
        <v/>
      </c>
      <c r="T2220" s="23">
        <f t="shared" si="103"/>
        <v>0</v>
      </c>
    </row>
    <row r="2221" spans="1:20" ht="17.399999999999999">
      <c r="A2221" s="23" t="str">
        <f t="shared" si="104"/>
        <v/>
      </c>
      <c r="B2221" s="24" t="s">
        <v>3692</v>
      </c>
      <c r="C2221" s="6" t="s">
        <v>5238</v>
      </c>
      <c r="D2221" s="25" t="s">
        <v>37</v>
      </c>
      <c r="E2221" s="28">
        <v>74.040000000000006</v>
      </c>
      <c r="F2221" s="25">
        <v>1</v>
      </c>
      <c r="G2221" s="25"/>
      <c r="H2221" s="25"/>
      <c r="I2221" s="25"/>
      <c r="J2221" s="25"/>
      <c r="K2221" s="25" t="s">
        <v>4107</v>
      </c>
      <c r="L2221" s="25"/>
      <c r="M2221"/>
      <c r="N2221"/>
      <c r="O2221" s="25">
        <v>-15.08</v>
      </c>
      <c r="P2221" s="25">
        <v>-17.64</v>
      </c>
      <c r="S2221" s="23" t="str">
        <f t="shared" si="105"/>
        <v/>
      </c>
      <c r="T2221" s="23">
        <f t="shared" si="103"/>
        <v>0</v>
      </c>
    </row>
    <row r="2222" spans="1:20" ht="17.399999999999999">
      <c r="A2222" s="23" t="str">
        <f t="shared" si="104"/>
        <v/>
      </c>
      <c r="B2222" s="24" t="s">
        <v>3693</v>
      </c>
      <c r="C2222" s="6" t="s">
        <v>3824</v>
      </c>
      <c r="D2222" s="25" t="s">
        <v>37</v>
      </c>
      <c r="E2222" s="28">
        <v>25.4</v>
      </c>
      <c r="F2222" s="25"/>
      <c r="G2222" s="25"/>
      <c r="H2222" s="25"/>
      <c r="I2222" s="25"/>
      <c r="J2222" s="25"/>
      <c r="K2222" s="25" t="s">
        <v>4120</v>
      </c>
      <c r="L2222" s="25"/>
      <c r="M2222"/>
      <c r="N2222"/>
      <c r="O2222" s="25">
        <v>17.559999999999999</v>
      </c>
      <c r="P2222" s="25">
        <v>-1.86</v>
      </c>
      <c r="S2222" s="23" t="str">
        <f t="shared" si="105"/>
        <v/>
      </c>
      <c r="T2222" s="23">
        <f t="shared" si="103"/>
        <v>0</v>
      </c>
    </row>
    <row r="2223" spans="1:20" ht="17.399999999999999">
      <c r="A2223" s="23" t="str">
        <f t="shared" si="104"/>
        <v/>
      </c>
      <c r="B2223" s="24" t="s">
        <v>4467</v>
      </c>
      <c r="C2223" s="6" t="s">
        <v>4475</v>
      </c>
      <c r="D2223" s="25" t="s">
        <v>37</v>
      </c>
      <c r="E2223" s="28">
        <v>35.67</v>
      </c>
      <c r="F2223" s="25"/>
      <c r="G2223" s="25"/>
      <c r="H2223" s="25"/>
      <c r="I2223" s="25"/>
      <c r="J2223" s="25"/>
      <c r="K2223" s="25" t="s">
        <v>4100</v>
      </c>
      <c r="L2223" s="25"/>
      <c r="M2223"/>
      <c r="N2223"/>
      <c r="O2223" s="25">
        <v>-38.450000000000003</v>
      </c>
      <c r="P2223" s="25">
        <v>-68.31</v>
      </c>
      <c r="S2223" s="23" t="str">
        <f t="shared" si="105"/>
        <v/>
      </c>
      <c r="T2223" s="23">
        <f t="shared" si="103"/>
        <v>0</v>
      </c>
    </row>
    <row r="2224" spans="1:20" ht="17.399999999999999">
      <c r="A2224" s="23" t="str">
        <f t="shared" si="104"/>
        <v/>
      </c>
      <c r="B2224" s="24" t="s">
        <v>3694</v>
      </c>
      <c r="C2224" s="6" t="s">
        <v>3825</v>
      </c>
      <c r="D2224" s="25" t="s">
        <v>37</v>
      </c>
      <c r="E2224" s="28">
        <v>64.959999999999994</v>
      </c>
      <c r="F2224" s="25"/>
      <c r="G2224" s="25"/>
      <c r="H2224" s="25"/>
      <c r="I2224" s="25"/>
      <c r="J2224" s="25"/>
      <c r="K2224" s="25" t="s">
        <v>4105</v>
      </c>
      <c r="L2224" s="25"/>
      <c r="M2224"/>
      <c r="N2224"/>
      <c r="O2224" s="25">
        <v>-14.89</v>
      </c>
      <c r="P2224" s="25">
        <v>-43.78</v>
      </c>
      <c r="S2224" s="23" t="str">
        <f t="shared" si="105"/>
        <v/>
      </c>
      <c r="T2224" s="23">
        <f t="shared" si="103"/>
        <v>0</v>
      </c>
    </row>
    <row r="2225" spans="1:20" ht="17.399999999999999">
      <c r="A2225" s="23" t="str">
        <f t="shared" si="104"/>
        <v/>
      </c>
      <c r="B2225" s="24" t="s">
        <v>3695</v>
      </c>
      <c r="C2225" s="6" t="s">
        <v>3826</v>
      </c>
      <c r="D2225" s="25" t="s">
        <v>37</v>
      </c>
      <c r="E2225" s="28">
        <v>511.28</v>
      </c>
      <c r="F2225" s="25">
        <v>4</v>
      </c>
      <c r="G2225" s="25">
        <v>-0.77</v>
      </c>
      <c r="H2225" s="25">
        <v>-0.77</v>
      </c>
      <c r="I2225" s="25"/>
      <c r="J2225" s="25"/>
      <c r="K2225" s="25" t="s">
        <v>4091</v>
      </c>
      <c r="L2225" s="25"/>
      <c r="M2225"/>
      <c r="N2225"/>
      <c r="O2225" s="25">
        <v>-26.17</v>
      </c>
      <c r="P2225" s="25">
        <v>-28.86</v>
      </c>
      <c r="S2225" s="23" t="str">
        <f t="shared" si="105"/>
        <v/>
      </c>
      <c r="T2225" s="23">
        <f t="shared" si="103"/>
        <v>0</v>
      </c>
    </row>
    <row r="2226" spans="1:20" ht="17.399999999999999">
      <c r="A2226" s="23" t="str">
        <f t="shared" si="104"/>
        <v/>
      </c>
      <c r="B2226" s="24" t="s">
        <v>4311</v>
      </c>
      <c r="C2226" s="6" t="s">
        <v>4314</v>
      </c>
      <c r="D2226" s="25" t="s">
        <v>37</v>
      </c>
      <c r="E2226" s="28">
        <v>477.75</v>
      </c>
      <c r="F2226" s="25"/>
      <c r="G2226" s="25"/>
      <c r="H2226" s="25"/>
      <c r="I2226" s="25"/>
      <c r="J2226" s="25"/>
      <c r="K2226" s="25" t="s">
        <v>4088</v>
      </c>
      <c r="L2226" s="25"/>
      <c r="M2226"/>
      <c r="N2226"/>
      <c r="O2226" s="25">
        <v>-22.3</v>
      </c>
      <c r="P2226" s="25">
        <v>-37.26</v>
      </c>
      <c r="S2226" s="23" t="str">
        <f t="shared" si="105"/>
        <v/>
      </c>
      <c r="T2226" s="23">
        <f t="shared" si="103"/>
        <v>0</v>
      </c>
    </row>
    <row r="2227" spans="1:20" ht="17.399999999999999">
      <c r="A2227" s="23" t="str">
        <f t="shared" si="104"/>
        <v/>
      </c>
      <c r="B2227" s="24" t="s">
        <v>3696</v>
      </c>
      <c r="C2227" s="6" t="s">
        <v>3827</v>
      </c>
      <c r="D2227" s="25" t="s">
        <v>37</v>
      </c>
      <c r="E2227" s="28">
        <v>80.53</v>
      </c>
      <c r="F2227" s="25"/>
      <c r="G2227" s="25"/>
      <c r="H2227" s="25"/>
      <c r="I2227" s="25"/>
      <c r="J2227" s="25"/>
      <c r="K2227" s="25" t="s">
        <v>4091</v>
      </c>
      <c r="L2227" s="25"/>
      <c r="M2227"/>
      <c r="N2227"/>
      <c r="O2227" s="25">
        <v>-17.82</v>
      </c>
      <c r="P2227" s="25">
        <v>-20.100000000000001</v>
      </c>
      <c r="S2227" s="23" t="str">
        <f t="shared" si="105"/>
        <v/>
      </c>
      <c r="T2227" s="23">
        <f t="shared" si="103"/>
        <v>0</v>
      </c>
    </row>
    <row r="2228" spans="1:20" ht="17.399999999999999">
      <c r="A2228" s="23" t="str">
        <f t="shared" si="104"/>
        <v/>
      </c>
      <c r="B2228" s="24" t="s">
        <v>3989</v>
      </c>
      <c r="C2228" s="6" t="s">
        <v>3994</v>
      </c>
      <c r="D2228" s="25" t="s">
        <v>37</v>
      </c>
      <c r="E2228" s="28">
        <v>558.73</v>
      </c>
      <c r="F2228" s="25"/>
      <c r="G2228" s="25"/>
      <c r="H2228" s="25"/>
      <c r="I2228" s="25"/>
      <c r="J2228" s="25"/>
      <c r="K2228" s="25" t="s">
        <v>4097</v>
      </c>
      <c r="L2228" s="25"/>
      <c r="M2228"/>
      <c r="N2228"/>
      <c r="O2228" s="25">
        <v>-23.42</v>
      </c>
      <c r="P2228" s="25">
        <v>-35.200000000000003</v>
      </c>
      <c r="S2228" s="23" t="str">
        <f t="shared" si="105"/>
        <v/>
      </c>
      <c r="T2228" s="23">
        <f t="shared" si="103"/>
        <v>0</v>
      </c>
    </row>
    <row r="2229" spans="1:20" ht="17.399999999999999">
      <c r="A2229" s="23" t="str">
        <f t="shared" si="104"/>
        <v/>
      </c>
      <c r="B2229" s="24" t="s">
        <v>4022</v>
      </c>
      <c r="C2229" s="6" t="s">
        <v>5016</v>
      </c>
      <c r="D2229" s="25" t="s">
        <v>37</v>
      </c>
      <c r="E2229" s="28">
        <v>30.98</v>
      </c>
      <c r="F2229" s="25"/>
      <c r="G2229" s="25"/>
      <c r="H2229" s="25"/>
      <c r="I2229" s="25"/>
      <c r="J2229" s="25"/>
      <c r="K2229" s="25" t="s">
        <v>4096</v>
      </c>
      <c r="L2229" s="25"/>
      <c r="M2229"/>
      <c r="N2229"/>
      <c r="O2229" s="25">
        <v>-23.59</v>
      </c>
      <c r="P2229" s="25">
        <v>-20.02</v>
      </c>
      <c r="S2229" s="23" t="str">
        <f t="shared" si="105"/>
        <v/>
      </c>
      <c r="T2229" s="23">
        <f t="shared" si="103"/>
        <v>0</v>
      </c>
    </row>
    <row r="2230" spans="1:20" ht="17.399999999999999">
      <c r="A2230" s="23" t="str">
        <f t="shared" si="104"/>
        <v/>
      </c>
      <c r="B2230" s="24" t="s">
        <v>3864</v>
      </c>
      <c r="C2230" s="6" t="s">
        <v>3868</v>
      </c>
      <c r="D2230" s="25" t="s">
        <v>37</v>
      </c>
      <c r="E2230" s="28">
        <v>34.6</v>
      </c>
      <c r="F2230" s="25"/>
      <c r="G2230" s="25"/>
      <c r="H2230" s="25"/>
      <c r="I2230" s="25"/>
      <c r="J2230" s="25"/>
      <c r="K2230" s="25" t="s">
        <v>4113</v>
      </c>
      <c r="L2230" s="25"/>
      <c r="M2230"/>
      <c r="N2230"/>
      <c r="O2230" s="25">
        <v>-29.36</v>
      </c>
      <c r="P2230" s="25">
        <v>-43.27</v>
      </c>
      <c r="S2230" s="23" t="str">
        <f t="shared" si="105"/>
        <v/>
      </c>
      <c r="T2230" s="23">
        <f t="shared" si="103"/>
        <v>0</v>
      </c>
    </row>
    <row r="2231" spans="1:20" ht="17.399999999999999">
      <c r="A2231" s="23" t="str">
        <f t="shared" si="104"/>
        <v/>
      </c>
      <c r="B2231" s="24" t="s">
        <v>4802</v>
      </c>
      <c r="C2231" s="6" t="s">
        <v>4804</v>
      </c>
      <c r="D2231" s="25" t="s">
        <v>37</v>
      </c>
      <c r="E2231" s="28">
        <v>21.47</v>
      </c>
      <c r="F2231" s="25"/>
      <c r="G2231" s="25"/>
      <c r="H2231" s="25"/>
      <c r="I2231" s="25"/>
      <c r="J2231" s="25"/>
      <c r="K2231" s="25" t="s">
        <v>4103</v>
      </c>
      <c r="L2231" s="25"/>
      <c r="M2231"/>
      <c r="N2231"/>
      <c r="O2231" s="25">
        <v>-27.94</v>
      </c>
      <c r="P2231" s="25">
        <v>-51.11</v>
      </c>
      <c r="S2231" s="23" t="str">
        <f t="shared" si="105"/>
        <v/>
      </c>
      <c r="T2231" s="23">
        <f t="shared" si="103"/>
        <v>0</v>
      </c>
    </row>
    <row r="2232" spans="1:20" ht="17.399999999999999">
      <c r="A2232" s="23" t="str">
        <f t="shared" si="104"/>
        <v/>
      </c>
      <c r="B2232" s="24" t="s">
        <v>4588</v>
      </c>
      <c r="C2232" s="6" t="s">
        <v>4589</v>
      </c>
      <c r="D2232" s="25" t="s">
        <v>37</v>
      </c>
      <c r="E2232" s="28">
        <v>95.8</v>
      </c>
      <c r="F2232" s="25"/>
      <c r="G2232" s="25"/>
      <c r="H2232" s="25"/>
      <c r="I2232" s="25"/>
      <c r="J2232" s="25"/>
      <c r="K2232" s="25" t="s">
        <v>4101</v>
      </c>
      <c r="L2232" s="25"/>
      <c r="M2232"/>
      <c r="N2232"/>
      <c r="O2232" s="25">
        <v>-0.97</v>
      </c>
      <c r="P2232" s="25">
        <v>-0.97</v>
      </c>
      <c r="S2232" s="23" t="str">
        <f t="shared" si="105"/>
        <v/>
      </c>
      <c r="T2232" s="23">
        <f t="shared" si="103"/>
        <v>0</v>
      </c>
    </row>
    <row r="2233" spans="1:20" ht="17.399999999999999">
      <c r="A2233" s="23" t="str">
        <f t="shared" si="104"/>
        <v/>
      </c>
      <c r="B2233" s="24" t="s">
        <v>3878</v>
      </c>
      <c r="C2233" s="6" t="s">
        <v>3883</v>
      </c>
      <c r="D2233" s="25" t="s">
        <v>37</v>
      </c>
      <c r="E2233" s="28">
        <v>288.95</v>
      </c>
      <c r="F2233" s="25">
        <v>1</v>
      </c>
      <c r="G2233" s="25">
        <v>5.5</v>
      </c>
      <c r="H2233" s="25">
        <v>5.5</v>
      </c>
      <c r="I2233" s="25"/>
      <c r="J2233" s="25"/>
      <c r="K2233" s="25" t="s">
        <v>4102</v>
      </c>
      <c r="L2233" s="25"/>
      <c r="M2233"/>
      <c r="N2233"/>
      <c r="O2233" s="25">
        <v>6.43</v>
      </c>
      <c r="P2233" s="25">
        <v>-20.6</v>
      </c>
      <c r="S2233" s="23" t="str">
        <f t="shared" si="105"/>
        <v/>
      </c>
      <c r="T2233" s="23">
        <f t="shared" si="103"/>
        <v>0</v>
      </c>
    </row>
    <row r="2234" spans="1:20" ht="17.399999999999999">
      <c r="A2234" s="23" t="str">
        <f t="shared" si="104"/>
        <v/>
      </c>
      <c r="B2234" s="24" t="s">
        <v>3697</v>
      </c>
      <c r="C2234" s="6" t="s">
        <v>4340</v>
      </c>
      <c r="D2234" s="25" t="s">
        <v>37</v>
      </c>
      <c r="E2234" s="28">
        <v>34.479999999999997</v>
      </c>
      <c r="F2234" s="25"/>
      <c r="G2234" s="25"/>
      <c r="H2234" s="25"/>
      <c r="I2234" s="25"/>
      <c r="J2234" s="25"/>
      <c r="K2234" s="25" t="s">
        <v>4078</v>
      </c>
      <c r="L2234" s="25"/>
      <c r="M2234"/>
      <c r="N2234"/>
      <c r="O2234" s="25">
        <v>-22.6</v>
      </c>
      <c r="P2234" s="25">
        <v>-34.89</v>
      </c>
      <c r="S2234" s="23" t="str">
        <f t="shared" si="105"/>
        <v/>
      </c>
      <c r="T2234" s="23">
        <f t="shared" si="103"/>
        <v>0</v>
      </c>
    </row>
    <row r="2235" spans="1:20" ht="17.399999999999999">
      <c r="A2235" s="23" t="str">
        <f t="shared" si="104"/>
        <v/>
      </c>
      <c r="B2235" s="24" t="s">
        <v>3698</v>
      </c>
      <c r="C2235" s="6" t="s">
        <v>4951</v>
      </c>
      <c r="D2235" s="25" t="s">
        <v>37</v>
      </c>
      <c r="E2235" s="28">
        <v>13.61</v>
      </c>
      <c r="F2235" s="25"/>
      <c r="G2235" s="25"/>
      <c r="H2235" s="25"/>
      <c r="I2235" s="25"/>
      <c r="J2235" s="25"/>
      <c r="K2235" s="25" t="s">
        <v>4100</v>
      </c>
      <c r="L2235" s="25"/>
      <c r="M2235"/>
      <c r="N2235"/>
      <c r="O2235" s="25">
        <v>0</v>
      </c>
      <c r="P2235" s="25">
        <v>0</v>
      </c>
      <c r="S2235" s="23" t="str">
        <f t="shared" si="105"/>
        <v/>
      </c>
      <c r="T2235" s="23">
        <f t="shared" si="103"/>
        <v>0</v>
      </c>
    </row>
    <row r="2236" spans="1:20" ht="17.399999999999999">
      <c r="A2236" s="23">
        <f t="shared" si="104"/>
        <v>66</v>
      </c>
      <c r="B2236" s="24" t="s">
        <v>3699</v>
      </c>
      <c r="C2236" s="6" t="s">
        <v>3862</v>
      </c>
      <c r="D2236" s="25" t="s">
        <v>9</v>
      </c>
      <c r="E2236" s="28">
        <v>8792.86</v>
      </c>
      <c r="F2236" s="25">
        <v>20</v>
      </c>
      <c r="G2236" s="25">
        <v>147.25</v>
      </c>
      <c r="H2236" s="25">
        <v>147.25</v>
      </c>
      <c r="I2236" s="25">
        <v>145.13</v>
      </c>
      <c r="J2236" s="25">
        <v>136.6</v>
      </c>
      <c r="K2236" s="25" t="s">
        <v>4103</v>
      </c>
      <c r="L2236" s="25"/>
      <c r="M2236"/>
      <c r="N2236"/>
      <c r="O2236" s="25">
        <v>-5.56</v>
      </c>
      <c r="P2236" s="25">
        <v>-29.53</v>
      </c>
      <c r="S2236" s="23">
        <f t="shared" si="105"/>
        <v>8792.8823600000014</v>
      </c>
      <c r="T2236" s="23">
        <f t="shared" si="103"/>
        <v>0</v>
      </c>
    </row>
    <row r="2237" spans="1:20" ht="17.399999999999999">
      <c r="A2237" s="23" t="str">
        <f t="shared" si="104"/>
        <v/>
      </c>
      <c r="B2237" s="24" t="s">
        <v>3909</v>
      </c>
      <c r="C2237" s="6" t="s">
        <v>3911</v>
      </c>
      <c r="D2237" s="25" t="s">
        <v>37</v>
      </c>
      <c r="E2237" s="28">
        <v>47.2</v>
      </c>
      <c r="F2237" s="25"/>
      <c r="G2237" s="25"/>
      <c r="H2237" s="25"/>
      <c r="I2237" s="25"/>
      <c r="J2237" s="25"/>
      <c r="K2237" s="25" t="s">
        <v>4113</v>
      </c>
      <c r="L2237" s="25"/>
      <c r="M2237"/>
      <c r="N2237"/>
      <c r="O2237" s="25">
        <v>-28.59</v>
      </c>
      <c r="P2237" s="25">
        <v>-16.63</v>
      </c>
      <c r="S2237" s="23" t="str">
        <f t="shared" si="105"/>
        <v/>
      </c>
      <c r="T2237" s="23">
        <f t="shared" si="103"/>
        <v>0</v>
      </c>
    </row>
    <row r="2238" spans="1:20" ht="17.399999999999999">
      <c r="A2238" s="23" t="str">
        <f t="shared" si="104"/>
        <v/>
      </c>
      <c r="B2238" s="24" t="s">
        <v>3700</v>
      </c>
      <c r="C2238" s="6" t="s">
        <v>3828</v>
      </c>
      <c r="D2238" s="25" t="s">
        <v>37</v>
      </c>
      <c r="E2238" s="28">
        <v>21.84</v>
      </c>
      <c r="F2238" s="25"/>
      <c r="G2238" s="28"/>
      <c r="H2238" s="25"/>
      <c r="I2238" s="28"/>
      <c r="J2238" s="25"/>
      <c r="K2238" s="25" t="s">
        <v>4084</v>
      </c>
      <c r="L2238" s="25"/>
      <c r="M2238"/>
      <c r="N2238"/>
      <c r="O2238" s="25">
        <v>-3.13</v>
      </c>
      <c r="P2238" s="25">
        <v>-5.19</v>
      </c>
      <c r="S2238" s="23" t="str">
        <f t="shared" si="105"/>
        <v/>
      </c>
      <c r="T2238" s="23">
        <f t="shared" si="103"/>
        <v>0</v>
      </c>
    </row>
    <row r="2239" spans="1:20" ht="17.399999999999999">
      <c r="A2239" s="23" t="str">
        <f t="shared" si="104"/>
        <v/>
      </c>
      <c r="B2239" s="24" t="s">
        <v>3920</v>
      </c>
      <c r="C2239" s="6" t="s">
        <v>3921</v>
      </c>
      <c r="D2239" s="25" t="s">
        <v>37</v>
      </c>
      <c r="E2239" s="28">
        <v>22.41</v>
      </c>
      <c r="F2239" s="25"/>
      <c r="G2239" s="28"/>
      <c r="H2239" s="28"/>
      <c r="I2239" s="28"/>
      <c r="J2239" s="25"/>
      <c r="K2239" s="25" t="s">
        <v>4105</v>
      </c>
      <c r="L2239" s="25"/>
      <c r="M2239"/>
      <c r="N2239"/>
      <c r="O2239" s="25">
        <v>3.83</v>
      </c>
      <c r="P2239" s="25">
        <v>-11.37</v>
      </c>
      <c r="S2239" s="23" t="str">
        <f t="shared" si="105"/>
        <v/>
      </c>
      <c r="T2239" s="23">
        <f t="shared" si="103"/>
        <v>0</v>
      </c>
    </row>
    <row r="2240" spans="1:20" ht="17.399999999999999">
      <c r="A2240" s="23">
        <f t="shared" si="104"/>
        <v>71</v>
      </c>
      <c r="B2240" s="24" t="s">
        <v>3701</v>
      </c>
      <c r="C2240" s="6" t="s">
        <v>573</v>
      </c>
      <c r="D2240" s="25" t="s">
        <v>9</v>
      </c>
      <c r="E2240" s="28">
        <v>7629.97</v>
      </c>
      <c r="F2240" s="25">
        <v>13</v>
      </c>
      <c r="G2240" s="25">
        <v>59.34</v>
      </c>
      <c r="H2240" s="25">
        <v>59.34</v>
      </c>
      <c r="I2240" s="25">
        <v>61</v>
      </c>
      <c r="J2240" s="25">
        <v>61.58</v>
      </c>
      <c r="K2240" s="25" t="s">
        <v>4107</v>
      </c>
      <c r="L2240" s="25"/>
      <c r="M2240"/>
      <c r="N2240"/>
      <c r="O2240" s="25">
        <v>-13.16</v>
      </c>
      <c r="P2240" s="25">
        <v>75.45</v>
      </c>
      <c r="S2240" s="23">
        <f t="shared" si="105"/>
        <v>7629.9924000000001</v>
      </c>
      <c r="T2240" s="23">
        <f t="shared" si="103"/>
        <v>0</v>
      </c>
    </row>
    <row r="2241" spans="1:20" ht="17.399999999999999">
      <c r="A2241" s="23" t="str">
        <f t="shared" si="104"/>
        <v/>
      </c>
      <c r="B2241" s="24" t="s">
        <v>4038</v>
      </c>
      <c r="C2241" s="6" t="s">
        <v>4044</v>
      </c>
      <c r="D2241" s="25" t="s">
        <v>37</v>
      </c>
      <c r="E2241" s="28">
        <v>21.89</v>
      </c>
      <c r="F2241" s="25"/>
      <c r="G2241" s="25"/>
      <c r="H2241" s="25"/>
      <c r="I2241" s="25"/>
      <c r="J2241" s="25"/>
      <c r="K2241" s="25" t="s">
        <v>4085</v>
      </c>
      <c r="L2241" s="25"/>
      <c r="M2241"/>
      <c r="N2241"/>
      <c r="O2241" s="25">
        <v>-21.3</v>
      </c>
      <c r="P2241" s="25">
        <v>-39.39</v>
      </c>
      <c r="S2241" s="23" t="str">
        <f t="shared" si="105"/>
        <v/>
      </c>
      <c r="T2241" s="23">
        <f t="shared" si="103"/>
        <v>0</v>
      </c>
    </row>
    <row r="2242" spans="1:20" ht="17.399999999999999">
      <c r="A2242" s="23" t="str">
        <f t="shared" si="104"/>
        <v/>
      </c>
      <c r="B2242" s="24" t="s">
        <v>3702</v>
      </c>
      <c r="C2242" s="6" t="s">
        <v>1267</v>
      </c>
      <c r="D2242" s="25" t="s">
        <v>37</v>
      </c>
      <c r="E2242" s="28">
        <v>206.76</v>
      </c>
      <c r="F2242" s="25">
        <v>1</v>
      </c>
      <c r="G2242" s="25">
        <v>12.4</v>
      </c>
      <c r="H2242" s="25">
        <v>12.4</v>
      </c>
      <c r="I2242" s="25"/>
      <c r="J2242" s="25"/>
      <c r="K2242" s="25" t="s">
        <v>4080</v>
      </c>
      <c r="L2242" s="25"/>
      <c r="M2242"/>
      <c r="N2242"/>
      <c r="O2242" s="25">
        <v>-0.79</v>
      </c>
      <c r="P2242" s="25">
        <v>-12.46</v>
      </c>
      <c r="S2242" s="23" t="str">
        <f t="shared" si="105"/>
        <v/>
      </c>
      <c r="T2242" s="23">
        <f t="shared" si="103"/>
        <v>0</v>
      </c>
    </row>
    <row r="2243" spans="1:20" ht="17.399999999999999">
      <c r="A2243" s="23" t="str">
        <f t="shared" si="104"/>
        <v/>
      </c>
      <c r="B2243" s="24" t="s">
        <v>3703</v>
      </c>
      <c r="C2243" s="6" t="s">
        <v>3829</v>
      </c>
      <c r="D2243" s="25" t="s">
        <v>37</v>
      </c>
      <c r="E2243" s="28">
        <v>19.760000000000002</v>
      </c>
      <c r="F2243" s="25"/>
      <c r="G2243" s="25"/>
      <c r="H2243" s="25"/>
      <c r="I2243" s="25"/>
      <c r="J2243" s="25"/>
      <c r="K2243" s="25" t="s">
        <v>4100</v>
      </c>
      <c r="L2243" s="25"/>
      <c r="M2243"/>
      <c r="N2243"/>
      <c r="O2243" s="25">
        <v>-26.88</v>
      </c>
      <c r="P2243" s="25">
        <v>-58.29</v>
      </c>
      <c r="S2243" s="23" t="str">
        <f t="shared" si="105"/>
        <v/>
      </c>
      <c r="T2243" s="23">
        <f t="shared" si="103"/>
        <v>0</v>
      </c>
    </row>
    <row r="2244" spans="1:20" ht="17.399999999999999">
      <c r="A2244" s="23" t="str">
        <f t="shared" si="104"/>
        <v/>
      </c>
      <c r="B2244" s="24" t="s">
        <v>4478</v>
      </c>
      <c r="C2244" s="6" t="s">
        <v>4480</v>
      </c>
      <c r="D2244" s="25" t="s">
        <v>37</v>
      </c>
      <c r="E2244" s="28">
        <v>207.4</v>
      </c>
      <c r="F2244" s="25">
        <v>3</v>
      </c>
      <c r="G2244" s="28">
        <v>3.91</v>
      </c>
      <c r="H2244" s="28">
        <v>3.91</v>
      </c>
      <c r="I2244" s="28">
        <v>2.7</v>
      </c>
      <c r="J2244" s="28"/>
      <c r="K2244" s="25" t="s">
        <v>4085</v>
      </c>
      <c r="L2244" s="25"/>
      <c r="M2244"/>
      <c r="N2244"/>
      <c r="O2244" s="25">
        <v>-51.06</v>
      </c>
      <c r="P2244" s="25">
        <v>-41.95</v>
      </c>
      <c r="S2244" s="23" t="str">
        <f t="shared" si="105"/>
        <v/>
      </c>
      <c r="T2244" s="23">
        <f t="shared" si="103"/>
        <v>0</v>
      </c>
    </row>
    <row r="2245" spans="1:20" ht="17.399999999999999">
      <c r="A2245" s="23" t="str">
        <f t="shared" si="104"/>
        <v/>
      </c>
      <c r="B2245" s="24" t="s">
        <v>4393</v>
      </c>
      <c r="C2245" s="6" t="s">
        <v>4401</v>
      </c>
      <c r="D2245" s="25" t="s">
        <v>37</v>
      </c>
      <c r="E2245" s="28">
        <v>216.77</v>
      </c>
      <c r="F2245" s="25">
        <v>2</v>
      </c>
      <c r="G2245" s="25">
        <v>1.7</v>
      </c>
      <c r="H2245" s="25">
        <v>1.7</v>
      </c>
      <c r="I2245" s="25"/>
      <c r="J2245" s="25"/>
      <c r="K2245" s="25" t="s">
        <v>4091</v>
      </c>
      <c r="L2245" s="25"/>
      <c r="M2245"/>
      <c r="N2245"/>
      <c r="O2245" s="25">
        <v>-27.32</v>
      </c>
      <c r="P2245" s="25">
        <v>23.56</v>
      </c>
      <c r="S2245" s="23" t="str">
        <f t="shared" si="105"/>
        <v/>
      </c>
      <c r="T2245" s="23">
        <f t="shared" si="103"/>
        <v>0</v>
      </c>
    </row>
    <row r="2246" spans="1:20" ht="17.399999999999999">
      <c r="A2246" s="23" t="str">
        <f t="shared" si="104"/>
        <v/>
      </c>
      <c r="B2246" s="24" t="s">
        <v>4527</v>
      </c>
      <c r="C2246" s="6" t="s">
        <v>4530</v>
      </c>
      <c r="D2246" s="25" t="s">
        <v>37</v>
      </c>
      <c r="E2246" s="28">
        <v>28.72</v>
      </c>
      <c r="F2246" s="25"/>
      <c r="G2246" s="28"/>
      <c r="H2246" s="28"/>
      <c r="I2246" s="28"/>
      <c r="J2246" s="28"/>
      <c r="K2246" s="25" t="s">
        <v>4113</v>
      </c>
      <c r="L2246" s="25"/>
      <c r="M2246"/>
      <c r="N2246"/>
      <c r="O2246" s="25">
        <v>-45.26</v>
      </c>
      <c r="P2246" s="25">
        <v>-31.74</v>
      </c>
      <c r="S2246" s="23" t="str">
        <f t="shared" si="105"/>
        <v/>
      </c>
      <c r="T2246" s="23">
        <f t="shared" si="103"/>
        <v>0</v>
      </c>
    </row>
    <row r="2247" spans="1:20" ht="17.399999999999999">
      <c r="A2247" s="23" t="str">
        <f t="shared" si="104"/>
        <v/>
      </c>
      <c r="B2247" s="24" t="s">
        <v>4604</v>
      </c>
      <c r="C2247" s="6" t="s">
        <v>4606</v>
      </c>
      <c r="D2247" s="25" t="s">
        <v>37</v>
      </c>
      <c r="E2247" s="28">
        <v>44.77</v>
      </c>
      <c r="F2247" s="25"/>
      <c r="G2247" s="28"/>
      <c r="H2247" s="28"/>
      <c r="I2247" s="28"/>
      <c r="J2247" s="28"/>
      <c r="K2247" s="25" t="s">
        <v>4107</v>
      </c>
      <c r="L2247" s="25"/>
      <c r="M2247"/>
      <c r="N2247"/>
      <c r="O2247" s="25">
        <v>14.98</v>
      </c>
      <c r="P2247" s="25">
        <v>-5.56</v>
      </c>
      <c r="S2247" s="23" t="str">
        <f t="shared" si="105"/>
        <v/>
      </c>
      <c r="T2247" s="23">
        <f t="shared" si="103"/>
        <v>0</v>
      </c>
    </row>
    <row r="2248" spans="1:20" ht="17.399999999999999">
      <c r="A2248" s="23" t="str">
        <f t="shared" si="104"/>
        <v/>
      </c>
      <c r="B2248" s="24" t="s">
        <v>4390</v>
      </c>
      <c r="C2248" s="6" t="s">
        <v>4391</v>
      </c>
      <c r="D2248" s="25" t="s">
        <v>37</v>
      </c>
      <c r="E2248" s="28">
        <v>442.42</v>
      </c>
      <c r="F2248" s="25"/>
      <c r="G2248" s="28"/>
      <c r="H2248" s="28"/>
      <c r="I2248" s="28"/>
      <c r="J2248" s="28"/>
      <c r="K2248" s="25" t="s">
        <v>4113</v>
      </c>
      <c r="L2248" s="25"/>
      <c r="M2248"/>
      <c r="N2248"/>
      <c r="O2248" s="25">
        <v>-28.07</v>
      </c>
      <c r="P2248" s="25">
        <v>119.86</v>
      </c>
      <c r="S2248" s="23" t="str">
        <f t="shared" si="105"/>
        <v/>
      </c>
      <c r="T2248" s="23">
        <f t="shared" si="103"/>
        <v>0</v>
      </c>
    </row>
    <row r="2249" spans="1:20" ht="17.399999999999999">
      <c r="A2249" s="23">
        <f t="shared" si="104"/>
        <v>180</v>
      </c>
      <c r="B2249" s="24" t="s">
        <v>3704</v>
      </c>
      <c r="C2249" s="6" t="s">
        <v>3830</v>
      </c>
      <c r="D2249" s="25" t="s">
        <v>37</v>
      </c>
      <c r="E2249" s="28">
        <v>799.39</v>
      </c>
      <c r="F2249" s="25">
        <v>9</v>
      </c>
      <c r="G2249" s="28">
        <v>12.9</v>
      </c>
      <c r="H2249" s="28">
        <v>12.62</v>
      </c>
      <c r="I2249" s="28">
        <v>11.94</v>
      </c>
      <c r="J2249" s="28">
        <v>12.43</v>
      </c>
      <c r="K2249" s="25" t="s">
        <v>4091</v>
      </c>
      <c r="L2249" s="25"/>
      <c r="M2249"/>
      <c r="N2249"/>
      <c r="O2249" s="25">
        <v>-23.52</v>
      </c>
      <c r="P2249" s="25">
        <v>18.93</v>
      </c>
      <c r="S2249" s="23">
        <f t="shared" si="105"/>
        <v>799.41248999999993</v>
      </c>
      <c r="T2249" s="23">
        <f t="shared" si="103"/>
        <v>0</v>
      </c>
    </row>
    <row r="2250" spans="1:20" ht="17.399999999999999">
      <c r="A2250" s="23" t="str">
        <f t="shared" si="104"/>
        <v/>
      </c>
      <c r="B2250" s="24" t="s">
        <v>3705</v>
      </c>
      <c r="C2250" s="6" t="s">
        <v>3831</v>
      </c>
      <c r="D2250" s="25" t="s">
        <v>37</v>
      </c>
      <c r="E2250" s="28">
        <v>26.84</v>
      </c>
      <c r="F2250" s="25"/>
      <c r="G2250" s="28"/>
      <c r="H2250" s="28"/>
      <c r="I2250" s="28"/>
      <c r="J2250" s="28"/>
      <c r="K2250" s="25" t="s">
        <v>4113</v>
      </c>
      <c r="L2250" s="25"/>
      <c r="M2250"/>
      <c r="N2250"/>
      <c r="O2250" s="25">
        <v>-20.67</v>
      </c>
      <c r="P2250" s="25">
        <v>-29.07</v>
      </c>
      <c r="S2250" s="23" t="str">
        <f t="shared" si="105"/>
        <v/>
      </c>
      <c r="T2250" s="23">
        <f t="shared" si="103"/>
        <v>0</v>
      </c>
    </row>
    <row r="2251" spans="1:20" ht="17.399999999999999">
      <c r="A2251" s="23" t="str">
        <f t="shared" si="104"/>
        <v/>
      </c>
      <c r="B2251" s="24" t="s">
        <v>3879</v>
      </c>
      <c r="C2251" s="6" t="s">
        <v>3884</v>
      </c>
      <c r="D2251" s="25" t="s">
        <v>37</v>
      </c>
      <c r="E2251" s="28">
        <v>88.16</v>
      </c>
      <c r="F2251" s="25">
        <v>1</v>
      </c>
      <c r="G2251" s="28"/>
      <c r="H2251" s="28"/>
      <c r="I2251" s="28"/>
      <c r="J2251" s="28"/>
      <c r="K2251" s="25" t="s">
        <v>4105</v>
      </c>
      <c r="L2251" s="25"/>
      <c r="M2251"/>
      <c r="N2251"/>
      <c r="O2251" s="25">
        <v>-12.86</v>
      </c>
      <c r="P2251" s="25">
        <v>-12.86</v>
      </c>
      <c r="S2251" s="23" t="str">
        <f t="shared" si="105"/>
        <v/>
      </c>
      <c r="T2251" s="23">
        <f t="shared" si="103"/>
        <v>0</v>
      </c>
    </row>
    <row r="2252" spans="1:20" ht="17.399999999999999">
      <c r="A2252" s="23" t="str">
        <f t="shared" si="104"/>
        <v/>
      </c>
      <c r="B2252" s="24" t="s">
        <v>3706</v>
      </c>
      <c r="C2252" s="6" t="s">
        <v>3832</v>
      </c>
      <c r="D2252" s="25" t="s">
        <v>37</v>
      </c>
      <c r="E2252" s="28">
        <v>218.2</v>
      </c>
      <c r="F2252" s="25"/>
      <c r="G2252" s="28"/>
      <c r="H2252" s="28"/>
      <c r="I2252" s="25"/>
      <c r="J2252" s="25"/>
      <c r="K2252" s="25" t="s">
        <v>4084</v>
      </c>
      <c r="L2252" s="25"/>
      <c r="M2252"/>
      <c r="N2252"/>
      <c r="O2252" s="25">
        <v>-12.28</v>
      </c>
      <c r="P2252" s="25">
        <v>-23.52</v>
      </c>
      <c r="S2252" s="23" t="str">
        <f t="shared" si="105"/>
        <v/>
      </c>
      <c r="T2252" s="23">
        <f t="shared" si="103"/>
        <v>0</v>
      </c>
    </row>
    <row r="2253" spans="1:20" ht="17.399999999999999">
      <c r="A2253" s="23" t="str">
        <f t="shared" si="104"/>
        <v/>
      </c>
      <c r="B2253" s="24" t="s">
        <v>3902</v>
      </c>
      <c r="C2253" s="6" t="s">
        <v>3903</v>
      </c>
      <c r="D2253" s="25" t="s">
        <v>37</v>
      </c>
      <c r="E2253" s="28">
        <v>94.79</v>
      </c>
      <c r="F2253" s="25"/>
      <c r="G2253" s="25"/>
      <c r="H2253" s="25"/>
      <c r="I2253" s="25"/>
      <c r="J2253" s="25"/>
      <c r="K2253" s="25" t="s">
        <v>4092</v>
      </c>
      <c r="L2253" s="25"/>
      <c r="M2253"/>
      <c r="N2253"/>
      <c r="O2253" s="25">
        <v>-32.659999999999997</v>
      </c>
      <c r="P2253" s="25">
        <v>-60.3</v>
      </c>
      <c r="S2253" s="23" t="str">
        <f t="shared" si="105"/>
        <v/>
      </c>
      <c r="T2253" s="23">
        <f t="shared" si="103"/>
        <v>0</v>
      </c>
    </row>
    <row r="2254" spans="1:20" ht="17.399999999999999">
      <c r="A2254" s="23">
        <f t="shared" si="104"/>
        <v>121</v>
      </c>
      <c r="B2254" s="24" t="s">
        <v>3707</v>
      </c>
      <c r="C2254" s="6" t="s">
        <v>1311</v>
      </c>
      <c r="D2254" s="25" t="s">
        <v>37</v>
      </c>
      <c r="E2254" s="28">
        <v>2633.04</v>
      </c>
      <c r="F2254" s="25">
        <v>8</v>
      </c>
      <c r="G2254" s="28">
        <v>46.19</v>
      </c>
      <c r="H2254" s="28">
        <v>46.19</v>
      </c>
      <c r="I2254" s="28">
        <v>43.75</v>
      </c>
      <c r="J2254" s="28">
        <v>40.299999999999997</v>
      </c>
      <c r="K2254" s="25" t="s">
        <v>4091</v>
      </c>
      <c r="L2254" s="25"/>
      <c r="M2254"/>
      <c r="N2254"/>
      <c r="O2254" s="25">
        <v>-12.08</v>
      </c>
      <c r="P2254" s="25">
        <v>-14.52</v>
      </c>
      <c r="S2254" s="23">
        <f t="shared" si="105"/>
        <v>2633.0625399999999</v>
      </c>
      <c r="T2254" s="23">
        <f t="shared" ref="T2254:T2317" si="106">IF(AND(G2254&lt;H2254,I2254&lt;J2254,H2254&lt;J2254),1,IF(AND(G2254&gt;H2254,I2254&gt;J2254,H2254&gt;J2254),-1,0))</f>
        <v>0</v>
      </c>
    </row>
    <row r="2255" spans="1:20" ht="17.399999999999999">
      <c r="A2255" s="23" t="str">
        <f t="shared" ref="A2255:A2318" si="107">IF(ISERROR(RANK(S2255,$S$14:$S$3000,)),"",RANK(S2255,$S$14:$S$3000,))</f>
        <v/>
      </c>
      <c r="B2255" s="24" t="s">
        <v>3999</v>
      </c>
      <c r="C2255" s="6" t="s">
        <v>4929</v>
      </c>
      <c r="D2255" s="25" t="s">
        <v>37</v>
      </c>
      <c r="E2255" s="28">
        <v>148.76</v>
      </c>
      <c r="F2255" s="25"/>
      <c r="G2255" s="28"/>
      <c r="H2255" s="28"/>
      <c r="I2255" s="28"/>
      <c r="J2255" s="28"/>
      <c r="K2255" s="25" t="s">
        <v>4113</v>
      </c>
      <c r="L2255" s="25"/>
      <c r="M2255"/>
      <c r="N2255"/>
      <c r="O2255" s="25">
        <v>-47.48</v>
      </c>
      <c r="P2255" s="25">
        <v>-16.62</v>
      </c>
      <c r="S2255" s="23" t="str">
        <f t="shared" ref="S2255:S2318" si="108">IF(OR(F2255&lt;=$F$8,ISBLANK(G2255),ISBLANK(H2255),ISBLANK(J2255),ISBLANK(I2255)),"",E2255+ROW()/100000)</f>
        <v/>
      </c>
      <c r="T2255" s="23">
        <f t="shared" si="106"/>
        <v>0</v>
      </c>
    </row>
    <row r="2256" spans="1:20" ht="17.399999999999999">
      <c r="A2256" s="23" t="str">
        <f t="shared" si="107"/>
        <v/>
      </c>
      <c r="B2256" s="24" t="s">
        <v>4394</v>
      </c>
      <c r="C2256" s="6" t="s">
        <v>4402</v>
      </c>
      <c r="D2256" s="25" t="s">
        <v>37</v>
      </c>
      <c r="E2256" s="28">
        <v>643.87</v>
      </c>
      <c r="F2256" s="25"/>
      <c r="G2256" s="28"/>
      <c r="H2256" s="28"/>
      <c r="I2256" s="28"/>
      <c r="J2256" s="28"/>
      <c r="K2256" s="25" t="s">
        <v>4100</v>
      </c>
      <c r="L2256" s="25"/>
      <c r="M2256"/>
      <c r="N2256"/>
      <c r="O2256" s="25">
        <v>-24.39</v>
      </c>
      <c r="P2256" s="25">
        <v>-23.41</v>
      </c>
      <c r="S2256" s="23" t="str">
        <f t="shared" si="108"/>
        <v/>
      </c>
      <c r="T2256" s="23">
        <f t="shared" si="106"/>
        <v>0</v>
      </c>
    </row>
    <row r="2257" spans="1:20" ht="17.399999999999999">
      <c r="A2257" s="23" t="str">
        <f t="shared" si="107"/>
        <v/>
      </c>
      <c r="B2257" s="24" t="s">
        <v>4030</v>
      </c>
      <c r="C2257" s="6" t="s">
        <v>4033</v>
      </c>
      <c r="D2257" s="25" t="s">
        <v>37</v>
      </c>
      <c r="E2257" s="28">
        <v>22.61</v>
      </c>
      <c r="F2257" s="25"/>
      <c r="G2257" s="28"/>
      <c r="H2257" s="28"/>
      <c r="I2257" s="28"/>
      <c r="J2257" s="28"/>
      <c r="K2257" s="25" t="s">
        <v>4076</v>
      </c>
      <c r="L2257" s="25"/>
      <c r="M2257"/>
      <c r="N2257"/>
      <c r="O2257" s="25">
        <v>-28.08</v>
      </c>
      <c r="P2257" s="25">
        <v>-50.95</v>
      </c>
      <c r="S2257" s="23" t="str">
        <f t="shared" si="108"/>
        <v/>
      </c>
      <c r="T2257" s="23">
        <f t="shared" si="106"/>
        <v>0</v>
      </c>
    </row>
    <row r="2258" spans="1:20" ht="17.399999999999999">
      <c r="A2258" s="23" t="str">
        <f t="shared" si="107"/>
        <v/>
      </c>
      <c r="B2258" s="24" t="s">
        <v>4285</v>
      </c>
      <c r="C2258" s="6" t="s">
        <v>4290</v>
      </c>
      <c r="D2258" s="25" t="s">
        <v>37</v>
      </c>
      <c r="E2258" s="28">
        <v>81.92</v>
      </c>
      <c r="F2258" s="25"/>
      <c r="G2258" s="25"/>
      <c r="H2258" s="25"/>
      <c r="I2258" s="25"/>
      <c r="J2258" s="25"/>
      <c r="K2258" s="25" t="s">
        <v>4107</v>
      </c>
      <c r="L2258" s="25"/>
      <c r="M2258"/>
      <c r="N2258"/>
      <c r="O2258" s="25">
        <v>-23.2</v>
      </c>
      <c r="P2258" s="25">
        <v>-44.75</v>
      </c>
      <c r="S2258" s="23" t="str">
        <f t="shared" si="108"/>
        <v/>
      </c>
      <c r="T2258" s="23">
        <f t="shared" si="106"/>
        <v>0</v>
      </c>
    </row>
    <row r="2259" spans="1:20" ht="17.399999999999999">
      <c r="A2259" s="23" t="str">
        <f t="shared" si="107"/>
        <v/>
      </c>
      <c r="B2259" s="24" t="s">
        <v>4647</v>
      </c>
      <c r="C2259" s="6" t="s">
        <v>4652</v>
      </c>
      <c r="D2259" s="25" t="s">
        <v>37</v>
      </c>
      <c r="E2259" s="28">
        <v>40.17</v>
      </c>
      <c r="F2259" s="25"/>
      <c r="G2259" s="25"/>
      <c r="H2259" s="25"/>
      <c r="I2259" s="25"/>
      <c r="J2259" s="25"/>
      <c r="K2259" s="25" t="s">
        <v>4107</v>
      </c>
      <c r="L2259" s="25"/>
      <c r="M2259"/>
      <c r="N2259"/>
      <c r="O2259" s="25">
        <v>-31.37</v>
      </c>
      <c r="P2259" s="25">
        <v>-58.9</v>
      </c>
      <c r="S2259" s="23" t="str">
        <f t="shared" si="108"/>
        <v/>
      </c>
      <c r="T2259" s="23">
        <f t="shared" si="106"/>
        <v>0</v>
      </c>
    </row>
    <row r="2260" spans="1:20" ht="17.399999999999999">
      <c r="A2260" s="23" t="str">
        <f t="shared" si="107"/>
        <v/>
      </c>
      <c r="B2260" s="24" t="s">
        <v>3708</v>
      </c>
      <c r="C2260" s="6" t="s">
        <v>3833</v>
      </c>
      <c r="D2260" s="25" t="s">
        <v>37</v>
      </c>
      <c r="E2260" s="28">
        <v>136.6</v>
      </c>
      <c r="F2260" s="25">
        <v>1</v>
      </c>
      <c r="G2260" s="25">
        <v>-0.4</v>
      </c>
      <c r="H2260" s="25">
        <v>-0.4</v>
      </c>
      <c r="I2260" s="25">
        <v>-0.4</v>
      </c>
      <c r="J2260" s="25"/>
      <c r="K2260" s="25" t="s">
        <v>4110</v>
      </c>
      <c r="L2260" s="25"/>
      <c r="M2260"/>
      <c r="N2260"/>
      <c r="O2260" s="25">
        <v>-29.67</v>
      </c>
      <c r="P2260" s="25">
        <v>-53.08</v>
      </c>
      <c r="S2260" s="23" t="str">
        <f t="shared" si="108"/>
        <v/>
      </c>
      <c r="T2260" s="23">
        <f t="shared" si="106"/>
        <v>0</v>
      </c>
    </row>
    <row r="2261" spans="1:20" ht="17.399999999999999">
      <c r="A2261" s="23" t="str">
        <f t="shared" si="107"/>
        <v/>
      </c>
      <c r="B2261" s="24" t="s">
        <v>4016</v>
      </c>
      <c r="C2261" s="6" t="s">
        <v>4018</v>
      </c>
      <c r="D2261" s="25" t="s">
        <v>37</v>
      </c>
      <c r="E2261" s="28">
        <v>39.15</v>
      </c>
      <c r="F2261" s="25"/>
      <c r="G2261" s="25"/>
      <c r="H2261" s="25"/>
      <c r="I2261" s="25"/>
      <c r="J2261" s="25"/>
      <c r="K2261" s="25" t="s">
        <v>4103</v>
      </c>
      <c r="L2261" s="25"/>
      <c r="M2261"/>
      <c r="N2261"/>
      <c r="O2261" s="25">
        <v>-21.04</v>
      </c>
      <c r="P2261" s="25">
        <v>-29.97</v>
      </c>
      <c r="S2261" s="23" t="str">
        <f t="shared" si="108"/>
        <v/>
      </c>
      <c r="T2261" s="23">
        <f t="shared" si="106"/>
        <v>0</v>
      </c>
    </row>
    <row r="2262" spans="1:20" ht="17.399999999999999">
      <c r="A2262" s="23" t="str">
        <f t="shared" si="107"/>
        <v/>
      </c>
      <c r="B2262" s="24" t="s">
        <v>3874</v>
      </c>
      <c r="C2262" s="6" t="s">
        <v>3875</v>
      </c>
      <c r="D2262" s="25" t="s">
        <v>9</v>
      </c>
      <c r="E2262" s="28">
        <v>1338.04</v>
      </c>
      <c r="F2262" s="25">
        <v>9</v>
      </c>
      <c r="G2262" s="25">
        <v>-64.959999999999994</v>
      </c>
      <c r="H2262" s="25">
        <v>-65.84</v>
      </c>
      <c r="I2262" s="25"/>
      <c r="J2262" s="25"/>
      <c r="K2262" s="25" t="s">
        <v>4097</v>
      </c>
      <c r="L2262" s="25"/>
      <c r="M2262"/>
      <c r="N2262"/>
      <c r="O2262" s="25">
        <v>-12.56</v>
      </c>
      <c r="P2262" s="25">
        <v>-26.64</v>
      </c>
      <c r="S2262" s="23" t="str">
        <f t="shared" si="108"/>
        <v/>
      </c>
      <c r="T2262" s="23">
        <f t="shared" si="106"/>
        <v>0</v>
      </c>
    </row>
    <row r="2263" spans="1:20" ht="17.399999999999999">
      <c r="A2263" s="23" t="str">
        <f t="shared" si="107"/>
        <v/>
      </c>
      <c r="B2263" s="24" t="s">
        <v>3886</v>
      </c>
      <c r="C2263" s="6" t="s">
        <v>3890</v>
      </c>
      <c r="D2263" s="25" t="s">
        <v>37</v>
      </c>
      <c r="E2263" s="28">
        <v>15.19</v>
      </c>
      <c r="F2263" s="25"/>
      <c r="G2263" s="25"/>
      <c r="H2263" s="25"/>
      <c r="I2263" s="25"/>
      <c r="J2263" s="25"/>
      <c r="K2263" s="25" t="s">
        <v>4107</v>
      </c>
      <c r="L2263" s="25"/>
      <c r="M2263"/>
      <c r="N2263"/>
      <c r="O2263" s="25">
        <v>-2.19</v>
      </c>
      <c r="P2263" s="25">
        <v>-10.07</v>
      </c>
      <c r="S2263" s="23" t="str">
        <f t="shared" si="108"/>
        <v/>
      </c>
      <c r="T2263" s="23">
        <f t="shared" si="106"/>
        <v>0</v>
      </c>
    </row>
    <row r="2264" spans="1:20" ht="17.399999999999999">
      <c r="A2264" s="23" t="str">
        <f t="shared" si="107"/>
        <v/>
      </c>
      <c r="B2264" s="24" t="s">
        <v>4213</v>
      </c>
      <c r="C2264" s="6" t="s">
        <v>4214</v>
      </c>
      <c r="D2264" s="25" t="s">
        <v>37</v>
      </c>
      <c r="E2264" s="28">
        <v>93.59</v>
      </c>
      <c r="F2264" s="25"/>
      <c r="G2264" s="25"/>
      <c r="H2264" s="25"/>
      <c r="I2264" s="25"/>
      <c r="J2264" s="25"/>
      <c r="K2264" s="25" t="s">
        <v>4098</v>
      </c>
      <c r="L2264" s="25"/>
      <c r="M2264"/>
      <c r="N2264"/>
      <c r="O2264" s="25">
        <v>11.6</v>
      </c>
      <c r="P2264" s="25">
        <v>-10.61</v>
      </c>
      <c r="S2264" s="23" t="str">
        <f t="shared" si="108"/>
        <v/>
      </c>
      <c r="T2264" s="23">
        <f t="shared" si="106"/>
        <v>0</v>
      </c>
    </row>
    <row r="2265" spans="1:20" ht="17.399999999999999">
      <c r="A2265" s="23" t="str">
        <f t="shared" si="107"/>
        <v/>
      </c>
      <c r="B2265" s="24" t="s">
        <v>4624</v>
      </c>
      <c r="C2265" s="6" t="s">
        <v>4629</v>
      </c>
      <c r="D2265" s="25" t="s">
        <v>37</v>
      </c>
      <c r="E2265" s="28">
        <v>20.48</v>
      </c>
      <c r="F2265" s="25"/>
      <c r="G2265" s="25"/>
      <c r="H2265" s="25"/>
      <c r="I2265" s="25"/>
      <c r="J2265" s="25"/>
      <c r="K2265" s="25" t="s">
        <v>4103</v>
      </c>
      <c r="L2265" s="25"/>
      <c r="M2265"/>
      <c r="N2265"/>
      <c r="O2265" s="25">
        <v>-0.89</v>
      </c>
      <c r="P2265" s="25">
        <v>-22.55</v>
      </c>
      <c r="S2265" s="23" t="str">
        <f t="shared" si="108"/>
        <v/>
      </c>
      <c r="T2265" s="23">
        <f t="shared" si="106"/>
        <v>0</v>
      </c>
    </row>
    <row r="2266" spans="1:20" ht="17.399999999999999">
      <c r="A2266" s="23" t="str">
        <f t="shared" si="107"/>
        <v/>
      </c>
      <c r="B2266" s="24" t="s">
        <v>3887</v>
      </c>
      <c r="C2266" s="6" t="s">
        <v>3891</v>
      </c>
      <c r="D2266" s="25" t="s">
        <v>37</v>
      </c>
      <c r="E2266" s="28">
        <v>28.63</v>
      </c>
      <c r="F2266" s="25"/>
      <c r="G2266" s="25"/>
      <c r="H2266" s="25"/>
      <c r="I2266" s="25"/>
      <c r="J2266" s="25"/>
      <c r="K2266" s="25" t="s">
        <v>4105</v>
      </c>
      <c r="L2266" s="25"/>
      <c r="M2266"/>
      <c r="N2266"/>
      <c r="O2266" s="25">
        <v>-16.71</v>
      </c>
      <c r="P2266" s="25">
        <v>-51.79</v>
      </c>
      <c r="S2266" s="23" t="str">
        <f t="shared" si="108"/>
        <v/>
      </c>
      <c r="T2266" s="23">
        <f t="shared" si="106"/>
        <v>0</v>
      </c>
    </row>
    <row r="2267" spans="1:20" ht="17.399999999999999">
      <c r="A2267" s="23" t="str">
        <f t="shared" si="107"/>
        <v/>
      </c>
      <c r="B2267" s="24" t="s">
        <v>4215</v>
      </c>
      <c r="C2267" s="6" t="s">
        <v>4216</v>
      </c>
      <c r="D2267" s="25" t="s">
        <v>37</v>
      </c>
      <c r="E2267" s="28">
        <v>27.56</v>
      </c>
      <c r="F2267" s="25"/>
      <c r="G2267" s="25"/>
      <c r="H2267" s="25"/>
      <c r="I2267" s="25"/>
      <c r="J2267" s="25"/>
      <c r="K2267" s="25" t="s">
        <v>4103</v>
      </c>
      <c r="L2267" s="25"/>
      <c r="M2267"/>
      <c r="N2267"/>
      <c r="O2267" s="25">
        <v>-15.57</v>
      </c>
      <c r="P2267" s="25">
        <v>-42.06</v>
      </c>
      <c r="S2267" s="23" t="str">
        <f t="shared" si="108"/>
        <v/>
      </c>
      <c r="T2267" s="23">
        <f t="shared" si="106"/>
        <v>0</v>
      </c>
    </row>
    <row r="2268" spans="1:20" ht="17.399999999999999">
      <c r="A2268" s="23" t="str">
        <f t="shared" si="107"/>
        <v/>
      </c>
      <c r="B2268" s="24" t="s">
        <v>3709</v>
      </c>
      <c r="C2268" s="6" t="s">
        <v>3834</v>
      </c>
      <c r="D2268" s="25" t="s">
        <v>9</v>
      </c>
      <c r="E2268" s="28">
        <v>79.569999999999993</v>
      </c>
      <c r="F2268" s="25"/>
      <c r="G2268" s="25"/>
      <c r="H2268" s="25"/>
      <c r="I2268" s="25"/>
      <c r="J2268" s="25"/>
      <c r="K2268" s="25" t="s">
        <v>4112</v>
      </c>
      <c r="L2268" s="25"/>
      <c r="M2268"/>
      <c r="N2268"/>
      <c r="O2268" s="25">
        <v>-14.89</v>
      </c>
      <c r="P2268" s="25">
        <v>-35.58</v>
      </c>
      <c r="S2268" s="23" t="str">
        <f t="shared" si="108"/>
        <v/>
      </c>
      <c r="T2268" s="23">
        <f t="shared" si="106"/>
        <v>0</v>
      </c>
    </row>
    <row r="2269" spans="1:20" ht="17.399999999999999">
      <c r="A2269" s="23" t="str">
        <f t="shared" si="107"/>
        <v/>
      </c>
      <c r="B2269" s="24" t="s">
        <v>5001</v>
      </c>
      <c r="C2269" s="6" t="s">
        <v>5002</v>
      </c>
      <c r="D2269" s="25" t="s">
        <v>37</v>
      </c>
      <c r="E2269" s="28">
        <v>29.95</v>
      </c>
      <c r="F2269" s="25"/>
      <c r="G2269" s="25"/>
      <c r="H2269" s="25"/>
      <c r="I2269" s="25"/>
      <c r="J2269" s="25"/>
      <c r="K2269" s="25" t="s">
        <v>4107</v>
      </c>
      <c r="L2269" s="25"/>
      <c r="M2269"/>
      <c r="N2269"/>
      <c r="O2269" s="25">
        <v>-32.65</v>
      </c>
      <c r="P2269" s="25">
        <v>-44.8</v>
      </c>
      <c r="S2269" s="23" t="str">
        <f t="shared" si="108"/>
        <v/>
      </c>
      <c r="T2269" s="23">
        <f t="shared" si="106"/>
        <v>0</v>
      </c>
    </row>
    <row r="2270" spans="1:20" ht="17.399999999999999">
      <c r="A2270" s="23" t="str">
        <f t="shared" si="107"/>
        <v/>
      </c>
      <c r="B2270" s="24" t="s">
        <v>3914</v>
      </c>
      <c r="C2270" s="6" t="s">
        <v>3919</v>
      </c>
      <c r="D2270" s="25" t="s">
        <v>37</v>
      </c>
      <c r="E2270" s="28">
        <v>271.87</v>
      </c>
      <c r="F2270" s="25">
        <v>1</v>
      </c>
      <c r="G2270" s="25"/>
      <c r="H2270" s="25"/>
      <c r="I2270" s="25"/>
      <c r="J2270" s="25"/>
      <c r="K2270" s="25" t="s">
        <v>4076</v>
      </c>
      <c r="L2270" s="25"/>
      <c r="M2270"/>
      <c r="N2270"/>
      <c r="O2270" s="25">
        <v>-15.38</v>
      </c>
      <c r="P2270" s="25">
        <v>-18.420000000000002</v>
      </c>
      <c r="S2270" s="23" t="str">
        <f t="shared" si="108"/>
        <v/>
      </c>
      <c r="T2270" s="23">
        <f t="shared" si="106"/>
        <v>0</v>
      </c>
    </row>
    <row r="2271" spans="1:20" ht="17.399999999999999">
      <c r="A2271" s="23" t="str">
        <f t="shared" si="107"/>
        <v/>
      </c>
      <c r="B2271" s="24" t="s">
        <v>4571</v>
      </c>
      <c r="C2271" s="6" t="s">
        <v>4577</v>
      </c>
      <c r="D2271" s="25" t="s">
        <v>37</v>
      </c>
      <c r="E2271" s="28">
        <v>92.31</v>
      </c>
      <c r="F2271" s="25"/>
      <c r="G2271" s="25"/>
      <c r="H2271" s="25"/>
      <c r="I2271" s="25"/>
      <c r="J2271" s="25"/>
      <c r="K2271" s="25" t="s">
        <v>4086</v>
      </c>
      <c r="L2271" s="25"/>
      <c r="M2271"/>
      <c r="N2271"/>
      <c r="O2271" s="25">
        <v>-23.33</v>
      </c>
      <c r="P2271" s="25">
        <v>-49.31</v>
      </c>
      <c r="S2271" s="23" t="str">
        <f t="shared" si="108"/>
        <v/>
      </c>
      <c r="T2271" s="23">
        <f t="shared" si="106"/>
        <v>0</v>
      </c>
    </row>
    <row r="2272" spans="1:20" ht="17.399999999999999">
      <c r="A2272" s="23">
        <f t="shared" si="107"/>
        <v>204</v>
      </c>
      <c r="B2272" s="24" t="s">
        <v>4245</v>
      </c>
      <c r="C2272" s="6" t="s">
        <v>4250</v>
      </c>
      <c r="D2272" s="25" t="s">
        <v>37</v>
      </c>
      <c r="E2272" s="28">
        <v>536.87</v>
      </c>
      <c r="F2272" s="25">
        <v>4</v>
      </c>
      <c r="G2272" s="25">
        <v>0.13</v>
      </c>
      <c r="H2272" s="25">
        <v>0.13</v>
      </c>
      <c r="I2272" s="25">
        <v>1.7</v>
      </c>
      <c r="J2272" s="25">
        <v>0.8</v>
      </c>
      <c r="K2272" s="25" t="s">
        <v>4097</v>
      </c>
      <c r="L2272" s="25"/>
      <c r="M2272"/>
      <c r="N2272"/>
      <c r="O2272" s="25">
        <v>-28.11</v>
      </c>
      <c r="P2272" s="25">
        <v>-31.09</v>
      </c>
      <c r="S2272" s="23">
        <f t="shared" si="108"/>
        <v>536.89272000000005</v>
      </c>
      <c r="T2272" s="23">
        <f t="shared" si="106"/>
        <v>0</v>
      </c>
    </row>
    <row r="2273" spans="1:20" ht="17.399999999999999">
      <c r="A2273" s="23" t="str">
        <f t="shared" si="107"/>
        <v/>
      </c>
      <c r="B2273" s="24" t="s">
        <v>4206</v>
      </c>
      <c r="C2273" s="6" t="s">
        <v>4208</v>
      </c>
      <c r="D2273" s="25" t="s">
        <v>37</v>
      </c>
      <c r="E2273" s="28">
        <v>31.78</v>
      </c>
      <c r="F2273" s="25"/>
      <c r="G2273" s="25"/>
      <c r="H2273" s="25"/>
      <c r="I2273" s="25"/>
      <c r="J2273" s="25"/>
      <c r="K2273" s="25" t="s">
        <v>4091</v>
      </c>
      <c r="L2273" s="25"/>
      <c r="M2273"/>
      <c r="N2273"/>
      <c r="O2273" s="25">
        <v>-15.64</v>
      </c>
      <c r="P2273" s="25">
        <v>-49.38</v>
      </c>
      <c r="S2273" s="23" t="str">
        <f t="shared" si="108"/>
        <v/>
      </c>
      <c r="T2273" s="23">
        <f t="shared" si="106"/>
        <v>0</v>
      </c>
    </row>
    <row r="2274" spans="1:20" ht="17.399999999999999">
      <c r="A2274" s="23" t="str">
        <f t="shared" si="107"/>
        <v/>
      </c>
      <c r="B2274" s="24" t="s">
        <v>4071</v>
      </c>
      <c r="C2274" s="6" t="s">
        <v>4074</v>
      </c>
      <c r="D2274" s="25" t="s">
        <v>37</v>
      </c>
      <c r="E2274" s="28">
        <v>17.399999999999999</v>
      </c>
      <c r="F2274" s="25"/>
      <c r="G2274" s="25"/>
      <c r="H2274" s="25"/>
      <c r="I2274" s="25"/>
      <c r="J2274" s="25"/>
      <c r="K2274" s="25" t="s">
        <v>4099</v>
      </c>
      <c r="L2274" s="25"/>
      <c r="M2274"/>
      <c r="N2274"/>
      <c r="O2274" s="25">
        <v>-15</v>
      </c>
      <c r="P2274" s="25">
        <v>-19.32</v>
      </c>
      <c r="S2274" s="23" t="str">
        <f t="shared" si="108"/>
        <v/>
      </c>
      <c r="T2274" s="23">
        <f t="shared" si="106"/>
        <v>0</v>
      </c>
    </row>
    <row r="2275" spans="1:20" ht="17.399999999999999">
      <c r="A2275" s="23" t="str">
        <f t="shared" si="107"/>
        <v/>
      </c>
      <c r="B2275" s="24" t="s">
        <v>4138</v>
      </c>
      <c r="C2275" s="6" t="s">
        <v>5284</v>
      </c>
      <c r="D2275" s="25" t="s">
        <v>37</v>
      </c>
      <c r="E2275" s="28">
        <v>119.39</v>
      </c>
      <c r="F2275" s="25"/>
      <c r="G2275" s="25"/>
      <c r="H2275" s="25"/>
      <c r="I2275" s="25"/>
      <c r="J2275" s="25"/>
      <c r="K2275" s="25" t="s">
        <v>4078</v>
      </c>
      <c r="L2275" s="25"/>
      <c r="M2275"/>
      <c r="N2275"/>
      <c r="O2275" s="25">
        <v>-3.48</v>
      </c>
      <c r="P2275" s="25">
        <v>-0.19</v>
      </c>
      <c r="S2275" s="23" t="str">
        <f t="shared" si="108"/>
        <v/>
      </c>
      <c r="T2275" s="23">
        <f t="shared" si="106"/>
        <v>0</v>
      </c>
    </row>
    <row r="2276" spans="1:20" ht="17.399999999999999">
      <c r="A2276" s="23" t="str">
        <f t="shared" si="107"/>
        <v/>
      </c>
      <c r="B2276" s="24" t="s">
        <v>3930</v>
      </c>
      <c r="C2276" s="6" t="s">
        <v>3935</v>
      </c>
      <c r="D2276" s="25" t="s">
        <v>37</v>
      </c>
      <c r="E2276" s="28">
        <v>24.45</v>
      </c>
      <c r="F2276" s="25"/>
      <c r="G2276" s="25"/>
      <c r="H2276" s="25"/>
      <c r="I2276" s="25"/>
      <c r="J2276" s="25"/>
      <c r="K2276" s="25" t="s">
        <v>4113</v>
      </c>
      <c r="L2276" s="25"/>
      <c r="M2276"/>
      <c r="N2276"/>
      <c r="O2276" s="25">
        <v>-11.4</v>
      </c>
      <c r="P2276" s="25">
        <v>-24.48</v>
      </c>
      <c r="S2276" s="23" t="str">
        <f t="shared" si="108"/>
        <v/>
      </c>
      <c r="T2276" s="23">
        <f t="shared" si="106"/>
        <v>0</v>
      </c>
    </row>
    <row r="2277" spans="1:20" ht="17.399999999999999">
      <c r="A2277" s="23" t="str">
        <f t="shared" si="107"/>
        <v/>
      </c>
      <c r="B2277" s="24" t="s">
        <v>4246</v>
      </c>
      <c r="C2277" s="6" t="s">
        <v>4251</v>
      </c>
      <c r="D2277" s="25" t="s">
        <v>37</v>
      </c>
      <c r="E2277" s="28">
        <v>15.48</v>
      </c>
      <c r="F2277" s="25"/>
      <c r="G2277" s="25"/>
      <c r="H2277" s="25"/>
      <c r="I2277" s="25"/>
      <c r="J2277" s="25"/>
      <c r="K2277" s="25" t="s">
        <v>4107</v>
      </c>
      <c r="L2277" s="25"/>
      <c r="M2277"/>
      <c r="N2277"/>
      <c r="O2277" s="25">
        <v>-22.08</v>
      </c>
      <c r="P2277" s="25">
        <v>-32.74</v>
      </c>
      <c r="S2277" s="23" t="str">
        <f t="shared" si="108"/>
        <v/>
      </c>
      <c r="T2277" s="23">
        <f t="shared" si="106"/>
        <v>0</v>
      </c>
    </row>
    <row r="2278" spans="1:20" ht="17.399999999999999">
      <c r="A2278" s="23" t="str">
        <f t="shared" si="107"/>
        <v/>
      </c>
      <c r="B2278" s="24" t="s">
        <v>4143</v>
      </c>
      <c r="C2278" s="6" t="s">
        <v>4144</v>
      </c>
      <c r="D2278" s="25" t="s">
        <v>37</v>
      </c>
      <c r="E2278" s="28">
        <v>479.67</v>
      </c>
      <c r="F2278" s="25"/>
      <c r="G2278" s="25"/>
      <c r="H2278" s="25"/>
      <c r="I2278" s="25"/>
      <c r="J2278" s="25"/>
      <c r="K2278" s="25" t="s">
        <v>4107</v>
      </c>
      <c r="L2278" s="25"/>
      <c r="M2278"/>
      <c r="N2278"/>
      <c r="O2278" s="25">
        <v>-13.97</v>
      </c>
      <c r="P2278" s="25">
        <v>-34.090000000000003</v>
      </c>
      <c r="S2278" s="23" t="str">
        <f t="shared" si="108"/>
        <v/>
      </c>
      <c r="T2278" s="23">
        <f t="shared" si="106"/>
        <v>0</v>
      </c>
    </row>
    <row r="2279" spans="1:20" ht="17.399999999999999">
      <c r="A2279" s="23" t="str">
        <f t="shared" si="107"/>
        <v/>
      </c>
      <c r="B2279" s="24" t="s">
        <v>4286</v>
      </c>
      <c r="C2279" s="6" t="s">
        <v>4291</v>
      </c>
      <c r="D2279" s="25" t="s">
        <v>37</v>
      </c>
      <c r="E2279" s="28">
        <v>9.24</v>
      </c>
      <c r="F2279" s="25"/>
      <c r="G2279" s="25"/>
      <c r="H2279" s="25"/>
      <c r="I2279" s="25"/>
      <c r="J2279" s="25"/>
      <c r="K2279" s="25" t="s">
        <v>4080</v>
      </c>
      <c r="L2279" s="25"/>
      <c r="M2279"/>
      <c r="N2279"/>
      <c r="O2279" s="25">
        <v>6.53</v>
      </c>
      <c r="P2279" s="25">
        <v>-19.850000000000001</v>
      </c>
      <c r="S2279" s="23" t="str">
        <f t="shared" si="108"/>
        <v/>
      </c>
      <c r="T2279" s="23">
        <f t="shared" si="106"/>
        <v>0</v>
      </c>
    </row>
    <row r="2280" spans="1:20" ht="17.399999999999999">
      <c r="A2280" s="23" t="str">
        <f t="shared" si="107"/>
        <v/>
      </c>
      <c r="B2280" s="24" t="s">
        <v>4031</v>
      </c>
      <c r="C2280" s="6" t="s">
        <v>5000</v>
      </c>
      <c r="D2280" s="25" t="s">
        <v>37</v>
      </c>
      <c r="E2280" s="28">
        <v>40.450000000000003</v>
      </c>
      <c r="F2280" s="25"/>
      <c r="G2280" s="25"/>
      <c r="H2280" s="25"/>
      <c r="I2280" s="25"/>
      <c r="J2280" s="25"/>
      <c r="K2280" s="25" t="s">
        <v>4103</v>
      </c>
      <c r="L2280" s="25"/>
      <c r="M2280"/>
      <c r="N2280"/>
      <c r="O2280" s="25">
        <v>-14.81</v>
      </c>
      <c r="P2280" s="25">
        <v>-35.89</v>
      </c>
      <c r="S2280" s="23" t="str">
        <f t="shared" si="108"/>
        <v/>
      </c>
      <c r="T2280" s="23">
        <f t="shared" si="106"/>
        <v>0</v>
      </c>
    </row>
    <row r="2281" spans="1:20" ht="17.399999999999999">
      <c r="A2281" s="23" t="str">
        <f t="shared" si="107"/>
        <v/>
      </c>
      <c r="B2281" s="24" t="s">
        <v>4072</v>
      </c>
      <c r="C2281" s="6" t="s">
        <v>4075</v>
      </c>
      <c r="D2281" s="25" t="s">
        <v>37</v>
      </c>
      <c r="E2281" s="28">
        <v>61.61</v>
      </c>
      <c r="F2281" s="25"/>
      <c r="G2281" s="25"/>
      <c r="H2281" s="25"/>
      <c r="I2281" s="25"/>
      <c r="J2281" s="25"/>
      <c r="K2281" s="25" t="s">
        <v>4107</v>
      </c>
      <c r="L2281" s="25"/>
      <c r="M2281"/>
      <c r="N2281"/>
      <c r="O2281" s="25">
        <v>-28.36</v>
      </c>
      <c r="P2281" s="25">
        <v>-43.62</v>
      </c>
      <c r="S2281" s="23" t="str">
        <f t="shared" si="108"/>
        <v/>
      </c>
      <c r="T2281" s="23">
        <f t="shared" si="106"/>
        <v>0</v>
      </c>
    </row>
    <row r="2282" spans="1:20" ht="17.399999999999999">
      <c r="A2282" s="23" t="str">
        <f t="shared" si="107"/>
        <v/>
      </c>
      <c r="B2282" s="24" t="s">
        <v>4124</v>
      </c>
      <c r="C2282" s="6" t="s">
        <v>4128</v>
      </c>
      <c r="D2282" s="25" t="s">
        <v>37</v>
      </c>
      <c r="E2282" s="26">
        <v>162.94</v>
      </c>
      <c r="F2282" s="25"/>
      <c r="G2282" s="25"/>
      <c r="H2282" s="25"/>
      <c r="I2282" s="25"/>
      <c r="J2282" s="25"/>
      <c r="K2282" s="25" t="s">
        <v>4096</v>
      </c>
      <c r="L2282" s="25"/>
      <c r="M2282"/>
      <c r="N2282"/>
      <c r="O2282" s="25">
        <v>-12.32</v>
      </c>
      <c r="P2282" s="25">
        <v>-42.8</v>
      </c>
      <c r="S2282" s="23" t="str">
        <f t="shared" si="108"/>
        <v/>
      </c>
      <c r="T2282" s="23">
        <f t="shared" si="106"/>
        <v>0</v>
      </c>
    </row>
    <row r="2283" spans="1:20" ht="17.399999999999999">
      <c r="A2283" s="23" t="str">
        <f t="shared" si="107"/>
        <v/>
      </c>
      <c r="B2283" s="24" t="s">
        <v>4316</v>
      </c>
      <c r="C2283" s="6" t="s">
        <v>4319</v>
      </c>
      <c r="D2283" s="25" t="s">
        <v>37</v>
      </c>
      <c r="E2283" s="28">
        <v>143.54</v>
      </c>
      <c r="F2283" s="25"/>
      <c r="G2283" s="25"/>
      <c r="H2283" s="25"/>
      <c r="I2283" s="25"/>
      <c r="J2283" s="25"/>
      <c r="K2283" s="25" t="s">
        <v>4107</v>
      </c>
      <c r="L2283" s="25"/>
      <c r="M2283"/>
      <c r="N2283"/>
      <c r="O2283" s="25">
        <v>-30.41</v>
      </c>
      <c r="P2283" s="25">
        <v>-40.03</v>
      </c>
      <c r="S2283" s="23" t="str">
        <f t="shared" si="108"/>
        <v/>
      </c>
      <c r="T2283" s="23">
        <f t="shared" si="106"/>
        <v>0</v>
      </c>
    </row>
    <row r="2284" spans="1:20" ht="17.399999999999999">
      <c r="A2284" s="23" t="str">
        <f t="shared" si="107"/>
        <v/>
      </c>
      <c r="B2284" s="24" t="s">
        <v>4572</v>
      </c>
      <c r="C2284" s="6" t="s">
        <v>4578</v>
      </c>
      <c r="D2284" s="25" t="s">
        <v>37</v>
      </c>
      <c r="E2284" s="28">
        <v>474.29</v>
      </c>
      <c r="F2284" s="25">
        <v>1</v>
      </c>
      <c r="G2284" s="25"/>
      <c r="H2284" s="25"/>
      <c r="I2284" s="25"/>
      <c r="J2284" s="25"/>
      <c r="K2284" s="25" t="s">
        <v>4100</v>
      </c>
      <c r="L2284" s="25"/>
      <c r="M2284"/>
      <c r="N2284"/>
      <c r="O2284" s="25">
        <v>-0.64</v>
      </c>
      <c r="P2284" s="25">
        <v>-44.18</v>
      </c>
      <c r="S2284" s="23" t="str">
        <f t="shared" si="108"/>
        <v/>
      </c>
      <c r="T2284" s="23">
        <f t="shared" si="106"/>
        <v>0</v>
      </c>
    </row>
    <row r="2285" spans="1:20" ht="17.399999999999999">
      <c r="A2285" s="23" t="str">
        <f t="shared" si="107"/>
        <v/>
      </c>
      <c r="B2285" s="24" t="s">
        <v>4000</v>
      </c>
      <c r="C2285" s="6" t="s">
        <v>4004</v>
      </c>
      <c r="D2285" s="25" t="s">
        <v>37</v>
      </c>
      <c r="E2285" s="28">
        <v>15.06</v>
      </c>
      <c r="F2285" s="25"/>
      <c r="G2285" s="25"/>
      <c r="H2285" s="25"/>
      <c r="I2285" s="25"/>
      <c r="J2285" s="25"/>
      <c r="K2285" s="25" t="s">
        <v>4113</v>
      </c>
      <c r="L2285" s="25"/>
      <c r="M2285"/>
      <c r="N2285"/>
      <c r="O2285" s="25">
        <v>-27.33</v>
      </c>
      <c r="P2285" s="25">
        <v>-46.57</v>
      </c>
      <c r="S2285" s="23" t="str">
        <f t="shared" si="108"/>
        <v/>
      </c>
      <c r="T2285" s="23">
        <f t="shared" si="106"/>
        <v>0</v>
      </c>
    </row>
    <row r="2286" spans="1:20" ht="17.399999999999999">
      <c r="A2286" s="23" t="str">
        <f t="shared" si="107"/>
        <v/>
      </c>
      <c r="B2286" s="24" t="s">
        <v>3942</v>
      </c>
      <c r="C2286" s="6" t="s">
        <v>3948</v>
      </c>
      <c r="D2286" s="25" t="s">
        <v>9</v>
      </c>
      <c r="E2286" s="28">
        <v>48.9</v>
      </c>
      <c r="F2286" s="25">
        <v>1</v>
      </c>
      <c r="G2286" s="25">
        <v>5.3</v>
      </c>
      <c r="H2286" s="25">
        <v>5.3</v>
      </c>
      <c r="I2286" s="25"/>
      <c r="J2286" s="25"/>
      <c r="K2286" s="25" t="s">
        <v>4105</v>
      </c>
      <c r="L2286" s="25"/>
      <c r="M2286"/>
      <c r="N2286"/>
      <c r="O2286" s="25">
        <v>-11.47</v>
      </c>
      <c r="P2286" s="25">
        <v>-25.91</v>
      </c>
      <c r="S2286" s="23" t="str">
        <f t="shared" si="108"/>
        <v/>
      </c>
      <c r="T2286" s="23">
        <f t="shared" si="106"/>
        <v>0</v>
      </c>
    </row>
    <row r="2287" spans="1:20" ht="17.399999999999999">
      <c r="A2287" s="23" t="str">
        <f t="shared" si="107"/>
        <v/>
      </c>
      <c r="B2287" s="24" t="s">
        <v>4760</v>
      </c>
      <c r="C2287" s="6" t="s">
        <v>4761</v>
      </c>
      <c r="D2287" s="25" t="s">
        <v>37</v>
      </c>
      <c r="E2287" s="28">
        <v>20.81</v>
      </c>
      <c r="F2287" s="25"/>
      <c r="G2287" s="25"/>
      <c r="H2287" s="25"/>
      <c r="I2287" s="25"/>
      <c r="J2287" s="25"/>
      <c r="K2287" s="25" t="s">
        <v>4100</v>
      </c>
      <c r="L2287" s="25"/>
      <c r="M2287"/>
      <c r="N2287"/>
      <c r="O2287" s="25">
        <v>-20.96</v>
      </c>
      <c r="P2287" s="25">
        <v>-16.28</v>
      </c>
      <c r="S2287" s="23" t="str">
        <f t="shared" si="108"/>
        <v/>
      </c>
      <c r="T2287" s="23">
        <f t="shared" si="106"/>
        <v>0</v>
      </c>
    </row>
    <row r="2288" spans="1:20" ht="17.399999999999999">
      <c r="A2288" s="23" t="str">
        <f t="shared" si="107"/>
        <v/>
      </c>
      <c r="B2288" s="24" t="s">
        <v>4891</v>
      </c>
      <c r="C2288" s="6" t="s">
        <v>4896</v>
      </c>
      <c r="D2288" s="25" t="s">
        <v>37</v>
      </c>
      <c r="E2288" s="28">
        <v>45.29</v>
      </c>
      <c r="F2288" s="25"/>
      <c r="G2288" s="25"/>
      <c r="H2288" s="25"/>
      <c r="I2288" s="25"/>
      <c r="J2288" s="25"/>
      <c r="K2288" s="25" t="s">
        <v>4118</v>
      </c>
      <c r="L2288" s="25"/>
      <c r="M2288"/>
      <c r="N2288"/>
      <c r="O2288" s="25">
        <v>-9.89</v>
      </c>
      <c r="P2288" s="25">
        <v>-36.56</v>
      </c>
      <c r="S2288" s="23" t="str">
        <f t="shared" si="108"/>
        <v/>
      </c>
      <c r="T2288" s="23">
        <f t="shared" si="106"/>
        <v>0</v>
      </c>
    </row>
    <row r="2289" spans="1:20" ht="17.399999999999999">
      <c r="A2289" s="23" t="str">
        <f t="shared" si="107"/>
        <v/>
      </c>
      <c r="B2289" s="24" t="s">
        <v>4504</v>
      </c>
      <c r="C2289" s="6" t="s">
        <v>4508</v>
      </c>
      <c r="D2289" s="25" t="s">
        <v>37</v>
      </c>
      <c r="E2289" s="28">
        <v>27.78</v>
      </c>
      <c r="F2289" s="25"/>
      <c r="G2289" s="25"/>
      <c r="H2289" s="25"/>
      <c r="I2289" s="25"/>
      <c r="J2289" s="25"/>
      <c r="K2289" s="25" t="s">
        <v>4113</v>
      </c>
      <c r="L2289" s="25"/>
      <c r="M2289"/>
      <c r="N2289"/>
      <c r="O2289" s="25">
        <v>-15.88</v>
      </c>
      <c r="P2289" s="25">
        <v>-31.8</v>
      </c>
      <c r="S2289" s="23" t="str">
        <f t="shared" si="108"/>
        <v/>
      </c>
      <c r="T2289" s="23">
        <f t="shared" si="106"/>
        <v>0</v>
      </c>
    </row>
    <row r="2290" spans="1:20" ht="17.399999999999999">
      <c r="A2290" s="23" t="str">
        <f t="shared" si="107"/>
        <v/>
      </c>
      <c r="B2290" s="24" t="s">
        <v>4039</v>
      </c>
      <c r="C2290" s="6" t="s">
        <v>4701</v>
      </c>
      <c r="D2290" s="25" t="s">
        <v>37</v>
      </c>
      <c r="E2290" s="26">
        <v>69.87</v>
      </c>
      <c r="F2290" s="25"/>
      <c r="G2290" s="25"/>
      <c r="H2290" s="25"/>
      <c r="I2290" s="25"/>
      <c r="J2290" s="25"/>
      <c r="K2290" s="25" t="s">
        <v>4092</v>
      </c>
      <c r="L2290" s="25"/>
      <c r="M2290"/>
      <c r="N2290"/>
      <c r="O2290" s="25">
        <v>-3.46</v>
      </c>
      <c r="P2290" s="25">
        <v>-23.98</v>
      </c>
      <c r="S2290" s="23" t="str">
        <f t="shared" si="108"/>
        <v/>
      </c>
      <c r="T2290" s="23">
        <f t="shared" si="106"/>
        <v>0</v>
      </c>
    </row>
    <row r="2291" spans="1:20" ht="17.399999999999999">
      <c r="A2291" s="23">
        <f t="shared" si="107"/>
        <v>5</v>
      </c>
      <c r="B2291" s="24" t="s">
        <v>4047</v>
      </c>
      <c r="C2291" s="6" t="s">
        <v>4051</v>
      </c>
      <c r="D2291" s="25" t="s">
        <v>9</v>
      </c>
      <c r="E2291" s="28">
        <v>81432</v>
      </c>
      <c r="F2291" s="25">
        <v>23</v>
      </c>
      <c r="G2291" s="25">
        <v>207.49</v>
      </c>
      <c r="H2291" s="25">
        <v>203.01</v>
      </c>
      <c r="I2291" s="25">
        <v>184.76</v>
      </c>
      <c r="J2291" s="25">
        <v>166.78</v>
      </c>
      <c r="K2291" s="25" t="s">
        <v>4097</v>
      </c>
      <c r="L2291" s="25"/>
      <c r="M2291"/>
      <c r="N2291"/>
      <c r="O2291" s="25">
        <v>-23.52</v>
      </c>
      <c r="P2291" s="25">
        <v>-14.5</v>
      </c>
      <c r="S2291" s="23">
        <f t="shared" si="108"/>
        <v>81432.02291</v>
      </c>
      <c r="T2291" s="23">
        <f t="shared" si="106"/>
        <v>-1</v>
      </c>
    </row>
    <row r="2292" spans="1:20" ht="17.399999999999999">
      <c r="A2292" s="23">
        <f t="shared" si="107"/>
        <v>122</v>
      </c>
      <c r="B2292" s="24" t="s">
        <v>3710</v>
      </c>
      <c r="C2292" s="6" t="s">
        <v>3835</v>
      </c>
      <c r="D2292" s="25" t="s">
        <v>9</v>
      </c>
      <c r="E2292" s="28">
        <v>2584.73</v>
      </c>
      <c r="F2292" s="25">
        <v>18</v>
      </c>
      <c r="G2292" s="25">
        <v>119.43</v>
      </c>
      <c r="H2292" s="25">
        <v>119.48</v>
      </c>
      <c r="I2292" s="25">
        <v>124.33</v>
      </c>
      <c r="J2292" s="25">
        <v>120.9</v>
      </c>
      <c r="K2292" s="25" t="s">
        <v>4086</v>
      </c>
      <c r="L2292" s="25"/>
      <c r="M2292"/>
      <c r="N2292"/>
      <c r="O2292" s="25">
        <v>-7.22</v>
      </c>
      <c r="P2292" s="25">
        <v>-7.86</v>
      </c>
      <c r="S2292" s="23">
        <f t="shared" si="108"/>
        <v>2584.7529199999999</v>
      </c>
      <c r="T2292" s="23">
        <f t="shared" si="106"/>
        <v>0</v>
      </c>
    </row>
    <row r="2293" spans="1:20" ht="17.399999999999999">
      <c r="A2293" s="23" t="str">
        <f t="shared" si="107"/>
        <v/>
      </c>
      <c r="B2293" s="24" t="s">
        <v>3990</v>
      </c>
      <c r="C2293" s="6" t="s">
        <v>3995</v>
      </c>
      <c r="D2293" s="25" t="s">
        <v>37</v>
      </c>
      <c r="E2293" s="28">
        <v>27.95</v>
      </c>
      <c r="F2293" s="25"/>
      <c r="G2293" s="25"/>
      <c r="H2293" s="25"/>
      <c r="I2293" s="25"/>
      <c r="J2293" s="25"/>
      <c r="K2293" s="25" t="s">
        <v>4101</v>
      </c>
      <c r="L2293" s="25"/>
      <c r="M2293"/>
      <c r="N2293"/>
      <c r="O2293" s="25">
        <v>-23.82</v>
      </c>
      <c r="P2293" s="25">
        <v>-44.63</v>
      </c>
      <c r="S2293" s="23" t="str">
        <f t="shared" si="108"/>
        <v/>
      </c>
      <c r="T2293" s="23">
        <f t="shared" si="106"/>
        <v>0</v>
      </c>
    </row>
    <row r="2294" spans="1:20" ht="17.399999999999999">
      <c r="A2294" s="23" t="str">
        <f t="shared" si="107"/>
        <v/>
      </c>
      <c r="B2294" s="24" t="s">
        <v>4832</v>
      </c>
      <c r="C2294" s="6" t="s">
        <v>5168</v>
      </c>
      <c r="D2294" s="25" t="s">
        <v>37</v>
      </c>
      <c r="E2294" s="28">
        <v>326.3</v>
      </c>
      <c r="F2294" s="25">
        <v>1</v>
      </c>
      <c r="G2294" s="25">
        <v>0.2</v>
      </c>
      <c r="H2294" s="25">
        <v>0.2</v>
      </c>
      <c r="I2294" s="25"/>
      <c r="J2294" s="25"/>
      <c r="K2294" s="25" t="s">
        <v>4105</v>
      </c>
      <c r="L2294" s="25"/>
      <c r="M2294"/>
      <c r="N2294"/>
      <c r="O2294" s="25">
        <v>-5.53</v>
      </c>
      <c r="P2294" s="25">
        <v>-40</v>
      </c>
      <c r="S2294" s="23" t="str">
        <f t="shared" si="108"/>
        <v/>
      </c>
      <c r="T2294" s="23">
        <f t="shared" si="106"/>
        <v>0</v>
      </c>
    </row>
    <row r="2295" spans="1:20" ht="17.399999999999999">
      <c r="A2295" s="23" t="str">
        <f t="shared" si="107"/>
        <v/>
      </c>
      <c r="B2295" s="24" t="s">
        <v>3975</v>
      </c>
      <c r="C2295" s="6" t="s">
        <v>3977</v>
      </c>
      <c r="D2295" s="25" t="s">
        <v>37</v>
      </c>
      <c r="E2295" s="28">
        <v>44.94</v>
      </c>
      <c r="F2295" s="25"/>
      <c r="G2295" s="25"/>
      <c r="H2295" s="25"/>
      <c r="I2295" s="25"/>
      <c r="J2295" s="25"/>
      <c r="K2295" s="25" t="s">
        <v>4092</v>
      </c>
      <c r="L2295" s="25"/>
      <c r="M2295"/>
      <c r="N2295"/>
      <c r="O2295" s="25">
        <v>0</v>
      </c>
      <c r="P2295" s="25">
        <v>-6.95</v>
      </c>
      <c r="S2295" s="23" t="str">
        <f t="shared" si="108"/>
        <v/>
      </c>
      <c r="T2295" s="23">
        <f t="shared" si="106"/>
        <v>0</v>
      </c>
    </row>
    <row r="2296" spans="1:20" ht="17.399999999999999">
      <c r="A2296" s="23" t="str">
        <f t="shared" si="107"/>
        <v/>
      </c>
      <c r="B2296" s="24" t="s">
        <v>4001</v>
      </c>
      <c r="C2296" s="6" t="s">
        <v>4005</v>
      </c>
      <c r="D2296" s="25" t="s">
        <v>37</v>
      </c>
      <c r="E2296" s="26">
        <v>517.5</v>
      </c>
      <c r="F2296" s="25">
        <v>13</v>
      </c>
      <c r="G2296" s="25">
        <v>10.56</v>
      </c>
      <c r="H2296" s="25">
        <v>10.53</v>
      </c>
      <c r="I2296" s="25"/>
      <c r="J2296" s="25"/>
      <c r="K2296" s="25" t="s">
        <v>4113</v>
      </c>
      <c r="L2296" s="25"/>
      <c r="M2296"/>
      <c r="N2296"/>
      <c r="O2296" s="25">
        <v>-10.66</v>
      </c>
      <c r="P2296" s="25">
        <v>-30.57</v>
      </c>
      <c r="S2296" s="23" t="str">
        <f t="shared" si="108"/>
        <v/>
      </c>
      <c r="T2296" s="23">
        <f t="shared" si="106"/>
        <v>0</v>
      </c>
    </row>
    <row r="2297" spans="1:20" ht="17.399999999999999">
      <c r="A2297" s="23" t="str">
        <f t="shared" si="107"/>
        <v/>
      </c>
      <c r="B2297" s="24" t="s">
        <v>5013</v>
      </c>
      <c r="C2297" s="6" t="s">
        <v>5014</v>
      </c>
      <c r="D2297" s="25" t="s">
        <v>37</v>
      </c>
      <c r="E2297" s="28">
        <v>683.37</v>
      </c>
      <c r="F2297" s="25"/>
      <c r="G2297" s="25"/>
      <c r="H2297" s="25"/>
      <c r="I2297" s="25"/>
      <c r="J2297" s="25"/>
      <c r="K2297" s="25" t="s">
        <v>4105</v>
      </c>
      <c r="L2297" s="25"/>
      <c r="M2297"/>
      <c r="N2297"/>
      <c r="O2297" s="25">
        <v>-27.53</v>
      </c>
      <c r="P2297" s="25">
        <v>-70.89</v>
      </c>
      <c r="S2297" s="23" t="str">
        <f t="shared" si="108"/>
        <v/>
      </c>
      <c r="T2297" s="23">
        <f t="shared" si="106"/>
        <v>0</v>
      </c>
    </row>
    <row r="2298" spans="1:20" ht="17.399999999999999">
      <c r="A2298" s="23" t="str">
        <f t="shared" si="107"/>
        <v/>
      </c>
      <c r="B2298" s="24" t="s">
        <v>4125</v>
      </c>
      <c r="C2298" s="6" t="s">
        <v>4129</v>
      </c>
      <c r="D2298" s="25" t="s">
        <v>37</v>
      </c>
      <c r="E2298" s="28">
        <v>38.11</v>
      </c>
      <c r="F2298" s="25"/>
      <c r="G2298" s="25"/>
      <c r="H2298" s="25"/>
      <c r="I2298" s="25"/>
      <c r="J2298" s="25"/>
      <c r="K2298" s="25" t="s">
        <v>4105</v>
      </c>
      <c r="L2298" s="25"/>
      <c r="M2298"/>
      <c r="N2298"/>
      <c r="O2298" s="25">
        <v>-20.53</v>
      </c>
      <c r="P2298" s="25">
        <v>-56.6</v>
      </c>
      <c r="S2298" s="23" t="str">
        <f t="shared" si="108"/>
        <v/>
      </c>
      <c r="T2298" s="23">
        <f t="shared" si="106"/>
        <v>0</v>
      </c>
    </row>
    <row r="2299" spans="1:20" ht="17.399999999999999">
      <c r="A2299" s="23" t="str">
        <f t="shared" si="107"/>
        <v/>
      </c>
      <c r="B2299" s="24" t="s">
        <v>3931</v>
      </c>
      <c r="C2299" s="6" t="s">
        <v>3936</v>
      </c>
      <c r="D2299" s="25" t="s">
        <v>37</v>
      </c>
      <c r="E2299" s="28">
        <v>22.95</v>
      </c>
      <c r="F2299" s="25"/>
      <c r="G2299" s="25"/>
      <c r="H2299" s="25"/>
      <c r="I2299" s="25"/>
      <c r="J2299" s="25"/>
      <c r="K2299" s="25" t="s">
        <v>4110</v>
      </c>
      <c r="L2299" s="25"/>
      <c r="M2299"/>
      <c r="N2299"/>
      <c r="O2299" s="25">
        <v>-2.29</v>
      </c>
      <c r="P2299" s="25">
        <v>-30.88</v>
      </c>
      <c r="S2299" s="23" t="str">
        <f t="shared" si="108"/>
        <v/>
      </c>
      <c r="T2299" s="23">
        <f t="shared" si="106"/>
        <v>0</v>
      </c>
    </row>
    <row r="2300" spans="1:20" ht="17.399999999999999">
      <c r="A2300" s="23" t="str">
        <f t="shared" si="107"/>
        <v/>
      </c>
      <c r="B2300" s="24" t="s">
        <v>3924</v>
      </c>
      <c r="C2300" s="6" t="s">
        <v>4927</v>
      </c>
      <c r="D2300" s="25" t="s">
        <v>37</v>
      </c>
      <c r="E2300" s="28">
        <v>15.5</v>
      </c>
      <c r="F2300" s="25"/>
      <c r="G2300" s="25"/>
      <c r="H2300" s="25"/>
      <c r="I2300" s="25"/>
      <c r="J2300" s="25"/>
      <c r="K2300" s="25" t="s">
        <v>4113</v>
      </c>
      <c r="L2300" s="25"/>
      <c r="M2300"/>
      <c r="N2300"/>
      <c r="O2300" s="25">
        <v>-27.55</v>
      </c>
      <c r="P2300" s="25">
        <v>-50.49</v>
      </c>
      <c r="S2300" s="23" t="str">
        <f t="shared" si="108"/>
        <v/>
      </c>
      <c r="T2300" s="23">
        <f t="shared" si="106"/>
        <v>0</v>
      </c>
    </row>
    <row r="2301" spans="1:20" ht="17.399999999999999">
      <c r="A2301" s="23" t="str">
        <f t="shared" si="107"/>
        <v/>
      </c>
      <c r="B2301" s="24" t="s">
        <v>3965</v>
      </c>
      <c r="C2301" s="6" t="s">
        <v>3969</v>
      </c>
      <c r="D2301" s="25" t="s">
        <v>37</v>
      </c>
      <c r="E2301" s="28">
        <v>15.57</v>
      </c>
      <c r="F2301" s="25"/>
      <c r="G2301" s="25"/>
      <c r="H2301" s="25"/>
      <c r="I2301" s="25"/>
      <c r="J2301" s="25"/>
      <c r="K2301" s="25" t="s">
        <v>4105</v>
      </c>
      <c r="L2301" s="25"/>
      <c r="M2301"/>
      <c r="N2301"/>
      <c r="O2301" s="25">
        <v>-25.68</v>
      </c>
      <c r="P2301" s="25">
        <v>-58.33</v>
      </c>
      <c r="S2301" s="23" t="str">
        <f t="shared" si="108"/>
        <v/>
      </c>
      <c r="T2301" s="23">
        <f t="shared" si="106"/>
        <v>0</v>
      </c>
    </row>
    <row r="2302" spans="1:20" ht="17.399999999999999">
      <c r="A2302" s="23" t="str">
        <f t="shared" si="107"/>
        <v/>
      </c>
      <c r="B2302" s="24" t="s">
        <v>3991</v>
      </c>
      <c r="C2302" s="6" t="s">
        <v>3996</v>
      </c>
      <c r="D2302" s="25" t="s">
        <v>9</v>
      </c>
      <c r="E2302" s="28">
        <v>5559.28</v>
      </c>
      <c r="F2302" s="25">
        <v>5</v>
      </c>
      <c r="G2302" s="25">
        <v>32.32</v>
      </c>
      <c r="H2302" s="25">
        <v>32.32</v>
      </c>
      <c r="I2302" s="25"/>
      <c r="J2302" s="25"/>
      <c r="K2302" s="25" t="s">
        <v>4113</v>
      </c>
      <c r="L2302" s="25"/>
      <c r="M2302"/>
      <c r="N2302"/>
      <c r="O2302" s="25">
        <v>-13.29</v>
      </c>
      <c r="P2302" s="25">
        <v>-19.25</v>
      </c>
      <c r="S2302" s="23" t="str">
        <f t="shared" si="108"/>
        <v/>
      </c>
      <c r="T2302" s="23">
        <f t="shared" si="106"/>
        <v>0</v>
      </c>
    </row>
    <row r="2303" spans="1:20" ht="17.399999999999999">
      <c r="A2303" s="23" t="str">
        <f t="shared" si="107"/>
        <v/>
      </c>
      <c r="B2303" s="24" t="s">
        <v>4053</v>
      </c>
      <c r="C2303" s="6" t="s">
        <v>4055</v>
      </c>
      <c r="D2303" s="25" t="s">
        <v>37</v>
      </c>
      <c r="E2303" s="28">
        <v>19.29</v>
      </c>
      <c r="F2303" s="25"/>
      <c r="G2303" s="25"/>
      <c r="H2303" s="25"/>
      <c r="I2303" s="25"/>
      <c r="J2303" s="25"/>
      <c r="K2303" s="25" t="s">
        <v>4097</v>
      </c>
      <c r="L2303" s="25"/>
      <c r="M2303"/>
      <c r="N2303"/>
      <c r="O2303" s="25">
        <v>-17.28</v>
      </c>
      <c r="P2303" s="25">
        <v>-28.83</v>
      </c>
      <c r="S2303" s="23" t="str">
        <f t="shared" si="108"/>
        <v/>
      </c>
      <c r="T2303" s="23">
        <f t="shared" si="106"/>
        <v>0</v>
      </c>
    </row>
    <row r="2304" spans="1:20" ht="17.399999999999999">
      <c r="A2304" s="23" t="str">
        <f t="shared" si="107"/>
        <v/>
      </c>
      <c r="B2304" s="24" t="s">
        <v>3992</v>
      </c>
      <c r="C2304" s="6" t="s">
        <v>3997</v>
      </c>
      <c r="D2304" s="25" t="s">
        <v>37</v>
      </c>
      <c r="E2304" s="28">
        <v>156.32</v>
      </c>
      <c r="F2304" s="25"/>
      <c r="G2304" s="25"/>
      <c r="H2304" s="25"/>
      <c r="I2304" s="25"/>
      <c r="J2304" s="25"/>
      <c r="K2304" s="25" t="s">
        <v>4110</v>
      </c>
      <c r="L2304" s="25"/>
      <c r="M2304"/>
      <c r="N2304"/>
      <c r="O2304" s="25">
        <v>-10.16</v>
      </c>
      <c r="P2304" s="25">
        <v>-20.67</v>
      </c>
      <c r="S2304" s="23" t="str">
        <f t="shared" si="108"/>
        <v/>
      </c>
      <c r="T2304" s="23">
        <f t="shared" si="106"/>
        <v>0</v>
      </c>
    </row>
    <row r="2305" spans="1:20" ht="17.399999999999999">
      <c r="A2305" s="23" t="str">
        <f t="shared" si="107"/>
        <v/>
      </c>
      <c r="B2305" s="24" t="s">
        <v>4222</v>
      </c>
      <c r="C2305" s="6" t="s">
        <v>5248</v>
      </c>
      <c r="D2305" s="25" t="s">
        <v>37</v>
      </c>
      <c r="E2305" s="28">
        <v>253.19</v>
      </c>
      <c r="F2305" s="25"/>
      <c r="G2305" s="25"/>
      <c r="H2305" s="25"/>
      <c r="I2305" s="25"/>
      <c r="J2305" s="25"/>
      <c r="K2305" s="25" t="s">
        <v>4110</v>
      </c>
      <c r="L2305" s="25"/>
      <c r="M2305"/>
      <c r="N2305"/>
      <c r="O2305" s="25">
        <v>0</v>
      </c>
      <c r="P2305" s="25">
        <v>0</v>
      </c>
      <c r="S2305" s="23" t="str">
        <f t="shared" si="108"/>
        <v/>
      </c>
      <c r="T2305" s="23">
        <f t="shared" si="106"/>
        <v>0</v>
      </c>
    </row>
    <row r="2306" spans="1:20" ht="17.399999999999999">
      <c r="A2306" s="23" t="str">
        <f t="shared" si="107"/>
        <v/>
      </c>
      <c r="B2306" s="24" t="s">
        <v>4017</v>
      </c>
      <c r="C2306" s="6" t="s">
        <v>4419</v>
      </c>
      <c r="D2306" s="25" t="s">
        <v>37</v>
      </c>
      <c r="E2306" s="28">
        <v>71.239999999999995</v>
      </c>
      <c r="F2306" s="25"/>
      <c r="G2306" s="25"/>
      <c r="H2306" s="25"/>
      <c r="I2306" s="25"/>
      <c r="J2306" s="25"/>
      <c r="K2306" s="25" t="s">
        <v>4113</v>
      </c>
      <c r="L2306" s="25"/>
      <c r="M2306"/>
      <c r="N2306"/>
      <c r="O2306" s="25">
        <v>-31.51</v>
      </c>
      <c r="P2306" s="25">
        <v>-31.56</v>
      </c>
      <c r="S2306" s="23" t="str">
        <f t="shared" si="108"/>
        <v/>
      </c>
      <c r="T2306" s="23">
        <f t="shared" si="106"/>
        <v>0</v>
      </c>
    </row>
    <row r="2307" spans="1:20" ht="17.399999999999999">
      <c r="A2307" s="23" t="str">
        <f t="shared" si="107"/>
        <v/>
      </c>
      <c r="B2307" s="24" t="s">
        <v>4344</v>
      </c>
      <c r="C2307" s="6" t="s">
        <v>4346</v>
      </c>
      <c r="D2307" s="25" t="s">
        <v>9</v>
      </c>
      <c r="E2307" s="28">
        <v>469.19</v>
      </c>
      <c r="F2307" s="25"/>
      <c r="G2307" s="25"/>
      <c r="H2307" s="25"/>
      <c r="I2307" s="25"/>
      <c r="J2307" s="25"/>
      <c r="K2307" s="25" t="s">
        <v>4105</v>
      </c>
      <c r="L2307" s="25"/>
      <c r="M2307"/>
      <c r="N2307"/>
      <c r="O2307" s="25">
        <v>-3.15</v>
      </c>
      <c r="P2307" s="25">
        <v>-10.93</v>
      </c>
      <c r="S2307" s="23" t="str">
        <f t="shared" si="108"/>
        <v/>
      </c>
      <c r="T2307" s="23">
        <f t="shared" si="106"/>
        <v>0</v>
      </c>
    </row>
    <row r="2308" spans="1:20" ht="17.399999999999999">
      <c r="A2308" s="23" t="str">
        <f t="shared" si="107"/>
        <v/>
      </c>
      <c r="B2308" s="24" t="s">
        <v>4484</v>
      </c>
      <c r="C2308" s="6" t="s">
        <v>4486</v>
      </c>
      <c r="D2308" s="25" t="s">
        <v>37</v>
      </c>
      <c r="E2308" s="28">
        <v>280.94</v>
      </c>
      <c r="F2308" s="25"/>
      <c r="G2308" s="25"/>
      <c r="H2308" s="25"/>
      <c r="I2308" s="25"/>
      <c r="J2308" s="25"/>
      <c r="K2308" s="25" t="s">
        <v>4097</v>
      </c>
      <c r="L2308" s="25"/>
      <c r="M2308"/>
      <c r="N2308"/>
      <c r="O2308" s="25">
        <v>-15.88</v>
      </c>
      <c r="P2308" s="25">
        <v>-15.16</v>
      </c>
      <c r="S2308" s="23" t="str">
        <f t="shared" si="108"/>
        <v/>
      </c>
      <c r="T2308" s="23">
        <f t="shared" si="106"/>
        <v>0</v>
      </c>
    </row>
    <row r="2309" spans="1:20" ht="17.399999999999999">
      <c r="A2309" s="23" t="str">
        <f t="shared" si="107"/>
        <v/>
      </c>
      <c r="B2309" s="24" t="s">
        <v>4287</v>
      </c>
      <c r="C2309" s="6" t="s">
        <v>4292</v>
      </c>
      <c r="D2309" s="25" t="s">
        <v>37</v>
      </c>
      <c r="E2309" s="28">
        <v>25.11</v>
      </c>
      <c r="F2309" s="25"/>
      <c r="G2309" s="25"/>
      <c r="H2309" s="25"/>
      <c r="I2309" s="25"/>
      <c r="J2309" s="25"/>
      <c r="K2309" s="25" t="s">
        <v>4076</v>
      </c>
      <c r="L2309" s="25"/>
      <c r="M2309"/>
      <c r="N2309"/>
      <c r="O2309" s="25">
        <v>-52.49</v>
      </c>
      <c r="P2309" s="25">
        <v>-69.53</v>
      </c>
      <c r="S2309" s="23" t="str">
        <f t="shared" si="108"/>
        <v/>
      </c>
      <c r="T2309" s="23">
        <f t="shared" si="106"/>
        <v>0</v>
      </c>
    </row>
    <row r="2310" spans="1:20" ht="17.399999999999999">
      <c r="A2310" s="23" t="str">
        <f t="shared" si="107"/>
        <v/>
      </c>
      <c r="B2310" s="24" t="s">
        <v>3711</v>
      </c>
      <c r="C2310" s="6" t="s">
        <v>782</v>
      </c>
      <c r="D2310" s="25" t="s">
        <v>9</v>
      </c>
      <c r="E2310" s="28">
        <v>54.42</v>
      </c>
      <c r="F2310" s="25"/>
      <c r="G2310" s="25"/>
      <c r="H2310" s="25"/>
      <c r="I2310" s="25"/>
      <c r="J2310" s="25"/>
      <c r="K2310" s="25" t="s">
        <v>4085</v>
      </c>
      <c r="L2310" s="25"/>
      <c r="M2310"/>
      <c r="N2310"/>
      <c r="O2310" s="25">
        <v>-11.02</v>
      </c>
      <c r="P2310" s="25">
        <v>-15.74</v>
      </c>
      <c r="S2310" s="23" t="str">
        <f t="shared" si="108"/>
        <v/>
      </c>
      <c r="T2310" s="23">
        <f t="shared" si="106"/>
        <v>0</v>
      </c>
    </row>
    <row r="2311" spans="1:20" ht="17.399999999999999">
      <c r="A2311" s="23" t="str">
        <f t="shared" si="107"/>
        <v/>
      </c>
      <c r="B2311" s="24" t="s">
        <v>4347</v>
      </c>
      <c r="C2311" s="6" t="s">
        <v>4348</v>
      </c>
      <c r="D2311" s="25" t="s">
        <v>37</v>
      </c>
      <c r="E2311" s="28">
        <v>206.66</v>
      </c>
      <c r="F2311" s="25"/>
      <c r="G2311" s="25"/>
      <c r="H2311" s="25"/>
      <c r="I2311" s="25"/>
      <c r="J2311" s="25"/>
      <c r="K2311" s="25" t="s">
        <v>4117</v>
      </c>
      <c r="L2311" s="25"/>
      <c r="M2311"/>
      <c r="N2311"/>
      <c r="O2311" s="25">
        <v>0</v>
      </c>
      <c r="P2311" s="25">
        <v>0</v>
      </c>
      <c r="S2311" s="23" t="str">
        <f t="shared" si="108"/>
        <v/>
      </c>
      <c r="T2311" s="23">
        <f t="shared" si="106"/>
        <v>0</v>
      </c>
    </row>
    <row r="2312" spans="1:20" ht="17.399999999999999">
      <c r="A2312" s="23" t="str">
        <f t="shared" si="107"/>
        <v/>
      </c>
      <c r="B2312" s="24" t="s">
        <v>5063</v>
      </c>
      <c r="C2312" s="6" t="s">
        <v>5064</v>
      </c>
      <c r="D2312" s="25" t="s">
        <v>37</v>
      </c>
      <c r="E2312" s="28">
        <v>127.97</v>
      </c>
      <c r="F2312" s="25"/>
      <c r="G2312" s="25"/>
      <c r="H2312" s="25"/>
      <c r="I2312" s="25"/>
      <c r="J2312" s="25"/>
      <c r="K2312" s="25" t="s">
        <v>4105</v>
      </c>
      <c r="L2312" s="25"/>
      <c r="M2312"/>
      <c r="N2312"/>
      <c r="O2312" s="25">
        <v>-25.07</v>
      </c>
      <c r="P2312" s="25">
        <v>-48.33</v>
      </c>
      <c r="S2312" s="23" t="str">
        <f t="shared" si="108"/>
        <v/>
      </c>
      <c r="T2312" s="23">
        <f t="shared" si="106"/>
        <v>0</v>
      </c>
    </row>
    <row r="2313" spans="1:20" ht="17.399999999999999">
      <c r="A2313" s="23" t="str">
        <f t="shared" si="107"/>
        <v/>
      </c>
      <c r="B2313" s="24" t="s">
        <v>4805</v>
      </c>
      <c r="C2313" s="6" t="s">
        <v>5073</v>
      </c>
      <c r="D2313" s="25" t="s">
        <v>37</v>
      </c>
      <c r="E2313" s="28">
        <v>84.48</v>
      </c>
      <c r="F2313" s="25"/>
      <c r="G2313" s="25"/>
      <c r="H2313" s="25"/>
      <c r="I2313" s="25"/>
      <c r="J2313" s="25"/>
      <c r="K2313" s="25" t="s">
        <v>4088</v>
      </c>
      <c r="L2313" s="25"/>
      <c r="M2313"/>
      <c r="N2313"/>
      <c r="O2313" s="25">
        <v>-43.01</v>
      </c>
      <c r="P2313" s="25">
        <v>-30.38</v>
      </c>
      <c r="S2313" s="23" t="str">
        <f t="shared" si="108"/>
        <v/>
      </c>
      <c r="T2313" s="23">
        <f t="shared" si="106"/>
        <v>0</v>
      </c>
    </row>
    <row r="2314" spans="1:20" ht="17.399999999999999">
      <c r="A2314" s="23" t="str">
        <f t="shared" si="107"/>
        <v/>
      </c>
      <c r="B2314" s="24" t="s">
        <v>3976</v>
      </c>
      <c r="C2314" s="6" t="s">
        <v>3978</v>
      </c>
      <c r="D2314" s="25" t="s">
        <v>9</v>
      </c>
      <c r="E2314" s="28">
        <v>419.37</v>
      </c>
      <c r="F2314" s="25">
        <v>4</v>
      </c>
      <c r="G2314" s="25">
        <v>19.3</v>
      </c>
      <c r="H2314" s="25">
        <v>19.3</v>
      </c>
      <c r="I2314" s="25">
        <v>19.600000000000001</v>
      </c>
      <c r="J2314" s="25"/>
      <c r="K2314" s="25" t="s">
        <v>4077</v>
      </c>
      <c r="L2314" s="25"/>
      <c r="M2314"/>
      <c r="N2314"/>
      <c r="O2314" s="25">
        <v>-3.7</v>
      </c>
      <c r="P2314" s="25">
        <v>-26.14</v>
      </c>
      <c r="S2314" s="23" t="str">
        <f t="shared" si="108"/>
        <v/>
      </c>
      <c r="T2314" s="23">
        <f t="shared" si="106"/>
        <v>0</v>
      </c>
    </row>
    <row r="2315" spans="1:20" ht="17.399999999999999">
      <c r="A2315" s="23" t="str">
        <f t="shared" si="107"/>
        <v/>
      </c>
      <c r="B2315" s="24" t="s">
        <v>4868</v>
      </c>
      <c r="C2315" s="6" t="s">
        <v>4872</v>
      </c>
      <c r="D2315" s="25" t="s">
        <v>37</v>
      </c>
      <c r="E2315" s="28">
        <v>45.98</v>
      </c>
      <c r="F2315" s="25"/>
      <c r="G2315" s="25"/>
      <c r="H2315" s="25"/>
      <c r="I2315" s="25"/>
      <c r="J2315" s="25"/>
      <c r="K2315" s="25" t="s">
        <v>4100</v>
      </c>
      <c r="L2315" s="25"/>
      <c r="M2315"/>
      <c r="N2315"/>
      <c r="O2315" s="25">
        <v>-31.33</v>
      </c>
      <c r="P2315" s="25">
        <v>-51.54</v>
      </c>
      <c r="S2315" s="23" t="str">
        <f t="shared" si="108"/>
        <v/>
      </c>
      <c r="T2315" s="23">
        <f t="shared" si="106"/>
        <v>0</v>
      </c>
    </row>
    <row r="2316" spans="1:20" ht="17.399999999999999">
      <c r="A2316" s="23" t="str">
        <f t="shared" si="107"/>
        <v/>
      </c>
      <c r="B2316" s="24" t="s">
        <v>3979</v>
      </c>
      <c r="C2316" s="6" t="s">
        <v>3981</v>
      </c>
      <c r="D2316" s="25" t="s">
        <v>37</v>
      </c>
      <c r="E2316" s="28">
        <v>71.28</v>
      </c>
      <c r="F2316" s="25"/>
      <c r="G2316" s="25"/>
      <c r="H2316" s="25"/>
      <c r="I2316" s="25"/>
      <c r="J2316" s="25"/>
      <c r="K2316" s="25" t="s">
        <v>4097</v>
      </c>
      <c r="L2316" s="25"/>
      <c r="M2316"/>
      <c r="N2316"/>
      <c r="O2316" s="25">
        <v>-20.22</v>
      </c>
      <c r="P2316" s="25">
        <v>-24.54</v>
      </c>
      <c r="S2316" s="23" t="str">
        <f t="shared" si="108"/>
        <v/>
      </c>
      <c r="T2316" s="23">
        <f t="shared" si="106"/>
        <v>0</v>
      </c>
    </row>
    <row r="2317" spans="1:20" ht="17.399999999999999">
      <c r="A2317" s="23" t="str">
        <f t="shared" si="107"/>
        <v/>
      </c>
      <c r="B2317" s="24" t="s">
        <v>3993</v>
      </c>
      <c r="C2317" s="6" t="s">
        <v>4420</v>
      </c>
      <c r="D2317" s="25" t="s">
        <v>37</v>
      </c>
      <c r="E2317" s="28">
        <v>161.69999999999999</v>
      </c>
      <c r="F2317" s="25">
        <v>2</v>
      </c>
      <c r="G2317" s="25">
        <v>5</v>
      </c>
      <c r="H2317" s="25">
        <v>5</v>
      </c>
      <c r="I2317" s="25"/>
      <c r="J2317" s="25"/>
      <c r="K2317" s="25" t="s">
        <v>4091</v>
      </c>
      <c r="L2317" s="25"/>
      <c r="M2317"/>
      <c r="N2317"/>
      <c r="O2317" s="25">
        <v>-28.35</v>
      </c>
      <c r="P2317" s="25">
        <v>-15.33</v>
      </c>
      <c r="S2317" s="23" t="str">
        <f t="shared" si="108"/>
        <v/>
      </c>
      <c r="T2317" s="23">
        <f t="shared" si="106"/>
        <v>0</v>
      </c>
    </row>
    <row r="2318" spans="1:20" ht="17.399999999999999">
      <c r="A2318" s="23" t="str">
        <f t="shared" si="107"/>
        <v/>
      </c>
      <c r="B2318" s="24" t="s">
        <v>3971</v>
      </c>
      <c r="C2318" s="6" t="s">
        <v>3973</v>
      </c>
      <c r="D2318" s="25" t="s">
        <v>37</v>
      </c>
      <c r="E2318" s="28">
        <v>86.44</v>
      </c>
      <c r="F2318" s="25"/>
      <c r="G2318" s="25"/>
      <c r="H2318" s="25"/>
      <c r="I2318" s="25"/>
      <c r="J2318" s="25"/>
      <c r="K2318" s="25" t="s">
        <v>4097</v>
      </c>
      <c r="L2318" s="25"/>
      <c r="M2318"/>
      <c r="N2318"/>
      <c r="O2318" s="25">
        <v>-32.299999999999997</v>
      </c>
      <c r="P2318" s="25">
        <v>-36.33</v>
      </c>
      <c r="S2318" s="23" t="str">
        <f t="shared" si="108"/>
        <v/>
      </c>
      <c r="T2318" s="23">
        <f t="shared" ref="T2318:T2381" si="109">IF(AND(G2318&lt;H2318,I2318&lt;J2318,H2318&lt;J2318),1,IF(AND(G2318&gt;H2318,I2318&gt;J2318,H2318&gt;J2318),-1,0))</f>
        <v>0</v>
      </c>
    </row>
    <row r="2319" spans="1:20" ht="17.399999999999999">
      <c r="A2319" s="23" t="str">
        <f t="shared" ref="A2319:A2382" si="110">IF(ISERROR(RANK(S2319,$S$14:$S$3000,)),"",RANK(S2319,$S$14:$S$3000,))</f>
        <v/>
      </c>
      <c r="B2319" s="24" t="s">
        <v>4218</v>
      </c>
      <c r="C2319" s="6" t="s">
        <v>4220</v>
      </c>
      <c r="D2319" s="25" t="s">
        <v>37</v>
      </c>
      <c r="E2319" s="28">
        <v>225.16</v>
      </c>
      <c r="F2319" s="25"/>
      <c r="G2319" s="25"/>
      <c r="H2319" s="25">
        <v>1</v>
      </c>
      <c r="I2319" s="25"/>
      <c r="J2319" s="25">
        <v>1</v>
      </c>
      <c r="K2319" s="25" t="s">
        <v>4097</v>
      </c>
      <c r="L2319" s="25"/>
      <c r="M2319"/>
      <c r="N2319"/>
      <c r="O2319" s="25">
        <v>-21.29</v>
      </c>
      <c r="P2319" s="25">
        <v>-6.88</v>
      </c>
      <c r="S2319" s="23" t="str">
        <f t="shared" ref="S2319:S2382" si="111">IF(OR(F2319&lt;=$F$8,ISBLANK(G2319),ISBLANK(H2319),ISBLANK(J2319),ISBLANK(I2319)),"",E2319+ROW()/100000)</f>
        <v/>
      </c>
      <c r="T2319" s="23">
        <f t="shared" si="109"/>
        <v>0</v>
      </c>
    </row>
    <row r="2320" spans="1:20" ht="17.399999999999999">
      <c r="A2320" s="23">
        <f t="shared" si="110"/>
        <v>114</v>
      </c>
      <c r="B2320" s="24" t="s">
        <v>3888</v>
      </c>
      <c r="C2320" s="6" t="s">
        <v>3892</v>
      </c>
      <c r="D2320" s="25" t="s">
        <v>9</v>
      </c>
      <c r="E2320" s="28">
        <v>2964.97</v>
      </c>
      <c r="F2320" s="25">
        <v>9</v>
      </c>
      <c r="G2320" s="25">
        <v>96.28</v>
      </c>
      <c r="H2320" s="25">
        <v>96.92</v>
      </c>
      <c r="I2320" s="25">
        <v>96.9</v>
      </c>
      <c r="J2320" s="25">
        <v>98.65</v>
      </c>
      <c r="K2320" s="25" t="s">
        <v>4078</v>
      </c>
      <c r="L2320" s="25"/>
      <c r="M2320"/>
      <c r="N2320"/>
      <c r="O2320" s="25">
        <v>8.56</v>
      </c>
      <c r="P2320" s="25">
        <v>21.51</v>
      </c>
      <c r="S2320" s="23">
        <f t="shared" si="111"/>
        <v>2964.9931999999999</v>
      </c>
      <c r="T2320" s="23">
        <f t="shared" si="109"/>
        <v>1</v>
      </c>
    </row>
    <row r="2321" spans="1:20" ht="17.399999999999999">
      <c r="A2321" s="23" t="str">
        <f t="shared" si="110"/>
        <v/>
      </c>
      <c r="B2321" s="24" t="s">
        <v>3895</v>
      </c>
      <c r="C2321" s="6" t="s">
        <v>3896</v>
      </c>
      <c r="D2321" s="25" t="s">
        <v>37</v>
      </c>
      <c r="E2321" s="28">
        <v>636.59</v>
      </c>
      <c r="F2321" s="25">
        <v>1</v>
      </c>
      <c r="G2321" s="25">
        <v>8</v>
      </c>
      <c r="H2321" s="25">
        <v>8</v>
      </c>
      <c r="I2321" s="25">
        <v>8</v>
      </c>
      <c r="J2321" s="25"/>
      <c r="K2321" s="25" t="s">
        <v>4110</v>
      </c>
      <c r="L2321" s="25"/>
      <c r="M2321"/>
      <c r="N2321"/>
      <c r="O2321" s="25">
        <v>-3.8</v>
      </c>
      <c r="P2321" s="25">
        <v>-1.1399999999999999</v>
      </c>
      <c r="S2321" s="23" t="str">
        <f t="shared" si="111"/>
        <v/>
      </c>
      <c r="T2321" s="23">
        <f t="shared" si="109"/>
        <v>0</v>
      </c>
    </row>
    <row r="2322" spans="1:20" ht="17.399999999999999">
      <c r="A2322" s="23" t="str">
        <f t="shared" si="110"/>
        <v/>
      </c>
      <c r="B2322" s="24" t="s">
        <v>3889</v>
      </c>
      <c r="C2322" s="6" t="s">
        <v>3893</v>
      </c>
      <c r="D2322" s="25" t="s">
        <v>9</v>
      </c>
      <c r="E2322" s="28">
        <v>571.34</v>
      </c>
      <c r="F2322" s="25">
        <v>2</v>
      </c>
      <c r="G2322" s="25">
        <v>52</v>
      </c>
      <c r="H2322" s="25">
        <v>52</v>
      </c>
      <c r="I2322" s="25"/>
      <c r="J2322" s="25"/>
      <c r="K2322" s="25" t="s">
        <v>4094</v>
      </c>
      <c r="L2322" s="25"/>
      <c r="M2322"/>
      <c r="N2322"/>
      <c r="O2322" s="25">
        <v>-9.43</v>
      </c>
      <c r="P2322" s="25">
        <v>-7.53</v>
      </c>
      <c r="S2322" s="23" t="str">
        <f t="shared" si="111"/>
        <v/>
      </c>
      <c r="T2322" s="23">
        <f t="shared" si="109"/>
        <v>0</v>
      </c>
    </row>
    <row r="2323" spans="1:20" ht="17.399999999999999">
      <c r="A2323" s="23" t="str">
        <f t="shared" si="110"/>
        <v/>
      </c>
      <c r="B2323" s="24" t="s">
        <v>4317</v>
      </c>
      <c r="C2323" s="6" t="s">
        <v>4320</v>
      </c>
      <c r="D2323" s="25" t="s">
        <v>37</v>
      </c>
      <c r="E2323" s="28">
        <v>21.96</v>
      </c>
      <c r="F2323" s="25"/>
      <c r="G2323" s="25"/>
      <c r="H2323" s="25"/>
      <c r="I2323" s="25"/>
      <c r="J2323" s="25"/>
      <c r="K2323" s="25" t="s">
        <v>4100</v>
      </c>
      <c r="L2323" s="25"/>
      <c r="M2323"/>
      <c r="N2323"/>
      <c r="O2323" s="25">
        <v>-43.11</v>
      </c>
      <c r="P2323" s="25">
        <v>-47.22</v>
      </c>
      <c r="S2323" s="23" t="str">
        <f t="shared" si="111"/>
        <v/>
      </c>
      <c r="T2323" s="23">
        <f t="shared" si="109"/>
        <v>0</v>
      </c>
    </row>
    <row r="2324" spans="1:20" ht="17.399999999999999">
      <c r="A2324" s="23" t="str">
        <f t="shared" si="110"/>
        <v/>
      </c>
      <c r="B2324" s="24" t="s">
        <v>4531</v>
      </c>
      <c r="C2324" s="6" t="s">
        <v>4535</v>
      </c>
      <c r="D2324" s="25" t="s">
        <v>37</v>
      </c>
      <c r="E2324" s="28">
        <v>54.02</v>
      </c>
      <c r="F2324" s="25"/>
      <c r="G2324" s="25"/>
      <c r="H2324" s="25"/>
      <c r="I2324" s="25"/>
      <c r="J2324" s="25"/>
      <c r="K2324" s="25" t="s">
        <v>4105</v>
      </c>
      <c r="L2324" s="25"/>
      <c r="M2324"/>
      <c r="N2324"/>
      <c r="O2324" s="25">
        <v>7.31</v>
      </c>
      <c r="P2324" s="25">
        <v>-9.61</v>
      </c>
      <c r="S2324" s="23" t="str">
        <f t="shared" si="111"/>
        <v/>
      </c>
      <c r="T2324" s="23">
        <f t="shared" si="109"/>
        <v>0</v>
      </c>
    </row>
    <row r="2325" spans="1:20" ht="17.399999999999999">
      <c r="A2325" s="23" t="str">
        <f t="shared" si="110"/>
        <v/>
      </c>
      <c r="B2325" s="24" t="s">
        <v>4880</v>
      </c>
      <c r="C2325" s="6" t="s">
        <v>4882</v>
      </c>
      <c r="D2325" s="25" t="s">
        <v>37</v>
      </c>
      <c r="E2325" s="28">
        <v>27.34</v>
      </c>
      <c r="F2325" s="25"/>
      <c r="G2325" s="25"/>
      <c r="H2325" s="25"/>
      <c r="I2325" s="25"/>
      <c r="J2325" s="25"/>
      <c r="K2325" s="25" t="s">
        <v>4105</v>
      </c>
      <c r="L2325" s="25"/>
      <c r="M2325"/>
      <c r="N2325"/>
      <c r="O2325" s="25">
        <v>-25.8</v>
      </c>
      <c r="P2325" s="25">
        <v>-28</v>
      </c>
      <c r="S2325" s="23" t="str">
        <f t="shared" si="111"/>
        <v/>
      </c>
      <c r="T2325" s="23">
        <f t="shared" si="109"/>
        <v>0</v>
      </c>
    </row>
    <row r="2326" spans="1:20" ht="17.399999999999999">
      <c r="A2326" s="23" t="str">
        <f t="shared" si="110"/>
        <v/>
      </c>
      <c r="B2326" s="24" t="s">
        <v>4145</v>
      </c>
      <c r="C2326" s="6" t="s">
        <v>4148</v>
      </c>
      <c r="D2326" s="25" t="s">
        <v>37</v>
      </c>
      <c r="E2326" s="28">
        <v>156.6</v>
      </c>
      <c r="F2326" s="25">
        <v>1</v>
      </c>
      <c r="G2326" s="25"/>
      <c r="H2326" s="25"/>
      <c r="I2326" s="25"/>
      <c r="J2326" s="25"/>
      <c r="K2326" s="25" t="s">
        <v>4089</v>
      </c>
      <c r="L2326" s="25"/>
      <c r="M2326"/>
      <c r="N2326"/>
      <c r="O2326" s="25">
        <v>-14.33</v>
      </c>
      <c r="P2326" s="25">
        <v>-31.11</v>
      </c>
      <c r="S2326" s="23" t="str">
        <f t="shared" si="111"/>
        <v/>
      </c>
      <c r="T2326" s="23">
        <f t="shared" si="109"/>
        <v>0</v>
      </c>
    </row>
    <row r="2327" spans="1:20" ht="17.399999999999999">
      <c r="A2327" s="23" t="str">
        <f t="shared" si="110"/>
        <v/>
      </c>
      <c r="B2327" s="24" t="s">
        <v>5137</v>
      </c>
      <c r="C2327" s="6" t="s">
        <v>5138</v>
      </c>
      <c r="D2327" s="25" t="s">
        <v>37</v>
      </c>
      <c r="E2327" s="28">
        <v>929.72</v>
      </c>
      <c r="F2327" s="25">
        <v>3</v>
      </c>
      <c r="G2327" s="25">
        <v>17.48</v>
      </c>
      <c r="H2327" s="25">
        <v>17.2</v>
      </c>
      <c r="I2327" s="25"/>
      <c r="J2327" s="25"/>
      <c r="K2327" s="25" t="s">
        <v>4091</v>
      </c>
      <c r="L2327" s="25"/>
      <c r="M2327"/>
      <c r="N2327"/>
      <c r="O2327" s="25">
        <v>-15.38</v>
      </c>
      <c r="P2327" s="25">
        <v>-28.13</v>
      </c>
      <c r="S2327" s="23" t="str">
        <f t="shared" si="111"/>
        <v/>
      </c>
      <c r="T2327" s="23">
        <f t="shared" si="109"/>
        <v>0</v>
      </c>
    </row>
    <row r="2328" spans="1:20" ht="17.399999999999999">
      <c r="A2328" s="23" t="str">
        <f t="shared" si="110"/>
        <v/>
      </c>
      <c r="B2328" s="24" t="s">
        <v>5047</v>
      </c>
      <c r="C2328" s="6" t="s">
        <v>5049</v>
      </c>
      <c r="D2328" s="25" t="s">
        <v>37</v>
      </c>
      <c r="E2328" s="28">
        <v>29.13</v>
      </c>
      <c r="F2328" s="25"/>
      <c r="G2328" s="25"/>
      <c r="H2328" s="25"/>
      <c r="I2328" s="25"/>
      <c r="J2328" s="25"/>
      <c r="K2328" s="25" t="s">
        <v>4100</v>
      </c>
      <c r="L2328" s="25"/>
      <c r="M2328"/>
      <c r="N2328"/>
      <c r="O2328" s="25">
        <v>-17.739999999999998</v>
      </c>
      <c r="P2328" s="25">
        <v>-42.36</v>
      </c>
      <c r="S2328" s="23" t="str">
        <f t="shared" si="111"/>
        <v/>
      </c>
      <c r="T2328" s="23">
        <f t="shared" si="109"/>
        <v>0</v>
      </c>
    </row>
    <row r="2329" spans="1:20" ht="17.399999999999999">
      <c r="A2329" s="23" t="str">
        <f t="shared" si="110"/>
        <v/>
      </c>
      <c r="B2329" s="24" t="s">
        <v>4139</v>
      </c>
      <c r="C2329" s="6" t="s">
        <v>4141</v>
      </c>
      <c r="D2329" s="25" t="s">
        <v>37</v>
      </c>
      <c r="E2329" s="28">
        <v>855.33</v>
      </c>
      <c r="F2329" s="25"/>
      <c r="G2329" s="25"/>
      <c r="H2329" s="25"/>
      <c r="I2329" s="25"/>
      <c r="J2329" s="25"/>
      <c r="K2329" s="25" t="s">
        <v>4088</v>
      </c>
      <c r="L2329" s="25"/>
      <c r="M2329"/>
      <c r="N2329"/>
      <c r="O2329" s="25">
        <v>-24.69</v>
      </c>
      <c r="P2329" s="25">
        <v>-19.690000000000001</v>
      </c>
      <c r="S2329" s="23" t="str">
        <f t="shared" si="111"/>
        <v/>
      </c>
      <c r="T2329" s="23">
        <f t="shared" si="109"/>
        <v>0</v>
      </c>
    </row>
    <row r="2330" spans="1:20" ht="17.399999999999999">
      <c r="A2330" s="23" t="str">
        <f t="shared" si="110"/>
        <v/>
      </c>
      <c r="B2330" s="24" t="s">
        <v>4364</v>
      </c>
      <c r="C2330" s="6" t="s">
        <v>4366</v>
      </c>
      <c r="D2330" s="25" t="s">
        <v>37</v>
      </c>
      <c r="E2330" s="28">
        <v>146.49</v>
      </c>
      <c r="F2330" s="25"/>
      <c r="G2330" s="25"/>
      <c r="H2330" s="25"/>
      <c r="I2330" s="25"/>
      <c r="J2330" s="25"/>
      <c r="K2330" s="25" t="s">
        <v>4117</v>
      </c>
      <c r="L2330" s="25"/>
      <c r="M2330"/>
      <c r="N2330"/>
      <c r="O2330" s="25">
        <v>17.71</v>
      </c>
      <c r="P2330" s="25">
        <v>-18.899999999999999</v>
      </c>
      <c r="S2330" s="23" t="str">
        <f t="shared" si="111"/>
        <v/>
      </c>
      <c r="T2330" s="23">
        <f t="shared" si="109"/>
        <v>0</v>
      </c>
    </row>
    <row r="2331" spans="1:20" ht="17.399999999999999">
      <c r="A2331" s="23" t="str">
        <f t="shared" si="110"/>
        <v/>
      </c>
      <c r="B2331" s="24" t="s">
        <v>4496</v>
      </c>
      <c r="C2331" s="6" t="s">
        <v>4502</v>
      </c>
      <c r="D2331" s="25" t="s">
        <v>37</v>
      </c>
      <c r="E2331" s="28">
        <v>70.17</v>
      </c>
      <c r="F2331" s="25"/>
      <c r="G2331" s="25"/>
      <c r="H2331" s="25"/>
      <c r="I2331" s="25"/>
      <c r="J2331" s="25"/>
      <c r="K2331" s="25" t="s">
        <v>4100</v>
      </c>
      <c r="L2331" s="25"/>
      <c r="M2331"/>
      <c r="N2331"/>
      <c r="O2331" s="25">
        <v>-13.83</v>
      </c>
      <c r="P2331" s="25">
        <v>-43.83</v>
      </c>
      <c r="S2331" s="23" t="str">
        <f t="shared" si="111"/>
        <v/>
      </c>
      <c r="T2331" s="23">
        <f t="shared" si="109"/>
        <v>0</v>
      </c>
    </row>
    <row r="2332" spans="1:20" ht="17.399999999999999">
      <c r="A2332" s="23" t="str">
        <f t="shared" si="110"/>
        <v/>
      </c>
      <c r="B2332" s="24" t="s">
        <v>4378</v>
      </c>
      <c r="C2332" s="6" t="s">
        <v>4382</v>
      </c>
      <c r="D2332" s="25" t="s">
        <v>37</v>
      </c>
      <c r="E2332" s="28">
        <v>170.9</v>
      </c>
      <c r="F2332" s="25">
        <v>1</v>
      </c>
      <c r="G2332" s="25">
        <v>0.1</v>
      </c>
      <c r="H2332" s="25">
        <v>0.1</v>
      </c>
      <c r="I2332" s="25">
        <v>0.1</v>
      </c>
      <c r="J2332" s="25"/>
      <c r="K2332" s="25" t="s">
        <v>4117</v>
      </c>
      <c r="L2332" s="25"/>
      <c r="M2332"/>
      <c r="N2332"/>
      <c r="O2332" s="25">
        <v>-34.26</v>
      </c>
      <c r="P2332" s="25">
        <v>-54.59</v>
      </c>
      <c r="S2332" s="23" t="str">
        <f t="shared" si="111"/>
        <v/>
      </c>
      <c r="T2332" s="23">
        <f t="shared" si="109"/>
        <v>0</v>
      </c>
    </row>
    <row r="2333" spans="1:20" ht="17.399999999999999">
      <c r="A2333" s="23" t="str">
        <f t="shared" si="110"/>
        <v/>
      </c>
      <c r="B2333" s="24" t="s">
        <v>4002</v>
      </c>
      <c r="C2333" s="6" t="s">
        <v>4006</v>
      </c>
      <c r="D2333" s="25" t="s">
        <v>37</v>
      </c>
      <c r="E2333" s="28">
        <v>92.37</v>
      </c>
      <c r="F2333" s="25"/>
      <c r="G2333" s="25"/>
      <c r="H2333" s="25"/>
      <c r="I2333" s="25"/>
      <c r="J2333" s="25"/>
      <c r="K2333" s="25" t="s">
        <v>4100</v>
      </c>
      <c r="L2333" s="25"/>
      <c r="M2333"/>
      <c r="N2333"/>
      <c r="O2333" s="25">
        <v>-30.52</v>
      </c>
      <c r="P2333" s="25">
        <v>-57.21</v>
      </c>
      <c r="S2333" s="23" t="str">
        <f t="shared" si="111"/>
        <v/>
      </c>
      <c r="T2333" s="23">
        <f t="shared" si="109"/>
        <v>0</v>
      </c>
    </row>
    <row r="2334" spans="1:20" ht="17.399999999999999">
      <c r="A2334" s="23" t="str">
        <f t="shared" si="110"/>
        <v/>
      </c>
      <c r="B2334" s="24" t="s">
        <v>4197</v>
      </c>
      <c r="C2334" s="6" t="s">
        <v>4202</v>
      </c>
      <c r="D2334" s="25" t="s">
        <v>37</v>
      </c>
      <c r="E2334" s="28">
        <v>76.34</v>
      </c>
      <c r="F2334" s="25"/>
      <c r="G2334" s="25"/>
      <c r="H2334" s="25"/>
      <c r="I2334" s="25"/>
      <c r="J2334" s="25"/>
      <c r="K2334" s="25" t="s">
        <v>4103</v>
      </c>
      <c r="L2334" s="25"/>
      <c r="M2334"/>
      <c r="N2334"/>
      <c r="O2334" s="25">
        <v>-26.11</v>
      </c>
      <c r="P2334" s="25">
        <v>-38.22</v>
      </c>
      <c r="S2334" s="23" t="str">
        <f t="shared" si="111"/>
        <v/>
      </c>
      <c r="T2334" s="23">
        <f t="shared" si="109"/>
        <v>0</v>
      </c>
    </row>
    <row r="2335" spans="1:20" ht="17.399999999999999">
      <c r="A2335" s="23" t="str">
        <f t="shared" si="110"/>
        <v/>
      </c>
      <c r="B2335" s="24" t="s">
        <v>4207</v>
      </c>
      <c r="C2335" s="6" t="s">
        <v>4209</v>
      </c>
      <c r="D2335" s="25" t="s">
        <v>37</v>
      </c>
      <c r="E2335" s="28">
        <v>290.24</v>
      </c>
      <c r="F2335" s="25"/>
      <c r="G2335" s="25"/>
      <c r="H2335" s="25"/>
      <c r="I2335" s="25"/>
      <c r="J2335" s="25"/>
      <c r="K2335" s="25" t="s">
        <v>2626</v>
      </c>
      <c r="L2335" s="25"/>
      <c r="M2335"/>
      <c r="N2335"/>
      <c r="O2335" s="25">
        <v>7.43</v>
      </c>
      <c r="P2335" s="25">
        <v>-24.83</v>
      </c>
      <c r="S2335" s="23" t="str">
        <f t="shared" si="111"/>
        <v/>
      </c>
      <c r="T2335" s="23">
        <f t="shared" si="109"/>
        <v>0</v>
      </c>
    </row>
    <row r="2336" spans="1:20" ht="17.399999999999999">
      <c r="A2336" s="23" t="str">
        <f t="shared" si="110"/>
        <v/>
      </c>
      <c r="B2336" s="24" t="s">
        <v>4330</v>
      </c>
      <c r="C2336" s="6" t="s">
        <v>4331</v>
      </c>
      <c r="D2336" s="25" t="s">
        <v>37</v>
      </c>
      <c r="E2336" s="28">
        <v>572.9</v>
      </c>
      <c r="F2336" s="25"/>
      <c r="G2336" s="25"/>
      <c r="H2336" s="25"/>
      <c r="I2336" s="25"/>
      <c r="J2336" s="25"/>
      <c r="K2336" s="25" t="s">
        <v>4076</v>
      </c>
      <c r="L2336" s="25"/>
      <c r="M2336"/>
      <c r="N2336"/>
      <c r="O2336" s="25">
        <v>-15.09</v>
      </c>
      <c r="P2336" s="25">
        <v>-38.590000000000003</v>
      </c>
      <c r="S2336" s="23" t="str">
        <f t="shared" si="111"/>
        <v/>
      </c>
      <c r="T2336" s="23">
        <f t="shared" si="109"/>
        <v>0</v>
      </c>
    </row>
    <row r="2337" spans="1:20" ht="17.399999999999999">
      <c r="A2337" s="23" t="str">
        <f t="shared" si="110"/>
        <v/>
      </c>
      <c r="B2337" s="24" t="s">
        <v>4288</v>
      </c>
      <c r="C2337" s="6" t="s">
        <v>4293</v>
      </c>
      <c r="D2337" s="25" t="s">
        <v>37</v>
      </c>
      <c r="E2337" s="28">
        <v>288.86</v>
      </c>
      <c r="F2337" s="25">
        <v>3</v>
      </c>
      <c r="G2337" s="25"/>
      <c r="H2337" s="25">
        <v>-1.2</v>
      </c>
      <c r="I2337" s="25"/>
      <c r="J2337" s="25">
        <v>-1.2</v>
      </c>
      <c r="K2337" s="25" t="s">
        <v>4088</v>
      </c>
      <c r="L2337" s="25"/>
      <c r="M2337"/>
      <c r="N2337"/>
      <c r="O2337" s="25">
        <v>-41.66</v>
      </c>
      <c r="P2337" s="25">
        <v>-17.739999999999998</v>
      </c>
      <c r="S2337" s="23" t="str">
        <f t="shared" si="111"/>
        <v/>
      </c>
      <c r="T2337" s="23">
        <f t="shared" si="109"/>
        <v>0</v>
      </c>
    </row>
    <row r="2338" spans="1:20" ht="17.399999999999999">
      <c r="A2338" s="23" t="str">
        <f t="shared" si="110"/>
        <v/>
      </c>
      <c r="B2338" s="24" t="s">
        <v>4781</v>
      </c>
      <c r="C2338" s="6" t="s">
        <v>4787</v>
      </c>
      <c r="D2338" s="25" t="s">
        <v>37</v>
      </c>
      <c r="E2338" s="28">
        <v>346.4</v>
      </c>
      <c r="F2338" s="25">
        <v>4</v>
      </c>
      <c r="G2338" s="25">
        <v>-1.23</v>
      </c>
      <c r="H2338" s="25">
        <v>-1.23</v>
      </c>
      <c r="I2338" s="25">
        <v>-0.9</v>
      </c>
      <c r="J2338" s="25"/>
      <c r="K2338" s="25" t="s">
        <v>4105</v>
      </c>
      <c r="L2338" s="25"/>
      <c r="M2338"/>
      <c r="N2338"/>
      <c r="O2338" s="25">
        <v>2.57</v>
      </c>
      <c r="P2338" s="25">
        <v>-44.13</v>
      </c>
      <c r="S2338" s="23" t="str">
        <f t="shared" si="111"/>
        <v/>
      </c>
      <c r="T2338" s="23">
        <f t="shared" si="109"/>
        <v>0</v>
      </c>
    </row>
    <row r="2339" spans="1:20" ht="17.399999999999999">
      <c r="A2339" s="23" t="str">
        <f t="shared" si="110"/>
        <v/>
      </c>
      <c r="B2339" s="24" t="s">
        <v>4853</v>
      </c>
      <c r="C2339" s="6" t="s">
        <v>4855</v>
      </c>
      <c r="D2339" s="25" t="s">
        <v>37</v>
      </c>
      <c r="E2339" s="26">
        <v>13.91</v>
      </c>
      <c r="F2339" s="25"/>
      <c r="G2339" s="25"/>
      <c r="H2339" s="25"/>
      <c r="I2339" s="25"/>
      <c r="J2339" s="25"/>
      <c r="K2339" s="25" t="s">
        <v>4113</v>
      </c>
      <c r="L2339" s="25"/>
      <c r="M2339"/>
      <c r="N2339"/>
      <c r="O2339" s="25">
        <v>-26.34</v>
      </c>
      <c r="P2339" s="25">
        <v>-41.94</v>
      </c>
      <c r="S2339" s="23" t="str">
        <f t="shared" si="111"/>
        <v/>
      </c>
      <c r="T2339" s="23">
        <f t="shared" si="109"/>
        <v>0</v>
      </c>
    </row>
    <row r="2340" spans="1:20" ht="17.399999999999999">
      <c r="A2340" s="23" t="str">
        <f t="shared" si="110"/>
        <v/>
      </c>
      <c r="B2340" s="24" t="s">
        <v>4247</v>
      </c>
      <c r="C2340" s="6" t="s">
        <v>4252</v>
      </c>
      <c r="D2340" s="25" t="s">
        <v>37</v>
      </c>
      <c r="E2340" s="28">
        <v>53.87</v>
      </c>
      <c r="F2340" s="25"/>
      <c r="G2340" s="25"/>
      <c r="H2340" s="25"/>
      <c r="I2340" s="25"/>
      <c r="J2340" s="25"/>
      <c r="K2340" s="25" t="s">
        <v>4113</v>
      </c>
      <c r="L2340" s="25"/>
      <c r="M2340"/>
      <c r="N2340"/>
      <c r="O2340" s="25">
        <v>-26.77</v>
      </c>
      <c r="P2340" s="25">
        <v>-31.38</v>
      </c>
      <c r="S2340" s="23" t="str">
        <f t="shared" si="111"/>
        <v/>
      </c>
      <c r="T2340" s="23">
        <f t="shared" si="109"/>
        <v>0</v>
      </c>
    </row>
    <row r="2341" spans="1:20" ht="17.399999999999999">
      <c r="A2341" s="23" t="str">
        <f t="shared" si="110"/>
        <v/>
      </c>
      <c r="B2341" s="24" t="s">
        <v>4430</v>
      </c>
      <c r="C2341" s="6" t="s">
        <v>4441</v>
      </c>
      <c r="D2341" s="25" t="s">
        <v>37</v>
      </c>
      <c r="E2341" s="28">
        <v>39.35</v>
      </c>
      <c r="F2341" s="25"/>
      <c r="G2341" s="25"/>
      <c r="H2341" s="25"/>
      <c r="I2341" s="25"/>
      <c r="J2341" s="25"/>
      <c r="K2341" s="25" t="s">
        <v>4113</v>
      </c>
      <c r="L2341" s="25"/>
      <c r="M2341"/>
      <c r="N2341"/>
      <c r="O2341" s="25">
        <v>-24.44</v>
      </c>
      <c r="P2341" s="25">
        <v>-40.98</v>
      </c>
      <c r="S2341" s="23" t="str">
        <f t="shared" si="111"/>
        <v/>
      </c>
      <c r="T2341" s="23">
        <f t="shared" si="109"/>
        <v>0</v>
      </c>
    </row>
    <row r="2342" spans="1:20" ht="17.399999999999999">
      <c r="A2342" s="23" t="str">
        <f t="shared" si="110"/>
        <v/>
      </c>
      <c r="B2342" s="24" t="s">
        <v>4272</v>
      </c>
      <c r="C2342" s="6" t="s">
        <v>4278</v>
      </c>
      <c r="D2342" s="25" t="s">
        <v>37</v>
      </c>
      <c r="E2342" s="28">
        <v>367.2</v>
      </c>
      <c r="F2342" s="25">
        <v>6</v>
      </c>
      <c r="G2342" s="25">
        <v>-17.7</v>
      </c>
      <c r="H2342" s="25">
        <v>-17.7</v>
      </c>
      <c r="I2342" s="25">
        <v>-16.899999999999999</v>
      </c>
      <c r="J2342" s="25"/>
      <c r="K2342" s="25" t="s">
        <v>4097</v>
      </c>
      <c r="L2342" s="25"/>
      <c r="M2342"/>
      <c r="N2342"/>
      <c r="O2342" s="25">
        <v>-30.89</v>
      </c>
      <c r="P2342" s="25">
        <v>-29.68</v>
      </c>
      <c r="S2342" s="23" t="str">
        <f t="shared" si="111"/>
        <v/>
      </c>
      <c r="T2342" s="23">
        <f t="shared" si="109"/>
        <v>0</v>
      </c>
    </row>
    <row r="2343" spans="1:20" ht="17.399999999999999">
      <c r="A2343" s="23" t="str">
        <f t="shared" si="110"/>
        <v/>
      </c>
      <c r="B2343" s="24" t="s">
        <v>4930</v>
      </c>
      <c r="C2343" s="6" t="s">
        <v>4931</v>
      </c>
      <c r="D2343" s="25" t="s">
        <v>37</v>
      </c>
      <c r="E2343" s="28">
        <v>50.43</v>
      </c>
      <c r="F2343" s="25"/>
      <c r="G2343" s="25"/>
      <c r="H2343" s="25"/>
      <c r="I2343" s="25"/>
      <c r="J2343" s="25"/>
      <c r="K2343" s="25" t="s">
        <v>4097</v>
      </c>
      <c r="L2343" s="25"/>
      <c r="M2343"/>
      <c r="N2343"/>
      <c r="O2343" s="25">
        <v>0</v>
      </c>
      <c r="P2343" s="25">
        <v>0</v>
      </c>
      <c r="S2343" s="23" t="str">
        <f t="shared" si="111"/>
        <v/>
      </c>
      <c r="T2343" s="23">
        <f t="shared" si="109"/>
        <v>0</v>
      </c>
    </row>
    <row r="2344" spans="1:20" ht="17.399999999999999">
      <c r="A2344" s="23" t="str">
        <f t="shared" si="110"/>
        <v/>
      </c>
      <c r="B2344" s="24" t="s">
        <v>4268</v>
      </c>
      <c r="C2344" s="6" t="s">
        <v>4269</v>
      </c>
      <c r="D2344" s="25" t="s">
        <v>37</v>
      </c>
      <c r="E2344" s="28">
        <v>321.16000000000003</v>
      </c>
      <c r="F2344" s="25">
        <v>2</v>
      </c>
      <c r="G2344" s="25"/>
      <c r="H2344" s="25"/>
      <c r="I2344" s="25"/>
      <c r="J2344" s="25"/>
      <c r="K2344" s="25" t="s">
        <v>4091</v>
      </c>
      <c r="L2344" s="25"/>
      <c r="M2344"/>
      <c r="N2344"/>
      <c r="O2344" s="25">
        <v>-23.33</v>
      </c>
      <c r="P2344" s="25">
        <v>-22.01</v>
      </c>
      <c r="S2344" s="23" t="str">
        <f t="shared" si="111"/>
        <v/>
      </c>
      <c r="T2344" s="23">
        <f t="shared" si="109"/>
        <v>0</v>
      </c>
    </row>
    <row r="2345" spans="1:20" ht="17.399999999999999">
      <c r="A2345" s="23">
        <f t="shared" si="110"/>
        <v>250</v>
      </c>
      <c r="B2345" s="24" t="s">
        <v>5210</v>
      </c>
      <c r="C2345" s="6" t="s">
        <v>5213</v>
      </c>
      <c r="D2345" s="25" t="s">
        <v>37</v>
      </c>
      <c r="E2345" s="28">
        <v>195.74</v>
      </c>
      <c r="F2345" s="25">
        <v>4</v>
      </c>
      <c r="G2345" s="25">
        <v>-1.2</v>
      </c>
      <c r="H2345" s="25">
        <v>-1.65</v>
      </c>
      <c r="I2345" s="25">
        <v>-1.2</v>
      </c>
      <c r="J2345" s="25">
        <v>-2.1</v>
      </c>
      <c r="K2345" s="25" t="s">
        <v>4105</v>
      </c>
      <c r="L2345" s="25"/>
      <c r="M2345"/>
      <c r="N2345"/>
      <c r="O2345" s="25">
        <v>-21.83</v>
      </c>
      <c r="P2345" s="25">
        <v>-25.26</v>
      </c>
      <c r="S2345" s="23">
        <f t="shared" si="111"/>
        <v>195.76345000000001</v>
      </c>
      <c r="T2345" s="23">
        <f t="shared" si="109"/>
        <v>-1</v>
      </c>
    </row>
    <row r="2346" spans="1:20" ht="17.399999999999999">
      <c r="A2346" s="23" t="str">
        <f t="shared" si="110"/>
        <v/>
      </c>
      <c r="B2346" s="24" t="s">
        <v>4843</v>
      </c>
      <c r="C2346" s="6" t="s">
        <v>4844</v>
      </c>
      <c r="D2346" s="25" t="s">
        <v>37</v>
      </c>
      <c r="E2346" s="28">
        <v>201.12</v>
      </c>
      <c r="F2346" s="25">
        <v>1</v>
      </c>
      <c r="G2346" s="25"/>
      <c r="H2346" s="25">
        <v>-1.5</v>
      </c>
      <c r="I2346" s="25"/>
      <c r="J2346" s="25"/>
      <c r="K2346" s="25" t="s">
        <v>4105</v>
      </c>
      <c r="L2346" s="25"/>
      <c r="M2346"/>
      <c r="N2346"/>
      <c r="O2346" s="25">
        <v>-24.76</v>
      </c>
      <c r="P2346" s="25">
        <v>-51.83</v>
      </c>
      <c r="S2346" s="23" t="str">
        <f t="shared" si="111"/>
        <v/>
      </c>
      <c r="T2346" s="23">
        <f t="shared" si="109"/>
        <v>0</v>
      </c>
    </row>
    <row r="2347" spans="1:20" ht="17.399999999999999">
      <c r="A2347" s="23" t="str">
        <f t="shared" si="110"/>
        <v/>
      </c>
      <c r="B2347" s="24" t="s">
        <v>4229</v>
      </c>
      <c r="C2347" s="6" t="s">
        <v>4232</v>
      </c>
      <c r="D2347" s="25" t="s">
        <v>37</v>
      </c>
      <c r="E2347" s="28">
        <v>86.33</v>
      </c>
      <c r="F2347" s="25"/>
      <c r="G2347" s="25"/>
      <c r="H2347" s="25"/>
      <c r="I2347" s="25"/>
      <c r="J2347" s="25"/>
      <c r="K2347" s="25" t="s">
        <v>4091</v>
      </c>
      <c r="L2347" s="25"/>
      <c r="M2347"/>
      <c r="N2347"/>
      <c r="O2347" s="25">
        <v>-36.9</v>
      </c>
      <c r="P2347" s="25">
        <v>-31.55</v>
      </c>
      <c r="S2347" s="23" t="str">
        <f t="shared" si="111"/>
        <v/>
      </c>
      <c r="T2347" s="23">
        <f t="shared" si="109"/>
        <v>0</v>
      </c>
    </row>
    <row r="2348" spans="1:20" ht="17.399999999999999">
      <c r="A2348" s="23" t="str">
        <f t="shared" si="110"/>
        <v/>
      </c>
      <c r="B2348" s="24" t="s">
        <v>4140</v>
      </c>
      <c r="C2348" s="6" t="s">
        <v>4142</v>
      </c>
      <c r="D2348" s="25" t="s">
        <v>37</v>
      </c>
      <c r="E2348" s="28">
        <v>94.04</v>
      </c>
      <c r="F2348" s="25">
        <v>1</v>
      </c>
      <c r="G2348" s="25"/>
      <c r="H2348" s="25"/>
      <c r="I2348" s="25"/>
      <c r="J2348" s="25"/>
      <c r="K2348" s="25" t="s">
        <v>4107</v>
      </c>
      <c r="L2348" s="25"/>
      <c r="M2348"/>
      <c r="N2348"/>
      <c r="O2348" s="25">
        <v>-41.52</v>
      </c>
      <c r="P2348" s="25">
        <v>-3.79</v>
      </c>
      <c r="S2348" s="23" t="str">
        <f t="shared" si="111"/>
        <v/>
      </c>
      <c r="T2348" s="23">
        <f t="shared" si="109"/>
        <v>0</v>
      </c>
    </row>
    <row r="2349" spans="1:20" ht="17.399999999999999">
      <c r="A2349" s="23" t="str">
        <f t="shared" si="110"/>
        <v/>
      </c>
      <c r="B2349" s="24" t="s">
        <v>4559</v>
      </c>
      <c r="C2349" s="6" t="s">
        <v>4561</v>
      </c>
      <c r="D2349" s="25" t="s">
        <v>37</v>
      </c>
      <c r="E2349" s="28">
        <v>99.78</v>
      </c>
      <c r="F2349" s="25">
        <v>1</v>
      </c>
      <c r="G2349" s="25"/>
      <c r="H2349" s="25"/>
      <c r="I2349" s="25"/>
      <c r="J2349" s="25"/>
      <c r="K2349" s="25" t="s">
        <v>4091</v>
      </c>
      <c r="L2349" s="25"/>
      <c r="M2349"/>
      <c r="N2349"/>
      <c r="O2349" s="25">
        <v>-11.57</v>
      </c>
      <c r="P2349" s="25">
        <v>-13.31</v>
      </c>
      <c r="S2349" s="23" t="str">
        <f t="shared" si="111"/>
        <v/>
      </c>
      <c r="T2349" s="23">
        <f t="shared" si="109"/>
        <v>0</v>
      </c>
    </row>
    <row r="2350" spans="1:20" ht="17.399999999999999">
      <c r="A2350" s="23" t="str">
        <f t="shared" si="110"/>
        <v/>
      </c>
      <c r="B2350" s="24" t="s">
        <v>4248</v>
      </c>
      <c r="C2350" s="6" t="s">
        <v>4253</v>
      </c>
      <c r="D2350" s="25" t="s">
        <v>37</v>
      </c>
      <c r="E2350" s="28">
        <v>904.94</v>
      </c>
      <c r="F2350" s="25">
        <v>3</v>
      </c>
      <c r="G2350" s="25"/>
      <c r="H2350" s="25"/>
      <c r="I2350" s="25"/>
      <c r="J2350" s="25"/>
      <c r="K2350" s="25" t="s">
        <v>4076</v>
      </c>
      <c r="L2350" s="25"/>
      <c r="M2350"/>
      <c r="N2350"/>
      <c r="O2350" s="25">
        <v>-35.58</v>
      </c>
      <c r="P2350" s="25">
        <v>-31.47</v>
      </c>
      <c r="S2350" s="23" t="str">
        <f t="shared" si="111"/>
        <v/>
      </c>
      <c r="T2350" s="23">
        <f t="shared" si="109"/>
        <v>0</v>
      </c>
    </row>
    <row r="2351" spans="1:20" ht="17.399999999999999">
      <c r="A2351" s="23" t="str">
        <f t="shared" si="110"/>
        <v/>
      </c>
      <c r="B2351" s="24" t="s">
        <v>5088</v>
      </c>
      <c r="C2351" s="6" t="s">
        <v>5089</v>
      </c>
      <c r="D2351" s="25" t="s">
        <v>37</v>
      </c>
      <c r="E2351" s="28">
        <v>26.06</v>
      </c>
      <c r="F2351" s="25"/>
      <c r="G2351" s="25"/>
      <c r="H2351" s="25"/>
      <c r="I2351" s="25"/>
      <c r="J2351" s="25"/>
      <c r="K2351" s="25" t="s">
        <v>4103</v>
      </c>
      <c r="L2351" s="25"/>
      <c r="M2351"/>
      <c r="N2351"/>
      <c r="O2351" s="25">
        <v>0.8</v>
      </c>
      <c r="P2351" s="25">
        <v>-23.48</v>
      </c>
      <c r="S2351" s="23" t="str">
        <f t="shared" si="111"/>
        <v/>
      </c>
      <c r="T2351" s="23">
        <f t="shared" si="109"/>
        <v>0</v>
      </c>
    </row>
    <row r="2352" spans="1:20" ht="17.399999999999999">
      <c r="A2352" s="23" t="str">
        <f t="shared" si="110"/>
        <v/>
      </c>
      <c r="B2352" s="24" t="s">
        <v>4869</v>
      </c>
      <c r="C2352" s="6" t="s">
        <v>4873</v>
      </c>
      <c r="D2352" s="25" t="s">
        <v>37</v>
      </c>
      <c r="E2352" s="28">
        <v>25.11</v>
      </c>
      <c r="F2352" s="25"/>
      <c r="G2352" s="25"/>
      <c r="H2352" s="25"/>
      <c r="I2352" s="25"/>
      <c r="J2352" s="25"/>
      <c r="K2352" s="25" t="s">
        <v>4105</v>
      </c>
      <c r="L2352" s="25"/>
      <c r="M2352"/>
      <c r="N2352"/>
      <c r="O2352" s="25">
        <v>-15</v>
      </c>
      <c r="P2352" s="25">
        <v>-50.35</v>
      </c>
      <c r="S2352" s="23" t="str">
        <f t="shared" si="111"/>
        <v/>
      </c>
      <c r="T2352" s="23">
        <f t="shared" si="109"/>
        <v>0</v>
      </c>
    </row>
    <row r="2353" spans="1:20" ht="17.399999999999999">
      <c r="A2353" s="23" t="str">
        <f t="shared" si="110"/>
        <v/>
      </c>
      <c r="B2353" s="24" t="s">
        <v>4210</v>
      </c>
      <c r="C2353" s="6" t="s">
        <v>4211</v>
      </c>
      <c r="D2353" s="25" t="s">
        <v>37</v>
      </c>
      <c r="E2353" s="28">
        <v>485.98</v>
      </c>
      <c r="F2353" s="25"/>
      <c r="G2353" s="25"/>
      <c r="H2353" s="25"/>
      <c r="I2353" s="25"/>
      <c r="J2353" s="25"/>
      <c r="K2353" s="25" t="s">
        <v>4091</v>
      </c>
      <c r="L2353" s="25"/>
      <c r="M2353"/>
      <c r="N2353"/>
      <c r="O2353" s="25">
        <v>-26.57</v>
      </c>
      <c r="P2353" s="25">
        <v>-34.42</v>
      </c>
      <c r="S2353" s="23" t="str">
        <f t="shared" si="111"/>
        <v/>
      </c>
      <c r="T2353" s="23">
        <f t="shared" si="109"/>
        <v>0</v>
      </c>
    </row>
    <row r="2354" spans="1:20" ht="17.399999999999999">
      <c r="A2354" s="23" t="str">
        <f t="shared" si="110"/>
        <v/>
      </c>
      <c r="B2354" s="24" t="s">
        <v>4233</v>
      </c>
      <c r="C2354" s="6" t="s">
        <v>4235</v>
      </c>
      <c r="D2354" s="25" t="s">
        <v>37</v>
      </c>
      <c r="E2354" s="28">
        <v>158.1</v>
      </c>
      <c r="F2354" s="25"/>
      <c r="G2354" s="25"/>
      <c r="H2354" s="25"/>
      <c r="I2354" s="25"/>
      <c r="J2354" s="25"/>
      <c r="K2354" s="25" t="s">
        <v>4113</v>
      </c>
      <c r="L2354" s="25"/>
      <c r="M2354"/>
      <c r="N2354"/>
      <c r="O2354" s="25">
        <v>-32.6</v>
      </c>
      <c r="P2354" s="25">
        <v>-33.1</v>
      </c>
      <c r="S2354" s="23" t="str">
        <f t="shared" si="111"/>
        <v/>
      </c>
      <c r="T2354" s="23">
        <f t="shared" si="109"/>
        <v>0</v>
      </c>
    </row>
    <row r="2355" spans="1:20" ht="17.399999999999999">
      <c r="A2355" s="23" t="str">
        <f t="shared" si="110"/>
        <v/>
      </c>
      <c r="B2355" s="24" t="s">
        <v>4019</v>
      </c>
      <c r="C2355" s="6" t="s">
        <v>4020</v>
      </c>
      <c r="D2355" s="25" t="s">
        <v>9</v>
      </c>
      <c r="E2355" s="28">
        <v>231850.88</v>
      </c>
      <c r="F2355" s="25">
        <v>6</v>
      </c>
      <c r="G2355" s="28">
        <v>9344.7000000000007</v>
      </c>
      <c r="H2355" s="28">
        <v>9344.7000000000007</v>
      </c>
      <c r="I2355" s="25"/>
      <c r="J2355" s="25"/>
      <c r="K2355" s="25" t="s">
        <v>4091</v>
      </c>
      <c r="L2355" s="25"/>
      <c r="M2355"/>
      <c r="N2355"/>
      <c r="O2355" s="25">
        <v>39.89</v>
      </c>
      <c r="P2355" s="25">
        <v>250.7</v>
      </c>
      <c r="S2355" s="23" t="str">
        <f t="shared" si="111"/>
        <v/>
      </c>
      <c r="T2355" s="23">
        <f t="shared" si="109"/>
        <v>0</v>
      </c>
    </row>
    <row r="2356" spans="1:20" ht="17.399999999999999">
      <c r="A2356" s="23" t="str">
        <f t="shared" si="110"/>
        <v/>
      </c>
      <c r="B2356" s="24" t="s">
        <v>4591</v>
      </c>
      <c r="C2356" s="6" t="s">
        <v>4596</v>
      </c>
      <c r="D2356" s="25" t="s">
        <v>37</v>
      </c>
      <c r="E2356" s="28">
        <v>156.31</v>
      </c>
      <c r="F2356" s="25"/>
      <c r="G2356" s="26"/>
      <c r="H2356" s="26"/>
      <c r="I2356" s="25"/>
      <c r="J2356" s="25"/>
      <c r="K2356" s="25" t="s">
        <v>4091</v>
      </c>
      <c r="L2356" s="28"/>
      <c r="M2356"/>
      <c r="N2356"/>
      <c r="O2356" s="25">
        <v>-28.45</v>
      </c>
      <c r="P2356" s="25">
        <v>-37.21</v>
      </c>
      <c r="S2356" s="23" t="str">
        <f t="shared" si="111"/>
        <v/>
      </c>
      <c r="T2356" s="23">
        <f t="shared" si="109"/>
        <v>0</v>
      </c>
    </row>
    <row r="2357" spans="1:20" ht="17.399999999999999">
      <c r="A2357" s="23" t="str">
        <f t="shared" si="110"/>
        <v/>
      </c>
      <c r="B2357" s="24" t="s">
        <v>4532</v>
      </c>
      <c r="C2357" s="6" t="s">
        <v>4536</v>
      </c>
      <c r="D2357" s="25" t="s">
        <v>37</v>
      </c>
      <c r="E2357" s="28">
        <v>27.19</v>
      </c>
      <c r="F2357" s="25"/>
      <c r="G2357" s="28"/>
      <c r="H2357" s="28"/>
      <c r="I2357" s="28"/>
      <c r="J2357" s="28"/>
      <c r="K2357" s="25" t="s">
        <v>4080</v>
      </c>
      <c r="L2357" s="28"/>
      <c r="M2357"/>
      <c r="N2357"/>
      <c r="O2357" s="25">
        <v>-34.08</v>
      </c>
      <c r="P2357" s="25">
        <v>-54.98</v>
      </c>
      <c r="S2357" s="23" t="str">
        <f t="shared" si="111"/>
        <v/>
      </c>
      <c r="T2357" s="23">
        <f t="shared" si="109"/>
        <v>0</v>
      </c>
    </row>
    <row r="2358" spans="1:20" ht="17.399999999999999">
      <c r="A2358" s="23" t="str">
        <f t="shared" si="110"/>
        <v/>
      </c>
      <c r="B2358" s="24" t="s">
        <v>4262</v>
      </c>
      <c r="C2358" s="6" t="s">
        <v>4265</v>
      </c>
      <c r="D2358" s="25" t="s">
        <v>9</v>
      </c>
      <c r="E2358" s="28">
        <v>432.89</v>
      </c>
      <c r="F2358" s="25">
        <v>1</v>
      </c>
      <c r="G2358" s="28">
        <v>3.5</v>
      </c>
      <c r="H2358" s="28">
        <v>3.5</v>
      </c>
      <c r="I2358" s="28">
        <v>3.5</v>
      </c>
      <c r="J2358" s="28"/>
      <c r="K2358" s="25" t="s">
        <v>4081</v>
      </c>
      <c r="L2358" s="28"/>
      <c r="M2358"/>
      <c r="N2358"/>
      <c r="O2358" s="25">
        <v>-7.91</v>
      </c>
      <c r="P2358" s="25">
        <v>0.8</v>
      </c>
      <c r="S2358" s="23" t="str">
        <f t="shared" si="111"/>
        <v/>
      </c>
      <c r="T2358" s="23">
        <f t="shared" si="109"/>
        <v>0</v>
      </c>
    </row>
    <row r="2359" spans="1:20" ht="17.399999999999999">
      <c r="A2359" s="23" t="str">
        <f t="shared" si="110"/>
        <v/>
      </c>
      <c r="B2359" s="24" t="s">
        <v>5135</v>
      </c>
      <c r="C2359" s="6" t="s">
        <v>5136</v>
      </c>
      <c r="D2359" s="25" t="s">
        <v>37</v>
      </c>
      <c r="E2359" s="28">
        <v>156.13999999999999</v>
      </c>
      <c r="F2359" s="25"/>
      <c r="G2359" s="28"/>
      <c r="H2359" s="28"/>
      <c r="I2359" s="28"/>
      <c r="J2359" s="28"/>
      <c r="K2359" s="25" t="s">
        <v>4103</v>
      </c>
      <c r="L2359" s="28"/>
      <c r="M2359"/>
      <c r="N2359"/>
      <c r="O2359" s="25">
        <v>-8.8000000000000007</v>
      </c>
      <c r="P2359" s="25">
        <v>-34.299999999999997</v>
      </c>
      <c r="S2359" s="23" t="str">
        <f t="shared" si="111"/>
        <v/>
      </c>
      <c r="T2359" s="23">
        <f t="shared" si="109"/>
        <v>0</v>
      </c>
    </row>
    <row r="2360" spans="1:20" ht="17.399999999999999">
      <c r="A2360" s="23" t="str">
        <f t="shared" si="110"/>
        <v/>
      </c>
      <c r="B2360" s="24" t="s">
        <v>4237</v>
      </c>
      <c r="C2360" s="6" t="s">
        <v>4241</v>
      </c>
      <c r="D2360" s="25" t="s">
        <v>37</v>
      </c>
      <c r="E2360" s="28">
        <v>4131.46</v>
      </c>
      <c r="F2360" s="25">
        <v>5</v>
      </c>
      <c r="G2360" s="28">
        <v>23.7</v>
      </c>
      <c r="H2360" s="28">
        <v>23.25</v>
      </c>
      <c r="I2360" s="28"/>
      <c r="J2360" s="26"/>
      <c r="K2360" s="25" t="s">
        <v>4091</v>
      </c>
      <c r="L2360" s="25"/>
      <c r="M2360"/>
      <c r="N2360"/>
      <c r="O2360" s="25">
        <v>7.73</v>
      </c>
      <c r="P2360" s="25">
        <v>12.81</v>
      </c>
      <c r="S2360" s="23" t="str">
        <f t="shared" si="111"/>
        <v/>
      </c>
      <c r="T2360" s="23">
        <f t="shared" si="109"/>
        <v>0</v>
      </c>
    </row>
    <row r="2361" spans="1:20" ht="17.399999999999999">
      <c r="A2361" s="23" t="str">
        <f t="shared" si="110"/>
        <v/>
      </c>
      <c r="B2361" s="24" t="s">
        <v>4296</v>
      </c>
      <c r="C2361" s="6" t="s">
        <v>4299</v>
      </c>
      <c r="D2361" s="25" t="s">
        <v>37</v>
      </c>
      <c r="E2361" s="28">
        <v>15.05</v>
      </c>
      <c r="F2361" s="25"/>
      <c r="G2361" s="28"/>
      <c r="H2361" s="28"/>
      <c r="I2361" s="28"/>
      <c r="J2361" s="28"/>
      <c r="K2361" s="25" t="s">
        <v>4105</v>
      </c>
      <c r="L2361" s="25"/>
      <c r="M2361"/>
      <c r="N2361"/>
      <c r="O2361" s="25">
        <v>-40.24</v>
      </c>
      <c r="P2361" s="25">
        <v>-45.33</v>
      </c>
      <c r="S2361" s="23" t="str">
        <f t="shared" si="111"/>
        <v/>
      </c>
      <c r="T2361" s="23">
        <f t="shared" si="109"/>
        <v>0</v>
      </c>
    </row>
    <row r="2362" spans="1:20" ht="17.399999999999999">
      <c r="A2362" s="23" t="str">
        <f t="shared" si="110"/>
        <v/>
      </c>
      <c r="B2362" s="24" t="s">
        <v>4302</v>
      </c>
      <c r="C2362" s="6" t="s">
        <v>4308</v>
      </c>
      <c r="D2362" s="25" t="s">
        <v>37</v>
      </c>
      <c r="E2362" s="28">
        <v>155.58000000000001</v>
      </c>
      <c r="F2362" s="25">
        <v>2</v>
      </c>
      <c r="G2362" s="28">
        <v>3.11</v>
      </c>
      <c r="H2362" s="28">
        <v>3.11</v>
      </c>
      <c r="I2362" s="26">
        <v>3.11</v>
      </c>
      <c r="J2362" s="26"/>
      <c r="K2362" s="25" t="s">
        <v>4091</v>
      </c>
      <c r="L2362" s="25"/>
      <c r="M2362"/>
      <c r="N2362"/>
      <c r="O2362" s="25">
        <v>-28.6</v>
      </c>
      <c r="P2362" s="25">
        <v>-21.37</v>
      </c>
      <c r="S2362" s="23" t="str">
        <f t="shared" si="111"/>
        <v/>
      </c>
      <c r="T2362" s="23">
        <f t="shared" si="109"/>
        <v>0</v>
      </c>
    </row>
    <row r="2363" spans="1:20" ht="17.399999999999999">
      <c r="A2363" s="23" t="str">
        <f t="shared" si="110"/>
        <v/>
      </c>
      <c r="B2363" s="24" t="s">
        <v>4460</v>
      </c>
      <c r="C2363" s="6" t="s">
        <v>4464</v>
      </c>
      <c r="D2363" s="25" t="s">
        <v>37</v>
      </c>
      <c r="E2363" s="28">
        <v>22.3</v>
      </c>
      <c r="F2363" s="25"/>
      <c r="G2363" s="26"/>
      <c r="H2363" s="28"/>
      <c r="I2363" s="26"/>
      <c r="J2363" s="28"/>
      <c r="K2363" s="25" t="s">
        <v>4080</v>
      </c>
      <c r="L2363" s="25"/>
      <c r="M2363"/>
      <c r="N2363"/>
      <c r="O2363" s="25">
        <v>-16.329999999999998</v>
      </c>
      <c r="P2363" s="25">
        <v>-33</v>
      </c>
      <c r="S2363" s="23" t="str">
        <f t="shared" si="111"/>
        <v/>
      </c>
      <c r="T2363" s="23">
        <f t="shared" si="109"/>
        <v>0</v>
      </c>
    </row>
    <row r="2364" spans="1:20" ht="17.399999999999999">
      <c r="A2364" s="23" t="str">
        <f t="shared" si="110"/>
        <v/>
      </c>
      <c r="B2364" s="24" t="s">
        <v>4488</v>
      </c>
      <c r="C2364" s="6" t="s">
        <v>4493</v>
      </c>
      <c r="D2364" s="25" t="s">
        <v>37</v>
      </c>
      <c r="E2364" s="28">
        <v>23.92</v>
      </c>
      <c r="F2364" s="25"/>
      <c r="G2364" s="28"/>
      <c r="H2364" s="28"/>
      <c r="I2364" s="28"/>
      <c r="J2364" s="28"/>
      <c r="K2364" s="25" t="s">
        <v>4102</v>
      </c>
      <c r="L2364" s="25"/>
      <c r="M2364"/>
      <c r="N2364"/>
      <c r="O2364" s="25">
        <v>-30.23</v>
      </c>
      <c r="P2364" s="25">
        <v>-11.13</v>
      </c>
      <c r="S2364" s="23" t="str">
        <f t="shared" si="111"/>
        <v/>
      </c>
      <c r="T2364" s="23">
        <f t="shared" si="109"/>
        <v>0</v>
      </c>
    </row>
    <row r="2365" spans="1:20" ht="17.399999999999999">
      <c r="A2365" s="23" t="str">
        <f t="shared" si="110"/>
        <v/>
      </c>
      <c r="B2365" s="24" t="s">
        <v>4365</v>
      </c>
      <c r="C2365" s="6" t="s">
        <v>4367</v>
      </c>
      <c r="D2365" s="25" t="s">
        <v>37</v>
      </c>
      <c r="E2365" s="28">
        <v>31.46</v>
      </c>
      <c r="F2365" s="25"/>
      <c r="G2365" s="28"/>
      <c r="H2365" s="26"/>
      <c r="I2365" s="26"/>
      <c r="J2365" s="26"/>
      <c r="K2365" s="25" t="s">
        <v>4101</v>
      </c>
      <c r="L2365" s="25"/>
      <c r="M2365"/>
      <c r="N2365"/>
      <c r="O2365" s="25">
        <v>-17.940000000000001</v>
      </c>
      <c r="P2365" s="25">
        <v>-48</v>
      </c>
      <c r="S2365" s="23" t="str">
        <f t="shared" si="111"/>
        <v/>
      </c>
      <c r="T2365" s="23">
        <f t="shared" si="109"/>
        <v>0</v>
      </c>
    </row>
    <row r="2366" spans="1:20" ht="17.399999999999999">
      <c r="A2366" s="23" t="str">
        <f t="shared" si="110"/>
        <v/>
      </c>
      <c r="B2366" s="24" t="s">
        <v>5205</v>
      </c>
      <c r="C2366" s="6" t="s">
        <v>5207</v>
      </c>
      <c r="D2366" s="25" t="s">
        <v>37</v>
      </c>
      <c r="E2366" s="28">
        <v>64.59</v>
      </c>
      <c r="F2366" s="25"/>
      <c r="G2366" s="28"/>
      <c r="H2366" s="28"/>
      <c r="I2366" s="26"/>
      <c r="J2366" s="26"/>
      <c r="K2366" s="25" t="s">
        <v>4113</v>
      </c>
      <c r="L2366" s="25"/>
      <c r="M2366"/>
      <c r="N2366"/>
      <c r="O2366" s="25">
        <v>-33.51</v>
      </c>
      <c r="P2366" s="25">
        <v>-63.41</v>
      </c>
      <c r="S2366" s="23" t="str">
        <f t="shared" si="111"/>
        <v/>
      </c>
      <c r="T2366" s="23">
        <f t="shared" si="109"/>
        <v>0</v>
      </c>
    </row>
    <row r="2367" spans="1:20" ht="17.399999999999999">
      <c r="A2367" s="23" t="str">
        <f t="shared" si="110"/>
        <v/>
      </c>
      <c r="B2367" s="24" t="s">
        <v>4361</v>
      </c>
      <c r="C2367" s="6" t="s">
        <v>4363</v>
      </c>
      <c r="D2367" s="25" t="s">
        <v>37</v>
      </c>
      <c r="E2367" s="28">
        <v>38.26</v>
      </c>
      <c r="F2367" s="25"/>
      <c r="G2367" s="28"/>
      <c r="H2367" s="28"/>
      <c r="I2367" s="26"/>
      <c r="J2367" s="26"/>
      <c r="K2367" s="25" t="s">
        <v>4103</v>
      </c>
      <c r="L2367" s="25"/>
      <c r="M2367"/>
      <c r="N2367"/>
      <c r="O2367" s="25">
        <v>-28.69</v>
      </c>
      <c r="P2367" s="25">
        <v>-49</v>
      </c>
      <c r="S2367" s="23" t="str">
        <f t="shared" si="111"/>
        <v/>
      </c>
      <c r="T2367" s="23">
        <f t="shared" si="109"/>
        <v>0</v>
      </c>
    </row>
    <row r="2368" spans="1:20" ht="17.399999999999999">
      <c r="A2368" s="23" t="str">
        <f t="shared" si="110"/>
        <v/>
      </c>
      <c r="B2368" s="24" t="s">
        <v>4379</v>
      </c>
      <c r="C2368" s="6" t="s">
        <v>4383</v>
      </c>
      <c r="D2368" s="25" t="s">
        <v>37</v>
      </c>
      <c r="E2368" s="28">
        <v>124.94</v>
      </c>
      <c r="F2368" s="25"/>
      <c r="G2368" s="28"/>
      <c r="H2368" s="28"/>
      <c r="I2368" s="26"/>
      <c r="J2368" s="26"/>
      <c r="K2368" s="25" t="s">
        <v>4113</v>
      </c>
      <c r="L2368" s="25"/>
      <c r="M2368"/>
      <c r="N2368"/>
      <c r="O2368" s="25">
        <v>-6.77</v>
      </c>
      <c r="P2368" s="25">
        <v>-9.1199999999999992</v>
      </c>
      <c r="S2368" s="23" t="str">
        <f t="shared" si="111"/>
        <v/>
      </c>
      <c r="T2368" s="23">
        <f t="shared" si="109"/>
        <v>0</v>
      </c>
    </row>
    <row r="2369" spans="1:20" ht="17.399999999999999">
      <c r="A2369" s="23" t="str">
        <f t="shared" si="110"/>
        <v/>
      </c>
      <c r="B2369" s="24" t="s">
        <v>4370</v>
      </c>
      <c r="C2369" s="6" t="s">
        <v>4375</v>
      </c>
      <c r="D2369" s="25" t="s">
        <v>37</v>
      </c>
      <c r="E2369" s="28">
        <v>67.709999999999994</v>
      </c>
      <c r="F2369" s="25"/>
      <c r="G2369" s="25"/>
      <c r="H2369" s="25"/>
      <c r="I2369" s="25"/>
      <c r="J2369" s="25"/>
      <c r="K2369" s="25" t="s">
        <v>4113</v>
      </c>
      <c r="L2369" s="25"/>
      <c r="M2369"/>
      <c r="N2369"/>
      <c r="O2369" s="25">
        <v>-28.12</v>
      </c>
      <c r="P2369" s="25">
        <v>-27.89</v>
      </c>
      <c r="S2369" s="23" t="str">
        <f t="shared" si="111"/>
        <v/>
      </c>
      <c r="T2369" s="23">
        <f t="shared" si="109"/>
        <v>0</v>
      </c>
    </row>
    <row r="2370" spans="1:20" ht="17.399999999999999">
      <c r="A2370" s="23" t="str">
        <f t="shared" si="110"/>
        <v/>
      </c>
      <c r="B2370" s="24" t="s">
        <v>4223</v>
      </c>
      <c r="C2370" s="6" t="s">
        <v>4226</v>
      </c>
      <c r="D2370" s="25" t="s">
        <v>37</v>
      </c>
      <c r="E2370" s="28">
        <v>66.88</v>
      </c>
      <c r="F2370" s="25"/>
      <c r="G2370" s="25"/>
      <c r="H2370" s="25"/>
      <c r="I2370" s="25"/>
      <c r="J2370" s="25"/>
      <c r="K2370" s="25" t="s">
        <v>4091</v>
      </c>
      <c r="L2370" s="25"/>
      <c r="M2370"/>
      <c r="N2370"/>
      <c r="O2370" s="25">
        <v>-44.62</v>
      </c>
      <c r="P2370" s="25">
        <v>-41.58</v>
      </c>
      <c r="S2370" s="23" t="str">
        <f t="shared" si="111"/>
        <v/>
      </c>
      <c r="T2370" s="23">
        <f t="shared" si="109"/>
        <v>0</v>
      </c>
    </row>
    <row r="2371" spans="1:20" ht="17.399999999999999">
      <c r="A2371" s="23" t="str">
        <f t="shared" si="110"/>
        <v/>
      </c>
      <c r="B2371" s="24" t="s">
        <v>4690</v>
      </c>
      <c r="C2371" s="6" t="s">
        <v>4702</v>
      </c>
      <c r="D2371" s="25" t="s">
        <v>37</v>
      </c>
      <c r="E2371" s="28">
        <v>81.06</v>
      </c>
      <c r="F2371" s="25"/>
      <c r="G2371" s="25"/>
      <c r="H2371" s="25"/>
      <c r="I2371" s="25"/>
      <c r="J2371" s="25"/>
      <c r="K2371" s="25" t="s">
        <v>4097</v>
      </c>
      <c r="L2371" s="25"/>
      <c r="M2371"/>
      <c r="N2371"/>
      <c r="O2371" s="25">
        <v>0</v>
      </c>
      <c r="P2371" s="25">
        <v>0</v>
      </c>
      <c r="S2371" s="23" t="str">
        <f t="shared" si="111"/>
        <v/>
      </c>
      <c r="T2371" s="23">
        <f t="shared" si="109"/>
        <v>0</v>
      </c>
    </row>
    <row r="2372" spans="1:20" ht="17.399999999999999">
      <c r="A2372" s="23" t="str">
        <f t="shared" si="110"/>
        <v/>
      </c>
      <c r="B2372" s="24" t="s">
        <v>4846</v>
      </c>
      <c r="C2372" s="6" t="s">
        <v>4848</v>
      </c>
      <c r="D2372" s="25" t="s">
        <v>37</v>
      </c>
      <c r="E2372" s="28">
        <v>71.099999999999994</v>
      </c>
      <c r="F2372" s="25"/>
      <c r="G2372" s="25"/>
      <c r="H2372" s="25"/>
      <c r="I2372" s="25"/>
      <c r="J2372" s="25"/>
      <c r="K2372" s="25" t="s">
        <v>4097</v>
      </c>
      <c r="L2372" s="25"/>
      <c r="M2372"/>
      <c r="N2372"/>
      <c r="O2372" s="25">
        <v>-12.03</v>
      </c>
      <c r="P2372" s="25">
        <v>-26.02</v>
      </c>
      <c r="S2372" s="23" t="str">
        <f t="shared" si="111"/>
        <v/>
      </c>
      <c r="T2372" s="23">
        <f t="shared" si="109"/>
        <v>0</v>
      </c>
    </row>
    <row r="2373" spans="1:20" ht="17.399999999999999">
      <c r="A2373" s="23" t="str">
        <f t="shared" si="110"/>
        <v/>
      </c>
      <c r="B2373" s="24" t="s">
        <v>4743</v>
      </c>
      <c r="C2373" s="6" t="s">
        <v>4749</v>
      </c>
      <c r="D2373" s="25" t="s">
        <v>37</v>
      </c>
      <c r="E2373" s="28">
        <v>108.4</v>
      </c>
      <c r="F2373" s="25">
        <v>1</v>
      </c>
      <c r="G2373" s="25"/>
      <c r="H2373" s="25">
        <v>0.9</v>
      </c>
      <c r="I2373" s="25"/>
      <c r="J2373" s="25">
        <v>0.9</v>
      </c>
      <c r="K2373" s="25" t="s">
        <v>4088</v>
      </c>
      <c r="L2373" s="25"/>
      <c r="M2373"/>
      <c r="N2373"/>
      <c r="O2373" s="25">
        <v>3.84</v>
      </c>
      <c r="P2373" s="25">
        <v>-19.05</v>
      </c>
      <c r="S2373" s="23" t="str">
        <f t="shared" si="111"/>
        <v/>
      </c>
      <c r="T2373" s="23">
        <f t="shared" si="109"/>
        <v>0</v>
      </c>
    </row>
    <row r="2374" spans="1:20" ht="17.399999999999999">
      <c r="A2374" s="23" t="str">
        <f t="shared" si="110"/>
        <v/>
      </c>
      <c r="B2374" s="24" t="s">
        <v>4573</v>
      </c>
      <c r="C2374" s="6" t="s">
        <v>4579</v>
      </c>
      <c r="D2374" s="25" t="s">
        <v>37</v>
      </c>
      <c r="E2374" s="28">
        <v>44.03</v>
      </c>
      <c r="F2374" s="25"/>
      <c r="G2374" s="25"/>
      <c r="H2374" s="25"/>
      <c r="I2374" s="25"/>
      <c r="J2374" s="25"/>
      <c r="K2374" s="25" t="s">
        <v>4113</v>
      </c>
      <c r="L2374" s="25"/>
      <c r="M2374"/>
      <c r="N2374"/>
      <c r="O2374" s="25">
        <v>-17.66</v>
      </c>
      <c r="P2374" s="25">
        <v>-25.94</v>
      </c>
      <c r="S2374" s="23" t="str">
        <f t="shared" si="111"/>
        <v/>
      </c>
      <c r="T2374" s="23">
        <f t="shared" si="109"/>
        <v>0</v>
      </c>
    </row>
    <row r="2375" spans="1:20" ht="17.399999999999999">
      <c r="A2375" s="23" t="str">
        <f t="shared" si="110"/>
        <v/>
      </c>
      <c r="B2375" s="24" t="s">
        <v>4634</v>
      </c>
      <c r="C2375" s="6" t="s">
        <v>4638</v>
      </c>
      <c r="D2375" s="25" t="s">
        <v>37</v>
      </c>
      <c r="E2375" s="28">
        <v>19.16</v>
      </c>
      <c r="F2375" s="25"/>
      <c r="G2375" s="25"/>
      <c r="H2375" s="25"/>
      <c r="I2375" s="25"/>
      <c r="J2375" s="25"/>
      <c r="K2375" s="25" t="s">
        <v>4104</v>
      </c>
      <c r="L2375" s="25"/>
      <c r="M2375"/>
      <c r="N2375"/>
      <c r="O2375" s="25">
        <v>-8.57</v>
      </c>
      <c r="P2375" s="25">
        <v>-19.329999999999998</v>
      </c>
      <c r="S2375" s="23" t="str">
        <f t="shared" si="111"/>
        <v/>
      </c>
      <c r="T2375" s="23">
        <f t="shared" si="109"/>
        <v>0</v>
      </c>
    </row>
    <row r="2376" spans="1:20" ht="17.399999999999999">
      <c r="A2376" s="23" t="str">
        <f t="shared" si="110"/>
        <v/>
      </c>
      <c r="B2376" s="24" t="s">
        <v>4551</v>
      </c>
      <c r="C2376" s="6" t="s">
        <v>4556</v>
      </c>
      <c r="D2376" s="25" t="s">
        <v>37</v>
      </c>
      <c r="E2376" s="28">
        <v>211.08</v>
      </c>
      <c r="F2376" s="25"/>
      <c r="G2376" s="25"/>
      <c r="H2376" s="25"/>
      <c r="I2376" s="25"/>
      <c r="J2376" s="25"/>
      <c r="K2376" s="25" t="s">
        <v>4097</v>
      </c>
      <c r="L2376" s="25"/>
      <c r="M2376"/>
      <c r="N2376"/>
      <c r="O2376" s="25">
        <v>-23.44</v>
      </c>
      <c r="P2376" s="25">
        <v>-31.92</v>
      </c>
      <c r="S2376" s="23" t="str">
        <f t="shared" si="111"/>
        <v/>
      </c>
      <c r="T2376" s="23">
        <f t="shared" si="109"/>
        <v>0</v>
      </c>
    </row>
    <row r="2377" spans="1:20" ht="17.399999999999999">
      <c r="A2377" s="23" t="str">
        <f t="shared" si="110"/>
        <v/>
      </c>
      <c r="B2377" s="24" t="s">
        <v>4380</v>
      </c>
      <c r="C2377" s="6" t="s">
        <v>4384</v>
      </c>
      <c r="D2377" s="25" t="s">
        <v>37</v>
      </c>
      <c r="E2377" s="28">
        <v>112.56</v>
      </c>
      <c r="F2377" s="25"/>
      <c r="G2377" s="25"/>
      <c r="H2377" s="25"/>
      <c r="I2377" s="25"/>
      <c r="J2377" s="25"/>
      <c r="K2377" s="25" t="s">
        <v>4107</v>
      </c>
      <c r="L2377" s="25"/>
      <c r="M2377"/>
      <c r="N2377"/>
      <c r="O2377" s="25">
        <v>-50.92</v>
      </c>
      <c r="P2377" s="25">
        <v>-45.67</v>
      </c>
      <c r="S2377" s="23" t="str">
        <f t="shared" si="111"/>
        <v/>
      </c>
      <c r="T2377" s="23">
        <f t="shared" si="109"/>
        <v>0</v>
      </c>
    </row>
    <row r="2378" spans="1:20" ht="17.399999999999999">
      <c r="A2378" s="23" t="str">
        <f t="shared" si="110"/>
        <v/>
      </c>
      <c r="B2378" s="24" t="s">
        <v>4338</v>
      </c>
      <c r="C2378" s="6" t="s">
        <v>4341</v>
      </c>
      <c r="D2378" s="25" t="s">
        <v>37</v>
      </c>
      <c r="E2378" s="25">
        <v>15.18</v>
      </c>
      <c r="F2378" s="25"/>
      <c r="G2378" s="25"/>
      <c r="H2378" s="25"/>
      <c r="I2378" s="25"/>
      <c r="J2378" s="25"/>
      <c r="K2378" s="25" t="s">
        <v>4113</v>
      </c>
      <c r="L2378" s="25"/>
      <c r="M2378"/>
      <c r="N2378"/>
      <c r="O2378" s="25">
        <v>-18.399999999999999</v>
      </c>
      <c r="P2378" s="25">
        <v>-44.52</v>
      </c>
      <c r="S2378" s="23" t="str">
        <f t="shared" si="111"/>
        <v/>
      </c>
      <c r="T2378" s="23">
        <f t="shared" si="109"/>
        <v>0</v>
      </c>
    </row>
    <row r="2379" spans="1:20" ht="17.399999999999999">
      <c r="A2379" s="23" t="str">
        <f t="shared" si="110"/>
        <v/>
      </c>
      <c r="B2379" s="24" t="s">
        <v>4609</v>
      </c>
      <c r="C2379" s="6" t="s">
        <v>4610</v>
      </c>
      <c r="D2379" s="25" t="s">
        <v>37</v>
      </c>
      <c r="E2379" s="28">
        <v>1065.53</v>
      </c>
      <c r="F2379" s="25"/>
      <c r="G2379" s="25"/>
      <c r="H2379" s="25"/>
      <c r="I2379" s="25"/>
      <c r="J2379" s="25"/>
      <c r="K2379" s="25" t="s">
        <v>4097</v>
      </c>
      <c r="L2379" s="25"/>
      <c r="M2379"/>
      <c r="N2379"/>
      <c r="O2379" s="25">
        <v>-23.36</v>
      </c>
      <c r="P2379" s="25">
        <v>-24.1</v>
      </c>
      <c r="S2379" s="23" t="str">
        <f t="shared" si="111"/>
        <v/>
      </c>
      <c r="T2379" s="23">
        <f t="shared" si="109"/>
        <v>0</v>
      </c>
    </row>
    <row r="2380" spans="1:20" ht="17.399999999999999">
      <c r="A2380" s="23" t="str">
        <f t="shared" si="110"/>
        <v/>
      </c>
      <c r="B2380" s="24" t="s">
        <v>4312</v>
      </c>
      <c r="C2380" s="6" t="s">
        <v>4315</v>
      </c>
      <c r="D2380" s="25" t="s">
        <v>37</v>
      </c>
      <c r="E2380" s="28">
        <v>116.39</v>
      </c>
      <c r="F2380" s="25"/>
      <c r="G2380" s="25"/>
      <c r="H2380" s="25"/>
      <c r="I2380" s="25"/>
      <c r="J2380" s="25"/>
      <c r="K2380" s="25" t="s">
        <v>4091</v>
      </c>
      <c r="L2380" s="25"/>
      <c r="M2380"/>
      <c r="N2380"/>
      <c r="O2380" s="25">
        <v>0.71</v>
      </c>
      <c r="P2380" s="25">
        <v>-27.85</v>
      </c>
      <c r="S2380" s="23" t="str">
        <f t="shared" si="111"/>
        <v/>
      </c>
      <c r="T2380" s="23">
        <f t="shared" si="109"/>
        <v>0</v>
      </c>
    </row>
    <row r="2381" spans="1:20" ht="17.399999999999999">
      <c r="A2381" s="23" t="str">
        <f t="shared" si="110"/>
        <v/>
      </c>
      <c r="B2381" s="24" t="s">
        <v>4448</v>
      </c>
      <c r="C2381" s="6" t="s">
        <v>4451</v>
      </c>
      <c r="D2381" s="25" t="s">
        <v>37</v>
      </c>
      <c r="E2381" s="28">
        <v>67.52</v>
      </c>
      <c r="F2381" s="25"/>
      <c r="G2381" s="25"/>
      <c r="H2381" s="25"/>
      <c r="I2381" s="25"/>
      <c r="J2381" s="25"/>
      <c r="K2381" s="25" t="s">
        <v>4107</v>
      </c>
      <c r="L2381" s="25"/>
      <c r="M2381"/>
      <c r="N2381"/>
      <c r="O2381" s="25">
        <v>-0.15</v>
      </c>
      <c r="P2381" s="25">
        <v>-12.6</v>
      </c>
      <c r="S2381" s="23" t="str">
        <f t="shared" si="111"/>
        <v/>
      </c>
      <c r="T2381" s="23">
        <f t="shared" si="109"/>
        <v>0</v>
      </c>
    </row>
    <row r="2382" spans="1:20" ht="17.399999999999999">
      <c r="A2382" s="23" t="str">
        <f t="shared" si="110"/>
        <v/>
      </c>
      <c r="B2382" s="24" t="s">
        <v>4303</v>
      </c>
      <c r="C2382" s="6" t="s">
        <v>4309</v>
      </c>
      <c r="D2382" s="25" t="s">
        <v>37</v>
      </c>
      <c r="E2382" s="28">
        <v>349.9</v>
      </c>
      <c r="F2382" s="25">
        <v>1</v>
      </c>
      <c r="G2382" s="25">
        <v>6.51</v>
      </c>
      <c r="H2382" s="25">
        <v>6.51</v>
      </c>
      <c r="I2382" s="25"/>
      <c r="J2382" s="25"/>
      <c r="K2382" s="25" t="s">
        <v>4091</v>
      </c>
      <c r="L2382" s="25"/>
      <c r="M2382"/>
      <c r="N2382"/>
      <c r="O2382" s="25">
        <v>-5.15</v>
      </c>
      <c r="P2382" s="25">
        <v>129.04</v>
      </c>
      <c r="S2382" s="23" t="str">
        <f t="shared" si="111"/>
        <v/>
      </c>
      <c r="T2382" s="23">
        <f t="shared" ref="T2382:T2445" si="112">IF(AND(G2382&lt;H2382,I2382&lt;J2382,H2382&lt;J2382),1,IF(AND(G2382&gt;H2382,I2382&gt;J2382,H2382&gt;J2382),-1,0))</f>
        <v>0</v>
      </c>
    </row>
    <row r="2383" spans="1:20" ht="17.399999999999999">
      <c r="A2383" s="23" t="str">
        <f t="shared" ref="A2383:A2446" si="113">IF(ISERROR(RANK(S2383,$S$14:$S$3000,)),"",RANK(S2383,$S$14:$S$3000,))</f>
        <v/>
      </c>
      <c r="B2383" s="24" t="s">
        <v>4358</v>
      </c>
      <c r="C2383" s="6" t="s">
        <v>4360</v>
      </c>
      <c r="D2383" s="25" t="s">
        <v>37</v>
      </c>
      <c r="E2383" s="28">
        <v>32.71</v>
      </c>
      <c r="F2383" s="25"/>
      <c r="G2383" s="25"/>
      <c r="H2383" s="25"/>
      <c r="I2383" s="25"/>
      <c r="J2383" s="25"/>
      <c r="K2383" s="25" t="s">
        <v>4113</v>
      </c>
      <c r="L2383" s="25"/>
      <c r="M2383"/>
      <c r="N2383"/>
      <c r="O2383" s="25">
        <v>-40.75</v>
      </c>
      <c r="P2383" s="25">
        <v>-19.47</v>
      </c>
      <c r="S2383" s="23" t="str">
        <f t="shared" ref="S2383:S2446" si="114">IF(OR(F2383&lt;=$F$8,ISBLANK(G2383),ISBLANK(H2383),ISBLANK(J2383),ISBLANK(I2383)),"",E2383+ROW()/100000)</f>
        <v/>
      </c>
      <c r="T2383" s="23">
        <f t="shared" si="112"/>
        <v>0</v>
      </c>
    </row>
    <row r="2384" spans="1:20" ht="17.399999999999999">
      <c r="A2384" s="23" t="str">
        <f t="shared" si="113"/>
        <v/>
      </c>
      <c r="B2384" s="24" t="s">
        <v>4280</v>
      </c>
      <c r="C2384" s="6" t="s">
        <v>4282</v>
      </c>
      <c r="D2384" s="25" t="s">
        <v>37</v>
      </c>
      <c r="E2384" s="28">
        <v>73.37</v>
      </c>
      <c r="F2384" s="25"/>
      <c r="G2384" s="25"/>
      <c r="H2384" s="25"/>
      <c r="I2384" s="25"/>
      <c r="J2384" s="25"/>
      <c r="K2384" s="25" t="s">
        <v>4088</v>
      </c>
      <c r="L2384" s="25"/>
      <c r="M2384"/>
      <c r="N2384"/>
      <c r="O2384" s="25">
        <v>-28.58</v>
      </c>
      <c r="P2384" s="25">
        <v>-41.09</v>
      </c>
      <c r="S2384" s="23" t="str">
        <f t="shared" si="114"/>
        <v/>
      </c>
      <c r="T2384" s="23">
        <f t="shared" si="112"/>
        <v>0</v>
      </c>
    </row>
    <row r="2385" spans="1:20" ht="17.399999999999999">
      <c r="A2385" s="23" t="str">
        <f t="shared" si="113"/>
        <v/>
      </c>
      <c r="B2385" s="24" t="s">
        <v>4524</v>
      </c>
      <c r="C2385" s="6" t="s">
        <v>4525</v>
      </c>
      <c r="D2385" s="25" t="s">
        <v>37</v>
      </c>
      <c r="E2385" s="28">
        <v>47.63</v>
      </c>
      <c r="F2385" s="25"/>
      <c r="G2385" s="25"/>
      <c r="H2385" s="25"/>
      <c r="I2385" s="25"/>
      <c r="J2385" s="25"/>
      <c r="K2385" s="25" t="s">
        <v>4113</v>
      </c>
      <c r="L2385" s="25"/>
      <c r="M2385"/>
      <c r="N2385"/>
      <c r="O2385" s="25">
        <v>0</v>
      </c>
      <c r="P2385" s="25">
        <v>0</v>
      </c>
      <c r="S2385" s="23" t="str">
        <f t="shared" si="114"/>
        <v/>
      </c>
      <c r="T2385" s="23">
        <f t="shared" si="112"/>
        <v>0</v>
      </c>
    </row>
    <row r="2386" spans="1:20" ht="17.399999999999999">
      <c r="A2386" s="23" t="str">
        <f t="shared" si="113"/>
        <v/>
      </c>
      <c r="B2386" s="24" t="s">
        <v>4386</v>
      </c>
      <c r="C2386" s="6" t="s">
        <v>4389</v>
      </c>
      <c r="D2386" s="25" t="s">
        <v>37</v>
      </c>
      <c r="E2386" s="25">
        <v>132.18</v>
      </c>
      <c r="F2386" s="25"/>
      <c r="G2386" s="25"/>
      <c r="H2386" s="25"/>
      <c r="I2386" s="25"/>
      <c r="J2386" s="25"/>
      <c r="K2386" s="25" t="s">
        <v>4091</v>
      </c>
      <c r="L2386" s="25"/>
      <c r="M2386"/>
      <c r="N2386"/>
      <c r="O2386" s="25">
        <v>-35.99</v>
      </c>
      <c r="P2386" s="25">
        <v>-23.3</v>
      </c>
      <c r="S2386" s="23" t="str">
        <f t="shared" si="114"/>
        <v/>
      </c>
      <c r="T2386" s="23">
        <f t="shared" si="112"/>
        <v>0</v>
      </c>
    </row>
    <row r="2387" spans="1:20" ht="17.399999999999999">
      <c r="A2387" s="23" t="str">
        <f t="shared" si="113"/>
        <v/>
      </c>
      <c r="B2387" s="24" t="s">
        <v>4540</v>
      </c>
      <c r="C2387" s="6" t="s">
        <v>5015</v>
      </c>
      <c r="D2387" s="25" t="s">
        <v>37</v>
      </c>
      <c r="E2387" s="28">
        <v>85.49</v>
      </c>
      <c r="F2387" s="25"/>
      <c r="G2387" s="25"/>
      <c r="H2387" s="25"/>
      <c r="I2387" s="25"/>
      <c r="J2387" s="25"/>
      <c r="K2387" s="25" t="s">
        <v>4103</v>
      </c>
      <c r="L2387" s="25"/>
      <c r="M2387"/>
      <c r="N2387"/>
      <c r="O2387" s="25">
        <v>-2.35</v>
      </c>
      <c r="P2387" s="25">
        <v>-24.28</v>
      </c>
      <c r="S2387" s="23" t="str">
        <f t="shared" si="114"/>
        <v/>
      </c>
      <c r="T2387" s="23">
        <f t="shared" si="112"/>
        <v>0</v>
      </c>
    </row>
    <row r="2388" spans="1:20" ht="17.399999999999999">
      <c r="A2388" s="23" t="str">
        <f t="shared" si="113"/>
        <v/>
      </c>
      <c r="B2388" s="24" t="s">
        <v>4371</v>
      </c>
      <c r="C2388" s="6" t="s">
        <v>4376</v>
      </c>
      <c r="D2388" s="25" t="s">
        <v>37</v>
      </c>
      <c r="E2388" s="25">
        <v>156.09</v>
      </c>
      <c r="F2388" s="25"/>
      <c r="G2388" s="25"/>
      <c r="H2388" s="25"/>
      <c r="I2388" s="25"/>
      <c r="J2388" s="25"/>
      <c r="K2388" s="25" t="s">
        <v>4086</v>
      </c>
      <c r="L2388" s="25"/>
      <c r="M2388"/>
      <c r="N2388"/>
      <c r="O2388" s="25">
        <v>-28.31</v>
      </c>
      <c r="P2388" s="25">
        <v>-39.81</v>
      </c>
      <c r="S2388" s="23" t="str">
        <f t="shared" si="114"/>
        <v/>
      </c>
      <c r="T2388" s="23">
        <f t="shared" si="112"/>
        <v>0</v>
      </c>
    </row>
    <row r="2389" spans="1:20" ht="17.399999999999999">
      <c r="A2389" s="23" t="str">
        <f t="shared" si="113"/>
        <v/>
      </c>
      <c r="B2389" s="24" t="s">
        <v>4648</v>
      </c>
      <c r="C2389" s="6" t="s">
        <v>5028</v>
      </c>
      <c r="D2389" s="25" t="s">
        <v>37</v>
      </c>
      <c r="E2389" s="28">
        <v>15.88</v>
      </c>
      <c r="F2389" s="25"/>
      <c r="G2389" s="25"/>
      <c r="H2389" s="25"/>
      <c r="I2389" s="25"/>
      <c r="J2389" s="25"/>
      <c r="K2389" s="25" t="s">
        <v>4113</v>
      </c>
      <c r="L2389" s="25"/>
      <c r="M2389"/>
      <c r="N2389"/>
      <c r="O2389" s="25">
        <v>-34.43</v>
      </c>
      <c r="P2389" s="25">
        <v>-41.61</v>
      </c>
      <c r="S2389" s="23" t="str">
        <f t="shared" si="114"/>
        <v/>
      </c>
      <c r="T2389" s="23">
        <f t="shared" si="112"/>
        <v>0</v>
      </c>
    </row>
    <row r="2390" spans="1:20" ht="17.399999999999999">
      <c r="A2390" s="23" t="str">
        <f t="shared" si="113"/>
        <v/>
      </c>
      <c r="B2390" s="24" t="s">
        <v>4362</v>
      </c>
      <c r="C2390" s="6" t="s">
        <v>4973</v>
      </c>
      <c r="D2390" s="25" t="s">
        <v>37</v>
      </c>
      <c r="E2390" s="28">
        <v>85.57</v>
      </c>
      <c r="F2390" s="25"/>
      <c r="G2390" s="25"/>
      <c r="H2390" s="25"/>
      <c r="I2390" s="25"/>
      <c r="J2390" s="25"/>
      <c r="K2390" s="25" t="s">
        <v>4085</v>
      </c>
      <c r="L2390" s="25"/>
      <c r="M2390"/>
      <c r="N2390"/>
      <c r="O2390" s="25">
        <v>0.74</v>
      </c>
      <c r="P2390" s="25">
        <v>-5.5</v>
      </c>
      <c r="S2390" s="23" t="str">
        <f t="shared" si="114"/>
        <v/>
      </c>
      <c r="T2390" s="23">
        <f t="shared" si="112"/>
        <v>0</v>
      </c>
    </row>
    <row r="2391" spans="1:20" ht="17.399999999999999">
      <c r="A2391" s="23" t="str">
        <f t="shared" si="113"/>
        <v/>
      </c>
      <c r="B2391" s="24" t="s">
        <v>4323</v>
      </c>
      <c r="C2391" s="6" t="s">
        <v>4328</v>
      </c>
      <c r="D2391" s="25" t="s">
        <v>37</v>
      </c>
      <c r="E2391" s="28">
        <v>40.380000000000003</v>
      </c>
      <c r="F2391" s="25"/>
      <c r="G2391" s="25"/>
      <c r="H2391" s="25"/>
      <c r="I2391" s="25"/>
      <c r="J2391" s="25"/>
      <c r="K2391" s="25" t="s">
        <v>4096</v>
      </c>
      <c r="L2391" s="25"/>
      <c r="M2391"/>
      <c r="N2391"/>
      <c r="O2391" s="25">
        <v>-22.77</v>
      </c>
      <c r="P2391" s="25">
        <v>-28.54</v>
      </c>
      <c r="S2391" s="23" t="str">
        <f t="shared" si="114"/>
        <v/>
      </c>
      <c r="T2391" s="23">
        <f t="shared" si="112"/>
        <v>0</v>
      </c>
    </row>
    <row r="2392" spans="1:20" ht="17.399999999999999">
      <c r="A2392" s="23" t="str">
        <f t="shared" si="113"/>
        <v/>
      </c>
      <c r="B2392" s="24" t="s">
        <v>4304</v>
      </c>
      <c r="C2392" s="6" t="s">
        <v>4310</v>
      </c>
      <c r="D2392" s="25" t="s">
        <v>37</v>
      </c>
      <c r="E2392" s="28">
        <v>37.979999999999997</v>
      </c>
      <c r="F2392" s="25"/>
      <c r="G2392" s="25"/>
      <c r="H2392" s="25"/>
      <c r="I2392" s="25"/>
      <c r="J2392" s="25"/>
      <c r="K2392" s="25" t="s">
        <v>4113</v>
      </c>
      <c r="L2392" s="25"/>
      <c r="M2392"/>
      <c r="N2392"/>
      <c r="O2392" s="25">
        <v>-13.45</v>
      </c>
      <c r="P2392" s="25">
        <v>-35.659999999999997</v>
      </c>
      <c r="S2392" s="23" t="str">
        <f t="shared" si="114"/>
        <v/>
      </c>
      <c r="T2392" s="23">
        <f t="shared" si="112"/>
        <v>0</v>
      </c>
    </row>
    <row r="2393" spans="1:20" ht="17.399999999999999">
      <c r="A2393" s="23" t="str">
        <f t="shared" si="113"/>
        <v/>
      </c>
      <c r="B2393" s="24" t="s">
        <v>4336</v>
      </c>
      <c r="C2393" s="6" t="s">
        <v>4337</v>
      </c>
      <c r="D2393" s="25" t="s">
        <v>37</v>
      </c>
      <c r="E2393" s="28">
        <v>261.82</v>
      </c>
      <c r="F2393" s="25">
        <v>3</v>
      </c>
      <c r="G2393" s="25">
        <v>5.6</v>
      </c>
      <c r="H2393" s="25">
        <v>5.6</v>
      </c>
      <c r="I2393" s="25">
        <v>6</v>
      </c>
      <c r="J2393" s="25"/>
      <c r="K2393" s="25" t="s">
        <v>4103</v>
      </c>
      <c r="L2393" s="25"/>
      <c r="M2393"/>
      <c r="N2393"/>
      <c r="O2393" s="25">
        <v>11.52</v>
      </c>
      <c r="P2393" s="25">
        <v>-24.34</v>
      </c>
      <c r="S2393" s="23" t="str">
        <f t="shared" si="114"/>
        <v/>
      </c>
      <c r="T2393" s="23">
        <f t="shared" si="112"/>
        <v>0</v>
      </c>
    </row>
    <row r="2394" spans="1:20" ht="17.399999999999999">
      <c r="A2394" s="23" t="str">
        <f t="shared" si="113"/>
        <v/>
      </c>
      <c r="B2394" s="24" t="s">
        <v>4289</v>
      </c>
      <c r="C2394" s="6" t="s">
        <v>4294</v>
      </c>
      <c r="D2394" s="25" t="s">
        <v>37</v>
      </c>
      <c r="E2394" s="28">
        <v>19.420000000000002</v>
      </c>
      <c r="F2394" s="25"/>
      <c r="G2394" s="25"/>
      <c r="H2394" s="25"/>
      <c r="I2394" s="25"/>
      <c r="J2394" s="25"/>
      <c r="K2394" s="25" t="s">
        <v>4105</v>
      </c>
      <c r="L2394" s="25"/>
      <c r="M2394"/>
      <c r="N2394"/>
      <c r="O2394" s="25">
        <v>15.6</v>
      </c>
      <c r="P2394" s="25">
        <v>-27.56</v>
      </c>
      <c r="S2394" s="23" t="str">
        <f t="shared" si="114"/>
        <v/>
      </c>
      <c r="T2394" s="23">
        <f t="shared" si="112"/>
        <v>0</v>
      </c>
    </row>
    <row r="2395" spans="1:20" ht="17.399999999999999">
      <c r="A2395" s="23" t="str">
        <f t="shared" si="113"/>
        <v/>
      </c>
      <c r="B2395" s="24" t="s">
        <v>4662</v>
      </c>
      <c r="C2395" s="6" t="s">
        <v>4665</v>
      </c>
      <c r="D2395" s="25" t="s">
        <v>37</v>
      </c>
      <c r="E2395" s="28">
        <v>47.07</v>
      </c>
      <c r="F2395" s="25"/>
      <c r="G2395" s="25"/>
      <c r="H2395" s="25"/>
      <c r="I2395" s="25"/>
      <c r="J2395" s="25"/>
      <c r="K2395" s="25" t="s">
        <v>4102</v>
      </c>
      <c r="L2395" s="25"/>
      <c r="M2395"/>
      <c r="N2395"/>
      <c r="O2395" s="25">
        <v>0.25</v>
      </c>
      <c r="P2395" s="25">
        <v>1.9</v>
      </c>
      <c r="S2395" s="23" t="str">
        <f t="shared" si="114"/>
        <v/>
      </c>
      <c r="T2395" s="23">
        <f t="shared" si="112"/>
        <v>0</v>
      </c>
    </row>
    <row r="2396" spans="1:20" ht="17.399999999999999">
      <c r="A2396" s="23">
        <f t="shared" si="113"/>
        <v>127</v>
      </c>
      <c r="B2396" s="24" t="s">
        <v>4453</v>
      </c>
      <c r="C2396" s="6" t="s">
        <v>4457</v>
      </c>
      <c r="D2396" s="25" t="s">
        <v>37</v>
      </c>
      <c r="E2396" s="28">
        <v>2398.25</v>
      </c>
      <c r="F2396" s="25">
        <v>2</v>
      </c>
      <c r="G2396" s="25">
        <v>3.45</v>
      </c>
      <c r="H2396" s="25">
        <v>3.8</v>
      </c>
      <c r="I2396" s="25">
        <v>3.45</v>
      </c>
      <c r="J2396" s="25">
        <v>3.8</v>
      </c>
      <c r="K2396" s="25" t="s">
        <v>4091</v>
      </c>
      <c r="L2396" s="25"/>
      <c r="M2396"/>
      <c r="N2396"/>
      <c r="O2396" s="25">
        <v>40.98</v>
      </c>
      <c r="P2396" s="25">
        <v>117.97</v>
      </c>
      <c r="S2396" s="23">
        <f t="shared" si="114"/>
        <v>2398.27396</v>
      </c>
      <c r="T2396" s="23">
        <f t="shared" si="112"/>
        <v>0</v>
      </c>
    </row>
    <row r="2397" spans="1:20" ht="17.399999999999999">
      <c r="A2397" s="23" t="str">
        <f t="shared" si="113"/>
        <v/>
      </c>
      <c r="B2397" s="24" t="s">
        <v>4431</v>
      </c>
      <c r="C2397" s="6" t="s">
        <v>4442</v>
      </c>
      <c r="D2397" s="25" t="s">
        <v>37</v>
      </c>
      <c r="E2397" s="25">
        <v>21.32</v>
      </c>
      <c r="F2397" s="25"/>
      <c r="G2397" s="25"/>
      <c r="H2397" s="25"/>
      <c r="I2397" s="25"/>
      <c r="J2397" s="25"/>
      <c r="K2397" s="25" t="s">
        <v>4113</v>
      </c>
      <c r="L2397" s="25"/>
      <c r="M2397"/>
      <c r="N2397"/>
      <c r="O2397" s="25">
        <v>-18.149999999999999</v>
      </c>
      <c r="P2397" s="25">
        <v>-17.77</v>
      </c>
      <c r="S2397" s="23" t="str">
        <f t="shared" si="114"/>
        <v/>
      </c>
      <c r="T2397" s="23">
        <f t="shared" si="112"/>
        <v>0</v>
      </c>
    </row>
    <row r="2398" spans="1:20" ht="17.399999999999999">
      <c r="A2398" s="23" t="str">
        <f t="shared" si="113"/>
        <v/>
      </c>
      <c r="B2398" s="24" t="s">
        <v>5023</v>
      </c>
      <c r="C2398" s="6" t="s">
        <v>5029</v>
      </c>
      <c r="D2398" s="25" t="s">
        <v>37</v>
      </c>
      <c r="E2398" s="28">
        <v>320.37</v>
      </c>
      <c r="F2398" s="25"/>
      <c r="G2398" s="25"/>
      <c r="H2398" s="25"/>
      <c r="I2398" s="25"/>
      <c r="J2398" s="25"/>
      <c r="K2398" s="25" t="s">
        <v>4076</v>
      </c>
      <c r="L2398" s="25"/>
      <c r="M2398"/>
      <c r="N2398"/>
      <c r="O2398" s="25">
        <v>-38.31</v>
      </c>
      <c r="P2398" s="25">
        <v>-58.59</v>
      </c>
      <c r="S2398" s="23" t="str">
        <f t="shared" si="114"/>
        <v/>
      </c>
      <c r="T2398" s="23">
        <f t="shared" si="112"/>
        <v>0</v>
      </c>
    </row>
    <row r="2399" spans="1:20" ht="17.399999999999999">
      <c r="A2399" s="23" t="str">
        <f t="shared" si="113"/>
        <v/>
      </c>
      <c r="B2399" s="24" t="s">
        <v>4517</v>
      </c>
      <c r="C2399" s="6" t="s">
        <v>4523</v>
      </c>
      <c r="D2399" s="25" t="s">
        <v>37</v>
      </c>
      <c r="E2399" s="28">
        <v>68.83</v>
      </c>
      <c r="F2399" s="25">
        <v>1</v>
      </c>
      <c r="G2399" s="25"/>
      <c r="H2399" s="25"/>
      <c r="I2399" s="25"/>
      <c r="J2399" s="25"/>
      <c r="K2399" s="25" t="s">
        <v>4085</v>
      </c>
      <c r="L2399" s="25"/>
      <c r="M2399"/>
      <c r="N2399"/>
      <c r="O2399" s="25">
        <v>-21.23</v>
      </c>
      <c r="P2399" s="25">
        <v>-39.75</v>
      </c>
      <c r="S2399" s="23" t="str">
        <f t="shared" si="114"/>
        <v/>
      </c>
      <c r="T2399" s="23">
        <f t="shared" si="112"/>
        <v>0</v>
      </c>
    </row>
    <row r="2400" spans="1:20" ht="17.399999999999999">
      <c r="A2400" s="23" t="str">
        <f t="shared" si="113"/>
        <v/>
      </c>
      <c r="B2400" s="24" t="s">
        <v>4432</v>
      </c>
      <c r="C2400" s="6" t="s">
        <v>4443</v>
      </c>
      <c r="D2400" s="25" t="s">
        <v>37</v>
      </c>
      <c r="E2400" s="28">
        <v>47.35</v>
      </c>
      <c r="F2400" s="25"/>
      <c r="G2400" s="25"/>
      <c r="H2400" s="25"/>
      <c r="I2400" s="25"/>
      <c r="J2400" s="25"/>
      <c r="K2400" s="25" t="s">
        <v>4091</v>
      </c>
      <c r="L2400" s="25"/>
      <c r="M2400"/>
      <c r="N2400"/>
      <c r="O2400" s="25">
        <v>-21.49</v>
      </c>
      <c r="P2400" s="25">
        <v>-34.21</v>
      </c>
      <c r="S2400" s="23" t="str">
        <f t="shared" si="114"/>
        <v/>
      </c>
      <c r="T2400" s="23">
        <f t="shared" si="112"/>
        <v>0</v>
      </c>
    </row>
    <row r="2401" spans="1:20" ht="17.399999999999999">
      <c r="A2401" s="23" t="str">
        <f t="shared" si="113"/>
        <v/>
      </c>
      <c r="B2401" s="24" t="s">
        <v>4351</v>
      </c>
      <c r="C2401" s="6" t="s">
        <v>4356</v>
      </c>
      <c r="D2401" s="25" t="s">
        <v>37</v>
      </c>
      <c r="E2401" s="28">
        <v>258.02999999999997</v>
      </c>
      <c r="F2401" s="25"/>
      <c r="G2401" s="25"/>
      <c r="H2401" s="25"/>
      <c r="I2401" s="25"/>
      <c r="J2401" s="25"/>
      <c r="K2401" s="25" t="s">
        <v>4091</v>
      </c>
      <c r="L2401" s="25"/>
      <c r="M2401"/>
      <c r="N2401"/>
      <c r="O2401" s="25">
        <v>-35.65</v>
      </c>
      <c r="P2401" s="25">
        <v>-10.63</v>
      </c>
      <c r="S2401" s="23" t="str">
        <f t="shared" si="114"/>
        <v/>
      </c>
      <c r="T2401" s="23">
        <f t="shared" si="112"/>
        <v>0</v>
      </c>
    </row>
    <row r="2402" spans="1:20" ht="17.399999999999999">
      <c r="A2402" s="23" t="str">
        <f t="shared" si="113"/>
        <v/>
      </c>
      <c r="B2402" s="24" t="s">
        <v>4324</v>
      </c>
      <c r="C2402" s="6" t="s">
        <v>4329</v>
      </c>
      <c r="D2402" s="25" t="s">
        <v>37</v>
      </c>
      <c r="E2402" s="28">
        <v>543.89</v>
      </c>
      <c r="F2402" s="25">
        <v>1</v>
      </c>
      <c r="G2402" s="25"/>
      <c r="H2402" s="25"/>
      <c r="I2402" s="25"/>
      <c r="J2402" s="25"/>
      <c r="K2402" s="25" t="s">
        <v>4091</v>
      </c>
      <c r="L2402" s="25"/>
      <c r="M2402"/>
      <c r="N2402"/>
      <c r="O2402" s="25">
        <v>-2.11</v>
      </c>
      <c r="P2402" s="25">
        <v>-31.06</v>
      </c>
      <c r="S2402" s="23" t="str">
        <f t="shared" si="114"/>
        <v/>
      </c>
      <c r="T2402" s="23">
        <f t="shared" si="112"/>
        <v>0</v>
      </c>
    </row>
    <row r="2403" spans="1:20" ht="17.399999999999999">
      <c r="A2403" s="23" t="str">
        <f t="shared" si="113"/>
        <v/>
      </c>
      <c r="B2403" s="24" t="s">
        <v>4505</v>
      </c>
      <c r="C2403" s="6" t="s">
        <v>4509</v>
      </c>
      <c r="D2403" s="25" t="s">
        <v>37</v>
      </c>
      <c r="E2403" s="28">
        <v>26.47</v>
      </c>
      <c r="F2403" s="25">
        <v>1</v>
      </c>
      <c r="G2403" s="25"/>
      <c r="H2403" s="25"/>
      <c r="I2403" s="25"/>
      <c r="J2403" s="25"/>
      <c r="K2403" s="25" t="s">
        <v>4091</v>
      </c>
      <c r="L2403" s="25"/>
      <c r="M2403"/>
      <c r="N2403"/>
      <c r="O2403" s="25">
        <v>-36.36</v>
      </c>
      <c r="P2403" s="25">
        <v>-15.97</v>
      </c>
      <c r="S2403" s="23" t="str">
        <f t="shared" si="114"/>
        <v/>
      </c>
      <c r="T2403" s="23">
        <f t="shared" si="112"/>
        <v>0</v>
      </c>
    </row>
    <row r="2404" spans="1:20" ht="17.399999999999999">
      <c r="A2404" s="23" t="str">
        <f t="shared" si="113"/>
        <v/>
      </c>
      <c r="B2404" s="24" t="s">
        <v>4541</v>
      </c>
      <c r="C2404" s="6" t="s">
        <v>4544</v>
      </c>
      <c r="D2404" s="25" t="s">
        <v>37</v>
      </c>
      <c r="E2404" s="28">
        <v>27.18</v>
      </c>
      <c r="F2404" s="25"/>
      <c r="G2404" s="25"/>
      <c r="H2404" s="25"/>
      <c r="I2404" s="25"/>
      <c r="J2404" s="25"/>
      <c r="K2404" s="25" t="s">
        <v>4113</v>
      </c>
      <c r="L2404" s="25"/>
      <c r="M2404"/>
      <c r="N2404"/>
      <c r="O2404" s="25">
        <v>-29.52</v>
      </c>
      <c r="P2404" s="25">
        <v>-32.020000000000003</v>
      </c>
      <c r="S2404" s="23" t="str">
        <f t="shared" si="114"/>
        <v/>
      </c>
      <c r="T2404" s="23">
        <f t="shared" si="112"/>
        <v>0</v>
      </c>
    </row>
    <row r="2405" spans="1:20" ht="17.399999999999999">
      <c r="A2405" s="23" t="str">
        <f t="shared" si="113"/>
        <v/>
      </c>
      <c r="B2405" s="24" t="s">
        <v>4782</v>
      </c>
      <c r="C2405" s="6" t="s">
        <v>4788</v>
      </c>
      <c r="D2405" s="25" t="s">
        <v>37</v>
      </c>
      <c r="E2405" s="28">
        <v>17.440000000000001</v>
      </c>
      <c r="F2405" s="25"/>
      <c r="G2405" s="25"/>
      <c r="H2405" s="25"/>
      <c r="I2405" s="25"/>
      <c r="J2405" s="25"/>
      <c r="K2405" s="25" t="s">
        <v>4113</v>
      </c>
      <c r="L2405" s="25"/>
      <c r="M2405"/>
      <c r="N2405"/>
      <c r="O2405" s="25">
        <v>-24.35</v>
      </c>
      <c r="P2405" s="25">
        <v>-43.24</v>
      </c>
      <c r="S2405" s="23" t="str">
        <f t="shared" si="114"/>
        <v/>
      </c>
      <c r="T2405" s="23">
        <f t="shared" si="112"/>
        <v>0</v>
      </c>
    </row>
    <row r="2406" spans="1:20" ht="17.399999999999999">
      <c r="A2406" s="23" t="str">
        <f t="shared" si="113"/>
        <v/>
      </c>
      <c r="B2406" s="24" t="s">
        <v>4489</v>
      </c>
      <c r="C2406" s="6" t="s">
        <v>4494</v>
      </c>
      <c r="D2406" s="25" t="s">
        <v>37</v>
      </c>
      <c r="E2406" s="28">
        <v>35.909999999999997</v>
      </c>
      <c r="F2406" s="25"/>
      <c r="G2406" s="25"/>
      <c r="H2406" s="25"/>
      <c r="I2406" s="25"/>
      <c r="J2406" s="25"/>
      <c r="K2406" s="25" t="s">
        <v>4103</v>
      </c>
      <c r="L2406" s="25"/>
      <c r="M2406"/>
      <c r="N2406"/>
      <c r="O2406" s="25">
        <v>-30.51</v>
      </c>
      <c r="P2406" s="25">
        <v>-32.770000000000003</v>
      </c>
      <c r="S2406" s="23" t="str">
        <f t="shared" si="114"/>
        <v/>
      </c>
      <c r="T2406" s="23">
        <f t="shared" si="112"/>
        <v>0</v>
      </c>
    </row>
    <row r="2407" spans="1:20" ht="17.399999999999999">
      <c r="A2407" s="23" t="str">
        <f t="shared" si="113"/>
        <v/>
      </c>
      <c r="B2407" s="24" t="s">
        <v>4607</v>
      </c>
      <c r="C2407" s="6" t="s">
        <v>4608</v>
      </c>
      <c r="D2407" s="25" t="s">
        <v>37</v>
      </c>
      <c r="E2407" s="28">
        <v>70.61</v>
      </c>
      <c r="F2407" s="25">
        <v>1</v>
      </c>
      <c r="G2407" s="25"/>
      <c r="H2407" s="25"/>
      <c r="I2407" s="25"/>
      <c r="J2407" s="25"/>
      <c r="K2407" s="25" t="s">
        <v>4097</v>
      </c>
      <c r="L2407" s="25"/>
      <c r="M2407"/>
      <c r="N2407"/>
      <c r="O2407" s="25">
        <v>-18.440000000000001</v>
      </c>
      <c r="P2407" s="25">
        <v>-39.520000000000003</v>
      </c>
      <c r="S2407" s="23" t="str">
        <f t="shared" si="114"/>
        <v/>
      </c>
      <c r="T2407" s="23">
        <f t="shared" si="112"/>
        <v>0</v>
      </c>
    </row>
    <row r="2408" spans="1:20" ht="17.399999999999999">
      <c r="A2408" s="23" t="str">
        <f t="shared" si="113"/>
        <v/>
      </c>
      <c r="B2408" s="24" t="s">
        <v>4560</v>
      </c>
      <c r="C2408" s="6" t="s">
        <v>4562</v>
      </c>
      <c r="D2408" s="25" t="s">
        <v>37</v>
      </c>
      <c r="E2408" s="28">
        <v>143.01</v>
      </c>
      <c r="F2408" s="25"/>
      <c r="G2408" s="25"/>
      <c r="H2408" s="25"/>
      <c r="I2408" s="25"/>
      <c r="J2408" s="25"/>
      <c r="K2408" s="25" t="s">
        <v>4091</v>
      </c>
      <c r="L2408" s="25"/>
      <c r="M2408"/>
      <c r="N2408"/>
      <c r="O2408" s="25">
        <v>-36</v>
      </c>
      <c r="P2408" s="25">
        <v>-34.07</v>
      </c>
      <c r="S2408" s="23" t="str">
        <f t="shared" si="114"/>
        <v/>
      </c>
      <c r="T2408" s="23">
        <f t="shared" si="112"/>
        <v>0</v>
      </c>
    </row>
    <row r="2409" spans="1:20" ht="17.399999999999999">
      <c r="A2409" s="23" t="str">
        <f t="shared" si="113"/>
        <v/>
      </c>
      <c r="B2409" s="24" t="s">
        <v>4881</v>
      </c>
      <c r="C2409" s="6" t="s">
        <v>4883</v>
      </c>
      <c r="D2409" s="25" t="s">
        <v>37</v>
      </c>
      <c r="E2409" s="28">
        <v>24.74</v>
      </c>
      <c r="F2409" s="25"/>
      <c r="G2409" s="25"/>
      <c r="H2409" s="25"/>
      <c r="I2409" s="25"/>
      <c r="J2409" s="25"/>
      <c r="K2409" s="25" t="s">
        <v>4076</v>
      </c>
      <c r="L2409" s="25"/>
      <c r="M2409"/>
      <c r="N2409"/>
      <c r="O2409" s="25">
        <v>7.26</v>
      </c>
      <c r="P2409" s="25">
        <v>-17.71</v>
      </c>
      <c r="S2409" s="23" t="str">
        <f t="shared" si="114"/>
        <v/>
      </c>
      <c r="T2409" s="23">
        <f t="shared" si="112"/>
        <v>0</v>
      </c>
    </row>
    <row r="2410" spans="1:20" ht="17.399999999999999">
      <c r="A2410" s="23" t="str">
        <f t="shared" si="113"/>
        <v/>
      </c>
      <c r="B2410" s="24" t="s">
        <v>4449</v>
      </c>
      <c r="C2410" s="6" t="s">
        <v>4452</v>
      </c>
      <c r="D2410" s="25" t="s">
        <v>37</v>
      </c>
      <c r="E2410" s="28">
        <v>30.59</v>
      </c>
      <c r="F2410" s="25"/>
      <c r="G2410" s="25"/>
      <c r="H2410" s="25"/>
      <c r="I2410" s="25"/>
      <c r="J2410" s="25"/>
      <c r="K2410" s="25" t="s">
        <v>4113</v>
      </c>
      <c r="L2410" s="25"/>
      <c r="M2410"/>
      <c r="N2410"/>
      <c r="O2410" s="25">
        <v>-20.22</v>
      </c>
      <c r="P2410" s="25">
        <v>-27.13</v>
      </c>
      <c r="S2410" s="23" t="str">
        <f t="shared" si="114"/>
        <v/>
      </c>
      <c r="T2410" s="23">
        <f t="shared" si="112"/>
        <v>0</v>
      </c>
    </row>
    <row r="2411" spans="1:20" ht="17.399999999999999">
      <c r="A2411" s="23" t="str">
        <f t="shared" si="113"/>
        <v/>
      </c>
      <c r="B2411" s="24" t="s">
        <v>4924</v>
      </c>
      <c r="C2411" s="6" t="s">
        <v>4928</v>
      </c>
      <c r="D2411" s="25" t="s">
        <v>37</v>
      </c>
      <c r="E2411" s="28">
        <v>50.27</v>
      </c>
      <c r="F2411" s="25"/>
      <c r="G2411" s="25"/>
      <c r="H2411" s="25"/>
      <c r="I2411" s="25"/>
      <c r="J2411" s="25"/>
      <c r="K2411" s="25" t="s">
        <v>4080</v>
      </c>
      <c r="L2411" s="25"/>
      <c r="M2411"/>
      <c r="N2411"/>
      <c r="O2411" s="25">
        <v>-8.33</v>
      </c>
      <c r="P2411" s="25">
        <v>-35.17</v>
      </c>
      <c r="S2411" s="23" t="str">
        <f t="shared" si="114"/>
        <v/>
      </c>
      <c r="T2411" s="23">
        <f t="shared" si="112"/>
        <v>0</v>
      </c>
    </row>
    <row r="2412" spans="1:20" ht="17.399999999999999">
      <c r="A2412" s="23" t="str">
        <f t="shared" si="113"/>
        <v/>
      </c>
      <c r="B2412" s="24" t="s">
        <v>4663</v>
      </c>
      <c r="C2412" s="6" t="s">
        <v>4666</v>
      </c>
      <c r="D2412" s="25" t="s">
        <v>37</v>
      </c>
      <c r="E2412" s="28">
        <v>1152.57</v>
      </c>
      <c r="F2412" s="25"/>
      <c r="G2412" s="25"/>
      <c r="H2412" s="25"/>
      <c r="I2412" s="25"/>
      <c r="J2412" s="25"/>
      <c r="K2412" s="25" t="s">
        <v>4085</v>
      </c>
      <c r="L2412" s="25"/>
      <c r="M2412"/>
      <c r="N2412"/>
      <c r="O2412" s="25">
        <v>-30.1</v>
      </c>
      <c r="P2412" s="25">
        <v>-24.27</v>
      </c>
      <c r="S2412" s="23" t="str">
        <f t="shared" si="114"/>
        <v/>
      </c>
      <c r="T2412" s="23">
        <f t="shared" si="112"/>
        <v>0</v>
      </c>
    </row>
    <row r="2413" spans="1:20" ht="17.399999999999999">
      <c r="A2413" s="23" t="str">
        <f t="shared" si="113"/>
        <v/>
      </c>
      <c r="B2413" s="24" t="s">
        <v>4497</v>
      </c>
      <c r="C2413" s="6" t="s">
        <v>4503</v>
      </c>
      <c r="D2413" s="25" t="s">
        <v>37</v>
      </c>
      <c r="E2413" s="28">
        <v>22.62</v>
      </c>
      <c r="F2413" s="25"/>
      <c r="G2413" s="25"/>
      <c r="H2413" s="25"/>
      <c r="I2413" s="25"/>
      <c r="J2413" s="25"/>
      <c r="K2413" s="25" t="s">
        <v>4113</v>
      </c>
      <c r="L2413" s="25"/>
      <c r="M2413"/>
      <c r="N2413"/>
      <c r="O2413" s="25">
        <v>-20.239999999999998</v>
      </c>
      <c r="P2413" s="25">
        <v>-34.520000000000003</v>
      </c>
      <c r="S2413" s="23" t="str">
        <f t="shared" si="114"/>
        <v/>
      </c>
      <c r="T2413" s="23">
        <f t="shared" si="112"/>
        <v>0</v>
      </c>
    </row>
    <row r="2414" spans="1:20" ht="17.399999999999999">
      <c r="A2414" s="23" t="str">
        <f t="shared" si="113"/>
        <v/>
      </c>
      <c r="B2414" s="24" t="s">
        <v>4461</v>
      </c>
      <c r="C2414" s="6" t="s">
        <v>4465</v>
      </c>
      <c r="D2414" s="25" t="s">
        <v>37</v>
      </c>
      <c r="E2414" s="28">
        <v>262.77999999999997</v>
      </c>
      <c r="F2414" s="25"/>
      <c r="G2414" s="25"/>
      <c r="H2414" s="25"/>
      <c r="I2414" s="25"/>
      <c r="J2414" s="25"/>
      <c r="K2414" s="25" t="s">
        <v>4102</v>
      </c>
      <c r="L2414" s="25"/>
      <c r="M2414"/>
      <c r="N2414"/>
      <c r="O2414" s="25">
        <v>16.239999999999998</v>
      </c>
      <c r="P2414" s="25">
        <v>28.86</v>
      </c>
      <c r="S2414" s="23" t="str">
        <f t="shared" si="114"/>
        <v/>
      </c>
      <c r="T2414" s="23">
        <f t="shared" si="112"/>
        <v>0</v>
      </c>
    </row>
    <row r="2415" spans="1:20" ht="17.399999999999999">
      <c r="A2415" s="23" t="str">
        <f t="shared" si="113"/>
        <v/>
      </c>
      <c r="B2415" s="24" t="s">
        <v>5069</v>
      </c>
      <c r="C2415" s="6" t="s">
        <v>5070</v>
      </c>
      <c r="D2415" s="25" t="s">
        <v>9</v>
      </c>
      <c r="E2415" s="28">
        <v>2041.56</v>
      </c>
      <c r="F2415" s="25">
        <v>7</v>
      </c>
      <c r="G2415" s="25">
        <v>97.64</v>
      </c>
      <c r="H2415" s="25">
        <v>96.57</v>
      </c>
      <c r="I2415" s="25"/>
      <c r="J2415" s="25">
        <v>90.6</v>
      </c>
      <c r="K2415" s="25" t="s">
        <v>4115</v>
      </c>
      <c r="L2415" s="25"/>
      <c r="M2415"/>
      <c r="N2415"/>
      <c r="O2415" s="25">
        <v>-13.55</v>
      </c>
      <c r="P2415" s="25">
        <v>-40.44</v>
      </c>
      <c r="S2415" s="23" t="str">
        <f t="shared" si="114"/>
        <v/>
      </c>
      <c r="T2415" s="23">
        <f t="shared" si="112"/>
        <v>0</v>
      </c>
    </row>
    <row r="2416" spans="1:20" ht="17.399999999999999">
      <c r="A2416" s="23" t="str">
        <f t="shared" si="113"/>
        <v/>
      </c>
      <c r="B2416" s="24" t="s">
        <v>4611</v>
      </c>
      <c r="C2416" s="6" t="s">
        <v>4612</v>
      </c>
      <c r="D2416" s="25" t="s">
        <v>37</v>
      </c>
      <c r="E2416" s="28">
        <v>64.55</v>
      </c>
      <c r="F2416" s="25"/>
      <c r="G2416" s="25"/>
      <c r="H2416" s="25"/>
      <c r="I2416" s="25"/>
      <c r="J2416" s="25"/>
      <c r="K2416" s="25" t="s">
        <v>4105</v>
      </c>
      <c r="L2416" s="25"/>
      <c r="M2416"/>
      <c r="N2416"/>
      <c r="O2416" s="25">
        <v>-15.81</v>
      </c>
      <c r="P2416" s="25">
        <v>-45.28</v>
      </c>
      <c r="S2416" s="23" t="str">
        <f t="shared" si="114"/>
        <v/>
      </c>
      <c r="T2416" s="23">
        <f t="shared" si="112"/>
        <v>0</v>
      </c>
    </row>
    <row r="2417" spans="1:20" ht="17.399999999999999">
      <c r="A2417" s="23" t="str">
        <f t="shared" si="113"/>
        <v/>
      </c>
      <c r="B2417" s="24" t="s">
        <v>5257</v>
      </c>
      <c r="C2417" s="6" t="s">
        <v>5259</v>
      </c>
      <c r="D2417" s="25" t="s">
        <v>37</v>
      </c>
      <c r="E2417" s="28">
        <v>498.44</v>
      </c>
      <c r="F2417" s="25"/>
      <c r="G2417" s="25"/>
      <c r="H2417" s="25"/>
      <c r="I2417" s="25"/>
      <c r="J2417" s="25"/>
      <c r="K2417" s="25" t="s">
        <v>4088</v>
      </c>
      <c r="L2417" s="25"/>
      <c r="M2417"/>
      <c r="N2417"/>
      <c r="O2417" s="25">
        <v>-55.48</v>
      </c>
      <c r="P2417" s="25"/>
      <c r="S2417" s="23" t="str">
        <f t="shared" si="114"/>
        <v/>
      </c>
      <c r="T2417" s="23">
        <f t="shared" si="112"/>
        <v>0</v>
      </c>
    </row>
    <row r="2418" spans="1:20" ht="17.399999999999999">
      <c r="A2418" s="23" t="str">
        <f t="shared" si="113"/>
        <v/>
      </c>
      <c r="B2418" s="24" t="s">
        <v>4506</v>
      </c>
      <c r="C2418" s="6" t="s">
        <v>4510</v>
      </c>
      <c r="D2418" s="25" t="s">
        <v>37</v>
      </c>
      <c r="E2418" s="28">
        <v>4138</v>
      </c>
      <c r="F2418" s="25">
        <v>1</v>
      </c>
      <c r="G2418" s="25">
        <v>9.3000000000000007</v>
      </c>
      <c r="H2418" s="25">
        <v>9.3000000000000007</v>
      </c>
      <c r="I2418" s="25">
        <v>9.3000000000000007</v>
      </c>
      <c r="J2418" s="25"/>
      <c r="K2418" s="25" t="s">
        <v>4091</v>
      </c>
      <c r="L2418" s="25"/>
      <c r="M2418"/>
      <c r="N2418"/>
      <c r="O2418" s="25">
        <v>-25.65</v>
      </c>
      <c r="P2418" s="25">
        <v>55.85</v>
      </c>
      <c r="S2418" s="23" t="str">
        <f t="shared" si="114"/>
        <v/>
      </c>
      <c r="T2418" s="23">
        <f t="shared" si="112"/>
        <v>0</v>
      </c>
    </row>
    <row r="2419" spans="1:20" ht="17.399999999999999">
      <c r="A2419" s="23" t="str">
        <f t="shared" si="113"/>
        <v/>
      </c>
      <c r="B2419" s="24" t="s">
        <v>4625</v>
      </c>
      <c r="C2419" s="6" t="s">
        <v>4630</v>
      </c>
      <c r="D2419" s="25" t="s">
        <v>37</v>
      </c>
      <c r="E2419" s="28">
        <v>48.08</v>
      </c>
      <c r="F2419" s="25"/>
      <c r="G2419" s="25"/>
      <c r="H2419" s="25"/>
      <c r="I2419" s="25"/>
      <c r="J2419" s="25"/>
      <c r="K2419" s="25" t="s">
        <v>4109</v>
      </c>
      <c r="L2419" s="25"/>
      <c r="M2419"/>
      <c r="N2419"/>
      <c r="O2419" s="25">
        <v>-0.79</v>
      </c>
      <c r="P2419" s="25">
        <v>-15.76</v>
      </c>
      <c r="S2419" s="23" t="str">
        <f t="shared" si="114"/>
        <v/>
      </c>
      <c r="T2419" s="23">
        <f t="shared" si="112"/>
        <v>0</v>
      </c>
    </row>
    <row r="2420" spans="1:20" ht="17.399999999999999">
      <c r="A2420" s="23" t="str">
        <f t="shared" si="113"/>
        <v/>
      </c>
      <c r="B2420" s="24" t="s">
        <v>4479</v>
      </c>
      <c r="C2420" s="6" t="s">
        <v>4481</v>
      </c>
      <c r="D2420" s="25" t="s">
        <v>37</v>
      </c>
      <c r="E2420" s="28">
        <v>24.25</v>
      </c>
      <c r="F2420" s="25"/>
      <c r="G2420" s="25"/>
      <c r="H2420" s="25"/>
      <c r="I2420" s="25"/>
      <c r="J2420" s="25"/>
      <c r="K2420" s="25" t="s">
        <v>4119</v>
      </c>
      <c r="L2420" s="25"/>
      <c r="M2420"/>
      <c r="N2420"/>
      <c r="O2420" s="25">
        <v>-21.74</v>
      </c>
      <c r="P2420" s="25">
        <v>-27.57</v>
      </c>
      <c r="S2420" s="23" t="str">
        <f t="shared" si="114"/>
        <v/>
      </c>
      <c r="T2420" s="23">
        <f t="shared" si="112"/>
        <v>0</v>
      </c>
    </row>
    <row r="2421" spans="1:20" ht="17.399999999999999">
      <c r="A2421" s="23">
        <f t="shared" si="113"/>
        <v>237</v>
      </c>
      <c r="B2421" s="24" t="s">
        <v>4281</v>
      </c>
      <c r="C2421" s="6" t="s">
        <v>4283</v>
      </c>
      <c r="D2421" s="25" t="s">
        <v>37</v>
      </c>
      <c r="E2421" s="28">
        <v>288.42</v>
      </c>
      <c r="F2421" s="25">
        <v>1</v>
      </c>
      <c r="G2421" s="25">
        <v>4.0999999999999996</v>
      </c>
      <c r="H2421" s="25">
        <v>4.0999999999999996</v>
      </c>
      <c r="I2421" s="25">
        <v>4.0999999999999996</v>
      </c>
      <c r="J2421" s="25">
        <v>4.0999999999999996</v>
      </c>
      <c r="K2421" s="25" t="s">
        <v>4092</v>
      </c>
      <c r="L2421" s="25"/>
      <c r="M2421"/>
      <c r="N2421"/>
      <c r="O2421" s="25">
        <v>-18.329999999999998</v>
      </c>
      <c r="P2421" s="25">
        <v>-33.72</v>
      </c>
      <c r="S2421" s="23">
        <f t="shared" si="114"/>
        <v>288.44421</v>
      </c>
      <c r="T2421" s="23">
        <f t="shared" si="112"/>
        <v>0</v>
      </c>
    </row>
    <row r="2422" spans="1:20" ht="17.399999999999999">
      <c r="A2422" s="23">
        <f t="shared" si="113"/>
        <v>60</v>
      </c>
      <c r="B2422" s="24" t="s">
        <v>4715</v>
      </c>
      <c r="C2422" s="6" t="s">
        <v>4720</v>
      </c>
      <c r="D2422" s="25" t="s">
        <v>9</v>
      </c>
      <c r="E2422" s="28">
        <v>10132.36</v>
      </c>
      <c r="F2422" s="25">
        <v>9</v>
      </c>
      <c r="G2422" s="25">
        <v>106.79</v>
      </c>
      <c r="H2422" s="25">
        <v>107.66</v>
      </c>
      <c r="I2422" s="25">
        <v>97.6</v>
      </c>
      <c r="J2422" s="25">
        <v>106.38</v>
      </c>
      <c r="K2422" s="25" t="s">
        <v>4115</v>
      </c>
      <c r="L2422" s="25"/>
      <c r="M2422"/>
      <c r="N2422"/>
      <c r="O2422" s="25">
        <v>-3</v>
      </c>
      <c r="P2422" s="25">
        <v>20.47</v>
      </c>
      <c r="S2422" s="23">
        <f t="shared" si="114"/>
        <v>10132.38422</v>
      </c>
      <c r="T2422" s="23">
        <f t="shared" si="112"/>
        <v>0</v>
      </c>
    </row>
    <row r="2423" spans="1:20" ht="17.399999999999999">
      <c r="A2423" s="23" t="str">
        <f t="shared" si="113"/>
        <v/>
      </c>
      <c r="B2423" s="24" t="s">
        <v>4546</v>
      </c>
      <c r="C2423" s="6" t="s">
        <v>4548</v>
      </c>
      <c r="D2423" s="25" t="s">
        <v>37</v>
      </c>
      <c r="E2423" s="28">
        <v>69.39</v>
      </c>
      <c r="F2423" s="25"/>
      <c r="G2423" s="25"/>
      <c r="H2423" s="25"/>
      <c r="I2423" s="25"/>
      <c r="J2423" s="25"/>
      <c r="K2423" s="25" t="s">
        <v>4113</v>
      </c>
      <c r="L2423" s="25"/>
      <c r="M2423"/>
      <c r="N2423"/>
      <c r="O2423" s="25">
        <v>-3.41</v>
      </c>
      <c r="P2423" s="25">
        <v>-32.58</v>
      </c>
      <c r="S2423" s="23" t="str">
        <f t="shared" si="114"/>
        <v/>
      </c>
      <c r="T2423" s="23">
        <f t="shared" si="112"/>
        <v>0</v>
      </c>
    </row>
    <row r="2424" spans="1:20" ht="17.399999999999999">
      <c r="A2424" s="23" t="str">
        <f t="shared" si="113"/>
        <v/>
      </c>
      <c r="B2424" s="24" t="s">
        <v>4641</v>
      </c>
      <c r="C2424" s="6" t="s">
        <v>4643</v>
      </c>
      <c r="D2424" s="25" t="s">
        <v>37</v>
      </c>
      <c r="E2424" s="28">
        <v>71.19</v>
      </c>
      <c r="F2424" s="25"/>
      <c r="G2424" s="25"/>
      <c r="H2424" s="25"/>
      <c r="I2424" s="25"/>
      <c r="J2424" s="25"/>
      <c r="K2424" s="25" t="s">
        <v>4113</v>
      </c>
      <c r="L2424" s="25"/>
      <c r="M2424"/>
      <c r="N2424"/>
      <c r="O2424" s="25">
        <v>-27.24</v>
      </c>
      <c r="P2424" s="25">
        <v>-31.52</v>
      </c>
      <c r="S2424" s="23" t="str">
        <f t="shared" si="114"/>
        <v/>
      </c>
      <c r="T2424" s="23">
        <f t="shared" si="112"/>
        <v>0</v>
      </c>
    </row>
    <row r="2425" spans="1:20" ht="17.399999999999999">
      <c r="A2425" s="23" t="str">
        <f t="shared" si="113"/>
        <v/>
      </c>
      <c r="B2425" s="24" t="s">
        <v>4944</v>
      </c>
      <c r="C2425" s="6" t="s">
        <v>4945</v>
      </c>
      <c r="D2425" s="25" t="s">
        <v>37</v>
      </c>
      <c r="E2425" s="28">
        <v>33.18</v>
      </c>
      <c r="F2425" s="25">
        <v>1</v>
      </c>
      <c r="G2425" s="25"/>
      <c r="H2425" s="25"/>
      <c r="I2425" s="25"/>
      <c r="J2425" s="25"/>
      <c r="K2425" s="25" t="s">
        <v>4113</v>
      </c>
      <c r="L2425" s="25"/>
      <c r="M2425"/>
      <c r="N2425"/>
      <c r="O2425" s="25">
        <v>-41.18</v>
      </c>
      <c r="P2425" s="25">
        <v>-34.64</v>
      </c>
      <c r="S2425" s="23" t="str">
        <f t="shared" si="114"/>
        <v/>
      </c>
      <c r="T2425" s="23">
        <f t="shared" si="112"/>
        <v>0</v>
      </c>
    </row>
    <row r="2426" spans="1:20" ht="17.399999999999999">
      <c r="A2426" s="23" t="str">
        <f t="shared" si="113"/>
        <v/>
      </c>
      <c r="B2426" s="24" t="s">
        <v>4574</v>
      </c>
      <c r="C2426" s="6" t="s">
        <v>4580</v>
      </c>
      <c r="D2426" s="25" t="s">
        <v>37</v>
      </c>
      <c r="E2426" s="28">
        <v>260.58</v>
      </c>
      <c r="F2426" s="25">
        <v>1</v>
      </c>
      <c r="G2426" s="25"/>
      <c r="H2426" s="25">
        <v>-0.2</v>
      </c>
      <c r="I2426" s="25"/>
      <c r="J2426" s="25">
        <v>-0.2</v>
      </c>
      <c r="K2426" s="25" t="s">
        <v>4091</v>
      </c>
      <c r="L2426" s="25"/>
      <c r="M2426"/>
      <c r="N2426"/>
      <c r="O2426" s="25">
        <v>-19.97</v>
      </c>
      <c r="P2426" s="25">
        <v>-15.72</v>
      </c>
      <c r="S2426" s="23" t="str">
        <f t="shared" si="114"/>
        <v/>
      </c>
      <c r="T2426" s="23">
        <f t="shared" si="112"/>
        <v>0</v>
      </c>
    </row>
    <row r="2427" spans="1:20" ht="17.399999999999999">
      <c r="A2427" s="23" t="str">
        <f t="shared" si="113"/>
        <v/>
      </c>
      <c r="B2427" s="24" t="s">
        <v>4552</v>
      </c>
      <c r="C2427" s="6" t="s">
        <v>4557</v>
      </c>
      <c r="D2427" s="25" t="s">
        <v>37</v>
      </c>
      <c r="E2427" s="28">
        <v>146.11000000000001</v>
      </c>
      <c r="F2427" s="25"/>
      <c r="G2427" s="25"/>
      <c r="H2427" s="25"/>
      <c r="I2427" s="25"/>
      <c r="J2427" s="25"/>
      <c r="K2427" s="25" t="s">
        <v>4091</v>
      </c>
      <c r="L2427" s="25"/>
      <c r="M2427"/>
      <c r="N2427"/>
      <c r="O2427" s="25">
        <v>-14.4</v>
      </c>
      <c r="P2427" s="25">
        <v>2.04</v>
      </c>
      <c r="S2427" s="23" t="str">
        <f t="shared" si="114"/>
        <v/>
      </c>
      <c r="T2427" s="23">
        <f t="shared" si="112"/>
        <v>0</v>
      </c>
    </row>
    <row r="2428" spans="1:20" ht="17.399999999999999">
      <c r="A2428" s="23" t="str">
        <f t="shared" si="113"/>
        <v/>
      </c>
      <c r="B2428" s="24" t="s">
        <v>4511</v>
      </c>
      <c r="C2428" s="6" t="s">
        <v>4513</v>
      </c>
      <c r="D2428" s="25" t="s">
        <v>37</v>
      </c>
      <c r="E2428" s="28">
        <v>799.95</v>
      </c>
      <c r="F2428" s="25">
        <v>1</v>
      </c>
      <c r="G2428" s="25"/>
      <c r="H2428" s="25"/>
      <c r="I2428" s="25"/>
      <c r="J2428" s="25"/>
      <c r="K2428" s="25" t="s">
        <v>4100</v>
      </c>
      <c r="L2428" s="25"/>
      <c r="M2428"/>
      <c r="N2428"/>
      <c r="O2428" s="25">
        <v>-45.8</v>
      </c>
      <c r="P2428" s="25">
        <v>-46.74</v>
      </c>
      <c r="S2428" s="23" t="str">
        <f t="shared" si="114"/>
        <v/>
      </c>
      <c r="T2428" s="23">
        <f t="shared" si="112"/>
        <v>0</v>
      </c>
    </row>
    <row r="2429" spans="1:20" ht="17.399999999999999">
      <c r="A2429" s="23" t="str">
        <f t="shared" si="113"/>
        <v/>
      </c>
      <c r="B2429" s="24" t="s">
        <v>4333</v>
      </c>
      <c r="C2429" s="6" t="s">
        <v>4335</v>
      </c>
      <c r="D2429" s="25" t="s">
        <v>9</v>
      </c>
      <c r="E2429" s="28">
        <v>35.869999999999997</v>
      </c>
      <c r="F2429" s="25"/>
      <c r="G2429" s="25"/>
      <c r="H2429" s="25"/>
      <c r="I2429" s="25"/>
      <c r="J2429" s="25"/>
      <c r="K2429" s="25" t="s">
        <v>4086</v>
      </c>
      <c r="L2429" s="25"/>
      <c r="M2429"/>
      <c r="N2429"/>
      <c r="O2429" s="25">
        <v>44.14</v>
      </c>
      <c r="P2429" s="25">
        <v>9.56</v>
      </c>
      <c r="S2429" s="23" t="str">
        <f t="shared" si="114"/>
        <v/>
      </c>
      <c r="T2429" s="23">
        <f t="shared" si="112"/>
        <v>0</v>
      </c>
    </row>
    <row r="2430" spans="1:20" ht="17.399999999999999">
      <c r="A2430" s="23" t="str">
        <f t="shared" si="113"/>
        <v/>
      </c>
      <c r="B2430" s="24" t="s">
        <v>4575</v>
      </c>
      <c r="C2430" s="6" t="s">
        <v>4581</v>
      </c>
      <c r="D2430" s="25" t="s">
        <v>37</v>
      </c>
      <c r="E2430" s="28">
        <v>182.91</v>
      </c>
      <c r="F2430" s="25"/>
      <c r="G2430" s="25"/>
      <c r="H2430" s="25"/>
      <c r="I2430" s="25"/>
      <c r="J2430" s="25"/>
      <c r="K2430" s="25" t="s">
        <v>4107</v>
      </c>
      <c r="L2430" s="25"/>
      <c r="M2430"/>
      <c r="N2430"/>
      <c r="O2430" s="25">
        <v>-11.28</v>
      </c>
      <c r="P2430" s="25">
        <v>49.76</v>
      </c>
      <c r="S2430" s="23" t="str">
        <f t="shared" si="114"/>
        <v/>
      </c>
      <c r="T2430" s="23">
        <f t="shared" si="112"/>
        <v>0</v>
      </c>
    </row>
    <row r="2431" spans="1:20" ht="17.399999999999999">
      <c r="A2431" s="23" t="str">
        <f t="shared" si="113"/>
        <v/>
      </c>
      <c r="B2431" s="24" t="s">
        <v>5075</v>
      </c>
      <c r="C2431" s="6" t="s">
        <v>5077</v>
      </c>
      <c r="D2431" s="25" t="s">
        <v>37</v>
      </c>
      <c r="E2431" s="28">
        <v>58.33</v>
      </c>
      <c r="F2431" s="25">
        <v>3</v>
      </c>
      <c r="G2431" s="25">
        <v>1.6</v>
      </c>
      <c r="H2431" s="25">
        <v>1.6</v>
      </c>
      <c r="I2431" s="25"/>
      <c r="J2431" s="25"/>
      <c r="K2431" s="25" t="s">
        <v>4113</v>
      </c>
      <c r="L2431" s="25"/>
      <c r="M2431"/>
      <c r="N2431"/>
      <c r="O2431" s="25">
        <v>-8.94</v>
      </c>
      <c r="P2431" s="25">
        <v>-22.13</v>
      </c>
      <c r="S2431" s="23" t="str">
        <f t="shared" si="114"/>
        <v/>
      </c>
      <c r="T2431" s="23">
        <f t="shared" si="112"/>
        <v>0</v>
      </c>
    </row>
    <row r="2432" spans="1:20" ht="17.399999999999999">
      <c r="A2432" s="23" t="str">
        <f t="shared" si="113"/>
        <v/>
      </c>
      <c r="B2432" s="24" t="s">
        <v>4592</v>
      </c>
      <c r="C2432" s="6" t="s">
        <v>4597</v>
      </c>
      <c r="D2432" s="25" t="s">
        <v>37</v>
      </c>
      <c r="E2432" s="28">
        <v>204.75</v>
      </c>
      <c r="F2432" s="25"/>
      <c r="G2432" s="25"/>
      <c r="H2432" s="25"/>
      <c r="I2432" s="25"/>
      <c r="J2432" s="25"/>
      <c r="K2432" s="25" t="s">
        <v>4110</v>
      </c>
      <c r="L2432" s="25"/>
      <c r="M2432"/>
      <c r="N2432"/>
      <c r="O2432" s="25">
        <v>-33.04</v>
      </c>
      <c r="P2432" s="25">
        <v>-39.229999999999997</v>
      </c>
      <c r="S2432" s="23" t="str">
        <f t="shared" si="114"/>
        <v/>
      </c>
      <c r="T2432" s="23">
        <f t="shared" si="112"/>
        <v>0</v>
      </c>
    </row>
    <row r="2433" spans="1:20" ht="17.399999999999999">
      <c r="A2433" s="23" t="str">
        <f t="shared" si="113"/>
        <v/>
      </c>
      <c r="B2433" s="24" t="s">
        <v>4512</v>
      </c>
      <c r="C2433" s="6" t="s">
        <v>4514</v>
      </c>
      <c r="D2433" s="25" t="s">
        <v>37</v>
      </c>
      <c r="E2433" s="28">
        <v>60.73</v>
      </c>
      <c r="F2433" s="25">
        <v>1</v>
      </c>
      <c r="G2433" s="25">
        <v>1.7</v>
      </c>
      <c r="H2433" s="25">
        <v>1.8</v>
      </c>
      <c r="I2433" s="25"/>
      <c r="J2433" s="25"/>
      <c r="K2433" s="25" t="s">
        <v>4110</v>
      </c>
      <c r="L2433" s="25"/>
      <c r="M2433"/>
      <c r="N2433"/>
      <c r="O2433" s="25">
        <v>-24.9</v>
      </c>
      <c r="P2433" s="25">
        <v>-38.880000000000003</v>
      </c>
      <c r="S2433" s="23" t="str">
        <f t="shared" si="114"/>
        <v/>
      </c>
      <c r="T2433" s="23">
        <f t="shared" si="112"/>
        <v>0</v>
      </c>
    </row>
    <row r="2434" spans="1:20" ht="17.399999999999999">
      <c r="A2434" s="23" t="str">
        <f t="shared" si="113"/>
        <v/>
      </c>
      <c r="B2434" s="24" t="s">
        <v>4954</v>
      </c>
      <c r="C2434" s="6" t="s">
        <v>4956</v>
      </c>
      <c r="D2434" s="25" t="s">
        <v>37</v>
      </c>
      <c r="E2434" s="28">
        <v>346.24</v>
      </c>
      <c r="F2434" s="25"/>
      <c r="G2434" s="25"/>
      <c r="H2434" s="25"/>
      <c r="I2434" s="25"/>
      <c r="J2434" s="25"/>
      <c r="K2434" s="25" t="s">
        <v>4085</v>
      </c>
      <c r="L2434" s="25"/>
      <c r="M2434"/>
      <c r="N2434"/>
      <c r="O2434" s="25">
        <v>-39.299999999999997</v>
      </c>
      <c r="P2434" s="25">
        <v>-49.82</v>
      </c>
      <c r="S2434" s="23" t="str">
        <f t="shared" si="114"/>
        <v/>
      </c>
      <c r="T2434" s="23">
        <f t="shared" si="112"/>
        <v>0</v>
      </c>
    </row>
    <row r="2435" spans="1:20" ht="17.399999999999999">
      <c r="A2435" s="23" t="str">
        <f t="shared" si="113"/>
        <v/>
      </c>
      <c r="B2435" s="24" t="s">
        <v>4583</v>
      </c>
      <c r="C2435" s="6" t="s">
        <v>4586</v>
      </c>
      <c r="D2435" s="25" t="s">
        <v>9</v>
      </c>
      <c r="E2435" s="28">
        <v>2962.56</v>
      </c>
      <c r="F2435" s="25"/>
      <c r="G2435" s="25"/>
      <c r="H2435" s="25"/>
      <c r="I2435" s="25"/>
      <c r="J2435" s="25"/>
      <c r="K2435" s="25" t="s">
        <v>4097</v>
      </c>
      <c r="L2435" s="25"/>
      <c r="M2435"/>
      <c r="N2435"/>
      <c r="O2435" s="25">
        <v>-30.28</v>
      </c>
      <c r="P2435" s="25">
        <v>-42.29</v>
      </c>
      <c r="S2435" s="23" t="str">
        <f t="shared" si="114"/>
        <v/>
      </c>
      <c r="T2435" s="23">
        <f t="shared" si="112"/>
        <v>0</v>
      </c>
    </row>
    <row r="2436" spans="1:20" ht="17.399999999999999">
      <c r="A2436" s="23" t="str">
        <f t="shared" si="113"/>
        <v/>
      </c>
      <c r="B2436" s="24" t="s">
        <v>4753</v>
      </c>
      <c r="C2436" s="6" t="s">
        <v>4755</v>
      </c>
      <c r="D2436" s="25" t="s">
        <v>37</v>
      </c>
      <c r="E2436" s="28">
        <v>43.06</v>
      </c>
      <c r="F2436" s="25"/>
      <c r="G2436" s="25"/>
      <c r="H2436" s="25"/>
      <c r="I2436" s="25"/>
      <c r="J2436" s="25"/>
      <c r="K2436" s="25" t="s">
        <v>4105</v>
      </c>
      <c r="L2436" s="25"/>
      <c r="M2436"/>
      <c r="N2436"/>
      <c r="O2436" s="25">
        <v>-4.54</v>
      </c>
      <c r="P2436" s="25">
        <v>-21.96</v>
      </c>
      <c r="S2436" s="23" t="str">
        <f t="shared" si="114"/>
        <v/>
      </c>
      <c r="T2436" s="23">
        <f t="shared" si="112"/>
        <v>0</v>
      </c>
    </row>
    <row r="2437" spans="1:20" ht="17.399999999999999">
      <c r="A2437" s="23" t="str">
        <f t="shared" si="113"/>
        <v/>
      </c>
      <c r="B2437" s="24" t="s">
        <v>4539</v>
      </c>
      <c r="C2437" s="6" t="s">
        <v>4983</v>
      </c>
      <c r="D2437" s="25" t="s">
        <v>37</v>
      </c>
      <c r="E2437" s="28">
        <v>27.39</v>
      </c>
      <c r="F2437" s="25"/>
      <c r="G2437" s="25"/>
      <c r="H2437" s="25"/>
      <c r="I2437" s="25"/>
      <c r="J2437" s="25"/>
      <c r="K2437" s="25" t="s">
        <v>4113</v>
      </c>
      <c r="L2437" s="25"/>
      <c r="M2437"/>
      <c r="N2437"/>
      <c r="O2437" s="25">
        <v>-22.05</v>
      </c>
      <c r="P2437" s="25">
        <v>-40.479999999999997</v>
      </c>
      <c r="S2437" s="23" t="str">
        <f t="shared" si="114"/>
        <v/>
      </c>
      <c r="T2437" s="23">
        <f t="shared" si="112"/>
        <v>0</v>
      </c>
    </row>
    <row r="2438" spans="1:20" ht="17.399999999999999">
      <c r="A2438" s="23">
        <f t="shared" si="113"/>
        <v>239</v>
      </c>
      <c r="B2438" s="24" t="s">
        <v>4892</v>
      </c>
      <c r="C2438" s="6" t="s">
        <v>4897</v>
      </c>
      <c r="D2438" s="25" t="s">
        <v>37</v>
      </c>
      <c r="E2438" s="28">
        <v>278.44</v>
      </c>
      <c r="F2438" s="25">
        <v>2</v>
      </c>
      <c r="G2438" s="25">
        <v>3.5</v>
      </c>
      <c r="H2438" s="25">
        <v>3.5</v>
      </c>
      <c r="I2438" s="25">
        <v>2</v>
      </c>
      <c r="J2438" s="25">
        <v>2</v>
      </c>
      <c r="K2438" s="25" t="s">
        <v>4105</v>
      </c>
      <c r="L2438" s="25"/>
      <c r="M2438"/>
      <c r="N2438"/>
      <c r="O2438" s="25">
        <v>-10.41</v>
      </c>
      <c r="P2438" s="25">
        <v>-33.93</v>
      </c>
      <c r="S2438" s="23">
        <f t="shared" si="114"/>
        <v>278.46438000000001</v>
      </c>
      <c r="T2438" s="23">
        <f t="shared" si="112"/>
        <v>0</v>
      </c>
    </row>
    <row r="2439" spans="1:20" ht="17.399999999999999">
      <c r="A2439" s="23" t="str">
        <f t="shared" si="113"/>
        <v/>
      </c>
      <c r="B2439" s="24" t="s">
        <v>4547</v>
      </c>
      <c r="C2439" s="6" t="s">
        <v>4549</v>
      </c>
      <c r="D2439" s="25" t="s">
        <v>37</v>
      </c>
      <c r="E2439" s="28">
        <v>94.42</v>
      </c>
      <c r="F2439" s="25">
        <v>1</v>
      </c>
      <c r="G2439" s="25"/>
      <c r="H2439" s="25"/>
      <c r="I2439" s="25"/>
      <c r="J2439" s="25"/>
      <c r="K2439" s="25" t="s">
        <v>4091</v>
      </c>
      <c r="L2439" s="25"/>
      <c r="M2439"/>
      <c r="N2439"/>
      <c r="O2439" s="25">
        <v>-1.32</v>
      </c>
      <c r="P2439" s="25">
        <v>-5.81</v>
      </c>
      <c r="S2439" s="23" t="str">
        <f t="shared" si="114"/>
        <v/>
      </c>
      <c r="T2439" s="23">
        <f t="shared" si="112"/>
        <v>0</v>
      </c>
    </row>
    <row r="2440" spans="1:20" ht="17.399999999999999">
      <c r="A2440" s="23" t="str">
        <f t="shared" si="113"/>
        <v/>
      </c>
      <c r="B2440" s="24" t="s">
        <v>4691</v>
      </c>
      <c r="C2440" s="6" t="s">
        <v>4703</v>
      </c>
      <c r="D2440" s="25" t="s">
        <v>37</v>
      </c>
      <c r="E2440" s="28">
        <v>80.17</v>
      </c>
      <c r="F2440" s="25"/>
      <c r="G2440" s="25"/>
      <c r="H2440" s="25"/>
      <c r="I2440" s="25"/>
      <c r="J2440" s="25"/>
      <c r="K2440" s="25" t="s">
        <v>4102</v>
      </c>
      <c r="L2440" s="25"/>
      <c r="M2440"/>
      <c r="N2440"/>
      <c r="O2440" s="25">
        <v>14.45</v>
      </c>
      <c r="P2440" s="25">
        <v>-7.22</v>
      </c>
      <c r="S2440" s="23" t="str">
        <f t="shared" si="114"/>
        <v/>
      </c>
      <c r="T2440" s="23">
        <f t="shared" si="112"/>
        <v>0</v>
      </c>
    </row>
    <row r="2441" spans="1:20" ht="17.399999999999999">
      <c r="A2441" s="23" t="str">
        <f t="shared" si="113"/>
        <v/>
      </c>
      <c r="B2441" s="24" t="s">
        <v>4576</v>
      </c>
      <c r="C2441" s="6" t="s">
        <v>4582</v>
      </c>
      <c r="D2441" s="25" t="s">
        <v>37</v>
      </c>
      <c r="E2441" s="28">
        <v>170.03</v>
      </c>
      <c r="F2441" s="25">
        <v>1</v>
      </c>
      <c r="G2441" s="25">
        <v>2.9</v>
      </c>
      <c r="H2441" s="25">
        <v>2.9</v>
      </c>
      <c r="I2441" s="25"/>
      <c r="J2441" s="25"/>
      <c r="K2441" s="25" t="s">
        <v>4110</v>
      </c>
      <c r="L2441" s="25"/>
      <c r="M2441"/>
      <c r="N2441"/>
      <c r="O2441" s="25">
        <v>-35.22</v>
      </c>
      <c r="P2441" s="25">
        <v>-45.99</v>
      </c>
      <c r="S2441" s="23" t="str">
        <f t="shared" si="114"/>
        <v/>
      </c>
      <c r="T2441" s="23">
        <f t="shared" si="112"/>
        <v>0</v>
      </c>
    </row>
    <row r="2442" spans="1:20" ht="17.399999999999999">
      <c r="A2442" s="23" t="str">
        <f t="shared" si="113"/>
        <v/>
      </c>
      <c r="B2442" s="24" t="s">
        <v>4593</v>
      </c>
      <c r="C2442" s="6" t="s">
        <v>4598</v>
      </c>
      <c r="D2442" s="25" t="s">
        <v>37</v>
      </c>
      <c r="E2442" s="28">
        <v>33.950000000000003</v>
      </c>
      <c r="F2442" s="25"/>
      <c r="G2442" s="25"/>
      <c r="H2442" s="25"/>
      <c r="I2442" s="25"/>
      <c r="J2442" s="25"/>
      <c r="K2442" s="25" t="s">
        <v>4091</v>
      </c>
      <c r="L2442" s="25"/>
      <c r="M2442"/>
      <c r="N2442"/>
      <c r="O2442" s="25">
        <v>-27.89</v>
      </c>
      <c r="P2442" s="25">
        <v>-37.630000000000003</v>
      </c>
      <c r="S2442" s="23" t="str">
        <f t="shared" si="114"/>
        <v/>
      </c>
      <c r="T2442" s="23">
        <f t="shared" si="112"/>
        <v>0</v>
      </c>
    </row>
    <row r="2443" spans="1:20" ht="17.399999999999999">
      <c r="A2443" s="23" t="str">
        <f t="shared" si="113"/>
        <v/>
      </c>
      <c r="B2443" s="24" t="s">
        <v>4618</v>
      </c>
      <c r="C2443" s="6" t="s">
        <v>4620</v>
      </c>
      <c r="D2443" s="25" t="s">
        <v>37</v>
      </c>
      <c r="E2443" s="28">
        <v>98.43</v>
      </c>
      <c r="F2443" s="25"/>
      <c r="G2443" s="25"/>
      <c r="H2443" s="25"/>
      <c r="I2443" s="25"/>
      <c r="J2443" s="25"/>
      <c r="K2443" s="25" t="s">
        <v>4097</v>
      </c>
      <c r="L2443" s="25"/>
      <c r="M2443"/>
      <c r="N2443"/>
      <c r="O2443" s="25">
        <v>-31.19</v>
      </c>
      <c r="P2443" s="25">
        <v>-1.08</v>
      </c>
      <c r="S2443" s="23" t="str">
        <f t="shared" si="114"/>
        <v/>
      </c>
      <c r="T2443" s="23">
        <f t="shared" si="112"/>
        <v>0</v>
      </c>
    </row>
    <row r="2444" spans="1:20" ht="17.399999999999999">
      <c r="A2444" s="23" t="str">
        <f t="shared" si="113"/>
        <v/>
      </c>
      <c r="B2444" s="24" t="s">
        <v>4707</v>
      </c>
      <c r="C2444" s="6" t="s">
        <v>4714</v>
      </c>
      <c r="D2444" s="25" t="s">
        <v>37</v>
      </c>
      <c r="E2444" s="28">
        <v>41.44</v>
      </c>
      <c r="F2444" s="25"/>
      <c r="G2444" s="25"/>
      <c r="H2444" s="25"/>
      <c r="I2444" s="25"/>
      <c r="J2444" s="25"/>
      <c r="K2444" s="25" t="s">
        <v>4097</v>
      </c>
      <c r="L2444" s="25"/>
      <c r="M2444"/>
      <c r="N2444"/>
      <c r="O2444" s="25">
        <v>-46.39</v>
      </c>
      <c r="P2444" s="25">
        <v>-26.77</v>
      </c>
      <c r="S2444" s="23" t="str">
        <f t="shared" si="114"/>
        <v/>
      </c>
      <c r="T2444" s="23">
        <f t="shared" si="112"/>
        <v>0</v>
      </c>
    </row>
    <row r="2445" spans="1:20" ht="17.399999999999999">
      <c r="A2445" s="23" t="str">
        <f t="shared" si="113"/>
        <v/>
      </c>
      <c r="B2445" s="24" t="s">
        <v>4395</v>
      </c>
      <c r="C2445" s="6" t="s">
        <v>4403</v>
      </c>
      <c r="D2445" s="25" t="s">
        <v>9</v>
      </c>
      <c r="E2445" s="28">
        <v>402.26</v>
      </c>
      <c r="F2445" s="25"/>
      <c r="G2445" s="25"/>
      <c r="H2445" s="25"/>
      <c r="I2445" s="25"/>
      <c r="J2445" s="25"/>
      <c r="K2445" s="25" t="s">
        <v>4106</v>
      </c>
      <c r="L2445" s="25"/>
      <c r="M2445"/>
      <c r="N2445"/>
      <c r="O2445" s="25">
        <v>-28.32</v>
      </c>
      <c r="P2445" s="25">
        <v>-17.329999999999998</v>
      </c>
      <c r="S2445" s="23" t="str">
        <f t="shared" si="114"/>
        <v/>
      </c>
      <c r="T2445" s="23">
        <f t="shared" si="112"/>
        <v>0</v>
      </c>
    </row>
    <row r="2446" spans="1:20" ht="17.399999999999999">
      <c r="A2446" s="23" t="str">
        <f t="shared" si="113"/>
        <v/>
      </c>
      <c r="B2446" s="24" t="s">
        <v>4594</v>
      </c>
      <c r="C2446" s="6" t="s">
        <v>4599</v>
      </c>
      <c r="D2446" s="25" t="s">
        <v>37</v>
      </c>
      <c r="E2446" s="28">
        <v>291.41000000000003</v>
      </c>
      <c r="F2446" s="25"/>
      <c r="G2446" s="25"/>
      <c r="H2446" s="25"/>
      <c r="I2446" s="25"/>
      <c r="J2446" s="25"/>
      <c r="K2446" s="25" t="s">
        <v>4088</v>
      </c>
      <c r="L2446" s="25"/>
      <c r="M2446"/>
      <c r="N2446"/>
      <c r="O2446" s="25">
        <v>-33.89</v>
      </c>
      <c r="P2446" s="25">
        <v>4.13</v>
      </c>
      <c r="S2446" s="23" t="str">
        <f t="shared" si="114"/>
        <v/>
      </c>
      <c r="T2446" s="23">
        <f t="shared" ref="T2446:T2505" si="115">IF(AND(G2446&lt;H2446,I2446&lt;J2446,H2446&lt;J2446),1,IF(AND(G2446&gt;H2446,I2446&gt;J2446,H2446&gt;J2446),-1,0))</f>
        <v>0</v>
      </c>
    </row>
    <row r="2447" spans="1:20" ht="17.399999999999999">
      <c r="A2447" s="23" t="str">
        <f t="shared" ref="A2447:A2505" si="116">IF(ISERROR(RANK(S2447,$S$14:$S$3000,)),"",RANK(S2447,$S$14:$S$3000,))</f>
        <v/>
      </c>
      <c r="B2447" s="24" t="s">
        <v>4584</v>
      </c>
      <c r="C2447" s="6" t="s">
        <v>4587</v>
      </c>
      <c r="D2447" s="25" t="s">
        <v>37</v>
      </c>
      <c r="E2447" s="28">
        <v>34.43</v>
      </c>
      <c r="F2447" s="25"/>
      <c r="G2447" s="25"/>
      <c r="H2447" s="25"/>
      <c r="I2447" s="25"/>
      <c r="J2447" s="25"/>
      <c r="K2447" s="25" t="s">
        <v>4109</v>
      </c>
      <c r="L2447" s="25"/>
      <c r="M2447"/>
      <c r="N2447"/>
      <c r="O2447" s="25">
        <v>-22.98</v>
      </c>
      <c r="P2447" s="25">
        <v>-36.049999999999997</v>
      </c>
      <c r="S2447" s="23" t="str">
        <f t="shared" ref="S2447:S2505" si="117">IF(OR(F2447&lt;=$F$8,ISBLANK(G2447),ISBLANK(H2447),ISBLANK(J2447),ISBLANK(I2447)),"",E2447+ROW()/100000)</f>
        <v/>
      </c>
      <c r="T2447" s="23">
        <f t="shared" si="115"/>
        <v>0</v>
      </c>
    </row>
    <row r="2448" spans="1:20" ht="17.399999999999999">
      <c r="A2448" s="23" t="str">
        <f t="shared" si="116"/>
        <v/>
      </c>
      <c r="B2448" s="24" t="s">
        <v>4635</v>
      </c>
      <c r="C2448" s="6" t="s">
        <v>4639</v>
      </c>
      <c r="D2448" s="25" t="s">
        <v>37</v>
      </c>
      <c r="E2448" s="28">
        <v>52.61</v>
      </c>
      <c r="F2448" s="25"/>
      <c r="G2448" s="25"/>
      <c r="H2448" s="25"/>
      <c r="I2448" s="25"/>
      <c r="J2448" s="25"/>
      <c r="K2448" s="25" t="s">
        <v>4097</v>
      </c>
      <c r="L2448" s="25"/>
      <c r="M2448"/>
      <c r="N2448"/>
      <c r="O2448" s="25">
        <v>-13.69</v>
      </c>
      <c r="P2448" s="25">
        <v>-34.24</v>
      </c>
      <c r="S2448" s="23" t="str">
        <f t="shared" si="117"/>
        <v/>
      </c>
      <c r="T2448" s="23">
        <f t="shared" si="115"/>
        <v>0</v>
      </c>
    </row>
    <row r="2449" spans="1:20" ht="17.399999999999999">
      <c r="A2449" s="23" t="str">
        <f t="shared" si="116"/>
        <v/>
      </c>
      <c r="B2449" s="24" t="s">
        <v>4642</v>
      </c>
      <c r="C2449" s="6" t="s">
        <v>4644</v>
      </c>
      <c r="D2449" s="25" t="s">
        <v>37</v>
      </c>
      <c r="E2449" s="28">
        <v>253.44</v>
      </c>
      <c r="F2449" s="25">
        <v>2</v>
      </c>
      <c r="G2449" s="25">
        <v>0.1</v>
      </c>
      <c r="H2449" s="25">
        <v>0.1</v>
      </c>
      <c r="I2449" s="25">
        <v>0.1</v>
      </c>
      <c r="J2449" s="25"/>
      <c r="K2449" s="25" t="s">
        <v>4091</v>
      </c>
      <c r="L2449" s="25"/>
      <c r="M2449"/>
      <c r="N2449"/>
      <c r="O2449" s="25">
        <v>-24.57</v>
      </c>
      <c r="P2449" s="25">
        <v>-0.97</v>
      </c>
      <c r="S2449" s="23" t="str">
        <f t="shared" si="117"/>
        <v/>
      </c>
      <c r="T2449" s="23">
        <f t="shared" si="115"/>
        <v>0</v>
      </c>
    </row>
    <row r="2450" spans="1:20" ht="17.399999999999999">
      <c r="A2450" s="23" t="str">
        <f t="shared" si="116"/>
        <v/>
      </c>
      <c r="B2450" s="24" t="s">
        <v>4901</v>
      </c>
      <c r="C2450" s="6" t="s">
        <v>4906</v>
      </c>
      <c r="D2450" s="25" t="s">
        <v>37</v>
      </c>
      <c r="E2450" s="28">
        <v>136.72999999999999</v>
      </c>
      <c r="F2450" s="25"/>
      <c r="G2450" s="25"/>
      <c r="H2450" s="25"/>
      <c r="I2450" s="25"/>
      <c r="J2450" s="25"/>
      <c r="K2450" s="25" t="s">
        <v>4113</v>
      </c>
      <c r="L2450" s="25"/>
      <c r="M2450"/>
      <c r="N2450"/>
      <c r="O2450" s="25">
        <v>-25.88</v>
      </c>
      <c r="P2450" s="25">
        <v>-27.85</v>
      </c>
      <c r="S2450" s="23" t="str">
        <f t="shared" si="117"/>
        <v/>
      </c>
      <c r="T2450" s="23">
        <f t="shared" si="115"/>
        <v>0</v>
      </c>
    </row>
    <row r="2451" spans="1:20" ht="17.399999999999999">
      <c r="A2451" s="23" t="str">
        <f t="shared" si="116"/>
        <v/>
      </c>
      <c r="B2451" s="24" t="s">
        <v>4404</v>
      </c>
      <c r="C2451" s="6" t="s">
        <v>431</v>
      </c>
      <c r="D2451" s="25" t="s">
        <v>9</v>
      </c>
      <c r="E2451" s="28">
        <v>543.9</v>
      </c>
      <c r="F2451" s="25">
        <v>3</v>
      </c>
      <c r="G2451" s="25">
        <v>42.8</v>
      </c>
      <c r="H2451" s="25">
        <v>42.8</v>
      </c>
      <c r="I2451" s="25"/>
      <c r="J2451" s="25"/>
      <c r="K2451" s="25" t="s">
        <v>4080</v>
      </c>
      <c r="L2451" s="25"/>
      <c r="M2451"/>
      <c r="N2451"/>
      <c r="O2451" s="25">
        <v>3.08</v>
      </c>
      <c r="P2451" s="25">
        <v>3.91</v>
      </c>
      <c r="S2451" s="23" t="str">
        <f t="shared" si="117"/>
        <v/>
      </c>
      <c r="T2451" s="23">
        <f t="shared" si="115"/>
        <v>0</v>
      </c>
    </row>
    <row r="2452" spans="1:20" ht="17.399999999999999">
      <c r="A2452" s="23" t="str">
        <f t="shared" si="116"/>
        <v/>
      </c>
      <c r="B2452" s="24" t="s">
        <v>4728</v>
      </c>
      <c r="C2452" s="6" t="s">
        <v>4733</v>
      </c>
      <c r="D2452" s="25" t="s">
        <v>37</v>
      </c>
      <c r="E2452" s="28">
        <v>128.91</v>
      </c>
      <c r="F2452" s="25">
        <v>1</v>
      </c>
      <c r="G2452" s="25"/>
      <c r="H2452" s="25"/>
      <c r="I2452" s="25"/>
      <c r="J2452" s="25"/>
      <c r="K2452" s="25" t="s">
        <v>2625</v>
      </c>
      <c r="L2452" s="25"/>
      <c r="M2452"/>
      <c r="N2452"/>
      <c r="O2452" s="25">
        <v>-5.86</v>
      </c>
      <c r="P2452" s="25">
        <v>-26.73</v>
      </c>
      <c r="S2452" s="23" t="str">
        <f t="shared" si="117"/>
        <v/>
      </c>
      <c r="T2452" s="23">
        <f t="shared" si="115"/>
        <v>0</v>
      </c>
    </row>
    <row r="2453" spans="1:20" ht="17.399999999999999">
      <c r="A2453" s="23" t="str">
        <f t="shared" si="116"/>
        <v/>
      </c>
      <c r="B2453" s="24" t="s">
        <v>4601</v>
      </c>
      <c r="C2453" s="6" t="s">
        <v>4602</v>
      </c>
      <c r="D2453" s="25" t="s">
        <v>37</v>
      </c>
      <c r="E2453" s="28">
        <v>65.22</v>
      </c>
      <c r="F2453" s="25"/>
      <c r="G2453" s="25"/>
      <c r="H2453" s="25"/>
      <c r="I2453" s="25"/>
      <c r="J2453" s="25"/>
      <c r="K2453" s="25" t="s">
        <v>4102</v>
      </c>
      <c r="L2453" s="25"/>
      <c r="M2453"/>
      <c r="N2453"/>
      <c r="O2453" s="25">
        <v>-6.64</v>
      </c>
      <c r="P2453" s="25">
        <v>-30.11</v>
      </c>
      <c r="S2453" s="23" t="str">
        <f t="shared" si="117"/>
        <v/>
      </c>
      <c r="T2453" s="23">
        <f t="shared" si="115"/>
        <v>0</v>
      </c>
    </row>
    <row r="2454" spans="1:20" ht="17.399999999999999">
      <c r="A2454" s="23" t="str">
        <f t="shared" si="116"/>
        <v/>
      </c>
      <c r="B2454" s="24" t="s">
        <v>4542</v>
      </c>
      <c r="C2454" s="6" t="s">
        <v>4545</v>
      </c>
      <c r="D2454" s="25" t="s">
        <v>9</v>
      </c>
      <c r="E2454" s="28">
        <v>5788.42</v>
      </c>
      <c r="F2454" s="25">
        <v>1</v>
      </c>
      <c r="G2454" s="25"/>
      <c r="H2454" s="25"/>
      <c r="I2454" s="25"/>
      <c r="J2454" s="25"/>
      <c r="K2454" s="25" t="s">
        <v>4088</v>
      </c>
      <c r="L2454" s="25"/>
      <c r="M2454"/>
      <c r="N2454"/>
      <c r="O2454" s="25">
        <v>-35.479999999999997</v>
      </c>
      <c r="P2454" s="25">
        <v>5.56</v>
      </c>
      <c r="S2454" s="23" t="str">
        <f t="shared" si="117"/>
        <v/>
      </c>
      <c r="T2454" s="23">
        <f t="shared" si="115"/>
        <v>0</v>
      </c>
    </row>
    <row r="2455" spans="1:20" ht="17.399999999999999">
      <c r="A2455" s="23" t="str">
        <f t="shared" si="116"/>
        <v/>
      </c>
      <c r="B2455" s="24" t="s">
        <v>5043</v>
      </c>
      <c r="C2455" s="6" t="s">
        <v>5044</v>
      </c>
      <c r="D2455" s="25" t="s">
        <v>37</v>
      </c>
      <c r="E2455" s="28">
        <v>17.78</v>
      </c>
      <c r="F2455" s="25"/>
      <c r="G2455" s="25"/>
      <c r="H2455" s="25"/>
      <c r="I2455" s="25"/>
      <c r="J2455" s="25"/>
      <c r="K2455" s="25" t="s">
        <v>4107</v>
      </c>
      <c r="L2455" s="25"/>
      <c r="M2455"/>
      <c r="N2455"/>
      <c r="O2455" s="25">
        <v>-17.809999999999999</v>
      </c>
      <c r="P2455" s="25">
        <v>-56.81</v>
      </c>
      <c r="S2455" s="23" t="str">
        <f t="shared" si="117"/>
        <v/>
      </c>
      <c r="T2455" s="23">
        <f t="shared" si="115"/>
        <v>0</v>
      </c>
    </row>
    <row r="2456" spans="1:20" ht="17.399999999999999">
      <c r="A2456" s="23" t="str">
        <f t="shared" si="116"/>
        <v/>
      </c>
      <c r="B2456" s="24" t="s">
        <v>4664</v>
      </c>
      <c r="C2456" s="6" t="s">
        <v>4667</v>
      </c>
      <c r="D2456" s="25" t="s">
        <v>37</v>
      </c>
      <c r="E2456" s="28">
        <v>318.23</v>
      </c>
      <c r="F2456" s="25"/>
      <c r="G2456" s="25"/>
      <c r="H2456" s="25"/>
      <c r="I2456" s="25"/>
      <c r="J2456" s="25"/>
      <c r="K2456" s="25" t="s">
        <v>4105</v>
      </c>
      <c r="L2456" s="25"/>
      <c r="M2456"/>
      <c r="N2456"/>
      <c r="O2456" s="25">
        <v>-34.49</v>
      </c>
      <c r="P2456" s="25">
        <v>-22.18</v>
      </c>
      <c r="S2456" s="23" t="str">
        <f t="shared" si="117"/>
        <v/>
      </c>
      <c r="T2456" s="23">
        <f t="shared" si="115"/>
        <v>0</v>
      </c>
    </row>
    <row r="2457" spans="1:20" ht="17.399999999999999">
      <c r="A2457" s="23" t="str">
        <f t="shared" si="116"/>
        <v/>
      </c>
      <c r="B2457" s="24" t="s">
        <v>4721</v>
      </c>
      <c r="C2457" s="6" t="s">
        <v>4722</v>
      </c>
      <c r="D2457" s="25" t="s">
        <v>37</v>
      </c>
      <c r="E2457" s="28">
        <v>260.32</v>
      </c>
      <c r="F2457" s="25">
        <v>1</v>
      </c>
      <c r="G2457" s="25"/>
      <c r="H2457" s="25"/>
      <c r="I2457" s="25"/>
      <c r="J2457" s="25"/>
      <c r="K2457" s="25" t="s">
        <v>4117</v>
      </c>
      <c r="L2457" s="25"/>
      <c r="M2457"/>
      <c r="N2457"/>
      <c r="O2457" s="25">
        <v>-41.05</v>
      </c>
      <c r="P2457" s="25">
        <v>19.43</v>
      </c>
      <c r="S2457" s="23" t="str">
        <f t="shared" si="117"/>
        <v/>
      </c>
      <c r="T2457" s="23">
        <f t="shared" si="115"/>
        <v>0</v>
      </c>
    </row>
    <row r="2458" spans="1:20" ht="17.399999999999999">
      <c r="A2458" s="23">
        <f t="shared" si="116"/>
        <v>169</v>
      </c>
      <c r="B2458" s="24" t="s">
        <v>4454</v>
      </c>
      <c r="C2458" s="6" t="s">
        <v>664</v>
      </c>
      <c r="D2458" s="25" t="s">
        <v>9</v>
      </c>
      <c r="E2458" s="28">
        <v>896.14</v>
      </c>
      <c r="F2458" s="25">
        <v>3</v>
      </c>
      <c r="G2458" s="25">
        <v>44</v>
      </c>
      <c r="H2458" s="25">
        <v>48.1</v>
      </c>
      <c r="I2458" s="25">
        <v>44</v>
      </c>
      <c r="J2458" s="25">
        <v>48.1</v>
      </c>
      <c r="K2458" s="25" t="s">
        <v>4084</v>
      </c>
      <c r="L2458" s="25"/>
      <c r="M2458"/>
      <c r="N2458"/>
      <c r="O2458" s="25">
        <v>-18.62</v>
      </c>
      <c r="P2458" s="25">
        <v>6.6</v>
      </c>
      <c r="S2458" s="23">
        <f t="shared" si="117"/>
        <v>896.16458</v>
      </c>
      <c r="T2458" s="23">
        <f t="shared" si="115"/>
        <v>0</v>
      </c>
    </row>
    <row r="2459" spans="1:20" ht="17.399999999999999">
      <c r="A2459" s="23" t="str">
        <f t="shared" si="116"/>
        <v/>
      </c>
      <c r="B2459" s="24" t="s">
        <v>4783</v>
      </c>
      <c r="C2459" s="6" t="s">
        <v>4789</v>
      </c>
      <c r="D2459" s="25" t="s">
        <v>37</v>
      </c>
      <c r="E2459" s="28">
        <v>85.7</v>
      </c>
      <c r="F2459" s="25"/>
      <c r="G2459" s="25"/>
      <c r="H2459" s="25"/>
      <c r="I2459" s="25"/>
      <c r="J2459" s="25"/>
      <c r="K2459" s="25" t="s">
        <v>4076</v>
      </c>
      <c r="L2459" s="25"/>
      <c r="M2459"/>
      <c r="N2459"/>
      <c r="O2459" s="25">
        <v>-22.22</v>
      </c>
      <c r="P2459" s="25">
        <v>-51.5</v>
      </c>
      <c r="S2459" s="23" t="str">
        <f t="shared" si="117"/>
        <v/>
      </c>
      <c r="T2459" s="23">
        <f t="shared" si="115"/>
        <v>0</v>
      </c>
    </row>
    <row r="2460" spans="1:20" ht="17.399999999999999">
      <c r="A2460" s="23" t="str">
        <f t="shared" si="116"/>
        <v/>
      </c>
      <c r="B2460" s="24" t="s">
        <v>5076</v>
      </c>
      <c r="C2460" s="6" t="s">
        <v>5078</v>
      </c>
      <c r="D2460" s="25" t="s">
        <v>37</v>
      </c>
      <c r="E2460" s="28">
        <v>704.26</v>
      </c>
      <c r="F2460" s="25"/>
      <c r="G2460" s="25"/>
      <c r="H2460" s="25"/>
      <c r="I2460" s="25"/>
      <c r="J2460" s="25"/>
      <c r="K2460" s="25" t="s">
        <v>4076</v>
      </c>
      <c r="L2460" s="25"/>
      <c r="M2460"/>
      <c r="N2460"/>
      <c r="O2460" s="25">
        <v>-24.91</v>
      </c>
      <c r="P2460" s="25">
        <v>-44.28</v>
      </c>
      <c r="S2460" s="23" t="str">
        <f t="shared" si="117"/>
        <v/>
      </c>
      <c r="T2460" s="23">
        <f t="shared" si="115"/>
        <v>0</v>
      </c>
    </row>
    <row r="2461" spans="1:20" ht="17.399999999999999">
      <c r="A2461" s="23" t="str">
        <f t="shared" si="116"/>
        <v/>
      </c>
      <c r="B2461" s="24" t="s">
        <v>4455</v>
      </c>
      <c r="C2461" s="6" t="s">
        <v>4458</v>
      </c>
      <c r="D2461" s="25" t="s">
        <v>9</v>
      </c>
      <c r="E2461" s="28">
        <v>2160.65</v>
      </c>
      <c r="F2461" s="25"/>
      <c r="G2461" s="25">
        <v>2</v>
      </c>
      <c r="H2461" s="25">
        <v>2</v>
      </c>
      <c r="I2461" s="25"/>
      <c r="J2461" s="25"/>
      <c r="K2461" s="25" t="s">
        <v>4084</v>
      </c>
      <c r="L2461" s="25"/>
      <c r="M2461"/>
      <c r="N2461"/>
      <c r="O2461" s="25">
        <v>-23.61</v>
      </c>
      <c r="P2461" s="25">
        <v>-24.82</v>
      </c>
      <c r="S2461" s="23" t="str">
        <f t="shared" si="117"/>
        <v/>
      </c>
      <c r="T2461" s="23">
        <f t="shared" si="115"/>
        <v>0</v>
      </c>
    </row>
    <row r="2462" spans="1:20" ht="17.399999999999999">
      <c r="A2462" s="23" t="str">
        <f t="shared" si="116"/>
        <v/>
      </c>
      <c r="B2462" s="24" t="s">
        <v>4817</v>
      </c>
      <c r="C2462" s="6" t="s">
        <v>4822</v>
      </c>
      <c r="D2462" s="25" t="s">
        <v>37</v>
      </c>
      <c r="E2462" s="28">
        <v>79.819999999999993</v>
      </c>
      <c r="F2462" s="25"/>
      <c r="G2462" s="25"/>
      <c r="H2462" s="25"/>
      <c r="I2462" s="25"/>
      <c r="J2462" s="25"/>
      <c r="K2462" s="25" t="s">
        <v>4096</v>
      </c>
      <c r="L2462" s="25"/>
      <c r="M2462"/>
      <c r="N2462"/>
      <c r="O2462" s="25">
        <v>-9.42</v>
      </c>
      <c r="P2462" s="25">
        <v>18.559999999999999</v>
      </c>
      <c r="S2462" s="23" t="str">
        <f t="shared" si="117"/>
        <v/>
      </c>
      <c r="T2462" s="23">
        <f t="shared" si="115"/>
        <v>0</v>
      </c>
    </row>
    <row r="2463" spans="1:20" ht="17.399999999999999">
      <c r="A2463" s="23" t="str">
        <f t="shared" si="116"/>
        <v/>
      </c>
      <c r="B2463" s="24" t="s">
        <v>4626</v>
      </c>
      <c r="C2463" s="6" t="s">
        <v>4631</v>
      </c>
      <c r="D2463" s="25" t="s">
        <v>37</v>
      </c>
      <c r="E2463" s="28">
        <v>162.62</v>
      </c>
      <c r="F2463" s="25"/>
      <c r="G2463" s="25"/>
      <c r="H2463" s="25"/>
      <c r="I2463" s="25"/>
      <c r="J2463" s="25"/>
      <c r="K2463" s="25" t="s">
        <v>2626</v>
      </c>
      <c r="L2463" s="25"/>
      <c r="M2463"/>
      <c r="N2463"/>
      <c r="O2463" s="25">
        <v>-20.68</v>
      </c>
      <c r="P2463" s="25">
        <v>-32.229999999999997</v>
      </c>
      <c r="S2463" s="23" t="str">
        <f t="shared" si="117"/>
        <v/>
      </c>
      <c r="T2463" s="23">
        <f t="shared" si="115"/>
        <v>0</v>
      </c>
    </row>
    <row r="2464" spans="1:20" ht="17.399999999999999">
      <c r="A2464" s="23" t="str">
        <f t="shared" si="116"/>
        <v/>
      </c>
      <c r="B2464" s="24" t="s">
        <v>4863</v>
      </c>
      <c r="C2464" s="6" t="s">
        <v>4865</v>
      </c>
      <c r="D2464" s="25" t="s">
        <v>37</v>
      </c>
      <c r="E2464" s="28">
        <v>25.39</v>
      </c>
      <c r="F2464" s="25">
        <v>1</v>
      </c>
      <c r="G2464" s="25"/>
      <c r="H2464" s="25"/>
      <c r="I2464" s="25"/>
      <c r="J2464" s="25"/>
      <c r="K2464" s="25" t="s">
        <v>4118</v>
      </c>
      <c r="L2464" s="25"/>
      <c r="M2464"/>
      <c r="N2464"/>
      <c r="O2464" s="25">
        <v>21.28</v>
      </c>
      <c r="P2464" s="25">
        <v>-12.23</v>
      </c>
      <c r="S2464" s="23" t="str">
        <f t="shared" si="117"/>
        <v/>
      </c>
      <c r="T2464" s="23">
        <f t="shared" si="115"/>
        <v>0</v>
      </c>
    </row>
    <row r="2465" spans="1:20" ht="17.399999999999999">
      <c r="A2465" s="23" t="str">
        <f t="shared" si="116"/>
        <v/>
      </c>
      <c r="B2465" s="24" t="s">
        <v>5196</v>
      </c>
      <c r="C2465" s="6" t="s">
        <v>5197</v>
      </c>
      <c r="D2465" s="25" t="s">
        <v>37</v>
      </c>
      <c r="E2465" s="28">
        <v>36.04</v>
      </c>
      <c r="F2465" s="25"/>
      <c r="G2465" s="25"/>
      <c r="H2465" s="25"/>
      <c r="I2465" s="25"/>
      <c r="J2465" s="25"/>
      <c r="K2465" s="25" t="s">
        <v>4103</v>
      </c>
      <c r="L2465" s="25"/>
      <c r="M2465"/>
      <c r="N2465"/>
      <c r="O2465" s="25">
        <v>-27.07</v>
      </c>
      <c r="P2465" s="25">
        <v>-58</v>
      </c>
      <c r="S2465" s="23" t="str">
        <f t="shared" si="117"/>
        <v/>
      </c>
      <c r="T2465" s="23">
        <f t="shared" si="115"/>
        <v>0</v>
      </c>
    </row>
    <row r="2466" spans="1:20" ht="17.399999999999999">
      <c r="A2466" s="23" t="str">
        <f t="shared" si="116"/>
        <v/>
      </c>
      <c r="B2466" s="24" t="s">
        <v>4824</v>
      </c>
      <c r="C2466" s="6" t="s">
        <v>4828</v>
      </c>
      <c r="D2466" s="25" t="s">
        <v>37</v>
      </c>
      <c r="E2466" s="28">
        <v>139.16999999999999</v>
      </c>
      <c r="F2466" s="25"/>
      <c r="G2466" s="25"/>
      <c r="H2466" s="25"/>
      <c r="I2466" s="25"/>
      <c r="J2466" s="25"/>
      <c r="K2466" s="25" t="s">
        <v>4097</v>
      </c>
      <c r="L2466" s="25"/>
      <c r="M2466"/>
      <c r="N2466"/>
      <c r="O2466" s="25">
        <v>-19.77</v>
      </c>
      <c r="P2466" s="25">
        <v>-27.11</v>
      </c>
      <c r="S2466" s="23" t="str">
        <f t="shared" si="117"/>
        <v/>
      </c>
      <c r="T2466" s="23">
        <f t="shared" si="115"/>
        <v>0</v>
      </c>
    </row>
    <row r="2467" spans="1:20" ht="17.399999999999999">
      <c r="A2467" s="23">
        <f t="shared" si="116"/>
        <v>152</v>
      </c>
      <c r="B2467" s="24" t="s">
        <v>4735</v>
      </c>
      <c r="C2467" s="6" t="s">
        <v>5226</v>
      </c>
      <c r="D2467" s="25" t="s">
        <v>37</v>
      </c>
      <c r="E2467" s="28">
        <v>1516.68</v>
      </c>
      <c r="F2467" s="25">
        <v>7</v>
      </c>
      <c r="G2467" s="25">
        <v>15.78</v>
      </c>
      <c r="H2467" s="25">
        <v>15.82</v>
      </c>
      <c r="I2467" s="25">
        <v>13.3</v>
      </c>
      <c r="J2467" s="25">
        <v>15.4</v>
      </c>
      <c r="K2467" s="25" t="s">
        <v>4105</v>
      </c>
      <c r="L2467" s="25"/>
      <c r="M2467"/>
      <c r="N2467"/>
      <c r="O2467" s="25">
        <v>26.11</v>
      </c>
      <c r="P2467" s="25">
        <v>-21.09</v>
      </c>
      <c r="S2467" s="23">
        <f t="shared" si="117"/>
        <v>1516.7046700000001</v>
      </c>
      <c r="T2467" s="23">
        <f t="shared" si="115"/>
        <v>0</v>
      </c>
    </row>
    <row r="2468" spans="1:20" ht="17.399999999999999">
      <c r="A2468" s="23" t="str">
        <f t="shared" si="116"/>
        <v/>
      </c>
      <c r="B2468" s="24" t="s">
        <v>4854</v>
      </c>
      <c r="C2468" s="6" t="s">
        <v>4856</v>
      </c>
      <c r="D2468" s="25" t="s">
        <v>37</v>
      </c>
      <c r="E2468" s="28">
        <v>60.93</v>
      </c>
      <c r="F2468" s="25">
        <v>1</v>
      </c>
      <c r="G2468" s="25"/>
      <c r="H2468" s="25"/>
      <c r="I2468" s="25"/>
      <c r="J2468" s="25"/>
      <c r="K2468" s="25" t="s">
        <v>4092</v>
      </c>
      <c r="L2468" s="25"/>
      <c r="M2468"/>
      <c r="N2468"/>
      <c r="O2468" s="25">
        <v>-21.03</v>
      </c>
      <c r="P2468" s="25">
        <v>-22.91</v>
      </c>
      <c r="S2468" s="23" t="str">
        <f t="shared" si="117"/>
        <v/>
      </c>
      <c r="T2468" s="23">
        <f t="shared" si="115"/>
        <v>0</v>
      </c>
    </row>
    <row r="2469" spans="1:20" ht="17.399999999999999">
      <c r="A2469" s="23" t="str">
        <f t="shared" si="116"/>
        <v/>
      </c>
      <c r="B2469" s="24" t="s">
        <v>5007</v>
      </c>
      <c r="C2469" s="6" t="s">
        <v>5011</v>
      </c>
      <c r="D2469" s="25" t="s">
        <v>37</v>
      </c>
      <c r="E2469" s="28">
        <v>197.66</v>
      </c>
      <c r="F2469" s="25"/>
      <c r="G2469" s="25"/>
      <c r="H2469" s="25"/>
      <c r="I2469" s="25"/>
      <c r="J2469" s="25"/>
      <c r="K2469" s="25" t="s">
        <v>4088</v>
      </c>
      <c r="L2469" s="25"/>
      <c r="M2469"/>
      <c r="N2469"/>
      <c r="O2469" s="25">
        <v>-29.33</v>
      </c>
      <c r="P2469" s="25">
        <v>-22.06</v>
      </c>
      <c r="S2469" s="23" t="str">
        <f t="shared" si="117"/>
        <v/>
      </c>
      <c r="T2469" s="23">
        <f t="shared" si="115"/>
        <v>0</v>
      </c>
    </row>
    <row r="2470" spans="1:20" ht="17.399999999999999">
      <c r="A2470" s="23" t="str">
        <f t="shared" si="116"/>
        <v/>
      </c>
      <c r="B2470" s="24" t="s">
        <v>5132</v>
      </c>
      <c r="C2470" s="6" t="s">
        <v>5134</v>
      </c>
      <c r="D2470" s="25" t="s">
        <v>37</v>
      </c>
      <c r="E2470" s="28">
        <v>31.05</v>
      </c>
      <c r="F2470" s="25"/>
      <c r="G2470" s="25"/>
      <c r="H2470" s="25"/>
      <c r="I2470" s="25"/>
      <c r="J2470" s="25"/>
      <c r="K2470" s="25" t="s">
        <v>4092</v>
      </c>
      <c r="L2470" s="25"/>
      <c r="M2470"/>
      <c r="N2470"/>
      <c r="O2470" s="25">
        <v>-13.25</v>
      </c>
      <c r="P2470" s="25">
        <v>-56.73</v>
      </c>
      <c r="S2470" s="23" t="str">
        <f t="shared" si="117"/>
        <v/>
      </c>
      <c r="T2470" s="23">
        <f t="shared" si="115"/>
        <v>0</v>
      </c>
    </row>
    <row r="2471" spans="1:20" ht="17.399999999999999">
      <c r="A2471" s="23" t="str">
        <f t="shared" si="116"/>
        <v/>
      </c>
      <c r="B2471" s="24" t="s">
        <v>4770</v>
      </c>
      <c r="C2471" s="6" t="s">
        <v>4773</v>
      </c>
      <c r="D2471" s="25" t="s">
        <v>37</v>
      </c>
      <c r="E2471" s="28">
        <v>47.02</v>
      </c>
      <c r="F2471" s="25"/>
      <c r="G2471" s="25"/>
      <c r="H2471" s="25"/>
      <c r="I2471" s="25"/>
      <c r="J2471" s="25"/>
      <c r="K2471" s="25" t="s">
        <v>4100</v>
      </c>
      <c r="L2471" s="25"/>
      <c r="M2471"/>
      <c r="N2471"/>
      <c r="O2471" s="25">
        <v>-11.14</v>
      </c>
      <c r="P2471" s="25">
        <v>-10.5</v>
      </c>
      <c r="S2471" s="23" t="str">
        <f t="shared" si="117"/>
        <v/>
      </c>
      <c r="T2471" s="23">
        <f t="shared" si="115"/>
        <v>0</v>
      </c>
    </row>
    <row r="2472" spans="1:20" ht="17.399999999999999">
      <c r="A2472" s="23" t="str">
        <f t="shared" si="116"/>
        <v/>
      </c>
      <c r="B2472" s="24" t="s">
        <v>4468</v>
      </c>
      <c r="C2472" s="6" t="s">
        <v>4476</v>
      </c>
      <c r="D2472" s="25" t="s">
        <v>9</v>
      </c>
      <c r="E2472" s="28">
        <v>143.51</v>
      </c>
      <c r="F2472" s="25"/>
      <c r="G2472" s="25"/>
      <c r="H2472" s="25"/>
      <c r="I2472" s="25"/>
      <c r="J2472" s="25"/>
      <c r="K2472" s="25" t="s">
        <v>4090</v>
      </c>
      <c r="L2472" s="25"/>
      <c r="M2472"/>
      <c r="N2472"/>
      <c r="O2472" s="25">
        <v>-13.51</v>
      </c>
      <c r="P2472" s="25">
        <v>-10.78</v>
      </c>
      <c r="S2472" s="23" t="str">
        <f t="shared" si="117"/>
        <v/>
      </c>
      <c r="T2472" s="23">
        <f t="shared" si="115"/>
        <v>0</v>
      </c>
    </row>
    <row r="2473" spans="1:20" ht="17.399999999999999">
      <c r="A2473" s="23" t="str">
        <f t="shared" si="116"/>
        <v/>
      </c>
      <c r="B2473" s="24" t="s">
        <v>4469</v>
      </c>
      <c r="C2473" s="6" t="s">
        <v>117</v>
      </c>
      <c r="D2473" s="25" t="s">
        <v>9</v>
      </c>
      <c r="E2473" s="28">
        <v>438.04</v>
      </c>
      <c r="F2473" s="25">
        <v>4</v>
      </c>
      <c r="G2473" s="25">
        <v>29.5</v>
      </c>
      <c r="H2473" s="25">
        <v>29.5</v>
      </c>
      <c r="I2473" s="25"/>
      <c r="J2473" s="25"/>
      <c r="K2473" s="25" t="s">
        <v>4090</v>
      </c>
      <c r="L2473" s="25"/>
      <c r="M2473"/>
      <c r="N2473"/>
      <c r="O2473" s="25">
        <v>-15.18</v>
      </c>
      <c r="P2473" s="25">
        <v>-3.39</v>
      </c>
      <c r="S2473" s="23" t="str">
        <f t="shared" si="117"/>
        <v/>
      </c>
      <c r="T2473" s="23">
        <f t="shared" si="115"/>
        <v>0</v>
      </c>
    </row>
    <row r="2474" spans="1:20" ht="17.399999999999999">
      <c r="A2474" s="23" t="str">
        <f t="shared" si="116"/>
        <v/>
      </c>
      <c r="B2474" s="24" t="s">
        <v>4933</v>
      </c>
      <c r="C2474" s="6" t="s">
        <v>4935</v>
      </c>
      <c r="D2474" s="25" t="s">
        <v>37</v>
      </c>
      <c r="E2474" s="28">
        <v>45.97</v>
      </c>
      <c r="F2474" s="25"/>
      <c r="G2474" s="25"/>
      <c r="H2474" s="25"/>
      <c r="I2474" s="25"/>
      <c r="J2474" s="25"/>
      <c r="K2474" s="25" t="s">
        <v>4083</v>
      </c>
      <c r="L2474" s="25"/>
      <c r="M2474"/>
      <c r="N2474"/>
      <c r="O2474" s="25">
        <v>-26.6</v>
      </c>
      <c r="P2474" s="25">
        <v>-42.61</v>
      </c>
      <c r="S2474" s="23" t="str">
        <f t="shared" si="117"/>
        <v/>
      </c>
      <c r="T2474" s="23">
        <f t="shared" si="115"/>
        <v>0</v>
      </c>
    </row>
    <row r="2475" spans="1:20" ht="17.399999999999999">
      <c r="A2475" s="23" t="str">
        <f t="shared" si="116"/>
        <v/>
      </c>
      <c r="B2475" s="24" t="s">
        <v>4627</v>
      </c>
      <c r="C2475" s="6" t="s">
        <v>4632</v>
      </c>
      <c r="D2475" s="25" t="s">
        <v>37</v>
      </c>
      <c r="E2475" s="28">
        <v>448.85</v>
      </c>
      <c r="F2475" s="25"/>
      <c r="G2475" s="25"/>
      <c r="H2475" s="25"/>
      <c r="I2475" s="25"/>
      <c r="J2475" s="25"/>
      <c r="K2475" s="25" t="s">
        <v>4115</v>
      </c>
      <c r="L2475" s="25"/>
      <c r="M2475"/>
      <c r="N2475"/>
      <c r="O2475" s="25">
        <v>-15.9</v>
      </c>
      <c r="P2475" s="25">
        <v>-32.44</v>
      </c>
      <c r="S2475" s="23" t="str">
        <f t="shared" si="117"/>
        <v/>
      </c>
      <c r="T2475" s="23">
        <f t="shared" si="115"/>
        <v>0</v>
      </c>
    </row>
    <row r="2476" spans="1:20" ht="17.399999999999999">
      <c r="A2476" s="23" t="str">
        <f t="shared" si="116"/>
        <v/>
      </c>
      <c r="B2476" s="24" t="s">
        <v>4767</v>
      </c>
      <c r="C2476" s="6" t="s">
        <v>5050</v>
      </c>
      <c r="D2476" s="25" t="s">
        <v>37</v>
      </c>
      <c r="E2476" s="28">
        <v>66</v>
      </c>
      <c r="F2476" s="25">
        <v>1</v>
      </c>
      <c r="G2476" s="25"/>
      <c r="H2476" s="25"/>
      <c r="I2476" s="25"/>
      <c r="J2476" s="25"/>
      <c r="K2476" s="25" t="s">
        <v>4105</v>
      </c>
      <c r="L2476" s="25"/>
      <c r="M2476"/>
      <c r="N2476"/>
      <c r="O2476" s="25">
        <v>-25.68</v>
      </c>
      <c r="P2476" s="25">
        <v>-37.67</v>
      </c>
      <c r="S2476" s="23" t="str">
        <f t="shared" si="117"/>
        <v/>
      </c>
      <c r="T2476" s="23">
        <f t="shared" si="115"/>
        <v>0</v>
      </c>
    </row>
    <row r="2477" spans="1:20" ht="17.399999999999999">
      <c r="A2477" s="23" t="str">
        <f t="shared" si="116"/>
        <v/>
      </c>
      <c r="B2477" s="24" t="s">
        <v>4670</v>
      </c>
      <c r="C2477" s="6" t="s">
        <v>4671</v>
      </c>
      <c r="D2477" s="25" t="s">
        <v>37</v>
      </c>
      <c r="E2477" s="28">
        <v>51.53</v>
      </c>
      <c r="F2477" s="25"/>
      <c r="G2477" s="25"/>
      <c r="H2477" s="25"/>
      <c r="I2477" s="25"/>
      <c r="J2477" s="25"/>
      <c r="K2477" s="25" t="s">
        <v>4100</v>
      </c>
      <c r="L2477" s="25"/>
      <c r="M2477"/>
      <c r="N2477"/>
      <c r="O2477" s="25">
        <v>-20.46</v>
      </c>
      <c r="P2477" s="25">
        <v>-49.22</v>
      </c>
      <c r="S2477" s="23" t="str">
        <f t="shared" si="117"/>
        <v/>
      </c>
      <c r="T2477" s="23">
        <f t="shared" si="115"/>
        <v>0</v>
      </c>
    </row>
    <row r="2478" spans="1:20" ht="17.399999999999999">
      <c r="A2478" s="23" t="str">
        <f t="shared" si="116"/>
        <v/>
      </c>
      <c r="B2478" s="24" t="s">
        <v>4792</v>
      </c>
      <c r="C2478" s="6" t="s">
        <v>4794</v>
      </c>
      <c r="D2478" s="25" t="s">
        <v>37</v>
      </c>
      <c r="E2478" s="28">
        <v>220.11</v>
      </c>
      <c r="F2478" s="25"/>
      <c r="G2478" s="25"/>
      <c r="H2478" s="25"/>
      <c r="I2478" s="25"/>
      <c r="J2478" s="25"/>
      <c r="K2478" s="25" t="s">
        <v>4118</v>
      </c>
      <c r="L2478" s="25"/>
      <c r="M2478"/>
      <c r="N2478"/>
      <c r="O2478" s="25">
        <v>2.61</v>
      </c>
      <c r="P2478" s="25">
        <v>0.98</v>
      </c>
      <c r="S2478" s="23" t="str">
        <f t="shared" si="117"/>
        <v/>
      </c>
      <c r="T2478" s="23">
        <f t="shared" si="115"/>
        <v>0</v>
      </c>
    </row>
    <row r="2479" spans="1:20" ht="17.399999999999999">
      <c r="A2479" s="23" t="str">
        <f t="shared" si="116"/>
        <v/>
      </c>
      <c r="B2479" s="24" t="s">
        <v>5055</v>
      </c>
      <c r="C2479" s="6" t="s">
        <v>5056</v>
      </c>
      <c r="D2479" s="25" t="s">
        <v>37</v>
      </c>
      <c r="E2479" s="28">
        <v>26.23</v>
      </c>
      <c r="F2479" s="25"/>
      <c r="G2479" s="25"/>
      <c r="H2479" s="25"/>
      <c r="I2479" s="25"/>
      <c r="J2479" s="25"/>
      <c r="K2479" s="25" t="s">
        <v>4078</v>
      </c>
      <c r="L2479" s="25"/>
      <c r="M2479"/>
      <c r="N2479"/>
      <c r="O2479" s="25">
        <v>-5.46</v>
      </c>
      <c r="P2479" s="25">
        <v>-25.38</v>
      </c>
      <c r="S2479" s="23" t="str">
        <f t="shared" si="117"/>
        <v/>
      </c>
      <c r="T2479" s="23">
        <f t="shared" si="115"/>
        <v>0</v>
      </c>
    </row>
    <row r="2480" spans="1:20" ht="17.399999999999999">
      <c r="A2480" s="23" t="str">
        <f t="shared" si="116"/>
        <v/>
      </c>
      <c r="B2480" s="24" t="s">
        <v>4754</v>
      </c>
      <c r="C2480" s="6" t="s">
        <v>4756</v>
      </c>
      <c r="D2480" s="25" t="s">
        <v>37</v>
      </c>
      <c r="E2480" s="28">
        <v>236.43</v>
      </c>
      <c r="F2480" s="25">
        <v>1</v>
      </c>
      <c r="G2480" s="25"/>
      <c r="H2480" s="25"/>
      <c r="I2480" s="25"/>
      <c r="J2480" s="25"/>
      <c r="K2480" s="25" t="s">
        <v>4110</v>
      </c>
      <c r="L2480" s="25"/>
      <c r="M2480"/>
      <c r="N2480"/>
      <c r="O2480" s="25">
        <v>-27.23</v>
      </c>
      <c r="P2480" s="25">
        <v>-31.76</v>
      </c>
      <c r="S2480" s="23" t="str">
        <f t="shared" si="117"/>
        <v/>
      </c>
      <c r="T2480" s="23">
        <f t="shared" si="115"/>
        <v>0</v>
      </c>
    </row>
    <row r="2481" spans="1:20" ht="17.399999999999999">
      <c r="A2481" s="23" t="str">
        <f t="shared" si="116"/>
        <v/>
      </c>
      <c r="B2481" s="24" t="s">
        <v>4729</v>
      </c>
      <c r="C2481" s="6" t="s">
        <v>4734</v>
      </c>
      <c r="D2481" s="25" t="s">
        <v>37</v>
      </c>
      <c r="E2481" s="28">
        <v>25.26</v>
      </c>
      <c r="F2481" s="25"/>
      <c r="G2481" s="25"/>
      <c r="H2481" s="25"/>
      <c r="I2481" s="25"/>
      <c r="J2481" s="25"/>
      <c r="K2481" s="25" t="s">
        <v>4105</v>
      </c>
      <c r="L2481" s="25"/>
      <c r="M2481"/>
      <c r="N2481"/>
      <c r="O2481" s="25">
        <v>-12.77</v>
      </c>
      <c r="P2481" s="25">
        <v>-39.96</v>
      </c>
      <c r="S2481" s="23" t="str">
        <f t="shared" si="117"/>
        <v/>
      </c>
      <c r="T2481" s="23">
        <f t="shared" si="115"/>
        <v>0</v>
      </c>
    </row>
    <row r="2482" spans="1:20" ht="17.399999999999999">
      <c r="A2482" s="23" t="str">
        <f t="shared" si="116"/>
        <v/>
      </c>
      <c r="B2482" s="24" t="s">
        <v>4498</v>
      </c>
      <c r="C2482" s="6" t="s">
        <v>53</v>
      </c>
      <c r="D2482" s="25" t="s">
        <v>9</v>
      </c>
      <c r="E2482" s="28">
        <v>188.73</v>
      </c>
      <c r="F2482" s="25"/>
      <c r="G2482" s="25"/>
      <c r="H2482" s="25"/>
      <c r="I2482" s="25"/>
      <c r="J2482" s="25"/>
      <c r="K2482" s="25" t="s">
        <v>4087</v>
      </c>
      <c r="L2482" s="25"/>
      <c r="M2482"/>
      <c r="N2482"/>
      <c r="O2482" s="25">
        <v>11.8</v>
      </c>
      <c r="P2482" s="25">
        <v>13.31</v>
      </c>
      <c r="S2482" s="23" t="str">
        <f t="shared" si="117"/>
        <v/>
      </c>
      <c r="T2482" s="23">
        <f t="shared" si="115"/>
        <v>0</v>
      </c>
    </row>
    <row r="2483" spans="1:20" ht="17.399999999999999">
      <c r="A2483" s="23" t="str">
        <f t="shared" si="116"/>
        <v/>
      </c>
      <c r="B2483" s="24" t="s">
        <v>4946</v>
      </c>
      <c r="C2483" s="6" t="s">
        <v>4947</v>
      </c>
      <c r="D2483" s="25" t="s">
        <v>37</v>
      </c>
      <c r="E2483" s="28">
        <v>156.43</v>
      </c>
      <c r="F2483" s="25"/>
      <c r="G2483" s="25"/>
      <c r="H2483" s="25"/>
      <c r="I2483" s="25"/>
      <c r="J2483" s="25"/>
      <c r="K2483" s="25" t="s">
        <v>4113</v>
      </c>
      <c r="L2483" s="25"/>
      <c r="M2483"/>
      <c r="N2483"/>
      <c r="O2483" s="25">
        <v>-21.16</v>
      </c>
      <c r="P2483" s="25">
        <v>-35.69</v>
      </c>
      <c r="S2483" s="23" t="str">
        <f t="shared" si="117"/>
        <v/>
      </c>
      <c r="T2483" s="23">
        <f t="shared" si="115"/>
        <v>0</v>
      </c>
    </row>
    <row r="2484" spans="1:20" ht="17.399999999999999">
      <c r="A2484" s="23" t="str">
        <f t="shared" si="116"/>
        <v/>
      </c>
      <c r="B2484" s="24" t="s">
        <v>4757</v>
      </c>
      <c r="C2484" s="6" t="s">
        <v>4759</v>
      </c>
      <c r="D2484" s="25" t="s">
        <v>9</v>
      </c>
      <c r="E2484" s="28">
        <v>2044.1</v>
      </c>
      <c r="F2484" s="25">
        <v>8</v>
      </c>
      <c r="G2484" s="25">
        <v>28.46</v>
      </c>
      <c r="H2484" s="25">
        <v>28.06</v>
      </c>
      <c r="I2484" s="25"/>
      <c r="J2484" s="25">
        <v>32.4</v>
      </c>
      <c r="K2484" s="25" t="s">
        <v>4120</v>
      </c>
      <c r="L2484" s="25"/>
      <c r="M2484"/>
      <c r="N2484"/>
      <c r="O2484" s="25">
        <v>19.149999999999999</v>
      </c>
      <c r="P2484" s="25">
        <v>2.8</v>
      </c>
      <c r="S2484" s="23" t="str">
        <f t="shared" si="117"/>
        <v/>
      </c>
      <c r="T2484" s="23">
        <f t="shared" si="115"/>
        <v>0</v>
      </c>
    </row>
    <row r="2485" spans="1:20" ht="17.399999999999999">
      <c r="A2485" s="23" t="str">
        <f t="shared" si="116"/>
        <v/>
      </c>
      <c r="B2485" s="24" t="s">
        <v>4902</v>
      </c>
      <c r="C2485" s="6" t="s">
        <v>4907</v>
      </c>
      <c r="D2485" s="6" t="s">
        <v>37</v>
      </c>
      <c r="E2485" s="67">
        <v>28.01</v>
      </c>
      <c r="K2485" s="6" t="s">
        <v>4113</v>
      </c>
      <c r="M2485"/>
      <c r="N2485"/>
      <c r="O2485" s="6">
        <v>2.4</v>
      </c>
      <c r="P2485" s="6">
        <v>-34.08</v>
      </c>
      <c r="S2485" s="23" t="str">
        <f t="shared" si="117"/>
        <v/>
      </c>
      <c r="T2485" s="23">
        <f t="shared" si="115"/>
        <v>0</v>
      </c>
    </row>
    <row r="2486" spans="1:20" ht="17.399999999999999">
      <c r="A2486" s="23" t="str">
        <f t="shared" si="116"/>
        <v/>
      </c>
      <c r="B2486" s="24" t="s">
        <v>5051</v>
      </c>
      <c r="C2486" s="6" t="s">
        <v>5052</v>
      </c>
      <c r="D2486" s="6" t="s">
        <v>37</v>
      </c>
      <c r="E2486" s="67">
        <v>67.48</v>
      </c>
      <c r="K2486" s="6" t="s">
        <v>4113</v>
      </c>
      <c r="M2486"/>
      <c r="N2486"/>
      <c r="O2486" s="6">
        <v>-15.08</v>
      </c>
      <c r="P2486" s="6">
        <v>-37.5</v>
      </c>
      <c r="S2486" s="23" t="str">
        <f t="shared" si="117"/>
        <v/>
      </c>
      <c r="T2486" s="23">
        <f t="shared" si="115"/>
        <v>0</v>
      </c>
    </row>
    <row r="2487" spans="1:20" ht="17.399999999999999">
      <c r="A2487" s="23" t="str">
        <f t="shared" si="116"/>
        <v/>
      </c>
      <c r="B2487" s="24" t="s">
        <v>4917</v>
      </c>
      <c r="C2487" s="6" t="s">
        <v>4918</v>
      </c>
      <c r="D2487" s="6" t="s">
        <v>37</v>
      </c>
      <c r="E2487" s="67">
        <v>57.55</v>
      </c>
      <c r="K2487" s="6" t="s">
        <v>4085</v>
      </c>
      <c r="M2487"/>
      <c r="N2487"/>
      <c r="O2487" s="6">
        <v>-18.22</v>
      </c>
      <c r="P2487" s="6">
        <v>-43.49</v>
      </c>
      <c r="S2487" s="23" t="str">
        <f t="shared" si="117"/>
        <v/>
      </c>
      <c r="T2487" s="23">
        <f t="shared" si="115"/>
        <v>0</v>
      </c>
    </row>
    <row r="2488" spans="1:20" ht="17.399999999999999">
      <c r="A2488" s="23" t="str">
        <f t="shared" si="116"/>
        <v/>
      </c>
      <c r="B2488" s="24" t="s">
        <v>4744</v>
      </c>
      <c r="C2488" s="6" t="s">
        <v>4750</v>
      </c>
      <c r="D2488" s="6" t="s">
        <v>37</v>
      </c>
      <c r="E2488" s="67">
        <v>188.26</v>
      </c>
      <c r="K2488" s="6" t="s">
        <v>4107</v>
      </c>
      <c r="M2488"/>
      <c r="N2488"/>
      <c r="O2488" s="6">
        <v>-13.23</v>
      </c>
      <c r="P2488" s="6">
        <v>-32.24</v>
      </c>
      <c r="S2488" s="23" t="str">
        <f t="shared" si="117"/>
        <v/>
      </c>
      <c r="T2488" s="23">
        <f t="shared" si="115"/>
        <v>0</v>
      </c>
    </row>
    <row r="2489" spans="1:20" ht="17.399999999999999">
      <c r="A2489" s="23" t="str">
        <f t="shared" si="116"/>
        <v/>
      </c>
      <c r="B2489" s="24" t="s">
        <v>4784</v>
      </c>
      <c r="C2489" s="6" t="s">
        <v>4790</v>
      </c>
      <c r="D2489" s="6" t="s">
        <v>37</v>
      </c>
      <c r="E2489" s="67">
        <v>34.78</v>
      </c>
      <c r="K2489" s="6" t="s">
        <v>4076</v>
      </c>
      <c r="M2489"/>
      <c r="N2489"/>
      <c r="O2489" s="6">
        <v>-10.27</v>
      </c>
      <c r="P2489" s="6">
        <v>-26.78</v>
      </c>
      <c r="S2489" s="23" t="str">
        <f t="shared" si="117"/>
        <v/>
      </c>
      <c r="T2489" s="23">
        <f t="shared" si="115"/>
        <v>0</v>
      </c>
    </row>
    <row r="2490" spans="1:20" ht="17.399999999999999">
      <c r="A2490" s="23" t="str">
        <f t="shared" si="116"/>
        <v/>
      </c>
      <c r="B2490" s="24" t="s">
        <v>5159</v>
      </c>
      <c r="C2490" s="6" t="s">
        <v>5161</v>
      </c>
      <c r="D2490" s="6" t="s">
        <v>37</v>
      </c>
      <c r="E2490" s="67">
        <v>72.22</v>
      </c>
      <c r="K2490" s="6" t="s">
        <v>4100</v>
      </c>
      <c r="M2490"/>
      <c r="N2490"/>
      <c r="O2490" s="6">
        <v>-25.74</v>
      </c>
      <c r="P2490" s="6">
        <v>-56.01</v>
      </c>
      <c r="S2490" s="23" t="str">
        <f t="shared" si="117"/>
        <v/>
      </c>
      <c r="T2490" s="23">
        <f t="shared" si="115"/>
        <v>0</v>
      </c>
    </row>
    <row r="2491" spans="1:20" ht="17.399999999999999">
      <c r="A2491" s="23" t="str">
        <f t="shared" si="116"/>
        <v/>
      </c>
      <c r="B2491" s="24" t="s">
        <v>4799</v>
      </c>
      <c r="C2491" s="6" t="s">
        <v>4800</v>
      </c>
      <c r="D2491" s="6" t="s">
        <v>37</v>
      </c>
      <c r="E2491" s="67">
        <v>28.27</v>
      </c>
      <c r="K2491" s="6" t="s">
        <v>4091</v>
      </c>
      <c r="M2491"/>
      <c r="N2491"/>
      <c r="O2491" s="6">
        <v>-27.34</v>
      </c>
      <c r="P2491" s="6">
        <v>-41.11</v>
      </c>
      <c r="S2491" s="23" t="str">
        <f t="shared" si="117"/>
        <v/>
      </c>
      <c r="T2491" s="23">
        <f t="shared" si="115"/>
        <v>0</v>
      </c>
    </row>
    <row r="2492" spans="1:20" ht="17.399999999999999">
      <c r="A2492" s="23" t="str">
        <f t="shared" si="116"/>
        <v/>
      </c>
      <c r="B2492" s="24" t="s">
        <v>4841</v>
      </c>
      <c r="C2492" s="6" t="s">
        <v>4842</v>
      </c>
      <c r="D2492" s="6" t="s">
        <v>37</v>
      </c>
      <c r="E2492" s="67">
        <v>27.04</v>
      </c>
      <c r="K2492" s="6" t="s">
        <v>4103</v>
      </c>
      <c r="M2492"/>
      <c r="N2492"/>
      <c r="O2492" s="6">
        <v>-10.48</v>
      </c>
      <c r="P2492" s="6">
        <v>-31.36</v>
      </c>
      <c r="S2492" s="23" t="str">
        <f t="shared" si="117"/>
        <v/>
      </c>
      <c r="T2492" s="23">
        <f t="shared" si="115"/>
        <v>0</v>
      </c>
    </row>
    <row r="2493" spans="1:20" ht="17.399999999999999">
      <c r="A2493" s="23" t="str">
        <f t="shared" si="116"/>
        <v/>
      </c>
      <c r="B2493" s="24" t="s">
        <v>4810</v>
      </c>
      <c r="C2493" s="6" t="s">
        <v>4812</v>
      </c>
      <c r="D2493" s="6" t="s">
        <v>37</v>
      </c>
      <c r="E2493" s="67">
        <v>38.020000000000003</v>
      </c>
      <c r="K2493" s="6" t="s">
        <v>4113</v>
      </c>
      <c r="M2493"/>
      <c r="N2493"/>
      <c r="O2493" s="6">
        <v>-23.47</v>
      </c>
      <c r="P2493" s="6">
        <v>-24.93</v>
      </c>
      <c r="S2493" s="23" t="str">
        <f t="shared" si="117"/>
        <v/>
      </c>
      <c r="T2493" s="23">
        <f t="shared" si="115"/>
        <v>0</v>
      </c>
    </row>
    <row r="2494" spans="1:20" ht="17.399999999999999">
      <c r="A2494" s="23" t="str">
        <f t="shared" si="116"/>
        <v/>
      </c>
      <c r="B2494" s="24" t="s">
        <v>4533</v>
      </c>
      <c r="C2494" s="6" t="s">
        <v>4537</v>
      </c>
      <c r="D2494" s="6" t="s">
        <v>9</v>
      </c>
      <c r="E2494" s="67">
        <v>14.63</v>
      </c>
      <c r="K2494" s="6" t="s">
        <v>4081</v>
      </c>
      <c r="M2494"/>
      <c r="N2494"/>
      <c r="O2494" s="6">
        <v>-28.55</v>
      </c>
      <c r="P2494" s="6">
        <v>-68.13</v>
      </c>
      <c r="S2494" s="23" t="str">
        <f t="shared" si="117"/>
        <v/>
      </c>
      <c r="T2494" s="23">
        <f t="shared" si="115"/>
        <v>0</v>
      </c>
    </row>
    <row r="2495" spans="1:20" ht="17.399999999999999">
      <c r="A2495" s="23" t="str">
        <f t="shared" si="116"/>
        <v/>
      </c>
      <c r="B2495" s="24" t="s">
        <v>4825</v>
      </c>
      <c r="C2495" s="6" t="s">
        <v>4829</v>
      </c>
      <c r="D2495" s="6" t="s">
        <v>37</v>
      </c>
      <c r="E2495" s="67">
        <v>789.24</v>
      </c>
      <c r="K2495" s="6" t="s">
        <v>4088</v>
      </c>
      <c r="M2495"/>
      <c r="N2495"/>
      <c r="O2495" s="6">
        <v>-31.03</v>
      </c>
      <c r="P2495" s="6">
        <v>-41.84</v>
      </c>
      <c r="S2495" s="23" t="str">
        <f t="shared" si="117"/>
        <v/>
      </c>
      <c r="T2495" s="23">
        <f t="shared" si="115"/>
        <v>0</v>
      </c>
    </row>
    <row r="2496" spans="1:20" ht="17.399999999999999">
      <c r="A2496" s="23" t="str">
        <f t="shared" si="116"/>
        <v/>
      </c>
      <c r="B2496" s="24" t="s">
        <v>4850</v>
      </c>
      <c r="C2496" s="6" t="s">
        <v>4852</v>
      </c>
      <c r="D2496" s="6" t="s">
        <v>37</v>
      </c>
      <c r="E2496" s="67">
        <v>42.41</v>
      </c>
      <c r="F2496" s="6">
        <v>1</v>
      </c>
      <c r="K2496" s="6" t="s">
        <v>4113</v>
      </c>
      <c r="M2496"/>
      <c r="N2496"/>
      <c r="O2496" s="6">
        <v>-17.21</v>
      </c>
      <c r="P2496" s="6">
        <v>-26.01</v>
      </c>
      <c r="S2496" s="23" t="str">
        <f t="shared" si="117"/>
        <v/>
      </c>
      <c r="T2496" s="23">
        <f t="shared" si="115"/>
        <v>0</v>
      </c>
    </row>
    <row r="2497" spans="1:20" ht="17.399999999999999">
      <c r="A2497" s="23" t="str">
        <f t="shared" si="116"/>
        <v/>
      </c>
      <c r="B2497" s="24" t="s">
        <v>5067</v>
      </c>
      <c r="C2497" s="6" t="s">
        <v>5068</v>
      </c>
      <c r="D2497" s="6" t="s">
        <v>37</v>
      </c>
      <c r="E2497" s="67">
        <v>322.77999999999997</v>
      </c>
      <c r="K2497" s="6" t="s">
        <v>4100</v>
      </c>
      <c r="M2497"/>
      <c r="N2497"/>
      <c r="O2497" s="6">
        <v>-22.93</v>
      </c>
      <c r="P2497" s="6">
        <v>-58.27</v>
      </c>
      <c r="S2497" s="23" t="str">
        <f t="shared" si="117"/>
        <v/>
      </c>
      <c r="T2497" s="23">
        <f t="shared" si="115"/>
        <v>0</v>
      </c>
    </row>
    <row r="2498" spans="1:20" ht="17.399999999999999">
      <c r="A2498" s="23" t="str">
        <f t="shared" si="116"/>
        <v/>
      </c>
      <c r="B2498" s="24" t="s">
        <v>5124</v>
      </c>
      <c r="C2498" s="6" t="s">
        <v>5125</v>
      </c>
      <c r="D2498" s="6" t="s">
        <v>37</v>
      </c>
      <c r="E2498" s="67">
        <v>131.28</v>
      </c>
      <c r="K2498" s="6" t="s">
        <v>4096</v>
      </c>
      <c r="M2498"/>
      <c r="N2498"/>
      <c r="O2498" s="6">
        <v>-17.48</v>
      </c>
      <c r="P2498" s="6">
        <v>-23.94</v>
      </c>
      <c r="S2498" s="23" t="str">
        <f t="shared" si="117"/>
        <v/>
      </c>
      <c r="T2498" s="23">
        <f t="shared" si="115"/>
        <v>0</v>
      </c>
    </row>
    <row r="2499" spans="1:20" ht="17.399999999999999">
      <c r="A2499" s="23" t="str">
        <f t="shared" si="116"/>
        <v/>
      </c>
      <c r="B2499" s="24" t="s">
        <v>4795</v>
      </c>
      <c r="C2499" s="6" t="s">
        <v>4796</v>
      </c>
      <c r="D2499" s="6" t="s">
        <v>37</v>
      </c>
      <c r="E2499" s="67">
        <v>27.91</v>
      </c>
      <c r="K2499" s="6" t="s">
        <v>4097</v>
      </c>
      <c r="M2499"/>
      <c r="N2499"/>
      <c r="O2499" s="6">
        <v>-29.44</v>
      </c>
      <c r="P2499" s="6">
        <v>-27.94</v>
      </c>
      <c r="S2499" s="23" t="str">
        <f t="shared" si="117"/>
        <v/>
      </c>
      <c r="T2499" s="23">
        <f t="shared" si="115"/>
        <v>0</v>
      </c>
    </row>
    <row r="2500" spans="1:20" ht="17.399999999999999">
      <c r="A2500" s="23" t="str">
        <f t="shared" si="116"/>
        <v/>
      </c>
      <c r="B2500" s="24" t="s">
        <v>4860</v>
      </c>
      <c r="C2500" s="6" t="s">
        <v>4861</v>
      </c>
      <c r="D2500" s="6" t="s">
        <v>37</v>
      </c>
      <c r="E2500" s="67">
        <v>50.3</v>
      </c>
      <c r="K2500" s="6" t="s">
        <v>4076</v>
      </c>
      <c r="M2500"/>
      <c r="N2500"/>
      <c r="O2500" s="6">
        <v>-6.51</v>
      </c>
      <c r="P2500" s="6">
        <v>-10.1</v>
      </c>
      <c r="S2500" s="23" t="str">
        <f t="shared" si="117"/>
        <v/>
      </c>
      <c r="T2500" s="23">
        <f t="shared" si="115"/>
        <v>0</v>
      </c>
    </row>
    <row r="2501" spans="1:20" ht="17.399999999999999">
      <c r="A2501" s="23" t="str">
        <f t="shared" si="116"/>
        <v/>
      </c>
      <c r="B2501" s="24" t="s">
        <v>4636</v>
      </c>
      <c r="C2501" s="6" t="s">
        <v>4640</v>
      </c>
      <c r="D2501" s="6" t="s">
        <v>37</v>
      </c>
      <c r="E2501" s="67">
        <v>247.27</v>
      </c>
      <c r="K2501" s="6" t="s">
        <v>4078</v>
      </c>
      <c r="M2501"/>
      <c r="N2501"/>
      <c r="O2501" s="6">
        <v>1.9</v>
      </c>
      <c r="P2501" s="6">
        <v>-18.5</v>
      </c>
      <c r="S2501" s="23" t="str">
        <f t="shared" si="117"/>
        <v/>
      </c>
      <c r="T2501" s="23">
        <f t="shared" si="115"/>
        <v>0</v>
      </c>
    </row>
    <row r="2502" spans="1:20" ht="17.399999999999999">
      <c r="A2502" s="23" t="str">
        <f t="shared" si="116"/>
        <v/>
      </c>
      <c r="B2502" s="24" t="s">
        <v>4839</v>
      </c>
      <c r="C2502" s="6" t="s">
        <v>4840</v>
      </c>
      <c r="D2502" s="6" t="s">
        <v>37</v>
      </c>
      <c r="E2502" s="67">
        <v>125.63</v>
      </c>
      <c r="F2502" s="6">
        <v>1</v>
      </c>
      <c r="G2502" s="6">
        <v>3.9</v>
      </c>
      <c r="H2502" s="6">
        <v>3.9</v>
      </c>
      <c r="K2502" s="6" t="s">
        <v>4103</v>
      </c>
      <c r="M2502"/>
      <c r="N2502"/>
      <c r="O2502" s="6">
        <v>-14.07</v>
      </c>
      <c r="P2502" s="6">
        <v>-39.090000000000003</v>
      </c>
      <c r="S2502" s="23" t="str">
        <f t="shared" si="117"/>
        <v/>
      </c>
      <c r="T2502" s="23">
        <f t="shared" si="115"/>
        <v>0</v>
      </c>
    </row>
    <row r="2503" spans="1:20" ht="17.399999999999999">
      <c r="A2503" s="23" t="str">
        <f t="shared" si="116"/>
        <v/>
      </c>
      <c r="B2503" s="24" t="s">
        <v>4813</v>
      </c>
      <c r="C2503" s="6" t="s">
        <v>4814</v>
      </c>
      <c r="D2503" s="6" t="s">
        <v>37</v>
      </c>
      <c r="E2503" s="67">
        <v>138.27000000000001</v>
      </c>
      <c r="F2503" s="6">
        <v>2</v>
      </c>
      <c r="G2503" s="6">
        <v>0.6</v>
      </c>
      <c r="H2503" s="6">
        <v>0.6</v>
      </c>
      <c r="K2503" s="6" t="s">
        <v>4110</v>
      </c>
      <c r="M2503"/>
      <c r="N2503"/>
      <c r="O2503" s="6">
        <v>-32.29</v>
      </c>
      <c r="P2503" s="6">
        <v>-46.7</v>
      </c>
      <c r="S2503" s="23" t="str">
        <f t="shared" si="117"/>
        <v/>
      </c>
      <c r="T2503" s="23">
        <f t="shared" si="115"/>
        <v>0</v>
      </c>
    </row>
    <row r="2504" spans="1:20" ht="17.399999999999999">
      <c r="A2504" s="23" t="str">
        <f t="shared" si="116"/>
        <v/>
      </c>
      <c r="B2504" s="24" t="s">
        <v>4851</v>
      </c>
      <c r="C2504" s="6" t="s">
        <v>4859</v>
      </c>
      <c r="D2504" s="6" t="s">
        <v>37</v>
      </c>
      <c r="E2504" s="67">
        <v>110.7</v>
      </c>
      <c r="K2504" s="6" t="s">
        <v>4110</v>
      </c>
      <c r="M2504"/>
      <c r="N2504"/>
      <c r="O2504" s="6">
        <v>-23.47</v>
      </c>
      <c r="P2504" s="6">
        <v>-35.229999999999997</v>
      </c>
      <c r="S2504" s="23" t="str">
        <f t="shared" si="117"/>
        <v/>
      </c>
      <c r="T2504" s="23">
        <f t="shared" si="115"/>
        <v>0</v>
      </c>
    </row>
    <row r="2505" spans="1:20" ht="17.399999999999999">
      <c r="A2505" s="23" t="str">
        <f t="shared" si="116"/>
        <v/>
      </c>
      <c r="B2505" s="24" t="s">
        <v>5039</v>
      </c>
      <c r="C2505" s="6" t="s">
        <v>5040</v>
      </c>
      <c r="D2505" s="6" t="s">
        <v>37</v>
      </c>
      <c r="E2505" s="67">
        <v>173.14</v>
      </c>
      <c r="F2505" s="6">
        <v>2</v>
      </c>
      <c r="K2505" s="6" t="s">
        <v>4088</v>
      </c>
      <c r="M2505"/>
      <c r="N2505"/>
      <c r="O2505" s="6">
        <v>-35.96</v>
      </c>
      <c r="P2505" s="6">
        <v>-51.45</v>
      </c>
      <c r="S2505" s="23" t="str">
        <f t="shared" si="117"/>
        <v/>
      </c>
      <c r="T2505" s="23">
        <f t="shared" si="115"/>
        <v>0</v>
      </c>
    </row>
    <row r="2506" spans="1:20" ht="17.399999999999999">
      <c r="B2506" s="24" t="s">
        <v>5283</v>
      </c>
      <c r="C2506" s="6" t="s">
        <v>5285</v>
      </c>
      <c r="D2506" s="6" t="s">
        <v>37</v>
      </c>
      <c r="E2506" s="67">
        <v>311.01</v>
      </c>
      <c r="K2506" s="6" t="s">
        <v>4113</v>
      </c>
      <c r="M2506"/>
      <c r="N2506"/>
    </row>
    <row r="2507" spans="1:20" ht="17.399999999999999">
      <c r="B2507" s="24" t="s">
        <v>4668</v>
      </c>
      <c r="C2507" s="6" t="s">
        <v>4669</v>
      </c>
      <c r="D2507" s="6" t="s">
        <v>9</v>
      </c>
      <c r="E2507" s="67">
        <v>2023.58</v>
      </c>
      <c r="F2507" s="6">
        <v>3</v>
      </c>
      <c r="G2507" s="6">
        <v>22.95</v>
      </c>
      <c r="H2507" s="6">
        <v>22.95</v>
      </c>
      <c r="I2507" s="6">
        <v>36.200000000000003</v>
      </c>
      <c r="J2507" s="6">
        <v>36.200000000000003</v>
      </c>
      <c r="K2507" s="6" t="s">
        <v>2626</v>
      </c>
      <c r="M2507"/>
      <c r="N2507"/>
      <c r="O2507" s="6">
        <v>49.25</v>
      </c>
      <c r="P2507" s="6">
        <v>10</v>
      </c>
    </row>
    <row r="2508" spans="1:20" ht="17.399999999999999">
      <c r="B2508" s="24" t="s">
        <v>5065</v>
      </c>
      <c r="C2508" s="6" t="s">
        <v>5066</v>
      </c>
      <c r="D2508" s="6" t="s">
        <v>37</v>
      </c>
      <c r="E2508" s="67">
        <v>91.44</v>
      </c>
      <c r="F2508" s="6">
        <v>1</v>
      </c>
      <c r="K2508" s="6" t="s">
        <v>4086</v>
      </c>
      <c r="M2508"/>
      <c r="N2508"/>
      <c r="O2508" s="6">
        <v>-36.44</v>
      </c>
      <c r="P2508" s="6">
        <v>-62.71</v>
      </c>
    </row>
    <row r="2509" spans="1:20" ht="17.399999999999999">
      <c r="B2509" s="24" t="s">
        <v>4818</v>
      </c>
      <c r="C2509" s="6" t="s">
        <v>5239</v>
      </c>
      <c r="D2509" s="6" t="s">
        <v>37</v>
      </c>
      <c r="E2509" s="67">
        <v>234.13</v>
      </c>
      <c r="F2509" s="6">
        <v>1</v>
      </c>
      <c r="K2509" s="6" t="s">
        <v>4088</v>
      </c>
      <c r="M2509"/>
      <c r="N2509"/>
      <c r="O2509" s="6">
        <v>-21.31</v>
      </c>
      <c r="P2509" s="6">
        <v>-35.83</v>
      </c>
    </row>
    <row r="2510" spans="1:20" ht="17.399999999999999">
      <c r="B2510" s="24" t="s">
        <v>5037</v>
      </c>
      <c r="C2510" s="6" t="s">
        <v>5038</v>
      </c>
      <c r="D2510" s="6" t="s">
        <v>37</v>
      </c>
      <c r="E2510" s="67">
        <v>121.37</v>
      </c>
      <c r="F2510" s="6">
        <v>1</v>
      </c>
      <c r="K2510" s="6" t="s">
        <v>4089</v>
      </c>
      <c r="M2510"/>
      <c r="N2510"/>
      <c r="O2510" s="6">
        <v>38.21</v>
      </c>
      <c r="P2510" s="6">
        <v>58.32</v>
      </c>
    </row>
    <row r="2511" spans="1:20" ht="17.399999999999999">
      <c r="B2511" s="24" t="s">
        <v>4893</v>
      </c>
      <c r="C2511" s="6" t="s">
        <v>4898</v>
      </c>
      <c r="D2511" s="6" t="s">
        <v>37</v>
      </c>
      <c r="E2511" s="67">
        <v>33.15</v>
      </c>
      <c r="K2511" s="6" t="s">
        <v>4098</v>
      </c>
      <c r="M2511"/>
      <c r="N2511"/>
      <c r="O2511" s="6">
        <v>-8.85</v>
      </c>
      <c r="P2511" s="6">
        <v>-25.13</v>
      </c>
    </row>
    <row r="2512" spans="1:20" ht="17.399999999999999">
      <c r="B2512" s="24" t="s">
        <v>4833</v>
      </c>
      <c r="C2512" s="6" t="s">
        <v>4837</v>
      </c>
      <c r="D2512" s="6" t="s">
        <v>9</v>
      </c>
      <c r="E2512" s="67">
        <v>221.38</v>
      </c>
      <c r="K2512" s="6" t="s">
        <v>4112</v>
      </c>
      <c r="M2512"/>
      <c r="N2512"/>
      <c r="O2512" s="6">
        <v>-9.6199999999999992</v>
      </c>
      <c r="P2512" s="6">
        <v>-32.29</v>
      </c>
    </row>
    <row r="2513" spans="2:16" ht="17.399999999999999">
      <c r="B2513" s="24" t="s">
        <v>4826</v>
      </c>
      <c r="C2513" s="6" t="s">
        <v>4830</v>
      </c>
      <c r="D2513" s="6" t="s">
        <v>37</v>
      </c>
      <c r="E2513" s="67">
        <v>109.41</v>
      </c>
      <c r="K2513" s="6" t="s">
        <v>4118</v>
      </c>
      <c r="M2513"/>
      <c r="N2513"/>
      <c r="O2513" s="6">
        <v>-7.17</v>
      </c>
      <c r="P2513" s="6">
        <v>-41.68</v>
      </c>
    </row>
    <row r="2514" spans="2:16" ht="17.399999999999999">
      <c r="B2514" s="24" t="s">
        <v>4847</v>
      </c>
      <c r="C2514" s="6" t="s">
        <v>4849</v>
      </c>
      <c r="D2514" s="6" t="s">
        <v>37</v>
      </c>
      <c r="E2514" s="67">
        <v>31.48</v>
      </c>
      <c r="K2514" s="6" t="s">
        <v>4096</v>
      </c>
      <c r="M2514"/>
      <c r="N2514"/>
      <c r="O2514" s="6">
        <v>-17.72</v>
      </c>
      <c r="P2514" s="6">
        <v>-25.09</v>
      </c>
    </row>
    <row r="2515" spans="2:16" ht="17.399999999999999">
      <c r="B2515" s="24" t="s">
        <v>4913</v>
      </c>
      <c r="C2515" s="6" t="s">
        <v>4914</v>
      </c>
      <c r="D2515" s="6" t="s">
        <v>37</v>
      </c>
      <c r="E2515" s="67">
        <v>1255.3900000000001</v>
      </c>
      <c r="K2515" s="6" t="s">
        <v>4076</v>
      </c>
      <c r="M2515"/>
      <c r="N2515"/>
      <c r="O2515" s="6">
        <v>-9.26</v>
      </c>
      <c r="P2515" s="6">
        <v>-33.18</v>
      </c>
    </row>
    <row r="2516" spans="2:16" ht="17.399999999999999">
      <c r="B2516" s="24" t="s">
        <v>4834</v>
      </c>
      <c r="C2516" s="6" t="s">
        <v>4838</v>
      </c>
      <c r="D2516" s="6" t="s">
        <v>37</v>
      </c>
      <c r="E2516" s="67">
        <v>473.1</v>
      </c>
      <c r="F2516" s="6">
        <v>1</v>
      </c>
      <c r="G2516" s="6">
        <v>-0.6</v>
      </c>
      <c r="H2516" s="6">
        <v>-0.6</v>
      </c>
      <c r="I2516" s="6">
        <v>-0.6</v>
      </c>
      <c r="K2516" s="6" t="s">
        <v>4100</v>
      </c>
      <c r="M2516"/>
      <c r="N2516"/>
      <c r="O2516" s="6">
        <v>-16.13</v>
      </c>
      <c r="P2516" s="6">
        <v>-38.729999999999997</v>
      </c>
    </row>
    <row r="2517" spans="2:16" ht="17.399999999999999">
      <c r="B2517" s="24" t="s">
        <v>5008</v>
      </c>
      <c r="C2517" s="6" t="s">
        <v>5012</v>
      </c>
      <c r="D2517" s="6" t="s">
        <v>37</v>
      </c>
      <c r="E2517" s="67">
        <v>64.28</v>
      </c>
      <c r="K2517" s="6" t="s">
        <v>4100</v>
      </c>
      <c r="M2517"/>
      <c r="N2517"/>
      <c r="O2517" s="6">
        <v>-30.39</v>
      </c>
      <c r="P2517" s="6">
        <v>-60.33</v>
      </c>
    </row>
    <row r="2518" spans="2:16" ht="17.399999999999999">
      <c r="B2518" s="24" t="s">
        <v>4870</v>
      </c>
      <c r="C2518" s="6" t="s">
        <v>4874</v>
      </c>
      <c r="D2518" s="6" t="s">
        <v>37</v>
      </c>
      <c r="E2518" s="67">
        <v>621.63</v>
      </c>
      <c r="F2518" s="6">
        <v>1</v>
      </c>
      <c r="G2518" s="6">
        <v>3.6</v>
      </c>
      <c r="H2518" s="6">
        <v>3.6</v>
      </c>
      <c r="K2518" s="6" t="s">
        <v>4076</v>
      </c>
      <c r="M2518"/>
      <c r="N2518"/>
      <c r="O2518" s="6">
        <v>-22.26</v>
      </c>
      <c r="P2518" s="6">
        <v>-40.479999999999997</v>
      </c>
    </row>
    <row r="2519" spans="2:16" ht="17.399999999999999">
      <c r="B2519" s="24" t="s">
        <v>4785</v>
      </c>
      <c r="C2519" s="6" t="s">
        <v>4791</v>
      </c>
      <c r="D2519" s="6" t="s">
        <v>37</v>
      </c>
      <c r="E2519" s="67">
        <v>32.229999999999997</v>
      </c>
      <c r="K2519" s="6" t="s">
        <v>4103</v>
      </c>
      <c r="M2519"/>
      <c r="N2519"/>
      <c r="O2519" s="6">
        <v>-13.17</v>
      </c>
      <c r="P2519" s="6">
        <v>-39.270000000000003</v>
      </c>
    </row>
    <row r="2520" spans="2:16" ht="17.399999999999999">
      <c r="B2520" s="24" t="s">
        <v>5170</v>
      </c>
      <c r="C2520" s="6" t="s">
        <v>5171</v>
      </c>
      <c r="D2520" s="6" t="s">
        <v>37</v>
      </c>
      <c r="E2520" s="67">
        <v>613.09</v>
      </c>
      <c r="K2520" s="6" t="s">
        <v>4100</v>
      </c>
      <c r="M2520"/>
      <c r="N2520"/>
      <c r="O2520" s="6">
        <v>-25.3</v>
      </c>
      <c r="P2520" s="6">
        <v>-61.15</v>
      </c>
    </row>
    <row r="2521" spans="2:16" ht="17.399999999999999">
      <c r="B2521" s="24" t="s">
        <v>5268</v>
      </c>
      <c r="C2521" s="6" t="s">
        <v>5269</v>
      </c>
      <c r="D2521" s="6" t="s">
        <v>37</v>
      </c>
      <c r="E2521" s="67">
        <v>291.36</v>
      </c>
      <c r="K2521" s="6" t="s">
        <v>4113</v>
      </c>
      <c r="M2521"/>
      <c r="N2521"/>
      <c r="O2521" s="6">
        <v>-51.16</v>
      </c>
    </row>
    <row r="2522" spans="2:16" ht="17.399999999999999">
      <c r="B2522" s="24" t="s">
        <v>5167</v>
      </c>
      <c r="C2522" s="6" t="s">
        <v>5169</v>
      </c>
      <c r="D2522" s="6" t="s">
        <v>37</v>
      </c>
      <c r="E2522" s="67">
        <v>163.6</v>
      </c>
      <c r="K2522" s="6" t="s">
        <v>4110</v>
      </c>
      <c r="M2522"/>
      <c r="N2522"/>
      <c r="O2522" s="6">
        <v>-40.71</v>
      </c>
      <c r="P2522" s="6">
        <v>-68.37</v>
      </c>
    </row>
    <row r="2523" spans="2:16" ht="17.399999999999999">
      <c r="B2523" s="24" t="s">
        <v>4888</v>
      </c>
      <c r="C2523" s="6" t="s">
        <v>4889</v>
      </c>
      <c r="D2523" s="6" t="s">
        <v>37</v>
      </c>
      <c r="E2523" s="67">
        <v>74.650000000000006</v>
      </c>
      <c r="K2523" s="6" t="s">
        <v>4078</v>
      </c>
      <c r="M2523"/>
      <c r="N2523"/>
      <c r="O2523" s="6">
        <v>2.2999999999999998</v>
      </c>
      <c r="P2523" s="6">
        <v>-8.5399999999999991</v>
      </c>
    </row>
    <row r="2524" spans="2:16" ht="17.399999999999999">
      <c r="B2524" s="24" t="s">
        <v>4920</v>
      </c>
      <c r="C2524" s="6" t="s">
        <v>5240</v>
      </c>
      <c r="D2524" s="6" t="s">
        <v>37</v>
      </c>
      <c r="E2524" s="67">
        <v>47.53</v>
      </c>
      <c r="K2524" s="6" t="s">
        <v>4089</v>
      </c>
      <c r="M2524"/>
      <c r="N2524"/>
      <c r="O2524" s="6">
        <v>-18.36</v>
      </c>
      <c r="P2524" s="6">
        <v>-33.1</v>
      </c>
    </row>
    <row r="2525" spans="2:16" ht="17.399999999999999">
      <c r="B2525" s="24" t="s">
        <v>4938</v>
      </c>
      <c r="C2525" s="6" t="s">
        <v>4939</v>
      </c>
      <c r="D2525" s="6" t="s">
        <v>9</v>
      </c>
      <c r="E2525" s="67">
        <v>48.04</v>
      </c>
      <c r="K2525" s="6" t="s">
        <v>4088</v>
      </c>
      <c r="M2525"/>
      <c r="N2525"/>
      <c r="O2525" s="6">
        <v>-16.579999999999998</v>
      </c>
      <c r="P2525" s="6">
        <v>-27.5</v>
      </c>
    </row>
    <row r="2526" spans="2:16" ht="17.399999999999999">
      <c r="B2526" s="24" t="s">
        <v>4952</v>
      </c>
      <c r="C2526" s="6" t="s">
        <v>4953</v>
      </c>
      <c r="D2526" s="6" t="s">
        <v>37</v>
      </c>
      <c r="E2526" s="67">
        <v>198.62</v>
      </c>
      <c r="K2526" s="6" t="s">
        <v>4078</v>
      </c>
      <c r="M2526"/>
      <c r="N2526"/>
      <c r="O2526" s="6">
        <v>2.59</v>
      </c>
      <c r="P2526" s="6">
        <v>-19.510000000000002</v>
      </c>
    </row>
    <row r="2527" spans="2:16" ht="17.399999999999999">
      <c r="B2527" s="24" t="s">
        <v>4903</v>
      </c>
      <c r="C2527" s="6" t="s">
        <v>4908</v>
      </c>
      <c r="D2527" s="6" t="s">
        <v>37</v>
      </c>
      <c r="E2527" s="67">
        <v>390.27</v>
      </c>
      <c r="F2527" s="6">
        <v>2</v>
      </c>
      <c r="G2527" s="6">
        <v>6.55</v>
      </c>
      <c r="H2527" s="6">
        <v>6.55</v>
      </c>
      <c r="I2527" s="6">
        <v>6.6</v>
      </c>
      <c r="J2527" s="6">
        <v>6.5</v>
      </c>
      <c r="K2527" s="6" t="s">
        <v>4091</v>
      </c>
      <c r="M2527"/>
      <c r="N2527"/>
      <c r="O2527" s="6">
        <v>18.079999999999998</v>
      </c>
      <c r="P2527" s="6">
        <v>6.96</v>
      </c>
    </row>
    <row r="2528" spans="2:16" ht="17.399999999999999">
      <c r="B2528" s="24" t="s">
        <v>5024</v>
      </c>
      <c r="C2528" s="6" t="s">
        <v>5030</v>
      </c>
      <c r="D2528" s="6" t="s">
        <v>9</v>
      </c>
      <c r="E2528" s="67">
        <v>3015.05</v>
      </c>
      <c r="F2528" s="6">
        <v>12</v>
      </c>
      <c r="G2528" s="6">
        <v>43.06</v>
      </c>
      <c r="H2528" s="6">
        <v>43.76</v>
      </c>
      <c r="I2528" s="6">
        <v>44.6</v>
      </c>
      <c r="J2528" s="6">
        <v>41.93</v>
      </c>
      <c r="K2528" s="6" t="s">
        <v>4102</v>
      </c>
      <c r="M2528"/>
      <c r="N2528"/>
      <c r="O2528" s="6">
        <v>19.260000000000002</v>
      </c>
      <c r="P2528" s="6">
        <v>58.26</v>
      </c>
    </row>
    <row r="2529" spans="2:16" ht="17.399999999999999">
      <c r="B2529" s="24" t="s">
        <v>5059</v>
      </c>
      <c r="C2529" s="6" t="s">
        <v>5060</v>
      </c>
      <c r="D2529" s="6" t="s">
        <v>37</v>
      </c>
      <c r="E2529" s="67">
        <v>170.61</v>
      </c>
      <c r="K2529" s="6" t="s">
        <v>4096</v>
      </c>
      <c r="M2529"/>
      <c r="N2529"/>
      <c r="O2529" s="6">
        <v>-6.6</v>
      </c>
      <c r="P2529" s="6">
        <v>-20.36</v>
      </c>
    </row>
    <row r="2530" spans="2:16" ht="17.399999999999999">
      <c r="B2530" s="24" t="s">
        <v>5079</v>
      </c>
      <c r="C2530" s="6" t="s">
        <v>5080</v>
      </c>
      <c r="D2530" s="6" t="s">
        <v>37</v>
      </c>
      <c r="E2530" s="67">
        <v>317.32</v>
      </c>
      <c r="F2530" s="6">
        <v>1</v>
      </c>
      <c r="G2530" s="6">
        <v>7.1</v>
      </c>
      <c r="H2530" s="6">
        <v>7.1</v>
      </c>
      <c r="K2530" s="6" t="s">
        <v>4110</v>
      </c>
      <c r="M2530"/>
      <c r="N2530"/>
      <c r="O2530" s="6">
        <v>-6.21</v>
      </c>
      <c r="P2530" s="6">
        <v>-36.15</v>
      </c>
    </row>
    <row r="2531" spans="2:16" ht="17.399999999999999">
      <c r="B2531" s="24" t="s">
        <v>4941</v>
      </c>
      <c r="C2531" s="6" t="s">
        <v>4943</v>
      </c>
      <c r="D2531" s="6" t="s">
        <v>37</v>
      </c>
      <c r="E2531" s="67">
        <v>162.54</v>
      </c>
      <c r="K2531" s="6" t="s">
        <v>4088</v>
      </c>
      <c r="M2531"/>
      <c r="N2531"/>
      <c r="O2531" s="6">
        <v>-26.89</v>
      </c>
      <c r="P2531" s="6">
        <v>-30.33</v>
      </c>
    </row>
    <row r="2532" spans="2:16" ht="17.399999999999999">
      <c r="B2532" s="24" t="s">
        <v>4864</v>
      </c>
      <c r="C2532" s="6" t="s">
        <v>4866</v>
      </c>
      <c r="D2532" s="6" t="s">
        <v>9</v>
      </c>
      <c r="E2532" s="67">
        <v>247.61</v>
      </c>
      <c r="G2532" s="6">
        <v>11.9</v>
      </c>
      <c r="K2532" s="6" t="s">
        <v>4110</v>
      </c>
      <c r="M2532"/>
      <c r="N2532"/>
      <c r="O2532" s="6">
        <v>11.32</v>
      </c>
      <c r="P2532" s="6">
        <v>-22.12</v>
      </c>
    </row>
    <row r="2533" spans="2:16" ht="17.399999999999999">
      <c r="B2533" s="24" t="s">
        <v>5122</v>
      </c>
      <c r="C2533" s="6" t="s">
        <v>5123</v>
      </c>
      <c r="D2533" s="6" t="s">
        <v>37</v>
      </c>
      <c r="E2533" s="67">
        <v>453.61</v>
      </c>
      <c r="F2533" s="6">
        <v>2</v>
      </c>
      <c r="K2533" s="6" t="s">
        <v>4113</v>
      </c>
      <c r="M2533"/>
      <c r="N2533"/>
      <c r="O2533" s="6">
        <v>-43.86</v>
      </c>
      <c r="P2533" s="6">
        <v>-37.5</v>
      </c>
    </row>
    <row r="2534" spans="2:16" ht="17.399999999999999">
      <c r="B2534" s="24" t="s">
        <v>4765</v>
      </c>
      <c r="C2534" s="6" t="s">
        <v>4774</v>
      </c>
      <c r="D2534" s="6" t="s">
        <v>9</v>
      </c>
      <c r="E2534" s="67">
        <v>175.3</v>
      </c>
      <c r="K2534" s="6" t="s">
        <v>4082</v>
      </c>
      <c r="M2534"/>
      <c r="N2534"/>
      <c r="O2534" s="6">
        <v>-12.55</v>
      </c>
      <c r="P2534" s="6">
        <v>-16.28</v>
      </c>
    </row>
    <row r="2535" spans="2:16" ht="17.399999999999999">
      <c r="B2535" s="24" t="s">
        <v>5262</v>
      </c>
      <c r="C2535" s="6" t="s">
        <v>5263</v>
      </c>
      <c r="D2535" s="6" t="s">
        <v>37</v>
      </c>
      <c r="E2535" s="67">
        <v>95.32</v>
      </c>
      <c r="K2535" s="6" t="s">
        <v>4101</v>
      </c>
      <c r="M2535"/>
      <c r="N2535"/>
      <c r="O2535" s="6">
        <v>-23.15</v>
      </c>
    </row>
    <row r="2536" spans="2:16" ht="17.399999999999999">
      <c r="B2536" s="24" t="s">
        <v>5097</v>
      </c>
      <c r="C2536" s="6" t="s">
        <v>5098</v>
      </c>
      <c r="D2536" s="6" t="s">
        <v>37</v>
      </c>
      <c r="E2536" s="67">
        <v>128.02000000000001</v>
      </c>
      <c r="F2536" s="6">
        <v>2</v>
      </c>
      <c r="K2536" s="6" t="s">
        <v>4113</v>
      </c>
      <c r="M2536"/>
      <c r="N2536"/>
      <c r="O2536" s="6">
        <v>-37.729999999999997</v>
      </c>
      <c r="P2536" s="6">
        <v>-23.94</v>
      </c>
    </row>
    <row r="2537" spans="2:16" ht="17.399999999999999">
      <c r="B2537" s="24" t="s">
        <v>5140</v>
      </c>
      <c r="C2537" s="6" t="s">
        <v>5141</v>
      </c>
      <c r="D2537" s="6" t="s">
        <v>37</v>
      </c>
      <c r="E2537" s="67">
        <v>260.5</v>
      </c>
      <c r="K2537" s="6" t="s">
        <v>4110</v>
      </c>
      <c r="M2537"/>
      <c r="N2537"/>
      <c r="O2537" s="6">
        <v>-28.08</v>
      </c>
      <c r="P2537" s="6">
        <v>-53.01</v>
      </c>
    </row>
    <row r="2538" spans="2:16" ht="17.399999999999999">
      <c r="B2538" s="24" t="s">
        <v>5025</v>
      </c>
      <c r="C2538" s="6" t="s">
        <v>5031</v>
      </c>
      <c r="D2538" s="6" t="s">
        <v>37</v>
      </c>
      <c r="E2538" s="67">
        <v>91.77</v>
      </c>
      <c r="F2538" s="6">
        <v>1</v>
      </c>
      <c r="H2538" s="6">
        <v>2</v>
      </c>
      <c r="J2538" s="6">
        <v>2</v>
      </c>
      <c r="K2538" s="6" t="s">
        <v>4102</v>
      </c>
      <c r="M2538"/>
      <c r="N2538"/>
      <c r="O2538" s="6">
        <v>-12.48</v>
      </c>
      <c r="P2538" s="6">
        <v>-26.24</v>
      </c>
    </row>
    <row r="2539" spans="2:16" ht="17.399999999999999">
      <c r="B2539" s="24" t="s">
        <v>4921</v>
      </c>
      <c r="C2539" s="6" t="s">
        <v>4922</v>
      </c>
      <c r="D2539" s="6" t="s">
        <v>37</v>
      </c>
      <c r="E2539" s="67">
        <v>147</v>
      </c>
      <c r="F2539" s="6">
        <v>2</v>
      </c>
      <c r="K2539" s="6" t="s">
        <v>4091</v>
      </c>
      <c r="M2539"/>
      <c r="N2539"/>
      <c r="O2539" s="6">
        <v>-24.84</v>
      </c>
      <c r="P2539" s="6">
        <v>-32.85</v>
      </c>
    </row>
    <row r="2540" spans="2:16" ht="17.399999999999999">
      <c r="B2540" s="24" t="s">
        <v>4803</v>
      </c>
      <c r="C2540" s="6" t="s">
        <v>4887</v>
      </c>
      <c r="D2540" s="6" t="s">
        <v>9</v>
      </c>
      <c r="E2540" s="67">
        <v>2776.86</v>
      </c>
      <c r="F2540" s="6">
        <v>3</v>
      </c>
      <c r="G2540" s="6">
        <v>48.33</v>
      </c>
      <c r="H2540" s="6">
        <v>48.33</v>
      </c>
      <c r="I2540" s="6">
        <v>46.65</v>
      </c>
      <c r="K2540" s="6" t="s">
        <v>4117</v>
      </c>
      <c r="M2540"/>
      <c r="N2540"/>
      <c r="O2540" s="6">
        <v>-22.32</v>
      </c>
      <c r="P2540" s="6">
        <v>-27.25</v>
      </c>
    </row>
    <row r="2541" spans="2:16" ht="17.399999999999999">
      <c r="B2541" s="24" t="s">
        <v>5177</v>
      </c>
      <c r="C2541" s="6" t="s">
        <v>5180</v>
      </c>
      <c r="D2541" s="6" t="s">
        <v>37</v>
      </c>
      <c r="E2541" s="67">
        <v>719.64</v>
      </c>
      <c r="F2541" s="6">
        <v>1</v>
      </c>
      <c r="K2541" s="6" t="s">
        <v>4091</v>
      </c>
      <c r="M2541"/>
      <c r="N2541"/>
      <c r="O2541" s="6">
        <v>-45.28</v>
      </c>
      <c r="P2541" s="6">
        <v>-15.4</v>
      </c>
    </row>
    <row r="2542" spans="2:16" ht="17.399999999999999">
      <c r="B2542" s="24" t="s">
        <v>5174</v>
      </c>
      <c r="C2542" s="6" t="s">
        <v>5175</v>
      </c>
      <c r="D2542" s="6" t="s">
        <v>37</v>
      </c>
      <c r="E2542" s="67">
        <v>921.41</v>
      </c>
      <c r="F2542" s="6">
        <v>1</v>
      </c>
      <c r="H2542" s="6">
        <v>-7.1</v>
      </c>
      <c r="K2542" s="6" t="s">
        <v>4105</v>
      </c>
      <c r="M2542"/>
      <c r="N2542"/>
      <c r="O2542" s="6">
        <v>-26.74</v>
      </c>
      <c r="P2542" s="6">
        <v>-47.51</v>
      </c>
    </row>
    <row r="2543" spans="2:16" ht="17.399999999999999">
      <c r="B2543" s="24" t="s">
        <v>5203</v>
      </c>
      <c r="C2543" s="6" t="s">
        <v>5204</v>
      </c>
      <c r="D2543" s="6" t="s">
        <v>37</v>
      </c>
      <c r="E2543" s="67">
        <v>340.5</v>
      </c>
      <c r="K2543" s="6" t="s">
        <v>4076</v>
      </c>
      <c r="M2543"/>
      <c r="N2543"/>
      <c r="O2543" s="6">
        <v>-25.12</v>
      </c>
      <c r="P2543" s="6">
        <v>-60.23</v>
      </c>
    </row>
    <row r="2544" spans="2:16" ht="17.399999999999999">
      <c r="B2544" s="24" t="s">
        <v>5182</v>
      </c>
      <c r="C2544" s="6" t="s">
        <v>5184</v>
      </c>
      <c r="D2544" s="6" t="s">
        <v>37</v>
      </c>
      <c r="E2544" s="67">
        <v>85.61</v>
      </c>
      <c r="K2544" s="6" t="s">
        <v>4107</v>
      </c>
      <c r="M2544"/>
      <c r="N2544"/>
      <c r="O2544" s="6">
        <v>-25.51</v>
      </c>
      <c r="P2544" s="6">
        <v>-15.35</v>
      </c>
    </row>
    <row r="2545" spans="2:16" ht="17.399999999999999">
      <c r="B2545" s="24" t="s">
        <v>5126</v>
      </c>
      <c r="C2545" s="6" t="s">
        <v>5127</v>
      </c>
      <c r="D2545" s="6" t="s">
        <v>37</v>
      </c>
      <c r="E2545" s="23">
        <v>185.41</v>
      </c>
      <c r="F2545" s="6">
        <v>2</v>
      </c>
      <c r="G2545" s="6">
        <v>0</v>
      </c>
      <c r="H2545" s="6">
        <v>0</v>
      </c>
      <c r="I2545" s="6">
        <v>0</v>
      </c>
      <c r="K2545" s="6" t="s">
        <v>4100</v>
      </c>
      <c r="M2545"/>
      <c r="N2545"/>
      <c r="O2545" s="6">
        <v>-22.86</v>
      </c>
      <c r="P2545" s="6">
        <v>-62.09</v>
      </c>
    </row>
    <row r="2546" spans="2:16" ht="17.399999999999999">
      <c r="B2546" s="24" t="s">
        <v>4875</v>
      </c>
      <c r="C2546" s="6" t="s">
        <v>4877</v>
      </c>
      <c r="D2546" s="6" t="s">
        <v>9</v>
      </c>
      <c r="E2546" s="67">
        <v>740.68</v>
      </c>
      <c r="F2546" s="6">
        <v>6</v>
      </c>
      <c r="G2546" s="6">
        <v>23.47</v>
      </c>
      <c r="H2546" s="6">
        <v>23.47</v>
      </c>
      <c r="I2546" s="6">
        <v>21.27</v>
      </c>
      <c r="J2546" s="6">
        <v>22.4</v>
      </c>
      <c r="K2546" s="6" t="s">
        <v>4112</v>
      </c>
      <c r="M2546"/>
      <c r="N2546"/>
      <c r="O2546" s="6">
        <v>-14.04</v>
      </c>
      <c r="P2546" s="6">
        <v>-15.88</v>
      </c>
    </row>
    <row r="2547" spans="2:16" ht="17.399999999999999">
      <c r="B2547" s="24" t="s">
        <v>2617</v>
      </c>
      <c r="C2547" s="6" t="s">
        <v>2618</v>
      </c>
      <c r="D2547" s="6" t="s">
        <v>37</v>
      </c>
      <c r="E2547" s="67">
        <v>28.13</v>
      </c>
      <c r="K2547" s="6" t="s">
        <v>4085</v>
      </c>
      <c r="M2547"/>
      <c r="N2547"/>
      <c r="O2547" s="6">
        <v>-14.18</v>
      </c>
      <c r="P2547" s="6">
        <v>-1.97</v>
      </c>
    </row>
    <row r="2548" spans="2:16" ht="17.399999999999999">
      <c r="B2548" s="24" t="s">
        <v>2619</v>
      </c>
      <c r="C2548" s="6" t="s">
        <v>5265</v>
      </c>
      <c r="D2548" s="6" t="s">
        <v>37</v>
      </c>
      <c r="E2548" s="67">
        <v>14.03</v>
      </c>
      <c r="K2548" s="6" t="s">
        <v>4078</v>
      </c>
      <c r="M2548"/>
      <c r="N2548"/>
      <c r="O2548" s="6">
        <v>-31.62</v>
      </c>
      <c r="P2548" s="6">
        <v>-29.26</v>
      </c>
    </row>
    <row r="2549" spans="2:16" ht="17.399999999999999">
      <c r="B2549" s="24" t="s">
        <v>2620</v>
      </c>
      <c r="C2549" s="6" t="s">
        <v>5264</v>
      </c>
      <c r="D2549" s="6" t="s">
        <v>37</v>
      </c>
      <c r="E2549" s="67">
        <v>14.69</v>
      </c>
      <c r="K2549" s="6" t="s">
        <v>4078</v>
      </c>
      <c r="M2549"/>
      <c r="N2549"/>
      <c r="O2549" s="6">
        <v>-44.16</v>
      </c>
      <c r="P2549" s="6">
        <v>-49.22</v>
      </c>
    </row>
    <row r="2550" spans="2:16" ht="17.399999999999999">
      <c r="B2550" s="24" t="s">
        <v>2621</v>
      </c>
      <c r="C2550" s="6" t="s">
        <v>4600</v>
      </c>
      <c r="D2550" s="6" t="s">
        <v>37</v>
      </c>
      <c r="E2550" s="67">
        <v>9.0299999999999994</v>
      </c>
      <c r="K2550" s="6" t="s">
        <v>4076</v>
      </c>
      <c r="M2550"/>
      <c r="N2550"/>
      <c r="O2550" s="6">
        <v>-17.53</v>
      </c>
      <c r="P2550" s="6">
        <v>-10.92</v>
      </c>
    </row>
    <row r="2551" spans="2:16" ht="17.399999999999999">
      <c r="B2551" s="24" t="s">
        <v>2622</v>
      </c>
      <c r="C2551" s="6" t="s">
        <v>3122</v>
      </c>
      <c r="D2551" s="6" t="s">
        <v>9</v>
      </c>
      <c r="E2551" s="67">
        <v>241.36</v>
      </c>
      <c r="K2551" s="6" t="s">
        <v>4077</v>
      </c>
      <c r="M2551"/>
      <c r="N2551"/>
      <c r="O2551" s="6">
        <v>-9.75</v>
      </c>
      <c r="P2551" s="6">
        <v>-21.99</v>
      </c>
    </row>
    <row r="2552" spans="2:16" ht="17.399999999999999">
      <c r="B2552" s="24" t="s">
        <v>2888</v>
      </c>
      <c r="C2552" s="6" t="s">
        <v>2889</v>
      </c>
      <c r="D2552" s="6" t="s">
        <v>37</v>
      </c>
      <c r="E2552" s="67">
        <v>47.38</v>
      </c>
      <c r="K2552" s="6" t="s">
        <v>4087</v>
      </c>
      <c r="M2552"/>
      <c r="N2552"/>
      <c r="O2552" s="6">
        <v>-36.270000000000003</v>
      </c>
      <c r="P2552" s="6">
        <v>-43.94</v>
      </c>
    </row>
    <row r="2553" spans="2:16" ht="17.399999999999999">
      <c r="B2553" s="24" t="s">
        <v>2936</v>
      </c>
      <c r="C2553" s="6" t="s">
        <v>2944</v>
      </c>
      <c r="D2553" s="6" t="s">
        <v>37</v>
      </c>
      <c r="E2553" s="67">
        <v>76.69</v>
      </c>
      <c r="K2553" s="6" t="s">
        <v>4117</v>
      </c>
      <c r="M2553"/>
      <c r="N2553"/>
      <c r="O2553" s="6">
        <v>0.54</v>
      </c>
      <c r="P2553" s="6">
        <v>0.73</v>
      </c>
    </row>
    <row r="2554" spans="2:16" ht="17.399999999999999">
      <c r="B2554" s="24" t="s">
        <v>2963</v>
      </c>
      <c r="C2554" s="6" t="s">
        <v>2980</v>
      </c>
      <c r="D2554" s="6" t="s">
        <v>37</v>
      </c>
      <c r="E2554" s="6">
        <v>14.86</v>
      </c>
      <c r="K2554" s="6" t="s">
        <v>4099</v>
      </c>
      <c r="M2554"/>
      <c r="N2554"/>
      <c r="O2554" s="6">
        <v>-0.16</v>
      </c>
      <c r="P2554" s="6">
        <v>-43.92</v>
      </c>
    </row>
    <row r="2555" spans="2:16" ht="17.399999999999999">
      <c r="B2555" s="24" t="s">
        <v>3050</v>
      </c>
      <c r="C2555" s="6" t="s">
        <v>3107</v>
      </c>
      <c r="D2555" s="6" t="s">
        <v>37</v>
      </c>
      <c r="E2555" s="67">
        <v>250.31</v>
      </c>
      <c r="K2555" s="6" t="s">
        <v>4084</v>
      </c>
      <c r="M2555"/>
      <c r="N2555"/>
      <c r="O2555" s="6">
        <v>-16.62</v>
      </c>
      <c r="P2555" s="6">
        <v>-44.36</v>
      </c>
    </row>
    <row r="2556" spans="2:16" ht="17.399999999999999">
      <c r="B2556" s="24" t="s">
        <v>3051</v>
      </c>
      <c r="C2556" s="6" t="s">
        <v>3108</v>
      </c>
      <c r="D2556" s="6" t="s">
        <v>37</v>
      </c>
      <c r="E2556" s="67">
        <v>17.66</v>
      </c>
      <c r="K2556" s="6" t="s">
        <v>4102</v>
      </c>
      <c r="M2556"/>
      <c r="N2556"/>
      <c r="O2556" s="6">
        <v>-50.11</v>
      </c>
      <c r="P2556" s="6">
        <v>-59.46</v>
      </c>
    </row>
    <row r="2557" spans="2:16" ht="17.399999999999999">
      <c r="B2557" s="24" t="s">
        <v>3228</v>
      </c>
      <c r="C2557" s="6" t="s">
        <v>3337</v>
      </c>
      <c r="D2557" s="6" t="s">
        <v>37</v>
      </c>
      <c r="E2557" s="67">
        <v>24.59</v>
      </c>
      <c r="K2557" s="6" t="s">
        <v>4102</v>
      </c>
      <c r="M2557"/>
      <c r="N2557"/>
      <c r="O2557" s="6">
        <v>-26.15</v>
      </c>
      <c r="P2557" s="6">
        <v>-23.2</v>
      </c>
    </row>
    <row r="2558" spans="2:16" ht="17.399999999999999">
      <c r="B2558" s="24" t="s">
        <v>3404</v>
      </c>
      <c r="C2558" s="6" t="s">
        <v>3486</v>
      </c>
      <c r="D2558" s="6" t="s">
        <v>37</v>
      </c>
      <c r="E2558" s="67">
        <v>17.02</v>
      </c>
      <c r="K2558" s="6" t="s">
        <v>4080</v>
      </c>
      <c r="M2558"/>
      <c r="N2558"/>
      <c r="O2558" s="6">
        <v>-54.44</v>
      </c>
      <c r="P2558" s="6">
        <v>-46.43</v>
      </c>
    </row>
    <row r="2559" spans="2:16" ht="17.399999999999999">
      <c r="B2559" s="24" t="s">
        <v>2623</v>
      </c>
      <c r="C2559" s="6" t="s">
        <v>2899</v>
      </c>
      <c r="D2559" s="6" t="s">
        <v>37</v>
      </c>
      <c r="E2559" s="67">
        <v>78.44</v>
      </c>
      <c r="K2559" s="6" t="s">
        <v>4100</v>
      </c>
      <c r="M2559"/>
      <c r="N2559"/>
      <c r="O2559" s="6">
        <v>-20.5</v>
      </c>
      <c r="P2559" s="6">
        <v>-22.3</v>
      </c>
    </row>
    <row r="2560" spans="2:16" ht="17.399999999999999">
      <c r="B2560" s="24" t="s">
        <v>2984</v>
      </c>
      <c r="C2560" s="6" t="s">
        <v>2988</v>
      </c>
      <c r="D2560" s="6" t="s">
        <v>37</v>
      </c>
      <c r="E2560" s="67">
        <v>177.42</v>
      </c>
      <c r="K2560" s="6" t="s">
        <v>4102</v>
      </c>
      <c r="M2560"/>
      <c r="N2560"/>
      <c r="O2560" s="6">
        <v>-2.08</v>
      </c>
      <c r="P2560" s="6">
        <v>-28.56</v>
      </c>
    </row>
    <row r="2561" spans="2:16" ht="17.399999999999999">
      <c r="B2561" s="24" t="s">
        <v>3229</v>
      </c>
      <c r="C2561" s="6" t="s">
        <v>3487</v>
      </c>
      <c r="D2561" s="6" t="s">
        <v>37</v>
      </c>
      <c r="E2561" s="67">
        <v>7894.97</v>
      </c>
      <c r="F2561" s="6">
        <v>1</v>
      </c>
      <c r="K2561" s="6" t="s">
        <v>4100</v>
      </c>
      <c r="M2561"/>
      <c r="N2561"/>
      <c r="O2561" s="6">
        <v>-0.75</v>
      </c>
      <c r="P2561" s="6">
        <v>-14.29</v>
      </c>
    </row>
    <row r="2562" spans="2:16" ht="17.399999999999999">
      <c r="B2562" s="24" t="s">
        <v>3230</v>
      </c>
      <c r="C2562" s="6" t="s">
        <v>3338</v>
      </c>
      <c r="D2562" s="6" t="s">
        <v>37</v>
      </c>
      <c r="E2562" s="23">
        <v>253.82</v>
      </c>
      <c r="K2562" s="6" t="s">
        <v>4106</v>
      </c>
      <c r="M2562"/>
      <c r="N2562"/>
      <c r="O2562" s="6">
        <v>1.87</v>
      </c>
      <c r="P2562" s="6">
        <v>-1.9</v>
      </c>
    </row>
    <row r="2563" spans="2:16" ht="17.399999999999999">
      <c r="B2563" s="24" t="s">
        <v>3712</v>
      </c>
      <c r="C2563" s="6" t="s">
        <v>4558</v>
      </c>
      <c r="D2563" s="6" t="s">
        <v>37</v>
      </c>
      <c r="E2563" s="67">
        <v>122.36</v>
      </c>
      <c r="K2563" s="6" t="s">
        <v>4120</v>
      </c>
      <c r="M2563"/>
      <c r="N2563"/>
      <c r="O2563" s="6">
        <v>14.91</v>
      </c>
      <c r="P2563" s="6">
        <v>16.34</v>
      </c>
    </row>
    <row r="2564" spans="2:16" ht="17.399999999999999">
      <c r="B2564" s="24" t="s">
        <v>3713</v>
      </c>
      <c r="C2564" s="6" t="s">
        <v>3912</v>
      </c>
      <c r="D2564" s="6" t="s">
        <v>37</v>
      </c>
      <c r="E2564" s="67">
        <v>63.67</v>
      </c>
      <c r="K2564" s="6" t="s">
        <v>4100</v>
      </c>
      <c r="M2564"/>
      <c r="N2564"/>
      <c r="O2564" s="6">
        <v>17.38</v>
      </c>
      <c r="P2564" s="6">
        <v>-2.65</v>
      </c>
    </row>
    <row r="2565" spans="2:16" ht="17.399999999999999">
      <c r="B2565" s="24" t="s">
        <v>3714</v>
      </c>
      <c r="C2565" s="6" t="s">
        <v>3836</v>
      </c>
      <c r="D2565" s="6" t="s">
        <v>9</v>
      </c>
      <c r="E2565" s="67">
        <v>385.22</v>
      </c>
      <c r="K2565" s="6" t="s">
        <v>4076</v>
      </c>
      <c r="M2565"/>
      <c r="N2565"/>
      <c r="O2565" s="6">
        <v>-1.84</v>
      </c>
      <c r="P2565" s="6">
        <v>-35.9</v>
      </c>
    </row>
    <row r="2566" spans="2:16" ht="17.399999999999999">
      <c r="B2566" s="24" t="s">
        <v>3715</v>
      </c>
      <c r="C2566" s="6" t="s">
        <v>4137</v>
      </c>
      <c r="D2566" s="6" t="s">
        <v>37</v>
      </c>
      <c r="E2566" s="67">
        <v>45.63</v>
      </c>
      <c r="K2566" s="6" t="s">
        <v>4076</v>
      </c>
      <c r="M2566"/>
      <c r="N2566"/>
      <c r="O2566" s="6">
        <v>-45.67</v>
      </c>
      <c r="P2566" s="6">
        <v>-49.96</v>
      </c>
    </row>
    <row r="2567" spans="2:16" ht="17.399999999999999">
      <c r="B2567" s="24" t="s">
        <v>5154</v>
      </c>
      <c r="C2567" s="6" t="s">
        <v>5155</v>
      </c>
      <c r="D2567" s="6" t="s">
        <v>37</v>
      </c>
      <c r="E2567" s="67">
        <v>96.96</v>
      </c>
      <c r="K2567" s="6" t="s">
        <v>4091</v>
      </c>
      <c r="M2567"/>
      <c r="N2567"/>
      <c r="O2567" s="6">
        <v>-25.61</v>
      </c>
      <c r="P2567" s="6">
        <v>-60.94</v>
      </c>
    </row>
    <row r="2568" spans="2:16" ht="17.399999999999999">
      <c r="B2568" s="24"/>
      <c r="M2568"/>
      <c r="N2568"/>
    </row>
    <row r="2569" spans="2:16" ht="17.399999999999999">
      <c r="B2569" s="24"/>
      <c r="M2569"/>
      <c r="N2569"/>
    </row>
    <row r="2570" spans="2:16" ht="17.399999999999999">
      <c r="B2570" s="24"/>
      <c r="M2570"/>
      <c r="N2570"/>
    </row>
    <row r="2571" spans="2:16" ht="17.399999999999999">
      <c r="B2571" s="24"/>
      <c r="M2571"/>
      <c r="N2571"/>
    </row>
    <row r="2572" spans="2:16" ht="17.399999999999999">
      <c r="B2572" s="24"/>
      <c r="M2572"/>
      <c r="N2572"/>
    </row>
    <row r="2573" spans="2:16">
      <c r="B2573" s="24"/>
    </row>
  </sheetData>
  <autoFilter ref="A13:N13" xr:uid="{00000000-0009-0000-0000-000007000000}">
    <sortState xmlns:xlrd2="http://schemas.microsoft.com/office/spreadsheetml/2017/richdata2" ref="A14:N1936">
      <sortCondition ref="A13"/>
    </sortState>
  </autoFilter>
  <phoneticPr fontId="1" type="noConversion"/>
  <hyperlinks>
    <hyperlink ref="B1" tooltip="Quantiwise7G" display="     Refresh     " xr:uid="{00000000-0004-0000-07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FF0000"/>
  </sheetPr>
  <dimension ref="A1:W2573"/>
  <sheetViews>
    <sheetView showGridLines="0" zoomScaleNormal="100" workbookViewId="0">
      <pane xSplit="4" ySplit="13" topLeftCell="E27" activePane="bottomRight" state="frozen"/>
      <selection activeCell="F31" sqref="F31"/>
      <selection pane="topRight" activeCell="F31" sqref="F31"/>
      <selection pane="bottomLeft" activeCell="F31" sqref="F31"/>
      <selection pane="bottomRight" activeCell="F31" sqref="F31"/>
    </sheetView>
  </sheetViews>
  <sheetFormatPr defaultColWidth="8" defaultRowHeight="13.2"/>
  <cols>
    <col min="1" max="1" width="8" style="6" customWidth="1"/>
    <col min="2" max="2" width="12.69921875" style="6" customWidth="1"/>
    <col min="3" max="16" width="11.09765625" style="6" customWidth="1"/>
    <col min="17" max="18" width="1.69921875" style="6" customWidth="1"/>
    <col min="19" max="19" width="11.5" style="6" bestFit="1" customWidth="1"/>
    <col min="20" max="20" width="8" style="6"/>
    <col min="21" max="21" width="9.19921875" style="6" customWidth="1"/>
    <col min="22" max="256" width="8" style="6"/>
    <col min="257" max="257" width="8" style="6" customWidth="1"/>
    <col min="258" max="258" width="12.69921875" style="6" customWidth="1"/>
    <col min="259" max="272" width="11.09765625" style="6" customWidth="1"/>
    <col min="273" max="274" width="1.69921875" style="6" customWidth="1"/>
    <col min="275" max="275" width="11.5" style="6" bestFit="1" customWidth="1"/>
    <col min="276" max="512" width="8" style="6"/>
    <col min="513" max="513" width="8" style="6" customWidth="1"/>
    <col min="514" max="514" width="12.69921875" style="6" customWidth="1"/>
    <col min="515" max="528" width="11.09765625" style="6" customWidth="1"/>
    <col min="529" max="530" width="1.69921875" style="6" customWidth="1"/>
    <col min="531" max="531" width="11.5" style="6" bestFit="1" customWidth="1"/>
    <col min="532" max="768" width="8" style="6"/>
    <col min="769" max="769" width="8" style="6" customWidth="1"/>
    <col min="770" max="770" width="12.69921875" style="6" customWidth="1"/>
    <col min="771" max="784" width="11.09765625" style="6" customWidth="1"/>
    <col min="785" max="786" width="1.69921875" style="6" customWidth="1"/>
    <col min="787" max="787" width="11.5" style="6" bestFit="1" customWidth="1"/>
    <col min="788" max="1024" width="8" style="6"/>
    <col min="1025" max="1025" width="8" style="6" customWidth="1"/>
    <col min="1026" max="1026" width="12.69921875" style="6" customWidth="1"/>
    <col min="1027" max="1040" width="11.09765625" style="6" customWidth="1"/>
    <col min="1041" max="1042" width="1.69921875" style="6" customWidth="1"/>
    <col min="1043" max="1043" width="11.5" style="6" bestFit="1" customWidth="1"/>
    <col min="1044" max="1280" width="8" style="6"/>
    <col min="1281" max="1281" width="8" style="6" customWidth="1"/>
    <col min="1282" max="1282" width="12.69921875" style="6" customWidth="1"/>
    <col min="1283" max="1296" width="11.09765625" style="6" customWidth="1"/>
    <col min="1297" max="1298" width="1.69921875" style="6" customWidth="1"/>
    <col min="1299" max="1299" width="11.5" style="6" bestFit="1" customWidth="1"/>
    <col min="1300" max="1536" width="8" style="6"/>
    <col min="1537" max="1537" width="8" style="6" customWidth="1"/>
    <col min="1538" max="1538" width="12.69921875" style="6" customWidth="1"/>
    <col min="1539" max="1552" width="11.09765625" style="6" customWidth="1"/>
    <col min="1553" max="1554" width="1.69921875" style="6" customWidth="1"/>
    <col min="1555" max="1555" width="11.5" style="6" bestFit="1" customWidth="1"/>
    <col min="1556" max="1792" width="8" style="6"/>
    <col min="1793" max="1793" width="8" style="6" customWidth="1"/>
    <col min="1794" max="1794" width="12.69921875" style="6" customWidth="1"/>
    <col min="1795" max="1808" width="11.09765625" style="6" customWidth="1"/>
    <col min="1809" max="1810" width="1.69921875" style="6" customWidth="1"/>
    <col min="1811" max="1811" width="11.5" style="6" bestFit="1" customWidth="1"/>
    <col min="1812" max="2048" width="8" style="6"/>
    <col min="2049" max="2049" width="8" style="6" customWidth="1"/>
    <col min="2050" max="2050" width="12.69921875" style="6" customWidth="1"/>
    <col min="2051" max="2064" width="11.09765625" style="6" customWidth="1"/>
    <col min="2065" max="2066" width="1.69921875" style="6" customWidth="1"/>
    <col min="2067" max="2067" width="11.5" style="6" bestFit="1" customWidth="1"/>
    <col min="2068" max="2304" width="8" style="6"/>
    <col min="2305" max="2305" width="8" style="6" customWidth="1"/>
    <col min="2306" max="2306" width="12.69921875" style="6" customWidth="1"/>
    <col min="2307" max="2320" width="11.09765625" style="6" customWidth="1"/>
    <col min="2321" max="2322" width="1.69921875" style="6" customWidth="1"/>
    <col min="2323" max="2323" width="11.5" style="6" bestFit="1" customWidth="1"/>
    <col min="2324" max="2560" width="8" style="6"/>
    <col min="2561" max="2561" width="8" style="6" customWidth="1"/>
    <col min="2562" max="2562" width="12.69921875" style="6" customWidth="1"/>
    <col min="2563" max="2576" width="11.09765625" style="6" customWidth="1"/>
    <col min="2577" max="2578" width="1.69921875" style="6" customWidth="1"/>
    <col min="2579" max="2579" width="11.5" style="6" bestFit="1" customWidth="1"/>
    <col min="2580" max="2816" width="8" style="6"/>
    <col min="2817" max="2817" width="8" style="6" customWidth="1"/>
    <col min="2818" max="2818" width="12.69921875" style="6" customWidth="1"/>
    <col min="2819" max="2832" width="11.09765625" style="6" customWidth="1"/>
    <col min="2833" max="2834" width="1.69921875" style="6" customWidth="1"/>
    <col min="2835" max="2835" width="11.5" style="6" bestFit="1" customWidth="1"/>
    <col min="2836" max="3072" width="8" style="6"/>
    <col min="3073" max="3073" width="8" style="6" customWidth="1"/>
    <col min="3074" max="3074" width="12.69921875" style="6" customWidth="1"/>
    <col min="3075" max="3088" width="11.09765625" style="6" customWidth="1"/>
    <col min="3089" max="3090" width="1.69921875" style="6" customWidth="1"/>
    <col min="3091" max="3091" width="11.5" style="6" bestFit="1" customWidth="1"/>
    <col min="3092" max="3328" width="8" style="6"/>
    <col min="3329" max="3329" width="8" style="6" customWidth="1"/>
    <col min="3330" max="3330" width="12.69921875" style="6" customWidth="1"/>
    <col min="3331" max="3344" width="11.09765625" style="6" customWidth="1"/>
    <col min="3345" max="3346" width="1.69921875" style="6" customWidth="1"/>
    <col min="3347" max="3347" width="11.5" style="6" bestFit="1" customWidth="1"/>
    <col min="3348" max="3584" width="8" style="6"/>
    <col min="3585" max="3585" width="8" style="6" customWidth="1"/>
    <col min="3586" max="3586" width="12.69921875" style="6" customWidth="1"/>
    <col min="3587" max="3600" width="11.09765625" style="6" customWidth="1"/>
    <col min="3601" max="3602" width="1.69921875" style="6" customWidth="1"/>
    <col min="3603" max="3603" width="11.5" style="6" bestFit="1" customWidth="1"/>
    <col min="3604" max="3840" width="8" style="6"/>
    <col min="3841" max="3841" width="8" style="6" customWidth="1"/>
    <col min="3842" max="3842" width="12.69921875" style="6" customWidth="1"/>
    <col min="3843" max="3856" width="11.09765625" style="6" customWidth="1"/>
    <col min="3857" max="3858" width="1.69921875" style="6" customWidth="1"/>
    <col min="3859" max="3859" width="11.5" style="6" bestFit="1" customWidth="1"/>
    <col min="3860" max="4096" width="8" style="6"/>
    <col min="4097" max="4097" width="8" style="6" customWidth="1"/>
    <col min="4098" max="4098" width="12.69921875" style="6" customWidth="1"/>
    <col min="4099" max="4112" width="11.09765625" style="6" customWidth="1"/>
    <col min="4113" max="4114" width="1.69921875" style="6" customWidth="1"/>
    <col min="4115" max="4115" width="11.5" style="6" bestFit="1" customWidth="1"/>
    <col min="4116" max="4352" width="8" style="6"/>
    <col min="4353" max="4353" width="8" style="6" customWidth="1"/>
    <col min="4354" max="4354" width="12.69921875" style="6" customWidth="1"/>
    <col min="4355" max="4368" width="11.09765625" style="6" customWidth="1"/>
    <col min="4369" max="4370" width="1.69921875" style="6" customWidth="1"/>
    <col min="4371" max="4371" width="11.5" style="6" bestFit="1" customWidth="1"/>
    <col min="4372" max="4608" width="8" style="6"/>
    <col min="4609" max="4609" width="8" style="6" customWidth="1"/>
    <col min="4610" max="4610" width="12.69921875" style="6" customWidth="1"/>
    <col min="4611" max="4624" width="11.09765625" style="6" customWidth="1"/>
    <col min="4625" max="4626" width="1.69921875" style="6" customWidth="1"/>
    <col min="4627" max="4627" width="11.5" style="6" bestFit="1" customWidth="1"/>
    <col min="4628" max="4864" width="8" style="6"/>
    <col min="4865" max="4865" width="8" style="6" customWidth="1"/>
    <col min="4866" max="4866" width="12.69921875" style="6" customWidth="1"/>
    <col min="4867" max="4880" width="11.09765625" style="6" customWidth="1"/>
    <col min="4881" max="4882" width="1.69921875" style="6" customWidth="1"/>
    <col min="4883" max="4883" width="11.5" style="6" bestFit="1" customWidth="1"/>
    <col min="4884" max="5120" width="8" style="6"/>
    <col min="5121" max="5121" width="8" style="6" customWidth="1"/>
    <col min="5122" max="5122" width="12.69921875" style="6" customWidth="1"/>
    <col min="5123" max="5136" width="11.09765625" style="6" customWidth="1"/>
    <col min="5137" max="5138" width="1.69921875" style="6" customWidth="1"/>
    <col min="5139" max="5139" width="11.5" style="6" bestFit="1" customWidth="1"/>
    <col min="5140" max="5376" width="8" style="6"/>
    <col min="5377" max="5377" width="8" style="6" customWidth="1"/>
    <col min="5378" max="5378" width="12.69921875" style="6" customWidth="1"/>
    <col min="5379" max="5392" width="11.09765625" style="6" customWidth="1"/>
    <col min="5393" max="5394" width="1.69921875" style="6" customWidth="1"/>
    <col min="5395" max="5395" width="11.5" style="6" bestFit="1" customWidth="1"/>
    <col min="5396" max="5632" width="8" style="6"/>
    <col min="5633" max="5633" width="8" style="6" customWidth="1"/>
    <col min="5634" max="5634" width="12.69921875" style="6" customWidth="1"/>
    <col min="5635" max="5648" width="11.09765625" style="6" customWidth="1"/>
    <col min="5649" max="5650" width="1.69921875" style="6" customWidth="1"/>
    <col min="5651" max="5651" width="11.5" style="6" bestFit="1" customWidth="1"/>
    <col min="5652" max="5888" width="8" style="6"/>
    <col min="5889" max="5889" width="8" style="6" customWidth="1"/>
    <col min="5890" max="5890" width="12.69921875" style="6" customWidth="1"/>
    <col min="5891" max="5904" width="11.09765625" style="6" customWidth="1"/>
    <col min="5905" max="5906" width="1.69921875" style="6" customWidth="1"/>
    <col min="5907" max="5907" width="11.5" style="6" bestFit="1" customWidth="1"/>
    <col min="5908" max="6144" width="8" style="6"/>
    <col min="6145" max="6145" width="8" style="6" customWidth="1"/>
    <col min="6146" max="6146" width="12.69921875" style="6" customWidth="1"/>
    <col min="6147" max="6160" width="11.09765625" style="6" customWidth="1"/>
    <col min="6161" max="6162" width="1.69921875" style="6" customWidth="1"/>
    <col min="6163" max="6163" width="11.5" style="6" bestFit="1" customWidth="1"/>
    <col min="6164" max="6400" width="8" style="6"/>
    <col min="6401" max="6401" width="8" style="6" customWidth="1"/>
    <col min="6402" max="6402" width="12.69921875" style="6" customWidth="1"/>
    <col min="6403" max="6416" width="11.09765625" style="6" customWidth="1"/>
    <col min="6417" max="6418" width="1.69921875" style="6" customWidth="1"/>
    <col min="6419" max="6419" width="11.5" style="6" bestFit="1" customWidth="1"/>
    <col min="6420" max="6656" width="8" style="6"/>
    <col min="6657" max="6657" width="8" style="6" customWidth="1"/>
    <col min="6658" max="6658" width="12.69921875" style="6" customWidth="1"/>
    <col min="6659" max="6672" width="11.09765625" style="6" customWidth="1"/>
    <col min="6673" max="6674" width="1.69921875" style="6" customWidth="1"/>
    <col min="6675" max="6675" width="11.5" style="6" bestFit="1" customWidth="1"/>
    <col min="6676" max="6912" width="8" style="6"/>
    <col min="6913" max="6913" width="8" style="6" customWidth="1"/>
    <col min="6914" max="6914" width="12.69921875" style="6" customWidth="1"/>
    <col min="6915" max="6928" width="11.09765625" style="6" customWidth="1"/>
    <col min="6929" max="6930" width="1.69921875" style="6" customWidth="1"/>
    <col min="6931" max="6931" width="11.5" style="6" bestFit="1" customWidth="1"/>
    <col min="6932" max="7168" width="8" style="6"/>
    <col min="7169" max="7169" width="8" style="6" customWidth="1"/>
    <col min="7170" max="7170" width="12.69921875" style="6" customWidth="1"/>
    <col min="7171" max="7184" width="11.09765625" style="6" customWidth="1"/>
    <col min="7185" max="7186" width="1.69921875" style="6" customWidth="1"/>
    <col min="7187" max="7187" width="11.5" style="6" bestFit="1" customWidth="1"/>
    <col min="7188" max="7424" width="8" style="6"/>
    <col min="7425" max="7425" width="8" style="6" customWidth="1"/>
    <col min="7426" max="7426" width="12.69921875" style="6" customWidth="1"/>
    <col min="7427" max="7440" width="11.09765625" style="6" customWidth="1"/>
    <col min="7441" max="7442" width="1.69921875" style="6" customWidth="1"/>
    <col min="7443" max="7443" width="11.5" style="6" bestFit="1" customWidth="1"/>
    <col min="7444" max="7680" width="8" style="6"/>
    <col min="7681" max="7681" width="8" style="6" customWidth="1"/>
    <col min="7682" max="7682" width="12.69921875" style="6" customWidth="1"/>
    <col min="7683" max="7696" width="11.09765625" style="6" customWidth="1"/>
    <col min="7697" max="7698" width="1.69921875" style="6" customWidth="1"/>
    <col min="7699" max="7699" width="11.5" style="6" bestFit="1" customWidth="1"/>
    <col min="7700" max="7936" width="8" style="6"/>
    <col min="7937" max="7937" width="8" style="6" customWidth="1"/>
    <col min="7938" max="7938" width="12.69921875" style="6" customWidth="1"/>
    <col min="7939" max="7952" width="11.09765625" style="6" customWidth="1"/>
    <col min="7953" max="7954" width="1.69921875" style="6" customWidth="1"/>
    <col min="7955" max="7955" width="11.5" style="6" bestFit="1" customWidth="1"/>
    <col min="7956" max="8192" width="8" style="6"/>
    <col min="8193" max="8193" width="8" style="6" customWidth="1"/>
    <col min="8194" max="8194" width="12.69921875" style="6" customWidth="1"/>
    <col min="8195" max="8208" width="11.09765625" style="6" customWidth="1"/>
    <col min="8209" max="8210" width="1.69921875" style="6" customWidth="1"/>
    <col min="8211" max="8211" width="11.5" style="6" bestFit="1" customWidth="1"/>
    <col min="8212" max="8448" width="8" style="6"/>
    <col min="8449" max="8449" width="8" style="6" customWidth="1"/>
    <col min="8450" max="8450" width="12.69921875" style="6" customWidth="1"/>
    <col min="8451" max="8464" width="11.09765625" style="6" customWidth="1"/>
    <col min="8465" max="8466" width="1.69921875" style="6" customWidth="1"/>
    <col min="8467" max="8467" width="11.5" style="6" bestFit="1" customWidth="1"/>
    <col min="8468" max="8704" width="8" style="6"/>
    <col min="8705" max="8705" width="8" style="6" customWidth="1"/>
    <col min="8706" max="8706" width="12.69921875" style="6" customWidth="1"/>
    <col min="8707" max="8720" width="11.09765625" style="6" customWidth="1"/>
    <col min="8721" max="8722" width="1.69921875" style="6" customWidth="1"/>
    <col min="8723" max="8723" width="11.5" style="6" bestFit="1" customWidth="1"/>
    <col min="8724" max="8960" width="8" style="6"/>
    <col min="8961" max="8961" width="8" style="6" customWidth="1"/>
    <col min="8962" max="8962" width="12.69921875" style="6" customWidth="1"/>
    <col min="8963" max="8976" width="11.09765625" style="6" customWidth="1"/>
    <col min="8977" max="8978" width="1.69921875" style="6" customWidth="1"/>
    <col min="8979" max="8979" width="11.5" style="6" bestFit="1" customWidth="1"/>
    <col min="8980" max="9216" width="8" style="6"/>
    <col min="9217" max="9217" width="8" style="6" customWidth="1"/>
    <col min="9218" max="9218" width="12.69921875" style="6" customWidth="1"/>
    <col min="9219" max="9232" width="11.09765625" style="6" customWidth="1"/>
    <col min="9233" max="9234" width="1.69921875" style="6" customWidth="1"/>
    <col min="9235" max="9235" width="11.5" style="6" bestFit="1" customWidth="1"/>
    <col min="9236" max="9472" width="8" style="6"/>
    <col min="9473" max="9473" width="8" style="6" customWidth="1"/>
    <col min="9474" max="9474" width="12.69921875" style="6" customWidth="1"/>
    <col min="9475" max="9488" width="11.09765625" style="6" customWidth="1"/>
    <col min="9489" max="9490" width="1.69921875" style="6" customWidth="1"/>
    <col min="9491" max="9491" width="11.5" style="6" bestFit="1" customWidth="1"/>
    <col min="9492" max="9728" width="8" style="6"/>
    <col min="9729" max="9729" width="8" style="6" customWidth="1"/>
    <col min="9730" max="9730" width="12.69921875" style="6" customWidth="1"/>
    <col min="9731" max="9744" width="11.09765625" style="6" customWidth="1"/>
    <col min="9745" max="9746" width="1.69921875" style="6" customWidth="1"/>
    <col min="9747" max="9747" width="11.5" style="6" bestFit="1" customWidth="1"/>
    <col min="9748" max="9984" width="8" style="6"/>
    <col min="9985" max="9985" width="8" style="6" customWidth="1"/>
    <col min="9986" max="9986" width="12.69921875" style="6" customWidth="1"/>
    <col min="9987" max="10000" width="11.09765625" style="6" customWidth="1"/>
    <col min="10001" max="10002" width="1.69921875" style="6" customWidth="1"/>
    <col min="10003" max="10003" width="11.5" style="6" bestFit="1" customWidth="1"/>
    <col min="10004" max="10240" width="8" style="6"/>
    <col min="10241" max="10241" width="8" style="6" customWidth="1"/>
    <col min="10242" max="10242" width="12.69921875" style="6" customWidth="1"/>
    <col min="10243" max="10256" width="11.09765625" style="6" customWidth="1"/>
    <col min="10257" max="10258" width="1.69921875" style="6" customWidth="1"/>
    <col min="10259" max="10259" width="11.5" style="6" bestFit="1" customWidth="1"/>
    <col min="10260" max="10496" width="8" style="6"/>
    <col min="10497" max="10497" width="8" style="6" customWidth="1"/>
    <col min="10498" max="10498" width="12.69921875" style="6" customWidth="1"/>
    <col min="10499" max="10512" width="11.09765625" style="6" customWidth="1"/>
    <col min="10513" max="10514" width="1.69921875" style="6" customWidth="1"/>
    <col min="10515" max="10515" width="11.5" style="6" bestFit="1" customWidth="1"/>
    <col min="10516" max="10752" width="8" style="6"/>
    <col min="10753" max="10753" width="8" style="6" customWidth="1"/>
    <col min="10754" max="10754" width="12.69921875" style="6" customWidth="1"/>
    <col min="10755" max="10768" width="11.09765625" style="6" customWidth="1"/>
    <col min="10769" max="10770" width="1.69921875" style="6" customWidth="1"/>
    <col min="10771" max="10771" width="11.5" style="6" bestFit="1" customWidth="1"/>
    <col min="10772" max="11008" width="8" style="6"/>
    <col min="11009" max="11009" width="8" style="6" customWidth="1"/>
    <col min="11010" max="11010" width="12.69921875" style="6" customWidth="1"/>
    <col min="11011" max="11024" width="11.09765625" style="6" customWidth="1"/>
    <col min="11025" max="11026" width="1.69921875" style="6" customWidth="1"/>
    <col min="11027" max="11027" width="11.5" style="6" bestFit="1" customWidth="1"/>
    <col min="11028" max="11264" width="8" style="6"/>
    <col min="11265" max="11265" width="8" style="6" customWidth="1"/>
    <col min="11266" max="11266" width="12.69921875" style="6" customWidth="1"/>
    <col min="11267" max="11280" width="11.09765625" style="6" customWidth="1"/>
    <col min="11281" max="11282" width="1.69921875" style="6" customWidth="1"/>
    <col min="11283" max="11283" width="11.5" style="6" bestFit="1" customWidth="1"/>
    <col min="11284" max="11520" width="8" style="6"/>
    <col min="11521" max="11521" width="8" style="6" customWidth="1"/>
    <col min="11522" max="11522" width="12.69921875" style="6" customWidth="1"/>
    <col min="11523" max="11536" width="11.09765625" style="6" customWidth="1"/>
    <col min="11537" max="11538" width="1.69921875" style="6" customWidth="1"/>
    <col min="11539" max="11539" width="11.5" style="6" bestFit="1" customWidth="1"/>
    <col min="11540" max="11776" width="8" style="6"/>
    <col min="11777" max="11777" width="8" style="6" customWidth="1"/>
    <col min="11778" max="11778" width="12.69921875" style="6" customWidth="1"/>
    <col min="11779" max="11792" width="11.09765625" style="6" customWidth="1"/>
    <col min="11793" max="11794" width="1.69921875" style="6" customWidth="1"/>
    <col min="11795" max="11795" width="11.5" style="6" bestFit="1" customWidth="1"/>
    <col min="11796" max="12032" width="8" style="6"/>
    <col min="12033" max="12033" width="8" style="6" customWidth="1"/>
    <col min="12034" max="12034" width="12.69921875" style="6" customWidth="1"/>
    <col min="12035" max="12048" width="11.09765625" style="6" customWidth="1"/>
    <col min="12049" max="12050" width="1.69921875" style="6" customWidth="1"/>
    <col min="12051" max="12051" width="11.5" style="6" bestFit="1" customWidth="1"/>
    <col min="12052" max="12288" width="8" style="6"/>
    <col min="12289" max="12289" width="8" style="6" customWidth="1"/>
    <col min="12290" max="12290" width="12.69921875" style="6" customWidth="1"/>
    <col min="12291" max="12304" width="11.09765625" style="6" customWidth="1"/>
    <col min="12305" max="12306" width="1.69921875" style="6" customWidth="1"/>
    <col min="12307" max="12307" width="11.5" style="6" bestFit="1" customWidth="1"/>
    <col min="12308" max="12544" width="8" style="6"/>
    <col min="12545" max="12545" width="8" style="6" customWidth="1"/>
    <col min="12546" max="12546" width="12.69921875" style="6" customWidth="1"/>
    <col min="12547" max="12560" width="11.09765625" style="6" customWidth="1"/>
    <col min="12561" max="12562" width="1.69921875" style="6" customWidth="1"/>
    <col min="12563" max="12563" width="11.5" style="6" bestFit="1" customWidth="1"/>
    <col min="12564" max="12800" width="8" style="6"/>
    <col min="12801" max="12801" width="8" style="6" customWidth="1"/>
    <col min="12802" max="12802" width="12.69921875" style="6" customWidth="1"/>
    <col min="12803" max="12816" width="11.09765625" style="6" customWidth="1"/>
    <col min="12817" max="12818" width="1.69921875" style="6" customWidth="1"/>
    <col min="12819" max="12819" width="11.5" style="6" bestFit="1" customWidth="1"/>
    <col min="12820" max="13056" width="8" style="6"/>
    <col min="13057" max="13057" width="8" style="6" customWidth="1"/>
    <col min="13058" max="13058" width="12.69921875" style="6" customWidth="1"/>
    <col min="13059" max="13072" width="11.09765625" style="6" customWidth="1"/>
    <col min="13073" max="13074" width="1.69921875" style="6" customWidth="1"/>
    <col min="13075" max="13075" width="11.5" style="6" bestFit="1" customWidth="1"/>
    <col min="13076" max="13312" width="8" style="6"/>
    <col min="13313" max="13313" width="8" style="6" customWidth="1"/>
    <col min="13314" max="13314" width="12.69921875" style="6" customWidth="1"/>
    <col min="13315" max="13328" width="11.09765625" style="6" customWidth="1"/>
    <col min="13329" max="13330" width="1.69921875" style="6" customWidth="1"/>
    <col min="13331" max="13331" width="11.5" style="6" bestFit="1" customWidth="1"/>
    <col min="13332" max="13568" width="8" style="6"/>
    <col min="13569" max="13569" width="8" style="6" customWidth="1"/>
    <col min="13570" max="13570" width="12.69921875" style="6" customWidth="1"/>
    <col min="13571" max="13584" width="11.09765625" style="6" customWidth="1"/>
    <col min="13585" max="13586" width="1.69921875" style="6" customWidth="1"/>
    <col min="13587" max="13587" width="11.5" style="6" bestFit="1" customWidth="1"/>
    <col min="13588" max="13824" width="8" style="6"/>
    <col min="13825" max="13825" width="8" style="6" customWidth="1"/>
    <col min="13826" max="13826" width="12.69921875" style="6" customWidth="1"/>
    <col min="13827" max="13840" width="11.09765625" style="6" customWidth="1"/>
    <col min="13841" max="13842" width="1.69921875" style="6" customWidth="1"/>
    <col min="13843" max="13843" width="11.5" style="6" bestFit="1" customWidth="1"/>
    <col min="13844" max="14080" width="8" style="6"/>
    <col min="14081" max="14081" width="8" style="6" customWidth="1"/>
    <col min="14082" max="14082" width="12.69921875" style="6" customWidth="1"/>
    <col min="14083" max="14096" width="11.09765625" style="6" customWidth="1"/>
    <col min="14097" max="14098" width="1.69921875" style="6" customWidth="1"/>
    <col min="14099" max="14099" width="11.5" style="6" bestFit="1" customWidth="1"/>
    <col min="14100" max="14336" width="8" style="6"/>
    <col min="14337" max="14337" width="8" style="6" customWidth="1"/>
    <col min="14338" max="14338" width="12.69921875" style="6" customWidth="1"/>
    <col min="14339" max="14352" width="11.09765625" style="6" customWidth="1"/>
    <col min="14353" max="14354" width="1.69921875" style="6" customWidth="1"/>
    <col min="14355" max="14355" width="11.5" style="6" bestFit="1" customWidth="1"/>
    <col min="14356" max="14592" width="8" style="6"/>
    <col min="14593" max="14593" width="8" style="6" customWidth="1"/>
    <col min="14594" max="14594" width="12.69921875" style="6" customWidth="1"/>
    <col min="14595" max="14608" width="11.09765625" style="6" customWidth="1"/>
    <col min="14609" max="14610" width="1.69921875" style="6" customWidth="1"/>
    <col min="14611" max="14611" width="11.5" style="6" bestFit="1" customWidth="1"/>
    <col min="14612" max="14848" width="8" style="6"/>
    <col min="14849" max="14849" width="8" style="6" customWidth="1"/>
    <col min="14850" max="14850" width="12.69921875" style="6" customWidth="1"/>
    <col min="14851" max="14864" width="11.09765625" style="6" customWidth="1"/>
    <col min="14865" max="14866" width="1.69921875" style="6" customWidth="1"/>
    <col min="14867" max="14867" width="11.5" style="6" bestFit="1" customWidth="1"/>
    <col min="14868" max="15104" width="8" style="6"/>
    <col min="15105" max="15105" width="8" style="6" customWidth="1"/>
    <col min="15106" max="15106" width="12.69921875" style="6" customWidth="1"/>
    <col min="15107" max="15120" width="11.09765625" style="6" customWidth="1"/>
    <col min="15121" max="15122" width="1.69921875" style="6" customWidth="1"/>
    <col min="15123" max="15123" width="11.5" style="6" bestFit="1" customWidth="1"/>
    <col min="15124" max="15360" width="8" style="6"/>
    <col min="15361" max="15361" width="8" style="6" customWidth="1"/>
    <col min="15362" max="15362" width="12.69921875" style="6" customWidth="1"/>
    <col min="15363" max="15376" width="11.09765625" style="6" customWidth="1"/>
    <col min="15377" max="15378" width="1.69921875" style="6" customWidth="1"/>
    <col min="15379" max="15379" width="11.5" style="6" bestFit="1" customWidth="1"/>
    <col min="15380" max="15616" width="8" style="6"/>
    <col min="15617" max="15617" width="8" style="6" customWidth="1"/>
    <col min="15618" max="15618" width="12.69921875" style="6" customWidth="1"/>
    <col min="15619" max="15632" width="11.09765625" style="6" customWidth="1"/>
    <col min="15633" max="15634" width="1.69921875" style="6" customWidth="1"/>
    <col min="15635" max="15635" width="11.5" style="6" bestFit="1" customWidth="1"/>
    <col min="15636" max="15872" width="8" style="6"/>
    <col min="15873" max="15873" width="8" style="6" customWidth="1"/>
    <col min="15874" max="15874" width="12.69921875" style="6" customWidth="1"/>
    <col min="15875" max="15888" width="11.09765625" style="6" customWidth="1"/>
    <col min="15889" max="15890" width="1.69921875" style="6" customWidth="1"/>
    <col min="15891" max="15891" width="11.5" style="6" bestFit="1" customWidth="1"/>
    <col min="15892" max="16128" width="8" style="6"/>
    <col min="16129" max="16129" width="8" style="6" customWidth="1"/>
    <col min="16130" max="16130" width="12.69921875" style="6" customWidth="1"/>
    <col min="16131" max="16144" width="11.09765625" style="6" customWidth="1"/>
    <col min="16145" max="16146" width="1.69921875" style="6" customWidth="1"/>
    <col min="16147" max="16147" width="11.5" style="6" bestFit="1" customWidth="1"/>
    <col min="16148" max="16384" width="8" style="6"/>
  </cols>
  <sheetData>
    <row r="1" spans="1:23" ht="15" customHeight="1">
      <c r="B1" s="7" t="s">
        <v>2917</v>
      </c>
      <c r="C1" s="8" t="s">
        <v>5291</v>
      </c>
      <c r="E1" s="6">
        <f t="shared" ref="E1:P1" si="0">COLUMN()-1</f>
        <v>4</v>
      </c>
      <c r="F1" s="6">
        <f t="shared" si="0"/>
        <v>5</v>
      </c>
      <c r="G1" s="6">
        <f t="shared" si="0"/>
        <v>6</v>
      </c>
      <c r="H1" s="6">
        <f t="shared" si="0"/>
        <v>7</v>
      </c>
      <c r="I1" s="6">
        <f t="shared" si="0"/>
        <v>8</v>
      </c>
      <c r="J1" s="6">
        <f t="shared" si="0"/>
        <v>9</v>
      </c>
      <c r="K1" s="6">
        <f t="shared" si="0"/>
        <v>10</v>
      </c>
      <c r="L1" s="6">
        <f t="shared" si="0"/>
        <v>11</v>
      </c>
      <c r="M1" s="6">
        <f t="shared" si="0"/>
        <v>12</v>
      </c>
      <c r="N1" s="6">
        <f t="shared" si="0"/>
        <v>13</v>
      </c>
      <c r="O1" s="6">
        <f t="shared" si="0"/>
        <v>14</v>
      </c>
      <c r="P1" s="6">
        <f t="shared" si="0"/>
        <v>15</v>
      </c>
    </row>
    <row r="3" spans="1:23">
      <c r="B3" s="9" t="s">
        <v>5108</v>
      </c>
      <c r="G3" s="6" t="s">
        <v>2924</v>
      </c>
    </row>
    <row r="4" spans="1:23">
      <c r="B4" s="10" t="s">
        <v>0</v>
      </c>
      <c r="C4" s="10" t="s">
        <v>2668</v>
      </c>
      <c r="D4" s="10" t="s">
        <v>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3">
      <c r="B5" s="12" t="s">
        <v>2636</v>
      </c>
      <c r="C5" s="12" t="s">
        <v>2785</v>
      </c>
      <c r="D5" s="12" t="s">
        <v>2</v>
      </c>
      <c r="F5" s="13"/>
      <c r="G5" s="14">
        <v>39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W5" s="25"/>
    </row>
    <row r="6" spans="1:23">
      <c r="B6" s="12" t="s">
        <v>2667</v>
      </c>
      <c r="C6" s="12">
        <f>'3Q26전망(10일)'!G7</f>
        <v>20260702</v>
      </c>
      <c r="D6" s="12" t="s">
        <v>2666</v>
      </c>
      <c r="G6" s="14">
        <v>202109</v>
      </c>
      <c r="W6" s="25"/>
    </row>
    <row r="7" spans="1:23">
      <c r="B7" s="15"/>
      <c r="C7" s="15"/>
      <c r="D7" s="15">
        <v>0</v>
      </c>
      <c r="W7" s="25"/>
    </row>
    <row r="8" spans="1:23" ht="15.6">
      <c r="F8" s="6">
        <v>2</v>
      </c>
      <c r="G8" s="6" t="s">
        <v>3607</v>
      </c>
      <c r="H8" s="6" t="s">
        <v>3607</v>
      </c>
      <c r="I8" s="6" t="s">
        <v>4064</v>
      </c>
      <c r="J8" s="6" t="s">
        <v>3608</v>
      </c>
      <c r="W8" s="25"/>
    </row>
    <row r="9" spans="1:23" ht="15.6">
      <c r="B9" s="10"/>
      <c r="C9" s="10" t="s">
        <v>5109</v>
      </c>
      <c r="D9" s="10" t="s">
        <v>2665</v>
      </c>
      <c r="E9" s="10" t="s">
        <v>3</v>
      </c>
      <c r="F9" s="10" t="s">
        <v>4</v>
      </c>
      <c r="G9" s="16" t="s">
        <v>2627</v>
      </c>
      <c r="H9" s="16" t="s">
        <v>2627</v>
      </c>
      <c r="I9" s="16" t="s">
        <v>2664</v>
      </c>
      <c r="J9" s="16" t="s">
        <v>2664</v>
      </c>
      <c r="K9" s="30" t="s">
        <v>4062</v>
      </c>
      <c r="L9" s="16" t="s">
        <v>2663</v>
      </c>
      <c r="M9" s="16" t="s">
        <v>2662</v>
      </c>
      <c r="N9" s="16" t="s">
        <v>2661</v>
      </c>
      <c r="O9" s="16" t="s">
        <v>2660</v>
      </c>
      <c r="P9" s="16" t="s">
        <v>2659</v>
      </c>
      <c r="Q9" s="17"/>
      <c r="R9" s="17"/>
      <c r="W9" s="25"/>
    </row>
    <row r="10" spans="1:23" ht="15.6">
      <c r="B10" s="75"/>
      <c r="C10" s="75" t="s">
        <v>5103</v>
      </c>
      <c r="D10" s="75"/>
      <c r="E10" s="75" t="s">
        <v>4798</v>
      </c>
      <c r="F10" s="75"/>
      <c r="G10" s="77">
        <f>'3Q26전망(10일)'!I7</f>
        <v>202609</v>
      </c>
      <c r="H10" s="77">
        <f>G10</f>
        <v>202609</v>
      </c>
      <c r="I10" s="77">
        <f>G10</f>
        <v>202609</v>
      </c>
      <c r="J10" s="77">
        <f>H10</f>
        <v>202609</v>
      </c>
      <c r="K10" s="31">
        <f>C6</f>
        <v>20260702</v>
      </c>
      <c r="L10" s="77">
        <f>J10</f>
        <v>202609</v>
      </c>
      <c r="M10" s="77">
        <f>J10</f>
        <v>202609</v>
      </c>
      <c r="N10" s="77">
        <f>M10</f>
        <v>202609</v>
      </c>
      <c r="O10" s="77" t="s">
        <v>4205</v>
      </c>
      <c r="P10" s="77" t="s">
        <v>4205</v>
      </c>
      <c r="Q10" s="17"/>
      <c r="R10" s="17"/>
      <c r="W10" s="25"/>
    </row>
    <row r="11" spans="1:23" ht="15.6">
      <c r="B11" s="75"/>
      <c r="C11" s="75" t="s">
        <v>5110</v>
      </c>
      <c r="D11" s="75" t="s">
        <v>5</v>
      </c>
      <c r="E11" s="75" t="s">
        <v>2650</v>
      </c>
      <c r="F11" s="75" t="s">
        <v>6</v>
      </c>
      <c r="G11" s="77" t="s">
        <v>2649</v>
      </c>
      <c r="H11" s="77" t="s">
        <v>2649</v>
      </c>
      <c r="I11" s="77" t="s">
        <v>2649</v>
      </c>
      <c r="J11" s="77" t="s">
        <v>2649</v>
      </c>
      <c r="K11" s="78" t="s">
        <v>5</v>
      </c>
      <c r="L11" s="77" t="s">
        <v>2649</v>
      </c>
      <c r="M11" s="77" t="s">
        <v>5</v>
      </c>
      <c r="N11" s="77" t="s">
        <v>5</v>
      </c>
      <c r="O11" s="77" t="s">
        <v>2624</v>
      </c>
      <c r="P11" s="77" t="s">
        <v>2624</v>
      </c>
      <c r="Q11" s="17"/>
      <c r="R11" s="17"/>
      <c r="W11" s="25"/>
    </row>
    <row r="12" spans="1:23" ht="15.6">
      <c r="B12" s="76"/>
      <c r="C12" s="76" t="s">
        <v>5107</v>
      </c>
      <c r="D12" s="75"/>
      <c r="E12" s="75"/>
      <c r="F12" s="75">
        <f>C6</f>
        <v>20260702</v>
      </c>
      <c r="G12" s="79" t="str">
        <f>'2027'!G12</f>
        <v>CPD-10TD</v>
      </c>
      <c r="H12" s="78">
        <f>C6</f>
        <v>20260702</v>
      </c>
      <c r="I12" s="78" t="str">
        <f>G12</f>
        <v>CPD-10TD</v>
      </c>
      <c r="J12" s="78">
        <f>C6</f>
        <v>20260702</v>
      </c>
      <c r="K12" s="78"/>
      <c r="L12" s="77"/>
      <c r="M12" s="77"/>
      <c r="N12" s="77"/>
      <c r="O12" s="77"/>
      <c r="P12" s="77"/>
      <c r="Q12" s="17"/>
      <c r="R12" s="17"/>
      <c r="W12" s="25"/>
    </row>
    <row r="13" spans="1:23" ht="15.6">
      <c r="B13" s="18" t="s">
        <v>2628</v>
      </c>
      <c r="C13" s="19" t="s">
        <v>5104</v>
      </c>
      <c r="D13" s="19" t="s">
        <v>5111</v>
      </c>
      <c r="E13" s="19" t="s">
        <v>2629</v>
      </c>
      <c r="F13" s="19" t="s">
        <v>5112</v>
      </c>
      <c r="G13" s="20" t="s">
        <v>2638</v>
      </c>
      <c r="H13" s="20" t="s">
        <v>2638</v>
      </c>
      <c r="I13" s="20" t="s">
        <v>2638</v>
      </c>
      <c r="J13" s="20" t="s">
        <v>2638</v>
      </c>
      <c r="K13" s="32" t="s">
        <v>5113</v>
      </c>
      <c r="L13" s="21" t="s">
        <v>5114</v>
      </c>
      <c r="M13" s="21" t="s">
        <v>5105</v>
      </c>
      <c r="N13" s="21" t="s">
        <v>5115</v>
      </c>
      <c r="O13" s="21" t="s">
        <v>5116</v>
      </c>
      <c r="P13" s="21" t="s">
        <v>5106</v>
      </c>
      <c r="Q13" s="22"/>
      <c r="R13" s="22"/>
      <c r="W13" s="25"/>
    </row>
    <row r="14" spans="1:23" ht="17.399999999999999">
      <c r="A14" s="23" t="str">
        <f>IF(ISERROR(RANK(S14,$S$14:$S$3000,)),"",RANK(S14,$S$14:$S$3000,))</f>
        <v/>
      </c>
      <c r="B14" s="24" t="s">
        <v>7</v>
      </c>
      <c r="C14" s="12" t="s">
        <v>8</v>
      </c>
      <c r="D14" s="25" t="s">
        <v>9</v>
      </c>
      <c r="E14" s="26">
        <v>141.61000000000001</v>
      </c>
      <c r="F14" s="25"/>
      <c r="G14" s="27"/>
      <c r="H14" s="27"/>
      <c r="I14" s="27"/>
      <c r="J14" s="27"/>
      <c r="K14" s="25" t="s">
        <v>4076</v>
      </c>
      <c r="L14" s="26"/>
      <c r="M14"/>
      <c r="N14"/>
      <c r="O14" s="25">
        <v>-7.99</v>
      </c>
      <c r="P14" s="25">
        <v>-14.5</v>
      </c>
      <c r="Q14" s="23"/>
      <c r="R14" s="23"/>
      <c r="S14" s="23" t="str">
        <f>IF(OR(F14&lt;=$F$8,ISBLANK(G14),ISBLANK(H14),ISBLANK(J14),ISBLANK(I14)),"",E14+ROW()/100000)</f>
        <v/>
      </c>
      <c r="T14" s="23">
        <f t="shared" ref="T14:T77" si="1">IF(AND(G14&lt;H14,I14&lt;J14,H14&lt;J14),1,IF(AND(G14&gt;H14,I14&gt;J14,H14&gt;J14),-1,0))</f>
        <v>0</v>
      </c>
      <c r="W14" s="25"/>
    </row>
    <row r="15" spans="1:23" ht="17.399999999999999">
      <c r="A15" s="23" t="str">
        <f t="shared" ref="A15:A78" si="2">IF(ISERROR(RANK(S15,$S$14:$S$3000,)),"",RANK(S15,$S$14:$S$3000,))</f>
        <v/>
      </c>
      <c r="B15" s="24" t="s">
        <v>10</v>
      </c>
      <c r="C15" s="12" t="s">
        <v>11</v>
      </c>
      <c r="D15" s="25" t="s">
        <v>9</v>
      </c>
      <c r="E15" s="26">
        <v>23.58</v>
      </c>
      <c r="F15" s="25"/>
      <c r="G15" s="27"/>
      <c r="H15" s="27"/>
      <c r="I15" s="27"/>
      <c r="J15" s="27"/>
      <c r="K15" s="25" t="s">
        <v>4077</v>
      </c>
      <c r="L15" s="26"/>
      <c r="M15"/>
      <c r="N15"/>
      <c r="O15" s="25">
        <v>-17.27</v>
      </c>
      <c r="P15" s="25">
        <v>-33.74</v>
      </c>
      <c r="Q15" s="23"/>
      <c r="R15" s="23"/>
      <c r="S15" s="23" t="str">
        <f t="shared" ref="S15:S78" si="3">IF(OR(F15&lt;=$F$8,ISBLANK(G15),ISBLANK(H15),ISBLANK(J15),ISBLANK(I15)),"",E15+ROW()/100000)</f>
        <v/>
      </c>
      <c r="T15" s="23">
        <f t="shared" si="1"/>
        <v>0</v>
      </c>
      <c r="W15" s="25"/>
    </row>
    <row r="16" spans="1:23" ht="17.399999999999999">
      <c r="A16" s="23" t="str">
        <f t="shared" si="2"/>
        <v/>
      </c>
      <c r="B16" s="24" t="s">
        <v>12</v>
      </c>
      <c r="C16" s="12" t="s">
        <v>13</v>
      </c>
      <c r="D16" s="25" t="s">
        <v>9</v>
      </c>
      <c r="E16" s="26">
        <v>227</v>
      </c>
      <c r="F16" s="25"/>
      <c r="G16" s="27"/>
      <c r="H16" s="27"/>
      <c r="I16" s="27"/>
      <c r="J16" s="27"/>
      <c r="K16" s="25" t="s">
        <v>4078</v>
      </c>
      <c r="L16" s="28"/>
      <c r="M16"/>
      <c r="N16"/>
      <c r="O16" s="25">
        <v>2.2200000000000002</v>
      </c>
      <c r="P16" s="25">
        <v>-12.38</v>
      </c>
      <c r="Q16" s="23"/>
      <c r="R16" s="23"/>
      <c r="S16" s="23" t="str">
        <f t="shared" si="3"/>
        <v/>
      </c>
      <c r="T16" s="23">
        <f t="shared" si="1"/>
        <v>0</v>
      </c>
      <c r="W16" s="25"/>
    </row>
    <row r="17" spans="1:23" ht="17.399999999999999">
      <c r="A17" s="23" t="str">
        <f t="shared" si="2"/>
        <v/>
      </c>
      <c r="B17" s="24" t="s">
        <v>14</v>
      </c>
      <c r="C17" s="12" t="s">
        <v>15</v>
      </c>
      <c r="D17" s="25" t="s">
        <v>9</v>
      </c>
      <c r="E17" s="26">
        <v>435.52</v>
      </c>
      <c r="F17" s="25"/>
      <c r="G17" s="27"/>
      <c r="H17" s="27"/>
      <c r="I17" s="27"/>
      <c r="J17" s="27"/>
      <c r="K17" s="25" t="s">
        <v>4084</v>
      </c>
      <c r="L17" s="25"/>
      <c r="M17"/>
      <c r="N17"/>
      <c r="O17" s="25">
        <v>-0.18</v>
      </c>
      <c r="P17" s="25">
        <v>-17.260000000000002</v>
      </c>
      <c r="Q17" s="23"/>
      <c r="R17" s="23"/>
      <c r="S17" s="23" t="str">
        <f t="shared" si="3"/>
        <v/>
      </c>
      <c r="T17" s="23">
        <f t="shared" si="1"/>
        <v>0</v>
      </c>
      <c r="W17" s="25"/>
    </row>
    <row r="18" spans="1:23" ht="17.399999999999999">
      <c r="A18" s="23">
        <f t="shared" si="2"/>
        <v>150</v>
      </c>
      <c r="B18" s="24" t="s">
        <v>16</v>
      </c>
      <c r="C18" s="12" t="s">
        <v>17</v>
      </c>
      <c r="D18" s="25" t="s">
        <v>9</v>
      </c>
      <c r="E18" s="26">
        <v>1020.44</v>
      </c>
      <c r="F18" s="26">
        <v>6</v>
      </c>
      <c r="G18" s="27">
        <v>61.32</v>
      </c>
      <c r="H18" s="27">
        <v>61.32</v>
      </c>
      <c r="I18" s="27">
        <v>57.15</v>
      </c>
      <c r="J18" s="27">
        <v>57.15</v>
      </c>
      <c r="K18" s="25" t="s">
        <v>4080</v>
      </c>
      <c r="L18" s="26"/>
      <c r="M18"/>
      <c r="N18"/>
      <c r="O18" s="25">
        <v>-8.49</v>
      </c>
      <c r="P18" s="25">
        <v>-14.11</v>
      </c>
      <c r="Q18" s="23"/>
      <c r="R18" s="23"/>
      <c r="S18" s="23">
        <f t="shared" si="3"/>
        <v>1020.4401800000001</v>
      </c>
      <c r="T18" s="23">
        <f t="shared" si="1"/>
        <v>0</v>
      </c>
      <c r="W18" s="25"/>
    </row>
    <row r="19" spans="1:23" ht="17.399999999999999">
      <c r="A19" s="23" t="str">
        <f t="shared" si="2"/>
        <v/>
      </c>
      <c r="B19" s="24" t="s">
        <v>18</v>
      </c>
      <c r="C19" s="12" t="s">
        <v>19</v>
      </c>
      <c r="D19" s="25" t="s">
        <v>9</v>
      </c>
      <c r="E19" s="26">
        <v>5615.16</v>
      </c>
      <c r="F19" s="26">
        <v>13</v>
      </c>
      <c r="G19" s="27">
        <v>31.12</v>
      </c>
      <c r="H19" s="27">
        <v>31.12</v>
      </c>
      <c r="I19" s="27">
        <v>30.55</v>
      </c>
      <c r="J19" s="27"/>
      <c r="K19" s="25" t="s">
        <v>4076</v>
      </c>
      <c r="L19" s="26"/>
      <c r="M19"/>
      <c r="N19"/>
      <c r="O19" s="25">
        <v>-15.47</v>
      </c>
      <c r="P19" s="25">
        <v>-29.15</v>
      </c>
      <c r="Q19" s="23"/>
      <c r="R19" s="23"/>
      <c r="S19" s="23" t="str">
        <f t="shared" si="3"/>
        <v/>
      </c>
      <c r="T19" s="23">
        <f t="shared" si="1"/>
        <v>0</v>
      </c>
      <c r="W19" s="25"/>
    </row>
    <row r="20" spans="1:23" ht="17.399999999999999">
      <c r="A20" s="23" t="str">
        <f t="shared" si="2"/>
        <v/>
      </c>
      <c r="B20" s="24" t="s">
        <v>20</v>
      </c>
      <c r="C20" s="12" t="s">
        <v>21</v>
      </c>
      <c r="D20" s="25" t="s">
        <v>9</v>
      </c>
      <c r="E20" s="26">
        <v>1717.77</v>
      </c>
      <c r="F20" s="25">
        <v>12</v>
      </c>
      <c r="G20" s="27">
        <v>150.88999999999999</v>
      </c>
      <c r="H20" s="27">
        <v>150.88999999999999</v>
      </c>
      <c r="I20" s="27">
        <v>149.5</v>
      </c>
      <c r="J20" s="27"/>
      <c r="K20" s="25" t="s">
        <v>4081</v>
      </c>
      <c r="L20" s="26"/>
      <c r="M20"/>
      <c r="N20"/>
      <c r="O20" s="25">
        <v>-10.78</v>
      </c>
      <c r="P20" s="25">
        <v>-30.85</v>
      </c>
      <c r="Q20" s="23"/>
      <c r="R20" s="23"/>
      <c r="S20" s="23" t="str">
        <f t="shared" si="3"/>
        <v/>
      </c>
      <c r="T20" s="23">
        <f t="shared" si="1"/>
        <v>0</v>
      </c>
      <c r="W20" s="25"/>
    </row>
    <row r="21" spans="1:23" ht="17.399999999999999">
      <c r="A21" s="23" t="str">
        <f t="shared" si="2"/>
        <v/>
      </c>
      <c r="B21" s="24" t="s">
        <v>22</v>
      </c>
      <c r="C21" s="12" t="s">
        <v>23</v>
      </c>
      <c r="D21" s="25" t="s">
        <v>9</v>
      </c>
      <c r="E21" s="26">
        <v>185.42</v>
      </c>
      <c r="F21" s="25"/>
      <c r="G21" s="27"/>
      <c r="H21" s="27"/>
      <c r="I21" s="27"/>
      <c r="J21" s="27"/>
      <c r="K21" s="25" t="s">
        <v>4080</v>
      </c>
      <c r="L21" s="25"/>
      <c r="M21"/>
      <c r="N21"/>
      <c r="O21" s="25">
        <v>0</v>
      </c>
      <c r="P21" s="25">
        <v>-11.22</v>
      </c>
      <c r="Q21" s="23"/>
      <c r="R21" s="23"/>
      <c r="S21" s="23" t="str">
        <f t="shared" si="3"/>
        <v/>
      </c>
      <c r="T21" s="23">
        <f t="shared" si="1"/>
        <v>0</v>
      </c>
      <c r="W21" s="25"/>
    </row>
    <row r="22" spans="1:23" ht="17.399999999999999">
      <c r="A22" s="23">
        <f t="shared" si="2"/>
        <v>24</v>
      </c>
      <c r="B22" s="24" t="s">
        <v>24</v>
      </c>
      <c r="C22" s="12" t="s">
        <v>25</v>
      </c>
      <c r="D22" s="25" t="s">
        <v>9</v>
      </c>
      <c r="E22" s="26">
        <v>25748.2</v>
      </c>
      <c r="F22" s="26">
        <v>11</v>
      </c>
      <c r="G22" s="27">
        <v>418.44</v>
      </c>
      <c r="H22" s="27">
        <v>412.08</v>
      </c>
      <c r="I22" s="27">
        <v>403.17</v>
      </c>
      <c r="J22" s="27">
        <v>380.75</v>
      </c>
      <c r="K22" s="25" t="s">
        <v>4082</v>
      </c>
      <c r="L22" s="26"/>
      <c r="M22"/>
      <c r="N22"/>
      <c r="O22" s="25">
        <v>-27.83</v>
      </c>
      <c r="P22" s="25">
        <v>42.6</v>
      </c>
      <c r="Q22" s="23"/>
      <c r="R22" s="23"/>
      <c r="S22" s="23">
        <f t="shared" si="3"/>
        <v>25748.200220000002</v>
      </c>
      <c r="T22" s="23">
        <f t="shared" si="1"/>
        <v>-1</v>
      </c>
      <c r="W22" s="25"/>
    </row>
    <row r="23" spans="1:23" ht="17.399999999999999">
      <c r="A23" s="23" t="str">
        <f t="shared" si="2"/>
        <v/>
      </c>
      <c r="B23" s="24" t="s">
        <v>26</v>
      </c>
      <c r="C23" s="12" t="s">
        <v>27</v>
      </c>
      <c r="D23" s="25" t="s">
        <v>9</v>
      </c>
      <c r="E23" s="26">
        <v>66.89</v>
      </c>
      <c r="F23" s="25"/>
      <c r="G23" s="27"/>
      <c r="H23" s="27"/>
      <c r="I23" s="27"/>
      <c r="J23" s="27"/>
      <c r="K23" s="25" t="s">
        <v>4083</v>
      </c>
      <c r="L23" s="25"/>
      <c r="M23"/>
      <c r="N23"/>
      <c r="O23" s="25">
        <v>-12.5</v>
      </c>
      <c r="P23" s="25">
        <v>-35.85</v>
      </c>
      <c r="Q23" s="23"/>
      <c r="R23" s="23"/>
      <c r="S23" s="23" t="str">
        <f t="shared" si="3"/>
        <v/>
      </c>
      <c r="T23" s="23">
        <f t="shared" si="1"/>
        <v>0</v>
      </c>
      <c r="W23" s="25"/>
    </row>
    <row r="24" spans="1:23" ht="17.399999999999999">
      <c r="A24" s="23" t="str">
        <f t="shared" si="2"/>
        <v/>
      </c>
      <c r="B24" s="24" t="s">
        <v>5189</v>
      </c>
      <c r="C24" s="12" t="s">
        <v>5190</v>
      </c>
      <c r="D24" s="25" t="s">
        <v>37</v>
      </c>
      <c r="E24" s="26">
        <v>229.48</v>
      </c>
      <c r="F24" s="25"/>
      <c r="G24" s="27"/>
      <c r="H24" s="27"/>
      <c r="I24" s="27"/>
      <c r="J24" s="27"/>
      <c r="K24" s="25" t="s">
        <v>2626</v>
      </c>
      <c r="L24" s="26"/>
      <c r="M24"/>
      <c r="N24"/>
      <c r="O24" s="25">
        <v>-19.41</v>
      </c>
      <c r="P24" s="25">
        <v>-47.16</v>
      </c>
      <c r="Q24" s="23"/>
      <c r="R24" s="23"/>
      <c r="S24" s="23" t="str">
        <f t="shared" si="3"/>
        <v/>
      </c>
      <c r="T24" s="23">
        <f t="shared" si="1"/>
        <v>0</v>
      </c>
      <c r="W24" s="25"/>
    </row>
    <row r="25" spans="1:23" ht="17.399999999999999">
      <c r="A25" s="23" t="str">
        <f t="shared" si="2"/>
        <v/>
      </c>
      <c r="B25" s="24" t="s">
        <v>28</v>
      </c>
      <c r="C25" s="12" t="s">
        <v>3716</v>
      </c>
      <c r="D25" s="25" t="s">
        <v>9</v>
      </c>
      <c r="E25" s="26">
        <v>954.54</v>
      </c>
      <c r="F25" s="25">
        <v>2</v>
      </c>
      <c r="G25" s="27">
        <v>150.6</v>
      </c>
      <c r="H25" s="27">
        <v>150.6</v>
      </c>
      <c r="I25" s="27">
        <v>168.2</v>
      </c>
      <c r="J25" s="27">
        <v>168.2</v>
      </c>
      <c r="K25" s="25" t="s">
        <v>4084</v>
      </c>
      <c r="L25" s="26"/>
      <c r="M25"/>
      <c r="N25"/>
      <c r="O25" s="25">
        <v>-12.07</v>
      </c>
      <c r="P25" s="25">
        <v>-27.35</v>
      </c>
      <c r="Q25" s="23"/>
      <c r="R25" s="23"/>
      <c r="S25" s="23" t="str">
        <f t="shared" si="3"/>
        <v/>
      </c>
      <c r="T25" s="23">
        <f t="shared" si="1"/>
        <v>0</v>
      </c>
      <c r="W25" s="25"/>
    </row>
    <row r="26" spans="1:23" ht="17.399999999999999">
      <c r="A26" s="23" t="str">
        <f t="shared" si="2"/>
        <v/>
      </c>
      <c r="B26" s="24" t="s">
        <v>30</v>
      </c>
      <c r="C26" s="12" t="s">
        <v>31</v>
      </c>
      <c r="D26" s="25" t="s">
        <v>9</v>
      </c>
      <c r="E26" s="26">
        <v>65.400000000000006</v>
      </c>
      <c r="F26" s="25"/>
      <c r="G26" s="27"/>
      <c r="H26" s="27"/>
      <c r="I26" s="27"/>
      <c r="J26" s="27"/>
      <c r="K26" s="25" t="s">
        <v>4076</v>
      </c>
      <c r="L26" s="25"/>
      <c r="M26"/>
      <c r="N26"/>
      <c r="O26" s="25">
        <v>0.52</v>
      </c>
      <c r="P26" s="25">
        <v>-8.7899999999999991</v>
      </c>
      <c r="Q26" s="23"/>
      <c r="R26" s="23"/>
      <c r="S26" s="23" t="str">
        <f t="shared" si="3"/>
        <v/>
      </c>
      <c r="T26" s="23">
        <f t="shared" si="1"/>
        <v>0</v>
      </c>
      <c r="W26" s="25"/>
    </row>
    <row r="27" spans="1:23" ht="17.399999999999999">
      <c r="A27" s="23" t="str">
        <f t="shared" si="2"/>
        <v/>
      </c>
      <c r="B27" s="24" t="s">
        <v>32</v>
      </c>
      <c r="C27" s="12" t="s">
        <v>2964</v>
      </c>
      <c r="D27" s="25" t="s">
        <v>9</v>
      </c>
      <c r="E27" s="26">
        <v>72.819999999999993</v>
      </c>
      <c r="F27" s="25"/>
      <c r="G27" s="27"/>
      <c r="H27" s="27"/>
      <c r="I27" s="27"/>
      <c r="J27" s="27"/>
      <c r="K27" s="25" t="s">
        <v>4076</v>
      </c>
      <c r="L27" s="26"/>
      <c r="M27"/>
      <c r="N27"/>
      <c r="O27" s="25">
        <v>-16.420000000000002</v>
      </c>
      <c r="P27" s="25">
        <v>-38.44</v>
      </c>
      <c r="Q27" s="23"/>
      <c r="R27" s="23"/>
      <c r="S27" s="23" t="str">
        <f t="shared" si="3"/>
        <v/>
      </c>
      <c r="T27" s="23">
        <f t="shared" si="1"/>
        <v>0</v>
      </c>
      <c r="W27" s="25"/>
    </row>
    <row r="28" spans="1:23" ht="17.399999999999999">
      <c r="A28" s="23" t="str">
        <f t="shared" si="2"/>
        <v/>
      </c>
      <c r="B28" s="24" t="s">
        <v>34</v>
      </c>
      <c r="C28" s="12" t="s">
        <v>3717</v>
      </c>
      <c r="D28" s="25" t="s">
        <v>9</v>
      </c>
      <c r="E28" s="26">
        <v>2297.4299999999998</v>
      </c>
      <c r="F28" s="25">
        <v>1</v>
      </c>
      <c r="G28" s="27">
        <v>114.4</v>
      </c>
      <c r="H28" s="27">
        <v>114.4</v>
      </c>
      <c r="I28" s="27"/>
      <c r="J28" s="27"/>
      <c r="K28" s="25" t="s">
        <v>4085</v>
      </c>
      <c r="L28" s="25"/>
      <c r="M28"/>
      <c r="N28"/>
      <c r="O28" s="25">
        <v>0</v>
      </c>
      <c r="P28" s="25">
        <v>-2.42</v>
      </c>
      <c r="Q28" s="23"/>
      <c r="R28" s="23"/>
      <c r="S28" s="23" t="str">
        <f t="shared" si="3"/>
        <v/>
      </c>
      <c r="T28" s="23">
        <f t="shared" si="1"/>
        <v>0</v>
      </c>
      <c r="W28" s="25"/>
    </row>
    <row r="29" spans="1:23" ht="17.399999999999999">
      <c r="A29" s="23" t="str">
        <f t="shared" si="2"/>
        <v/>
      </c>
      <c r="B29" s="24" t="s">
        <v>35</v>
      </c>
      <c r="C29" s="12" t="s">
        <v>36</v>
      </c>
      <c r="D29" s="25" t="s">
        <v>37</v>
      </c>
      <c r="E29" s="26">
        <v>5242.74</v>
      </c>
      <c r="F29" s="25"/>
      <c r="G29" s="27"/>
      <c r="H29" s="27"/>
      <c r="I29" s="27"/>
      <c r="J29" s="27"/>
      <c r="K29" s="25" t="s">
        <v>4076</v>
      </c>
      <c r="L29" s="28"/>
      <c r="M29"/>
      <c r="N29"/>
      <c r="O29" s="25">
        <v>-31.55</v>
      </c>
      <c r="P29" s="25">
        <v>-69.959999999999994</v>
      </c>
      <c r="Q29" s="23"/>
      <c r="R29" s="23"/>
      <c r="S29" s="23" t="str">
        <f t="shared" si="3"/>
        <v/>
      </c>
      <c r="T29" s="23">
        <f t="shared" si="1"/>
        <v>0</v>
      </c>
      <c r="W29" s="25"/>
    </row>
    <row r="30" spans="1:23" ht="17.399999999999999">
      <c r="A30" s="23">
        <f t="shared" si="2"/>
        <v>14</v>
      </c>
      <c r="B30" s="24" t="s">
        <v>38</v>
      </c>
      <c r="C30" s="12" t="s">
        <v>3840</v>
      </c>
      <c r="D30" s="25" t="s">
        <v>9</v>
      </c>
      <c r="E30" s="26">
        <v>55243.44</v>
      </c>
      <c r="F30" s="25">
        <v>24</v>
      </c>
      <c r="G30" s="27">
        <v>2508.0700000000002</v>
      </c>
      <c r="H30" s="27">
        <v>2512.15</v>
      </c>
      <c r="I30" s="27">
        <v>2511.71</v>
      </c>
      <c r="J30" s="27">
        <v>2529</v>
      </c>
      <c r="K30" s="25" t="s">
        <v>4077</v>
      </c>
      <c r="L30" s="26"/>
      <c r="M30"/>
      <c r="N30"/>
      <c r="O30" s="25">
        <v>-16.72</v>
      </c>
      <c r="P30" s="25">
        <v>-8.89</v>
      </c>
      <c r="Q30" s="23"/>
      <c r="R30" s="23"/>
      <c r="S30" s="23">
        <f t="shared" si="3"/>
        <v>55243.440300000002</v>
      </c>
      <c r="T30" s="23">
        <f t="shared" si="1"/>
        <v>1</v>
      </c>
      <c r="W30" s="25"/>
    </row>
    <row r="31" spans="1:23" ht="17.399999999999999">
      <c r="A31" s="23" t="str">
        <f t="shared" si="2"/>
        <v/>
      </c>
      <c r="B31" s="24" t="s">
        <v>40</v>
      </c>
      <c r="C31" s="12" t="s">
        <v>4925</v>
      </c>
      <c r="D31" s="25" t="s">
        <v>9</v>
      </c>
      <c r="E31" s="26">
        <v>174.04</v>
      </c>
      <c r="F31" s="25"/>
      <c r="G31" s="27"/>
      <c r="H31" s="27"/>
      <c r="I31" s="27"/>
      <c r="J31" s="27"/>
      <c r="K31" s="25" t="s">
        <v>4085</v>
      </c>
      <c r="L31" s="26"/>
      <c r="M31"/>
      <c r="N31"/>
      <c r="O31" s="25">
        <v>0</v>
      </c>
      <c r="P31" s="25">
        <v>0</v>
      </c>
      <c r="Q31" s="23"/>
      <c r="R31" s="23"/>
      <c r="S31" s="23" t="str">
        <f t="shared" si="3"/>
        <v/>
      </c>
      <c r="T31" s="23">
        <f t="shared" si="1"/>
        <v>0</v>
      </c>
      <c r="W31" s="25"/>
    </row>
    <row r="32" spans="1:23" ht="17.399999999999999">
      <c r="A32" s="23" t="str">
        <f t="shared" si="2"/>
        <v/>
      </c>
      <c r="B32" s="24" t="s">
        <v>41</v>
      </c>
      <c r="C32" s="12" t="s">
        <v>42</v>
      </c>
      <c r="D32" s="25" t="s">
        <v>9</v>
      </c>
      <c r="E32" s="26">
        <v>215.45</v>
      </c>
      <c r="F32" s="26"/>
      <c r="G32" s="27"/>
      <c r="H32" s="27"/>
      <c r="I32" s="27"/>
      <c r="J32" s="27"/>
      <c r="K32" s="25" t="s">
        <v>4086</v>
      </c>
      <c r="L32" s="25"/>
      <c r="M32"/>
      <c r="N32"/>
      <c r="O32" s="25">
        <v>-7.48</v>
      </c>
      <c r="P32" s="25">
        <v>-24.07</v>
      </c>
      <c r="Q32" s="23"/>
      <c r="R32" s="23"/>
      <c r="S32" s="23" t="str">
        <f t="shared" si="3"/>
        <v/>
      </c>
      <c r="T32" s="23">
        <f t="shared" si="1"/>
        <v>0</v>
      </c>
      <c r="W32" s="25"/>
    </row>
    <row r="33" spans="1:23" ht="17.399999999999999">
      <c r="A33" s="23">
        <f t="shared" si="2"/>
        <v>169</v>
      </c>
      <c r="B33" s="24" t="s">
        <v>43</v>
      </c>
      <c r="C33" s="12" t="s">
        <v>44</v>
      </c>
      <c r="D33" s="25" t="s">
        <v>9</v>
      </c>
      <c r="E33" s="26">
        <v>672.42</v>
      </c>
      <c r="F33" s="25">
        <v>6</v>
      </c>
      <c r="G33" s="27">
        <v>116.3</v>
      </c>
      <c r="H33" s="27">
        <v>120.73</v>
      </c>
      <c r="I33" s="27">
        <v>129.1</v>
      </c>
      <c r="J33" s="27">
        <v>107.1</v>
      </c>
      <c r="K33" s="25" t="s">
        <v>4079</v>
      </c>
      <c r="L33" s="26"/>
      <c r="M33"/>
      <c r="N33"/>
      <c r="O33" s="25">
        <v>-5.42</v>
      </c>
      <c r="P33" s="25">
        <v>-13.9</v>
      </c>
      <c r="Q33" s="23"/>
      <c r="R33" s="23"/>
      <c r="S33" s="23">
        <f t="shared" si="3"/>
        <v>672.42032999999992</v>
      </c>
      <c r="T33" s="23">
        <f t="shared" si="1"/>
        <v>0</v>
      </c>
      <c r="W33" s="25"/>
    </row>
    <row r="34" spans="1:23" ht="17.399999999999999">
      <c r="A34" s="23" t="str">
        <f t="shared" si="2"/>
        <v/>
      </c>
      <c r="B34" s="24" t="s">
        <v>45</v>
      </c>
      <c r="C34" s="12" t="s">
        <v>5253</v>
      </c>
      <c r="D34" s="25" t="s">
        <v>9</v>
      </c>
      <c r="E34" s="26">
        <v>171.93</v>
      </c>
      <c r="F34" s="25"/>
      <c r="G34" s="27"/>
      <c r="H34" s="27"/>
      <c r="I34" s="27"/>
      <c r="J34" s="27"/>
      <c r="K34" s="25" t="s">
        <v>4086</v>
      </c>
      <c r="L34" s="25"/>
      <c r="M34"/>
      <c r="N34"/>
      <c r="O34" s="25">
        <v>-8.01</v>
      </c>
      <c r="P34" s="25">
        <v>-32.26</v>
      </c>
      <c r="Q34" s="23"/>
      <c r="R34" s="23"/>
      <c r="S34" s="23" t="str">
        <f t="shared" si="3"/>
        <v/>
      </c>
      <c r="T34" s="23">
        <f t="shared" si="1"/>
        <v>0</v>
      </c>
      <c r="W34" s="25"/>
    </row>
    <row r="35" spans="1:23" ht="17.399999999999999">
      <c r="A35" s="23" t="str">
        <f t="shared" si="2"/>
        <v/>
      </c>
      <c r="B35" s="24" t="s">
        <v>46</v>
      </c>
      <c r="C35" s="12" t="s">
        <v>47</v>
      </c>
      <c r="D35" s="25" t="s">
        <v>9</v>
      </c>
      <c r="E35" s="26">
        <v>636.19000000000005</v>
      </c>
      <c r="F35" s="25"/>
      <c r="G35" s="27"/>
      <c r="H35" s="27"/>
      <c r="I35" s="27"/>
      <c r="J35" s="27"/>
      <c r="K35" s="25" t="s">
        <v>4079</v>
      </c>
      <c r="L35" s="26"/>
      <c r="M35"/>
      <c r="N35"/>
      <c r="O35" s="25">
        <v>5.24</v>
      </c>
      <c r="P35" s="25">
        <v>-5.09</v>
      </c>
      <c r="Q35" s="23"/>
      <c r="R35" s="23"/>
      <c r="S35" s="23" t="str">
        <f t="shared" si="3"/>
        <v/>
      </c>
      <c r="T35" s="23">
        <f t="shared" si="1"/>
        <v>0</v>
      </c>
      <c r="W35" s="25"/>
    </row>
    <row r="36" spans="1:23" ht="17.399999999999999">
      <c r="A36" s="23" t="str">
        <f t="shared" si="2"/>
        <v/>
      </c>
      <c r="B36" s="24" t="s">
        <v>48</v>
      </c>
      <c r="C36" s="12" t="s">
        <v>49</v>
      </c>
      <c r="D36" s="25" t="s">
        <v>9</v>
      </c>
      <c r="E36" s="26">
        <v>253.58</v>
      </c>
      <c r="F36" s="25"/>
      <c r="G36" s="27"/>
      <c r="H36" s="27"/>
      <c r="I36" s="27"/>
      <c r="J36" s="27"/>
      <c r="K36" s="25" t="s">
        <v>4085</v>
      </c>
      <c r="L36" s="25"/>
      <c r="M36"/>
      <c r="N36"/>
      <c r="O36" s="25">
        <v>-10.5</v>
      </c>
      <c r="P36" s="25">
        <v>-0.73</v>
      </c>
      <c r="Q36" s="23"/>
      <c r="R36" s="23"/>
      <c r="S36" s="23" t="str">
        <f t="shared" si="3"/>
        <v/>
      </c>
      <c r="T36" s="23">
        <f t="shared" si="1"/>
        <v>0</v>
      </c>
      <c r="W36" s="25"/>
    </row>
    <row r="37" spans="1:23" ht="17.399999999999999">
      <c r="A37" s="23" t="str">
        <f t="shared" si="2"/>
        <v/>
      </c>
      <c r="B37" s="24" t="s">
        <v>50</v>
      </c>
      <c r="C37" s="12" t="s">
        <v>51</v>
      </c>
      <c r="D37" s="25" t="s">
        <v>37</v>
      </c>
      <c r="E37" s="26">
        <v>83.26</v>
      </c>
      <c r="F37" s="26"/>
      <c r="G37" s="27"/>
      <c r="H37" s="27"/>
      <c r="I37" s="27"/>
      <c r="J37" s="27"/>
      <c r="K37" s="25" t="s">
        <v>2626</v>
      </c>
      <c r="L37" s="25"/>
      <c r="M37"/>
      <c r="N37"/>
      <c r="O37" s="25">
        <v>-18.48</v>
      </c>
      <c r="P37" s="25">
        <v>-40.04</v>
      </c>
      <c r="Q37" s="23"/>
      <c r="R37" s="23"/>
      <c r="S37" s="23" t="str">
        <f t="shared" si="3"/>
        <v/>
      </c>
      <c r="T37" s="23">
        <f t="shared" si="1"/>
        <v>0</v>
      </c>
      <c r="W37" s="25"/>
    </row>
    <row r="38" spans="1:23" ht="17.399999999999999">
      <c r="A38" s="23" t="str">
        <f t="shared" si="2"/>
        <v/>
      </c>
      <c r="B38" s="24" t="s">
        <v>52</v>
      </c>
      <c r="C38" s="12" t="s">
        <v>4499</v>
      </c>
      <c r="D38" s="25" t="s">
        <v>9</v>
      </c>
      <c r="E38" s="26">
        <v>233.51</v>
      </c>
      <c r="F38" s="25"/>
      <c r="G38" s="27"/>
      <c r="H38" s="27"/>
      <c r="I38" s="27"/>
      <c r="J38" s="27"/>
      <c r="K38" s="25" t="s">
        <v>4087</v>
      </c>
      <c r="L38" s="26"/>
      <c r="M38"/>
      <c r="N38"/>
      <c r="O38" s="25">
        <v>5.96</v>
      </c>
      <c r="P38" s="25">
        <v>2.4700000000000002</v>
      </c>
      <c r="Q38" s="23"/>
      <c r="R38" s="23"/>
      <c r="S38" s="23" t="str">
        <f t="shared" si="3"/>
        <v/>
      </c>
      <c r="T38" s="23">
        <f t="shared" si="1"/>
        <v>0</v>
      </c>
      <c r="W38" s="25"/>
    </row>
    <row r="39" spans="1:23" ht="17.399999999999999">
      <c r="A39" s="23" t="str">
        <f t="shared" si="2"/>
        <v/>
      </c>
      <c r="B39" s="24" t="s">
        <v>54</v>
      </c>
      <c r="C39" s="12" t="s">
        <v>3869</v>
      </c>
      <c r="D39" s="25" t="s">
        <v>9</v>
      </c>
      <c r="E39" s="26">
        <v>212.74</v>
      </c>
      <c r="F39" s="25"/>
      <c r="G39" s="27"/>
      <c r="H39" s="27"/>
      <c r="I39" s="27"/>
      <c r="J39" s="27"/>
      <c r="K39" s="25" t="s">
        <v>4088</v>
      </c>
      <c r="L39" s="25"/>
      <c r="M39"/>
      <c r="N39"/>
      <c r="O39" s="25">
        <v>-11.4</v>
      </c>
      <c r="P39" s="25">
        <v>-25.08</v>
      </c>
      <c r="Q39" s="23"/>
      <c r="R39" s="23"/>
      <c r="S39" s="23" t="str">
        <f t="shared" si="3"/>
        <v/>
      </c>
      <c r="T39" s="23">
        <f t="shared" si="1"/>
        <v>0</v>
      </c>
      <c r="W39" s="25"/>
    </row>
    <row r="40" spans="1:23" ht="17.399999999999999">
      <c r="A40" s="23" t="str">
        <f t="shared" si="2"/>
        <v/>
      </c>
      <c r="B40" s="24" t="s">
        <v>5181</v>
      </c>
      <c r="C40" s="12" t="s">
        <v>5183</v>
      </c>
      <c r="D40" s="25" t="s">
        <v>37</v>
      </c>
      <c r="E40" s="26">
        <v>85.88</v>
      </c>
      <c r="F40" s="26">
        <v>2</v>
      </c>
      <c r="G40" s="27"/>
      <c r="H40" s="27"/>
      <c r="I40" s="27"/>
      <c r="J40" s="27"/>
      <c r="K40" s="25" t="s">
        <v>4088</v>
      </c>
      <c r="L40" s="25"/>
      <c r="M40"/>
      <c r="N40"/>
      <c r="O40" s="25">
        <v>-38.68</v>
      </c>
      <c r="P40" s="25">
        <v>-60.43</v>
      </c>
      <c r="Q40" s="23"/>
      <c r="R40" s="23"/>
      <c r="S40" s="23" t="str">
        <f t="shared" si="3"/>
        <v/>
      </c>
      <c r="T40" s="23">
        <f t="shared" si="1"/>
        <v>0</v>
      </c>
      <c r="W40" s="25"/>
    </row>
    <row r="41" spans="1:23" ht="17.399999999999999">
      <c r="A41" s="23" t="str">
        <f t="shared" si="2"/>
        <v/>
      </c>
      <c r="B41" s="24" t="s">
        <v>55</v>
      </c>
      <c r="C41" s="12" t="s">
        <v>56</v>
      </c>
      <c r="D41" s="25" t="s">
        <v>9</v>
      </c>
      <c r="E41" s="26">
        <v>4971.21</v>
      </c>
      <c r="F41" s="25"/>
      <c r="G41" s="27"/>
      <c r="H41" s="27"/>
      <c r="I41" s="27"/>
      <c r="J41" s="27"/>
      <c r="K41" s="25" t="s">
        <v>4089</v>
      </c>
      <c r="L41" s="26"/>
      <c r="M41"/>
      <c r="N41"/>
      <c r="O41" s="25">
        <v>46.95</v>
      </c>
      <c r="P41" s="25">
        <v>418.98</v>
      </c>
      <c r="Q41" s="23"/>
      <c r="R41" s="23"/>
      <c r="S41" s="23" t="str">
        <f t="shared" si="3"/>
        <v/>
      </c>
      <c r="T41" s="23">
        <f t="shared" si="1"/>
        <v>0</v>
      </c>
    </row>
    <row r="42" spans="1:23" ht="17.399999999999999">
      <c r="A42" s="23" t="str">
        <f t="shared" si="2"/>
        <v/>
      </c>
      <c r="B42" s="24" t="s">
        <v>57</v>
      </c>
      <c r="C42" s="12" t="s">
        <v>58</v>
      </c>
      <c r="D42" s="25" t="s">
        <v>9</v>
      </c>
      <c r="E42" s="26">
        <v>146.41999999999999</v>
      </c>
      <c r="F42" s="25">
        <v>1</v>
      </c>
      <c r="G42" s="27"/>
      <c r="H42" s="27"/>
      <c r="I42" s="27"/>
      <c r="J42" s="27"/>
      <c r="K42" s="25" t="s">
        <v>4076</v>
      </c>
      <c r="L42" s="25"/>
      <c r="M42"/>
      <c r="N42"/>
      <c r="O42" s="25">
        <v>-7.02</v>
      </c>
      <c r="P42" s="25">
        <v>-37.21</v>
      </c>
      <c r="Q42" s="23"/>
      <c r="R42" s="23"/>
      <c r="S42" s="23" t="str">
        <f t="shared" si="3"/>
        <v/>
      </c>
      <c r="T42" s="23">
        <f t="shared" si="1"/>
        <v>0</v>
      </c>
    </row>
    <row r="43" spans="1:23" ht="17.399999999999999">
      <c r="A43" s="23" t="str">
        <f t="shared" si="2"/>
        <v/>
      </c>
      <c r="B43" s="24" t="s">
        <v>59</v>
      </c>
      <c r="C43" s="12" t="s">
        <v>60</v>
      </c>
      <c r="D43" s="25" t="s">
        <v>9</v>
      </c>
      <c r="E43" s="26">
        <v>206.54</v>
      </c>
      <c r="F43" s="25"/>
      <c r="G43" s="27"/>
      <c r="H43" s="27"/>
      <c r="I43" s="27"/>
      <c r="J43" s="27"/>
      <c r="K43" s="25" t="s">
        <v>4079</v>
      </c>
      <c r="L43" s="26"/>
      <c r="M43"/>
      <c r="N43"/>
      <c r="O43" s="25">
        <v>-6.81</v>
      </c>
      <c r="P43" s="25">
        <v>-26.43</v>
      </c>
      <c r="Q43" s="23"/>
      <c r="R43" s="23"/>
      <c r="S43" s="23" t="str">
        <f t="shared" si="3"/>
        <v/>
      </c>
      <c r="T43" s="23">
        <f t="shared" si="1"/>
        <v>0</v>
      </c>
    </row>
    <row r="44" spans="1:23" ht="17.399999999999999">
      <c r="A44" s="23" t="str">
        <f t="shared" si="2"/>
        <v/>
      </c>
      <c r="B44" s="24" t="s">
        <v>61</v>
      </c>
      <c r="C44" s="12" t="s">
        <v>62</v>
      </c>
      <c r="D44" s="25" t="s">
        <v>9</v>
      </c>
      <c r="E44" s="26">
        <v>81.849999999999994</v>
      </c>
      <c r="F44" s="25"/>
      <c r="G44" s="27"/>
      <c r="H44" s="27"/>
      <c r="I44" s="27"/>
      <c r="J44" s="27"/>
      <c r="K44" s="25" t="s">
        <v>4090</v>
      </c>
      <c r="L44" s="25"/>
      <c r="M44"/>
      <c r="N44"/>
      <c r="O44" s="28">
        <v>-3.27</v>
      </c>
      <c r="P44" s="28">
        <v>-8.2799999999999994</v>
      </c>
      <c r="Q44" s="23"/>
      <c r="R44" s="23"/>
      <c r="S44" s="23" t="str">
        <f t="shared" si="3"/>
        <v/>
      </c>
      <c r="T44" s="23">
        <f t="shared" si="1"/>
        <v>0</v>
      </c>
    </row>
    <row r="45" spans="1:23" ht="17.399999999999999">
      <c r="A45" s="23" t="str">
        <f t="shared" si="2"/>
        <v/>
      </c>
      <c r="B45" s="24" t="s">
        <v>63</v>
      </c>
      <c r="C45" s="12" t="s">
        <v>64</v>
      </c>
      <c r="D45" s="25" t="s">
        <v>9</v>
      </c>
      <c r="E45" s="26">
        <v>549.37</v>
      </c>
      <c r="F45" s="25">
        <v>3</v>
      </c>
      <c r="G45" s="27">
        <v>33.1</v>
      </c>
      <c r="H45" s="27">
        <v>33.1</v>
      </c>
      <c r="I45" s="27">
        <v>31.6</v>
      </c>
      <c r="J45" s="27"/>
      <c r="K45" s="25" t="s">
        <v>4076</v>
      </c>
      <c r="L45" s="28"/>
      <c r="M45"/>
      <c r="N45"/>
      <c r="O45" s="25">
        <v>-8.93</v>
      </c>
      <c r="P45" s="25">
        <v>-14.29</v>
      </c>
      <c r="Q45" s="23"/>
      <c r="R45" s="23"/>
      <c r="S45" s="23" t="str">
        <f t="shared" si="3"/>
        <v/>
      </c>
      <c r="T45" s="23">
        <f t="shared" si="1"/>
        <v>0</v>
      </c>
    </row>
    <row r="46" spans="1:23" ht="17.399999999999999">
      <c r="A46" s="23" t="str">
        <f t="shared" si="2"/>
        <v/>
      </c>
      <c r="B46" s="24" t="s">
        <v>65</v>
      </c>
      <c r="C46" s="12" t="s">
        <v>66</v>
      </c>
      <c r="D46" s="25" t="s">
        <v>9</v>
      </c>
      <c r="E46" s="26">
        <v>247.97</v>
      </c>
      <c r="F46" s="25"/>
      <c r="G46" s="27"/>
      <c r="H46" s="27"/>
      <c r="I46" s="27"/>
      <c r="J46" s="27"/>
      <c r="K46" s="25" t="s">
        <v>4081</v>
      </c>
      <c r="L46" s="28"/>
      <c r="M46"/>
      <c r="N46"/>
      <c r="O46" s="25">
        <v>-12.64</v>
      </c>
      <c r="P46" s="25">
        <v>-19.3</v>
      </c>
      <c r="Q46" s="23"/>
      <c r="R46" s="23"/>
      <c r="S46" s="23" t="str">
        <f t="shared" si="3"/>
        <v/>
      </c>
      <c r="T46" s="23">
        <f t="shared" si="1"/>
        <v>0</v>
      </c>
    </row>
    <row r="47" spans="1:23" ht="17.399999999999999">
      <c r="A47" s="23">
        <f t="shared" si="2"/>
        <v>2</v>
      </c>
      <c r="B47" s="24" t="s">
        <v>67</v>
      </c>
      <c r="C47" s="12" t="s">
        <v>68</v>
      </c>
      <c r="D47" s="25" t="s">
        <v>9</v>
      </c>
      <c r="E47" s="26">
        <v>1824518.05</v>
      </c>
      <c r="F47" s="25">
        <v>24</v>
      </c>
      <c r="G47" s="27">
        <v>76913.440000000002</v>
      </c>
      <c r="H47" s="27">
        <v>80313.960000000006</v>
      </c>
      <c r="I47" s="27">
        <v>79953.460000000006</v>
      </c>
      <c r="J47" s="27">
        <v>82417.91</v>
      </c>
      <c r="K47" s="25" t="s">
        <v>4091</v>
      </c>
      <c r="L47" s="26"/>
      <c r="M47"/>
      <c r="N47"/>
      <c r="O47" s="25">
        <v>8.34</v>
      </c>
      <c r="P47" s="25">
        <v>186.67</v>
      </c>
      <c r="Q47" s="23"/>
      <c r="R47" s="23"/>
      <c r="S47" s="23">
        <f t="shared" si="3"/>
        <v>1824518.0504700001</v>
      </c>
      <c r="T47" s="23">
        <f t="shared" si="1"/>
        <v>1</v>
      </c>
    </row>
    <row r="48" spans="1:23" ht="17.399999999999999">
      <c r="A48" s="23" t="str">
        <f t="shared" si="2"/>
        <v/>
      </c>
      <c r="B48" s="24" t="s">
        <v>69</v>
      </c>
      <c r="C48" s="12" t="s">
        <v>70</v>
      </c>
      <c r="D48" s="25" t="s">
        <v>9</v>
      </c>
      <c r="E48" s="26">
        <v>743.79</v>
      </c>
      <c r="F48" s="25"/>
      <c r="G48" s="27"/>
      <c r="H48" s="27"/>
      <c r="I48" s="27"/>
      <c r="J48" s="27"/>
      <c r="K48" s="25" t="s">
        <v>4092</v>
      </c>
      <c r="L48" s="25"/>
      <c r="M48"/>
      <c r="N48"/>
      <c r="O48" s="25">
        <v>-22.31</v>
      </c>
      <c r="P48" s="25">
        <v>-30.94</v>
      </c>
      <c r="Q48" s="23"/>
      <c r="R48" s="23"/>
      <c r="S48" s="23" t="str">
        <f t="shared" si="3"/>
        <v/>
      </c>
      <c r="T48" s="23">
        <f t="shared" si="1"/>
        <v>0</v>
      </c>
    </row>
    <row r="49" spans="1:20" ht="17.399999999999999">
      <c r="A49" s="23" t="str">
        <f t="shared" si="2"/>
        <v/>
      </c>
      <c r="B49" s="24" t="s">
        <v>71</v>
      </c>
      <c r="C49" s="12" t="s">
        <v>72</v>
      </c>
      <c r="D49" s="25" t="s">
        <v>9</v>
      </c>
      <c r="E49" s="26">
        <v>235.62</v>
      </c>
      <c r="F49" s="25"/>
      <c r="G49" s="27"/>
      <c r="H49" s="27"/>
      <c r="I49" s="27"/>
      <c r="J49" s="27"/>
      <c r="K49" s="25" t="s">
        <v>4095</v>
      </c>
      <c r="L49" s="28"/>
      <c r="M49"/>
      <c r="N49"/>
      <c r="O49" s="25">
        <v>-8</v>
      </c>
      <c r="P49" s="25">
        <v>-4.17</v>
      </c>
      <c r="Q49" s="23"/>
      <c r="R49" s="23"/>
      <c r="S49" s="23" t="str">
        <f t="shared" si="3"/>
        <v/>
      </c>
      <c r="T49" s="23">
        <f t="shared" si="1"/>
        <v>0</v>
      </c>
    </row>
    <row r="50" spans="1:20" ht="17.399999999999999">
      <c r="A50" s="23" t="str">
        <f t="shared" si="2"/>
        <v/>
      </c>
      <c r="B50" s="24" t="s">
        <v>73</v>
      </c>
      <c r="C50" s="12" t="s">
        <v>2708</v>
      </c>
      <c r="D50" s="25" t="s">
        <v>9</v>
      </c>
      <c r="E50" s="26">
        <v>147.4</v>
      </c>
      <c r="F50" s="26"/>
      <c r="G50" s="27"/>
      <c r="H50" s="27"/>
      <c r="I50" s="27"/>
      <c r="J50" s="27"/>
      <c r="K50" s="25" t="s">
        <v>4081</v>
      </c>
      <c r="L50" s="25"/>
      <c r="M50"/>
      <c r="N50"/>
      <c r="O50" s="25">
        <v>8.85</v>
      </c>
      <c r="P50" s="25">
        <v>-15.14</v>
      </c>
      <c r="Q50" s="23"/>
      <c r="R50" s="23"/>
      <c r="S50" s="23" t="str">
        <f t="shared" si="3"/>
        <v/>
      </c>
      <c r="T50" s="23">
        <f t="shared" si="1"/>
        <v>0</v>
      </c>
    </row>
    <row r="51" spans="1:20" ht="17.399999999999999">
      <c r="A51" s="23">
        <f t="shared" si="2"/>
        <v>49</v>
      </c>
      <c r="B51" s="24" t="s">
        <v>74</v>
      </c>
      <c r="C51" s="12" t="s">
        <v>75</v>
      </c>
      <c r="D51" s="25" t="s">
        <v>9</v>
      </c>
      <c r="E51" s="26">
        <v>13251.34</v>
      </c>
      <c r="F51" s="25">
        <v>21</v>
      </c>
      <c r="G51" s="27">
        <v>223.09</v>
      </c>
      <c r="H51" s="27">
        <v>223.09</v>
      </c>
      <c r="I51" s="27">
        <v>224.11</v>
      </c>
      <c r="J51" s="27">
        <v>226.97</v>
      </c>
      <c r="K51" s="25" t="s">
        <v>4086</v>
      </c>
      <c r="L51" s="25"/>
      <c r="M51"/>
      <c r="N51"/>
      <c r="O51" s="25">
        <v>-14.33</v>
      </c>
      <c r="P51" s="25">
        <v>-25.58</v>
      </c>
      <c r="Q51" s="23"/>
      <c r="R51" s="23"/>
      <c r="S51" s="23">
        <f t="shared" si="3"/>
        <v>13251.34051</v>
      </c>
      <c r="T51" s="23">
        <f t="shared" si="1"/>
        <v>0</v>
      </c>
    </row>
    <row r="52" spans="1:20" ht="17.399999999999999">
      <c r="A52" s="23" t="str">
        <f t="shared" si="2"/>
        <v/>
      </c>
      <c r="B52" s="24" t="s">
        <v>76</v>
      </c>
      <c r="C52" s="12" t="s">
        <v>77</v>
      </c>
      <c r="D52" s="25" t="s">
        <v>9</v>
      </c>
      <c r="E52" s="26">
        <v>32.76</v>
      </c>
      <c r="F52" s="25"/>
      <c r="G52" s="27"/>
      <c r="H52" s="27"/>
      <c r="I52" s="27"/>
      <c r="J52" s="27"/>
      <c r="K52" s="25" t="s">
        <v>4084</v>
      </c>
      <c r="L52" s="25"/>
      <c r="M52"/>
      <c r="N52"/>
      <c r="O52" s="25">
        <v>-11.76</v>
      </c>
      <c r="P52" s="25">
        <v>-22.62</v>
      </c>
      <c r="Q52" s="23"/>
      <c r="R52" s="23"/>
      <c r="S52" s="23" t="str">
        <f t="shared" si="3"/>
        <v/>
      </c>
      <c r="T52" s="23">
        <f t="shared" si="1"/>
        <v>0</v>
      </c>
    </row>
    <row r="53" spans="1:20" ht="17.399999999999999">
      <c r="A53" s="23" t="str">
        <f t="shared" si="2"/>
        <v/>
      </c>
      <c r="B53" s="24" t="s">
        <v>5164</v>
      </c>
      <c r="C53" s="12" t="s">
        <v>5165</v>
      </c>
      <c r="D53" s="25" t="s">
        <v>37</v>
      </c>
      <c r="E53" s="26">
        <v>146.15</v>
      </c>
      <c r="F53" s="26">
        <v>1</v>
      </c>
      <c r="G53" s="27"/>
      <c r="H53" s="27"/>
      <c r="I53" s="27"/>
      <c r="J53" s="27"/>
      <c r="K53" s="25" t="s">
        <v>4113</v>
      </c>
      <c r="L53" s="26"/>
      <c r="M53"/>
      <c r="N53"/>
      <c r="O53" s="25">
        <v>-39.53</v>
      </c>
      <c r="P53" s="25">
        <v>-45.75</v>
      </c>
      <c r="Q53" s="23"/>
      <c r="R53" s="23"/>
      <c r="S53" s="23" t="str">
        <f t="shared" si="3"/>
        <v/>
      </c>
      <c r="T53" s="23">
        <f t="shared" si="1"/>
        <v>0</v>
      </c>
    </row>
    <row r="54" spans="1:20" ht="17.399999999999999">
      <c r="A54" s="23" t="str">
        <f t="shared" si="2"/>
        <v/>
      </c>
      <c r="B54" s="24" t="s">
        <v>5214</v>
      </c>
      <c r="C54" s="12" t="s">
        <v>5215</v>
      </c>
      <c r="D54" s="25" t="s">
        <v>37</v>
      </c>
      <c r="E54" s="26">
        <v>74.33</v>
      </c>
      <c r="F54" s="26"/>
      <c r="G54" s="27"/>
      <c r="H54" s="27"/>
      <c r="I54" s="27"/>
      <c r="J54" s="27"/>
      <c r="K54" s="25" t="s">
        <v>4076</v>
      </c>
      <c r="L54" s="28"/>
      <c r="M54"/>
      <c r="N54"/>
      <c r="O54" s="25">
        <v>-29.74</v>
      </c>
      <c r="P54" s="25"/>
      <c r="Q54" s="23"/>
      <c r="R54" s="23"/>
      <c r="S54" s="23" t="str">
        <f t="shared" si="3"/>
        <v/>
      </c>
      <c r="T54" s="23">
        <f t="shared" si="1"/>
        <v>0</v>
      </c>
    </row>
    <row r="55" spans="1:20" ht="17.399999999999999">
      <c r="A55" s="23">
        <f t="shared" si="2"/>
        <v>23</v>
      </c>
      <c r="B55" s="24" t="s">
        <v>78</v>
      </c>
      <c r="C55" s="12" t="s">
        <v>79</v>
      </c>
      <c r="D55" s="25" t="s">
        <v>9</v>
      </c>
      <c r="E55" s="26">
        <v>27815.38</v>
      </c>
      <c r="F55" s="25">
        <v>16</v>
      </c>
      <c r="G55" s="27">
        <v>772.2</v>
      </c>
      <c r="H55" s="27">
        <v>769.23</v>
      </c>
      <c r="I55" s="27">
        <v>859.9</v>
      </c>
      <c r="J55" s="27">
        <v>847.45</v>
      </c>
      <c r="K55" s="25" t="s">
        <v>4079</v>
      </c>
      <c r="L55" s="25"/>
      <c r="M55"/>
      <c r="N55"/>
      <c r="O55" s="25">
        <v>3.15</v>
      </c>
      <c r="P55" s="25">
        <v>37.22</v>
      </c>
      <c r="Q55" s="23"/>
      <c r="R55" s="23"/>
      <c r="S55" s="23">
        <f t="shared" si="3"/>
        <v>27815.380550000002</v>
      </c>
      <c r="T55" s="23">
        <f t="shared" si="1"/>
        <v>0</v>
      </c>
    </row>
    <row r="56" spans="1:20" ht="17.399999999999999">
      <c r="A56" s="23" t="str">
        <f t="shared" si="2"/>
        <v/>
      </c>
      <c r="B56" s="24" t="s">
        <v>82</v>
      </c>
      <c r="C56" s="12" t="s">
        <v>83</v>
      </c>
      <c r="D56" s="25" t="s">
        <v>9</v>
      </c>
      <c r="E56" s="26">
        <v>81.180000000000007</v>
      </c>
      <c r="F56" s="25"/>
      <c r="G56" s="27"/>
      <c r="H56" s="27"/>
      <c r="I56" s="27"/>
      <c r="J56" s="27"/>
      <c r="K56" s="25" t="s">
        <v>4088</v>
      </c>
      <c r="L56" s="25"/>
      <c r="M56"/>
      <c r="N56"/>
      <c r="O56" s="25">
        <v>12.67</v>
      </c>
      <c r="P56" s="25">
        <v>1.23</v>
      </c>
      <c r="Q56" s="23"/>
      <c r="R56" s="23"/>
      <c r="S56" s="23" t="str">
        <f t="shared" si="3"/>
        <v/>
      </c>
      <c r="T56" s="23">
        <f t="shared" si="1"/>
        <v>0</v>
      </c>
    </row>
    <row r="57" spans="1:20" ht="17.399999999999999">
      <c r="A57" s="23" t="str">
        <f t="shared" si="2"/>
        <v/>
      </c>
      <c r="B57" s="24" t="s">
        <v>84</v>
      </c>
      <c r="C57" s="12" t="s">
        <v>2884</v>
      </c>
      <c r="D57" s="25" t="s">
        <v>9</v>
      </c>
      <c r="E57" s="26">
        <v>160.41999999999999</v>
      </c>
      <c r="F57" s="25"/>
      <c r="G57" s="27"/>
      <c r="H57" s="27"/>
      <c r="I57" s="27"/>
      <c r="J57" s="27"/>
      <c r="K57" s="25" t="s">
        <v>4086</v>
      </c>
      <c r="L57" s="25"/>
      <c r="M57"/>
      <c r="N57"/>
      <c r="O57" s="25">
        <v>-1.75</v>
      </c>
      <c r="P57" s="25">
        <v>-13.83</v>
      </c>
      <c r="Q57" s="23"/>
      <c r="R57" s="23"/>
      <c r="S57" s="23" t="str">
        <f t="shared" si="3"/>
        <v/>
      </c>
      <c r="T57" s="23">
        <f t="shared" si="1"/>
        <v>0</v>
      </c>
    </row>
    <row r="58" spans="1:20" ht="17.399999999999999">
      <c r="A58" s="23" t="str">
        <f t="shared" si="2"/>
        <v/>
      </c>
      <c r="B58" s="24" t="s">
        <v>85</v>
      </c>
      <c r="C58" s="12" t="s">
        <v>86</v>
      </c>
      <c r="D58" s="25" t="s">
        <v>9</v>
      </c>
      <c r="E58" s="26">
        <v>7170.66</v>
      </c>
      <c r="F58" s="25">
        <v>10</v>
      </c>
      <c r="G58" s="27">
        <v>1629.7</v>
      </c>
      <c r="H58" s="27">
        <v>1637.55</v>
      </c>
      <c r="I58" s="27">
        <v>1709.5</v>
      </c>
      <c r="J58" s="27"/>
      <c r="K58" s="25" t="s">
        <v>4082</v>
      </c>
      <c r="L58" s="25"/>
      <c r="M58"/>
      <c r="N58"/>
      <c r="O58" s="25">
        <v>-21.1</v>
      </c>
      <c r="P58" s="25">
        <v>-10.63</v>
      </c>
      <c r="Q58" s="23"/>
      <c r="R58" s="23"/>
      <c r="S58" s="23" t="str">
        <f t="shared" si="3"/>
        <v/>
      </c>
      <c r="T58" s="23">
        <f t="shared" si="1"/>
        <v>0</v>
      </c>
    </row>
    <row r="59" spans="1:20" ht="17.399999999999999">
      <c r="A59" s="23" t="str">
        <f t="shared" si="2"/>
        <v/>
      </c>
      <c r="B59" s="24" t="s">
        <v>87</v>
      </c>
      <c r="C59" s="12" t="s">
        <v>88</v>
      </c>
      <c r="D59" s="25" t="s">
        <v>9</v>
      </c>
      <c r="E59" s="26">
        <v>63.12</v>
      </c>
      <c r="F59" s="26"/>
      <c r="G59" s="27"/>
      <c r="H59" s="27"/>
      <c r="I59" s="27"/>
      <c r="J59" s="27"/>
      <c r="K59" s="25" t="s">
        <v>4080</v>
      </c>
      <c r="L59" s="25"/>
      <c r="M59"/>
      <c r="N59"/>
      <c r="O59" s="25">
        <v>68.63</v>
      </c>
      <c r="P59" s="25">
        <v>8.0399999999999991</v>
      </c>
      <c r="Q59" s="23"/>
      <c r="R59" s="23"/>
      <c r="S59" s="23" t="str">
        <f t="shared" si="3"/>
        <v/>
      </c>
      <c r="T59" s="23">
        <f t="shared" si="1"/>
        <v>0</v>
      </c>
    </row>
    <row r="60" spans="1:20" ht="17.399999999999999">
      <c r="A60" s="23" t="str">
        <f t="shared" si="2"/>
        <v/>
      </c>
      <c r="B60" s="24" t="s">
        <v>5082</v>
      </c>
      <c r="C60" s="12" t="s">
        <v>5084</v>
      </c>
      <c r="D60" s="25" t="s">
        <v>37</v>
      </c>
      <c r="E60" s="26">
        <v>226.48</v>
      </c>
      <c r="F60" s="25">
        <v>1</v>
      </c>
      <c r="G60" s="27"/>
      <c r="H60" s="27"/>
      <c r="I60" s="27"/>
      <c r="J60" s="27"/>
      <c r="K60" s="25" t="s">
        <v>4115</v>
      </c>
      <c r="L60" s="26"/>
      <c r="M60"/>
      <c r="N60"/>
      <c r="O60" s="25">
        <v>-11.76</v>
      </c>
      <c r="P60" s="25">
        <v>-18.510000000000002</v>
      </c>
      <c r="Q60" s="23"/>
      <c r="R60" s="23"/>
      <c r="S60" s="23" t="str">
        <f t="shared" si="3"/>
        <v/>
      </c>
      <c r="T60" s="23">
        <f t="shared" si="1"/>
        <v>0</v>
      </c>
    </row>
    <row r="61" spans="1:20" ht="17.399999999999999">
      <c r="A61" s="23" t="str">
        <f t="shared" si="2"/>
        <v/>
      </c>
      <c r="B61" s="24" t="s">
        <v>89</v>
      </c>
      <c r="C61" s="12" t="s">
        <v>90</v>
      </c>
      <c r="D61" s="25" t="s">
        <v>9</v>
      </c>
      <c r="E61" s="26">
        <v>44.49</v>
      </c>
      <c r="F61" s="26"/>
      <c r="G61" s="27"/>
      <c r="H61" s="27"/>
      <c r="I61" s="27"/>
      <c r="J61" s="27"/>
      <c r="K61" s="25" t="s">
        <v>4086</v>
      </c>
      <c r="L61" s="26"/>
      <c r="M61"/>
      <c r="N61"/>
      <c r="O61" s="25">
        <v>-15.05</v>
      </c>
      <c r="P61" s="25">
        <v>-35.229999999999997</v>
      </c>
      <c r="Q61" s="23"/>
      <c r="R61" s="23"/>
      <c r="S61" s="23" t="str">
        <f t="shared" si="3"/>
        <v/>
      </c>
      <c r="T61" s="23">
        <f t="shared" si="1"/>
        <v>0</v>
      </c>
    </row>
    <row r="62" spans="1:20" ht="17.399999999999999">
      <c r="A62" s="23" t="str">
        <f t="shared" si="2"/>
        <v/>
      </c>
      <c r="B62" s="24" t="s">
        <v>91</v>
      </c>
      <c r="C62" s="12" t="s">
        <v>92</v>
      </c>
      <c r="D62" s="25" t="s">
        <v>9</v>
      </c>
      <c r="E62" s="26">
        <v>47.8</v>
      </c>
      <c r="F62" s="26"/>
      <c r="G62" s="27"/>
      <c r="H62" s="27"/>
      <c r="I62" s="27"/>
      <c r="J62" s="27"/>
      <c r="K62" s="25" t="s">
        <v>4078</v>
      </c>
      <c r="L62" s="26"/>
      <c r="M62"/>
      <c r="N62"/>
      <c r="O62" s="25">
        <v>8.3800000000000008</v>
      </c>
      <c r="P62" s="25">
        <v>-18.829999999999998</v>
      </c>
      <c r="Q62" s="23"/>
      <c r="R62" s="23"/>
      <c r="S62" s="23" t="str">
        <f t="shared" si="3"/>
        <v/>
      </c>
      <c r="T62" s="23">
        <f t="shared" si="1"/>
        <v>0</v>
      </c>
    </row>
    <row r="63" spans="1:20" ht="17.399999999999999">
      <c r="A63" s="23" t="str">
        <f t="shared" si="2"/>
        <v/>
      </c>
      <c r="B63" s="24" t="s">
        <v>93</v>
      </c>
      <c r="C63" s="12" t="s">
        <v>94</v>
      </c>
      <c r="D63" s="25" t="s">
        <v>9</v>
      </c>
      <c r="E63" s="26">
        <v>153.44999999999999</v>
      </c>
      <c r="F63" s="25"/>
      <c r="G63" s="27"/>
      <c r="H63" s="27"/>
      <c r="I63" s="27"/>
      <c r="J63" s="27"/>
      <c r="K63" s="25" t="s">
        <v>4090</v>
      </c>
      <c r="L63" s="25"/>
      <c r="M63"/>
      <c r="N63"/>
      <c r="O63" s="25">
        <v>2.44</v>
      </c>
      <c r="P63" s="25">
        <v>-1.61</v>
      </c>
      <c r="Q63" s="23"/>
      <c r="R63" s="23"/>
      <c r="S63" s="23" t="str">
        <f t="shared" si="3"/>
        <v/>
      </c>
      <c r="T63" s="23">
        <f t="shared" si="1"/>
        <v>0</v>
      </c>
    </row>
    <row r="64" spans="1:20" ht="17.399999999999999">
      <c r="A64" s="23" t="str">
        <f t="shared" si="2"/>
        <v/>
      </c>
      <c r="B64" s="24" t="s">
        <v>95</v>
      </c>
      <c r="C64" s="12" t="s">
        <v>3231</v>
      </c>
      <c r="D64" s="25" t="s">
        <v>9</v>
      </c>
      <c r="E64" s="26">
        <v>5794.81</v>
      </c>
      <c r="F64" s="26">
        <v>2</v>
      </c>
      <c r="G64" s="27">
        <v>100.5</v>
      </c>
      <c r="H64" s="27">
        <v>100.5</v>
      </c>
      <c r="I64" s="27">
        <v>99</v>
      </c>
      <c r="J64" s="27"/>
      <c r="K64" s="25" t="s">
        <v>4091</v>
      </c>
      <c r="L64" s="25"/>
      <c r="M64"/>
      <c r="N64"/>
      <c r="O64" s="25">
        <v>-26.57</v>
      </c>
      <c r="P64" s="25">
        <v>54.7</v>
      </c>
      <c r="Q64" s="23"/>
      <c r="R64" s="23"/>
      <c r="S64" s="23" t="str">
        <f t="shared" si="3"/>
        <v/>
      </c>
      <c r="T64" s="23">
        <f t="shared" si="1"/>
        <v>0</v>
      </c>
    </row>
    <row r="65" spans="1:20" ht="17.399999999999999">
      <c r="A65" s="23" t="str">
        <f t="shared" si="2"/>
        <v/>
      </c>
      <c r="B65" s="24" t="s">
        <v>5151</v>
      </c>
      <c r="C65" s="12" t="s">
        <v>5152</v>
      </c>
      <c r="D65" s="25" t="s">
        <v>37</v>
      </c>
      <c r="E65" s="26">
        <v>1739.65</v>
      </c>
      <c r="F65" s="26"/>
      <c r="G65" s="27"/>
      <c r="H65" s="27"/>
      <c r="I65" s="27"/>
      <c r="J65" s="27"/>
      <c r="K65" s="25" t="s">
        <v>4100</v>
      </c>
      <c r="L65" s="25"/>
      <c r="M65"/>
      <c r="N65"/>
      <c r="O65" s="25">
        <v>-21.35</v>
      </c>
      <c r="P65" s="25">
        <v>-45.77</v>
      </c>
      <c r="Q65" s="23"/>
      <c r="R65" s="23"/>
      <c r="S65" s="23" t="str">
        <f t="shared" si="3"/>
        <v/>
      </c>
      <c r="T65" s="23">
        <f t="shared" si="1"/>
        <v>0</v>
      </c>
    </row>
    <row r="66" spans="1:20" ht="17.399999999999999">
      <c r="A66" s="23" t="str">
        <f t="shared" si="2"/>
        <v/>
      </c>
      <c r="B66" s="24" t="s">
        <v>96</v>
      </c>
      <c r="C66" s="12" t="s">
        <v>97</v>
      </c>
      <c r="D66" s="25" t="s">
        <v>37</v>
      </c>
      <c r="E66" s="26">
        <v>27.29</v>
      </c>
      <c r="F66" s="25"/>
      <c r="G66" s="27"/>
      <c r="H66" s="27"/>
      <c r="I66" s="27"/>
      <c r="J66" s="27"/>
      <c r="K66" s="25" t="s">
        <v>4109</v>
      </c>
      <c r="L66" s="25"/>
      <c r="M66"/>
      <c r="N66"/>
      <c r="O66" s="25">
        <v>-6.33</v>
      </c>
      <c r="P66" s="25">
        <v>-41.73</v>
      </c>
      <c r="Q66" s="23"/>
      <c r="R66" s="23"/>
      <c r="S66" s="23" t="str">
        <f t="shared" si="3"/>
        <v/>
      </c>
      <c r="T66" s="23">
        <f t="shared" si="1"/>
        <v>0</v>
      </c>
    </row>
    <row r="67" spans="1:20" ht="17.399999999999999">
      <c r="A67" s="23" t="str">
        <f t="shared" si="2"/>
        <v/>
      </c>
      <c r="B67" s="24" t="s">
        <v>98</v>
      </c>
      <c r="C67" s="12" t="s">
        <v>99</v>
      </c>
      <c r="D67" s="25" t="s">
        <v>9</v>
      </c>
      <c r="E67" s="26">
        <v>80.09</v>
      </c>
      <c r="F67" s="25"/>
      <c r="G67" s="27"/>
      <c r="H67" s="27"/>
      <c r="I67" s="27"/>
      <c r="J67" s="27"/>
      <c r="K67" s="25" t="s">
        <v>4083</v>
      </c>
      <c r="L67" s="25"/>
      <c r="M67"/>
      <c r="N67"/>
      <c r="O67" s="25">
        <v>-5.86</v>
      </c>
      <c r="P67" s="25">
        <v>-26.23</v>
      </c>
      <c r="Q67" s="23"/>
      <c r="R67" s="23"/>
      <c r="S67" s="23" t="str">
        <f t="shared" si="3"/>
        <v/>
      </c>
      <c r="T67" s="23">
        <f t="shared" si="1"/>
        <v>0</v>
      </c>
    </row>
    <row r="68" spans="1:20" ht="17.399999999999999">
      <c r="A68" s="23" t="str">
        <f t="shared" si="2"/>
        <v/>
      </c>
      <c r="B68" s="24" t="s">
        <v>100</v>
      </c>
      <c r="C68" s="12" t="s">
        <v>101</v>
      </c>
      <c r="D68" s="25" t="s">
        <v>9</v>
      </c>
      <c r="E68" s="26">
        <v>4668.32</v>
      </c>
      <c r="F68" s="25">
        <v>9</v>
      </c>
      <c r="G68" s="27">
        <v>770.73</v>
      </c>
      <c r="H68" s="27">
        <v>777.56</v>
      </c>
      <c r="I68" s="27">
        <v>764.33</v>
      </c>
      <c r="J68" s="27"/>
      <c r="K68" s="25" t="s">
        <v>4082</v>
      </c>
      <c r="L68" s="25"/>
      <c r="M68"/>
      <c r="N68"/>
      <c r="O68" s="25">
        <v>-12.57</v>
      </c>
      <c r="P68" s="25">
        <v>-20.399999999999999</v>
      </c>
      <c r="Q68" s="23"/>
      <c r="R68" s="23"/>
      <c r="S68" s="23" t="str">
        <f t="shared" si="3"/>
        <v/>
      </c>
      <c r="T68" s="23">
        <f t="shared" si="1"/>
        <v>0</v>
      </c>
    </row>
    <row r="69" spans="1:20" ht="17.399999999999999">
      <c r="A69" s="23" t="str">
        <f t="shared" si="2"/>
        <v/>
      </c>
      <c r="B69" s="24" t="s">
        <v>102</v>
      </c>
      <c r="C69" s="12" t="s">
        <v>103</v>
      </c>
      <c r="D69" s="25" t="s">
        <v>9</v>
      </c>
      <c r="E69" s="26">
        <v>605.42999999999995</v>
      </c>
      <c r="F69" s="26"/>
      <c r="G69" s="27"/>
      <c r="H69" s="27"/>
      <c r="I69" s="27"/>
      <c r="J69" s="27"/>
      <c r="K69" s="25" t="s">
        <v>4076</v>
      </c>
      <c r="L69" s="25"/>
      <c r="M69"/>
      <c r="N69"/>
      <c r="O69" s="25">
        <v>-3.88</v>
      </c>
      <c r="P69" s="25">
        <v>-16.8</v>
      </c>
      <c r="Q69" s="23"/>
      <c r="R69" s="23"/>
      <c r="S69" s="23" t="str">
        <f t="shared" si="3"/>
        <v/>
      </c>
      <c r="T69" s="23">
        <f t="shared" si="1"/>
        <v>0</v>
      </c>
    </row>
    <row r="70" spans="1:20" ht="17.399999999999999">
      <c r="A70" s="23" t="str">
        <f t="shared" si="2"/>
        <v/>
      </c>
      <c r="B70" s="24" t="s">
        <v>104</v>
      </c>
      <c r="C70" s="12" t="s">
        <v>105</v>
      </c>
      <c r="D70" s="25" t="s">
        <v>9</v>
      </c>
      <c r="E70" s="26">
        <v>29.04</v>
      </c>
      <c r="F70" s="26"/>
      <c r="G70" s="27"/>
      <c r="H70" s="27"/>
      <c r="I70" s="27"/>
      <c r="J70" s="27"/>
      <c r="K70" s="25" t="s">
        <v>4078</v>
      </c>
      <c r="L70" s="25"/>
      <c r="M70"/>
      <c r="N70"/>
      <c r="O70" s="25">
        <v>-5.52</v>
      </c>
      <c r="P70" s="25">
        <v>-18.93</v>
      </c>
      <c r="Q70" s="23"/>
      <c r="R70" s="23"/>
      <c r="S70" s="23" t="str">
        <f t="shared" si="3"/>
        <v/>
      </c>
      <c r="T70" s="23">
        <f t="shared" si="1"/>
        <v>0</v>
      </c>
    </row>
    <row r="71" spans="1:20" ht="17.399999999999999">
      <c r="A71" s="23" t="str">
        <f t="shared" si="2"/>
        <v/>
      </c>
      <c r="B71" s="24" t="s">
        <v>106</v>
      </c>
      <c r="C71" s="12" t="s">
        <v>107</v>
      </c>
      <c r="D71" s="25" t="s">
        <v>9</v>
      </c>
      <c r="E71" s="26">
        <v>194.01</v>
      </c>
      <c r="F71" s="25"/>
      <c r="G71" s="27"/>
      <c r="H71" s="27"/>
      <c r="I71" s="27"/>
      <c r="J71" s="27"/>
      <c r="K71" s="25" t="s">
        <v>4090</v>
      </c>
      <c r="L71" s="25"/>
      <c r="M71"/>
      <c r="N71"/>
      <c r="O71" s="25">
        <v>-0.85</v>
      </c>
      <c r="P71" s="25">
        <v>-16.52</v>
      </c>
      <c r="Q71" s="23"/>
      <c r="R71" s="23"/>
      <c r="S71" s="23" t="str">
        <f t="shared" si="3"/>
        <v/>
      </c>
      <c r="T71" s="23">
        <f t="shared" si="1"/>
        <v>0</v>
      </c>
    </row>
    <row r="72" spans="1:20" ht="17.399999999999999">
      <c r="A72" s="23" t="str">
        <f t="shared" si="2"/>
        <v/>
      </c>
      <c r="B72" s="24" t="s">
        <v>5216</v>
      </c>
      <c r="C72" s="12" t="s">
        <v>5217</v>
      </c>
      <c r="D72" s="25" t="s">
        <v>37</v>
      </c>
      <c r="E72" s="26">
        <v>28.25</v>
      </c>
      <c r="F72" s="25">
        <v>1</v>
      </c>
      <c r="G72" s="27"/>
      <c r="H72" s="27"/>
      <c r="I72" s="27"/>
      <c r="J72" s="27"/>
      <c r="K72" s="25" t="s">
        <v>4084</v>
      </c>
      <c r="L72" s="26"/>
      <c r="M72"/>
      <c r="N72"/>
      <c r="O72" s="25">
        <v>-18.88</v>
      </c>
      <c r="P72" s="25"/>
      <c r="Q72" s="23"/>
      <c r="R72" s="23"/>
      <c r="S72" s="23" t="str">
        <f t="shared" si="3"/>
        <v/>
      </c>
      <c r="T72" s="23">
        <f t="shared" si="1"/>
        <v>0</v>
      </c>
    </row>
    <row r="73" spans="1:20" ht="17.399999999999999">
      <c r="A73" s="23" t="str">
        <f t="shared" si="2"/>
        <v/>
      </c>
      <c r="B73" s="24" t="s">
        <v>5086</v>
      </c>
      <c r="C73" s="12" t="s">
        <v>5087</v>
      </c>
      <c r="D73" s="25" t="s">
        <v>37</v>
      </c>
      <c r="E73" s="26">
        <v>37.58</v>
      </c>
      <c r="F73" s="25">
        <v>1</v>
      </c>
      <c r="G73" s="27"/>
      <c r="H73" s="27"/>
      <c r="I73" s="27"/>
      <c r="J73" s="27"/>
      <c r="K73" s="25" t="s">
        <v>4105</v>
      </c>
      <c r="L73" s="25"/>
      <c r="M73"/>
      <c r="N73"/>
      <c r="O73" s="25">
        <v>-15.69</v>
      </c>
      <c r="P73" s="25">
        <v>-40.880000000000003</v>
      </c>
      <c r="Q73" s="23"/>
      <c r="R73" s="23"/>
      <c r="S73" s="23" t="str">
        <f t="shared" si="3"/>
        <v/>
      </c>
      <c r="T73" s="23">
        <f t="shared" si="1"/>
        <v>0</v>
      </c>
    </row>
    <row r="74" spans="1:20" ht="17.399999999999999">
      <c r="A74" s="23" t="str">
        <f t="shared" si="2"/>
        <v/>
      </c>
      <c r="B74" s="24" t="s">
        <v>108</v>
      </c>
      <c r="C74" s="12" t="s">
        <v>3904</v>
      </c>
      <c r="D74" s="25" t="s">
        <v>9</v>
      </c>
      <c r="E74" s="26">
        <v>1465.13</v>
      </c>
      <c r="F74" s="25">
        <v>7</v>
      </c>
      <c r="G74" s="27">
        <v>124.2</v>
      </c>
      <c r="H74" s="27">
        <v>131.28</v>
      </c>
      <c r="I74" s="27"/>
      <c r="J74" s="27">
        <v>137.37</v>
      </c>
      <c r="K74" s="25" t="s">
        <v>4094</v>
      </c>
      <c r="L74" s="25"/>
      <c r="M74"/>
      <c r="N74"/>
      <c r="O74" s="25">
        <v>-5.5</v>
      </c>
      <c r="P74" s="25">
        <v>-25.88</v>
      </c>
      <c r="Q74" s="23"/>
      <c r="R74" s="23"/>
      <c r="S74" s="23" t="str">
        <f t="shared" si="3"/>
        <v/>
      </c>
      <c r="T74" s="23">
        <f t="shared" si="1"/>
        <v>1</v>
      </c>
    </row>
    <row r="75" spans="1:20" ht="17.399999999999999">
      <c r="A75" s="23" t="str">
        <f t="shared" si="2"/>
        <v/>
      </c>
      <c r="B75" s="24" t="s">
        <v>110</v>
      </c>
      <c r="C75" s="12" t="s">
        <v>111</v>
      </c>
      <c r="D75" s="25" t="s">
        <v>9</v>
      </c>
      <c r="E75" s="26">
        <v>189.45</v>
      </c>
      <c r="F75" s="25"/>
      <c r="G75" s="27"/>
      <c r="H75" s="27"/>
      <c r="I75" s="27"/>
      <c r="J75" s="27"/>
      <c r="K75" s="25" t="s">
        <v>4080</v>
      </c>
      <c r="L75" s="25"/>
      <c r="M75"/>
      <c r="N75"/>
      <c r="O75" s="25">
        <v>0.72</v>
      </c>
      <c r="P75" s="25">
        <v>-22.21</v>
      </c>
      <c r="Q75" s="23"/>
      <c r="R75" s="23"/>
      <c r="S75" s="23" t="str">
        <f t="shared" si="3"/>
        <v/>
      </c>
      <c r="T75" s="23">
        <f t="shared" si="1"/>
        <v>0</v>
      </c>
    </row>
    <row r="76" spans="1:20" ht="17.399999999999999">
      <c r="A76" s="23" t="str">
        <f t="shared" si="2"/>
        <v/>
      </c>
      <c r="B76" s="24" t="s">
        <v>5198</v>
      </c>
      <c r="C76" s="12" t="s">
        <v>5199</v>
      </c>
      <c r="D76" s="25" t="s">
        <v>37</v>
      </c>
      <c r="E76" s="26">
        <v>100.15</v>
      </c>
      <c r="F76" s="25">
        <v>1</v>
      </c>
      <c r="G76" s="27"/>
      <c r="H76" s="27"/>
      <c r="I76" s="27"/>
      <c r="J76" s="27"/>
      <c r="K76" s="25" t="s">
        <v>4107</v>
      </c>
      <c r="L76" s="25"/>
      <c r="M76"/>
      <c r="N76"/>
      <c r="O76" s="25">
        <v>-39.1</v>
      </c>
      <c r="P76" s="25">
        <v>-59.28</v>
      </c>
      <c r="Q76" s="23"/>
      <c r="R76" s="23"/>
      <c r="S76" s="23" t="str">
        <f t="shared" si="3"/>
        <v/>
      </c>
      <c r="T76" s="23">
        <f t="shared" si="1"/>
        <v>0</v>
      </c>
    </row>
    <row r="77" spans="1:20" ht="17.399999999999999">
      <c r="A77" s="23" t="str">
        <f t="shared" si="2"/>
        <v/>
      </c>
      <c r="B77" s="24" t="s">
        <v>5250</v>
      </c>
      <c r="C77" s="12" t="s">
        <v>5251</v>
      </c>
      <c r="D77" s="25" t="s">
        <v>37</v>
      </c>
      <c r="E77" s="26">
        <v>323.95</v>
      </c>
      <c r="F77" s="26"/>
      <c r="G77" s="27"/>
      <c r="H77" s="27"/>
      <c r="I77" s="27"/>
      <c r="J77" s="27"/>
      <c r="K77" s="25" t="s">
        <v>4097</v>
      </c>
      <c r="L77" s="26"/>
      <c r="M77"/>
      <c r="N77"/>
      <c r="O77" s="25">
        <v>-33.78</v>
      </c>
      <c r="P77" s="25"/>
      <c r="Q77" s="23"/>
      <c r="R77" s="23"/>
      <c r="S77" s="23" t="str">
        <f t="shared" si="3"/>
        <v/>
      </c>
      <c r="T77" s="23">
        <f t="shared" si="1"/>
        <v>0</v>
      </c>
    </row>
    <row r="78" spans="1:20" ht="17.399999999999999">
      <c r="A78" s="23" t="str">
        <f t="shared" si="2"/>
        <v/>
      </c>
      <c r="B78" s="24" t="s">
        <v>112</v>
      </c>
      <c r="C78" s="12" t="s">
        <v>113</v>
      </c>
      <c r="D78" s="25" t="s">
        <v>9</v>
      </c>
      <c r="E78" s="26">
        <v>424.27</v>
      </c>
      <c r="F78" s="25"/>
      <c r="G78" s="27"/>
      <c r="H78" s="27"/>
      <c r="I78" s="27"/>
      <c r="J78" s="27"/>
      <c r="K78" s="25" t="s">
        <v>4095</v>
      </c>
      <c r="L78" s="25"/>
      <c r="M78"/>
      <c r="N78"/>
      <c r="O78" s="25">
        <v>-6.61</v>
      </c>
      <c r="P78" s="25">
        <v>-8.08</v>
      </c>
      <c r="Q78" s="23"/>
      <c r="R78" s="23"/>
      <c r="S78" s="23" t="str">
        <f t="shared" si="3"/>
        <v/>
      </c>
      <c r="T78" s="23">
        <f t="shared" ref="T78:T141" si="4">IF(AND(G78&lt;H78,I78&lt;J78,H78&lt;J78),1,IF(AND(G78&gt;H78,I78&gt;J78,H78&gt;J78),-1,0))</f>
        <v>0</v>
      </c>
    </row>
    <row r="79" spans="1:20" ht="17.399999999999999">
      <c r="A79" s="23" t="str">
        <f t="shared" ref="A79:A142" si="5">IF(ISERROR(RANK(S79,$S$14:$S$3000,)),"",RANK(S79,$S$14:$S$3000,))</f>
        <v/>
      </c>
      <c r="B79" s="24" t="s">
        <v>114</v>
      </c>
      <c r="C79" s="6" t="s">
        <v>115</v>
      </c>
      <c r="D79" s="25" t="s">
        <v>9</v>
      </c>
      <c r="E79" s="28">
        <v>85.95</v>
      </c>
      <c r="F79" s="25"/>
      <c r="G79" s="25"/>
      <c r="H79" s="25"/>
      <c r="I79" s="25"/>
      <c r="J79" s="25"/>
      <c r="K79" s="25" t="s">
        <v>4096</v>
      </c>
      <c r="L79" s="25"/>
      <c r="M79"/>
      <c r="N79"/>
      <c r="O79" s="25">
        <v>145.84</v>
      </c>
      <c r="P79" s="25">
        <v>72.55</v>
      </c>
      <c r="Q79" s="23"/>
      <c r="R79" s="23"/>
      <c r="S79" s="23" t="str">
        <f t="shared" ref="S79:S142" si="6">IF(OR(F79&lt;=$F$8,ISBLANK(G79),ISBLANK(H79),ISBLANK(J79),ISBLANK(I79)),"",E79+ROW()/100000)</f>
        <v/>
      </c>
      <c r="T79" s="23">
        <f t="shared" si="4"/>
        <v>0</v>
      </c>
    </row>
    <row r="80" spans="1:20" ht="17.399999999999999">
      <c r="A80" s="23" t="str">
        <f t="shared" si="5"/>
        <v/>
      </c>
      <c r="B80" s="24" t="s">
        <v>116</v>
      </c>
      <c r="C80" s="12" t="s">
        <v>4470</v>
      </c>
      <c r="D80" s="25" t="s">
        <v>9</v>
      </c>
      <c r="E80" s="26">
        <v>272.92</v>
      </c>
      <c r="F80" s="25">
        <v>1</v>
      </c>
      <c r="G80" s="27">
        <v>11</v>
      </c>
      <c r="H80" s="27">
        <v>11</v>
      </c>
      <c r="I80" s="27">
        <v>11</v>
      </c>
      <c r="J80" s="27"/>
      <c r="K80" s="25" t="s">
        <v>4090</v>
      </c>
      <c r="L80" s="25"/>
      <c r="M80"/>
      <c r="N80"/>
      <c r="O80" s="25">
        <v>0.86</v>
      </c>
      <c r="P80" s="25">
        <v>-22.17</v>
      </c>
      <c r="Q80" s="23"/>
      <c r="R80" s="23"/>
      <c r="S80" s="23" t="str">
        <f t="shared" si="6"/>
        <v/>
      </c>
      <c r="T80" s="23">
        <f t="shared" si="4"/>
        <v>0</v>
      </c>
    </row>
    <row r="81" spans="1:20" ht="17.399999999999999">
      <c r="A81" s="23" t="str">
        <f t="shared" si="5"/>
        <v/>
      </c>
      <c r="B81" s="24" t="s">
        <v>118</v>
      </c>
      <c r="C81" s="12" t="s">
        <v>119</v>
      </c>
      <c r="D81" s="25" t="s">
        <v>9</v>
      </c>
      <c r="E81" s="26">
        <v>231.09</v>
      </c>
      <c r="F81" s="25">
        <v>1</v>
      </c>
      <c r="G81" s="27">
        <v>12.9</v>
      </c>
      <c r="H81" s="27">
        <v>12.9</v>
      </c>
      <c r="I81" s="27">
        <v>12.9</v>
      </c>
      <c r="J81" s="27"/>
      <c r="K81" s="25" t="s">
        <v>4094</v>
      </c>
      <c r="L81" s="25"/>
      <c r="M81"/>
      <c r="N81"/>
      <c r="O81" s="25">
        <v>-10.11</v>
      </c>
      <c r="P81" s="25">
        <v>6.46</v>
      </c>
      <c r="Q81" s="23"/>
      <c r="R81" s="23"/>
      <c r="S81" s="23" t="str">
        <f t="shared" si="6"/>
        <v/>
      </c>
      <c r="T81" s="23">
        <f t="shared" si="4"/>
        <v>0</v>
      </c>
    </row>
    <row r="82" spans="1:20" ht="17.399999999999999">
      <c r="A82" s="23" t="str">
        <f t="shared" si="5"/>
        <v/>
      </c>
      <c r="B82" s="24" t="s">
        <v>120</v>
      </c>
      <c r="C82" s="12" t="s">
        <v>121</v>
      </c>
      <c r="D82" s="25" t="s">
        <v>9</v>
      </c>
      <c r="E82" s="26">
        <v>101.67</v>
      </c>
      <c r="F82" s="25"/>
      <c r="G82" s="27"/>
      <c r="H82" s="27"/>
      <c r="I82" s="27"/>
      <c r="J82" s="27"/>
      <c r="K82" s="25" t="s">
        <v>4086</v>
      </c>
      <c r="L82" s="25"/>
      <c r="M82"/>
      <c r="N82"/>
      <c r="O82" s="25">
        <v>31.89</v>
      </c>
      <c r="P82" s="25">
        <v>15.14</v>
      </c>
      <c r="Q82" s="23"/>
      <c r="R82" s="23"/>
      <c r="S82" s="23" t="str">
        <f t="shared" si="6"/>
        <v/>
      </c>
      <c r="T82" s="23">
        <f t="shared" si="4"/>
        <v>0</v>
      </c>
    </row>
    <row r="83" spans="1:20" ht="17.399999999999999">
      <c r="A83" s="23" t="str">
        <f t="shared" si="5"/>
        <v/>
      </c>
      <c r="B83" s="24" t="s">
        <v>122</v>
      </c>
      <c r="C83" s="12" t="s">
        <v>123</v>
      </c>
      <c r="D83" s="25" t="s">
        <v>9</v>
      </c>
      <c r="E83" s="26">
        <v>591.08000000000004</v>
      </c>
      <c r="F83" s="25"/>
      <c r="G83" s="27"/>
      <c r="H83" s="27"/>
      <c r="I83" s="27"/>
      <c r="J83" s="27"/>
      <c r="K83" s="25" t="s">
        <v>4095</v>
      </c>
      <c r="L83" s="26"/>
      <c r="M83"/>
      <c r="N83"/>
      <c r="O83" s="25">
        <v>-2.56</v>
      </c>
      <c r="P83" s="25">
        <v>-25.97</v>
      </c>
      <c r="Q83" s="23"/>
      <c r="R83" s="23"/>
      <c r="S83" s="23" t="str">
        <f t="shared" si="6"/>
        <v/>
      </c>
      <c r="T83" s="23">
        <f t="shared" si="4"/>
        <v>0</v>
      </c>
    </row>
    <row r="84" spans="1:20" ht="17.399999999999999">
      <c r="A84" s="23" t="str">
        <f t="shared" si="5"/>
        <v/>
      </c>
      <c r="B84" s="24" t="s">
        <v>124</v>
      </c>
      <c r="C84" s="12" t="s">
        <v>3405</v>
      </c>
      <c r="D84" s="25" t="s">
        <v>9</v>
      </c>
      <c r="E84" s="26">
        <v>85.69</v>
      </c>
      <c r="F84" s="25"/>
      <c r="G84" s="27"/>
      <c r="H84" s="27"/>
      <c r="I84" s="27"/>
      <c r="J84" s="27"/>
      <c r="K84" s="25" t="s">
        <v>4095</v>
      </c>
      <c r="L84" s="25"/>
      <c r="M84"/>
      <c r="N84"/>
      <c r="O84" s="25">
        <v>-20.5</v>
      </c>
      <c r="P84" s="25">
        <v>-31.34</v>
      </c>
      <c r="Q84" s="23"/>
      <c r="R84" s="23"/>
      <c r="S84" s="23" t="str">
        <f t="shared" si="6"/>
        <v/>
      </c>
      <c r="T84" s="23">
        <f t="shared" si="4"/>
        <v>0</v>
      </c>
    </row>
    <row r="85" spans="1:20" ht="17.399999999999999">
      <c r="A85" s="23" t="str">
        <f t="shared" si="5"/>
        <v/>
      </c>
      <c r="B85" s="24" t="s">
        <v>125</v>
      </c>
      <c r="C85" s="12" t="s">
        <v>4974</v>
      </c>
      <c r="D85" s="25" t="s">
        <v>9</v>
      </c>
      <c r="E85" s="26">
        <v>269.72000000000003</v>
      </c>
      <c r="F85" s="25">
        <v>1</v>
      </c>
      <c r="G85" s="27">
        <v>5.0999999999999996</v>
      </c>
      <c r="H85" s="27">
        <v>5.0999999999999996</v>
      </c>
      <c r="I85" s="27">
        <v>5.0999999999999996</v>
      </c>
      <c r="J85" s="27"/>
      <c r="K85" s="25" t="s">
        <v>4084</v>
      </c>
      <c r="L85" s="26"/>
      <c r="M85"/>
      <c r="N85"/>
      <c r="O85" s="25">
        <v>-6.99</v>
      </c>
      <c r="P85" s="25">
        <v>-13.06</v>
      </c>
      <c r="Q85" s="23"/>
      <c r="R85" s="23"/>
      <c r="S85" s="23" t="str">
        <f t="shared" si="6"/>
        <v/>
      </c>
      <c r="T85" s="23">
        <f t="shared" si="4"/>
        <v>0</v>
      </c>
    </row>
    <row r="86" spans="1:20" ht="17.399999999999999">
      <c r="A86" s="23" t="str">
        <f t="shared" si="5"/>
        <v/>
      </c>
      <c r="B86" s="24" t="s">
        <v>126</v>
      </c>
      <c r="C86" s="12" t="s">
        <v>127</v>
      </c>
      <c r="D86" s="25" t="s">
        <v>9</v>
      </c>
      <c r="E86" s="26">
        <v>126.08</v>
      </c>
      <c r="F86" s="25"/>
      <c r="G86" s="27"/>
      <c r="H86" s="27"/>
      <c r="I86" s="27"/>
      <c r="J86" s="27"/>
      <c r="K86" s="25" t="s">
        <v>4076</v>
      </c>
      <c r="L86" s="25"/>
      <c r="M86"/>
      <c r="N86"/>
      <c r="O86" s="25">
        <v>-9.83</v>
      </c>
      <c r="P86" s="25">
        <v>-27.15</v>
      </c>
      <c r="Q86" s="23"/>
      <c r="R86" s="23"/>
      <c r="S86" s="23" t="str">
        <f t="shared" si="6"/>
        <v/>
      </c>
      <c r="T86" s="23">
        <f t="shared" si="4"/>
        <v>0</v>
      </c>
    </row>
    <row r="87" spans="1:20" ht="17.399999999999999">
      <c r="A87" s="23" t="str">
        <f t="shared" si="5"/>
        <v/>
      </c>
      <c r="B87" s="24" t="s">
        <v>128</v>
      </c>
      <c r="C87" s="12" t="s">
        <v>3846</v>
      </c>
      <c r="D87" s="25" t="s">
        <v>9</v>
      </c>
      <c r="E87" s="26">
        <v>27.77</v>
      </c>
      <c r="F87" s="25"/>
      <c r="G87" s="27"/>
      <c r="H87" s="27"/>
      <c r="I87" s="27"/>
      <c r="J87" s="27"/>
      <c r="K87" s="25" t="s">
        <v>4085</v>
      </c>
      <c r="L87" s="26"/>
      <c r="M87"/>
      <c r="N87"/>
      <c r="O87" s="25">
        <v>-17.11</v>
      </c>
      <c r="P87" s="25">
        <v>-53.08</v>
      </c>
      <c r="Q87" s="23"/>
      <c r="R87" s="23"/>
      <c r="S87" s="23" t="str">
        <f t="shared" si="6"/>
        <v/>
      </c>
      <c r="T87" s="23">
        <f t="shared" si="4"/>
        <v>0</v>
      </c>
    </row>
    <row r="88" spans="1:20" ht="17.399999999999999">
      <c r="A88" s="23" t="str">
        <f t="shared" si="5"/>
        <v/>
      </c>
      <c r="B88" s="24" t="s">
        <v>129</v>
      </c>
      <c r="C88" s="12" t="s">
        <v>130</v>
      </c>
      <c r="D88" s="25" t="s">
        <v>9</v>
      </c>
      <c r="E88" s="26">
        <v>288.08999999999997</v>
      </c>
      <c r="F88" s="25"/>
      <c r="G88" s="27"/>
      <c r="H88" s="27"/>
      <c r="I88" s="27"/>
      <c r="J88" s="27"/>
      <c r="K88" s="25" t="s">
        <v>4077</v>
      </c>
      <c r="L88" s="26"/>
      <c r="M88"/>
      <c r="N88"/>
      <c r="O88" s="25">
        <v>-6.64</v>
      </c>
      <c r="P88" s="25">
        <v>-18.38</v>
      </c>
      <c r="Q88" s="23"/>
      <c r="R88" s="23"/>
      <c r="S88" s="23" t="str">
        <f t="shared" si="6"/>
        <v/>
      </c>
      <c r="T88" s="23">
        <f t="shared" si="4"/>
        <v>0</v>
      </c>
    </row>
    <row r="89" spans="1:20" ht="17.399999999999999">
      <c r="A89" s="23" t="str">
        <f t="shared" si="5"/>
        <v/>
      </c>
      <c r="B89" s="24" t="s">
        <v>5172</v>
      </c>
      <c r="C89" s="12" t="s">
        <v>5173</v>
      </c>
      <c r="D89" s="25" t="s">
        <v>37</v>
      </c>
      <c r="E89" s="26">
        <v>49.99</v>
      </c>
      <c r="F89" s="26"/>
      <c r="G89" s="27"/>
      <c r="H89" s="27"/>
      <c r="I89" s="27"/>
      <c r="J89" s="27"/>
      <c r="K89" s="25" t="s">
        <v>4080</v>
      </c>
      <c r="L89" s="25"/>
      <c r="M89"/>
      <c r="N89"/>
      <c r="O89" s="25">
        <v>-12.5</v>
      </c>
      <c r="P89" s="25">
        <v>-35.380000000000003</v>
      </c>
      <c r="Q89" s="23"/>
      <c r="R89" s="23"/>
      <c r="S89" s="23" t="str">
        <f t="shared" si="6"/>
        <v/>
      </c>
      <c r="T89" s="23">
        <f t="shared" si="4"/>
        <v>0</v>
      </c>
    </row>
    <row r="90" spans="1:20" ht="17.399999999999999">
      <c r="A90" s="23" t="str">
        <f t="shared" si="5"/>
        <v/>
      </c>
      <c r="B90" s="24" t="s">
        <v>131</v>
      </c>
      <c r="C90" s="12" t="s">
        <v>132</v>
      </c>
      <c r="D90" s="25" t="s">
        <v>9</v>
      </c>
      <c r="E90" s="26">
        <v>20.37</v>
      </c>
      <c r="F90" s="25"/>
      <c r="G90" s="27"/>
      <c r="H90" s="27"/>
      <c r="I90" s="27"/>
      <c r="J90" s="27"/>
      <c r="K90" s="25" t="s">
        <v>4085</v>
      </c>
      <c r="L90" s="26"/>
      <c r="M90"/>
      <c r="N90"/>
      <c r="O90" s="25">
        <v>0.94</v>
      </c>
      <c r="P90" s="25">
        <v>-10.07</v>
      </c>
      <c r="Q90" s="23"/>
      <c r="R90" s="23"/>
      <c r="S90" s="23" t="str">
        <f t="shared" si="6"/>
        <v/>
      </c>
      <c r="T90" s="23">
        <f t="shared" si="4"/>
        <v>0</v>
      </c>
    </row>
    <row r="91" spans="1:20" ht="17.399999999999999">
      <c r="A91" s="23" t="str">
        <f t="shared" si="5"/>
        <v/>
      </c>
      <c r="B91" s="24" t="s">
        <v>133</v>
      </c>
      <c r="C91" s="12" t="s">
        <v>4157</v>
      </c>
      <c r="D91" s="25" t="s">
        <v>9</v>
      </c>
      <c r="E91" s="26">
        <v>1235.45</v>
      </c>
      <c r="F91" s="25">
        <v>10</v>
      </c>
      <c r="G91" s="27">
        <v>36.92</v>
      </c>
      <c r="H91" s="27">
        <v>36.4</v>
      </c>
      <c r="I91" s="27"/>
      <c r="J91" s="27">
        <v>39.299999999999997</v>
      </c>
      <c r="K91" s="25" t="s">
        <v>4090</v>
      </c>
      <c r="L91" s="25"/>
      <c r="M91"/>
      <c r="N91"/>
      <c r="O91" s="25">
        <v>-35.85</v>
      </c>
      <c r="P91" s="25">
        <v>-51.48</v>
      </c>
      <c r="Q91" s="23"/>
      <c r="R91" s="23"/>
      <c r="S91" s="23" t="str">
        <f t="shared" si="6"/>
        <v/>
      </c>
      <c r="T91" s="23">
        <f t="shared" si="4"/>
        <v>0</v>
      </c>
    </row>
    <row r="92" spans="1:20" ht="17.399999999999999">
      <c r="A92" s="23">
        <f t="shared" si="5"/>
        <v>70</v>
      </c>
      <c r="B92" s="24" t="s">
        <v>134</v>
      </c>
      <c r="C92" s="12" t="s">
        <v>135</v>
      </c>
      <c r="D92" s="25" t="s">
        <v>9</v>
      </c>
      <c r="E92" s="26">
        <v>7212.53</v>
      </c>
      <c r="F92" s="25">
        <v>7</v>
      </c>
      <c r="G92" s="27">
        <v>40.82</v>
      </c>
      <c r="H92" s="27">
        <v>43.86</v>
      </c>
      <c r="I92" s="27">
        <v>40.299999999999997</v>
      </c>
      <c r="J92" s="27">
        <v>47.73</v>
      </c>
      <c r="K92" s="25" t="s">
        <v>4089</v>
      </c>
      <c r="L92" s="25"/>
      <c r="M92"/>
      <c r="N92"/>
      <c r="O92" s="25">
        <v>-22.69</v>
      </c>
      <c r="P92" s="25">
        <v>22.46</v>
      </c>
      <c r="Q92" s="23"/>
      <c r="R92" s="23"/>
      <c r="S92" s="23">
        <f t="shared" si="6"/>
        <v>7212.5309200000002</v>
      </c>
      <c r="T92" s="23">
        <f t="shared" si="4"/>
        <v>1</v>
      </c>
    </row>
    <row r="93" spans="1:20" ht="17.399999999999999">
      <c r="A93" s="23">
        <f t="shared" si="5"/>
        <v>108</v>
      </c>
      <c r="B93" s="24" t="s">
        <v>136</v>
      </c>
      <c r="C93" s="12" t="s">
        <v>137</v>
      </c>
      <c r="D93" s="25" t="s">
        <v>9</v>
      </c>
      <c r="E93" s="26">
        <v>2932.54</v>
      </c>
      <c r="F93" s="25">
        <v>17</v>
      </c>
      <c r="G93" s="27">
        <v>282.95999999999998</v>
      </c>
      <c r="H93" s="27">
        <v>277.08</v>
      </c>
      <c r="I93" s="27">
        <v>282.75</v>
      </c>
      <c r="J93" s="27">
        <v>347.5</v>
      </c>
      <c r="K93" s="25" t="s">
        <v>4079</v>
      </c>
      <c r="L93" s="25"/>
      <c r="M93"/>
      <c r="N93"/>
      <c r="O93" s="25">
        <v>0</v>
      </c>
      <c r="P93" s="25">
        <v>9.3800000000000008</v>
      </c>
      <c r="Q93" s="23"/>
      <c r="R93" s="23"/>
      <c r="S93" s="23">
        <f t="shared" si="6"/>
        <v>2932.5409300000001</v>
      </c>
      <c r="T93" s="23">
        <f t="shared" si="4"/>
        <v>0</v>
      </c>
    </row>
    <row r="94" spans="1:20" ht="17.399999999999999">
      <c r="A94" s="23" t="str">
        <f t="shared" si="5"/>
        <v/>
      </c>
      <c r="B94" s="24" t="s">
        <v>138</v>
      </c>
      <c r="C94" s="12" t="s">
        <v>139</v>
      </c>
      <c r="D94" s="25" t="s">
        <v>9</v>
      </c>
      <c r="E94" s="26">
        <v>216.74</v>
      </c>
      <c r="F94" s="25"/>
      <c r="G94" s="27"/>
      <c r="H94" s="27"/>
      <c r="I94" s="27"/>
      <c r="J94" s="27"/>
      <c r="K94" s="25" t="s">
        <v>4078</v>
      </c>
      <c r="L94" s="25"/>
      <c r="M94"/>
      <c r="N94"/>
      <c r="O94" s="25">
        <v>-9.64</v>
      </c>
      <c r="P94" s="25">
        <v>-27.56</v>
      </c>
      <c r="Q94" s="23"/>
      <c r="R94" s="23"/>
      <c r="S94" s="23" t="str">
        <f t="shared" si="6"/>
        <v/>
      </c>
      <c r="T94" s="23">
        <f t="shared" si="4"/>
        <v>0</v>
      </c>
    </row>
    <row r="95" spans="1:20" ht="17.399999999999999">
      <c r="A95" s="23" t="str">
        <f t="shared" si="5"/>
        <v/>
      </c>
      <c r="B95" s="24" t="s">
        <v>140</v>
      </c>
      <c r="C95" s="12" t="s">
        <v>141</v>
      </c>
      <c r="D95" s="25" t="s">
        <v>9</v>
      </c>
      <c r="E95" s="26">
        <v>79.7</v>
      </c>
      <c r="F95" s="25"/>
      <c r="G95" s="27"/>
      <c r="H95" s="27"/>
      <c r="I95" s="27"/>
      <c r="J95" s="27"/>
      <c r="K95" s="25" t="s">
        <v>4086</v>
      </c>
      <c r="L95" s="25"/>
      <c r="M95"/>
      <c r="N95"/>
      <c r="O95" s="25">
        <v>0</v>
      </c>
      <c r="P95" s="25">
        <v>0</v>
      </c>
      <c r="Q95" s="23"/>
      <c r="R95" s="23"/>
      <c r="S95" s="23" t="str">
        <f t="shared" si="6"/>
        <v/>
      </c>
      <c r="T95" s="23">
        <f t="shared" si="4"/>
        <v>0</v>
      </c>
    </row>
    <row r="96" spans="1:20" ht="17.399999999999999">
      <c r="A96" s="23" t="str">
        <f t="shared" si="5"/>
        <v/>
      </c>
      <c r="B96" s="24" t="s">
        <v>142</v>
      </c>
      <c r="C96" s="12" t="s">
        <v>3232</v>
      </c>
      <c r="D96" s="25" t="s">
        <v>9</v>
      </c>
      <c r="E96" s="26">
        <v>520.63</v>
      </c>
      <c r="F96" s="26"/>
      <c r="G96" s="27"/>
      <c r="H96" s="27"/>
      <c r="I96" s="27"/>
      <c r="J96" s="27"/>
      <c r="K96" s="25" t="s">
        <v>4095</v>
      </c>
      <c r="L96" s="26"/>
      <c r="M96"/>
      <c r="N96"/>
      <c r="O96" s="25">
        <v>-11.09</v>
      </c>
      <c r="P96" s="25">
        <v>-21.38</v>
      </c>
      <c r="Q96" s="23"/>
      <c r="R96" s="23"/>
      <c r="S96" s="23" t="str">
        <f t="shared" si="6"/>
        <v/>
      </c>
      <c r="T96" s="23">
        <f t="shared" si="4"/>
        <v>0</v>
      </c>
    </row>
    <row r="97" spans="1:20" ht="17.399999999999999">
      <c r="A97" s="23" t="str">
        <f t="shared" si="5"/>
        <v/>
      </c>
      <c r="B97" s="24" t="s">
        <v>143</v>
      </c>
      <c r="C97" s="12" t="s">
        <v>144</v>
      </c>
      <c r="D97" s="25" t="s">
        <v>9</v>
      </c>
      <c r="E97" s="26">
        <v>595.58000000000004</v>
      </c>
      <c r="F97" s="25"/>
      <c r="G97" s="27"/>
      <c r="H97" s="27"/>
      <c r="I97" s="27"/>
      <c r="J97" s="27"/>
      <c r="K97" s="25" t="s">
        <v>4095</v>
      </c>
      <c r="L97" s="25"/>
      <c r="M97"/>
      <c r="N97"/>
      <c r="O97" s="25">
        <v>-23.13</v>
      </c>
      <c r="P97" s="25">
        <v>-39.979999999999997</v>
      </c>
      <c r="Q97" s="23"/>
      <c r="R97" s="23"/>
      <c r="S97" s="23" t="str">
        <f t="shared" si="6"/>
        <v/>
      </c>
      <c r="T97" s="23">
        <f t="shared" si="4"/>
        <v>0</v>
      </c>
    </row>
    <row r="98" spans="1:20" ht="17.399999999999999">
      <c r="A98" s="23" t="str">
        <f t="shared" si="5"/>
        <v/>
      </c>
      <c r="B98" s="24" t="s">
        <v>145</v>
      </c>
      <c r="C98" s="12" t="s">
        <v>146</v>
      </c>
      <c r="D98" s="25" t="s">
        <v>9</v>
      </c>
      <c r="E98" s="26">
        <v>123.19</v>
      </c>
      <c r="F98" s="26"/>
      <c r="G98" s="27"/>
      <c r="H98" s="27"/>
      <c r="I98" s="27"/>
      <c r="J98" s="27"/>
      <c r="K98" s="25" t="s">
        <v>4086</v>
      </c>
      <c r="L98" s="25"/>
      <c r="M98"/>
      <c r="N98"/>
      <c r="O98" s="25">
        <v>-2.04</v>
      </c>
      <c r="P98" s="25">
        <v>-26.94</v>
      </c>
      <c r="Q98" s="23"/>
      <c r="R98" s="23"/>
      <c r="S98" s="23" t="str">
        <f t="shared" si="6"/>
        <v/>
      </c>
      <c r="T98" s="23">
        <f t="shared" si="4"/>
        <v>0</v>
      </c>
    </row>
    <row r="99" spans="1:20" ht="17.399999999999999">
      <c r="A99" s="23" t="str">
        <f t="shared" si="5"/>
        <v/>
      </c>
      <c r="B99" s="24" t="s">
        <v>147</v>
      </c>
      <c r="C99" s="12" t="s">
        <v>3406</v>
      </c>
      <c r="D99" s="25" t="s">
        <v>9</v>
      </c>
      <c r="E99" s="26">
        <v>474.39</v>
      </c>
      <c r="F99" s="25">
        <v>1</v>
      </c>
      <c r="G99" s="27">
        <v>4.4000000000000004</v>
      </c>
      <c r="H99" s="27">
        <v>4.4000000000000004</v>
      </c>
      <c r="I99" s="27"/>
      <c r="J99" s="27"/>
      <c r="K99" s="25" t="s">
        <v>4078</v>
      </c>
      <c r="L99" s="25"/>
      <c r="M99"/>
      <c r="N99"/>
      <c r="O99" s="25">
        <v>-6.15</v>
      </c>
      <c r="P99" s="25">
        <v>6.51</v>
      </c>
      <c r="Q99" s="23"/>
      <c r="R99" s="23"/>
      <c r="S99" s="23" t="str">
        <f t="shared" si="6"/>
        <v/>
      </c>
      <c r="T99" s="23">
        <f t="shared" si="4"/>
        <v>0</v>
      </c>
    </row>
    <row r="100" spans="1:20" ht="17.399999999999999">
      <c r="A100" s="23" t="str">
        <f t="shared" si="5"/>
        <v/>
      </c>
      <c r="B100" s="24" t="s">
        <v>148</v>
      </c>
      <c r="C100" s="12" t="s">
        <v>149</v>
      </c>
      <c r="D100" s="25" t="s">
        <v>37</v>
      </c>
      <c r="E100" s="26">
        <v>131.47</v>
      </c>
      <c r="F100" s="26"/>
      <c r="G100" s="27"/>
      <c r="H100" s="27"/>
      <c r="I100" s="27"/>
      <c r="J100" s="27"/>
      <c r="K100" s="25" t="s">
        <v>4076</v>
      </c>
      <c r="L100" s="25"/>
      <c r="M100"/>
      <c r="N100"/>
      <c r="O100" s="25">
        <v>-10.72</v>
      </c>
      <c r="P100" s="25">
        <v>28.08</v>
      </c>
      <c r="Q100" s="23"/>
      <c r="R100" s="23"/>
      <c r="S100" s="23" t="str">
        <f t="shared" si="6"/>
        <v/>
      </c>
      <c r="T100" s="23">
        <f t="shared" si="4"/>
        <v>0</v>
      </c>
    </row>
    <row r="101" spans="1:20" ht="17.399999999999999">
      <c r="A101" s="23" t="str">
        <f t="shared" si="5"/>
        <v/>
      </c>
      <c r="B101" s="24" t="s">
        <v>150</v>
      </c>
      <c r="C101" s="12" t="s">
        <v>151</v>
      </c>
      <c r="D101" s="25" t="s">
        <v>9</v>
      </c>
      <c r="E101" s="28">
        <v>54.88</v>
      </c>
      <c r="F101" s="25"/>
      <c r="G101" s="27"/>
      <c r="H101" s="27"/>
      <c r="I101" s="27"/>
      <c r="J101" s="27"/>
      <c r="K101" s="25" t="s">
        <v>4084</v>
      </c>
      <c r="L101" s="25"/>
      <c r="M101"/>
      <c r="N101"/>
      <c r="O101" s="25">
        <v>-3.03</v>
      </c>
      <c r="P101" s="25">
        <v>-31.23</v>
      </c>
      <c r="Q101" s="23"/>
      <c r="R101" s="23"/>
      <c r="S101" s="23" t="str">
        <f t="shared" si="6"/>
        <v/>
      </c>
      <c r="T101" s="23">
        <f t="shared" si="4"/>
        <v>0</v>
      </c>
    </row>
    <row r="102" spans="1:20" ht="17.399999999999999">
      <c r="A102" s="23" t="str">
        <f t="shared" si="5"/>
        <v/>
      </c>
      <c r="B102" s="24" t="s">
        <v>152</v>
      </c>
      <c r="C102" s="12" t="s">
        <v>153</v>
      </c>
      <c r="D102" s="25" t="s">
        <v>9</v>
      </c>
      <c r="E102" s="26">
        <v>66.8</v>
      </c>
      <c r="F102" s="25"/>
      <c r="G102" s="27"/>
      <c r="H102" s="27"/>
      <c r="I102" s="27"/>
      <c r="J102" s="27"/>
      <c r="K102" s="25" t="s">
        <v>4087</v>
      </c>
      <c r="L102" s="26"/>
      <c r="M102"/>
      <c r="N102"/>
      <c r="O102" s="25">
        <v>-7.76</v>
      </c>
      <c r="P102" s="25">
        <v>-20.09</v>
      </c>
      <c r="Q102" s="23"/>
      <c r="R102" s="23"/>
      <c r="S102" s="23" t="str">
        <f t="shared" si="6"/>
        <v/>
      </c>
      <c r="T102" s="23">
        <f t="shared" si="4"/>
        <v>0</v>
      </c>
    </row>
    <row r="103" spans="1:20" ht="17.399999999999999">
      <c r="A103" s="23" t="str">
        <f t="shared" si="5"/>
        <v/>
      </c>
      <c r="B103" s="24" t="s">
        <v>154</v>
      </c>
      <c r="C103" s="12" t="s">
        <v>155</v>
      </c>
      <c r="D103" s="25" t="s">
        <v>9</v>
      </c>
      <c r="E103" s="26">
        <v>633.28</v>
      </c>
      <c r="F103" s="26"/>
      <c r="G103" s="27"/>
      <c r="H103" s="27"/>
      <c r="I103" s="27"/>
      <c r="J103" s="27"/>
      <c r="K103" s="25" t="s">
        <v>4084</v>
      </c>
      <c r="L103" s="26"/>
      <c r="M103"/>
      <c r="N103"/>
      <c r="O103" s="25">
        <v>0</v>
      </c>
      <c r="P103" s="25">
        <v>0</v>
      </c>
      <c r="Q103" s="23"/>
      <c r="R103" s="23"/>
      <c r="S103" s="23" t="str">
        <f t="shared" si="6"/>
        <v/>
      </c>
      <c r="T103" s="23">
        <f t="shared" si="4"/>
        <v>0</v>
      </c>
    </row>
    <row r="104" spans="1:20" ht="17.399999999999999">
      <c r="A104" s="23" t="str">
        <f t="shared" si="5"/>
        <v/>
      </c>
      <c r="B104" s="24" t="s">
        <v>5131</v>
      </c>
      <c r="C104" s="12" t="s">
        <v>5133</v>
      </c>
      <c r="D104" s="25" t="s">
        <v>37</v>
      </c>
      <c r="E104" s="26">
        <v>214.98</v>
      </c>
      <c r="F104" s="25"/>
      <c r="G104" s="27"/>
      <c r="H104" s="27"/>
      <c r="I104" s="27"/>
      <c r="J104" s="27"/>
      <c r="K104" s="25" t="s">
        <v>4110</v>
      </c>
      <c r="L104" s="26"/>
      <c r="M104"/>
      <c r="N104"/>
      <c r="O104" s="25">
        <v>-17.62</v>
      </c>
      <c r="P104" s="25">
        <v>-41.96</v>
      </c>
      <c r="Q104" s="23"/>
      <c r="R104" s="23"/>
      <c r="S104" s="23" t="str">
        <f t="shared" si="6"/>
        <v/>
      </c>
      <c r="T104" s="23">
        <f t="shared" si="4"/>
        <v>0</v>
      </c>
    </row>
    <row r="105" spans="1:20" ht="17.399999999999999">
      <c r="A105" s="23" t="str">
        <f t="shared" si="5"/>
        <v/>
      </c>
      <c r="B105" s="24" t="s">
        <v>5147</v>
      </c>
      <c r="C105" s="6" t="s">
        <v>5148</v>
      </c>
      <c r="D105" s="25" t="s">
        <v>37</v>
      </c>
      <c r="E105" s="26">
        <v>66.91</v>
      </c>
      <c r="F105" s="25">
        <v>1</v>
      </c>
      <c r="G105" s="25"/>
      <c r="H105" s="25"/>
      <c r="I105" s="25"/>
      <c r="J105" s="25"/>
      <c r="K105" s="25" t="s">
        <v>4102</v>
      </c>
      <c r="L105" s="25"/>
      <c r="M105"/>
      <c r="N105"/>
      <c r="O105" s="25">
        <v>-11.19</v>
      </c>
      <c r="P105" s="25">
        <v>-46.91</v>
      </c>
      <c r="Q105" s="23"/>
      <c r="R105" s="23"/>
      <c r="S105" s="23" t="str">
        <f t="shared" si="6"/>
        <v/>
      </c>
      <c r="T105" s="23">
        <f t="shared" si="4"/>
        <v>0</v>
      </c>
    </row>
    <row r="106" spans="1:20" ht="17.399999999999999">
      <c r="A106" s="23" t="str">
        <f t="shared" si="5"/>
        <v/>
      </c>
      <c r="B106" s="24" t="s">
        <v>5156</v>
      </c>
      <c r="C106" s="6" t="s">
        <v>5157</v>
      </c>
      <c r="D106" s="25" t="s">
        <v>37</v>
      </c>
      <c r="E106" s="28">
        <v>79.13</v>
      </c>
      <c r="F106" s="25">
        <v>2</v>
      </c>
      <c r="G106" s="25"/>
      <c r="H106" s="25"/>
      <c r="I106" s="25"/>
      <c r="J106" s="25"/>
      <c r="K106" s="25" t="s">
        <v>4085</v>
      </c>
      <c r="L106" s="25"/>
      <c r="M106"/>
      <c r="N106"/>
      <c r="O106" s="25">
        <v>-20.12</v>
      </c>
      <c r="P106" s="25">
        <v>-48.29</v>
      </c>
      <c r="Q106" s="23"/>
      <c r="R106" s="23"/>
      <c r="S106" s="23" t="str">
        <f t="shared" si="6"/>
        <v/>
      </c>
      <c r="T106" s="23">
        <f t="shared" si="4"/>
        <v>0</v>
      </c>
    </row>
    <row r="107" spans="1:20" ht="17.399999999999999">
      <c r="A107" s="23" t="str">
        <f t="shared" si="5"/>
        <v/>
      </c>
      <c r="B107" s="24" t="s">
        <v>156</v>
      </c>
      <c r="C107" s="6" t="s">
        <v>3407</v>
      </c>
      <c r="D107" s="25" t="s">
        <v>9</v>
      </c>
      <c r="E107" s="28">
        <v>52.53</v>
      </c>
      <c r="F107" s="25"/>
      <c r="G107" s="27"/>
      <c r="H107" s="27"/>
      <c r="I107" s="27"/>
      <c r="J107" s="27"/>
      <c r="K107" s="25" t="s">
        <v>4085</v>
      </c>
      <c r="L107" s="25"/>
      <c r="M107"/>
      <c r="N107"/>
      <c r="O107" s="25">
        <v>-1.67</v>
      </c>
      <c r="P107" s="25">
        <v>-26.71</v>
      </c>
      <c r="Q107" s="23"/>
      <c r="R107" s="23"/>
      <c r="S107" s="23" t="str">
        <f t="shared" si="6"/>
        <v/>
      </c>
      <c r="T107" s="23">
        <f t="shared" si="4"/>
        <v>0</v>
      </c>
    </row>
    <row r="108" spans="1:20" ht="17.399999999999999">
      <c r="A108" s="23" t="str">
        <f t="shared" si="5"/>
        <v/>
      </c>
      <c r="B108" s="24" t="s">
        <v>157</v>
      </c>
      <c r="C108" s="12" t="s">
        <v>158</v>
      </c>
      <c r="D108" s="25" t="s">
        <v>9</v>
      </c>
      <c r="E108" s="26">
        <v>195.38</v>
      </c>
      <c r="F108" s="26"/>
      <c r="G108" s="27"/>
      <c r="H108" s="27"/>
      <c r="I108" s="27"/>
      <c r="J108" s="27"/>
      <c r="K108" s="25" t="s">
        <v>4076</v>
      </c>
      <c r="L108" s="25"/>
      <c r="M108"/>
      <c r="N108"/>
      <c r="O108" s="25">
        <v>-10.24</v>
      </c>
      <c r="P108" s="25">
        <v>-18.32</v>
      </c>
      <c r="Q108" s="23"/>
      <c r="R108" s="23"/>
      <c r="S108" s="23" t="str">
        <f t="shared" si="6"/>
        <v/>
      </c>
      <c r="T108" s="23">
        <f t="shared" si="4"/>
        <v>0</v>
      </c>
    </row>
    <row r="109" spans="1:20" ht="17.399999999999999">
      <c r="A109" s="23" t="str">
        <f t="shared" si="5"/>
        <v/>
      </c>
      <c r="B109" s="24" t="s">
        <v>159</v>
      </c>
      <c r="C109" s="12" t="s">
        <v>160</v>
      </c>
      <c r="D109" s="25" t="s">
        <v>9</v>
      </c>
      <c r="E109" s="26">
        <v>600.79999999999995</v>
      </c>
      <c r="F109" s="25">
        <v>2</v>
      </c>
      <c r="G109" s="27">
        <v>57.6</v>
      </c>
      <c r="H109" s="27">
        <v>57.6</v>
      </c>
      <c r="I109" s="27">
        <v>57.6</v>
      </c>
      <c r="J109" s="27">
        <v>61.2</v>
      </c>
      <c r="K109" s="25" t="s">
        <v>4080</v>
      </c>
      <c r="L109" s="26"/>
      <c r="M109"/>
      <c r="N109"/>
      <c r="O109" s="25">
        <v>-8.01</v>
      </c>
      <c r="P109" s="25">
        <v>-14.79</v>
      </c>
      <c r="Q109" s="23"/>
      <c r="R109" s="23"/>
      <c r="S109" s="23" t="str">
        <f t="shared" si="6"/>
        <v/>
      </c>
      <c r="T109" s="23">
        <f t="shared" si="4"/>
        <v>0</v>
      </c>
    </row>
    <row r="110" spans="1:20" ht="17.399999999999999">
      <c r="A110" s="23" t="str">
        <f t="shared" si="5"/>
        <v/>
      </c>
      <c r="B110" s="24" t="s">
        <v>161</v>
      </c>
      <c r="C110" s="12" t="s">
        <v>162</v>
      </c>
      <c r="D110" s="25" t="s">
        <v>9</v>
      </c>
      <c r="E110" s="26">
        <v>2694.52</v>
      </c>
      <c r="F110" s="26"/>
      <c r="G110" s="27"/>
      <c r="H110" s="27"/>
      <c r="I110" s="27"/>
      <c r="J110" s="27"/>
      <c r="K110" s="25" t="s">
        <v>4095</v>
      </c>
      <c r="L110" s="25"/>
      <c r="M110"/>
      <c r="N110"/>
      <c r="O110" s="25">
        <v>-3.7</v>
      </c>
      <c r="P110" s="25">
        <v>-17.47</v>
      </c>
      <c r="Q110" s="23"/>
      <c r="R110" s="23"/>
      <c r="S110" s="23" t="str">
        <f t="shared" si="6"/>
        <v/>
      </c>
      <c r="T110" s="23">
        <f t="shared" si="4"/>
        <v>0</v>
      </c>
    </row>
    <row r="111" spans="1:20" ht="17.399999999999999">
      <c r="A111" s="23" t="str">
        <f t="shared" si="5"/>
        <v/>
      </c>
      <c r="B111" s="24" t="s">
        <v>163</v>
      </c>
      <c r="C111" s="12" t="s">
        <v>164</v>
      </c>
      <c r="D111" s="25" t="s">
        <v>9</v>
      </c>
      <c r="E111" s="26">
        <v>2064.11</v>
      </c>
      <c r="F111" s="25">
        <v>4</v>
      </c>
      <c r="G111" s="27">
        <v>31.7</v>
      </c>
      <c r="H111" s="27">
        <v>31.7</v>
      </c>
      <c r="I111" s="27"/>
      <c r="J111" s="27"/>
      <c r="K111" s="25" t="s">
        <v>4082</v>
      </c>
      <c r="L111" s="25"/>
      <c r="M111"/>
      <c r="N111"/>
      <c r="O111" s="25">
        <v>-13.38</v>
      </c>
      <c r="P111" s="25">
        <v>84.41</v>
      </c>
      <c r="Q111" s="23"/>
      <c r="R111" s="23"/>
      <c r="S111" s="23" t="str">
        <f t="shared" si="6"/>
        <v/>
      </c>
      <c r="T111" s="23">
        <f t="shared" si="4"/>
        <v>0</v>
      </c>
    </row>
    <row r="112" spans="1:20" ht="17.399999999999999">
      <c r="A112" s="23" t="str">
        <f t="shared" si="5"/>
        <v/>
      </c>
      <c r="B112" s="24" t="s">
        <v>165</v>
      </c>
      <c r="C112" s="12" t="s">
        <v>166</v>
      </c>
      <c r="D112" s="25" t="s">
        <v>9</v>
      </c>
      <c r="E112" s="26">
        <v>256.48</v>
      </c>
      <c r="F112" s="25"/>
      <c r="G112" s="27"/>
      <c r="H112" s="27"/>
      <c r="I112" s="27"/>
      <c r="J112" s="27"/>
      <c r="K112" s="25" t="s">
        <v>4095</v>
      </c>
      <c r="L112" s="25"/>
      <c r="M112"/>
      <c r="N112"/>
      <c r="O112" s="25">
        <v>-8.82</v>
      </c>
      <c r="P112" s="25">
        <v>-21.9</v>
      </c>
      <c r="Q112" s="23"/>
      <c r="R112" s="23"/>
      <c r="S112" s="23" t="str">
        <f t="shared" si="6"/>
        <v/>
      </c>
      <c r="T112" s="23">
        <f t="shared" si="4"/>
        <v>0</v>
      </c>
    </row>
    <row r="113" spans="1:20" ht="17.399999999999999">
      <c r="A113" s="23" t="str">
        <f t="shared" si="5"/>
        <v/>
      </c>
      <c r="B113" s="24" t="s">
        <v>167</v>
      </c>
      <c r="C113" s="6" t="s">
        <v>3915</v>
      </c>
      <c r="D113" s="25" t="s">
        <v>9</v>
      </c>
      <c r="E113" s="28">
        <v>7.35</v>
      </c>
      <c r="F113" s="25"/>
      <c r="G113" s="25"/>
      <c r="H113" s="25"/>
      <c r="I113" s="25"/>
      <c r="J113" s="25"/>
      <c r="K113" s="25" t="s">
        <v>4090</v>
      </c>
      <c r="L113" s="25"/>
      <c r="M113"/>
      <c r="N113"/>
      <c r="O113" s="25">
        <v>-55.97</v>
      </c>
      <c r="P113" s="25">
        <v>-64.540000000000006</v>
      </c>
      <c r="Q113" s="23"/>
      <c r="R113" s="23"/>
      <c r="S113" s="23" t="str">
        <f t="shared" si="6"/>
        <v/>
      </c>
      <c r="T113" s="23">
        <f t="shared" si="4"/>
        <v>0</v>
      </c>
    </row>
    <row r="114" spans="1:20" ht="17.399999999999999">
      <c r="A114" s="23" t="str">
        <f t="shared" si="5"/>
        <v/>
      </c>
      <c r="B114" s="24" t="s">
        <v>168</v>
      </c>
      <c r="C114" s="12" t="s">
        <v>2738</v>
      </c>
      <c r="D114" s="25" t="s">
        <v>9</v>
      </c>
      <c r="E114" s="26">
        <v>171.1</v>
      </c>
      <c r="F114" s="25"/>
      <c r="G114" s="27"/>
      <c r="H114" s="27"/>
      <c r="I114" s="27"/>
      <c r="J114" s="27"/>
      <c r="K114" s="25" t="s">
        <v>4087</v>
      </c>
      <c r="L114" s="25"/>
      <c r="M114"/>
      <c r="N114"/>
      <c r="O114" s="25">
        <v>-17.62</v>
      </c>
      <c r="P114" s="25">
        <v>-26.83</v>
      </c>
      <c r="S114" s="23" t="str">
        <f t="shared" si="6"/>
        <v/>
      </c>
      <c r="T114" s="23">
        <f t="shared" si="4"/>
        <v>0</v>
      </c>
    </row>
    <row r="115" spans="1:20" ht="17.399999999999999">
      <c r="A115" s="23" t="str">
        <f t="shared" si="5"/>
        <v/>
      </c>
      <c r="B115" s="24" t="s">
        <v>169</v>
      </c>
      <c r="C115" s="12" t="s">
        <v>170</v>
      </c>
      <c r="D115" s="25" t="s">
        <v>9</v>
      </c>
      <c r="E115" s="26">
        <v>204.39</v>
      </c>
      <c r="F115" s="26"/>
      <c r="G115" s="27"/>
      <c r="H115" s="27"/>
      <c r="I115" s="27"/>
      <c r="J115" s="27"/>
      <c r="K115" s="25" t="s">
        <v>4080</v>
      </c>
      <c r="L115" s="25"/>
      <c r="M115"/>
      <c r="N115"/>
      <c r="O115" s="25">
        <v>-2.0699999999999998</v>
      </c>
      <c r="P115" s="25">
        <v>-21.13</v>
      </c>
      <c r="S115" s="23" t="str">
        <f t="shared" si="6"/>
        <v/>
      </c>
      <c r="T115" s="23">
        <f t="shared" si="4"/>
        <v>0</v>
      </c>
    </row>
    <row r="116" spans="1:20" ht="17.399999999999999">
      <c r="A116" s="23" t="str">
        <f t="shared" si="5"/>
        <v/>
      </c>
      <c r="B116" s="24" t="s">
        <v>5274</v>
      </c>
      <c r="C116" s="12" t="s">
        <v>5275</v>
      </c>
      <c r="D116" s="25" t="s">
        <v>37</v>
      </c>
      <c r="E116" s="26">
        <v>130.94</v>
      </c>
      <c r="F116" s="26"/>
      <c r="G116" s="27"/>
      <c r="H116" s="27"/>
      <c r="I116" s="27"/>
      <c r="J116" s="27"/>
      <c r="K116" s="25" t="s">
        <v>4091</v>
      </c>
      <c r="L116" s="25"/>
      <c r="M116"/>
      <c r="N116"/>
      <c r="O116" s="25"/>
      <c r="P116" s="25"/>
      <c r="Q116" s="23"/>
      <c r="R116" s="23"/>
      <c r="S116" s="23" t="str">
        <f t="shared" si="6"/>
        <v/>
      </c>
      <c r="T116" s="23">
        <f t="shared" si="4"/>
        <v>0</v>
      </c>
    </row>
    <row r="117" spans="1:20" ht="17.399999999999999">
      <c r="A117" s="23" t="str">
        <f t="shared" si="5"/>
        <v/>
      </c>
      <c r="B117" s="24" t="s">
        <v>171</v>
      </c>
      <c r="C117" s="12" t="s">
        <v>3115</v>
      </c>
      <c r="D117" s="25" t="s">
        <v>9</v>
      </c>
      <c r="E117" s="26">
        <v>1578.66</v>
      </c>
      <c r="F117" s="25"/>
      <c r="G117" s="27">
        <v>140.80000000000001</v>
      </c>
      <c r="H117" s="27">
        <v>140.80000000000001</v>
      </c>
      <c r="I117" s="27"/>
      <c r="J117" s="27"/>
      <c r="K117" s="25" t="s">
        <v>4080</v>
      </c>
      <c r="L117" s="26"/>
      <c r="M117"/>
      <c r="N117"/>
      <c r="O117" s="25">
        <v>1.41</v>
      </c>
      <c r="P117" s="25">
        <v>3.92</v>
      </c>
      <c r="S117" s="23" t="str">
        <f t="shared" si="6"/>
        <v/>
      </c>
      <c r="T117" s="23">
        <f t="shared" si="4"/>
        <v>0</v>
      </c>
    </row>
    <row r="118" spans="1:20" ht="17.399999999999999">
      <c r="A118" s="23" t="str">
        <f t="shared" si="5"/>
        <v/>
      </c>
      <c r="B118" s="24" t="s">
        <v>173</v>
      </c>
      <c r="C118" s="12" t="s">
        <v>174</v>
      </c>
      <c r="D118" s="25" t="s">
        <v>37</v>
      </c>
      <c r="E118" s="26">
        <v>24.02</v>
      </c>
      <c r="F118" s="25"/>
      <c r="G118" s="27"/>
      <c r="H118" s="27"/>
      <c r="I118" s="27"/>
      <c r="J118" s="27"/>
      <c r="K118" s="25" t="s">
        <v>4083</v>
      </c>
      <c r="L118" s="25"/>
      <c r="M118"/>
      <c r="N118"/>
      <c r="O118" s="25">
        <v>-11.07</v>
      </c>
      <c r="P118" s="25">
        <v>-31.46</v>
      </c>
      <c r="S118" s="23" t="str">
        <f t="shared" si="6"/>
        <v/>
      </c>
      <c r="T118" s="23">
        <f t="shared" si="4"/>
        <v>0</v>
      </c>
    </row>
    <row r="119" spans="1:20" ht="17.399999999999999">
      <c r="A119" s="23" t="str">
        <f t="shared" si="5"/>
        <v/>
      </c>
      <c r="B119" s="24" t="s">
        <v>175</v>
      </c>
      <c r="C119" s="12" t="s">
        <v>176</v>
      </c>
      <c r="D119" s="25" t="s">
        <v>9</v>
      </c>
      <c r="E119" s="26">
        <v>1616.42</v>
      </c>
      <c r="F119" s="25"/>
      <c r="G119" s="27"/>
      <c r="H119" s="27"/>
      <c r="I119" s="27"/>
      <c r="J119" s="27"/>
      <c r="K119" s="25" t="s">
        <v>4097</v>
      </c>
      <c r="L119" s="28"/>
      <c r="M119"/>
      <c r="N119"/>
      <c r="O119" s="25">
        <v>36.4</v>
      </c>
      <c r="P119" s="25">
        <v>169.03</v>
      </c>
      <c r="S119" s="23" t="str">
        <f t="shared" si="6"/>
        <v/>
      </c>
      <c r="T119" s="23">
        <f t="shared" si="4"/>
        <v>0</v>
      </c>
    </row>
    <row r="120" spans="1:20" ht="17.399999999999999">
      <c r="A120" s="23" t="str">
        <f t="shared" si="5"/>
        <v/>
      </c>
      <c r="B120" s="24" t="s">
        <v>177</v>
      </c>
      <c r="C120" s="12" t="s">
        <v>178</v>
      </c>
      <c r="D120" s="25" t="s">
        <v>37</v>
      </c>
      <c r="E120" s="26">
        <v>62.59</v>
      </c>
      <c r="F120" s="26"/>
      <c r="G120" s="27"/>
      <c r="H120" s="27"/>
      <c r="I120" s="27"/>
      <c r="J120" s="27"/>
      <c r="K120" s="25" t="s">
        <v>4086</v>
      </c>
      <c r="L120" s="25"/>
      <c r="M120"/>
      <c r="N120"/>
      <c r="O120" s="25">
        <v>0</v>
      </c>
      <c r="P120" s="25">
        <v>0</v>
      </c>
      <c r="Q120" s="23"/>
      <c r="R120" s="23"/>
      <c r="S120" s="23" t="str">
        <f t="shared" si="6"/>
        <v/>
      </c>
      <c r="T120" s="23">
        <f t="shared" si="4"/>
        <v>0</v>
      </c>
    </row>
    <row r="121" spans="1:20" ht="17.399999999999999">
      <c r="A121" s="23" t="str">
        <f t="shared" si="5"/>
        <v/>
      </c>
      <c r="B121" s="24" t="s">
        <v>179</v>
      </c>
      <c r="C121" s="12" t="s">
        <v>180</v>
      </c>
      <c r="D121" s="25" t="s">
        <v>9</v>
      </c>
      <c r="E121" s="26">
        <v>347.32</v>
      </c>
      <c r="F121" s="25">
        <v>1</v>
      </c>
      <c r="G121" s="27">
        <v>0</v>
      </c>
      <c r="H121" s="27">
        <v>0</v>
      </c>
      <c r="I121" s="27">
        <v>0</v>
      </c>
      <c r="J121" s="27"/>
      <c r="K121" s="25" t="s">
        <v>4090</v>
      </c>
      <c r="L121" s="25"/>
      <c r="M121"/>
      <c r="N121"/>
      <c r="O121" s="25">
        <v>18.07</v>
      </c>
      <c r="P121" s="25">
        <v>-3.73</v>
      </c>
      <c r="S121" s="23" t="str">
        <f t="shared" si="6"/>
        <v/>
      </c>
      <c r="T121" s="23">
        <f t="shared" si="4"/>
        <v>0</v>
      </c>
    </row>
    <row r="122" spans="1:20" ht="17.399999999999999">
      <c r="A122" s="23" t="str">
        <f t="shared" si="5"/>
        <v/>
      </c>
      <c r="B122" s="24" t="s">
        <v>181</v>
      </c>
      <c r="C122" s="12" t="s">
        <v>182</v>
      </c>
      <c r="D122" s="25" t="s">
        <v>9</v>
      </c>
      <c r="E122" s="26">
        <v>622.15</v>
      </c>
      <c r="F122" s="26">
        <v>1</v>
      </c>
      <c r="G122" s="27">
        <v>99.5</v>
      </c>
      <c r="H122" s="27">
        <v>99.5</v>
      </c>
      <c r="I122" s="27"/>
      <c r="J122" s="27"/>
      <c r="K122" s="25" t="s">
        <v>4082</v>
      </c>
      <c r="L122" s="25"/>
      <c r="M122"/>
      <c r="N122"/>
      <c r="O122" s="25">
        <v>-12.2</v>
      </c>
      <c r="P122" s="25">
        <v>-26.19</v>
      </c>
      <c r="Q122" s="23"/>
      <c r="R122" s="23"/>
      <c r="S122" s="23" t="str">
        <f t="shared" si="6"/>
        <v/>
      </c>
      <c r="T122" s="23">
        <f t="shared" si="4"/>
        <v>0</v>
      </c>
    </row>
    <row r="123" spans="1:20" ht="17.399999999999999">
      <c r="A123" s="23" t="str">
        <f t="shared" si="5"/>
        <v/>
      </c>
      <c r="B123" s="24" t="s">
        <v>183</v>
      </c>
      <c r="C123" s="6" t="s">
        <v>184</v>
      </c>
      <c r="D123" s="25" t="s">
        <v>9</v>
      </c>
      <c r="E123" s="25">
        <v>362.77</v>
      </c>
      <c r="F123" s="25"/>
      <c r="G123" s="25"/>
      <c r="H123" s="25"/>
      <c r="I123" s="25"/>
      <c r="J123" s="25"/>
      <c r="K123" s="25" t="s">
        <v>4086</v>
      </c>
      <c r="L123" s="25"/>
      <c r="M123"/>
      <c r="N123"/>
      <c r="O123" s="25">
        <v>-4.8099999999999996</v>
      </c>
      <c r="P123" s="25">
        <v>-37.520000000000003</v>
      </c>
      <c r="S123" s="23" t="str">
        <f t="shared" si="6"/>
        <v/>
      </c>
      <c r="T123" s="23">
        <f t="shared" si="4"/>
        <v>0</v>
      </c>
    </row>
    <row r="124" spans="1:20" ht="17.399999999999999">
      <c r="A124" s="23" t="str">
        <f t="shared" si="5"/>
        <v/>
      </c>
      <c r="B124" s="24" t="s">
        <v>185</v>
      </c>
      <c r="C124" s="12" t="s">
        <v>3718</v>
      </c>
      <c r="D124" s="25" t="s">
        <v>9</v>
      </c>
      <c r="E124" s="26">
        <v>16.010000000000002</v>
      </c>
      <c r="F124" s="26"/>
      <c r="G124" s="27"/>
      <c r="H124" s="27"/>
      <c r="I124" s="27"/>
      <c r="J124" s="27"/>
      <c r="K124" s="25" t="s">
        <v>4078</v>
      </c>
      <c r="L124" s="25"/>
      <c r="M124"/>
      <c r="N124"/>
      <c r="O124" s="25">
        <v>-17.27</v>
      </c>
      <c r="P124" s="25">
        <v>-55.32</v>
      </c>
      <c r="S124" s="23" t="str">
        <f t="shared" si="6"/>
        <v/>
      </c>
      <c r="T124" s="23">
        <f t="shared" si="4"/>
        <v>0</v>
      </c>
    </row>
    <row r="125" spans="1:20" ht="17.399999999999999">
      <c r="A125" s="23" t="str">
        <f t="shared" si="5"/>
        <v/>
      </c>
      <c r="B125" s="24" t="s">
        <v>186</v>
      </c>
      <c r="C125" s="12" t="s">
        <v>187</v>
      </c>
      <c r="D125" s="25" t="s">
        <v>9</v>
      </c>
      <c r="E125" s="26">
        <v>177.85</v>
      </c>
      <c r="F125" s="25"/>
      <c r="G125" s="27"/>
      <c r="H125" s="27"/>
      <c r="I125" s="27"/>
      <c r="J125" s="27"/>
      <c r="K125" s="25" t="s">
        <v>4084</v>
      </c>
      <c r="L125" s="26"/>
      <c r="M125"/>
      <c r="N125"/>
      <c r="O125" s="25">
        <v>1.56</v>
      </c>
      <c r="P125" s="25">
        <v>-4.71</v>
      </c>
      <c r="S125" s="23" t="str">
        <f t="shared" si="6"/>
        <v/>
      </c>
      <c r="T125" s="23">
        <f t="shared" si="4"/>
        <v>0</v>
      </c>
    </row>
    <row r="126" spans="1:20" ht="17.399999999999999">
      <c r="A126" s="23" t="str">
        <f t="shared" si="5"/>
        <v/>
      </c>
      <c r="B126" s="24" t="s">
        <v>188</v>
      </c>
      <c r="C126" s="12" t="s">
        <v>189</v>
      </c>
      <c r="D126" s="25" t="s">
        <v>9</v>
      </c>
      <c r="E126" s="26">
        <v>44.04</v>
      </c>
      <c r="F126" s="26"/>
      <c r="G126" s="27"/>
      <c r="H126" s="27"/>
      <c r="I126" s="27"/>
      <c r="J126" s="27"/>
      <c r="K126" s="25" t="s">
        <v>4080</v>
      </c>
      <c r="L126" s="25"/>
      <c r="M126"/>
      <c r="N126"/>
      <c r="O126" s="25">
        <v>-15.1</v>
      </c>
      <c r="P126" s="25">
        <v>-35.07</v>
      </c>
      <c r="S126" s="23" t="str">
        <f t="shared" si="6"/>
        <v/>
      </c>
      <c r="T126" s="23">
        <f t="shared" si="4"/>
        <v>0</v>
      </c>
    </row>
    <row r="127" spans="1:20" ht="17.399999999999999">
      <c r="A127" s="23" t="str">
        <f t="shared" si="5"/>
        <v/>
      </c>
      <c r="B127" s="24" t="s">
        <v>190</v>
      </c>
      <c r="C127" s="12" t="s">
        <v>191</v>
      </c>
      <c r="D127" s="25" t="s">
        <v>9</v>
      </c>
      <c r="E127" s="26">
        <v>175.34</v>
      </c>
      <c r="F127" s="25"/>
      <c r="G127" s="27"/>
      <c r="H127" s="27"/>
      <c r="I127" s="27"/>
      <c r="J127" s="27"/>
      <c r="K127" s="25" t="s">
        <v>4086</v>
      </c>
      <c r="L127" s="25"/>
      <c r="M127"/>
      <c r="N127"/>
      <c r="O127" s="25">
        <v>-4.59</v>
      </c>
      <c r="P127" s="25">
        <v>-20.49</v>
      </c>
      <c r="S127" s="23" t="str">
        <f t="shared" si="6"/>
        <v/>
      </c>
      <c r="T127" s="23">
        <f t="shared" si="4"/>
        <v>0</v>
      </c>
    </row>
    <row r="128" spans="1:20" ht="17.399999999999999">
      <c r="A128" s="23" t="str">
        <f t="shared" si="5"/>
        <v/>
      </c>
      <c r="B128" s="24" t="s">
        <v>192</v>
      </c>
      <c r="C128" s="12" t="s">
        <v>5231</v>
      </c>
      <c r="D128" s="25" t="s">
        <v>9</v>
      </c>
      <c r="E128" s="26">
        <v>158.1</v>
      </c>
      <c r="F128" s="25"/>
      <c r="G128" s="27"/>
      <c r="H128" s="27"/>
      <c r="I128" s="27"/>
      <c r="J128" s="27"/>
      <c r="K128" s="25" t="s">
        <v>4078</v>
      </c>
      <c r="L128" s="25"/>
      <c r="M128"/>
      <c r="N128"/>
      <c r="O128" s="25">
        <v>2.13</v>
      </c>
      <c r="P128" s="25">
        <v>-11.73</v>
      </c>
      <c r="S128" s="23" t="str">
        <f t="shared" si="6"/>
        <v/>
      </c>
      <c r="T128" s="23">
        <f t="shared" si="4"/>
        <v>0</v>
      </c>
    </row>
    <row r="129" spans="1:20" ht="17.399999999999999">
      <c r="A129" s="23" t="str">
        <f t="shared" si="5"/>
        <v/>
      </c>
      <c r="B129" s="24" t="s">
        <v>193</v>
      </c>
      <c r="C129" s="12" t="s">
        <v>3719</v>
      </c>
      <c r="D129" s="25" t="s">
        <v>9</v>
      </c>
      <c r="E129" s="26">
        <v>75.88</v>
      </c>
      <c r="F129" s="25"/>
      <c r="G129" s="27"/>
      <c r="H129" s="27"/>
      <c r="I129" s="27"/>
      <c r="J129" s="27"/>
      <c r="K129" s="25" t="s">
        <v>4083</v>
      </c>
      <c r="L129" s="26"/>
      <c r="M129"/>
      <c r="N129"/>
      <c r="O129" s="25">
        <v>-11.52</v>
      </c>
      <c r="P129" s="25">
        <v>-20.8</v>
      </c>
      <c r="S129" s="23" t="str">
        <f t="shared" si="6"/>
        <v/>
      </c>
      <c r="T129" s="23">
        <f t="shared" si="4"/>
        <v>0</v>
      </c>
    </row>
    <row r="130" spans="1:20" ht="17.399999999999999">
      <c r="A130" s="23" t="str">
        <f t="shared" si="5"/>
        <v/>
      </c>
      <c r="B130" s="24" t="s">
        <v>194</v>
      </c>
      <c r="C130" s="12" t="s">
        <v>195</v>
      </c>
      <c r="D130" s="25" t="s">
        <v>9</v>
      </c>
      <c r="E130" s="26">
        <v>94.01</v>
      </c>
      <c r="F130" s="26"/>
      <c r="G130" s="27"/>
      <c r="H130" s="27"/>
      <c r="I130" s="27"/>
      <c r="J130" s="27"/>
      <c r="K130" s="25" t="s">
        <v>4076</v>
      </c>
      <c r="L130" s="25"/>
      <c r="M130"/>
      <c r="N130"/>
      <c r="O130" s="25">
        <v>0</v>
      </c>
      <c r="P130" s="25">
        <v>0</v>
      </c>
      <c r="Q130" s="23"/>
      <c r="R130" s="23"/>
      <c r="S130" s="23" t="str">
        <f t="shared" si="6"/>
        <v/>
      </c>
      <c r="T130" s="23">
        <f t="shared" si="4"/>
        <v>0</v>
      </c>
    </row>
    <row r="131" spans="1:20" ht="17.399999999999999">
      <c r="A131" s="23" t="str">
        <f t="shared" si="5"/>
        <v/>
      </c>
      <c r="B131" s="24" t="s">
        <v>196</v>
      </c>
      <c r="C131" s="12" t="s">
        <v>197</v>
      </c>
      <c r="D131" s="25" t="s">
        <v>9</v>
      </c>
      <c r="E131" s="26">
        <v>116.4</v>
      </c>
      <c r="F131" s="26"/>
      <c r="G131" s="27"/>
      <c r="H131" s="27"/>
      <c r="I131" s="27"/>
      <c r="J131" s="27"/>
      <c r="K131" s="25" t="s">
        <v>4090</v>
      </c>
      <c r="L131" s="25"/>
      <c r="M131"/>
      <c r="N131"/>
      <c r="O131" s="25">
        <v>-19.559999999999999</v>
      </c>
      <c r="P131" s="25">
        <v>5.95</v>
      </c>
      <c r="S131" s="23" t="str">
        <f t="shared" si="6"/>
        <v/>
      </c>
      <c r="T131" s="23">
        <f t="shared" si="4"/>
        <v>0</v>
      </c>
    </row>
    <row r="132" spans="1:20" ht="17.399999999999999">
      <c r="A132" s="23" t="str">
        <f t="shared" si="5"/>
        <v/>
      </c>
      <c r="B132" s="24" t="s">
        <v>198</v>
      </c>
      <c r="C132" s="12" t="s">
        <v>199</v>
      </c>
      <c r="D132" s="25" t="s">
        <v>37</v>
      </c>
      <c r="E132" s="26">
        <v>92.31</v>
      </c>
      <c r="F132" s="26"/>
      <c r="G132" s="27"/>
      <c r="H132" s="27"/>
      <c r="I132" s="27"/>
      <c r="J132" s="27"/>
      <c r="K132" s="25" t="s">
        <v>4097</v>
      </c>
      <c r="L132" s="25"/>
      <c r="M132"/>
      <c r="N132"/>
      <c r="O132" s="25">
        <v>-26.67</v>
      </c>
      <c r="P132" s="25">
        <v>-50.4</v>
      </c>
      <c r="S132" s="23" t="str">
        <f t="shared" si="6"/>
        <v/>
      </c>
      <c r="T132" s="23">
        <f t="shared" si="4"/>
        <v>0</v>
      </c>
    </row>
    <row r="133" spans="1:20" ht="17.399999999999999">
      <c r="A133" s="23" t="str">
        <f t="shared" si="5"/>
        <v/>
      </c>
      <c r="B133" s="24" t="s">
        <v>200</v>
      </c>
      <c r="C133" s="12" t="s">
        <v>201</v>
      </c>
      <c r="D133" s="25" t="s">
        <v>9</v>
      </c>
      <c r="E133" s="26">
        <v>487.35</v>
      </c>
      <c r="F133" s="26"/>
      <c r="G133" s="27"/>
      <c r="H133" s="27"/>
      <c r="I133" s="27"/>
      <c r="J133" s="27"/>
      <c r="K133" s="25" t="s">
        <v>4090</v>
      </c>
      <c r="L133" s="26"/>
      <c r="M133"/>
      <c r="N133"/>
      <c r="O133" s="25">
        <v>-7.01</v>
      </c>
      <c r="P133" s="25">
        <v>-15.85</v>
      </c>
      <c r="S133" s="23" t="str">
        <f t="shared" si="6"/>
        <v/>
      </c>
      <c r="T133" s="23">
        <f t="shared" si="4"/>
        <v>0</v>
      </c>
    </row>
    <row r="134" spans="1:20" ht="17.399999999999999">
      <c r="A134" s="23" t="str">
        <f t="shared" si="5"/>
        <v/>
      </c>
      <c r="B134" s="24" t="s">
        <v>202</v>
      </c>
      <c r="C134" s="12" t="s">
        <v>203</v>
      </c>
      <c r="D134" s="25" t="s">
        <v>37</v>
      </c>
      <c r="E134" s="26">
        <v>43.21</v>
      </c>
      <c r="F134" s="25"/>
      <c r="G134" s="27"/>
      <c r="H134" s="27"/>
      <c r="I134" s="27"/>
      <c r="J134" s="27"/>
      <c r="K134" s="25" t="s">
        <v>4086</v>
      </c>
      <c r="L134" s="25"/>
      <c r="M134"/>
      <c r="N134"/>
      <c r="O134" s="25">
        <v>-1.27</v>
      </c>
      <c r="P134" s="25">
        <v>-11.77</v>
      </c>
      <c r="Q134" s="23"/>
      <c r="R134" s="23"/>
      <c r="S134" s="23" t="str">
        <f t="shared" si="6"/>
        <v/>
      </c>
      <c r="T134" s="23">
        <f t="shared" si="4"/>
        <v>0</v>
      </c>
    </row>
    <row r="135" spans="1:20" ht="17.399999999999999">
      <c r="A135" s="23" t="str">
        <f t="shared" si="5"/>
        <v/>
      </c>
      <c r="B135" s="24" t="s">
        <v>204</v>
      </c>
      <c r="C135" s="12" t="s">
        <v>205</v>
      </c>
      <c r="D135" s="25" t="s">
        <v>9</v>
      </c>
      <c r="E135" s="26">
        <v>317.17</v>
      </c>
      <c r="F135" s="25"/>
      <c r="G135" s="27"/>
      <c r="H135" s="27"/>
      <c r="I135" s="27"/>
      <c r="J135" s="27"/>
      <c r="K135" s="25" t="s">
        <v>4083</v>
      </c>
      <c r="L135" s="26"/>
      <c r="M135"/>
      <c r="N135"/>
      <c r="O135" s="25">
        <v>5.93</v>
      </c>
      <c r="P135" s="25">
        <v>-7.9</v>
      </c>
      <c r="S135" s="23" t="str">
        <f t="shared" si="6"/>
        <v/>
      </c>
      <c r="T135" s="23">
        <f t="shared" si="4"/>
        <v>0</v>
      </c>
    </row>
    <row r="136" spans="1:20" ht="17.399999999999999">
      <c r="A136" s="23" t="str">
        <f t="shared" si="5"/>
        <v/>
      </c>
      <c r="B136" s="24" t="s">
        <v>206</v>
      </c>
      <c r="C136" s="12" t="s">
        <v>207</v>
      </c>
      <c r="D136" s="25" t="s">
        <v>9</v>
      </c>
      <c r="E136" s="26">
        <v>248.61</v>
      </c>
      <c r="F136" s="26">
        <v>1</v>
      </c>
      <c r="G136" s="27">
        <v>32</v>
      </c>
      <c r="H136" s="27">
        <v>30</v>
      </c>
      <c r="I136" s="27"/>
      <c r="J136" s="27">
        <v>30</v>
      </c>
      <c r="K136" s="25" t="s">
        <v>4081</v>
      </c>
      <c r="L136" s="25"/>
      <c r="M136"/>
      <c r="N136"/>
      <c r="O136" s="25">
        <v>-2.5499999999999998</v>
      </c>
      <c r="P136" s="25">
        <v>-17.21</v>
      </c>
      <c r="S136" s="23" t="str">
        <f t="shared" si="6"/>
        <v/>
      </c>
      <c r="T136" s="23">
        <f t="shared" si="4"/>
        <v>0</v>
      </c>
    </row>
    <row r="137" spans="1:20" ht="17.399999999999999">
      <c r="A137" s="23">
        <f t="shared" si="5"/>
        <v>171</v>
      </c>
      <c r="B137" s="24" t="s">
        <v>208</v>
      </c>
      <c r="C137" s="12" t="s">
        <v>209</v>
      </c>
      <c r="D137" s="25" t="s">
        <v>9</v>
      </c>
      <c r="E137" s="26">
        <v>659.26</v>
      </c>
      <c r="F137" s="26">
        <v>13</v>
      </c>
      <c r="G137" s="27">
        <v>50.12</v>
      </c>
      <c r="H137" s="27">
        <v>50.12</v>
      </c>
      <c r="I137" s="27">
        <v>48</v>
      </c>
      <c r="J137" s="27">
        <v>48</v>
      </c>
      <c r="K137" s="25" t="s">
        <v>4085</v>
      </c>
      <c r="L137" s="26"/>
      <c r="M137"/>
      <c r="N137"/>
      <c r="O137" s="25">
        <v>0.6</v>
      </c>
      <c r="P137" s="25">
        <v>-8.41</v>
      </c>
      <c r="Q137" s="23"/>
      <c r="R137" s="23"/>
      <c r="S137" s="23">
        <f t="shared" si="6"/>
        <v>659.26136999999994</v>
      </c>
      <c r="T137" s="23">
        <f t="shared" si="4"/>
        <v>0</v>
      </c>
    </row>
    <row r="138" spans="1:20" ht="17.399999999999999">
      <c r="A138" s="23" t="str">
        <f t="shared" si="5"/>
        <v/>
      </c>
      <c r="B138" s="24" t="s">
        <v>210</v>
      </c>
      <c r="C138" s="12" t="s">
        <v>211</v>
      </c>
      <c r="D138" s="25" t="s">
        <v>9</v>
      </c>
      <c r="E138" s="26">
        <v>20.62</v>
      </c>
      <c r="F138" s="26"/>
      <c r="G138" s="27"/>
      <c r="H138" s="27"/>
      <c r="I138" s="27"/>
      <c r="J138" s="27"/>
      <c r="K138" s="25" t="s">
        <v>4084</v>
      </c>
      <c r="L138" s="25"/>
      <c r="M138"/>
      <c r="N138"/>
      <c r="O138" s="25">
        <v>-13.72</v>
      </c>
      <c r="P138" s="25">
        <v>-55.73</v>
      </c>
      <c r="S138" s="23" t="str">
        <f t="shared" si="6"/>
        <v/>
      </c>
      <c r="T138" s="23">
        <f t="shared" si="4"/>
        <v>0</v>
      </c>
    </row>
    <row r="139" spans="1:20" ht="17.399999999999999">
      <c r="A139" s="23">
        <f t="shared" si="5"/>
        <v>91</v>
      </c>
      <c r="B139" s="24" t="s">
        <v>212</v>
      </c>
      <c r="C139" s="12" t="s">
        <v>213</v>
      </c>
      <c r="D139" s="25" t="s">
        <v>9</v>
      </c>
      <c r="E139" s="26">
        <v>4098.8100000000004</v>
      </c>
      <c r="F139" s="25">
        <v>4</v>
      </c>
      <c r="G139" s="27">
        <v>115.8</v>
      </c>
      <c r="H139" s="27">
        <v>116</v>
      </c>
      <c r="I139" s="27">
        <v>118</v>
      </c>
      <c r="J139" s="27">
        <v>116.2</v>
      </c>
      <c r="K139" s="25" t="s">
        <v>4086</v>
      </c>
      <c r="L139" s="25"/>
      <c r="M139"/>
      <c r="N139"/>
      <c r="O139" s="25">
        <v>-13.9</v>
      </c>
      <c r="P139" s="25">
        <v>-5.36</v>
      </c>
      <c r="Q139" s="23"/>
      <c r="R139" s="23"/>
      <c r="S139" s="23">
        <f t="shared" si="6"/>
        <v>4098.8113900000008</v>
      </c>
      <c r="T139" s="23">
        <f t="shared" si="4"/>
        <v>0</v>
      </c>
    </row>
    <row r="140" spans="1:20" ht="17.399999999999999">
      <c r="A140" s="23" t="str">
        <f t="shared" si="5"/>
        <v/>
      </c>
      <c r="B140" s="24" t="s">
        <v>214</v>
      </c>
      <c r="C140" s="12" t="s">
        <v>215</v>
      </c>
      <c r="D140" s="25" t="s">
        <v>9</v>
      </c>
      <c r="E140" s="26">
        <v>100.89</v>
      </c>
      <c r="F140" s="26"/>
      <c r="G140" s="27"/>
      <c r="H140" s="27"/>
      <c r="I140" s="27"/>
      <c r="J140" s="27"/>
      <c r="K140" s="25" t="s">
        <v>4076</v>
      </c>
      <c r="L140" s="26"/>
      <c r="M140"/>
      <c r="N140"/>
      <c r="O140" s="25">
        <v>-9.39</v>
      </c>
      <c r="P140" s="25">
        <v>-32.07</v>
      </c>
      <c r="Q140" s="23"/>
      <c r="R140" s="23"/>
      <c r="S140" s="23" t="str">
        <f t="shared" si="6"/>
        <v/>
      </c>
      <c r="T140" s="23">
        <f t="shared" si="4"/>
        <v>0</v>
      </c>
    </row>
    <row r="141" spans="1:20" ht="17.399999999999999">
      <c r="A141" s="23" t="str">
        <f t="shared" si="5"/>
        <v/>
      </c>
      <c r="B141" s="24" t="s">
        <v>216</v>
      </c>
      <c r="C141" s="12" t="s">
        <v>217</v>
      </c>
      <c r="D141" s="25" t="s">
        <v>9</v>
      </c>
      <c r="E141" s="26">
        <v>53.17</v>
      </c>
      <c r="F141" s="25"/>
      <c r="G141" s="27"/>
      <c r="H141" s="27"/>
      <c r="I141" s="27"/>
      <c r="J141" s="27"/>
      <c r="K141" s="25" t="s">
        <v>4086</v>
      </c>
      <c r="L141" s="25"/>
      <c r="M141"/>
      <c r="N141"/>
      <c r="O141" s="25">
        <v>0</v>
      </c>
      <c r="P141" s="25">
        <v>0</v>
      </c>
      <c r="S141" s="23" t="str">
        <f t="shared" si="6"/>
        <v/>
      </c>
      <c r="T141" s="23">
        <f t="shared" si="4"/>
        <v>0</v>
      </c>
    </row>
    <row r="142" spans="1:20" ht="17.399999999999999">
      <c r="A142" s="23" t="str">
        <f t="shared" si="5"/>
        <v/>
      </c>
      <c r="B142" s="24" t="s">
        <v>218</v>
      </c>
      <c r="C142" s="12" t="s">
        <v>219</v>
      </c>
      <c r="D142" s="25" t="s">
        <v>9</v>
      </c>
      <c r="E142" s="26">
        <v>31.76</v>
      </c>
      <c r="F142" s="25"/>
      <c r="G142" s="27"/>
      <c r="H142" s="27"/>
      <c r="I142" s="27"/>
      <c r="J142" s="27"/>
      <c r="K142" s="25" t="s">
        <v>2626</v>
      </c>
      <c r="L142" s="25"/>
      <c r="M142"/>
      <c r="N142"/>
      <c r="O142" s="25">
        <v>-4.49</v>
      </c>
      <c r="P142" s="25">
        <v>4.3099999999999996</v>
      </c>
      <c r="S142" s="23" t="str">
        <f t="shared" si="6"/>
        <v/>
      </c>
      <c r="T142" s="23">
        <f t="shared" ref="T142:T205" si="7">IF(AND(G142&lt;H142,I142&lt;J142,H142&lt;J142),1,IF(AND(G142&gt;H142,I142&gt;J142,H142&gt;J142),-1,0))</f>
        <v>0</v>
      </c>
    </row>
    <row r="143" spans="1:20" ht="17.399999999999999">
      <c r="A143" s="23" t="str">
        <f t="shared" ref="A143:A206" si="8">IF(ISERROR(RANK(S143,$S$14:$S$3000,)),"",RANK(S143,$S$14:$S$3000,))</f>
        <v/>
      </c>
      <c r="B143" s="24" t="s">
        <v>220</v>
      </c>
      <c r="C143" s="12" t="s">
        <v>221</v>
      </c>
      <c r="D143" s="25" t="s">
        <v>9</v>
      </c>
      <c r="E143" s="26">
        <v>106.65</v>
      </c>
      <c r="F143" s="25"/>
      <c r="G143" s="27"/>
      <c r="H143" s="27"/>
      <c r="I143" s="27"/>
      <c r="J143" s="27"/>
      <c r="K143" s="25" t="s">
        <v>4099</v>
      </c>
      <c r="L143" s="25"/>
      <c r="M143"/>
      <c r="N143"/>
      <c r="O143" s="25">
        <v>-7.61</v>
      </c>
      <c r="P143" s="25">
        <v>-1.51</v>
      </c>
      <c r="S143" s="23" t="str">
        <f t="shared" ref="S143:S206" si="9">IF(OR(F143&lt;=$F$8,ISBLANK(G143),ISBLANK(H143),ISBLANK(J143),ISBLANK(I143)),"",E143+ROW()/100000)</f>
        <v/>
      </c>
      <c r="T143" s="23">
        <f t="shared" si="7"/>
        <v>0</v>
      </c>
    </row>
    <row r="144" spans="1:20" ht="17.399999999999999">
      <c r="A144" s="23" t="str">
        <f t="shared" si="8"/>
        <v/>
      </c>
      <c r="B144" s="24" t="s">
        <v>222</v>
      </c>
      <c r="C144" s="12" t="s">
        <v>4758</v>
      </c>
      <c r="D144" s="25" t="s">
        <v>9</v>
      </c>
      <c r="E144" s="26">
        <v>116.83</v>
      </c>
      <c r="F144" s="25"/>
      <c r="G144" s="27"/>
      <c r="H144" s="27"/>
      <c r="I144" s="27"/>
      <c r="J144" s="27"/>
      <c r="K144" s="25" t="s">
        <v>4086</v>
      </c>
      <c r="L144" s="25"/>
      <c r="M144"/>
      <c r="N144"/>
      <c r="O144" s="25">
        <v>12.84</v>
      </c>
      <c r="P144" s="25">
        <v>-4.16</v>
      </c>
      <c r="S144" s="23" t="str">
        <f t="shared" si="9"/>
        <v/>
      </c>
      <c r="T144" s="23">
        <f t="shared" si="7"/>
        <v>0</v>
      </c>
    </row>
    <row r="145" spans="1:20" ht="17.399999999999999">
      <c r="A145" s="23" t="str">
        <f t="shared" si="8"/>
        <v/>
      </c>
      <c r="B145" s="24" t="s">
        <v>223</v>
      </c>
      <c r="C145" s="12" t="s">
        <v>224</v>
      </c>
      <c r="D145" s="25" t="s">
        <v>9</v>
      </c>
      <c r="E145" s="26">
        <v>83.76</v>
      </c>
      <c r="F145" s="25"/>
      <c r="G145" s="27"/>
      <c r="H145" s="27"/>
      <c r="I145" s="27"/>
      <c r="J145" s="27"/>
      <c r="K145" s="25" t="s">
        <v>4080</v>
      </c>
      <c r="L145" s="28"/>
      <c r="M145"/>
      <c r="N145"/>
      <c r="O145" s="25">
        <v>-0.14000000000000001</v>
      </c>
      <c r="P145" s="25">
        <v>-2.38</v>
      </c>
      <c r="Q145" s="23"/>
      <c r="R145" s="23"/>
      <c r="S145" s="23" t="str">
        <f t="shared" si="9"/>
        <v/>
      </c>
      <c r="T145" s="23">
        <f t="shared" si="7"/>
        <v>0</v>
      </c>
    </row>
    <row r="146" spans="1:20" ht="17.399999999999999">
      <c r="A146" s="23" t="str">
        <f t="shared" si="8"/>
        <v/>
      </c>
      <c r="B146" s="24" t="s">
        <v>225</v>
      </c>
      <c r="C146" s="12" t="s">
        <v>3233</v>
      </c>
      <c r="D146" s="25" t="s">
        <v>9</v>
      </c>
      <c r="E146" s="26">
        <v>103.51</v>
      </c>
      <c r="F146" s="26"/>
      <c r="G146" s="27"/>
      <c r="H146" s="27"/>
      <c r="I146" s="27"/>
      <c r="J146" s="27"/>
      <c r="K146" s="25" t="s">
        <v>4076</v>
      </c>
      <c r="L146" s="25"/>
      <c r="M146"/>
      <c r="N146"/>
      <c r="O146" s="25">
        <v>-13.6</v>
      </c>
      <c r="P146" s="25">
        <v>-24.56</v>
      </c>
      <c r="Q146" s="23"/>
      <c r="R146" s="23"/>
      <c r="S146" s="23" t="str">
        <f t="shared" si="9"/>
        <v/>
      </c>
      <c r="T146" s="23">
        <f t="shared" si="7"/>
        <v>0</v>
      </c>
    </row>
    <row r="147" spans="1:20" ht="17.399999999999999">
      <c r="A147" s="23" t="str">
        <f t="shared" si="8"/>
        <v/>
      </c>
      <c r="B147" s="24" t="s">
        <v>227</v>
      </c>
      <c r="C147" s="12" t="s">
        <v>228</v>
      </c>
      <c r="D147" s="25" t="s">
        <v>9</v>
      </c>
      <c r="E147" s="26">
        <v>52.3</v>
      </c>
      <c r="F147" s="25"/>
      <c r="G147" s="27"/>
      <c r="H147" s="27"/>
      <c r="I147" s="27"/>
      <c r="J147" s="27"/>
      <c r="K147" s="25" t="s">
        <v>4100</v>
      </c>
      <c r="L147" s="25"/>
      <c r="M147"/>
      <c r="N147"/>
      <c r="O147" s="25">
        <v>-8.6999999999999993</v>
      </c>
      <c r="P147" s="25">
        <v>-26.74</v>
      </c>
      <c r="S147" s="23" t="str">
        <f t="shared" si="9"/>
        <v/>
      </c>
      <c r="T147" s="23">
        <f t="shared" si="7"/>
        <v>0</v>
      </c>
    </row>
    <row r="148" spans="1:20" ht="17.399999999999999">
      <c r="A148" s="23" t="str">
        <f t="shared" si="8"/>
        <v/>
      </c>
      <c r="B148" s="24" t="s">
        <v>229</v>
      </c>
      <c r="C148" s="12" t="s">
        <v>2741</v>
      </c>
      <c r="D148" s="25" t="s">
        <v>37</v>
      </c>
      <c r="E148" s="26">
        <v>12.09</v>
      </c>
      <c r="F148" s="26"/>
      <c r="G148" s="27"/>
      <c r="H148" s="27"/>
      <c r="I148" s="27"/>
      <c r="J148" s="27"/>
      <c r="K148" s="25" t="s">
        <v>4080</v>
      </c>
      <c r="L148" s="25"/>
      <c r="M148"/>
      <c r="N148"/>
      <c r="O148" s="25">
        <v>-14.61</v>
      </c>
      <c r="P148" s="25">
        <v>-48.98</v>
      </c>
      <c r="S148" s="23" t="str">
        <f t="shared" si="9"/>
        <v/>
      </c>
      <c r="T148" s="23">
        <f t="shared" si="7"/>
        <v>0</v>
      </c>
    </row>
    <row r="149" spans="1:20" ht="17.399999999999999">
      <c r="A149" s="23" t="str">
        <f t="shared" si="8"/>
        <v/>
      </c>
      <c r="B149" s="24" t="s">
        <v>2809</v>
      </c>
      <c r="C149" s="12" t="s">
        <v>2814</v>
      </c>
      <c r="D149" s="25" t="s">
        <v>9</v>
      </c>
      <c r="E149" s="26">
        <v>31.18</v>
      </c>
      <c r="F149" s="25"/>
      <c r="G149" s="27"/>
      <c r="H149" s="27"/>
      <c r="I149" s="27"/>
      <c r="J149" s="27"/>
      <c r="K149" s="25" t="s">
        <v>4090</v>
      </c>
      <c r="L149" s="25"/>
      <c r="M149"/>
      <c r="N149"/>
      <c r="O149" s="25">
        <v>6.67</v>
      </c>
      <c r="P149" s="25">
        <v>-3.15</v>
      </c>
      <c r="S149" s="23" t="str">
        <f t="shared" si="9"/>
        <v/>
      </c>
      <c r="T149" s="23">
        <f t="shared" si="7"/>
        <v>0</v>
      </c>
    </row>
    <row r="150" spans="1:20" ht="17.399999999999999">
      <c r="A150" s="23" t="str">
        <f t="shared" si="8"/>
        <v/>
      </c>
      <c r="B150" s="24" t="s">
        <v>230</v>
      </c>
      <c r="C150" s="12" t="s">
        <v>3720</v>
      </c>
      <c r="D150" s="25" t="s">
        <v>9</v>
      </c>
      <c r="E150" s="26">
        <v>80.55</v>
      </c>
      <c r="F150" s="25"/>
      <c r="G150" s="27"/>
      <c r="H150" s="27"/>
      <c r="I150" s="27"/>
      <c r="J150" s="27"/>
      <c r="K150" s="25" t="s">
        <v>4101</v>
      </c>
      <c r="L150" s="25"/>
      <c r="M150"/>
      <c r="N150"/>
      <c r="O150" s="25">
        <v>-7.41</v>
      </c>
      <c r="P150" s="25">
        <v>-17.86</v>
      </c>
      <c r="S150" s="23" t="str">
        <f t="shared" si="9"/>
        <v/>
      </c>
      <c r="T150" s="23">
        <f t="shared" si="7"/>
        <v>0</v>
      </c>
    </row>
    <row r="151" spans="1:20" ht="17.399999999999999">
      <c r="A151" s="23" t="str">
        <f t="shared" si="8"/>
        <v/>
      </c>
      <c r="B151" s="24" t="s">
        <v>231</v>
      </c>
      <c r="C151" s="12" t="s">
        <v>3408</v>
      </c>
      <c r="D151" s="25" t="s">
        <v>9</v>
      </c>
      <c r="E151" s="26">
        <v>269.48</v>
      </c>
      <c r="F151" s="25"/>
      <c r="G151" s="27"/>
      <c r="H151" s="27"/>
      <c r="I151" s="27"/>
      <c r="J151" s="27"/>
      <c r="K151" s="25" t="s">
        <v>4090</v>
      </c>
      <c r="L151" s="25"/>
      <c r="M151"/>
      <c r="N151"/>
      <c r="O151" s="25">
        <v>-28.71</v>
      </c>
      <c r="P151" s="25">
        <v>-25.78</v>
      </c>
      <c r="S151" s="23" t="str">
        <f t="shared" si="9"/>
        <v/>
      </c>
      <c r="T151" s="23">
        <f t="shared" si="7"/>
        <v>0</v>
      </c>
    </row>
    <row r="152" spans="1:20" ht="17.399999999999999">
      <c r="A152" s="23" t="str">
        <f t="shared" si="8"/>
        <v/>
      </c>
      <c r="B152" s="24" t="s">
        <v>232</v>
      </c>
      <c r="C152" s="12" t="s">
        <v>233</v>
      </c>
      <c r="D152" s="25" t="s">
        <v>9</v>
      </c>
      <c r="E152" s="26">
        <v>71.73</v>
      </c>
      <c r="F152" s="25"/>
      <c r="G152" s="27"/>
      <c r="H152" s="27"/>
      <c r="I152" s="27"/>
      <c r="J152" s="27"/>
      <c r="K152" s="25" t="s">
        <v>4076</v>
      </c>
      <c r="L152" s="25"/>
      <c r="M152"/>
      <c r="N152"/>
      <c r="O152" s="25">
        <v>-5.83</v>
      </c>
      <c r="P152" s="25">
        <v>-30.39</v>
      </c>
      <c r="S152" s="23" t="str">
        <f t="shared" si="9"/>
        <v/>
      </c>
      <c r="T152" s="23">
        <f t="shared" si="7"/>
        <v>0</v>
      </c>
    </row>
    <row r="153" spans="1:20" ht="17.399999999999999">
      <c r="A153" s="23" t="str">
        <f t="shared" si="8"/>
        <v/>
      </c>
      <c r="B153" s="24" t="s">
        <v>234</v>
      </c>
      <c r="C153" s="12" t="s">
        <v>235</v>
      </c>
      <c r="D153" s="25" t="s">
        <v>9</v>
      </c>
      <c r="E153" s="26">
        <v>50.14</v>
      </c>
      <c r="F153" s="25"/>
      <c r="G153" s="27"/>
      <c r="H153" s="27"/>
      <c r="I153" s="27"/>
      <c r="J153" s="27"/>
      <c r="K153" s="25" t="s">
        <v>4080</v>
      </c>
      <c r="L153" s="25"/>
      <c r="M153"/>
      <c r="N153"/>
      <c r="O153" s="25">
        <v>-10.1</v>
      </c>
      <c r="P153" s="25">
        <v>-29.37</v>
      </c>
      <c r="S153" s="23" t="str">
        <f t="shared" si="9"/>
        <v/>
      </c>
      <c r="T153" s="23">
        <f t="shared" si="7"/>
        <v>0</v>
      </c>
    </row>
    <row r="154" spans="1:20" ht="17.399999999999999">
      <c r="A154" s="23" t="str">
        <f t="shared" si="8"/>
        <v/>
      </c>
      <c r="B154" s="24" t="s">
        <v>236</v>
      </c>
      <c r="C154" s="12" t="s">
        <v>237</v>
      </c>
      <c r="D154" s="25" t="s">
        <v>9</v>
      </c>
      <c r="E154" s="26">
        <v>127.87</v>
      </c>
      <c r="F154" s="25"/>
      <c r="G154" s="27"/>
      <c r="H154" s="27"/>
      <c r="I154" s="27"/>
      <c r="J154" s="27"/>
      <c r="K154" s="25" t="s">
        <v>4086</v>
      </c>
      <c r="L154" s="25"/>
      <c r="M154"/>
      <c r="N154"/>
      <c r="O154" s="25">
        <v>-3.51</v>
      </c>
      <c r="P154" s="25">
        <v>-9.3800000000000008</v>
      </c>
      <c r="S154" s="23" t="str">
        <f t="shared" si="9"/>
        <v/>
      </c>
      <c r="T154" s="23">
        <f t="shared" si="7"/>
        <v>0</v>
      </c>
    </row>
    <row r="155" spans="1:20" ht="17.399999999999999">
      <c r="A155" s="23" t="str">
        <f t="shared" si="8"/>
        <v/>
      </c>
      <c r="B155" s="24" t="s">
        <v>238</v>
      </c>
      <c r="C155" s="12" t="s">
        <v>4984</v>
      </c>
      <c r="D155" s="25" t="s">
        <v>9</v>
      </c>
      <c r="E155" s="26">
        <v>1762.36</v>
      </c>
      <c r="F155" s="25"/>
      <c r="G155" s="27"/>
      <c r="H155" s="27"/>
      <c r="I155" s="27"/>
      <c r="J155" s="27"/>
      <c r="K155" s="25" t="s">
        <v>4102</v>
      </c>
      <c r="L155" s="25"/>
      <c r="M155"/>
      <c r="N155"/>
      <c r="O155" s="25">
        <v>2.9</v>
      </c>
      <c r="P155" s="25">
        <v>-20.38</v>
      </c>
      <c r="S155" s="23" t="str">
        <f t="shared" si="9"/>
        <v/>
      </c>
      <c r="T155" s="23">
        <f t="shared" si="7"/>
        <v>0</v>
      </c>
    </row>
    <row r="156" spans="1:20" ht="17.399999999999999">
      <c r="A156" s="23" t="str">
        <f t="shared" si="8"/>
        <v/>
      </c>
      <c r="B156" s="24" t="s">
        <v>2989</v>
      </c>
      <c r="C156" s="12" t="s">
        <v>3052</v>
      </c>
      <c r="D156" s="25" t="s">
        <v>37</v>
      </c>
      <c r="E156" s="26">
        <v>65.92</v>
      </c>
      <c r="F156" s="26"/>
      <c r="G156" s="27"/>
      <c r="H156" s="27"/>
      <c r="I156" s="27"/>
      <c r="J156" s="27"/>
      <c r="K156" s="25" t="s">
        <v>4076</v>
      </c>
      <c r="L156" s="25"/>
      <c r="M156"/>
      <c r="N156"/>
      <c r="O156" s="25">
        <v>-10.039999999999999</v>
      </c>
      <c r="P156" s="25">
        <v>-21.99</v>
      </c>
      <c r="S156" s="23" t="str">
        <f t="shared" si="9"/>
        <v/>
      </c>
      <c r="T156" s="23">
        <f t="shared" si="7"/>
        <v>0</v>
      </c>
    </row>
    <row r="157" spans="1:20" ht="17.399999999999999">
      <c r="A157" s="23" t="str">
        <f t="shared" si="8"/>
        <v/>
      </c>
      <c r="B157" s="24" t="s">
        <v>239</v>
      </c>
      <c r="C157" s="12" t="s">
        <v>240</v>
      </c>
      <c r="D157" s="25" t="s">
        <v>9</v>
      </c>
      <c r="E157" s="26">
        <v>364.91</v>
      </c>
      <c r="F157" s="25"/>
      <c r="G157" s="27"/>
      <c r="H157" s="27"/>
      <c r="I157" s="27"/>
      <c r="J157" s="27"/>
      <c r="K157" s="25" t="s">
        <v>4084</v>
      </c>
      <c r="L157" s="26"/>
      <c r="M157"/>
      <c r="N157"/>
      <c r="O157" s="25">
        <v>-2.42</v>
      </c>
      <c r="P157" s="25">
        <v>4.2699999999999996</v>
      </c>
      <c r="Q157" s="23"/>
      <c r="R157" s="23"/>
      <c r="S157" s="23" t="str">
        <f t="shared" si="9"/>
        <v/>
      </c>
      <c r="T157" s="23">
        <f t="shared" si="7"/>
        <v>0</v>
      </c>
    </row>
    <row r="158" spans="1:20" ht="17.399999999999999">
      <c r="A158" s="23" t="str">
        <f t="shared" si="8"/>
        <v/>
      </c>
      <c r="B158" s="24" t="s">
        <v>241</v>
      </c>
      <c r="C158" s="12" t="s">
        <v>3847</v>
      </c>
      <c r="D158" s="25" t="s">
        <v>9</v>
      </c>
      <c r="E158" s="26">
        <v>24.9</v>
      </c>
      <c r="F158" s="26"/>
      <c r="G158" s="27"/>
      <c r="H158" s="27"/>
      <c r="I158" s="27"/>
      <c r="J158" s="27"/>
      <c r="K158" s="25" t="s">
        <v>4083</v>
      </c>
      <c r="L158" s="25"/>
      <c r="M158"/>
      <c r="N158"/>
      <c r="O158" s="25">
        <v>-5.28</v>
      </c>
      <c r="P158" s="25">
        <v>-16.489999999999998</v>
      </c>
      <c r="Q158" s="23"/>
      <c r="R158" s="23"/>
      <c r="S158" s="23" t="str">
        <f t="shared" si="9"/>
        <v/>
      </c>
      <c r="T158" s="23">
        <f t="shared" si="7"/>
        <v>0</v>
      </c>
    </row>
    <row r="159" spans="1:20" ht="17.399999999999999">
      <c r="A159" s="23" t="str">
        <f t="shared" si="8"/>
        <v/>
      </c>
      <c r="B159" s="24" t="s">
        <v>242</v>
      </c>
      <c r="C159" s="12" t="s">
        <v>243</v>
      </c>
      <c r="D159" s="25" t="s">
        <v>9</v>
      </c>
      <c r="E159" s="26">
        <v>574.75</v>
      </c>
      <c r="F159" s="26"/>
      <c r="G159" s="27"/>
      <c r="H159" s="27"/>
      <c r="I159" s="27"/>
      <c r="J159" s="27"/>
      <c r="K159" s="25" t="s">
        <v>4084</v>
      </c>
      <c r="L159" s="26"/>
      <c r="M159"/>
      <c r="N159"/>
      <c r="O159" s="25">
        <v>4.3099999999999996</v>
      </c>
      <c r="P159" s="25">
        <v>-11.16</v>
      </c>
      <c r="Q159" s="23"/>
      <c r="R159" s="23"/>
      <c r="S159" s="23" t="str">
        <f t="shared" si="9"/>
        <v/>
      </c>
      <c r="T159" s="23">
        <f t="shared" si="7"/>
        <v>0</v>
      </c>
    </row>
    <row r="160" spans="1:20" ht="17.399999999999999">
      <c r="A160" s="23" t="str">
        <f t="shared" si="8"/>
        <v/>
      </c>
      <c r="B160" s="24" t="s">
        <v>244</v>
      </c>
      <c r="C160" s="12" t="s">
        <v>4313</v>
      </c>
      <c r="D160" s="25" t="s">
        <v>9</v>
      </c>
      <c r="E160" s="26">
        <v>32.86</v>
      </c>
      <c r="F160" s="25"/>
      <c r="G160" s="27"/>
      <c r="H160" s="27"/>
      <c r="I160" s="27"/>
      <c r="J160" s="27"/>
      <c r="K160" s="25" t="s">
        <v>4083</v>
      </c>
      <c r="L160" s="25"/>
      <c r="M160"/>
      <c r="N160"/>
      <c r="O160" s="25">
        <v>-5.91</v>
      </c>
      <c r="P160" s="25">
        <v>-24.56</v>
      </c>
      <c r="S160" s="23" t="str">
        <f t="shared" si="9"/>
        <v/>
      </c>
      <c r="T160" s="23">
        <f t="shared" si="7"/>
        <v>0</v>
      </c>
    </row>
    <row r="161" spans="1:20" ht="17.399999999999999">
      <c r="A161" s="23" t="str">
        <f t="shared" si="8"/>
        <v/>
      </c>
      <c r="B161" s="24" t="s">
        <v>245</v>
      </c>
      <c r="C161" s="12" t="s">
        <v>5221</v>
      </c>
      <c r="D161" s="25" t="s">
        <v>9</v>
      </c>
      <c r="E161" s="26">
        <v>43.08</v>
      </c>
      <c r="F161" s="25"/>
      <c r="G161" s="27"/>
      <c r="H161" s="27"/>
      <c r="I161" s="27"/>
      <c r="J161" s="27"/>
      <c r="K161" s="25" t="s">
        <v>4085</v>
      </c>
      <c r="L161" s="25"/>
      <c r="M161"/>
      <c r="N161"/>
      <c r="O161" s="25">
        <v>23.62</v>
      </c>
      <c r="P161" s="25">
        <v>-0.32</v>
      </c>
      <c r="S161" s="23" t="str">
        <f t="shared" si="9"/>
        <v/>
      </c>
      <c r="T161" s="23">
        <f t="shared" si="7"/>
        <v>0</v>
      </c>
    </row>
    <row r="162" spans="1:20" ht="17.399999999999999">
      <c r="A162" s="23" t="str">
        <f t="shared" si="8"/>
        <v/>
      </c>
      <c r="B162" s="24" t="s">
        <v>246</v>
      </c>
      <c r="C162" s="12" t="s">
        <v>3848</v>
      </c>
      <c r="D162" s="25" t="s">
        <v>9</v>
      </c>
      <c r="E162" s="26">
        <v>257.51</v>
      </c>
      <c r="F162" s="25"/>
      <c r="G162" s="27"/>
      <c r="H162" s="27"/>
      <c r="I162" s="27"/>
      <c r="J162" s="27"/>
      <c r="K162" s="25" t="s">
        <v>4088</v>
      </c>
      <c r="L162" s="26"/>
      <c r="M162"/>
      <c r="N162"/>
      <c r="O162" s="25">
        <v>-7.44</v>
      </c>
      <c r="P162" s="25">
        <v>-7.72</v>
      </c>
      <c r="S162" s="23" t="str">
        <f t="shared" si="9"/>
        <v/>
      </c>
      <c r="T162" s="23">
        <f t="shared" si="7"/>
        <v>0</v>
      </c>
    </row>
    <row r="163" spans="1:20" ht="17.399999999999999">
      <c r="A163" s="23" t="str">
        <f t="shared" si="8"/>
        <v/>
      </c>
      <c r="B163" s="24" t="s">
        <v>247</v>
      </c>
      <c r="C163" s="12" t="s">
        <v>248</v>
      </c>
      <c r="D163" s="25" t="s">
        <v>9</v>
      </c>
      <c r="E163" s="26">
        <v>44.73</v>
      </c>
      <c r="F163" s="25"/>
      <c r="G163" s="27"/>
      <c r="H163" s="27"/>
      <c r="I163" s="27"/>
      <c r="J163" s="27"/>
      <c r="K163" s="25" t="s">
        <v>4085</v>
      </c>
      <c r="L163" s="25"/>
      <c r="M163"/>
      <c r="N163"/>
      <c r="O163" s="25">
        <v>0.76</v>
      </c>
      <c r="P163" s="25">
        <v>-10.72</v>
      </c>
      <c r="S163" s="23" t="str">
        <f t="shared" si="9"/>
        <v/>
      </c>
      <c r="T163" s="23">
        <f t="shared" si="7"/>
        <v>0</v>
      </c>
    </row>
    <row r="164" spans="1:20" ht="17.399999999999999">
      <c r="A164" s="23" t="str">
        <f t="shared" si="8"/>
        <v/>
      </c>
      <c r="B164" s="24" t="s">
        <v>249</v>
      </c>
      <c r="C164" s="12" t="s">
        <v>250</v>
      </c>
      <c r="D164" s="25" t="s">
        <v>9</v>
      </c>
      <c r="E164" s="26">
        <v>620.75</v>
      </c>
      <c r="F164" s="25"/>
      <c r="G164" s="27"/>
      <c r="H164" s="27"/>
      <c r="I164" s="27"/>
      <c r="J164" s="27"/>
      <c r="K164" s="25" t="s">
        <v>4084</v>
      </c>
      <c r="L164" s="25"/>
      <c r="M164"/>
      <c r="N164"/>
      <c r="O164" s="25">
        <v>-2.4500000000000002</v>
      </c>
      <c r="P164" s="25">
        <v>0.74</v>
      </c>
      <c r="S164" s="23" t="str">
        <f t="shared" si="9"/>
        <v/>
      </c>
      <c r="T164" s="23">
        <f t="shared" si="7"/>
        <v>0</v>
      </c>
    </row>
    <row r="165" spans="1:20" ht="17.399999999999999">
      <c r="A165" s="23" t="str">
        <f t="shared" si="8"/>
        <v/>
      </c>
      <c r="B165" s="24" t="s">
        <v>251</v>
      </c>
      <c r="C165" s="12" t="s">
        <v>3849</v>
      </c>
      <c r="D165" s="25" t="s">
        <v>9</v>
      </c>
      <c r="E165" s="26">
        <v>541.76</v>
      </c>
      <c r="F165" s="26">
        <v>2</v>
      </c>
      <c r="G165" s="27">
        <v>18.45</v>
      </c>
      <c r="H165" s="27">
        <v>18.45</v>
      </c>
      <c r="I165" s="27">
        <v>19</v>
      </c>
      <c r="J165" s="27">
        <v>19</v>
      </c>
      <c r="K165" s="25" t="s">
        <v>4086</v>
      </c>
      <c r="L165" s="25"/>
      <c r="M165"/>
      <c r="N165"/>
      <c r="O165" s="25">
        <v>277.66000000000003</v>
      </c>
      <c r="P165" s="25">
        <v>198.56</v>
      </c>
      <c r="S165" s="23" t="str">
        <f t="shared" si="9"/>
        <v/>
      </c>
      <c r="T165" s="23">
        <f t="shared" si="7"/>
        <v>0</v>
      </c>
    </row>
    <row r="166" spans="1:20" ht="17.399999999999999">
      <c r="A166" s="23" t="str">
        <f t="shared" si="8"/>
        <v/>
      </c>
      <c r="B166" s="24" t="s">
        <v>252</v>
      </c>
      <c r="C166" s="12" t="s">
        <v>253</v>
      </c>
      <c r="D166" s="25" t="s">
        <v>9</v>
      </c>
      <c r="E166" s="26">
        <v>420.8</v>
      </c>
      <c r="F166" s="26"/>
      <c r="G166" s="27"/>
      <c r="H166" s="27"/>
      <c r="I166" s="27"/>
      <c r="J166" s="27"/>
      <c r="K166" s="25" t="s">
        <v>4076</v>
      </c>
      <c r="L166" s="26"/>
      <c r="M166"/>
      <c r="N166"/>
      <c r="O166" s="25">
        <v>-9.64</v>
      </c>
      <c r="P166" s="25">
        <v>-44.68</v>
      </c>
      <c r="S166" s="23" t="str">
        <f t="shared" si="9"/>
        <v/>
      </c>
      <c r="T166" s="23">
        <f t="shared" si="7"/>
        <v>0</v>
      </c>
    </row>
    <row r="167" spans="1:20" ht="17.399999999999999">
      <c r="A167" s="23" t="str">
        <f t="shared" si="8"/>
        <v/>
      </c>
      <c r="B167" s="24" t="s">
        <v>254</v>
      </c>
      <c r="C167" s="12" t="s">
        <v>255</v>
      </c>
      <c r="D167" s="25" t="s">
        <v>9</v>
      </c>
      <c r="E167" s="26">
        <v>57.08</v>
      </c>
      <c r="F167" s="25"/>
      <c r="G167" s="27"/>
      <c r="H167" s="27"/>
      <c r="I167" s="27"/>
      <c r="J167" s="27"/>
      <c r="K167" s="25" t="s">
        <v>4088</v>
      </c>
      <c r="L167" s="25"/>
      <c r="M167"/>
      <c r="N167"/>
      <c r="O167" s="25">
        <v>-12.82</v>
      </c>
      <c r="P167" s="25">
        <v>-20.25</v>
      </c>
      <c r="S167" s="23" t="str">
        <f t="shared" si="9"/>
        <v/>
      </c>
      <c r="T167" s="23">
        <f t="shared" si="7"/>
        <v>0</v>
      </c>
    </row>
    <row r="168" spans="1:20" ht="17.399999999999999">
      <c r="A168" s="23" t="str">
        <f t="shared" si="8"/>
        <v/>
      </c>
      <c r="B168" s="24" t="s">
        <v>256</v>
      </c>
      <c r="C168" s="12" t="s">
        <v>3234</v>
      </c>
      <c r="D168" s="25" t="s">
        <v>9</v>
      </c>
      <c r="E168" s="26">
        <v>482.5</v>
      </c>
      <c r="F168" s="26">
        <v>2</v>
      </c>
      <c r="G168" s="27">
        <v>49</v>
      </c>
      <c r="H168" s="27">
        <v>48.55</v>
      </c>
      <c r="I168" s="27"/>
      <c r="J168" s="27">
        <v>48.1</v>
      </c>
      <c r="K168" s="25" t="s">
        <v>4090</v>
      </c>
      <c r="L168" s="26"/>
      <c r="M168"/>
      <c r="N168"/>
      <c r="O168" s="25">
        <v>-21.76</v>
      </c>
      <c r="P168" s="25">
        <v>-47.05</v>
      </c>
      <c r="S168" s="23" t="str">
        <f t="shared" si="9"/>
        <v/>
      </c>
      <c r="T168" s="23">
        <f t="shared" si="7"/>
        <v>0</v>
      </c>
    </row>
    <row r="169" spans="1:20" ht="17.399999999999999">
      <c r="A169" s="23" t="str">
        <f t="shared" si="8"/>
        <v/>
      </c>
      <c r="B169" s="24" t="s">
        <v>258</v>
      </c>
      <c r="C169" s="12" t="s">
        <v>4349</v>
      </c>
      <c r="D169" s="25" t="s">
        <v>9</v>
      </c>
      <c r="E169" s="26">
        <v>30.05</v>
      </c>
      <c r="F169" s="25"/>
      <c r="G169" s="27"/>
      <c r="H169" s="27"/>
      <c r="I169" s="27"/>
      <c r="J169" s="27"/>
      <c r="K169" s="25" t="s">
        <v>4076</v>
      </c>
      <c r="L169" s="26"/>
      <c r="M169"/>
      <c r="N169"/>
      <c r="O169" s="25">
        <v>-29.92</v>
      </c>
      <c r="P169" s="25">
        <v>-54.73</v>
      </c>
      <c r="S169" s="23" t="str">
        <f t="shared" si="9"/>
        <v/>
      </c>
      <c r="T169" s="23">
        <f t="shared" si="7"/>
        <v>0</v>
      </c>
    </row>
    <row r="170" spans="1:20" ht="17.399999999999999">
      <c r="A170" s="23" t="str">
        <f t="shared" si="8"/>
        <v/>
      </c>
      <c r="B170" s="24" t="s">
        <v>259</v>
      </c>
      <c r="C170" s="12" t="s">
        <v>260</v>
      </c>
      <c r="D170" s="25" t="s">
        <v>9</v>
      </c>
      <c r="E170" s="26">
        <v>256.52999999999997</v>
      </c>
      <c r="F170" s="25">
        <v>2</v>
      </c>
      <c r="G170" s="27">
        <v>29.25</v>
      </c>
      <c r="H170" s="27">
        <v>29.25</v>
      </c>
      <c r="I170" s="27">
        <v>29.25</v>
      </c>
      <c r="J170" s="27">
        <v>27.5</v>
      </c>
      <c r="K170" s="25" t="s">
        <v>4086</v>
      </c>
      <c r="L170" s="26"/>
      <c r="M170"/>
      <c r="N170"/>
      <c r="O170" s="25">
        <v>12.24</v>
      </c>
      <c r="P170" s="25">
        <v>-9.99</v>
      </c>
      <c r="S170" s="23" t="str">
        <f t="shared" si="9"/>
        <v/>
      </c>
      <c r="T170" s="23">
        <f t="shared" si="7"/>
        <v>0</v>
      </c>
    </row>
    <row r="171" spans="1:20" ht="17.399999999999999">
      <c r="A171" s="23" t="str">
        <f t="shared" si="8"/>
        <v/>
      </c>
      <c r="B171" s="24" t="s">
        <v>261</v>
      </c>
      <c r="C171" s="12" t="s">
        <v>4977</v>
      </c>
      <c r="D171" s="25" t="s">
        <v>9</v>
      </c>
      <c r="E171" s="26">
        <v>42.74</v>
      </c>
      <c r="F171" s="25"/>
      <c r="G171" s="27"/>
      <c r="H171" s="27"/>
      <c r="I171" s="27"/>
      <c r="J171" s="27"/>
      <c r="K171" s="25" t="s">
        <v>4084</v>
      </c>
      <c r="L171" s="26"/>
      <c r="M171"/>
      <c r="N171"/>
      <c r="O171" s="25">
        <v>-7.17</v>
      </c>
      <c r="P171" s="25">
        <v>-19.13</v>
      </c>
      <c r="S171" s="23" t="str">
        <f t="shared" si="9"/>
        <v/>
      </c>
      <c r="T171" s="23">
        <f t="shared" si="7"/>
        <v>0</v>
      </c>
    </row>
    <row r="172" spans="1:20" ht="17.399999999999999">
      <c r="A172" s="23" t="str">
        <f t="shared" si="8"/>
        <v/>
      </c>
      <c r="B172" s="24" t="s">
        <v>262</v>
      </c>
      <c r="C172" s="12" t="s">
        <v>263</v>
      </c>
      <c r="D172" s="25" t="s">
        <v>9</v>
      </c>
      <c r="E172" s="26">
        <v>1010.51</v>
      </c>
      <c r="F172" s="25"/>
      <c r="G172" s="27"/>
      <c r="H172" s="27"/>
      <c r="I172" s="27"/>
      <c r="J172" s="27"/>
      <c r="K172" s="25" t="s">
        <v>4076</v>
      </c>
      <c r="L172" s="25"/>
      <c r="M172"/>
      <c r="N172"/>
      <c r="O172" s="25">
        <v>-4.82</v>
      </c>
      <c r="P172" s="25">
        <v>-29.92</v>
      </c>
      <c r="S172" s="23" t="str">
        <f t="shared" si="9"/>
        <v/>
      </c>
      <c r="T172" s="23">
        <f t="shared" si="7"/>
        <v>0</v>
      </c>
    </row>
    <row r="173" spans="1:20" ht="17.399999999999999">
      <c r="A173" s="23" t="str">
        <f t="shared" si="8"/>
        <v/>
      </c>
      <c r="B173" s="24" t="s">
        <v>264</v>
      </c>
      <c r="C173" s="12" t="s">
        <v>265</v>
      </c>
      <c r="D173" s="25" t="s">
        <v>37</v>
      </c>
      <c r="E173" s="26">
        <v>124.08</v>
      </c>
      <c r="F173" s="25"/>
      <c r="G173" s="27"/>
      <c r="H173" s="27"/>
      <c r="I173" s="27"/>
      <c r="J173" s="27"/>
      <c r="K173" s="25" t="s">
        <v>4081</v>
      </c>
      <c r="L173" s="25"/>
      <c r="M173"/>
      <c r="N173"/>
      <c r="O173" s="25">
        <v>-3.98</v>
      </c>
      <c r="P173" s="25">
        <v>-10.48</v>
      </c>
      <c r="S173" s="23" t="str">
        <f t="shared" si="9"/>
        <v/>
      </c>
      <c r="T173" s="23">
        <f t="shared" si="7"/>
        <v>0</v>
      </c>
    </row>
    <row r="174" spans="1:20" ht="17.399999999999999">
      <c r="A174" s="23" t="str">
        <f t="shared" si="8"/>
        <v/>
      </c>
      <c r="B174" s="24" t="s">
        <v>266</v>
      </c>
      <c r="C174" s="12" t="s">
        <v>4673</v>
      </c>
      <c r="D174" s="25" t="s">
        <v>9</v>
      </c>
      <c r="E174" s="26">
        <v>251.24</v>
      </c>
      <c r="F174" s="25"/>
      <c r="G174" s="27"/>
      <c r="H174" s="27"/>
      <c r="I174" s="27"/>
      <c r="J174" s="27"/>
      <c r="K174" s="25" t="s">
        <v>4076</v>
      </c>
      <c r="L174" s="25"/>
      <c r="M174"/>
      <c r="N174"/>
      <c r="O174" s="25">
        <v>-2.0699999999999998</v>
      </c>
      <c r="P174" s="25">
        <v>-17.149999999999999</v>
      </c>
      <c r="S174" s="23" t="str">
        <f t="shared" si="9"/>
        <v/>
      </c>
      <c r="T174" s="23">
        <f t="shared" si="7"/>
        <v>0</v>
      </c>
    </row>
    <row r="175" spans="1:20" ht="17.399999999999999">
      <c r="A175" s="23" t="str">
        <f t="shared" si="8"/>
        <v/>
      </c>
      <c r="B175" s="24" t="s">
        <v>267</v>
      </c>
      <c r="C175" s="12" t="s">
        <v>268</v>
      </c>
      <c r="D175" s="25" t="s">
        <v>9</v>
      </c>
      <c r="E175" s="26">
        <v>812.21</v>
      </c>
      <c r="F175" s="25">
        <v>2</v>
      </c>
      <c r="G175" s="27">
        <v>29.1</v>
      </c>
      <c r="H175" s="27">
        <v>29.1</v>
      </c>
      <c r="I175" s="27">
        <v>26</v>
      </c>
      <c r="J175" s="27"/>
      <c r="K175" s="25" t="s">
        <v>4091</v>
      </c>
      <c r="L175" s="25"/>
      <c r="M175"/>
      <c r="N175"/>
      <c r="O175" s="25">
        <v>10.38</v>
      </c>
      <c r="P175" s="25">
        <v>-5.59</v>
      </c>
      <c r="S175" s="23" t="str">
        <f t="shared" si="9"/>
        <v/>
      </c>
      <c r="T175" s="23">
        <f t="shared" si="7"/>
        <v>0</v>
      </c>
    </row>
    <row r="176" spans="1:20" ht="17.399999999999999">
      <c r="A176" s="23" t="str">
        <f t="shared" si="8"/>
        <v/>
      </c>
      <c r="B176" s="24" t="s">
        <v>269</v>
      </c>
      <c r="C176" s="12" t="s">
        <v>270</v>
      </c>
      <c r="D176" s="25" t="s">
        <v>9</v>
      </c>
      <c r="E176" s="26">
        <v>240.62</v>
      </c>
      <c r="F176" s="25"/>
      <c r="G176" s="27"/>
      <c r="H176" s="27"/>
      <c r="I176" s="27"/>
      <c r="J176" s="27"/>
      <c r="K176" s="25" t="s">
        <v>4078</v>
      </c>
      <c r="L176" s="26"/>
      <c r="M176"/>
      <c r="N176"/>
      <c r="O176" s="25">
        <v>3.25</v>
      </c>
      <c r="P176" s="25">
        <v>-12.67</v>
      </c>
      <c r="S176" s="23" t="str">
        <f t="shared" si="9"/>
        <v/>
      </c>
      <c r="T176" s="23">
        <f t="shared" si="7"/>
        <v>0</v>
      </c>
    </row>
    <row r="177" spans="1:20" ht="17.399999999999999">
      <c r="A177" s="23" t="str">
        <f t="shared" si="8"/>
        <v/>
      </c>
      <c r="B177" s="24" t="s">
        <v>271</v>
      </c>
      <c r="C177" s="12" t="s">
        <v>272</v>
      </c>
      <c r="D177" s="25" t="s">
        <v>9</v>
      </c>
      <c r="E177" s="26">
        <v>179.42</v>
      </c>
      <c r="F177" s="25">
        <v>5</v>
      </c>
      <c r="G177" s="27">
        <v>3.73</v>
      </c>
      <c r="H177" s="27">
        <v>3.73</v>
      </c>
      <c r="I177" s="27">
        <v>0.6</v>
      </c>
      <c r="J177" s="27"/>
      <c r="K177" s="25" t="s">
        <v>4076</v>
      </c>
      <c r="L177" s="25"/>
      <c r="M177"/>
      <c r="N177"/>
      <c r="O177" s="25">
        <v>-4.08</v>
      </c>
      <c r="P177" s="25">
        <v>-23.66</v>
      </c>
      <c r="S177" s="23" t="str">
        <f t="shared" si="9"/>
        <v/>
      </c>
      <c r="T177" s="23">
        <f t="shared" si="7"/>
        <v>0</v>
      </c>
    </row>
    <row r="178" spans="1:20" ht="17.399999999999999">
      <c r="A178" s="23">
        <f t="shared" si="8"/>
        <v>63</v>
      </c>
      <c r="B178" s="24" t="s">
        <v>273</v>
      </c>
      <c r="C178" s="12" t="s">
        <v>274</v>
      </c>
      <c r="D178" s="25" t="s">
        <v>9</v>
      </c>
      <c r="E178" s="26">
        <v>8753.36</v>
      </c>
      <c r="F178" s="25">
        <v>15</v>
      </c>
      <c r="G178" s="27">
        <v>185.01</v>
      </c>
      <c r="H178" s="27">
        <v>185.01</v>
      </c>
      <c r="I178" s="27">
        <v>184.9</v>
      </c>
      <c r="J178" s="27">
        <v>186.2</v>
      </c>
      <c r="K178" s="25" t="s">
        <v>4080</v>
      </c>
      <c r="L178" s="25"/>
      <c r="M178"/>
      <c r="N178"/>
      <c r="O178" s="25">
        <v>-0.34</v>
      </c>
      <c r="P178" s="25">
        <v>-11.7</v>
      </c>
      <c r="S178" s="23">
        <f t="shared" si="9"/>
        <v>8753.3617800000011</v>
      </c>
      <c r="T178" s="23">
        <f t="shared" si="7"/>
        <v>0</v>
      </c>
    </row>
    <row r="179" spans="1:20" ht="17.399999999999999">
      <c r="A179" s="23" t="str">
        <f t="shared" si="8"/>
        <v/>
      </c>
      <c r="B179" s="24" t="s">
        <v>275</v>
      </c>
      <c r="C179" s="12" t="s">
        <v>276</v>
      </c>
      <c r="D179" s="25" t="s">
        <v>9</v>
      </c>
      <c r="E179" s="26">
        <v>940.82</v>
      </c>
      <c r="F179" s="25"/>
      <c r="G179" s="27"/>
      <c r="H179" s="27"/>
      <c r="I179" s="27"/>
      <c r="J179" s="27"/>
      <c r="K179" s="25" t="s">
        <v>4084</v>
      </c>
      <c r="L179" s="26"/>
      <c r="M179"/>
      <c r="N179"/>
      <c r="O179" s="25">
        <v>-10.96</v>
      </c>
      <c r="P179" s="25">
        <v>-25.29</v>
      </c>
      <c r="S179" s="23" t="str">
        <f t="shared" si="9"/>
        <v/>
      </c>
      <c r="T179" s="23">
        <f t="shared" si="7"/>
        <v>0</v>
      </c>
    </row>
    <row r="180" spans="1:20" ht="17.399999999999999">
      <c r="A180" s="23" t="str">
        <f t="shared" si="8"/>
        <v/>
      </c>
      <c r="B180" s="24" t="s">
        <v>277</v>
      </c>
      <c r="C180" s="12" t="s">
        <v>278</v>
      </c>
      <c r="D180" s="25" t="s">
        <v>9</v>
      </c>
      <c r="E180" s="26">
        <v>395.98</v>
      </c>
      <c r="F180" s="25"/>
      <c r="G180" s="27"/>
      <c r="H180" s="27"/>
      <c r="I180" s="27"/>
      <c r="J180" s="27"/>
      <c r="K180" s="25" t="s">
        <v>4081</v>
      </c>
      <c r="L180" s="26"/>
      <c r="M180"/>
      <c r="N180"/>
      <c r="O180" s="25">
        <v>-20.05</v>
      </c>
      <c r="P180" s="25">
        <v>-55.61</v>
      </c>
      <c r="S180" s="23" t="str">
        <f t="shared" si="9"/>
        <v/>
      </c>
      <c r="T180" s="23">
        <f t="shared" si="7"/>
        <v>0</v>
      </c>
    </row>
    <row r="181" spans="1:20" ht="17.399999999999999">
      <c r="A181" s="23" t="str">
        <f t="shared" si="8"/>
        <v/>
      </c>
      <c r="B181" s="24" t="s">
        <v>279</v>
      </c>
      <c r="C181" s="12" t="s">
        <v>3120</v>
      </c>
      <c r="D181" s="25" t="s">
        <v>9</v>
      </c>
      <c r="E181" s="26">
        <v>509.03</v>
      </c>
      <c r="F181" s="25"/>
      <c r="G181" s="27"/>
      <c r="H181" s="27"/>
      <c r="I181" s="27"/>
      <c r="J181" s="27"/>
      <c r="K181" s="25" t="s">
        <v>4086</v>
      </c>
      <c r="L181" s="25"/>
      <c r="M181"/>
      <c r="N181"/>
      <c r="O181" s="25">
        <v>-0.66</v>
      </c>
      <c r="P181" s="25">
        <v>-3.96</v>
      </c>
      <c r="S181" s="23" t="str">
        <f t="shared" si="9"/>
        <v/>
      </c>
      <c r="T181" s="23">
        <f t="shared" si="7"/>
        <v>0</v>
      </c>
    </row>
    <row r="182" spans="1:20" ht="17.399999999999999">
      <c r="A182" s="23" t="str">
        <f t="shared" si="8"/>
        <v/>
      </c>
      <c r="B182" s="24" t="s">
        <v>281</v>
      </c>
      <c r="C182" s="12" t="s">
        <v>282</v>
      </c>
      <c r="D182" s="25" t="s">
        <v>37</v>
      </c>
      <c r="E182" s="26">
        <v>60.27</v>
      </c>
      <c r="F182" s="25"/>
      <c r="G182" s="27"/>
      <c r="H182" s="27"/>
      <c r="I182" s="27"/>
      <c r="J182" s="27"/>
      <c r="K182" s="25" t="s">
        <v>4080</v>
      </c>
      <c r="L182" s="28"/>
      <c r="M182"/>
      <c r="N182"/>
      <c r="O182" s="25">
        <v>-29.19</v>
      </c>
      <c r="P182" s="25">
        <v>-53.34</v>
      </c>
      <c r="S182" s="23" t="str">
        <f t="shared" si="9"/>
        <v/>
      </c>
      <c r="T182" s="23">
        <f t="shared" si="7"/>
        <v>0</v>
      </c>
    </row>
    <row r="183" spans="1:20" ht="17.399999999999999">
      <c r="A183" s="23" t="str">
        <f t="shared" si="8"/>
        <v/>
      </c>
      <c r="B183" s="24" t="s">
        <v>283</v>
      </c>
      <c r="C183" s="12" t="s">
        <v>284</v>
      </c>
      <c r="D183" s="25" t="s">
        <v>9</v>
      </c>
      <c r="E183" s="26">
        <v>184.91</v>
      </c>
      <c r="F183" s="25"/>
      <c r="G183" s="27"/>
      <c r="H183" s="27"/>
      <c r="I183" s="27"/>
      <c r="J183" s="27"/>
      <c r="K183" s="25" t="s">
        <v>4102</v>
      </c>
      <c r="L183" s="26"/>
      <c r="M183"/>
      <c r="N183"/>
      <c r="O183" s="25">
        <v>-3.09</v>
      </c>
      <c r="P183" s="25">
        <v>-10.53</v>
      </c>
      <c r="S183" s="23" t="str">
        <f t="shared" si="9"/>
        <v/>
      </c>
      <c r="T183" s="23">
        <f t="shared" si="7"/>
        <v>0</v>
      </c>
    </row>
    <row r="184" spans="1:20" ht="17.399999999999999">
      <c r="A184" s="23" t="str">
        <f t="shared" si="8"/>
        <v/>
      </c>
      <c r="B184" s="24" t="s">
        <v>3123</v>
      </c>
      <c r="C184" s="12" t="s">
        <v>3235</v>
      </c>
      <c r="D184" s="25" t="s">
        <v>37</v>
      </c>
      <c r="E184" s="26">
        <v>1117.82</v>
      </c>
      <c r="F184" s="25">
        <v>1</v>
      </c>
      <c r="G184" s="27"/>
      <c r="H184" s="27"/>
      <c r="I184" s="27"/>
      <c r="J184" s="27"/>
      <c r="K184" s="25" t="s">
        <v>4080</v>
      </c>
      <c r="L184" s="25"/>
      <c r="M184"/>
      <c r="N184"/>
      <c r="O184" s="25">
        <v>-9.93</v>
      </c>
      <c r="P184" s="25">
        <v>-30.65</v>
      </c>
      <c r="S184" s="23" t="str">
        <f t="shared" si="9"/>
        <v/>
      </c>
      <c r="T184" s="23">
        <f t="shared" si="7"/>
        <v>0</v>
      </c>
    </row>
    <row r="185" spans="1:20" ht="17.399999999999999">
      <c r="A185" s="23" t="str">
        <f t="shared" si="8"/>
        <v/>
      </c>
      <c r="B185" s="24" t="s">
        <v>285</v>
      </c>
      <c r="C185" s="12" t="s">
        <v>286</v>
      </c>
      <c r="D185" s="25" t="s">
        <v>9</v>
      </c>
      <c r="E185" s="26">
        <v>176.34</v>
      </c>
      <c r="F185" s="25"/>
      <c r="G185" s="27"/>
      <c r="H185" s="27"/>
      <c r="I185" s="27"/>
      <c r="J185" s="27"/>
      <c r="K185" s="25" t="s">
        <v>4095</v>
      </c>
      <c r="L185" s="25"/>
      <c r="M185"/>
      <c r="N185"/>
      <c r="O185" s="25">
        <v>1.97</v>
      </c>
      <c r="P185" s="25">
        <v>-9.33</v>
      </c>
      <c r="S185" s="23" t="str">
        <f t="shared" si="9"/>
        <v/>
      </c>
      <c r="T185" s="23">
        <f t="shared" si="7"/>
        <v>0</v>
      </c>
    </row>
    <row r="186" spans="1:20" ht="17.399999999999999">
      <c r="A186" s="23" t="str">
        <f t="shared" si="8"/>
        <v/>
      </c>
      <c r="B186" s="24" t="s">
        <v>287</v>
      </c>
      <c r="C186" s="12" t="s">
        <v>2633</v>
      </c>
      <c r="D186" s="25" t="s">
        <v>9</v>
      </c>
      <c r="E186" s="26">
        <v>878.62</v>
      </c>
      <c r="F186" s="26"/>
      <c r="G186" s="27"/>
      <c r="H186" s="27"/>
      <c r="I186" s="27"/>
      <c r="J186" s="27"/>
      <c r="K186" s="25" t="s">
        <v>4095</v>
      </c>
      <c r="L186" s="26"/>
      <c r="M186"/>
      <c r="N186"/>
      <c r="O186" s="25">
        <v>-10.76</v>
      </c>
      <c r="P186" s="25">
        <v>-4.7</v>
      </c>
      <c r="S186" s="23" t="str">
        <f t="shared" si="9"/>
        <v/>
      </c>
      <c r="T186" s="23">
        <f t="shared" si="7"/>
        <v>0</v>
      </c>
    </row>
    <row r="187" spans="1:20" ht="17.399999999999999">
      <c r="A187" s="23" t="str">
        <f t="shared" si="8"/>
        <v/>
      </c>
      <c r="B187" s="24" t="s">
        <v>288</v>
      </c>
      <c r="C187" s="12" t="s">
        <v>289</v>
      </c>
      <c r="D187" s="25" t="s">
        <v>9</v>
      </c>
      <c r="E187" s="26">
        <v>139.09</v>
      </c>
      <c r="F187" s="25"/>
      <c r="G187" s="27"/>
      <c r="H187" s="27"/>
      <c r="I187" s="27"/>
      <c r="J187" s="27"/>
      <c r="K187" s="25" t="s">
        <v>2625</v>
      </c>
      <c r="L187" s="25"/>
      <c r="M187"/>
      <c r="N187"/>
      <c r="O187" s="25">
        <v>-8.3699999999999992</v>
      </c>
      <c r="P187" s="25">
        <v>-1.67</v>
      </c>
      <c r="S187" s="23" t="str">
        <f t="shared" si="9"/>
        <v/>
      </c>
      <c r="T187" s="23">
        <f t="shared" si="7"/>
        <v>0</v>
      </c>
    </row>
    <row r="188" spans="1:20" ht="17.399999999999999">
      <c r="A188" s="23">
        <f t="shared" si="8"/>
        <v>55</v>
      </c>
      <c r="B188" s="24" t="s">
        <v>290</v>
      </c>
      <c r="C188" s="12" t="s">
        <v>291</v>
      </c>
      <c r="D188" s="25" t="s">
        <v>9</v>
      </c>
      <c r="E188" s="26">
        <v>10236.530000000001</v>
      </c>
      <c r="F188" s="25">
        <v>13</v>
      </c>
      <c r="G188" s="27">
        <v>220.56</v>
      </c>
      <c r="H188" s="27">
        <v>233.03</v>
      </c>
      <c r="I188" s="27">
        <v>316.33</v>
      </c>
      <c r="J188" s="27">
        <v>237.14</v>
      </c>
      <c r="K188" s="25" t="s">
        <v>4081</v>
      </c>
      <c r="L188" s="25"/>
      <c r="M188"/>
      <c r="N188"/>
      <c r="O188" s="25">
        <v>7.75</v>
      </c>
      <c r="P188" s="25">
        <v>12.55</v>
      </c>
      <c r="S188" s="23">
        <f t="shared" si="9"/>
        <v>10236.53188</v>
      </c>
      <c r="T188" s="23">
        <f t="shared" si="7"/>
        <v>0</v>
      </c>
    </row>
    <row r="189" spans="1:20" ht="17.399999999999999">
      <c r="A189" s="23" t="str">
        <f t="shared" si="8"/>
        <v/>
      </c>
      <c r="B189" s="24" t="s">
        <v>292</v>
      </c>
      <c r="C189" s="6" t="s">
        <v>293</v>
      </c>
      <c r="D189" s="25" t="s">
        <v>9</v>
      </c>
      <c r="E189" s="28">
        <v>219.84</v>
      </c>
      <c r="F189" s="25"/>
      <c r="G189" s="25"/>
      <c r="H189" s="25"/>
      <c r="I189" s="25"/>
      <c r="J189" s="25"/>
      <c r="K189" s="25" t="s">
        <v>4076</v>
      </c>
      <c r="L189" s="25"/>
      <c r="M189"/>
      <c r="N189"/>
      <c r="O189" s="25">
        <v>-5.28</v>
      </c>
      <c r="P189" s="25">
        <v>-32.47</v>
      </c>
      <c r="S189" s="23" t="str">
        <f t="shared" si="9"/>
        <v/>
      </c>
      <c r="T189" s="23">
        <f t="shared" si="7"/>
        <v>0</v>
      </c>
    </row>
    <row r="190" spans="1:20" ht="17.399999999999999">
      <c r="A190" s="23" t="str">
        <f t="shared" si="8"/>
        <v/>
      </c>
      <c r="B190" s="24" t="s">
        <v>294</v>
      </c>
      <c r="C190" s="12" t="s">
        <v>295</v>
      </c>
      <c r="D190" s="25" t="s">
        <v>9</v>
      </c>
      <c r="E190" s="26">
        <v>1067.3800000000001</v>
      </c>
      <c r="F190" s="25"/>
      <c r="G190" s="27"/>
      <c r="H190" s="27"/>
      <c r="I190" s="27"/>
      <c r="J190" s="27"/>
      <c r="K190" s="25" t="s">
        <v>4095</v>
      </c>
      <c r="L190" s="25"/>
      <c r="M190"/>
      <c r="N190"/>
      <c r="O190" s="25">
        <v>-17.63</v>
      </c>
      <c r="P190" s="25">
        <v>-29.63</v>
      </c>
      <c r="S190" s="23" t="str">
        <f t="shared" si="9"/>
        <v/>
      </c>
      <c r="T190" s="23">
        <f t="shared" si="7"/>
        <v>0</v>
      </c>
    </row>
    <row r="191" spans="1:20" ht="17.399999999999999">
      <c r="A191" s="23" t="str">
        <f t="shared" si="8"/>
        <v/>
      </c>
      <c r="B191" s="24" t="s">
        <v>296</v>
      </c>
      <c r="C191" s="12" t="s">
        <v>297</v>
      </c>
      <c r="D191" s="25" t="s">
        <v>9</v>
      </c>
      <c r="E191" s="26">
        <v>1373.23</v>
      </c>
      <c r="F191" s="25">
        <v>2</v>
      </c>
      <c r="G191" s="27">
        <v>90</v>
      </c>
      <c r="H191" s="27"/>
      <c r="I191" s="27"/>
      <c r="J191" s="27"/>
      <c r="K191" s="25" t="s">
        <v>4095</v>
      </c>
      <c r="L191" s="26"/>
      <c r="M191"/>
      <c r="N191"/>
      <c r="O191" s="25">
        <v>-8.9700000000000006</v>
      </c>
      <c r="P191" s="25">
        <v>-25.2</v>
      </c>
      <c r="S191" s="23" t="str">
        <f t="shared" si="9"/>
        <v/>
      </c>
      <c r="T191" s="23">
        <f t="shared" si="7"/>
        <v>0</v>
      </c>
    </row>
    <row r="192" spans="1:20" ht="17.399999999999999">
      <c r="A192" s="23">
        <f t="shared" si="8"/>
        <v>45</v>
      </c>
      <c r="B192" s="24" t="s">
        <v>298</v>
      </c>
      <c r="C192" s="12" t="s">
        <v>299</v>
      </c>
      <c r="D192" s="25" t="s">
        <v>9</v>
      </c>
      <c r="E192" s="26">
        <v>14605.15</v>
      </c>
      <c r="F192" s="25">
        <v>11</v>
      </c>
      <c r="G192" s="27">
        <v>576.83000000000004</v>
      </c>
      <c r="H192" s="27">
        <v>577.4</v>
      </c>
      <c r="I192" s="27">
        <v>575.53</v>
      </c>
      <c r="J192" s="27">
        <v>456</v>
      </c>
      <c r="K192" s="25" t="s">
        <v>4082</v>
      </c>
      <c r="L192" s="25"/>
      <c r="M192"/>
      <c r="N192"/>
      <c r="O192" s="25">
        <v>-41.74</v>
      </c>
      <c r="P192" s="25">
        <v>10.78</v>
      </c>
      <c r="S192" s="23">
        <f t="shared" si="9"/>
        <v>14605.15192</v>
      </c>
      <c r="T192" s="23">
        <f t="shared" si="7"/>
        <v>0</v>
      </c>
    </row>
    <row r="193" spans="1:20" ht="17.399999999999999">
      <c r="A193" s="23" t="str">
        <f t="shared" si="8"/>
        <v/>
      </c>
      <c r="B193" s="24" t="s">
        <v>300</v>
      </c>
      <c r="C193" s="12" t="s">
        <v>4387</v>
      </c>
      <c r="D193" s="25" t="s">
        <v>9</v>
      </c>
      <c r="E193" s="26">
        <v>1182.1300000000001</v>
      </c>
      <c r="F193" s="25">
        <v>1</v>
      </c>
      <c r="G193" s="27"/>
      <c r="H193" s="27"/>
      <c r="I193" s="27"/>
      <c r="J193" s="27"/>
      <c r="K193" s="25" t="s">
        <v>4085</v>
      </c>
      <c r="L193" s="25"/>
      <c r="M193"/>
      <c r="N193"/>
      <c r="O193" s="25">
        <v>-18.28</v>
      </c>
      <c r="P193" s="25">
        <v>-27.6</v>
      </c>
      <c r="S193" s="23" t="str">
        <f t="shared" si="9"/>
        <v/>
      </c>
      <c r="T193" s="23">
        <f t="shared" si="7"/>
        <v>0</v>
      </c>
    </row>
    <row r="194" spans="1:20" ht="17.399999999999999">
      <c r="A194" s="23" t="str">
        <f t="shared" si="8"/>
        <v/>
      </c>
      <c r="B194" s="24" t="s">
        <v>301</v>
      </c>
      <c r="C194" s="12" t="s">
        <v>4158</v>
      </c>
      <c r="D194" s="25" t="s">
        <v>9</v>
      </c>
      <c r="E194" s="26">
        <v>81.62</v>
      </c>
      <c r="F194" s="26"/>
      <c r="G194" s="27"/>
      <c r="H194" s="27"/>
      <c r="I194" s="27"/>
      <c r="J194" s="27"/>
      <c r="K194" s="25" t="s">
        <v>4098</v>
      </c>
      <c r="L194" s="25"/>
      <c r="M194"/>
      <c r="N194"/>
      <c r="O194" s="25">
        <v>-0.98</v>
      </c>
      <c r="P194" s="25">
        <v>-22.73</v>
      </c>
      <c r="S194" s="23" t="str">
        <f t="shared" si="9"/>
        <v/>
      </c>
      <c r="T194" s="23">
        <f t="shared" si="7"/>
        <v>0</v>
      </c>
    </row>
    <row r="195" spans="1:20" ht="17.399999999999999">
      <c r="A195" s="23" t="str">
        <f t="shared" si="8"/>
        <v/>
      </c>
      <c r="B195" s="24" t="s">
        <v>304</v>
      </c>
      <c r="C195" s="12" t="s">
        <v>305</v>
      </c>
      <c r="D195" s="25" t="s">
        <v>9</v>
      </c>
      <c r="E195" s="26">
        <v>163.44</v>
      </c>
      <c r="F195" s="25"/>
      <c r="G195" s="27"/>
      <c r="H195" s="27"/>
      <c r="I195" s="27"/>
      <c r="J195" s="27"/>
      <c r="K195" s="25" t="s">
        <v>4078</v>
      </c>
      <c r="L195" s="26"/>
      <c r="M195"/>
      <c r="N195"/>
      <c r="O195" s="25">
        <v>-1.36</v>
      </c>
      <c r="P195" s="25">
        <v>0.39</v>
      </c>
      <c r="S195" s="23" t="str">
        <f t="shared" si="9"/>
        <v/>
      </c>
      <c r="T195" s="23">
        <f t="shared" si="7"/>
        <v>0</v>
      </c>
    </row>
    <row r="196" spans="1:20" ht="17.399999999999999">
      <c r="A196" s="23" t="str">
        <f t="shared" si="8"/>
        <v/>
      </c>
      <c r="B196" s="24" t="s">
        <v>306</v>
      </c>
      <c r="C196" s="6" t="s">
        <v>4396</v>
      </c>
      <c r="D196" s="25" t="s">
        <v>9</v>
      </c>
      <c r="E196" s="28">
        <v>592.96</v>
      </c>
      <c r="F196" s="25"/>
      <c r="G196" s="25"/>
      <c r="H196" s="25"/>
      <c r="I196" s="25"/>
      <c r="J196" s="25"/>
      <c r="K196" s="25" t="s">
        <v>4077</v>
      </c>
      <c r="L196" s="25"/>
      <c r="M196"/>
      <c r="N196"/>
      <c r="O196" s="25">
        <v>-11.21</v>
      </c>
      <c r="P196" s="25">
        <v>-17</v>
      </c>
      <c r="S196" s="23" t="str">
        <f t="shared" si="9"/>
        <v/>
      </c>
      <c r="T196" s="23">
        <f t="shared" si="7"/>
        <v>0</v>
      </c>
    </row>
    <row r="197" spans="1:20" ht="17.399999999999999">
      <c r="A197" s="23" t="str">
        <f t="shared" si="8"/>
        <v/>
      </c>
      <c r="B197" s="24" t="s">
        <v>307</v>
      </c>
      <c r="C197" s="12" t="s">
        <v>308</v>
      </c>
      <c r="D197" s="25" t="s">
        <v>9</v>
      </c>
      <c r="E197" s="26">
        <v>236.6</v>
      </c>
      <c r="F197" s="26"/>
      <c r="G197" s="27"/>
      <c r="H197" s="27"/>
      <c r="I197" s="27"/>
      <c r="J197" s="27"/>
      <c r="K197" s="25" t="s">
        <v>4084</v>
      </c>
      <c r="L197" s="25"/>
      <c r="M197"/>
      <c r="N197"/>
      <c r="O197" s="25">
        <v>13.81</v>
      </c>
      <c r="P197" s="25">
        <v>17.649999999999999</v>
      </c>
      <c r="S197" s="23" t="str">
        <f t="shared" si="9"/>
        <v/>
      </c>
      <c r="T197" s="23">
        <f t="shared" si="7"/>
        <v>0</v>
      </c>
    </row>
    <row r="198" spans="1:20" ht="17.399999999999999">
      <c r="A198" s="23">
        <f t="shared" si="8"/>
        <v>42</v>
      </c>
      <c r="B198" s="24" t="s">
        <v>309</v>
      </c>
      <c r="C198" s="12" t="s">
        <v>4397</v>
      </c>
      <c r="D198" s="25" t="s">
        <v>9</v>
      </c>
      <c r="E198" s="26">
        <v>15138.65</v>
      </c>
      <c r="F198" s="26">
        <v>16</v>
      </c>
      <c r="G198" s="27">
        <v>24.33</v>
      </c>
      <c r="H198" s="27">
        <v>25.26</v>
      </c>
      <c r="I198" s="27">
        <v>26.45</v>
      </c>
      <c r="J198" s="27">
        <v>27.03</v>
      </c>
      <c r="K198" s="25" t="s">
        <v>4084</v>
      </c>
      <c r="L198" s="25"/>
      <c r="M198"/>
      <c r="N198"/>
      <c r="O198" s="25">
        <v>-26.32</v>
      </c>
      <c r="P198" s="25">
        <v>-19.53</v>
      </c>
      <c r="S198" s="23">
        <f t="shared" si="9"/>
        <v>15138.651979999999</v>
      </c>
      <c r="T198" s="23">
        <f t="shared" si="7"/>
        <v>1</v>
      </c>
    </row>
    <row r="199" spans="1:20" ht="17.399999999999999">
      <c r="A199" s="23" t="str">
        <f t="shared" si="8"/>
        <v/>
      </c>
      <c r="B199" s="24" t="s">
        <v>310</v>
      </c>
      <c r="C199" s="12" t="s">
        <v>311</v>
      </c>
      <c r="D199" s="25" t="s">
        <v>9</v>
      </c>
      <c r="E199" s="26">
        <v>26.7</v>
      </c>
      <c r="F199" s="25"/>
      <c r="G199" s="27"/>
      <c r="H199" s="27"/>
      <c r="I199" s="27"/>
      <c r="J199" s="27"/>
      <c r="K199" s="25" t="s">
        <v>4080</v>
      </c>
      <c r="L199" s="25"/>
      <c r="M199"/>
      <c r="N199"/>
      <c r="O199" s="25">
        <v>-8.61</v>
      </c>
      <c r="P199" s="25">
        <v>-15.19</v>
      </c>
      <c r="S199" s="23" t="str">
        <f t="shared" si="9"/>
        <v/>
      </c>
      <c r="T199" s="23">
        <f t="shared" si="7"/>
        <v>0</v>
      </c>
    </row>
    <row r="200" spans="1:20" ht="17.399999999999999">
      <c r="A200" s="23" t="str">
        <f t="shared" si="8"/>
        <v/>
      </c>
      <c r="B200" s="24" t="s">
        <v>312</v>
      </c>
      <c r="C200" s="12" t="s">
        <v>313</v>
      </c>
      <c r="D200" s="25" t="s">
        <v>9</v>
      </c>
      <c r="E200" s="26">
        <v>2254.96</v>
      </c>
      <c r="F200" s="25">
        <v>3</v>
      </c>
      <c r="G200" s="27">
        <v>120.7</v>
      </c>
      <c r="H200" s="27">
        <v>120.7</v>
      </c>
      <c r="I200" s="27"/>
      <c r="J200" s="27"/>
      <c r="K200" s="25" t="s">
        <v>4079</v>
      </c>
      <c r="L200" s="25"/>
      <c r="M200"/>
      <c r="N200"/>
      <c r="O200" s="25">
        <v>-0.47</v>
      </c>
      <c r="P200" s="25">
        <v>2.4900000000000002</v>
      </c>
      <c r="S200" s="23" t="str">
        <f t="shared" si="9"/>
        <v/>
      </c>
      <c r="T200" s="23">
        <f t="shared" si="7"/>
        <v>0</v>
      </c>
    </row>
    <row r="201" spans="1:20" ht="17.399999999999999">
      <c r="A201" s="23" t="str">
        <f t="shared" si="8"/>
        <v/>
      </c>
      <c r="B201" s="24" t="s">
        <v>314</v>
      </c>
      <c r="C201" s="6" t="s">
        <v>4422</v>
      </c>
      <c r="D201" s="25" t="s">
        <v>9</v>
      </c>
      <c r="E201" s="28">
        <v>238</v>
      </c>
      <c r="F201" s="25"/>
      <c r="G201" s="25">
        <v>6.8</v>
      </c>
      <c r="H201" s="25">
        <v>6.8</v>
      </c>
      <c r="I201" s="25">
        <v>6.8</v>
      </c>
      <c r="J201" s="25"/>
      <c r="K201" s="25" t="s">
        <v>4084</v>
      </c>
      <c r="L201" s="25"/>
      <c r="M201"/>
      <c r="N201"/>
      <c r="O201" s="25">
        <v>-28.57</v>
      </c>
      <c r="P201" s="25">
        <v>-5.79</v>
      </c>
      <c r="S201" s="23" t="str">
        <f t="shared" si="9"/>
        <v/>
      </c>
      <c r="T201" s="23">
        <f t="shared" si="7"/>
        <v>0</v>
      </c>
    </row>
    <row r="202" spans="1:20" ht="17.399999999999999">
      <c r="A202" s="23" t="str">
        <f t="shared" si="8"/>
        <v/>
      </c>
      <c r="B202" s="24" t="s">
        <v>315</v>
      </c>
      <c r="C202" s="12" t="s">
        <v>316</v>
      </c>
      <c r="D202" s="25" t="s">
        <v>9</v>
      </c>
      <c r="E202" s="26">
        <v>60.13</v>
      </c>
      <c r="F202" s="25"/>
      <c r="G202" s="27"/>
      <c r="H202" s="27"/>
      <c r="I202" s="27"/>
      <c r="J202" s="27"/>
      <c r="K202" s="25" t="s">
        <v>4084</v>
      </c>
      <c r="L202" s="25"/>
      <c r="M202"/>
      <c r="N202"/>
      <c r="O202" s="25">
        <v>-1.39</v>
      </c>
      <c r="P202" s="25">
        <v>-16.52</v>
      </c>
      <c r="S202" s="23" t="str">
        <f t="shared" si="9"/>
        <v/>
      </c>
      <c r="T202" s="23">
        <f t="shared" si="7"/>
        <v>0</v>
      </c>
    </row>
    <row r="203" spans="1:20" ht="17.399999999999999">
      <c r="A203" s="23" t="str">
        <f t="shared" si="8"/>
        <v/>
      </c>
      <c r="B203" s="24" t="s">
        <v>317</v>
      </c>
      <c r="C203" s="12" t="s">
        <v>318</v>
      </c>
      <c r="D203" s="25" t="s">
        <v>37</v>
      </c>
      <c r="E203" s="28">
        <v>356.54</v>
      </c>
      <c r="F203" s="25"/>
      <c r="G203" s="27"/>
      <c r="H203" s="27"/>
      <c r="I203" s="27"/>
      <c r="J203" s="27"/>
      <c r="K203" s="25" t="s">
        <v>4104</v>
      </c>
      <c r="L203" s="25"/>
      <c r="M203"/>
      <c r="N203"/>
      <c r="O203" s="25">
        <v>5.07</v>
      </c>
      <c r="P203" s="25">
        <v>-5.72</v>
      </c>
      <c r="S203" s="23" t="str">
        <f t="shared" si="9"/>
        <v/>
      </c>
      <c r="T203" s="23">
        <f t="shared" si="7"/>
        <v>0</v>
      </c>
    </row>
    <row r="204" spans="1:20" ht="17.399999999999999">
      <c r="A204" s="23" t="str">
        <f t="shared" si="8"/>
        <v/>
      </c>
      <c r="B204" s="24" t="s">
        <v>319</v>
      </c>
      <c r="C204" s="12" t="s">
        <v>320</v>
      </c>
      <c r="D204" s="25" t="s">
        <v>9</v>
      </c>
      <c r="E204" s="26">
        <v>138.11000000000001</v>
      </c>
      <c r="F204" s="26"/>
      <c r="G204" s="27"/>
      <c r="H204" s="27"/>
      <c r="I204" s="27"/>
      <c r="J204" s="27"/>
      <c r="K204" s="25" t="s">
        <v>4084</v>
      </c>
      <c r="L204" s="25"/>
      <c r="M204"/>
      <c r="N204"/>
      <c r="O204" s="25">
        <v>-7.31</v>
      </c>
      <c r="P204" s="25">
        <v>-14.96</v>
      </c>
      <c r="S204" s="23" t="str">
        <f t="shared" si="9"/>
        <v/>
      </c>
      <c r="T204" s="23">
        <f t="shared" si="7"/>
        <v>0</v>
      </c>
    </row>
    <row r="205" spans="1:20" ht="17.399999999999999">
      <c r="A205" s="23" t="str">
        <f t="shared" si="8"/>
        <v/>
      </c>
      <c r="B205" s="24" t="s">
        <v>321</v>
      </c>
      <c r="C205" s="12" t="s">
        <v>4159</v>
      </c>
      <c r="D205" s="25" t="s">
        <v>9</v>
      </c>
      <c r="E205" s="26">
        <v>728.33</v>
      </c>
      <c r="F205" s="26">
        <v>1</v>
      </c>
      <c r="G205" s="27">
        <v>29.79</v>
      </c>
      <c r="H205" s="27">
        <v>29.79</v>
      </c>
      <c r="I205" s="27">
        <v>29.79</v>
      </c>
      <c r="J205" s="27"/>
      <c r="K205" s="25" t="s">
        <v>4076</v>
      </c>
      <c r="L205" s="25"/>
      <c r="M205"/>
      <c r="N205"/>
      <c r="O205" s="25">
        <v>-2.64</v>
      </c>
      <c r="P205" s="25">
        <v>-10.91</v>
      </c>
      <c r="S205" s="23" t="str">
        <f t="shared" si="9"/>
        <v/>
      </c>
      <c r="T205" s="23">
        <f t="shared" si="7"/>
        <v>0</v>
      </c>
    </row>
    <row r="206" spans="1:20" ht="17.399999999999999">
      <c r="A206" s="23" t="str">
        <f t="shared" si="8"/>
        <v/>
      </c>
      <c r="B206" s="24" t="s">
        <v>322</v>
      </c>
      <c r="C206" s="12" t="s">
        <v>323</v>
      </c>
      <c r="D206" s="25" t="s">
        <v>9</v>
      </c>
      <c r="E206" s="26">
        <v>255.3</v>
      </c>
      <c r="F206" s="25"/>
      <c r="G206" s="27"/>
      <c r="H206" s="27"/>
      <c r="I206" s="27"/>
      <c r="J206" s="27"/>
      <c r="K206" s="25" t="s">
        <v>4080</v>
      </c>
      <c r="L206" s="26"/>
      <c r="M206"/>
      <c r="N206"/>
      <c r="O206" s="25">
        <v>-7.2</v>
      </c>
      <c r="P206" s="25">
        <v>-16.89</v>
      </c>
      <c r="S206" s="23" t="str">
        <f t="shared" si="9"/>
        <v/>
      </c>
      <c r="T206" s="23">
        <f t="shared" ref="T206:T269" si="10">IF(AND(G206&lt;H206,I206&lt;J206,H206&lt;J206),1,IF(AND(G206&gt;H206,I206&gt;J206,H206&gt;J206),-1,0))</f>
        <v>0</v>
      </c>
    </row>
    <row r="207" spans="1:20" ht="17.399999999999999">
      <c r="A207" s="23" t="str">
        <f t="shared" ref="A207:A270" si="11">IF(ISERROR(RANK(S207,$S$14:$S$3000,)),"",RANK(S207,$S$14:$S$3000,))</f>
        <v/>
      </c>
      <c r="B207" s="24" t="s">
        <v>324</v>
      </c>
      <c r="C207" s="12" t="s">
        <v>325</v>
      </c>
      <c r="D207" s="25" t="s">
        <v>9</v>
      </c>
      <c r="E207" s="26">
        <v>257.52</v>
      </c>
      <c r="F207" s="25"/>
      <c r="G207" s="27"/>
      <c r="H207" s="27"/>
      <c r="I207" s="27"/>
      <c r="J207" s="27"/>
      <c r="K207" s="25" t="s">
        <v>4080</v>
      </c>
      <c r="L207" s="25"/>
      <c r="M207"/>
      <c r="N207"/>
      <c r="O207" s="25">
        <v>3.69</v>
      </c>
      <c r="P207" s="25">
        <v>-12.87</v>
      </c>
      <c r="S207" s="23" t="str">
        <f t="shared" ref="S207:S270" si="12">IF(OR(F207&lt;=$F$8,ISBLANK(G207),ISBLANK(H207),ISBLANK(J207),ISBLANK(I207)),"",E207+ROW()/100000)</f>
        <v/>
      </c>
      <c r="T207" s="23">
        <f t="shared" si="10"/>
        <v>0</v>
      </c>
    </row>
    <row r="208" spans="1:20" ht="17.399999999999999">
      <c r="A208" s="23" t="str">
        <f t="shared" si="11"/>
        <v/>
      </c>
      <c r="B208" s="24" t="s">
        <v>5286</v>
      </c>
      <c r="C208" s="12" t="s">
        <v>5287</v>
      </c>
      <c r="D208" s="25" t="s">
        <v>37</v>
      </c>
      <c r="E208" s="26">
        <v>188.97</v>
      </c>
      <c r="F208" s="26"/>
      <c r="G208" s="27"/>
      <c r="H208" s="27"/>
      <c r="I208" s="27"/>
      <c r="J208" s="27"/>
      <c r="K208" s="25" t="s">
        <v>4103</v>
      </c>
      <c r="L208" s="25"/>
      <c r="M208"/>
      <c r="N208"/>
      <c r="O208" s="25"/>
      <c r="P208" s="25"/>
      <c r="S208" s="23" t="str">
        <f t="shared" si="12"/>
        <v/>
      </c>
      <c r="T208" s="23">
        <f t="shared" si="10"/>
        <v>0</v>
      </c>
    </row>
    <row r="209" spans="1:20" ht="17.399999999999999">
      <c r="A209" s="23" t="str">
        <f t="shared" si="11"/>
        <v/>
      </c>
      <c r="B209" s="24" t="s">
        <v>326</v>
      </c>
      <c r="C209" s="12" t="s">
        <v>2900</v>
      </c>
      <c r="D209" s="25" t="s">
        <v>9</v>
      </c>
      <c r="E209" s="28">
        <v>1170.03</v>
      </c>
      <c r="F209" s="25">
        <v>6</v>
      </c>
      <c r="G209" s="27">
        <v>36.659999999999997</v>
      </c>
      <c r="H209" s="27">
        <v>35.880000000000003</v>
      </c>
      <c r="I209" s="27">
        <v>37.549999999999997</v>
      </c>
      <c r="J209" s="27"/>
      <c r="K209" s="25" t="s">
        <v>4084</v>
      </c>
      <c r="L209" s="25"/>
      <c r="M209"/>
      <c r="N209"/>
      <c r="O209" s="25">
        <v>-8.94</v>
      </c>
      <c r="P209" s="25">
        <v>-9.3000000000000007</v>
      </c>
      <c r="S209" s="23" t="str">
        <f t="shared" si="12"/>
        <v/>
      </c>
      <c r="T209" s="23">
        <f t="shared" si="10"/>
        <v>-1</v>
      </c>
    </row>
    <row r="210" spans="1:20" ht="17.399999999999999">
      <c r="A210" s="23">
        <f t="shared" si="11"/>
        <v>95</v>
      </c>
      <c r="B210" s="24" t="s">
        <v>327</v>
      </c>
      <c r="C210" s="12" t="s">
        <v>328</v>
      </c>
      <c r="D210" s="25" t="s">
        <v>9</v>
      </c>
      <c r="E210" s="26">
        <v>3783.19</v>
      </c>
      <c r="F210" s="25">
        <v>16</v>
      </c>
      <c r="G210" s="27">
        <v>153.29</v>
      </c>
      <c r="H210" s="27">
        <v>150.66</v>
      </c>
      <c r="I210" s="27">
        <v>140</v>
      </c>
      <c r="J210" s="27">
        <v>130.13999999999999</v>
      </c>
      <c r="K210" s="25" t="s">
        <v>4090</v>
      </c>
      <c r="L210" s="26"/>
      <c r="M210"/>
      <c r="N210"/>
      <c r="O210" s="25">
        <v>-27.49</v>
      </c>
      <c r="P210" s="25">
        <v>-20.59</v>
      </c>
      <c r="S210" s="23">
        <f t="shared" si="12"/>
        <v>3783.1921000000002</v>
      </c>
      <c r="T210" s="23">
        <f t="shared" si="10"/>
        <v>-1</v>
      </c>
    </row>
    <row r="211" spans="1:20" ht="17.399999999999999">
      <c r="A211" s="23" t="str">
        <f t="shared" si="11"/>
        <v/>
      </c>
      <c r="B211" s="24" t="s">
        <v>329</v>
      </c>
      <c r="C211" s="12" t="s">
        <v>330</v>
      </c>
      <c r="D211" s="25" t="s">
        <v>9</v>
      </c>
      <c r="E211" s="26">
        <v>51.21</v>
      </c>
      <c r="F211" s="25"/>
      <c r="G211" s="27"/>
      <c r="H211" s="27"/>
      <c r="I211" s="27"/>
      <c r="J211" s="27"/>
      <c r="K211" s="25" t="s">
        <v>4078</v>
      </c>
      <c r="L211" s="26"/>
      <c r="M211"/>
      <c r="N211"/>
      <c r="O211" s="25">
        <v>-12.61</v>
      </c>
      <c r="P211" s="25">
        <v>-51.72</v>
      </c>
      <c r="S211" s="23" t="str">
        <f t="shared" si="12"/>
        <v/>
      </c>
      <c r="T211" s="23">
        <f t="shared" si="10"/>
        <v>0</v>
      </c>
    </row>
    <row r="212" spans="1:20" ht="17.399999999999999">
      <c r="A212" s="23" t="str">
        <f t="shared" si="11"/>
        <v/>
      </c>
      <c r="B212" s="24" t="s">
        <v>331</v>
      </c>
      <c r="C212" s="12" t="s">
        <v>332</v>
      </c>
      <c r="D212" s="25" t="s">
        <v>9</v>
      </c>
      <c r="E212" s="26">
        <v>130.57</v>
      </c>
      <c r="F212" s="25"/>
      <c r="G212" s="27"/>
      <c r="H212" s="27"/>
      <c r="I212" s="27"/>
      <c r="J212" s="27"/>
      <c r="K212" s="25" t="s">
        <v>4105</v>
      </c>
      <c r="L212" s="25"/>
      <c r="M212"/>
      <c r="N212"/>
      <c r="O212" s="25">
        <v>2.13</v>
      </c>
      <c r="P212" s="25">
        <v>-0.14000000000000001</v>
      </c>
      <c r="S212" s="23" t="str">
        <f t="shared" si="12"/>
        <v/>
      </c>
      <c r="T212" s="23">
        <f t="shared" si="10"/>
        <v>0</v>
      </c>
    </row>
    <row r="213" spans="1:20" ht="17.399999999999999">
      <c r="A213" s="23" t="str">
        <f t="shared" si="11"/>
        <v/>
      </c>
      <c r="B213" s="24" t="s">
        <v>333</v>
      </c>
      <c r="C213" s="12" t="s">
        <v>334</v>
      </c>
      <c r="D213" s="25" t="s">
        <v>9</v>
      </c>
      <c r="E213" s="26">
        <v>140.65</v>
      </c>
      <c r="F213" s="25"/>
      <c r="G213" s="27">
        <v>6.3</v>
      </c>
      <c r="H213" s="27"/>
      <c r="I213" s="27"/>
      <c r="J213" s="27"/>
      <c r="K213" s="25" t="s">
        <v>4084</v>
      </c>
      <c r="L213" s="25"/>
      <c r="M213"/>
      <c r="N213"/>
      <c r="O213" s="25">
        <v>-12.06</v>
      </c>
      <c r="P213" s="25">
        <v>-30.97</v>
      </c>
      <c r="S213" s="23" t="str">
        <f t="shared" si="12"/>
        <v/>
      </c>
      <c r="T213" s="23">
        <f t="shared" si="10"/>
        <v>0</v>
      </c>
    </row>
    <row r="214" spans="1:20" ht="17.399999999999999">
      <c r="A214" s="23" t="str">
        <f t="shared" si="11"/>
        <v/>
      </c>
      <c r="B214" s="24" t="s">
        <v>335</v>
      </c>
      <c r="C214" s="12" t="s">
        <v>336</v>
      </c>
      <c r="D214" s="25" t="s">
        <v>9</v>
      </c>
      <c r="E214" s="26">
        <v>88.81</v>
      </c>
      <c r="F214" s="26"/>
      <c r="G214" s="27"/>
      <c r="H214" s="27"/>
      <c r="I214" s="27"/>
      <c r="J214" s="27"/>
      <c r="K214" s="25" t="s">
        <v>4085</v>
      </c>
      <c r="L214" s="25"/>
      <c r="M214"/>
      <c r="N214"/>
      <c r="O214" s="25">
        <v>-11.36</v>
      </c>
      <c r="P214" s="25">
        <v>-16.55</v>
      </c>
      <c r="S214" s="23" t="str">
        <f t="shared" si="12"/>
        <v/>
      </c>
      <c r="T214" s="23">
        <f t="shared" si="10"/>
        <v>0</v>
      </c>
    </row>
    <row r="215" spans="1:20" ht="17.399999999999999">
      <c r="A215" s="23" t="str">
        <f t="shared" si="11"/>
        <v/>
      </c>
      <c r="B215" s="24" t="s">
        <v>337</v>
      </c>
      <c r="C215" s="12" t="s">
        <v>338</v>
      </c>
      <c r="D215" s="25" t="s">
        <v>9</v>
      </c>
      <c r="E215" s="26">
        <v>88.36</v>
      </c>
      <c r="F215" s="25"/>
      <c r="G215" s="27"/>
      <c r="H215" s="27"/>
      <c r="I215" s="27"/>
      <c r="J215" s="27"/>
      <c r="K215" s="25" t="s">
        <v>4081</v>
      </c>
      <c r="L215" s="26"/>
      <c r="M215"/>
      <c r="N215"/>
      <c r="O215" s="25">
        <v>-8.36</v>
      </c>
      <c r="P215" s="25">
        <v>-35.479999999999997</v>
      </c>
      <c r="S215" s="23" t="str">
        <f t="shared" si="12"/>
        <v/>
      </c>
      <c r="T215" s="23">
        <f t="shared" si="10"/>
        <v>0</v>
      </c>
    </row>
    <row r="216" spans="1:20" ht="17.399999999999999">
      <c r="A216" s="23" t="str">
        <f t="shared" si="11"/>
        <v/>
      </c>
      <c r="B216" s="24" t="s">
        <v>339</v>
      </c>
      <c r="C216" s="12" t="s">
        <v>2726</v>
      </c>
      <c r="D216" s="25" t="s">
        <v>9</v>
      </c>
      <c r="E216" s="26">
        <v>128.41</v>
      </c>
      <c r="F216" s="26">
        <v>1</v>
      </c>
      <c r="G216" s="27"/>
      <c r="H216" s="27"/>
      <c r="I216" s="27"/>
      <c r="J216" s="27"/>
      <c r="K216" s="25" t="s">
        <v>4082</v>
      </c>
      <c r="L216" s="25"/>
      <c r="M216"/>
      <c r="N216"/>
      <c r="O216" s="25">
        <v>-22.43</v>
      </c>
      <c r="P216" s="25">
        <v>-3.69</v>
      </c>
      <c r="S216" s="23" t="str">
        <f t="shared" si="12"/>
        <v/>
      </c>
      <c r="T216" s="23">
        <f t="shared" si="10"/>
        <v>0</v>
      </c>
    </row>
    <row r="217" spans="1:20" ht="17.399999999999999">
      <c r="A217" s="23">
        <f t="shared" si="11"/>
        <v>69</v>
      </c>
      <c r="B217" s="24" t="s">
        <v>341</v>
      </c>
      <c r="C217" s="12" t="s">
        <v>342</v>
      </c>
      <c r="D217" s="25" t="s">
        <v>9</v>
      </c>
      <c r="E217" s="26">
        <v>7329.46</v>
      </c>
      <c r="F217" s="25">
        <v>18</v>
      </c>
      <c r="G217" s="27">
        <v>173.26</v>
      </c>
      <c r="H217" s="27">
        <v>174.96</v>
      </c>
      <c r="I217" s="27">
        <v>182.64</v>
      </c>
      <c r="J217" s="27">
        <v>183.86</v>
      </c>
      <c r="K217" s="25" t="s">
        <v>4106</v>
      </c>
      <c r="L217" s="26"/>
      <c r="M217"/>
      <c r="N217"/>
      <c r="O217" s="25">
        <v>50.39</v>
      </c>
      <c r="P217" s="25">
        <v>145.18</v>
      </c>
      <c r="S217" s="23">
        <f t="shared" si="12"/>
        <v>7329.4621699999998</v>
      </c>
      <c r="T217" s="23">
        <f t="shared" si="10"/>
        <v>1</v>
      </c>
    </row>
    <row r="218" spans="1:20" ht="17.399999999999999">
      <c r="A218" s="23" t="str">
        <f t="shared" si="11"/>
        <v/>
      </c>
      <c r="B218" s="24" t="s">
        <v>343</v>
      </c>
      <c r="C218" s="6" t="s">
        <v>344</v>
      </c>
      <c r="D218" s="25" t="s">
        <v>9</v>
      </c>
      <c r="E218" s="28">
        <v>116.22</v>
      </c>
      <c r="F218" s="25"/>
      <c r="G218" s="25"/>
      <c r="H218" s="25"/>
      <c r="I218" s="25"/>
      <c r="J218" s="25"/>
      <c r="K218" s="25" t="s">
        <v>4083</v>
      </c>
      <c r="L218" s="25"/>
      <c r="M218"/>
      <c r="N218"/>
      <c r="O218" s="25">
        <v>4.8</v>
      </c>
      <c r="P218" s="25">
        <v>-20.97</v>
      </c>
      <c r="S218" s="23" t="str">
        <f t="shared" si="12"/>
        <v/>
      </c>
      <c r="T218" s="23">
        <f t="shared" si="10"/>
        <v>0</v>
      </c>
    </row>
    <row r="219" spans="1:20" ht="17.399999999999999">
      <c r="A219" s="23" t="str">
        <f t="shared" si="11"/>
        <v/>
      </c>
      <c r="B219" s="24" t="s">
        <v>345</v>
      </c>
      <c r="C219" s="12" t="s">
        <v>346</v>
      </c>
      <c r="D219" s="25" t="s">
        <v>9</v>
      </c>
      <c r="E219" s="26">
        <v>24.73</v>
      </c>
      <c r="F219" s="25"/>
      <c r="G219" s="27"/>
      <c r="H219" s="27"/>
      <c r="I219" s="27"/>
      <c r="J219" s="27"/>
      <c r="K219" s="25" t="s">
        <v>4107</v>
      </c>
      <c r="L219" s="25"/>
      <c r="M219"/>
      <c r="N219"/>
      <c r="O219" s="25">
        <v>-2.71</v>
      </c>
      <c r="P219" s="25">
        <v>-8.69</v>
      </c>
      <c r="S219" s="23" t="str">
        <f t="shared" si="12"/>
        <v/>
      </c>
      <c r="T219" s="23">
        <f t="shared" si="10"/>
        <v>0</v>
      </c>
    </row>
    <row r="220" spans="1:20" ht="17.399999999999999">
      <c r="A220" s="23" t="str">
        <f t="shared" si="11"/>
        <v/>
      </c>
      <c r="B220" s="24" t="s">
        <v>347</v>
      </c>
      <c r="C220" s="12" t="s">
        <v>348</v>
      </c>
      <c r="D220" s="25" t="s">
        <v>9</v>
      </c>
      <c r="E220" s="26">
        <v>179.2</v>
      </c>
      <c r="F220" s="25"/>
      <c r="G220" s="27"/>
      <c r="H220" s="27"/>
      <c r="I220" s="27"/>
      <c r="J220" s="27"/>
      <c r="K220" s="25" t="s">
        <v>4076</v>
      </c>
      <c r="L220" s="26"/>
      <c r="M220"/>
      <c r="N220"/>
      <c r="O220" s="25">
        <v>-13.45</v>
      </c>
      <c r="P220" s="25">
        <v>-39.130000000000003</v>
      </c>
      <c r="S220" s="23" t="str">
        <f t="shared" si="12"/>
        <v/>
      </c>
      <c r="T220" s="23">
        <f t="shared" si="10"/>
        <v>0</v>
      </c>
    </row>
    <row r="221" spans="1:20" ht="17.399999999999999">
      <c r="A221" s="23" t="str">
        <f t="shared" si="11"/>
        <v/>
      </c>
      <c r="B221" s="24" t="s">
        <v>349</v>
      </c>
      <c r="C221" s="12" t="s">
        <v>350</v>
      </c>
      <c r="D221" s="25" t="s">
        <v>9</v>
      </c>
      <c r="E221" s="26">
        <v>236.84</v>
      </c>
      <c r="F221" s="25"/>
      <c r="G221" s="27"/>
      <c r="H221" s="27"/>
      <c r="I221" s="27"/>
      <c r="J221" s="27"/>
      <c r="K221" s="25" t="s">
        <v>4081</v>
      </c>
      <c r="L221" s="25"/>
      <c r="M221"/>
      <c r="N221"/>
      <c r="O221" s="25">
        <v>-8.9</v>
      </c>
      <c r="P221" s="25">
        <v>-19.13</v>
      </c>
      <c r="S221" s="23" t="str">
        <f t="shared" si="12"/>
        <v/>
      </c>
      <c r="T221" s="23">
        <f t="shared" si="10"/>
        <v>0</v>
      </c>
    </row>
    <row r="222" spans="1:20" ht="17.399999999999999">
      <c r="A222" s="23">
        <f t="shared" si="11"/>
        <v>127</v>
      </c>
      <c r="B222" s="24" t="s">
        <v>351</v>
      </c>
      <c r="C222" s="12" t="s">
        <v>352</v>
      </c>
      <c r="D222" s="25" t="s">
        <v>9</v>
      </c>
      <c r="E222" s="26">
        <v>2074.1799999999998</v>
      </c>
      <c r="F222" s="25">
        <v>11</v>
      </c>
      <c r="G222" s="27">
        <v>56.97</v>
      </c>
      <c r="H222" s="27">
        <v>56.97</v>
      </c>
      <c r="I222" s="27">
        <v>58.15</v>
      </c>
      <c r="J222" s="27">
        <v>59.15</v>
      </c>
      <c r="K222" s="25" t="s">
        <v>4080</v>
      </c>
      <c r="L222" s="26"/>
      <c r="M222"/>
      <c r="N222"/>
      <c r="O222" s="25">
        <v>-10.73</v>
      </c>
      <c r="P222" s="25">
        <v>-10.14</v>
      </c>
      <c r="S222" s="23">
        <f t="shared" si="12"/>
        <v>2074.1822199999997</v>
      </c>
      <c r="T222" s="23">
        <f t="shared" si="10"/>
        <v>0</v>
      </c>
    </row>
    <row r="223" spans="1:20" ht="17.399999999999999">
      <c r="A223" s="23" t="str">
        <f t="shared" si="11"/>
        <v/>
      </c>
      <c r="B223" s="24" t="s">
        <v>353</v>
      </c>
      <c r="C223" s="12" t="s">
        <v>354</v>
      </c>
      <c r="D223" s="25" t="s">
        <v>9</v>
      </c>
      <c r="E223" s="26">
        <v>169.53</v>
      </c>
      <c r="F223" s="25"/>
      <c r="G223" s="27"/>
      <c r="H223" s="27"/>
      <c r="I223" s="27"/>
      <c r="J223" s="27"/>
      <c r="K223" s="25" t="s">
        <v>4088</v>
      </c>
      <c r="L223" s="26"/>
      <c r="M223"/>
      <c r="N223"/>
      <c r="O223" s="25">
        <v>-21.55</v>
      </c>
      <c r="P223" s="25">
        <v>-37</v>
      </c>
      <c r="S223" s="23" t="str">
        <f t="shared" si="12"/>
        <v/>
      </c>
      <c r="T223" s="23">
        <f t="shared" si="10"/>
        <v>0</v>
      </c>
    </row>
    <row r="224" spans="1:20" ht="17.399999999999999">
      <c r="A224" s="23" t="str">
        <f t="shared" si="11"/>
        <v/>
      </c>
      <c r="B224" s="24" t="s">
        <v>355</v>
      </c>
      <c r="C224" s="12" t="s">
        <v>356</v>
      </c>
      <c r="D224" s="25" t="s">
        <v>9</v>
      </c>
      <c r="E224" s="26">
        <v>36.020000000000003</v>
      </c>
      <c r="F224" s="25"/>
      <c r="G224" s="27"/>
      <c r="H224" s="27"/>
      <c r="I224" s="27"/>
      <c r="J224" s="27"/>
      <c r="K224" s="25" t="s">
        <v>4080</v>
      </c>
      <c r="L224" s="26"/>
      <c r="M224"/>
      <c r="N224"/>
      <c r="O224" s="25">
        <v>-17.3</v>
      </c>
      <c r="P224" s="25">
        <v>-48.99</v>
      </c>
      <c r="S224" s="23" t="str">
        <f t="shared" si="12"/>
        <v/>
      </c>
      <c r="T224" s="23">
        <f t="shared" si="10"/>
        <v>0</v>
      </c>
    </row>
    <row r="225" spans="1:20" ht="17.399999999999999">
      <c r="A225" s="23" t="str">
        <f t="shared" si="11"/>
        <v/>
      </c>
      <c r="B225" s="24" t="s">
        <v>357</v>
      </c>
      <c r="C225" s="12" t="s">
        <v>358</v>
      </c>
      <c r="D225" s="25" t="s">
        <v>9</v>
      </c>
      <c r="E225" s="26">
        <v>277.68</v>
      </c>
      <c r="F225" s="26"/>
      <c r="G225" s="27"/>
      <c r="H225" s="27"/>
      <c r="I225" s="27"/>
      <c r="J225" s="27"/>
      <c r="K225" s="25" t="s">
        <v>4084</v>
      </c>
      <c r="L225" s="28"/>
      <c r="M225"/>
      <c r="N225"/>
      <c r="O225" s="25">
        <v>13.32</v>
      </c>
      <c r="P225" s="25">
        <v>26.31</v>
      </c>
      <c r="S225" s="23" t="str">
        <f t="shared" si="12"/>
        <v/>
      </c>
      <c r="T225" s="23">
        <f t="shared" si="10"/>
        <v>0</v>
      </c>
    </row>
    <row r="226" spans="1:20" ht="17.399999999999999">
      <c r="A226" s="23" t="str">
        <f t="shared" si="11"/>
        <v/>
      </c>
      <c r="B226" s="24" t="s">
        <v>2901</v>
      </c>
      <c r="C226" s="12" t="s">
        <v>3721</v>
      </c>
      <c r="D226" s="25" t="s">
        <v>9</v>
      </c>
      <c r="E226" s="26">
        <v>95.49</v>
      </c>
      <c r="F226" s="26"/>
      <c r="G226" s="27"/>
      <c r="H226" s="27"/>
      <c r="I226" s="27"/>
      <c r="J226" s="27"/>
      <c r="K226" s="25" t="s">
        <v>4086</v>
      </c>
      <c r="L226" s="26"/>
      <c r="M226"/>
      <c r="N226"/>
      <c r="O226" s="25">
        <v>49.4</v>
      </c>
      <c r="P226" s="25">
        <v>-28.09</v>
      </c>
      <c r="S226" s="23" t="str">
        <f t="shared" si="12"/>
        <v/>
      </c>
      <c r="T226" s="23">
        <f t="shared" si="10"/>
        <v>0</v>
      </c>
    </row>
    <row r="227" spans="1:20" ht="17.399999999999999">
      <c r="A227" s="23" t="str">
        <f t="shared" si="11"/>
        <v/>
      </c>
      <c r="B227" s="24" t="s">
        <v>359</v>
      </c>
      <c r="C227" s="12" t="s">
        <v>360</v>
      </c>
      <c r="D227" s="25" t="s">
        <v>9</v>
      </c>
      <c r="E227" s="26">
        <v>56.23</v>
      </c>
      <c r="F227" s="26"/>
      <c r="G227" s="27"/>
      <c r="H227" s="27"/>
      <c r="I227" s="27"/>
      <c r="J227" s="27"/>
      <c r="K227" s="25" t="s">
        <v>4083</v>
      </c>
      <c r="L227" s="25"/>
      <c r="M227"/>
      <c r="N227"/>
      <c r="O227" s="25">
        <v>1.95</v>
      </c>
      <c r="P227" s="25">
        <v>-5.78</v>
      </c>
      <c r="S227" s="23" t="str">
        <f t="shared" si="12"/>
        <v/>
      </c>
      <c r="T227" s="23">
        <f t="shared" si="10"/>
        <v>0</v>
      </c>
    </row>
    <row r="228" spans="1:20" ht="17.399999999999999">
      <c r="A228" s="23" t="str">
        <f t="shared" si="11"/>
        <v/>
      </c>
      <c r="B228" s="24" t="s">
        <v>361</v>
      </c>
      <c r="C228" s="12" t="s">
        <v>362</v>
      </c>
      <c r="D228" s="25" t="s">
        <v>9</v>
      </c>
      <c r="E228" s="26">
        <v>749.83</v>
      </c>
      <c r="F228" s="25"/>
      <c r="G228" s="27"/>
      <c r="H228" s="27"/>
      <c r="I228" s="27"/>
      <c r="J228" s="27"/>
      <c r="K228" s="25" t="s">
        <v>4085</v>
      </c>
      <c r="L228" s="25"/>
      <c r="M228"/>
      <c r="N228"/>
      <c r="O228" s="25">
        <v>-1.28</v>
      </c>
      <c r="P228" s="25">
        <v>-11.89</v>
      </c>
      <c r="S228" s="23" t="str">
        <f t="shared" si="12"/>
        <v/>
      </c>
      <c r="T228" s="23">
        <f t="shared" si="10"/>
        <v>0</v>
      </c>
    </row>
    <row r="229" spans="1:20" ht="17.399999999999999">
      <c r="A229" s="23" t="str">
        <f t="shared" si="11"/>
        <v/>
      </c>
      <c r="B229" s="24" t="s">
        <v>363</v>
      </c>
      <c r="C229" s="12" t="s">
        <v>364</v>
      </c>
      <c r="D229" s="25" t="s">
        <v>9</v>
      </c>
      <c r="E229" s="26">
        <v>52.25</v>
      </c>
      <c r="F229" s="26"/>
      <c r="G229" s="27"/>
      <c r="H229" s="27"/>
      <c r="I229" s="27"/>
      <c r="J229" s="27"/>
      <c r="K229" s="25" t="s">
        <v>4083</v>
      </c>
      <c r="L229" s="25"/>
      <c r="M229"/>
      <c r="N229"/>
      <c r="O229" s="25">
        <v>-13.77</v>
      </c>
      <c r="P229" s="25">
        <v>-30.72</v>
      </c>
      <c r="S229" s="23" t="str">
        <f t="shared" si="12"/>
        <v/>
      </c>
      <c r="T229" s="23">
        <f t="shared" si="10"/>
        <v>0</v>
      </c>
    </row>
    <row r="230" spans="1:20" ht="17.399999999999999">
      <c r="A230" s="23" t="str">
        <f t="shared" si="11"/>
        <v/>
      </c>
      <c r="B230" s="24" t="s">
        <v>365</v>
      </c>
      <c r="C230" s="12" t="s">
        <v>366</v>
      </c>
      <c r="D230" s="25" t="s">
        <v>9</v>
      </c>
      <c r="E230" s="26">
        <v>176.27</v>
      </c>
      <c r="F230" s="25"/>
      <c r="G230" s="27"/>
      <c r="H230" s="27"/>
      <c r="I230" s="27"/>
      <c r="J230" s="27"/>
      <c r="K230" s="25" t="s">
        <v>4087</v>
      </c>
      <c r="L230" s="26"/>
      <c r="M230"/>
      <c r="N230"/>
      <c r="O230" s="25">
        <v>-18.25</v>
      </c>
      <c r="P230" s="25">
        <v>-26.48</v>
      </c>
      <c r="S230" s="23" t="str">
        <f t="shared" si="12"/>
        <v/>
      </c>
      <c r="T230" s="23">
        <f t="shared" si="10"/>
        <v>0</v>
      </c>
    </row>
    <row r="231" spans="1:20" ht="17.399999999999999">
      <c r="A231" s="23" t="str">
        <f t="shared" si="11"/>
        <v/>
      </c>
      <c r="B231" s="24" t="s">
        <v>367</v>
      </c>
      <c r="C231" s="12" t="s">
        <v>368</v>
      </c>
      <c r="D231" s="25" t="s">
        <v>37</v>
      </c>
      <c r="E231" s="26">
        <v>81</v>
      </c>
      <c r="F231" s="25"/>
      <c r="G231" s="27"/>
      <c r="H231" s="27"/>
      <c r="I231" s="27"/>
      <c r="J231" s="27"/>
      <c r="K231" s="25" t="s">
        <v>4080</v>
      </c>
      <c r="L231" s="25"/>
      <c r="M231"/>
      <c r="N231"/>
      <c r="O231" s="25">
        <v>-4.42</v>
      </c>
      <c r="P231" s="25">
        <v>9.64</v>
      </c>
      <c r="S231" s="23" t="str">
        <f t="shared" si="12"/>
        <v/>
      </c>
      <c r="T231" s="23">
        <f t="shared" si="10"/>
        <v>0</v>
      </c>
    </row>
    <row r="232" spans="1:20" ht="17.399999999999999">
      <c r="A232" s="23" t="str">
        <f t="shared" si="11"/>
        <v/>
      </c>
      <c r="B232" s="24" t="s">
        <v>369</v>
      </c>
      <c r="C232" s="12" t="s">
        <v>370</v>
      </c>
      <c r="D232" s="25" t="s">
        <v>37</v>
      </c>
      <c r="E232" s="26">
        <v>84.65</v>
      </c>
      <c r="F232" s="25"/>
      <c r="G232" s="27"/>
      <c r="H232" s="27"/>
      <c r="I232" s="27"/>
      <c r="J232" s="27"/>
      <c r="K232" s="25" t="s">
        <v>4080</v>
      </c>
      <c r="L232" s="25"/>
      <c r="M232"/>
      <c r="N232"/>
      <c r="O232" s="25">
        <v>0</v>
      </c>
      <c r="P232" s="25">
        <v>-4.0599999999999996</v>
      </c>
      <c r="S232" s="23" t="str">
        <f t="shared" si="12"/>
        <v/>
      </c>
      <c r="T232" s="23">
        <f t="shared" si="10"/>
        <v>0</v>
      </c>
    </row>
    <row r="233" spans="1:20" ht="17.399999999999999">
      <c r="A233" s="23" t="str">
        <f t="shared" si="11"/>
        <v/>
      </c>
      <c r="B233" s="24" t="s">
        <v>371</v>
      </c>
      <c r="C233" s="12" t="s">
        <v>372</v>
      </c>
      <c r="D233" s="25" t="s">
        <v>9</v>
      </c>
      <c r="E233" s="26">
        <v>424.7</v>
      </c>
      <c r="F233" s="25">
        <v>1</v>
      </c>
      <c r="G233" s="27">
        <v>21.1</v>
      </c>
      <c r="H233" s="27">
        <v>21.1</v>
      </c>
      <c r="I233" s="27">
        <v>21.1</v>
      </c>
      <c r="J233" s="27">
        <v>21.1</v>
      </c>
      <c r="K233" s="25" t="s">
        <v>2625</v>
      </c>
      <c r="L233" s="25"/>
      <c r="M233"/>
      <c r="N233"/>
      <c r="O233" s="25">
        <v>-2.74</v>
      </c>
      <c r="P233" s="25">
        <v>-17.010000000000002</v>
      </c>
      <c r="S233" s="23" t="str">
        <f t="shared" si="12"/>
        <v/>
      </c>
      <c r="T233" s="23">
        <f t="shared" si="10"/>
        <v>0</v>
      </c>
    </row>
    <row r="234" spans="1:20" ht="17.399999999999999">
      <c r="A234" s="23" t="str">
        <f t="shared" si="11"/>
        <v/>
      </c>
      <c r="B234" s="24" t="s">
        <v>373</v>
      </c>
      <c r="C234" s="12" t="s">
        <v>374</v>
      </c>
      <c r="D234" s="25" t="s">
        <v>9</v>
      </c>
      <c r="E234" s="26">
        <v>395.62</v>
      </c>
      <c r="F234" s="26"/>
      <c r="G234" s="27"/>
      <c r="H234" s="27"/>
      <c r="I234" s="27"/>
      <c r="J234" s="27"/>
      <c r="K234" s="25" t="s">
        <v>4078</v>
      </c>
      <c r="L234" s="25"/>
      <c r="M234"/>
      <c r="N234"/>
      <c r="O234" s="25">
        <v>-2.46</v>
      </c>
      <c r="P234" s="25">
        <v>-11.98</v>
      </c>
      <c r="S234" s="23" t="str">
        <f t="shared" si="12"/>
        <v/>
      </c>
      <c r="T234" s="23">
        <f t="shared" si="10"/>
        <v>0</v>
      </c>
    </row>
    <row r="235" spans="1:20" ht="17.399999999999999">
      <c r="A235" s="23" t="str">
        <f t="shared" si="11"/>
        <v/>
      </c>
      <c r="B235" s="24" t="s">
        <v>375</v>
      </c>
      <c r="C235" s="12" t="s">
        <v>376</v>
      </c>
      <c r="D235" s="25" t="s">
        <v>9</v>
      </c>
      <c r="E235" s="26">
        <v>439.61</v>
      </c>
      <c r="F235" s="25"/>
      <c r="G235" s="27"/>
      <c r="H235" s="27"/>
      <c r="I235" s="27"/>
      <c r="J235" s="27"/>
      <c r="K235" s="25" t="s">
        <v>4107</v>
      </c>
      <c r="L235" s="25"/>
      <c r="M235"/>
      <c r="N235"/>
      <c r="O235" s="25">
        <v>-0.59</v>
      </c>
      <c r="P235" s="25">
        <v>141.30000000000001</v>
      </c>
      <c r="S235" s="23" t="str">
        <f t="shared" si="12"/>
        <v/>
      </c>
      <c r="T235" s="23">
        <f t="shared" si="10"/>
        <v>0</v>
      </c>
    </row>
    <row r="236" spans="1:20" ht="17.399999999999999">
      <c r="A236" s="23" t="str">
        <f t="shared" si="11"/>
        <v/>
      </c>
      <c r="B236" s="24" t="s">
        <v>377</v>
      </c>
      <c r="C236" s="12" t="s">
        <v>3850</v>
      </c>
      <c r="D236" s="25" t="s">
        <v>9</v>
      </c>
      <c r="E236" s="26">
        <v>69.099999999999994</v>
      </c>
      <c r="F236" s="25"/>
      <c r="G236" s="27"/>
      <c r="H236" s="27"/>
      <c r="I236" s="27"/>
      <c r="J236" s="27"/>
      <c r="K236" s="25" t="s">
        <v>4076</v>
      </c>
      <c r="L236" s="25"/>
      <c r="M236"/>
      <c r="N236"/>
      <c r="O236" s="25">
        <v>-3.48</v>
      </c>
      <c r="P236" s="25">
        <v>-18.88</v>
      </c>
      <c r="S236" s="23" t="str">
        <f t="shared" si="12"/>
        <v/>
      </c>
      <c r="T236" s="23">
        <f t="shared" si="10"/>
        <v>0</v>
      </c>
    </row>
    <row r="237" spans="1:20" ht="17.399999999999999">
      <c r="A237" s="23" t="str">
        <f t="shared" si="11"/>
        <v/>
      </c>
      <c r="B237" s="24" t="s">
        <v>378</v>
      </c>
      <c r="C237" s="12" t="s">
        <v>379</v>
      </c>
      <c r="D237" s="25" t="s">
        <v>9</v>
      </c>
      <c r="E237" s="26">
        <v>60.82</v>
      </c>
      <c r="F237" s="25"/>
      <c r="G237" s="27"/>
      <c r="H237" s="27"/>
      <c r="I237" s="27"/>
      <c r="J237" s="27"/>
      <c r="K237" s="25" t="s">
        <v>4107</v>
      </c>
      <c r="L237" s="26"/>
      <c r="M237"/>
      <c r="N237"/>
      <c r="O237" s="25">
        <v>9.74</v>
      </c>
      <c r="P237" s="25">
        <v>3.38</v>
      </c>
      <c r="S237" s="23" t="str">
        <f t="shared" si="12"/>
        <v/>
      </c>
      <c r="T237" s="23">
        <f t="shared" si="10"/>
        <v>0</v>
      </c>
    </row>
    <row r="238" spans="1:20" ht="17.399999999999999">
      <c r="A238" s="23" t="str">
        <f t="shared" si="11"/>
        <v/>
      </c>
      <c r="B238" s="24" t="s">
        <v>380</v>
      </c>
      <c r="C238" s="12" t="s">
        <v>381</v>
      </c>
      <c r="D238" s="25" t="s">
        <v>37</v>
      </c>
      <c r="E238" s="26">
        <v>61.94</v>
      </c>
      <c r="F238" s="25"/>
      <c r="G238" s="27"/>
      <c r="H238" s="27"/>
      <c r="I238" s="27"/>
      <c r="J238" s="27"/>
      <c r="K238" s="25" t="s">
        <v>4083</v>
      </c>
      <c r="L238" s="25"/>
      <c r="M238"/>
      <c r="N238"/>
      <c r="O238" s="25">
        <v>3.04</v>
      </c>
      <c r="P238" s="25">
        <v>2.1</v>
      </c>
      <c r="S238" s="23" t="str">
        <f t="shared" si="12"/>
        <v/>
      </c>
      <c r="T238" s="23">
        <f t="shared" si="10"/>
        <v>0</v>
      </c>
    </row>
    <row r="239" spans="1:20" ht="17.399999999999999">
      <c r="A239" s="23" t="str">
        <f t="shared" si="11"/>
        <v/>
      </c>
      <c r="B239" s="24" t="s">
        <v>382</v>
      </c>
      <c r="C239" s="12" t="s">
        <v>383</v>
      </c>
      <c r="D239" s="25" t="s">
        <v>9</v>
      </c>
      <c r="E239" s="26">
        <v>3118.74</v>
      </c>
      <c r="F239" s="25">
        <v>2</v>
      </c>
      <c r="G239" s="27">
        <v>152</v>
      </c>
      <c r="H239" s="27">
        <v>152</v>
      </c>
      <c r="I239" s="27"/>
      <c r="J239" s="27"/>
      <c r="K239" s="25" t="s">
        <v>4082</v>
      </c>
      <c r="L239" s="26"/>
      <c r="M239"/>
      <c r="N239"/>
      <c r="O239" s="25">
        <v>-5.67</v>
      </c>
      <c r="P239" s="25">
        <v>34.9</v>
      </c>
      <c r="S239" s="23" t="str">
        <f t="shared" si="12"/>
        <v/>
      </c>
      <c r="T239" s="23">
        <f t="shared" si="10"/>
        <v>0</v>
      </c>
    </row>
    <row r="240" spans="1:20" ht="17.399999999999999">
      <c r="A240" s="23" t="str">
        <f t="shared" si="11"/>
        <v/>
      </c>
      <c r="B240" s="24" t="s">
        <v>384</v>
      </c>
      <c r="C240" s="12" t="s">
        <v>385</v>
      </c>
      <c r="D240" s="25" t="s">
        <v>9</v>
      </c>
      <c r="E240" s="26">
        <v>53.31</v>
      </c>
      <c r="F240" s="25"/>
      <c r="G240" s="27"/>
      <c r="H240" s="27"/>
      <c r="I240" s="27"/>
      <c r="J240" s="27"/>
      <c r="K240" s="25" t="s">
        <v>4078</v>
      </c>
      <c r="L240" s="25"/>
      <c r="M240"/>
      <c r="N240"/>
      <c r="O240" s="25">
        <v>-7.86</v>
      </c>
      <c r="P240" s="25">
        <v>-22.46</v>
      </c>
      <c r="S240" s="23" t="str">
        <f t="shared" si="12"/>
        <v/>
      </c>
      <c r="T240" s="23">
        <f t="shared" si="10"/>
        <v>0</v>
      </c>
    </row>
    <row r="241" spans="1:20" ht="17.399999999999999">
      <c r="A241" s="23" t="str">
        <f t="shared" si="11"/>
        <v/>
      </c>
      <c r="B241" s="24" t="s">
        <v>386</v>
      </c>
      <c r="C241" s="12" t="s">
        <v>387</v>
      </c>
      <c r="D241" s="25" t="s">
        <v>9</v>
      </c>
      <c r="E241" s="26">
        <v>82.97</v>
      </c>
      <c r="F241" s="26"/>
      <c r="G241" s="27"/>
      <c r="H241" s="27"/>
      <c r="I241" s="27"/>
      <c r="J241" s="27"/>
      <c r="K241" s="25" t="s">
        <v>4084</v>
      </c>
      <c r="L241" s="26"/>
      <c r="M241"/>
      <c r="N241"/>
      <c r="O241" s="25">
        <v>-0.57999999999999996</v>
      </c>
      <c r="P241" s="25">
        <v>-18</v>
      </c>
      <c r="S241" s="23" t="str">
        <f t="shared" si="12"/>
        <v/>
      </c>
      <c r="T241" s="23">
        <f t="shared" si="10"/>
        <v>0</v>
      </c>
    </row>
    <row r="242" spans="1:20" ht="17.399999999999999">
      <c r="A242" s="23" t="str">
        <f t="shared" si="11"/>
        <v/>
      </c>
      <c r="B242" s="24" t="s">
        <v>388</v>
      </c>
      <c r="C242" s="12" t="s">
        <v>389</v>
      </c>
      <c r="D242" s="25" t="s">
        <v>9</v>
      </c>
      <c r="E242" s="26">
        <v>27.95</v>
      </c>
      <c r="F242" s="25"/>
      <c r="G242" s="27"/>
      <c r="H242" s="27"/>
      <c r="I242" s="27"/>
      <c r="J242" s="27"/>
      <c r="K242" s="25" t="s">
        <v>4086</v>
      </c>
      <c r="L242" s="25"/>
      <c r="M242"/>
      <c r="N242"/>
      <c r="O242" s="25">
        <v>-2.37</v>
      </c>
      <c r="P242" s="25">
        <v>-26.71</v>
      </c>
      <c r="S242" s="23" t="str">
        <f t="shared" si="12"/>
        <v/>
      </c>
      <c r="T242" s="23">
        <f t="shared" si="10"/>
        <v>0</v>
      </c>
    </row>
    <row r="243" spans="1:20" ht="17.399999999999999">
      <c r="A243" s="23" t="str">
        <f t="shared" si="11"/>
        <v/>
      </c>
      <c r="B243" s="24" t="s">
        <v>390</v>
      </c>
      <c r="C243" s="12" t="s">
        <v>391</v>
      </c>
      <c r="D243" s="25" t="s">
        <v>9</v>
      </c>
      <c r="E243" s="26">
        <v>83.43</v>
      </c>
      <c r="F243" s="25"/>
      <c r="G243" s="27"/>
      <c r="H243" s="27"/>
      <c r="I243" s="27"/>
      <c r="J243" s="27"/>
      <c r="K243" s="25" t="s">
        <v>4090</v>
      </c>
      <c r="L243" s="25"/>
      <c r="M243"/>
      <c r="N243"/>
      <c r="O243" s="25">
        <v>-6.39</v>
      </c>
      <c r="P243" s="25">
        <v>-10.65</v>
      </c>
      <c r="S243" s="23" t="str">
        <f t="shared" si="12"/>
        <v/>
      </c>
      <c r="T243" s="23">
        <f t="shared" si="10"/>
        <v>0</v>
      </c>
    </row>
    <row r="244" spans="1:20" ht="17.399999999999999">
      <c r="A244" s="23" t="str">
        <f t="shared" si="11"/>
        <v/>
      </c>
      <c r="B244" s="24" t="s">
        <v>392</v>
      </c>
      <c r="C244" s="12" t="s">
        <v>393</v>
      </c>
      <c r="D244" s="25" t="s">
        <v>9</v>
      </c>
      <c r="E244" s="26">
        <v>45.76</v>
      </c>
      <c r="F244" s="25"/>
      <c r="G244" s="27"/>
      <c r="H244" s="27"/>
      <c r="I244" s="27"/>
      <c r="J244" s="27"/>
      <c r="K244" s="25" t="s">
        <v>4086</v>
      </c>
      <c r="L244" s="25"/>
      <c r="M244"/>
      <c r="N244"/>
      <c r="O244" s="25">
        <v>3.47</v>
      </c>
      <c r="P244" s="25">
        <v>-26.44</v>
      </c>
      <c r="S244" s="23" t="str">
        <f t="shared" si="12"/>
        <v/>
      </c>
      <c r="T244" s="23">
        <f t="shared" si="10"/>
        <v>0</v>
      </c>
    </row>
    <row r="245" spans="1:20" ht="17.399999999999999">
      <c r="A245" s="23" t="str">
        <f t="shared" si="11"/>
        <v/>
      </c>
      <c r="B245" s="24" t="s">
        <v>394</v>
      </c>
      <c r="C245" s="12" t="s">
        <v>2742</v>
      </c>
      <c r="D245" s="25" t="s">
        <v>9</v>
      </c>
      <c r="E245" s="26">
        <v>49.78</v>
      </c>
      <c r="F245" s="25"/>
      <c r="G245" s="27"/>
      <c r="H245" s="27"/>
      <c r="I245" s="27"/>
      <c r="J245" s="27"/>
      <c r="K245" s="25" t="s">
        <v>4108</v>
      </c>
      <c r="L245" s="25"/>
      <c r="M245"/>
      <c r="N245"/>
      <c r="O245" s="25">
        <v>-6.47</v>
      </c>
      <c r="P245" s="25">
        <v>-11.5</v>
      </c>
      <c r="S245" s="23" t="str">
        <f t="shared" si="12"/>
        <v/>
      </c>
      <c r="T245" s="23">
        <f t="shared" si="10"/>
        <v>0</v>
      </c>
    </row>
    <row r="246" spans="1:20" ht="17.399999999999999">
      <c r="A246" s="23" t="str">
        <f t="shared" si="11"/>
        <v/>
      </c>
      <c r="B246" s="24" t="s">
        <v>395</v>
      </c>
      <c r="C246" s="12" t="s">
        <v>396</v>
      </c>
      <c r="D246" s="25" t="s">
        <v>9</v>
      </c>
      <c r="E246" s="26">
        <v>130.29</v>
      </c>
      <c r="F246" s="25"/>
      <c r="G246" s="27"/>
      <c r="H246" s="27"/>
      <c r="I246" s="27"/>
      <c r="J246" s="27"/>
      <c r="K246" s="25" t="s">
        <v>4086</v>
      </c>
      <c r="L246" s="25"/>
      <c r="M246"/>
      <c r="N246"/>
      <c r="O246" s="25">
        <v>3.68</v>
      </c>
      <c r="P246" s="25">
        <v>-29.54</v>
      </c>
      <c r="S246" s="23" t="str">
        <f t="shared" si="12"/>
        <v/>
      </c>
      <c r="T246" s="23">
        <f t="shared" si="10"/>
        <v>0</v>
      </c>
    </row>
    <row r="247" spans="1:20" ht="17.399999999999999">
      <c r="A247" s="23" t="str">
        <f t="shared" si="11"/>
        <v/>
      </c>
      <c r="B247" s="24" t="s">
        <v>397</v>
      </c>
      <c r="C247" s="12" t="s">
        <v>398</v>
      </c>
      <c r="D247" s="25" t="s">
        <v>9</v>
      </c>
      <c r="E247" s="26">
        <v>145.91999999999999</v>
      </c>
      <c r="F247" s="26"/>
      <c r="G247" s="27"/>
      <c r="H247" s="27"/>
      <c r="I247" s="27"/>
      <c r="J247" s="27"/>
      <c r="K247" s="25" t="s">
        <v>4080</v>
      </c>
      <c r="L247" s="25"/>
      <c r="M247"/>
      <c r="N247"/>
      <c r="O247" s="25">
        <v>1.45</v>
      </c>
      <c r="P247" s="25">
        <v>-4</v>
      </c>
      <c r="S247" s="23" t="str">
        <f t="shared" si="12"/>
        <v/>
      </c>
      <c r="T247" s="23">
        <f t="shared" si="10"/>
        <v>0</v>
      </c>
    </row>
    <row r="248" spans="1:20" ht="17.399999999999999">
      <c r="A248" s="23" t="str">
        <f t="shared" si="11"/>
        <v/>
      </c>
      <c r="B248" s="24" t="s">
        <v>399</v>
      </c>
      <c r="C248" s="12" t="s">
        <v>400</v>
      </c>
      <c r="D248" s="25" t="s">
        <v>9</v>
      </c>
      <c r="E248" s="26">
        <v>227.75</v>
      </c>
      <c r="F248" s="25"/>
      <c r="G248" s="27"/>
      <c r="H248" s="27"/>
      <c r="I248" s="27"/>
      <c r="J248" s="27"/>
      <c r="K248" s="25" t="s">
        <v>4086</v>
      </c>
      <c r="L248" s="28"/>
      <c r="M248"/>
      <c r="N248"/>
      <c r="O248" s="25">
        <v>3.8</v>
      </c>
      <c r="P248" s="25">
        <v>-1.38</v>
      </c>
      <c r="S248" s="23" t="str">
        <f t="shared" si="12"/>
        <v/>
      </c>
      <c r="T248" s="23">
        <f t="shared" si="10"/>
        <v>0</v>
      </c>
    </row>
    <row r="249" spans="1:20" ht="17.399999999999999">
      <c r="A249" s="23" t="str">
        <f t="shared" si="11"/>
        <v/>
      </c>
      <c r="B249" s="24" t="s">
        <v>401</v>
      </c>
      <c r="C249" s="12" t="s">
        <v>3109</v>
      </c>
      <c r="D249" s="25" t="s">
        <v>9</v>
      </c>
      <c r="E249" s="26">
        <v>2367.0100000000002</v>
      </c>
      <c r="F249" s="25">
        <v>4</v>
      </c>
      <c r="G249" s="27">
        <v>210.2</v>
      </c>
      <c r="H249" s="27">
        <v>210.2</v>
      </c>
      <c r="I249" s="27">
        <v>210.2</v>
      </c>
      <c r="J249" s="27"/>
      <c r="K249" s="25" t="s">
        <v>4082</v>
      </c>
      <c r="L249" s="26"/>
      <c r="M249"/>
      <c r="N249"/>
      <c r="O249" s="25">
        <v>-5.57</v>
      </c>
      <c r="P249" s="25">
        <v>-16.96</v>
      </c>
      <c r="S249" s="23" t="str">
        <f t="shared" si="12"/>
        <v/>
      </c>
      <c r="T249" s="23">
        <f t="shared" si="10"/>
        <v>0</v>
      </c>
    </row>
    <row r="250" spans="1:20" ht="17.399999999999999">
      <c r="A250" s="23" t="str">
        <f t="shared" si="11"/>
        <v/>
      </c>
      <c r="B250" s="24" t="s">
        <v>402</v>
      </c>
      <c r="C250" s="12" t="s">
        <v>403</v>
      </c>
      <c r="D250" s="25" t="s">
        <v>9</v>
      </c>
      <c r="E250" s="26">
        <v>225.31</v>
      </c>
      <c r="F250" s="25"/>
      <c r="G250" s="27"/>
      <c r="H250" s="27"/>
      <c r="I250" s="27"/>
      <c r="J250" s="27"/>
      <c r="K250" s="25" t="s">
        <v>4090</v>
      </c>
      <c r="L250" s="26"/>
      <c r="M250"/>
      <c r="N250"/>
      <c r="O250" s="25">
        <v>-17.23</v>
      </c>
      <c r="P250" s="25">
        <v>-24.62</v>
      </c>
      <c r="S250" s="23" t="str">
        <f t="shared" si="12"/>
        <v/>
      </c>
      <c r="T250" s="23">
        <f t="shared" si="10"/>
        <v>0</v>
      </c>
    </row>
    <row r="251" spans="1:20" ht="17.399999999999999">
      <c r="A251" s="23" t="str">
        <f t="shared" si="11"/>
        <v/>
      </c>
      <c r="B251" s="24" t="s">
        <v>404</v>
      </c>
      <c r="C251" s="12" t="s">
        <v>405</v>
      </c>
      <c r="D251" s="25" t="s">
        <v>9</v>
      </c>
      <c r="E251" s="26">
        <v>45.09</v>
      </c>
      <c r="F251" s="25"/>
      <c r="G251" s="27"/>
      <c r="H251" s="27"/>
      <c r="I251" s="27"/>
      <c r="J251" s="27"/>
      <c r="K251" s="25" t="s">
        <v>4085</v>
      </c>
      <c r="L251" s="28"/>
      <c r="M251"/>
      <c r="N251"/>
      <c r="O251" s="25">
        <v>0</v>
      </c>
      <c r="P251" s="25">
        <v>0</v>
      </c>
      <c r="S251" s="23" t="str">
        <f t="shared" si="12"/>
        <v/>
      </c>
      <c r="T251" s="23">
        <f t="shared" si="10"/>
        <v>0</v>
      </c>
    </row>
    <row r="252" spans="1:20" ht="17.399999999999999">
      <c r="A252" s="23" t="str">
        <f t="shared" si="11"/>
        <v/>
      </c>
      <c r="B252" s="24" t="s">
        <v>406</v>
      </c>
      <c r="C252" s="12" t="s">
        <v>407</v>
      </c>
      <c r="D252" s="25" t="s">
        <v>9</v>
      </c>
      <c r="E252" s="26">
        <v>1341.87</v>
      </c>
      <c r="F252" s="26">
        <v>3</v>
      </c>
      <c r="G252" s="27">
        <v>4.0999999999999996</v>
      </c>
      <c r="H252" s="27">
        <v>4.0999999999999996</v>
      </c>
      <c r="I252" s="27"/>
      <c r="J252" s="27"/>
      <c r="K252" s="25" t="s">
        <v>4084</v>
      </c>
      <c r="L252" s="26"/>
      <c r="M252"/>
      <c r="N252"/>
      <c r="O252" s="25">
        <v>-19.12</v>
      </c>
      <c r="P252" s="25">
        <v>-24.06</v>
      </c>
      <c r="S252" s="23" t="str">
        <f t="shared" si="12"/>
        <v/>
      </c>
      <c r="T252" s="23">
        <f t="shared" si="10"/>
        <v>0</v>
      </c>
    </row>
    <row r="253" spans="1:20" ht="17.399999999999999">
      <c r="A253" s="23">
        <f t="shared" si="11"/>
        <v>175</v>
      </c>
      <c r="B253" s="24" t="s">
        <v>408</v>
      </c>
      <c r="C253" s="12" t="s">
        <v>3722</v>
      </c>
      <c r="D253" s="25" t="s">
        <v>9</v>
      </c>
      <c r="E253" s="26">
        <v>614.55999999999995</v>
      </c>
      <c r="F253" s="26">
        <v>3</v>
      </c>
      <c r="G253" s="27">
        <v>50.85</v>
      </c>
      <c r="H253" s="27">
        <v>50.85</v>
      </c>
      <c r="I253" s="27">
        <v>47.8</v>
      </c>
      <c r="J253" s="27">
        <v>47.8</v>
      </c>
      <c r="K253" s="25" t="s">
        <v>2626</v>
      </c>
      <c r="L253" s="25"/>
      <c r="M253"/>
      <c r="N253"/>
      <c r="O253" s="25">
        <v>-23.01</v>
      </c>
      <c r="P253" s="25">
        <v>-29.5</v>
      </c>
      <c r="S253" s="23">
        <f t="shared" si="12"/>
        <v>614.56252999999992</v>
      </c>
      <c r="T253" s="23">
        <f t="shared" si="10"/>
        <v>0</v>
      </c>
    </row>
    <row r="254" spans="1:20" ht="17.399999999999999">
      <c r="A254" s="23" t="str">
        <f t="shared" si="11"/>
        <v/>
      </c>
      <c r="B254" s="24" t="s">
        <v>409</v>
      </c>
      <c r="C254" s="12" t="s">
        <v>410</v>
      </c>
      <c r="D254" s="25" t="s">
        <v>9</v>
      </c>
      <c r="E254" s="26">
        <v>26.47</v>
      </c>
      <c r="F254" s="26"/>
      <c r="G254" s="27"/>
      <c r="H254" s="27"/>
      <c r="I254" s="27"/>
      <c r="J254" s="27"/>
      <c r="K254" s="25" t="s">
        <v>4109</v>
      </c>
      <c r="L254" s="28"/>
      <c r="M254"/>
      <c r="N254"/>
      <c r="O254" s="25">
        <v>0</v>
      </c>
      <c r="P254" s="25">
        <v>0</v>
      </c>
      <c r="S254" s="23" t="str">
        <f t="shared" si="12"/>
        <v/>
      </c>
      <c r="T254" s="23">
        <f t="shared" si="10"/>
        <v>0</v>
      </c>
    </row>
    <row r="255" spans="1:20" ht="17.399999999999999">
      <c r="A255" s="23" t="str">
        <f t="shared" si="11"/>
        <v/>
      </c>
      <c r="B255" s="24" t="s">
        <v>411</v>
      </c>
      <c r="C255" s="12" t="s">
        <v>412</v>
      </c>
      <c r="D255" s="25" t="s">
        <v>37</v>
      </c>
      <c r="E255" s="26">
        <v>128.83000000000001</v>
      </c>
      <c r="F255" s="26"/>
      <c r="G255" s="27"/>
      <c r="H255" s="27"/>
      <c r="I255" s="27"/>
      <c r="J255" s="27"/>
      <c r="K255" s="25" t="s">
        <v>4090</v>
      </c>
      <c r="L255" s="28"/>
      <c r="M255"/>
      <c r="N255"/>
      <c r="O255" s="25">
        <v>-6.68</v>
      </c>
      <c r="P255" s="25">
        <v>-26.58</v>
      </c>
      <c r="S255" s="23" t="str">
        <f t="shared" si="12"/>
        <v/>
      </c>
      <c r="T255" s="23">
        <f t="shared" si="10"/>
        <v>0</v>
      </c>
    </row>
    <row r="256" spans="1:20" ht="17.399999999999999">
      <c r="A256" s="23" t="str">
        <f t="shared" si="11"/>
        <v/>
      </c>
      <c r="B256" s="24" t="s">
        <v>413</v>
      </c>
      <c r="C256" s="12" t="s">
        <v>414</v>
      </c>
      <c r="D256" s="25" t="s">
        <v>9</v>
      </c>
      <c r="E256" s="26">
        <v>605.27</v>
      </c>
      <c r="F256" s="26">
        <v>1</v>
      </c>
      <c r="G256" s="27">
        <v>66.900000000000006</v>
      </c>
      <c r="H256" s="27">
        <v>65</v>
      </c>
      <c r="I256" s="27"/>
      <c r="J256" s="27"/>
      <c r="K256" s="25" t="s">
        <v>4080</v>
      </c>
      <c r="L256" s="26"/>
      <c r="M256"/>
      <c r="N256"/>
      <c r="O256" s="25">
        <v>-9.0500000000000007</v>
      </c>
      <c r="P256" s="25">
        <v>-9.56</v>
      </c>
      <c r="S256" s="23" t="str">
        <f t="shared" si="12"/>
        <v/>
      </c>
      <c r="T256" s="23">
        <f t="shared" si="10"/>
        <v>0</v>
      </c>
    </row>
    <row r="257" spans="1:20" ht="17.399999999999999">
      <c r="A257" s="23" t="str">
        <f t="shared" si="11"/>
        <v/>
      </c>
      <c r="B257" s="24" t="s">
        <v>415</v>
      </c>
      <c r="C257" s="12" t="s">
        <v>416</v>
      </c>
      <c r="D257" s="25" t="s">
        <v>9</v>
      </c>
      <c r="E257" s="26">
        <v>488.15</v>
      </c>
      <c r="F257" s="25"/>
      <c r="G257" s="27"/>
      <c r="H257" s="27"/>
      <c r="I257" s="27"/>
      <c r="J257" s="27"/>
      <c r="K257" s="25" t="s">
        <v>4076</v>
      </c>
      <c r="L257" s="26"/>
      <c r="M257"/>
      <c r="N257"/>
      <c r="O257" s="25">
        <v>-14.29</v>
      </c>
      <c r="P257" s="25">
        <v>-25.7</v>
      </c>
      <c r="S257" s="23" t="str">
        <f t="shared" si="12"/>
        <v/>
      </c>
      <c r="T257" s="23">
        <f t="shared" si="10"/>
        <v>0</v>
      </c>
    </row>
    <row r="258" spans="1:20" ht="17.399999999999999">
      <c r="A258" s="23" t="str">
        <f t="shared" si="11"/>
        <v/>
      </c>
      <c r="B258" s="24" t="s">
        <v>417</v>
      </c>
      <c r="C258" s="12" t="s">
        <v>418</v>
      </c>
      <c r="D258" s="25" t="s">
        <v>37</v>
      </c>
      <c r="E258" s="26">
        <v>2879.81</v>
      </c>
      <c r="F258" s="26"/>
      <c r="G258" s="27"/>
      <c r="H258" s="27"/>
      <c r="I258" s="27"/>
      <c r="J258" s="27"/>
      <c r="K258" s="25" t="s">
        <v>4091</v>
      </c>
      <c r="L258" s="26"/>
      <c r="M258"/>
      <c r="N258"/>
      <c r="O258" s="25">
        <v>4.82</v>
      </c>
      <c r="P258" s="25">
        <v>16.37</v>
      </c>
      <c r="S258" s="23" t="str">
        <f t="shared" si="12"/>
        <v/>
      </c>
      <c r="T258" s="23">
        <f t="shared" si="10"/>
        <v>0</v>
      </c>
    </row>
    <row r="259" spans="1:20" ht="17.399999999999999">
      <c r="A259" s="23">
        <f t="shared" si="11"/>
        <v>151</v>
      </c>
      <c r="B259" s="24" t="s">
        <v>419</v>
      </c>
      <c r="C259" s="12" t="s">
        <v>420</v>
      </c>
      <c r="D259" s="25" t="s">
        <v>9</v>
      </c>
      <c r="E259" s="26">
        <v>914.9</v>
      </c>
      <c r="F259" s="25">
        <v>11</v>
      </c>
      <c r="G259" s="27">
        <v>91.34</v>
      </c>
      <c r="H259" s="27">
        <v>91.34</v>
      </c>
      <c r="I259" s="27">
        <v>94</v>
      </c>
      <c r="J259" s="27">
        <v>90</v>
      </c>
      <c r="K259" s="25" t="s">
        <v>4080</v>
      </c>
      <c r="L259" s="28"/>
      <c r="M259"/>
      <c r="N259"/>
      <c r="O259" s="25">
        <v>-8.8699999999999992</v>
      </c>
      <c r="P259" s="25">
        <v>-16.16</v>
      </c>
      <c r="S259" s="23">
        <f t="shared" si="12"/>
        <v>914.90259000000003</v>
      </c>
      <c r="T259" s="23">
        <f t="shared" si="10"/>
        <v>0</v>
      </c>
    </row>
    <row r="260" spans="1:20" ht="17.399999999999999">
      <c r="A260" s="23" t="str">
        <f t="shared" si="11"/>
        <v/>
      </c>
      <c r="B260" s="24" t="s">
        <v>421</v>
      </c>
      <c r="C260" s="12" t="s">
        <v>4835</v>
      </c>
      <c r="D260" s="25" t="s">
        <v>9</v>
      </c>
      <c r="E260" s="26">
        <v>28.79</v>
      </c>
      <c r="F260" s="26"/>
      <c r="G260" s="27"/>
      <c r="H260" s="27"/>
      <c r="I260" s="27"/>
      <c r="J260" s="27"/>
      <c r="K260" s="25" t="s">
        <v>4078</v>
      </c>
      <c r="L260" s="28"/>
      <c r="M260"/>
      <c r="N260"/>
      <c r="O260" s="25">
        <v>-25.29</v>
      </c>
      <c r="P260" s="25">
        <v>-19.96</v>
      </c>
      <c r="S260" s="23" t="str">
        <f t="shared" si="12"/>
        <v/>
      </c>
      <c r="T260" s="23">
        <f t="shared" si="10"/>
        <v>0</v>
      </c>
    </row>
    <row r="261" spans="1:20" ht="17.399999999999999">
      <c r="A261" s="23" t="str">
        <f t="shared" si="11"/>
        <v/>
      </c>
      <c r="B261" s="24" t="s">
        <v>422</v>
      </c>
      <c r="C261" s="12" t="s">
        <v>423</v>
      </c>
      <c r="D261" s="25" t="s">
        <v>9</v>
      </c>
      <c r="E261" s="26">
        <v>23.81</v>
      </c>
      <c r="F261" s="25"/>
      <c r="G261" s="27"/>
      <c r="H261" s="27"/>
      <c r="I261" s="27"/>
      <c r="J261" s="27"/>
      <c r="K261" s="25" t="s">
        <v>4101</v>
      </c>
      <c r="L261" s="28"/>
      <c r="M261"/>
      <c r="N261"/>
      <c r="O261" s="25">
        <v>-5.83</v>
      </c>
      <c r="P261" s="25">
        <v>-26.27</v>
      </c>
      <c r="S261" s="23" t="str">
        <f t="shared" si="12"/>
        <v/>
      </c>
      <c r="T261" s="23">
        <f t="shared" si="10"/>
        <v>0</v>
      </c>
    </row>
    <row r="262" spans="1:20" ht="17.399999999999999">
      <c r="A262" s="23">
        <f t="shared" si="11"/>
        <v>4</v>
      </c>
      <c r="B262" s="24" t="s">
        <v>424</v>
      </c>
      <c r="C262" s="12" t="s">
        <v>425</v>
      </c>
      <c r="D262" s="25" t="s">
        <v>9</v>
      </c>
      <c r="E262" s="26">
        <v>99819.41</v>
      </c>
      <c r="F262" s="25">
        <v>26</v>
      </c>
      <c r="G262" s="27">
        <v>3164.74</v>
      </c>
      <c r="H262" s="27">
        <v>3165.62</v>
      </c>
      <c r="I262" s="27">
        <v>3228.33</v>
      </c>
      <c r="J262" s="27">
        <v>3118.89</v>
      </c>
      <c r="K262" s="25" t="s">
        <v>4077</v>
      </c>
      <c r="L262" s="26"/>
      <c r="M262"/>
      <c r="N262"/>
      <c r="O262" s="25">
        <v>-35</v>
      </c>
      <c r="P262" s="25">
        <v>-0.1</v>
      </c>
      <c r="S262" s="23">
        <f t="shared" si="12"/>
        <v>99819.412620000003</v>
      </c>
      <c r="T262" s="23">
        <f t="shared" si="10"/>
        <v>0</v>
      </c>
    </row>
    <row r="263" spans="1:20" ht="17.399999999999999">
      <c r="A263" s="23" t="str">
        <f t="shared" si="11"/>
        <v/>
      </c>
      <c r="B263" s="24" t="s">
        <v>426</v>
      </c>
      <c r="C263" s="12" t="s">
        <v>427</v>
      </c>
      <c r="D263" s="25" t="s">
        <v>9</v>
      </c>
      <c r="E263" s="26">
        <v>417.88</v>
      </c>
      <c r="F263" s="26"/>
      <c r="G263" s="27"/>
      <c r="H263" s="27"/>
      <c r="I263" s="27"/>
      <c r="J263" s="27"/>
      <c r="K263" s="25" t="s">
        <v>4084</v>
      </c>
      <c r="L263" s="26"/>
      <c r="M263"/>
      <c r="N263"/>
      <c r="O263" s="25">
        <v>-19.7</v>
      </c>
      <c r="P263" s="25">
        <v>-29.67</v>
      </c>
      <c r="S263" s="23" t="str">
        <f t="shared" si="12"/>
        <v/>
      </c>
      <c r="T263" s="23">
        <f t="shared" si="10"/>
        <v>0</v>
      </c>
    </row>
    <row r="264" spans="1:20" ht="17.399999999999999">
      <c r="A264" s="23" t="str">
        <f t="shared" si="11"/>
        <v/>
      </c>
      <c r="B264" s="24" t="s">
        <v>428</v>
      </c>
      <c r="C264" s="12" t="s">
        <v>429</v>
      </c>
      <c r="D264" s="25" t="s">
        <v>9</v>
      </c>
      <c r="E264" s="26">
        <v>277.06</v>
      </c>
      <c r="F264" s="26"/>
      <c r="G264" s="27"/>
      <c r="H264" s="27"/>
      <c r="I264" s="27"/>
      <c r="J264" s="27"/>
      <c r="K264" s="25" t="s">
        <v>4081</v>
      </c>
      <c r="L264" s="25"/>
      <c r="M264"/>
      <c r="N264"/>
      <c r="O264" s="25">
        <v>7.23</v>
      </c>
      <c r="P264" s="25">
        <v>48.05</v>
      </c>
      <c r="S264" s="23" t="str">
        <f t="shared" si="12"/>
        <v/>
      </c>
      <c r="T264" s="23">
        <f t="shared" si="10"/>
        <v>0</v>
      </c>
    </row>
    <row r="265" spans="1:20" ht="17.399999999999999">
      <c r="A265" s="23" t="str">
        <f t="shared" si="11"/>
        <v/>
      </c>
      <c r="B265" s="24" t="s">
        <v>430</v>
      </c>
      <c r="C265" s="12" t="s">
        <v>4405</v>
      </c>
      <c r="D265" s="25" t="s">
        <v>9</v>
      </c>
      <c r="E265" s="26">
        <v>2573.98</v>
      </c>
      <c r="F265" s="26">
        <v>4</v>
      </c>
      <c r="G265" s="27">
        <v>86.1</v>
      </c>
      <c r="H265" s="27">
        <v>86.1</v>
      </c>
      <c r="I265" s="27"/>
      <c r="J265" s="27">
        <v>81</v>
      </c>
      <c r="K265" s="25" t="s">
        <v>4082</v>
      </c>
      <c r="L265" s="25"/>
      <c r="M265"/>
      <c r="N265"/>
      <c r="O265" s="25">
        <v>28.28</v>
      </c>
      <c r="P265" s="25">
        <v>13.78</v>
      </c>
      <c r="S265" s="23" t="str">
        <f t="shared" si="12"/>
        <v/>
      </c>
      <c r="T265" s="23">
        <f t="shared" si="10"/>
        <v>0</v>
      </c>
    </row>
    <row r="266" spans="1:20" ht="17.399999999999999">
      <c r="A266" s="23">
        <f t="shared" si="11"/>
        <v>25</v>
      </c>
      <c r="B266" s="24" t="s">
        <v>432</v>
      </c>
      <c r="C266" s="12" t="s">
        <v>4135</v>
      </c>
      <c r="D266" s="25" t="s">
        <v>9</v>
      </c>
      <c r="E266" s="26">
        <v>24961.08</v>
      </c>
      <c r="F266" s="25">
        <v>17</v>
      </c>
      <c r="G266" s="27">
        <v>916.51</v>
      </c>
      <c r="H266" s="27">
        <v>912.78</v>
      </c>
      <c r="I266" s="27">
        <v>821.5</v>
      </c>
      <c r="J266" s="27">
        <v>847.45</v>
      </c>
      <c r="K266" s="25" t="s">
        <v>4090</v>
      </c>
      <c r="L266" s="25"/>
      <c r="M266"/>
      <c r="N266"/>
      <c r="O266" s="25">
        <v>-23.73</v>
      </c>
      <c r="P266" s="25">
        <v>-8.9600000000000009</v>
      </c>
      <c r="S266" s="23">
        <f t="shared" si="12"/>
        <v>24961.08266</v>
      </c>
      <c r="T266" s="23">
        <f t="shared" si="10"/>
        <v>0</v>
      </c>
    </row>
    <row r="267" spans="1:20" ht="17.399999999999999">
      <c r="A267" s="23" t="str">
        <f t="shared" si="11"/>
        <v/>
      </c>
      <c r="B267" s="24" t="s">
        <v>433</v>
      </c>
      <c r="C267" s="12" t="s">
        <v>434</v>
      </c>
      <c r="D267" s="25" t="s">
        <v>9</v>
      </c>
      <c r="E267" s="26">
        <v>255.34</v>
      </c>
      <c r="F267" s="26">
        <v>1</v>
      </c>
      <c r="G267" s="27">
        <v>10.5</v>
      </c>
      <c r="H267" s="27">
        <v>10.5</v>
      </c>
      <c r="I267" s="27">
        <v>10.5</v>
      </c>
      <c r="J267" s="27"/>
      <c r="K267" s="25" t="s">
        <v>4076</v>
      </c>
      <c r="L267" s="26"/>
      <c r="M267"/>
      <c r="N267"/>
      <c r="O267" s="25">
        <v>-1.89</v>
      </c>
      <c r="P267" s="25">
        <v>4.18</v>
      </c>
      <c r="S267" s="23" t="str">
        <f t="shared" si="12"/>
        <v/>
      </c>
      <c r="T267" s="23">
        <f t="shared" si="10"/>
        <v>0</v>
      </c>
    </row>
    <row r="268" spans="1:20" ht="17.399999999999999">
      <c r="A268" s="23" t="str">
        <f t="shared" si="11"/>
        <v/>
      </c>
      <c r="B268" s="24" t="s">
        <v>435</v>
      </c>
      <c r="C268" s="12" t="s">
        <v>5241</v>
      </c>
      <c r="D268" s="25" t="s">
        <v>9</v>
      </c>
      <c r="E268" s="26">
        <v>327.47000000000003</v>
      </c>
      <c r="F268" s="26"/>
      <c r="G268" s="27"/>
      <c r="H268" s="27"/>
      <c r="I268" s="27"/>
      <c r="J268" s="27"/>
      <c r="K268" s="25" t="s">
        <v>4080</v>
      </c>
      <c r="L268" s="25"/>
      <c r="M268"/>
      <c r="N268"/>
      <c r="O268" s="25">
        <v>-10.07</v>
      </c>
      <c r="P268" s="25">
        <v>-24.1</v>
      </c>
      <c r="S268" s="23" t="str">
        <f t="shared" si="12"/>
        <v/>
      </c>
      <c r="T268" s="23">
        <f t="shared" si="10"/>
        <v>0</v>
      </c>
    </row>
    <row r="269" spans="1:20" ht="17.399999999999999">
      <c r="A269" s="23" t="str">
        <f t="shared" si="11"/>
        <v/>
      </c>
      <c r="B269" s="24" t="s">
        <v>436</v>
      </c>
      <c r="C269" s="12" t="s">
        <v>437</v>
      </c>
      <c r="D269" s="25" t="s">
        <v>37</v>
      </c>
      <c r="E269" s="26">
        <v>60</v>
      </c>
      <c r="F269" s="26"/>
      <c r="G269" s="27"/>
      <c r="H269" s="27"/>
      <c r="I269" s="27"/>
      <c r="J269" s="27"/>
      <c r="K269" s="25" t="s">
        <v>4080</v>
      </c>
      <c r="L269" s="25"/>
      <c r="M269"/>
      <c r="N269"/>
      <c r="O269" s="25">
        <v>-4</v>
      </c>
      <c r="P269" s="25">
        <v>1.35</v>
      </c>
      <c r="S269" s="23" t="str">
        <f t="shared" si="12"/>
        <v/>
      </c>
      <c r="T269" s="23">
        <f t="shared" si="10"/>
        <v>0</v>
      </c>
    </row>
    <row r="270" spans="1:20" ht="17.399999999999999">
      <c r="A270" s="23" t="str">
        <f t="shared" si="11"/>
        <v/>
      </c>
      <c r="B270" s="24" t="s">
        <v>438</v>
      </c>
      <c r="C270" s="12" t="s">
        <v>439</v>
      </c>
      <c r="D270" s="25" t="s">
        <v>9</v>
      </c>
      <c r="E270" s="26">
        <v>323.39999999999998</v>
      </c>
      <c r="F270" s="25"/>
      <c r="G270" s="27"/>
      <c r="H270" s="27"/>
      <c r="I270" s="27"/>
      <c r="J270" s="27"/>
      <c r="K270" s="25" t="s">
        <v>4097</v>
      </c>
      <c r="L270" s="25"/>
      <c r="M270"/>
      <c r="N270"/>
      <c r="O270" s="25">
        <v>19.510000000000002</v>
      </c>
      <c r="P270" s="25">
        <v>3.92</v>
      </c>
      <c r="S270" s="23" t="str">
        <f t="shared" si="12"/>
        <v/>
      </c>
      <c r="T270" s="23">
        <f t="shared" ref="T270:T333" si="13">IF(AND(G270&lt;H270,I270&lt;J270,H270&lt;J270),1,IF(AND(G270&gt;H270,I270&gt;J270,H270&gt;J270),-1,0))</f>
        <v>0</v>
      </c>
    </row>
    <row r="271" spans="1:20" ht="17.399999999999999">
      <c r="A271" s="23">
        <f t="shared" ref="A271:A334" si="14">IF(ISERROR(RANK(S271,$S$14:$S$3000,)),"",RANK(S271,$S$14:$S$3000,))</f>
        <v>158</v>
      </c>
      <c r="B271" s="24" t="s">
        <v>440</v>
      </c>
      <c r="C271" s="12" t="s">
        <v>441</v>
      </c>
      <c r="D271" s="25" t="s">
        <v>9</v>
      </c>
      <c r="E271" s="26">
        <v>816.65</v>
      </c>
      <c r="F271" s="26">
        <v>4</v>
      </c>
      <c r="G271" s="27">
        <v>16.399999999999999</v>
      </c>
      <c r="H271" s="27">
        <v>16.399999999999999</v>
      </c>
      <c r="I271" s="27">
        <v>15.5</v>
      </c>
      <c r="J271" s="27">
        <v>15.5</v>
      </c>
      <c r="K271" s="25" t="s">
        <v>4084</v>
      </c>
      <c r="L271" s="26"/>
      <c r="M271"/>
      <c r="N271"/>
      <c r="O271" s="25">
        <v>-8.9600000000000009</v>
      </c>
      <c r="P271" s="25">
        <v>-15.31</v>
      </c>
      <c r="S271" s="23">
        <f t="shared" ref="S271:S334" si="15">IF(OR(F271&lt;=$F$8,ISBLANK(G271),ISBLANK(H271),ISBLANK(J271),ISBLANK(I271)),"",E271+ROW()/100000)</f>
        <v>816.65270999999996</v>
      </c>
      <c r="T271" s="23">
        <f t="shared" si="13"/>
        <v>0</v>
      </c>
    </row>
    <row r="272" spans="1:20" ht="17.399999999999999">
      <c r="A272" s="23" t="str">
        <f t="shared" si="14"/>
        <v/>
      </c>
      <c r="B272" s="24" t="s">
        <v>442</v>
      </c>
      <c r="C272" s="12" t="s">
        <v>443</v>
      </c>
      <c r="D272" s="25" t="s">
        <v>37</v>
      </c>
      <c r="E272" s="26">
        <v>214.4</v>
      </c>
      <c r="F272" s="25"/>
      <c r="G272" s="27"/>
      <c r="H272" s="27"/>
      <c r="I272" s="27"/>
      <c r="J272" s="27"/>
      <c r="K272" s="25" t="s">
        <v>4085</v>
      </c>
      <c r="L272" s="26"/>
      <c r="M272"/>
      <c r="N272"/>
      <c r="O272" s="25">
        <v>5</v>
      </c>
      <c r="P272" s="25">
        <v>-16.21</v>
      </c>
      <c r="S272" s="23" t="str">
        <f t="shared" si="15"/>
        <v/>
      </c>
      <c r="T272" s="23">
        <f t="shared" si="13"/>
        <v>0</v>
      </c>
    </row>
    <row r="273" spans="1:20" ht="17.399999999999999">
      <c r="A273" s="23" t="str">
        <f t="shared" si="14"/>
        <v/>
      </c>
      <c r="B273" s="24" t="s">
        <v>444</v>
      </c>
      <c r="C273" s="12" t="s">
        <v>445</v>
      </c>
      <c r="D273" s="25" t="s">
        <v>9</v>
      </c>
      <c r="E273" s="26">
        <v>312.64</v>
      </c>
      <c r="F273" s="26"/>
      <c r="G273" s="27"/>
      <c r="H273" s="27"/>
      <c r="I273" s="27"/>
      <c r="J273" s="27"/>
      <c r="K273" s="25" t="s">
        <v>4085</v>
      </c>
      <c r="L273" s="26"/>
      <c r="M273"/>
      <c r="N273"/>
      <c r="O273" s="25">
        <v>-6</v>
      </c>
      <c r="P273" s="25">
        <v>-9.16</v>
      </c>
      <c r="S273" s="23" t="str">
        <f t="shared" si="15"/>
        <v/>
      </c>
      <c r="T273" s="23">
        <f t="shared" si="13"/>
        <v>0</v>
      </c>
    </row>
    <row r="274" spans="1:20" ht="17.399999999999999">
      <c r="A274" s="23" t="str">
        <f t="shared" si="14"/>
        <v/>
      </c>
      <c r="B274" s="24" t="s">
        <v>446</v>
      </c>
      <c r="C274" s="12" t="s">
        <v>3053</v>
      </c>
      <c r="D274" s="25" t="s">
        <v>9</v>
      </c>
      <c r="E274" s="26">
        <v>85.08</v>
      </c>
      <c r="F274" s="26"/>
      <c r="G274" s="27"/>
      <c r="H274" s="27"/>
      <c r="I274" s="27"/>
      <c r="J274" s="27"/>
      <c r="K274" s="25" t="s">
        <v>4080</v>
      </c>
      <c r="L274" s="25"/>
      <c r="M274"/>
      <c r="N274"/>
      <c r="O274" s="25">
        <v>-0.35</v>
      </c>
      <c r="P274" s="25">
        <v>-13.7</v>
      </c>
      <c r="S274" s="23" t="str">
        <f t="shared" si="15"/>
        <v/>
      </c>
      <c r="T274" s="23">
        <f t="shared" si="13"/>
        <v>0</v>
      </c>
    </row>
    <row r="275" spans="1:20" ht="17.399999999999999">
      <c r="A275" s="23" t="str">
        <f t="shared" si="14"/>
        <v/>
      </c>
      <c r="B275" s="24" t="s">
        <v>448</v>
      </c>
      <c r="C275" s="12" t="s">
        <v>4961</v>
      </c>
      <c r="D275" s="25" t="s">
        <v>9</v>
      </c>
      <c r="E275" s="26">
        <v>70.599999999999994</v>
      </c>
      <c r="F275" s="26"/>
      <c r="G275" s="27"/>
      <c r="H275" s="27"/>
      <c r="I275" s="27"/>
      <c r="J275" s="27"/>
      <c r="K275" s="25" t="s">
        <v>4086</v>
      </c>
      <c r="L275" s="26"/>
      <c r="M275"/>
      <c r="N275"/>
      <c r="O275" s="25">
        <v>-3.51</v>
      </c>
      <c r="P275" s="25">
        <v>-28.49</v>
      </c>
      <c r="S275" s="23" t="str">
        <f t="shared" si="15"/>
        <v/>
      </c>
      <c r="T275" s="23">
        <f t="shared" si="13"/>
        <v>0</v>
      </c>
    </row>
    <row r="276" spans="1:20" ht="17.399999999999999">
      <c r="A276" s="23" t="str">
        <f t="shared" si="14"/>
        <v/>
      </c>
      <c r="B276" s="24" t="s">
        <v>449</v>
      </c>
      <c r="C276" s="12" t="s">
        <v>450</v>
      </c>
      <c r="D276" s="25" t="s">
        <v>9</v>
      </c>
      <c r="E276" s="26">
        <v>110.16</v>
      </c>
      <c r="F276" s="26"/>
      <c r="G276" s="27"/>
      <c r="H276" s="27"/>
      <c r="I276" s="27"/>
      <c r="J276" s="27"/>
      <c r="K276" s="25" t="s">
        <v>4078</v>
      </c>
      <c r="L276" s="26"/>
      <c r="M276"/>
      <c r="N276"/>
      <c r="O276" s="25">
        <v>-9.73</v>
      </c>
      <c r="P276" s="25">
        <v>-20.67</v>
      </c>
      <c r="S276" s="23" t="str">
        <f t="shared" si="15"/>
        <v/>
      </c>
      <c r="T276" s="23">
        <f t="shared" si="13"/>
        <v>0</v>
      </c>
    </row>
    <row r="277" spans="1:20" ht="17.399999999999999">
      <c r="A277" s="23" t="str">
        <f t="shared" si="14"/>
        <v/>
      </c>
      <c r="B277" s="24" t="s">
        <v>451</v>
      </c>
      <c r="C277" s="12" t="s">
        <v>452</v>
      </c>
      <c r="D277" s="25" t="s">
        <v>9</v>
      </c>
      <c r="E277" s="26">
        <v>510.37</v>
      </c>
      <c r="F277" s="25">
        <v>2</v>
      </c>
      <c r="G277" s="27">
        <v>26.35</v>
      </c>
      <c r="H277" s="27">
        <v>26.35</v>
      </c>
      <c r="I277" s="27">
        <v>35</v>
      </c>
      <c r="J277" s="27">
        <v>35</v>
      </c>
      <c r="K277" s="25" t="s">
        <v>4087</v>
      </c>
      <c r="L277" s="25"/>
      <c r="M277"/>
      <c r="N277"/>
      <c r="O277" s="25">
        <v>-8.8800000000000008</v>
      </c>
      <c r="P277" s="25">
        <v>-0.42</v>
      </c>
      <c r="S277" s="23" t="str">
        <f t="shared" si="15"/>
        <v/>
      </c>
      <c r="T277" s="23">
        <f t="shared" si="13"/>
        <v>0</v>
      </c>
    </row>
    <row r="278" spans="1:20" ht="17.399999999999999">
      <c r="A278" s="23" t="str">
        <f t="shared" si="14"/>
        <v/>
      </c>
      <c r="B278" s="24" t="s">
        <v>453</v>
      </c>
      <c r="C278" s="12" t="s">
        <v>454</v>
      </c>
      <c r="D278" s="25" t="s">
        <v>9</v>
      </c>
      <c r="E278" s="26">
        <v>31.8</v>
      </c>
      <c r="F278" s="25"/>
      <c r="G278" s="27"/>
      <c r="H278" s="27"/>
      <c r="I278" s="27"/>
      <c r="J278" s="27"/>
      <c r="K278" s="25" t="s">
        <v>4083</v>
      </c>
      <c r="L278" s="25"/>
      <c r="M278"/>
      <c r="N278"/>
      <c r="O278" s="25">
        <v>0.8</v>
      </c>
      <c r="P278" s="25">
        <v>-9.42</v>
      </c>
      <c r="S278" s="23" t="str">
        <f t="shared" si="15"/>
        <v/>
      </c>
      <c r="T278" s="23">
        <f t="shared" si="13"/>
        <v>0</v>
      </c>
    </row>
    <row r="279" spans="1:20" ht="17.399999999999999">
      <c r="A279" s="23">
        <f t="shared" si="14"/>
        <v>61</v>
      </c>
      <c r="B279" s="24" t="s">
        <v>455</v>
      </c>
      <c r="C279" s="12" t="s">
        <v>3121</v>
      </c>
      <c r="D279" s="25" t="s">
        <v>9</v>
      </c>
      <c r="E279" s="26">
        <v>8914.6</v>
      </c>
      <c r="F279" s="25">
        <v>15</v>
      </c>
      <c r="G279" s="27">
        <v>551.97</v>
      </c>
      <c r="H279" s="27">
        <v>546.13</v>
      </c>
      <c r="I279" s="27">
        <v>502.4</v>
      </c>
      <c r="J279" s="27">
        <v>522.79999999999995</v>
      </c>
      <c r="K279" s="25" t="s">
        <v>4079</v>
      </c>
      <c r="L279" s="28"/>
      <c r="M279"/>
      <c r="N279"/>
      <c r="O279" s="25">
        <v>-3.48</v>
      </c>
      <c r="P279" s="25">
        <v>-18.989999999999998</v>
      </c>
      <c r="S279" s="23">
        <f t="shared" si="15"/>
        <v>8914.6027900000008</v>
      </c>
      <c r="T279" s="23">
        <f t="shared" si="13"/>
        <v>0</v>
      </c>
    </row>
    <row r="280" spans="1:20" ht="17.399999999999999">
      <c r="A280" s="23" t="str">
        <f t="shared" si="14"/>
        <v/>
      </c>
      <c r="B280" s="24" t="s">
        <v>456</v>
      </c>
      <c r="C280" s="12" t="s">
        <v>457</v>
      </c>
      <c r="D280" s="25" t="s">
        <v>9</v>
      </c>
      <c r="E280" s="26">
        <v>2712.59</v>
      </c>
      <c r="F280" s="25">
        <v>7</v>
      </c>
      <c r="G280" s="27">
        <v>99.63</v>
      </c>
      <c r="H280" s="27">
        <v>99.63</v>
      </c>
      <c r="I280" s="27">
        <v>102.2</v>
      </c>
      <c r="J280" s="27"/>
      <c r="K280" s="25" t="s">
        <v>4085</v>
      </c>
      <c r="L280" s="26"/>
      <c r="M280"/>
      <c r="N280"/>
      <c r="O280" s="25">
        <v>-21.29</v>
      </c>
      <c r="P280" s="25">
        <v>-0.34</v>
      </c>
      <c r="S280" s="23" t="str">
        <f t="shared" si="15"/>
        <v/>
      </c>
      <c r="T280" s="23">
        <f t="shared" si="13"/>
        <v>0</v>
      </c>
    </row>
    <row r="281" spans="1:20" ht="17.399999999999999">
      <c r="A281" s="23" t="str">
        <f t="shared" si="14"/>
        <v/>
      </c>
      <c r="B281" s="24" t="s">
        <v>458</v>
      </c>
      <c r="C281" s="12" t="s">
        <v>459</v>
      </c>
      <c r="D281" s="25" t="s">
        <v>37</v>
      </c>
      <c r="E281" s="26">
        <v>89.05</v>
      </c>
      <c r="F281" s="25"/>
      <c r="G281" s="27"/>
      <c r="H281" s="27"/>
      <c r="I281" s="27"/>
      <c r="J281" s="27"/>
      <c r="K281" s="25" t="s">
        <v>4080</v>
      </c>
      <c r="L281" s="26"/>
      <c r="M281"/>
      <c r="N281"/>
      <c r="O281" s="25">
        <v>-20.14</v>
      </c>
      <c r="P281" s="25">
        <v>-41.45</v>
      </c>
      <c r="S281" s="23" t="str">
        <f t="shared" si="15"/>
        <v/>
      </c>
      <c r="T281" s="23">
        <f t="shared" si="13"/>
        <v>0</v>
      </c>
    </row>
    <row r="282" spans="1:20" ht="17.399999999999999">
      <c r="A282" s="23" t="str">
        <f t="shared" si="14"/>
        <v/>
      </c>
      <c r="B282" s="24" t="s">
        <v>460</v>
      </c>
      <c r="C282" s="12" t="s">
        <v>461</v>
      </c>
      <c r="D282" s="25" t="s">
        <v>9</v>
      </c>
      <c r="E282" s="26">
        <v>65.709999999999994</v>
      </c>
      <c r="F282" s="26"/>
      <c r="G282" s="27"/>
      <c r="H282" s="27"/>
      <c r="I282" s="27"/>
      <c r="J282" s="27"/>
      <c r="K282" s="25" t="s">
        <v>4110</v>
      </c>
      <c r="L282" s="26"/>
      <c r="M282"/>
      <c r="N282"/>
      <c r="O282" s="25">
        <v>-22.42</v>
      </c>
      <c r="P282" s="25">
        <v>-45.43</v>
      </c>
      <c r="S282" s="23" t="str">
        <f t="shared" si="15"/>
        <v/>
      </c>
      <c r="T282" s="23">
        <f t="shared" si="13"/>
        <v>0</v>
      </c>
    </row>
    <row r="283" spans="1:20" ht="17.399999999999999">
      <c r="A283" s="23" t="str">
        <f t="shared" si="14"/>
        <v/>
      </c>
      <c r="B283" s="24" t="s">
        <v>462</v>
      </c>
      <c r="C283" s="12" t="s">
        <v>463</v>
      </c>
      <c r="D283" s="25" t="s">
        <v>9</v>
      </c>
      <c r="E283" s="26">
        <v>602.57000000000005</v>
      </c>
      <c r="F283" s="25">
        <v>5</v>
      </c>
      <c r="G283" s="27">
        <v>59.75</v>
      </c>
      <c r="H283" s="27">
        <v>57.34</v>
      </c>
      <c r="I283" s="27"/>
      <c r="J283" s="27">
        <v>47.7</v>
      </c>
      <c r="K283" s="25" t="s">
        <v>4081</v>
      </c>
      <c r="L283" s="26"/>
      <c r="M283"/>
      <c r="N283"/>
      <c r="O283" s="25">
        <v>-11.73</v>
      </c>
      <c r="P283" s="25">
        <v>-22.69</v>
      </c>
      <c r="S283" s="23" t="str">
        <f t="shared" si="15"/>
        <v/>
      </c>
      <c r="T283" s="23">
        <f t="shared" si="13"/>
        <v>0</v>
      </c>
    </row>
    <row r="284" spans="1:20" ht="17.399999999999999">
      <c r="A284" s="23">
        <f t="shared" si="14"/>
        <v>1</v>
      </c>
      <c r="B284" s="24" t="s">
        <v>464</v>
      </c>
      <c r="C284" s="12" t="s">
        <v>465</v>
      </c>
      <c r="D284" s="25" t="s">
        <v>9</v>
      </c>
      <c r="E284" s="26">
        <v>1838654.62</v>
      </c>
      <c r="F284" s="26">
        <v>24</v>
      </c>
      <c r="G284" s="27">
        <v>105902.96</v>
      </c>
      <c r="H284" s="27">
        <v>109941.08</v>
      </c>
      <c r="I284" s="27">
        <v>108908.88</v>
      </c>
      <c r="J284" s="27">
        <v>110440.15</v>
      </c>
      <c r="K284" s="25" t="s">
        <v>4091</v>
      </c>
      <c r="L284" s="25"/>
      <c r="M284"/>
      <c r="N284"/>
      <c r="O284" s="25">
        <v>-9.89</v>
      </c>
      <c r="P284" s="25">
        <v>65.88</v>
      </c>
      <c r="S284" s="23">
        <f t="shared" si="15"/>
        <v>1838654.6228400001</v>
      </c>
      <c r="T284" s="23">
        <f t="shared" si="13"/>
        <v>1</v>
      </c>
    </row>
    <row r="285" spans="1:20" ht="17.399999999999999">
      <c r="A285" s="23">
        <f t="shared" si="14"/>
        <v>54</v>
      </c>
      <c r="B285" s="24" t="s">
        <v>466</v>
      </c>
      <c r="C285" s="12" t="s">
        <v>2724</v>
      </c>
      <c r="D285" s="25" t="s">
        <v>9</v>
      </c>
      <c r="E285" s="26">
        <v>10529.98</v>
      </c>
      <c r="F285" s="26">
        <v>17</v>
      </c>
      <c r="G285" s="27">
        <v>504.47</v>
      </c>
      <c r="H285" s="27">
        <v>504.47</v>
      </c>
      <c r="I285" s="27">
        <v>527.6</v>
      </c>
      <c r="J285" s="27">
        <v>527.6</v>
      </c>
      <c r="K285" s="25" t="s">
        <v>4095</v>
      </c>
      <c r="L285" s="26"/>
      <c r="M285"/>
      <c r="N285"/>
      <c r="O285" s="25">
        <v>-5.29</v>
      </c>
      <c r="P285" s="25">
        <v>-7.22</v>
      </c>
      <c r="S285" s="23">
        <f t="shared" si="15"/>
        <v>10529.98285</v>
      </c>
      <c r="T285" s="23">
        <f t="shared" si="13"/>
        <v>0</v>
      </c>
    </row>
    <row r="286" spans="1:20" ht="17.399999999999999">
      <c r="A286" s="23" t="str">
        <f t="shared" si="14"/>
        <v/>
      </c>
      <c r="B286" s="24" t="s">
        <v>468</v>
      </c>
      <c r="C286" s="12" t="s">
        <v>469</v>
      </c>
      <c r="D286" s="25" t="s">
        <v>9</v>
      </c>
      <c r="E286" s="26">
        <v>347.87</v>
      </c>
      <c r="F286" s="25"/>
      <c r="G286" s="27"/>
      <c r="H286" s="27"/>
      <c r="I286" s="27"/>
      <c r="J286" s="27"/>
      <c r="K286" s="25" t="s">
        <v>4084</v>
      </c>
      <c r="L286" s="25"/>
      <c r="M286"/>
      <c r="N286"/>
      <c r="O286" s="25">
        <v>-0.15</v>
      </c>
      <c r="P286" s="25">
        <v>65.17</v>
      </c>
      <c r="S286" s="23" t="str">
        <f t="shared" si="15"/>
        <v/>
      </c>
      <c r="T286" s="23">
        <f t="shared" si="13"/>
        <v>0</v>
      </c>
    </row>
    <row r="287" spans="1:20" ht="17.399999999999999">
      <c r="A287" s="23" t="str">
        <f t="shared" si="14"/>
        <v/>
      </c>
      <c r="B287" s="24" t="s">
        <v>470</v>
      </c>
      <c r="C287" s="12" t="s">
        <v>471</v>
      </c>
      <c r="D287" s="25" t="s">
        <v>9</v>
      </c>
      <c r="E287" s="26">
        <v>171.18</v>
      </c>
      <c r="F287" s="25"/>
      <c r="G287" s="27"/>
      <c r="H287" s="27"/>
      <c r="I287" s="27"/>
      <c r="J287" s="27"/>
      <c r="K287" s="25" t="s">
        <v>4086</v>
      </c>
      <c r="L287" s="26"/>
      <c r="M287"/>
      <c r="N287"/>
      <c r="O287" s="25">
        <v>13.55</v>
      </c>
      <c r="P287" s="25">
        <v>-11.51</v>
      </c>
      <c r="S287" s="23" t="str">
        <f t="shared" si="15"/>
        <v/>
      </c>
      <c r="T287" s="23">
        <f t="shared" si="13"/>
        <v>0</v>
      </c>
    </row>
    <row r="288" spans="1:20" ht="17.399999999999999">
      <c r="A288" s="23" t="str">
        <f t="shared" si="14"/>
        <v/>
      </c>
      <c r="B288" s="24" t="s">
        <v>472</v>
      </c>
      <c r="C288" s="12" t="s">
        <v>3054</v>
      </c>
      <c r="D288" s="25" t="s">
        <v>37</v>
      </c>
      <c r="E288" s="26">
        <v>137.11000000000001</v>
      </c>
      <c r="F288" s="26"/>
      <c r="G288" s="27"/>
      <c r="H288" s="27"/>
      <c r="I288" s="27"/>
      <c r="J288" s="27"/>
      <c r="K288" s="25" t="s">
        <v>4080</v>
      </c>
      <c r="L288" s="25"/>
      <c r="M288"/>
      <c r="N288"/>
      <c r="O288" s="25">
        <v>-6.19</v>
      </c>
      <c r="P288" s="25">
        <v>-7.2</v>
      </c>
      <c r="S288" s="23" t="str">
        <f t="shared" si="15"/>
        <v/>
      </c>
      <c r="T288" s="23">
        <f t="shared" si="13"/>
        <v>0</v>
      </c>
    </row>
    <row r="289" spans="1:20" ht="17.399999999999999">
      <c r="A289" s="23" t="str">
        <f t="shared" si="14"/>
        <v/>
      </c>
      <c r="B289" s="24" t="s">
        <v>474</v>
      </c>
      <c r="C289" s="12" t="s">
        <v>475</v>
      </c>
      <c r="D289" s="25" t="s">
        <v>9</v>
      </c>
      <c r="E289" s="26">
        <v>1458.85</v>
      </c>
      <c r="F289" s="26">
        <v>4</v>
      </c>
      <c r="G289" s="27">
        <v>164.5</v>
      </c>
      <c r="H289" s="27">
        <v>164.5</v>
      </c>
      <c r="I289" s="27"/>
      <c r="J289" s="27"/>
      <c r="K289" s="25" t="s">
        <v>4080</v>
      </c>
      <c r="L289" s="25"/>
      <c r="M289"/>
      <c r="N289"/>
      <c r="O289" s="25">
        <v>-4.0599999999999996</v>
      </c>
      <c r="P289" s="25">
        <v>-15.47</v>
      </c>
      <c r="S289" s="23" t="str">
        <f t="shared" si="15"/>
        <v/>
      </c>
      <c r="T289" s="23">
        <f t="shared" si="13"/>
        <v>0</v>
      </c>
    </row>
    <row r="290" spans="1:20" ht="17.399999999999999">
      <c r="A290" s="23" t="str">
        <f t="shared" si="14"/>
        <v/>
      </c>
      <c r="B290" s="24" t="s">
        <v>476</v>
      </c>
      <c r="C290" s="12" t="s">
        <v>477</v>
      </c>
      <c r="D290" s="25" t="s">
        <v>37</v>
      </c>
      <c r="E290" s="26">
        <v>18.420000000000002</v>
      </c>
      <c r="F290" s="25"/>
      <c r="G290" s="27"/>
      <c r="H290" s="27"/>
      <c r="I290" s="27"/>
      <c r="J290" s="27"/>
      <c r="K290" s="25" t="s">
        <v>4086</v>
      </c>
      <c r="L290" s="25"/>
      <c r="M290"/>
      <c r="N290"/>
      <c r="O290" s="25">
        <v>-36.39</v>
      </c>
      <c r="P290" s="25">
        <v>-60.92</v>
      </c>
      <c r="S290" s="23" t="str">
        <f t="shared" si="15"/>
        <v/>
      </c>
      <c r="T290" s="23">
        <f t="shared" si="13"/>
        <v>0</v>
      </c>
    </row>
    <row r="291" spans="1:20" ht="17.399999999999999">
      <c r="A291" s="23" t="str">
        <f t="shared" si="14"/>
        <v/>
      </c>
      <c r="B291" s="24" t="s">
        <v>478</v>
      </c>
      <c r="C291" s="12" t="s">
        <v>479</v>
      </c>
      <c r="D291" s="25" t="s">
        <v>9</v>
      </c>
      <c r="E291" s="26">
        <v>139.68</v>
      </c>
      <c r="F291" s="25"/>
      <c r="G291" s="27"/>
      <c r="H291" s="27"/>
      <c r="I291" s="27"/>
      <c r="J291" s="27"/>
      <c r="K291" s="25" t="s">
        <v>4078</v>
      </c>
      <c r="L291" s="25"/>
      <c r="M291"/>
      <c r="N291"/>
      <c r="O291" s="25">
        <v>-6.13</v>
      </c>
      <c r="P291" s="25">
        <v>-22.78</v>
      </c>
      <c r="S291" s="23" t="str">
        <f t="shared" si="15"/>
        <v/>
      </c>
      <c r="T291" s="23">
        <f t="shared" si="13"/>
        <v>0</v>
      </c>
    </row>
    <row r="292" spans="1:20" ht="17.399999999999999">
      <c r="A292" s="23" t="str">
        <f t="shared" si="14"/>
        <v/>
      </c>
      <c r="B292" s="24" t="s">
        <v>480</v>
      </c>
      <c r="C292" s="12" t="s">
        <v>481</v>
      </c>
      <c r="D292" s="25" t="s">
        <v>9</v>
      </c>
      <c r="E292" s="26">
        <v>73.5</v>
      </c>
      <c r="F292" s="26"/>
      <c r="G292" s="27"/>
      <c r="H292" s="27"/>
      <c r="I292" s="27"/>
      <c r="J292" s="27"/>
      <c r="K292" s="25" t="s">
        <v>4080</v>
      </c>
      <c r="L292" s="25"/>
      <c r="M292"/>
      <c r="N292"/>
      <c r="O292" s="25">
        <v>-0.89</v>
      </c>
      <c r="P292" s="25">
        <v>-5.34</v>
      </c>
      <c r="S292" s="23" t="str">
        <f t="shared" si="15"/>
        <v/>
      </c>
      <c r="T292" s="23">
        <f t="shared" si="13"/>
        <v>0</v>
      </c>
    </row>
    <row r="293" spans="1:20" ht="17.399999999999999">
      <c r="A293" s="23" t="str">
        <f t="shared" si="14"/>
        <v/>
      </c>
      <c r="B293" s="24" t="s">
        <v>482</v>
      </c>
      <c r="C293" s="12" t="s">
        <v>483</v>
      </c>
      <c r="D293" s="25" t="s">
        <v>9</v>
      </c>
      <c r="E293" s="26">
        <v>645.77</v>
      </c>
      <c r="F293" s="25">
        <v>2</v>
      </c>
      <c r="G293" s="27">
        <v>4.0999999999999996</v>
      </c>
      <c r="H293" s="27">
        <v>4.0999999999999996</v>
      </c>
      <c r="I293" s="27">
        <v>4.0999999999999996</v>
      </c>
      <c r="J293" s="27">
        <v>4.0999999999999996</v>
      </c>
      <c r="K293" s="25" t="s">
        <v>4087</v>
      </c>
      <c r="L293" s="26"/>
      <c r="M293"/>
      <c r="N293"/>
      <c r="O293" s="25">
        <v>-43.44</v>
      </c>
      <c r="P293" s="25">
        <v>24.13</v>
      </c>
      <c r="S293" s="23" t="str">
        <f t="shared" si="15"/>
        <v/>
      </c>
      <c r="T293" s="23">
        <f t="shared" si="13"/>
        <v>0</v>
      </c>
    </row>
    <row r="294" spans="1:20" ht="17.399999999999999">
      <c r="A294" s="23" t="str">
        <f t="shared" si="14"/>
        <v/>
      </c>
      <c r="B294" s="24" t="s">
        <v>484</v>
      </c>
      <c r="C294" s="12" t="s">
        <v>3116</v>
      </c>
      <c r="D294" s="25" t="s">
        <v>9</v>
      </c>
      <c r="E294" s="26">
        <v>882.88</v>
      </c>
      <c r="F294" s="25"/>
      <c r="G294" s="27"/>
      <c r="H294" s="27"/>
      <c r="I294" s="27"/>
      <c r="J294" s="27"/>
      <c r="K294" s="25" t="s">
        <v>2626</v>
      </c>
      <c r="L294" s="25"/>
      <c r="M294"/>
      <c r="N294"/>
      <c r="O294" s="25">
        <v>5.3</v>
      </c>
      <c r="P294" s="25">
        <v>-5.23</v>
      </c>
      <c r="S294" s="23" t="str">
        <f t="shared" si="15"/>
        <v/>
      </c>
      <c r="T294" s="23">
        <f t="shared" si="13"/>
        <v>0</v>
      </c>
    </row>
    <row r="295" spans="1:20" ht="17.399999999999999">
      <c r="A295" s="23" t="str">
        <f t="shared" si="14"/>
        <v/>
      </c>
      <c r="B295" s="24" t="s">
        <v>486</v>
      </c>
      <c r="C295" s="12" t="s">
        <v>487</v>
      </c>
      <c r="D295" s="25" t="s">
        <v>37</v>
      </c>
      <c r="E295" s="26">
        <v>66.819999999999993</v>
      </c>
      <c r="F295" s="25"/>
      <c r="G295" s="27"/>
      <c r="H295" s="27"/>
      <c r="I295" s="27"/>
      <c r="J295" s="27"/>
      <c r="K295" s="25" t="s">
        <v>4105</v>
      </c>
      <c r="L295" s="25"/>
      <c r="M295"/>
      <c r="N295"/>
      <c r="O295" s="25">
        <v>-16.29</v>
      </c>
      <c r="P295" s="25">
        <v>-31.89</v>
      </c>
      <c r="S295" s="23" t="str">
        <f t="shared" si="15"/>
        <v/>
      </c>
      <c r="T295" s="23">
        <f t="shared" si="13"/>
        <v>0</v>
      </c>
    </row>
    <row r="296" spans="1:20" ht="17.399999999999999">
      <c r="A296" s="23" t="str">
        <f t="shared" si="14"/>
        <v/>
      </c>
      <c r="B296" s="24" t="s">
        <v>488</v>
      </c>
      <c r="C296" s="12" t="s">
        <v>489</v>
      </c>
      <c r="D296" s="25" t="s">
        <v>9</v>
      </c>
      <c r="E296" s="26">
        <v>23.45</v>
      </c>
      <c r="F296" s="25"/>
      <c r="G296" s="27"/>
      <c r="H296" s="27"/>
      <c r="I296" s="27"/>
      <c r="J296" s="27"/>
      <c r="K296" s="25" t="s">
        <v>4091</v>
      </c>
      <c r="L296" s="25"/>
      <c r="M296"/>
      <c r="N296"/>
      <c r="O296" s="25">
        <v>-6.18</v>
      </c>
      <c r="P296" s="25">
        <v>-43.39</v>
      </c>
      <c r="S296" s="23" t="str">
        <f t="shared" si="15"/>
        <v/>
      </c>
      <c r="T296" s="23">
        <f t="shared" si="13"/>
        <v>0</v>
      </c>
    </row>
    <row r="297" spans="1:20" ht="17.399999999999999">
      <c r="A297" s="23" t="str">
        <f t="shared" si="14"/>
        <v/>
      </c>
      <c r="B297" s="24" t="s">
        <v>490</v>
      </c>
      <c r="C297" s="12" t="s">
        <v>491</v>
      </c>
      <c r="D297" s="25" t="s">
        <v>9</v>
      </c>
      <c r="E297" s="26">
        <v>383.66</v>
      </c>
      <c r="F297" s="25"/>
      <c r="G297" s="27"/>
      <c r="H297" s="27"/>
      <c r="I297" s="27"/>
      <c r="J297" s="27"/>
      <c r="K297" s="25" t="s">
        <v>4111</v>
      </c>
      <c r="L297" s="26"/>
      <c r="M297"/>
      <c r="N297"/>
      <c r="O297" s="25">
        <v>5.29</v>
      </c>
      <c r="P297" s="25">
        <v>-19.059999999999999</v>
      </c>
      <c r="S297" s="23" t="str">
        <f t="shared" si="15"/>
        <v/>
      </c>
      <c r="T297" s="23">
        <f t="shared" si="13"/>
        <v>0</v>
      </c>
    </row>
    <row r="298" spans="1:20" ht="17.399999999999999">
      <c r="A298" s="23">
        <f t="shared" si="14"/>
        <v>51</v>
      </c>
      <c r="B298" s="24" t="s">
        <v>492</v>
      </c>
      <c r="C298" s="12" t="s">
        <v>493</v>
      </c>
      <c r="D298" s="25" t="s">
        <v>9</v>
      </c>
      <c r="E298" s="26">
        <v>12448.8</v>
      </c>
      <c r="F298" s="25">
        <v>11</v>
      </c>
      <c r="G298" s="27">
        <v>373.23</v>
      </c>
      <c r="H298" s="27">
        <v>390.31</v>
      </c>
      <c r="I298" s="27">
        <v>383.27</v>
      </c>
      <c r="J298" s="27">
        <v>410.98</v>
      </c>
      <c r="K298" s="25" t="s">
        <v>4089</v>
      </c>
      <c r="L298" s="25"/>
      <c r="M298"/>
      <c r="N298"/>
      <c r="O298" s="25">
        <v>-14.38</v>
      </c>
      <c r="P298" s="25">
        <v>43.27</v>
      </c>
      <c r="S298" s="23">
        <f t="shared" si="15"/>
        <v>12448.802979999999</v>
      </c>
      <c r="T298" s="23">
        <f t="shared" si="13"/>
        <v>1</v>
      </c>
    </row>
    <row r="299" spans="1:20" ht="17.399999999999999">
      <c r="A299" s="23" t="str">
        <f t="shared" si="14"/>
        <v/>
      </c>
      <c r="B299" s="24" t="s">
        <v>494</v>
      </c>
      <c r="C299" s="12" t="s">
        <v>495</v>
      </c>
      <c r="D299" s="25" t="s">
        <v>9</v>
      </c>
      <c r="E299" s="26">
        <v>1449.13</v>
      </c>
      <c r="F299" s="25">
        <v>12</v>
      </c>
      <c r="G299" s="27">
        <v>30.29</v>
      </c>
      <c r="H299" s="27">
        <v>30.29</v>
      </c>
      <c r="I299" s="27">
        <v>31.33</v>
      </c>
      <c r="J299" s="27"/>
      <c r="K299" s="25" t="s">
        <v>4076</v>
      </c>
      <c r="L299" s="25"/>
      <c r="M299"/>
      <c r="N299"/>
      <c r="O299" s="25">
        <v>-9.9499999999999993</v>
      </c>
      <c r="P299" s="25">
        <v>-16.27</v>
      </c>
      <c r="S299" s="23" t="str">
        <f t="shared" si="15"/>
        <v/>
      </c>
      <c r="T299" s="23">
        <f t="shared" si="13"/>
        <v>0</v>
      </c>
    </row>
    <row r="300" spans="1:20" ht="17.399999999999999">
      <c r="A300" s="23" t="str">
        <f t="shared" si="14"/>
        <v/>
      </c>
      <c r="B300" s="24" t="s">
        <v>496</v>
      </c>
      <c r="C300" s="12" t="s">
        <v>497</v>
      </c>
      <c r="D300" s="25" t="s">
        <v>9</v>
      </c>
      <c r="E300" s="26">
        <v>1050.75</v>
      </c>
      <c r="F300" s="25"/>
      <c r="G300" s="27"/>
      <c r="H300" s="27"/>
      <c r="I300" s="27"/>
      <c r="J300" s="27"/>
      <c r="K300" s="25" t="s">
        <v>4089</v>
      </c>
      <c r="L300" s="26"/>
      <c r="M300"/>
      <c r="N300"/>
      <c r="O300" s="25">
        <v>15.42</v>
      </c>
      <c r="P300" s="25">
        <v>146.78</v>
      </c>
      <c r="S300" s="23" t="str">
        <f t="shared" si="15"/>
        <v/>
      </c>
      <c r="T300" s="23">
        <f t="shared" si="13"/>
        <v>0</v>
      </c>
    </row>
    <row r="301" spans="1:20" ht="17.399999999999999">
      <c r="A301" s="23">
        <f t="shared" si="14"/>
        <v>113</v>
      </c>
      <c r="B301" s="24" t="s">
        <v>498</v>
      </c>
      <c r="C301" s="12" t="s">
        <v>499</v>
      </c>
      <c r="D301" s="25" t="s">
        <v>9</v>
      </c>
      <c r="E301" s="26">
        <v>2576</v>
      </c>
      <c r="F301" s="26">
        <v>18</v>
      </c>
      <c r="G301" s="27">
        <v>131.82</v>
      </c>
      <c r="H301" s="27">
        <v>130.15</v>
      </c>
      <c r="I301" s="27">
        <v>128.72</v>
      </c>
      <c r="J301" s="27">
        <v>134.52000000000001</v>
      </c>
      <c r="K301" s="25" t="s">
        <v>4086</v>
      </c>
      <c r="L301" s="25"/>
      <c r="M301"/>
      <c r="N301"/>
      <c r="O301" s="25">
        <v>4.33</v>
      </c>
      <c r="P301" s="25">
        <v>7.31</v>
      </c>
      <c r="S301" s="23">
        <f t="shared" si="15"/>
        <v>2576.0030099999999</v>
      </c>
      <c r="T301" s="23">
        <f t="shared" si="13"/>
        <v>0</v>
      </c>
    </row>
    <row r="302" spans="1:20" ht="17.399999999999999">
      <c r="A302" s="23" t="str">
        <f t="shared" si="14"/>
        <v/>
      </c>
      <c r="B302" s="24" t="s">
        <v>500</v>
      </c>
      <c r="C302" s="12" t="s">
        <v>501</v>
      </c>
      <c r="D302" s="25" t="s">
        <v>9</v>
      </c>
      <c r="E302" s="26">
        <v>41.45</v>
      </c>
      <c r="F302" s="25"/>
      <c r="G302" s="27"/>
      <c r="H302" s="27"/>
      <c r="I302" s="27"/>
      <c r="J302" s="27"/>
      <c r="K302" s="25" t="s">
        <v>4106</v>
      </c>
      <c r="L302" s="26"/>
      <c r="M302"/>
      <c r="N302"/>
      <c r="O302" s="25">
        <v>-19.96</v>
      </c>
      <c r="P302" s="25">
        <v>-26.35</v>
      </c>
      <c r="S302" s="23" t="str">
        <f t="shared" si="15"/>
        <v/>
      </c>
      <c r="T302" s="23">
        <f t="shared" si="13"/>
        <v>0</v>
      </c>
    </row>
    <row r="303" spans="1:20" ht="17.399999999999999">
      <c r="A303" s="23" t="str">
        <f t="shared" si="14"/>
        <v/>
      </c>
      <c r="B303" s="24" t="s">
        <v>502</v>
      </c>
      <c r="C303" s="12" t="s">
        <v>503</v>
      </c>
      <c r="D303" s="25" t="s">
        <v>9</v>
      </c>
      <c r="E303" s="26">
        <v>618.54</v>
      </c>
      <c r="F303" s="26"/>
      <c r="G303" s="27"/>
      <c r="H303" s="27"/>
      <c r="I303" s="27"/>
      <c r="J303" s="27"/>
      <c r="K303" s="25" t="s">
        <v>4084</v>
      </c>
      <c r="L303" s="25"/>
      <c r="M303"/>
      <c r="N303"/>
      <c r="O303" s="25">
        <v>0</v>
      </c>
      <c r="P303" s="25">
        <v>0</v>
      </c>
      <c r="S303" s="23" t="str">
        <f t="shared" si="15"/>
        <v/>
      </c>
      <c r="T303" s="23">
        <f t="shared" si="13"/>
        <v>0</v>
      </c>
    </row>
    <row r="304" spans="1:20" ht="17.399999999999999">
      <c r="A304" s="23">
        <f t="shared" si="14"/>
        <v>18</v>
      </c>
      <c r="B304" s="24" t="s">
        <v>504</v>
      </c>
      <c r="C304" s="12" t="s">
        <v>505</v>
      </c>
      <c r="D304" s="25" t="s">
        <v>9</v>
      </c>
      <c r="E304" s="26">
        <v>39567.5</v>
      </c>
      <c r="F304" s="25">
        <v>23</v>
      </c>
      <c r="G304" s="27">
        <v>14.85</v>
      </c>
      <c r="H304" s="27">
        <v>20.2</v>
      </c>
      <c r="I304" s="27">
        <v>14.3</v>
      </c>
      <c r="J304" s="27">
        <v>66.83</v>
      </c>
      <c r="K304" s="25" t="s">
        <v>4097</v>
      </c>
      <c r="L304" s="26"/>
      <c r="M304"/>
      <c r="N304"/>
      <c r="O304" s="25">
        <v>-24.69</v>
      </c>
      <c r="P304" s="25">
        <v>13.66</v>
      </c>
      <c r="S304" s="23">
        <f t="shared" si="15"/>
        <v>39567.503040000003</v>
      </c>
      <c r="T304" s="23">
        <f t="shared" si="13"/>
        <v>1</v>
      </c>
    </row>
    <row r="305" spans="1:20" ht="17.399999999999999">
      <c r="A305" s="23" t="str">
        <f t="shared" si="14"/>
        <v/>
      </c>
      <c r="B305" s="24" t="s">
        <v>506</v>
      </c>
      <c r="C305" s="12" t="s">
        <v>5276</v>
      </c>
      <c r="D305" s="25" t="s">
        <v>9</v>
      </c>
      <c r="E305" s="26">
        <v>45.84</v>
      </c>
      <c r="F305" s="26"/>
      <c r="G305" s="27"/>
      <c r="H305" s="27"/>
      <c r="I305" s="27"/>
      <c r="J305" s="27"/>
      <c r="K305" s="25" t="s">
        <v>4093</v>
      </c>
      <c r="L305" s="25"/>
      <c r="M305"/>
      <c r="N305"/>
      <c r="O305" s="25">
        <v>-0.32</v>
      </c>
      <c r="P305" s="25">
        <v>-7.46</v>
      </c>
      <c r="S305" s="23" t="str">
        <f t="shared" si="15"/>
        <v/>
      </c>
      <c r="T305" s="23">
        <f t="shared" si="13"/>
        <v>0</v>
      </c>
    </row>
    <row r="306" spans="1:20" ht="17.399999999999999">
      <c r="A306" s="23" t="str">
        <f t="shared" si="14"/>
        <v/>
      </c>
      <c r="B306" s="24" t="s">
        <v>507</v>
      </c>
      <c r="C306" s="12" t="s">
        <v>508</v>
      </c>
      <c r="D306" s="25" t="s">
        <v>9</v>
      </c>
      <c r="E306" s="26">
        <v>34.56</v>
      </c>
      <c r="F306" s="25"/>
      <c r="G306" s="27"/>
      <c r="H306" s="27"/>
      <c r="I306" s="27"/>
      <c r="J306" s="27"/>
      <c r="K306" s="25" t="s">
        <v>4086</v>
      </c>
      <c r="L306" s="28"/>
      <c r="M306"/>
      <c r="N306"/>
      <c r="O306" s="25">
        <v>29.57</v>
      </c>
      <c r="P306" s="25">
        <v>11.27</v>
      </c>
      <c r="S306" s="23" t="str">
        <f t="shared" si="15"/>
        <v/>
      </c>
      <c r="T306" s="23">
        <f t="shared" si="13"/>
        <v>0</v>
      </c>
    </row>
    <row r="307" spans="1:20" ht="17.399999999999999">
      <c r="A307" s="23" t="str">
        <f t="shared" si="14"/>
        <v/>
      </c>
      <c r="B307" s="24" t="s">
        <v>3124</v>
      </c>
      <c r="C307" s="12" t="s">
        <v>3236</v>
      </c>
      <c r="D307" s="25" t="s">
        <v>37</v>
      </c>
      <c r="E307" s="26">
        <v>107.74</v>
      </c>
      <c r="F307" s="26"/>
      <c r="G307" s="27"/>
      <c r="H307" s="27"/>
      <c r="I307" s="27"/>
      <c r="J307" s="27"/>
      <c r="K307" s="25" t="s">
        <v>4076</v>
      </c>
      <c r="L307" s="25"/>
      <c r="M307"/>
      <c r="N307"/>
      <c r="O307" s="25">
        <v>-9.67</v>
      </c>
      <c r="P307" s="25">
        <v>-28.31</v>
      </c>
      <c r="S307" s="23" t="str">
        <f t="shared" si="15"/>
        <v/>
      </c>
      <c r="T307" s="23">
        <f t="shared" si="13"/>
        <v>0</v>
      </c>
    </row>
    <row r="308" spans="1:20" ht="17.399999999999999">
      <c r="A308" s="23" t="str">
        <f t="shared" si="14"/>
        <v/>
      </c>
      <c r="B308" s="24" t="s">
        <v>509</v>
      </c>
      <c r="C308" s="12" t="s">
        <v>510</v>
      </c>
      <c r="D308" s="25" t="s">
        <v>9</v>
      </c>
      <c r="E308" s="26">
        <v>737.1</v>
      </c>
      <c r="F308" s="26">
        <v>6</v>
      </c>
      <c r="G308" s="27">
        <v>47.05</v>
      </c>
      <c r="H308" s="27">
        <v>50.84</v>
      </c>
      <c r="I308" s="27"/>
      <c r="J308" s="27"/>
      <c r="K308" s="25" t="s">
        <v>4084</v>
      </c>
      <c r="L308" s="25"/>
      <c r="M308"/>
      <c r="N308"/>
      <c r="O308" s="25">
        <v>-9.64</v>
      </c>
      <c r="P308" s="25">
        <v>-15.81</v>
      </c>
      <c r="S308" s="23" t="str">
        <f t="shared" si="15"/>
        <v/>
      </c>
      <c r="T308" s="23">
        <f t="shared" si="13"/>
        <v>0</v>
      </c>
    </row>
    <row r="309" spans="1:20" ht="17.399999999999999">
      <c r="A309" s="23" t="str">
        <f t="shared" si="14"/>
        <v/>
      </c>
      <c r="B309" s="24" t="s">
        <v>511</v>
      </c>
      <c r="C309" s="12" t="s">
        <v>512</v>
      </c>
      <c r="D309" s="25" t="s">
        <v>9</v>
      </c>
      <c r="E309" s="26">
        <v>78.5</v>
      </c>
      <c r="F309" s="25"/>
      <c r="G309" s="27"/>
      <c r="H309" s="27"/>
      <c r="I309" s="27"/>
      <c r="J309" s="27"/>
      <c r="K309" s="25" t="s">
        <v>4085</v>
      </c>
      <c r="L309" s="25"/>
      <c r="M309"/>
      <c r="N309"/>
      <c r="O309" s="25">
        <v>-45.67</v>
      </c>
      <c r="P309" s="25">
        <v>-17.010000000000002</v>
      </c>
      <c r="S309" s="23" t="str">
        <f t="shared" si="15"/>
        <v/>
      </c>
      <c r="T309" s="23">
        <f t="shared" si="13"/>
        <v>0</v>
      </c>
    </row>
    <row r="310" spans="1:20" ht="17.399999999999999">
      <c r="A310" s="23">
        <f t="shared" si="14"/>
        <v>170</v>
      </c>
      <c r="B310" s="24" t="s">
        <v>513</v>
      </c>
      <c r="C310" s="12" t="s">
        <v>514</v>
      </c>
      <c r="D310" s="25" t="s">
        <v>37</v>
      </c>
      <c r="E310" s="26">
        <v>668.1</v>
      </c>
      <c r="F310" s="25">
        <v>7</v>
      </c>
      <c r="G310" s="27">
        <v>23.95</v>
      </c>
      <c r="H310" s="27">
        <v>24.08</v>
      </c>
      <c r="I310" s="27">
        <v>23</v>
      </c>
      <c r="J310" s="27">
        <v>24.34</v>
      </c>
      <c r="K310" s="25" t="s">
        <v>4112</v>
      </c>
      <c r="L310" s="28"/>
      <c r="M310"/>
      <c r="N310"/>
      <c r="O310" s="25">
        <v>-1.34</v>
      </c>
      <c r="P310" s="25">
        <v>-24.62</v>
      </c>
      <c r="S310" s="23">
        <f t="shared" si="15"/>
        <v>668.10310000000004</v>
      </c>
      <c r="T310" s="23">
        <f t="shared" si="13"/>
        <v>1</v>
      </c>
    </row>
    <row r="311" spans="1:20" ht="17.399999999999999">
      <c r="A311" s="23" t="str">
        <f t="shared" si="14"/>
        <v/>
      </c>
      <c r="B311" s="24" t="s">
        <v>515</v>
      </c>
      <c r="C311" s="12" t="s">
        <v>5121</v>
      </c>
      <c r="D311" s="25" t="s">
        <v>9</v>
      </c>
      <c r="E311" s="26">
        <v>22.51</v>
      </c>
      <c r="F311" s="25"/>
      <c r="G311" s="27"/>
      <c r="H311" s="27"/>
      <c r="I311" s="27"/>
      <c r="J311" s="27"/>
      <c r="K311" s="25" t="s">
        <v>4083</v>
      </c>
      <c r="L311" s="25"/>
      <c r="M311"/>
      <c r="N311"/>
      <c r="O311" s="25">
        <v>-17.989999999999998</v>
      </c>
      <c r="P311" s="25">
        <v>-29.05</v>
      </c>
      <c r="S311" s="23" t="str">
        <f t="shared" si="15"/>
        <v/>
      </c>
      <c r="T311" s="23">
        <f t="shared" si="13"/>
        <v>0</v>
      </c>
    </row>
    <row r="312" spans="1:20" ht="17.399999999999999">
      <c r="A312" s="23">
        <f t="shared" si="14"/>
        <v>26</v>
      </c>
      <c r="B312" s="24" t="s">
        <v>516</v>
      </c>
      <c r="C312" s="12" t="s">
        <v>3841</v>
      </c>
      <c r="D312" s="25" t="s">
        <v>9</v>
      </c>
      <c r="E312" s="26">
        <v>24425.09</v>
      </c>
      <c r="F312" s="25">
        <v>16</v>
      </c>
      <c r="G312" s="27">
        <v>684.45</v>
      </c>
      <c r="H312" s="27">
        <v>684.45</v>
      </c>
      <c r="I312" s="27">
        <v>655.4</v>
      </c>
      <c r="J312" s="27">
        <v>655.4</v>
      </c>
      <c r="K312" s="25" t="s">
        <v>4095</v>
      </c>
      <c r="L312" s="25"/>
      <c r="M312"/>
      <c r="N312"/>
      <c r="O312" s="25">
        <v>-28.33</v>
      </c>
      <c r="P312" s="25">
        <v>-34.46</v>
      </c>
      <c r="S312" s="23">
        <f t="shared" si="15"/>
        <v>24425.093120000001</v>
      </c>
      <c r="T312" s="23">
        <f t="shared" si="13"/>
        <v>0</v>
      </c>
    </row>
    <row r="313" spans="1:20" ht="17.399999999999999">
      <c r="A313" s="23" t="str">
        <f t="shared" si="14"/>
        <v/>
      </c>
      <c r="B313" s="24" t="s">
        <v>518</v>
      </c>
      <c r="C313" s="12" t="s">
        <v>519</v>
      </c>
      <c r="D313" s="25" t="s">
        <v>9</v>
      </c>
      <c r="E313" s="26">
        <v>76.040000000000006</v>
      </c>
      <c r="F313" s="25"/>
      <c r="G313" s="27"/>
      <c r="H313" s="27"/>
      <c r="I313" s="27"/>
      <c r="J313" s="27"/>
      <c r="K313" s="25" t="s">
        <v>4084</v>
      </c>
      <c r="L313" s="26"/>
      <c r="M313"/>
      <c r="N313"/>
      <c r="O313" s="25">
        <v>-17.77</v>
      </c>
      <c r="P313" s="25">
        <v>-31.34</v>
      </c>
      <c r="S313" s="23" t="str">
        <f t="shared" si="15"/>
        <v/>
      </c>
      <c r="T313" s="23">
        <f t="shared" si="13"/>
        <v>0</v>
      </c>
    </row>
    <row r="314" spans="1:20" ht="17.399999999999999">
      <c r="A314" s="23" t="str">
        <f t="shared" si="14"/>
        <v/>
      </c>
      <c r="B314" s="24" t="s">
        <v>520</v>
      </c>
      <c r="C314" s="12" t="s">
        <v>521</v>
      </c>
      <c r="D314" s="25" t="s">
        <v>9</v>
      </c>
      <c r="E314" s="26">
        <v>52.87</v>
      </c>
      <c r="F314" s="26"/>
      <c r="G314" s="27"/>
      <c r="H314" s="27"/>
      <c r="I314" s="27"/>
      <c r="J314" s="27"/>
      <c r="K314" s="25" t="s">
        <v>4080</v>
      </c>
      <c r="L314" s="25"/>
      <c r="M314"/>
      <c r="N314"/>
      <c r="O314" s="25">
        <v>-17.98</v>
      </c>
      <c r="P314" s="25">
        <v>-36.950000000000003</v>
      </c>
      <c r="S314" s="23" t="str">
        <f t="shared" si="15"/>
        <v/>
      </c>
      <c r="T314" s="23">
        <f t="shared" si="13"/>
        <v>0</v>
      </c>
    </row>
    <row r="315" spans="1:20" ht="17.399999999999999">
      <c r="A315" s="23" t="str">
        <f t="shared" si="14"/>
        <v/>
      </c>
      <c r="B315" s="24" t="s">
        <v>522</v>
      </c>
      <c r="C315" s="12" t="s">
        <v>3723</v>
      </c>
      <c r="D315" s="25" t="s">
        <v>9</v>
      </c>
      <c r="E315" s="26">
        <v>63.68</v>
      </c>
      <c r="F315" s="25"/>
      <c r="G315" s="27"/>
      <c r="H315" s="27"/>
      <c r="I315" s="27"/>
      <c r="J315" s="27"/>
      <c r="K315" s="25" t="s">
        <v>4084</v>
      </c>
      <c r="L315" s="25"/>
      <c r="M315"/>
      <c r="N315"/>
      <c r="O315" s="25">
        <v>-22.46</v>
      </c>
      <c r="P315" s="25">
        <v>-40.26</v>
      </c>
      <c r="S315" s="23" t="str">
        <f t="shared" si="15"/>
        <v/>
      </c>
      <c r="T315" s="23">
        <f t="shared" si="13"/>
        <v>0</v>
      </c>
    </row>
    <row r="316" spans="1:20" ht="17.399999999999999">
      <c r="A316" s="23" t="str">
        <f t="shared" si="14"/>
        <v/>
      </c>
      <c r="B316" s="24" t="s">
        <v>523</v>
      </c>
      <c r="C316" s="12" t="s">
        <v>524</v>
      </c>
      <c r="D316" s="25" t="s">
        <v>37</v>
      </c>
      <c r="E316" s="26">
        <v>391.56</v>
      </c>
      <c r="F316" s="25"/>
      <c r="G316" s="27"/>
      <c r="H316" s="27"/>
      <c r="I316" s="27"/>
      <c r="J316" s="27"/>
      <c r="K316" s="25" t="s">
        <v>4089</v>
      </c>
      <c r="L316" s="25"/>
      <c r="M316"/>
      <c r="N316"/>
      <c r="O316" s="25">
        <v>-14.3</v>
      </c>
      <c r="P316" s="25">
        <v>-21.63</v>
      </c>
      <c r="S316" s="23" t="str">
        <f t="shared" si="15"/>
        <v/>
      </c>
      <c r="T316" s="23">
        <f t="shared" si="13"/>
        <v>0</v>
      </c>
    </row>
    <row r="317" spans="1:20" ht="17.399999999999999">
      <c r="A317" s="23" t="str">
        <f t="shared" si="14"/>
        <v/>
      </c>
      <c r="B317" s="24" t="s">
        <v>525</v>
      </c>
      <c r="C317" s="12" t="s">
        <v>526</v>
      </c>
      <c r="D317" s="25" t="s">
        <v>37</v>
      </c>
      <c r="E317" s="26">
        <v>45.43</v>
      </c>
      <c r="F317" s="25"/>
      <c r="G317" s="27"/>
      <c r="H317" s="27"/>
      <c r="I317" s="27"/>
      <c r="J317" s="27"/>
      <c r="K317" s="25" t="s">
        <v>4086</v>
      </c>
      <c r="L317" s="25"/>
      <c r="M317"/>
      <c r="N317"/>
      <c r="O317" s="25">
        <v>33.76</v>
      </c>
      <c r="P317" s="25">
        <v>-14.14</v>
      </c>
      <c r="S317" s="23" t="str">
        <f t="shared" si="15"/>
        <v/>
      </c>
      <c r="T317" s="23">
        <f t="shared" si="13"/>
        <v>0</v>
      </c>
    </row>
    <row r="318" spans="1:20" ht="17.399999999999999">
      <c r="A318" s="23" t="str">
        <f t="shared" si="14"/>
        <v/>
      </c>
      <c r="B318" s="24" t="s">
        <v>527</v>
      </c>
      <c r="C318" s="12" t="s">
        <v>3980</v>
      </c>
      <c r="D318" s="25" t="s">
        <v>9</v>
      </c>
      <c r="E318" s="26">
        <v>51.39</v>
      </c>
      <c r="F318" s="25"/>
      <c r="G318" s="27"/>
      <c r="H318" s="27"/>
      <c r="I318" s="27"/>
      <c r="J318" s="27"/>
      <c r="K318" s="25" t="s">
        <v>4080</v>
      </c>
      <c r="L318" s="25"/>
      <c r="M318"/>
      <c r="N318"/>
      <c r="O318" s="25">
        <v>-6.52</v>
      </c>
      <c r="P318" s="25">
        <v>-20.81</v>
      </c>
      <c r="S318" s="23" t="str">
        <f t="shared" si="15"/>
        <v/>
      </c>
      <c r="T318" s="23">
        <f t="shared" si="13"/>
        <v>0</v>
      </c>
    </row>
    <row r="319" spans="1:20" ht="17.399999999999999">
      <c r="A319" s="23">
        <f t="shared" si="14"/>
        <v>130</v>
      </c>
      <c r="B319" s="24" t="s">
        <v>528</v>
      </c>
      <c r="C319" s="12" t="s">
        <v>529</v>
      </c>
      <c r="D319" s="25" t="s">
        <v>9</v>
      </c>
      <c r="E319" s="26">
        <v>1973.13</v>
      </c>
      <c r="F319" s="26">
        <v>13</v>
      </c>
      <c r="G319" s="27">
        <v>118.84</v>
      </c>
      <c r="H319" s="27">
        <v>118.35</v>
      </c>
      <c r="I319" s="27">
        <v>120</v>
      </c>
      <c r="J319" s="27">
        <v>117.67</v>
      </c>
      <c r="K319" s="25" t="s">
        <v>4106</v>
      </c>
      <c r="L319" s="26"/>
      <c r="M319"/>
      <c r="N319"/>
      <c r="O319" s="25">
        <v>-4.6500000000000004</v>
      </c>
      <c r="P319" s="25">
        <v>5.83</v>
      </c>
      <c r="S319" s="23">
        <f t="shared" si="15"/>
        <v>1973.13319</v>
      </c>
      <c r="T319" s="23">
        <f t="shared" si="13"/>
        <v>-1</v>
      </c>
    </row>
    <row r="320" spans="1:20" ht="17.399999999999999">
      <c r="A320" s="23" t="str">
        <f t="shared" si="14"/>
        <v/>
      </c>
      <c r="B320" s="24" t="s">
        <v>530</v>
      </c>
      <c r="C320" s="12" t="s">
        <v>531</v>
      </c>
      <c r="D320" s="25" t="s">
        <v>9</v>
      </c>
      <c r="E320" s="26">
        <v>74.05</v>
      </c>
      <c r="F320" s="26"/>
      <c r="G320" s="27"/>
      <c r="H320" s="27"/>
      <c r="I320" s="27"/>
      <c r="J320" s="27"/>
      <c r="K320" s="25" t="s">
        <v>4086</v>
      </c>
      <c r="L320" s="25"/>
      <c r="M320"/>
      <c r="N320"/>
      <c r="O320" s="25">
        <v>-14.64</v>
      </c>
      <c r="P320" s="25">
        <v>-38.76</v>
      </c>
      <c r="S320" s="23" t="str">
        <f t="shared" si="15"/>
        <v/>
      </c>
      <c r="T320" s="23">
        <f t="shared" si="13"/>
        <v>0</v>
      </c>
    </row>
    <row r="321" spans="1:20" ht="17.399999999999999">
      <c r="A321" s="23" t="str">
        <f t="shared" si="14"/>
        <v/>
      </c>
      <c r="B321" s="24" t="s">
        <v>532</v>
      </c>
      <c r="C321" s="12" t="s">
        <v>2743</v>
      </c>
      <c r="D321" s="25" t="s">
        <v>9</v>
      </c>
      <c r="E321" s="26">
        <v>37.57</v>
      </c>
      <c r="F321" s="26"/>
      <c r="G321" s="27"/>
      <c r="H321" s="27"/>
      <c r="I321" s="27"/>
      <c r="J321" s="27"/>
      <c r="K321" s="25" t="s">
        <v>4113</v>
      </c>
      <c r="L321" s="25"/>
      <c r="M321"/>
      <c r="N321"/>
      <c r="O321" s="25">
        <v>-2.33</v>
      </c>
      <c r="P321" s="25">
        <v>-32.630000000000003</v>
      </c>
      <c r="S321" s="23" t="str">
        <f t="shared" si="15"/>
        <v/>
      </c>
      <c r="T321" s="23">
        <f t="shared" si="13"/>
        <v>0</v>
      </c>
    </row>
    <row r="322" spans="1:20" ht="17.399999999999999">
      <c r="A322" s="23" t="str">
        <f t="shared" si="14"/>
        <v/>
      </c>
      <c r="B322" s="24" t="s">
        <v>533</v>
      </c>
      <c r="C322" s="12" t="s">
        <v>534</v>
      </c>
      <c r="D322" s="25" t="s">
        <v>9</v>
      </c>
      <c r="E322" s="26">
        <v>238.5</v>
      </c>
      <c r="F322" s="25"/>
      <c r="G322" s="27"/>
      <c r="H322" s="27"/>
      <c r="I322" s="27"/>
      <c r="J322" s="27"/>
      <c r="K322" s="25" t="s">
        <v>4080</v>
      </c>
      <c r="L322" s="25"/>
      <c r="M322"/>
      <c r="N322"/>
      <c r="O322" s="25">
        <v>8.66</v>
      </c>
      <c r="P322" s="25">
        <v>-10.17</v>
      </c>
      <c r="S322" s="23" t="str">
        <f t="shared" si="15"/>
        <v/>
      </c>
      <c r="T322" s="23">
        <f t="shared" si="13"/>
        <v>0</v>
      </c>
    </row>
    <row r="323" spans="1:20" ht="17.399999999999999">
      <c r="A323" s="23" t="str">
        <f t="shared" si="14"/>
        <v/>
      </c>
      <c r="B323" s="24" t="s">
        <v>535</v>
      </c>
      <c r="C323" s="12" t="s">
        <v>536</v>
      </c>
      <c r="D323" s="25" t="s">
        <v>9</v>
      </c>
      <c r="E323" s="26">
        <v>99.8</v>
      </c>
      <c r="F323" s="25"/>
      <c r="G323" s="27"/>
      <c r="H323" s="27"/>
      <c r="I323" s="27"/>
      <c r="J323" s="27"/>
      <c r="K323" s="25" t="s">
        <v>4086</v>
      </c>
      <c r="L323" s="26"/>
      <c r="M323"/>
      <c r="N323"/>
      <c r="O323" s="25">
        <v>-4.26</v>
      </c>
      <c r="P323" s="25">
        <v>-17.28</v>
      </c>
      <c r="S323" s="23" t="str">
        <f t="shared" si="15"/>
        <v/>
      </c>
      <c r="T323" s="23">
        <f t="shared" si="13"/>
        <v>0</v>
      </c>
    </row>
    <row r="324" spans="1:20" ht="17.399999999999999">
      <c r="A324" s="23" t="str">
        <f t="shared" si="14"/>
        <v/>
      </c>
      <c r="B324" s="24" t="s">
        <v>537</v>
      </c>
      <c r="C324" s="12" t="s">
        <v>3870</v>
      </c>
      <c r="D324" s="25" t="s">
        <v>9</v>
      </c>
      <c r="E324" s="26">
        <v>59.58</v>
      </c>
      <c r="F324" s="25"/>
      <c r="G324" s="27"/>
      <c r="H324" s="27"/>
      <c r="I324" s="27"/>
      <c r="J324" s="27"/>
      <c r="K324" s="25" t="s">
        <v>4090</v>
      </c>
      <c r="L324" s="25"/>
      <c r="M324"/>
      <c r="N324"/>
      <c r="O324" s="25">
        <v>-3.03</v>
      </c>
      <c r="P324" s="25">
        <v>-27.53</v>
      </c>
      <c r="S324" s="23" t="str">
        <f t="shared" si="15"/>
        <v/>
      </c>
      <c r="T324" s="23">
        <f t="shared" si="13"/>
        <v>0</v>
      </c>
    </row>
    <row r="325" spans="1:20" ht="17.399999999999999">
      <c r="A325" s="23" t="str">
        <f t="shared" si="14"/>
        <v/>
      </c>
      <c r="B325" s="24" t="s">
        <v>538</v>
      </c>
      <c r="C325" s="12" t="s">
        <v>539</v>
      </c>
      <c r="D325" s="25" t="s">
        <v>9</v>
      </c>
      <c r="E325" s="26">
        <v>1236.42</v>
      </c>
      <c r="F325" s="25"/>
      <c r="G325" s="27"/>
      <c r="H325" s="27"/>
      <c r="I325" s="27"/>
      <c r="J325" s="27"/>
      <c r="K325" s="25" t="s">
        <v>4080</v>
      </c>
      <c r="L325" s="26"/>
      <c r="M325"/>
      <c r="N325"/>
      <c r="O325" s="25">
        <v>-7.22</v>
      </c>
      <c r="P325" s="25">
        <v>-15.71</v>
      </c>
      <c r="S325" s="23" t="str">
        <f t="shared" si="15"/>
        <v/>
      </c>
      <c r="T325" s="23">
        <f t="shared" si="13"/>
        <v>0</v>
      </c>
    </row>
    <row r="326" spans="1:20" ht="17.399999999999999">
      <c r="A326" s="23" t="str">
        <f t="shared" si="14"/>
        <v/>
      </c>
      <c r="B326" s="24" t="s">
        <v>540</v>
      </c>
      <c r="C326" s="12" t="s">
        <v>541</v>
      </c>
      <c r="D326" s="25" t="s">
        <v>37</v>
      </c>
      <c r="E326" s="26">
        <v>153.69</v>
      </c>
      <c r="F326" s="25"/>
      <c r="G326" s="27"/>
      <c r="H326" s="27"/>
      <c r="I326" s="27"/>
      <c r="J326" s="27"/>
      <c r="K326" s="25" t="s">
        <v>4109</v>
      </c>
      <c r="L326" s="25"/>
      <c r="M326"/>
      <c r="N326"/>
      <c r="O326" s="25">
        <v>-5.39</v>
      </c>
      <c r="P326" s="25">
        <v>-6.94</v>
      </c>
      <c r="S326" s="23" t="str">
        <f t="shared" si="15"/>
        <v/>
      </c>
      <c r="T326" s="23">
        <f t="shared" si="13"/>
        <v>0</v>
      </c>
    </row>
    <row r="327" spans="1:20" ht="17.399999999999999">
      <c r="A327" s="23" t="str">
        <f t="shared" si="14"/>
        <v/>
      </c>
      <c r="B327" s="24" t="s">
        <v>542</v>
      </c>
      <c r="C327" s="12" t="s">
        <v>4219</v>
      </c>
      <c r="D327" s="25" t="s">
        <v>9</v>
      </c>
      <c r="E327" s="26">
        <v>2229.2600000000002</v>
      </c>
      <c r="F327" s="26">
        <v>2</v>
      </c>
      <c r="G327" s="27">
        <v>139.65</v>
      </c>
      <c r="H327" s="27">
        <v>139.65</v>
      </c>
      <c r="I327" s="27">
        <v>151</v>
      </c>
      <c r="J327" s="27">
        <v>151</v>
      </c>
      <c r="K327" s="25" t="s">
        <v>4085</v>
      </c>
      <c r="L327" s="25"/>
      <c r="M327"/>
      <c r="N327"/>
      <c r="O327" s="25">
        <v>-9.5</v>
      </c>
      <c r="P327" s="25">
        <v>-6.39</v>
      </c>
      <c r="S327" s="23" t="str">
        <f t="shared" si="15"/>
        <v/>
      </c>
      <c r="T327" s="23">
        <f t="shared" si="13"/>
        <v>0</v>
      </c>
    </row>
    <row r="328" spans="1:20" ht="17.399999999999999">
      <c r="A328" s="23" t="str">
        <f t="shared" si="14"/>
        <v/>
      </c>
      <c r="B328" s="24" t="s">
        <v>543</v>
      </c>
      <c r="C328" s="12" t="s">
        <v>544</v>
      </c>
      <c r="D328" s="25" t="s">
        <v>37</v>
      </c>
      <c r="E328" s="26">
        <v>53.15</v>
      </c>
      <c r="F328" s="25"/>
      <c r="G328" s="27"/>
      <c r="H328" s="27"/>
      <c r="I328" s="27"/>
      <c r="J328" s="27"/>
      <c r="K328" s="25" t="s">
        <v>4076</v>
      </c>
      <c r="L328" s="25"/>
      <c r="M328"/>
      <c r="N328"/>
      <c r="O328" s="25">
        <v>-6.7</v>
      </c>
      <c r="P328" s="25">
        <v>-16.91</v>
      </c>
      <c r="S328" s="23" t="str">
        <f t="shared" si="15"/>
        <v/>
      </c>
      <c r="T328" s="23">
        <f t="shared" si="13"/>
        <v>0</v>
      </c>
    </row>
    <row r="329" spans="1:20" ht="17.399999999999999">
      <c r="A329" s="23" t="str">
        <f t="shared" si="14"/>
        <v/>
      </c>
      <c r="B329" s="24" t="s">
        <v>545</v>
      </c>
      <c r="C329" s="12" t="s">
        <v>546</v>
      </c>
      <c r="D329" s="25" t="s">
        <v>37</v>
      </c>
      <c r="E329" s="26">
        <v>1491.67</v>
      </c>
      <c r="F329" s="25"/>
      <c r="G329" s="27"/>
      <c r="H329" s="27"/>
      <c r="I329" s="27"/>
      <c r="J329" s="27"/>
      <c r="K329" s="25" t="s">
        <v>4100</v>
      </c>
      <c r="L329" s="25"/>
      <c r="M329"/>
      <c r="N329"/>
      <c r="O329" s="25">
        <v>-15.2</v>
      </c>
      <c r="P329" s="25">
        <v>29.69</v>
      </c>
      <c r="S329" s="23" t="str">
        <f t="shared" si="15"/>
        <v/>
      </c>
      <c r="T329" s="23">
        <f t="shared" si="13"/>
        <v>0</v>
      </c>
    </row>
    <row r="330" spans="1:20" ht="17.399999999999999">
      <c r="A330" s="23" t="str">
        <f t="shared" si="14"/>
        <v/>
      </c>
      <c r="B330" s="24" t="s">
        <v>547</v>
      </c>
      <c r="C330" s="12" t="s">
        <v>4255</v>
      </c>
      <c r="D330" s="25" t="s">
        <v>9</v>
      </c>
      <c r="E330" s="26">
        <v>60.17</v>
      </c>
      <c r="F330" s="26"/>
      <c r="G330" s="27"/>
      <c r="H330" s="27"/>
      <c r="I330" s="27"/>
      <c r="J330" s="27"/>
      <c r="K330" s="25" t="s">
        <v>4076</v>
      </c>
      <c r="L330" s="26"/>
      <c r="M330"/>
      <c r="N330"/>
      <c r="O330" s="25">
        <v>-29.36</v>
      </c>
      <c r="P330" s="25">
        <v>-53.36</v>
      </c>
      <c r="S330" s="23" t="str">
        <f t="shared" si="15"/>
        <v/>
      </c>
      <c r="T330" s="23">
        <f t="shared" si="13"/>
        <v>0</v>
      </c>
    </row>
    <row r="331" spans="1:20" ht="17.399999999999999">
      <c r="A331" s="23" t="str">
        <f t="shared" si="14"/>
        <v/>
      </c>
      <c r="B331" s="24" t="s">
        <v>548</v>
      </c>
      <c r="C331" s="12" t="s">
        <v>4433</v>
      </c>
      <c r="D331" s="25" t="s">
        <v>37</v>
      </c>
      <c r="E331" s="26">
        <v>44.51</v>
      </c>
      <c r="F331" s="25"/>
      <c r="G331" s="27"/>
      <c r="H331" s="27"/>
      <c r="I331" s="27"/>
      <c r="J331" s="27"/>
      <c r="K331" s="25" t="s">
        <v>4085</v>
      </c>
      <c r="L331" s="26"/>
      <c r="M331"/>
      <c r="N331"/>
      <c r="O331" s="25">
        <v>-3.38</v>
      </c>
      <c r="P331" s="25">
        <v>-11.31</v>
      </c>
      <c r="S331" s="23" t="str">
        <f t="shared" si="15"/>
        <v/>
      </c>
      <c r="T331" s="23">
        <f t="shared" si="13"/>
        <v>0</v>
      </c>
    </row>
    <row r="332" spans="1:20" ht="17.399999999999999">
      <c r="A332" s="23" t="str">
        <f t="shared" si="14"/>
        <v/>
      </c>
      <c r="B332" s="24" t="s">
        <v>549</v>
      </c>
      <c r="C332" s="12" t="s">
        <v>2965</v>
      </c>
      <c r="D332" s="25" t="s">
        <v>9</v>
      </c>
      <c r="E332" s="26">
        <v>120.78</v>
      </c>
      <c r="F332" s="26"/>
      <c r="G332" s="27"/>
      <c r="H332" s="27"/>
      <c r="I332" s="27"/>
      <c r="J332" s="27"/>
      <c r="K332" s="25" t="s">
        <v>4080</v>
      </c>
      <c r="L332" s="26"/>
      <c r="M332"/>
      <c r="N332"/>
      <c r="O332" s="25">
        <v>-5.19</v>
      </c>
      <c r="P332" s="25">
        <v>-23.5</v>
      </c>
      <c r="S332" s="23" t="str">
        <f t="shared" si="15"/>
        <v/>
      </c>
      <c r="T332" s="23">
        <f t="shared" si="13"/>
        <v>0</v>
      </c>
    </row>
    <row r="333" spans="1:20" ht="17.399999999999999">
      <c r="A333" s="23" t="str">
        <f t="shared" si="14"/>
        <v/>
      </c>
      <c r="B333" s="24" t="s">
        <v>551</v>
      </c>
      <c r="C333" s="12" t="s">
        <v>552</v>
      </c>
      <c r="D333" s="25" t="s">
        <v>9</v>
      </c>
      <c r="E333" s="26">
        <v>150.78</v>
      </c>
      <c r="F333" s="25"/>
      <c r="G333" s="27"/>
      <c r="H333" s="27"/>
      <c r="I333" s="27"/>
      <c r="J333" s="27"/>
      <c r="K333" s="25" t="s">
        <v>4076</v>
      </c>
      <c r="L333" s="26"/>
      <c r="M333"/>
      <c r="N333"/>
      <c r="O333" s="25">
        <v>-7.39</v>
      </c>
      <c r="P333" s="25">
        <v>-29.34</v>
      </c>
      <c r="S333" s="23" t="str">
        <f t="shared" si="15"/>
        <v/>
      </c>
      <c r="T333" s="23">
        <f t="shared" si="13"/>
        <v>0</v>
      </c>
    </row>
    <row r="334" spans="1:20" ht="17.399999999999999">
      <c r="A334" s="23" t="str">
        <f t="shared" si="14"/>
        <v/>
      </c>
      <c r="B334" s="24" t="s">
        <v>553</v>
      </c>
      <c r="C334" s="12" t="s">
        <v>554</v>
      </c>
      <c r="D334" s="25" t="s">
        <v>9</v>
      </c>
      <c r="E334" s="26">
        <v>77.62</v>
      </c>
      <c r="F334" s="25"/>
      <c r="G334" s="27"/>
      <c r="H334" s="27"/>
      <c r="I334" s="27"/>
      <c r="J334" s="27"/>
      <c r="K334" s="25" t="s">
        <v>4084</v>
      </c>
      <c r="L334" s="26"/>
      <c r="M334"/>
      <c r="N334"/>
      <c r="O334" s="25">
        <v>-4.04</v>
      </c>
      <c r="P334" s="25">
        <v>-2.73</v>
      </c>
      <c r="S334" s="23" t="str">
        <f t="shared" si="15"/>
        <v/>
      </c>
      <c r="T334" s="23">
        <f t="shared" ref="T334:T397" si="16">IF(AND(G334&lt;H334,I334&lt;J334,H334&lt;J334),1,IF(AND(G334&gt;H334,I334&gt;J334,H334&gt;J334),-1,0))</f>
        <v>0</v>
      </c>
    </row>
    <row r="335" spans="1:20" ht="17.399999999999999">
      <c r="A335" s="23" t="str">
        <f t="shared" ref="A335:A398" si="17">IF(ISERROR(RANK(S335,$S$14:$S$3000,)),"",RANK(S335,$S$14:$S$3000,))</f>
        <v/>
      </c>
      <c r="B335" s="24" t="s">
        <v>555</v>
      </c>
      <c r="C335" s="12" t="s">
        <v>556</v>
      </c>
      <c r="D335" s="25" t="s">
        <v>9</v>
      </c>
      <c r="E335" s="26">
        <v>91.98</v>
      </c>
      <c r="F335" s="26"/>
      <c r="G335" s="27"/>
      <c r="H335" s="27"/>
      <c r="I335" s="27"/>
      <c r="J335" s="27"/>
      <c r="K335" s="25" t="s">
        <v>4089</v>
      </c>
      <c r="L335" s="26"/>
      <c r="M335"/>
      <c r="N335"/>
      <c r="O335" s="25">
        <v>-29.22</v>
      </c>
      <c r="P335" s="25">
        <v>2.2000000000000002</v>
      </c>
      <c r="S335" s="23" t="str">
        <f t="shared" ref="S335:S398" si="18">IF(OR(F335&lt;=$F$8,ISBLANK(G335),ISBLANK(H335),ISBLANK(J335),ISBLANK(I335)),"",E335+ROW()/100000)</f>
        <v/>
      </c>
      <c r="T335" s="23">
        <f t="shared" si="16"/>
        <v>0</v>
      </c>
    </row>
    <row r="336" spans="1:20" ht="17.399999999999999">
      <c r="A336" s="23">
        <f t="shared" si="17"/>
        <v>58</v>
      </c>
      <c r="B336" s="24" t="s">
        <v>557</v>
      </c>
      <c r="C336" s="12" t="s">
        <v>558</v>
      </c>
      <c r="D336" s="25" t="s">
        <v>9</v>
      </c>
      <c r="E336" s="26">
        <v>9756.09</v>
      </c>
      <c r="F336" s="26">
        <v>12</v>
      </c>
      <c r="G336" s="27">
        <v>87.7</v>
      </c>
      <c r="H336" s="27">
        <v>87.7</v>
      </c>
      <c r="I336" s="27">
        <v>85.02</v>
      </c>
      <c r="J336" s="27">
        <v>91.4</v>
      </c>
      <c r="K336" s="25" t="s">
        <v>4091</v>
      </c>
      <c r="L336" s="26"/>
      <c r="M336"/>
      <c r="N336"/>
      <c r="O336" s="25">
        <v>-4.66</v>
      </c>
      <c r="P336" s="25">
        <v>22.26</v>
      </c>
      <c r="S336" s="23">
        <f t="shared" si="18"/>
        <v>9756.0933600000008</v>
      </c>
      <c r="T336" s="23">
        <f t="shared" si="16"/>
        <v>0</v>
      </c>
    </row>
    <row r="337" spans="1:20" ht="17.399999999999999">
      <c r="A337" s="23" t="str">
        <f t="shared" si="17"/>
        <v/>
      </c>
      <c r="B337" s="24" t="s">
        <v>3125</v>
      </c>
      <c r="C337" s="12" t="s">
        <v>3237</v>
      </c>
      <c r="D337" s="25" t="s">
        <v>37</v>
      </c>
      <c r="E337" s="26">
        <v>48.74</v>
      </c>
      <c r="F337" s="25"/>
      <c r="G337" s="27"/>
      <c r="H337" s="27"/>
      <c r="I337" s="27"/>
      <c r="J337" s="27"/>
      <c r="K337" s="25" t="s">
        <v>4086</v>
      </c>
      <c r="L337" s="26"/>
      <c r="M337"/>
      <c r="N337"/>
      <c r="O337" s="25">
        <v>-7.05</v>
      </c>
      <c r="P337" s="25">
        <v>-12.12</v>
      </c>
      <c r="S337" s="23" t="str">
        <f t="shared" si="18"/>
        <v/>
      </c>
      <c r="T337" s="23">
        <f t="shared" si="16"/>
        <v>0</v>
      </c>
    </row>
    <row r="338" spans="1:20" ht="17.399999999999999">
      <c r="A338" s="23" t="str">
        <f t="shared" si="17"/>
        <v/>
      </c>
      <c r="B338" s="24" t="s">
        <v>559</v>
      </c>
      <c r="C338" s="12" t="s">
        <v>560</v>
      </c>
      <c r="D338" s="25" t="s">
        <v>9</v>
      </c>
      <c r="E338" s="26">
        <v>321.35000000000002</v>
      </c>
      <c r="F338" s="25">
        <v>1</v>
      </c>
      <c r="G338" s="27">
        <v>15.4</v>
      </c>
      <c r="H338" s="27">
        <v>15.4</v>
      </c>
      <c r="I338" s="27">
        <v>15.4</v>
      </c>
      <c r="J338" s="27">
        <v>15.4</v>
      </c>
      <c r="K338" s="25" t="s">
        <v>4084</v>
      </c>
      <c r="L338" s="25"/>
      <c r="M338"/>
      <c r="N338"/>
      <c r="O338" s="25">
        <v>8.1</v>
      </c>
      <c r="P338" s="25">
        <v>-3.21</v>
      </c>
      <c r="S338" s="23" t="str">
        <f t="shared" si="18"/>
        <v/>
      </c>
      <c r="T338" s="23">
        <f t="shared" si="16"/>
        <v>0</v>
      </c>
    </row>
    <row r="339" spans="1:20" ht="17.399999999999999">
      <c r="A339" s="23" t="str">
        <f t="shared" si="17"/>
        <v/>
      </c>
      <c r="B339" s="24" t="s">
        <v>561</v>
      </c>
      <c r="C339" s="12" t="s">
        <v>3880</v>
      </c>
      <c r="D339" s="25" t="s">
        <v>9</v>
      </c>
      <c r="E339" s="26">
        <v>594.54</v>
      </c>
      <c r="F339" s="25"/>
      <c r="G339" s="27"/>
      <c r="H339" s="27"/>
      <c r="I339" s="27"/>
      <c r="J339" s="27"/>
      <c r="K339" s="25" t="s">
        <v>4078</v>
      </c>
      <c r="L339" s="25"/>
      <c r="M339"/>
      <c r="N339"/>
      <c r="O339" s="25">
        <v>-9.25</v>
      </c>
      <c r="P339" s="25">
        <v>-17.350000000000001</v>
      </c>
      <c r="S339" s="23" t="str">
        <f t="shared" si="18"/>
        <v/>
      </c>
      <c r="T339" s="23">
        <f t="shared" si="16"/>
        <v>0</v>
      </c>
    </row>
    <row r="340" spans="1:20" ht="17.399999999999999">
      <c r="A340" s="23" t="str">
        <f t="shared" si="17"/>
        <v/>
      </c>
      <c r="B340" s="24" t="s">
        <v>562</v>
      </c>
      <c r="C340" s="12" t="s">
        <v>4978</v>
      </c>
      <c r="D340" s="25" t="s">
        <v>37</v>
      </c>
      <c r="E340" s="26">
        <v>30.14</v>
      </c>
      <c r="F340" s="25"/>
      <c r="G340" s="27"/>
      <c r="H340" s="27"/>
      <c r="I340" s="27"/>
      <c r="J340" s="27"/>
      <c r="K340" s="25" t="s">
        <v>4098</v>
      </c>
      <c r="L340" s="25"/>
      <c r="M340"/>
      <c r="N340"/>
      <c r="O340" s="25">
        <v>-5.68</v>
      </c>
      <c r="P340" s="25">
        <v>-27.07</v>
      </c>
      <c r="S340" s="23" t="str">
        <f t="shared" si="18"/>
        <v/>
      </c>
      <c r="T340" s="23">
        <f t="shared" si="16"/>
        <v>0</v>
      </c>
    </row>
    <row r="341" spans="1:20" ht="17.399999999999999">
      <c r="A341" s="23" t="str">
        <f t="shared" si="17"/>
        <v/>
      </c>
      <c r="B341" s="24" t="s">
        <v>563</v>
      </c>
      <c r="C341" s="12" t="s">
        <v>564</v>
      </c>
      <c r="D341" s="25" t="s">
        <v>37</v>
      </c>
      <c r="E341" s="26">
        <v>22.89</v>
      </c>
      <c r="F341" s="25"/>
      <c r="G341" s="27"/>
      <c r="H341" s="27"/>
      <c r="I341" s="27"/>
      <c r="J341" s="27"/>
      <c r="K341" s="25" t="s">
        <v>4084</v>
      </c>
      <c r="L341" s="25"/>
      <c r="M341"/>
      <c r="N341"/>
      <c r="O341" s="25">
        <v>-10.93</v>
      </c>
      <c r="P341" s="25">
        <v>-16.41</v>
      </c>
      <c r="S341" s="23" t="str">
        <f t="shared" si="18"/>
        <v/>
      </c>
      <c r="T341" s="23">
        <f t="shared" si="16"/>
        <v>0</v>
      </c>
    </row>
    <row r="342" spans="1:20" ht="17.399999999999999">
      <c r="A342" s="23">
        <f t="shared" si="17"/>
        <v>125</v>
      </c>
      <c r="B342" s="24" t="s">
        <v>565</v>
      </c>
      <c r="C342" s="12" t="s">
        <v>566</v>
      </c>
      <c r="D342" s="25" t="s">
        <v>9</v>
      </c>
      <c r="E342" s="26">
        <v>2160.83</v>
      </c>
      <c r="F342" s="25">
        <v>4</v>
      </c>
      <c r="G342" s="27">
        <v>35.5</v>
      </c>
      <c r="H342" s="27">
        <v>37.33</v>
      </c>
      <c r="I342" s="27">
        <v>37.33</v>
      </c>
      <c r="J342" s="27">
        <v>32.75</v>
      </c>
      <c r="K342" s="25" t="s">
        <v>4107</v>
      </c>
      <c r="L342" s="25"/>
      <c r="M342"/>
      <c r="N342"/>
      <c r="O342" s="25">
        <v>-24.67</v>
      </c>
      <c r="P342" s="25">
        <v>19.809999999999999</v>
      </c>
      <c r="S342" s="23">
        <f t="shared" si="18"/>
        <v>2160.8334199999999</v>
      </c>
      <c r="T342" s="23">
        <f t="shared" si="16"/>
        <v>0</v>
      </c>
    </row>
    <row r="343" spans="1:20" ht="17.399999999999999">
      <c r="A343" s="23" t="str">
        <f t="shared" si="17"/>
        <v/>
      </c>
      <c r="B343" s="24" t="s">
        <v>567</v>
      </c>
      <c r="C343" s="12" t="s">
        <v>5232</v>
      </c>
      <c r="D343" s="25" t="s">
        <v>37</v>
      </c>
      <c r="E343" s="26">
        <v>58.8</v>
      </c>
      <c r="F343" s="25"/>
      <c r="G343" s="27"/>
      <c r="H343" s="27"/>
      <c r="I343" s="27"/>
      <c r="J343" s="27"/>
      <c r="K343" s="25" t="s">
        <v>4088</v>
      </c>
      <c r="L343" s="26"/>
      <c r="M343"/>
      <c r="N343"/>
      <c r="O343" s="25">
        <v>-27.89</v>
      </c>
      <c r="P343" s="25">
        <v>-42.34</v>
      </c>
      <c r="S343" s="23" t="str">
        <f t="shared" si="18"/>
        <v/>
      </c>
      <c r="T343" s="23">
        <f t="shared" si="16"/>
        <v>0</v>
      </c>
    </row>
    <row r="344" spans="1:20" ht="17.399999999999999">
      <c r="A344" s="23" t="str">
        <f t="shared" si="17"/>
        <v/>
      </c>
      <c r="B344" s="24" t="s">
        <v>568</v>
      </c>
      <c r="C344" s="12" t="s">
        <v>569</v>
      </c>
      <c r="D344" s="25" t="s">
        <v>9</v>
      </c>
      <c r="E344" s="26">
        <v>199.81</v>
      </c>
      <c r="F344" s="25"/>
      <c r="G344" s="27"/>
      <c r="H344" s="27"/>
      <c r="I344" s="27"/>
      <c r="J344" s="27"/>
      <c r="K344" s="25" t="s">
        <v>4085</v>
      </c>
      <c r="L344" s="25"/>
      <c r="M344"/>
      <c r="N344"/>
      <c r="O344" s="25">
        <v>-3.3</v>
      </c>
      <c r="P344" s="25">
        <v>-10.23</v>
      </c>
      <c r="S344" s="23" t="str">
        <f t="shared" si="18"/>
        <v/>
      </c>
      <c r="T344" s="23">
        <f t="shared" si="16"/>
        <v>0</v>
      </c>
    </row>
    <row r="345" spans="1:20" ht="17.399999999999999">
      <c r="A345" s="23" t="str">
        <f t="shared" si="17"/>
        <v/>
      </c>
      <c r="B345" s="24" t="s">
        <v>570</v>
      </c>
      <c r="C345" s="12" t="s">
        <v>4679</v>
      </c>
      <c r="D345" s="25" t="s">
        <v>9</v>
      </c>
      <c r="E345" s="26">
        <v>80.430000000000007</v>
      </c>
      <c r="F345" s="25"/>
      <c r="G345" s="27"/>
      <c r="H345" s="27"/>
      <c r="I345" s="27"/>
      <c r="J345" s="27"/>
      <c r="K345" s="25" t="s">
        <v>4078</v>
      </c>
      <c r="L345" s="25"/>
      <c r="M345"/>
      <c r="N345"/>
      <c r="O345" s="25">
        <v>-3.6</v>
      </c>
      <c r="P345" s="25">
        <v>-4.72</v>
      </c>
      <c r="S345" s="23" t="str">
        <f t="shared" si="18"/>
        <v/>
      </c>
      <c r="T345" s="23">
        <f t="shared" si="16"/>
        <v>0</v>
      </c>
    </row>
    <row r="346" spans="1:20" ht="17.399999999999999">
      <c r="A346" s="23" t="str">
        <f t="shared" si="17"/>
        <v/>
      </c>
      <c r="B346" s="24" t="s">
        <v>571</v>
      </c>
      <c r="C346" s="12" t="s">
        <v>2921</v>
      </c>
      <c r="D346" s="25" t="s">
        <v>9</v>
      </c>
      <c r="E346" s="26">
        <v>116.16</v>
      </c>
      <c r="F346" s="26"/>
      <c r="G346" s="27"/>
      <c r="H346" s="27"/>
      <c r="I346" s="27"/>
      <c r="J346" s="27"/>
      <c r="K346" s="25" t="s">
        <v>4080</v>
      </c>
      <c r="L346" s="26"/>
      <c r="M346"/>
      <c r="N346"/>
      <c r="O346" s="25">
        <v>-8.86</v>
      </c>
      <c r="P346" s="25">
        <v>-18.27</v>
      </c>
      <c r="S346" s="23" t="str">
        <f t="shared" si="18"/>
        <v/>
      </c>
      <c r="T346" s="23">
        <f t="shared" si="16"/>
        <v>0</v>
      </c>
    </row>
    <row r="347" spans="1:20" ht="17.399999999999999">
      <c r="A347" s="23" t="str">
        <f t="shared" si="17"/>
        <v/>
      </c>
      <c r="B347" s="24" t="s">
        <v>572</v>
      </c>
      <c r="C347" s="12" t="s">
        <v>3724</v>
      </c>
      <c r="D347" s="25" t="s">
        <v>9</v>
      </c>
      <c r="E347" s="26">
        <v>539.39</v>
      </c>
      <c r="F347" s="26"/>
      <c r="G347" s="27"/>
      <c r="H347" s="27"/>
      <c r="I347" s="27"/>
      <c r="J347" s="27"/>
      <c r="K347" s="25" t="s">
        <v>4107</v>
      </c>
      <c r="L347" s="25"/>
      <c r="M347"/>
      <c r="N347"/>
      <c r="O347" s="25">
        <v>-15.49</v>
      </c>
      <c r="P347" s="25">
        <v>33.85</v>
      </c>
      <c r="S347" s="23" t="str">
        <f t="shared" si="18"/>
        <v/>
      </c>
      <c r="T347" s="23">
        <f t="shared" si="16"/>
        <v>0</v>
      </c>
    </row>
    <row r="348" spans="1:20" ht="17.399999999999999">
      <c r="A348" s="23" t="str">
        <f t="shared" si="17"/>
        <v/>
      </c>
      <c r="B348" s="24" t="s">
        <v>574</v>
      </c>
      <c r="C348" s="12" t="s">
        <v>575</v>
      </c>
      <c r="D348" s="25" t="s">
        <v>9</v>
      </c>
      <c r="E348" s="26">
        <v>29.24</v>
      </c>
      <c r="F348" s="25"/>
      <c r="G348" s="27"/>
      <c r="H348" s="27"/>
      <c r="I348" s="27"/>
      <c r="J348" s="27"/>
      <c r="K348" s="25" t="s">
        <v>4086</v>
      </c>
      <c r="L348" s="25"/>
      <c r="M348"/>
      <c r="N348"/>
      <c r="O348" s="25">
        <v>-7.29</v>
      </c>
      <c r="P348" s="25">
        <v>-30.29</v>
      </c>
      <c r="S348" s="23" t="str">
        <f t="shared" si="18"/>
        <v/>
      </c>
      <c r="T348" s="23">
        <f t="shared" si="16"/>
        <v>0</v>
      </c>
    </row>
    <row r="349" spans="1:20" ht="17.399999999999999">
      <c r="A349" s="23" t="str">
        <f t="shared" si="17"/>
        <v/>
      </c>
      <c r="B349" s="24" t="s">
        <v>576</v>
      </c>
      <c r="C349" s="12" t="s">
        <v>577</v>
      </c>
      <c r="D349" s="25" t="s">
        <v>9</v>
      </c>
      <c r="E349" s="26">
        <v>88.8</v>
      </c>
      <c r="F349" s="25"/>
      <c r="G349" s="27"/>
      <c r="H349" s="27"/>
      <c r="I349" s="27"/>
      <c r="J349" s="27"/>
      <c r="K349" s="25" t="s">
        <v>4086</v>
      </c>
      <c r="L349" s="26"/>
      <c r="M349"/>
      <c r="N349"/>
      <c r="O349" s="25">
        <v>1.1399999999999999</v>
      </c>
      <c r="P349" s="25">
        <v>-12.04</v>
      </c>
      <c r="S349" s="23" t="str">
        <f t="shared" si="18"/>
        <v/>
      </c>
      <c r="T349" s="23">
        <f t="shared" si="16"/>
        <v>0</v>
      </c>
    </row>
    <row r="350" spans="1:20" ht="17.399999999999999">
      <c r="A350" s="23" t="str">
        <f t="shared" si="17"/>
        <v/>
      </c>
      <c r="B350" s="24" t="s">
        <v>578</v>
      </c>
      <c r="C350" s="12" t="s">
        <v>579</v>
      </c>
      <c r="D350" s="25" t="s">
        <v>37</v>
      </c>
      <c r="E350" s="26">
        <v>6.02</v>
      </c>
      <c r="F350" s="25"/>
      <c r="G350" s="27"/>
      <c r="H350" s="27"/>
      <c r="I350" s="27"/>
      <c r="J350" s="27"/>
      <c r="K350" s="25" t="s">
        <v>4078</v>
      </c>
      <c r="L350" s="25"/>
      <c r="M350"/>
      <c r="N350"/>
      <c r="O350" s="25">
        <v>-43.51</v>
      </c>
      <c r="P350" s="25">
        <v>-59.12</v>
      </c>
      <c r="S350" s="23" t="str">
        <f t="shared" si="18"/>
        <v/>
      </c>
      <c r="T350" s="23">
        <f t="shared" si="16"/>
        <v>0</v>
      </c>
    </row>
    <row r="351" spans="1:20" ht="17.399999999999999">
      <c r="A351" s="23" t="str">
        <f t="shared" si="17"/>
        <v/>
      </c>
      <c r="B351" s="24" t="s">
        <v>5200</v>
      </c>
      <c r="C351" s="12" t="s">
        <v>5201</v>
      </c>
      <c r="D351" s="25" t="s">
        <v>37</v>
      </c>
      <c r="E351" s="26">
        <v>200.3</v>
      </c>
      <c r="F351" s="25"/>
      <c r="G351" s="27"/>
      <c r="H351" s="27"/>
      <c r="I351" s="27"/>
      <c r="J351" s="27"/>
      <c r="K351" s="25" t="s">
        <v>4076</v>
      </c>
      <c r="L351" s="25"/>
      <c r="M351"/>
      <c r="N351"/>
      <c r="O351" s="25">
        <v>-34.35</v>
      </c>
      <c r="P351" s="25">
        <v>-63.35</v>
      </c>
      <c r="S351" s="23" t="str">
        <f t="shared" si="18"/>
        <v/>
      </c>
      <c r="T351" s="23">
        <f t="shared" si="16"/>
        <v>0</v>
      </c>
    </row>
    <row r="352" spans="1:20" ht="17.399999999999999">
      <c r="A352" s="23" t="str">
        <f t="shared" si="17"/>
        <v/>
      </c>
      <c r="B352" s="24" t="s">
        <v>580</v>
      </c>
      <c r="C352" s="12" t="s">
        <v>581</v>
      </c>
      <c r="D352" s="25" t="s">
        <v>9</v>
      </c>
      <c r="E352" s="26">
        <v>136.69</v>
      </c>
      <c r="F352" s="25"/>
      <c r="G352" s="27"/>
      <c r="H352" s="27"/>
      <c r="I352" s="27"/>
      <c r="J352" s="27"/>
      <c r="K352" s="25" t="s">
        <v>4087</v>
      </c>
      <c r="L352" s="25"/>
      <c r="M352"/>
      <c r="N352"/>
      <c r="O352" s="25">
        <v>-25.05</v>
      </c>
      <c r="P352" s="25">
        <v>-35.11</v>
      </c>
      <c r="S352" s="23" t="str">
        <f t="shared" si="18"/>
        <v/>
      </c>
      <c r="T352" s="23">
        <f t="shared" si="16"/>
        <v>0</v>
      </c>
    </row>
    <row r="353" spans="1:20" ht="17.399999999999999">
      <c r="A353" s="23" t="str">
        <f t="shared" si="17"/>
        <v/>
      </c>
      <c r="B353" s="24" t="s">
        <v>582</v>
      </c>
      <c r="C353" s="12" t="s">
        <v>583</v>
      </c>
      <c r="D353" s="25" t="s">
        <v>37</v>
      </c>
      <c r="E353" s="26">
        <v>56.88</v>
      </c>
      <c r="F353" s="25"/>
      <c r="G353" s="27"/>
      <c r="H353" s="27"/>
      <c r="I353" s="27"/>
      <c r="J353" s="27"/>
      <c r="K353" s="25" t="s">
        <v>4084</v>
      </c>
      <c r="L353" s="25"/>
      <c r="M353"/>
      <c r="N353"/>
      <c r="O353" s="25">
        <v>-4.53</v>
      </c>
      <c r="P353" s="25">
        <v>-4.91</v>
      </c>
      <c r="S353" s="23" t="str">
        <f t="shared" si="18"/>
        <v/>
      </c>
      <c r="T353" s="23">
        <f t="shared" si="16"/>
        <v>0</v>
      </c>
    </row>
    <row r="354" spans="1:20" ht="17.399999999999999">
      <c r="A354" s="23" t="str">
        <f t="shared" si="17"/>
        <v/>
      </c>
      <c r="B354" s="24" t="s">
        <v>584</v>
      </c>
      <c r="C354" s="12" t="s">
        <v>585</v>
      </c>
      <c r="D354" s="25" t="s">
        <v>9</v>
      </c>
      <c r="E354" s="26">
        <v>46.13</v>
      </c>
      <c r="F354" s="25"/>
      <c r="G354" s="27"/>
      <c r="H354" s="27"/>
      <c r="I354" s="27"/>
      <c r="J354" s="27"/>
      <c r="K354" s="25" t="s">
        <v>4090</v>
      </c>
      <c r="L354" s="26"/>
      <c r="M354"/>
      <c r="N354"/>
      <c r="O354" s="25">
        <v>10.57</v>
      </c>
      <c r="P354" s="25">
        <v>-0.44</v>
      </c>
      <c r="Q354" s="23"/>
      <c r="R354" s="23"/>
      <c r="S354" s="23" t="str">
        <f t="shared" si="18"/>
        <v/>
      </c>
      <c r="T354" s="23">
        <f t="shared" si="16"/>
        <v>0</v>
      </c>
    </row>
    <row r="355" spans="1:20" ht="17.399999999999999">
      <c r="A355" s="23" t="str">
        <f t="shared" si="17"/>
        <v/>
      </c>
      <c r="B355" s="24" t="s">
        <v>586</v>
      </c>
      <c r="C355" s="12" t="s">
        <v>587</v>
      </c>
      <c r="D355" s="25" t="s">
        <v>37</v>
      </c>
      <c r="E355" s="26">
        <v>25.26</v>
      </c>
      <c r="F355" s="25"/>
      <c r="G355" s="27"/>
      <c r="H355" s="27"/>
      <c r="I355" s="27"/>
      <c r="J355" s="27"/>
      <c r="K355" s="25" t="s">
        <v>4088</v>
      </c>
      <c r="L355" s="25"/>
      <c r="M355"/>
      <c r="N355"/>
      <c r="O355" s="25">
        <v>-10.029999999999999</v>
      </c>
      <c r="P355" s="25">
        <v>-23.83</v>
      </c>
      <c r="Q355" s="23"/>
      <c r="R355" s="23"/>
      <c r="S355" s="23" t="str">
        <f t="shared" si="18"/>
        <v/>
      </c>
      <c r="T355" s="23">
        <f t="shared" si="16"/>
        <v>0</v>
      </c>
    </row>
    <row r="356" spans="1:20" ht="17.399999999999999">
      <c r="A356" s="23" t="str">
        <f t="shared" si="17"/>
        <v/>
      </c>
      <c r="B356" s="24" t="s">
        <v>588</v>
      </c>
      <c r="C356" s="12" t="s">
        <v>589</v>
      </c>
      <c r="D356" s="25" t="s">
        <v>9</v>
      </c>
      <c r="E356" s="26">
        <v>202.69</v>
      </c>
      <c r="F356" s="25"/>
      <c r="G356" s="27"/>
      <c r="H356" s="27"/>
      <c r="I356" s="27"/>
      <c r="J356" s="27"/>
      <c r="K356" s="25" t="s">
        <v>4076</v>
      </c>
      <c r="L356" s="26"/>
      <c r="M356"/>
      <c r="N356"/>
      <c r="O356" s="25">
        <v>-7.6</v>
      </c>
      <c r="P356" s="25">
        <v>-7.64</v>
      </c>
      <c r="Q356" s="23"/>
      <c r="R356" s="23"/>
      <c r="S356" s="23" t="str">
        <f t="shared" si="18"/>
        <v/>
      </c>
      <c r="T356" s="23">
        <f t="shared" si="16"/>
        <v>0</v>
      </c>
    </row>
    <row r="357" spans="1:20" ht="17.399999999999999">
      <c r="A357" s="23" t="str">
        <f t="shared" si="17"/>
        <v/>
      </c>
      <c r="B357" s="24" t="s">
        <v>590</v>
      </c>
      <c r="C357" s="12" t="s">
        <v>591</v>
      </c>
      <c r="D357" s="25" t="s">
        <v>9</v>
      </c>
      <c r="E357" s="26">
        <v>17.62</v>
      </c>
      <c r="F357" s="25"/>
      <c r="G357" s="27"/>
      <c r="H357" s="27"/>
      <c r="I357" s="27"/>
      <c r="J357" s="27"/>
      <c r="K357" s="25" t="s">
        <v>4078</v>
      </c>
      <c r="L357" s="26"/>
      <c r="M357"/>
      <c r="N357"/>
      <c r="O357" s="25">
        <v>0</v>
      </c>
      <c r="P357" s="25">
        <v>0</v>
      </c>
      <c r="Q357" s="23"/>
      <c r="R357" s="23"/>
      <c r="S357" s="23" t="str">
        <f t="shared" si="18"/>
        <v/>
      </c>
      <c r="T357" s="23">
        <f t="shared" si="16"/>
        <v>0</v>
      </c>
    </row>
    <row r="358" spans="1:20" ht="17.399999999999999">
      <c r="A358" s="23" t="str">
        <f t="shared" si="17"/>
        <v/>
      </c>
      <c r="B358" s="24" t="s">
        <v>592</v>
      </c>
      <c r="C358" s="12" t="s">
        <v>593</v>
      </c>
      <c r="D358" s="25" t="s">
        <v>9</v>
      </c>
      <c r="E358" s="26">
        <v>96.41</v>
      </c>
      <c r="F358" s="26"/>
      <c r="G358" s="27"/>
      <c r="H358" s="27"/>
      <c r="I358" s="27"/>
      <c r="J358" s="27"/>
      <c r="K358" s="25" t="s">
        <v>4114</v>
      </c>
      <c r="L358" s="25"/>
      <c r="M358"/>
      <c r="N358"/>
      <c r="O358" s="25">
        <v>3.82</v>
      </c>
      <c r="P358" s="25">
        <v>-20.079999999999998</v>
      </c>
      <c r="Q358" s="23"/>
      <c r="R358" s="23"/>
      <c r="S358" s="23" t="str">
        <f t="shared" si="18"/>
        <v/>
      </c>
      <c r="T358" s="23">
        <f t="shared" si="16"/>
        <v>0</v>
      </c>
    </row>
    <row r="359" spans="1:20" ht="17.399999999999999">
      <c r="A359" s="23" t="str">
        <f t="shared" si="17"/>
        <v/>
      </c>
      <c r="B359" s="24" t="s">
        <v>594</v>
      </c>
      <c r="C359" s="12" t="s">
        <v>595</v>
      </c>
      <c r="D359" s="25" t="s">
        <v>9</v>
      </c>
      <c r="E359" s="26">
        <v>379.94</v>
      </c>
      <c r="F359" s="25">
        <v>1</v>
      </c>
      <c r="G359" s="27"/>
      <c r="H359" s="27">
        <v>4.0999999999999996</v>
      </c>
      <c r="I359" s="27"/>
      <c r="J359" s="27">
        <v>4.0999999999999996</v>
      </c>
      <c r="K359" s="25" t="s">
        <v>4083</v>
      </c>
      <c r="L359" s="26"/>
      <c r="M359"/>
      <c r="N359"/>
      <c r="O359" s="25">
        <v>-18.77</v>
      </c>
      <c r="P359" s="25">
        <v>-38.229999999999997</v>
      </c>
      <c r="Q359" s="23"/>
      <c r="R359" s="23"/>
      <c r="S359" s="23" t="str">
        <f t="shared" si="18"/>
        <v/>
      </c>
      <c r="T359" s="23">
        <f t="shared" si="16"/>
        <v>0</v>
      </c>
    </row>
    <row r="360" spans="1:20" ht="17.399999999999999">
      <c r="A360" s="23">
        <f t="shared" si="17"/>
        <v>135</v>
      </c>
      <c r="B360" s="24" t="s">
        <v>596</v>
      </c>
      <c r="C360" s="12" t="s">
        <v>597</v>
      </c>
      <c r="D360" s="25" t="s">
        <v>9</v>
      </c>
      <c r="E360" s="26">
        <v>1848.59</v>
      </c>
      <c r="F360" s="25">
        <v>14</v>
      </c>
      <c r="G360" s="27">
        <v>56.98</v>
      </c>
      <c r="H360" s="27">
        <v>57.56</v>
      </c>
      <c r="I360" s="27">
        <v>65</v>
      </c>
      <c r="J360" s="27">
        <v>61</v>
      </c>
      <c r="K360" s="25" t="s">
        <v>4106</v>
      </c>
      <c r="L360" s="25"/>
      <c r="M360"/>
      <c r="N360"/>
      <c r="O360" s="25">
        <v>-13.1</v>
      </c>
      <c r="P360" s="25">
        <v>6.56</v>
      </c>
      <c r="Q360" s="23"/>
      <c r="R360" s="23"/>
      <c r="S360" s="23">
        <f t="shared" si="18"/>
        <v>1848.5935999999999</v>
      </c>
      <c r="T360" s="23">
        <f t="shared" si="16"/>
        <v>0</v>
      </c>
    </row>
    <row r="361" spans="1:20" ht="17.399999999999999">
      <c r="A361" s="23" t="str">
        <f t="shared" si="17"/>
        <v/>
      </c>
      <c r="B361" s="24" t="s">
        <v>598</v>
      </c>
      <c r="C361" s="12" t="s">
        <v>599</v>
      </c>
      <c r="D361" s="25" t="s">
        <v>37</v>
      </c>
      <c r="E361" s="26">
        <v>93.65</v>
      </c>
      <c r="F361" s="26"/>
      <c r="G361" s="27"/>
      <c r="H361" s="27"/>
      <c r="I361" s="27"/>
      <c r="J361" s="27"/>
      <c r="K361" s="25" t="s">
        <v>4088</v>
      </c>
      <c r="L361" s="26"/>
      <c r="M361"/>
      <c r="N361"/>
      <c r="O361" s="25">
        <v>-23.47</v>
      </c>
      <c r="P361" s="25">
        <v>-40.89</v>
      </c>
      <c r="Q361" s="23"/>
      <c r="R361" s="23"/>
      <c r="S361" s="23" t="str">
        <f t="shared" si="18"/>
        <v/>
      </c>
      <c r="T361" s="23">
        <f t="shared" si="16"/>
        <v>0</v>
      </c>
    </row>
    <row r="362" spans="1:20" ht="17.399999999999999">
      <c r="A362" s="23" t="str">
        <f t="shared" si="17"/>
        <v/>
      </c>
      <c r="B362" s="24" t="s">
        <v>600</v>
      </c>
      <c r="C362" s="12" t="s">
        <v>601</v>
      </c>
      <c r="D362" s="25" t="s">
        <v>9</v>
      </c>
      <c r="E362" s="26">
        <v>39.299999999999997</v>
      </c>
      <c r="F362" s="26"/>
      <c r="G362" s="27"/>
      <c r="H362" s="27"/>
      <c r="I362" s="27"/>
      <c r="J362" s="27"/>
      <c r="K362" s="25" t="s">
        <v>4083</v>
      </c>
      <c r="L362" s="25"/>
      <c r="M362"/>
      <c r="N362"/>
      <c r="O362" s="25">
        <v>-10.07</v>
      </c>
      <c r="P362" s="25">
        <v>-13.05</v>
      </c>
      <c r="Q362" s="23"/>
      <c r="R362" s="23"/>
      <c r="S362" s="23" t="str">
        <f t="shared" si="18"/>
        <v/>
      </c>
      <c r="T362" s="23">
        <f t="shared" si="16"/>
        <v>0</v>
      </c>
    </row>
    <row r="363" spans="1:20" ht="17.399999999999999">
      <c r="A363" s="23" t="str">
        <f t="shared" si="17"/>
        <v/>
      </c>
      <c r="B363" s="24" t="s">
        <v>5208</v>
      </c>
      <c r="C363" s="12" t="s">
        <v>5209</v>
      </c>
      <c r="D363" s="25" t="s">
        <v>37</v>
      </c>
      <c r="E363" s="26">
        <v>146.25</v>
      </c>
      <c r="F363" s="25"/>
      <c r="G363" s="27"/>
      <c r="H363" s="27"/>
      <c r="I363" s="27"/>
      <c r="J363" s="27"/>
      <c r="K363" s="25" t="s">
        <v>4105</v>
      </c>
      <c r="L363" s="25"/>
      <c r="M363"/>
      <c r="N363"/>
      <c r="O363" s="25">
        <v>-40.08</v>
      </c>
      <c r="P363" s="25">
        <v>-63.05</v>
      </c>
      <c r="Q363" s="23"/>
      <c r="R363" s="23"/>
      <c r="S363" s="23" t="str">
        <f t="shared" si="18"/>
        <v/>
      </c>
      <c r="T363" s="23">
        <f t="shared" si="16"/>
        <v>0</v>
      </c>
    </row>
    <row r="364" spans="1:20" ht="17.399999999999999">
      <c r="A364" s="23" t="str">
        <f t="shared" si="17"/>
        <v/>
      </c>
      <c r="B364" s="24" t="s">
        <v>602</v>
      </c>
      <c r="C364" s="12" t="s">
        <v>603</v>
      </c>
      <c r="D364" s="25" t="s">
        <v>9</v>
      </c>
      <c r="E364" s="26">
        <v>2096.1999999999998</v>
      </c>
      <c r="F364" s="25"/>
      <c r="G364" s="27"/>
      <c r="H364" s="27"/>
      <c r="I364" s="27"/>
      <c r="J364" s="27"/>
      <c r="K364" s="25" t="s">
        <v>4076</v>
      </c>
      <c r="L364" s="25"/>
      <c r="M364"/>
      <c r="N364"/>
      <c r="O364" s="25">
        <v>-7.54</v>
      </c>
      <c r="P364" s="25">
        <v>-19.34</v>
      </c>
      <c r="Q364" s="23"/>
      <c r="R364" s="23"/>
      <c r="S364" s="23" t="str">
        <f t="shared" si="18"/>
        <v/>
      </c>
      <c r="T364" s="23">
        <f t="shared" si="16"/>
        <v>0</v>
      </c>
    </row>
    <row r="365" spans="1:20" ht="17.399999999999999">
      <c r="A365" s="23" t="str">
        <f t="shared" si="17"/>
        <v/>
      </c>
      <c r="B365" s="24" t="s">
        <v>604</v>
      </c>
      <c r="C365" s="12" t="s">
        <v>5095</v>
      </c>
      <c r="D365" s="25" t="s">
        <v>9</v>
      </c>
      <c r="E365" s="26">
        <v>129.6</v>
      </c>
      <c r="F365" s="25"/>
      <c r="G365" s="27"/>
      <c r="H365" s="27"/>
      <c r="I365" s="27"/>
      <c r="J365" s="27"/>
      <c r="K365" s="25" t="s">
        <v>4090</v>
      </c>
      <c r="L365" s="25"/>
      <c r="M365"/>
      <c r="N365"/>
      <c r="O365" s="25">
        <v>-10.14</v>
      </c>
      <c r="P365" s="25">
        <v>-29.75</v>
      </c>
      <c r="Q365" s="23"/>
      <c r="R365" s="23"/>
      <c r="S365" s="23" t="str">
        <f t="shared" si="18"/>
        <v/>
      </c>
      <c r="T365" s="23">
        <f t="shared" si="16"/>
        <v>0</v>
      </c>
    </row>
    <row r="366" spans="1:20" ht="17.399999999999999">
      <c r="A366" s="23" t="str">
        <f t="shared" si="17"/>
        <v/>
      </c>
      <c r="B366" s="24" t="s">
        <v>605</v>
      </c>
      <c r="C366" s="12" t="s">
        <v>606</v>
      </c>
      <c r="D366" s="25" t="s">
        <v>9</v>
      </c>
      <c r="E366" s="26">
        <v>126.6</v>
      </c>
      <c r="F366" s="26"/>
      <c r="G366" s="27"/>
      <c r="H366" s="27"/>
      <c r="I366" s="27"/>
      <c r="J366" s="27"/>
      <c r="K366" s="25" t="s">
        <v>4081</v>
      </c>
      <c r="L366" s="26"/>
      <c r="M366"/>
      <c r="N366"/>
      <c r="O366" s="25">
        <v>-10.97</v>
      </c>
      <c r="P366" s="25">
        <v>-30.48</v>
      </c>
      <c r="Q366" s="23"/>
      <c r="R366" s="23"/>
      <c r="S366" s="23" t="str">
        <f t="shared" si="18"/>
        <v/>
      </c>
      <c r="T366" s="23">
        <f t="shared" si="16"/>
        <v>0</v>
      </c>
    </row>
    <row r="367" spans="1:20" ht="17.399999999999999">
      <c r="A367" s="23" t="str">
        <f t="shared" si="17"/>
        <v/>
      </c>
      <c r="B367" s="24" t="s">
        <v>607</v>
      </c>
      <c r="C367" s="12" t="s">
        <v>608</v>
      </c>
      <c r="D367" s="25" t="s">
        <v>9</v>
      </c>
      <c r="E367" s="26">
        <v>36.36</v>
      </c>
      <c r="F367" s="25"/>
      <c r="G367" s="27"/>
      <c r="H367" s="27"/>
      <c r="I367" s="27"/>
      <c r="J367" s="27"/>
      <c r="K367" s="25" t="s">
        <v>4114</v>
      </c>
      <c r="L367" s="25"/>
      <c r="M367"/>
      <c r="N367"/>
      <c r="O367" s="25">
        <v>-11.64</v>
      </c>
      <c r="P367" s="25">
        <v>1.54</v>
      </c>
      <c r="Q367" s="23"/>
      <c r="R367" s="23"/>
      <c r="S367" s="23" t="str">
        <f t="shared" si="18"/>
        <v/>
      </c>
      <c r="T367" s="23">
        <f t="shared" si="16"/>
        <v>0</v>
      </c>
    </row>
    <row r="368" spans="1:20" ht="17.399999999999999">
      <c r="A368" s="23">
        <f t="shared" si="17"/>
        <v>3</v>
      </c>
      <c r="B368" s="24" t="s">
        <v>609</v>
      </c>
      <c r="C368" s="12" t="s">
        <v>610</v>
      </c>
      <c r="D368" s="25" t="s">
        <v>9</v>
      </c>
      <c r="E368" s="26">
        <v>164699.6</v>
      </c>
      <c r="F368" s="25">
        <v>20</v>
      </c>
      <c r="G368" s="27">
        <v>469.95</v>
      </c>
      <c r="H368" s="27">
        <v>473.2</v>
      </c>
      <c r="I368" s="27">
        <v>480.36</v>
      </c>
      <c r="J368" s="27">
        <v>487.48</v>
      </c>
      <c r="K368" s="25" t="s">
        <v>4107</v>
      </c>
      <c r="L368" s="25"/>
      <c r="M368"/>
      <c r="N368"/>
      <c r="O368" s="25">
        <v>9.98</v>
      </c>
      <c r="P368" s="25">
        <v>396.06</v>
      </c>
      <c r="Q368" s="23"/>
      <c r="R368" s="23"/>
      <c r="S368" s="23">
        <f t="shared" si="18"/>
        <v>164699.60368</v>
      </c>
      <c r="T368" s="23">
        <f t="shared" si="16"/>
        <v>1</v>
      </c>
    </row>
    <row r="369" spans="1:20" ht="17.399999999999999">
      <c r="A369" s="23" t="str">
        <f t="shared" si="17"/>
        <v/>
      </c>
      <c r="B369" s="24" t="s">
        <v>611</v>
      </c>
      <c r="C369" s="12" t="s">
        <v>612</v>
      </c>
      <c r="D369" s="25" t="s">
        <v>9</v>
      </c>
      <c r="E369" s="26">
        <v>302.33999999999997</v>
      </c>
      <c r="F369" s="26"/>
      <c r="G369" s="27"/>
      <c r="H369" s="27"/>
      <c r="I369" s="27"/>
      <c r="J369" s="27"/>
      <c r="K369" s="25" t="s">
        <v>4087</v>
      </c>
      <c r="L369" s="25"/>
      <c r="M369"/>
      <c r="N369"/>
      <c r="O369" s="25">
        <v>-3.04</v>
      </c>
      <c r="P369" s="25">
        <v>-12.57</v>
      </c>
      <c r="Q369" s="23"/>
      <c r="R369" s="23"/>
      <c r="S369" s="23" t="str">
        <f t="shared" si="18"/>
        <v/>
      </c>
      <c r="T369" s="23">
        <f t="shared" si="16"/>
        <v>0</v>
      </c>
    </row>
    <row r="370" spans="1:20" ht="17.399999999999999">
      <c r="A370" s="23" t="str">
        <f t="shared" si="17"/>
        <v/>
      </c>
      <c r="B370" s="24" t="s">
        <v>613</v>
      </c>
      <c r="C370" s="12" t="s">
        <v>614</v>
      </c>
      <c r="D370" s="25" t="s">
        <v>9</v>
      </c>
      <c r="E370" s="26">
        <v>78.41</v>
      </c>
      <c r="F370" s="25">
        <v>1</v>
      </c>
      <c r="G370" s="27">
        <v>9</v>
      </c>
      <c r="H370" s="27">
        <v>9</v>
      </c>
      <c r="I370" s="27">
        <v>9</v>
      </c>
      <c r="J370" s="27"/>
      <c r="K370" s="25" t="s">
        <v>4081</v>
      </c>
      <c r="L370" s="25"/>
      <c r="M370"/>
      <c r="N370"/>
      <c r="O370" s="25">
        <v>2.39</v>
      </c>
      <c r="P370" s="25">
        <v>-5.75</v>
      </c>
      <c r="Q370" s="23"/>
      <c r="R370" s="23"/>
      <c r="S370" s="23" t="str">
        <f t="shared" si="18"/>
        <v/>
      </c>
      <c r="T370" s="23">
        <f t="shared" si="16"/>
        <v>0</v>
      </c>
    </row>
    <row r="371" spans="1:20" ht="17.399999999999999">
      <c r="A371" s="23" t="str">
        <f t="shared" si="17"/>
        <v/>
      </c>
      <c r="B371" s="24" t="s">
        <v>615</v>
      </c>
      <c r="C371" s="12" t="s">
        <v>616</v>
      </c>
      <c r="D371" s="25" t="s">
        <v>9</v>
      </c>
      <c r="E371" s="26">
        <v>76.84</v>
      </c>
      <c r="F371" s="26"/>
      <c r="G371" s="27"/>
      <c r="H371" s="27"/>
      <c r="I371" s="27"/>
      <c r="J371" s="27"/>
      <c r="K371" s="25" t="s">
        <v>4090</v>
      </c>
      <c r="L371" s="26"/>
      <c r="M371"/>
      <c r="N371"/>
      <c r="O371" s="25">
        <v>-21.13</v>
      </c>
      <c r="P371" s="25">
        <v>35.64</v>
      </c>
      <c r="Q371" s="23"/>
      <c r="R371" s="23"/>
      <c r="S371" s="23" t="str">
        <f t="shared" si="18"/>
        <v/>
      </c>
      <c r="T371" s="23">
        <f t="shared" si="16"/>
        <v>0</v>
      </c>
    </row>
    <row r="372" spans="1:20" ht="17.399999999999999">
      <c r="A372" s="23" t="str">
        <f t="shared" si="17"/>
        <v/>
      </c>
      <c r="B372" s="24" t="s">
        <v>617</v>
      </c>
      <c r="C372" s="12" t="s">
        <v>618</v>
      </c>
      <c r="D372" s="25" t="s">
        <v>9</v>
      </c>
      <c r="E372" s="26">
        <v>57.05</v>
      </c>
      <c r="F372" s="25"/>
      <c r="G372" s="27"/>
      <c r="H372" s="27"/>
      <c r="I372" s="27"/>
      <c r="J372" s="27"/>
      <c r="K372" s="25" t="s">
        <v>4083</v>
      </c>
      <c r="L372" s="25"/>
      <c r="M372"/>
      <c r="N372"/>
      <c r="O372" s="25">
        <v>-9.8000000000000007</v>
      </c>
      <c r="P372" s="25">
        <v>-32.96</v>
      </c>
      <c r="Q372" s="23"/>
      <c r="R372" s="23"/>
      <c r="S372" s="23" t="str">
        <f t="shared" si="18"/>
        <v/>
      </c>
      <c r="T372" s="23">
        <f t="shared" si="16"/>
        <v>0</v>
      </c>
    </row>
    <row r="373" spans="1:20" ht="17.399999999999999">
      <c r="A373" s="23" t="str">
        <f t="shared" si="17"/>
        <v/>
      </c>
      <c r="B373" s="24" t="s">
        <v>619</v>
      </c>
      <c r="C373" s="12" t="s">
        <v>620</v>
      </c>
      <c r="D373" s="25" t="s">
        <v>9</v>
      </c>
      <c r="E373" s="26">
        <v>778.97</v>
      </c>
      <c r="F373" s="25">
        <v>6</v>
      </c>
      <c r="G373" s="27">
        <v>7.46</v>
      </c>
      <c r="H373" s="27">
        <v>7.46</v>
      </c>
      <c r="I373" s="27">
        <v>5</v>
      </c>
      <c r="J373" s="27"/>
      <c r="K373" s="25" t="s">
        <v>4104</v>
      </c>
      <c r="L373" s="25"/>
      <c r="M373"/>
      <c r="N373"/>
      <c r="O373" s="25">
        <v>6.43</v>
      </c>
      <c r="P373" s="25">
        <v>-19.66</v>
      </c>
      <c r="Q373" s="23"/>
      <c r="R373" s="23"/>
      <c r="S373" s="23" t="str">
        <f t="shared" si="18"/>
        <v/>
      </c>
      <c r="T373" s="23">
        <f t="shared" si="16"/>
        <v>0</v>
      </c>
    </row>
    <row r="374" spans="1:20" ht="17.399999999999999">
      <c r="A374" s="23" t="str">
        <f t="shared" si="17"/>
        <v/>
      </c>
      <c r="B374" s="24" t="s">
        <v>621</v>
      </c>
      <c r="C374" s="12" t="s">
        <v>622</v>
      </c>
      <c r="D374" s="25" t="s">
        <v>9</v>
      </c>
      <c r="E374" s="26">
        <v>114.89</v>
      </c>
      <c r="F374" s="25"/>
      <c r="G374" s="27"/>
      <c r="H374" s="27"/>
      <c r="I374" s="27"/>
      <c r="J374" s="27"/>
      <c r="K374" s="25" t="s">
        <v>4078</v>
      </c>
      <c r="L374" s="25"/>
      <c r="M374"/>
      <c r="N374"/>
      <c r="O374" s="25">
        <v>-8.92</v>
      </c>
      <c r="P374" s="25">
        <v>-26.18</v>
      </c>
      <c r="Q374" s="23"/>
      <c r="R374" s="23"/>
      <c r="S374" s="23" t="str">
        <f t="shared" si="18"/>
        <v/>
      </c>
      <c r="T374" s="23">
        <f t="shared" si="16"/>
        <v>0</v>
      </c>
    </row>
    <row r="375" spans="1:20" ht="17.399999999999999">
      <c r="A375" s="23" t="str">
        <f t="shared" si="17"/>
        <v/>
      </c>
      <c r="B375" s="24" t="s">
        <v>623</v>
      </c>
      <c r="C375" s="12" t="s">
        <v>624</v>
      </c>
      <c r="D375" s="25" t="s">
        <v>9</v>
      </c>
      <c r="E375" s="26">
        <v>287.83999999999997</v>
      </c>
      <c r="F375" s="25"/>
      <c r="G375" s="27"/>
      <c r="H375" s="27"/>
      <c r="I375" s="27"/>
      <c r="J375" s="27"/>
      <c r="K375" s="25" t="s">
        <v>4076</v>
      </c>
      <c r="L375" s="26"/>
      <c r="M375"/>
      <c r="N375"/>
      <c r="O375" s="25">
        <v>-11.49</v>
      </c>
      <c r="P375" s="25">
        <v>-34.020000000000003</v>
      </c>
      <c r="Q375" s="23"/>
      <c r="R375" s="23"/>
      <c r="S375" s="23" t="str">
        <f t="shared" si="18"/>
        <v/>
      </c>
      <c r="T375" s="23">
        <f t="shared" si="16"/>
        <v>0</v>
      </c>
    </row>
    <row r="376" spans="1:20" ht="17.399999999999999">
      <c r="A376" s="23" t="str">
        <f t="shared" si="17"/>
        <v/>
      </c>
      <c r="B376" s="24" t="s">
        <v>625</v>
      </c>
      <c r="C376" s="12" t="s">
        <v>626</v>
      </c>
      <c r="D376" s="25" t="s">
        <v>37</v>
      </c>
      <c r="E376" s="26">
        <v>80.84</v>
      </c>
      <c r="F376" s="25"/>
      <c r="G376" s="27"/>
      <c r="H376" s="27"/>
      <c r="I376" s="27"/>
      <c r="J376" s="27"/>
      <c r="K376" s="25" t="s">
        <v>4076</v>
      </c>
      <c r="L376" s="26"/>
      <c r="M376"/>
      <c r="N376"/>
      <c r="O376" s="25">
        <v>-6</v>
      </c>
      <c r="P376" s="25">
        <v>-20.14</v>
      </c>
      <c r="Q376" s="23"/>
      <c r="R376" s="23"/>
      <c r="S376" s="23" t="str">
        <f t="shared" si="18"/>
        <v/>
      </c>
      <c r="T376" s="23">
        <f t="shared" si="16"/>
        <v>0</v>
      </c>
    </row>
    <row r="377" spans="1:20" ht="17.399999999999999">
      <c r="A377" s="23" t="str">
        <f t="shared" si="17"/>
        <v/>
      </c>
      <c r="B377" s="24" t="s">
        <v>627</v>
      </c>
      <c r="C377" s="12" t="s">
        <v>628</v>
      </c>
      <c r="D377" s="25" t="s">
        <v>9</v>
      </c>
      <c r="E377" s="26">
        <v>23.33</v>
      </c>
      <c r="F377" s="25"/>
      <c r="G377" s="27"/>
      <c r="H377" s="27"/>
      <c r="I377" s="27"/>
      <c r="J377" s="27"/>
      <c r="K377" s="25" t="s">
        <v>4096</v>
      </c>
      <c r="L377" s="25"/>
      <c r="M377"/>
      <c r="N377"/>
      <c r="O377" s="25">
        <v>0</v>
      </c>
      <c r="P377" s="25">
        <v>0</v>
      </c>
      <c r="Q377" s="23"/>
      <c r="R377" s="23"/>
      <c r="S377" s="23" t="str">
        <f t="shared" si="18"/>
        <v/>
      </c>
      <c r="T377" s="23">
        <f t="shared" si="16"/>
        <v>0</v>
      </c>
    </row>
    <row r="378" spans="1:20" ht="17.399999999999999">
      <c r="A378" s="23" t="str">
        <f t="shared" si="17"/>
        <v/>
      </c>
      <c r="B378" s="24" t="s">
        <v>629</v>
      </c>
      <c r="C378" s="12" t="s">
        <v>4819</v>
      </c>
      <c r="D378" s="25" t="s">
        <v>9</v>
      </c>
      <c r="E378" s="26">
        <v>46.83</v>
      </c>
      <c r="F378" s="26"/>
      <c r="G378" s="27"/>
      <c r="H378" s="27"/>
      <c r="I378" s="27"/>
      <c r="J378" s="27"/>
      <c r="K378" s="25" t="s">
        <v>4085</v>
      </c>
      <c r="L378" s="25"/>
      <c r="M378"/>
      <c r="N378"/>
      <c r="O378" s="25">
        <v>8.57</v>
      </c>
      <c r="P378" s="25">
        <v>-9.9499999999999993</v>
      </c>
      <c r="Q378" s="23"/>
      <c r="R378" s="23"/>
      <c r="S378" s="23" t="str">
        <f t="shared" si="18"/>
        <v/>
      </c>
      <c r="T378" s="23">
        <f t="shared" si="16"/>
        <v>0</v>
      </c>
    </row>
    <row r="379" spans="1:20" ht="17.399999999999999">
      <c r="A379" s="23" t="str">
        <f t="shared" si="17"/>
        <v/>
      </c>
      <c r="B379" s="24" t="s">
        <v>630</v>
      </c>
      <c r="C379" s="12" t="s">
        <v>631</v>
      </c>
      <c r="D379" s="25" t="s">
        <v>9</v>
      </c>
      <c r="E379" s="26">
        <v>519.29</v>
      </c>
      <c r="F379" s="25"/>
      <c r="G379" s="27"/>
      <c r="H379" s="27"/>
      <c r="I379" s="27"/>
      <c r="J379" s="27"/>
      <c r="K379" s="25" t="s">
        <v>4086</v>
      </c>
      <c r="L379" s="25"/>
      <c r="M379"/>
      <c r="N379"/>
      <c r="O379" s="25">
        <v>7.72</v>
      </c>
      <c r="P379" s="25">
        <v>-7.18</v>
      </c>
      <c r="Q379" s="23"/>
      <c r="R379" s="23"/>
      <c r="S379" s="23" t="str">
        <f t="shared" si="18"/>
        <v/>
      </c>
      <c r="T379" s="23">
        <f t="shared" si="16"/>
        <v>0</v>
      </c>
    </row>
    <row r="380" spans="1:20" ht="17.399999999999999">
      <c r="A380" s="23" t="str">
        <f t="shared" si="17"/>
        <v/>
      </c>
      <c r="B380" s="24" t="s">
        <v>632</v>
      </c>
      <c r="C380" s="12" t="s">
        <v>633</v>
      </c>
      <c r="D380" s="25" t="s">
        <v>9</v>
      </c>
      <c r="E380" s="26">
        <v>3218.02</v>
      </c>
      <c r="F380" s="26">
        <v>8</v>
      </c>
      <c r="G380" s="27">
        <v>0.9</v>
      </c>
      <c r="H380" s="27">
        <v>0.9</v>
      </c>
      <c r="I380" s="27">
        <v>1.6</v>
      </c>
      <c r="J380" s="27"/>
      <c r="K380" s="25" t="s">
        <v>4076</v>
      </c>
      <c r="L380" s="25"/>
      <c r="M380"/>
      <c r="N380"/>
      <c r="O380" s="25">
        <v>6.02</v>
      </c>
      <c r="P380" s="25">
        <v>5.3</v>
      </c>
      <c r="Q380" s="23"/>
      <c r="R380" s="23"/>
      <c r="S380" s="23" t="str">
        <f t="shared" si="18"/>
        <v/>
      </c>
      <c r="T380" s="23">
        <f t="shared" si="16"/>
        <v>0</v>
      </c>
    </row>
    <row r="381" spans="1:20" ht="17.399999999999999">
      <c r="A381" s="23" t="str">
        <f t="shared" si="17"/>
        <v/>
      </c>
      <c r="B381" s="24" t="s">
        <v>634</v>
      </c>
      <c r="C381" s="12" t="s">
        <v>635</v>
      </c>
      <c r="D381" s="25" t="s">
        <v>9</v>
      </c>
      <c r="E381" s="26">
        <v>17.57</v>
      </c>
      <c r="F381" s="25"/>
      <c r="G381" s="27"/>
      <c r="H381" s="27"/>
      <c r="I381" s="27"/>
      <c r="J381" s="27"/>
      <c r="K381" s="25" t="s">
        <v>4110</v>
      </c>
      <c r="L381" s="26"/>
      <c r="M381"/>
      <c r="N381"/>
      <c r="O381" s="25">
        <v>0</v>
      </c>
      <c r="P381" s="25">
        <v>0</v>
      </c>
      <c r="Q381" s="23"/>
      <c r="R381" s="23"/>
      <c r="S381" s="23" t="str">
        <f t="shared" si="18"/>
        <v/>
      </c>
      <c r="T381" s="23">
        <f t="shared" si="16"/>
        <v>0</v>
      </c>
    </row>
    <row r="382" spans="1:20" ht="17.399999999999999">
      <c r="A382" s="23" t="str">
        <f t="shared" si="17"/>
        <v/>
      </c>
      <c r="B382" s="24" t="s">
        <v>636</v>
      </c>
      <c r="C382" s="12" t="s">
        <v>637</v>
      </c>
      <c r="D382" s="25" t="s">
        <v>9</v>
      </c>
      <c r="E382" s="26">
        <v>944.04</v>
      </c>
      <c r="F382" s="25">
        <v>2</v>
      </c>
      <c r="G382" s="27">
        <v>47.7</v>
      </c>
      <c r="H382" s="27">
        <v>47.7</v>
      </c>
      <c r="I382" s="27">
        <v>47.7</v>
      </c>
      <c r="J382" s="27"/>
      <c r="K382" s="25" t="s">
        <v>4101</v>
      </c>
      <c r="L382" s="26"/>
      <c r="M382"/>
      <c r="N382"/>
      <c r="O382" s="25">
        <v>-6.09</v>
      </c>
      <c r="P382" s="25">
        <v>-1.82</v>
      </c>
      <c r="Q382" s="23"/>
      <c r="R382" s="23"/>
      <c r="S382" s="23" t="str">
        <f t="shared" si="18"/>
        <v/>
      </c>
      <c r="T382" s="23">
        <f t="shared" si="16"/>
        <v>0</v>
      </c>
    </row>
    <row r="383" spans="1:20" ht="17.399999999999999">
      <c r="A383" s="23" t="str">
        <f t="shared" si="17"/>
        <v/>
      </c>
      <c r="B383" s="24" t="s">
        <v>638</v>
      </c>
      <c r="C383" s="12" t="s">
        <v>639</v>
      </c>
      <c r="D383" s="25" t="s">
        <v>9</v>
      </c>
      <c r="E383" s="26">
        <v>34.130000000000003</v>
      </c>
      <c r="F383" s="25"/>
      <c r="G383" s="27"/>
      <c r="H383" s="27"/>
      <c r="I383" s="27"/>
      <c r="J383" s="27"/>
      <c r="K383" s="25" t="s">
        <v>4083</v>
      </c>
      <c r="L383" s="25"/>
      <c r="M383"/>
      <c r="N383"/>
      <c r="O383" s="25">
        <v>51.97</v>
      </c>
      <c r="P383" s="25">
        <v>0.7</v>
      </c>
      <c r="Q383" s="23"/>
      <c r="R383" s="23"/>
      <c r="S383" s="23" t="str">
        <f t="shared" si="18"/>
        <v/>
      </c>
      <c r="T383" s="23">
        <f t="shared" si="16"/>
        <v>0</v>
      </c>
    </row>
    <row r="384" spans="1:20" ht="17.399999999999999">
      <c r="A384" s="23" t="str">
        <f t="shared" si="17"/>
        <v/>
      </c>
      <c r="B384" s="24" t="s">
        <v>640</v>
      </c>
      <c r="C384" s="12" t="s">
        <v>641</v>
      </c>
      <c r="D384" s="25" t="s">
        <v>9</v>
      </c>
      <c r="E384" s="26">
        <v>201.06</v>
      </c>
      <c r="F384" s="25"/>
      <c r="G384" s="27"/>
      <c r="H384" s="27"/>
      <c r="I384" s="27"/>
      <c r="J384" s="27"/>
      <c r="K384" s="25" t="s">
        <v>4097</v>
      </c>
      <c r="L384" s="25"/>
      <c r="M384"/>
      <c r="N384"/>
      <c r="O384" s="25">
        <v>-17.05</v>
      </c>
      <c r="P384" s="25">
        <v>-18.829999999999998</v>
      </c>
      <c r="Q384" s="23"/>
      <c r="R384" s="23"/>
      <c r="S384" s="23" t="str">
        <f t="shared" si="18"/>
        <v/>
      </c>
      <c r="T384" s="23">
        <f t="shared" si="16"/>
        <v>0</v>
      </c>
    </row>
    <row r="385" spans="1:20" ht="17.399999999999999">
      <c r="A385" s="23" t="str">
        <f t="shared" si="17"/>
        <v/>
      </c>
      <c r="B385" s="24" t="s">
        <v>642</v>
      </c>
      <c r="C385" s="12" t="s">
        <v>643</v>
      </c>
      <c r="D385" s="25" t="s">
        <v>37</v>
      </c>
      <c r="E385" s="26">
        <v>531.78</v>
      </c>
      <c r="F385" s="25"/>
      <c r="G385" s="27"/>
      <c r="H385" s="27"/>
      <c r="I385" s="27"/>
      <c r="J385" s="27"/>
      <c r="K385" s="25" t="s">
        <v>4090</v>
      </c>
      <c r="L385" s="26"/>
      <c r="M385"/>
      <c r="N385"/>
      <c r="O385" s="25">
        <v>-21.99</v>
      </c>
      <c r="P385" s="25">
        <v>-29.06</v>
      </c>
      <c r="Q385" s="23"/>
      <c r="R385" s="23"/>
      <c r="S385" s="23" t="str">
        <f t="shared" si="18"/>
        <v/>
      </c>
      <c r="T385" s="23">
        <f t="shared" si="16"/>
        <v>0</v>
      </c>
    </row>
    <row r="386" spans="1:20" ht="17.399999999999999">
      <c r="A386" s="23" t="str">
        <f t="shared" si="17"/>
        <v/>
      </c>
      <c r="B386" s="24" t="s">
        <v>644</v>
      </c>
      <c r="C386" s="12" t="s">
        <v>4423</v>
      </c>
      <c r="D386" s="25" t="s">
        <v>9</v>
      </c>
      <c r="E386" s="26">
        <v>25372.16</v>
      </c>
      <c r="F386" s="25">
        <v>12</v>
      </c>
      <c r="G386" s="27">
        <v>1406.27</v>
      </c>
      <c r="H386" s="27">
        <v>1406.27</v>
      </c>
      <c r="I386" s="27">
        <v>1432</v>
      </c>
      <c r="J386" s="27"/>
      <c r="K386" s="25" t="s">
        <v>4115</v>
      </c>
      <c r="L386" s="25"/>
      <c r="M386"/>
      <c r="N386"/>
      <c r="O386" s="25">
        <v>-11.37</v>
      </c>
      <c r="P386" s="25">
        <v>-3.76</v>
      </c>
      <c r="Q386" s="23"/>
      <c r="R386" s="23"/>
      <c r="S386" s="23" t="str">
        <f t="shared" si="18"/>
        <v/>
      </c>
      <c r="T386" s="23">
        <f t="shared" si="16"/>
        <v>0</v>
      </c>
    </row>
    <row r="387" spans="1:20" ht="17.399999999999999">
      <c r="A387" s="23" t="str">
        <f t="shared" si="17"/>
        <v/>
      </c>
      <c r="B387" s="24" t="s">
        <v>646</v>
      </c>
      <c r="C387" s="12" t="s">
        <v>647</v>
      </c>
      <c r="D387" s="25" t="s">
        <v>9</v>
      </c>
      <c r="E387" s="26">
        <v>98.04</v>
      </c>
      <c r="F387" s="26"/>
      <c r="G387" s="27"/>
      <c r="H387" s="27"/>
      <c r="I387" s="27"/>
      <c r="J387" s="27"/>
      <c r="K387" s="25" t="s">
        <v>4083</v>
      </c>
      <c r="L387" s="25"/>
      <c r="M387"/>
      <c r="N387"/>
      <c r="O387" s="25">
        <v>-18.46</v>
      </c>
      <c r="P387" s="25">
        <v>-41.56</v>
      </c>
      <c r="Q387" s="23"/>
      <c r="R387" s="23"/>
      <c r="S387" s="23" t="str">
        <f t="shared" si="18"/>
        <v/>
      </c>
      <c r="T387" s="23">
        <f t="shared" si="16"/>
        <v>0</v>
      </c>
    </row>
    <row r="388" spans="1:20" ht="17.399999999999999">
      <c r="A388" s="23" t="str">
        <f t="shared" si="17"/>
        <v/>
      </c>
      <c r="B388" s="24" t="s">
        <v>648</v>
      </c>
      <c r="C388" s="12" t="s">
        <v>649</v>
      </c>
      <c r="D388" s="25" t="s">
        <v>37</v>
      </c>
      <c r="E388" s="26">
        <v>10.4</v>
      </c>
      <c r="F388" s="25"/>
      <c r="G388" s="27"/>
      <c r="H388" s="27"/>
      <c r="I388" s="27"/>
      <c r="J388" s="27"/>
      <c r="K388" s="25" t="s">
        <v>4087</v>
      </c>
      <c r="L388" s="25"/>
      <c r="M388"/>
      <c r="N388"/>
      <c r="O388" s="25">
        <v>4.9400000000000004</v>
      </c>
      <c r="P388" s="25">
        <v>-53.8</v>
      </c>
      <c r="Q388" s="23"/>
      <c r="R388" s="23"/>
      <c r="S388" s="23" t="str">
        <f t="shared" si="18"/>
        <v/>
      </c>
      <c r="T388" s="23">
        <f t="shared" si="16"/>
        <v>0</v>
      </c>
    </row>
    <row r="389" spans="1:20" ht="17.399999999999999">
      <c r="A389" s="23" t="str">
        <f t="shared" si="17"/>
        <v/>
      </c>
      <c r="B389" s="24" t="s">
        <v>650</v>
      </c>
      <c r="C389" s="12" t="s">
        <v>651</v>
      </c>
      <c r="D389" s="25" t="s">
        <v>9</v>
      </c>
      <c r="E389" s="26">
        <v>214.72</v>
      </c>
      <c r="F389" s="25"/>
      <c r="G389" s="27"/>
      <c r="H389" s="27"/>
      <c r="I389" s="27"/>
      <c r="J389" s="27"/>
      <c r="K389" s="25" t="s">
        <v>4085</v>
      </c>
      <c r="L389" s="25"/>
      <c r="M389"/>
      <c r="N389"/>
      <c r="O389" s="25">
        <v>-0.3</v>
      </c>
      <c r="P389" s="25">
        <v>-9.19</v>
      </c>
      <c r="Q389" s="23"/>
      <c r="R389" s="23"/>
      <c r="S389" s="23" t="str">
        <f t="shared" si="18"/>
        <v/>
      </c>
      <c r="T389" s="23">
        <f t="shared" si="16"/>
        <v>0</v>
      </c>
    </row>
    <row r="390" spans="1:20" ht="17.399999999999999">
      <c r="A390" s="23" t="str">
        <f t="shared" si="17"/>
        <v/>
      </c>
      <c r="B390" s="24" t="s">
        <v>652</v>
      </c>
      <c r="C390" s="12" t="s">
        <v>4680</v>
      </c>
      <c r="D390" s="25" t="s">
        <v>37</v>
      </c>
      <c r="E390" s="26">
        <v>12.99</v>
      </c>
      <c r="F390" s="26"/>
      <c r="G390" s="27"/>
      <c r="H390" s="27"/>
      <c r="I390" s="27"/>
      <c r="J390" s="27"/>
      <c r="K390" s="25" t="s">
        <v>4087</v>
      </c>
      <c r="L390" s="26"/>
      <c r="M390"/>
      <c r="N390"/>
      <c r="O390" s="25">
        <v>-18.829999999999998</v>
      </c>
      <c r="P390" s="25">
        <v>-67.209999999999994</v>
      </c>
      <c r="Q390" s="23"/>
      <c r="R390" s="23"/>
      <c r="S390" s="23" t="str">
        <f t="shared" si="18"/>
        <v/>
      </c>
      <c r="T390" s="23">
        <f t="shared" si="16"/>
        <v>0</v>
      </c>
    </row>
    <row r="391" spans="1:20" ht="17.399999999999999">
      <c r="A391" s="23" t="str">
        <f t="shared" si="17"/>
        <v/>
      </c>
      <c r="B391" s="24" t="s">
        <v>653</v>
      </c>
      <c r="C391" s="12" t="s">
        <v>654</v>
      </c>
      <c r="D391" s="25" t="s">
        <v>9</v>
      </c>
      <c r="E391" s="26">
        <v>68.37</v>
      </c>
      <c r="F391" s="26"/>
      <c r="G391" s="27"/>
      <c r="H391" s="27"/>
      <c r="I391" s="27"/>
      <c r="J391" s="27"/>
      <c r="K391" s="25" t="s">
        <v>4116</v>
      </c>
      <c r="L391" s="25"/>
      <c r="M391"/>
      <c r="N391"/>
      <c r="O391" s="25">
        <v>2.0499999999999998</v>
      </c>
      <c r="P391" s="25">
        <v>-17.12</v>
      </c>
      <c r="Q391" s="23"/>
      <c r="R391" s="23"/>
      <c r="S391" s="23" t="str">
        <f t="shared" si="18"/>
        <v/>
      </c>
      <c r="T391" s="23">
        <f t="shared" si="16"/>
        <v>0</v>
      </c>
    </row>
    <row r="392" spans="1:20" ht="17.399999999999999">
      <c r="A392" s="23" t="str">
        <f t="shared" si="17"/>
        <v/>
      </c>
      <c r="B392" s="24" t="s">
        <v>655</v>
      </c>
      <c r="C392" s="12" t="s">
        <v>656</v>
      </c>
      <c r="D392" s="25" t="s">
        <v>37</v>
      </c>
      <c r="E392" s="26">
        <v>112.46</v>
      </c>
      <c r="F392" s="26"/>
      <c r="G392" s="27"/>
      <c r="H392" s="27"/>
      <c r="I392" s="27"/>
      <c r="J392" s="27"/>
      <c r="K392" s="25" t="s">
        <v>4080</v>
      </c>
      <c r="L392" s="25"/>
      <c r="M392"/>
      <c r="N392"/>
      <c r="O392" s="25">
        <v>3.9</v>
      </c>
      <c r="P392" s="25">
        <v>-9.49</v>
      </c>
      <c r="Q392" s="23"/>
      <c r="R392" s="23"/>
      <c r="S392" s="23" t="str">
        <f t="shared" si="18"/>
        <v/>
      </c>
      <c r="T392" s="23">
        <f t="shared" si="16"/>
        <v>0</v>
      </c>
    </row>
    <row r="393" spans="1:20" ht="17.399999999999999">
      <c r="A393" s="23" t="str">
        <f t="shared" si="17"/>
        <v/>
      </c>
      <c r="B393" s="24" t="s">
        <v>657</v>
      </c>
      <c r="C393" s="12" t="s">
        <v>4010</v>
      </c>
      <c r="D393" s="25" t="s">
        <v>9</v>
      </c>
      <c r="E393" s="26">
        <v>30.83</v>
      </c>
      <c r="F393" s="26"/>
      <c r="G393" s="27"/>
      <c r="H393" s="27"/>
      <c r="I393" s="27"/>
      <c r="J393" s="27"/>
      <c r="K393" s="25" t="s">
        <v>4098</v>
      </c>
      <c r="L393" s="25"/>
      <c r="M393"/>
      <c r="N393"/>
      <c r="O393" s="25">
        <v>5.4</v>
      </c>
      <c r="P393" s="25">
        <v>-3.61</v>
      </c>
      <c r="Q393" s="23"/>
      <c r="R393" s="23"/>
      <c r="S393" s="23" t="str">
        <f t="shared" si="18"/>
        <v/>
      </c>
      <c r="T393" s="23">
        <f t="shared" si="16"/>
        <v>0</v>
      </c>
    </row>
    <row r="394" spans="1:20" ht="17.399999999999999">
      <c r="A394" s="23">
        <f t="shared" si="17"/>
        <v>73</v>
      </c>
      <c r="B394" s="24" t="s">
        <v>658</v>
      </c>
      <c r="C394" s="12" t="s">
        <v>3490</v>
      </c>
      <c r="D394" s="25" t="s">
        <v>9</v>
      </c>
      <c r="E394" s="26">
        <v>6205.32</v>
      </c>
      <c r="F394" s="25">
        <v>13</v>
      </c>
      <c r="G394" s="27">
        <v>190.2</v>
      </c>
      <c r="H394" s="27">
        <v>190.2</v>
      </c>
      <c r="I394" s="27">
        <v>143.30000000000001</v>
      </c>
      <c r="J394" s="27">
        <v>218.5</v>
      </c>
      <c r="K394" s="25" t="s">
        <v>2626</v>
      </c>
      <c r="L394" s="26"/>
      <c r="M394"/>
      <c r="N394"/>
      <c r="O394" s="25">
        <v>-5.73</v>
      </c>
      <c r="P394" s="25">
        <v>1.92</v>
      </c>
      <c r="Q394" s="23"/>
      <c r="R394" s="23"/>
      <c r="S394" s="23">
        <f t="shared" si="18"/>
        <v>6205.3239399999993</v>
      </c>
      <c r="T394" s="23">
        <f t="shared" si="16"/>
        <v>0</v>
      </c>
    </row>
    <row r="395" spans="1:20" ht="17.399999999999999">
      <c r="A395" s="23" t="str">
        <f t="shared" si="17"/>
        <v/>
      </c>
      <c r="B395" s="24" t="s">
        <v>3609</v>
      </c>
      <c r="C395" s="12" t="s">
        <v>3725</v>
      </c>
      <c r="D395" s="25" t="s">
        <v>9</v>
      </c>
      <c r="E395" s="26">
        <v>398.77</v>
      </c>
      <c r="F395" s="26">
        <v>2</v>
      </c>
      <c r="G395" s="27">
        <v>30.5</v>
      </c>
      <c r="H395" s="27">
        <v>30.5</v>
      </c>
      <c r="I395" s="27">
        <v>31</v>
      </c>
      <c r="J395" s="27">
        <v>31</v>
      </c>
      <c r="K395" s="25" t="s">
        <v>4085</v>
      </c>
      <c r="L395" s="25"/>
      <c r="M395"/>
      <c r="N395"/>
      <c r="O395" s="25">
        <v>-17.21</v>
      </c>
      <c r="P395" s="25">
        <v>-24</v>
      </c>
      <c r="Q395" s="23"/>
      <c r="R395" s="23"/>
      <c r="S395" s="23" t="str">
        <f t="shared" si="18"/>
        <v/>
      </c>
      <c r="T395" s="23">
        <f t="shared" si="16"/>
        <v>0</v>
      </c>
    </row>
    <row r="396" spans="1:20" ht="17.399999999999999">
      <c r="A396" s="23" t="str">
        <f t="shared" si="17"/>
        <v/>
      </c>
      <c r="B396" s="24" t="s">
        <v>659</v>
      </c>
      <c r="C396" s="12" t="s">
        <v>660</v>
      </c>
      <c r="D396" s="25" t="s">
        <v>9</v>
      </c>
      <c r="E396" s="26">
        <v>2178.83</v>
      </c>
      <c r="F396" s="25"/>
      <c r="G396" s="27"/>
      <c r="H396" s="27"/>
      <c r="I396" s="27"/>
      <c r="J396" s="27"/>
      <c r="K396" s="25" t="s">
        <v>4078</v>
      </c>
      <c r="L396" s="25"/>
      <c r="M396"/>
      <c r="N396"/>
      <c r="O396" s="25">
        <v>-9.1300000000000008</v>
      </c>
      <c r="P396" s="25">
        <v>-25.24</v>
      </c>
      <c r="Q396" s="23"/>
      <c r="R396" s="23"/>
      <c r="S396" s="23" t="str">
        <f t="shared" si="18"/>
        <v/>
      </c>
      <c r="T396" s="23">
        <f t="shared" si="16"/>
        <v>0</v>
      </c>
    </row>
    <row r="397" spans="1:20" ht="17.399999999999999">
      <c r="A397" s="23" t="str">
        <f t="shared" si="17"/>
        <v/>
      </c>
      <c r="B397" s="24" t="s">
        <v>661</v>
      </c>
      <c r="C397" s="12" t="s">
        <v>662</v>
      </c>
      <c r="D397" s="25" t="s">
        <v>9</v>
      </c>
      <c r="E397" s="26">
        <v>66.650000000000006</v>
      </c>
      <c r="F397" s="26"/>
      <c r="G397" s="27"/>
      <c r="H397" s="27"/>
      <c r="I397" s="27"/>
      <c r="J397" s="27"/>
      <c r="K397" s="25" t="s">
        <v>4087</v>
      </c>
      <c r="L397" s="26"/>
      <c r="M397"/>
      <c r="N397"/>
      <c r="O397" s="25">
        <v>7.48</v>
      </c>
      <c r="P397" s="25">
        <v>-14.89</v>
      </c>
      <c r="Q397" s="23"/>
      <c r="R397" s="23"/>
      <c r="S397" s="23" t="str">
        <f t="shared" si="18"/>
        <v/>
      </c>
      <c r="T397" s="23">
        <f t="shared" si="16"/>
        <v>0</v>
      </c>
    </row>
    <row r="398" spans="1:20" ht="17.399999999999999">
      <c r="A398" s="23">
        <f t="shared" si="17"/>
        <v>86</v>
      </c>
      <c r="B398" s="24" t="s">
        <v>663</v>
      </c>
      <c r="C398" s="12" t="s">
        <v>4456</v>
      </c>
      <c r="D398" s="25" t="s">
        <v>9</v>
      </c>
      <c r="E398" s="26">
        <v>4480.8599999999997</v>
      </c>
      <c r="F398" s="25">
        <v>9</v>
      </c>
      <c r="G398" s="27">
        <v>122.03</v>
      </c>
      <c r="H398" s="27">
        <v>122.03</v>
      </c>
      <c r="I398" s="27">
        <v>118.33</v>
      </c>
      <c r="J398" s="27">
        <v>107</v>
      </c>
      <c r="K398" s="25" t="s">
        <v>4084</v>
      </c>
      <c r="L398" s="25"/>
      <c r="M398"/>
      <c r="N398"/>
      <c r="O398" s="25">
        <v>-31.62</v>
      </c>
      <c r="P398" s="25">
        <v>24.03</v>
      </c>
      <c r="Q398" s="23"/>
      <c r="R398" s="23"/>
      <c r="S398" s="23">
        <f t="shared" si="18"/>
        <v>4480.8639800000001</v>
      </c>
      <c r="T398" s="23">
        <f t="shared" ref="T398:T461" si="19">IF(AND(G398&lt;H398,I398&lt;J398,H398&lt;J398),1,IF(AND(G398&gt;H398,I398&gt;J398,H398&gt;J398),-1,0))</f>
        <v>0</v>
      </c>
    </row>
    <row r="399" spans="1:20" ht="17.399999999999999">
      <c r="A399" s="23" t="str">
        <f t="shared" ref="A399:A462" si="20">IF(ISERROR(RANK(S399,$S$14:$S$3000,)),"",RANK(S399,$S$14:$S$3000,))</f>
        <v/>
      </c>
      <c r="B399" s="24" t="s">
        <v>665</v>
      </c>
      <c r="C399" s="12" t="s">
        <v>4434</v>
      </c>
      <c r="D399" s="25" t="s">
        <v>9</v>
      </c>
      <c r="E399" s="26">
        <v>114.95</v>
      </c>
      <c r="F399" s="25"/>
      <c r="G399" s="27"/>
      <c r="H399" s="27"/>
      <c r="I399" s="27"/>
      <c r="J399" s="27"/>
      <c r="K399" s="25" t="s">
        <v>4085</v>
      </c>
      <c r="L399" s="26"/>
      <c r="M399"/>
      <c r="N399"/>
      <c r="O399" s="25">
        <v>-6.33</v>
      </c>
      <c r="P399" s="25">
        <v>-17.399999999999999</v>
      </c>
      <c r="Q399" s="23"/>
      <c r="R399" s="23"/>
      <c r="S399" s="23" t="str">
        <f t="shared" ref="S399:S462" si="21">IF(OR(F399&lt;=$F$8,ISBLANK(G399),ISBLANK(H399),ISBLANK(J399),ISBLANK(I399)),"",E399+ROW()/100000)</f>
        <v/>
      </c>
      <c r="T399" s="23">
        <f t="shared" si="19"/>
        <v>0</v>
      </c>
    </row>
    <row r="400" spans="1:20" ht="17.399999999999999">
      <c r="A400" s="23">
        <f t="shared" si="20"/>
        <v>19</v>
      </c>
      <c r="B400" s="24" t="s">
        <v>666</v>
      </c>
      <c r="C400" s="12" t="s">
        <v>3726</v>
      </c>
      <c r="D400" s="25" t="s">
        <v>9</v>
      </c>
      <c r="E400" s="26">
        <v>39525</v>
      </c>
      <c r="F400" s="25">
        <v>13</v>
      </c>
      <c r="G400" s="27">
        <v>167.83</v>
      </c>
      <c r="H400" s="27">
        <v>170.05</v>
      </c>
      <c r="I400" s="27">
        <v>182.4</v>
      </c>
      <c r="J400" s="27">
        <v>182.2</v>
      </c>
      <c r="K400" s="25" t="s">
        <v>4089</v>
      </c>
      <c r="L400" s="25"/>
      <c r="M400"/>
      <c r="N400"/>
      <c r="O400" s="25">
        <v>-1.31</v>
      </c>
      <c r="P400" s="25">
        <v>65.930000000000007</v>
      </c>
      <c r="Q400" s="23"/>
      <c r="R400" s="23"/>
      <c r="S400" s="23">
        <f t="shared" si="21"/>
        <v>39525.004000000001</v>
      </c>
      <c r="T400" s="23">
        <f t="shared" si="19"/>
        <v>0</v>
      </c>
    </row>
    <row r="401" spans="1:20" ht="17.399999999999999">
      <c r="A401" s="23">
        <f t="shared" si="20"/>
        <v>28</v>
      </c>
      <c r="B401" s="24" t="s">
        <v>667</v>
      </c>
      <c r="C401" s="12" t="s">
        <v>668</v>
      </c>
      <c r="D401" s="25" t="s">
        <v>9</v>
      </c>
      <c r="E401" s="26">
        <v>22855.9</v>
      </c>
      <c r="F401" s="25">
        <v>6</v>
      </c>
      <c r="G401" s="27">
        <v>511.56</v>
      </c>
      <c r="H401" s="27">
        <v>541.13</v>
      </c>
      <c r="I401" s="27">
        <v>537</v>
      </c>
      <c r="J401" s="27">
        <v>608</v>
      </c>
      <c r="K401" s="25" t="s">
        <v>4087</v>
      </c>
      <c r="L401" s="25"/>
      <c r="M401"/>
      <c r="N401"/>
      <c r="O401" s="25">
        <v>-20.36</v>
      </c>
      <c r="P401" s="25">
        <v>-27.82</v>
      </c>
      <c r="Q401" s="23"/>
      <c r="R401" s="23"/>
      <c r="S401" s="23">
        <f t="shared" si="21"/>
        <v>22855.904010000002</v>
      </c>
      <c r="T401" s="23">
        <f t="shared" si="19"/>
        <v>1</v>
      </c>
    </row>
    <row r="402" spans="1:20" ht="17.399999999999999">
      <c r="A402" s="23">
        <f t="shared" si="20"/>
        <v>30</v>
      </c>
      <c r="B402" s="24" t="s">
        <v>669</v>
      </c>
      <c r="C402" s="12" t="s">
        <v>670</v>
      </c>
      <c r="D402" s="25" t="s">
        <v>9</v>
      </c>
      <c r="E402" s="26">
        <v>20900</v>
      </c>
      <c r="F402" s="25">
        <v>20</v>
      </c>
      <c r="G402" s="27">
        <v>383.28</v>
      </c>
      <c r="H402" s="27">
        <v>380.76</v>
      </c>
      <c r="I402" s="27">
        <v>377.67</v>
      </c>
      <c r="J402" s="27">
        <v>394.5</v>
      </c>
      <c r="K402" s="25" t="s">
        <v>4115</v>
      </c>
      <c r="L402" s="26"/>
      <c r="M402"/>
      <c r="N402"/>
      <c r="O402" s="25">
        <v>-13.79</v>
      </c>
      <c r="P402" s="25">
        <v>-12.04</v>
      </c>
      <c r="Q402" s="23"/>
      <c r="R402" s="23"/>
      <c r="S402" s="23">
        <f t="shared" si="21"/>
        <v>20900.00402</v>
      </c>
      <c r="T402" s="23">
        <f t="shared" si="19"/>
        <v>0</v>
      </c>
    </row>
    <row r="403" spans="1:20" ht="17.399999999999999">
      <c r="A403" s="23" t="str">
        <f t="shared" si="20"/>
        <v/>
      </c>
      <c r="B403" s="24" t="s">
        <v>671</v>
      </c>
      <c r="C403" s="12" t="s">
        <v>672</v>
      </c>
      <c r="D403" s="25" t="s">
        <v>37</v>
      </c>
      <c r="E403" s="26">
        <v>2153.48</v>
      </c>
      <c r="F403" s="26"/>
      <c r="G403" s="27"/>
      <c r="H403" s="27"/>
      <c r="I403" s="27"/>
      <c r="J403" s="27"/>
      <c r="K403" s="25" t="s">
        <v>4117</v>
      </c>
      <c r="L403" s="25"/>
      <c r="M403"/>
      <c r="N403"/>
      <c r="O403" s="25">
        <v>-32.770000000000003</v>
      </c>
      <c r="P403" s="25">
        <v>47.18</v>
      </c>
      <c r="Q403" s="23"/>
      <c r="R403" s="23"/>
      <c r="S403" s="23" t="str">
        <f t="shared" si="21"/>
        <v/>
      </c>
      <c r="T403" s="23">
        <f t="shared" si="19"/>
        <v>0</v>
      </c>
    </row>
    <row r="404" spans="1:20" ht="17.399999999999999">
      <c r="A404" s="23" t="str">
        <f t="shared" si="20"/>
        <v/>
      </c>
      <c r="B404" s="24" t="s">
        <v>673</v>
      </c>
      <c r="C404" s="12" t="s">
        <v>674</v>
      </c>
      <c r="D404" s="25" t="s">
        <v>37</v>
      </c>
      <c r="E404" s="26">
        <v>62.86</v>
      </c>
      <c r="F404" s="25"/>
      <c r="G404" s="27"/>
      <c r="H404" s="27"/>
      <c r="I404" s="27"/>
      <c r="J404" s="27"/>
      <c r="K404" s="25" t="s">
        <v>4088</v>
      </c>
      <c r="L404" s="25"/>
      <c r="M404"/>
      <c r="N404"/>
      <c r="O404" s="25">
        <v>3.27</v>
      </c>
      <c r="P404" s="25">
        <v>1.1299999999999999</v>
      </c>
      <c r="Q404" s="23"/>
      <c r="R404" s="23"/>
      <c r="S404" s="23" t="str">
        <f t="shared" si="21"/>
        <v/>
      </c>
      <c r="T404" s="23">
        <f t="shared" si="19"/>
        <v>0</v>
      </c>
    </row>
    <row r="405" spans="1:20" ht="17.399999999999999">
      <c r="A405" s="23" t="str">
        <f t="shared" si="20"/>
        <v/>
      </c>
      <c r="B405" s="24" t="s">
        <v>675</v>
      </c>
      <c r="C405" s="12" t="s">
        <v>4904</v>
      </c>
      <c r="D405" s="25" t="s">
        <v>37</v>
      </c>
      <c r="E405" s="26">
        <v>63.3</v>
      </c>
      <c r="F405" s="26">
        <v>1</v>
      </c>
      <c r="G405" s="27">
        <v>10.3</v>
      </c>
      <c r="H405" s="27">
        <v>10.3</v>
      </c>
      <c r="I405" s="27">
        <v>10.3</v>
      </c>
      <c r="J405" s="27"/>
      <c r="K405" s="25" t="s">
        <v>4113</v>
      </c>
      <c r="L405" s="25"/>
      <c r="M405"/>
      <c r="N405"/>
      <c r="O405" s="25">
        <v>-25.91</v>
      </c>
      <c r="P405" s="25">
        <v>-6.18</v>
      </c>
      <c r="Q405" s="23"/>
      <c r="R405" s="23"/>
      <c r="S405" s="23" t="str">
        <f t="shared" si="21"/>
        <v/>
      </c>
      <c r="T405" s="23">
        <f t="shared" si="19"/>
        <v>0</v>
      </c>
    </row>
    <row r="406" spans="1:20" ht="17.399999999999999">
      <c r="A406" s="23" t="str">
        <f t="shared" si="20"/>
        <v/>
      </c>
      <c r="B406" s="24" t="s">
        <v>3126</v>
      </c>
      <c r="C406" s="12" t="s">
        <v>3238</v>
      </c>
      <c r="D406" s="25" t="s">
        <v>9</v>
      </c>
      <c r="E406" s="26">
        <v>26.91</v>
      </c>
      <c r="F406" s="25"/>
      <c r="G406" s="27"/>
      <c r="H406" s="27"/>
      <c r="I406" s="27"/>
      <c r="J406" s="27"/>
      <c r="K406" s="25" t="s">
        <v>4086</v>
      </c>
      <c r="L406" s="25"/>
      <c r="M406"/>
      <c r="N406"/>
      <c r="O406" s="25">
        <v>-0.98</v>
      </c>
      <c r="P406" s="25">
        <v>-6.37</v>
      </c>
      <c r="S406" s="23" t="str">
        <f t="shared" si="21"/>
        <v/>
      </c>
      <c r="T406" s="23">
        <f t="shared" si="19"/>
        <v>0</v>
      </c>
    </row>
    <row r="407" spans="1:20" ht="17.399999999999999">
      <c r="A407" s="23" t="str">
        <f t="shared" si="20"/>
        <v/>
      </c>
      <c r="B407" s="24" t="s">
        <v>676</v>
      </c>
      <c r="C407" s="12" t="s">
        <v>677</v>
      </c>
      <c r="D407" s="25" t="s">
        <v>37</v>
      </c>
      <c r="E407" s="26">
        <v>55.92</v>
      </c>
      <c r="F407" s="25"/>
      <c r="G407" s="27"/>
      <c r="H407" s="27"/>
      <c r="I407" s="27"/>
      <c r="J407" s="27"/>
      <c r="K407" s="25" t="s">
        <v>4103</v>
      </c>
      <c r="L407" s="25"/>
      <c r="M407"/>
      <c r="N407"/>
      <c r="O407" s="25">
        <v>-11.22</v>
      </c>
      <c r="P407" s="25">
        <v>-23.19</v>
      </c>
      <c r="Q407" s="23"/>
      <c r="R407" s="23"/>
      <c r="S407" s="23" t="str">
        <f t="shared" si="21"/>
        <v/>
      </c>
      <c r="T407" s="23">
        <f t="shared" si="19"/>
        <v>0</v>
      </c>
    </row>
    <row r="408" spans="1:20" ht="17.399999999999999">
      <c r="A408" s="23" t="str">
        <f t="shared" si="20"/>
        <v/>
      </c>
      <c r="B408" s="24" t="s">
        <v>680</v>
      </c>
      <c r="C408" s="12" t="s">
        <v>4160</v>
      </c>
      <c r="D408" s="25" t="s">
        <v>9</v>
      </c>
      <c r="E408" s="26">
        <v>188.57</v>
      </c>
      <c r="F408" s="26"/>
      <c r="G408" s="27"/>
      <c r="H408" s="27"/>
      <c r="I408" s="27"/>
      <c r="J408" s="27"/>
      <c r="K408" s="25" t="s">
        <v>4085</v>
      </c>
      <c r="L408" s="25"/>
      <c r="M408"/>
      <c r="N408"/>
      <c r="O408" s="25">
        <v>-18.899999999999999</v>
      </c>
      <c r="P408" s="25">
        <v>-18.12</v>
      </c>
      <c r="S408" s="23" t="str">
        <f t="shared" si="21"/>
        <v/>
      </c>
      <c r="T408" s="23">
        <f t="shared" si="19"/>
        <v>0</v>
      </c>
    </row>
    <row r="409" spans="1:20" ht="17.399999999999999">
      <c r="A409" s="23" t="str">
        <f t="shared" si="20"/>
        <v/>
      </c>
      <c r="B409" s="24" t="s">
        <v>681</v>
      </c>
      <c r="C409" s="12" t="s">
        <v>682</v>
      </c>
      <c r="D409" s="25" t="s">
        <v>9</v>
      </c>
      <c r="E409" s="26">
        <v>28.14</v>
      </c>
      <c r="F409" s="25"/>
      <c r="G409" s="27"/>
      <c r="H409" s="27"/>
      <c r="I409" s="27"/>
      <c r="J409" s="27"/>
      <c r="K409" s="25" t="s">
        <v>4084</v>
      </c>
      <c r="L409" s="26"/>
      <c r="M409"/>
      <c r="N409"/>
      <c r="O409" s="25">
        <v>-5.39</v>
      </c>
      <c r="P409" s="25">
        <v>-29.79</v>
      </c>
      <c r="S409" s="23" t="str">
        <f t="shared" si="21"/>
        <v/>
      </c>
      <c r="T409" s="23">
        <f t="shared" si="19"/>
        <v>0</v>
      </c>
    </row>
    <row r="410" spans="1:20" ht="17.399999999999999">
      <c r="A410" s="23" t="str">
        <f t="shared" si="20"/>
        <v/>
      </c>
      <c r="B410" s="24" t="s">
        <v>683</v>
      </c>
      <c r="C410" s="12" t="s">
        <v>684</v>
      </c>
      <c r="D410" s="25" t="s">
        <v>9</v>
      </c>
      <c r="E410" s="26">
        <v>61.82</v>
      </c>
      <c r="F410" s="26"/>
      <c r="G410" s="27"/>
      <c r="H410" s="27"/>
      <c r="I410" s="27"/>
      <c r="J410" s="27"/>
      <c r="K410" s="25" t="s">
        <v>4088</v>
      </c>
      <c r="L410" s="25"/>
      <c r="M410"/>
      <c r="N410"/>
      <c r="O410" s="25">
        <v>-28.22</v>
      </c>
      <c r="P410" s="25">
        <v>-56.03</v>
      </c>
      <c r="S410" s="23" t="str">
        <f t="shared" si="21"/>
        <v/>
      </c>
      <c r="T410" s="23">
        <f t="shared" si="19"/>
        <v>0</v>
      </c>
    </row>
    <row r="411" spans="1:20" ht="17.399999999999999">
      <c r="A411" s="23" t="str">
        <f t="shared" si="20"/>
        <v/>
      </c>
      <c r="B411" s="24" t="s">
        <v>685</v>
      </c>
      <c r="C411" s="12" t="s">
        <v>686</v>
      </c>
      <c r="D411" s="25" t="s">
        <v>9</v>
      </c>
      <c r="E411" s="26">
        <v>357.24</v>
      </c>
      <c r="F411" s="25">
        <v>1</v>
      </c>
      <c r="G411" s="27">
        <v>26.8</v>
      </c>
      <c r="H411" s="27">
        <v>26.8</v>
      </c>
      <c r="I411" s="27">
        <v>26.8</v>
      </c>
      <c r="J411" s="27">
        <v>26.8</v>
      </c>
      <c r="K411" s="25" t="s">
        <v>4085</v>
      </c>
      <c r="L411" s="25"/>
      <c r="M411"/>
      <c r="N411"/>
      <c r="O411" s="25">
        <v>-1.92</v>
      </c>
      <c r="P411" s="25">
        <v>-8.9</v>
      </c>
      <c r="S411" s="23" t="str">
        <f t="shared" si="21"/>
        <v/>
      </c>
      <c r="T411" s="23">
        <f t="shared" si="19"/>
        <v>0</v>
      </c>
    </row>
    <row r="412" spans="1:20" ht="17.399999999999999">
      <c r="A412" s="23" t="str">
        <f t="shared" si="20"/>
        <v/>
      </c>
      <c r="B412" s="24" t="s">
        <v>687</v>
      </c>
      <c r="C412" s="12" t="s">
        <v>688</v>
      </c>
      <c r="D412" s="25" t="s">
        <v>9</v>
      </c>
      <c r="E412" s="26">
        <v>56.53</v>
      </c>
      <c r="F412" s="25"/>
      <c r="G412" s="27"/>
      <c r="H412" s="27"/>
      <c r="I412" s="27"/>
      <c r="J412" s="27"/>
      <c r="K412" s="25" t="s">
        <v>4085</v>
      </c>
      <c r="L412" s="26"/>
      <c r="M412"/>
      <c r="N412"/>
      <c r="O412" s="25">
        <v>-15.98</v>
      </c>
      <c r="P412" s="25">
        <v>1.05</v>
      </c>
      <c r="S412" s="23" t="str">
        <f t="shared" si="21"/>
        <v/>
      </c>
      <c r="T412" s="23">
        <f t="shared" si="19"/>
        <v>0</v>
      </c>
    </row>
    <row r="413" spans="1:20" ht="17.399999999999999">
      <c r="A413" s="23">
        <f t="shared" si="20"/>
        <v>168</v>
      </c>
      <c r="B413" s="24" t="s">
        <v>689</v>
      </c>
      <c r="C413" s="12" t="s">
        <v>690</v>
      </c>
      <c r="D413" s="25" t="s">
        <v>9</v>
      </c>
      <c r="E413" s="26">
        <v>686.75</v>
      </c>
      <c r="F413" s="25">
        <v>5</v>
      </c>
      <c r="G413" s="27">
        <v>35.549999999999997</v>
      </c>
      <c r="H413" s="27">
        <v>15.53</v>
      </c>
      <c r="I413" s="27">
        <v>35.549999999999997</v>
      </c>
      <c r="J413" s="27">
        <v>-4.5</v>
      </c>
      <c r="K413" s="25" t="s">
        <v>4086</v>
      </c>
      <c r="L413" s="25"/>
      <c r="M413"/>
      <c r="N413"/>
      <c r="O413" s="25">
        <v>-17.27</v>
      </c>
      <c r="P413" s="25">
        <v>-15.11</v>
      </c>
      <c r="S413" s="23">
        <f t="shared" si="21"/>
        <v>686.75413000000003</v>
      </c>
      <c r="T413" s="23">
        <f t="shared" si="19"/>
        <v>-1</v>
      </c>
    </row>
    <row r="414" spans="1:20" ht="17.399999999999999">
      <c r="A414" s="23" t="str">
        <f t="shared" si="20"/>
        <v/>
      </c>
      <c r="B414" s="24" t="s">
        <v>691</v>
      </c>
      <c r="C414" s="12" t="s">
        <v>692</v>
      </c>
      <c r="D414" s="25" t="s">
        <v>9</v>
      </c>
      <c r="E414" s="26">
        <v>311.64999999999998</v>
      </c>
      <c r="F414" s="26"/>
      <c r="G414" s="27"/>
      <c r="H414" s="27"/>
      <c r="I414" s="27"/>
      <c r="J414" s="27"/>
      <c r="K414" s="25" t="s">
        <v>4110</v>
      </c>
      <c r="L414" s="28"/>
      <c r="M414"/>
      <c r="N414"/>
      <c r="O414" s="25">
        <v>-27.96</v>
      </c>
      <c r="P414" s="25">
        <v>-10.88</v>
      </c>
      <c r="S414" s="23" t="str">
        <f t="shared" si="21"/>
        <v/>
      </c>
      <c r="T414" s="23">
        <f t="shared" si="19"/>
        <v>0</v>
      </c>
    </row>
    <row r="415" spans="1:20" ht="17.399999999999999">
      <c r="A415" s="23">
        <f t="shared" si="20"/>
        <v>52</v>
      </c>
      <c r="B415" s="24" t="s">
        <v>693</v>
      </c>
      <c r="C415" s="12" t="s">
        <v>694</v>
      </c>
      <c r="D415" s="25" t="s">
        <v>9</v>
      </c>
      <c r="E415" s="26">
        <v>12339.07</v>
      </c>
      <c r="F415" s="26">
        <v>16</v>
      </c>
      <c r="G415" s="27">
        <v>557.16</v>
      </c>
      <c r="H415" s="27">
        <v>588.16999999999996</v>
      </c>
      <c r="I415" s="27">
        <v>505.42</v>
      </c>
      <c r="J415" s="27">
        <v>609.54999999999995</v>
      </c>
      <c r="K415" s="25" t="s">
        <v>2626</v>
      </c>
      <c r="L415" s="28"/>
      <c r="M415"/>
      <c r="N415"/>
      <c r="O415" s="25">
        <v>4.68</v>
      </c>
      <c r="P415" s="25">
        <v>-3.09</v>
      </c>
      <c r="S415" s="23">
        <f t="shared" si="21"/>
        <v>12339.07415</v>
      </c>
      <c r="T415" s="23">
        <f t="shared" si="19"/>
        <v>1</v>
      </c>
    </row>
    <row r="416" spans="1:20" ht="17.399999999999999">
      <c r="A416" s="23" t="str">
        <f t="shared" si="20"/>
        <v/>
      </c>
      <c r="B416" s="24" t="s">
        <v>695</v>
      </c>
      <c r="C416" s="12" t="s">
        <v>696</v>
      </c>
      <c r="D416" s="25" t="s">
        <v>9</v>
      </c>
      <c r="E416" s="26">
        <v>102.15</v>
      </c>
      <c r="F416" s="25"/>
      <c r="G416" s="27"/>
      <c r="H416" s="27"/>
      <c r="I416" s="27"/>
      <c r="J416" s="27"/>
      <c r="K416" s="25" t="s">
        <v>4086</v>
      </c>
      <c r="L416" s="26"/>
      <c r="M416"/>
      <c r="N416"/>
      <c r="O416" s="25">
        <v>35.299999999999997</v>
      </c>
      <c r="P416" s="25">
        <v>9.2899999999999991</v>
      </c>
      <c r="S416" s="23" t="str">
        <f t="shared" si="21"/>
        <v/>
      </c>
      <c r="T416" s="23">
        <f t="shared" si="19"/>
        <v>0</v>
      </c>
    </row>
    <row r="417" spans="1:20" ht="17.399999999999999">
      <c r="A417" s="23" t="str">
        <f t="shared" si="20"/>
        <v/>
      </c>
      <c r="B417" s="24" t="s">
        <v>697</v>
      </c>
      <c r="C417" s="12" t="s">
        <v>698</v>
      </c>
      <c r="D417" s="25" t="s">
        <v>9</v>
      </c>
      <c r="E417" s="26">
        <v>48.53</v>
      </c>
      <c r="F417" s="25"/>
      <c r="G417" s="27"/>
      <c r="H417" s="27"/>
      <c r="I417" s="27"/>
      <c r="J417" s="27"/>
      <c r="K417" s="25" t="s">
        <v>4100</v>
      </c>
      <c r="L417" s="25"/>
      <c r="M417"/>
      <c r="N417"/>
      <c r="O417" s="25">
        <v>-53.61</v>
      </c>
      <c r="P417" s="25">
        <v>-44.08</v>
      </c>
      <c r="S417" s="23" t="str">
        <f t="shared" si="21"/>
        <v/>
      </c>
      <c r="T417" s="23">
        <f t="shared" si="19"/>
        <v>0</v>
      </c>
    </row>
    <row r="418" spans="1:20" ht="17.399999999999999">
      <c r="A418" s="23" t="str">
        <f t="shared" si="20"/>
        <v/>
      </c>
      <c r="B418" s="24" t="s">
        <v>699</v>
      </c>
      <c r="C418" s="12" t="s">
        <v>700</v>
      </c>
      <c r="D418" s="25" t="s">
        <v>37</v>
      </c>
      <c r="E418" s="26">
        <v>153.38</v>
      </c>
      <c r="F418" s="25"/>
      <c r="G418" s="27"/>
      <c r="H418" s="27"/>
      <c r="I418" s="27"/>
      <c r="J418" s="27"/>
      <c r="K418" s="25" t="s">
        <v>4076</v>
      </c>
      <c r="L418" s="26"/>
      <c r="M418"/>
      <c r="N418"/>
      <c r="O418" s="25">
        <v>-1.68</v>
      </c>
      <c r="P418" s="25">
        <v>-9.0299999999999994</v>
      </c>
      <c r="S418" s="23" t="str">
        <f t="shared" si="21"/>
        <v/>
      </c>
      <c r="T418" s="23">
        <f t="shared" si="19"/>
        <v>0</v>
      </c>
    </row>
    <row r="419" spans="1:20" ht="17.399999999999999">
      <c r="A419" s="23">
        <f t="shared" si="20"/>
        <v>29</v>
      </c>
      <c r="B419" s="24" t="s">
        <v>701</v>
      </c>
      <c r="C419" s="12" t="s">
        <v>702</v>
      </c>
      <c r="D419" s="25" t="s">
        <v>9</v>
      </c>
      <c r="E419" s="26">
        <v>21466.07</v>
      </c>
      <c r="F419" s="25">
        <v>21</v>
      </c>
      <c r="G419" s="27">
        <v>285.11</v>
      </c>
      <c r="H419" s="27">
        <v>287.17</v>
      </c>
      <c r="I419" s="27">
        <v>291.66000000000003</v>
      </c>
      <c r="J419" s="27">
        <v>292.60000000000002</v>
      </c>
      <c r="K419" s="25" t="s">
        <v>4107</v>
      </c>
      <c r="L419" s="25"/>
      <c r="M419"/>
      <c r="N419"/>
      <c r="O419" s="25">
        <v>-40.72</v>
      </c>
      <c r="P419" s="25">
        <v>164.43</v>
      </c>
      <c r="S419" s="23">
        <f t="shared" si="21"/>
        <v>21466.074189999999</v>
      </c>
      <c r="T419" s="23">
        <f t="shared" si="19"/>
        <v>1</v>
      </c>
    </row>
    <row r="420" spans="1:20" ht="17.399999999999999">
      <c r="A420" s="23" t="str">
        <f t="shared" si="20"/>
        <v/>
      </c>
      <c r="B420" s="24" t="s">
        <v>703</v>
      </c>
      <c r="C420" s="12" t="s">
        <v>2826</v>
      </c>
      <c r="D420" s="25" t="s">
        <v>37</v>
      </c>
      <c r="E420" s="26">
        <v>10.48</v>
      </c>
      <c r="F420" s="25"/>
      <c r="G420" s="27"/>
      <c r="H420" s="27"/>
      <c r="I420" s="27"/>
      <c r="J420" s="27"/>
      <c r="K420" s="25" t="s">
        <v>4078</v>
      </c>
      <c r="L420" s="25"/>
      <c r="M420"/>
      <c r="N420"/>
      <c r="O420" s="25">
        <v>15.56</v>
      </c>
      <c r="P420" s="25">
        <v>-53.58</v>
      </c>
      <c r="S420" s="23" t="str">
        <f t="shared" si="21"/>
        <v/>
      </c>
      <c r="T420" s="23">
        <f t="shared" si="19"/>
        <v>0</v>
      </c>
    </row>
    <row r="421" spans="1:20" ht="17.399999999999999">
      <c r="A421" s="23" t="str">
        <f t="shared" si="20"/>
        <v/>
      </c>
      <c r="B421" s="24" t="s">
        <v>704</v>
      </c>
      <c r="C421" s="12" t="s">
        <v>705</v>
      </c>
      <c r="D421" s="25" t="s">
        <v>9</v>
      </c>
      <c r="E421" s="26">
        <v>12.75</v>
      </c>
      <c r="F421" s="26"/>
      <c r="G421" s="27"/>
      <c r="H421" s="27"/>
      <c r="I421" s="27"/>
      <c r="J421" s="27"/>
      <c r="K421" s="25" t="s">
        <v>4104</v>
      </c>
      <c r="L421" s="25"/>
      <c r="M421"/>
      <c r="N421"/>
      <c r="O421" s="25">
        <v>-21.65</v>
      </c>
      <c r="P421" s="25">
        <v>-48.81</v>
      </c>
      <c r="S421" s="23" t="str">
        <f t="shared" si="21"/>
        <v/>
      </c>
      <c r="T421" s="23">
        <f t="shared" si="19"/>
        <v>0</v>
      </c>
    </row>
    <row r="422" spans="1:20" ht="17.399999999999999">
      <c r="A422" s="23" t="str">
        <f t="shared" si="20"/>
        <v/>
      </c>
      <c r="B422" s="24" t="s">
        <v>706</v>
      </c>
      <c r="C422" s="12" t="s">
        <v>707</v>
      </c>
      <c r="D422" s="25" t="s">
        <v>9</v>
      </c>
      <c r="E422" s="26">
        <v>71.72</v>
      </c>
      <c r="F422" s="25"/>
      <c r="G422" s="27"/>
      <c r="H422" s="27"/>
      <c r="I422" s="27"/>
      <c r="J422" s="27"/>
      <c r="K422" s="25" t="s">
        <v>4080</v>
      </c>
      <c r="L422" s="26"/>
      <c r="M422"/>
      <c r="N422"/>
      <c r="O422" s="25">
        <v>-4.04</v>
      </c>
      <c r="P422" s="25">
        <v>-25.52</v>
      </c>
      <c r="S422" s="23" t="str">
        <f t="shared" si="21"/>
        <v/>
      </c>
      <c r="T422" s="23">
        <f t="shared" si="19"/>
        <v>0</v>
      </c>
    </row>
    <row r="423" spans="1:20" ht="17.399999999999999">
      <c r="A423" s="23" t="str">
        <f t="shared" si="20"/>
        <v/>
      </c>
      <c r="B423" s="24" t="s">
        <v>708</v>
      </c>
      <c r="C423" s="12" t="s">
        <v>709</v>
      </c>
      <c r="D423" s="25" t="s">
        <v>9</v>
      </c>
      <c r="E423" s="26">
        <v>2754.74</v>
      </c>
      <c r="F423" s="25">
        <v>13</v>
      </c>
      <c r="G423" s="27">
        <v>-43.98</v>
      </c>
      <c r="H423" s="27">
        <v>-43.98</v>
      </c>
      <c r="I423" s="27">
        <v>50</v>
      </c>
      <c r="J423" s="27"/>
      <c r="K423" s="25" t="s">
        <v>4084</v>
      </c>
      <c r="L423" s="26"/>
      <c r="M423"/>
      <c r="N423"/>
      <c r="O423" s="25">
        <v>-17.86</v>
      </c>
      <c r="P423" s="25">
        <v>-21.46</v>
      </c>
      <c r="S423" s="23" t="str">
        <f t="shared" si="21"/>
        <v/>
      </c>
      <c r="T423" s="23">
        <f t="shared" si="19"/>
        <v>0</v>
      </c>
    </row>
    <row r="424" spans="1:20" ht="17.399999999999999">
      <c r="A424" s="23">
        <f t="shared" si="20"/>
        <v>35</v>
      </c>
      <c r="B424" s="24" t="s">
        <v>710</v>
      </c>
      <c r="C424" s="12" t="s">
        <v>3727</v>
      </c>
      <c r="D424" s="25" t="s">
        <v>9</v>
      </c>
      <c r="E424" s="26">
        <v>17600.82</v>
      </c>
      <c r="F424" s="26">
        <v>13</v>
      </c>
      <c r="G424" s="27">
        <v>277.33</v>
      </c>
      <c r="H424" s="27">
        <v>277.3</v>
      </c>
      <c r="I424" s="27">
        <v>334.67</v>
      </c>
      <c r="J424" s="27">
        <v>310.33</v>
      </c>
      <c r="K424" s="25" t="s">
        <v>4081</v>
      </c>
      <c r="L424" s="25"/>
      <c r="M424"/>
      <c r="N424"/>
      <c r="O424" s="25">
        <v>-5.61</v>
      </c>
      <c r="P424" s="25">
        <v>-8.3000000000000007</v>
      </c>
      <c r="S424" s="23">
        <f t="shared" si="21"/>
        <v>17600.824239999998</v>
      </c>
      <c r="T424" s="23">
        <f t="shared" si="19"/>
        <v>0</v>
      </c>
    </row>
    <row r="425" spans="1:20" ht="17.399999999999999">
      <c r="A425" s="23" t="str">
        <f t="shared" si="20"/>
        <v/>
      </c>
      <c r="B425" s="24" t="s">
        <v>711</v>
      </c>
      <c r="C425" s="12" t="s">
        <v>712</v>
      </c>
      <c r="D425" s="25" t="s">
        <v>9</v>
      </c>
      <c r="E425" s="26">
        <v>1754.08</v>
      </c>
      <c r="F425" s="25">
        <v>9</v>
      </c>
      <c r="G425" s="27">
        <v>60.62</v>
      </c>
      <c r="H425" s="27">
        <v>60.09</v>
      </c>
      <c r="I425" s="27"/>
      <c r="J425" s="27"/>
      <c r="K425" s="25" t="s">
        <v>4085</v>
      </c>
      <c r="L425" s="25"/>
      <c r="M425"/>
      <c r="N425"/>
      <c r="O425" s="25">
        <v>-28.33</v>
      </c>
      <c r="P425" s="25">
        <v>-19.98</v>
      </c>
      <c r="S425" s="23" t="str">
        <f t="shared" si="21"/>
        <v/>
      </c>
      <c r="T425" s="23">
        <f t="shared" si="19"/>
        <v>0</v>
      </c>
    </row>
    <row r="426" spans="1:20" ht="17.399999999999999">
      <c r="A426" s="23" t="str">
        <f t="shared" si="20"/>
        <v/>
      </c>
      <c r="B426" s="24" t="s">
        <v>713</v>
      </c>
      <c r="C426" s="12" t="s">
        <v>714</v>
      </c>
      <c r="D426" s="25" t="s">
        <v>9</v>
      </c>
      <c r="E426" s="26">
        <v>58.84</v>
      </c>
      <c r="F426" s="26"/>
      <c r="G426" s="27"/>
      <c r="H426" s="27"/>
      <c r="I426" s="27"/>
      <c r="J426" s="27"/>
      <c r="K426" s="25" t="s">
        <v>4107</v>
      </c>
      <c r="L426" s="25"/>
      <c r="M426"/>
      <c r="N426"/>
      <c r="O426" s="25">
        <v>7.34</v>
      </c>
      <c r="P426" s="25">
        <v>13.7</v>
      </c>
      <c r="S426" s="23" t="str">
        <f t="shared" si="21"/>
        <v/>
      </c>
      <c r="T426" s="23">
        <f t="shared" si="19"/>
        <v>0</v>
      </c>
    </row>
    <row r="427" spans="1:20" ht="17.399999999999999">
      <c r="A427" s="23" t="str">
        <f t="shared" si="20"/>
        <v/>
      </c>
      <c r="B427" s="24" t="s">
        <v>715</v>
      </c>
      <c r="C427" s="12" t="s">
        <v>716</v>
      </c>
      <c r="D427" s="25" t="s">
        <v>9</v>
      </c>
      <c r="E427" s="26">
        <v>128.09</v>
      </c>
      <c r="F427" s="25"/>
      <c r="G427" s="27"/>
      <c r="H427" s="27"/>
      <c r="I427" s="27"/>
      <c r="J427" s="27"/>
      <c r="K427" s="25" t="s">
        <v>4083</v>
      </c>
      <c r="L427" s="26"/>
      <c r="M427"/>
      <c r="N427"/>
      <c r="O427" s="25">
        <v>-1.63</v>
      </c>
      <c r="P427" s="25">
        <v>-13.86</v>
      </c>
      <c r="S427" s="23" t="str">
        <f t="shared" si="21"/>
        <v/>
      </c>
      <c r="T427" s="23">
        <f t="shared" si="19"/>
        <v>0</v>
      </c>
    </row>
    <row r="428" spans="1:20" ht="17.399999999999999">
      <c r="A428" s="23" t="str">
        <f t="shared" si="20"/>
        <v/>
      </c>
      <c r="B428" s="24" t="s">
        <v>717</v>
      </c>
      <c r="C428" s="12" t="s">
        <v>5233</v>
      </c>
      <c r="D428" s="25" t="s">
        <v>9</v>
      </c>
      <c r="E428" s="26">
        <v>38.85</v>
      </c>
      <c r="F428" s="25"/>
      <c r="G428" s="27"/>
      <c r="H428" s="27"/>
      <c r="I428" s="27"/>
      <c r="J428" s="27"/>
      <c r="K428" s="25" t="s">
        <v>4078</v>
      </c>
      <c r="L428" s="25"/>
      <c r="M428"/>
      <c r="N428"/>
      <c r="O428" s="25">
        <v>-15.38</v>
      </c>
      <c r="P428" s="25">
        <v>-26.9</v>
      </c>
      <c r="S428" s="23" t="str">
        <f t="shared" si="21"/>
        <v/>
      </c>
      <c r="T428" s="23">
        <f t="shared" si="19"/>
        <v>0</v>
      </c>
    </row>
    <row r="429" spans="1:20" ht="17.399999999999999">
      <c r="A429" s="23" t="str">
        <f t="shared" si="20"/>
        <v/>
      </c>
      <c r="B429" s="24" t="s">
        <v>718</v>
      </c>
      <c r="C429" s="12" t="s">
        <v>719</v>
      </c>
      <c r="D429" s="25" t="s">
        <v>37</v>
      </c>
      <c r="E429" s="26">
        <v>73.52</v>
      </c>
      <c r="F429" s="25"/>
      <c r="G429" s="27"/>
      <c r="H429" s="27"/>
      <c r="I429" s="27"/>
      <c r="J429" s="27"/>
      <c r="K429" s="25" t="s">
        <v>4085</v>
      </c>
      <c r="L429" s="26"/>
      <c r="M429"/>
      <c r="N429"/>
      <c r="O429" s="25">
        <v>-13.82</v>
      </c>
      <c r="P429" s="25">
        <v>-1.17</v>
      </c>
      <c r="S429" s="23" t="str">
        <f t="shared" si="21"/>
        <v/>
      </c>
      <c r="T429" s="23">
        <f t="shared" si="19"/>
        <v>0</v>
      </c>
    </row>
    <row r="430" spans="1:20" ht="17.399999999999999">
      <c r="A430" s="23" t="str">
        <f t="shared" si="20"/>
        <v/>
      </c>
      <c r="B430" s="24" t="s">
        <v>720</v>
      </c>
      <c r="C430" s="12" t="s">
        <v>721</v>
      </c>
      <c r="D430" s="25" t="s">
        <v>9</v>
      </c>
      <c r="E430" s="26">
        <v>29.54</v>
      </c>
      <c r="F430" s="25"/>
      <c r="G430" s="27"/>
      <c r="H430" s="27"/>
      <c r="I430" s="27"/>
      <c r="J430" s="27"/>
      <c r="K430" s="25" t="s">
        <v>4085</v>
      </c>
      <c r="L430" s="26"/>
      <c r="M430"/>
      <c r="N430"/>
      <c r="O430" s="25">
        <v>-29.42</v>
      </c>
      <c r="P430" s="25">
        <v>-54.51</v>
      </c>
      <c r="S430" s="23" t="str">
        <f t="shared" si="21"/>
        <v/>
      </c>
      <c r="T430" s="23">
        <f t="shared" si="19"/>
        <v>0</v>
      </c>
    </row>
    <row r="431" spans="1:20" ht="17.399999999999999">
      <c r="A431" s="23" t="str">
        <f t="shared" si="20"/>
        <v/>
      </c>
      <c r="B431" s="24" t="s">
        <v>722</v>
      </c>
      <c r="C431" s="12" t="s">
        <v>723</v>
      </c>
      <c r="D431" s="25" t="s">
        <v>37</v>
      </c>
      <c r="E431" s="26">
        <v>81.42</v>
      </c>
      <c r="F431" s="25"/>
      <c r="G431" s="27"/>
      <c r="H431" s="27"/>
      <c r="I431" s="27"/>
      <c r="J431" s="27"/>
      <c r="K431" s="25" t="s">
        <v>4086</v>
      </c>
      <c r="L431" s="25"/>
      <c r="M431"/>
      <c r="N431"/>
      <c r="O431" s="25">
        <v>-7.88</v>
      </c>
      <c r="P431" s="25">
        <v>-22.7</v>
      </c>
      <c r="S431" s="23" t="str">
        <f t="shared" si="21"/>
        <v/>
      </c>
      <c r="T431" s="23">
        <f t="shared" si="19"/>
        <v>0</v>
      </c>
    </row>
    <row r="432" spans="1:20" ht="17.399999999999999">
      <c r="A432" s="23" t="str">
        <f t="shared" si="20"/>
        <v/>
      </c>
      <c r="B432" s="24" t="s">
        <v>724</v>
      </c>
      <c r="C432" s="12" t="s">
        <v>725</v>
      </c>
      <c r="D432" s="25" t="s">
        <v>9</v>
      </c>
      <c r="E432" s="26">
        <v>47.84</v>
      </c>
      <c r="F432" s="25"/>
      <c r="G432" s="27"/>
      <c r="H432" s="27"/>
      <c r="I432" s="27"/>
      <c r="J432" s="27"/>
      <c r="K432" s="25" t="s">
        <v>4086</v>
      </c>
      <c r="L432" s="26"/>
      <c r="M432"/>
      <c r="N432"/>
      <c r="O432" s="25">
        <v>-8.3000000000000007</v>
      </c>
      <c r="P432" s="25">
        <v>-38.619999999999997</v>
      </c>
      <c r="S432" s="23" t="str">
        <f t="shared" si="21"/>
        <v/>
      </c>
      <c r="T432" s="23">
        <f t="shared" si="19"/>
        <v>0</v>
      </c>
    </row>
    <row r="433" spans="1:20" ht="17.399999999999999">
      <c r="A433" s="23" t="str">
        <f t="shared" si="20"/>
        <v/>
      </c>
      <c r="B433" s="24" t="s">
        <v>726</v>
      </c>
      <c r="C433" s="12" t="s">
        <v>2843</v>
      </c>
      <c r="D433" s="25" t="s">
        <v>9</v>
      </c>
      <c r="E433" s="26">
        <v>41.32</v>
      </c>
      <c r="F433" s="26"/>
      <c r="G433" s="27"/>
      <c r="H433" s="27"/>
      <c r="I433" s="27"/>
      <c r="J433" s="27"/>
      <c r="K433" s="25" t="s">
        <v>4099</v>
      </c>
      <c r="L433" s="25"/>
      <c r="M433"/>
      <c r="N433"/>
      <c r="O433" s="25">
        <v>0</v>
      </c>
      <c r="P433" s="25">
        <v>-16.71</v>
      </c>
      <c r="S433" s="23" t="str">
        <f t="shared" si="21"/>
        <v/>
      </c>
      <c r="T433" s="23">
        <f t="shared" si="19"/>
        <v>0</v>
      </c>
    </row>
    <row r="434" spans="1:20" ht="17.399999999999999">
      <c r="A434" s="23" t="str">
        <f t="shared" si="20"/>
        <v/>
      </c>
      <c r="B434" s="24" t="s">
        <v>727</v>
      </c>
      <c r="C434" s="12" t="s">
        <v>728</v>
      </c>
      <c r="D434" s="25" t="s">
        <v>9</v>
      </c>
      <c r="E434" s="26">
        <v>217.51</v>
      </c>
      <c r="F434" s="25"/>
      <c r="G434" s="27"/>
      <c r="H434" s="27"/>
      <c r="I434" s="27"/>
      <c r="J434" s="27"/>
      <c r="K434" s="25" t="s">
        <v>4084</v>
      </c>
      <c r="L434" s="26"/>
      <c r="M434"/>
      <c r="N434"/>
      <c r="O434" s="25">
        <v>-21.32</v>
      </c>
      <c r="P434" s="25">
        <v>-34.54</v>
      </c>
      <c r="S434" s="23" t="str">
        <f t="shared" si="21"/>
        <v/>
      </c>
      <c r="T434" s="23">
        <f t="shared" si="19"/>
        <v>0</v>
      </c>
    </row>
    <row r="435" spans="1:20" ht="17.399999999999999">
      <c r="A435" s="23" t="str">
        <f t="shared" si="20"/>
        <v/>
      </c>
      <c r="B435" s="24" t="s">
        <v>729</v>
      </c>
      <c r="C435" s="12" t="s">
        <v>730</v>
      </c>
      <c r="D435" s="25" t="s">
        <v>37</v>
      </c>
      <c r="E435" s="26">
        <v>281.87</v>
      </c>
      <c r="F435" s="25">
        <v>1</v>
      </c>
      <c r="G435" s="27">
        <v>10.7</v>
      </c>
      <c r="H435" s="27">
        <v>10.7</v>
      </c>
      <c r="I435" s="27"/>
      <c r="J435" s="27"/>
      <c r="K435" s="25" t="s">
        <v>4086</v>
      </c>
      <c r="L435" s="25"/>
      <c r="M435"/>
      <c r="N435"/>
      <c r="O435" s="25">
        <v>33.1</v>
      </c>
      <c r="P435" s="25">
        <v>49.23</v>
      </c>
      <c r="S435" s="23" t="str">
        <f t="shared" si="21"/>
        <v/>
      </c>
      <c r="T435" s="23">
        <f t="shared" si="19"/>
        <v>0</v>
      </c>
    </row>
    <row r="436" spans="1:20" ht="17.399999999999999">
      <c r="A436" s="23" t="str">
        <f t="shared" si="20"/>
        <v/>
      </c>
      <c r="B436" s="24" t="s">
        <v>731</v>
      </c>
      <c r="C436" s="12" t="s">
        <v>3922</v>
      </c>
      <c r="D436" s="25" t="s">
        <v>9</v>
      </c>
      <c r="E436" s="26">
        <v>135.44</v>
      </c>
      <c r="F436" s="26"/>
      <c r="G436" s="27"/>
      <c r="H436" s="27"/>
      <c r="I436" s="27"/>
      <c r="J436" s="27"/>
      <c r="K436" s="25" t="s">
        <v>4107</v>
      </c>
      <c r="L436" s="26"/>
      <c r="M436"/>
      <c r="N436"/>
      <c r="O436" s="25">
        <v>-24.54</v>
      </c>
      <c r="P436" s="25">
        <v>-37.03</v>
      </c>
      <c r="S436" s="23" t="str">
        <f t="shared" si="21"/>
        <v/>
      </c>
      <c r="T436" s="23">
        <f t="shared" si="19"/>
        <v>0</v>
      </c>
    </row>
    <row r="437" spans="1:20" ht="17.399999999999999">
      <c r="A437" s="23" t="str">
        <f t="shared" si="20"/>
        <v/>
      </c>
      <c r="B437" s="24" t="s">
        <v>732</v>
      </c>
      <c r="C437" s="12" t="s">
        <v>733</v>
      </c>
      <c r="D437" s="25" t="s">
        <v>9</v>
      </c>
      <c r="E437" s="26">
        <v>85.01</v>
      </c>
      <c r="F437" s="25"/>
      <c r="G437" s="27"/>
      <c r="H437" s="27"/>
      <c r="I437" s="27"/>
      <c r="J437" s="27"/>
      <c r="K437" s="25" t="s">
        <v>4088</v>
      </c>
      <c r="L437" s="25"/>
      <c r="M437"/>
      <c r="N437"/>
      <c r="O437" s="25">
        <v>-15.62</v>
      </c>
      <c r="P437" s="25">
        <v>-42.98</v>
      </c>
      <c r="S437" s="23" t="str">
        <f t="shared" si="21"/>
        <v/>
      </c>
      <c r="T437" s="23">
        <f t="shared" si="19"/>
        <v>0</v>
      </c>
    </row>
    <row r="438" spans="1:20" ht="17.399999999999999">
      <c r="A438" s="23">
        <f t="shared" si="20"/>
        <v>192</v>
      </c>
      <c r="B438" s="24" t="s">
        <v>734</v>
      </c>
      <c r="C438" s="12" t="s">
        <v>3842</v>
      </c>
      <c r="D438" s="25" t="s">
        <v>9</v>
      </c>
      <c r="E438" s="26">
        <v>308.89999999999998</v>
      </c>
      <c r="F438" s="25">
        <v>4</v>
      </c>
      <c r="G438" s="27">
        <v>41.75</v>
      </c>
      <c r="H438" s="27">
        <v>41.75</v>
      </c>
      <c r="I438" s="27">
        <v>41</v>
      </c>
      <c r="J438" s="27">
        <v>41</v>
      </c>
      <c r="K438" s="25" t="s">
        <v>4094</v>
      </c>
      <c r="L438" s="26"/>
      <c r="M438"/>
      <c r="N438"/>
      <c r="O438" s="25">
        <v>-7.52</v>
      </c>
      <c r="P438" s="25">
        <v>-10.02</v>
      </c>
      <c r="S438" s="23">
        <f t="shared" si="21"/>
        <v>308.90438</v>
      </c>
      <c r="T438" s="23">
        <f t="shared" si="19"/>
        <v>0</v>
      </c>
    </row>
    <row r="439" spans="1:20" ht="17.399999999999999">
      <c r="A439" s="23">
        <f t="shared" si="20"/>
        <v>109</v>
      </c>
      <c r="B439" s="24" t="s">
        <v>735</v>
      </c>
      <c r="C439" s="12" t="s">
        <v>4969</v>
      </c>
      <c r="D439" s="25" t="s">
        <v>9</v>
      </c>
      <c r="E439" s="26">
        <v>2928.31</v>
      </c>
      <c r="F439" s="26">
        <v>13</v>
      </c>
      <c r="G439" s="27">
        <v>107.72</v>
      </c>
      <c r="H439" s="27">
        <v>110.65</v>
      </c>
      <c r="I439" s="27">
        <v>123.5</v>
      </c>
      <c r="J439" s="27">
        <v>121.77</v>
      </c>
      <c r="K439" s="25" t="s">
        <v>4084</v>
      </c>
      <c r="L439" s="28"/>
      <c r="M439"/>
      <c r="N439"/>
      <c r="O439" s="25">
        <v>-9.91</v>
      </c>
      <c r="P439" s="25">
        <v>-4.9800000000000004</v>
      </c>
      <c r="S439" s="23">
        <f t="shared" si="21"/>
        <v>2928.31439</v>
      </c>
      <c r="T439" s="23">
        <f t="shared" si="19"/>
        <v>0</v>
      </c>
    </row>
    <row r="440" spans="1:20" ht="17.399999999999999">
      <c r="A440" s="23" t="str">
        <f t="shared" si="20"/>
        <v/>
      </c>
      <c r="B440" s="24" t="s">
        <v>736</v>
      </c>
      <c r="C440" s="12" t="s">
        <v>737</v>
      </c>
      <c r="D440" s="25" t="s">
        <v>9</v>
      </c>
      <c r="E440" s="26">
        <v>5192.9399999999996</v>
      </c>
      <c r="F440" s="26">
        <v>4</v>
      </c>
      <c r="G440" s="27">
        <v>-8</v>
      </c>
      <c r="H440" s="27">
        <v>-8</v>
      </c>
      <c r="I440" s="27">
        <v>-10</v>
      </c>
      <c r="J440" s="27"/>
      <c r="K440" s="25" t="s">
        <v>4084</v>
      </c>
      <c r="L440" s="26"/>
      <c r="M440"/>
      <c r="N440"/>
      <c r="O440" s="25">
        <v>-33.1</v>
      </c>
      <c r="P440" s="25">
        <v>13.09</v>
      </c>
      <c r="S440" s="23" t="str">
        <f t="shared" si="21"/>
        <v/>
      </c>
      <c r="T440" s="23">
        <f t="shared" si="19"/>
        <v>0</v>
      </c>
    </row>
    <row r="441" spans="1:20" ht="17.399999999999999">
      <c r="A441" s="23" t="str">
        <f t="shared" si="20"/>
        <v/>
      </c>
      <c r="B441" s="24" t="s">
        <v>5272</v>
      </c>
      <c r="C441" s="12" t="s">
        <v>5273</v>
      </c>
      <c r="D441" s="25" t="s">
        <v>37</v>
      </c>
      <c r="E441" s="26">
        <v>75.52</v>
      </c>
      <c r="F441" s="26"/>
      <c r="G441" s="27"/>
      <c r="H441" s="27"/>
      <c r="I441" s="27"/>
      <c r="J441" s="27"/>
      <c r="K441" s="25" t="s">
        <v>4078</v>
      </c>
      <c r="L441" s="26"/>
      <c r="M441"/>
      <c r="N441"/>
      <c r="O441" s="25"/>
      <c r="P441" s="25"/>
      <c r="S441" s="23" t="str">
        <f t="shared" si="21"/>
        <v/>
      </c>
      <c r="T441" s="23">
        <f t="shared" si="19"/>
        <v>0</v>
      </c>
    </row>
    <row r="442" spans="1:20" ht="17.399999999999999">
      <c r="A442" s="23" t="str">
        <f t="shared" si="20"/>
        <v/>
      </c>
      <c r="B442" s="24" t="s">
        <v>738</v>
      </c>
      <c r="C442" s="12" t="s">
        <v>739</v>
      </c>
      <c r="D442" s="25" t="s">
        <v>9</v>
      </c>
      <c r="E442" s="26">
        <v>109.49</v>
      </c>
      <c r="F442" s="26"/>
      <c r="G442" s="27"/>
      <c r="H442" s="27"/>
      <c r="I442" s="27"/>
      <c r="J442" s="27"/>
      <c r="K442" s="25" t="s">
        <v>4094</v>
      </c>
      <c r="L442" s="25"/>
      <c r="M442"/>
      <c r="N442"/>
      <c r="O442" s="25">
        <v>0</v>
      </c>
      <c r="P442" s="25">
        <v>0</v>
      </c>
      <c r="S442" s="23" t="str">
        <f t="shared" si="21"/>
        <v/>
      </c>
      <c r="T442" s="23">
        <f t="shared" si="19"/>
        <v>0</v>
      </c>
    </row>
    <row r="443" spans="1:20" ht="17.399999999999999">
      <c r="A443" s="23" t="str">
        <f t="shared" si="20"/>
        <v/>
      </c>
      <c r="B443" s="24" t="s">
        <v>740</v>
      </c>
      <c r="C443" s="12" t="s">
        <v>2346</v>
      </c>
      <c r="D443" s="25" t="s">
        <v>9</v>
      </c>
      <c r="E443" s="26">
        <v>426.43</v>
      </c>
      <c r="F443" s="26">
        <v>1</v>
      </c>
      <c r="G443" s="27">
        <v>8.6</v>
      </c>
      <c r="H443" s="27">
        <v>8.6</v>
      </c>
      <c r="I443" s="27">
        <v>8.6</v>
      </c>
      <c r="J443" s="27"/>
      <c r="K443" s="25" t="s">
        <v>4091</v>
      </c>
      <c r="L443" s="26"/>
      <c r="M443"/>
      <c r="N443"/>
      <c r="O443" s="25">
        <v>-9.68</v>
      </c>
      <c r="P443" s="25">
        <v>-23.22</v>
      </c>
      <c r="S443" s="23" t="str">
        <f t="shared" si="21"/>
        <v/>
      </c>
      <c r="T443" s="23">
        <f t="shared" si="19"/>
        <v>0</v>
      </c>
    </row>
    <row r="444" spans="1:20" ht="17.399999999999999">
      <c r="A444" s="23" t="str">
        <f t="shared" si="20"/>
        <v/>
      </c>
      <c r="B444" s="24" t="s">
        <v>741</v>
      </c>
      <c r="C444" s="12" t="s">
        <v>3239</v>
      </c>
      <c r="D444" s="25" t="s">
        <v>9</v>
      </c>
      <c r="E444" s="26">
        <v>361.31</v>
      </c>
      <c r="F444" s="25"/>
      <c r="G444" s="27"/>
      <c r="H444" s="27"/>
      <c r="I444" s="27"/>
      <c r="J444" s="27"/>
      <c r="K444" s="25" t="s">
        <v>4113</v>
      </c>
      <c r="L444" s="25"/>
      <c r="M444"/>
      <c r="N444"/>
      <c r="O444" s="25">
        <v>-11.31</v>
      </c>
      <c r="P444" s="25">
        <v>5.83</v>
      </c>
      <c r="S444" s="23" t="str">
        <f t="shared" si="21"/>
        <v/>
      </c>
      <c r="T444" s="23">
        <f t="shared" si="19"/>
        <v>0</v>
      </c>
    </row>
    <row r="445" spans="1:20" ht="17.399999999999999">
      <c r="A445" s="23" t="str">
        <f t="shared" si="20"/>
        <v/>
      </c>
      <c r="B445" s="24" t="s">
        <v>5142</v>
      </c>
      <c r="C445" s="12" t="s">
        <v>5144</v>
      </c>
      <c r="D445" s="25" t="s">
        <v>9</v>
      </c>
      <c r="E445" s="26">
        <v>364.36</v>
      </c>
      <c r="F445" s="25"/>
      <c r="G445" s="27"/>
      <c r="H445" s="27"/>
      <c r="I445" s="27"/>
      <c r="J445" s="27"/>
      <c r="K445" s="25" t="s">
        <v>4105</v>
      </c>
      <c r="L445" s="25"/>
      <c r="M445"/>
      <c r="N445"/>
      <c r="O445" s="25">
        <v>-9.26</v>
      </c>
      <c r="P445" s="25">
        <v>-58.75</v>
      </c>
      <c r="S445" s="23" t="str">
        <f t="shared" si="21"/>
        <v/>
      </c>
      <c r="T445" s="23">
        <f t="shared" si="19"/>
        <v>0</v>
      </c>
    </row>
    <row r="446" spans="1:20" ht="17.399999999999999">
      <c r="A446" s="23" t="str">
        <f t="shared" si="20"/>
        <v/>
      </c>
      <c r="B446" s="24" t="s">
        <v>742</v>
      </c>
      <c r="C446" s="12" t="s">
        <v>3728</v>
      </c>
      <c r="D446" s="25" t="s">
        <v>9</v>
      </c>
      <c r="E446" s="26">
        <v>21.35</v>
      </c>
      <c r="F446" s="26"/>
      <c r="G446" s="27"/>
      <c r="H446" s="27"/>
      <c r="I446" s="27"/>
      <c r="J446" s="27"/>
      <c r="K446" s="25" t="s">
        <v>4090</v>
      </c>
      <c r="L446" s="25"/>
      <c r="M446"/>
      <c r="N446"/>
      <c r="O446" s="25">
        <v>-30.96</v>
      </c>
      <c r="P446" s="25">
        <v>-50.38</v>
      </c>
      <c r="S446" s="23" t="str">
        <f t="shared" si="21"/>
        <v/>
      </c>
      <c r="T446" s="23">
        <f t="shared" si="19"/>
        <v>0</v>
      </c>
    </row>
    <row r="447" spans="1:20" ht="17.399999999999999">
      <c r="A447" s="23" t="str">
        <f t="shared" si="20"/>
        <v/>
      </c>
      <c r="B447" s="24" t="s">
        <v>743</v>
      </c>
      <c r="C447" s="12" t="s">
        <v>3865</v>
      </c>
      <c r="D447" s="25" t="s">
        <v>9</v>
      </c>
      <c r="E447" s="26">
        <v>15.47</v>
      </c>
      <c r="F447" s="26"/>
      <c r="G447" s="27"/>
      <c r="H447" s="27"/>
      <c r="I447" s="27"/>
      <c r="J447" s="27"/>
      <c r="K447" s="25" t="s">
        <v>4103</v>
      </c>
      <c r="L447" s="25"/>
      <c r="M447"/>
      <c r="N447"/>
      <c r="O447" s="25">
        <v>-43.24</v>
      </c>
      <c r="P447" s="25">
        <v>-41.68</v>
      </c>
      <c r="S447" s="23" t="str">
        <f t="shared" si="21"/>
        <v/>
      </c>
      <c r="T447" s="23">
        <f t="shared" si="19"/>
        <v>0</v>
      </c>
    </row>
    <row r="448" spans="1:20" ht="17.399999999999999">
      <c r="A448" s="23" t="str">
        <f t="shared" si="20"/>
        <v/>
      </c>
      <c r="B448" s="24" t="s">
        <v>744</v>
      </c>
      <c r="C448" s="12" t="s">
        <v>745</v>
      </c>
      <c r="D448" s="25" t="s">
        <v>9</v>
      </c>
      <c r="E448" s="26">
        <v>145.1</v>
      </c>
      <c r="F448" s="25"/>
      <c r="G448" s="27"/>
      <c r="H448" s="27"/>
      <c r="I448" s="27"/>
      <c r="J448" s="27"/>
      <c r="K448" s="25" t="s">
        <v>4085</v>
      </c>
      <c r="L448" s="25"/>
      <c r="M448"/>
      <c r="N448"/>
      <c r="O448" s="25">
        <v>-25.25</v>
      </c>
      <c r="P448" s="25">
        <v>-14.72</v>
      </c>
      <c r="S448" s="23" t="str">
        <f t="shared" si="21"/>
        <v/>
      </c>
      <c r="T448" s="23">
        <f t="shared" si="19"/>
        <v>0</v>
      </c>
    </row>
    <row r="449" spans="1:20" ht="17.399999999999999">
      <c r="A449" s="23" t="str">
        <f t="shared" si="20"/>
        <v/>
      </c>
      <c r="B449" s="24" t="s">
        <v>5176</v>
      </c>
      <c r="C449" s="12" t="s">
        <v>5178</v>
      </c>
      <c r="D449" s="25" t="s">
        <v>37</v>
      </c>
      <c r="E449" s="26">
        <v>178.42</v>
      </c>
      <c r="F449" s="25">
        <v>1</v>
      </c>
      <c r="G449" s="27">
        <v>2</v>
      </c>
      <c r="H449" s="27">
        <v>2</v>
      </c>
      <c r="I449" s="27"/>
      <c r="J449" s="27"/>
      <c r="K449" s="25" t="s">
        <v>4088</v>
      </c>
      <c r="L449" s="26"/>
      <c r="M449"/>
      <c r="N449"/>
      <c r="O449" s="25">
        <v>-27.87</v>
      </c>
      <c r="P449" s="25">
        <v>-45.68</v>
      </c>
      <c r="S449" s="23" t="str">
        <f t="shared" si="21"/>
        <v/>
      </c>
      <c r="T449" s="23">
        <f t="shared" si="19"/>
        <v>0</v>
      </c>
    </row>
    <row r="450" spans="1:20" ht="17.399999999999999">
      <c r="A450" s="23" t="str">
        <f t="shared" si="20"/>
        <v/>
      </c>
      <c r="B450" s="24" t="s">
        <v>746</v>
      </c>
      <c r="C450" s="12" t="s">
        <v>747</v>
      </c>
      <c r="D450" s="25" t="s">
        <v>9</v>
      </c>
      <c r="E450" s="26">
        <v>41.75</v>
      </c>
      <c r="F450" s="25"/>
      <c r="G450" s="27"/>
      <c r="H450" s="27"/>
      <c r="I450" s="27"/>
      <c r="J450" s="27"/>
      <c r="K450" s="25" t="s">
        <v>4085</v>
      </c>
      <c r="L450" s="26"/>
      <c r="M450"/>
      <c r="N450"/>
      <c r="O450" s="25">
        <v>-3.66</v>
      </c>
      <c r="P450" s="25">
        <v>-19.559999999999999</v>
      </c>
      <c r="S450" s="23" t="str">
        <f t="shared" si="21"/>
        <v/>
      </c>
      <c r="T450" s="23">
        <f t="shared" si="19"/>
        <v>0</v>
      </c>
    </row>
    <row r="451" spans="1:20" ht="17.399999999999999">
      <c r="A451" s="23" t="str">
        <f t="shared" si="20"/>
        <v/>
      </c>
      <c r="B451" s="24" t="s">
        <v>748</v>
      </c>
      <c r="C451" s="12" t="s">
        <v>3055</v>
      </c>
      <c r="D451" s="25" t="s">
        <v>9</v>
      </c>
      <c r="E451" s="26">
        <v>122.51</v>
      </c>
      <c r="F451" s="25"/>
      <c r="G451" s="27"/>
      <c r="H451" s="27"/>
      <c r="I451" s="27"/>
      <c r="J451" s="27"/>
      <c r="K451" s="25" t="s">
        <v>4087</v>
      </c>
      <c r="L451" s="25"/>
      <c r="M451"/>
      <c r="N451"/>
      <c r="O451" s="25">
        <v>2.17</v>
      </c>
      <c r="P451" s="25">
        <v>-10.07</v>
      </c>
      <c r="S451" s="23" t="str">
        <f t="shared" si="21"/>
        <v/>
      </c>
      <c r="T451" s="23">
        <f t="shared" si="19"/>
        <v>0</v>
      </c>
    </row>
    <row r="452" spans="1:20" ht="17.399999999999999">
      <c r="A452" s="23">
        <f t="shared" si="20"/>
        <v>16</v>
      </c>
      <c r="B452" s="24" t="s">
        <v>749</v>
      </c>
      <c r="C452" s="12" t="s">
        <v>750</v>
      </c>
      <c r="D452" s="25" t="s">
        <v>9</v>
      </c>
      <c r="E452" s="26">
        <v>44821.9</v>
      </c>
      <c r="F452" s="26">
        <v>25</v>
      </c>
      <c r="G452" s="27">
        <v>952.6</v>
      </c>
      <c r="H452" s="27">
        <v>949.43</v>
      </c>
      <c r="I452" s="27">
        <v>957.79</v>
      </c>
      <c r="J452" s="27">
        <v>957.93</v>
      </c>
      <c r="K452" s="25" t="s">
        <v>4085</v>
      </c>
      <c r="L452" s="25"/>
      <c r="M452"/>
      <c r="N452"/>
      <c r="O452" s="25">
        <v>-35.090000000000003</v>
      </c>
      <c r="P452" s="25">
        <v>20.78</v>
      </c>
      <c r="S452" s="23">
        <f t="shared" si="21"/>
        <v>44821.904520000004</v>
      </c>
      <c r="T452" s="23">
        <f t="shared" si="19"/>
        <v>0</v>
      </c>
    </row>
    <row r="453" spans="1:20" ht="17.399999999999999">
      <c r="A453" s="23" t="str">
        <f t="shared" si="20"/>
        <v/>
      </c>
      <c r="B453" s="24" t="s">
        <v>751</v>
      </c>
      <c r="C453" s="12" t="s">
        <v>752</v>
      </c>
      <c r="D453" s="25" t="s">
        <v>37</v>
      </c>
      <c r="E453" s="26">
        <v>11.07</v>
      </c>
      <c r="F453" s="25"/>
      <c r="G453" s="27"/>
      <c r="H453" s="27"/>
      <c r="I453" s="27"/>
      <c r="J453" s="27"/>
      <c r="K453" s="25" t="s">
        <v>4097</v>
      </c>
      <c r="L453" s="25"/>
      <c r="M453"/>
      <c r="N453"/>
      <c r="O453" s="25">
        <v>-3.83</v>
      </c>
      <c r="P453" s="25">
        <v>-34.67</v>
      </c>
      <c r="S453" s="23" t="str">
        <f t="shared" si="21"/>
        <v/>
      </c>
      <c r="T453" s="23">
        <f t="shared" si="19"/>
        <v>0</v>
      </c>
    </row>
    <row r="454" spans="1:20" ht="17.399999999999999">
      <c r="A454" s="23">
        <f t="shared" si="20"/>
        <v>11</v>
      </c>
      <c r="B454" s="24" t="s">
        <v>753</v>
      </c>
      <c r="C454" s="12" t="s">
        <v>3113</v>
      </c>
      <c r="D454" s="25" t="s">
        <v>9</v>
      </c>
      <c r="E454" s="26">
        <v>56255.67</v>
      </c>
      <c r="F454" s="25">
        <v>19</v>
      </c>
      <c r="G454" s="27">
        <v>1131.3599999999999</v>
      </c>
      <c r="H454" s="27">
        <v>1141.18</v>
      </c>
      <c r="I454" s="27">
        <v>1162.18</v>
      </c>
      <c r="J454" s="27">
        <v>1167.47</v>
      </c>
      <c r="K454" s="25" t="s">
        <v>4110</v>
      </c>
      <c r="L454" s="26"/>
      <c r="M454"/>
      <c r="N454"/>
      <c r="O454" s="25">
        <v>-4.13</v>
      </c>
      <c r="P454" s="25">
        <v>-18.149999999999999</v>
      </c>
      <c r="S454" s="23">
        <f t="shared" si="21"/>
        <v>56255.67454</v>
      </c>
      <c r="T454" s="23">
        <f t="shared" si="19"/>
        <v>1</v>
      </c>
    </row>
    <row r="455" spans="1:20" ht="17.399999999999999">
      <c r="A455" s="23" t="str">
        <f t="shared" si="20"/>
        <v/>
      </c>
      <c r="B455" s="24" t="s">
        <v>755</v>
      </c>
      <c r="C455" s="12" t="s">
        <v>756</v>
      </c>
      <c r="D455" s="25" t="s">
        <v>9</v>
      </c>
      <c r="E455" s="26">
        <v>3494.87</v>
      </c>
      <c r="F455" s="25"/>
      <c r="G455" s="27"/>
      <c r="H455" s="27"/>
      <c r="I455" s="27"/>
      <c r="J455" s="27"/>
      <c r="K455" s="25" t="s">
        <v>4113</v>
      </c>
      <c r="L455" s="25"/>
      <c r="M455"/>
      <c r="N455"/>
      <c r="O455" s="25">
        <v>-0.08</v>
      </c>
      <c r="P455" s="25">
        <v>0.5</v>
      </c>
      <c r="S455" s="23" t="str">
        <f t="shared" si="21"/>
        <v/>
      </c>
      <c r="T455" s="23">
        <f t="shared" si="19"/>
        <v>0</v>
      </c>
    </row>
    <row r="456" spans="1:20" ht="17.399999999999999">
      <c r="A456" s="23" t="str">
        <f t="shared" si="20"/>
        <v/>
      </c>
      <c r="B456" s="24" t="s">
        <v>757</v>
      </c>
      <c r="C456" s="12" t="s">
        <v>758</v>
      </c>
      <c r="D456" s="25" t="s">
        <v>9</v>
      </c>
      <c r="E456" s="26">
        <v>148.57</v>
      </c>
      <c r="F456" s="25"/>
      <c r="G456" s="27"/>
      <c r="H456" s="27"/>
      <c r="I456" s="27"/>
      <c r="J456" s="27"/>
      <c r="K456" s="25" t="s">
        <v>4084</v>
      </c>
      <c r="L456" s="25"/>
      <c r="M456"/>
      <c r="N456"/>
      <c r="O456" s="25">
        <v>-24.2</v>
      </c>
      <c r="P456" s="25">
        <v>-13.03</v>
      </c>
      <c r="S456" s="23" t="str">
        <f t="shared" si="21"/>
        <v/>
      </c>
      <c r="T456" s="23">
        <f t="shared" si="19"/>
        <v>0</v>
      </c>
    </row>
    <row r="457" spans="1:20" ht="17.399999999999999">
      <c r="A457" s="23" t="str">
        <f t="shared" si="20"/>
        <v/>
      </c>
      <c r="B457" s="24" t="s">
        <v>759</v>
      </c>
      <c r="C457" s="12" t="s">
        <v>760</v>
      </c>
      <c r="D457" s="25" t="s">
        <v>37</v>
      </c>
      <c r="E457" s="26">
        <v>29.88</v>
      </c>
      <c r="F457" s="26"/>
      <c r="G457" s="27"/>
      <c r="H457" s="27"/>
      <c r="I457" s="27"/>
      <c r="J457" s="27"/>
      <c r="K457" s="25" t="s">
        <v>4090</v>
      </c>
      <c r="L457" s="25"/>
      <c r="M457"/>
      <c r="N457"/>
      <c r="O457" s="25">
        <v>-0.59</v>
      </c>
      <c r="P457" s="25">
        <v>-26.67</v>
      </c>
      <c r="S457" s="23" t="str">
        <f t="shared" si="21"/>
        <v/>
      </c>
      <c r="T457" s="23">
        <f t="shared" si="19"/>
        <v>0</v>
      </c>
    </row>
    <row r="458" spans="1:20" ht="17.399999999999999">
      <c r="A458" s="23" t="str">
        <f t="shared" si="20"/>
        <v/>
      </c>
      <c r="B458" s="24" t="s">
        <v>761</v>
      </c>
      <c r="C458" s="12" t="s">
        <v>3118</v>
      </c>
      <c r="D458" s="25" t="s">
        <v>9</v>
      </c>
      <c r="E458" s="26">
        <v>1281.46</v>
      </c>
      <c r="F458" s="25">
        <v>1</v>
      </c>
      <c r="G458" s="27">
        <v>215</v>
      </c>
      <c r="H458" s="27">
        <v>191</v>
      </c>
      <c r="I458" s="27"/>
      <c r="J458" s="27"/>
      <c r="K458" s="25" t="s">
        <v>4086</v>
      </c>
      <c r="L458" s="25"/>
      <c r="M458"/>
      <c r="N458"/>
      <c r="O458" s="25">
        <v>3.62</v>
      </c>
      <c r="P458" s="25">
        <v>-24.2</v>
      </c>
      <c r="S458" s="23" t="str">
        <f t="shared" si="21"/>
        <v/>
      </c>
      <c r="T458" s="23">
        <f t="shared" si="19"/>
        <v>0</v>
      </c>
    </row>
    <row r="459" spans="1:20" ht="17.399999999999999">
      <c r="A459" s="23" t="str">
        <f t="shared" si="20"/>
        <v/>
      </c>
      <c r="B459" s="24" t="s">
        <v>762</v>
      </c>
      <c r="C459" s="12" t="s">
        <v>763</v>
      </c>
      <c r="D459" s="25" t="s">
        <v>9</v>
      </c>
      <c r="E459" s="26">
        <v>53.03</v>
      </c>
      <c r="F459" s="25"/>
      <c r="G459" s="27"/>
      <c r="H459" s="27"/>
      <c r="I459" s="27"/>
      <c r="J459" s="27"/>
      <c r="K459" s="25" t="s">
        <v>4116</v>
      </c>
      <c r="L459" s="25"/>
      <c r="M459"/>
      <c r="N459"/>
      <c r="O459" s="25">
        <v>-13.07</v>
      </c>
      <c r="P459" s="25">
        <v>-34.68</v>
      </c>
      <c r="S459" s="23" t="str">
        <f t="shared" si="21"/>
        <v/>
      </c>
      <c r="T459" s="23">
        <f t="shared" si="19"/>
        <v>0</v>
      </c>
    </row>
    <row r="460" spans="1:20" ht="17.399999999999999">
      <c r="A460" s="23" t="str">
        <f t="shared" si="20"/>
        <v/>
      </c>
      <c r="B460" s="24" t="s">
        <v>5143</v>
      </c>
      <c r="C460" s="12" t="s">
        <v>5145</v>
      </c>
      <c r="D460" s="25" t="s">
        <v>9</v>
      </c>
      <c r="E460" s="26">
        <v>10376.23</v>
      </c>
      <c r="F460" s="25">
        <v>3</v>
      </c>
      <c r="G460" s="27">
        <v>113.1</v>
      </c>
      <c r="H460" s="27">
        <v>68.2</v>
      </c>
      <c r="I460" s="27"/>
      <c r="J460" s="27">
        <v>67</v>
      </c>
      <c r="K460" s="25" t="s">
        <v>4076</v>
      </c>
      <c r="L460" s="26"/>
      <c r="M460"/>
      <c r="N460"/>
      <c r="O460" s="25">
        <v>-13.58</v>
      </c>
      <c r="P460" s="25">
        <v>-19.809999999999999</v>
      </c>
      <c r="S460" s="23" t="str">
        <f t="shared" si="21"/>
        <v/>
      </c>
      <c r="T460" s="23">
        <f t="shared" si="19"/>
        <v>0</v>
      </c>
    </row>
    <row r="461" spans="1:20" ht="17.399999999999999">
      <c r="A461" s="23" t="str">
        <f t="shared" si="20"/>
        <v/>
      </c>
      <c r="B461" s="24" t="s">
        <v>764</v>
      </c>
      <c r="C461" s="12" t="s">
        <v>765</v>
      </c>
      <c r="D461" s="25" t="s">
        <v>37</v>
      </c>
      <c r="E461" s="26">
        <v>76.489999999999995</v>
      </c>
      <c r="F461" s="26"/>
      <c r="G461" s="27"/>
      <c r="H461" s="27"/>
      <c r="I461" s="27"/>
      <c r="J461" s="27"/>
      <c r="K461" s="25" t="s">
        <v>2626</v>
      </c>
      <c r="L461" s="26"/>
      <c r="M461"/>
      <c r="N461"/>
      <c r="O461" s="25">
        <v>1.04</v>
      </c>
      <c r="P461" s="25">
        <v>-18.440000000000001</v>
      </c>
      <c r="S461" s="23" t="str">
        <f t="shared" si="21"/>
        <v/>
      </c>
      <c r="T461" s="23">
        <f t="shared" si="19"/>
        <v>0</v>
      </c>
    </row>
    <row r="462" spans="1:20" ht="17.399999999999999">
      <c r="A462" s="23" t="str">
        <f t="shared" si="20"/>
        <v/>
      </c>
      <c r="B462" s="24" t="s">
        <v>766</v>
      </c>
      <c r="C462" s="12" t="s">
        <v>767</v>
      </c>
      <c r="D462" s="25" t="s">
        <v>9</v>
      </c>
      <c r="E462" s="26">
        <v>2751.14</v>
      </c>
      <c r="F462" s="26">
        <v>4</v>
      </c>
      <c r="G462" s="27">
        <v>62.33</v>
      </c>
      <c r="H462" s="27">
        <v>62.33</v>
      </c>
      <c r="I462" s="27"/>
      <c r="J462" s="27"/>
      <c r="K462" s="25" t="s">
        <v>4110</v>
      </c>
      <c r="L462" s="28"/>
      <c r="M462"/>
      <c r="N462"/>
      <c r="O462" s="25">
        <v>3.28</v>
      </c>
      <c r="P462" s="25">
        <v>-16.010000000000002</v>
      </c>
      <c r="S462" s="23" t="str">
        <f t="shared" si="21"/>
        <v/>
      </c>
      <c r="T462" s="23">
        <f t="shared" ref="T462:T525" si="22">IF(AND(G462&lt;H462,I462&lt;J462,H462&lt;J462),1,IF(AND(G462&gt;H462,I462&gt;J462,H462&gt;J462),-1,0))</f>
        <v>0</v>
      </c>
    </row>
    <row r="463" spans="1:20" ht="17.399999999999999">
      <c r="A463" s="23" t="str">
        <f t="shared" ref="A463:A526" si="23">IF(ISERROR(RANK(S463,$S$14:$S$3000,)),"",RANK(S463,$S$14:$S$3000,))</f>
        <v/>
      </c>
      <c r="B463" s="24" t="s">
        <v>768</v>
      </c>
      <c r="C463" s="12" t="s">
        <v>769</v>
      </c>
      <c r="D463" s="25" t="s">
        <v>37</v>
      </c>
      <c r="E463" s="26">
        <v>62.45</v>
      </c>
      <c r="F463" s="25"/>
      <c r="G463" s="27"/>
      <c r="H463" s="27"/>
      <c r="I463" s="27"/>
      <c r="J463" s="27"/>
      <c r="K463" s="25" t="s">
        <v>4076</v>
      </c>
      <c r="L463" s="25"/>
      <c r="M463"/>
      <c r="N463"/>
      <c r="O463" s="25">
        <v>-1.7</v>
      </c>
      <c r="P463" s="25">
        <v>-14.03</v>
      </c>
      <c r="S463" s="23" t="str">
        <f t="shared" ref="S463:S526" si="24">IF(OR(F463&lt;=$F$8,ISBLANK(G463),ISBLANK(H463),ISBLANK(J463),ISBLANK(I463)),"",E463+ROW()/100000)</f>
        <v/>
      </c>
      <c r="T463" s="23">
        <f t="shared" si="22"/>
        <v>0</v>
      </c>
    </row>
    <row r="464" spans="1:20" ht="17.399999999999999">
      <c r="A464" s="23" t="str">
        <f t="shared" si="23"/>
        <v/>
      </c>
      <c r="B464" s="24" t="s">
        <v>770</v>
      </c>
      <c r="C464" s="12" t="s">
        <v>771</v>
      </c>
      <c r="D464" s="25" t="s">
        <v>9</v>
      </c>
      <c r="E464" s="26">
        <v>107.91</v>
      </c>
      <c r="F464" s="25"/>
      <c r="G464" s="27"/>
      <c r="H464" s="27"/>
      <c r="I464" s="27"/>
      <c r="J464" s="27"/>
      <c r="K464" s="25" t="s">
        <v>4087</v>
      </c>
      <c r="L464" s="26"/>
      <c r="M464"/>
      <c r="N464"/>
      <c r="O464" s="25">
        <v>-14.76</v>
      </c>
      <c r="P464" s="25">
        <v>-11.11</v>
      </c>
      <c r="S464" s="23" t="str">
        <f t="shared" si="24"/>
        <v/>
      </c>
      <c r="T464" s="23">
        <f t="shared" si="22"/>
        <v>0</v>
      </c>
    </row>
    <row r="465" spans="1:20" ht="17.399999999999999">
      <c r="A465" s="23" t="str">
        <f t="shared" si="23"/>
        <v/>
      </c>
      <c r="B465" s="24" t="s">
        <v>772</v>
      </c>
      <c r="C465" s="12" t="s">
        <v>3555</v>
      </c>
      <c r="D465" s="25" t="s">
        <v>37</v>
      </c>
      <c r="E465" s="26">
        <v>190.41</v>
      </c>
      <c r="F465" s="25"/>
      <c r="G465" s="27"/>
      <c r="H465" s="27"/>
      <c r="I465" s="27"/>
      <c r="J465" s="27"/>
      <c r="K465" s="25" t="s">
        <v>4085</v>
      </c>
      <c r="L465" s="26"/>
      <c r="M465"/>
      <c r="N465"/>
      <c r="O465" s="25">
        <v>-28.37</v>
      </c>
      <c r="P465" s="25">
        <v>-29.25</v>
      </c>
      <c r="S465" s="23" t="str">
        <f t="shared" si="24"/>
        <v/>
      </c>
      <c r="T465" s="23">
        <f t="shared" si="22"/>
        <v>0</v>
      </c>
    </row>
    <row r="466" spans="1:20" ht="17.399999999999999">
      <c r="A466" s="23" t="str">
        <f t="shared" si="23"/>
        <v/>
      </c>
      <c r="B466" s="24" t="s">
        <v>773</v>
      </c>
      <c r="C466" s="12" t="s">
        <v>774</v>
      </c>
      <c r="D466" s="25" t="s">
        <v>9</v>
      </c>
      <c r="E466" s="26">
        <v>33.36</v>
      </c>
      <c r="F466" s="26"/>
      <c r="G466" s="27"/>
      <c r="H466" s="27"/>
      <c r="I466" s="27"/>
      <c r="J466" s="27"/>
      <c r="K466" s="25" t="s">
        <v>4084</v>
      </c>
      <c r="L466" s="25"/>
      <c r="M466"/>
      <c r="N466"/>
      <c r="O466" s="25">
        <v>-13.28</v>
      </c>
      <c r="P466" s="25">
        <v>-3.97</v>
      </c>
      <c r="S466" s="23" t="str">
        <f t="shared" si="24"/>
        <v/>
      </c>
      <c r="T466" s="23">
        <f t="shared" si="22"/>
        <v>0</v>
      </c>
    </row>
    <row r="467" spans="1:20" ht="17.399999999999999">
      <c r="A467" s="23" t="str">
        <f t="shared" si="23"/>
        <v/>
      </c>
      <c r="B467" s="24" t="s">
        <v>775</v>
      </c>
      <c r="C467" s="12" t="s">
        <v>776</v>
      </c>
      <c r="D467" s="25" t="s">
        <v>37</v>
      </c>
      <c r="E467" s="26">
        <v>387.17</v>
      </c>
      <c r="F467" s="25">
        <v>3</v>
      </c>
      <c r="G467" s="27">
        <v>15.65</v>
      </c>
      <c r="H467" s="27">
        <v>15.65</v>
      </c>
      <c r="I467" s="27"/>
      <c r="J467" s="27"/>
      <c r="K467" s="25" t="s">
        <v>4088</v>
      </c>
      <c r="L467" s="25"/>
      <c r="M467"/>
      <c r="N467"/>
      <c r="O467" s="25">
        <v>-7.84</v>
      </c>
      <c r="P467" s="25">
        <v>-9.3699999999999992</v>
      </c>
      <c r="S467" s="23" t="str">
        <f t="shared" si="24"/>
        <v/>
      </c>
      <c r="T467" s="23">
        <f t="shared" si="22"/>
        <v>0</v>
      </c>
    </row>
    <row r="468" spans="1:20" ht="17.399999999999999">
      <c r="A468" s="23" t="str">
        <f t="shared" si="23"/>
        <v/>
      </c>
      <c r="B468" s="24" t="s">
        <v>777</v>
      </c>
      <c r="C468" s="12" t="s">
        <v>778</v>
      </c>
      <c r="D468" s="25" t="s">
        <v>37</v>
      </c>
      <c r="E468" s="26">
        <v>207.04</v>
      </c>
      <c r="F468" s="26">
        <v>1</v>
      </c>
      <c r="G468" s="27"/>
      <c r="H468" s="27"/>
      <c r="I468" s="27"/>
      <c r="J468" s="27"/>
      <c r="K468" s="25" t="s">
        <v>4086</v>
      </c>
      <c r="L468" s="25"/>
      <c r="M468"/>
      <c r="N468"/>
      <c r="O468" s="25">
        <v>-1.72</v>
      </c>
      <c r="P468" s="25">
        <v>-22.05</v>
      </c>
      <c r="S468" s="23" t="str">
        <f t="shared" si="24"/>
        <v/>
      </c>
      <c r="T468" s="23">
        <f t="shared" si="22"/>
        <v>0</v>
      </c>
    </row>
    <row r="469" spans="1:20" ht="17.399999999999999">
      <c r="A469" s="23" t="str">
        <f t="shared" si="23"/>
        <v/>
      </c>
      <c r="B469" s="24" t="s">
        <v>2853</v>
      </c>
      <c r="C469" s="12" t="s">
        <v>2867</v>
      </c>
      <c r="D469" s="25" t="s">
        <v>37</v>
      </c>
      <c r="E469" s="26">
        <v>104.58</v>
      </c>
      <c r="F469" s="26"/>
      <c r="G469" s="27"/>
      <c r="H469" s="27"/>
      <c r="I469" s="27"/>
      <c r="J469" s="27"/>
      <c r="K469" s="25" t="s">
        <v>4085</v>
      </c>
      <c r="L469" s="25"/>
      <c r="M469"/>
      <c r="N469"/>
      <c r="O469" s="25">
        <v>-11.64</v>
      </c>
      <c r="P469" s="25">
        <v>-14.44</v>
      </c>
      <c r="S469" s="23" t="str">
        <f t="shared" si="24"/>
        <v/>
      </c>
      <c r="T469" s="23">
        <f t="shared" si="22"/>
        <v>0</v>
      </c>
    </row>
    <row r="470" spans="1:20" ht="17.399999999999999">
      <c r="A470" s="23" t="str">
        <f t="shared" si="23"/>
        <v/>
      </c>
      <c r="B470" s="24" t="s">
        <v>779</v>
      </c>
      <c r="C470" s="12" t="s">
        <v>780</v>
      </c>
      <c r="D470" s="25" t="s">
        <v>9</v>
      </c>
      <c r="E470" s="26">
        <v>85.14</v>
      </c>
      <c r="F470" s="25"/>
      <c r="G470" s="27"/>
      <c r="H470" s="27"/>
      <c r="I470" s="27"/>
      <c r="J470" s="27"/>
      <c r="K470" s="25" t="s">
        <v>4086</v>
      </c>
      <c r="L470" s="25"/>
      <c r="M470"/>
      <c r="N470"/>
      <c r="O470" s="25">
        <v>21.89</v>
      </c>
      <c r="P470" s="25">
        <v>-20.72</v>
      </c>
      <c r="S470" s="23" t="str">
        <f t="shared" si="24"/>
        <v/>
      </c>
      <c r="T470" s="23">
        <f t="shared" si="22"/>
        <v>0</v>
      </c>
    </row>
    <row r="471" spans="1:20" ht="17.399999999999999">
      <c r="A471" s="23" t="str">
        <f t="shared" si="23"/>
        <v/>
      </c>
      <c r="B471" s="24" t="s">
        <v>781</v>
      </c>
      <c r="C471" s="12" t="s">
        <v>3729</v>
      </c>
      <c r="D471" s="25" t="s">
        <v>9</v>
      </c>
      <c r="E471" s="26">
        <v>128.63</v>
      </c>
      <c r="F471" s="25"/>
      <c r="G471" s="27"/>
      <c r="H471" s="27"/>
      <c r="I471" s="27"/>
      <c r="J471" s="27"/>
      <c r="K471" s="25" t="s">
        <v>4085</v>
      </c>
      <c r="L471" s="25"/>
      <c r="M471"/>
      <c r="N471"/>
      <c r="O471" s="25">
        <v>2.8</v>
      </c>
      <c r="P471" s="25">
        <v>-9.35</v>
      </c>
      <c r="S471" s="23" t="str">
        <f t="shared" si="24"/>
        <v/>
      </c>
      <c r="T471" s="23">
        <f t="shared" si="22"/>
        <v>0</v>
      </c>
    </row>
    <row r="472" spans="1:20" ht="17.399999999999999">
      <c r="A472" s="23" t="str">
        <f t="shared" si="23"/>
        <v/>
      </c>
      <c r="B472" s="24" t="s">
        <v>783</v>
      </c>
      <c r="C472" s="12" t="s">
        <v>2721</v>
      </c>
      <c r="D472" s="25" t="s">
        <v>9</v>
      </c>
      <c r="E472" s="26">
        <v>108.57</v>
      </c>
      <c r="F472" s="25"/>
      <c r="G472" s="27"/>
      <c r="H472" s="27"/>
      <c r="I472" s="27"/>
      <c r="J472" s="27"/>
      <c r="K472" s="25" t="s">
        <v>4085</v>
      </c>
      <c r="L472" s="26"/>
      <c r="M472"/>
      <c r="N472"/>
      <c r="O472" s="25">
        <v>6.59</v>
      </c>
      <c r="P472" s="25">
        <v>-16.16</v>
      </c>
      <c r="S472" s="23" t="str">
        <f t="shared" si="24"/>
        <v/>
      </c>
      <c r="T472" s="23">
        <f t="shared" si="22"/>
        <v>0</v>
      </c>
    </row>
    <row r="473" spans="1:20" ht="17.399999999999999">
      <c r="A473" s="23" t="str">
        <f t="shared" si="23"/>
        <v/>
      </c>
      <c r="B473" s="24" t="s">
        <v>784</v>
      </c>
      <c r="C473" s="12" t="s">
        <v>785</v>
      </c>
      <c r="D473" s="25" t="s">
        <v>9</v>
      </c>
      <c r="E473" s="26">
        <v>212.56</v>
      </c>
      <c r="F473" s="25">
        <v>1</v>
      </c>
      <c r="G473" s="27"/>
      <c r="H473" s="27"/>
      <c r="I473" s="27"/>
      <c r="J473" s="27"/>
      <c r="K473" s="25" t="s">
        <v>4086</v>
      </c>
      <c r="L473" s="25"/>
      <c r="M473"/>
      <c r="N473"/>
      <c r="O473" s="25">
        <v>15.53</v>
      </c>
      <c r="P473" s="25">
        <v>-11.03</v>
      </c>
      <c r="S473" s="23" t="str">
        <f t="shared" si="24"/>
        <v/>
      </c>
      <c r="T473" s="23">
        <f t="shared" si="22"/>
        <v>0</v>
      </c>
    </row>
    <row r="474" spans="1:20" ht="17.399999999999999">
      <c r="A474" s="23" t="str">
        <f t="shared" si="23"/>
        <v/>
      </c>
      <c r="B474" s="24" t="s">
        <v>786</v>
      </c>
      <c r="C474" s="12" t="s">
        <v>2868</v>
      </c>
      <c r="D474" s="25" t="s">
        <v>9</v>
      </c>
      <c r="E474" s="26">
        <v>82.1</v>
      </c>
      <c r="F474" s="25"/>
      <c r="G474" s="27"/>
      <c r="H474" s="27"/>
      <c r="I474" s="27"/>
      <c r="J474" s="27"/>
      <c r="K474" s="25" t="s">
        <v>4086</v>
      </c>
      <c r="L474" s="25"/>
      <c r="M474"/>
      <c r="N474"/>
      <c r="O474" s="25">
        <v>11.89</v>
      </c>
      <c r="P474" s="25">
        <v>3.31</v>
      </c>
      <c r="S474" s="23" t="str">
        <f t="shared" si="24"/>
        <v/>
      </c>
      <c r="T474" s="23">
        <f t="shared" si="22"/>
        <v>0</v>
      </c>
    </row>
    <row r="475" spans="1:20" ht="17.399999999999999">
      <c r="A475" s="23" t="str">
        <f t="shared" si="23"/>
        <v/>
      </c>
      <c r="B475" s="24" t="s">
        <v>787</v>
      </c>
      <c r="C475" s="12" t="s">
        <v>5281</v>
      </c>
      <c r="D475" s="25" t="s">
        <v>37</v>
      </c>
      <c r="E475" s="26">
        <v>28.95</v>
      </c>
      <c r="F475" s="26"/>
      <c r="G475" s="27"/>
      <c r="H475" s="27"/>
      <c r="I475" s="27"/>
      <c r="J475" s="27"/>
      <c r="K475" s="25" t="s">
        <v>4085</v>
      </c>
      <c r="L475" s="25"/>
      <c r="M475"/>
      <c r="N475"/>
      <c r="O475" s="25">
        <v>14.7</v>
      </c>
      <c r="P475" s="25">
        <v>-47.75</v>
      </c>
      <c r="S475" s="23" t="str">
        <f t="shared" si="24"/>
        <v/>
      </c>
      <c r="T475" s="23">
        <f t="shared" si="22"/>
        <v>0</v>
      </c>
    </row>
    <row r="476" spans="1:20" ht="17.399999999999999">
      <c r="A476" s="23" t="str">
        <f t="shared" si="23"/>
        <v/>
      </c>
      <c r="B476" s="24" t="s">
        <v>788</v>
      </c>
      <c r="C476" s="12" t="s">
        <v>789</v>
      </c>
      <c r="D476" s="25" t="s">
        <v>37</v>
      </c>
      <c r="E476" s="26">
        <v>24.71</v>
      </c>
      <c r="F476" s="25"/>
      <c r="G476" s="27"/>
      <c r="H476" s="27"/>
      <c r="I476" s="27"/>
      <c r="J476" s="27"/>
      <c r="K476" s="25" t="s">
        <v>4088</v>
      </c>
      <c r="L476" s="25"/>
      <c r="M476"/>
      <c r="N476"/>
      <c r="O476" s="25">
        <v>-15.7</v>
      </c>
      <c r="P476" s="25">
        <v>-39.24</v>
      </c>
      <c r="S476" s="23" t="str">
        <f t="shared" si="24"/>
        <v/>
      </c>
      <c r="T476" s="23">
        <f t="shared" si="22"/>
        <v>0</v>
      </c>
    </row>
    <row r="477" spans="1:20" ht="17.399999999999999">
      <c r="A477" s="23" t="str">
        <f t="shared" si="23"/>
        <v/>
      </c>
      <c r="B477" s="24" t="s">
        <v>790</v>
      </c>
      <c r="C477" s="12" t="s">
        <v>791</v>
      </c>
      <c r="D477" s="25" t="s">
        <v>9</v>
      </c>
      <c r="E477" s="26">
        <v>72.47</v>
      </c>
      <c r="F477" s="25"/>
      <c r="G477" s="27"/>
      <c r="H477" s="27"/>
      <c r="I477" s="27"/>
      <c r="J477" s="27"/>
      <c r="K477" s="25" t="s">
        <v>4085</v>
      </c>
      <c r="L477" s="26"/>
      <c r="M477"/>
      <c r="N477"/>
      <c r="O477" s="25">
        <v>-2.69</v>
      </c>
      <c r="P477" s="25">
        <v>-23.23</v>
      </c>
      <c r="S477" s="23" t="str">
        <f t="shared" si="24"/>
        <v/>
      </c>
      <c r="T477" s="23">
        <f t="shared" si="22"/>
        <v>0</v>
      </c>
    </row>
    <row r="478" spans="1:20" ht="17.399999999999999">
      <c r="A478" s="23" t="str">
        <f t="shared" si="23"/>
        <v/>
      </c>
      <c r="B478" s="24" t="s">
        <v>3491</v>
      </c>
      <c r="C478" s="12" t="s">
        <v>3556</v>
      </c>
      <c r="D478" s="25" t="s">
        <v>9</v>
      </c>
      <c r="E478" s="26">
        <v>197.77</v>
      </c>
      <c r="F478" s="25">
        <v>1</v>
      </c>
      <c r="G478" s="27">
        <v>10</v>
      </c>
      <c r="H478" s="27">
        <v>10</v>
      </c>
      <c r="I478" s="27"/>
      <c r="J478" s="27"/>
      <c r="K478" s="25" t="s">
        <v>4104</v>
      </c>
      <c r="L478" s="26"/>
      <c r="M478"/>
      <c r="N478"/>
      <c r="O478" s="25">
        <v>0.22</v>
      </c>
      <c r="P478" s="25">
        <v>-15.31</v>
      </c>
      <c r="S478" s="23" t="str">
        <f t="shared" si="24"/>
        <v/>
      </c>
      <c r="T478" s="23">
        <f t="shared" si="22"/>
        <v>0</v>
      </c>
    </row>
    <row r="479" spans="1:20" ht="17.399999999999999">
      <c r="A479" s="23" t="str">
        <f t="shared" si="23"/>
        <v/>
      </c>
      <c r="B479" s="24" t="s">
        <v>792</v>
      </c>
      <c r="C479" s="12" t="s">
        <v>793</v>
      </c>
      <c r="D479" s="25" t="s">
        <v>37</v>
      </c>
      <c r="E479" s="26">
        <v>114.28</v>
      </c>
      <c r="F479" s="26"/>
      <c r="G479" s="27"/>
      <c r="H479" s="27"/>
      <c r="I479" s="27"/>
      <c r="J479" s="27"/>
      <c r="K479" s="25" t="s">
        <v>4078</v>
      </c>
      <c r="L479" s="26"/>
      <c r="M479"/>
      <c r="N479"/>
      <c r="O479" s="25">
        <v>-28.35</v>
      </c>
      <c r="P479" s="25">
        <v>-27.45</v>
      </c>
      <c r="S479" s="23" t="str">
        <f t="shared" si="24"/>
        <v/>
      </c>
      <c r="T479" s="23">
        <f t="shared" si="22"/>
        <v>0</v>
      </c>
    </row>
    <row r="480" spans="1:20" ht="17.399999999999999">
      <c r="A480" s="23" t="str">
        <f t="shared" si="23"/>
        <v/>
      </c>
      <c r="B480" s="24" t="s">
        <v>794</v>
      </c>
      <c r="C480" s="12" t="s">
        <v>3557</v>
      </c>
      <c r="D480" s="25" t="s">
        <v>37</v>
      </c>
      <c r="E480" s="26">
        <v>19.98</v>
      </c>
      <c r="F480" s="25"/>
      <c r="G480" s="27"/>
      <c r="H480" s="27"/>
      <c r="I480" s="27"/>
      <c r="J480" s="27"/>
      <c r="K480" s="25" t="s">
        <v>4102</v>
      </c>
      <c r="L480" s="26"/>
      <c r="M480"/>
      <c r="N480"/>
      <c r="O480" s="25">
        <v>14.86</v>
      </c>
      <c r="P480" s="25">
        <v>0.65</v>
      </c>
      <c r="S480" s="23" t="str">
        <f t="shared" si="24"/>
        <v/>
      </c>
      <c r="T480" s="23">
        <f t="shared" si="22"/>
        <v>0</v>
      </c>
    </row>
    <row r="481" spans="1:20" ht="17.399999999999999">
      <c r="A481" s="23" t="str">
        <f t="shared" si="23"/>
        <v/>
      </c>
      <c r="B481" s="24" t="s">
        <v>795</v>
      </c>
      <c r="C481" s="12" t="s">
        <v>796</v>
      </c>
      <c r="D481" s="25" t="s">
        <v>9</v>
      </c>
      <c r="E481" s="26">
        <v>25.2</v>
      </c>
      <c r="F481" s="25"/>
      <c r="G481" s="27"/>
      <c r="H481" s="27"/>
      <c r="I481" s="27"/>
      <c r="J481" s="27"/>
      <c r="K481" s="25" t="s">
        <v>4081</v>
      </c>
      <c r="L481" s="25"/>
      <c r="M481"/>
      <c r="N481"/>
      <c r="O481" s="25">
        <v>-12.32</v>
      </c>
      <c r="P481" s="25">
        <v>-19.850000000000001</v>
      </c>
      <c r="S481" s="23" t="str">
        <f t="shared" si="24"/>
        <v/>
      </c>
      <c r="T481" s="23">
        <f t="shared" si="22"/>
        <v>0</v>
      </c>
    </row>
    <row r="482" spans="1:20" ht="17.399999999999999">
      <c r="A482" s="23" t="str">
        <f t="shared" si="23"/>
        <v/>
      </c>
      <c r="B482" s="24" t="s">
        <v>797</v>
      </c>
      <c r="C482" s="12" t="s">
        <v>798</v>
      </c>
      <c r="D482" s="25" t="s">
        <v>9</v>
      </c>
      <c r="E482" s="26">
        <v>76.2</v>
      </c>
      <c r="F482" s="26"/>
      <c r="G482" s="27"/>
      <c r="H482" s="27"/>
      <c r="I482" s="27"/>
      <c r="J482" s="27"/>
      <c r="K482" s="25" t="s">
        <v>4083</v>
      </c>
      <c r="L482" s="26"/>
      <c r="M482"/>
      <c r="N482"/>
      <c r="O482" s="25">
        <v>-20.48</v>
      </c>
      <c r="P482" s="25">
        <v>-38.44</v>
      </c>
      <c r="S482" s="23" t="str">
        <f t="shared" si="24"/>
        <v/>
      </c>
      <c r="T482" s="23">
        <f t="shared" si="22"/>
        <v>0</v>
      </c>
    </row>
    <row r="483" spans="1:20" ht="17.399999999999999">
      <c r="A483" s="23" t="str">
        <f t="shared" si="23"/>
        <v/>
      </c>
      <c r="B483" s="24" t="s">
        <v>799</v>
      </c>
      <c r="C483" s="12" t="s">
        <v>800</v>
      </c>
      <c r="D483" s="25" t="s">
        <v>37</v>
      </c>
      <c r="E483" s="26">
        <v>43.82</v>
      </c>
      <c r="F483" s="26"/>
      <c r="G483" s="27"/>
      <c r="H483" s="27"/>
      <c r="I483" s="27"/>
      <c r="J483" s="27"/>
      <c r="K483" s="25" t="s">
        <v>4084</v>
      </c>
      <c r="L483" s="25"/>
      <c r="M483"/>
      <c r="N483"/>
      <c r="O483" s="25">
        <v>-10.87</v>
      </c>
      <c r="P483" s="25">
        <v>-29.26</v>
      </c>
      <c r="S483" s="23" t="str">
        <f t="shared" si="24"/>
        <v/>
      </c>
      <c r="T483" s="23">
        <f t="shared" si="22"/>
        <v>0</v>
      </c>
    </row>
    <row r="484" spans="1:20" ht="17.399999999999999">
      <c r="A484" s="23" t="str">
        <f t="shared" si="23"/>
        <v/>
      </c>
      <c r="B484" s="24" t="s">
        <v>801</v>
      </c>
      <c r="C484" s="12" t="s">
        <v>802</v>
      </c>
      <c r="D484" s="25" t="s">
        <v>9</v>
      </c>
      <c r="E484" s="26">
        <v>121.72</v>
      </c>
      <c r="F484" s="25"/>
      <c r="G484" s="27"/>
      <c r="H484" s="27"/>
      <c r="I484" s="27"/>
      <c r="J484" s="27"/>
      <c r="K484" s="25" t="s">
        <v>4086</v>
      </c>
      <c r="L484" s="26"/>
      <c r="M484"/>
      <c r="N484"/>
      <c r="O484" s="25">
        <v>-5.9</v>
      </c>
      <c r="P484" s="25">
        <v>-16.5</v>
      </c>
      <c r="S484" s="23" t="str">
        <f t="shared" si="24"/>
        <v/>
      </c>
      <c r="T484" s="23">
        <f t="shared" si="22"/>
        <v>0</v>
      </c>
    </row>
    <row r="485" spans="1:20" ht="17.399999999999999">
      <c r="A485" s="23" t="str">
        <f t="shared" si="23"/>
        <v/>
      </c>
      <c r="B485" s="24" t="s">
        <v>803</v>
      </c>
      <c r="C485" s="12" t="s">
        <v>804</v>
      </c>
      <c r="D485" s="25" t="s">
        <v>9</v>
      </c>
      <c r="E485" s="26">
        <v>90.5</v>
      </c>
      <c r="F485" s="25"/>
      <c r="G485" s="27"/>
      <c r="H485" s="27"/>
      <c r="I485" s="27"/>
      <c r="J485" s="27"/>
      <c r="K485" s="25" t="s">
        <v>4084</v>
      </c>
      <c r="L485" s="25"/>
      <c r="M485"/>
      <c r="N485"/>
      <c r="O485" s="25">
        <v>2.38</v>
      </c>
      <c r="P485" s="25">
        <v>-2.27</v>
      </c>
      <c r="S485" s="23" t="str">
        <f t="shared" si="24"/>
        <v/>
      </c>
      <c r="T485" s="23">
        <f t="shared" si="22"/>
        <v>0</v>
      </c>
    </row>
    <row r="486" spans="1:20" ht="17.399999999999999">
      <c r="A486" s="23" t="str">
        <f t="shared" si="23"/>
        <v/>
      </c>
      <c r="B486" s="24" t="s">
        <v>805</v>
      </c>
      <c r="C486" s="12" t="s">
        <v>2801</v>
      </c>
      <c r="D486" s="25" t="s">
        <v>37</v>
      </c>
      <c r="E486" s="26">
        <v>61.97</v>
      </c>
      <c r="F486" s="25"/>
      <c r="G486" s="27"/>
      <c r="H486" s="27"/>
      <c r="I486" s="27"/>
      <c r="J486" s="27"/>
      <c r="K486" s="25" t="s">
        <v>4101</v>
      </c>
      <c r="L486" s="25"/>
      <c r="M486"/>
      <c r="N486"/>
      <c r="O486" s="25">
        <v>-19.440000000000001</v>
      </c>
      <c r="P486" s="25">
        <v>-21.16</v>
      </c>
      <c r="S486" s="23" t="str">
        <f t="shared" si="24"/>
        <v/>
      </c>
      <c r="T486" s="23">
        <f t="shared" si="22"/>
        <v>0</v>
      </c>
    </row>
    <row r="487" spans="1:20" ht="17.399999999999999">
      <c r="A487" s="23" t="str">
        <f t="shared" si="23"/>
        <v/>
      </c>
      <c r="B487" s="24" t="s">
        <v>806</v>
      </c>
      <c r="C487" s="12" t="s">
        <v>807</v>
      </c>
      <c r="D487" s="25" t="s">
        <v>9</v>
      </c>
      <c r="E487" s="26">
        <v>108.1</v>
      </c>
      <c r="F487" s="25"/>
      <c r="G487" s="27"/>
      <c r="H487" s="27"/>
      <c r="I487" s="27"/>
      <c r="J487" s="27"/>
      <c r="K487" s="25" t="s">
        <v>2626</v>
      </c>
      <c r="L487" s="25"/>
      <c r="M487"/>
      <c r="N487"/>
      <c r="O487" s="25">
        <v>-8.42</v>
      </c>
      <c r="P487" s="25">
        <v>-18.53</v>
      </c>
      <c r="S487" s="23" t="str">
        <f t="shared" si="24"/>
        <v/>
      </c>
      <c r="T487" s="23">
        <f t="shared" si="22"/>
        <v>0</v>
      </c>
    </row>
    <row r="488" spans="1:20" ht="17.399999999999999">
      <c r="A488" s="23" t="str">
        <f t="shared" si="23"/>
        <v/>
      </c>
      <c r="B488" s="24" t="s">
        <v>808</v>
      </c>
      <c r="C488" s="12" t="s">
        <v>809</v>
      </c>
      <c r="D488" s="25" t="s">
        <v>37</v>
      </c>
      <c r="E488" s="26">
        <v>37.07</v>
      </c>
      <c r="F488" s="25"/>
      <c r="G488" s="27"/>
      <c r="H488" s="27"/>
      <c r="I488" s="27"/>
      <c r="J488" s="27"/>
      <c r="K488" s="25" t="s">
        <v>4076</v>
      </c>
      <c r="L488" s="25"/>
      <c r="M488"/>
      <c r="N488"/>
      <c r="O488" s="25">
        <v>-3.44</v>
      </c>
      <c r="P488" s="25">
        <v>-15.54</v>
      </c>
      <c r="S488" s="23" t="str">
        <f t="shared" si="24"/>
        <v/>
      </c>
      <c r="T488" s="23">
        <f t="shared" si="22"/>
        <v>0</v>
      </c>
    </row>
    <row r="489" spans="1:20" ht="17.399999999999999">
      <c r="A489" s="23" t="str">
        <f t="shared" si="23"/>
        <v/>
      </c>
      <c r="B489" s="24" t="s">
        <v>810</v>
      </c>
      <c r="C489" s="12" t="s">
        <v>3730</v>
      </c>
      <c r="D489" s="25" t="s">
        <v>9</v>
      </c>
      <c r="E489" s="26">
        <v>110.33</v>
      </c>
      <c r="F489" s="26"/>
      <c r="G489" s="27"/>
      <c r="H489" s="27"/>
      <c r="I489" s="27"/>
      <c r="J489" s="27"/>
      <c r="K489" s="25" t="s">
        <v>4087</v>
      </c>
      <c r="L489" s="25"/>
      <c r="M489"/>
      <c r="N489"/>
      <c r="O489" s="25">
        <v>-4.1900000000000004</v>
      </c>
      <c r="P489" s="25">
        <v>-11.5</v>
      </c>
      <c r="S489" s="23" t="str">
        <f t="shared" si="24"/>
        <v/>
      </c>
      <c r="T489" s="23">
        <f t="shared" si="22"/>
        <v>0</v>
      </c>
    </row>
    <row r="490" spans="1:20" ht="17.399999999999999">
      <c r="A490" s="23">
        <f t="shared" si="23"/>
        <v>160</v>
      </c>
      <c r="B490" s="24" t="s">
        <v>811</v>
      </c>
      <c r="C490" s="12" t="s">
        <v>812</v>
      </c>
      <c r="D490" s="25" t="s">
        <v>37</v>
      </c>
      <c r="E490" s="26">
        <v>807.34</v>
      </c>
      <c r="F490" s="25">
        <v>6</v>
      </c>
      <c r="G490" s="27">
        <v>15.2</v>
      </c>
      <c r="H490" s="27">
        <v>15.2</v>
      </c>
      <c r="I490" s="27">
        <v>12.45</v>
      </c>
      <c r="J490" s="27">
        <v>13</v>
      </c>
      <c r="K490" s="25" t="s">
        <v>4088</v>
      </c>
      <c r="L490" s="25"/>
      <c r="M490"/>
      <c r="N490"/>
      <c r="O490" s="25">
        <v>1.33</v>
      </c>
      <c r="P490" s="25">
        <v>-15.44</v>
      </c>
      <c r="S490" s="23">
        <f t="shared" si="24"/>
        <v>807.34490000000005</v>
      </c>
      <c r="T490" s="23">
        <f t="shared" si="22"/>
        <v>0</v>
      </c>
    </row>
    <row r="491" spans="1:20" ht="17.399999999999999">
      <c r="A491" s="23">
        <f t="shared" si="23"/>
        <v>100</v>
      </c>
      <c r="B491" s="24" t="s">
        <v>813</v>
      </c>
      <c r="C491" s="12" t="s">
        <v>814</v>
      </c>
      <c r="D491" s="25" t="s">
        <v>9</v>
      </c>
      <c r="E491" s="26">
        <v>3347.92</v>
      </c>
      <c r="F491" s="26">
        <v>10</v>
      </c>
      <c r="G491" s="27">
        <v>54.94</v>
      </c>
      <c r="H491" s="27">
        <v>54.05</v>
      </c>
      <c r="I491" s="27">
        <v>58.2</v>
      </c>
      <c r="J491" s="27">
        <v>52.1</v>
      </c>
      <c r="K491" s="25" t="s">
        <v>4084</v>
      </c>
      <c r="L491" s="25"/>
      <c r="M491"/>
      <c r="N491"/>
      <c r="O491" s="25">
        <v>16.7</v>
      </c>
      <c r="P491" s="25">
        <v>7.04</v>
      </c>
      <c r="S491" s="23">
        <f t="shared" si="24"/>
        <v>3347.9249100000002</v>
      </c>
      <c r="T491" s="23">
        <f t="shared" si="22"/>
        <v>-1</v>
      </c>
    </row>
    <row r="492" spans="1:20" ht="17.399999999999999">
      <c r="A492" s="23" t="str">
        <f t="shared" si="23"/>
        <v/>
      </c>
      <c r="B492" s="24" t="s">
        <v>815</v>
      </c>
      <c r="C492" s="12" t="s">
        <v>816</v>
      </c>
      <c r="D492" s="25" t="s">
        <v>9</v>
      </c>
      <c r="E492" s="26">
        <v>146.53</v>
      </c>
      <c r="F492" s="25"/>
      <c r="G492" s="27"/>
      <c r="H492" s="27"/>
      <c r="I492" s="27"/>
      <c r="J492" s="27"/>
      <c r="K492" s="25" t="s">
        <v>4080</v>
      </c>
      <c r="L492" s="26"/>
      <c r="M492"/>
      <c r="N492"/>
      <c r="O492" s="25">
        <v>15.16</v>
      </c>
      <c r="P492" s="25">
        <v>15.78</v>
      </c>
      <c r="S492" s="23" t="str">
        <f t="shared" si="24"/>
        <v/>
      </c>
      <c r="T492" s="23">
        <f t="shared" si="22"/>
        <v>0</v>
      </c>
    </row>
    <row r="493" spans="1:20" ht="17.399999999999999">
      <c r="A493" s="23">
        <f t="shared" si="23"/>
        <v>203</v>
      </c>
      <c r="B493" s="24" t="s">
        <v>817</v>
      </c>
      <c r="C493" s="12" t="s">
        <v>4273</v>
      </c>
      <c r="D493" s="25" t="s">
        <v>9</v>
      </c>
      <c r="E493" s="26">
        <v>102.41</v>
      </c>
      <c r="F493" s="25">
        <v>3</v>
      </c>
      <c r="G493" s="27">
        <v>30.33</v>
      </c>
      <c r="H493" s="27">
        <v>30.33</v>
      </c>
      <c r="I493" s="27">
        <v>30.33</v>
      </c>
      <c r="J493" s="27">
        <v>27</v>
      </c>
      <c r="K493" s="25" t="s">
        <v>4086</v>
      </c>
      <c r="L493" s="26"/>
      <c r="M493"/>
      <c r="N493"/>
      <c r="O493" s="25">
        <v>-3.39</v>
      </c>
      <c r="P493" s="25">
        <v>-20.79</v>
      </c>
      <c r="S493" s="23">
        <f t="shared" si="24"/>
        <v>102.41493</v>
      </c>
      <c r="T493" s="23">
        <f t="shared" si="22"/>
        <v>0</v>
      </c>
    </row>
    <row r="494" spans="1:20" ht="17.399999999999999">
      <c r="A494" s="23" t="str">
        <f t="shared" si="23"/>
        <v/>
      </c>
      <c r="B494" s="24" t="s">
        <v>818</v>
      </c>
      <c r="C494" s="12" t="s">
        <v>819</v>
      </c>
      <c r="D494" s="25" t="s">
        <v>9</v>
      </c>
      <c r="E494" s="26">
        <v>568.23</v>
      </c>
      <c r="F494" s="25"/>
      <c r="G494" s="27"/>
      <c r="H494" s="27"/>
      <c r="I494" s="27"/>
      <c r="J494" s="27"/>
      <c r="K494" s="25" t="s">
        <v>4083</v>
      </c>
      <c r="L494" s="26"/>
      <c r="M494"/>
      <c r="N494"/>
      <c r="O494" s="25">
        <v>-6.22</v>
      </c>
      <c r="P494" s="25">
        <v>-22.53</v>
      </c>
      <c r="S494" s="23" t="str">
        <f t="shared" si="24"/>
        <v/>
      </c>
      <c r="T494" s="23">
        <f t="shared" si="22"/>
        <v>0</v>
      </c>
    </row>
    <row r="495" spans="1:20" ht="17.399999999999999">
      <c r="A495" s="23" t="str">
        <f t="shared" si="23"/>
        <v/>
      </c>
      <c r="B495" s="24" t="s">
        <v>820</v>
      </c>
      <c r="C495" s="12" t="s">
        <v>821</v>
      </c>
      <c r="D495" s="25" t="s">
        <v>9</v>
      </c>
      <c r="E495" s="26">
        <v>439.22</v>
      </c>
      <c r="F495" s="25">
        <v>6</v>
      </c>
      <c r="G495" s="27">
        <v>32.6</v>
      </c>
      <c r="H495" s="27">
        <v>32.6</v>
      </c>
      <c r="I495" s="27">
        <v>32.6</v>
      </c>
      <c r="J495" s="27"/>
      <c r="K495" s="25" t="s">
        <v>4084</v>
      </c>
      <c r="L495" s="26"/>
      <c r="M495"/>
      <c r="N495"/>
      <c r="O495" s="25">
        <v>-7.15</v>
      </c>
      <c r="P495" s="25">
        <v>-21.71</v>
      </c>
      <c r="S495" s="23" t="str">
        <f t="shared" si="24"/>
        <v/>
      </c>
      <c r="T495" s="23">
        <f t="shared" si="22"/>
        <v>0</v>
      </c>
    </row>
    <row r="496" spans="1:20" ht="17.399999999999999">
      <c r="A496" s="23" t="str">
        <f t="shared" si="23"/>
        <v/>
      </c>
      <c r="B496" s="24" t="s">
        <v>822</v>
      </c>
      <c r="C496" s="12" t="s">
        <v>823</v>
      </c>
      <c r="D496" s="25" t="s">
        <v>9</v>
      </c>
      <c r="E496" s="26">
        <v>54.97</v>
      </c>
      <c r="F496" s="25"/>
      <c r="G496" s="27"/>
      <c r="H496" s="27"/>
      <c r="I496" s="27"/>
      <c r="J496" s="27"/>
      <c r="K496" s="25" t="s">
        <v>4097</v>
      </c>
      <c r="L496" s="28"/>
      <c r="M496"/>
      <c r="N496"/>
      <c r="O496" s="25">
        <v>-17.54</v>
      </c>
      <c r="P496" s="25">
        <v>49.44</v>
      </c>
      <c r="S496" s="23" t="str">
        <f t="shared" si="24"/>
        <v/>
      </c>
      <c r="T496" s="23">
        <f t="shared" si="22"/>
        <v>0</v>
      </c>
    </row>
    <row r="497" spans="1:20" ht="17.399999999999999">
      <c r="A497" s="23" t="str">
        <f t="shared" si="23"/>
        <v/>
      </c>
      <c r="B497" s="24" t="s">
        <v>824</v>
      </c>
      <c r="C497" s="12" t="s">
        <v>825</v>
      </c>
      <c r="D497" s="25" t="s">
        <v>37</v>
      </c>
      <c r="E497" s="26">
        <v>227.41</v>
      </c>
      <c r="F497" s="25"/>
      <c r="G497" s="27"/>
      <c r="H497" s="27"/>
      <c r="I497" s="27"/>
      <c r="J497" s="27"/>
      <c r="K497" s="25" t="s">
        <v>4115</v>
      </c>
      <c r="L497" s="28"/>
      <c r="M497"/>
      <c r="N497"/>
      <c r="O497" s="25">
        <v>-12.3</v>
      </c>
      <c r="P497" s="25">
        <v>-24.05</v>
      </c>
      <c r="S497" s="23" t="str">
        <f t="shared" si="24"/>
        <v/>
      </c>
      <c r="T497" s="23">
        <f t="shared" si="22"/>
        <v>0</v>
      </c>
    </row>
    <row r="498" spans="1:20" ht="17.399999999999999">
      <c r="A498" s="23" t="str">
        <f t="shared" si="23"/>
        <v/>
      </c>
      <c r="B498" s="24" t="s">
        <v>5118</v>
      </c>
      <c r="C498" s="12" t="s">
        <v>5119</v>
      </c>
      <c r="D498" s="25" t="s">
        <v>37</v>
      </c>
      <c r="E498" s="26">
        <v>65.55</v>
      </c>
      <c r="F498" s="25">
        <v>1</v>
      </c>
      <c r="G498" s="27"/>
      <c r="H498" s="27"/>
      <c r="I498" s="27"/>
      <c r="J498" s="27"/>
      <c r="K498" s="25" t="s">
        <v>4076</v>
      </c>
      <c r="L498" s="26"/>
      <c r="M498"/>
      <c r="N498"/>
      <c r="O498" s="25">
        <v>8.8000000000000007</v>
      </c>
      <c r="P498" s="25">
        <v>-39.130000000000003</v>
      </c>
      <c r="S498" s="23" t="str">
        <f t="shared" si="24"/>
        <v/>
      </c>
      <c r="T498" s="23">
        <f t="shared" si="22"/>
        <v>0</v>
      </c>
    </row>
    <row r="499" spans="1:20" ht="17.399999999999999">
      <c r="A499" s="23" t="str">
        <f t="shared" si="23"/>
        <v/>
      </c>
      <c r="B499" s="24" t="s">
        <v>826</v>
      </c>
      <c r="C499" s="12" t="s">
        <v>827</v>
      </c>
      <c r="D499" s="25" t="s">
        <v>37</v>
      </c>
      <c r="E499" s="26">
        <v>69.459999999999994</v>
      </c>
      <c r="F499" s="26"/>
      <c r="G499" s="27"/>
      <c r="H499" s="27"/>
      <c r="I499" s="27"/>
      <c r="J499" s="27"/>
      <c r="K499" s="25" t="s">
        <v>4083</v>
      </c>
      <c r="L499" s="26"/>
      <c r="M499"/>
      <c r="N499"/>
      <c r="O499" s="25">
        <v>-12.27</v>
      </c>
      <c r="P499" s="25">
        <v>-43.89</v>
      </c>
      <c r="S499" s="23" t="str">
        <f t="shared" si="24"/>
        <v/>
      </c>
      <c r="T499" s="23">
        <f t="shared" si="22"/>
        <v>0</v>
      </c>
    </row>
    <row r="500" spans="1:20" ht="17.399999999999999">
      <c r="A500" s="23" t="str">
        <f t="shared" si="23"/>
        <v/>
      </c>
      <c r="B500" s="24" t="s">
        <v>828</v>
      </c>
      <c r="C500" s="12" t="s">
        <v>829</v>
      </c>
      <c r="D500" s="25" t="s">
        <v>9</v>
      </c>
      <c r="E500" s="26">
        <v>22.13</v>
      </c>
      <c r="F500" s="25"/>
      <c r="G500" s="27"/>
      <c r="H500" s="27"/>
      <c r="I500" s="27"/>
      <c r="J500" s="27"/>
      <c r="K500" s="25" t="s">
        <v>4078</v>
      </c>
      <c r="L500" s="26"/>
      <c r="M500"/>
      <c r="N500"/>
      <c r="O500" s="25">
        <v>-40.6</v>
      </c>
      <c r="P500" s="25">
        <v>-61.24</v>
      </c>
      <c r="S500" s="23" t="str">
        <f t="shared" si="24"/>
        <v/>
      </c>
      <c r="T500" s="23">
        <f t="shared" si="22"/>
        <v>0</v>
      </c>
    </row>
    <row r="501" spans="1:20" ht="17.399999999999999">
      <c r="A501" s="23" t="str">
        <f t="shared" si="23"/>
        <v/>
      </c>
      <c r="B501" s="24" t="s">
        <v>830</v>
      </c>
      <c r="C501" s="12" t="s">
        <v>831</v>
      </c>
      <c r="D501" s="25" t="s">
        <v>9</v>
      </c>
      <c r="E501" s="26">
        <v>19.88</v>
      </c>
      <c r="F501" s="25"/>
      <c r="G501" s="27"/>
      <c r="H501" s="27"/>
      <c r="I501" s="27"/>
      <c r="J501" s="27"/>
      <c r="K501" s="25" t="s">
        <v>4109</v>
      </c>
      <c r="L501" s="25"/>
      <c r="M501"/>
      <c r="N501"/>
      <c r="O501" s="25">
        <v>0</v>
      </c>
      <c r="P501" s="25">
        <v>0</v>
      </c>
      <c r="S501" s="23" t="str">
        <f t="shared" si="24"/>
        <v/>
      </c>
      <c r="T501" s="23">
        <f t="shared" si="22"/>
        <v>0</v>
      </c>
    </row>
    <row r="502" spans="1:20" ht="17.399999999999999">
      <c r="A502" s="23" t="str">
        <f t="shared" si="23"/>
        <v/>
      </c>
      <c r="B502" s="24" t="s">
        <v>832</v>
      </c>
      <c r="C502" s="12" t="s">
        <v>833</v>
      </c>
      <c r="D502" s="25" t="s">
        <v>9</v>
      </c>
      <c r="E502" s="26">
        <v>158.79</v>
      </c>
      <c r="F502" s="25"/>
      <c r="G502" s="27"/>
      <c r="H502" s="27"/>
      <c r="I502" s="27"/>
      <c r="J502" s="27"/>
      <c r="K502" s="25" t="s">
        <v>4088</v>
      </c>
      <c r="L502" s="25"/>
      <c r="M502"/>
      <c r="N502"/>
      <c r="O502" s="25">
        <v>-1.52</v>
      </c>
      <c r="P502" s="25">
        <v>-15.09</v>
      </c>
      <c r="S502" s="23" t="str">
        <f t="shared" si="24"/>
        <v/>
      </c>
      <c r="T502" s="23">
        <f t="shared" si="22"/>
        <v>0</v>
      </c>
    </row>
    <row r="503" spans="1:20" ht="17.399999999999999">
      <c r="A503" s="23" t="str">
        <f t="shared" si="23"/>
        <v/>
      </c>
      <c r="B503" s="24" t="s">
        <v>834</v>
      </c>
      <c r="C503" s="12" t="s">
        <v>835</v>
      </c>
      <c r="D503" s="25" t="s">
        <v>9</v>
      </c>
      <c r="E503" s="26">
        <v>17.34</v>
      </c>
      <c r="F503" s="25"/>
      <c r="G503" s="27"/>
      <c r="H503" s="27"/>
      <c r="I503" s="27"/>
      <c r="J503" s="27"/>
      <c r="K503" s="25" t="s">
        <v>4107</v>
      </c>
      <c r="L503" s="25"/>
      <c r="M503"/>
      <c r="N503"/>
      <c r="O503" s="25">
        <v>-28.13</v>
      </c>
      <c r="P503" s="25">
        <v>-43.12</v>
      </c>
      <c r="S503" s="23" t="str">
        <f t="shared" si="24"/>
        <v/>
      </c>
      <c r="T503" s="23">
        <f t="shared" si="22"/>
        <v>0</v>
      </c>
    </row>
    <row r="504" spans="1:20" ht="17.399999999999999">
      <c r="A504" s="23" t="str">
        <f t="shared" si="23"/>
        <v/>
      </c>
      <c r="B504" s="24" t="s">
        <v>836</v>
      </c>
      <c r="C504" s="12" t="s">
        <v>4957</v>
      </c>
      <c r="D504" s="25" t="s">
        <v>9</v>
      </c>
      <c r="E504" s="26">
        <v>384.77</v>
      </c>
      <c r="F504" s="25"/>
      <c r="G504" s="27"/>
      <c r="H504" s="27"/>
      <c r="I504" s="27"/>
      <c r="J504" s="27"/>
      <c r="K504" s="25" t="s">
        <v>2625</v>
      </c>
      <c r="L504" s="25"/>
      <c r="M504"/>
      <c r="N504"/>
      <c r="O504" s="25">
        <v>-4.53</v>
      </c>
      <c r="P504" s="25">
        <v>-11.2</v>
      </c>
      <c r="S504" s="23" t="str">
        <f t="shared" si="24"/>
        <v/>
      </c>
      <c r="T504" s="23">
        <f t="shared" si="22"/>
        <v>0</v>
      </c>
    </row>
    <row r="505" spans="1:20" ht="17.399999999999999">
      <c r="A505" s="23" t="str">
        <f t="shared" si="23"/>
        <v/>
      </c>
      <c r="B505" s="24" t="s">
        <v>837</v>
      </c>
      <c r="C505" s="12" t="s">
        <v>5018</v>
      </c>
      <c r="D505" s="25" t="s">
        <v>9</v>
      </c>
      <c r="E505" s="26">
        <v>112.93</v>
      </c>
      <c r="F505" s="26"/>
      <c r="G505" s="27"/>
      <c r="H505" s="27"/>
      <c r="I505" s="27"/>
      <c r="J505" s="27"/>
      <c r="K505" s="25" t="s">
        <v>4088</v>
      </c>
      <c r="L505" s="25"/>
      <c r="M505"/>
      <c r="N505"/>
      <c r="O505" s="25">
        <v>-9.23</v>
      </c>
      <c r="P505" s="25">
        <v>-50.35</v>
      </c>
      <c r="S505" s="23" t="str">
        <f t="shared" si="24"/>
        <v/>
      </c>
      <c r="T505" s="23">
        <f t="shared" si="22"/>
        <v>0</v>
      </c>
    </row>
    <row r="506" spans="1:20" ht="17.399999999999999">
      <c r="A506" s="23" t="str">
        <f t="shared" si="23"/>
        <v/>
      </c>
      <c r="B506" s="24" t="s">
        <v>838</v>
      </c>
      <c r="C506" s="12" t="s">
        <v>839</v>
      </c>
      <c r="D506" s="25" t="s">
        <v>37</v>
      </c>
      <c r="E506" s="26">
        <v>49.7</v>
      </c>
      <c r="F506" s="25"/>
      <c r="G506" s="27"/>
      <c r="H506" s="27"/>
      <c r="I506" s="27"/>
      <c r="J506" s="27"/>
      <c r="K506" s="25" t="s">
        <v>4117</v>
      </c>
      <c r="L506" s="28"/>
      <c r="M506"/>
      <c r="N506"/>
      <c r="O506" s="25">
        <v>-10.43</v>
      </c>
      <c r="P506" s="25">
        <v>-27.31</v>
      </c>
      <c r="S506" s="23" t="str">
        <f t="shared" si="24"/>
        <v/>
      </c>
      <c r="T506" s="23">
        <f t="shared" si="22"/>
        <v>0</v>
      </c>
    </row>
    <row r="507" spans="1:20" ht="17.399999999999999">
      <c r="A507" s="23" t="str">
        <f t="shared" si="23"/>
        <v/>
      </c>
      <c r="B507" s="24" t="s">
        <v>840</v>
      </c>
      <c r="C507" s="12" t="s">
        <v>841</v>
      </c>
      <c r="D507" s="25" t="s">
        <v>37</v>
      </c>
      <c r="E507" s="26">
        <v>499.2</v>
      </c>
      <c r="F507" s="25"/>
      <c r="G507" s="27"/>
      <c r="H507" s="27"/>
      <c r="I507" s="27"/>
      <c r="J507" s="27"/>
      <c r="K507" s="25" t="s">
        <v>4085</v>
      </c>
      <c r="L507" s="26"/>
      <c r="M507"/>
      <c r="N507"/>
      <c r="O507" s="25">
        <v>-12.61</v>
      </c>
      <c r="P507" s="25">
        <v>-29.89</v>
      </c>
      <c r="S507" s="23" t="str">
        <f t="shared" si="24"/>
        <v/>
      </c>
      <c r="T507" s="23">
        <f t="shared" si="22"/>
        <v>0</v>
      </c>
    </row>
    <row r="508" spans="1:20" ht="17.399999999999999">
      <c r="A508" s="23">
        <f t="shared" si="23"/>
        <v>27</v>
      </c>
      <c r="B508" s="24" t="s">
        <v>842</v>
      </c>
      <c r="C508" s="12" t="s">
        <v>843</v>
      </c>
      <c r="D508" s="25" t="s">
        <v>9</v>
      </c>
      <c r="E508" s="26">
        <v>24137.85</v>
      </c>
      <c r="F508" s="25">
        <v>16</v>
      </c>
      <c r="G508" s="27">
        <v>3579.9</v>
      </c>
      <c r="H508" s="27">
        <v>3538.84</v>
      </c>
      <c r="I508" s="27">
        <v>3746.33</v>
      </c>
      <c r="J508" s="27">
        <v>4242.5</v>
      </c>
      <c r="K508" s="25" t="s">
        <v>2625</v>
      </c>
      <c r="L508" s="26"/>
      <c r="M508"/>
      <c r="N508"/>
      <c r="O508" s="25">
        <v>-2.72</v>
      </c>
      <c r="P508" s="25">
        <v>-13.96</v>
      </c>
      <c r="S508" s="23">
        <f t="shared" si="24"/>
        <v>24137.855079999998</v>
      </c>
      <c r="T508" s="23">
        <f t="shared" si="22"/>
        <v>0</v>
      </c>
    </row>
    <row r="509" spans="1:20" ht="17.399999999999999">
      <c r="A509" s="23" t="str">
        <f t="shared" si="23"/>
        <v/>
      </c>
      <c r="B509" s="24" t="s">
        <v>844</v>
      </c>
      <c r="C509" s="12" t="s">
        <v>845</v>
      </c>
      <c r="D509" s="25" t="s">
        <v>9</v>
      </c>
      <c r="E509" s="26">
        <v>316.32</v>
      </c>
      <c r="F509" s="26"/>
      <c r="G509" s="27"/>
      <c r="H509" s="27"/>
      <c r="I509" s="27"/>
      <c r="J509" s="27"/>
      <c r="K509" s="25" t="s">
        <v>4089</v>
      </c>
      <c r="L509" s="25"/>
      <c r="M509"/>
      <c r="N509"/>
      <c r="O509" s="25">
        <v>-23.14</v>
      </c>
      <c r="P509" s="25">
        <v>-9.4600000000000009</v>
      </c>
      <c r="S509" s="23" t="str">
        <f t="shared" si="24"/>
        <v/>
      </c>
      <c r="T509" s="23">
        <f t="shared" si="22"/>
        <v>0</v>
      </c>
    </row>
    <row r="510" spans="1:20" ht="17.399999999999999">
      <c r="A510" s="23" t="str">
        <f t="shared" si="23"/>
        <v/>
      </c>
      <c r="B510" s="24" t="s">
        <v>846</v>
      </c>
      <c r="C510" s="12" t="s">
        <v>847</v>
      </c>
      <c r="D510" s="25" t="s">
        <v>9</v>
      </c>
      <c r="E510" s="26">
        <v>133.87</v>
      </c>
      <c r="F510" s="25"/>
      <c r="G510" s="27"/>
      <c r="H510" s="27"/>
      <c r="I510" s="27"/>
      <c r="J510" s="27"/>
      <c r="K510" s="25" t="s">
        <v>4087</v>
      </c>
      <c r="L510" s="25"/>
      <c r="M510"/>
      <c r="N510"/>
      <c r="O510" s="25">
        <v>-4.18</v>
      </c>
      <c r="P510" s="25">
        <v>-6.24</v>
      </c>
      <c r="S510" s="23" t="str">
        <f t="shared" si="24"/>
        <v/>
      </c>
      <c r="T510" s="23">
        <f t="shared" si="22"/>
        <v>0</v>
      </c>
    </row>
    <row r="511" spans="1:20" ht="17.399999999999999">
      <c r="A511" s="23" t="str">
        <f t="shared" si="23"/>
        <v/>
      </c>
      <c r="B511" s="24" t="s">
        <v>848</v>
      </c>
      <c r="C511" s="12" t="s">
        <v>849</v>
      </c>
      <c r="D511" s="25" t="s">
        <v>9</v>
      </c>
      <c r="E511" s="26">
        <v>65.05</v>
      </c>
      <c r="F511" s="25"/>
      <c r="G511" s="27"/>
      <c r="H511" s="27"/>
      <c r="I511" s="27"/>
      <c r="J511" s="27"/>
      <c r="K511" s="25" t="s">
        <v>4078</v>
      </c>
      <c r="L511" s="25"/>
      <c r="M511"/>
      <c r="N511"/>
      <c r="O511" s="25">
        <v>-6.55</v>
      </c>
      <c r="P511" s="25">
        <v>-15.23</v>
      </c>
      <c r="S511" s="23" t="str">
        <f t="shared" si="24"/>
        <v/>
      </c>
      <c r="T511" s="23">
        <f t="shared" si="22"/>
        <v>0</v>
      </c>
    </row>
    <row r="512" spans="1:20" ht="17.399999999999999">
      <c r="A512" s="23" t="str">
        <f t="shared" si="23"/>
        <v/>
      </c>
      <c r="B512" s="24" t="s">
        <v>850</v>
      </c>
      <c r="C512" s="12" t="s">
        <v>2912</v>
      </c>
      <c r="D512" s="25" t="s">
        <v>37</v>
      </c>
      <c r="E512" s="26">
        <v>16.75</v>
      </c>
      <c r="F512" s="25"/>
      <c r="G512" s="27"/>
      <c r="H512" s="27"/>
      <c r="I512" s="27"/>
      <c r="J512" s="27"/>
      <c r="K512" s="25" t="s">
        <v>4083</v>
      </c>
      <c r="L512" s="26"/>
      <c r="M512"/>
      <c r="N512"/>
      <c r="O512" s="25">
        <v>-31.22</v>
      </c>
      <c r="P512" s="25">
        <v>-42.57</v>
      </c>
      <c r="S512" s="23" t="str">
        <f t="shared" si="24"/>
        <v/>
      </c>
      <c r="T512" s="23">
        <f t="shared" si="22"/>
        <v>0</v>
      </c>
    </row>
    <row r="513" spans="1:20" ht="17.399999999999999">
      <c r="A513" s="23" t="str">
        <f t="shared" si="23"/>
        <v/>
      </c>
      <c r="B513" s="24" t="s">
        <v>851</v>
      </c>
      <c r="C513" s="12" t="s">
        <v>4681</v>
      </c>
      <c r="D513" s="25" t="s">
        <v>37</v>
      </c>
      <c r="E513" s="26">
        <v>61.2</v>
      </c>
      <c r="F513" s="26"/>
      <c r="G513" s="27"/>
      <c r="H513" s="27"/>
      <c r="I513" s="27"/>
      <c r="J513" s="27"/>
      <c r="K513" s="25" t="s">
        <v>4086</v>
      </c>
      <c r="L513" s="25"/>
      <c r="M513"/>
      <c r="N513"/>
      <c r="O513" s="25">
        <v>-3.49</v>
      </c>
      <c r="P513" s="25">
        <v>-25.14</v>
      </c>
      <c r="S513" s="23" t="str">
        <f t="shared" si="24"/>
        <v/>
      </c>
      <c r="T513" s="23">
        <f t="shared" si="22"/>
        <v>0</v>
      </c>
    </row>
    <row r="514" spans="1:20" ht="17.399999999999999">
      <c r="A514" s="23">
        <f t="shared" si="23"/>
        <v>57</v>
      </c>
      <c r="B514" s="24" t="s">
        <v>852</v>
      </c>
      <c r="C514" s="12" t="s">
        <v>853</v>
      </c>
      <c r="D514" s="25" t="s">
        <v>9</v>
      </c>
      <c r="E514" s="26">
        <v>10064.11</v>
      </c>
      <c r="F514" s="25">
        <v>18</v>
      </c>
      <c r="G514" s="27">
        <v>548.63</v>
      </c>
      <c r="H514" s="27">
        <v>548.63</v>
      </c>
      <c r="I514" s="27">
        <v>594.4</v>
      </c>
      <c r="J514" s="27">
        <v>594.4</v>
      </c>
      <c r="K514" s="25" t="s">
        <v>4095</v>
      </c>
      <c r="L514" s="25"/>
      <c r="M514"/>
      <c r="N514"/>
      <c r="O514" s="25">
        <v>-9.48</v>
      </c>
      <c r="P514" s="25">
        <v>14.53</v>
      </c>
      <c r="S514" s="23">
        <f t="shared" si="24"/>
        <v>10064.11514</v>
      </c>
      <c r="T514" s="23">
        <f t="shared" si="22"/>
        <v>0</v>
      </c>
    </row>
    <row r="515" spans="1:20" ht="17.399999999999999">
      <c r="A515" s="23" t="str">
        <f t="shared" si="23"/>
        <v/>
      </c>
      <c r="B515" s="24" t="s">
        <v>854</v>
      </c>
      <c r="C515" s="12" t="s">
        <v>4149</v>
      </c>
      <c r="D515" s="25" t="s">
        <v>9</v>
      </c>
      <c r="E515" s="26">
        <v>522.04999999999995</v>
      </c>
      <c r="F515" s="25">
        <v>1</v>
      </c>
      <c r="G515" s="27">
        <v>46.05</v>
      </c>
      <c r="H515" s="27">
        <v>32.6</v>
      </c>
      <c r="I515" s="27">
        <v>40</v>
      </c>
      <c r="J515" s="27">
        <v>32.6</v>
      </c>
      <c r="K515" s="25" t="s">
        <v>4090</v>
      </c>
      <c r="L515" s="25"/>
      <c r="M515"/>
      <c r="N515"/>
      <c r="O515" s="25">
        <v>-6.95</v>
      </c>
      <c r="P515" s="25">
        <v>-4.22</v>
      </c>
      <c r="S515" s="23" t="str">
        <f t="shared" si="24"/>
        <v/>
      </c>
      <c r="T515" s="23">
        <f t="shared" si="22"/>
        <v>0</v>
      </c>
    </row>
    <row r="516" spans="1:20" ht="17.399999999999999">
      <c r="A516" s="23" t="str">
        <f t="shared" si="23"/>
        <v/>
      </c>
      <c r="B516" s="24" t="s">
        <v>855</v>
      </c>
      <c r="C516" s="12" t="s">
        <v>856</v>
      </c>
      <c r="D516" s="25" t="s">
        <v>9</v>
      </c>
      <c r="E516" s="26">
        <v>166.4</v>
      </c>
      <c r="F516" s="25"/>
      <c r="G516" s="27"/>
      <c r="H516" s="27"/>
      <c r="I516" s="27"/>
      <c r="J516" s="27"/>
      <c r="K516" s="25" t="s">
        <v>4078</v>
      </c>
      <c r="L516" s="25"/>
      <c r="M516"/>
      <c r="N516"/>
      <c r="O516" s="25">
        <v>-1.42</v>
      </c>
      <c r="P516" s="25">
        <v>-2.35</v>
      </c>
      <c r="S516" s="23" t="str">
        <f t="shared" si="24"/>
        <v/>
      </c>
      <c r="T516" s="23">
        <f t="shared" si="22"/>
        <v>0</v>
      </c>
    </row>
    <row r="517" spans="1:20" ht="17.399999999999999">
      <c r="A517" s="23" t="str">
        <f t="shared" si="23"/>
        <v/>
      </c>
      <c r="B517" s="24" t="s">
        <v>857</v>
      </c>
      <c r="C517" s="12" t="s">
        <v>858</v>
      </c>
      <c r="D517" s="25" t="s">
        <v>9</v>
      </c>
      <c r="E517" s="26">
        <v>181.35</v>
      </c>
      <c r="F517" s="25">
        <v>1</v>
      </c>
      <c r="G517" s="27">
        <v>4.8</v>
      </c>
      <c r="H517" s="27">
        <v>4.8</v>
      </c>
      <c r="I517" s="27"/>
      <c r="J517" s="27"/>
      <c r="K517" s="25" t="s">
        <v>4076</v>
      </c>
      <c r="L517" s="26"/>
      <c r="M517"/>
      <c r="N517"/>
      <c r="O517" s="25">
        <v>-3.27</v>
      </c>
      <c r="P517" s="25">
        <v>-7.41</v>
      </c>
      <c r="S517" s="23" t="str">
        <f t="shared" si="24"/>
        <v/>
      </c>
      <c r="T517" s="23">
        <f t="shared" si="22"/>
        <v>0</v>
      </c>
    </row>
    <row r="518" spans="1:20" ht="17.399999999999999">
      <c r="A518" s="23" t="str">
        <f t="shared" si="23"/>
        <v/>
      </c>
      <c r="B518" s="24" t="s">
        <v>859</v>
      </c>
      <c r="C518" s="12" t="s">
        <v>860</v>
      </c>
      <c r="D518" s="25" t="s">
        <v>9</v>
      </c>
      <c r="E518" s="26">
        <v>390.49</v>
      </c>
      <c r="F518" s="26"/>
      <c r="G518" s="27"/>
      <c r="H518" s="27"/>
      <c r="I518" s="27"/>
      <c r="J518" s="27"/>
      <c r="K518" s="25" t="s">
        <v>4083</v>
      </c>
      <c r="L518" s="26"/>
      <c r="M518"/>
      <c r="N518"/>
      <c r="O518" s="25">
        <v>4.1900000000000004</v>
      </c>
      <c r="P518" s="25">
        <v>-23.64</v>
      </c>
      <c r="S518" s="23" t="str">
        <f t="shared" si="24"/>
        <v/>
      </c>
      <c r="T518" s="23">
        <f t="shared" si="22"/>
        <v>0</v>
      </c>
    </row>
    <row r="519" spans="1:20" ht="17.399999999999999">
      <c r="A519" s="23" t="str">
        <f t="shared" si="23"/>
        <v/>
      </c>
      <c r="B519" s="24" t="s">
        <v>861</v>
      </c>
      <c r="C519" s="12" t="s">
        <v>862</v>
      </c>
      <c r="D519" s="25" t="s">
        <v>37</v>
      </c>
      <c r="E519" s="26">
        <v>34.35</v>
      </c>
      <c r="F519" s="25"/>
      <c r="G519" s="27"/>
      <c r="H519" s="27"/>
      <c r="I519" s="27"/>
      <c r="J519" s="27"/>
      <c r="K519" s="25" t="s">
        <v>4109</v>
      </c>
      <c r="L519" s="25"/>
      <c r="M519"/>
      <c r="N519"/>
      <c r="O519" s="25">
        <v>-28.7</v>
      </c>
      <c r="P519" s="25">
        <v>-33.65</v>
      </c>
      <c r="S519" s="23" t="str">
        <f t="shared" si="24"/>
        <v/>
      </c>
      <c r="T519" s="23">
        <f t="shared" si="22"/>
        <v>0</v>
      </c>
    </row>
    <row r="520" spans="1:20" ht="17.399999999999999">
      <c r="A520" s="23" t="str">
        <f t="shared" si="23"/>
        <v/>
      </c>
      <c r="B520" s="24" t="s">
        <v>863</v>
      </c>
      <c r="C520" s="12" t="s">
        <v>4970</v>
      </c>
      <c r="D520" s="25" t="s">
        <v>9</v>
      </c>
      <c r="E520" s="26">
        <v>408.76</v>
      </c>
      <c r="F520" s="26"/>
      <c r="G520" s="27"/>
      <c r="H520" s="27"/>
      <c r="I520" s="27"/>
      <c r="J520" s="27"/>
      <c r="K520" s="25" t="s">
        <v>4095</v>
      </c>
      <c r="L520" s="25"/>
      <c r="M520"/>
      <c r="N520"/>
      <c r="O520" s="25">
        <v>-13.24</v>
      </c>
      <c r="P520" s="25">
        <v>-25.92</v>
      </c>
      <c r="S520" s="23" t="str">
        <f t="shared" si="24"/>
        <v/>
      </c>
      <c r="T520" s="23">
        <f t="shared" si="22"/>
        <v>0</v>
      </c>
    </row>
    <row r="521" spans="1:20" ht="17.399999999999999">
      <c r="A521" s="23" t="str">
        <f t="shared" si="23"/>
        <v/>
      </c>
      <c r="B521" s="24" t="s">
        <v>864</v>
      </c>
      <c r="C521" s="12" t="s">
        <v>4161</v>
      </c>
      <c r="D521" s="25" t="s">
        <v>37</v>
      </c>
      <c r="E521" s="26">
        <v>26.3</v>
      </c>
      <c r="F521" s="25"/>
      <c r="G521" s="27"/>
      <c r="H521" s="27"/>
      <c r="I521" s="27"/>
      <c r="J521" s="27"/>
      <c r="K521" s="25" t="s">
        <v>4113</v>
      </c>
      <c r="L521" s="25"/>
      <c r="M521"/>
      <c r="N521"/>
      <c r="O521" s="25">
        <v>-15.55</v>
      </c>
      <c r="P521" s="25">
        <v>-35.659999999999997</v>
      </c>
      <c r="S521" s="23" t="str">
        <f t="shared" si="24"/>
        <v/>
      </c>
      <c r="T521" s="23">
        <f t="shared" si="22"/>
        <v>0</v>
      </c>
    </row>
    <row r="522" spans="1:20" ht="17.399999999999999">
      <c r="A522" s="23" t="str">
        <f t="shared" si="23"/>
        <v/>
      </c>
      <c r="B522" s="24" t="s">
        <v>865</v>
      </c>
      <c r="C522" s="12" t="s">
        <v>866</v>
      </c>
      <c r="D522" s="25" t="s">
        <v>9</v>
      </c>
      <c r="E522" s="26">
        <v>109.41</v>
      </c>
      <c r="F522" s="26"/>
      <c r="G522" s="27"/>
      <c r="H522" s="27"/>
      <c r="I522" s="27"/>
      <c r="J522" s="27"/>
      <c r="K522" s="25" t="s">
        <v>2625</v>
      </c>
      <c r="L522" s="25"/>
      <c r="M522"/>
      <c r="N522"/>
      <c r="O522" s="25">
        <v>-4.9000000000000004</v>
      </c>
      <c r="P522" s="25">
        <v>-20.93</v>
      </c>
      <c r="S522" s="23" t="str">
        <f t="shared" si="24"/>
        <v/>
      </c>
      <c r="T522" s="23">
        <f t="shared" si="22"/>
        <v>0</v>
      </c>
    </row>
    <row r="523" spans="1:20" ht="17.399999999999999">
      <c r="A523" s="23" t="str">
        <f t="shared" si="23"/>
        <v/>
      </c>
      <c r="B523" s="24" t="s">
        <v>2945</v>
      </c>
      <c r="C523" s="12" t="s">
        <v>2966</v>
      </c>
      <c r="D523" s="25" t="s">
        <v>9</v>
      </c>
      <c r="E523" s="26">
        <v>103.94</v>
      </c>
      <c r="F523" s="25"/>
      <c r="G523" s="27"/>
      <c r="H523" s="27"/>
      <c r="I523" s="27"/>
      <c r="J523" s="27"/>
      <c r="K523" s="25" t="s">
        <v>4085</v>
      </c>
      <c r="L523" s="25"/>
      <c r="M523"/>
      <c r="N523"/>
      <c r="O523" s="25">
        <v>-20.94</v>
      </c>
      <c r="P523" s="25">
        <v>-21.88</v>
      </c>
      <c r="S523" s="23" t="str">
        <f t="shared" si="24"/>
        <v/>
      </c>
      <c r="T523" s="23">
        <f t="shared" si="22"/>
        <v>0</v>
      </c>
    </row>
    <row r="524" spans="1:20" ht="17.399999999999999">
      <c r="A524" s="23" t="str">
        <f t="shared" si="23"/>
        <v/>
      </c>
      <c r="B524" s="24" t="s">
        <v>3127</v>
      </c>
      <c r="C524" s="12" t="s">
        <v>4730</v>
      </c>
      <c r="D524" s="25" t="s">
        <v>37</v>
      </c>
      <c r="E524" s="26">
        <v>187.34</v>
      </c>
      <c r="F524" s="25"/>
      <c r="G524" s="27"/>
      <c r="H524" s="27"/>
      <c r="I524" s="27"/>
      <c r="J524" s="27"/>
      <c r="K524" s="25" t="s">
        <v>4080</v>
      </c>
      <c r="L524" s="25"/>
      <c r="M524"/>
      <c r="N524"/>
      <c r="O524" s="25">
        <v>0</v>
      </c>
      <c r="P524" s="25">
        <v>0</v>
      </c>
      <c r="S524" s="23" t="str">
        <f t="shared" si="24"/>
        <v/>
      </c>
      <c r="T524" s="23">
        <f t="shared" si="22"/>
        <v>0</v>
      </c>
    </row>
    <row r="525" spans="1:20" ht="17.399999999999999">
      <c r="A525" s="23" t="str">
        <f t="shared" si="23"/>
        <v/>
      </c>
      <c r="B525" s="24" t="s">
        <v>867</v>
      </c>
      <c r="C525" s="12" t="s">
        <v>868</v>
      </c>
      <c r="D525" s="25" t="s">
        <v>9</v>
      </c>
      <c r="E525" s="26">
        <v>289.23</v>
      </c>
      <c r="F525" s="25"/>
      <c r="G525" s="27"/>
      <c r="H525" s="27"/>
      <c r="I525" s="27"/>
      <c r="J525" s="27"/>
      <c r="K525" s="25" t="s">
        <v>4104</v>
      </c>
      <c r="L525" s="25"/>
      <c r="M525"/>
      <c r="N525"/>
      <c r="O525" s="25">
        <v>-10.82</v>
      </c>
      <c r="P525" s="25">
        <v>-33.549999999999997</v>
      </c>
      <c r="S525" s="23" t="str">
        <f t="shared" si="24"/>
        <v/>
      </c>
      <c r="T525" s="23">
        <f t="shared" si="22"/>
        <v>0</v>
      </c>
    </row>
    <row r="526" spans="1:20" ht="17.399999999999999">
      <c r="A526" s="23" t="str">
        <f t="shared" si="23"/>
        <v/>
      </c>
      <c r="B526" s="24" t="s">
        <v>869</v>
      </c>
      <c r="C526" s="12" t="s">
        <v>2750</v>
      </c>
      <c r="D526" s="25" t="s">
        <v>9</v>
      </c>
      <c r="E526" s="26">
        <v>163.85</v>
      </c>
      <c r="F526" s="25"/>
      <c r="G526" s="27"/>
      <c r="H526" s="27"/>
      <c r="I526" s="27"/>
      <c r="J526" s="27"/>
      <c r="K526" s="25" t="s">
        <v>4103</v>
      </c>
      <c r="L526" s="25"/>
      <c r="M526"/>
      <c r="N526"/>
      <c r="O526" s="25">
        <v>-1.2</v>
      </c>
      <c r="P526" s="25">
        <v>-23.36</v>
      </c>
      <c r="S526" s="23" t="str">
        <f t="shared" si="24"/>
        <v/>
      </c>
      <c r="T526" s="23">
        <f t="shared" ref="T526:T589" si="25">IF(AND(G526&lt;H526,I526&lt;J526,H526&lt;J526),1,IF(AND(G526&gt;H526,I526&gt;J526,H526&gt;J526),-1,0))</f>
        <v>0</v>
      </c>
    </row>
    <row r="527" spans="1:20" ht="17.399999999999999">
      <c r="A527" s="23" t="str">
        <f t="shared" ref="A527:A590" si="26">IF(ISERROR(RANK(S527,$S$14:$S$3000,)),"",RANK(S527,$S$14:$S$3000,))</f>
        <v/>
      </c>
      <c r="B527" s="24" t="s">
        <v>870</v>
      </c>
      <c r="C527" s="12" t="s">
        <v>871</v>
      </c>
      <c r="D527" s="25" t="s">
        <v>37</v>
      </c>
      <c r="E527" s="26">
        <v>24.03</v>
      </c>
      <c r="F527" s="26"/>
      <c r="G527" s="27"/>
      <c r="H527" s="27"/>
      <c r="I527" s="27"/>
      <c r="J527" s="27"/>
      <c r="K527" s="25" t="s">
        <v>4107</v>
      </c>
      <c r="L527" s="25"/>
      <c r="M527"/>
      <c r="N527"/>
      <c r="O527" s="25">
        <v>6.71</v>
      </c>
      <c r="P527" s="25">
        <v>-8.57</v>
      </c>
      <c r="S527" s="23" t="str">
        <f t="shared" ref="S527:S590" si="27">IF(OR(F527&lt;=$F$8,ISBLANK(G527),ISBLANK(H527),ISBLANK(J527),ISBLANK(I527)),"",E527+ROW()/100000)</f>
        <v/>
      </c>
      <c r="T527" s="23">
        <f t="shared" si="25"/>
        <v>0</v>
      </c>
    </row>
    <row r="528" spans="1:20" ht="17.399999999999999">
      <c r="A528" s="23" t="str">
        <f t="shared" si="26"/>
        <v/>
      </c>
      <c r="B528" s="24" t="s">
        <v>872</v>
      </c>
      <c r="C528" s="12" t="s">
        <v>873</v>
      </c>
      <c r="D528" s="25" t="s">
        <v>37</v>
      </c>
      <c r="E528" s="26">
        <v>28.65</v>
      </c>
      <c r="F528" s="25"/>
      <c r="G528" s="27"/>
      <c r="H528" s="27"/>
      <c r="I528" s="27"/>
      <c r="J528" s="27"/>
      <c r="K528" s="25" t="s">
        <v>4086</v>
      </c>
      <c r="L528" s="25"/>
      <c r="M528"/>
      <c r="N528"/>
      <c r="O528" s="25">
        <v>-2.58</v>
      </c>
      <c r="P528" s="25">
        <v>-20.03</v>
      </c>
      <c r="S528" s="23" t="str">
        <f t="shared" si="27"/>
        <v/>
      </c>
      <c r="T528" s="23">
        <f t="shared" si="25"/>
        <v>0</v>
      </c>
    </row>
    <row r="529" spans="1:20" ht="17.399999999999999">
      <c r="A529" s="23" t="str">
        <f t="shared" si="26"/>
        <v/>
      </c>
      <c r="B529" s="24" t="s">
        <v>874</v>
      </c>
      <c r="C529" s="12" t="s">
        <v>875</v>
      </c>
      <c r="D529" s="25" t="s">
        <v>9</v>
      </c>
      <c r="E529" s="26">
        <v>40.39</v>
      </c>
      <c r="F529" s="26"/>
      <c r="G529" s="27"/>
      <c r="H529" s="27"/>
      <c r="I529" s="27"/>
      <c r="J529" s="27"/>
      <c r="K529" s="25" t="s">
        <v>4089</v>
      </c>
      <c r="L529" s="26"/>
      <c r="M529"/>
      <c r="N529"/>
      <c r="O529" s="25">
        <v>0</v>
      </c>
      <c r="P529" s="25">
        <v>-3.62</v>
      </c>
      <c r="S529" s="23" t="str">
        <f t="shared" si="27"/>
        <v/>
      </c>
      <c r="T529" s="23">
        <f t="shared" si="25"/>
        <v>0</v>
      </c>
    </row>
    <row r="530" spans="1:20" ht="17.399999999999999">
      <c r="A530" s="23" t="str">
        <f t="shared" si="26"/>
        <v/>
      </c>
      <c r="B530" s="24" t="s">
        <v>876</v>
      </c>
      <c r="C530" s="12" t="s">
        <v>877</v>
      </c>
      <c r="D530" s="25" t="s">
        <v>9</v>
      </c>
      <c r="E530" s="26">
        <v>43.53</v>
      </c>
      <c r="F530" s="26"/>
      <c r="G530" s="27"/>
      <c r="H530" s="27"/>
      <c r="I530" s="27"/>
      <c r="J530" s="27"/>
      <c r="K530" s="25" t="s">
        <v>4076</v>
      </c>
      <c r="L530" s="25"/>
      <c r="M530"/>
      <c r="N530"/>
      <c r="O530" s="25">
        <v>-9.85</v>
      </c>
      <c r="P530" s="25">
        <v>-30.67</v>
      </c>
      <c r="S530" s="23" t="str">
        <f t="shared" si="27"/>
        <v/>
      </c>
      <c r="T530" s="23">
        <f t="shared" si="25"/>
        <v>0</v>
      </c>
    </row>
    <row r="531" spans="1:20" ht="17.399999999999999">
      <c r="A531" s="23" t="str">
        <f t="shared" si="26"/>
        <v/>
      </c>
      <c r="B531" s="24" t="s">
        <v>878</v>
      </c>
      <c r="C531" s="12" t="s">
        <v>879</v>
      </c>
      <c r="D531" s="25" t="s">
        <v>37</v>
      </c>
      <c r="E531" s="26">
        <v>20.58</v>
      </c>
      <c r="F531" s="25"/>
      <c r="G531" s="27"/>
      <c r="H531" s="27"/>
      <c r="I531" s="27"/>
      <c r="J531" s="27"/>
      <c r="K531" s="25" t="s">
        <v>4107</v>
      </c>
      <c r="L531" s="25"/>
      <c r="M531"/>
      <c r="N531"/>
      <c r="O531" s="25">
        <v>-2.88</v>
      </c>
      <c r="P531" s="25">
        <v>-8.68</v>
      </c>
      <c r="S531" s="23" t="str">
        <f t="shared" si="27"/>
        <v/>
      </c>
      <c r="T531" s="23">
        <f t="shared" si="25"/>
        <v>0</v>
      </c>
    </row>
    <row r="532" spans="1:20" ht="17.399999999999999">
      <c r="A532" s="23" t="str">
        <f t="shared" si="26"/>
        <v/>
      </c>
      <c r="B532" s="24" t="s">
        <v>880</v>
      </c>
      <c r="C532" s="12" t="s">
        <v>881</v>
      </c>
      <c r="D532" s="25" t="s">
        <v>9</v>
      </c>
      <c r="E532" s="26">
        <v>81.59</v>
      </c>
      <c r="F532" s="26"/>
      <c r="G532" s="27">
        <v>8.6</v>
      </c>
      <c r="H532" s="27"/>
      <c r="I532" s="27"/>
      <c r="J532" s="27"/>
      <c r="K532" s="25" t="s">
        <v>4085</v>
      </c>
      <c r="L532" s="26"/>
      <c r="M532"/>
      <c r="N532"/>
      <c r="O532" s="25">
        <v>-0.34</v>
      </c>
      <c r="P532" s="25">
        <v>-23.06</v>
      </c>
      <c r="S532" s="23" t="str">
        <f t="shared" si="27"/>
        <v/>
      </c>
      <c r="T532" s="23">
        <f t="shared" si="25"/>
        <v>0</v>
      </c>
    </row>
    <row r="533" spans="1:20" ht="17.399999999999999">
      <c r="A533" s="23" t="str">
        <f t="shared" si="26"/>
        <v/>
      </c>
      <c r="B533" s="24" t="s">
        <v>882</v>
      </c>
      <c r="C533" s="12" t="s">
        <v>883</v>
      </c>
      <c r="D533" s="25" t="s">
        <v>9</v>
      </c>
      <c r="E533" s="26">
        <v>266.81</v>
      </c>
      <c r="F533" s="25"/>
      <c r="G533" s="27"/>
      <c r="H533" s="27"/>
      <c r="I533" s="27"/>
      <c r="J533" s="27"/>
      <c r="K533" s="25" t="s">
        <v>2625</v>
      </c>
      <c r="L533" s="25"/>
      <c r="M533"/>
      <c r="N533"/>
      <c r="O533" s="25">
        <v>-4.26</v>
      </c>
      <c r="P533" s="25">
        <v>-14.85</v>
      </c>
      <c r="S533" s="23" t="str">
        <f t="shared" si="27"/>
        <v/>
      </c>
      <c r="T533" s="23">
        <f t="shared" si="25"/>
        <v>0</v>
      </c>
    </row>
    <row r="534" spans="1:20" ht="17.399999999999999">
      <c r="A534" s="23" t="str">
        <f t="shared" si="26"/>
        <v/>
      </c>
      <c r="B534" s="24" t="s">
        <v>884</v>
      </c>
      <c r="C534" s="12" t="s">
        <v>885</v>
      </c>
      <c r="D534" s="25" t="s">
        <v>37</v>
      </c>
      <c r="E534" s="26">
        <v>75.13</v>
      </c>
      <c r="F534" s="25"/>
      <c r="G534" s="27"/>
      <c r="H534" s="27"/>
      <c r="I534" s="27"/>
      <c r="J534" s="27"/>
      <c r="K534" s="25" t="s">
        <v>4090</v>
      </c>
      <c r="L534" s="25"/>
      <c r="M534"/>
      <c r="N534"/>
      <c r="O534" s="25">
        <v>0.72</v>
      </c>
      <c r="P534" s="25">
        <v>6.22</v>
      </c>
      <c r="S534" s="23" t="str">
        <f t="shared" si="27"/>
        <v/>
      </c>
      <c r="T534" s="23">
        <f t="shared" si="25"/>
        <v>0</v>
      </c>
    </row>
    <row r="535" spans="1:20" ht="17.399999999999999">
      <c r="A535" s="23" t="str">
        <f t="shared" si="26"/>
        <v/>
      </c>
      <c r="B535" s="24" t="s">
        <v>886</v>
      </c>
      <c r="C535" s="12" t="s">
        <v>887</v>
      </c>
      <c r="D535" s="25" t="s">
        <v>37</v>
      </c>
      <c r="E535" s="26">
        <v>131.88</v>
      </c>
      <c r="F535" s="25"/>
      <c r="G535" s="27"/>
      <c r="H535" s="27"/>
      <c r="I535" s="27"/>
      <c r="J535" s="27"/>
      <c r="K535" s="25" t="s">
        <v>4089</v>
      </c>
      <c r="L535" s="25"/>
      <c r="M535"/>
      <c r="N535"/>
      <c r="O535" s="25">
        <v>-8.76</v>
      </c>
      <c r="P535" s="25">
        <v>-7.59</v>
      </c>
      <c r="S535" s="23" t="str">
        <f t="shared" si="27"/>
        <v/>
      </c>
      <c r="T535" s="23">
        <f t="shared" si="25"/>
        <v>0</v>
      </c>
    </row>
    <row r="536" spans="1:20" ht="17.399999999999999">
      <c r="A536" s="23" t="str">
        <f t="shared" si="26"/>
        <v/>
      </c>
      <c r="B536" s="24" t="s">
        <v>888</v>
      </c>
      <c r="C536" s="12" t="s">
        <v>4979</v>
      </c>
      <c r="D536" s="25" t="s">
        <v>9</v>
      </c>
      <c r="E536" s="26">
        <v>117.87</v>
      </c>
      <c r="F536" s="26"/>
      <c r="G536" s="27"/>
      <c r="H536" s="27"/>
      <c r="I536" s="27"/>
      <c r="J536" s="27"/>
      <c r="K536" s="25" t="s">
        <v>4088</v>
      </c>
      <c r="L536" s="25"/>
      <c r="M536"/>
      <c r="N536"/>
      <c r="O536" s="25">
        <v>-25.92</v>
      </c>
      <c r="P536" s="25">
        <v>-7.17</v>
      </c>
      <c r="S536" s="23" t="str">
        <f t="shared" si="27"/>
        <v/>
      </c>
      <c r="T536" s="23">
        <f t="shared" si="25"/>
        <v>0</v>
      </c>
    </row>
    <row r="537" spans="1:20" ht="17.399999999999999">
      <c r="A537" s="23" t="str">
        <f t="shared" si="26"/>
        <v/>
      </c>
      <c r="B537" s="24" t="s">
        <v>889</v>
      </c>
      <c r="C537" s="12" t="s">
        <v>890</v>
      </c>
      <c r="D537" s="25" t="s">
        <v>37</v>
      </c>
      <c r="E537" s="26">
        <v>76.34</v>
      </c>
      <c r="F537" s="26"/>
      <c r="G537" s="27"/>
      <c r="H537" s="27"/>
      <c r="I537" s="27"/>
      <c r="J537" s="27"/>
      <c r="K537" s="25" t="s">
        <v>4083</v>
      </c>
      <c r="L537" s="25"/>
      <c r="M537"/>
      <c r="N537"/>
      <c r="O537" s="25">
        <v>-4.3</v>
      </c>
      <c r="P537" s="25">
        <v>0.46</v>
      </c>
      <c r="S537" s="23" t="str">
        <f t="shared" si="27"/>
        <v/>
      </c>
      <c r="T537" s="23">
        <f t="shared" si="25"/>
        <v>0</v>
      </c>
    </row>
    <row r="538" spans="1:20" ht="17.399999999999999">
      <c r="A538" s="23">
        <f t="shared" si="26"/>
        <v>33</v>
      </c>
      <c r="B538" s="24" t="s">
        <v>891</v>
      </c>
      <c r="C538" s="12" t="s">
        <v>892</v>
      </c>
      <c r="D538" s="25" t="s">
        <v>9</v>
      </c>
      <c r="E538" s="26">
        <v>19030.400000000001</v>
      </c>
      <c r="F538" s="25">
        <v>18</v>
      </c>
      <c r="G538" s="27">
        <v>525.87</v>
      </c>
      <c r="H538" s="27">
        <v>530.38</v>
      </c>
      <c r="I538" s="27">
        <v>549.79999999999995</v>
      </c>
      <c r="J538" s="27">
        <v>554.4</v>
      </c>
      <c r="K538" s="25" t="s">
        <v>4093</v>
      </c>
      <c r="L538" s="25"/>
      <c r="M538"/>
      <c r="N538"/>
      <c r="O538" s="25">
        <v>-21.03</v>
      </c>
      <c r="P538" s="25">
        <v>12.87</v>
      </c>
      <c r="S538" s="23">
        <f t="shared" si="27"/>
        <v>19030.40538</v>
      </c>
      <c r="T538" s="23">
        <f t="shared" si="25"/>
        <v>1</v>
      </c>
    </row>
    <row r="539" spans="1:20" ht="17.399999999999999">
      <c r="A539" s="23" t="str">
        <f t="shared" si="26"/>
        <v/>
      </c>
      <c r="B539" s="24" t="s">
        <v>893</v>
      </c>
      <c r="C539" s="12" t="s">
        <v>4975</v>
      </c>
      <c r="D539" s="25" t="s">
        <v>9</v>
      </c>
      <c r="E539" s="26">
        <v>2834.2</v>
      </c>
      <c r="F539" s="26">
        <v>1</v>
      </c>
      <c r="G539" s="27">
        <v>59.6</v>
      </c>
      <c r="H539" s="27">
        <v>59.6</v>
      </c>
      <c r="I539" s="27"/>
      <c r="J539" s="27"/>
      <c r="K539" s="25" t="s">
        <v>4088</v>
      </c>
      <c r="L539" s="26"/>
      <c r="M539"/>
      <c r="N539"/>
      <c r="O539" s="25">
        <v>-8.58</v>
      </c>
      <c r="P539" s="25">
        <v>-17.329999999999998</v>
      </c>
      <c r="S539" s="23" t="str">
        <f t="shared" si="27"/>
        <v/>
      </c>
      <c r="T539" s="23">
        <f t="shared" si="25"/>
        <v>0</v>
      </c>
    </row>
    <row r="540" spans="1:20" ht="17.399999999999999">
      <c r="A540" s="23" t="str">
        <f t="shared" si="26"/>
        <v/>
      </c>
      <c r="B540" s="24" t="s">
        <v>894</v>
      </c>
      <c r="C540" s="12" t="s">
        <v>895</v>
      </c>
      <c r="D540" s="25" t="s">
        <v>9</v>
      </c>
      <c r="E540" s="26">
        <v>352.62</v>
      </c>
      <c r="F540" s="25">
        <v>2</v>
      </c>
      <c r="G540" s="27">
        <v>39.47</v>
      </c>
      <c r="H540" s="27">
        <v>37.6</v>
      </c>
      <c r="I540" s="27">
        <v>37.6</v>
      </c>
      <c r="J540" s="27">
        <v>37.6</v>
      </c>
      <c r="K540" s="25" t="s">
        <v>4080</v>
      </c>
      <c r="L540" s="25"/>
      <c r="M540"/>
      <c r="N540"/>
      <c r="O540" s="25">
        <v>-7.68</v>
      </c>
      <c r="P540" s="25">
        <v>-23.68</v>
      </c>
      <c r="S540" s="23" t="str">
        <f t="shared" si="27"/>
        <v/>
      </c>
      <c r="T540" s="23">
        <f t="shared" si="25"/>
        <v>0</v>
      </c>
    </row>
    <row r="541" spans="1:20" ht="17.399999999999999">
      <c r="A541" s="23" t="str">
        <f t="shared" si="26"/>
        <v/>
      </c>
      <c r="B541" s="24" t="s">
        <v>4613</v>
      </c>
      <c r="C541" s="12" t="s">
        <v>4615</v>
      </c>
      <c r="D541" s="25" t="s">
        <v>9</v>
      </c>
      <c r="E541" s="26">
        <v>212.22</v>
      </c>
      <c r="F541" s="25"/>
      <c r="G541" s="27"/>
      <c r="H541" s="27"/>
      <c r="I541" s="27"/>
      <c r="J541" s="27"/>
      <c r="K541" s="25" t="s">
        <v>4084</v>
      </c>
      <c r="L541" s="25"/>
      <c r="M541"/>
      <c r="N541"/>
      <c r="O541" s="25">
        <v>-29.5</v>
      </c>
      <c r="P541" s="25">
        <v>-37.369999999999997</v>
      </c>
      <c r="S541" s="23" t="str">
        <f t="shared" si="27"/>
        <v/>
      </c>
      <c r="T541" s="23">
        <f t="shared" si="25"/>
        <v>0</v>
      </c>
    </row>
    <row r="542" spans="1:20" ht="17.399999999999999">
      <c r="A542" s="23" t="str">
        <f t="shared" si="26"/>
        <v/>
      </c>
      <c r="B542" s="24" t="s">
        <v>896</v>
      </c>
      <c r="C542" s="12" t="s">
        <v>897</v>
      </c>
      <c r="D542" s="25" t="s">
        <v>37</v>
      </c>
      <c r="E542" s="26">
        <v>254.86</v>
      </c>
      <c r="F542" s="26"/>
      <c r="G542" s="27"/>
      <c r="H542" s="27"/>
      <c r="I542" s="27"/>
      <c r="J542" s="27"/>
      <c r="K542" s="25" t="s">
        <v>4084</v>
      </c>
      <c r="L542" s="25"/>
      <c r="M542"/>
      <c r="N542"/>
      <c r="O542" s="25">
        <v>-0.17</v>
      </c>
      <c r="P542" s="25">
        <v>15.41</v>
      </c>
      <c r="S542" s="23" t="str">
        <f t="shared" si="27"/>
        <v/>
      </c>
      <c r="T542" s="23">
        <f t="shared" si="25"/>
        <v>0</v>
      </c>
    </row>
    <row r="543" spans="1:20" ht="17.399999999999999">
      <c r="A543" s="23" t="str">
        <f t="shared" si="26"/>
        <v/>
      </c>
      <c r="B543" s="24" t="s">
        <v>898</v>
      </c>
      <c r="C543" s="12" t="s">
        <v>899</v>
      </c>
      <c r="D543" s="25" t="s">
        <v>9</v>
      </c>
      <c r="E543" s="26">
        <v>395.76</v>
      </c>
      <c r="F543" s="25"/>
      <c r="G543" s="27"/>
      <c r="H543" s="27"/>
      <c r="I543" s="27"/>
      <c r="J543" s="27"/>
      <c r="K543" s="25" t="s">
        <v>4107</v>
      </c>
      <c r="L543" s="25"/>
      <c r="M543"/>
      <c r="N543"/>
      <c r="O543" s="25">
        <v>-28.85</v>
      </c>
      <c r="P543" s="25">
        <v>105.72</v>
      </c>
      <c r="S543" s="23" t="str">
        <f t="shared" si="27"/>
        <v/>
      </c>
      <c r="T543" s="23">
        <f t="shared" si="25"/>
        <v>0</v>
      </c>
    </row>
    <row r="544" spans="1:20" ht="17.399999999999999">
      <c r="A544" s="23" t="str">
        <f t="shared" si="26"/>
        <v/>
      </c>
      <c r="B544" s="24" t="s">
        <v>900</v>
      </c>
      <c r="C544" s="12" t="s">
        <v>901</v>
      </c>
      <c r="D544" s="25" t="s">
        <v>9</v>
      </c>
      <c r="E544" s="26">
        <v>554.97</v>
      </c>
      <c r="F544" s="26">
        <v>1</v>
      </c>
      <c r="G544" s="27">
        <v>121.1</v>
      </c>
      <c r="H544" s="27">
        <v>121.1</v>
      </c>
      <c r="I544" s="27">
        <v>121.1</v>
      </c>
      <c r="J544" s="27"/>
      <c r="K544" s="25" t="s">
        <v>2625</v>
      </c>
      <c r="L544" s="26"/>
      <c r="M544"/>
      <c r="N544"/>
      <c r="O544" s="25">
        <v>-4.82</v>
      </c>
      <c r="P544" s="25">
        <v>-18.53</v>
      </c>
      <c r="S544" s="23" t="str">
        <f t="shared" si="27"/>
        <v/>
      </c>
      <c r="T544" s="23">
        <f t="shared" si="25"/>
        <v>0</v>
      </c>
    </row>
    <row r="545" spans="1:20" ht="17.399999999999999">
      <c r="A545" s="23">
        <f t="shared" si="26"/>
        <v>140</v>
      </c>
      <c r="B545" s="24" t="s">
        <v>902</v>
      </c>
      <c r="C545" s="12" t="s">
        <v>903</v>
      </c>
      <c r="D545" s="25" t="s">
        <v>9</v>
      </c>
      <c r="E545" s="26">
        <v>1421.1</v>
      </c>
      <c r="F545" s="26">
        <v>3</v>
      </c>
      <c r="G545" s="27">
        <v>43.63</v>
      </c>
      <c r="H545" s="27">
        <v>43.63</v>
      </c>
      <c r="I545" s="27">
        <v>43.63</v>
      </c>
      <c r="J545" s="27">
        <v>42.45</v>
      </c>
      <c r="K545" s="25" t="s">
        <v>4115</v>
      </c>
      <c r="L545" s="26"/>
      <c r="M545"/>
      <c r="N545"/>
      <c r="O545" s="25">
        <v>-14.46</v>
      </c>
      <c r="P545" s="25">
        <v>-33.25</v>
      </c>
      <c r="S545" s="23">
        <f t="shared" si="27"/>
        <v>1421.10545</v>
      </c>
      <c r="T545" s="23">
        <f t="shared" si="25"/>
        <v>0</v>
      </c>
    </row>
    <row r="546" spans="1:20" ht="17.399999999999999">
      <c r="A546" s="23" t="str">
        <f t="shared" si="26"/>
        <v/>
      </c>
      <c r="B546" s="24" t="s">
        <v>904</v>
      </c>
      <c r="C546" s="12" t="s">
        <v>905</v>
      </c>
      <c r="D546" s="25" t="s">
        <v>37</v>
      </c>
      <c r="E546" s="26">
        <v>275.58999999999997</v>
      </c>
      <c r="F546" s="25"/>
      <c r="G546" s="27"/>
      <c r="H546" s="27"/>
      <c r="I546" s="27"/>
      <c r="J546" s="27"/>
      <c r="K546" s="25" t="s">
        <v>2626</v>
      </c>
      <c r="L546" s="25"/>
      <c r="M546"/>
      <c r="N546"/>
      <c r="O546" s="25">
        <v>11.67</v>
      </c>
      <c r="P546" s="25">
        <v>-28.82</v>
      </c>
      <c r="S546" s="23" t="str">
        <f t="shared" si="27"/>
        <v/>
      </c>
      <c r="T546" s="23">
        <f t="shared" si="25"/>
        <v>0</v>
      </c>
    </row>
    <row r="547" spans="1:20" ht="17.399999999999999">
      <c r="A547" s="23" t="str">
        <f t="shared" si="26"/>
        <v/>
      </c>
      <c r="B547" s="24" t="s">
        <v>906</v>
      </c>
      <c r="C547" s="12" t="s">
        <v>907</v>
      </c>
      <c r="D547" s="25" t="s">
        <v>37</v>
      </c>
      <c r="E547" s="26">
        <v>108.98</v>
      </c>
      <c r="F547" s="25"/>
      <c r="G547" s="27"/>
      <c r="H547" s="27"/>
      <c r="I547" s="27"/>
      <c r="J547" s="27"/>
      <c r="K547" s="25" t="s">
        <v>4080</v>
      </c>
      <c r="L547" s="25"/>
      <c r="M547"/>
      <c r="N547"/>
      <c r="O547" s="25">
        <v>-3.18</v>
      </c>
      <c r="P547" s="25">
        <v>-5.94</v>
      </c>
      <c r="S547" s="23" t="str">
        <f t="shared" si="27"/>
        <v/>
      </c>
      <c r="T547" s="23">
        <f t="shared" si="25"/>
        <v>0</v>
      </c>
    </row>
    <row r="548" spans="1:20" ht="17.399999999999999">
      <c r="A548" s="23" t="str">
        <f t="shared" si="26"/>
        <v/>
      </c>
      <c r="B548" s="24" t="s">
        <v>3128</v>
      </c>
      <c r="C548" s="12" t="s">
        <v>3240</v>
      </c>
      <c r="D548" s="25" t="s">
        <v>9</v>
      </c>
      <c r="E548" s="26">
        <v>297.38</v>
      </c>
      <c r="F548" s="25">
        <v>1</v>
      </c>
      <c r="G548" s="27">
        <v>6.3</v>
      </c>
      <c r="H548" s="27">
        <v>6.3</v>
      </c>
      <c r="I548" s="27"/>
      <c r="J548" s="27"/>
      <c r="K548" s="25" t="s">
        <v>4102</v>
      </c>
      <c r="L548" s="25"/>
      <c r="M548"/>
      <c r="N548"/>
      <c r="O548" s="25">
        <v>-11.34</v>
      </c>
      <c r="P548" s="25">
        <v>-26.21</v>
      </c>
      <c r="S548" s="23" t="str">
        <f t="shared" si="27"/>
        <v/>
      </c>
      <c r="T548" s="23">
        <f t="shared" si="25"/>
        <v>0</v>
      </c>
    </row>
    <row r="549" spans="1:20" ht="17.399999999999999">
      <c r="A549" s="23">
        <f t="shared" si="26"/>
        <v>41</v>
      </c>
      <c r="B549" s="24" t="s">
        <v>2678</v>
      </c>
      <c r="C549" s="12" t="s">
        <v>5032</v>
      </c>
      <c r="D549" s="25" t="s">
        <v>9</v>
      </c>
      <c r="E549" s="26">
        <v>15274.38</v>
      </c>
      <c r="F549" s="25">
        <v>10</v>
      </c>
      <c r="G549" s="27">
        <v>252.2</v>
      </c>
      <c r="H549" s="27">
        <v>256.52</v>
      </c>
      <c r="I549" s="27">
        <v>253</v>
      </c>
      <c r="J549" s="27">
        <v>246.8</v>
      </c>
      <c r="K549" s="25" t="s">
        <v>4113</v>
      </c>
      <c r="L549" s="26"/>
      <c r="M549"/>
      <c r="N549"/>
      <c r="O549" s="25">
        <v>-45.47</v>
      </c>
      <c r="P549" s="25">
        <v>26.46</v>
      </c>
      <c r="S549" s="23">
        <f t="shared" si="27"/>
        <v>15274.385489999999</v>
      </c>
      <c r="T549" s="23">
        <f t="shared" si="25"/>
        <v>0</v>
      </c>
    </row>
    <row r="550" spans="1:20" ht="17.399999999999999">
      <c r="A550" s="23" t="str">
        <f t="shared" si="26"/>
        <v/>
      </c>
      <c r="B550" s="24" t="s">
        <v>908</v>
      </c>
      <c r="C550" s="12" t="s">
        <v>4490</v>
      </c>
      <c r="D550" s="25" t="s">
        <v>37</v>
      </c>
      <c r="E550" s="26">
        <v>429.09</v>
      </c>
      <c r="F550" s="25">
        <v>1</v>
      </c>
      <c r="G550" s="27">
        <v>17.5</v>
      </c>
      <c r="H550" s="27">
        <v>19</v>
      </c>
      <c r="I550" s="27"/>
      <c r="J550" s="27"/>
      <c r="K550" s="25" t="s">
        <v>4102</v>
      </c>
      <c r="L550" s="25"/>
      <c r="M550"/>
      <c r="N550"/>
      <c r="O550" s="25">
        <v>-5.54</v>
      </c>
      <c r="P550" s="25">
        <v>-20.98</v>
      </c>
      <c r="S550" s="23" t="str">
        <f t="shared" si="27"/>
        <v/>
      </c>
      <c r="T550" s="23">
        <f t="shared" si="25"/>
        <v>0</v>
      </c>
    </row>
    <row r="551" spans="1:20" ht="17.399999999999999">
      <c r="A551" s="23" t="str">
        <f t="shared" si="26"/>
        <v/>
      </c>
      <c r="B551" s="24" t="s">
        <v>909</v>
      </c>
      <c r="C551" s="12" t="s">
        <v>910</v>
      </c>
      <c r="D551" s="25" t="s">
        <v>37</v>
      </c>
      <c r="E551" s="26">
        <v>215.06</v>
      </c>
      <c r="F551" s="25"/>
      <c r="G551" s="27"/>
      <c r="H551" s="27"/>
      <c r="I551" s="27"/>
      <c r="J551" s="27"/>
      <c r="K551" s="25" t="s">
        <v>4086</v>
      </c>
      <c r="L551" s="25"/>
      <c r="M551"/>
      <c r="N551"/>
      <c r="O551" s="25">
        <v>-30</v>
      </c>
      <c r="P551" s="25">
        <v>-21.64</v>
      </c>
      <c r="S551" s="23" t="str">
        <f t="shared" si="27"/>
        <v/>
      </c>
      <c r="T551" s="23">
        <f t="shared" si="25"/>
        <v>0</v>
      </c>
    </row>
    <row r="552" spans="1:20" ht="17.399999999999999">
      <c r="A552" s="23" t="str">
        <f t="shared" si="26"/>
        <v/>
      </c>
      <c r="B552" s="24" t="s">
        <v>911</v>
      </c>
      <c r="C552" s="12" t="s">
        <v>912</v>
      </c>
      <c r="D552" s="25" t="s">
        <v>9</v>
      </c>
      <c r="E552" s="26">
        <v>127.14</v>
      </c>
      <c r="F552" s="25"/>
      <c r="G552" s="27"/>
      <c r="H552" s="27"/>
      <c r="I552" s="27"/>
      <c r="J552" s="27"/>
      <c r="K552" s="25" t="s">
        <v>4087</v>
      </c>
      <c r="L552" s="25"/>
      <c r="M552"/>
      <c r="N552"/>
      <c r="O552" s="25">
        <v>-18.77</v>
      </c>
      <c r="P552" s="25">
        <v>-28.23</v>
      </c>
      <c r="S552" s="23" t="str">
        <f t="shared" si="27"/>
        <v/>
      </c>
      <c r="T552" s="23">
        <f t="shared" si="25"/>
        <v>0</v>
      </c>
    </row>
    <row r="553" spans="1:20" ht="17.399999999999999">
      <c r="A553" s="23" t="str">
        <f t="shared" si="26"/>
        <v/>
      </c>
      <c r="B553" s="24" t="s">
        <v>913</v>
      </c>
      <c r="C553" s="12" t="s">
        <v>914</v>
      </c>
      <c r="D553" s="25" t="s">
        <v>9</v>
      </c>
      <c r="E553" s="26">
        <v>65.78</v>
      </c>
      <c r="F553" s="25"/>
      <c r="G553" s="27"/>
      <c r="H553" s="27"/>
      <c r="I553" s="27"/>
      <c r="J553" s="27"/>
      <c r="K553" s="25" t="s">
        <v>4085</v>
      </c>
      <c r="L553" s="26"/>
      <c r="M553"/>
      <c r="N553"/>
      <c r="O553" s="25">
        <v>-1.4</v>
      </c>
      <c r="P553" s="25">
        <v>-12.72</v>
      </c>
      <c r="S553" s="23" t="str">
        <f t="shared" si="27"/>
        <v/>
      </c>
      <c r="T553" s="23">
        <f t="shared" si="25"/>
        <v>0</v>
      </c>
    </row>
    <row r="554" spans="1:20" ht="17.399999999999999">
      <c r="A554" s="23" t="str">
        <f t="shared" si="26"/>
        <v/>
      </c>
      <c r="B554" s="24" t="s">
        <v>915</v>
      </c>
      <c r="C554" s="12" t="s">
        <v>916</v>
      </c>
      <c r="D554" s="25" t="s">
        <v>37</v>
      </c>
      <c r="E554" s="26">
        <v>14.18</v>
      </c>
      <c r="F554" s="26"/>
      <c r="G554" s="27"/>
      <c r="H554" s="27"/>
      <c r="I554" s="27"/>
      <c r="J554" s="27"/>
      <c r="K554" s="25" t="s">
        <v>4076</v>
      </c>
      <c r="L554" s="26"/>
      <c r="M554"/>
      <c r="N554"/>
      <c r="O554" s="25">
        <v>-0.9</v>
      </c>
      <c r="P554" s="25">
        <v>-16.98</v>
      </c>
      <c r="S554" s="23" t="str">
        <f t="shared" si="27"/>
        <v/>
      </c>
      <c r="T554" s="23">
        <f t="shared" si="25"/>
        <v>0</v>
      </c>
    </row>
    <row r="555" spans="1:20" ht="17.399999999999999">
      <c r="A555" s="23" t="str">
        <f t="shared" si="26"/>
        <v/>
      </c>
      <c r="B555" s="24" t="s">
        <v>917</v>
      </c>
      <c r="C555" s="12" t="s">
        <v>918</v>
      </c>
      <c r="D555" s="25" t="s">
        <v>9</v>
      </c>
      <c r="E555" s="26">
        <v>1976.42</v>
      </c>
      <c r="F555" s="25">
        <v>5</v>
      </c>
      <c r="G555" s="27">
        <v>154.91999999999999</v>
      </c>
      <c r="H555" s="27">
        <v>154.91999999999999</v>
      </c>
      <c r="I555" s="27">
        <v>159.1</v>
      </c>
      <c r="J555" s="27"/>
      <c r="K555" s="25" t="s">
        <v>2625</v>
      </c>
      <c r="L555" s="28"/>
      <c r="M555"/>
      <c r="N555"/>
      <c r="O555" s="25">
        <v>-6.15</v>
      </c>
      <c r="P555" s="25">
        <v>-17.73</v>
      </c>
      <c r="S555" s="23" t="str">
        <f t="shared" si="27"/>
        <v/>
      </c>
      <c r="T555" s="23">
        <f t="shared" si="25"/>
        <v>0</v>
      </c>
    </row>
    <row r="556" spans="1:20" ht="17.399999999999999">
      <c r="A556" s="23" t="str">
        <f t="shared" si="26"/>
        <v/>
      </c>
      <c r="B556" s="24" t="s">
        <v>919</v>
      </c>
      <c r="C556" s="12" t="s">
        <v>920</v>
      </c>
      <c r="D556" s="25" t="s">
        <v>37</v>
      </c>
      <c r="E556" s="26">
        <v>25.36</v>
      </c>
      <c r="F556" s="25"/>
      <c r="G556" s="27"/>
      <c r="H556" s="27"/>
      <c r="I556" s="27"/>
      <c r="J556" s="27"/>
      <c r="K556" s="25" t="s">
        <v>4076</v>
      </c>
      <c r="L556" s="25"/>
      <c r="M556"/>
      <c r="N556"/>
      <c r="O556" s="25">
        <v>-2.9</v>
      </c>
      <c r="P556" s="25">
        <v>-19.739999999999998</v>
      </c>
      <c r="S556" s="23" t="str">
        <f t="shared" si="27"/>
        <v/>
      </c>
      <c r="T556" s="23">
        <f t="shared" si="25"/>
        <v>0</v>
      </c>
    </row>
    <row r="557" spans="1:20" ht="17.399999999999999">
      <c r="A557" s="23" t="str">
        <f t="shared" si="26"/>
        <v/>
      </c>
      <c r="B557" s="24" t="s">
        <v>921</v>
      </c>
      <c r="C557" s="12" t="s">
        <v>5260</v>
      </c>
      <c r="D557" s="25" t="s">
        <v>37</v>
      </c>
      <c r="E557" s="26">
        <v>11.66</v>
      </c>
      <c r="F557" s="25"/>
      <c r="G557" s="27"/>
      <c r="H557" s="27"/>
      <c r="I557" s="27"/>
      <c r="J557" s="27"/>
      <c r="K557" s="25" t="s">
        <v>4102</v>
      </c>
      <c r="L557" s="25"/>
      <c r="M557"/>
      <c r="N557"/>
      <c r="O557" s="25">
        <v>-41.41</v>
      </c>
      <c r="P557" s="25">
        <v>-38.85</v>
      </c>
      <c r="S557" s="23" t="str">
        <f t="shared" si="27"/>
        <v/>
      </c>
      <c r="T557" s="23">
        <f t="shared" si="25"/>
        <v>0</v>
      </c>
    </row>
    <row r="558" spans="1:20" ht="17.399999999999999">
      <c r="A558" s="23">
        <f t="shared" si="26"/>
        <v>93</v>
      </c>
      <c r="B558" s="24" t="s">
        <v>922</v>
      </c>
      <c r="C558" s="12" t="s">
        <v>2794</v>
      </c>
      <c r="D558" s="25" t="s">
        <v>9</v>
      </c>
      <c r="E558" s="26">
        <v>3884.4</v>
      </c>
      <c r="F558" s="25">
        <v>17</v>
      </c>
      <c r="G558" s="27">
        <v>107.52</v>
      </c>
      <c r="H558" s="27">
        <v>107.52</v>
      </c>
      <c r="I558" s="27">
        <v>102.73</v>
      </c>
      <c r="J558" s="27">
        <v>97.73</v>
      </c>
      <c r="K558" s="25" t="s">
        <v>4085</v>
      </c>
      <c r="L558" s="26"/>
      <c r="M558"/>
      <c r="N558"/>
      <c r="O558" s="25">
        <v>-27.49</v>
      </c>
      <c r="P558" s="25">
        <v>-3.81</v>
      </c>
      <c r="S558" s="23">
        <f t="shared" si="27"/>
        <v>3884.4055800000001</v>
      </c>
      <c r="T558" s="23">
        <f t="shared" si="25"/>
        <v>0</v>
      </c>
    </row>
    <row r="559" spans="1:20" ht="17.399999999999999">
      <c r="A559" s="23" t="str">
        <f t="shared" si="26"/>
        <v/>
      </c>
      <c r="B559" s="24" t="s">
        <v>923</v>
      </c>
      <c r="C559" s="12" t="s">
        <v>3409</v>
      </c>
      <c r="D559" s="25" t="s">
        <v>37</v>
      </c>
      <c r="E559" s="26">
        <v>263.64999999999998</v>
      </c>
      <c r="F559" s="25"/>
      <c r="G559" s="27"/>
      <c r="H559" s="27"/>
      <c r="I559" s="27"/>
      <c r="J559" s="27"/>
      <c r="K559" s="25" t="s">
        <v>4112</v>
      </c>
      <c r="L559" s="25"/>
      <c r="M559"/>
      <c r="N559"/>
      <c r="O559" s="25">
        <v>-5.69</v>
      </c>
      <c r="P559" s="25">
        <v>7.68</v>
      </c>
      <c r="S559" s="23" t="str">
        <f t="shared" si="27"/>
        <v/>
      </c>
      <c r="T559" s="23">
        <f t="shared" si="25"/>
        <v>0</v>
      </c>
    </row>
    <row r="560" spans="1:20" ht="17.399999999999999">
      <c r="A560" s="23" t="str">
        <f t="shared" si="26"/>
        <v/>
      </c>
      <c r="B560" s="24" t="s">
        <v>924</v>
      </c>
      <c r="C560" s="12" t="s">
        <v>925</v>
      </c>
      <c r="D560" s="25" t="s">
        <v>9</v>
      </c>
      <c r="E560" s="26">
        <v>443.46</v>
      </c>
      <c r="F560" s="25"/>
      <c r="G560" s="27"/>
      <c r="H560" s="27"/>
      <c r="I560" s="27"/>
      <c r="J560" s="27"/>
      <c r="K560" s="25" t="s">
        <v>4076</v>
      </c>
      <c r="L560" s="26"/>
      <c r="M560"/>
      <c r="N560"/>
      <c r="O560" s="25">
        <v>-13.23</v>
      </c>
      <c r="P560" s="25">
        <v>-22.39</v>
      </c>
      <c r="S560" s="23" t="str">
        <f t="shared" si="27"/>
        <v/>
      </c>
      <c r="T560" s="23">
        <f t="shared" si="25"/>
        <v>0</v>
      </c>
    </row>
    <row r="561" spans="1:20" ht="17.399999999999999">
      <c r="A561" s="23" t="str">
        <f t="shared" si="26"/>
        <v/>
      </c>
      <c r="B561" s="24" t="s">
        <v>926</v>
      </c>
      <c r="C561" s="12" t="s">
        <v>927</v>
      </c>
      <c r="D561" s="25" t="s">
        <v>9</v>
      </c>
      <c r="E561" s="26">
        <v>112.86</v>
      </c>
      <c r="F561" s="26"/>
      <c r="G561" s="27"/>
      <c r="H561" s="27"/>
      <c r="I561" s="27"/>
      <c r="J561" s="27"/>
      <c r="K561" s="25" t="s">
        <v>4085</v>
      </c>
      <c r="L561" s="26"/>
      <c r="M561"/>
      <c r="N561"/>
      <c r="O561" s="25">
        <v>-19.100000000000001</v>
      </c>
      <c r="P561" s="25">
        <v>-19.62</v>
      </c>
      <c r="S561" s="23" t="str">
        <f t="shared" si="27"/>
        <v/>
      </c>
      <c r="T561" s="23">
        <f t="shared" si="25"/>
        <v>0</v>
      </c>
    </row>
    <row r="562" spans="1:20" ht="17.399999999999999">
      <c r="A562" s="23" t="str">
        <f t="shared" si="26"/>
        <v/>
      </c>
      <c r="B562" s="24" t="s">
        <v>928</v>
      </c>
      <c r="C562" s="12" t="s">
        <v>929</v>
      </c>
      <c r="D562" s="25" t="s">
        <v>37</v>
      </c>
      <c r="E562" s="26">
        <v>786.65</v>
      </c>
      <c r="F562" s="25"/>
      <c r="G562" s="27"/>
      <c r="H562" s="27"/>
      <c r="I562" s="27"/>
      <c r="J562" s="27"/>
      <c r="K562" s="25" t="s">
        <v>4088</v>
      </c>
      <c r="L562" s="25"/>
      <c r="M562"/>
      <c r="N562"/>
      <c r="O562" s="25">
        <v>38.78</v>
      </c>
      <c r="P562" s="25">
        <v>67.19</v>
      </c>
      <c r="S562" s="23" t="str">
        <f t="shared" si="27"/>
        <v/>
      </c>
      <c r="T562" s="23">
        <f t="shared" si="25"/>
        <v>0</v>
      </c>
    </row>
    <row r="563" spans="1:20" ht="17.399999999999999">
      <c r="A563" s="23" t="str">
        <f t="shared" si="26"/>
        <v/>
      </c>
      <c r="B563" s="24" t="s">
        <v>930</v>
      </c>
      <c r="C563" s="12" t="s">
        <v>4894</v>
      </c>
      <c r="D563" s="25" t="s">
        <v>9</v>
      </c>
      <c r="E563" s="26">
        <v>41.35</v>
      </c>
      <c r="F563" s="25"/>
      <c r="G563" s="27"/>
      <c r="H563" s="27"/>
      <c r="I563" s="27"/>
      <c r="J563" s="27"/>
      <c r="K563" s="25" t="s">
        <v>4117</v>
      </c>
      <c r="L563" s="25"/>
      <c r="M563"/>
      <c r="N563"/>
      <c r="O563" s="25">
        <v>0</v>
      </c>
      <c r="P563" s="25">
        <v>0</v>
      </c>
      <c r="S563" s="23" t="str">
        <f t="shared" si="27"/>
        <v/>
      </c>
      <c r="T563" s="23">
        <f t="shared" si="25"/>
        <v>0</v>
      </c>
    </row>
    <row r="564" spans="1:20" ht="17.399999999999999">
      <c r="A564" s="23" t="str">
        <f t="shared" si="26"/>
        <v/>
      </c>
      <c r="B564" s="24" t="s">
        <v>931</v>
      </c>
      <c r="C564" s="12" t="s">
        <v>932</v>
      </c>
      <c r="D564" s="25" t="s">
        <v>37</v>
      </c>
      <c r="E564" s="26">
        <v>79.86</v>
      </c>
      <c r="F564" s="26"/>
      <c r="G564" s="27"/>
      <c r="H564" s="27"/>
      <c r="I564" s="27"/>
      <c r="J564" s="27"/>
      <c r="K564" s="25" t="s">
        <v>4085</v>
      </c>
      <c r="L564" s="25"/>
      <c r="M564"/>
      <c r="N564"/>
      <c r="O564" s="25">
        <v>-1.5</v>
      </c>
      <c r="P564" s="25">
        <v>-6.64</v>
      </c>
      <c r="S564" s="23" t="str">
        <f t="shared" si="27"/>
        <v/>
      </c>
      <c r="T564" s="23">
        <f t="shared" si="25"/>
        <v>0</v>
      </c>
    </row>
    <row r="565" spans="1:20" ht="17.399999999999999">
      <c r="A565" s="23" t="str">
        <f t="shared" si="26"/>
        <v/>
      </c>
      <c r="B565" s="24" t="s">
        <v>933</v>
      </c>
      <c r="C565" s="12" t="s">
        <v>934</v>
      </c>
      <c r="D565" s="25" t="s">
        <v>37</v>
      </c>
      <c r="E565" s="26">
        <v>75.69</v>
      </c>
      <c r="F565" s="26"/>
      <c r="G565" s="27"/>
      <c r="H565" s="27"/>
      <c r="I565" s="27"/>
      <c r="J565" s="27"/>
      <c r="K565" s="25" t="s">
        <v>4109</v>
      </c>
      <c r="L565" s="25"/>
      <c r="M565"/>
      <c r="N565"/>
      <c r="O565" s="25">
        <v>-12.22</v>
      </c>
      <c r="P565" s="25">
        <v>-24.8</v>
      </c>
      <c r="S565" s="23" t="str">
        <f t="shared" si="27"/>
        <v/>
      </c>
      <c r="T565" s="23">
        <f t="shared" si="25"/>
        <v>0</v>
      </c>
    </row>
    <row r="566" spans="1:20" ht="17.399999999999999">
      <c r="A566" s="23" t="str">
        <f t="shared" si="26"/>
        <v/>
      </c>
      <c r="B566" s="24" t="s">
        <v>935</v>
      </c>
      <c r="C566" s="12" t="s">
        <v>4692</v>
      </c>
      <c r="D566" s="25" t="s">
        <v>37</v>
      </c>
      <c r="E566" s="26">
        <v>28.25</v>
      </c>
      <c r="F566" s="25"/>
      <c r="G566" s="27"/>
      <c r="H566" s="27"/>
      <c r="I566" s="27"/>
      <c r="J566" s="27"/>
      <c r="K566" s="25" t="s">
        <v>4109</v>
      </c>
      <c r="L566" s="25"/>
      <c r="M566"/>
      <c r="N566"/>
      <c r="O566" s="25">
        <v>-22.92</v>
      </c>
      <c r="P566" s="25">
        <v>-23.71</v>
      </c>
      <c r="S566" s="23" t="str">
        <f t="shared" si="27"/>
        <v/>
      </c>
      <c r="T566" s="23">
        <f t="shared" si="25"/>
        <v>0</v>
      </c>
    </row>
    <row r="567" spans="1:20" ht="17.399999999999999">
      <c r="A567" s="23" t="str">
        <f t="shared" si="26"/>
        <v/>
      </c>
      <c r="B567" s="24" t="s">
        <v>936</v>
      </c>
      <c r="C567" s="12" t="s">
        <v>2885</v>
      </c>
      <c r="D567" s="25" t="s">
        <v>37</v>
      </c>
      <c r="E567" s="26">
        <v>26.63</v>
      </c>
      <c r="F567" s="26"/>
      <c r="G567" s="27"/>
      <c r="H567" s="27"/>
      <c r="I567" s="27"/>
      <c r="J567" s="27"/>
      <c r="K567" s="25" t="s">
        <v>4098</v>
      </c>
      <c r="L567" s="25"/>
      <c r="M567"/>
      <c r="N567"/>
      <c r="O567" s="25">
        <v>4.37</v>
      </c>
      <c r="P567" s="25">
        <v>-16.96</v>
      </c>
      <c r="S567" s="23" t="str">
        <f t="shared" si="27"/>
        <v/>
      </c>
      <c r="T567" s="23">
        <f t="shared" si="25"/>
        <v>0</v>
      </c>
    </row>
    <row r="568" spans="1:20" ht="17.399999999999999">
      <c r="A568" s="23" t="str">
        <f t="shared" si="26"/>
        <v/>
      </c>
      <c r="B568" s="24" t="s">
        <v>937</v>
      </c>
      <c r="C568" s="12" t="s">
        <v>938</v>
      </c>
      <c r="D568" s="25" t="s">
        <v>9</v>
      </c>
      <c r="E568" s="26">
        <v>80.209999999999994</v>
      </c>
      <c r="F568" s="26">
        <v>1</v>
      </c>
      <c r="G568" s="27">
        <v>1.2</v>
      </c>
      <c r="H568" s="27">
        <v>1.2</v>
      </c>
      <c r="I568" s="27"/>
      <c r="J568" s="27"/>
      <c r="K568" s="25" t="s">
        <v>4118</v>
      </c>
      <c r="L568" s="25"/>
      <c r="M568"/>
      <c r="N568"/>
      <c r="O568" s="25">
        <v>-16.12</v>
      </c>
      <c r="P568" s="25">
        <v>-41.18</v>
      </c>
      <c r="S568" s="23" t="str">
        <f t="shared" si="27"/>
        <v/>
      </c>
      <c r="T568" s="23">
        <f t="shared" si="25"/>
        <v>0</v>
      </c>
    </row>
    <row r="569" spans="1:20" ht="17.399999999999999">
      <c r="A569" s="23" t="str">
        <f t="shared" si="26"/>
        <v/>
      </c>
      <c r="B569" s="24" t="s">
        <v>939</v>
      </c>
      <c r="C569" s="12" t="s">
        <v>2882</v>
      </c>
      <c r="D569" s="25" t="s">
        <v>37</v>
      </c>
      <c r="E569" s="26">
        <v>35.07</v>
      </c>
      <c r="F569" s="25"/>
      <c r="G569" s="27"/>
      <c r="H569" s="27"/>
      <c r="I569" s="27"/>
      <c r="J569" s="27"/>
      <c r="K569" s="25" t="s">
        <v>4085</v>
      </c>
      <c r="L569" s="26"/>
      <c r="M569"/>
      <c r="N569"/>
      <c r="O569" s="25">
        <v>-19.3</v>
      </c>
      <c r="P569" s="25">
        <v>-22.62</v>
      </c>
      <c r="S569" s="23" t="str">
        <f t="shared" si="27"/>
        <v/>
      </c>
      <c r="T569" s="23">
        <f t="shared" si="25"/>
        <v>0</v>
      </c>
    </row>
    <row r="570" spans="1:20" ht="17.399999999999999">
      <c r="A570" s="23" t="str">
        <f t="shared" si="26"/>
        <v/>
      </c>
      <c r="B570" s="24" t="s">
        <v>940</v>
      </c>
      <c r="C570" s="12" t="s">
        <v>941</v>
      </c>
      <c r="D570" s="25" t="s">
        <v>37</v>
      </c>
      <c r="E570" s="26">
        <v>53.17</v>
      </c>
      <c r="F570" s="25"/>
      <c r="G570" s="27"/>
      <c r="H570" s="27"/>
      <c r="I570" s="27"/>
      <c r="J570" s="27"/>
      <c r="K570" s="25" t="s">
        <v>4088</v>
      </c>
      <c r="L570" s="26"/>
      <c r="M570"/>
      <c r="N570"/>
      <c r="O570" s="25">
        <v>-19.97</v>
      </c>
      <c r="P570" s="25">
        <v>-39.380000000000003</v>
      </c>
      <c r="S570" s="23" t="str">
        <f t="shared" si="27"/>
        <v/>
      </c>
      <c r="T570" s="23">
        <f t="shared" si="25"/>
        <v>0</v>
      </c>
    </row>
    <row r="571" spans="1:20" ht="17.399999999999999">
      <c r="A571" s="23" t="str">
        <f t="shared" si="26"/>
        <v/>
      </c>
      <c r="B571" s="24" t="s">
        <v>942</v>
      </c>
      <c r="C571" s="12" t="s">
        <v>943</v>
      </c>
      <c r="D571" s="25" t="s">
        <v>9</v>
      </c>
      <c r="E571" s="26">
        <v>467.12</v>
      </c>
      <c r="F571" s="26">
        <v>6</v>
      </c>
      <c r="G571" s="27">
        <v>13</v>
      </c>
      <c r="H571" s="27">
        <v>13.67</v>
      </c>
      <c r="I571" s="27"/>
      <c r="J571" s="27">
        <v>13</v>
      </c>
      <c r="K571" s="25" t="s">
        <v>4078</v>
      </c>
      <c r="L571" s="25"/>
      <c r="M571"/>
      <c r="N571"/>
      <c r="O571" s="25">
        <v>-1.36</v>
      </c>
      <c r="P571" s="25">
        <v>-11.22</v>
      </c>
      <c r="S571" s="23" t="str">
        <f t="shared" si="27"/>
        <v/>
      </c>
      <c r="T571" s="23">
        <f t="shared" si="25"/>
        <v>0</v>
      </c>
    </row>
    <row r="572" spans="1:20" ht="17.399999999999999">
      <c r="A572" s="23" t="str">
        <f t="shared" si="26"/>
        <v/>
      </c>
      <c r="B572" s="24" t="s">
        <v>944</v>
      </c>
      <c r="C572" s="12" t="s">
        <v>3241</v>
      </c>
      <c r="D572" s="25" t="s">
        <v>9</v>
      </c>
      <c r="E572" s="26">
        <v>126.39</v>
      </c>
      <c r="F572" s="25"/>
      <c r="G572" s="27"/>
      <c r="H572" s="27"/>
      <c r="I572" s="27"/>
      <c r="J572" s="27"/>
      <c r="K572" s="25" t="s">
        <v>4113</v>
      </c>
      <c r="L572" s="25"/>
      <c r="M572"/>
      <c r="N572"/>
      <c r="O572" s="25">
        <v>-0.73</v>
      </c>
      <c r="P572" s="25">
        <v>2.4</v>
      </c>
      <c r="S572" s="23" t="str">
        <f t="shared" si="27"/>
        <v/>
      </c>
      <c r="T572" s="23">
        <f t="shared" si="25"/>
        <v>0</v>
      </c>
    </row>
    <row r="573" spans="1:20" ht="17.399999999999999">
      <c r="A573" s="23">
        <f t="shared" si="26"/>
        <v>120</v>
      </c>
      <c r="B573" s="24" t="s">
        <v>945</v>
      </c>
      <c r="C573" s="12" t="s">
        <v>4398</v>
      </c>
      <c r="D573" s="25" t="s">
        <v>9</v>
      </c>
      <c r="E573" s="26">
        <v>2288.37</v>
      </c>
      <c r="F573" s="25">
        <v>13</v>
      </c>
      <c r="G573" s="27">
        <v>-10.1</v>
      </c>
      <c r="H573" s="27">
        <v>-10.49</v>
      </c>
      <c r="I573" s="27">
        <v>-9.25</v>
      </c>
      <c r="J573" s="27">
        <v>-12.2</v>
      </c>
      <c r="K573" s="25" t="s">
        <v>4107</v>
      </c>
      <c r="L573" s="25"/>
      <c r="M573"/>
      <c r="N573"/>
      <c r="O573" s="25">
        <v>-32.04</v>
      </c>
      <c r="P573" s="25">
        <v>3.07</v>
      </c>
      <c r="S573" s="23">
        <f t="shared" si="27"/>
        <v>2288.3757299999997</v>
      </c>
      <c r="T573" s="23">
        <f t="shared" si="25"/>
        <v>-1</v>
      </c>
    </row>
    <row r="574" spans="1:20" ht="17.399999999999999">
      <c r="A574" s="23" t="str">
        <f t="shared" si="26"/>
        <v/>
      </c>
      <c r="B574" s="24" t="s">
        <v>946</v>
      </c>
      <c r="C574" s="12" t="s">
        <v>947</v>
      </c>
      <c r="D574" s="25" t="s">
        <v>37</v>
      </c>
      <c r="E574" s="26">
        <v>37.39</v>
      </c>
      <c r="F574" s="26"/>
      <c r="G574" s="27"/>
      <c r="H574" s="27"/>
      <c r="I574" s="27"/>
      <c r="J574" s="27"/>
      <c r="K574" s="25" t="s">
        <v>4113</v>
      </c>
      <c r="L574" s="25"/>
      <c r="M574"/>
      <c r="N574"/>
      <c r="O574" s="25">
        <v>-3.38</v>
      </c>
      <c r="P574" s="25">
        <v>-8.7200000000000006</v>
      </c>
      <c r="S574" s="23" t="str">
        <f t="shared" si="27"/>
        <v/>
      </c>
      <c r="T574" s="23">
        <f t="shared" si="25"/>
        <v>0</v>
      </c>
    </row>
    <row r="575" spans="1:20" ht="17.399999999999999">
      <c r="A575" s="23" t="str">
        <f t="shared" si="26"/>
        <v/>
      </c>
      <c r="B575" s="24" t="s">
        <v>948</v>
      </c>
      <c r="C575" s="12" t="s">
        <v>949</v>
      </c>
      <c r="D575" s="25" t="s">
        <v>37</v>
      </c>
      <c r="E575" s="26">
        <v>22.39</v>
      </c>
      <c r="F575" s="25"/>
      <c r="G575" s="27"/>
      <c r="H575" s="27"/>
      <c r="I575" s="27"/>
      <c r="J575" s="27"/>
      <c r="K575" s="25" t="s">
        <v>4085</v>
      </c>
      <c r="L575" s="25"/>
      <c r="M575"/>
      <c r="N575"/>
      <c r="O575" s="25">
        <v>11.61</v>
      </c>
      <c r="P575" s="25">
        <v>-34.58</v>
      </c>
      <c r="S575" s="23" t="str">
        <f t="shared" si="27"/>
        <v/>
      </c>
      <c r="T575" s="23">
        <f t="shared" si="25"/>
        <v>0</v>
      </c>
    </row>
    <row r="576" spans="1:20" ht="17.399999999999999">
      <c r="A576" s="23" t="str">
        <f t="shared" si="26"/>
        <v/>
      </c>
      <c r="B576" s="24" t="s">
        <v>950</v>
      </c>
      <c r="C576" s="12" t="s">
        <v>951</v>
      </c>
      <c r="D576" s="25" t="s">
        <v>9</v>
      </c>
      <c r="E576" s="26">
        <v>1514.03</v>
      </c>
      <c r="F576" s="26">
        <v>1</v>
      </c>
      <c r="G576" s="27">
        <v>-90</v>
      </c>
      <c r="H576" s="27">
        <v>-90</v>
      </c>
      <c r="I576" s="27"/>
      <c r="J576" s="27"/>
      <c r="K576" s="25" t="s">
        <v>4081</v>
      </c>
      <c r="L576" s="25"/>
      <c r="M576"/>
      <c r="N576"/>
      <c r="O576" s="25">
        <v>5.3</v>
      </c>
      <c r="P576" s="25">
        <v>3.67</v>
      </c>
      <c r="S576" s="23" t="str">
        <f t="shared" si="27"/>
        <v/>
      </c>
      <c r="T576" s="23">
        <f t="shared" si="25"/>
        <v>0</v>
      </c>
    </row>
    <row r="577" spans="1:20" ht="17.399999999999999">
      <c r="A577" s="23" t="str">
        <f t="shared" si="26"/>
        <v/>
      </c>
      <c r="B577" s="24" t="s">
        <v>952</v>
      </c>
      <c r="C577" s="12" t="s">
        <v>953</v>
      </c>
      <c r="D577" s="25" t="s">
        <v>37</v>
      </c>
      <c r="E577" s="26">
        <v>72.17</v>
      </c>
      <c r="F577" s="25"/>
      <c r="G577" s="27"/>
      <c r="H577" s="27"/>
      <c r="I577" s="27"/>
      <c r="J577" s="27"/>
      <c r="K577" s="25" t="s">
        <v>4112</v>
      </c>
      <c r="L577" s="25"/>
      <c r="M577"/>
      <c r="N577"/>
      <c r="O577" s="25">
        <v>-6.86</v>
      </c>
      <c r="P577" s="25">
        <v>-11.55</v>
      </c>
      <c r="S577" s="23" t="str">
        <f t="shared" si="27"/>
        <v/>
      </c>
      <c r="T577" s="23">
        <f t="shared" si="25"/>
        <v>0</v>
      </c>
    </row>
    <row r="578" spans="1:20" ht="17.399999999999999">
      <c r="A578" s="23" t="str">
        <f t="shared" si="26"/>
        <v/>
      </c>
      <c r="B578" s="24" t="s">
        <v>954</v>
      </c>
      <c r="C578" s="12" t="s">
        <v>955</v>
      </c>
      <c r="D578" s="25" t="s">
        <v>9</v>
      </c>
      <c r="E578" s="26">
        <v>50.98</v>
      </c>
      <c r="F578" s="25"/>
      <c r="G578" s="27"/>
      <c r="H578" s="27"/>
      <c r="I578" s="27"/>
      <c r="J578" s="27"/>
      <c r="K578" s="25" t="s">
        <v>4119</v>
      </c>
      <c r="L578" s="25"/>
      <c r="M578"/>
      <c r="N578"/>
      <c r="O578" s="25">
        <v>0</v>
      </c>
      <c r="P578" s="25">
        <v>0</v>
      </c>
      <c r="S578" s="23" t="str">
        <f t="shared" si="27"/>
        <v/>
      </c>
      <c r="T578" s="23">
        <f t="shared" si="25"/>
        <v>0</v>
      </c>
    </row>
    <row r="579" spans="1:20" ht="17.399999999999999">
      <c r="A579" s="23" t="str">
        <f t="shared" si="26"/>
        <v/>
      </c>
      <c r="B579" s="24" t="s">
        <v>956</v>
      </c>
      <c r="C579" s="12" t="s">
        <v>3843</v>
      </c>
      <c r="D579" s="25" t="s">
        <v>37</v>
      </c>
      <c r="E579" s="26">
        <v>20.32</v>
      </c>
      <c r="F579" s="25"/>
      <c r="G579" s="27"/>
      <c r="H579" s="27"/>
      <c r="I579" s="27"/>
      <c r="J579" s="27"/>
      <c r="K579" s="25" t="s">
        <v>4090</v>
      </c>
      <c r="L579" s="26"/>
      <c r="M579"/>
      <c r="N579"/>
      <c r="O579" s="25">
        <v>-13.57</v>
      </c>
      <c r="P579" s="25">
        <v>-21.34</v>
      </c>
      <c r="S579" s="23" t="str">
        <f t="shared" si="27"/>
        <v/>
      </c>
      <c r="T579" s="23">
        <f t="shared" si="25"/>
        <v>0</v>
      </c>
    </row>
    <row r="580" spans="1:20" ht="17.399999999999999">
      <c r="A580" s="23" t="str">
        <f t="shared" si="26"/>
        <v/>
      </c>
      <c r="B580" s="24" t="s">
        <v>957</v>
      </c>
      <c r="C580" s="12" t="s">
        <v>958</v>
      </c>
      <c r="D580" s="25" t="s">
        <v>9</v>
      </c>
      <c r="E580" s="26">
        <v>50.47</v>
      </c>
      <c r="F580" s="25"/>
      <c r="G580" s="27"/>
      <c r="H580" s="27"/>
      <c r="I580" s="27"/>
      <c r="J580" s="27"/>
      <c r="K580" s="25" t="s">
        <v>4087</v>
      </c>
      <c r="L580" s="26"/>
      <c r="M580"/>
      <c r="N580"/>
      <c r="O580" s="25">
        <v>-13.44</v>
      </c>
      <c r="P580" s="25">
        <v>-13.79</v>
      </c>
      <c r="S580" s="23" t="str">
        <f t="shared" si="27"/>
        <v/>
      </c>
      <c r="T580" s="23">
        <f t="shared" si="25"/>
        <v>0</v>
      </c>
    </row>
    <row r="581" spans="1:20" ht="17.399999999999999">
      <c r="A581" s="23" t="str">
        <f t="shared" si="26"/>
        <v/>
      </c>
      <c r="B581" s="24" t="s">
        <v>959</v>
      </c>
      <c r="C581" s="12" t="s">
        <v>960</v>
      </c>
      <c r="D581" s="25" t="s">
        <v>37</v>
      </c>
      <c r="E581" s="26">
        <v>103.92</v>
      </c>
      <c r="F581" s="26"/>
      <c r="G581" s="27"/>
      <c r="H581" s="27"/>
      <c r="I581" s="27"/>
      <c r="J581" s="27"/>
      <c r="K581" s="25" t="s">
        <v>4109</v>
      </c>
      <c r="L581" s="26"/>
      <c r="M581"/>
      <c r="N581"/>
      <c r="O581" s="25">
        <v>-28.67</v>
      </c>
      <c r="P581" s="25">
        <v>-29.94</v>
      </c>
      <c r="S581" s="23" t="str">
        <f t="shared" si="27"/>
        <v/>
      </c>
      <c r="T581" s="23">
        <f t="shared" si="25"/>
        <v>0</v>
      </c>
    </row>
    <row r="582" spans="1:20" ht="17.399999999999999">
      <c r="A582" s="23" t="str">
        <f t="shared" si="26"/>
        <v/>
      </c>
      <c r="B582" s="24" t="s">
        <v>961</v>
      </c>
      <c r="C582" s="12" t="s">
        <v>3488</v>
      </c>
      <c r="D582" s="25" t="s">
        <v>9</v>
      </c>
      <c r="E582" s="26">
        <v>6722.91</v>
      </c>
      <c r="F582" s="25">
        <v>4</v>
      </c>
      <c r="G582" s="27">
        <v>259.10000000000002</v>
      </c>
      <c r="H582" s="27">
        <v>259.10000000000002</v>
      </c>
      <c r="I582" s="27"/>
      <c r="J582" s="27"/>
      <c r="K582" s="25" t="s">
        <v>4101</v>
      </c>
      <c r="L582" s="25"/>
      <c r="M582"/>
      <c r="N582"/>
      <c r="O582" s="25">
        <v>5.56</v>
      </c>
      <c r="P582" s="25">
        <v>32.31</v>
      </c>
      <c r="S582" s="23" t="str">
        <f t="shared" si="27"/>
        <v/>
      </c>
      <c r="T582" s="23">
        <f t="shared" si="25"/>
        <v>0</v>
      </c>
    </row>
    <row r="583" spans="1:20" ht="17.399999999999999">
      <c r="A583" s="23" t="str">
        <f t="shared" si="26"/>
        <v/>
      </c>
      <c r="B583" s="24" t="s">
        <v>962</v>
      </c>
      <c r="C583" s="12" t="s">
        <v>963</v>
      </c>
      <c r="D583" s="25" t="s">
        <v>37</v>
      </c>
      <c r="E583" s="26">
        <v>125.19</v>
      </c>
      <c r="F583" s="25">
        <v>1</v>
      </c>
      <c r="G583" s="27"/>
      <c r="H583" s="27"/>
      <c r="I583" s="27"/>
      <c r="J583" s="27"/>
      <c r="K583" s="25" t="s">
        <v>4086</v>
      </c>
      <c r="L583" s="25"/>
      <c r="M583"/>
      <c r="N583"/>
      <c r="O583" s="25">
        <v>15.84</v>
      </c>
      <c r="P583" s="25">
        <v>-14.97</v>
      </c>
      <c r="S583" s="23" t="str">
        <f t="shared" si="27"/>
        <v/>
      </c>
      <c r="T583" s="23">
        <f t="shared" si="25"/>
        <v>0</v>
      </c>
    </row>
    <row r="584" spans="1:20" ht="17.399999999999999">
      <c r="A584" s="23" t="str">
        <f t="shared" si="26"/>
        <v/>
      </c>
      <c r="B584" s="24" t="s">
        <v>964</v>
      </c>
      <c r="C584" s="12" t="s">
        <v>965</v>
      </c>
      <c r="D584" s="25" t="s">
        <v>37</v>
      </c>
      <c r="E584" s="26">
        <v>33.19</v>
      </c>
      <c r="F584" s="25"/>
      <c r="G584" s="27"/>
      <c r="H584" s="27"/>
      <c r="I584" s="27"/>
      <c r="J584" s="27"/>
      <c r="K584" s="25" t="s">
        <v>4085</v>
      </c>
      <c r="L584" s="25"/>
      <c r="M584"/>
      <c r="N584"/>
      <c r="O584" s="25">
        <v>2.37</v>
      </c>
      <c r="P584" s="25">
        <v>-8.76</v>
      </c>
      <c r="S584" s="23" t="str">
        <f t="shared" si="27"/>
        <v/>
      </c>
      <c r="T584" s="23">
        <f t="shared" si="25"/>
        <v>0</v>
      </c>
    </row>
    <row r="585" spans="1:20" ht="17.399999999999999">
      <c r="A585" s="23" t="str">
        <f t="shared" si="26"/>
        <v/>
      </c>
      <c r="B585" s="24" t="s">
        <v>966</v>
      </c>
      <c r="C585" s="12" t="s">
        <v>967</v>
      </c>
      <c r="D585" s="25" t="s">
        <v>9</v>
      </c>
      <c r="E585" s="26">
        <v>102.8</v>
      </c>
      <c r="F585" s="25"/>
      <c r="G585" s="27"/>
      <c r="H585" s="27"/>
      <c r="I585" s="27"/>
      <c r="J585" s="27"/>
      <c r="K585" s="25" t="s">
        <v>4085</v>
      </c>
      <c r="L585" s="26"/>
      <c r="M585"/>
      <c r="N585"/>
      <c r="O585" s="25">
        <v>-9.98</v>
      </c>
      <c r="P585" s="25">
        <v>-30.91</v>
      </c>
      <c r="S585" s="23" t="str">
        <f t="shared" si="27"/>
        <v/>
      </c>
      <c r="T585" s="23">
        <f t="shared" si="25"/>
        <v>0</v>
      </c>
    </row>
    <row r="586" spans="1:20" ht="17.399999999999999">
      <c r="A586" s="23" t="str">
        <f t="shared" si="26"/>
        <v/>
      </c>
      <c r="B586" s="24" t="s">
        <v>968</v>
      </c>
      <c r="C586" s="12" t="s">
        <v>2967</v>
      </c>
      <c r="D586" s="25" t="s">
        <v>37</v>
      </c>
      <c r="E586" s="26">
        <v>28.86</v>
      </c>
      <c r="F586" s="26"/>
      <c r="G586" s="27"/>
      <c r="H586" s="27"/>
      <c r="I586" s="27"/>
      <c r="J586" s="27"/>
      <c r="K586" s="25" t="s">
        <v>4109</v>
      </c>
      <c r="L586" s="25"/>
      <c r="M586"/>
      <c r="N586"/>
      <c r="O586" s="25">
        <v>-23.16</v>
      </c>
      <c r="P586" s="25">
        <v>-34.93</v>
      </c>
      <c r="S586" s="23" t="str">
        <f t="shared" si="27"/>
        <v/>
      </c>
      <c r="T586" s="23">
        <f t="shared" si="25"/>
        <v>0</v>
      </c>
    </row>
    <row r="587" spans="1:20" ht="17.399999999999999">
      <c r="A587" s="23" t="str">
        <f t="shared" si="26"/>
        <v/>
      </c>
      <c r="B587" s="24" t="s">
        <v>969</v>
      </c>
      <c r="C587" s="12" t="s">
        <v>4409</v>
      </c>
      <c r="D587" s="25" t="s">
        <v>9</v>
      </c>
      <c r="E587" s="26">
        <v>3451.19</v>
      </c>
      <c r="F587" s="25"/>
      <c r="G587" s="27"/>
      <c r="H587" s="27"/>
      <c r="I587" s="27"/>
      <c r="J587" s="27"/>
      <c r="K587" s="25" t="s">
        <v>4113</v>
      </c>
      <c r="L587" s="25"/>
      <c r="M587"/>
      <c r="N587"/>
      <c r="O587" s="25">
        <v>-41.34</v>
      </c>
      <c r="P587" s="25">
        <v>-27.94</v>
      </c>
      <c r="S587" s="23" t="str">
        <f t="shared" si="27"/>
        <v/>
      </c>
      <c r="T587" s="23">
        <f t="shared" si="25"/>
        <v>0</v>
      </c>
    </row>
    <row r="588" spans="1:20" ht="17.399999999999999">
      <c r="A588" s="23" t="str">
        <f t="shared" si="26"/>
        <v/>
      </c>
      <c r="B588" s="24" t="s">
        <v>970</v>
      </c>
      <c r="C588" s="12" t="s">
        <v>5045</v>
      </c>
      <c r="D588" s="25" t="s">
        <v>37</v>
      </c>
      <c r="E588" s="26">
        <v>28.95</v>
      </c>
      <c r="F588" s="25"/>
      <c r="G588" s="27"/>
      <c r="H588" s="27"/>
      <c r="I588" s="27"/>
      <c r="J588" s="27"/>
      <c r="K588" s="25" t="s">
        <v>4086</v>
      </c>
      <c r="L588" s="25"/>
      <c r="M588"/>
      <c r="N588"/>
      <c r="O588" s="25">
        <v>-21.93</v>
      </c>
      <c r="P588" s="25">
        <v>-37.4</v>
      </c>
      <c r="S588" s="23" t="str">
        <f t="shared" si="27"/>
        <v/>
      </c>
      <c r="T588" s="23">
        <f t="shared" si="25"/>
        <v>0</v>
      </c>
    </row>
    <row r="589" spans="1:20" ht="17.399999999999999">
      <c r="A589" s="23" t="str">
        <f t="shared" si="26"/>
        <v/>
      </c>
      <c r="B589" s="24" t="s">
        <v>971</v>
      </c>
      <c r="C589" s="12" t="s">
        <v>972</v>
      </c>
      <c r="D589" s="25" t="s">
        <v>9</v>
      </c>
      <c r="E589" s="26">
        <v>85.44</v>
      </c>
      <c r="F589" s="26"/>
      <c r="G589" s="27"/>
      <c r="H589" s="27"/>
      <c r="I589" s="27"/>
      <c r="J589" s="27"/>
      <c r="K589" s="25" t="s">
        <v>4085</v>
      </c>
      <c r="L589" s="25"/>
      <c r="M589"/>
      <c r="N589"/>
      <c r="O589" s="25">
        <v>-4.4400000000000004</v>
      </c>
      <c r="P589" s="25">
        <v>-7.53</v>
      </c>
      <c r="S589" s="23" t="str">
        <f t="shared" si="27"/>
        <v/>
      </c>
      <c r="T589" s="23">
        <f t="shared" si="25"/>
        <v>0</v>
      </c>
    </row>
    <row r="590" spans="1:20" ht="17.399999999999999">
      <c r="A590" s="23" t="str">
        <f t="shared" si="26"/>
        <v/>
      </c>
      <c r="B590" s="24" t="s">
        <v>973</v>
      </c>
      <c r="C590" s="12" t="s">
        <v>974</v>
      </c>
      <c r="D590" s="25" t="s">
        <v>9</v>
      </c>
      <c r="E590" s="26">
        <v>32.32</v>
      </c>
      <c r="F590" s="26"/>
      <c r="G590" s="27"/>
      <c r="H590" s="27"/>
      <c r="I590" s="27"/>
      <c r="J590" s="27"/>
      <c r="K590" s="25" t="s">
        <v>4080</v>
      </c>
      <c r="L590" s="25"/>
      <c r="M590"/>
      <c r="N590"/>
      <c r="O590" s="25">
        <v>12.02</v>
      </c>
      <c r="P590" s="25">
        <v>3.3</v>
      </c>
      <c r="S590" s="23" t="str">
        <f t="shared" si="27"/>
        <v/>
      </c>
      <c r="T590" s="23">
        <f t="shared" ref="T590:T653" si="28">IF(AND(G590&lt;H590,I590&lt;J590,H590&lt;J590),1,IF(AND(G590&gt;H590,I590&gt;J590,H590&gt;J590),-1,0))</f>
        <v>0</v>
      </c>
    </row>
    <row r="591" spans="1:20" ht="17.399999999999999">
      <c r="A591" s="23">
        <f t="shared" ref="A591:A654" si="29">IF(ISERROR(RANK(S591,$S$14:$S$3000,)),"",RANK(S591,$S$14:$S$3000,))</f>
        <v>167</v>
      </c>
      <c r="B591" s="24" t="s">
        <v>975</v>
      </c>
      <c r="C591" s="12" t="s">
        <v>976</v>
      </c>
      <c r="D591" s="25" t="s">
        <v>37</v>
      </c>
      <c r="E591" s="26">
        <v>693.24</v>
      </c>
      <c r="F591" s="26">
        <v>6</v>
      </c>
      <c r="G591" s="27">
        <v>15.76</v>
      </c>
      <c r="H591" s="27">
        <v>15.76</v>
      </c>
      <c r="I591" s="27">
        <v>12</v>
      </c>
      <c r="J591" s="27">
        <v>12</v>
      </c>
      <c r="K591" s="25" t="s">
        <v>4088</v>
      </c>
      <c r="L591" s="25"/>
      <c r="M591"/>
      <c r="N591"/>
      <c r="O591" s="25">
        <v>-12.13</v>
      </c>
      <c r="P591" s="25">
        <v>-24.93</v>
      </c>
      <c r="S591" s="23">
        <f t="shared" ref="S591:S654" si="30">IF(OR(F591&lt;=$F$8,ISBLANK(G591),ISBLANK(H591),ISBLANK(J591),ISBLANK(I591)),"",E591+ROW()/100000)</f>
        <v>693.24590999999998</v>
      </c>
      <c r="T591" s="23">
        <f t="shared" si="28"/>
        <v>0</v>
      </c>
    </row>
    <row r="592" spans="1:20" ht="17.399999999999999">
      <c r="A592" s="23" t="str">
        <f t="shared" si="29"/>
        <v/>
      </c>
      <c r="B592" s="24" t="s">
        <v>977</v>
      </c>
      <c r="C592" s="12" t="s">
        <v>978</v>
      </c>
      <c r="D592" s="25" t="s">
        <v>9</v>
      </c>
      <c r="E592" s="26">
        <v>47.41</v>
      </c>
      <c r="F592" s="26"/>
      <c r="G592" s="27"/>
      <c r="H592" s="27"/>
      <c r="I592" s="27"/>
      <c r="J592" s="27"/>
      <c r="K592" s="25" t="s">
        <v>4086</v>
      </c>
      <c r="L592" s="26"/>
      <c r="M592"/>
      <c r="N592"/>
      <c r="O592" s="25">
        <v>-3.78</v>
      </c>
      <c r="P592" s="25">
        <v>-7.18</v>
      </c>
      <c r="S592" s="23" t="str">
        <f t="shared" si="30"/>
        <v/>
      </c>
      <c r="T592" s="23">
        <f t="shared" si="28"/>
        <v>0</v>
      </c>
    </row>
    <row r="593" spans="1:20" ht="17.399999999999999">
      <c r="A593" s="23" t="str">
        <f t="shared" si="29"/>
        <v/>
      </c>
      <c r="B593" s="24" t="s">
        <v>979</v>
      </c>
      <c r="C593" s="12" t="s">
        <v>980</v>
      </c>
      <c r="D593" s="25" t="s">
        <v>37</v>
      </c>
      <c r="E593" s="26">
        <v>349.06</v>
      </c>
      <c r="F593" s="25"/>
      <c r="G593" s="27"/>
      <c r="H593" s="27"/>
      <c r="I593" s="27"/>
      <c r="J593" s="27"/>
      <c r="K593" s="25" t="s">
        <v>4086</v>
      </c>
      <c r="L593" s="26"/>
      <c r="M593"/>
      <c r="N593"/>
      <c r="O593" s="25">
        <v>30.49</v>
      </c>
      <c r="P593" s="25">
        <v>12.88</v>
      </c>
      <c r="S593" s="23" t="str">
        <f t="shared" si="30"/>
        <v/>
      </c>
      <c r="T593" s="23">
        <f t="shared" si="28"/>
        <v>0</v>
      </c>
    </row>
    <row r="594" spans="1:20" ht="17.399999999999999">
      <c r="A594" s="23" t="str">
        <f t="shared" si="29"/>
        <v/>
      </c>
      <c r="B594" s="24" t="s">
        <v>981</v>
      </c>
      <c r="C594" s="12" t="s">
        <v>4162</v>
      </c>
      <c r="D594" s="25" t="s">
        <v>37</v>
      </c>
      <c r="E594" s="26">
        <v>46.96</v>
      </c>
      <c r="F594" s="26"/>
      <c r="G594" s="27"/>
      <c r="H594" s="27"/>
      <c r="I594" s="27"/>
      <c r="J594" s="27"/>
      <c r="K594" s="25" t="s">
        <v>4090</v>
      </c>
      <c r="L594" s="26"/>
      <c r="M594"/>
      <c r="N594"/>
      <c r="O594" s="25">
        <v>0</v>
      </c>
      <c r="P594" s="25">
        <v>0</v>
      </c>
      <c r="S594" s="23" t="str">
        <f t="shared" si="30"/>
        <v/>
      </c>
      <c r="T594" s="23">
        <f t="shared" si="28"/>
        <v>0</v>
      </c>
    </row>
    <row r="595" spans="1:20" ht="17.399999999999999">
      <c r="A595" s="23" t="str">
        <f t="shared" si="29"/>
        <v/>
      </c>
      <c r="B595" s="24" t="s">
        <v>982</v>
      </c>
      <c r="C595" s="12" t="s">
        <v>983</v>
      </c>
      <c r="D595" s="25" t="s">
        <v>9</v>
      </c>
      <c r="E595" s="26">
        <v>103.25</v>
      </c>
      <c r="F595" s="25"/>
      <c r="G595" s="27"/>
      <c r="H595" s="27"/>
      <c r="I595" s="27"/>
      <c r="J595" s="27"/>
      <c r="K595" s="25" t="s">
        <v>4084</v>
      </c>
      <c r="L595" s="25"/>
      <c r="M595"/>
      <c r="N595"/>
      <c r="O595" s="25">
        <v>3.51</v>
      </c>
      <c r="P595" s="25">
        <v>-3.12</v>
      </c>
      <c r="S595" s="23" t="str">
        <f t="shared" si="30"/>
        <v/>
      </c>
      <c r="T595" s="23">
        <f t="shared" si="28"/>
        <v>0</v>
      </c>
    </row>
    <row r="596" spans="1:20" ht="17.399999999999999">
      <c r="A596" s="23">
        <f t="shared" si="29"/>
        <v>84</v>
      </c>
      <c r="B596" s="24" t="s">
        <v>984</v>
      </c>
      <c r="C596" s="12" t="s">
        <v>985</v>
      </c>
      <c r="D596" s="25" t="s">
        <v>9</v>
      </c>
      <c r="E596" s="26">
        <v>5233.42</v>
      </c>
      <c r="F596" s="25">
        <v>15</v>
      </c>
      <c r="G596" s="27">
        <v>175.7</v>
      </c>
      <c r="H596" s="27">
        <v>176.83</v>
      </c>
      <c r="I596" s="27">
        <v>183.04</v>
      </c>
      <c r="J596" s="27">
        <v>183.64</v>
      </c>
      <c r="K596" s="25" t="s">
        <v>4106</v>
      </c>
      <c r="L596" s="25"/>
      <c r="M596"/>
      <c r="N596"/>
      <c r="O596" s="25">
        <v>25.42</v>
      </c>
      <c r="P596" s="25">
        <v>74.53</v>
      </c>
      <c r="S596" s="23">
        <f t="shared" si="30"/>
        <v>5233.4259600000005</v>
      </c>
      <c r="T596" s="23">
        <f t="shared" si="28"/>
        <v>1</v>
      </c>
    </row>
    <row r="597" spans="1:20" ht="17.399999999999999">
      <c r="A597" s="23" t="str">
        <f t="shared" si="29"/>
        <v/>
      </c>
      <c r="B597" s="24" t="s">
        <v>986</v>
      </c>
      <c r="C597" s="12" t="s">
        <v>987</v>
      </c>
      <c r="D597" s="25" t="s">
        <v>9</v>
      </c>
      <c r="E597" s="26">
        <v>1560.51</v>
      </c>
      <c r="F597" s="25"/>
      <c r="G597" s="27"/>
      <c r="H597" s="27"/>
      <c r="I597" s="27"/>
      <c r="J597" s="27"/>
      <c r="K597" s="25" t="s">
        <v>4095</v>
      </c>
      <c r="L597" s="25"/>
      <c r="M597"/>
      <c r="N597"/>
      <c r="O597" s="25">
        <v>-8.27</v>
      </c>
      <c r="P597" s="25">
        <v>-22.05</v>
      </c>
      <c r="S597" s="23" t="str">
        <f t="shared" si="30"/>
        <v/>
      </c>
      <c r="T597" s="23">
        <f t="shared" si="28"/>
        <v>0</v>
      </c>
    </row>
    <row r="598" spans="1:20" ht="17.399999999999999">
      <c r="A598" s="23" t="str">
        <f t="shared" si="29"/>
        <v/>
      </c>
      <c r="B598" s="24" t="s">
        <v>988</v>
      </c>
      <c r="C598" s="12" t="s">
        <v>989</v>
      </c>
      <c r="D598" s="25" t="s">
        <v>37</v>
      </c>
      <c r="E598" s="26">
        <v>137.19</v>
      </c>
      <c r="F598" s="26"/>
      <c r="G598" s="27"/>
      <c r="H598" s="27"/>
      <c r="I598" s="27"/>
      <c r="J598" s="27"/>
      <c r="K598" s="25" t="s">
        <v>4083</v>
      </c>
      <c r="L598" s="25"/>
      <c r="M598"/>
      <c r="N598"/>
      <c r="O598" s="25">
        <v>-2.5</v>
      </c>
      <c r="P598" s="25">
        <v>-12.01</v>
      </c>
      <c r="S598" s="23" t="str">
        <f t="shared" si="30"/>
        <v/>
      </c>
      <c r="T598" s="23">
        <f t="shared" si="28"/>
        <v>0</v>
      </c>
    </row>
    <row r="599" spans="1:20" ht="17.399999999999999">
      <c r="A599" s="23" t="str">
        <f t="shared" si="29"/>
        <v/>
      </c>
      <c r="B599" s="24" t="s">
        <v>990</v>
      </c>
      <c r="C599" s="12" t="s">
        <v>991</v>
      </c>
      <c r="D599" s="25" t="s">
        <v>37</v>
      </c>
      <c r="E599" s="26">
        <v>224.4</v>
      </c>
      <c r="F599" s="25"/>
      <c r="G599" s="27"/>
      <c r="H599" s="27"/>
      <c r="I599" s="27"/>
      <c r="J599" s="27"/>
      <c r="K599" s="25" t="s">
        <v>4109</v>
      </c>
      <c r="L599" s="25"/>
      <c r="M599"/>
      <c r="N599"/>
      <c r="O599" s="25">
        <v>-3.27</v>
      </c>
      <c r="P599" s="25">
        <v>-24.68</v>
      </c>
      <c r="S599" s="23" t="str">
        <f t="shared" si="30"/>
        <v/>
      </c>
      <c r="T599" s="23">
        <f t="shared" si="28"/>
        <v>0</v>
      </c>
    </row>
    <row r="600" spans="1:20" ht="17.399999999999999">
      <c r="A600" s="23" t="str">
        <f t="shared" si="29"/>
        <v/>
      </c>
      <c r="B600" s="24" t="s">
        <v>992</v>
      </c>
      <c r="C600" s="12" t="s">
        <v>993</v>
      </c>
      <c r="D600" s="25" t="s">
        <v>37</v>
      </c>
      <c r="E600" s="26">
        <v>20.67</v>
      </c>
      <c r="F600" s="26"/>
      <c r="G600" s="27"/>
      <c r="H600" s="27"/>
      <c r="I600" s="27"/>
      <c r="J600" s="27"/>
      <c r="K600" s="25" t="s">
        <v>4120</v>
      </c>
      <c r="L600" s="25"/>
      <c r="M600"/>
      <c r="N600"/>
      <c r="O600" s="25">
        <v>-7.41</v>
      </c>
      <c r="P600" s="25">
        <v>-25.72</v>
      </c>
      <c r="S600" s="23" t="str">
        <f t="shared" si="30"/>
        <v/>
      </c>
      <c r="T600" s="23">
        <f t="shared" si="28"/>
        <v>0</v>
      </c>
    </row>
    <row r="601" spans="1:20" ht="17.399999999999999">
      <c r="A601" s="23" t="str">
        <f t="shared" si="29"/>
        <v/>
      </c>
      <c r="B601" s="24" t="s">
        <v>994</v>
      </c>
      <c r="C601" s="12" t="s">
        <v>4884</v>
      </c>
      <c r="D601" s="25" t="s">
        <v>37</v>
      </c>
      <c r="E601" s="26">
        <v>17.21</v>
      </c>
      <c r="F601" s="25"/>
      <c r="G601" s="27"/>
      <c r="H601" s="27"/>
      <c r="I601" s="27"/>
      <c r="J601" s="27"/>
      <c r="K601" s="25" t="s">
        <v>4090</v>
      </c>
      <c r="L601" s="26"/>
      <c r="M601"/>
      <c r="N601"/>
      <c r="O601" s="25">
        <v>-10.77</v>
      </c>
      <c r="P601" s="25">
        <v>-28.58</v>
      </c>
      <c r="S601" s="23" t="str">
        <f t="shared" si="30"/>
        <v/>
      </c>
      <c r="T601" s="23">
        <f t="shared" si="28"/>
        <v>0</v>
      </c>
    </row>
    <row r="602" spans="1:20" ht="17.399999999999999">
      <c r="A602" s="23" t="str">
        <f t="shared" si="29"/>
        <v/>
      </c>
      <c r="B602" s="24" t="s">
        <v>995</v>
      </c>
      <c r="C602" s="12" t="s">
        <v>996</v>
      </c>
      <c r="D602" s="25" t="s">
        <v>9</v>
      </c>
      <c r="E602" s="26">
        <v>80.78</v>
      </c>
      <c r="F602" s="25"/>
      <c r="G602" s="27"/>
      <c r="H602" s="27"/>
      <c r="I602" s="27"/>
      <c r="J602" s="27"/>
      <c r="K602" s="25" t="s">
        <v>4085</v>
      </c>
      <c r="L602" s="25"/>
      <c r="M602"/>
      <c r="N602"/>
      <c r="O602" s="25">
        <v>-16.64</v>
      </c>
      <c r="P602" s="25">
        <v>-25.18</v>
      </c>
      <c r="S602" s="23" t="str">
        <f t="shared" si="30"/>
        <v/>
      </c>
      <c r="T602" s="23">
        <f t="shared" si="28"/>
        <v>0</v>
      </c>
    </row>
    <row r="603" spans="1:20" ht="17.399999999999999">
      <c r="A603" s="23" t="str">
        <f t="shared" si="29"/>
        <v/>
      </c>
      <c r="B603" s="24" t="s">
        <v>997</v>
      </c>
      <c r="C603" s="12" t="s">
        <v>998</v>
      </c>
      <c r="D603" s="25" t="s">
        <v>9</v>
      </c>
      <c r="E603" s="26">
        <v>49.7</v>
      </c>
      <c r="F603" s="25"/>
      <c r="G603" s="27"/>
      <c r="H603" s="27"/>
      <c r="I603" s="27"/>
      <c r="J603" s="27"/>
      <c r="K603" s="25" t="s">
        <v>4085</v>
      </c>
      <c r="L603" s="25"/>
      <c r="M603"/>
      <c r="N603"/>
      <c r="O603" s="25">
        <v>-9.14</v>
      </c>
      <c r="P603" s="25">
        <v>-38.49</v>
      </c>
      <c r="S603" s="23" t="str">
        <f t="shared" si="30"/>
        <v/>
      </c>
      <c r="T603" s="23">
        <f t="shared" si="28"/>
        <v>0</v>
      </c>
    </row>
    <row r="604" spans="1:20" ht="17.399999999999999">
      <c r="A604" s="23" t="str">
        <f t="shared" si="29"/>
        <v/>
      </c>
      <c r="B604" s="24" t="s">
        <v>999</v>
      </c>
      <c r="C604" s="12" t="s">
        <v>1000</v>
      </c>
      <c r="D604" s="25" t="s">
        <v>37</v>
      </c>
      <c r="E604" s="26">
        <v>87.57</v>
      </c>
      <c r="F604" s="26"/>
      <c r="G604" s="27"/>
      <c r="H604" s="27"/>
      <c r="I604" s="27"/>
      <c r="J604" s="27"/>
      <c r="K604" s="25" t="s">
        <v>4084</v>
      </c>
      <c r="L604" s="25"/>
      <c r="M604"/>
      <c r="N604"/>
      <c r="O604" s="25">
        <v>-13.66</v>
      </c>
      <c r="P604" s="25">
        <v>-29.08</v>
      </c>
      <c r="S604" s="23" t="str">
        <f t="shared" si="30"/>
        <v/>
      </c>
      <c r="T604" s="23">
        <f t="shared" si="28"/>
        <v>0</v>
      </c>
    </row>
    <row r="605" spans="1:20" ht="17.399999999999999">
      <c r="A605" s="23" t="str">
        <f t="shared" si="29"/>
        <v/>
      </c>
      <c r="B605" s="24" t="s">
        <v>1001</v>
      </c>
      <c r="C605" s="12" t="s">
        <v>1002</v>
      </c>
      <c r="D605" s="25" t="s">
        <v>37</v>
      </c>
      <c r="E605" s="26">
        <v>154.5</v>
      </c>
      <c r="F605" s="25"/>
      <c r="G605" s="27">
        <v>11.2</v>
      </c>
      <c r="H605" s="27"/>
      <c r="I605" s="27"/>
      <c r="J605" s="27"/>
      <c r="K605" s="25" t="s">
        <v>4076</v>
      </c>
      <c r="L605" s="26"/>
      <c r="M605"/>
      <c r="N605"/>
      <c r="O605" s="25">
        <v>-2.2799999999999998</v>
      </c>
      <c r="P605" s="25">
        <v>-11.51</v>
      </c>
      <c r="S605" s="23" t="str">
        <f t="shared" si="30"/>
        <v/>
      </c>
      <c r="T605" s="23">
        <f t="shared" si="28"/>
        <v>0</v>
      </c>
    </row>
    <row r="606" spans="1:20" ht="17.399999999999999">
      <c r="A606" s="23" t="str">
        <f t="shared" si="29"/>
        <v/>
      </c>
      <c r="B606" s="24" t="s">
        <v>1003</v>
      </c>
      <c r="C606" s="12" t="s">
        <v>1004</v>
      </c>
      <c r="D606" s="25" t="s">
        <v>9</v>
      </c>
      <c r="E606" s="26">
        <v>38.229999999999997</v>
      </c>
      <c r="F606" s="25"/>
      <c r="G606" s="27"/>
      <c r="H606" s="27"/>
      <c r="I606" s="27"/>
      <c r="J606" s="27"/>
      <c r="K606" s="25" t="s">
        <v>4086</v>
      </c>
      <c r="L606" s="25"/>
      <c r="M606"/>
      <c r="N606"/>
      <c r="O606" s="25">
        <v>2.0299999999999998</v>
      </c>
      <c r="P606" s="25">
        <v>-29.72</v>
      </c>
      <c r="S606" s="23" t="str">
        <f t="shared" si="30"/>
        <v/>
      </c>
      <c r="T606" s="23">
        <f t="shared" si="28"/>
        <v>0</v>
      </c>
    </row>
    <row r="607" spans="1:20" ht="17.399999999999999">
      <c r="A607" s="23" t="str">
        <f t="shared" si="29"/>
        <v/>
      </c>
      <c r="B607" s="24" t="s">
        <v>1005</v>
      </c>
      <c r="C607" s="12" t="s">
        <v>1006</v>
      </c>
      <c r="D607" s="25" t="s">
        <v>37</v>
      </c>
      <c r="E607" s="26">
        <v>142.5</v>
      </c>
      <c r="F607" s="25"/>
      <c r="G607" s="27"/>
      <c r="H607" s="27"/>
      <c r="I607" s="27"/>
      <c r="J607" s="27"/>
      <c r="K607" s="25" t="s">
        <v>2626</v>
      </c>
      <c r="L607" s="25"/>
      <c r="M607"/>
      <c r="N607"/>
      <c r="O607" s="25">
        <v>-25.49</v>
      </c>
      <c r="P607" s="25">
        <v>-48.43</v>
      </c>
      <c r="S607" s="23" t="str">
        <f t="shared" si="30"/>
        <v/>
      </c>
      <c r="T607" s="23">
        <f t="shared" si="28"/>
        <v>0</v>
      </c>
    </row>
    <row r="608" spans="1:20" ht="17.399999999999999">
      <c r="A608" s="23" t="str">
        <f t="shared" si="29"/>
        <v/>
      </c>
      <c r="B608" s="24" t="s">
        <v>1007</v>
      </c>
      <c r="C608" s="12" t="s">
        <v>1008</v>
      </c>
      <c r="D608" s="25" t="s">
        <v>9</v>
      </c>
      <c r="E608" s="26">
        <v>26.05</v>
      </c>
      <c r="F608" s="25"/>
      <c r="G608" s="27"/>
      <c r="H608" s="27"/>
      <c r="I608" s="27"/>
      <c r="J608" s="27"/>
      <c r="K608" s="25" t="s">
        <v>4084</v>
      </c>
      <c r="L608" s="25"/>
      <c r="M608"/>
      <c r="N608"/>
      <c r="O608" s="25">
        <v>-8.6999999999999993</v>
      </c>
      <c r="P608" s="25">
        <v>-15.21</v>
      </c>
      <c r="S608" s="23" t="str">
        <f t="shared" si="30"/>
        <v/>
      </c>
      <c r="T608" s="23">
        <f t="shared" si="28"/>
        <v>0</v>
      </c>
    </row>
    <row r="609" spans="1:20" ht="17.399999999999999">
      <c r="A609" s="23" t="str">
        <f t="shared" si="29"/>
        <v/>
      </c>
      <c r="B609" s="24" t="s">
        <v>1009</v>
      </c>
      <c r="C609" s="12" t="s">
        <v>1010</v>
      </c>
      <c r="D609" s="25" t="s">
        <v>9</v>
      </c>
      <c r="E609" s="26">
        <v>123.46</v>
      </c>
      <c r="F609" s="25"/>
      <c r="G609" s="27"/>
      <c r="H609" s="27"/>
      <c r="I609" s="27"/>
      <c r="J609" s="27"/>
      <c r="K609" s="25" t="s">
        <v>4087</v>
      </c>
      <c r="L609" s="25"/>
      <c r="M609"/>
      <c r="N609"/>
      <c r="O609" s="25">
        <v>1.21</v>
      </c>
      <c r="P609" s="25">
        <v>-12.59</v>
      </c>
      <c r="S609" s="23" t="str">
        <f t="shared" si="30"/>
        <v/>
      </c>
      <c r="T609" s="23">
        <f t="shared" si="28"/>
        <v>0</v>
      </c>
    </row>
    <row r="610" spans="1:20" ht="17.399999999999999">
      <c r="A610" s="23" t="str">
        <f t="shared" si="29"/>
        <v/>
      </c>
      <c r="B610" s="24" t="s">
        <v>1011</v>
      </c>
      <c r="C610" s="12" t="s">
        <v>1012</v>
      </c>
      <c r="D610" s="25" t="s">
        <v>9</v>
      </c>
      <c r="E610" s="26">
        <v>16147.87</v>
      </c>
      <c r="F610" s="25">
        <v>14</v>
      </c>
      <c r="G610" s="27">
        <v>1042</v>
      </c>
      <c r="H610" s="27">
        <v>1032.67</v>
      </c>
      <c r="I610" s="27"/>
      <c r="J610" s="27">
        <v>986</v>
      </c>
      <c r="K610" s="25" t="s">
        <v>4111</v>
      </c>
      <c r="L610" s="25"/>
      <c r="M610"/>
      <c r="N610"/>
      <c r="O610" s="25">
        <v>1</v>
      </c>
      <c r="P610" s="25">
        <v>-7.95</v>
      </c>
      <c r="S610" s="23" t="str">
        <f t="shared" si="30"/>
        <v/>
      </c>
      <c r="T610" s="23">
        <f t="shared" si="28"/>
        <v>0</v>
      </c>
    </row>
    <row r="611" spans="1:20" ht="17.399999999999999">
      <c r="A611" s="23" t="str">
        <f t="shared" si="29"/>
        <v/>
      </c>
      <c r="B611" s="24" t="s">
        <v>1013</v>
      </c>
      <c r="C611" s="12" t="s">
        <v>1014</v>
      </c>
      <c r="D611" s="25" t="s">
        <v>37</v>
      </c>
      <c r="E611" s="26">
        <v>35.19</v>
      </c>
      <c r="F611" s="26"/>
      <c r="G611" s="27"/>
      <c r="H611" s="27"/>
      <c r="I611" s="27"/>
      <c r="J611" s="27"/>
      <c r="K611" s="25" t="s">
        <v>4085</v>
      </c>
      <c r="L611" s="26"/>
      <c r="M611"/>
      <c r="N611"/>
      <c r="O611" s="25">
        <v>-8.25</v>
      </c>
      <c r="P611" s="25">
        <v>-19.05</v>
      </c>
      <c r="S611" s="23" t="str">
        <f t="shared" si="30"/>
        <v/>
      </c>
      <c r="T611" s="23">
        <f t="shared" si="28"/>
        <v>0</v>
      </c>
    </row>
    <row r="612" spans="1:20" ht="17.399999999999999">
      <c r="A612" s="23" t="str">
        <f t="shared" si="29"/>
        <v/>
      </c>
      <c r="B612" s="24" t="s">
        <v>1015</v>
      </c>
      <c r="C612" s="12" t="s">
        <v>4682</v>
      </c>
      <c r="D612" s="25" t="s">
        <v>9</v>
      </c>
      <c r="E612" s="26">
        <v>279.17</v>
      </c>
      <c r="F612" s="26"/>
      <c r="G612" s="27"/>
      <c r="H612" s="27"/>
      <c r="I612" s="27"/>
      <c r="J612" s="27"/>
      <c r="K612" s="25" t="s">
        <v>4102</v>
      </c>
      <c r="L612" s="26"/>
      <c r="M612"/>
      <c r="N612"/>
      <c r="O612" s="25">
        <v>-8.33</v>
      </c>
      <c r="P612" s="25">
        <v>-9.76</v>
      </c>
      <c r="S612" s="23" t="str">
        <f t="shared" si="30"/>
        <v/>
      </c>
      <c r="T612" s="23">
        <f t="shared" si="28"/>
        <v>0</v>
      </c>
    </row>
    <row r="613" spans="1:20" ht="17.399999999999999">
      <c r="A613" s="23" t="str">
        <f t="shared" si="29"/>
        <v/>
      </c>
      <c r="B613" s="24" t="s">
        <v>1016</v>
      </c>
      <c r="C613" s="12" t="s">
        <v>1017</v>
      </c>
      <c r="D613" s="25" t="s">
        <v>37</v>
      </c>
      <c r="E613" s="26">
        <v>68.59</v>
      </c>
      <c r="F613" s="26"/>
      <c r="G613" s="27"/>
      <c r="H613" s="27"/>
      <c r="I613" s="27"/>
      <c r="J613" s="27"/>
      <c r="K613" s="25" t="s">
        <v>4085</v>
      </c>
      <c r="L613" s="25"/>
      <c r="M613"/>
      <c r="N613"/>
      <c r="O613" s="25">
        <v>-14.55</v>
      </c>
      <c r="P613" s="25">
        <v>-26.19</v>
      </c>
      <c r="S613" s="23" t="str">
        <f t="shared" si="30"/>
        <v/>
      </c>
      <c r="T613" s="23">
        <f t="shared" si="28"/>
        <v>0</v>
      </c>
    </row>
    <row r="614" spans="1:20" ht="17.399999999999999">
      <c r="A614" s="23" t="str">
        <f t="shared" si="29"/>
        <v/>
      </c>
      <c r="B614" s="24" t="s">
        <v>1018</v>
      </c>
      <c r="C614" s="12" t="s">
        <v>1019</v>
      </c>
      <c r="D614" s="25" t="s">
        <v>37</v>
      </c>
      <c r="E614" s="26">
        <v>157.66</v>
      </c>
      <c r="F614" s="25"/>
      <c r="G614" s="27"/>
      <c r="H614" s="27"/>
      <c r="I614" s="27"/>
      <c r="J614" s="27"/>
      <c r="K614" s="25" t="s">
        <v>4081</v>
      </c>
      <c r="L614" s="25"/>
      <c r="M614"/>
      <c r="N614"/>
      <c r="O614" s="25">
        <v>-12.18</v>
      </c>
      <c r="P614" s="25">
        <v>6.24</v>
      </c>
      <c r="S614" s="23" t="str">
        <f t="shared" si="30"/>
        <v/>
      </c>
      <c r="T614" s="23">
        <f t="shared" si="28"/>
        <v>0</v>
      </c>
    </row>
    <row r="615" spans="1:20" ht="17.399999999999999">
      <c r="A615" s="23" t="str">
        <f t="shared" si="29"/>
        <v/>
      </c>
      <c r="B615" s="24" t="s">
        <v>1020</v>
      </c>
      <c r="C615" s="12" t="s">
        <v>1021</v>
      </c>
      <c r="D615" s="25" t="s">
        <v>37</v>
      </c>
      <c r="E615" s="26">
        <v>77.489999999999995</v>
      </c>
      <c r="F615" s="26"/>
      <c r="G615" s="27"/>
      <c r="H615" s="27"/>
      <c r="I615" s="27"/>
      <c r="J615" s="27"/>
      <c r="K615" s="25" t="s">
        <v>4085</v>
      </c>
      <c r="L615" s="25"/>
      <c r="M615"/>
      <c r="N615"/>
      <c r="O615" s="25">
        <v>-8.2100000000000009</v>
      </c>
      <c r="P615" s="25">
        <v>-19.649999999999999</v>
      </c>
      <c r="S615" s="23" t="str">
        <f t="shared" si="30"/>
        <v/>
      </c>
      <c r="T615" s="23">
        <f t="shared" si="28"/>
        <v>0</v>
      </c>
    </row>
    <row r="616" spans="1:20" ht="17.399999999999999">
      <c r="A616" s="23" t="str">
        <f t="shared" si="29"/>
        <v/>
      </c>
      <c r="B616" s="24" t="s">
        <v>1022</v>
      </c>
      <c r="C616" s="12" t="s">
        <v>3410</v>
      </c>
      <c r="D616" s="25" t="s">
        <v>37</v>
      </c>
      <c r="E616" s="26">
        <v>200.36</v>
      </c>
      <c r="F616" s="25"/>
      <c r="G616" s="27"/>
      <c r="H616" s="27"/>
      <c r="I616" s="27"/>
      <c r="J616" s="27"/>
      <c r="K616" s="25" t="s">
        <v>4089</v>
      </c>
      <c r="L616" s="26"/>
      <c r="M616"/>
      <c r="N616"/>
      <c r="O616" s="25">
        <v>11.82</v>
      </c>
      <c r="P616" s="25">
        <v>118.82</v>
      </c>
      <c r="S616" s="23" t="str">
        <f t="shared" si="30"/>
        <v/>
      </c>
      <c r="T616" s="23">
        <f t="shared" si="28"/>
        <v>0</v>
      </c>
    </row>
    <row r="617" spans="1:20" ht="17.399999999999999">
      <c r="A617" s="23" t="str">
        <f t="shared" si="29"/>
        <v/>
      </c>
      <c r="B617" s="24" t="s">
        <v>1023</v>
      </c>
      <c r="C617" s="12" t="s">
        <v>4399</v>
      </c>
      <c r="D617" s="25" t="s">
        <v>37</v>
      </c>
      <c r="E617" s="26">
        <v>392.47</v>
      </c>
      <c r="F617" s="26">
        <v>1</v>
      </c>
      <c r="G617" s="27"/>
      <c r="H617" s="27"/>
      <c r="I617" s="27"/>
      <c r="J617" s="27"/>
      <c r="K617" s="25" t="s">
        <v>4091</v>
      </c>
      <c r="L617" s="25"/>
      <c r="M617"/>
      <c r="N617"/>
      <c r="O617" s="25">
        <v>-20.21</v>
      </c>
      <c r="P617" s="25">
        <v>-46.84</v>
      </c>
      <c r="S617" s="23" t="str">
        <f t="shared" si="30"/>
        <v/>
      </c>
      <c r="T617" s="23">
        <f t="shared" si="28"/>
        <v>0</v>
      </c>
    </row>
    <row r="618" spans="1:20" ht="17.399999999999999">
      <c r="A618" s="23" t="str">
        <f t="shared" si="29"/>
        <v/>
      </c>
      <c r="B618" s="24" t="s">
        <v>1024</v>
      </c>
      <c r="C618" s="12" t="s">
        <v>1025</v>
      </c>
      <c r="D618" s="25" t="s">
        <v>37</v>
      </c>
      <c r="E618" s="26">
        <v>78.23</v>
      </c>
      <c r="F618" s="25"/>
      <c r="G618" s="27"/>
      <c r="H618" s="27"/>
      <c r="I618" s="27"/>
      <c r="J618" s="27"/>
      <c r="K618" s="25" t="s">
        <v>4088</v>
      </c>
      <c r="L618" s="25"/>
      <c r="M618"/>
      <c r="N618"/>
      <c r="O618" s="25">
        <v>-19.25</v>
      </c>
      <c r="P618" s="25">
        <v>-29.33</v>
      </c>
      <c r="S618" s="23" t="str">
        <f t="shared" si="30"/>
        <v/>
      </c>
      <c r="T618" s="23">
        <f t="shared" si="28"/>
        <v>0</v>
      </c>
    </row>
    <row r="619" spans="1:20" ht="17.399999999999999">
      <c r="A619" s="23" t="str">
        <f t="shared" si="29"/>
        <v/>
      </c>
      <c r="B619" s="24" t="s">
        <v>1026</v>
      </c>
      <c r="C619" s="12" t="s">
        <v>1027</v>
      </c>
      <c r="D619" s="25" t="s">
        <v>9</v>
      </c>
      <c r="E619" s="26">
        <v>22.98</v>
      </c>
      <c r="F619" s="26"/>
      <c r="G619" s="27"/>
      <c r="H619" s="27"/>
      <c r="I619" s="27"/>
      <c r="J619" s="27"/>
      <c r="K619" s="25" t="s">
        <v>4078</v>
      </c>
      <c r="L619" s="25"/>
      <c r="M619"/>
      <c r="N619"/>
      <c r="O619" s="25">
        <v>-7.63</v>
      </c>
      <c r="P619" s="25">
        <v>-28.41</v>
      </c>
      <c r="S619" s="23" t="str">
        <f t="shared" si="30"/>
        <v/>
      </c>
      <c r="T619" s="23">
        <f t="shared" si="28"/>
        <v>0</v>
      </c>
    </row>
    <row r="620" spans="1:20" ht="17.399999999999999">
      <c r="A620" s="23" t="str">
        <f t="shared" si="29"/>
        <v/>
      </c>
      <c r="B620" s="24" t="s">
        <v>1028</v>
      </c>
      <c r="C620" s="12" t="s">
        <v>4966</v>
      </c>
      <c r="D620" s="25" t="s">
        <v>9</v>
      </c>
      <c r="E620" s="26">
        <v>58.52</v>
      </c>
      <c r="F620" s="25"/>
      <c r="G620" s="27"/>
      <c r="H620" s="27"/>
      <c r="I620" s="27"/>
      <c r="J620" s="27"/>
      <c r="K620" s="25" t="s">
        <v>4085</v>
      </c>
      <c r="L620" s="25"/>
      <c r="M620"/>
      <c r="N620"/>
      <c r="O620" s="25">
        <v>0.73</v>
      </c>
      <c r="P620" s="25">
        <v>-9.4700000000000006</v>
      </c>
      <c r="S620" s="23" t="str">
        <f t="shared" si="30"/>
        <v/>
      </c>
      <c r="T620" s="23">
        <f t="shared" si="28"/>
        <v>0</v>
      </c>
    </row>
    <row r="621" spans="1:20" ht="17.399999999999999">
      <c r="A621" s="23" t="str">
        <f t="shared" si="29"/>
        <v/>
      </c>
      <c r="B621" s="24" t="s">
        <v>1029</v>
      </c>
      <c r="C621" s="12" t="s">
        <v>1030</v>
      </c>
      <c r="D621" s="25" t="s">
        <v>37</v>
      </c>
      <c r="E621" s="26">
        <v>53.44</v>
      </c>
      <c r="F621" s="26"/>
      <c r="G621" s="27"/>
      <c r="H621" s="27"/>
      <c r="I621" s="27"/>
      <c r="J621" s="27"/>
      <c r="K621" s="25" t="s">
        <v>4085</v>
      </c>
      <c r="L621" s="26"/>
      <c r="M621"/>
      <c r="N621"/>
      <c r="O621" s="25">
        <v>-14.74</v>
      </c>
      <c r="P621" s="25">
        <v>-28.61</v>
      </c>
      <c r="S621" s="23" t="str">
        <f t="shared" si="30"/>
        <v/>
      </c>
      <c r="T621" s="23">
        <f t="shared" si="28"/>
        <v>0</v>
      </c>
    </row>
    <row r="622" spans="1:20" ht="17.399999999999999">
      <c r="A622" s="23" t="str">
        <f t="shared" si="29"/>
        <v/>
      </c>
      <c r="B622" s="24" t="s">
        <v>1031</v>
      </c>
      <c r="C622" s="12" t="s">
        <v>1032</v>
      </c>
      <c r="D622" s="25" t="s">
        <v>37</v>
      </c>
      <c r="E622" s="26">
        <v>21.4</v>
      </c>
      <c r="F622" s="25"/>
      <c r="G622" s="27"/>
      <c r="H622" s="27"/>
      <c r="I622" s="27"/>
      <c r="J622" s="27"/>
      <c r="K622" s="25" t="s">
        <v>4101</v>
      </c>
      <c r="L622" s="25"/>
      <c r="M622"/>
      <c r="N622"/>
      <c r="O622" s="25">
        <v>-9.32</v>
      </c>
      <c r="P622" s="25">
        <v>-44.2</v>
      </c>
      <c r="S622" s="23" t="str">
        <f t="shared" si="30"/>
        <v/>
      </c>
      <c r="T622" s="23">
        <f t="shared" si="28"/>
        <v>0</v>
      </c>
    </row>
    <row r="623" spans="1:20" ht="17.399999999999999">
      <c r="A623" s="23" t="str">
        <f t="shared" si="29"/>
        <v/>
      </c>
      <c r="B623" s="24" t="s">
        <v>1033</v>
      </c>
      <c r="C623" s="12" t="s">
        <v>1034</v>
      </c>
      <c r="D623" s="25" t="s">
        <v>37</v>
      </c>
      <c r="E623" s="26">
        <v>40.86</v>
      </c>
      <c r="F623" s="25"/>
      <c r="G623" s="27"/>
      <c r="H623" s="27"/>
      <c r="I623" s="27"/>
      <c r="J623" s="27"/>
      <c r="K623" s="25" t="s">
        <v>4099</v>
      </c>
      <c r="L623" s="25"/>
      <c r="M623"/>
      <c r="N623"/>
      <c r="O623" s="25">
        <v>-11.78</v>
      </c>
      <c r="P623" s="25">
        <v>-25.54</v>
      </c>
      <c r="S623" s="23" t="str">
        <f t="shared" si="30"/>
        <v/>
      </c>
      <c r="T623" s="23">
        <f t="shared" si="28"/>
        <v>0</v>
      </c>
    </row>
    <row r="624" spans="1:20" ht="17.399999999999999">
      <c r="A624" s="23" t="str">
        <f t="shared" si="29"/>
        <v/>
      </c>
      <c r="B624" s="24" t="s">
        <v>1035</v>
      </c>
      <c r="C624" s="12" t="s">
        <v>1036</v>
      </c>
      <c r="D624" s="25" t="s">
        <v>9</v>
      </c>
      <c r="E624" s="26">
        <v>213.02</v>
      </c>
      <c r="F624" s="25"/>
      <c r="G624" s="27"/>
      <c r="H624" s="27"/>
      <c r="I624" s="27"/>
      <c r="J624" s="27"/>
      <c r="K624" s="25" t="s">
        <v>4084</v>
      </c>
      <c r="L624" s="26"/>
      <c r="M624"/>
      <c r="N624"/>
      <c r="O624" s="25">
        <v>-1.92</v>
      </c>
      <c r="P624" s="25">
        <v>-3.66</v>
      </c>
      <c r="S624" s="23" t="str">
        <f t="shared" si="30"/>
        <v/>
      </c>
      <c r="T624" s="23">
        <f t="shared" si="28"/>
        <v>0</v>
      </c>
    </row>
    <row r="625" spans="1:20" ht="17.399999999999999">
      <c r="A625" s="23" t="str">
        <f t="shared" si="29"/>
        <v/>
      </c>
      <c r="B625" s="24" t="s">
        <v>1037</v>
      </c>
      <c r="C625" s="12" t="s">
        <v>1038</v>
      </c>
      <c r="D625" s="25" t="s">
        <v>37</v>
      </c>
      <c r="E625" s="26">
        <v>509.66</v>
      </c>
      <c r="F625" s="25">
        <v>1</v>
      </c>
      <c r="G625" s="27">
        <v>2.7</v>
      </c>
      <c r="H625" s="27">
        <v>2.7</v>
      </c>
      <c r="I625" s="27">
        <v>2.7</v>
      </c>
      <c r="J625" s="27"/>
      <c r="K625" s="25" t="s">
        <v>4092</v>
      </c>
      <c r="L625" s="25"/>
      <c r="M625"/>
      <c r="N625"/>
      <c r="O625" s="25">
        <v>15.57</v>
      </c>
      <c r="P625" s="25">
        <v>-9.34</v>
      </c>
      <c r="S625" s="23" t="str">
        <f t="shared" si="30"/>
        <v/>
      </c>
      <c r="T625" s="23">
        <f t="shared" si="28"/>
        <v>0</v>
      </c>
    </row>
    <row r="626" spans="1:20" ht="17.399999999999999">
      <c r="A626" s="23" t="str">
        <f t="shared" si="29"/>
        <v/>
      </c>
      <c r="B626" s="24" t="s">
        <v>1039</v>
      </c>
      <c r="C626" s="12" t="s">
        <v>4372</v>
      </c>
      <c r="D626" s="25" t="s">
        <v>37</v>
      </c>
      <c r="E626" s="26">
        <v>35.61</v>
      </c>
      <c r="F626" s="26"/>
      <c r="G626" s="27"/>
      <c r="H626" s="27"/>
      <c r="I626" s="27"/>
      <c r="J626" s="27"/>
      <c r="K626" s="25" t="s">
        <v>4085</v>
      </c>
      <c r="L626" s="25"/>
      <c r="M626"/>
      <c r="N626"/>
      <c r="O626" s="25">
        <v>-5.19</v>
      </c>
      <c r="P626" s="25">
        <v>-12.05</v>
      </c>
      <c r="S626" s="23" t="str">
        <f t="shared" si="30"/>
        <v/>
      </c>
      <c r="T626" s="23">
        <f t="shared" si="28"/>
        <v>0</v>
      </c>
    </row>
    <row r="627" spans="1:20" ht="17.399999999999999">
      <c r="A627" s="23" t="str">
        <f t="shared" si="29"/>
        <v/>
      </c>
      <c r="B627" s="24" t="s">
        <v>1040</v>
      </c>
      <c r="C627" s="12" t="s">
        <v>1041</v>
      </c>
      <c r="D627" s="25" t="s">
        <v>9</v>
      </c>
      <c r="E627" s="26">
        <v>51.82</v>
      </c>
      <c r="F627" s="25"/>
      <c r="G627" s="27"/>
      <c r="H627" s="27"/>
      <c r="I627" s="27"/>
      <c r="J627" s="27"/>
      <c r="K627" s="25" t="s">
        <v>4085</v>
      </c>
      <c r="L627" s="25"/>
      <c r="M627"/>
      <c r="N627"/>
      <c r="O627" s="25">
        <v>1.61</v>
      </c>
      <c r="P627" s="25">
        <v>-4.1399999999999997</v>
      </c>
      <c r="S627" s="23" t="str">
        <f t="shared" si="30"/>
        <v/>
      </c>
      <c r="T627" s="23">
        <f t="shared" si="28"/>
        <v>0</v>
      </c>
    </row>
    <row r="628" spans="1:20" ht="17.399999999999999">
      <c r="A628" s="23" t="str">
        <f t="shared" si="29"/>
        <v/>
      </c>
      <c r="B628" s="24" t="s">
        <v>1042</v>
      </c>
      <c r="C628" s="12" t="s">
        <v>1043</v>
      </c>
      <c r="D628" s="25" t="s">
        <v>9</v>
      </c>
      <c r="E628" s="26">
        <v>713.11</v>
      </c>
      <c r="F628" s="25">
        <v>1</v>
      </c>
      <c r="G628" s="27">
        <v>40.1</v>
      </c>
      <c r="H628" s="27">
        <v>40.1</v>
      </c>
      <c r="I628" s="27">
        <v>40.1</v>
      </c>
      <c r="J628" s="27">
        <v>40.1</v>
      </c>
      <c r="K628" s="25" t="s">
        <v>4085</v>
      </c>
      <c r="L628" s="26"/>
      <c r="M628"/>
      <c r="N628"/>
      <c r="O628" s="25">
        <v>-12.96</v>
      </c>
      <c r="P628" s="25">
        <v>-6.37</v>
      </c>
      <c r="S628" s="23" t="str">
        <f t="shared" si="30"/>
        <v/>
      </c>
      <c r="T628" s="23">
        <f t="shared" si="28"/>
        <v>0</v>
      </c>
    </row>
    <row r="629" spans="1:20" ht="17.399999999999999">
      <c r="A629" s="23" t="str">
        <f t="shared" si="29"/>
        <v/>
      </c>
      <c r="B629" s="24" t="s">
        <v>1044</v>
      </c>
      <c r="C629" s="12" t="s">
        <v>1045</v>
      </c>
      <c r="D629" s="25" t="s">
        <v>37</v>
      </c>
      <c r="E629" s="26">
        <v>57.53</v>
      </c>
      <c r="F629" s="26"/>
      <c r="G629" s="27"/>
      <c r="H629" s="27"/>
      <c r="I629" s="27"/>
      <c r="J629" s="27"/>
      <c r="K629" s="25" t="s">
        <v>4090</v>
      </c>
      <c r="L629" s="25"/>
      <c r="M629"/>
      <c r="N629"/>
      <c r="O629" s="25">
        <v>-25.08</v>
      </c>
      <c r="P629" s="25">
        <v>-31.04</v>
      </c>
      <c r="S629" s="23" t="str">
        <f t="shared" si="30"/>
        <v/>
      </c>
      <c r="T629" s="23">
        <f t="shared" si="28"/>
        <v>0</v>
      </c>
    </row>
    <row r="630" spans="1:20" ht="17.399999999999999">
      <c r="A630" s="23" t="str">
        <f t="shared" si="29"/>
        <v/>
      </c>
      <c r="B630" s="24" t="s">
        <v>1046</v>
      </c>
      <c r="C630" s="12" t="s">
        <v>1047</v>
      </c>
      <c r="D630" s="25" t="s">
        <v>9</v>
      </c>
      <c r="E630" s="26">
        <v>297.81</v>
      </c>
      <c r="F630" s="25"/>
      <c r="G630" s="27"/>
      <c r="H630" s="27"/>
      <c r="I630" s="27"/>
      <c r="J630" s="27"/>
      <c r="K630" s="25" t="s">
        <v>4091</v>
      </c>
      <c r="L630" s="25"/>
      <c r="M630"/>
      <c r="N630"/>
      <c r="O630" s="25">
        <v>77.27</v>
      </c>
      <c r="P630" s="25">
        <v>336.24</v>
      </c>
      <c r="S630" s="23" t="str">
        <f t="shared" si="30"/>
        <v/>
      </c>
      <c r="T630" s="23">
        <f t="shared" si="28"/>
        <v>0</v>
      </c>
    </row>
    <row r="631" spans="1:20" ht="17.399999999999999">
      <c r="A631" s="23" t="str">
        <f t="shared" si="29"/>
        <v/>
      </c>
      <c r="B631" s="24" t="s">
        <v>1048</v>
      </c>
      <c r="C631" s="12" t="s">
        <v>5153</v>
      </c>
      <c r="D631" s="25" t="s">
        <v>9</v>
      </c>
      <c r="E631" s="26">
        <v>126.7</v>
      </c>
      <c r="F631" s="26"/>
      <c r="G631" s="27"/>
      <c r="H631" s="27"/>
      <c r="I631" s="27"/>
      <c r="J631" s="27"/>
      <c r="K631" s="25" t="s">
        <v>4102</v>
      </c>
      <c r="L631" s="25"/>
      <c r="M631"/>
      <c r="N631"/>
      <c r="O631" s="25">
        <v>10.48</v>
      </c>
      <c r="P631" s="25">
        <v>-24.76</v>
      </c>
      <c r="S631" s="23" t="str">
        <f t="shared" si="30"/>
        <v/>
      </c>
      <c r="T631" s="23">
        <f t="shared" si="28"/>
        <v>0</v>
      </c>
    </row>
    <row r="632" spans="1:20" ht="17.399999999999999">
      <c r="A632" s="23" t="str">
        <f t="shared" si="29"/>
        <v/>
      </c>
      <c r="B632" s="24" t="s">
        <v>1049</v>
      </c>
      <c r="C632" s="12" t="s">
        <v>1050</v>
      </c>
      <c r="D632" s="25" t="s">
        <v>9</v>
      </c>
      <c r="E632" s="26">
        <v>31.02</v>
      </c>
      <c r="F632" s="26"/>
      <c r="G632" s="27"/>
      <c r="H632" s="27"/>
      <c r="I632" s="27"/>
      <c r="J632" s="27"/>
      <c r="K632" s="25" t="s">
        <v>4086</v>
      </c>
      <c r="L632" s="25"/>
      <c r="M632"/>
      <c r="N632"/>
      <c r="O632" s="25">
        <v>-2.78</v>
      </c>
      <c r="P632" s="25">
        <v>-28.57</v>
      </c>
      <c r="S632" s="23" t="str">
        <f t="shared" si="30"/>
        <v/>
      </c>
      <c r="T632" s="23">
        <f t="shared" si="28"/>
        <v>0</v>
      </c>
    </row>
    <row r="633" spans="1:20" ht="17.399999999999999">
      <c r="A633" s="23" t="str">
        <f t="shared" si="29"/>
        <v/>
      </c>
      <c r="B633" s="24" t="s">
        <v>1051</v>
      </c>
      <c r="C633" s="12" t="s">
        <v>1052</v>
      </c>
      <c r="D633" s="25" t="s">
        <v>37</v>
      </c>
      <c r="E633" s="26">
        <v>281.58</v>
      </c>
      <c r="F633" s="25"/>
      <c r="G633" s="27"/>
      <c r="H633" s="27"/>
      <c r="I633" s="27"/>
      <c r="J633" s="27"/>
      <c r="K633" s="25" t="s">
        <v>4113</v>
      </c>
      <c r="L633" s="25"/>
      <c r="M633"/>
      <c r="N633"/>
      <c r="O633" s="25">
        <v>-4.93</v>
      </c>
      <c r="P633" s="25">
        <v>-3.09</v>
      </c>
      <c r="S633" s="23" t="str">
        <f t="shared" si="30"/>
        <v/>
      </c>
      <c r="T633" s="23">
        <f t="shared" si="28"/>
        <v>0</v>
      </c>
    </row>
    <row r="634" spans="1:20" ht="17.399999999999999">
      <c r="A634" s="23" t="str">
        <f t="shared" si="29"/>
        <v/>
      </c>
      <c r="B634" s="24" t="s">
        <v>1053</v>
      </c>
      <c r="C634" s="12" t="s">
        <v>1054</v>
      </c>
      <c r="D634" s="25" t="s">
        <v>9</v>
      </c>
      <c r="E634" s="26">
        <v>139.62</v>
      </c>
      <c r="F634" s="26"/>
      <c r="G634" s="27"/>
      <c r="H634" s="27"/>
      <c r="I634" s="27"/>
      <c r="J634" s="27"/>
      <c r="K634" s="25" t="s">
        <v>4087</v>
      </c>
      <c r="L634" s="25"/>
      <c r="M634"/>
      <c r="N634"/>
      <c r="O634" s="25">
        <v>-19.399999999999999</v>
      </c>
      <c r="P634" s="25">
        <v>-16.829999999999998</v>
      </c>
      <c r="S634" s="23" t="str">
        <f t="shared" si="30"/>
        <v/>
      </c>
      <c r="T634" s="23">
        <f t="shared" si="28"/>
        <v>0</v>
      </c>
    </row>
    <row r="635" spans="1:20" ht="17.399999999999999">
      <c r="A635" s="23" t="str">
        <f t="shared" si="29"/>
        <v/>
      </c>
      <c r="B635" s="24" t="s">
        <v>1055</v>
      </c>
      <c r="C635" s="12" t="s">
        <v>1056</v>
      </c>
      <c r="D635" s="25" t="s">
        <v>9</v>
      </c>
      <c r="E635" s="26">
        <v>289.13</v>
      </c>
      <c r="F635" s="25"/>
      <c r="G635" s="27"/>
      <c r="H635" s="27"/>
      <c r="I635" s="27"/>
      <c r="J635" s="27"/>
      <c r="K635" s="25" t="s">
        <v>4084</v>
      </c>
      <c r="L635" s="25"/>
      <c r="M635"/>
      <c r="N635"/>
      <c r="O635" s="25">
        <v>-15.04</v>
      </c>
      <c r="P635" s="25">
        <v>-26.79</v>
      </c>
      <c r="S635" s="23" t="str">
        <f t="shared" si="30"/>
        <v/>
      </c>
      <c r="T635" s="23">
        <f t="shared" si="28"/>
        <v>0</v>
      </c>
    </row>
    <row r="636" spans="1:20" ht="17.399999999999999">
      <c r="A636" s="23" t="str">
        <f t="shared" si="29"/>
        <v/>
      </c>
      <c r="B636" s="24" t="s">
        <v>1057</v>
      </c>
      <c r="C636" s="12" t="s">
        <v>1058</v>
      </c>
      <c r="D636" s="25" t="s">
        <v>37</v>
      </c>
      <c r="E636" s="26">
        <v>8.94</v>
      </c>
      <c r="F636" s="25"/>
      <c r="G636" s="27"/>
      <c r="H636" s="27"/>
      <c r="I636" s="27"/>
      <c r="J636" s="27"/>
      <c r="K636" s="25" t="s">
        <v>4080</v>
      </c>
      <c r="L636" s="25"/>
      <c r="M636"/>
      <c r="N636"/>
      <c r="O636" s="25">
        <v>-31.44</v>
      </c>
      <c r="P636" s="25">
        <v>-49.2</v>
      </c>
      <c r="S636" s="23" t="str">
        <f t="shared" si="30"/>
        <v/>
      </c>
      <c r="T636" s="23">
        <f t="shared" si="28"/>
        <v>0</v>
      </c>
    </row>
    <row r="637" spans="1:20" ht="17.399999999999999">
      <c r="A637" s="23" t="str">
        <f t="shared" si="29"/>
        <v/>
      </c>
      <c r="B637" s="24" t="s">
        <v>1059</v>
      </c>
      <c r="C637" s="12" t="s">
        <v>1060</v>
      </c>
      <c r="D637" s="25" t="s">
        <v>37</v>
      </c>
      <c r="E637" s="26">
        <v>40.450000000000003</v>
      </c>
      <c r="F637" s="26"/>
      <c r="G637" s="27"/>
      <c r="H637" s="27"/>
      <c r="I637" s="27"/>
      <c r="J637" s="27"/>
      <c r="K637" s="25" t="s">
        <v>4080</v>
      </c>
      <c r="L637" s="25"/>
      <c r="M637"/>
      <c r="N637"/>
      <c r="O637" s="25">
        <v>-3.97</v>
      </c>
      <c r="P637" s="25">
        <v>-16.98</v>
      </c>
      <c r="S637" s="23" t="str">
        <f t="shared" si="30"/>
        <v/>
      </c>
      <c r="T637" s="23">
        <f t="shared" si="28"/>
        <v>0</v>
      </c>
    </row>
    <row r="638" spans="1:20" ht="17.399999999999999">
      <c r="A638" s="23" t="str">
        <f t="shared" si="29"/>
        <v/>
      </c>
      <c r="B638" s="24" t="s">
        <v>1061</v>
      </c>
      <c r="C638" s="12" t="s">
        <v>1062</v>
      </c>
      <c r="D638" s="25" t="s">
        <v>9</v>
      </c>
      <c r="E638" s="26">
        <v>24.18</v>
      </c>
      <c r="F638" s="25"/>
      <c r="G638" s="27"/>
      <c r="H638" s="27"/>
      <c r="I638" s="27"/>
      <c r="J638" s="27"/>
      <c r="K638" s="25" t="s">
        <v>4090</v>
      </c>
      <c r="L638" s="25"/>
      <c r="M638"/>
      <c r="N638"/>
      <c r="O638" s="25">
        <v>12.9</v>
      </c>
      <c r="P638" s="25">
        <v>10.66</v>
      </c>
      <c r="S638" s="23" t="str">
        <f t="shared" si="30"/>
        <v/>
      </c>
      <c r="T638" s="23">
        <f t="shared" si="28"/>
        <v>0</v>
      </c>
    </row>
    <row r="639" spans="1:20" ht="17.399999999999999">
      <c r="A639" s="23" t="str">
        <f t="shared" si="29"/>
        <v/>
      </c>
      <c r="B639" s="24" t="s">
        <v>1063</v>
      </c>
      <c r="C639" s="12" t="s">
        <v>1064</v>
      </c>
      <c r="D639" s="25" t="s">
        <v>37</v>
      </c>
      <c r="E639" s="26">
        <v>326.08999999999997</v>
      </c>
      <c r="F639" s="25">
        <v>1</v>
      </c>
      <c r="G639" s="27">
        <v>2.9</v>
      </c>
      <c r="H639" s="27">
        <v>2.9</v>
      </c>
      <c r="I639" s="27"/>
      <c r="J639" s="27"/>
      <c r="K639" s="25" t="s">
        <v>4086</v>
      </c>
      <c r="L639" s="26"/>
      <c r="M639"/>
      <c r="N639"/>
      <c r="O639" s="25">
        <v>-27.04</v>
      </c>
      <c r="P639" s="25">
        <v>-42.2</v>
      </c>
      <c r="S639" s="23" t="str">
        <f t="shared" si="30"/>
        <v/>
      </c>
      <c r="T639" s="23">
        <f t="shared" si="28"/>
        <v>0</v>
      </c>
    </row>
    <row r="640" spans="1:20" ht="17.399999999999999">
      <c r="A640" s="23" t="str">
        <f t="shared" si="29"/>
        <v/>
      </c>
      <c r="B640" s="24" t="s">
        <v>1065</v>
      </c>
      <c r="C640" s="12" t="s">
        <v>1066</v>
      </c>
      <c r="D640" s="25" t="s">
        <v>37</v>
      </c>
      <c r="E640" s="26">
        <v>115.75</v>
      </c>
      <c r="F640" s="25"/>
      <c r="G640" s="27"/>
      <c r="H640" s="27"/>
      <c r="I640" s="27"/>
      <c r="J640" s="27"/>
      <c r="K640" s="25" t="s">
        <v>4086</v>
      </c>
      <c r="L640" s="25"/>
      <c r="M640"/>
      <c r="N640"/>
      <c r="O640" s="25">
        <v>5.51</v>
      </c>
      <c r="P640" s="25">
        <v>-11.38</v>
      </c>
      <c r="S640" s="23" t="str">
        <f t="shared" si="30"/>
        <v/>
      </c>
      <c r="T640" s="23">
        <f t="shared" si="28"/>
        <v>0</v>
      </c>
    </row>
    <row r="641" spans="1:20" ht="17.399999999999999">
      <c r="A641" s="23" t="str">
        <f t="shared" si="29"/>
        <v/>
      </c>
      <c r="B641" s="24" t="s">
        <v>1067</v>
      </c>
      <c r="C641" s="12" t="s">
        <v>3242</v>
      </c>
      <c r="D641" s="25" t="s">
        <v>37</v>
      </c>
      <c r="E641" s="26">
        <v>393.58</v>
      </c>
      <c r="F641" s="25"/>
      <c r="G641" s="27"/>
      <c r="H641" s="27"/>
      <c r="I641" s="27"/>
      <c r="J641" s="27"/>
      <c r="K641" s="25" t="s">
        <v>4112</v>
      </c>
      <c r="L641" s="26"/>
      <c r="M641"/>
      <c r="N641"/>
      <c r="O641" s="25">
        <v>-18.78</v>
      </c>
      <c r="P641" s="25">
        <v>-43.11</v>
      </c>
      <c r="S641" s="23" t="str">
        <f t="shared" si="30"/>
        <v/>
      </c>
      <c r="T641" s="23">
        <f t="shared" si="28"/>
        <v>0</v>
      </c>
    </row>
    <row r="642" spans="1:20" ht="17.399999999999999">
      <c r="A642" s="23" t="str">
        <f t="shared" si="29"/>
        <v/>
      </c>
      <c r="B642" s="24" t="s">
        <v>1068</v>
      </c>
      <c r="C642" s="12" t="s">
        <v>2937</v>
      </c>
      <c r="D642" s="25" t="s">
        <v>37</v>
      </c>
      <c r="E642" s="26">
        <v>30.53</v>
      </c>
      <c r="F642" s="25"/>
      <c r="G642" s="27"/>
      <c r="H642" s="27"/>
      <c r="I642" s="27"/>
      <c r="J642" s="27"/>
      <c r="K642" s="25" t="s">
        <v>4078</v>
      </c>
      <c r="L642" s="26"/>
      <c r="M642"/>
      <c r="N642"/>
      <c r="O642" s="25">
        <v>-18.5</v>
      </c>
      <c r="P642" s="25">
        <v>-37.5</v>
      </c>
      <c r="S642" s="23" t="str">
        <f t="shared" si="30"/>
        <v/>
      </c>
      <c r="T642" s="23">
        <f t="shared" si="28"/>
        <v>0</v>
      </c>
    </row>
    <row r="643" spans="1:20" ht="17.399999999999999">
      <c r="A643" s="23" t="str">
        <f t="shared" si="29"/>
        <v/>
      </c>
      <c r="B643" s="24" t="s">
        <v>1069</v>
      </c>
      <c r="C643" s="12" t="s">
        <v>1070</v>
      </c>
      <c r="D643" s="25" t="s">
        <v>37</v>
      </c>
      <c r="E643" s="26">
        <v>78.08</v>
      </c>
      <c r="F643" s="26"/>
      <c r="G643" s="27"/>
      <c r="H643" s="27"/>
      <c r="I643" s="27"/>
      <c r="J643" s="27"/>
      <c r="K643" s="25" t="s">
        <v>4086</v>
      </c>
      <c r="L643" s="26"/>
      <c r="M643"/>
      <c r="N643"/>
      <c r="O643" s="25">
        <v>0</v>
      </c>
      <c r="P643" s="25">
        <v>-34.56</v>
      </c>
      <c r="S643" s="23" t="str">
        <f t="shared" si="30"/>
        <v/>
      </c>
      <c r="T643" s="23">
        <f t="shared" si="28"/>
        <v>0</v>
      </c>
    </row>
    <row r="644" spans="1:20" ht="17.399999999999999">
      <c r="A644" s="23" t="str">
        <f t="shared" si="29"/>
        <v/>
      </c>
      <c r="B644" s="24" t="s">
        <v>1071</v>
      </c>
      <c r="C644" s="12" t="s">
        <v>4035</v>
      </c>
      <c r="D644" s="25" t="s">
        <v>9</v>
      </c>
      <c r="E644" s="26">
        <v>270.23</v>
      </c>
      <c r="F644" s="25"/>
      <c r="G644" s="27"/>
      <c r="H644" s="27"/>
      <c r="I644" s="27"/>
      <c r="J644" s="27"/>
      <c r="K644" s="25" t="s">
        <v>4109</v>
      </c>
      <c r="L644" s="25"/>
      <c r="M644"/>
      <c r="N644"/>
      <c r="O644" s="25">
        <v>-6.57</v>
      </c>
      <c r="P644" s="25">
        <v>-23.91</v>
      </c>
      <c r="S644" s="23" t="str">
        <f t="shared" si="30"/>
        <v/>
      </c>
      <c r="T644" s="23">
        <f t="shared" si="28"/>
        <v>0</v>
      </c>
    </row>
    <row r="645" spans="1:20" ht="17.399999999999999">
      <c r="A645" s="23" t="str">
        <f t="shared" si="29"/>
        <v/>
      </c>
      <c r="B645" s="24" t="s">
        <v>1072</v>
      </c>
      <c r="C645" s="12" t="s">
        <v>1073</v>
      </c>
      <c r="D645" s="25" t="s">
        <v>37</v>
      </c>
      <c r="E645" s="26">
        <v>37.130000000000003</v>
      </c>
      <c r="F645" s="26"/>
      <c r="G645" s="27"/>
      <c r="H645" s="27"/>
      <c r="I645" s="27"/>
      <c r="J645" s="27"/>
      <c r="K645" s="25" t="s">
        <v>4090</v>
      </c>
      <c r="L645" s="25"/>
      <c r="M645"/>
      <c r="N645"/>
      <c r="O645" s="25">
        <v>35.5</v>
      </c>
      <c r="P645" s="25">
        <v>161.91999999999999</v>
      </c>
      <c r="S645" s="23" t="str">
        <f t="shared" si="30"/>
        <v/>
      </c>
      <c r="T645" s="23">
        <f t="shared" si="28"/>
        <v>0</v>
      </c>
    </row>
    <row r="646" spans="1:20" ht="17.399999999999999">
      <c r="A646" s="23" t="str">
        <f t="shared" si="29"/>
        <v/>
      </c>
      <c r="B646" s="24" t="s">
        <v>1074</v>
      </c>
      <c r="C646" s="12" t="s">
        <v>1075</v>
      </c>
      <c r="D646" s="25" t="s">
        <v>9</v>
      </c>
      <c r="E646" s="26">
        <v>55.7</v>
      </c>
      <c r="F646" s="26"/>
      <c r="G646" s="27"/>
      <c r="H646" s="27"/>
      <c r="I646" s="27"/>
      <c r="J646" s="27"/>
      <c r="K646" s="25" t="s">
        <v>4090</v>
      </c>
      <c r="L646" s="25"/>
      <c r="M646"/>
      <c r="N646"/>
      <c r="O646" s="25">
        <v>36.85</v>
      </c>
      <c r="P646" s="25">
        <v>36.85</v>
      </c>
      <c r="S646" s="23" t="str">
        <f t="shared" si="30"/>
        <v/>
      </c>
      <c r="T646" s="23">
        <f t="shared" si="28"/>
        <v>0</v>
      </c>
    </row>
    <row r="647" spans="1:20" ht="17.399999999999999">
      <c r="A647" s="23" t="str">
        <f t="shared" si="29"/>
        <v/>
      </c>
      <c r="B647" s="24" t="s">
        <v>1076</v>
      </c>
      <c r="C647" s="12" t="s">
        <v>1077</v>
      </c>
      <c r="D647" s="25" t="s">
        <v>9</v>
      </c>
      <c r="E647" s="26">
        <v>2387.8200000000002</v>
      </c>
      <c r="F647" s="25"/>
      <c r="G647" s="27"/>
      <c r="H647" s="27"/>
      <c r="I647" s="27"/>
      <c r="J647" s="27"/>
      <c r="K647" s="25" t="s">
        <v>4080</v>
      </c>
      <c r="L647" s="25"/>
      <c r="M647"/>
      <c r="N647"/>
      <c r="O647" s="25">
        <v>1.48</v>
      </c>
      <c r="P647" s="25">
        <v>-14.16</v>
      </c>
      <c r="S647" s="23" t="str">
        <f t="shared" si="30"/>
        <v/>
      </c>
      <c r="T647" s="23">
        <f t="shared" si="28"/>
        <v>0</v>
      </c>
    </row>
    <row r="648" spans="1:20" ht="17.399999999999999">
      <c r="A648" s="23" t="str">
        <f t="shared" si="29"/>
        <v/>
      </c>
      <c r="B648" s="24" t="s">
        <v>1078</v>
      </c>
      <c r="C648" s="12" t="s">
        <v>1079</v>
      </c>
      <c r="D648" s="25" t="s">
        <v>37</v>
      </c>
      <c r="E648" s="26">
        <v>27.77</v>
      </c>
      <c r="F648" s="26"/>
      <c r="G648" s="27"/>
      <c r="H648" s="27"/>
      <c r="I648" s="27"/>
      <c r="J648" s="27"/>
      <c r="K648" s="25" t="s">
        <v>4107</v>
      </c>
      <c r="L648" s="25"/>
      <c r="M648"/>
      <c r="N648"/>
      <c r="O648" s="25">
        <v>-2.92</v>
      </c>
      <c r="P648" s="25">
        <v>-6.34</v>
      </c>
      <c r="S648" s="23" t="str">
        <f t="shared" si="30"/>
        <v/>
      </c>
      <c r="T648" s="23">
        <f t="shared" si="28"/>
        <v>0</v>
      </c>
    </row>
    <row r="649" spans="1:20" ht="17.399999999999999">
      <c r="A649" s="23" t="str">
        <f t="shared" si="29"/>
        <v/>
      </c>
      <c r="B649" s="24" t="s">
        <v>1080</v>
      </c>
      <c r="C649" s="12" t="s">
        <v>1081</v>
      </c>
      <c r="D649" s="25" t="s">
        <v>37</v>
      </c>
      <c r="E649" s="26">
        <v>55.56</v>
      </c>
      <c r="F649" s="25"/>
      <c r="G649" s="27"/>
      <c r="H649" s="27"/>
      <c r="I649" s="27"/>
      <c r="J649" s="27"/>
      <c r="K649" s="25" t="s">
        <v>4102</v>
      </c>
      <c r="L649" s="25"/>
      <c r="M649"/>
      <c r="N649"/>
      <c r="O649" s="25">
        <v>-4.7300000000000004</v>
      </c>
      <c r="P649" s="25">
        <v>-23.81</v>
      </c>
      <c r="S649" s="23" t="str">
        <f t="shared" si="30"/>
        <v/>
      </c>
      <c r="T649" s="23">
        <f t="shared" si="28"/>
        <v>0</v>
      </c>
    </row>
    <row r="650" spans="1:20" ht="17.399999999999999">
      <c r="A650" s="23" t="str">
        <f t="shared" si="29"/>
        <v/>
      </c>
      <c r="B650" s="24" t="s">
        <v>3340</v>
      </c>
      <c r="C650" s="12" t="s">
        <v>3411</v>
      </c>
      <c r="D650" s="25" t="s">
        <v>37</v>
      </c>
      <c r="E650" s="26">
        <v>620.26</v>
      </c>
      <c r="F650" s="25"/>
      <c r="G650" s="27"/>
      <c r="H650" s="27"/>
      <c r="I650" s="27"/>
      <c r="J650" s="27"/>
      <c r="K650" s="25" t="s">
        <v>4109</v>
      </c>
      <c r="L650" s="26"/>
      <c r="M650"/>
      <c r="N650"/>
      <c r="O650" s="25">
        <v>-54.93</v>
      </c>
      <c r="P650" s="25">
        <v>-45.36</v>
      </c>
      <c r="S650" s="23" t="str">
        <f t="shared" si="30"/>
        <v/>
      </c>
      <c r="T650" s="23">
        <f t="shared" si="28"/>
        <v>0</v>
      </c>
    </row>
    <row r="651" spans="1:20" ht="17.399999999999999">
      <c r="A651" s="23" t="str">
        <f t="shared" si="29"/>
        <v/>
      </c>
      <c r="B651" s="24" t="s">
        <v>1082</v>
      </c>
      <c r="C651" s="12" t="s">
        <v>3119</v>
      </c>
      <c r="D651" s="25" t="s">
        <v>9</v>
      </c>
      <c r="E651" s="26">
        <v>371.38</v>
      </c>
      <c r="F651" s="25">
        <v>1</v>
      </c>
      <c r="G651" s="27">
        <v>24</v>
      </c>
      <c r="H651" s="27">
        <v>24</v>
      </c>
      <c r="I651" s="27"/>
      <c r="J651" s="27"/>
      <c r="K651" s="25" t="s">
        <v>4084</v>
      </c>
      <c r="L651" s="25"/>
      <c r="M651"/>
      <c r="N651"/>
      <c r="O651" s="25">
        <v>-9.66</v>
      </c>
      <c r="P651" s="25">
        <v>-17.8</v>
      </c>
      <c r="S651" s="23" t="str">
        <f t="shared" si="30"/>
        <v/>
      </c>
      <c r="T651" s="23">
        <f t="shared" si="28"/>
        <v>0</v>
      </c>
    </row>
    <row r="652" spans="1:20" ht="17.399999999999999">
      <c r="A652" s="23" t="str">
        <f t="shared" si="29"/>
        <v/>
      </c>
      <c r="B652" s="24" t="s">
        <v>1084</v>
      </c>
      <c r="C652" s="12" t="s">
        <v>1085</v>
      </c>
      <c r="D652" s="25" t="s">
        <v>37</v>
      </c>
      <c r="E652" s="26">
        <v>16.239999999999998</v>
      </c>
      <c r="F652" s="25"/>
      <c r="G652" s="27"/>
      <c r="H652" s="27"/>
      <c r="I652" s="27"/>
      <c r="J652" s="27"/>
      <c r="K652" s="25" t="s">
        <v>4084</v>
      </c>
      <c r="L652" s="26"/>
      <c r="M652"/>
      <c r="N652"/>
      <c r="O652" s="25">
        <v>-37.64</v>
      </c>
      <c r="P652" s="25">
        <v>-53.65</v>
      </c>
      <c r="S652" s="23" t="str">
        <f t="shared" si="30"/>
        <v/>
      </c>
      <c r="T652" s="23">
        <f t="shared" si="28"/>
        <v>0</v>
      </c>
    </row>
    <row r="653" spans="1:20" ht="17.399999999999999">
      <c r="A653" s="23" t="str">
        <f t="shared" si="29"/>
        <v/>
      </c>
      <c r="B653" s="24" t="s">
        <v>1086</v>
      </c>
      <c r="C653" s="12" t="s">
        <v>1087</v>
      </c>
      <c r="D653" s="25" t="s">
        <v>37</v>
      </c>
      <c r="E653" s="26">
        <v>110.53</v>
      </c>
      <c r="F653" s="26"/>
      <c r="G653" s="27"/>
      <c r="H653" s="27"/>
      <c r="I653" s="27"/>
      <c r="J653" s="27"/>
      <c r="K653" s="25" t="s">
        <v>4080</v>
      </c>
      <c r="L653" s="25"/>
      <c r="M653"/>
      <c r="N653"/>
      <c r="O653" s="25">
        <v>-10.14</v>
      </c>
      <c r="P653" s="25">
        <v>-24.85</v>
      </c>
      <c r="S653" s="23" t="str">
        <f t="shared" si="30"/>
        <v/>
      </c>
      <c r="T653" s="23">
        <f t="shared" si="28"/>
        <v>0</v>
      </c>
    </row>
    <row r="654" spans="1:20" ht="17.399999999999999">
      <c r="A654" s="23" t="str">
        <f t="shared" si="29"/>
        <v/>
      </c>
      <c r="B654" s="24" t="s">
        <v>1088</v>
      </c>
      <c r="C654" s="12" t="s">
        <v>1089</v>
      </c>
      <c r="D654" s="25" t="s">
        <v>9</v>
      </c>
      <c r="E654" s="26">
        <v>33.57</v>
      </c>
      <c r="F654" s="25"/>
      <c r="G654" s="27"/>
      <c r="H654" s="27"/>
      <c r="I654" s="27"/>
      <c r="J654" s="27"/>
      <c r="K654" s="25" t="s">
        <v>4080</v>
      </c>
      <c r="L654" s="25"/>
      <c r="M654"/>
      <c r="N654"/>
      <c r="O654" s="25">
        <v>-7.77</v>
      </c>
      <c r="P654" s="25">
        <v>-35.47</v>
      </c>
      <c r="S654" s="23" t="str">
        <f t="shared" si="30"/>
        <v/>
      </c>
      <c r="T654" s="23">
        <f t="shared" ref="T654:T717" si="31">IF(AND(G654&lt;H654,I654&lt;J654,H654&lt;J654),1,IF(AND(G654&gt;H654,I654&gt;J654,H654&gt;J654),-1,0))</f>
        <v>0</v>
      </c>
    </row>
    <row r="655" spans="1:20" ht="17.399999999999999">
      <c r="A655" s="23" t="str">
        <f t="shared" ref="A655:A718" si="32">IF(ISERROR(RANK(S655,$S$14:$S$3000,)),"",RANK(S655,$S$14:$S$3000,))</f>
        <v/>
      </c>
      <c r="B655" s="24" t="s">
        <v>1090</v>
      </c>
      <c r="C655" s="12" t="s">
        <v>1091</v>
      </c>
      <c r="D655" s="25" t="s">
        <v>37</v>
      </c>
      <c r="E655" s="26">
        <v>53.3</v>
      </c>
      <c r="F655" s="25"/>
      <c r="G655" s="27"/>
      <c r="H655" s="27"/>
      <c r="I655" s="27"/>
      <c r="J655" s="27"/>
      <c r="K655" s="25" t="s">
        <v>4109</v>
      </c>
      <c r="L655" s="25"/>
      <c r="M655"/>
      <c r="N655"/>
      <c r="O655" s="25">
        <v>-16.78</v>
      </c>
      <c r="P655" s="25">
        <v>-35.409999999999997</v>
      </c>
      <c r="S655" s="23" t="str">
        <f t="shared" ref="S655:S718" si="33">IF(OR(F655&lt;=$F$8,ISBLANK(G655),ISBLANK(H655),ISBLANK(J655),ISBLANK(I655)),"",E655+ROW()/100000)</f>
        <v/>
      </c>
      <c r="T655" s="23">
        <f t="shared" si="31"/>
        <v>0</v>
      </c>
    </row>
    <row r="656" spans="1:20" ht="17.399999999999999">
      <c r="A656" s="23" t="str">
        <f t="shared" si="32"/>
        <v/>
      </c>
      <c r="B656" s="24" t="s">
        <v>1092</v>
      </c>
      <c r="C656" s="12" t="s">
        <v>4518</v>
      </c>
      <c r="D656" s="25" t="s">
        <v>9</v>
      </c>
      <c r="E656" s="26">
        <v>100.78</v>
      </c>
      <c r="F656" s="25"/>
      <c r="G656" s="27"/>
      <c r="H656" s="27"/>
      <c r="I656" s="27"/>
      <c r="J656" s="27"/>
      <c r="K656" s="25" t="s">
        <v>4083</v>
      </c>
      <c r="L656" s="26"/>
      <c r="M656"/>
      <c r="N656"/>
      <c r="O656" s="25">
        <v>-21.94</v>
      </c>
      <c r="P656" s="25">
        <v>-31.79</v>
      </c>
      <c r="S656" s="23" t="str">
        <f t="shared" si="33"/>
        <v/>
      </c>
      <c r="T656" s="23">
        <f t="shared" si="31"/>
        <v>0</v>
      </c>
    </row>
    <row r="657" spans="1:20" ht="17.399999999999999">
      <c r="A657" s="23">
        <f t="shared" si="32"/>
        <v>56</v>
      </c>
      <c r="B657" s="24" t="s">
        <v>1093</v>
      </c>
      <c r="C657" s="12" t="s">
        <v>4672</v>
      </c>
      <c r="D657" s="25" t="s">
        <v>9</v>
      </c>
      <c r="E657" s="26">
        <v>10133.200000000001</v>
      </c>
      <c r="F657" s="26">
        <v>19</v>
      </c>
      <c r="G657" s="27">
        <v>225.32</v>
      </c>
      <c r="H657" s="27">
        <v>224.99</v>
      </c>
      <c r="I657" s="27">
        <v>218.11</v>
      </c>
      <c r="J657" s="27">
        <v>218.39</v>
      </c>
      <c r="K657" s="25" t="s">
        <v>4086</v>
      </c>
      <c r="L657" s="25"/>
      <c r="M657"/>
      <c r="N657"/>
      <c r="O657" s="25">
        <v>2.78</v>
      </c>
      <c r="P657" s="25">
        <v>36.409999999999997</v>
      </c>
      <c r="S657" s="23">
        <f t="shared" si="33"/>
        <v>10133.20657</v>
      </c>
      <c r="T657" s="23">
        <f t="shared" si="31"/>
        <v>0</v>
      </c>
    </row>
    <row r="658" spans="1:20" ht="17.399999999999999">
      <c r="A658" s="23" t="str">
        <f t="shared" si="32"/>
        <v/>
      </c>
      <c r="B658" s="24" t="s">
        <v>1095</v>
      </c>
      <c r="C658" s="12" t="s">
        <v>1096</v>
      </c>
      <c r="D658" s="25" t="s">
        <v>37</v>
      </c>
      <c r="E658" s="26">
        <v>17.68</v>
      </c>
      <c r="F658" s="25"/>
      <c r="G658" s="27"/>
      <c r="H658" s="27"/>
      <c r="I658" s="27"/>
      <c r="J658" s="27"/>
      <c r="K658" s="25" t="s">
        <v>4114</v>
      </c>
      <c r="L658" s="26"/>
      <c r="M658"/>
      <c r="N658"/>
      <c r="O658" s="25">
        <v>-2.92</v>
      </c>
      <c r="P658" s="25">
        <v>-4.7699999999999996</v>
      </c>
      <c r="S658" s="23" t="str">
        <f t="shared" si="33"/>
        <v/>
      </c>
      <c r="T658" s="23">
        <f t="shared" si="31"/>
        <v>0</v>
      </c>
    </row>
    <row r="659" spans="1:20" ht="17.399999999999999">
      <c r="A659" s="23" t="str">
        <f t="shared" si="32"/>
        <v/>
      </c>
      <c r="B659" s="24" t="s">
        <v>1097</v>
      </c>
      <c r="C659" s="12" t="s">
        <v>1098</v>
      </c>
      <c r="D659" s="25" t="s">
        <v>9</v>
      </c>
      <c r="E659" s="26">
        <v>230.84</v>
      </c>
      <c r="F659" s="25"/>
      <c r="G659" s="27"/>
      <c r="H659" s="27"/>
      <c r="I659" s="27"/>
      <c r="J659" s="27"/>
      <c r="K659" s="25" t="s">
        <v>4086</v>
      </c>
      <c r="L659" s="26"/>
      <c r="M659"/>
      <c r="N659"/>
      <c r="O659" s="25">
        <v>22.36</v>
      </c>
      <c r="P659" s="25">
        <v>-5.33</v>
      </c>
      <c r="S659" s="23" t="str">
        <f t="shared" si="33"/>
        <v/>
      </c>
      <c r="T659" s="23">
        <f t="shared" si="31"/>
        <v>0</v>
      </c>
    </row>
    <row r="660" spans="1:20" ht="17.399999999999999">
      <c r="A660" s="23">
        <f t="shared" si="32"/>
        <v>7</v>
      </c>
      <c r="B660" s="24" t="s">
        <v>2690</v>
      </c>
      <c r="C660" s="12" t="s">
        <v>81</v>
      </c>
      <c r="D660" s="25" t="s">
        <v>9</v>
      </c>
      <c r="E660" s="26">
        <v>70380.73</v>
      </c>
      <c r="F660" s="25">
        <v>13</v>
      </c>
      <c r="G660" s="27">
        <v>1003.13</v>
      </c>
      <c r="H660" s="27">
        <v>1003.95</v>
      </c>
      <c r="I660" s="27">
        <v>957.83</v>
      </c>
      <c r="J660" s="27">
        <v>998.38</v>
      </c>
      <c r="K660" s="25" t="s">
        <v>4082</v>
      </c>
      <c r="L660" s="25"/>
      <c r="M660"/>
      <c r="N660"/>
      <c r="O660" s="25">
        <v>-4.62</v>
      </c>
      <c r="P660" s="25">
        <v>58.97</v>
      </c>
      <c r="S660" s="23">
        <f t="shared" si="33"/>
        <v>70380.736599999989</v>
      </c>
      <c r="T660" s="23">
        <f t="shared" si="31"/>
        <v>0</v>
      </c>
    </row>
    <row r="661" spans="1:20" ht="17.399999999999999">
      <c r="A661" s="23" t="str">
        <f t="shared" si="32"/>
        <v/>
      </c>
      <c r="B661" s="24" t="s">
        <v>1099</v>
      </c>
      <c r="C661" s="12" t="s">
        <v>4040</v>
      </c>
      <c r="D661" s="25" t="s">
        <v>37</v>
      </c>
      <c r="E661" s="26">
        <v>6686.55</v>
      </c>
      <c r="F661" s="25"/>
      <c r="G661" s="27"/>
      <c r="H661" s="27"/>
      <c r="I661" s="27"/>
      <c r="J661" s="27"/>
      <c r="K661" s="25" t="s">
        <v>4105</v>
      </c>
      <c r="L661" s="26"/>
      <c r="M661"/>
      <c r="N661"/>
      <c r="O661" s="25">
        <v>-9.5500000000000007</v>
      </c>
      <c r="P661" s="25">
        <v>-5.46</v>
      </c>
      <c r="S661" s="23" t="str">
        <f t="shared" si="33"/>
        <v/>
      </c>
      <c r="T661" s="23">
        <f t="shared" si="31"/>
        <v>0</v>
      </c>
    </row>
    <row r="662" spans="1:20" ht="17.399999999999999">
      <c r="A662" s="23">
        <f t="shared" si="32"/>
        <v>114</v>
      </c>
      <c r="B662" s="24" t="s">
        <v>1100</v>
      </c>
      <c r="C662" s="12" t="s">
        <v>1101</v>
      </c>
      <c r="D662" s="25" t="s">
        <v>9</v>
      </c>
      <c r="E662" s="26">
        <v>2565.9299999999998</v>
      </c>
      <c r="F662" s="25">
        <v>14</v>
      </c>
      <c r="G662" s="27">
        <v>145.03</v>
      </c>
      <c r="H662" s="27">
        <v>145.81</v>
      </c>
      <c r="I662" s="27">
        <v>151.5</v>
      </c>
      <c r="J662" s="27">
        <v>148</v>
      </c>
      <c r="K662" s="25" t="s">
        <v>4081</v>
      </c>
      <c r="L662" s="25"/>
      <c r="M662"/>
      <c r="N662"/>
      <c r="O662" s="25">
        <v>-6.07</v>
      </c>
      <c r="P662" s="25">
        <v>-5.14</v>
      </c>
      <c r="S662" s="23">
        <f t="shared" si="33"/>
        <v>2565.9366199999999</v>
      </c>
      <c r="T662" s="23">
        <f t="shared" si="31"/>
        <v>0</v>
      </c>
    </row>
    <row r="663" spans="1:20" ht="17.399999999999999">
      <c r="A663" s="23" t="str">
        <f t="shared" si="32"/>
        <v/>
      </c>
      <c r="B663" s="24" t="s">
        <v>1102</v>
      </c>
      <c r="C663" s="12" t="s">
        <v>3110</v>
      </c>
      <c r="D663" s="25" t="s">
        <v>9</v>
      </c>
      <c r="E663" s="26">
        <v>386.27</v>
      </c>
      <c r="F663" s="25"/>
      <c r="G663" s="27"/>
      <c r="H663" s="27"/>
      <c r="I663" s="27"/>
      <c r="J663" s="27"/>
      <c r="K663" s="25" t="s">
        <v>4091</v>
      </c>
      <c r="L663" s="25"/>
      <c r="M663"/>
      <c r="N663"/>
      <c r="O663" s="25">
        <v>11.62</v>
      </c>
      <c r="P663" s="25">
        <v>10.92</v>
      </c>
      <c r="S663" s="23" t="str">
        <f t="shared" si="33"/>
        <v/>
      </c>
      <c r="T663" s="23">
        <f t="shared" si="31"/>
        <v>0</v>
      </c>
    </row>
    <row r="664" spans="1:20" ht="17.399999999999999">
      <c r="A664" s="23" t="str">
        <f t="shared" si="32"/>
        <v/>
      </c>
      <c r="B664" s="24" t="s">
        <v>1104</v>
      </c>
      <c r="C664" s="12" t="s">
        <v>4132</v>
      </c>
      <c r="D664" s="25" t="s">
        <v>37</v>
      </c>
      <c r="E664" s="26">
        <v>90.47</v>
      </c>
      <c r="F664" s="25"/>
      <c r="G664" s="27"/>
      <c r="H664" s="27"/>
      <c r="I664" s="27"/>
      <c r="J664" s="27"/>
      <c r="K664" s="25" t="s">
        <v>4113</v>
      </c>
      <c r="L664" s="26"/>
      <c r="M664"/>
      <c r="N664"/>
      <c r="O664" s="25">
        <v>-13.43</v>
      </c>
      <c r="P664" s="25">
        <v>-26.99</v>
      </c>
      <c r="S664" s="23" t="str">
        <f t="shared" si="33"/>
        <v/>
      </c>
      <c r="T664" s="23">
        <f t="shared" si="31"/>
        <v>0</v>
      </c>
    </row>
    <row r="665" spans="1:20" ht="17.399999999999999">
      <c r="A665" s="23" t="str">
        <f t="shared" si="32"/>
        <v/>
      </c>
      <c r="B665" s="24" t="s">
        <v>1105</v>
      </c>
      <c r="C665" s="12" t="s">
        <v>1106</v>
      </c>
      <c r="D665" s="25" t="s">
        <v>9</v>
      </c>
      <c r="E665" s="26">
        <v>381.83</v>
      </c>
      <c r="F665" s="25"/>
      <c r="G665" s="27"/>
      <c r="H665" s="27"/>
      <c r="I665" s="27"/>
      <c r="J665" s="27"/>
      <c r="K665" s="25" t="s">
        <v>4107</v>
      </c>
      <c r="L665" s="25"/>
      <c r="M665"/>
      <c r="N665"/>
      <c r="O665" s="25">
        <v>-3.79</v>
      </c>
      <c r="P665" s="25">
        <v>-23.84</v>
      </c>
      <c r="S665" s="23" t="str">
        <f t="shared" si="33"/>
        <v/>
      </c>
      <c r="T665" s="23">
        <f t="shared" si="31"/>
        <v>0</v>
      </c>
    </row>
    <row r="666" spans="1:20" ht="17.399999999999999">
      <c r="A666" s="23" t="str">
        <f t="shared" si="32"/>
        <v/>
      </c>
      <c r="B666" s="24" t="s">
        <v>1107</v>
      </c>
      <c r="C666" s="12" t="s">
        <v>1108</v>
      </c>
      <c r="D666" s="25" t="s">
        <v>9</v>
      </c>
      <c r="E666" s="26">
        <v>5468.54</v>
      </c>
      <c r="F666" s="26">
        <v>2</v>
      </c>
      <c r="G666" s="27">
        <v>231</v>
      </c>
      <c r="H666" s="27">
        <v>217.5</v>
      </c>
      <c r="I666" s="27"/>
      <c r="J666" s="27">
        <v>204</v>
      </c>
      <c r="K666" s="25" t="s">
        <v>4109</v>
      </c>
      <c r="L666" s="25"/>
      <c r="M666"/>
      <c r="N666"/>
      <c r="O666" s="25">
        <v>2.94</v>
      </c>
      <c r="P666" s="25">
        <v>-11.28</v>
      </c>
      <c r="S666" s="23" t="str">
        <f t="shared" si="33"/>
        <v/>
      </c>
      <c r="T666" s="23">
        <f t="shared" si="31"/>
        <v>0</v>
      </c>
    </row>
    <row r="667" spans="1:20" ht="17.399999999999999">
      <c r="A667" s="23">
        <f t="shared" si="32"/>
        <v>126</v>
      </c>
      <c r="B667" s="24" t="s">
        <v>1109</v>
      </c>
      <c r="C667" s="12" t="s">
        <v>1110</v>
      </c>
      <c r="D667" s="25" t="s">
        <v>9</v>
      </c>
      <c r="E667" s="26">
        <v>2102.9499999999998</v>
      </c>
      <c r="F667" s="26">
        <v>12</v>
      </c>
      <c r="G667" s="27">
        <v>104.8</v>
      </c>
      <c r="H667" s="27">
        <v>104.26</v>
      </c>
      <c r="I667" s="27">
        <v>107.2</v>
      </c>
      <c r="J667" s="27">
        <v>101.97</v>
      </c>
      <c r="K667" s="25" t="s">
        <v>4103</v>
      </c>
      <c r="L667" s="25"/>
      <c r="M667"/>
      <c r="N667"/>
      <c r="O667" s="25">
        <v>-1.35</v>
      </c>
      <c r="P667" s="25">
        <v>-5.24</v>
      </c>
      <c r="S667" s="23">
        <f t="shared" si="33"/>
        <v>2102.95667</v>
      </c>
      <c r="T667" s="23">
        <f t="shared" si="31"/>
        <v>-1</v>
      </c>
    </row>
    <row r="668" spans="1:20" ht="17.399999999999999">
      <c r="A668" s="23" t="str">
        <f t="shared" si="32"/>
        <v/>
      </c>
      <c r="B668" s="24" t="s">
        <v>1111</v>
      </c>
      <c r="C668" s="12" t="s">
        <v>1112</v>
      </c>
      <c r="D668" s="25" t="s">
        <v>9</v>
      </c>
      <c r="E668" s="26">
        <v>817.69</v>
      </c>
      <c r="F668" s="25">
        <v>1</v>
      </c>
      <c r="G668" s="27">
        <v>27.4</v>
      </c>
      <c r="H668" s="27">
        <v>27.4</v>
      </c>
      <c r="I668" s="27"/>
      <c r="J668" s="27"/>
      <c r="K668" s="25" t="s">
        <v>4110</v>
      </c>
      <c r="L668" s="25"/>
      <c r="M668"/>
      <c r="N668"/>
      <c r="O668" s="25">
        <v>-1.7</v>
      </c>
      <c r="P668" s="25">
        <v>-17.77</v>
      </c>
      <c r="S668" s="23" t="str">
        <f t="shared" si="33"/>
        <v/>
      </c>
      <c r="T668" s="23">
        <f t="shared" si="31"/>
        <v>0</v>
      </c>
    </row>
    <row r="669" spans="1:20" ht="17.399999999999999">
      <c r="A669" s="23">
        <f t="shared" si="32"/>
        <v>48</v>
      </c>
      <c r="B669" s="24" t="s">
        <v>1113</v>
      </c>
      <c r="C669" s="12" t="s">
        <v>1114</v>
      </c>
      <c r="D669" s="25" t="s">
        <v>9</v>
      </c>
      <c r="E669" s="26">
        <v>13533.56</v>
      </c>
      <c r="F669" s="25">
        <v>17</v>
      </c>
      <c r="G669" s="27">
        <v>540.83000000000004</v>
      </c>
      <c r="H669" s="27">
        <v>536.84</v>
      </c>
      <c r="I669" s="27">
        <v>552.1</v>
      </c>
      <c r="J669" s="27">
        <v>514.54999999999995</v>
      </c>
      <c r="K669" s="25" t="s">
        <v>4093</v>
      </c>
      <c r="L669" s="26"/>
      <c r="M669"/>
      <c r="N669"/>
      <c r="O669" s="25">
        <v>0.94</v>
      </c>
      <c r="P669" s="25">
        <v>-12.54</v>
      </c>
      <c r="S669" s="23">
        <f t="shared" si="33"/>
        <v>13533.56669</v>
      </c>
      <c r="T669" s="23">
        <f t="shared" si="31"/>
        <v>-1</v>
      </c>
    </row>
    <row r="670" spans="1:20" ht="17.399999999999999">
      <c r="A670" s="23" t="str">
        <f t="shared" si="32"/>
        <v/>
      </c>
      <c r="B670" s="24" t="s">
        <v>1115</v>
      </c>
      <c r="C670" s="12" t="s">
        <v>4146</v>
      </c>
      <c r="D670" s="25" t="s">
        <v>9</v>
      </c>
      <c r="E670" s="26">
        <v>205.88</v>
      </c>
      <c r="F670" s="25"/>
      <c r="G670" s="27"/>
      <c r="H670" s="27"/>
      <c r="I670" s="27"/>
      <c r="J670" s="27"/>
      <c r="K670" s="25" t="s">
        <v>4095</v>
      </c>
      <c r="L670" s="25"/>
      <c r="M670"/>
      <c r="N670"/>
      <c r="O670" s="25">
        <v>-7.9</v>
      </c>
      <c r="P670" s="25">
        <v>-17.16</v>
      </c>
      <c r="S670" s="23" t="str">
        <f t="shared" si="33"/>
        <v/>
      </c>
      <c r="T670" s="23">
        <f t="shared" si="31"/>
        <v>0</v>
      </c>
    </row>
    <row r="671" spans="1:20" ht="17.399999999999999">
      <c r="A671" s="23" t="str">
        <f t="shared" si="32"/>
        <v/>
      </c>
      <c r="B671" s="24" t="s">
        <v>1116</v>
      </c>
      <c r="C671" s="12" t="s">
        <v>1117</v>
      </c>
      <c r="D671" s="25" t="s">
        <v>37</v>
      </c>
      <c r="E671" s="26">
        <v>15.17</v>
      </c>
      <c r="F671" s="25"/>
      <c r="G671" s="27"/>
      <c r="H671" s="27"/>
      <c r="I671" s="27"/>
      <c r="J671" s="27"/>
      <c r="K671" s="25" t="s">
        <v>4120</v>
      </c>
      <c r="L671" s="25"/>
      <c r="M671"/>
      <c r="N671"/>
      <c r="O671" s="25">
        <v>0</v>
      </c>
      <c r="P671" s="25">
        <v>0</v>
      </c>
      <c r="S671" s="23" t="str">
        <f t="shared" si="33"/>
        <v/>
      </c>
      <c r="T671" s="23">
        <f t="shared" si="31"/>
        <v>0</v>
      </c>
    </row>
    <row r="672" spans="1:20" ht="17.399999999999999">
      <c r="A672" s="23">
        <f t="shared" si="32"/>
        <v>181</v>
      </c>
      <c r="B672" s="24" t="s">
        <v>1118</v>
      </c>
      <c r="C672" s="12" t="s">
        <v>1119</v>
      </c>
      <c r="D672" s="25" t="s">
        <v>37</v>
      </c>
      <c r="E672" s="26">
        <v>468.12</v>
      </c>
      <c r="F672" s="25">
        <v>3</v>
      </c>
      <c r="G672" s="27">
        <v>13.17</v>
      </c>
      <c r="H672" s="27">
        <v>13.17</v>
      </c>
      <c r="I672" s="27">
        <v>12.5</v>
      </c>
      <c r="J672" s="27">
        <v>10.9</v>
      </c>
      <c r="K672" s="25" t="s">
        <v>4113</v>
      </c>
      <c r="L672" s="26"/>
      <c r="M672"/>
      <c r="N672"/>
      <c r="O672" s="25">
        <v>-3.44</v>
      </c>
      <c r="P672" s="25">
        <v>-3.92</v>
      </c>
      <c r="S672" s="23">
        <f t="shared" si="33"/>
        <v>468.12671999999998</v>
      </c>
      <c r="T672" s="23">
        <f t="shared" si="31"/>
        <v>0</v>
      </c>
    </row>
    <row r="673" spans="1:20" ht="17.399999999999999">
      <c r="A673" s="23" t="str">
        <f t="shared" si="32"/>
        <v/>
      </c>
      <c r="B673" s="24" t="s">
        <v>1120</v>
      </c>
      <c r="C673" s="12" t="s">
        <v>2918</v>
      </c>
      <c r="D673" s="25" t="s">
        <v>37</v>
      </c>
      <c r="E673" s="26">
        <v>1591.1</v>
      </c>
      <c r="F673" s="25"/>
      <c r="G673" s="27"/>
      <c r="H673" s="27"/>
      <c r="I673" s="27"/>
      <c r="J673" s="27"/>
      <c r="K673" s="25" t="s">
        <v>4091</v>
      </c>
      <c r="L673" s="25"/>
      <c r="M673"/>
      <c r="N673"/>
      <c r="O673" s="25">
        <v>-25.77</v>
      </c>
      <c r="P673" s="25">
        <v>-30.29</v>
      </c>
      <c r="S673" s="23" t="str">
        <f t="shared" si="33"/>
        <v/>
      </c>
      <c r="T673" s="23">
        <f t="shared" si="31"/>
        <v>0</v>
      </c>
    </row>
    <row r="674" spans="1:20" ht="17.399999999999999">
      <c r="A674" s="23" t="str">
        <f t="shared" si="32"/>
        <v/>
      </c>
      <c r="B674" s="24" t="s">
        <v>1122</v>
      </c>
      <c r="C674" s="12" t="s">
        <v>1123</v>
      </c>
      <c r="D674" s="25" t="s">
        <v>9</v>
      </c>
      <c r="E674" s="26">
        <v>1133.93</v>
      </c>
      <c r="F674" s="25"/>
      <c r="G674" s="27"/>
      <c r="H674" s="27"/>
      <c r="I674" s="27"/>
      <c r="J674" s="27"/>
      <c r="K674" s="25" t="s">
        <v>4095</v>
      </c>
      <c r="L674" s="25"/>
      <c r="M674"/>
      <c r="N674"/>
      <c r="O674" s="25">
        <v>-11</v>
      </c>
      <c r="P674" s="25">
        <v>-18.84</v>
      </c>
      <c r="S674" s="23" t="str">
        <f t="shared" si="33"/>
        <v/>
      </c>
      <c r="T674" s="23">
        <f t="shared" si="31"/>
        <v>0</v>
      </c>
    </row>
    <row r="675" spans="1:20" ht="17.399999999999999">
      <c r="A675" s="23" t="str">
        <f t="shared" si="32"/>
        <v/>
      </c>
      <c r="B675" s="24" t="s">
        <v>1124</v>
      </c>
      <c r="C675" s="12" t="s">
        <v>1125</v>
      </c>
      <c r="D675" s="25" t="s">
        <v>9</v>
      </c>
      <c r="E675" s="26">
        <v>26.34</v>
      </c>
      <c r="F675" s="26"/>
      <c r="G675" s="27"/>
      <c r="H675" s="27"/>
      <c r="I675" s="27"/>
      <c r="J675" s="27"/>
      <c r="K675" s="25" t="s">
        <v>4080</v>
      </c>
      <c r="L675" s="26"/>
      <c r="M675"/>
      <c r="N675"/>
      <c r="O675" s="25">
        <v>-2.25</v>
      </c>
      <c r="P675" s="25">
        <v>-4.07</v>
      </c>
      <c r="S675" s="23" t="str">
        <f t="shared" si="33"/>
        <v/>
      </c>
      <c r="T675" s="23">
        <f t="shared" si="31"/>
        <v>0</v>
      </c>
    </row>
    <row r="676" spans="1:20" ht="17.399999999999999">
      <c r="A676" s="23" t="str">
        <f t="shared" si="32"/>
        <v/>
      </c>
      <c r="B676" s="24" t="s">
        <v>1126</v>
      </c>
      <c r="C676" s="12" t="s">
        <v>1127</v>
      </c>
      <c r="D676" s="25" t="s">
        <v>37</v>
      </c>
      <c r="E676" s="26">
        <v>85.49</v>
      </c>
      <c r="F676" s="25"/>
      <c r="G676" s="27"/>
      <c r="H676" s="27"/>
      <c r="I676" s="27"/>
      <c r="J676" s="27"/>
      <c r="K676" s="25" t="s">
        <v>4110</v>
      </c>
      <c r="L676" s="25"/>
      <c r="M676"/>
      <c r="N676"/>
      <c r="O676" s="25">
        <v>4.29</v>
      </c>
      <c r="P676" s="25">
        <v>-20.97</v>
      </c>
      <c r="S676" s="23" t="str">
        <f t="shared" si="33"/>
        <v/>
      </c>
      <c r="T676" s="23">
        <f t="shared" si="31"/>
        <v>0</v>
      </c>
    </row>
    <row r="677" spans="1:20" ht="17.399999999999999">
      <c r="A677" s="23" t="str">
        <f t="shared" si="32"/>
        <v/>
      </c>
      <c r="B677" s="24" t="s">
        <v>4936</v>
      </c>
      <c r="C677" s="12" t="s">
        <v>4937</v>
      </c>
      <c r="D677" s="25" t="s">
        <v>9</v>
      </c>
      <c r="E677" s="26">
        <v>2862.69</v>
      </c>
      <c r="F677" s="26">
        <v>1</v>
      </c>
      <c r="G677" s="27">
        <v>110.7</v>
      </c>
      <c r="H677" s="27">
        <v>110.7</v>
      </c>
      <c r="I677" s="27">
        <v>110.7</v>
      </c>
      <c r="J677" s="27">
        <v>110.7</v>
      </c>
      <c r="K677" s="25" t="s">
        <v>4079</v>
      </c>
      <c r="L677" s="25"/>
      <c r="M677"/>
      <c r="N677"/>
      <c r="O677" s="25">
        <v>-3.87</v>
      </c>
      <c r="P677" s="25">
        <v>-21.61</v>
      </c>
      <c r="S677" s="23" t="str">
        <f t="shared" si="33"/>
        <v/>
      </c>
      <c r="T677" s="23">
        <f t="shared" si="31"/>
        <v>0</v>
      </c>
    </row>
    <row r="678" spans="1:20" ht="17.399999999999999">
      <c r="A678" s="23" t="str">
        <f t="shared" si="32"/>
        <v/>
      </c>
      <c r="B678" s="24" t="s">
        <v>1128</v>
      </c>
      <c r="C678" s="12" t="s">
        <v>1129</v>
      </c>
      <c r="D678" s="25" t="s">
        <v>37</v>
      </c>
      <c r="E678" s="26">
        <v>29.63</v>
      </c>
      <c r="F678" s="25"/>
      <c r="G678" s="27"/>
      <c r="H678" s="27"/>
      <c r="I678" s="27"/>
      <c r="J678" s="27"/>
      <c r="K678" s="25" t="s">
        <v>4117</v>
      </c>
      <c r="L678" s="25"/>
      <c r="M678"/>
      <c r="N678"/>
      <c r="O678" s="25">
        <v>-16.79</v>
      </c>
      <c r="P678" s="25">
        <v>-43.41</v>
      </c>
      <c r="S678" s="23" t="str">
        <f t="shared" si="33"/>
        <v/>
      </c>
      <c r="T678" s="23">
        <f t="shared" si="31"/>
        <v>0</v>
      </c>
    </row>
    <row r="679" spans="1:20" ht="17.399999999999999">
      <c r="A679" s="23" t="str">
        <f t="shared" si="32"/>
        <v/>
      </c>
      <c r="B679" s="24" t="s">
        <v>1130</v>
      </c>
      <c r="C679" s="12" t="s">
        <v>1131</v>
      </c>
      <c r="D679" s="25" t="s">
        <v>37</v>
      </c>
      <c r="E679" s="26">
        <v>1193.94</v>
      </c>
      <c r="F679" s="25"/>
      <c r="G679" s="27"/>
      <c r="H679" s="27"/>
      <c r="I679" s="27"/>
      <c r="J679" s="27"/>
      <c r="K679" s="25" t="s">
        <v>4107</v>
      </c>
      <c r="L679" s="25"/>
      <c r="M679"/>
      <c r="N679"/>
      <c r="O679" s="25">
        <v>-18.78</v>
      </c>
      <c r="P679" s="25">
        <v>127</v>
      </c>
      <c r="S679" s="23" t="str">
        <f t="shared" si="33"/>
        <v/>
      </c>
      <c r="T679" s="23">
        <f t="shared" si="31"/>
        <v>0</v>
      </c>
    </row>
    <row r="680" spans="1:20" ht="17.399999999999999">
      <c r="A680" s="23">
        <f t="shared" si="32"/>
        <v>182</v>
      </c>
      <c r="B680" s="24" t="s">
        <v>1132</v>
      </c>
      <c r="C680" s="12" t="s">
        <v>1133</v>
      </c>
      <c r="D680" s="25" t="s">
        <v>9</v>
      </c>
      <c r="E680" s="26">
        <v>446.77</v>
      </c>
      <c r="F680" s="26">
        <v>7</v>
      </c>
      <c r="G680" s="27">
        <v>10.35</v>
      </c>
      <c r="H680" s="27">
        <v>10.35</v>
      </c>
      <c r="I680" s="27">
        <v>10.95</v>
      </c>
      <c r="J680" s="27">
        <v>10.6</v>
      </c>
      <c r="K680" s="25" t="s">
        <v>4078</v>
      </c>
      <c r="L680" s="25"/>
      <c r="M680"/>
      <c r="N680"/>
      <c r="O680" s="25">
        <v>-6.86</v>
      </c>
      <c r="P680" s="25">
        <v>5.36</v>
      </c>
      <c r="S680" s="23">
        <f t="shared" si="33"/>
        <v>446.77679999999998</v>
      </c>
      <c r="T680" s="23">
        <f t="shared" si="31"/>
        <v>0</v>
      </c>
    </row>
    <row r="681" spans="1:20" ht="17.399999999999999">
      <c r="A681" s="23" t="str">
        <f t="shared" si="32"/>
        <v/>
      </c>
      <c r="B681" s="24" t="s">
        <v>1134</v>
      </c>
      <c r="C681" s="12" t="s">
        <v>1135</v>
      </c>
      <c r="D681" s="25" t="s">
        <v>9</v>
      </c>
      <c r="E681" s="26">
        <v>156.63999999999999</v>
      </c>
      <c r="F681" s="26"/>
      <c r="G681" s="27"/>
      <c r="H681" s="27"/>
      <c r="I681" s="27"/>
      <c r="J681" s="27"/>
      <c r="K681" s="25" t="s">
        <v>4112</v>
      </c>
      <c r="L681" s="26"/>
      <c r="M681"/>
      <c r="N681"/>
      <c r="O681" s="25">
        <v>-7.96</v>
      </c>
      <c r="P681" s="25">
        <v>-17.03</v>
      </c>
      <c r="S681" s="23" t="str">
        <f t="shared" si="33"/>
        <v/>
      </c>
      <c r="T681" s="23">
        <f t="shared" si="31"/>
        <v>0</v>
      </c>
    </row>
    <row r="682" spans="1:20" ht="17.399999999999999">
      <c r="A682" s="23" t="str">
        <f t="shared" si="32"/>
        <v/>
      </c>
      <c r="B682" s="24" t="s">
        <v>1136</v>
      </c>
      <c r="C682" s="12" t="s">
        <v>1137</v>
      </c>
      <c r="D682" s="25" t="s">
        <v>37</v>
      </c>
      <c r="E682" s="26">
        <v>29.6</v>
      </c>
      <c r="F682" s="26"/>
      <c r="G682" s="27"/>
      <c r="H682" s="27"/>
      <c r="I682" s="27"/>
      <c r="J682" s="27"/>
      <c r="K682" s="25" t="s">
        <v>4085</v>
      </c>
      <c r="L682" s="25"/>
      <c r="M682"/>
      <c r="N682"/>
      <c r="O682" s="25">
        <v>-16.440000000000001</v>
      </c>
      <c r="P682" s="25">
        <v>1.44</v>
      </c>
      <c r="S682" s="23" t="str">
        <f t="shared" si="33"/>
        <v/>
      </c>
      <c r="T682" s="23">
        <f t="shared" si="31"/>
        <v>0</v>
      </c>
    </row>
    <row r="683" spans="1:20" ht="17.399999999999999">
      <c r="A683" s="23" t="str">
        <f t="shared" si="32"/>
        <v/>
      </c>
      <c r="B683" s="24" t="s">
        <v>1138</v>
      </c>
      <c r="C683" s="12" t="s">
        <v>4985</v>
      </c>
      <c r="D683" s="25" t="s">
        <v>9</v>
      </c>
      <c r="E683" s="26">
        <v>63.43</v>
      </c>
      <c r="F683" s="25"/>
      <c r="G683" s="27"/>
      <c r="H683" s="27"/>
      <c r="I683" s="27"/>
      <c r="J683" s="27"/>
      <c r="K683" s="25" t="s">
        <v>4113</v>
      </c>
      <c r="L683" s="25"/>
      <c r="M683"/>
      <c r="N683"/>
      <c r="O683" s="25">
        <v>-20.12</v>
      </c>
      <c r="P683" s="25">
        <v>-26.09</v>
      </c>
      <c r="S683" s="23" t="str">
        <f t="shared" si="33"/>
        <v/>
      </c>
      <c r="T683" s="23">
        <f t="shared" si="31"/>
        <v>0</v>
      </c>
    </row>
    <row r="684" spans="1:20" ht="17.399999999999999">
      <c r="A684" s="23" t="str">
        <f t="shared" si="32"/>
        <v/>
      </c>
      <c r="B684" s="24" t="s">
        <v>1139</v>
      </c>
      <c r="C684" s="12" t="s">
        <v>4886</v>
      </c>
      <c r="D684" s="25" t="s">
        <v>37</v>
      </c>
      <c r="E684" s="26">
        <v>18.71</v>
      </c>
      <c r="F684" s="25"/>
      <c r="G684" s="27"/>
      <c r="H684" s="27"/>
      <c r="I684" s="27"/>
      <c r="J684" s="27"/>
      <c r="K684" s="25" t="s">
        <v>4108</v>
      </c>
      <c r="L684" s="25"/>
      <c r="M684"/>
      <c r="N684"/>
      <c r="O684" s="25">
        <v>0</v>
      </c>
      <c r="P684" s="25">
        <v>15.5</v>
      </c>
      <c r="S684" s="23" t="str">
        <f t="shared" si="33"/>
        <v/>
      </c>
      <c r="T684" s="23">
        <f t="shared" si="31"/>
        <v>0</v>
      </c>
    </row>
    <row r="685" spans="1:20" ht="17.399999999999999">
      <c r="A685" s="23" t="str">
        <f t="shared" si="32"/>
        <v/>
      </c>
      <c r="B685" s="24" t="s">
        <v>1140</v>
      </c>
      <c r="C685" s="12" t="s">
        <v>3412</v>
      </c>
      <c r="D685" s="25" t="s">
        <v>37</v>
      </c>
      <c r="E685" s="26">
        <v>3590.14</v>
      </c>
      <c r="F685" s="25">
        <v>2</v>
      </c>
      <c r="G685" s="27">
        <v>38.630000000000003</v>
      </c>
      <c r="H685" s="27">
        <v>37.479999999999997</v>
      </c>
      <c r="I685" s="27">
        <v>30.6</v>
      </c>
      <c r="J685" s="27">
        <v>30.7</v>
      </c>
      <c r="K685" s="25" t="s">
        <v>4091</v>
      </c>
      <c r="L685" s="26"/>
      <c r="M685"/>
      <c r="N685"/>
      <c r="O685" s="25">
        <v>58.57</v>
      </c>
      <c r="P685" s="25">
        <v>50.54</v>
      </c>
      <c r="S685" s="23" t="str">
        <f t="shared" si="33"/>
        <v/>
      </c>
      <c r="T685" s="23">
        <f t="shared" si="31"/>
        <v>0</v>
      </c>
    </row>
    <row r="686" spans="1:20" ht="17.399999999999999">
      <c r="A686" s="23" t="str">
        <f t="shared" si="32"/>
        <v/>
      </c>
      <c r="B686" s="24" t="s">
        <v>1142</v>
      </c>
      <c r="C686" s="12" t="s">
        <v>1143</v>
      </c>
      <c r="D686" s="25" t="s">
        <v>37</v>
      </c>
      <c r="E686" s="26">
        <v>21.3</v>
      </c>
      <c r="F686" s="26"/>
      <c r="G686" s="27"/>
      <c r="H686" s="27"/>
      <c r="I686" s="27"/>
      <c r="J686" s="27"/>
      <c r="K686" s="25" t="s">
        <v>4078</v>
      </c>
      <c r="L686" s="25"/>
      <c r="M686"/>
      <c r="N686"/>
      <c r="O686" s="25">
        <v>-21.22</v>
      </c>
      <c r="P686" s="25">
        <v>-24</v>
      </c>
      <c r="S686" s="23" t="str">
        <f t="shared" si="33"/>
        <v/>
      </c>
      <c r="T686" s="23">
        <f t="shared" si="31"/>
        <v>0</v>
      </c>
    </row>
    <row r="687" spans="1:20" ht="17.399999999999999">
      <c r="A687" s="23" t="str">
        <f t="shared" si="32"/>
        <v/>
      </c>
      <c r="B687" s="24" t="s">
        <v>1144</v>
      </c>
      <c r="C687" s="12" t="s">
        <v>1145</v>
      </c>
      <c r="D687" s="25" t="s">
        <v>37</v>
      </c>
      <c r="E687" s="26">
        <v>701.66</v>
      </c>
      <c r="F687" s="25"/>
      <c r="G687" s="27"/>
      <c r="H687" s="27"/>
      <c r="I687" s="27"/>
      <c r="J687" s="27"/>
      <c r="K687" s="25" t="s">
        <v>4095</v>
      </c>
      <c r="L687" s="26"/>
      <c r="M687"/>
      <c r="N687"/>
      <c r="O687" s="25">
        <v>-8.6300000000000008</v>
      </c>
      <c r="P687" s="25">
        <v>-22.86</v>
      </c>
      <c r="S687" s="23" t="str">
        <f t="shared" si="33"/>
        <v/>
      </c>
      <c r="T687" s="23">
        <f t="shared" si="31"/>
        <v>0</v>
      </c>
    </row>
    <row r="688" spans="1:20" ht="17.399999999999999">
      <c r="A688" s="23" t="str">
        <f t="shared" si="32"/>
        <v/>
      </c>
      <c r="B688" s="24" t="s">
        <v>1146</v>
      </c>
      <c r="C688" s="12" t="s">
        <v>1147</v>
      </c>
      <c r="D688" s="25" t="s">
        <v>37</v>
      </c>
      <c r="E688" s="26">
        <v>19.149999999999999</v>
      </c>
      <c r="F688" s="26"/>
      <c r="G688" s="27"/>
      <c r="H688" s="27"/>
      <c r="I688" s="27"/>
      <c r="J688" s="27"/>
      <c r="K688" s="25" t="s">
        <v>4081</v>
      </c>
      <c r="L688" s="25"/>
      <c r="M688"/>
      <c r="N688"/>
      <c r="O688" s="25">
        <v>-3.98</v>
      </c>
      <c r="P688" s="25">
        <v>-15.58</v>
      </c>
      <c r="S688" s="23" t="str">
        <f t="shared" si="33"/>
        <v/>
      </c>
      <c r="T688" s="23">
        <f t="shared" si="31"/>
        <v>0</v>
      </c>
    </row>
    <row r="689" spans="1:20" ht="17.399999999999999">
      <c r="A689" s="23" t="str">
        <f t="shared" si="32"/>
        <v/>
      </c>
      <c r="B689" s="24" t="s">
        <v>3610</v>
      </c>
      <c r="C689" s="12" t="s">
        <v>3731</v>
      </c>
      <c r="D689" s="25" t="s">
        <v>37</v>
      </c>
      <c r="E689" s="26">
        <v>90.96</v>
      </c>
      <c r="F689" s="25"/>
      <c r="G689" s="27"/>
      <c r="H689" s="27"/>
      <c r="I689" s="27"/>
      <c r="J689" s="27"/>
      <c r="K689" s="25" t="s">
        <v>4076</v>
      </c>
      <c r="L689" s="25"/>
      <c r="M689"/>
      <c r="N689"/>
      <c r="O689" s="25">
        <v>-8.65</v>
      </c>
      <c r="P689" s="25">
        <v>-28.23</v>
      </c>
      <c r="S689" s="23" t="str">
        <f t="shared" si="33"/>
        <v/>
      </c>
      <c r="T689" s="23">
        <f t="shared" si="31"/>
        <v>0</v>
      </c>
    </row>
    <row r="690" spans="1:20" ht="17.399999999999999">
      <c r="A690" s="23">
        <f t="shared" si="32"/>
        <v>146</v>
      </c>
      <c r="B690" s="24" t="s">
        <v>1148</v>
      </c>
      <c r="C690" s="12" t="s">
        <v>1149</v>
      </c>
      <c r="D690" s="25" t="s">
        <v>9</v>
      </c>
      <c r="E690" s="26">
        <v>1188.71</v>
      </c>
      <c r="F690" s="25">
        <v>13</v>
      </c>
      <c r="G690" s="27">
        <v>67.39</v>
      </c>
      <c r="H690" s="27">
        <v>67.39</v>
      </c>
      <c r="I690" s="27">
        <v>68.62</v>
      </c>
      <c r="J690" s="27">
        <v>66.33</v>
      </c>
      <c r="K690" s="25" t="s">
        <v>4112</v>
      </c>
      <c r="L690" s="25"/>
      <c r="M690"/>
      <c r="N690"/>
      <c r="O690" s="25">
        <v>-19.010000000000002</v>
      </c>
      <c r="P690" s="25">
        <v>-17.72</v>
      </c>
      <c r="S690" s="23">
        <f t="shared" si="33"/>
        <v>1188.7169000000001</v>
      </c>
      <c r="T690" s="23">
        <f t="shared" si="31"/>
        <v>0</v>
      </c>
    </row>
    <row r="691" spans="1:20" ht="17.399999999999999">
      <c r="A691" s="23" t="str">
        <f t="shared" si="32"/>
        <v/>
      </c>
      <c r="B691" s="24" t="s">
        <v>1150</v>
      </c>
      <c r="C691" s="12" t="s">
        <v>1151</v>
      </c>
      <c r="D691" s="25" t="s">
        <v>37</v>
      </c>
      <c r="E691" s="26">
        <v>794.47</v>
      </c>
      <c r="F691" s="25">
        <v>1</v>
      </c>
      <c r="G691" s="27">
        <v>-1.9</v>
      </c>
      <c r="H691" s="27">
        <v>-1.9</v>
      </c>
      <c r="I691" s="27">
        <v>-1.9</v>
      </c>
      <c r="J691" s="27">
        <v>-1.9</v>
      </c>
      <c r="K691" s="25" t="s">
        <v>4117</v>
      </c>
      <c r="L691" s="26"/>
      <c r="M691"/>
      <c r="N691"/>
      <c r="O691" s="25">
        <v>-42.42</v>
      </c>
      <c r="P691" s="25">
        <v>-35.51</v>
      </c>
      <c r="S691" s="23" t="str">
        <f t="shared" si="33"/>
        <v/>
      </c>
      <c r="T691" s="23">
        <f t="shared" si="31"/>
        <v>0</v>
      </c>
    </row>
    <row r="692" spans="1:20" ht="17.399999999999999">
      <c r="A692" s="23" t="str">
        <f t="shared" si="32"/>
        <v/>
      </c>
      <c r="B692" s="24" t="s">
        <v>1152</v>
      </c>
      <c r="C692" s="12" t="s">
        <v>1153</v>
      </c>
      <c r="D692" s="25" t="s">
        <v>37</v>
      </c>
      <c r="E692" s="26">
        <v>68.86</v>
      </c>
      <c r="F692" s="25"/>
      <c r="G692" s="27"/>
      <c r="H692" s="27"/>
      <c r="I692" s="27"/>
      <c r="J692" s="27"/>
      <c r="K692" s="25" t="s">
        <v>4114</v>
      </c>
      <c r="L692" s="26"/>
      <c r="M692"/>
      <c r="N692"/>
      <c r="O692" s="25">
        <v>0</v>
      </c>
      <c r="P692" s="25">
        <v>-15.4</v>
      </c>
      <c r="S692" s="23" t="str">
        <f t="shared" si="33"/>
        <v/>
      </c>
      <c r="T692" s="23">
        <f t="shared" si="31"/>
        <v>0</v>
      </c>
    </row>
    <row r="693" spans="1:20" ht="17.399999999999999">
      <c r="A693" s="23" t="str">
        <f t="shared" si="32"/>
        <v/>
      </c>
      <c r="B693" s="24" t="s">
        <v>1154</v>
      </c>
      <c r="C693" s="12" t="s">
        <v>1155</v>
      </c>
      <c r="D693" s="25" t="s">
        <v>9</v>
      </c>
      <c r="E693" s="26">
        <v>89.59</v>
      </c>
      <c r="F693" s="26"/>
      <c r="G693" s="27"/>
      <c r="H693" s="27"/>
      <c r="I693" s="27"/>
      <c r="J693" s="27"/>
      <c r="K693" s="25" t="s">
        <v>4087</v>
      </c>
      <c r="L693" s="25"/>
      <c r="M693"/>
      <c r="N693"/>
      <c r="O693" s="25">
        <v>-5.22</v>
      </c>
      <c r="P693" s="25">
        <v>-10.98</v>
      </c>
      <c r="S693" s="23" t="str">
        <f t="shared" si="33"/>
        <v/>
      </c>
      <c r="T693" s="23">
        <f t="shared" si="31"/>
        <v>0</v>
      </c>
    </row>
    <row r="694" spans="1:20" ht="17.399999999999999">
      <c r="A694" s="23" t="str">
        <f t="shared" si="32"/>
        <v/>
      </c>
      <c r="B694" s="24" t="s">
        <v>1156</v>
      </c>
      <c r="C694" s="12" t="s">
        <v>1157</v>
      </c>
      <c r="D694" s="25" t="s">
        <v>37</v>
      </c>
      <c r="E694" s="26">
        <v>188.85</v>
      </c>
      <c r="F694" s="25"/>
      <c r="G694" s="27"/>
      <c r="H694" s="27"/>
      <c r="I694" s="27"/>
      <c r="J694" s="27"/>
      <c r="K694" s="25" t="s">
        <v>4091</v>
      </c>
      <c r="L694" s="25"/>
      <c r="M694"/>
      <c r="N694"/>
      <c r="O694" s="25">
        <v>-1.04</v>
      </c>
      <c r="P694" s="25">
        <v>401.76</v>
      </c>
      <c r="S694" s="23" t="str">
        <f t="shared" si="33"/>
        <v/>
      </c>
      <c r="T694" s="23">
        <f t="shared" si="31"/>
        <v>0</v>
      </c>
    </row>
    <row r="695" spans="1:20" ht="17.399999999999999">
      <c r="A695" s="23" t="str">
        <f t="shared" si="32"/>
        <v/>
      </c>
      <c r="B695" s="24" t="s">
        <v>1158</v>
      </c>
      <c r="C695" s="12" t="s">
        <v>5219</v>
      </c>
      <c r="D695" s="25" t="s">
        <v>37</v>
      </c>
      <c r="E695" s="26">
        <v>151.37</v>
      </c>
      <c r="F695" s="25"/>
      <c r="G695" s="27"/>
      <c r="H695" s="27"/>
      <c r="I695" s="27"/>
      <c r="J695" s="27"/>
      <c r="K695" s="25" t="s">
        <v>4105</v>
      </c>
      <c r="L695" s="25"/>
      <c r="M695"/>
      <c r="N695"/>
      <c r="O695" s="25">
        <v>-10.49</v>
      </c>
      <c r="P695" s="25">
        <v>-28.22</v>
      </c>
      <c r="S695" s="23" t="str">
        <f t="shared" si="33"/>
        <v/>
      </c>
      <c r="T695" s="23">
        <f t="shared" si="31"/>
        <v>0</v>
      </c>
    </row>
    <row r="696" spans="1:20" ht="17.399999999999999">
      <c r="A696" s="23">
        <f t="shared" si="32"/>
        <v>77</v>
      </c>
      <c r="B696" s="24" t="s">
        <v>1159</v>
      </c>
      <c r="C696" s="12" t="s">
        <v>1160</v>
      </c>
      <c r="D696" s="25" t="s">
        <v>9</v>
      </c>
      <c r="E696" s="26">
        <v>6005.65</v>
      </c>
      <c r="F696" s="25">
        <v>16</v>
      </c>
      <c r="G696" s="27">
        <v>306.16000000000003</v>
      </c>
      <c r="H696" s="27">
        <v>304.08</v>
      </c>
      <c r="I696" s="27">
        <v>289.7</v>
      </c>
      <c r="J696" s="27">
        <v>283.35000000000002</v>
      </c>
      <c r="K696" s="25" t="s">
        <v>4093</v>
      </c>
      <c r="L696" s="25"/>
      <c r="M696"/>
      <c r="N696"/>
      <c r="O696" s="25">
        <v>-13.82</v>
      </c>
      <c r="P696" s="25">
        <v>-9.5299999999999994</v>
      </c>
      <c r="S696" s="23">
        <f t="shared" si="33"/>
        <v>6005.6569599999993</v>
      </c>
      <c r="T696" s="23">
        <f t="shared" si="31"/>
        <v>-1</v>
      </c>
    </row>
    <row r="697" spans="1:20" ht="17.399999999999999">
      <c r="A697" s="23" t="str">
        <f t="shared" si="32"/>
        <v/>
      </c>
      <c r="B697" s="24" t="s">
        <v>1161</v>
      </c>
      <c r="C697" s="12" t="s">
        <v>1162</v>
      </c>
      <c r="D697" s="25" t="s">
        <v>37</v>
      </c>
      <c r="E697" s="26">
        <v>21.75</v>
      </c>
      <c r="F697" s="26"/>
      <c r="G697" s="27"/>
      <c r="H697" s="27"/>
      <c r="I697" s="27"/>
      <c r="J697" s="27"/>
      <c r="K697" s="25" t="s">
        <v>4113</v>
      </c>
      <c r="L697" s="25"/>
      <c r="M697"/>
      <c r="N697"/>
      <c r="O697" s="25">
        <v>5.25</v>
      </c>
      <c r="P697" s="25">
        <v>-12.72</v>
      </c>
      <c r="S697" s="23" t="str">
        <f t="shared" si="33"/>
        <v/>
      </c>
      <c r="T697" s="23">
        <f t="shared" si="31"/>
        <v>0</v>
      </c>
    </row>
    <row r="698" spans="1:20" ht="17.399999999999999">
      <c r="A698" s="23" t="str">
        <f t="shared" si="32"/>
        <v/>
      </c>
      <c r="B698" s="24" t="s">
        <v>1163</v>
      </c>
      <c r="C698" s="12" t="s">
        <v>1164</v>
      </c>
      <c r="D698" s="25" t="s">
        <v>37</v>
      </c>
      <c r="E698" s="26">
        <v>24.88</v>
      </c>
      <c r="F698" s="25"/>
      <c r="G698" s="27"/>
      <c r="H698" s="27"/>
      <c r="I698" s="27"/>
      <c r="J698" s="27"/>
      <c r="K698" s="25" t="s">
        <v>4114</v>
      </c>
      <c r="L698" s="25"/>
      <c r="M698"/>
      <c r="N698"/>
      <c r="O698" s="25">
        <v>-4.34</v>
      </c>
      <c r="P698" s="25">
        <v>-17.14</v>
      </c>
      <c r="S698" s="23" t="str">
        <f t="shared" si="33"/>
        <v/>
      </c>
      <c r="T698" s="23">
        <f t="shared" si="31"/>
        <v>0</v>
      </c>
    </row>
    <row r="699" spans="1:20" ht="17.399999999999999">
      <c r="A699" s="23" t="str">
        <f t="shared" si="32"/>
        <v/>
      </c>
      <c r="B699" s="24" t="s">
        <v>1165</v>
      </c>
      <c r="C699" s="12" t="s">
        <v>4406</v>
      </c>
      <c r="D699" s="25" t="s">
        <v>37</v>
      </c>
      <c r="E699" s="26">
        <v>26.78</v>
      </c>
      <c r="F699" s="25"/>
      <c r="G699" s="27"/>
      <c r="H699" s="27"/>
      <c r="I699" s="27"/>
      <c r="J699" s="27"/>
      <c r="K699" s="25" t="s">
        <v>4113</v>
      </c>
      <c r="L699" s="26"/>
      <c r="M699"/>
      <c r="N699"/>
      <c r="O699" s="25">
        <v>-15.75</v>
      </c>
      <c r="P699" s="25">
        <v>-43.32</v>
      </c>
      <c r="S699" s="23" t="str">
        <f t="shared" si="33"/>
        <v/>
      </c>
      <c r="T699" s="23">
        <f t="shared" si="31"/>
        <v>0</v>
      </c>
    </row>
    <row r="700" spans="1:20" ht="17.399999999999999">
      <c r="A700" s="23" t="str">
        <f t="shared" si="32"/>
        <v/>
      </c>
      <c r="B700" s="24" t="s">
        <v>1166</v>
      </c>
      <c r="C700" s="12" t="s">
        <v>2669</v>
      </c>
      <c r="D700" s="25" t="s">
        <v>37</v>
      </c>
      <c r="E700" s="26">
        <v>23.68</v>
      </c>
      <c r="F700" s="25"/>
      <c r="G700" s="27"/>
      <c r="H700" s="27"/>
      <c r="I700" s="27"/>
      <c r="J700" s="27"/>
      <c r="K700" s="25" t="s">
        <v>4103</v>
      </c>
      <c r="L700" s="28"/>
      <c r="M700"/>
      <c r="N700"/>
      <c r="O700" s="25">
        <v>2.37</v>
      </c>
      <c r="P700" s="25">
        <v>4.82</v>
      </c>
      <c r="S700" s="23" t="str">
        <f t="shared" si="33"/>
        <v/>
      </c>
      <c r="T700" s="23">
        <f t="shared" si="31"/>
        <v>0</v>
      </c>
    </row>
    <row r="701" spans="1:20" ht="17.399999999999999">
      <c r="A701" s="23" t="str">
        <f t="shared" si="32"/>
        <v/>
      </c>
      <c r="B701" s="24" t="s">
        <v>1167</v>
      </c>
      <c r="C701" s="12" t="s">
        <v>1168</v>
      </c>
      <c r="D701" s="25" t="s">
        <v>37</v>
      </c>
      <c r="E701" s="26">
        <v>2153.65</v>
      </c>
      <c r="F701" s="26"/>
      <c r="G701" s="27"/>
      <c r="H701" s="27"/>
      <c r="I701" s="27"/>
      <c r="J701" s="27"/>
      <c r="K701" s="25" t="s">
        <v>4110</v>
      </c>
      <c r="L701" s="25"/>
      <c r="M701"/>
      <c r="N701"/>
      <c r="O701" s="25">
        <v>-19.239999999999998</v>
      </c>
      <c r="P701" s="25">
        <v>-43.08</v>
      </c>
      <c r="S701" s="23" t="str">
        <f t="shared" si="33"/>
        <v/>
      </c>
      <c r="T701" s="23">
        <f t="shared" si="31"/>
        <v>0</v>
      </c>
    </row>
    <row r="702" spans="1:20" ht="17.399999999999999">
      <c r="A702" s="23">
        <f t="shared" si="32"/>
        <v>6</v>
      </c>
      <c r="B702" s="24" t="s">
        <v>1169</v>
      </c>
      <c r="C702" s="12" t="s">
        <v>1170</v>
      </c>
      <c r="D702" s="25" t="s">
        <v>9</v>
      </c>
      <c r="E702" s="26">
        <v>77400</v>
      </c>
      <c r="F702" s="26">
        <v>13</v>
      </c>
      <c r="G702" s="27">
        <v>815.1</v>
      </c>
      <c r="H702" s="27">
        <v>815.1</v>
      </c>
      <c r="I702" s="27">
        <v>783.5</v>
      </c>
      <c r="J702" s="27">
        <v>783.5</v>
      </c>
      <c r="K702" s="25" t="s">
        <v>4079</v>
      </c>
      <c r="L702" s="26"/>
      <c r="M702"/>
      <c r="N702"/>
      <c r="O702" s="25">
        <v>-5.61</v>
      </c>
      <c r="P702" s="25">
        <v>70.48</v>
      </c>
      <c r="S702" s="23">
        <f t="shared" si="33"/>
        <v>77400.007020000005</v>
      </c>
      <c r="T702" s="23">
        <f t="shared" si="31"/>
        <v>0</v>
      </c>
    </row>
    <row r="703" spans="1:20" ht="17.399999999999999">
      <c r="A703" s="23" t="str">
        <f t="shared" si="32"/>
        <v/>
      </c>
      <c r="B703" s="24" t="s">
        <v>1171</v>
      </c>
      <c r="C703" s="12" t="s">
        <v>1172</v>
      </c>
      <c r="D703" s="25" t="s">
        <v>37</v>
      </c>
      <c r="E703" s="26">
        <v>68.400000000000006</v>
      </c>
      <c r="F703" s="26"/>
      <c r="G703" s="27"/>
      <c r="H703" s="27"/>
      <c r="I703" s="27"/>
      <c r="J703" s="27"/>
      <c r="K703" s="25" t="s">
        <v>4105</v>
      </c>
      <c r="L703" s="25"/>
      <c r="M703"/>
      <c r="N703"/>
      <c r="O703" s="25">
        <v>-8.25</v>
      </c>
      <c r="P703" s="25">
        <v>-23.8</v>
      </c>
      <c r="S703" s="23" t="str">
        <f t="shared" si="33"/>
        <v/>
      </c>
      <c r="T703" s="23">
        <f t="shared" si="31"/>
        <v>0</v>
      </c>
    </row>
    <row r="704" spans="1:20" ht="17.399999999999999">
      <c r="A704" s="23" t="str">
        <f t="shared" si="32"/>
        <v/>
      </c>
      <c r="B704" s="24" t="s">
        <v>1173</v>
      </c>
      <c r="C704" s="12" t="s">
        <v>4534</v>
      </c>
      <c r="D704" s="25" t="s">
        <v>37</v>
      </c>
      <c r="E704" s="26">
        <v>25.21</v>
      </c>
      <c r="F704" s="25"/>
      <c r="G704" s="27"/>
      <c r="H704" s="27"/>
      <c r="I704" s="27"/>
      <c r="J704" s="27"/>
      <c r="K704" s="25" t="s">
        <v>4098</v>
      </c>
      <c r="L704" s="26"/>
      <c r="M704"/>
      <c r="N704"/>
      <c r="O704" s="25">
        <v>-15.33</v>
      </c>
      <c r="P704" s="25">
        <v>-51.4</v>
      </c>
      <c r="S704" s="23" t="str">
        <f t="shared" si="33"/>
        <v/>
      </c>
      <c r="T704" s="23">
        <f t="shared" si="31"/>
        <v>0</v>
      </c>
    </row>
    <row r="705" spans="1:20" ht="17.399999999999999">
      <c r="A705" s="23" t="str">
        <f t="shared" si="32"/>
        <v/>
      </c>
      <c r="B705" s="24" t="s">
        <v>1174</v>
      </c>
      <c r="C705" s="12" t="s">
        <v>1175</v>
      </c>
      <c r="D705" s="25" t="s">
        <v>37</v>
      </c>
      <c r="E705" s="26">
        <v>113.16</v>
      </c>
      <c r="F705" s="26"/>
      <c r="G705" s="27"/>
      <c r="H705" s="27"/>
      <c r="I705" s="27"/>
      <c r="J705" s="27"/>
      <c r="K705" s="25" t="s">
        <v>4102</v>
      </c>
      <c r="L705" s="25"/>
      <c r="M705"/>
      <c r="N705"/>
      <c r="O705" s="25">
        <v>-17.07</v>
      </c>
      <c r="P705" s="25">
        <v>-37.04</v>
      </c>
      <c r="S705" s="23" t="str">
        <f t="shared" si="33"/>
        <v/>
      </c>
      <c r="T705" s="23">
        <f t="shared" si="31"/>
        <v>0</v>
      </c>
    </row>
    <row r="706" spans="1:20" ht="17.399999999999999">
      <c r="A706" s="23" t="str">
        <f t="shared" si="32"/>
        <v/>
      </c>
      <c r="B706" s="24" t="s">
        <v>1176</v>
      </c>
      <c r="C706" s="12" t="s">
        <v>1177</v>
      </c>
      <c r="D706" s="25" t="s">
        <v>37</v>
      </c>
      <c r="E706" s="26">
        <v>38.35</v>
      </c>
      <c r="F706" s="25"/>
      <c r="G706" s="27"/>
      <c r="H706" s="27"/>
      <c r="I706" s="27"/>
      <c r="J706" s="27"/>
      <c r="K706" s="25" t="s">
        <v>4107</v>
      </c>
      <c r="L706" s="25"/>
      <c r="M706"/>
      <c r="N706"/>
      <c r="O706" s="25">
        <v>-2.15</v>
      </c>
      <c r="P706" s="25">
        <v>-31.79</v>
      </c>
      <c r="S706" s="23" t="str">
        <f t="shared" si="33"/>
        <v/>
      </c>
      <c r="T706" s="23">
        <f t="shared" si="31"/>
        <v>0</v>
      </c>
    </row>
    <row r="707" spans="1:20" ht="17.399999999999999">
      <c r="A707" s="23" t="str">
        <f t="shared" si="32"/>
        <v/>
      </c>
      <c r="B707" s="24" t="s">
        <v>1178</v>
      </c>
      <c r="C707" s="12" t="s">
        <v>1179</v>
      </c>
      <c r="D707" s="25" t="s">
        <v>37</v>
      </c>
      <c r="E707" s="26">
        <v>24.2</v>
      </c>
      <c r="F707" s="25"/>
      <c r="G707" s="27"/>
      <c r="H707" s="27"/>
      <c r="I707" s="27"/>
      <c r="J707" s="27"/>
      <c r="K707" s="25" t="s">
        <v>4116</v>
      </c>
      <c r="L707" s="26"/>
      <c r="M707"/>
      <c r="N707"/>
      <c r="O707" s="25">
        <v>-3.18</v>
      </c>
      <c r="P707" s="25">
        <v>-15.08</v>
      </c>
      <c r="S707" s="23" t="str">
        <f t="shared" si="33"/>
        <v/>
      </c>
      <c r="T707" s="23">
        <f t="shared" si="31"/>
        <v>0</v>
      </c>
    </row>
    <row r="708" spans="1:20" ht="17.399999999999999">
      <c r="A708" s="23" t="str">
        <f t="shared" si="32"/>
        <v/>
      </c>
      <c r="B708" s="24" t="s">
        <v>1180</v>
      </c>
      <c r="C708" s="12" t="s">
        <v>1181</v>
      </c>
      <c r="D708" s="25" t="s">
        <v>37</v>
      </c>
      <c r="E708" s="26">
        <v>878.61</v>
      </c>
      <c r="F708" s="25"/>
      <c r="G708" s="27"/>
      <c r="H708" s="27"/>
      <c r="I708" s="27"/>
      <c r="J708" s="27"/>
      <c r="K708" s="25" t="s">
        <v>4089</v>
      </c>
      <c r="L708" s="26"/>
      <c r="M708"/>
      <c r="N708"/>
      <c r="O708" s="25">
        <v>-6.97</v>
      </c>
      <c r="P708" s="25">
        <v>16.38</v>
      </c>
      <c r="S708" s="23" t="str">
        <f t="shared" si="33"/>
        <v/>
      </c>
      <c r="T708" s="23">
        <f t="shared" si="31"/>
        <v>0</v>
      </c>
    </row>
    <row r="709" spans="1:20" ht="17.399999999999999">
      <c r="A709" s="23" t="str">
        <f t="shared" si="32"/>
        <v/>
      </c>
      <c r="B709" s="24" t="s">
        <v>1182</v>
      </c>
      <c r="C709" s="12" t="s">
        <v>1183</v>
      </c>
      <c r="D709" s="25" t="s">
        <v>37</v>
      </c>
      <c r="E709" s="26">
        <v>66.25</v>
      </c>
      <c r="F709" s="25"/>
      <c r="G709" s="27"/>
      <c r="H709" s="27"/>
      <c r="I709" s="27"/>
      <c r="J709" s="27"/>
      <c r="K709" s="25" t="s">
        <v>4113</v>
      </c>
      <c r="L709" s="26"/>
      <c r="M709"/>
      <c r="N709"/>
      <c r="O709" s="25">
        <v>-6.54</v>
      </c>
      <c r="P709" s="25">
        <v>-29.31</v>
      </c>
      <c r="S709" s="23" t="str">
        <f t="shared" si="33"/>
        <v/>
      </c>
      <c r="T709" s="23">
        <f t="shared" si="31"/>
        <v>0</v>
      </c>
    </row>
    <row r="710" spans="1:20" ht="17.399999999999999">
      <c r="A710" s="23" t="str">
        <f t="shared" si="32"/>
        <v/>
      </c>
      <c r="B710" s="24" t="s">
        <v>1184</v>
      </c>
      <c r="C710" s="12" t="s">
        <v>1185</v>
      </c>
      <c r="D710" s="25" t="s">
        <v>37</v>
      </c>
      <c r="E710" s="26">
        <v>444.69</v>
      </c>
      <c r="F710" s="25">
        <v>1</v>
      </c>
      <c r="G710" s="27">
        <v>36</v>
      </c>
      <c r="H710" s="27">
        <v>13.8</v>
      </c>
      <c r="I710" s="27">
        <v>36</v>
      </c>
      <c r="J710" s="27"/>
      <c r="K710" s="25" t="s">
        <v>4091</v>
      </c>
      <c r="L710" s="26"/>
      <c r="M710"/>
      <c r="N710"/>
      <c r="O710" s="25">
        <v>-17.760000000000002</v>
      </c>
      <c r="P710" s="25">
        <v>0.27</v>
      </c>
      <c r="S710" s="23" t="str">
        <f t="shared" si="33"/>
        <v/>
      </c>
      <c r="T710" s="23">
        <f t="shared" si="31"/>
        <v>-1</v>
      </c>
    </row>
    <row r="711" spans="1:20" ht="17.399999999999999">
      <c r="A711" s="23" t="str">
        <f t="shared" si="32"/>
        <v/>
      </c>
      <c r="B711" s="24" t="s">
        <v>1186</v>
      </c>
      <c r="C711" s="12" t="s">
        <v>1187</v>
      </c>
      <c r="D711" s="25" t="s">
        <v>37</v>
      </c>
      <c r="E711" s="26">
        <v>45.61</v>
      </c>
      <c r="F711" s="26"/>
      <c r="G711" s="27"/>
      <c r="H711" s="27"/>
      <c r="I711" s="27"/>
      <c r="J711" s="27"/>
      <c r="K711" s="25" t="s">
        <v>4091</v>
      </c>
      <c r="L711" s="25"/>
      <c r="M711"/>
      <c r="N711"/>
      <c r="O711" s="25">
        <v>-13.36</v>
      </c>
      <c r="P711" s="25">
        <v>-27.02</v>
      </c>
      <c r="S711" s="23" t="str">
        <f t="shared" si="33"/>
        <v/>
      </c>
      <c r="T711" s="23">
        <f t="shared" si="31"/>
        <v>0</v>
      </c>
    </row>
    <row r="712" spans="1:20" ht="17.399999999999999">
      <c r="A712" s="23" t="str">
        <f t="shared" si="32"/>
        <v/>
      </c>
      <c r="B712" s="24" t="s">
        <v>1188</v>
      </c>
      <c r="C712" s="12" t="s">
        <v>1189</v>
      </c>
      <c r="D712" s="25" t="s">
        <v>37</v>
      </c>
      <c r="E712" s="26">
        <v>25.08</v>
      </c>
      <c r="F712" s="26"/>
      <c r="G712" s="27"/>
      <c r="H712" s="27"/>
      <c r="I712" s="27"/>
      <c r="J712" s="27"/>
      <c r="K712" s="25" t="s">
        <v>4107</v>
      </c>
      <c r="L712" s="26"/>
      <c r="M712"/>
      <c r="N712"/>
      <c r="O712" s="25">
        <v>-18.66</v>
      </c>
      <c r="P712" s="25">
        <v>-22.48</v>
      </c>
      <c r="S712" s="23" t="str">
        <f t="shared" si="33"/>
        <v/>
      </c>
      <c r="T712" s="23">
        <f t="shared" si="31"/>
        <v>0</v>
      </c>
    </row>
    <row r="713" spans="1:20" ht="17.399999999999999">
      <c r="A713" s="23" t="str">
        <f t="shared" si="32"/>
        <v/>
      </c>
      <c r="B713" s="24" t="s">
        <v>1190</v>
      </c>
      <c r="C713" s="12" t="s">
        <v>1191</v>
      </c>
      <c r="D713" s="25" t="s">
        <v>37</v>
      </c>
      <c r="E713" s="26">
        <v>53.95</v>
      </c>
      <c r="F713" s="25"/>
      <c r="G713" s="27"/>
      <c r="H713" s="27"/>
      <c r="I713" s="27"/>
      <c r="J713" s="27"/>
      <c r="K713" s="25" t="s">
        <v>4113</v>
      </c>
      <c r="L713" s="26"/>
      <c r="M713"/>
      <c r="N713"/>
      <c r="O713" s="25">
        <v>-24.58</v>
      </c>
      <c r="P713" s="25">
        <v>-35.35</v>
      </c>
      <c r="S713" s="23" t="str">
        <f t="shared" si="33"/>
        <v/>
      </c>
      <c r="T713" s="23">
        <f t="shared" si="31"/>
        <v>0</v>
      </c>
    </row>
    <row r="714" spans="1:20" ht="17.399999999999999">
      <c r="A714" s="23" t="str">
        <f t="shared" si="32"/>
        <v/>
      </c>
      <c r="B714" s="24" t="s">
        <v>1192</v>
      </c>
      <c r="C714" s="12" t="s">
        <v>1193</v>
      </c>
      <c r="D714" s="25" t="s">
        <v>9</v>
      </c>
      <c r="E714" s="26">
        <v>611.44000000000005</v>
      </c>
      <c r="F714" s="26">
        <v>1</v>
      </c>
      <c r="G714" s="27">
        <v>23.6</v>
      </c>
      <c r="H714" s="27">
        <v>23.6</v>
      </c>
      <c r="I714" s="27"/>
      <c r="J714" s="27"/>
      <c r="K714" s="25" t="s">
        <v>4117</v>
      </c>
      <c r="L714" s="25"/>
      <c r="M714"/>
      <c r="N714"/>
      <c r="O714" s="25">
        <v>-25.03</v>
      </c>
      <c r="P714" s="25">
        <v>-21.82</v>
      </c>
      <c r="S714" s="23" t="str">
        <f t="shared" si="33"/>
        <v/>
      </c>
      <c r="T714" s="23">
        <f t="shared" si="31"/>
        <v>0</v>
      </c>
    </row>
    <row r="715" spans="1:20" ht="17.399999999999999">
      <c r="A715" s="23" t="str">
        <f t="shared" si="32"/>
        <v/>
      </c>
      <c r="B715" s="24" t="s">
        <v>1194</v>
      </c>
      <c r="C715" s="12" t="s">
        <v>1195</v>
      </c>
      <c r="D715" s="25" t="s">
        <v>9</v>
      </c>
      <c r="E715" s="26">
        <v>21.95</v>
      </c>
      <c r="F715" s="25"/>
      <c r="G715" s="27"/>
      <c r="H715" s="27"/>
      <c r="I715" s="27"/>
      <c r="J715" s="27"/>
      <c r="K715" s="25" t="s">
        <v>4085</v>
      </c>
      <c r="L715" s="26"/>
      <c r="M715"/>
      <c r="N715"/>
      <c r="O715" s="25">
        <v>-14.68</v>
      </c>
      <c r="P715" s="25">
        <v>-30.92</v>
      </c>
      <c r="S715" s="23" t="str">
        <f t="shared" si="33"/>
        <v/>
      </c>
      <c r="T715" s="23">
        <f t="shared" si="31"/>
        <v>0</v>
      </c>
    </row>
    <row r="716" spans="1:20" ht="17.399999999999999">
      <c r="A716" s="23" t="str">
        <f t="shared" si="32"/>
        <v/>
      </c>
      <c r="B716" s="24" t="s">
        <v>1196</v>
      </c>
      <c r="C716" s="12" t="s">
        <v>1197</v>
      </c>
      <c r="D716" s="25" t="s">
        <v>9</v>
      </c>
      <c r="E716" s="26">
        <v>279.23</v>
      </c>
      <c r="F716" s="25">
        <v>2</v>
      </c>
      <c r="G716" s="27">
        <v>12.75</v>
      </c>
      <c r="H716" s="27">
        <v>12.75</v>
      </c>
      <c r="I716" s="27">
        <v>12.5</v>
      </c>
      <c r="J716" s="27"/>
      <c r="K716" s="25" t="s">
        <v>4076</v>
      </c>
      <c r="L716" s="25"/>
      <c r="M716"/>
      <c r="N716"/>
      <c r="O716" s="25">
        <v>-3.47</v>
      </c>
      <c r="P716" s="25">
        <v>-14.81</v>
      </c>
      <c r="S716" s="23" t="str">
        <f t="shared" si="33"/>
        <v/>
      </c>
      <c r="T716" s="23">
        <f t="shared" si="31"/>
        <v>0</v>
      </c>
    </row>
    <row r="717" spans="1:20" ht="17.399999999999999">
      <c r="A717" s="23" t="str">
        <f t="shared" si="32"/>
        <v/>
      </c>
      <c r="B717" s="24" t="s">
        <v>1198</v>
      </c>
      <c r="C717" s="12" t="s">
        <v>5166</v>
      </c>
      <c r="D717" s="25" t="s">
        <v>37</v>
      </c>
      <c r="E717" s="26">
        <v>88.9</v>
      </c>
      <c r="F717" s="25"/>
      <c r="G717" s="27"/>
      <c r="H717" s="27"/>
      <c r="I717" s="27"/>
      <c r="J717" s="27"/>
      <c r="K717" s="25" t="s">
        <v>4081</v>
      </c>
      <c r="L717" s="25"/>
      <c r="M717"/>
      <c r="N717"/>
      <c r="O717" s="25">
        <v>-6.11</v>
      </c>
      <c r="P717" s="25">
        <v>-21.44</v>
      </c>
      <c r="S717" s="23" t="str">
        <f t="shared" si="33"/>
        <v/>
      </c>
      <c r="T717" s="23">
        <f t="shared" si="31"/>
        <v>0</v>
      </c>
    </row>
    <row r="718" spans="1:20" ht="17.399999999999999">
      <c r="A718" s="23" t="str">
        <f t="shared" si="32"/>
        <v/>
      </c>
      <c r="B718" s="24" t="s">
        <v>1199</v>
      </c>
      <c r="C718" s="12" t="s">
        <v>3732</v>
      </c>
      <c r="D718" s="25" t="s">
        <v>37</v>
      </c>
      <c r="E718" s="26">
        <v>54.76</v>
      </c>
      <c r="F718" s="26"/>
      <c r="G718" s="27"/>
      <c r="H718" s="27"/>
      <c r="I718" s="27"/>
      <c r="J718" s="27"/>
      <c r="K718" s="25" t="s">
        <v>4085</v>
      </c>
      <c r="L718" s="26"/>
      <c r="M718"/>
      <c r="N718"/>
      <c r="O718" s="25">
        <v>-10.46</v>
      </c>
      <c r="P718" s="25">
        <v>-27.55</v>
      </c>
      <c r="S718" s="23" t="str">
        <f t="shared" si="33"/>
        <v/>
      </c>
      <c r="T718" s="23">
        <f t="shared" ref="T718:T781" si="34">IF(AND(G718&lt;H718,I718&lt;J718,H718&lt;J718),1,IF(AND(G718&gt;H718,I718&gt;J718,H718&gt;J718),-1,0))</f>
        <v>0</v>
      </c>
    </row>
    <row r="719" spans="1:20" ht="17.399999999999999">
      <c r="A719" s="23" t="str">
        <f t="shared" ref="A719:A782" si="35">IF(ISERROR(RANK(S719,$S$14:$S$3000,)),"",RANK(S719,$S$14:$S$3000,))</f>
        <v/>
      </c>
      <c r="B719" s="24" t="s">
        <v>1200</v>
      </c>
      <c r="C719" s="12" t="s">
        <v>1201</v>
      </c>
      <c r="D719" s="25" t="s">
        <v>37</v>
      </c>
      <c r="E719" s="26">
        <v>56.01</v>
      </c>
      <c r="F719" s="26"/>
      <c r="G719" s="27"/>
      <c r="H719" s="27"/>
      <c r="I719" s="27"/>
      <c r="J719" s="27"/>
      <c r="K719" s="25" t="s">
        <v>4108</v>
      </c>
      <c r="L719" s="25"/>
      <c r="M719"/>
      <c r="N719"/>
      <c r="O719" s="25">
        <v>-18.27</v>
      </c>
      <c r="P719" s="25">
        <v>-40.33</v>
      </c>
      <c r="S719" s="23" t="str">
        <f t="shared" ref="S719:S782" si="36">IF(OR(F719&lt;=$F$8,ISBLANK(G719),ISBLANK(H719),ISBLANK(J719),ISBLANK(I719)),"",E719+ROW()/100000)</f>
        <v/>
      </c>
      <c r="T719" s="23">
        <f t="shared" si="34"/>
        <v>0</v>
      </c>
    </row>
    <row r="720" spans="1:20" ht="17.399999999999999">
      <c r="A720" s="23" t="str">
        <f t="shared" si="35"/>
        <v/>
      </c>
      <c r="B720" s="24" t="s">
        <v>1202</v>
      </c>
      <c r="C720" s="12" t="s">
        <v>1203</v>
      </c>
      <c r="D720" s="25" t="s">
        <v>37</v>
      </c>
      <c r="E720" s="26">
        <v>56.81</v>
      </c>
      <c r="F720" s="25"/>
      <c r="G720" s="27"/>
      <c r="H720" s="27"/>
      <c r="I720" s="27"/>
      <c r="J720" s="27"/>
      <c r="K720" s="25" t="s">
        <v>4078</v>
      </c>
      <c r="L720" s="25"/>
      <c r="M720"/>
      <c r="N720"/>
      <c r="O720" s="25">
        <v>-40.81</v>
      </c>
      <c r="P720" s="25">
        <v>-66.38</v>
      </c>
      <c r="S720" s="23" t="str">
        <f t="shared" si="36"/>
        <v/>
      </c>
      <c r="T720" s="23">
        <f t="shared" si="34"/>
        <v>0</v>
      </c>
    </row>
    <row r="721" spans="1:20" ht="17.399999999999999">
      <c r="A721" s="23" t="str">
        <f t="shared" si="35"/>
        <v/>
      </c>
      <c r="B721" s="24" t="s">
        <v>1204</v>
      </c>
      <c r="C721" s="12" t="s">
        <v>1205</v>
      </c>
      <c r="D721" s="25" t="s">
        <v>37</v>
      </c>
      <c r="E721" s="26">
        <v>547.30999999999995</v>
      </c>
      <c r="F721" s="25">
        <v>2</v>
      </c>
      <c r="G721" s="27">
        <v>24</v>
      </c>
      <c r="H721" s="27">
        <v>22</v>
      </c>
      <c r="I721" s="27">
        <v>24</v>
      </c>
      <c r="J721" s="27"/>
      <c r="K721" s="25" t="s">
        <v>4084</v>
      </c>
      <c r="L721" s="25"/>
      <c r="M721"/>
      <c r="N721"/>
      <c r="O721" s="25">
        <v>-9.65</v>
      </c>
      <c r="P721" s="25">
        <v>-27</v>
      </c>
      <c r="S721" s="23" t="str">
        <f t="shared" si="36"/>
        <v/>
      </c>
      <c r="T721" s="23">
        <f t="shared" si="34"/>
        <v>-1</v>
      </c>
    </row>
    <row r="722" spans="1:20" ht="17.399999999999999">
      <c r="A722" s="23" t="str">
        <f t="shared" si="35"/>
        <v/>
      </c>
      <c r="B722" s="24" t="s">
        <v>1206</v>
      </c>
      <c r="C722" s="12" t="s">
        <v>4801</v>
      </c>
      <c r="D722" s="25" t="s">
        <v>9</v>
      </c>
      <c r="E722" s="26">
        <v>173.32</v>
      </c>
      <c r="F722" s="26">
        <v>1</v>
      </c>
      <c r="G722" s="27">
        <v>22.3</v>
      </c>
      <c r="H722" s="27">
        <v>22.3</v>
      </c>
      <c r="I722" s="27"/>
      <c r="J722" s="27"/>
      <c r="K722" s="25" t="s">
        <v>4085</v>
      </c>
      <c r="L722" s="26"/>
      <c r="M722"/>
      <c r="N722"/>
      <c r="O722" s="25">
        <v>-13.71</v>
      </c>
      <c r="P722" s="25">
        <v>-18.46</v>
      </c>
      <c r="S722" s="23" t="str">
        <f t="shared" si="36"/>
        <v/>
      </c>
      <c r="T722" s="23">
        <f t="shared" si="34"/>
        <v>0</v>
      </c>
    </row>
    <row r="723" spans="1:20" ht="17.399999999999999">
      <c r="A723" s="23" t="str">
        <f t="shared" si="35"/>
        <v/>
      </c>
      <c r="B723" s="24" t="s">
        <v>1207</v>
      </c>
      <c r="C723" s="12" t="s">
        <v>1208</v>
      </c>
      <c r="D723" s="25" t="s">
        <v>37</v>
      </c>
      <c r="E723" s="26">
        <v>50.1</v>
      </c>
      <c r="F723" s="25"/>
      <c r="G723" s="27"/>
      <c r="H723" s="27"/>
      <c r="I723" s="27"/>
      <c r="J723" s="27"/>
      <c r="K723" s="25" t="s">
        <v>4088</v>
      </c>
      <c r="L723" s="25"/>
      <c r="M723"/>
      <c r="N723"/>
      <c r="O723" s="25">
        <v>12.69</v>
      </c>
      <c r="P723" s="25">
        <v>-17.329999999999998</v>
      </c>
      <c r="S723" s="23" t="str">
        <f t="shared" si="36"/>
        <v/>
      </c>
      <c r="T723" s="23">
        <f t="shared" si="34"/>
        <v>0</v>
      </c>
    </row>
    <row r="724" spans="1:20" ht="17.399999999999999">
      <c r="A724" s="23" t="str">
        <f t="shared" si="35"/>
        <v/>
      </c>
      <c r="B724" s="24" t="s">
        <v>1209</v>
      </c>
      <c r="C724" s="12" t="s">
        <v>1210</v>
      </c>
      <c r="D724" s="25" t="s">
        <v>37</v>
      </c>
      <c r="E724" s="26">
        <v>65.41</v>
      </c>
      <c r="F724" s="25"/>
      <c r="G724" s="27"/>
      <c r="H724" s="27"/>
      <c r="I724" s="27"/>
      <c r="J724" s="27"/>
      <c r="K724" s="25" t="s">
        <v>4109</v>
      </c>
      <c r="L724" s="25"/>
      <c r="M724"/>
      <c r="N724"/>
      <c r="O724" s="25">
        <v>15.38</v>
      </c>
      <c r="P724" s="25">
        <v>15.21</v>
      </c>
      <c r="S724" s="23" t="str">
        <f t="shared" si="36"/>
        <v/>
      </c>
      <c r="T724" s="23">
        <f t="shared" si="34"/>
        <v>0</v>
      </c>
    </row>
    <row r="725" spans="1:20" ht="17.399999999999999">
      <c r="A725" s="23" t="str">
        <f t="shared" si="35"/>
        <v/>
      </c>
      <c r="B725" s="24" t="s">
        <v>1213</v>
      </c>
      <c r="C725" s="12" t="s">
        <v>1214</v>
      </c>
      <c r="D725" s="25" t="s">
        <v>37</v>
      </c>
      <c r="E725" s="26">
        <v>589.16</v>
      </c>
      <c r="F725" s="25">
        <v>1</v>
      </c>
      <c r="G725" s="27">
        <v>8.8000000000000007</v>
      </c>
      <c r="H725" s="27">
        <v>8.8000000000000007</v>
      </c>
      <c r="I725" s="27">
        <v>8.8000000000000007</v>
      </c>
      <c r="J725" s="27"/>
      <c r="K725" s="25" t="s">
        <v>4091</v>
      </c>
      <c r="L725" s="25"/>
      <c r="M725"/>
      <c r="N725"/>
      <c r="O725" s="25">
        <v>-26.16</v>
      </c>
      <c r="P725" s="25">
        <v>27.11</v>
      </c>
      <c r="S725" s="23" t="str">
        <f t="shared" si="36"/>
        <v/>
      </c>
      <c r="T725" s="23">
        <f t="shared" si="34"/>
        <v>0</v>
      </c>
    </row>
    <row r="726" spans="1:20" ht="17.399999999999999">
      <c r="A726" s="23">
        <f t="shared" si="35"/>
        <v>36</v>
      </c>
      <c r="B726" s="24" t="s">
        <v>1215</v>
      </c>
      <c r="C726" s="12" t="s">
        <v>1216</v>
      </c>
      <c r="D726" s="25" t="s">
        <v>9</v>
      </c>
      <c r="E726" s="26">
        <v>17346.73</v>
      </c>
      <c r="F726" s="26">
        <v>14</v>
      </c>
      <c r="G726" s="27">
        <v>487.46</v>
      </c>
      <c r="H726" s="27">
        <v>487.67</v>
      </c>
      <c r="I726" s="27">
        <v>481.67</v>
      </c>
      <c r="J726" s="27">
        <v>479.58</v>
      </c>
      <c r="K726" s="25" t="s">
        <v>4121</v>
      </c>
      <c r="L726" s="25"/>
      <c r="M726"/>
      <c r="N726"/>
      <c r="O726" s="25">
        <v>-9.7200000000000006</v>
      </c>
      <c r="P726" s="25">
        <v>4.4400000000000004</v>
      </c>
      <c r="S726" s="23">
        <f t="shared" si="36"/>
        <v>17346.737259999998</v>
      </c>
      <c r="T726" s="23">
        <f t="shared" si="34"/>
        <v>0</v>
      </c>
    </row>
    <row r="727" spans="1:20" ht="17.399999999999999">
      <c r="A727" s="23" t="str">
        <f t="shared" si="35"/>
        <v/>
      </c>
      <c r="B727" s="24" t="s">
        <v>1217</v>
      </c>
      <c r="C727" s="12" t="s">
        <v>4793</v>
      </c>
      <c r="D727" s="25" t="s">
        <v>37</v>
      </c>
      <c r="E727" s="26">
        <v>609.08000000000004</v>
      </c>
      <c r="F727" s="25"/>
      <c r="G727" s="27"/>
      <c r="H727" s="27"/>
      <c r="I727" s="27"/>
      <c r="J727" s="27"/>
      <c r="K727" s="25" t="s">
        <v>4097</v>
      </c>
      <c r="L727" s="25"/>
      <c r="M727"/>
      <c r="N727"/>
      <c r="O727" s="25">
        <v>-27.84</v>
      </c>
      <c r="P727" s="25">
        <v>-6.76</v>
      </c>
      <c r="S727" s="23" t="str">
        <f t="shared" si="36"/>
        <v/>
      </c>
      <c r="T727" s="23">
        <f t="shared" si="34"/>
        <v>0</v>
      </c>
    </row>
    <row r="728" spans="1:20" ht="17.399999999999999">
      <c r="A728" s="23" t="str">
        <f t="shared" si="35"/>
        <v/>
      </c>
      <c r="B728" s="24" t="s">
        <v>1218</v>
      </c>
      <c r="C728" s="12" t="s">
        <v>2756</v>
      </c>
      <c r="D728" s="25" t="s">
        <v>37</v>
      </c>
      <c r="E728" s="26">
        <v>40</v>
      </c>
      <c r="F728" s="26"/>
      <c r="G728" s="27"/>
      <c r="H728" s="27"/>
      <c r="I728" s="27"/>
      <c r="J728" s="27"/>
      <c r="K728" s="25" t="s">
        <v>4103</v>
      </c>
      <c r="L728" s="26"/>
      <c r="M728"/>
      <c r="N728"/>
      <c r="O728" s="25">
        <v>-9.3000000000000007</v>
      </c>
      <c r="P728" s="25">
        <v>-33.33</v>
      </c>
      <c r="S728" s="23" t="str">
        <f t="shared" si="36"/>
        <v/>
      </c>
      <c r="T728" s="23">
        <f t="shared" si="34"/>
        <v>0</v>
      </c>
    </row>
    <row r="729" spans="1:20" ht="17.399999999999999">
      <c r="A729" s="23" t="str">
        <f t="shared" si="35"/>
        <v/>
      </c>
      <c r="B729" s="24" t="s">
        <v>1219</v>
      </c>
      <c r="C729" s="12" t="s">
        <v>1220</v>
      </c>
      <c r="D729" s="25" t="s">
        <v>9</v>
      </c>
      <c r="E729" s="26">
        <v>215.46</v>
      </c>
      <c r="F729" s="25"/>
      <c r="G729" s="27"/>
      <c r="H729" s="27"/>
      <c r="I729" s="27"/>
      <c r="J729" s="27"/>
      <c r="K729" s="25" t="s">
        <v>4080</v>
      </c>
      <c r="L729" s="26"/>
      <c r="M729"/>
      <c r="N729"/>
      <c r="O729" s="25">
        <v>3.99</v>
      </c>
      <c r="P729" s="25">
        <v>-12.4</v>
      </c>
      <c r="S729" s="23" t="str">
        <f t="shared" si="36"/>
        <v/>
      </c>
      <c r="T729" s="23">
        <f t="shared" si="34"/>
        <v>0</v>
      </c>
    </row>
    <row r="730" spans="1:20" ht="17.399999999999999">
      <c r="A730" s="23">
        <f t="shared" si="35"/>
        <v>10</v>
      </c>
      <c r="B730" s="24" t="s">
        <v>1221</v>
      </c>
      <c r="C730" s="12" t="s">
        <v>4198</v>
      </c>
      <c r="D730" s="25" t="s">
        <v>9</v>
      </c>
      <c r="E730" s="26">
        <v>56689.66</v>
      </c>
      <c r="F730" s="25">
        <v>17</v>
      </c>
      <c r="G730" s="27">
        <v>266.42</v>
      </c>
      <c r="H730" s="27">
        <v>268.33</v>
      </c>
      <c r="I730" s="27">
        <v>274</v>
      </c>
      <c r="J730" s="27">
        <v>267</v>
      </c>
      <c r="K730" s="25" t="s">
        <v>4088</v>
      </c>
      <c r="L730" s="26"/>
      <c r="M730"/>
      <c r="N730"/>
      <c r="O730" s="25">
        <v>-17.21</v>
      </c>
      <c r="P730" s="25">
        <v>-11.14</v>
      </c>
      <c r="S730" s="23">
        <f t="shared" si="36"/>
        <v>56689.667300000001</v>
      </c>
      <c r="T730" s="23">
        <f t="shared" si="34"/>
        <v>0</v>
      </c>
    </row>
    <row r="731" spans="1:20" ht="17.399999999999999">
      <c r="A731" s="23">
        <f t="shared" si="35"/>
        <v>199</v>
      </c>
      <c r="B731" s="24" t="s">
        <v>1222</v>
      </c>
      <c r="C731" s="12" t="s">
        <v>1223</v>
      </c>
      <c r="D731" s="25" t="s">
        <v>9</v>
      </c>
      <c r="E731" s="26">
        <v>224.1</v>
      </c>
      <c r="F731" s="25">
        <v>4</v>
      </c>
      <c r="G731" s="27">
        <v>11.25</v>
      </c>
      <c r="H731" s="27">
        <v>10.33</v>
      </c>
      <c r="I731" s="27">
        <v>11.25</v>
      </c>
      <c r="J731" s="27">
        <v>8.5</v>
      </c>
      <c r="K731" s="25" t="s">
        <v>4103</v>
      </c>
      <c r="L731" s="26"/>
      <c r="M731"/>
      <c r="N731"/>
      <c r="O731" s="25">
        <v>-9.17</v>
      </c>
      <c r="P731" s="25">
        <v>-23.16</v>
      </c>
      <c r="S731" s="23">
        <f t="shared" si="36"/>
        <v>224.10730999999998</v>
      </c>
      <c r="T731" s="23">
        <f t="shared" si="34"/>
        <v>-1</v>
      </c>
    </row>
    <row r="732" spans="1:20" ht="17.399999999999999">
      <c r="A732" s="23">
        <f t="shared" si="35"/>
        <v>79</v>
      </c>
      <c r="B732" s="24" t="s">
        <v>1224</v>
      </c>
      <c r="C732" s="12" t="s">
        <v>1225</v>
      </c>
      <c r="D732" s="25" t="s">
        <v>9</v>
      </c>
      <c r="E732" s="26">
        <v>5575</v>
      </c>
      <c r="F732" s="25">
        <v>8</v>
      </c>
      <c r="G732" s="27">
        <v>512.38</v>
      </c>
      <c r="H732" s="27">
        <v>504.13</v>
      </c>
      <c r="I732" s="27">
        <v>509.4</v>
      </c>
      <c r="J732" s="27">
        <v>509.83</v>
      </c>
      <c r="K732" s="25" t="s">
        <v>4119</v>
      </c>
      <c r="L732" s="25"/>
      <c r="M732"/>
      <c r="N732"/>
      <c r="O732" s="25">
        <v>-29.43</v>
      </c>
      <c r="P732" s="25">
        <v>-2.19</v>
      </c>
      <c r="S732" s="23">
        <f t="shared" si="36"/>
        <v>5575.0073199999997</v>
      </c>
      <c r="T732" s="23">
        <f t="shared" si="34"/>
        <v>0</v>
      </c>
    </row>
    <row r="733" spans="1:20" ht="17.399999999999999">
      <c r="A733" s="23">
        <f t="shared" si="35"/>
        <v>142</v>
      </c>
      <c r="B733" s="24" t="s">
        <v>1226</v>
      </c>
      <c r="C733" s="12" t="s">
        <v>1227</v>
      </c>
      <c r="D733" s="25" t="s">
        <v>9</v>
      </c>
      <c r="E733" s="26">
        <v>1337.57</v>
      </c>
      <c r="F733" s="26">
        <v>13</v>
      </c>
      <c r="G733" s="27">
        <v>54.33</v>
      </c>
      <c r="H733" s="27">
        <v>54.09</v>
      </c>
      <c r="I733" s="27">
        <v>53.74</v>
      </c>
      <c r="J733" s="27">
        <v>54.84</v>
      </c>
      <c r="K733" s="25" t="s">
        <v>4112</v>
      </c>
      <c r="L733" s="26"/>
      <c r="M733"/>
      <c r="N733"/>
      <c r="O733" s="25">
        <v>4.26</v>
      </c>
      <c r="P733" s="25">
        <v>-14.56</v>
      </c>
      <c r="S733" s="23">
        <f t="shared" si="36"/>
        <v>1337.5773299999998</v>
      </c>
      <c r="T733" s="23">
        <f t="shared" si="34"/>
        <v>0</v>
      </c>
    </row>
    <row r="734" spans="1:20" ht="17.399999999999999">
      <c r="A734" s="23" t="str">
        <f t="shared" si="35"/>
        <v/>
      </c>
      <c r="B734" s="24" t="s">
        <v>1228</v>
      </c>
      <c r="C734" s="12" t="s">
        <v>1229</v>
      </c>
      <c r="D734" s="25" t="s">
        <v>9</v>
      </c>
      <c r="E734" s="26">
        <v>413.89</v>
      </c>
      <c r="F734" s="26"/>
      <c r="G734" s="27"/>
      <c r="H734" s="27"/>
      <c r="I734" s="27"/>
      <c r="J734" s="27"/>
      <c r="K734" s="25" t="s">
        <v>4113</v>
      </c>
      <c r="L734" s="26"/>
      <c r="M734"/>
      <c r="N734"/>
      <c r="O734" s="25">
        <v>-6.17</v>
      </c>
      <c r="P734" s="25">
        <v>-14.24</v>
      </c>
      <c r="S734" s="23" t="str">
        <f t="shared" si="36"/>
        <v/>
      </c>
      <c r="T734" s="23">
        <f t="shared" si="34"/>
        <v>0</v>
      </c>
    </row>
    <row r="735" spans="1:20" ht="17.399999999999999">
      <c r="A735" s="23" t="str">
        <f t="shared" si="35"/>
        <v/>
      </c>
      <c r="B735" s="24" t="s">
        <v>1230</v>
      </c>
      <c r="C735" s="12" t="s">
        <v>1231</v>
      </c>
      <c r="D735" s="25" t="s">
        <v>9</v>
      </c>
      <c r="E735" s="26">
        <v>112.87</v>
      </c>
      <c r="F735" s="25"/>
      <c r="G735" s="27"/>
      <c r="H735" s="27"/>
      <c r="I735" s="27"/>
      <c r="J735" s="27"/>
      <c r="K735" s="25" t="s">
        <v>2625</v>
      </c>
      <c r="L735" s="25"/>
      <c r="M735"/>
      <c r="N735"/>
      <c r="O735" s="25">
        <v>-0.77</v>
      </c>
      <c r="P735" s="25">
        <v>-3.73</v>
      </c>
      <c r="S735" s="23" t="str">
        <f t="shared" si="36"/>
        <v/>
      </c>
      <c r="T735" s="23">
        <f t="shared" si="34"/>
        <v>0</v>
      </c>
    </row>
    <row r="736" spans="1:20" ht="17.399999999999999">
      <c r="A736" s="23">
        <f t="shared" si="35"/>
        <v>13</v>
      </c>
      <c r="B736" s="24" t="s">
        <v>1232</v>
      </c>
      <c r="C736" s="12" t="s">
        <v>303</v>
      </c>
      <c r="D736" s="25" t="s">
        <v>9</v>
      </c>
      <c r="E736" s="26">
        <v>55319.56</v>
      </c>
      <c r="F736" s="25">
        <v>13</v>
      </c>
      <c r="G736" s="27">
        <v>2000.2</v>
      </c>
      <c r="H736" s="27">
        <v>2606.1999999999998</v>
      </c>
      <c r="I736" s="27">
        <v>3851.5</v>
      </c>
      <c r="J736" s="27">
        <v>3435</v>
      </c>
      <c r="K736" s="25" t="s">
        <v>2626</v>
      </c>
      <c r="L736" s="26"/>
      <c r="M736"/>
      <c r="N736"/>
      <c r="O736" s="25">
        <v>16.13</v>
      </c>
      <c r="P736" s="25">
        <v>137.69</v>
      </c>
      <c r="S736" s="23">
        <f t="shared" si="36"/>
        <v>55319.567360000001</v>
      </c>
      <c r="T736" s="23">
        <f t="shared" si="34"/>
        <v>0</v>
      </c>
    </row>
    <row r="737" spans="1:20" ht="17.399999999999999">
      <c r="A737" s="23" t="str">
        <f t="shared" si="35"/>
        <v/>
      </c>
      <c r="B737" s="24" t="s">
        <v>1233</v>
      </c>
      <c r="C737" s="12" t="s">
        <v>1234</v>
      </c>
      <c r="D737" s="25" t="s">
        <v>37</v>
      </c>
      <c r="E737" s="26">
        <v>201.48</v>
      </c>
      <c r="F737" s="25"/>
      <c r="G737" s="27"/>
      <c r="H737" s="27"/>
      <c r="I737" s="27"/>
      <c r="J737" s="27"/>
      <c r="K737" s="25" t="s">
        <v>4083</v>
      </c>
      <c r="L737" s="26"/>
      <c r="M737"/>
      <c r="N737"/>
      <c r="O737" s="25">
        <v>0.31</v>
      </c>
      <c r="P737" s="25">
        <v>-15.27</v>
      </c>
      <c r="S737" s="23" t="str">
        <f t="shared" si="36"/>
        <v/>
      </c>
      <c r="T737" s="23">
        <f t="shared" si="34"/>
        <v>0</v>
      </c>
    </row>
    <row r="738" spans="1:20" ht="17.399999999999999">
      <c r="A738" s="23" t="str">
        <f t="shared" si="35"/>
        <v/>
      </c>
      <c r="B738" s="24" t="s">
        <v>1235</v>
      </c>
      <c r="C738" s="12" t="s">
        <v>1236</v>
      </c>
      <c r="D738" s="25" t="s">
        <v>9</v>
      </c>
      <c r="E738" s="26">
        <v>286.83</v>
      </c>
      <c r="F738" s="26"/>
      <c r="G738" s="27"/>
      <c r="H738" s="27"/>
      <c r="I738" s="27"/>
      <c r="J738" s="27"/>
      <c r="K738" s="25" t="s">
        <v>4109</v>
      </c>
      <c r="L738" s="25"/>
      <c r="M738"/>
      <c r="N738"/>
      <c r="O738" s="25">
        <v>-5.33</v>
      </c>
      <c r="P738" s="25">
        <v>-29.88</v>
      </c>
      <c r="S738" s="23" t="str">
        <f t="shared" si="36"/>
        <v/>
      </c>
      <c r="T738" s="23">
        <f t="shared" si="34"/>
        <v>0</v>
      </c>
    </row>
    <row r="739" spans="1:20" ht="17.399999999999999">
      <c r="A739" s="23" t="str">
        <f t="shared" si="35"/>
        <v/>
      </c>
      <c r="B739" s="24" t="s">
        <v>1237</v>
      </c>
      <c r="C739" s="12" t="s">
        <v>1238</v>
      </c>
      <c r="D739" s="25" t="s">
        <v>37</v>
      </c>
      <c r="E739" s="26">
        <v>16.73</v>
      </c>
      <c r="F739" s="25"/>
      <c r="G739" s="27"/>
      <c r="H739" s="27"/>
      <c r="I739" s="27"/>
      <c r="J739" s="27"/>
      <c r="K739" s="25" t="s">
        <v>4076</v>
      </c>
      <c r="L739" s="26"/>
      <c r="M739"/>
      <c r="N739"/>
      <c r="O739" s="25">
        <v>-20.94</v>
      </c>
      <c r="P739" s="25">
        <v>-39.729999999999997</v>
      </c>
      <c r="S739" s="23" t="str">
        <f t="shared" si="36"/>
        <v/>
      </c>
      <c r="T739" s="23">
        <f t="shared" si="34"/>
        <v>0</v>
      </c>
    </row>
    <row r="740" spans="1:20" ht="17.399999999999999">
      <c r="A740" s="23" t="str">
        <f t="shared" si="35"/>
        <v/>
      </c>
      <c r="B740" s="24" t="s">
        <v>1239</v>
      </c>
      <c r="C740" s="12" t="s">
        <v>1240</v>
      </c>
      <c r="D740" s="25" t="s">
        <v>37</v>
      </c>
      <c r="E740" s="26">
        <v>455.87</v>
      </c>
      <c r="F740" s="26"/>
      <c r="G740" s="27"/>
      <c r="H740" s="27"/>
      <c r="I740" s="27"/>
      <c r="J740" s="27"/>
      <c r="K740" s="25" t="s">
        <v>4110</v>
      </c>
      <c r="L740" s="26"/>
      <c r="M740"/>
      <c r="N740"/>
      <c r="O740" s="25">
        <v>-0.1</v>
      </c>
      <c r="P740" s="25">
        <v>-0.3</v>
      </c>
      <c r="S740" s="23" t="str">
        <f t="shared" si="36"/>
        <v/>
      </c>
      <c r="T740" s="23">
        <f t="shared" si="34"/>
        <v>0</v>
      </c>
    </row>
    <row r="741" spans="1:20" ht="17.399999999999999">
      <c r="A741" s="23" t="str">
        <f t="shared" si="35"/>
        <v/>
      </c>
      <c r="B741" s="24" t="s">
        <v>1241</v>
      </c>
      <c r="C741" s="12" t="s">
        <v>4485</v>
      </c>
      <c r="D741" s="25" t="s">
        <v>9</v>
      </c>
      <c r="E741" s="26">
        <v>113.45</v>
      </c>
      <c r="F741" s="25"/>
      <c r="G741" s="27"/>
      <c r="H741" s="27"/>
      <c r="I741" s="27"/>
      <c r="J741" s="27"/>
      <c r="K741" s="25" t="s">
        <v>4103</v>
      </c>
      <c r="L741" s="25"/>
      <c r="M741"/>
      <c r="N741"/>
      <c r="O741" s="25">
        <v>-3.05</v>
      </c>
      <c r="P741" s="25">
        <v>-14.53</v>
      </c>
      <c r="S741" s="23" t="str">
        <f t="shared" si="36"/>
        <v/>
      </c>
      <c r="T741" s="23">
        <f t="shared" si="34"/>
        <v>0</v>
      </c>
    </row>
    <row r="742" spans="1:20" ht="17.399999999999999">
      <c r="A742" s="23" t="str">
        <f t="shared" si="35"/>
        <v/>
      </c>
      <c r="B742" s="24" t="s">
        <v>1242</v>
      </c>
      <c r="C742" s="12" t="s">
        <v>4163</v>
      </c>
      <c r="D742" s="25" t="s">
        <v>37</v>
      </c>
      <c r="E742" s="26">
        <v>103.68</v>
      </c>
      <c r="F742" s="25"/>
      <c r="G742" s="27"/>
      <c r="H742" s="27"/>
      <c r="I742" s="27"/>
      <c r="J742" s="27"/>
      <c r="K742" s="25" t="s">
        <v>4098</v>
      </c>
      <c r="L742" s="25"/>
      <c r="M742"/>
      <c r="N742"/>
      <c r="O742" s="25">
        <v>2.72</v>
      </c>
      <c r="P742" s="25">
        <v>-23.07</v>
      </c>
      <c r="S742" s="23" t="str">
        <f t="shared" si="36"/>
        <v/>
      </c>
      <c r="T742" s="23">
        <f t="shared" si="34"/>
        <v>0</v>
      </c>
    </row>
    <row r="743" spans="1:20" ht="17.399999999999999">
      <c r="A743" s="23" t="str">
        <f t="shared" si="35"/>
        <v/>
      </c>
      <c r="B743" s="24" t="s">
        <v>1243</v>
      </c>
      <c r="C743" s="12" t="s">
        <v>1244</v>
      </c>
      <c r="D743" s="25" t="s">
        <v>9</v>
      </c>
      <c r="E743" s="26">
        <v>200.09</v>
      </c>
      <c r="F743" s="26">
        <v>1</v>
      </c>
      <c r="G743" s="27">
        <v>20.7</v>
      </c>
      <c r="H743" s="27">
        <v>20.7</v>
      </c>
      <c r="I743" s="27"/>
      <c r="J743" s="27"/>
      <c r="K743" s="25" t="s">
        <v>4078</v>
      </c>
      <c r="L743" s="25"/>
      <c r="M743"/>
      <c r="N743"/>
      <c r="O743" s="25">
        <v>-4.7699999999999996</v>
      </c>
      <c r="P743" s="25">
        <v>-22.14</v>
      </c>
      <c r="S743" s="23" t="str">
        <f t="shared" si="36"/>
        <v/>
      </c>
      <c r="T743" s="23">
        <f t="shared" si="34"/>
        <v>0</v>
      </c>
    </row>
    <row r="744" spans="1:20" ht="17.399999999999999">
      <c r="A744" s="23" t="str">
        <f t="shared" si="35"/>
        <v/>
      </c>
      <c r="B744" s="24" t="s">
        <v>1245</v>
      </c>
      <c r="C744" s="12" t="s">
        <v>1246</v>
      </c>
      <c r="D744" s="25" t="s">
        <v>37</v>
      </c>
      <c r="E744" s="26">
        <v>30.51</v>
      </c>
      <c r="F744" s="25"/>
      <c r="G744" s="27"/>
      <c r="H744" s="27"/>
      <c r="I744" s="27"/>
      <c r="J744" s="27"/>
      <c r="K744" s="25" t="s">
        <v>4086</v>
      </c>
      <c r="L744" s="26"/>
      <c r="M744"/>
      <c r="N744"/>
      <c r="O744" s="25">
        <v>-0.48</v>
      </c>
      <c r="P744" s="25">
        <v>-15.27</v>
      </c>
      <c r="S744" s="23" t="str">
        <f t="shared" si="36"/>
        <v/>
      </c>
      <c r="T744" s="23">
        <f t="shared" si="34"/>
        <v>0</v>
      </c>
    </row>
    <row r="745" spans="1:20" ht="17.399999999999999">
      <c r="A745" s="23">
        <f t="shared" si="35"/>
        <v>105</v>
      </c>
      <c r="B745" s="24" t="s">
        <v>1247</v>
      </c>
      <c r="C745" s="12" t="s">
        <v>1248</v>
      </c>
      <c r="D745" s="25" t="s">
        <v>9</v>
      </c>
      <c r="E745" s="26">
        <v>3059.35</v>
      </c>
      <c r="F745" s="25">
        <v>10</v>
      </c>
      <c r="G745" s="27">
        <v>69.03</v>
      </c>
      <c r="H745" s="27">
        <v>69.03</v>
      </c>
      <c r="I745" s="27">
        <v>72.48</v>
      </c>
      <c r="J745" s="27">
        <v>70.47</v>
      </c>
      <c r="K745" s="25" t="s">
        <v>4112</v>
      </c>
      <c r="L745" s="25"/>
      <c r="M745"/>
      <c r="N745"/>
      <c r="O745" s="25">
        <v>-4.5999999999999996</v>
      </c>
      <c r="P745" s="25">
        <v>-16.670000000000002</v>
      </c>
      <c r="S745" s="23">
        <f t="shared" si="36"/>
        <v>3059.35745</v>
      </c>
      <c r="T745" s="23">
        <f t="shared" si="34"/>
        <v>0</v>
      </c>
    </row>
    <row r="746" spans="1:20" ht="17.399999999999999">
      <c r="A746" s="23" t="str">
        <f t="shared" si="35"/>
        <v/>
      </c>
      <c r="B746" s="24" t="s">
        <v>1249</v>
      </c>
      <c r="C746" s="12" t="s">
        <v>3851</v>
      </c>
      <c r="D746" s="25" t="s">
        <v>37</v>
      </c>
      <c r="E746" s="26">
        <v>10.35</v>
      </c>
      <c r="F746" s="25"/>
      <c r="G746" s="27"/>
      <c r="H746" s="27"/>
      <c r="I746" s="27"/>
      <c r="J746" s="27"/>
      <c r="K746" s="25" t="s">
        <v>4118</v>
      </c>
      <c r="L746" s="25"/>
      <c r="M746"/>
      <c r="N746"/>
      <c r="O746" s="25">
        <v>-4.62</v>
      </c>
      <c r="P746" s="25">
        <v>-23.59</v>
      </c>
      <c r="S746" s="23" t="str">
        <f t="shared" si="36"/>
        <v/>
      </c>
      <c r="T746" s="23">
        <f t="shared" si="34"/>
        <v>0</v>
      </c>
    </row>
    <row r="747" spans="1:20" ht="17.399999999999999">
      <c r="A747" s="23">
        <f t="shared" si="35"/>
        <v>22</v>
      </c>
      <c r="B747" s="24" t="s">
        <v>1250</v>
      </c>
      <c r="C747" s="12" t="s">
        <v>1251</v>
      </c>
      <c r="D747" s="25" t="s">
        <v>9</v>
      </c>
      <c r="E747" s="26">
        <v>30969.63</v>
      </c>
      <c r="F747" s="25">
        <v>22</v>
      </c>
      <c r="G747" s="27">
        <v>626.28</v>
      </c>
      <c r="H747" s="27">
        <v>626.91</v>
      </c>
      <c r="I747" s="27">
        <v>634.15</v>
      </c>
      <c r="J747" s="27">
        <v>631.22</v>
      </c>
      <c r="K747" s="25" t="s">
        <v>4113</v>
      </c>
      <c r="L747" s="25"/>
      <c r="M747"/>
      <c r="N747"/>
      <c r="O747" s="25">
        <v>-27.29</v>
      </c>
      <c r="P747" s="25">
        <v>-6</v>
      </c>
      <c r="S747" s="23">
        <f t="shared" si="36"/>
        <v>30969.637470000001</v>
      </c>
      <c r="T747" s="23">
        <f t="shared" si="34"/>
        <v>0</v>
      </c>
    </row>
    <row r="748" spans="1:20" ht="17.399999999999999">
      <c r="A748" s="23" t="str">
        <f t="shared" si="35"/>
        <v/>
      </c>
      <c r="B748" s="24" t="s">
        <v>1252</v>
      </c>
      <c r="C748" s="12" t="s">
        <v>1253</v>
      </c>
      <c r="D748" s="25" t="s">
        <v>37</v>
      </c>
      <c r="E748" s="26">
        <v>34.020000000000003</v>
      </c>
      <c r="F748" s="26"/>
      <c r="G748" s="27"/>
      <c r="H748" s="27"/>
      <c r="I748" s="27"/>
      <c r="J748" s="27"/>
      <c r="K748" s="25" t="s">
        <v>4117</v>
      </c>
      <c r="L748" s="25"/>
      <c r="M748"/>
      <c r="N748"/>
      <c r="O748" s="25">
        <v>-22.58</v>
      </c>
      <c r="P748" s="25">
        <v>-15.08</v>
      </c>
      <c r="S748" s="23" t="str">
        <f t="shared" si="36"/>
        <v/>
      </c>
      <c r="T748" s="23">
        <f t="shared" si="34"/>
        <v>0</v>
      </c>
    </row>
    <row r="749" spans="1:20" ht="17.399999999999999">
      <c r="A749" s="23" t="str">
        <f t="shared" si="35"/>
        <v/>
      </c>
      <c r="B749" s="24" t="s">
        <v>1254</v>
      </c>
      <c r="C749" s="12" t="s">
        <v>1255</v>
      </c>
      <c r="D749" s="25" t="s">
        <v>9</v>
      </c>
      <c r="E749" s="26">
        <v>183.29</v>
      </c>
      <c r="F749" s="26"/>
      <c r="G749" s="27"/>
      <c r="H749" s="27"/>
      <c r="I749" s="27"/>
      <c r="J749" s="27"/>
      <c r="K749" s="25" t="s">
        <v>4113</v>
      </c>
      <c r="L749" s="25"/>
      <c r="M749"/>
      <c r="N749"/>
      <c r="O749" s="25">
        <v>-26.68</v>
      </c>
      <c r="P749" s="25">
        <v>-33.520000000000003</v>
      </c>
      <c r="S749" s="23" t="str">
        <f t="shared" si="36"/>
        <v/>
      </c>
      <c r="T749" s="23">
        <f t="shared" si="34"/>
        <v>0</v>
      </c>
    </row>
    <row r="750" spans="1:20" ht="17.399999999999999">
      <c r="A750" s="23" t="str">
        <f t="shared" si="35"/>
        <v/>
      </c>
      <c r="B750" s="24" t="s">
        <v>1256</v>
      </c>
      <c r="C750" s="12" t="s">
        <v>1257</v>
      </c>
      <c r="D750" s="25" t="s">
        <v>37</v>
      </c>
      <c r="E750" s="26">
        <v>262.32</v>
      </c>
      <c r="F750" s="25">
        <v>2</v>
      </c>
      <c r="G750" s="27">
        <v>28.6</v>
      </c>
      <c r="H750" s="27">
        <v>28.6</v>
      </c>
      <c r="I750" s="27">
        <v>28.6</v>
      </c>
      <c r="J750" s="27"/>
      <c r="K750" s="25" t="s">
        <v>4113</v>
      </c>
      <c r="L750" s="25"/>
      <c r="M750"/>
      <c r="N750"/>
      <c r="O750" s="25">
        <v>-4.7</v>
      </c>
      <c r="P750" s="25">
        <v>-8.2899999999999991</v>
      </c>
      <c r="S750" s="23" t="str">
        <f t="shared" si="36"/>
        <v/>
      </c>
      <c r="T750" s="23">
        <f t="shared" si="34"/>
        <v>0</v>
      </c>
    </row>
    <row r="751" spans="1:20" ht="17.399999999999999">
      <c r="A751" s="23" t="str">
        <f t="shared" si="35"/>
        <v/>
      </c>
      <c r="B751" s="24" t="s">
        <v>1258</v>
      </c>
      <c r="C751" s="12" t="s">
        <v>1259</v>
      </c>
      <c r="D751" s="25" t="s">
        <v>37</v>
      </c>
      <c r="E751" s="26">
        <v>99.4</v>
      </c>
      <c r="F751" s="25"/>
      <c r="G751" s="27"/>
      <c r="H751" s="27"/>
      <c r="I751" s="27"/>
      <c r="J751" s="27"/>
      <c r="K751" s="25" t="s">
        <v>4105</v>
      </c>
      <c r="L751" s="25"/>
      <c r="M751"/>
      <c r="N751"/>
      <c r="O751" s="25">
        <v>6.91</v>
      </c>
      <c r="P751" s="25">
        <v>5.36</v>
      </c>
      <c r="S751" s="23" t="str">
        <f t="shared" si="36"/>
        <v/>
      </c>
      <c r="T751" s="23">
        <f t="shared" si="34"/>
        <v>0</v>
      </c>
    </row>
    <row r="752" spans="1:20" ht="17.399999999999999">
      <c r="A752" s="23" t="str">
        <f t="shared" si="35"/>
        <v/>
      </c>
      <c r="B752" s="24" t="s">
        <v>1260</v>
      </c>
      <c r="C752" s="12" t="s">
        <v>1261</v>
      </c>
      <c r="D752" s="25" t="s">
        <v>37</v>
      </c>
      <c r="E752" s="26">
        <v>13.32</v>
      </c>
      <c r="F752" s="25"/>
      <c r="G752" s="27"/>
      <c r="H752" s="27"/>
      <c r="I752" s="27"/>
      <c r="J752" s="27"/>
      <c r="K752" s="25" t="s">
        <v>4103</v>
      </c>
      <c r="L752" s="25"/>
      <c r="M752"/>
      <c r="N752"/>
      <c r="O752" s="25">
        <v>-36.520000000000003</v>
      </c>
      <c r="P752" s="25">
        <v>-35.71</v>
      </c>
      <c r="S752" s="23" t="str">
        <f t="shared" si="36"/>
        <v/>
      </c>
      <c r="T752" s="23">
        <f t="shared" si="34"/>
        <v>0</v>
      </c>
    </row>
    <row r="753" spans="1:20" ht="17.399999999999999">
      <c r="A753" s="23">
        <f t="shared" si="35"/>
        <v>39</v>
      </c>
      <c r="B753" s="24" t="s">
        <v>1262</v>
      </c>
      <c r="C753" s="12" t="s">
        <v>2817</v>
      </c>
      <c r="D753" s="25" t="s">
        <v>9</v>
      </c>
      <c r="E753" s="26">
        <v>15415.21</v>
      </c>
      <c r="F753" s="25">
        <v>18</v>
      </c>
      <c r="G753" s="27">
        <v>239.24</v>
      </c>
      <c r="H753" s="27">
        <v>238.47</v>
      </c>
      <c r="I753" s="27">
        <v>247.68</v>
      </c>
      <c r="J753" s="27">
        <v>200.3</v>
      </c>
      <c r="K753" s="25" t="s">
        <v>4113</v>
      </c>
      <c r="L753" s="25"/>
      <c r="M753"/>
      <c r="N753"/>
      <c r="O753" s="25">
        <v>-18.5</v>
      </c>
      <c r="P753" s="25">
        <v>-27.88</v>
      </c>
      <c r="S753" s="23">
        <f t="shared" si="36"/>
        <v>15415.21753</v>
      </c>
      <c r="T753" s="23">
        <f t="shared" si="34"/>
        <v>-1</v>
      </c>
    </row>
    <row r="754" spans="1:20" ht="17.399999999999999">
      <c r="A754" s="23" t="str">
        <f t="shared" si="35"/>
        <v/>
      </c>
      <c r="B754" s="24" t="s">
        <v>1264</v>
      </c>
      <c r="C754" s="12" t="s">
        <v>3117</v>
      </c>
      <c r="D754" s="25" t="s">
        <v>37</v>
      </c>
      <c r="E754" s="26">
        <v>691.86</v>
      </c>
      <c r="F754" s="26">
        <v>10</v>
      </c>
      <c r="G754" s="27">
        <v>35.46</v>
      </c>
      <c r="H754" s="27">
        <v>35.22</v>
      </c>
      <c r="I754" s="27">
        <v>17</v>
      </c>
      <c r="J754" s="27"/>
      <c r="K754" s="25" t="s">
        <v>4103</v>
      </c>
      <c r="L754" s="26"/>
      <c r="M754"/>
      <c r="N754"/>
      <c r="O754" s="25">
        <v>-19.309999999999999</v>
      </c>
      <c r="P754" s="25">
        <v>-44.75</v>
      </c>
      <c r="S754" s="23" t="str">
        <f t="shared" si="36"/>
        <v/>
      </c>
      <c r="T754" s="23">
        <f t="shared" si="34"/>
        <v>-1</v>
      </c>
    </row>
    <row r="755" spans="1:20" ht="17.399999999999999">
      <c r="A755" s="23" t="str">
        <f t="shared" si="35"/>
        <v/>
      </c>
      <c r="B755" s="24" t="s">
        <v>1266</v>
      </c>
      <c r="C755" s="12" t="s">
        <v>3733</v>
      </c>
      <c r="D755" s="25" t="s">
        <v>37</v>
      </c>
      <c r="E755" s="26">
        <v>274.19</v>
      </c>
      <c r="F755" s="25"/>
      <c r="G755" s="27"/>
      <c r="H755" s="27"/>
      <c r="I755" s="27"/>
      <c r="J755" s="27"/>
      <c r="K755" s="25" t="s">
        <v>4080</v>
      </c>
      <c r="L755" s="25"/>
      <c r="M755"/>
      <c r="N755"/>
      <c r="O755" s="25">
        <v>-6.8</v>
      </c>
      <c r="P755" s="25">
        <v>-25.31</v>
      </c>
      <c r="S755" s="23" t="str">
        <f t="shared" si="36"/>
        <v/>
      </c>
      <c r="T755" s="23">
        <f t="shared" si="34"/>
        <v>0</v>
      </c>
    </row>
    <row r="756" spans="1:20" ht="17.399999999999999">
      <c r="A756" s="23" t="str">
        <f t="shared" si="35"/>
        <v/>
      </c>
      <c r="B756" s="24" t="s">
        <v>1268</v>
      </c>
      <c r="C756" s="12" t="s">
        <v>1269</v>
      </c>
      <c r="D756" s="25" t="s">
        <v>37</v>
      </c>
      <c r="E756" s="26">
        <v>505.58</v>
      </c>
      <c r="F756" s="25"/>
      <c r="G756" s="27"/>
      <c r="H756" s="27"/>
      <c r="I756" s="27"/>
      <c r="J756" s="27"/>
      <c r="K756" s="25" t="s">
        <v>4086</v>
      </c>
      <c r="L756" s="25"/>
      <c r="M756"/>
      <c r="N756"/>
      <c r="O756" s="25">
        <v>3.29</v>
      </c>
      <c r="P756" s="25">
        <v>-31.25</v>
      </c>
      <c r="S756" s="23" t="str">
        <f t="shared" si="36"/>
        <v/>
      </c>
      <c r="T756" s="23">
        <f t="shared" si="34"/>
        <v>0</v>
      </c>
    </row>
    <row r="757" spans="1:20" ht="17.399999999999999">
      <c r="A757" s="23">
        <f t="shared" si="35"/>
        <v>132</v>
      </c>
      <c r="B757" s="24" t="s">
        <v>1270</v>
      </c>
      <c r="C757" s="12" t="s">
        <v>1271</v>
      </c>
      <c r="D757" s="25" t="s">
        <v>37</v>
      </c>
      <c r="E757" s="26">
        <v>1890.33</v>
      </c>
      <c r="F757" s="25">
        <v>17</v>
      </c>
      <c r="G757" s="27">
        <v>48.07</v>
      </c>
      <c r="H757" s="27">
        <v>47.67</v>
      </c>
      <c r="I757" s="27">
        <v>49.45</v>
      </c>
      <c r="J757" s="27">
        <v>49.8</v>
      </c>
      <c r="K757" s="25" t="s">
        <v>4103</v>
      </c>
      <c r="L757" s="25"/>
      <c r="M757"/>
      <c r="N757"/>
      <c r="O757" s="25">
        <v>-5.84</v>
      </c>
      <c r="P757" s="25">
        <v>-15.69</v>
      </c>
      <c r="S757" s="23">
        <f t="shared" si="36"/>
        <v>1890.3375699999999</v>
      </c>
      <c r="T757" s="23">
        <f t="shared" si="34"/>
        <v>0</v>
      </c>
    </row>
    <row r="758" spans="1:20" ht="17.399999999999999">
      <c r="A758" s="23" t="str">
        <f t="shared" si="35"/>
        <v/>
      </c>
      <c r="B758" s="24" t="s">
        <v>1272</v>
      </c>
      <c r="C758" s="12" t="s">
        <v>1273</v>
      </c>
      <c r="D758" s="25" t="s">
        <v>37</v>
      </c>
      <c r="E758" s="26">
        <v>64.5</v>
      </c>
      <c r="F758" s="25"/>
      <c r="G758" s="27"/>
      <c r="H758" s="27"/>
      <c r="I758" s="27"/>
      <c r="J758" s="27"/>
      <c r="K758" s="25" t="s">
        <v>4103</v>
      </c>
      <c r="L758" s="25"/>
      <c r="M758"/>
      <c r="N758"/>
      <c r="O758" s="25">
        <v>-10.26</v>
      </c>
      <c r="P758" s="25">
        <v>-11.25</v>
      </c>
      <c r="S758" s="23" t="str">
        <f t="shared" si="36"/>
        <v/>
      </c>
      <c r="T758" s="23">
        <f t="shared" si="34"/>
        <v>0</v>
      </c>
    </row>
    <row r="759" spans="1:20" ht="17.399999999999999">
      <c r="A759" s="23" t="str">
        <f t="shared" si="35"/>
        <v/>
      </c>
      <c r="B759" s="24" t="s">
        <v>1274</v>
      </c>
      <c r="C759" s="12" t="s">
        <v>1275</v>
      </c>
      <c r="D759" s="25" t="s">
        <v>37</v>
      </c>
      <c r="E759" s="26">
        <v>107.41</v>
      </c>
      <c r="F759" s="26">
        <v>1</v>
      </c>
      <c r="G759" s="27">
        <v>2.2999999999999998</v>
      </c>
      <c r="H759" s="27">
        <v>2.2999999999999998</v>
      </c>
      <c r="I759" s="27">
        <v>2.2999999999999998</v>
      </c>
      <c r="J759" s="27">
        <v>2.2999999999999998</v>
      </c>
      <c r="K759" s="25" t="s">
        <v>4097</v>
      </c>
      <c r="L759" s="25"/>
      <c r="M759"/>
      <c r="N759"/>
      <c r="O759" s="25">
        <v>-38.270000000000003</v>
      </c>
      <c r="P759" s="25">
        <v>-6.91</v>
      </c>
      <c r="S759" s="23" t="str">
        <f t="shared" si="36"/>
        <v/>
      </c>
      <c r="T759" s="23">
        <f t="shared" si="34"/>
        <v>0</v>
      </c>
    </row>
    <row r="760" spans="1:20" ht="17.399999999999999">
      <c r="A760" s="23" t="str">
        <f t="shared" si="35"/>
        <v/>
      </c>
      <c r="B760" s="24" t="s">
        <v>1276</v>
      </c>
      <c r="C760" s="12" t="s">
        <v>3910</v>
      </c>
      <c r="D760" s="25" t="s">
        <v>37</v>
      </c>
      <c r="E760" s="26">
        <v>220.59</v>
      </c>
      <c r="F760" s="25"/>
      <c r="G760" s="27"/>
      <c r="H760" s="27"/>
      <c r="I760" s="27"/>
      <c r="J760" s="27"/>
      <c r="K760" s="25" t="s">
        <v>4098</v>
      </c>
      <c r="L760" s="25"/>
      <c r="M760"/>
      <c r="N760"/>
      <c r="O760" s="25">
        <v>-0.66</v>
      </c>
      <c r="P760" s="25">
        <v>-8.16</v>
      </c>
      <c r="S760" s="23" t="str">
        <f t="shared" si="36"/>
        <v/>
      </c>
      <c r="T760" s="23">
        <f t="shared" si="34"/>
        <v>0</v>
      </c>
    </row>
    <row r="761" spans="1:20" ht="17.399999999999999">
      <c r="A761" s="23" t="str">
        <f t="shared" si="35"/>
        <v/>
      </c>
      <c r="B761" s="24" t="s">
        <v>1277</v>
      </c>
      <c r="C761" s="12" t="s">
        <v>1278</v>
      </c>
      <c r="D761" s="25" t="s">
        <v>37</v>
      </c>
      <c r="E761" s="26">
        <v>64.680000000000007</v>
      </c>
      <c r="F761" s="25"/>
      <c r="G761" s="27"/>
      <c r="H761" s="27"/>
      <c r="I761" s="27"/>
      <c r="J761" s="27"/>
      <c r="K761" s="25" t="s">
        <v>4096</v>
      </c>
      <c r="L761" s="25"/>
      <c r="M761"/>
      <c r="N761"/>
      <c r="O761" s="25">
        <v>8.57</v>
      </c>
      <c r="P761" s="25">
        <v>-12.41</v>
      </c>
      <c r="S761" s="23" t="str">
        <f t="shared" si="36"/>
        <v/>
      </c>
      <c r="T761" s="23">
        <f t="shared" si="34"/>
        <v>0</v>
      </c>
    </row>
    <row r="762" spans="1:20" ht="17.399999999999999">
      <c r="A762" s="23" t="str">
        <f t="shared" si="35"/>
        <v/>
      </c>
      <c r="B762" s="24" t="s">
        <v>1279</v>
      </c>
      <c r="C762" s="12" t="s">
        <v>4994</v>
      </c>
      <c r="D762" s="25" t="s">
        <v>37</v>
      </c>
      <c r="E762" s="26">
        <v>53.88</v>
      </c>
      <c r="F762" s="25"/>
      <c r="G762" s="27"/>
      <c r="H762" s="27"/>
      <c r="I762" s="27"/>
      <c r="J762" s="27"/>
      <c r="K762" s="25" t="s">
        <v>4110</v>
      </c>
      <c r="L762" s="26"/>
      <c r="M762"/>
      <c r="N762"/>
      <c r="O762" s="25">
        <v>-5.55</v>
      </c>
      <c r="P762" s="25">
        <v>-25.76</v>
      </c>
      <c r="S762" s="23" t="str">
        <f t="shared" si="36"/>
        <v/>
      </c>
      <c r="T762" s="23">
        <f t="shared" si="34"/>
        <v>0</v>
      </c>
    </row>
    <row r="763" spans="1:20" ht="17.399999999999999">
      <c r="A763" s="23" t="str">
        <f t="shared" si="35"/>
        <v/>
      </c>
      <c r="B763" s="24" t="s">
        <v>1280</v>
      </c>
      <c r="C763" s="12" t="s">
        <v>4958</v>
      </c>
      <c r="D763" s="25" t="s">
        <v>37</v>
      </c>
      <c r="E763" s="26">
        <v>189.01</v>
      </c>
      <c r="F763" s="25"/>
      <c r="G763" s="27"/>
      <c r="H763" s="27"/>
      <c r="I763" s="27"/>
      <c r="J763" s="27"/>
      <c r="K763" s="25" t="s">
        <v>4096</v>
      </c>
      <c r="L763" s="26"/>
      <c r="M763"/>
      <c r="N763"/>
      <c r="O763" s="25">
        <v>-21.03</v>
      </c>
      <c r="P763" s="25">
        <v>-35.97</v>
      </c>
      <c r="S763" s="23" t="str">
        <f t="shared" si="36"/>
        <v/>
      </c>
      <c r="T763" s="23">
        <f t="shared" si="34"/>
        <v>0</v>
      </c>
    </row>
    <row r="764" spans="1:20" ht="17.399999999999999">
      <c r="A764" s="23" t="str">
        <f t="shared" si="35"/>
        <v/>
      </c>
      <c r="B764" s="24" t="s">
        <v>1281</v>
      </c>
      <c r="C764" s="12" t="s">
        <v>1282</v>
      </c>
      <c r="D764" s="25" t="s">
        <v>37</v>
      </c>
      <c r="E764" s="26">
        <v>198</v>
      </c>
      <c r="F764" s="25"/>
      <c r="G764" s="27"/>
      <c r="H764" s="27"/>
      <c r="I764" s="27"/>
      <c r="J764" s="27"/>
      <c r="K764" s="25" t="s">
        <v>4086</v>
      </c>
      <c r="L764" s="26"/>
      <c r="M764"/>
      <c r="N764"/>
      <c r="O764" s="25">
        <v>9.6300000000000008</v>
      </c>
      <c r="P764" s="25">
        <v>-13.27</v>
      </c>
      <c r="S764" s="23" t="str">
        <f t="shared" si="36"/>
        <v/>
      </c>
      <c r="T764" s="23">
        <f t="shared" si="34"/>
        <v>0</v>
      </c>
    </row>
    <row r="765" spans="1:20" ht="17.399999999999999">
      <c r="A765" s="23" t="str">
        <f t="shared" si="35"/>
        <v/>
      </c>
      <c r="B765" s="24" t="s">
        <v>1283</v>
      </c>
      <c r="C765" s="12" t="s">
        <v>1284</v>
      </c>
      <c r="D765" s="25" t="s">
        <v>37</v>
      </c>
      <c r="E765" s="26">
        <v>328.72</v>
      </c>
      <c r="F765" s="25">
        <v>1</v>
      </c>
      <c r="G765" s="27">
        <v>10</v>
      </c>
      <c r="H765" s="27">
        <v>10</v>
      </c>
      <c r="I765" s="27"/>
      <c r="J765" s="27"/>
      <c r="K765" s="25" t="s">
        <v>4091</v>
      </c>
      <c r="L765" s="25"/>
      <c r="M765"/>
      <c r="N765"/>
      <c r="O765" s="25">
        <v>2.39</v>
      </c>
      <c r="P765" s="25">
        <v>15.89</v>
      </c>
      <c r="S765" s="23" t="str">
        <f t="shared" si="36"/>
        <v/>
      </c>
      <c r="T765" s="23">
        <f t="shared" si="34"/>
        <v>0</v>
      </c>
    </row>
    <row r="766" spans="1:20" ht="17.399999999999999">
      <c r="A766" s="23" t="str">
        <f t="shared" si="35"/>
        <v/>
      </c>
      <c r="B766" s="24" t="s">
        <v>4657</v>
      </c>
      <c r="C766" s="12" t="s">
        <v>4658</v>
      </c>
      <c r="D766" s="25" t="s">
        <v>37</v>
      </c>
      <c r="E766" s="26">
        <v>82.71</v>
      </c>
      <c r="F766" s="25"/>
      <c r="G766" s="27"/>
      <c r="H766" s="27"/>
      <c r="I766" s="27"/>
      <c r="J766" s="27"/>
      <c r="K766" s="25" t="s">
        <v>4100</v>
      </c>
      <c r="L766" s="25"/>
      <c r="M766"/>
      <c r="N766"/>
      <c r="O766" s="25">
        <v>-14.12</v>
      </c>
      <c r="P766" s="25">
        <v>-34.54</v>
      </c>
      <c r="S766" s="23" t="str">
        <f t="shared" si="36"/>
        <v/>
      </c>
      <c r="T766" s="23">
        <f t="shared" si="34"/>
        <v>0</v>
      </c>
    </row>
    <row r="767" spans="1:20" ht="17.399999999999999">
      <c r="A767" s="23" t="str">
        <f t="shared" si="35"/>
        <v/>
      </c>
      <c r="B767" s="24" t="s">
        <v>1285</v>
      </c>
      <c r="C767" s="12" t="s">
        <v>4199</v>
      </c>
      <c r="D767" s="25" t="s">
        <v>9</v>
      </c>
      <c r="E767" s="26">
        <v>67.42</v>
      </c>
      <c r="F767" s="25">
        <v>3</v>
      </c>
      <c r="G767" s="27">
        <v>3.25</v>
      </c>
      <c r="H767" s="27">
        <v>13.2</v>
      </c>
      <c r="I767" s="27"/>
      <c r="J767" s="27"/>
      <c r="K767" s="25" t="s">
        <v>4103</v>
      </c>
      <c r="L767" s="25"/>
      <c r="M767"/>
      <c r="N767"/>
      <c r="O767" s="25">
        <v>-30</v>
      </c>
      <c r="P767" s="25">
        <v>-41.08</v>
      </c>
      <c r="S767" s="23" t="str">
        <f t="shared" si="36"/>
        <v/>
      </c>
      <c r="T767" s="23">
        <f t="shared" si="34"/>
        <v>0</v>
      </c>
    </row>
    <row r="768" spans="1:20" ht="17.399999999999999">
      <c r="A768" s="23" t="str">
        <f t="shared" si="35"/>
        <v/>
      </c>
      <c r="B768" s="24" t="s">
        <v>1286</v>
      </c>
      <c r="C768" s="12" t="s">
        <v>1287</v>
      </c>
      <c r="D768" s="25" t="s">
        <v>9</v>
      </c>
      <c r="E768" s="26">
        <v>3004.79</v>
      </c>
      <c r="F768" s="25">
        <v>8</v>
      </c>
      <c r="G768" s="27">
        <v>382.91</v>
      </c>
      <c r="H768" s="27">
        <v>382.91</v>
      </c>
      <c r="I768" s="27">
        <v>407.5</v>
      </c>
      <c r="J768" s="27"/>
      <c r="K768" s="25" t="s">
        <v>2625</v>
      </c>
      <c r="L768" s="25"/>
      <c r="M768"/>
      <c r="N768"/>
      <c r="O768" s="25">
        <v>-5.65</v>
      </c>
      <c r="P768" s="25">
        <v>-9.08</v>
      </c>
      <c r="S768" s="23" t="str">
        <f t="shared" si="36"/>
        <v/>
      </c>
      <c r="T768" s="23">
        <f t="shared" si="34"/>
        <v>0</v>
      </c>
    </row>
    <row r="769" spans="1:20" ht="17.399999999999999">
      <c r="A769" s="23" t="str">
        <f t="shared" si="35"/>
        <v/>
      </c>
      <c r="B769" s="24" t="s">
        <v>1288</v>
      </c>
      <c r="C769" s="12" t="s">
        <v>1289</v>
      </c>
      <c r="D769" s="25" t="s">
        <v>37</v>
      </c>
      <c r="E769" s="26">
        <v>22.57</v>
      </c>
      <c r="F769" s="25"/>
      <c r="G769" s="27"/>
      <c r="H769" s="27"/>
      <c r="I769" s="27"/>
      <c r="J769" s="27"/>
      <c r="K769" s="25" t="s">
        <v>4076</v>
      </c>
      <c r="L769" s="26"/>
      <c r="M769"/>
      <c r="N769"/>
      <c r="O769" s="25">
        <v>-8.76</v>
      </c>
      <c r="P769" s="25">
        <v>-25.47</v>
      </c>
      <c r="S769" s="23" t="str">
        <f t="shared" si="36"/>
        <v/>
      </c>
      <c r="T769" s="23">
        <f t="shared" si="34"/>
        <v>0</v>
      </c>
    </row>
    <row r="770" spans="1:20" ht="17.399999999999999">
      <c r="A770" s="23" t="str">
        <f t="shared" si="35"/>
        <v/>
      </c>
      <c r="B770" s="24" t="s">
        <v>1290</v>
      </c>
      <c r="C770" s="12" t="s">
        <v>3734</v>
      </c>
      <c r="D770" s="25" t="s">
        <v>9</v>
      </c>
      <c r="E770" s="26">
        <v>820.09</v>
      </c>
      <c r="F770" s="26">
        <v>1</v>
      </c>
      <c r="G770" s="27"/>
      <c r="H770" s="27"/>
      <c r="I770" s="27"/>
      <c r="J770" s="27"/>
      <c r="K770" s="25" t="s">
        <v>4085</v>
      </c>
      <c r="L770" s="25"/>
      <c r="M770"/>
      <c r="N770"/>
      <c r="O770" s="25">
        <v>0.4</v>
      </c>
      <c r="P770" s="25">
        <v>-15.46</v>
      </c>
      <c r="S770" s="23" t="str">
        <f t="shared" si="36"/>
        <v/>
      </c>
      <c r="T770" s="23">
        <f t="shared" si="34"/>
        <v>0</v>
      </c>
    </row>
    <row r="771" spans="1:20" ht="17.399999999999999">
      <c r="A771" s="23" t="str">
        <f t="shared" si="35"/>
        <v/>
      </c>
      <c r="B771" s="24" t="s">
        <v>1291</v>
      </c>
      <c r="C771" s="12" t="s">
        <v>2922</v>
      </c>
      <c r="D771" s="25" t="s">
        <v>37</v>
      </c>
      <c r="E771" s="26">
        <v>968.67</v>
      </c>
      <c r="F771" s="25">
        <v>2</v>
      </c>
      <c r="G771" s="27">
        <v>6.2</v>
      </c>
      <c r="H771" s="27">
        <v>6.2</v>
      </c>
      <c r="I771" s="27"/>
      <c r="J771" s="27"/>
      <c r="K771" s="25" t="s">
        <v>4091</v>
      </c>
      <c r="L771" s="25"/>
      <c r="M771"/>
      <c r="N771"/>
      <c r="O771" s="25">
        <v>-25.73</v>
      </c>
      <c r="P771" s="25">
        <v>-8.9600000000000009</v>
      </c>
      <c r="S771" s="23" t="str">
        <f t="shared" si="36"/>
        <v/>
      </c>
      <c r="T771" s="23">
        <f t="shared" si="34"/>
        <v>0</v>
      </c>
    </row>
    <row r="772" spans="1:20" ht="17.399999999999999">
      <c r="A772" s="23" t="str">
        <f t="shared" si="35"/>
        <v/>
      </c>
      <c r="B772" s="24" t="s">
        <v>1292</v>
      </c>
      <c r="C772" s="12" t="s">
        <v>4959</v>
      </c>
      <c r="D772" s="25" t="s">
        <v>37</v>
      </c>
      <c r="E772" s="26">
        <v>184.59</v>
      </c>
      <c r="F772" s="25"/>
      <c r="G772" s="27"/>
      <c r="H772" s="27"/>
      <c r="I772" s="27"/>
      <c r="J772" s="27"/>
      <c r="K772" s="25" t="s">
        <v>4088</v>
      </c>
      <c r="L772" s="26"/>
      <c r="M772"/>
      <c r="N772"/>
      <c r="O772" s="25">
        <v>-5.18</v>
      </c>
      <c r="P772" s="25">
        <v>-22.49</v>
      </c>
      <c r="S772" s="23" t="str">
        <f t="shared" si="36"/>
        <v/>
      </c>
      <c r="T772" s="23">
        <f t="shared" si="34"/>
        <v>0</v>
      </c>
    </row>
    <row r="773" spans="1:20" ht="17.399999999999999">
      <c r="A773" s="23">
        <f t="shared" si="35"/>
        <v>80</v>
      </c>
      <c r="B773" s="24" t="s">
        <v>1293</v>
      </c>
      <c r="C773" s="12" t="s">
        <v>5222</v>
      </c>
      <c r="D773" s="25" t="s">
        <v>9</v>
      </c>
      <c r="E773" s="26">
        <v>5504.5</v>
      </c>
      <c r="F773" s="26">
        <v>19</v>
      </c>
      <c r="G773" s="27">
        <v>120.39</v>
      </c>
      <c r="H773" s="27">
        <v>119.92</v>
      </c>
      <c r="I773" s="27">
        <v>136.59</v>
      </c>
      <c r="J773" s="27">
        <v>143.05000000000001</v>
      </c>
      <c r="K773" s="25" t="s">
        <v>4120</v>
      </c>
      <c r="L773" s="25"/>
      <c r="M773"/>
      <c r="N773"/>
      <c r="O773" s="25">
        <v>-13.54</v>
      </c>
      <c r="P773" s="25">
        <v>11.33</v>
      </c>
      <c r="S773" s="23">
        <f t="shared" si="36"/>
        <v>5504.5077300000003</v>
      </c>
      <c r="T773" s="23">
        <f t="shared" si="34"/>
        <v>0</v>
      </c>
    </row>
    <row r="774" spans="1:20" ht="17.399999999999999">
      <c r="A774" s="23" t="str">
        <f t="shared" si="35"/>
        <v/>
      </c>
      <c r="B774" s="24" t="s">
        <v>1295</v>
      </c>
      <c r="C774" s="12" t="s">
        <v>1296</v>
      </c>
      <c r="D774" s="25" t="s">
        <v>9</v>
      </c>
      <c r="E774" s="26">
        <v>88.33</v>
      </c>
      <c r="F774" s="25"/>
      <c r="G774" s="27"/>
      <c r="H774" s="27"/>
      <c r="I774" s="27"/>
      <c r="J774" s="27"/>
      <c r="K774" s="25" t="s">
        <v>4080</v>
      </c>
      <c r="L774" s="26"/>
      <c r="M774"/>
      <c r="N774"/>
      <c r="O774" s="25">
        <v>-7.68</v>
      </c>
      <c r="P774" s="25">
        <v>-27.01</v>
      </c>
      <c r="S774" s="23" t="str">
        <f t="shared" si="36"/>
        <v/>
      </c>
      <c r="T774" s="23">
        <f t="shared" si="34"/>
        <v>0</v>
      </c>
    </row>
    <row r="775" spans="1:20" ht="17.399999999999999">
      <c r="A775" s="23" t="str">
        <f t="shared" si="35"/>
        <v/>
      </c>
      <c r="B775" s="24" t="s">
        <v>1297</v>
      </c>
      <c r="C775" s="12" t="s">
        <v>3852</v>
      </c>
      <c r="D775" s="25" t="s">
        <v>37</v>
      </c>
      <c r="E775" s="26">
        <v>375.59</v>
      </c>
      <c r="F775" s="25">
        <v>2</v>
      </c>
      <c r="G775" s="27">
        <v>11.33</v>
      </c>
      <c r="H775" s="27">
        <v>11.33</v>
      </c>
      <c r="I775" s="27"/>
      <c r="J775" s="27"/>
      <c r="K775" s="25" t="s">
        <v>4078</v>
      </c>
      <c r="L775" s="25"/>
      <c r="M775"/>
      <c r="N775"/>
      <c r="O775" s="25">
        <v>-11.8</v>
      </c>
      <c r="P775" s="25">
        <v>-25.09</v>
      </c>
      <c r="S775" s="23" t="str">
        <f t="shared" si="36"/>
        <v/>
      </c>
      <c r="T775" s="23">
        <f t="shared" si="34"/>
        <v>0</v>
      </c>
    </row>
    <row r="776" spans="1:20" ht="17.399999999999999">
      <c r="A776" s="23" t="str">
        <f t="shared" si="35"/>
        <v/>
      </c>
      <c r="B776" s="24" t="s">
        <v>1298</v>
      </c>
      <c r="C776" s="12" t="s">
        <v>2739</v>
      </c>
      <c r="D776" s="25" t="s">
        <v>37</v>
      </c>
      <c r="E776" s="26">
        <v>63.7</v>
      </c>
      <c r="F776" s="25"/>
      <c r="G776" s="27"/>
      <c r="H776" s="27"/>
      <c r="I776" s="27"/>
      <c r="J776" s="27"/>
      <c r="K776" s="25" t="s">
        <v>4093</v>
      </c>
      <c r="L776" s="25"/>
      <c r="M776"/>
      <c r="N776"/>
      <c r="O776" s="25">
        <v>-49.04</v>
      </c>
      <c r="P776" s="25">
        <v>-31.58</v>
      </c>
      <c r="S776" s="23" t="str">
        <f t="shared" si="36"/>
        <v/>
      </c>
      <c r="T776" s="23">
        <f t="shared" si="34"/>
        <v>0</v>
      </c>
    </row>
    <row r="777" spans="1:20" ht="17.399999999999999">
      <c r="A777" s="23" t="str">
        <f t="shared" si="35"/>
        <v/>
      </c>
      <c r="B777" s="24" t="s">
        <v>1299</v>
      </c>
      <c r="C777" s="12" t="s">
        <v>1300</v>
      </c>
      <c r="D777" s="25" t="s">
        <v>37</v>
      </c>
      <c r="E777" s="26">
        <v>74.41</v>
      </c>
      <c r="F777" s="26"/>
      <c r="G777" s="27"/>
      <c r="H777" s="27"/>
      <c r="I777" s="27"/>
      <c r="J777" s="27"/>
      <c r="K777" s="25" t="s">
        <v>4084</v>
      </c>
      <c r="L777" s="25"/>
      <c r="M777"/>
      <c r="N777"/>
      <c r="O777" s="25">
        <v>-4.01</v>
      </c>
      <c r="P777" s="25">
        <v>-11.13</v>
      </c>
      <c r="S777" s="23" t="str">
        <f t="shared" si="36"/>
        <v/>
      </c>
      <c r="T777" s="23">
        <f t="shared" si="34"/>
        <v>0</v>
      </c>
    </row>
    <row r="778" spans="1:20" ht="17.399999999999999">
      <c r="A778" s="23" t="str">
        <f t="shared" si="35"/>
        <v/>
      </c>
      <c r="B778" s="24" t="s">
        <v>1301</v>
      </c>
      <c r="C778" s="12" t="s">
        <v>4962</v>
      </c>
      <c r="D778" s="25" t="s">
        <v>37</v>
      </c>
      <c r="E778" s="26">
        <v>57.59</v>
      </c>
      <c r="F778" s="25"/>
      <c r="G778" s="27"/>
      <c r="H778" s="27"/>
      <c r="I778" s="27"/>
      <c r="J778" s="27"/>
      <c r="K778" s="25" t="s">
        <v>4084</v>
      </c>
      <c r="L778" s="25"/>
      <c r="M778"/>
      <c r="N778"/>
      <c r="O778" s="25">
        <v>-0.97</v>
      </c>
      <c r="P778" s="25">
        <v>-16.37</v>
      </c>
      <c r="S778" s="23" t="str">
        <f t="shared" si="36"/>
        <v/>
      </c>
      <c r="T778" s="23">
        <f t="shared" si="34"/>
        <v>0</v>
      </c>
    </row>
    <row r="779" spans="1:20" ht="17.399999999999999">
      <c r="A779" s="23" t="str">
        <f t="shared" si="35"/>
        <v/>
      </c>
      <c r="B779" s="24" t="s">
        <v>1302</v>
      </c>
      <c r="C779" s="12" t="s">
        <v>1303</v>
      </c>
      <c r="D779" s="25" t="s">
        <v>37</v>
      </c>
      <c r="E779" s="26">
        <v>125.69</v>
      </c>
      <c r="F779" s="25"/>
      <c r="G779" s="27"/>
      <c r="H779" s="27"/>
      <c r="I779" s="27"/>
      <c r="J779" s="27"/>
      <c r="K779" s="25" t="s">
        <v>4117</v>
      </c>
      <c r="L779" s="25"/>
      <c r="M779"/>
      <c r="N779"/>
      <c r="O779" s="25">
        <v>0</v>
      </c>
      <c r="P779" s="25">
        <v>0</v>
      </c>
      <c r="S779" s="23" t="str">
        <f t="shared" si="36"/>
        <v/>
      </c>
      <c r="T779" s="23">
        <f t="shared" si="34"/>
        <v>0</v>
      </c>
    </row>
    <row r="780" spans="1:20" ht="17.399999999999999">
      <c r="A780" s="23" t="str">
        <f t="shared" si="35"/>
        <v/>
      </c>
      <c r="B780" s="24" t="s">
        <v>1304</v>
      </c>
      <c r="C780" s="12" t="s">
        <v>2795</v>
      </c>
      <c r="D780" s="25" t="s">
        <v>37</v>
      </c>
      <c r="E780" s="26">
        <v>237.46</v>
      </c>
      <c r="F780" s="25"/>
      <c r="G780" s="27"/>
      <c r="H780" s="27"/>
      <c r="I780" s="27"/>
      <c r="J780" s="27"/>
      <c r="K780" s="25" t="s">
        <v>4091</v>
      </c>
      <c r="L780" s="25"/>
      <c r="M780"/>
      <c r="N780"/>
      <c r="O780" s="25">
        <v>-10.81</v>
      </c>
      <c r="P780" s="25">
        <v>76.27</v>
      </c>
      <c r="S780" s="23" t="str">
        <f t="shared" si="36"/>
        <v/>
      </c>
      <c r="T780" s="23">
        <f t="shared" si="34"/>
        <v>0</v>
      </c>
    </row>
    <row r="781" spans="1:20" ht="17.399999999999999">
      <c r="A781" s="23" t="str">
        <f t="shared" si="35"/>
        <v/>
      </c>
      <c r="B781" s="24" t="s">
        <v>1306</v>
      </c>
      <c r="C781" s="12" t="s">
        <v>1307</v>
      </c>
      <c r="D781" s="25" t="s">
        <v>37</v>
      </c>
      <c r="E781" s="26">
        <v>268.91000000000003</v>
      </c>
      <c r="F781" s="25">
        <v>2</v>
      </c>
      <c r="G781" s="27">
        <v>19.2</v>
      </c>
      <c r="H781" s="27">
        <v>19.2</v>
      </c>
      <c r="I781" s="27">
        <v>19.2</v>
      </c>
      <c r="J781" s="27">
        <v>19.2</v>
      </c>
      <c r="K781" s="25" t="s">
        <v>4110</v>
      </c>
      <c r="L781" s="26"/>
      <c r="M781"/>
      <c r="N781"/>
      <c r="O781" s="25">
        <v>12.14</v>
      </c>
      <c r="P781" s="25">
        <v>18.670000000000002</v>
      </c>
      <c r="S781" s="23" t="str">
        <f t="shared" si="36"/>
        <v/>
      </c>
      <c r="T781" s="23">
        <f t="shared" si="34"/>
        <v>0</v>
      </c>
    </row>
    <row r="782" spans="1:20" ht="17.399999999999999">
      <c r="A782" s="23" t="str">
        <f t="shared" si="35"/>
        <v/>
      </c>
      <c r="B782" s="24" t="s">
        <v>1308</v>
      </c>
      <c r="C782" s="12" t="s">
        <v>1309</v>
      </c>
      <c r="D782" s="25" t="s">
        <v>37</v>
      </c>
      <c r="E782" s="26">
        <v>573.72</v>
      </c>
      <c r="F782" s="25">
        <v>1</v>
      </c>
      <c r="G782" s="27">
        <v>10.9</v>
      </c>
      <c r="H782" s="27">
        <v>10.9</v>
      </c>
      <c r="I782" s="27"/>
      <c r="J782" s="27"/>
      <c r="K782" s="25" t="s">
        <v>4091</v>
      </c>
      <c r="L782" s="26"/>
      <c r="M782"/>
      <c r="N782"/>
      <c r="O782" s="25">
        <v>-14.38</v>
      </c>
      <c r="P782" s="25">
        <v>-32.049999999999997</v>
      </c>
      <c r="S782" s="23" t="str">
        <f t="shared" si="36"/>
        <v/>
      </c>
      <c r="T782" s="23">
        <f t="shared" ref="T782:T845" si="37">IF(AND(G782&lt;H782,I782&lt;J782,H782&lt;J782),1,IF(AND(G782&gt;H782,I782&gt;J782,H782&gt;J782),-1,0))</f>
        <v>0</v>
      </c>
    </row>
    <row r="783" spans="1:20" ht="17.399999999999999">
      <c r="A783" s="23" t="str">
        <f t="shared" ref="A783:A846" si="38">IF(ISERROR(RANK(S783,$S$14:$S$3000,)),"",RANK(S783,$S$14:$S$3000,))</f>
        <v/>
      </c>
      <c r="B783" s="24" t="s">
        <v>1310</v>
      </c>
      <c r="C783" s="12" t="s">
        <v>3735</v>
      </c>
      <c r="D783" s="25" t="s">
        <v>37</v>
      </c>
      <c r="E783" s="26">
        <v>797.6</v>
      </c>
      <c r="F783" s="25"/>
      <c r="G783" s="27"/>
      <c r="H783" s="27"/>
      <c r="I783" s="27"/>
      <c r="J783" s="27"/>
      <c r="K783" s="25" t="s">
        <v>4097</v>
      </c>
      <c r="L783" s="26"/>
      <c r="M783"/>
      <c r="N783"/>
      <c r="O783" s="25">
        <v>-19.21</v>
      </c>
      <c r="P783" s="25">
        <v>-20.61</v>
      </c>
      <c r="S783" s="23" t="str">
        <f t="shared" ref="S783:S846" si="39">IF(OR(F783&lt;=$F$8,ISBLANK(G783),ISBLANK(H783),ISBLANK(J783),ISBLANK(I783)),"",E783+ROW()/100000)</f>
        <v/>
      </c>
      <c r="T783" s="23">
        <f t="shared" si="37"/>
        <v>0</v>
      </c>
    </row>
    <row r="784" spans="1:20" ht="17.399999999999999">
      <c r="A784" s="23" t="str">
        <f t="shared" si="38"/>
        <v/>
      </c>
      <c r="B784" s="24" t="s">
        <v>1312</v>
      </c>
      <c r="C784" s="12" t="s">
        <v>1313</v>
      </c>
      <c r="D784" s="25" t="s">
        <v>37</v>
      </c>
      <c r="E784" s="26">
        <v>324.98</v>
      </c>
      <c r="F784" s="25">
        <v>1</v>
      </c>
      <c r="G784" s="27"/>
      <c r="H784" s="27"/>
      <c r="I784" s="27"/>
      <c r="J784" s="27"/>
      <c r="K784" s="25" t="s">
        <v>4088</v>
      </c>
      <c r="L784" s="25"/>
      <c r="M784"/>
      <c r="N784"/>
      <c r="O784" s="25">
        <v>3.8</v>
      </c>
      <c r="P784" s="25">
        <v>-11.99</v>
      </c>
      <c r="S784" s="23" t="str">
        <f t="shared" si="39"/>
        <v/>
      </c>
      <c r="T784" s="23">
        <f t="shared" si="37"/>
        <v>0</v>
      </c>
    </row>
    <row r="785" spans="1:20" ht="17.399999999999999">
      <c r="A785" s="23" t="str">
        <f t="shared" si="38"/>
        <v/>
      </c>
      <c r="B785" s="24" t="s">
        <v>1314</v>
      </c>
      <c r="C785" s="12" t="s">
        <v>1315</v>
      </c>
      <c r="D785" s="25" t="s">
        <v>37</v>
      </c>
      <c r="E785" s="26">
        <v>11248.43</v>
      </c>
      <c r="F785" s="25">
        <v>2</v>
      </c>
      <c r="G785" s="27">
        <v>27.6</v>
      </c>
      <c r="H785" s="27">
        <v>25.45</v>
      </c>
      <c r="I785" s="27"/>
      <c r="J785" s="27">
        <v>21.3</v>
      </c>
      <c r="K785" s="25" t="s">
        <v>4091</v>
      </c>
      <c r="L785" s="25"/>
      <c r="M785"/>
      <c r="N785"/>
      <c r="O785" s="25">
        <v>30.46</v>
      </c>
      <c r="P785" s="25">
        <v>271.74</v>
      </c>
      <c r="S785" s="23" t="str">
        <f t="shared" si="39"/>
        <v/>
      </c>
      <c r="T785" s="23">
        <f t="shared" si="37"/>
        <v>0</v>
      </c>
    </row>
    <row r="786" spans="1:20" ht="17.399999999999999">
      <c r="A786" s="23" t="str">
        <f t="shared" si="38"/>
        <v/>
      </c>
      <c r="B786" s="24" t="s">
        <v>3129</v>
      </c>
      <c r="C786" s="12" t="s">
        <v>3243</v>
      </c>
      <c r="D786" s="25" t="s">
        <v>37</v>
      </c>
      <c r="E786" s="26">
        <v>112</v>
      </c>
      <c r="F786" s="26">
        <v>1</v>
      </c>
      <c r="G786" s="27">
        <v>9.2799999999999994</v>
      </c>
      <c r="H786" s="27">
        <v>9.2799999999999994</v>
      </c>
      <c r="I786" s="27">
        <v>9.2799999999999994</v>
      </c>
      <c r="J786" s="27"/>
      <c r="K786" s="25" t="s">
        <v>4097</v>
      </c>
      <c r="L786" s="26"/>
      <c r="M786"/>
      <c r="N786"/>
      <c r="O786" s="25">
        <v>-36.65</v>
      </c>
      <c r="P786" s="25">
        <v>-24.05</v>
      </c>
      <c r="S786" s="23" t="str">
        <f t="shared" si="39"/>
        <v/>
      </c>
      <c r="T786" s="23">
        <f t="shared" si="37"/>
        <v>0</v>
      </c>
    </row>
    <row r="787" spans="1:20" ht="17.399999999999999">
      <c r="A787" s="23" t="str">
        <f t="shared" si="38"/>
        <v/>
      </c>
      <c r="B787" s="24" t="s">
        <v>1316</v>
      </c>
      <c r="C787" s="12" t="s">
        <v>1317</v>
      </c>
      <c r="D787" s="25" t="s">
        <v>37</v>
      </c>
      <c r="E787" s="26">
        <v>115.2</v>
      </c>
      <c r="F787" s="26"/>
      <c r="G787" s="27"/>
      <c r="H787" s="27"/>
      <c r="I787" s="27"/>
      <c r="J787" s="27"/>
      <c r="K787" s="25" t="s">
        <v>4101</v>
      </c>
      <c r="L787" s="26"/>
      <c r="M787"/>
      <c r="N787"/>
      <c r="O787" s="25">
        <v>-6.49</v>
      </c>
      <c r="P787" s="25">
        <v>-34.1</v>
      </c>
      <c r="S787" s="23" t="str">
        <f t="shared" si="39"/>
        <v/>
      </c>
      <c r="T787" s="23">
        <f t="shared" si="37"/>
        <v>0</v>
      </c>
    </row>
    <row r="788" spans="1:20" ht="17.399999999999999">
      <c r="A788" s="23" t="str">
        <f t="shared" si="38"/>
        <v/>
      </c>
      <c r="B788" s="24" t="s">
        <v>1318</v>
      </c>
      <c r="C788" s="12" t="s">
        <v>1319</v>
      </c>
      <c r="D788" s="25" t="s">
        <v>37</v>
      </c>
      <c r="E788" s="26">
        <v>42.23</v>
      </c>
      <c r="F788" s="26"/>
      <c r="G788" s="27"/>
      <c r="H788" s="27"/>
      <c r="I788" s="27"/>
      <c r="J788" s="27"/>
      <c r="K788" s="25" t="s">
        <v>4083</v>
      </c>
      <c r="L788" s="26"/>
      <c r="M788"/>
      <c r="N788"/>
      <c r="O788" s="25">
        <v>-16.649999999999999</v>
      </c>
      <c r="P788" s="25">
        <v>-46.63</v>
      </c>
      <c r="S788" s="23" t="str">
        <f t="shared" si="39"/>
        <v/>
      </c>
      <c r="T788" s="23">
        <f t="shared" si="37"/>
        <v>0</v>
      </c>
    </row>
    <row r="789" spans="1:20" ht="17.399999999999999">
      <c r="A789" s="23" t="str">
        <f t="shared" si="38"/>
        <v/>
      </c>
      <c r="B789" s="24" t="s">
        <v>1320</v>
      </c>
      <c r="C789" s="12" t="s">
        <v>2897</v>
      </c>
      <c r="D789" s="25" t="s">
        <v>9</v>
      </c>
      <c r="E789" s="26">
        <v>219.96</v>
      </c>
      <c r="F789" s="25"/>
      <c r="G789" s="27"/>
      <c r="H789" s="27"/>
      <c r="I789" s="27"/>
      <c r="J789" s="27"/>
      <c r="K789" s="25" t="s">
        <v>4103</v>
      </c>
      <c r="L789" s="26"/>
      <c r="M789"/>
      <c r="N789"/>
      <c r="O789" s="25">
        <v>-8.7200000000000006</v>
      </c>
      <c r="P789" s="25">
        <v>-33.81</v>
      </c>
      <c r="S789" s="23" t="str">
        <f t="shared" si="39"/>
        <v/>
      </c>
      <c r="T789" s="23">
        <f t="shared" si="37"/>
        <v>0</v>
      </c>
    </row>
    <row r="790" spans="1:20" ht="17.399999999999999">
      <c r="A790" s="23" t="str">
        <f t="shared" si="38"/>
        <v/>
      </c>
      <c r="B790" s="24" t="s">
        <v>1321</v>
      </c>
      <c r="C790" s="12" t="s">
        <v>1322</v>
      </c>
      <c r="D790" s="25" t="s">
        <v>37</v>
      </c>
      <c r="E790" s="26">
        <v>44.98</v>
      </c>
      <c r="F790" s="25"/>
      <c r="G790" s="27"/>
      <c r="H790" s="27"/>
      <c r="I790" s="27"/>
      <c r="J790" s="27"/>
      <c r="K790" s="25" t="s">
        <v>4096</v>
      </c>
      <c r="L790" s="25"/>
      <c r="M790"/>
      <c r="N790"/>
      <c r="O790" s="25">
        <v>-7.99</v>
      </c>
      <c r="P790" s="25">
        <v>-25.18</v>
      </c>
      <c r="S790" s="23" t="str">
        <f t="shared" si="39"/>
        <v/>
      </c>
      <c r="T790" s="23">
        <f t="shared" si="37"/>
        <v>0</v>
      </c>
    </row>
    <row r="791" spans="1:20" ht="17.399999999999999">
      <c r="A791" s="23" t="str">
        <f t="shared" si="38"/>
        <v/>
      </c>
      <c r="B791" s="24" t="s">
        <v>1323</v>
      </c>
      <c r="C791" s="12" t="s">
        <v>1324</v>
      </c>
      <c r="D791" s="25" t="s">
        <v>37</v>
      </c>
      <c r="E791" s="26">
        <v>170.35</v>
      </c>
      <c r="F791" s="26"/>
      <c r="G791" s="27"/>
      <c r="H791" s="27"/>
      <c r="I791" s="27"/>
      <c r="J791" s="27"/>
      <c r="K791" s="25" t="s">
        <v>4086</v>
      </c>
      <c r="L791" s="26"/>
      <c r="M791"/>
      <c r="N791"/>
      <c r="O791" s="25">
        <v>24.72</v>
      </c>
      <c r="P791" s="25">
        <v>11.44</v>
      </c>
      <c r="S791" s="23" t="str">
        <f t="shared" si="39"/>
        <v/>
      </c>
      <c r="T791" s="23">
        <f t="shared" si="37"/>
        <v>0</v>
      </c>
    </row>
    <row r="792" spans="1:20" ht="17.399999999999999">
      <c r="A792" s="23" t="str">
        <f t="shared" si="38"/>
        <v/>
      </c>
      <c r="B792" s="24" t="s">
        <v>1325</v>
      </c>
      <c r="C792" s="12" t="s">
        <v>1326</v>
      </c>
      <c r="D792" s="25" t="s">
        <v>37</v>
      </c>
      <c r="E792" s="26">
        <v>26.31</v>
      </c>
      <c r="F792" s="25"/>
      <c r="G792" s="27"/>
      <c r="H792" s="27"/>
      <c r="I792" s="27"/>
      <c r="J792" s="27"/>
      <c r="K792" s="25" t="s">
        <v>4087</v>
      </c>
      <c r="L792" s="26"/>
      <c r="M792"/>
      <c r="N792"/>
      <c r="O792" s="25">
        <v>-22.69</v>
      </c>
      <c r="P792" s="25">
        <v>-40.31</v>
      </c>
      <c r="S792" s="23" t="str">
        <f t="shared" si="39"/>
        <v/>
      </c>
      <c r="T792" s="23">
        <f t="shared" si="37"/>
        <v>0</v>
      </c>
    </row>
    <row r="793" spans="1:20" ht="17.399999999999999">
      <c r="A793" s="23" t="str">
        <f t="shared" si="38"/>
        <v/>
      </c>
      <c r="B793" s="24" t="s">
        <v>1327</v>
      </c>
      <c r="C793" s="12" t="s">
        <v>4200</v>
      </c>
      <c r="D793" s="25" t="s">
        <v>37</v>
      </c>
      <c r="E793" s="26">
        <v>17.78</v>
      </c>
      <c r="F793" s="26"/>
      <c r="G793" s="27"/>
      <c r="H793" s="27"/>
      <c r="I793" s="27"/>
      <c r="J793" s="27"/>
      <c r="K793" s="25" t="s">
        <v>4096</v>
      </c>
      <c r="L793" s="26"/>
      <c r="M793"/>
      <c r="N793"/>
      <c r="O793" s="25">
        <v>-24.5</v>
      </c>
      <c r="P793" s="25">
        <v>-31.31</v>
      </c>
      <c r="S793" s="23" t="str">
        <f t="shared" si="39"/>
        <v/>
      </c>
      <c r="T793" s="23">
        <f t="shared" si="37"/>
        <v>0</v>
      </c>
    </row>
    <row r="794" spans="1:20" ht="17.399999999999999">
      <c r="A794" s="23" t="str">
        <f t="shared" si="38"/>
        <v/>
      </c>
      <c r="B794" s="24" t="s">
        <v>1328</v>
      </c>
      <c r="C794" s="12" t="s">
        <v>1329</v>
      </c>
      <c r="D794" s="25" t="s">
        <v>37</v>
      </c>
      <c r="E794" s="26">
        <v>54.44</v>
      </c>
      <c r="F794" s="26">
        <v>1</v>
      </c>
      <c r="G794" s="27">
        <v>2</v>
      </c>
      <c r="H794" s="27">
        <v>2</v>
      </c>
      <c r="I794" s="27"/>
      <c r="J794" s="27"/>
      <c r="K794" s="25" t="s">
        <v>4086</v>
      </c>
      <c r="L794" s="25"/>
      <c r="M794"/>
      <c r="N794"/>
      <c r="O794" s="25">
        <v>-21.09</v>
      </c>
      <c r="P794" s="25">
        <v>-9.18</v>
      </c>
      <c r="S794" s="23" t="str">
        <f t="shared" si="39"/>
        <v/>
      </c>
      <c r="T794" s="23">
        <f t="shared" si="37"/>
        <v>0</v>
      </c>
    </row>
    <row r="795" spans="1:20" ht="17.399999999999999">
      <c r="A795" s="23" t="str">
        <f t="shared" si="38"/>
        <v/>
      </c>
      <c r="B795" s="24" t="s">
        <v>1330</v>
      </c>
      <c r="C795" s="12" t="s">
        <v>1331</v>
      </c>
      <c r="D795" s="25" t="s">
        <v>37</v>
      </c>
      <c r="E795" s="26">
        <v>558.91</v>
      </c>
      <c r="F795" s="25"/>
      <c r="G795" s="27"/>
      <c r="H795" s="27"/>
      <c r="I795" s="27"/>
      <c r="J795" s="27"/>
      <c r="K795" s="25" t="s">
        <v>4117</v>
      </c>
      <c r="L795" s="25"/>
      <c r="M795"/>
      <c r="N795"/>
      <c r="O795" s="25">
        <v>-22.34</v>
      </c>
      <c r="P795" s="25">
        <v>28.76</v>
      </c>
      <c r="S795" s="23" t="str">
        <f t="shared" si="39"/>
        <v/>
      </c>
      <c r="T795" s="23">
        <f t="shared" si="37"/>
        <v>0</v>
      </c>
    </row>
    <row r="796" spans="1:20" ht="17.399999999999999">
      <c r="A796" s="23" t="str">
        <f t="shared" si="38"/>
        <v/>
      </c>
      <c r="B796" s="24" t="s">
        <v>1332</v>
      </c>
      <c r="C796" s="12" t="s">
        <v>3489</v>
      </c>
      <c r="D796" s="25" t="s">
        <v>9</v>
      </c>
      <c r="E796" s="26">
        <v>133.13</v>
      </c>
      <c r="F796" s="25">
        <v>3</v>
      </c>
      <c r="G796" s="27">
        <v>9.6999999999999993</v>
      </c>
      <c r="H796" s="27">
        <v>9.6999999999999993</v>
      </c>
      <c r="I796" s="27"/>
      <c r="J796" s="27"/>
      <c r="K796" s="25" t="s">
        <v>4103</v>
      </c>
      <c r="L796" s="25"/>
      <c r="M796"/>
      <c r="N796"/>
      <c r="O796" s="25">
        <v>-39.9</v>
      </c>
      <c r="P796" s="25">
        <v>-24.27</v>
      </c>
      <c r="S796" s="23" t="str">
        <f t="shared" si="39"/>
        <v/>
      </c>
      <c r="T796" s="23">
        <f t="shared" si="37"/>
        <v>0</v>
      </c>
    </row>
    <row r="797" spans="1:20" ht="17.399999999999999">
      <c r="A797" s="23" t="str">
        <f t="shared" si="38"/>
        <v/>
      </c>
      <c r="B797" s="24" t="s">
        <v>1333</v>
      </c>
      <c r="C797" s="12" t="s">
        <v>1334</v>
      </c>
      <c r="D797" s="25" t="s">
        <v>9</v>
      </c>
      <c r="E797" s="26">
        <v>331.78</v>
      </c>
      <c r="F797" s="26"/>
      <c r="G797" s="27"/>
      <c r="H797" s="27"/>
      <c r="I797" s="27"/>
      <c r="J797" s="27"/>
      <c r="K797" s="25" t="s">
        <v>4106</v>
      </c>
      <c r="L797" s="25"/>
      <c r="M797"/>
      <c r="N797"/>
      <c r="O797" s="25">
        <v>28.89</v>
      </c>
      <c r="P797" s="25">
        <v>18.53</v>
      </c>
      <c r="S797" s="23" t="str">
        <f t="shared" si="39"/>
        <v/>
      </c>
      <c r="T797" s="23">
        <f t="shared" si="37"/>
        <v>0</v>
      </c>
    </row>
    <row r="798" spans="1:20" ht="17.399999999999999">
      <c r="A798" s="23" t="str">
        <f t="shared" si="38"/>
        <v/>
      </c>
      <c r="B798" s="24" t="s">
        <v>1335</v>
      </c>
      <c r="C798" s="12" t="s">
        <v>1336</v>
      </c>
      <c r="D798" s="25" t="s">
        <v>37</v>
      </c>
      <c r="E798" s="26">
        <v>81.88</v>
      </c>
      <c r="F798" s="26"/>
      <c r="G798" s="27"/>
      <c r="H798" s="27"/>
      <c r="I798" s="27"/>
      <c r="J798" s="27"/>
      <c r="K798" s="25" t="s">
        <v>4090</v>
      </c>
      <c r="L798" s="25"/>
      <c r="M798"/>
      <c r="N798"/>
      <c r="O798" s="25">
        <v>-2.62</v>
      </c>
      <c r="P798" s="25">
        <v>14.69</v>
      </c>
      <c r="S798" s="23" t="str">
        <f t="shared" si="39"/>
        <v/>
      </c>
      <c r="T798" s="23">
        <f t="shared" si="37"/>
        <v>0</v>
      </c>
    </row>
    <row r="799" spans="1:20" ht="17.399999999999999">
      <c r="A799" s="23" t="str">
        <f t="shared" si="38"/>
        <v/>
      </c>
      <c r="B799" s="24" t="s">
        <v>1337</v>
      </c>
      <c r="C799" s="12" t="s">
        <v>1338</v>
      </c>
      <c r="D799" s="25" t="s">
        <v>37</v>
      </c>
      <c r="E799" s="26">
        <v>51.26</v>
      </c>
      <c r="F799" s="25"/>
      <c r="G799" s="27"/>
      <c r="H799" s="27"/>
      <c r="I799" s="27"/>
      <c r="J799" s="27"/>
      <c r="K799" s="25" t="s">
        <v>4107</v>
      </c>
      <c r="L799" s="25"/>
      <c r="M799"/>
      <c r="N799"/>
      <c r="O799" s="25">
        <v>11.58</v>
      </c>
      <c r="P799" s="25">
        <v>-23.29</v>
      </c>
      <c r="S799" s="23" t="str">
        <f t="shared" si="39"/>
        <v/>
      </c>
      <c r="T799" s="23">
        <f t="shared" si="37"/>
        <v>0</v>
      </c>
    </row>
    <row r="800" spans="1:20" ht="17.399999999999999">
      <c r="A800" s="23" t="str">
        <f t="shared" si="38"/>
        <v/>
      </c>
      <c r="B800" s="24" t="s">
        <v>1339</v>
      </c>
      <c r="C800" s="12" t="s">
        <v>1340</v>
      </c>
      <c r="D800" s="25" t="s">
        <v>37</v>
      </c>
      <c r="E800" s="26">
        <v>56.16</v>
      </c>
      <c r="F800" s="26"/>
      <c r="G800" s="27"/>
      <c r="H800" s="27"/>
      <c r="I800" s="27"/>
      <c r="J800" s="27"/>
      <c r="K800" s="25" t="s">
        <v>4115</v>
      </c>
      <c r="L800" s="26"/>
      <c r="M800"/>
      <c r="N800"/>
      <c r="O800" s="25">
        <v>5.05</v>
      </c>
      <c r="P800" s="25">
        <v>1.3</v>
      </c>
      <c r="S800" s="23" t="str">
        <f t="shared" si="39"/>
        <v/>
      </c>
      <c r="T800" s="23">
        <f t="shared" si="37"/>
        <v>0</v>
      </c>
    </row>
    <row r="801" spans="1:20" ht="17.399999999999999">
      <c r="A801" s="23" t="str">
        <f t="shared" si="38"/>
        <v/>
      </c>
      <c r="B801" s="24" t="s">
        <v>1341</v>
      </c>
      <c r="C801" s="12" t="s">
        <v>1342</v>
      </c>
      <c r="D801" s="25" t="s">
        <v>37</v>
      </c>
      <c r="E801" s="26">
        <v>38.92</v>
      </c>
      <c r="F801" s="25"/>
      <c r="G801" s="27"/>
      <c r="H801" s="27"/>
      <c r="I801" s="27"/>
      <c r="J801" s="27"/>
      <c r="K801" s="25" t="s">
        <v>4096</v>
      </c>
      <c r="L801" s="25"/>
      <c r="M801"/>
      <c r="N801"/>
      <c r="O801" s="25">
        <v>-24.39</v>
      </c>
      <c r="P801" s="25">
        <v>6.73</v>
      </c>
      <c r="S801" s="23" t="str">
        <f t="shared" si="39"/>
        <v/>
      </c>
      <c r="T801" s="23">
        <f t="shared" si="37"/>
        <v>0</v>
      </c>
    </row>
    <row r="802" spans="1:20" ht="17.399999999999999">
      <c r="A802" s="23" t="str">
        <f t="shared" si="38"/>
        <v/>
      </c>
      <c r="B802" s="24" t="s">
        <v>1343</v>
      </c>
      <c r="C802" s="12" t="s">
        <v>1344</v>
      </c>
      <c r="D802" s="25" t="s">
        <v>37</v>
      </c>
      <c r="E802" s="26">
        <v>40.74</v>
      </c>
      <c r="F802" s="25"/>
      <c r="G802" s="27"/>
      <c r="H802" s="27"/>
      <c r="I802" s="27"/>
      <c r="J802" s="27"/>
      <c r="K802" s="25" t="s">
        <v>4100</v>
      </c>
      <c r="L802" s="25"/>
      <c r="M802"/>
      <c r="N802"/>
      <c r="O802" s="25">
        <v>-20.65</v>
      </c>
      <c r="P802" s="25">
        <v>-29.92</v>
      </c>
      <c r="S802" s="23" t="str">
        <f t="shared" si="39"/>
        <v/>
      </c>
      <c r="T802" s="23">
        <f t="shared" si="37"/>
        <v>0</v>
      </c>
    </row>
    <row r="803" spans="1:20" ht="17.399999999999999">
      <c r="A803" s="23" t="str">
        <f t="shared" si="38"/>
        <v/>
      </c>
      <c r="B803" s="24" t="s">
        <v>1345</v>
      </c>
      <c r="C803" s="12" t="s">
        <v>1346</v>
      </c>
      <c r="D803" s="25" t="s">
        <v>37</v>
      </c>
      <c r="E803" s="26">
        <v>83.57</v>
      </c>
      <c r="F803" s="25"/>
      <c r="G803" s="27"/>
      <c r="H803" s="27"/>
      <c r="I803" s="27"/>
      <c r="J803" s="27"/>
      <c r="K803" s="25" t="s">
        <v>4085</v>
      </c>
      <c r="L803" s="25"/>
      <c r="M803"/>
      <c r="N803"/>
      <c r="O803" s="25">
        <v>-20.39</v>
      </c>
      <c r="P803" s="25">
        <v>-45.06</v>
      </c>
      <c r="S803" s="23" t="str">
        <f t="shared" si="39"/>
        <v/>
      </c>
      <c r="T803" s="23">
        <f t="shared" si="37"/>
        <v>0</v>
      </c>
    </row>
    <row r="804" spans="1:20" ht="17.399999999999999">
      <c r="A804" s="23" t="str">
        <f t="shared" si="38"/>
        <v/>
      </c>
      <c r="B804" s="24" t="s">
        <v>1347</v>
      </c>
      <c r="C804" s="12" t="s">
        <v>1348</v>
      </c>
      <c r="D804" s="25" t="s">
        <v>37</v>
      </c>
      <c r="E804" s="26">
        <v>133.35</v>
      </c>
      <c r="F804" s="26"/>
      <c r="G804" s="27"/>
      <c r="H804" s="27"/>
      <c r="I804" s="27"/>
      <c r="J804" s="27"/>
      <c r="K804" s="25" t="s">
        <v>4100</v>
      </c>
      <c r="L804" s="25"/>
      <c r="M804"/>
      <c r="N804"/>
      <c r="O804" s="25">
        <v>-1.36</v>
      </c>
      <c r="P804" s="25">
        <v>-24.68</v>
      </c>
      <c r="S804" s="23" t="str">
        <f t="shared" si="39"/>
        <v/>
      </c>
      <c r="T804" s="23">
        <f t="shared" si="37"/>
        <v>0</v>
      </c>
    </row>
    <row r="805" spans="1:20" ht="17.399999999999999">
      <c r="A805" s="23" t="str">
        <f t="shared" si="38"/>
        <v/>
      </c>
      <c r="B805" s="24" t="s">
        <v>1349</v>
      </c>
      <c r="C805" s="12" t="s">
        <v>1350</v>
      </c>
      <c r="D805" s="25" t="s">
        <v>37</v>
      </c>
      <c r="E805" s="26">
        <v>163.69999999999999</v>
      </c>
      <c r="F805" s="25"/>
      <c r="G805" s="27"/>
      <c r="H805" s="27"/>
      <c r="I805" s="27"/>
      <c r="J805" s="27"/>
      <c r="K805" s="25" t="s">
        <v>4081</v>
      </c>
      <c r="L805" s="25"/>
      <c r="M805"/>
      <c r="N805"/>
      <c r="O805" s="25">
        <v>0.82</v>
      </c>
      <c r="P805" s="25">
        <v>-6.05</v>
      </c>
      <c r="S805" s="23" t="str">
        <f t="shared" si="39"/>
        <v/>
      </c>
      <c r="T805" s="23">
        <f t="shared" si="37"/>
        <v>0</v>
      </c>
    </row>
    <row r="806" spans="1:20" ht="17.399999999999999">
      <c r="A806" s="23" t="str">
        <f t="shared" si="38"/>
        <v/>
      </c>
      <c r="B806" s="24" t="s">
        <v>1351</v>
      </c>
      <c r="C806" s="12" t="s">
        <v>1352</v>
      </c>
      <c r="D806" s="25" t="s">
        <v>37</v>
      </c>
      <c r="E806" s="26">
        <v>68.239999999999995</v>
      </c>
      <c r="F806" s="25"/>
      <c r="G806" s="27"/>
      <c r="H806" s="27"/>
      <c r="I806" s="27"/>
      <c r="J806" s="27"/>
      <c r="K806" s="25" t="s">
        <v>4089</v>
      </c>
      <c r="L806" s="25"/>
      <c r="M806"/>
      <c r="N806"/>
      <c r="O806" s="25">
        <v>-11.33</v>
      </c>
      <c r="P806" s="25">
        <v>-37.64</v>
      </c>
      <c r="S806" s="23" t="str">
        <f t="shared" si="39"/>
        <v/>
      </c>
      <c r="T806" s="23">
        <f t="shared" si="37"/>
        <v>0</v>
      </c>
    </row>
    <row r="807" spans="1:20" ht="17.399999999999999">
      <c r="A807" s="23" t="str">
        <f t="shared" si="38"/>
        <v/>
      </c>
      <c r="B807" s="24" t="s">
        <v>1353</v>
      </c>
      <c r="C807" s="12" t="s">
        <v>3056</v>
      </c>
      <c r="D807" s="25" t="s">
        <v>37</v>
      </c>
      <c r="E807" s="26">
        <v>986.36</v>
      </c>
      <c r="F807" s="26"/>
      <c r="G807" s="27"/>
      <c r="H807" s="27"/>
      <c r="I807" s="27"/>
      <c r="J807" s="27"/>
      <c r="K807" s="25" t="s">
        <v>4086</v>
      </c>
      <c r="L807" s="26"/>
      <c r="M807"/>
      <c r="N807"/>
      <c r="O807" s="25">
        <v>-23.77</v>
      </c>
      <c r="P807" s="25">
        <v>-40.840000000000003</v>
      </c>
      <c r="S807" s="23" t="str">
        <f t="shared" si="39"/>
        <v/>
      </c>
      <c r="T807" s="23">
        <f t="shared" si="37"/>
        <v>0</v>
      </c>
    </row>
    <row r="808" spans="1:20" ht="17.399999999999999">
      <c r="A808" s="23" t="str">
        <f t="shared" si="38"/>
        <v/>
      </c>
      <c r="B808" s="24" t="s">
        <v>1354</v>
      </c>
      <c r="C808" s="12" t="s">
        <v>5234</v>
      </c>
      <c r="D808" s="25" t="s">
        <v>37</v>
      </c>
      <c r="E808" s="26">
        <v>19.37</v>
      </c>
      <c r="F808" s="26"/>
      <c r="G808" s="27"/>
      <c r="H808" s="27"/>
      <c r="I808" s="27"/>
      <c r="J808" s="27"/>
      <c r="K808" s="25" t="s">
        <v>4113</v>
      </c>
      <c r="L808" s="25"/>
      <c r="M808"/>
      <c r="N808"/>
      <c r="O808" s="25">
        <v>-16.96</v>
      </c>
      <c r="P808" s="25">
        <v>-52.31</v>
      </c>
      <c r="S808" s="23" t="str">
        <f t="shared" si="39"/>
        <v/>
      </c>
      <c r="T808" s="23">
        <f t="shared" si="37"/>
        <v>0</v>
      </c>
    </row>
    <row r="809" spans="1:20" ht="17.399999999999999">
      <c r="A809" s="23" t="str">
        <f t="shared" si="38"/>
        <v/>
      </c>
      <c r="B809" s="24" t="s">
        <v>1355</v>
      </c>
      <c r="C809" s="12" t="s">
        <v>3244</v>
      </c>
      <c r="D809" s="25" t="s">
        <v>37</v>
      </c>
      <c r="E809" s="26">
        <v>114.81</v>
      </c>
      <c r="F809" s="26"/>
      <c r="G809" s="27"/>
      <c r="H809" s="27"/>
      <c r="I809" s="27"/>
      <c r="J809" s="27"/>
      <c r="K809" s="25" t="s">
        <v>4109</v>
      </c>
      <c r="L809" s="25"/>
      <c r="M809"/>
      <c r="N809"/>
      <c r="O809" s="25">
        <v>6.96</v>
      </c>
      <c r="P809" s="25">
        <v>-5.03</v>
      </c>
      <c r="S809" s="23" t="str">
        <f t="shared" si="39"/>
        <v/>
      </c>
      <c r="T809" s="23">
        <f t="shared" si="37"/>
        <v>0</v>
      </c>
    </row>
    <row r="810" spans="1:20" ht="17.399999999999999">
      <c r="A810" s="23" t="str">
        <f t="shared" si="38"/>
        <v/>
      </c>
      <c r="B810" s="24" t="s">
        <v>1356</v>
      </c>
      <c r="C810" s="12" t="s">
        <v>2722</v>
      </c>
      <c r="D810" s="25" t="s">
        <v>37</v>
      </c>
      <c r="E810" s="26">
        <v>27.46</v>
      </c>
      <c r="F810" s="25"/>
      <c r="G810" s="27"/>
      <c r="H810" s="27"/>
      <c r="I810" s="27"/>
      <c r="J810" s="27"/>
      <c r="K810" s="25" t="s">
        <v>4081</v>
      </c>
      <c r="L810" s="25"/>
      <c r="M810"/>
      <c r="N810"/>
      <c r="O810" s="25">
        <v>-17.399999999999999</v>
      </c>
      <c r="P810" s="25">
        <v>-29.46</v>
      </c>
      <c r="S810" s="23" t="str">
        <f t="shared" si="39"/>
        <v/>
      </c>
      <c r="T810" s="23">
        <f t="shared" si="37"/>
        <v>0</v>
      </c>
    </row>
    <row r="811" spans="1:20" ht="17.399999999999999">
      <c r="A811" s="23" t="str">
        <f t="shared" si="38"/>
        <v/>
      </c>
      <c r="B811" s="24" t="s">
        <v>1357</v>
      </c>
      <c r="C811" s="12" t="s">
        <v>1358</v>
      </c>
      <c r="D811" s="25" t="s">
        <v>37</v>
      </c>
      <c r="E811" s="26">
        <v>62.72</v>
      </c>
      <c r="F811" s="25"/>
      <c r="G811" s="27"/>
      <c r="H811" s="27"/>
      <c r="I811" s="27"/>
      <c r="J811" s="27"/>
      <c r="K811" s="25" t="s">
        <v>4113</v>
      </c>
      <c r="L811" s="26"/>
      <c r="M811"/>
      <c r="N811"/>
      <c r="O811" s="25">
        <v>-19.64</v>
      </c>
      <c r="P811" s="25">
        <v>-18.18</v>
      </c>
      <c r="S811" s="23" t="str">
        <f t="shared" si="39"/>
        <v/>
      </c>
      <c r="T811" s="23">
        <f t="shared" si="37"/>
        <v>0</v>
      </c>
    </row>
    <row r="812" spans="1:20" ht="17.399999999999999">
      <c r="A812" s="23" t="str">
        <f t="shared" si="38"/>
        <v/>
      </c>
      <c r="B812" s="24" t="s">
        <v>1359</v>
      </c>
      <c r="C812" s="12" t="s">
        <v>5228</v>
      </c>
      <c r="D812" s="25" t="s">
        <v>37</v>
      </c>
      <c r="E812" s="26">
        <v>24.58</v>
      </c>
      <c r="F812" s="25"/>
      <c r="G812" s="27"/>
      <c r="H812" s="27"/>
      <c r="I812" s="27"/>
      <c r="J812" s="27"/>
      <c r="K812" s="25" t="s">
        <v>2626</v>
      </c>
      <c r="L812" s="25"/>
      <c r="M812"/>
      <c r="N812"/>
      <c r="O812" s="25">
        <v>-21.7</v>
      </c>
      <c r="P812" s="25">
        <v>-43.33</v>
      </c>
      <c r="S812" s="23" t="str">
        <f t="shared" si="39"/>
        <v/>
      </c>
      <c r="T812" s="23">
        <f t="shared" si="37"/>
        <v>0</v>
      </c>
    </row>
    <row r="813" spans="1:20" ht="17.399999999999999">
      <c r="A813" s="23" t="str">
        <f t="shared" si="38"/>
        <v/>
      </c>
      <c r="B813" s="24" t="s">
        <v>1360</v>
      </c>
      <c r="C813" s="12" t="s">
        <v>1361</v>
      </c>
      <c r="D813" s="25" t="s">
        <v>37</v>
      </c>
      <c r="E813" s="26">
        <v>18.11</v>
      </c>
      <c r="F813" s="25"/>
      <c r="G813" s="27"/>
      <c r="H813" s="27"/>
      <c r="I813" s="27"/>
      <c r="J813" s="27"/>
      <c r="K813" s="25" t="s">
        <v>4085</v>
      </c>
      <c r="L813" s="25"/>
      <c r="M813"/>
      <c r="N813"/>
      <c r="O813" s="25">
        <v>-39.9</v>
      </c>
      <c r="P813" s="25">
        <v>-64.56</v>
      </c>
      <c r="S813" s="23" t="str">
        <f t="shared" si="39"/>
        <v/>
      </c>
      <c r="T813" s="23">
        <f t="shared" si="37"/>
        <v>0</v>
      </c>
    </row>
    <row r="814" spans="1:20" ht="17.399999999999999">
      <c r="A814" s="23" t="str">
        <f t="shared" si="38"/>
        <v/>
      </c>
      <c r="B814" s="24" t="s">
        <v>1362</v>
      </c>
      <c r="C814" s="12" t="s">
        <v>1363</v>
      </c>
      <c r="D814" s="25" t="s">
        <v>37</v>
      </c>
      <c r="E814" s="26">
        <v>29.97</v>
      </c>
      <c r="F814" s="26"/>
      <c r="G814" s="27"/>
      <c r="H814" s="27"/>
      <c r="I814" s="27"/>
      <c r="J814" s="27"/>
      <c r="K814" s="25" t="s">
        <v>4114</v>
      </c>
      <c r="L814" s="25"/>
      <c r="M814"/>
      <c r="N814"/>
      <c r="O814" s="25">
        <v>-2.4900000000000002</v>
      </c>
      <c r="P814" s="25">
        <v>-10.52</v>
      </c>
      <c r="S814" s="23" t="str">
        <f t="shared" si="39"/>
        <v/>
      </c>
      <c r="T814" s="23">
        <f t="shared" si="37"/>
        <v>0</v>
      </c>
    </row>
    <row r="815" spans="1:20" ht="17.399999999999999">
      <c r="A815" s="23" t="str">
        <f t="shared" si="38"/>
        <v/>
      </c>
      <c r="B815" s="24" t="s">
        <v>1364</v>
      </c>
      <c r="C815" s="12" t="s">
        <v>3866</v>
      </c>
      <c r="D815" s="25" t="s">
        <v>37</v>
      </c>
      <c r="E815" s="26">
        <v>64.599999999999994</v>
      </c>
      <c r="F815" s="26"/>
      <c r="G815" s="27"/>
      <c r="H815" s="27"/>
      <c r="I815" s="27"/>
      <c r="J815" s="27"/>
      <c r="K815" s="25" t="s">
        <v>4117</v>
      </c>
      <c r="L815" s="26"/>
      <c r="M815"/>
      <c r="N815"/>
      <c r="O815" s="25">
        <v>-28.33</v>
      </c>
      <c r="P815" s="25">
        <v>-10.51</v>
      </c>
      <c r="S815" s="23" t="str">
        <f t="shared" si="39"/>
        <v/>
      </c>
      <c r="T815" s="23">
        <f t="shared" si="37"/>
        <v>0</v>
      </c>
    </row>
    <row r="816" spans="1:20" ht="17.399999999999999">
      <c r="A816" s="23" t="str">
        <f t="shared" si="38"/>
        <v/>
      </c>
      <c r="B816" s="24" t="s">
        <v>1365</v>
      </c>
      <c r="C816" s="12" t="s">
        <v>3057</v>
      </c>
      <c r="D816" s="25" t="s">
        <v>37</v>
      </c>
      <c r="E816" s="26">
        <v>60.53</v>
      </c>
      <c r="F816" s="25"/>
      <c r="G816" s="27"/>
      <c r="H816" s="27"/>
      <c r="I816" s="27"/>
      <c r="J816" s="27"/>
      <c r="K816" s="25" t="s">
        <v>4086</v>
      </c>
      <c r="L816" s="25"/>
      <c r="M816"/>
      <c r="N816"/>
      <c r="O816" s="25">
        <v>-8.69</v>
      </c>
      <c r="P816" s="25">
        <v>-17.28</v>
      </c>
      <c r="S816" s="23" t="str">
        <f t="shared" si="39"/>
        <v/>
      </c>
      <c r="T816" s="23">
        <f t="shared" si="37"/>
        <v>0</v>
      </c>
    </row>
    <row r="817" spans="1:20" ht="17.399999999999999">
      <c r="A817" s="23" t="str">
        <f t="shared" si="38"/>
        <v/>
      </c>
      <c r="B817" s="24" t="s">
        <v>1366</v>
      </c>
      <c r="C817" s="12" t="s">
        <v>1367</v>
      </c>
      <c r="D817" s="25" t="s">
        <v>37</v>
      </c>
      <c r="E817" s="26">
        <v>5359</v>
      </c>
      <c r="F817" s="25">
        <v>4</v>
      </c>
      <c r="G817" s="27">
        <v>36.32</v>
      </c>
      <c r="H817" s="27">
        <v>37.1</v>
      </c>
      <c r="I817" s="27"/>
      <c r="J817" s="27"/>
      <c r="K817" s="25" t="s">
        <v>4091</v>
      </c>
      <c r="L817" s="25"/>
      <c r="M817"/>
      <c r="N817"/>
      <c r="O817" s="25">
        <v>-3.33</v>
      </c>
      <c r="P817" s="25">
        <v>0</v>
      </c>
      <c r="S817" s="23" t="str">
        <f t="shared" si="39"/>
        <v/>
      </c>
      <c r="T817" s="23">
        <f t="shared" si="37"/>
        <v>0</v>
      </c>
    </row>
    <row r="818" spans="1:20" ht="17.399999999999999">
      <c r="A818" s="23">
        <f t="shared" si="38"/>
        <v>179</v>
      </c>
      <c r="B818" s="24" t="s">
        <v>1368</v>
      </c>
      <c r="C818" s="12" t="s">
        <v>1369</v>
      </c>
      <c r="D818" s="25" t="s">
        <v>9</v>
      </c>
      <c r="E818" s="26">
        <v>503.42</v>
      </c>
      <c r="F818" s="25">
        <v>5</v>
      </c>
      <c r="G818" s="27">
        <v>14.73</v>
      </c>
      <c r="H818" s="27">
        <v>12.98</v>
      </c>
      <c r="I818" s="27">
        <v>20</v>
      </c>
      <c r="J818" s="27">
        <v>7.7</v>
      </c>
      <c r="K818" s="25" t="s">
        <v>4112</v>
      </c>
      <c r="L818" s="26"/>
      <c r="M818"/>
      <c r="N818"/>
      <c r="O818" s="25">
        <v>-11.8</v>
      </c>
      <c r="P818" s="25">
        <v>-22.62</v>
      </c>
      <c r="S818" s="23">
        <f t="shared" si="39"/>
        <v>503.42818</v>
      </c>
      <c r="T818" s="23">
        <f t="shared" si="37"/>
        <v>-1</v>
      </c>
    </row>
    <row r="819" spans="1:20" ht="17.399999999999999">
      <c r="A819" s="23" t="str">
        <f t="shared" si="38"/>
        <v/>
      </c>
      <c r="B819" s="24" t="s">
        <v>1370</v>
      </c>
      <c r="C819" s="12" t="s">
        <v>1371</v>
      </c>
      <c r="D819" s="25" t="s">
        <v>37</v>
      </c>
      <c r="E819" s="26">
        <v>1405.99</v>
      </c>
      <c r="F819" s="25">
        <v>1</v>
      </c>
      <c r="G819" s="27"/>
      <c r="H819" s="27"/>
      <c r="I819" s="27"/>
      <c r="J819" s="27"/>
      <c r="K819" s="25" t="s">
        <v>4076</v>
      </c>
      <c r="L819" s="26"/>
      <c r="M819"/>
      <c r="N819"/>
      <c r="O819" s="25">
        <v>-9.3699999999999992</v>
      </c>
      <c r="P819" s="25">
        <v>-30.79</v>
      </c>
      <c r="S819" s="23" t="str">
        <f t="shared" si="39"/>
        <v/>
      </c>
      <c r="T819" s="23">
        <f t="shared" si="37"/>
        <v>0</v>
      </c>
    </row>
    <row r="820" spans="1:20" ht="17.399999999999999">
      <c r="A820" s="23" t="str">
        <f t="shared" si="38"/>
        <v/>
      </c>
      <c r="B820" s="24" t="s">
        <v>1372</v>
      </c>
      <c r="C820" s="12" t="s">
        <v>1373</v>
      </c>
      <c r="D820" s="25" t="s">
        <v>37</v>
      </c>
      <c r="E820" s="26">
        <v>56.39</v>
      </c>
      <c r="F820" s="25"/>
      <c r="G820" s="27"/>
      <c r="H820" s="27"/>
      <c r="I820" s="27"/>
      <c r="J820" s="27"/>
      <c r="K820" s="25" t="s">
        <v>4090</v>
      </c>
      <c r="L820" s="25"/>
      <c r="M820"/>
      <c r="N820"/>
      <c r="O820" s="25">
        <v>-9.1300000000000008</v>
      </c>
      <c r="P820" s="25">
        <v>-22.59</v>
      </c>
      <c r="S820" s="23" t="str">
        <f t="shared" si="39"/>
        <v/>
      </c>
      <c r="T820" s="23">
        <f t="shared" si="37"/>
        <v>0</v>
      </c>
    </row>
    <row r="821" spans="1:20" ht="17.399999999999999">
      <c r="A821" s="23" t="str">
        <f t="shared" si="38"/>
        <v/>
      </c>
      <c r="B821" s="24" t="s">
        <v>1374</v>
      </c>
      <c r="C821" s="12" t="s">
        <v>1375</v>
      </c>
      <c r="D821" s="25" t="s">
        <v>37</v>
      </c>
      <c r="E821" s="26">
        <v>33.56</v>
      </c>
      <c r="F821" s="25"/>
      <c r="G821" s="27"/>
      <c r="H821" s="27"/>
      <c r="I821" s="27"/>
      <c r="J821" s="27"/>
      <c r="K821" s="25" t="s">
        <v>4113</v>
      </c>
      <c r="L821" s="26"/>
      <c r="M821"/>
      <c r="N821"/>
      <c r="O821" s="25">
        <v>9.9700000000000006</v>
      </c>
      <c r="P821" s="25">
        <v>-18.989999999999998</v>
      </c>
      <c r="S821" s="23" t="str">
        <f t="shared" si="39"/>
        <v/>
      </c>
      <c r="T821" s="23">
        <f t="shared" si="37"/>
        <v>0</v>
      </c>
    </row>
    <row r="822" spans="1:20" ht="17.399999999999999">
      <c r="A822" s="23" t="str">
        <f t="shared" si="38"/>
        <v/>
      </c>
      <c r="B822" s="24" t="s">
        <v>1376</v>
      </c>
      <c r="C822" s="12" t="s">
        <v>1377</v>
      </c>
      <c r="D822" s="25" t="s">
        <v>37</v>
      </c>
      <c r="E822" s="26">
        <v>18.7</v>
      </c>
      <c r="F822" s="25"/>
      <c r="G822" s="27"/>
      <c r="H822" s="27"/>
      <c r="I822" s="27"/>
      <c r="J822" s="27"/>
      <c r="K822" s="25" t="s">
        <v>4113</v>
      </c>
      <c r="L822" s="25"/>
      <c r="M822"/>
      <c r="N822"/>
      <c r="O822" s="25">
        <v>-20.059999999999999</v>
      </c>
      <c r="P822" s="25">
        <v>-43.61</v>
      </c>
      <c r="S822" s="23" t="str">
        <f t="shared" si="39"/>
        <v/>
      </c>
      <c r="T822" s="23">
        <f t="shared" si="37"/>
        <v>0</v>
      </c>
    </row>
    <row r="823" spans="1:20" ht="17.399999999999999">
      <c r="A823" s="23" t="str">
        <f t="shared" si="38"/>
        <v/>
      </c>
      <c r="B823" s="24" t="s">
        <v>1378</v>
      </c>
      <c r="C823" s="12" t="s">
        <v>1379</v>
      </c>
      <c r="D823" s="25" t="s">
        <v>37</v>
      </c>
      <c r="E823" s="26">
        <v>104.72</v>
      </c>
      <c r="F823" s="25"/>
      <c r="G823" s="27"/>
      <c r="H823" s="27"/>
      <c r="I823" s="27"/>
      <c r="J823" s="27"/>
      <c r="K823" s="25" t="s">
        <v>4103</v>
      </c>
      <c r="L823" s="25"/>
      <c r="M823"/>
      <c r="N823"/>
      <c r="O823" s="25">
        <v>1.49</v>
      </c>
      <c r="P823" s="25">
        <v>-4.2300000000000004</v>
      </c>
      <c r="S823" s="23" t="str">
        <f t="shared" si="39"/>
        <v/>
      </c>
      <c r="T823" s="23">
        <f t="shared" si="37"/>
        <v>0</v>
      </c>
    </row>
    <row r="824" spans="1:20" ht="17.399999999999999">
      <c r="A824" s="23" t="str">
        <f t="shared" si="38"/>
        <v/>
      </c>
      <c r="B824" s="24" t="s">
        <v>1380</v>
      </c>
      <c r="C824" s="12" t="s">
        <v>1381</v>
      </c>
      <c r="D824" s="25" t="s">
        <v>37</v>
      </c>
      <c r="E824" s="26">
        <v>59.2</v>
      </c>
      <c r="F824" s="25"/>
      <c r="G824" s="27"/>
      <c r="H824" s="27"/>
      <c r="I824" s="27"/>
      <c r="J824" s="27"/>
      <c r="K824" s="25" t="s">
        <v>4113</v>
      </c>
      <c r="L824" s="26"/>
      <c r="M824"/>
      <c r="N824"/>
      <c r="O824" s="25">
        <v>-4.4400000000000004</v>
      </c>
      <c r="P824" s="25">
        <v>-9.4700000000000006</v>
      </c>
      <c r="S824" s="23" t="str">
        <f t="shared" si="39"/>
        <v/>
      </c>
      <c r="T824" s="23">
        <f t="shared" si="37"/>
        <v>0</v>
      </c>
    </row>
    <row r="825" spans="1:20" ht="17.399999999999999">
      <c r="A825" s="23" t="str">
        <f t="shared" si="38"/>
        <v/>
      </c>
      <c r="B825" s="24" t="s">
        <v>1382</v>
      </c>
      <c r="C825" s="12" t="s">
        <v>1383</v>
      </c>
      <c r="D825" s="25" t="s">
        <v>37</v>
      </c>
      <c r="E825" s="26">
        <v>490.02</v>
      </c>
      <c r="F825" s="25">
        <v>1</v>
      </c>
      <c r="G825" s="27">
        <v>30.8</v>
      </c>
      <c r="H825" s="27">
        <v>30.8</v>
      </c>
      <c r="I825" s="27">
        <v>30.8</v>
      </c>
      <c r="J825" s="27"/>
      <c r="K825" s="25" t="s">
        <v>4091</v>
      </c>
      <c r="L825" s="25"/>
      <c r="M825"/>
      <c r="N825"/>
      <c r="O825" s="25">
        <v>13.87</v>
      </c>
      <c r="P825" s="25">
        <v>3.27</v>
      </c>
      <c r="S825" s="23" t="str">
        <f t="shared" si="39"/>
        <v/>
      </c>
      <c r="T825" s="23">
        <f t="shared" si="37"/>
        <v>0</v>
      </c>
    </row>
    <row r="826" spans="1:20" ht="17.399999999999999">
      <c r="A826" s="23">
        <f t="shared" si="38"/>
        <v>59</v>
      </c>
      <c r="B826" s="24" t="s">
        <v>1384</v>
      </c>
      <c r="C826" s="12" t="s">
        <v>1385</v>
      </c>
      <c r="D826" s="25" t="s">
        <v>9</v>
      </c>
      <c r="E826" s="26">
        <v>9114.34</v>
      </c>
      <c r="F826" s="26">
        <v>15</v>
      </c>
      <c r="G826" s="27">
        <v>491.74</v>
      </c>
      <c r="H826" s="27">
        <v>491.74</v>
      </c>
      <c r="I826" s="27">
        <v>543.20000000000005</v>
      </c>
      <c r="J826" s="27">
        <v>543.20000000000005</v>
      </c>
      <c r="K826" s="25" t="s">
        <v>4095</v>
      </c>
      <c r="L826" s="25"/>
      <c r="M826"/>
      <c r="N826"/>
      <c r="O826" s="25">
        <v>-8.7899999999999991</v>
      </c>
      <c r="P826" s="25">
        <v>-20.57</v>
      </c>
      <c r="S826" s="23">
        <f t="shared" si="39"/>
        <v>9114.3482600000007</v>
      </c>
      <c r="T826" s="23">
        <f t="shared" si="37"/>
        <v>0</v>
      </c>
    </row>
    <row r="827" spans="1:20" ht="17.399999999999999">
      <c r="A827" s="23" t="str">
        <f t="shared" si="38"/>
        <v/>
      </c>
      <c r="B827" s="24" t="s">
        <v>1386</v>
      </c>
      <c r="C827" s="12" t="s">
        <v>1387</v>
      </c>
      <c r="D827" s="25" t="s">
        <v>37</v>
      </c>
      <c r="E827" s="26">
        <v>111.51</v>
      </c>
      <c r="F827" s="26"/>
      <c r="G827" s="27"/>
      <c r="H827" s="27"/>
      <c r="I827" s="27"/>
      <c r="J827" s="27"/>
      <c r="K827" s="25" t="s">
        <v>4117</v>
      </c>
      <c r="L827" s="25"/>
      <c r="M827"/>
      <c r="N827"/>
      <c r="O827" s="25">
        <v>-29.54</v>
      </c>
      <c r="P827" s="25">
        <v>-49.42</v>
      </c>
      <c r="S827" s="23" t="str">
        <f t="shared" si="39"/>
        <v/>
      </c>
      <c r="T827" s="23">
        <f t="shared" si="37"/>
        <v>0</v>
      </c>
    </row>
    <row r="828" spans="1:20" ht="17.399999999999999">
      <c r="A828" s="23" t="str">
        <f t="shared" si="38"/>
        <v/>
      </c>
      <c r="B828" s="24" t="s">
        <v>2810</v>
      </c>
      <c r="C828" s="12" t="s">
        <v>4032</v>
      </c>
      <c r="D828" s="25" t="s">
        <v>9</v>
      </c>
      <c r="E828" s="26">
        <v>196.5</v>
      </c>
      <c r="F828" s="26">
        <v>1</v>
      </c>
      <c r="G828" s="27">
        <v>9.9</v>
      </c>
      <c r="H828" s="27">
        <v>9.9</v>
      </c>
      <c r="I828" s="27">
        <v>9.9</v>
      </c>
      <c r="J828" s="27"/>
      <c r="K828" s="25" t="s">
        <v>4086</v>
      </c>
      <c r="L828" s="25"/>
      <c r="M828"/>
      <c r="N828"/>
      <c r="O828" s="25">
        <v>-1.94</v>
      </c>
      <c r="P828" s="25">
        <v>-7.8</v>
      </c>
      <c r="S828" s="23" t="str">
        <f t="shared" si="39"/>
        <v/>
      </c>
      <c r="T828" s="23">
        <f t="shared" si="37"/>
        <v>0</v>
      </c>
    </row>
    <row r="829" spans="1:20" ht="17.399999999999999">
      <c r="A829" s="23" t="str">
        <f t="shared" si="38"/>
        <v/>
      </c>
      <c r="B829" s="24" t="s">
        <v>1388</v>
      </c>
      <c r="C829" s="12" t="s">
        <v>3245</v>
      </c>
      <c r="D829" s="25" t="s">
        <v>37</v>
      </c>
      <c r="E829" s="26">
        <v>61.11</v>
      </c>
      <c r="F829" s="25"/>
      <c r="G829" s="27"/>
      <c r="H829" s="27"/>
      <c r="I829" s="27"/>
      <c r="J829" s="27"/>
      <c r="K829" s="25" t="s">
        <v>4088</v>
      </c>
      <c r="L829" s="26"/>
      <c r="M829"/>
      <c r="N829"/>
      <c r="O829" s="25">
        <v>-15.78</v>
      </c>
      <c r="P829" s="25">
        <v>-26.16</v>
      </c>
      <c r="S829" s="23" t="str">
        <f t="shared" si="39"/>
        <v/>
      </c>
      <c r="T829" s="23">
        <f t="shared" si="37"/>
        <v>0</v>
      </c>
    </row>
    <row r="830" spans="1:20" ht="17.399999999999999">
      <c r="A830" s="23" t="str">
        <f t="shared" si="38"/>
        <v/>
      </c>
      <c r="B830" s="24" t="s">
        <v>1389</v>
      </c>
      <c r="C830" s="12" t="s">
        <v>1390</v>
      </c>
      <c r="D830" s="25" t="s">
        <v>37</v>
      </c>
      <c r="E830" s="26">
        <v>24.54</v>
      </c>
      <c r="F830" s="25"/>
      <c r="G830" s="27"/>
      <c r="H830" s="27"/>
      <c r="I830" s="27"/>
      <c r="J830" s="27"/>
      <c r="K830" s="25" t="s">
        <v>4098</v>
      </c>
      <c r="L830" s="25"/>
      <c r="M830"/>
      <c r="N830"/>
      <c r="O830" s="25">
        <v>-24.26</v>
      </c>
      <c r="P830" s="25">
        <v>-26.62</v>
      </c>
      <c r="S830" s="23" t="str">
        <f t="shared" si="39"/>
        <v/>
      </c>
      <c r="T830" s="23">
        <f t="shared" si="37"/>
        <v>0</v>
      </c>
    </row>
    <row r="831" spans="1:20" ht="17.399999999999999">
      <c r="A831" s="23" t="str">
        <f t="shared" si="38"/>
        <v/>
      </c>
      <c r="B831" s="24" t="s">
        <v>1391</v>
      </c>
      <c r="C831" s="12" t="s">
        <v>1392</v>
      </c>
      <c r="D831" s="25" t="s">
        <v>37</v>
      </c>
      <c r="E831" s="26">
        <v>186.31</v>
      </c>
      <c r="F831" s="26">
        <v>2</v>
      </c>
      <c r="G831" s="27"/>
      <c r="H831" s="27">
        <v>15.71</v>
      </c>
      <c r="I831" s="27"/>
      <c r="J831" s="27">
        <v>15.71</v>
      </c>
      <c r="K831" s="25" t="s">
        <v>4099</v>
      </c>
      <c r="L831" s="25"/>
      <c r="M831"/>
      <c r="N831"/>
      <c r="O831" s="25">
        <v>-1.26</v>
      </c>
      <c r="P831" s="25">
        <v>69.709999999999994</v>
      </c>
      <c r="S831" s="23" t="str">
        <f t="shared" si="39"/>
        <v/>
      </c>
      <c r="T831" s="23">
        <f t="shared" si="37"/>
        <v>0</v>
      </c>
    </row>
    <row r="832" spans="1:20" ht="17.399999999999999">
      <c r="A832" s="23">
        <f t="shared" si="38"/>
        <v>202</v>
      </c>
      <c r="B832" s="24" t="s">
        <v>1393</v>
      </c>
      <c r="C832" s="12" t="s">
        <v>1394</v>
      </c>
      <c r="D832" s="25" t="s">
        <v>37</v>
      </c>
      <c r="E832" s="26">
        <v>168.37</v>
      </c>
      <c r="F832" s="25">
        <v>5</v>
      </c>
      <c r="G832" s="27">
        <v>5.95</v>
      </c>
      <c r="H832" s="27">
        <v>6.6</v>
      </c>
      <c r="I832" s="27">
        <v>6.5</v>
      </c>
      <c r="J832" s="27">
        <v>6.5</v>
      </c>
      <c r="K832" s="25" t="s">
        <v>4105</v>
      </c>
      <c r="L832" s="25"/>
      <c r="M832"/>
      <c r="N832"/>
      <c r="O832" s="25">
        <v>-11.43</v>
      </c>
      <c r="P832" s="25">
        <v>-23.62</v>
      </c>
      <c r="S832" s="23">
        <f t="shared" si="39"/>
        <v>168.37832</v>
      </c>
      <c r="T832" s="23">
        <f t="shared" si="37"/>
        <v>0</v>
      </c>
    </row>
    <row r="833" spans="1:20" ht="17.399999999999999">
      <c r="A833" s="23" t="str">
        <f t="shared" si="38"/>
        <v/>
      </c>
      <c r="B833" s="24" t="s">
        <v>1395</v>
      </c>
      <c r="C833" s="12" t="s">
        <v>1396</v>
      </c>
      <c r="D833" s="25" t="s">
        <v>37</v>
      </c>
      <c r="E833" s="26">
        <v>149.52000000000001</v>
      </c>
      <c r="F833" s="25"/>
      <c r="G833" s="27"/>
      <c r="H833" s="27"/>
      <c r="I833" s="27"/>
      <c r="J833" s="27"/>
      <c r="K833" s="25" t="s">
        <v>4100</v>
      </c>
      <c r="L833" s="26"/>
      <c r="M833"/>
      <c r="N833"/>
      <c r="O833" s="25">
        <v>-18.059999999999999</v>
      </c>
      <c r="P833" s="25">
        <v>-28.11</v>
      </c>
      <c r="S833" s="23" t="str">
        <f t="shared" si="39"/>
        <v/>
      </c>
      <c r="T833" s="23">
        <f t="shared" si="37"/>
        <v>0</v>
      </c>
    </row>
    <row r="834" spans="1:20" ht="17.399999999999999">
      <c r="A834" s="23" t="str">
        <f t="shared" si="38"/>
        <v/>
      </c>
      <c r="B834" s="24" t="s">
        <v>1397</v>
      </c>
      <c r="C834" s="12" t="s">
        <v>4653</v>
      </c>
      <c r="D834" s="25" t="s">
        <v>37</v>
      </c>
      <c r="E834" s="26">
        <v>67.95</v>
      </c>
      <c r="F834" s="25"/>
      <c r="G834" s="27"/>
      <c r="H834" s="27"/>
      <c r="I834" s="27"/>
      <c r="J834" s="27"/>
      <c r="K834" s="25" t="s">
        <v>4113</v>
      </c>
      <c r="L834" s="26"/>
      <c r="M834"/>
      <c r="N834"/>
      <c r="O834" s="25">
        <v>-39.270000000000003</v>
      </c>
      <c r="P834" s="25">
        <v>-41.56</v>
      </c>
      <c r="S834" s="23" t="str">
        <f t="shared" si="39"/>
        <v/>
      </c>
      <c r="T834" s="23">
        <f t="shared" si="37"/>
        <v>0</v>
      </c>
    </row>
    <row r="835" spans="1:20" ht="17.399999999999999">
      <c r="A835" s="23" t="str">
        <f t="shared" si="38"/>
        <v/>
      </c>
      <c r="B835" s="24" t="s">
        <v>1398</v>
      </c>
      <c r="C835" s="12" t="s">
        <v>3871</v>
      </c>
      <c r="D835" s="25" t="s">
        <v>37</v>
      </c>
      <c r="E835" s="26">
        <v>96.32</v>
      </c>
      <c r="F835" s="25"/>
      <c r="G835" s="27"/>
      <c r="H835" s="27"/>
      <c r="I835" s="27"/>
      <c r="J835" s="27"/>
      <c r="K835" s="25" t="s">
        <v>4113</v>
      </c>
      <c r="L835" s="26"/>
      <c r="M835"/>
      <c r="N835"/>
      <c r="O835" s="25">
        <v>-39.61</v>
      </c>
      <c r="P835" s="25">
        <v>-22.35</v>
      </c>
      <c r="S835" s="23" t="str">
        <f t="shared" si="39"/>
        <v/>
      </c>
      <c r="T835" s="23">
        <f t="shared" si="37"/>
        <v>0</v>
      </c>
    </row>
    <row r="836" spans="1:20" ht="17.399999999999999">
      <c r="A836" s="23" t="str">
        <f t="shared" si="38"/>
        <v/>
      </c>
      <c r="B836" s="24" t="s">
        <v>1399</v>
      </c>
      <c r="C836" s="12" t="s">
        <v>1400</v>
      </c>
      <c r="D836" s="25" t="s">
        <v>37</v>
      </c>
      <c r="E836" s="26">
        <v>100.12</v>
      </c>
      <c r="F836" s="25"/>
      <c r="G836" s="27"/>
      <c r="H836" s="27"/>
      <c r="I836" s="27"/>
      <c r="J836" s="27"/>
      <c r="K836" s="25" t="s">
        <v>4103</v>
      </c>
      <c r="L836" s="25"/>
      <c r="M836"/>
      <c r="N836"/>
      <c r="O836" s="25">
        <v>-20.3</v>
      </c>
      <c r="P836" s="25">
        <v>-32.479999999999997</v>
      </c>
      <c r="S836" s="23" t="str">
        <f t="shared" si="39"/>
        <v/>
      </c>
      <c r="T836" s="23">
        <f t="shared" si="37"/>
        <v>0</v>
      </c>
    </row>
    <row r="837" spans="1:20" ht="17.399999999999999">
      <c r="A837" s="23" t="str">
        <f t="shared" si="38"/>
        <v/>
      </c>
      <c r="B837" s="24" t="s">
        <v>1401</v>
      </c>
      <c r="C837" s="12" t="s">
        <v>4708</v>
      </c>
      <c r="D837" s="25" t="s">
        <v>37</v>
      </c>
      <c r="E837" s="26">
        <v>152.06</v>
      </c>
      <c r="F837" s="25"/>
      <c r="G837" s="27"/>
      <c r="H837" s="27"/>
      <c r="I837" s="27"/>
      <c r="J837" s="27"/>
      <c r="K837" s="25" t="s">
        <v>4113</v>
      </c>
      <c r="L837" s="25"/>
      <c r="M837"/>
      <c r="N837"/>
      <c r="O837" s="25">
        <v>27.08</v>
      </c>
      <c r="P837" s="25">
        <v>119.44</v>
      </c>
      <c r="S837" s="23" t="str">
        <f t="shared" si="39"/>
        <v/>
      </c>
      <c r="T837" s="23">
        <f t="shared" si="37"/>
        <v>0</v>
      </c>
    </row>
    <row r="838" spans="1:20" ht="17.399999999999999">
      <c r="A838" s="23" t="str">
        <f t="shared" si="38"/>
        <v/>
      </c>
      <c r="B838" s="24" t="s">
        <v>1402</v>
      </c>
      <c r="C838" s="12" t="s">
        <v>1403</v>
      </c>
      <c r="D838" s="25" t="s">
        <v>37</v>
      </c>
      <c r="E838" s="26">
        <v>89.36</v>
      </c>
      <c r="F838" s="25"/>
      <c r="G838" s="27">
        <v>2.8</v>
      </c>
      <c r="H838" s="27"/>
      <c r="I838" s="27"/>
      <c r="J838" s="27"/>
      <c r="K838" s="25" t="s">
        <v>4118</v>
      </c>
      <c r="L838" s="25"/>
      <c r="M838"/>
      <c r="N838"/>
      <c r="O838" s="25">
        <v>0.88</v>
      </c>
      <c r="P838" s="25">
        <v>-2.23</v>
      </c>
      <c r="S838" s="23" t="str">
        <f t="shared" si="39"/>
        <v/>
      </c>
      <c r="T838" s="23">
        <f t="shared" si="37"/>
        <v>0</v>
      </c>
    </row>
    <row r="839" spans="1:20" ht="17.399999999999999">
      <c r="A839" s="23" t="str">
        <f t="shared" si="38"/>
        <v/>
      </c>
      <c r="B839" s="24" t="s">
        <v>1404</v>
      </c>
      <c r="C839" s="12" t="s">
        <v>1405</v>
      </c>
      <c r="D839" s="25" t="s">
        <v>37</v>
      </c>
      <c r="E839" s="26">
        <v>56.5</v>
      </c>
      <c r="F839" s="26"/>
      <c r="G839" s="27"/>
      <c r="H839" s="27"/>
      <c r="I839" s="27"/>
      <c r="J839" s="27"/>
      <c r="K839" s="25" t="s">
        <v>4085</v>
      </c>
      <c r="L839" s="26"/>
      <c r="M839"/>
      <c r="N839"/>
      <c r="O839" s="25">
        <v>4.41</v>
      </c>
      <c r="P839" s="25">
        <v>-20.88</v>
      </c>
      <c r="S839" s="23" t="str">
        <f t="shared" si="39"/>
        <v/>
      </c>
      <c r="T839" s="23">
        <f t="shared" si="37"/>
        <v>0</v>
      </c>
    </row>
    <row r="840" spans="1:20" ht="17.399999999999999">
      <c r="A840" s="23" t="str">
        <f t="shared" si="38"/>
        <v/>
      </c>
      <c r="B840" s="24" t="s">
        <v>1406</v>
      </c>
      <c r="C840" s="12" t="s">
        <v>1407</v>
      </c>
      <c r="D840" s="25" t="s">
        <v>37</v>
      </c>
      <c r="E840" s="26">
        <v>78.790000000000006</v>
      </c>
      <c r="F840" s="25"/>
      <c r="G840" s="27"/>
      <c r="H840" s="27"/>
      <c r="I840" s="27"/>
      <c r="J840" s="27"/>
      <c r="K840" s="25" t="s">
        <v>4096</v>
      </c>
      <c r="L840" s="25"/>
      <c r="M840"/>
      <c r="N840"/>
      <c r="O840" s="25">
        <v>-13.47</v>
      </c>
      <c r="P840" s="25">
        <v>-20.46</v>
      </c>
      <c r="S840" s="23" t="str">
        <f t="shared" si="39"/>
        <v/>
      </c>
      <c r="T840" s="23">
        <f t="shared" si="37"/>
        <v>0</v>
      </c>
    </row>
    <row r="841" spans="1:20" ht="17.399999999999999">
      <c r="A841" s="23" t="str">
        <f t="shared" si="38"/>
        <v/>
      </c>
      <c r="B841" s="24" t="s">
        <v>1408</v>
      </c>
      <c r="C841" s="12" t="s">
        <v>3844</v>
      </c>
      <c r="D841" s="25" t="s">
        <v>37</v>
      </c>
      <c r="E841" s="26">
        <v>151.29</v>
      </c>
      <c r="F841" s="26"/>
      <c r="G841" s="27"/>
      <c r="H841" s="27"/>
      <c r="I841" s="27"/>
      <c r="J841" s="27"/>
      <c r="K841" s="25" t="s">
        <v>4085</v>
      </c>
      <c r="L841" s="26"/>
      <c r="M841"/>
      <c r="N841"/>
      <c r="O841" s="25">
        <v>-23.49</v>
      </c>
      <c r="P841" s="25">
        <v>-32.56</v>
      </c>
      <c r="S841" s="23" t="str">
        <f t="shared" si="39"/>
        <v/>
      </c>
      <c r="T841" s="23">
        <f t="shared" si="37"/>
        <v>0</v>
      </c>
    </row>
    <row r="842" spans="1:20" ht="17.399999999999999">
      <c r="A842" s="23" t="str">
        <f t="shared" si="38"/>
        <v/>
      </c>
      <c r="B842" s="24" t="s">
        <v>1409</v>
      </c>
      <c r="C842" s="12" t="s">
        <v>1410</v>
      </c>
      <c r="D842" s="25" t="s">
        <v>37</v>
      </c>
      <c r="E842" s="26">
        <v>393.96</v>
      </c>
      <c r="F842" s="25"/>
      <c r="G842" s="27"/>
      <c r="H842" s="27"/>
      <c r="I842" s="27"/>
      <c r="J842" s="27"/>
      <c r="K842" s="25" t="s">
        <v>4109</v>
      </c>
      <c r="L842" s="26"/>
      <c r="M842"/>
      <c r="N842"/>
      <c r="O842" s="25">
        <v>-22.73</v>
      </c>
      <c r="P842" s="25">
        <v>-27.17</v>
      </c>
      <c r="S842" s="23" t="str">
        <f t="shared" si="39"/>
        <v/>
      </c>
      <c r="T842" s="23">
        <f t="shared" si="37"/>
        <v>0</v>
      </c>
    </row>
    <row r="843" spans="1:20" ht="17.399999999999999">
      <c r="A843" s="23" t="str">
        <f t="shared" si="38"/>
        <v/>
      </c>
      <c r="B843" s="24" t="s">
        <v>1411</v>
      </c>
      <c r="C843" s="12" t="s">
        <v>3853</v>
      </c>
      <c r="D843" s="25" t="s">
        <v>37</v>
      </c>
      <c r="E843" s="26">
        <v>120.07</v>
      </c>
      <c r="F843" s="26"/>
      <c r="G843" s="27"/>
      <c r="H843" s="27"/>
      <c r="I843" s="27"/>
      <c r="J843" s="27"/>
      <c r="K843" s="25" t="s">
        <v>4088</v>
      </c>
      <c r="L843" s="25"/>
      <c r="M843"/>
      <c r="N843"/>
      <c r="O843" s="25">
        <v>-16.079999999999998</v>
      </c>
      <c r="P843" s="25">
        <v>-24.38</v>
      </c>
      <c r="S843" s="23" t="str">
        <f t="shared" si="39"/>
        <v/>
      </c>
      <c r="T843" s="23">
        <f t="shared" si="37"/>
        <v>0</v>
      </c>
    </row>
    <row r="844" spans="1:20" ht="17.399999999999999">
      <c r="A844" s="23" t="str">
        <f t="shared" si="38"/>
        <v/>
      </c>
      <c r="B844" s="24" t="s">
        <v>1412</v>
      </c>
      <c r="C844" s="12" t="s">
        <v>1413</v>
      </c>
      <c r="D844" s="25" t="s">
        <v>37</v>
      </c>
      <c r="E844" s="26">
        <v>68.400000000000006</v>
      </c>
      <c r="F844" s="25"/>
      <c r="G844" s="27"/>
      <c r="H844" s="27"/>
      <c r="I844" s="27"/>
      <c r="J844" s="27"/>
      <c r="K844" s="25" t="s">
        <v>4113</v>
      </c>
      <c r="L844" s="25"/>
      <c r="M844"/>
      <c r="N844"/>
      <c r="O844" s="25">
        <v>7.14</v>
      </c>
      <c r="P844" s="25">
        <v>-9.66</v>
      </c>
      <c r="S844" s="23" t="str">
        <f t="shared" si="39"/>
        <v/>
      </c>
      <c r="T844" s="23">
        <f t="shared" si="37"/>
        <v>0</v>
      </c>
    </row>
    <row r="845" spans="1:20" ht="17.399999999999999">
      <c r="A845" s="23">
        <f t="shared" si="38"/>
        <v>137</v>
      </c>
      <c r="B845" s="24" t="s">
        <v>1414</v>
      </c>
      <c r="C845" s="12" t="s">
        <v>1415</v>
      </c>
      <c r="D845" s="25" t="s">
        <v>37</v>
      </c>
      <c r="E845" s="26">
        <v>1680.47</v>
      </c>
      <c r="F845" s="25">
        <v>19</v>
      </c>
      <c r="G845" s="27">
        <v>45.61</v>
      </c>
      <c r="H845" s="27">
        <v>45.24</v>
      </c>
      <c r="I845" s="27">
        <v>46.4</v>
      </c>
      <c r="J845" s="27">
        <v>46.4</v>
      </c>
      <c r="K845" s="25" t="s">
        <v>4103</v>
      </c>
      <c r="L845" s="25"/>
      <c r="M845"/>
      <c r="N845"/>
      <c r="O845" s="25">
        <v>-7.9</v>
      </c>
      <c r="P845" s="25">
        <v>-18.440000000000001</v>
      </c>
      <c r="S845" s="23">
        <f t="shared" si="39"/>
        <v>1680.4784500000001</v>
      </c>
      <c r="T845" s="23">
        <f t="shared" si="37"/>
        <v>0</v>
      </c>
    </row>
    <row r="846" spans="1:20" ht="17.399999999999999">
      <c r="A846" s="23" t="str">
        <f t="shared" si="38"/>
        <v/>
      </c>
      <c r="B846" s="24" t="s">
        <v>1416</v>
      </c>
      <c r="C846" s="12" t="s">
        <v>4693</v>
      </c>
      <c r="D846" s="25" t="s">
        <v>37</v>
      </c>
      <c r="E846" s="26">
        <v>105.19</v>
      </c>
      <c r="F846" s="25"/>
      <c r="G846" s="27"/>
      <c r="H846" s="27"/>
      <c r="I846" s="27"/>
      <c r="J846" s="27"/>
      <c r="K846" s="25" t="s">
        <v>4091</v>
      </c>
      <c r="L846" s="26"/>
      <c r="M846"/>
      <c r="N846"/>
      <c r="O846" s="25">
        <v>-6.2</v>
      </c>
      <c r="P846" s="25">
        <v>-5.79</v>
      </c>
      <c r="S846" s="23" t="str">
        <f t="shared" si="39"/>
        <v/>
      </c>
      <c r="T846" s="23">
        <f t="shared" ref="T846:T909" si="40">IF(AND(G846&lt;H846,I846&lt;J846,H846&lt;J846),1,IF(AND(G846&gt;H846,I846&gt;J846,H846&gt;J846),-1,0))</f>
        <v>0</v>
      </c>
    </row>
    <row r="847" spans="1:20" ht="17.399999999999999">
      <c r="A847" s="23" t="str">
        <f t="shared" ref="A847:A910" si="41">IF(ISERROR(RANK(S847,$S$14:$S$3000,)),"",RANK(S847,$S$14:$S$3000,))</f>
        <v/>
      </c>
      <c r="B847" s="24" t="s">
        <v>1417</v>
      </c>
      <c r="C847" s="12" t="s">
        <v>4147</v>
      </c>
      <c r="D847" s="25" t="s">
        <v>37</v>
      </c>
      <c r="E847" s="26">
        <v>116.06</v>
      </c>
      <c r="F847" s="26"/>
      <c r="G847" s="27"/>
      <c r="H847" s="27"/>
      <c r="I847" s="27"/>
      <c r="J847" s="27"/>
      <c r="K847" s="25" t="s">
        <v>4086</v>
      </c>
      <c r="L847" s="25"/>
      <c r="M847"/>
      <c r="N847"/>
      <c r="O847" s="25">
        <v>0</v>
      </c>
      <c r="P847" s="25">
        <v>0</v>
      </c>
      <c r="S847" s="23" t="str">
        <f t="shared" ref="S847:S910" si="42">IF(OR(F847&lt;=$F$8,ISBLANK(G847),ISBLANK(H847),ISBLANK(J847),ISBLANK(I847)),"",E847+ROW()/100000)</f>
        <v/>
      </c>
      <c r="T847" s="23">
        <f t="shared" si="40"/>
        <v>0</v>
      </c>
    </row>
    <row r="848" spans="1:20" ht="17.399999999999999">
      <c r="A848" s="23" t="str">
        <f t="shared" si="41"/>
        <v/>
      </c>
      <c r="B848" s="24" t="s">
        <v>1418</v>
      </c>
      <c r="C848" s="12" t="s">
        <v>1419</v>
      </c>
      <c r="D848" s="25" t="s">
        <v>9</v>
      </c>
      <c r="E848" s="26">
        <v>45.84</v>
      </c>
      <c r="F848" s="25"/>
      <c r="G848" s="27"/>
      <c r="H848" s="27"/>
      <c r="I848" s="27"/>
      <c r="J848" s="27"/>
      <c r="K848" s="25" t="s">
        <v>4085</v>
      </c>
      <c r="L848" s="25"/>
      <c r="M848"/>
      <c r="N848"/>
      <c r="O848" s="25">
        <v>-8.3699999999999992</v>
      </c>
      <c r="P848" s="25">
        <v>-18.82</v>
      </c>
      <c r="S848" s="23" t="str">
        <f t="shared" si="42"/>
        <v/>
      </c>
      <c r="T848" s="23">
        <f t="shared" si="40"/>
        <v>0</v>
      </c>
    </row>
    <row r="849" spans="1:20" ht="17.399999999999999">
      <c r="A849" s="23">
        <f t="shared" si="41"/>
        <v>156</v>
      </c>
      <c r="B849" s="24" t="s">
        <v>1420</v>
      </c>
      <c r="C849" s="12" t="s">
        <v>1421</v>
      </c>
      <c r="D849" s="25" t="s">
        <v>37</v>
      </c>
      <c r="E849" s="26">
        <v>835.81</v>
      </c>
      <c r="F849" s="25">
        <v>3</v>
      </c>
      <c r="G849" s="27">
        <v>13.07</v>
      </c>
      <c r="H849" s="27">
        <v>13.07</v>
      </c>
      <c r="I849" s="27">
        <v>13.8</v>
      </c>
      <c r="J849" s="27">
        <v>14.2</v>
      </c>
      <c r="K849" s="25" t="s">
        <v>4105</v>
      </c>
      <c r="L849" s="25"/>
      <c r="M849"/>
      <c r="N849"/>
      <c r="O849" s="25">
        <v>45.03</v>
      </c>
      <c r="P849" s="25">
        <v>110.17</v>
      </c>
      <c r="S849" s="23">
        <f t="shared" si="42"/>
        <v>835.81849</v>
      </c>
      <c r="T849" s="23">
        <f t="shared" si="40"/>
        <v>0</v>
      </c>
    </row>
    <row r="850" spans="1:20" ht="17.399999999999999">
      <c r="A850" s="23" t="str">
        <f t="shared" si="41"/>
        <v/>
      </c>
      <c r="B850" s="24" t="s">
        <v>1422</v>
      </c>
      <c r="C850" s="12" t="s">
        <v>4675</v>
      </c>
      <c r="D850" s="25" t="s">
        <v>37</v>
      </c>
      <c r="E850" s="26">
        <v>63.56</v>
      </c>
      <c r="F850" s="25"/>
      <c r="G850" s="27"/>
      <c r="H850" s="27"/>
      <c r="I850" s="27"/>
      <c r="J850" s="27"/>
      <c r="K850" s="25" t="s">
        <v>4076</v>
      </c>
      <c r="L850" s="26"/>
      <c r="M850"/>
      <c r="N850"/>
      <c r="O850" s="25">
        <v>-16.93</v>
      </c>
      <c r="P850" s="25">
        <v>-33.82</v>
      </c>
      <c r="S850" s="23" t="str">
        <f t="shared" si="42"/>
        <v/>
      </c>
      <c r="T850" s="23">
        <f t="shared" si="40"/>
        <v>0</v>
      </c>
    </row>
    <row r="851" spans="1:20" ht="17.399999999999999">
      <c r="A851" s="23" t="str">
        <f t="shared" si="41"/>
        <v/>
      </c>
      <c r="B851" s="24" t="s">
        <v>2630</v>
      </c>
      <c r="C851" s="12" t="s">
        <v>2634</v>
      </c>
      <c r="D851" s="25" t="s">
        <v>37</v>
      </c>
      <c r="E851" s="26">
        <v>204.39</v>
      </c>
      <c r="F851" s="26">
        <v>1</v>
      </c>
      <c r="G851" s="27">
        <v>6.3</v>
      </c>
      <c r="H851" s="27">
        <v>6.3</v>
      </c>
      <c r="I851" s="27">
        <v>6.3</v>
      </c>
      <c r="J851" s="27">
        <v>6.3</v>
      </c>
      <c r="K851" s="25" t="s">
        <v>4105</v>
      </c>
      <c r="L851" s="26"/>
      <c r="M851"/>
      <c r="N851"/>
      <c r="O851" s="25">
        <v>-37.130000000000003</v>
      </c>
      <c r="P851" s="25">
        <v>-49.7</v>
      </c>
      <c r="S851" s="23" t="str">
        <f t="shared" si="42"/>
        <v/>
      </c>
      <c r="T851" s="23">
        <f t="shared" si="40"/>
        <v>0</v>
      </c>
    </row>
    <row r="852" spans="1:20" ht="17.399999999999999">
      <c r="A852" s="23" t="str">
        <f t="shared" si="41"/>
        <v/>
      </c>
      <c r="B852" s="24" t="s">
        <v>1423</v>
      </c>
      <c r="C852" s="12" t="s">
        <v>5249</v>
      </c>
      <c r="D852" s="25" t="s">
        <v>37</v>
      </c>
      <c r="E852" s="26">
        <v>72.5</v>
      </c>
      <c r="F852" s="25"/>
      <c r="G852" s="27"/>
      <c r="H852" s="27"/>
      <c r="I852" s="27"/>
      <c r="J852" s="27"/>
      <c r="K852" s="25" t="s">
        <v>4085</v>
      </c>
      <c r="L852" s="25"/>
      <c r="M852"/>
      <c r="N852"/>
      <c r="O852" s="25">
        <v>-18.04</v>
      </c>
      <c r="P852" s="25">
        <v>-23.19</v>
      </c>
      <c r="S852" s="23" t="str">
        <f t="shared" si="42"/>
        <v/>
      </c>
      <c r="T852" s="23">
        <f t="shared" si="40"/>
        <v>0</v>
      </c>
    </row>
    <row r="853" spans="1:20" ht="17.399999999999999">
      <c r="A853" s="23" t="str">
        <f t="shared" si="41"/>
        <v/>
      </c>
      <c r="B853" s="24" t="s">
        <v>1424</v>
      </c>
      <c r="C853" s="12" t="s">
        <v>1425</v>
      </c>
      <c r="D853" s="25" t="s">
        <v>37</v>
      </c>
      <c r="E853" s="26">
        <v>588.14</v>
      </c>
      <c r="F853" s="25"/>
      <c r="G853" s="27"/>
      <c r="H853" s="27"/>
      <c r="I853" s="27"/>
      <c r="J853" s="27"/>
      <c r="K853" s="25" t="s">
        <v>4076</v>
      </c>
      <c r="L853" s="26"/>
      <c r="M853"/>
      <c r="N853"/>
      <c r="O853" s="25">
        <v>9.0399999999999991</v>
      </c>
      <c r="P853" s="25">
        <v>-6.46</v>
      </c>
      <c r="S853" s="23" t="str">
        <f t="shared" si="42"/>
        <v/>
      </c>
      <c r="T853" s="23">
        <f t="shared" si="40"/>
        <v>0</v>
      </c>
    </row>
    <row r="854" spans="1:20" ht="17.399999999999999">
      <c r="A854" s="23" t="str">
        <f t="shared" si="41"/>
        <v/>
      </c>
      <c r="B854" s="24" t="s">
        <v>3130</v>
      </c>
      <c r="C854" s="12" t="s">
        <v>3246</v>
      </c>
      <c r="D854" s="25" t="s">
        <v>37</v>
      </c>
      <c r="E854" s="26">
        <v>432.06</v>
      </c>
      <c r="F854" s="26">
        <v>1</v>
      </c>
      <c r="G854" s="27">
        <v>10.4</v>
      </c>
      <c r="H854" s="27">
        <v>10.4</v>
      </c>
      <c r="I854" s="27">
        <v>10.4</v>
      </c>
      <c r="J854" s="27"/>
      <c r="K854" s="25" t="s">
        <v>4113</v>
      </c>
      <c r="L854" s="26"/>
      <c r="M854"/>
      <c r="N854"/>
      <c r="O854" s="25">
        <v>-18.22</v>
      </c>
      <c r="P854" s="25">
        <v>-33.69</v>
      </c>
      <c r="S854" s="23" t="str">
        <f t="shared" si="42"/>
        <v/>
      </c>
      <c r="T854" s="23">
        <f t="shared" si="40"/>
        <v>0</v>
      </c>
    </row>
    <row r="855" spans="1:20" ht="17.399999999999999">
      <c r="A855" s="23" t="str">
        <f t="shared" si="41"/>
        <v/>
      </c>
      <c r="B855" s="24" t="s">
        <v>1426</v>
      </c>
      <c r="C855" s="12" t="s">
        <v>1427</v>
      </c>
      <c r="D855" s="25" t="s">
        <v>37</v>
      </c>
      <c r="E855" s="26">
        <v>9.17</v>
      </c>
      <c r="F855" s="26"/>
      <c r="G855" s="27"/>
      <c r="H855" s="27"/>
      <c r="I855" s="27"/>
      <c r="J855" s="27"/>
      <c r="K855" s="25" t="s">
        <v>4084</v>
      </c>
      <c r="L855" s="25"/>
      <c r="M855"/>
      <c r="N855"/>
      <c r="O855" s="25">
        <v>-38.17</v>
      </c>
      <c r="P855" s="25">
        <v>-71.23</v>
      </c>
      <c r="S855" s="23" t="str">
        <f t="shared" si="42"/>
        <v/>
      </c>
      <c r="T855" s="23">
        <f t="shared" si="40"/>
        <v>0</v>
      </c>
    </row>
    <row r="856" spans="1:20" ht="17.399999999999999">
      <c r="A856" s="23" t="str">
        <f t="shared" si="41"/>
        <v/>
      </c>
      <c r="B856" s="24" t="s">
        <v>1428</v>
      </c>
      <c r="C856" s="12" t="s">
        <v>1429</v>
      </c>
      <c r="D856" s="25" t="s">
        <v>37</v>
      </c>
      <c r="E856" s="26">
        <v>52.97</v>
      </c>
      <c r="F856" s="25"/>
      <c r="G856" s="27"/>
      <c r="H856" s="27"/>
      <c r="I856" s="27"/>
      <c r="J856" s="27"/>
      <c r="K856" s="25" t="s">
        <v>4097</v>
      </c>
      <c r="L856" s="25"/>
      <c r="M856"/>
      <c r="N856"/>
      <c r="O856" s="25">
        <v>-12.46</v>
      </c>
      <c r="P856" s="25">
        <v>-25.75</v>
      </c>
      <c r="S856" s="23" t="str">
        <f t="shared" si="42"/>
        <v/>
      </c>
      <c r="T856" s="23">
        <f t="shared" si="40"/>
        <v>0</v>
      </c>
    </row>
    <row r="857" spans="1:20" ht="17.399999999999999">
      <c r="A857" s="23" t="str">
        <f t="shared" si="41"/>
        <v/>
      </c>
      <c r="B857" s="24" t="s">
        <v>1430</v>
      </c>
      <c r="C857" s="12" t="s">
        <v>1431</v>
      </c>
      <c r="D857" s="25" t="s">
        <v>37</v>
      </c>
      <c r="E857" s="26">
        <v>255.19</v>
      </c>
      <c r="F857" s="25"/>
      <c r="G857" s="27"/>
      <c r="H857" s="27"/>
      <c r="I857" s="27"/>
      <c r="J857" s="27"/>
      <c r="K857" s="25" t="s">
        <v>4097</v>
      </c>
      <c r="L857" s="25"/>
      <c r="M857"/>
      <c r="N857"/>
      <c r="O857" s="25">
        <v>-22.58</v>
      </c>
      <c r="P857" s="25">
        <v>-18.36</v>
      </c>
      <c r="S857" s="23" t="str">
        <f t="shared" si="42"/>
        <v/>
      </c>
      <c r="T857" s="23">
        <f t="shared" si="40"/>
        <v>0</v>
      </c>
    </row>
    <row r="858" spans="1:20" ht="17.399999999999999">
      <c r="A858" s="23" t="str">
        <f t="shared" si="41"/>
        <v/>
      </c>
      <c r="B858" s="24" t="s">
        <v>1432</v>
      </c>
      <c r="C858" s="12" t="s">
        <v>1433</v>
      </c>
      <c r="D858" s="25" t="s">
        <v>37</v>
      </c>
      <c r="E858" s="26">
        <v>182.79</v>
      </c>
      <c r="F858" s="25"/>
      <c r="G858" s="27"/>
      <c r="H858" s="27"/>
      <c r="I858" s="27"/>
      <c r="J858" s="27"/>
      <c r="K858" s="25" t="s">
        <v>4120</v>
      </c>
      <c r="L858" s="25"/>
      <c r="M858"/>
      <c r="N858"/>
      <c r="O858" s="25">
        <v>6.15</v>
      </c>
      <c r="P858" s="25">
        <v>-5.47</v>
      </c>
      <c r="S858" s="23" t="str">
        <f t="shared" si="42"/>
        <v/>
      </c>
      <c r="T858" s="23">
        <f t="shared" si="40"/>
        <v>0</v>
      </c>
    </row>
    <row r="859" spans="1:20" ht="17.399999999999999">
      <c r="A859" s="23" t="str">
        <f t="shared" si="41"/>
        <v/>
      </c>
      <c r="B859" s="24" t="s">
        <v>1434</v>
      </c>
      <c r="C859" s="12" t="s">
        <v>1435</v>
      </c>
      <c r="D859" s="25" t="s">
        <v>37</v>
      </c>
      <c r="E859" s="26">
        <v>91.17</v>
      </c>
      <c r="F859" s="25"/>
      <c r="G859" s="27"/>
      <c r="H859" s="27"/>
      <c r="I859" s="27"/>
      <c r="J859" s="27"/>
      <c r="K859" s="25" t="s">
        <v>4113</v>
      </c>
      <c r="L859" s="26"/>
      <c r="M859"/>
      <c r="N859"/>
      <c r="O859" s="25">
        <v>-7.88</v>
      </c>
      <c r="P859" s="25">
        <v>2.63</v>
      </c>
      <c r="S859" s="23" t="str">
        <f t="shared" si="42"/>
        <v/>
      </c>
      <c r="T859" s="23">
        <f t="shared" si="40"/>
        <v>0</v>
      </c>
    </row>
    <row r="860" spans="1:20" ht="17.399999999999999">
      <c r="A860" s="23" t="str">
        <f t="shared" si="41"/>
        <v/>
      </c>
      <c r="B860" s="24" t="s">
        <v>1436</v>
      </c>
      <c r="C860" s="12" t="s">
        <v>1437</v>
      </c>
      <c r="D860" s="25" t="s">
        <v>37</v>
      </c>
      <c r="E860" s="26">
        <v>82.29</v>
      </c>
      <c r="F860" s="25">
        <v>1</v>
      </c>
      <c r="G860" s="27">
        <v>2.6</v>
      </c>
      <c r="H860" s="27">
        <v>2.6</v>
      </c>
      <c r="I860" s="27"/>
      <c r="J860" s="27"/>
      <c r="K860" s="25" t="s">
        <v>4113</v>
      </c>
      <c r="L860" s="25"/>
      <c r="M860"/>
      <c r="N860"/>
      <c r="O860" s="25">
        <v>-25.83</v>
      </c>
      <c r="P860" s="25">
        <v>-16.079999999999998</v>
      </c>
      <c r="S860" s="23" t="str">
        <f t="shared" si="42"/>
        <v/>
      </c>
      <c r="T860" s="23">
        <f t="shared" si="40"/>
        <v>0</v>
      </c>
    </row>
    <row r="861" spans="1:20" ht="17.399999999999999">
      <c r="A861" s="23">
        <f t="shared" si="41"/>
        <v>187</v>
      </c>
      <c r="B861" s="24" t="s">
        <v>1438</v>
      </c>
      <c r="C861" s="12" t="s">
        <v>1439</v>
      </c>
      <c r="D861" s="25" t="s">
        <v>37</v>
      </c>
      <c r="E861" s="26">
        <v>356.53</v>
      </c>
      <c r="F861" s="25">
        <v>4</v>
      </c>
      <c r="G861" s="27">
        <v>7.38</v>
      </c>
      <c r="H861" s="27">
        <v>7.38</v>
      </c>
      <c r="I861" s="27">
        <v>7.65</v>
      </c>
      <c r="J861" s="27">
        <v>7.3</v>
      </c>
      <c r="K861" s="25" t="s">
        <v>4105</v>
      </c>
      <c r="L861" s="25"/>
      <c r="M861"/>
      <c r="N861"/>
      <c r="O861" s="25">
        <v>-8.76</v>
      </c>
      <c r="P861" s="25">
        <v>-33.42</v>
      </c>
      <c r="S861" s="23">
        <f t="shared" si="42"/>
        <v>356.53860999999995</v>
      </c>
      <c r="T861" s="23">
        <f t="shared" si="40"/>
        <v>0</v>
      </c>
    </row>
    <row r="862" spans="1:20" ht="17.399999999999999">
      <c r="A862" s="23" t="str">
        <f t="shared" si="41"/>
        <v/>
      </c>
      <c r="B862" s="24" t="s">
        <v>1440</v>
      </c>
      <c r="C862" s="12" t="s">
        <v>1441</v>
      </c>
      <c r="D862" s="25" t="s">
        <v>37</v>
      </c>
      <c r="E862" s="26">
        <v>137.28</v>
      </c>
      <c r="F862" s="25"/>
      <c r="G862" s="27"/>
      <c r="H862" s="27"/>
      <c r="I862" s="27"/>
      <c r="J862" s="27"/>
      <c r="K862" s="25" t="s">
        <v>4101</v>
      </c>
      <c r="L862" s="25"/>
      <c r="M862"/>
      <c r="N862"/>
      <c r="O862" s="28">
        <v>-32.21</v>
      </c>
      <c r="P862" s="28">
        <v>-31.37</v>
      </c>
      <c r="S862" s="23" t="str">
        <f t="shared" si="42"/>
        <v/>
      </c>
      <c r="T862" s="23">
        <f t="shared" si="40"/>
        <v>0</v>
      </c>
    </row>
    <row r="863" spans="1:20" ht="17.399999999999999">
      <c r="A863" s="23" t="str">
        <f t="shared" si="41"/>
        <v/>
      </c>
      <c r="B863" s="24" t="s">
        <v>1442</v>
      </c>
      <c r="C863" s="12" t="s">
        <v>4462</v>
      </c>
      <c r="D863" s="25" t="s">
        <v>9</v>
      </c>
      <c r="E863" s="26">
        <v>31652.5</v>
      </c>
      <c r="F863" s="25">
        <v>18</v>
      </c>
      <c r="G863" s="27">
        <v>457.01</v>
      </c>
      <c r="H863" s="27">
        <v>457.01</v>
      </c>
      <c r="I863" s="27">
        <v>517</v>
      </c>
      <c r="J863" s="27"/>
      <c r="K863" s="25" t="s">
        <v>4115</v>
      </c>
      <c r="L863" s="26"/>
      <c r="M863"/>
      <c r="N863"/>
      <c r="O863" s="25">
        <v>-17.29</v>
      </c>
      <c r="P863" s="25">
        <v>-18.66</v>
      </c>
      <c r="S863" s="23" t="str">
        <f t="shared" si="42"/>
        <v/>
      </c>
      <c r="T863" s="23">
        <f t="shared" si="40"/>
        <v>0</v>
      </c>
    </row>
    <row r="864" spans="1:20" ht="17.399999999999999">
      <c r="A864" s="23" t="str">
        <f t="shared" si="41"/>
        <v/>
      </c>
      <c r="B864" s="24" t="s">
        <v>1445</v>
      </c>
      <c r="C864" s="12" t="s">
        <v>1446</v>
      </c>
      <c r="D864" s="25" t="s">
        <v>9</v>
      </c>
      <c r="E864" s="26">
        <v>23494.46</v>
      </c>
      <c r="F864" s="26">
        <v>1</v>
      </c>
      <c r="G864" s="27">
        <v>126.2</v>
      </c>
      <c r="H864" s="27">
        <v>126.2</v>
      </c>
      <c r="I864" s="27">
        <v>126.2</v>
      </c>
      <c r="J864" s="27"/>
      <c r="K864" s="25" t="s">
        <v>4091</v>
      </c>
      <c r="L864" s="26"/>
      <c r="M864"/>
      <c r="N864"/>
      <c r="O864" s="25">
        <v>-15.87</v>
      </c>
      <c r="P864" s="25">
        <v>-9.8699999999999992</v>
      </c>
      <c r="S864" s="23" t="str">
        <f t="shared" si="42"/>
        <v/>
      </c>
      <c r="T864" s="23">
        <f t="shared" si="40"/>
        <v>0</v>
      </c>
    </row>
    <row r="865" spans="1:20" ht="17.399999999999999">
      <c r="A865" s="23" t="str">
        <f t="shared" si="41"/>
        <v/>
      </c>
      <c r="B865" s="24" t="s">
        <v>1447</v>
      </c>
      <c r="C865" s="12" t="s">
        <v>4683</v>
      </c>
      <c r="D865" s="25" t="s">
        <v>37</v>
      </c>
      <c r="E865" s="26">
        <v>56.34</v>
      </c>
      <c r="F865" s="26"/>
      <c r="G865" s="27"/>
      <c r="H865" s="27"/>
      <c r="I865" s="27"/>
      <c r="J865" s="27"/>
      <c r="K865" s="25" t="s">
        <v>4086</v>
      </c>
      <c r="L865" s="25"/>
      <c r="M865"/>
      <c r="N865"/>
      <c r="O865" s="25">
        <v>10</v>
      </c>
      <c r="P865" s="25">
        <v>-3.85</v>
      </c>
      <c r="S865" s="23" t="str">
        <f t="shared" si="42"/>
        <v/>
      </c>
      <c r="T865" s="23">
        <f t="shared" si="40"/>
        <v>0</v>
      </c>
    </row>
    <row r="866" spans="1:20" ht="17.399999999999999">
      <c r="A866" s="23" t="str">
        <f t="shared" si="41"/>
        <v/>
      </c>
      <c r="B866" s="24" t="s">
        <v>1448</v>
      </c>
      <c r="C866" s="12" t="s">
        <v>4674</v>
      </c>
      <c r="D866" s="25" t="s">
        <v>37</v>
      </c>
      <c r="E866" s="26">
        <v>4.72</v>
      </c>
      <c r="F866" s="26"/>
      <c r="G866" s="27"/>
      <c r="H866" s="27"/>
      <c r="I866" s="27"/>
      <c r="J866" s="27"/>
      <c r="K866" s="25" t="s">
        <v>4117</v>
      </c>
      <c r="L866" s="26"/>
      <c r="M866"/>
      <c r="N866"/>
      <c r="O866" s="25">
        <v>0</v>
      </c>
      <c r="P866" s="28">
        <v>0</v>
      </c>
      <c r="S866" s="23" t="str">
        <f t="shared" si="42"/>
        <v/>
      </c>
      <c r="T866" s="23">
        <f t="shared" si="40"/>
        <v>0</v>
      </c>
    </row>
    <row r="867" spans="1:20" ht="17.399999999999999">
      <c r="A867" s="23" t="str">
        <f t="shared" si="41"/>
        <v/>
      </c>
      <c r="B867" s="24" t="s">
        <v>1449</v>
      </c>
      <c r="C867" s="12" t="s">
        <v>5149</v>
      </c>
      <c r="D867" s="25" t="s">
        <v>37</v>
      </c>
      <c r="E867" s="26">
        <v>10.46</v>
      </c>
      <c r="F867" s="26"/>
      <c r="G867" s="27"/>
      <c r="H867" s="27"/>
      <c r="I867" s="27"/>
      <c r="J867" s="27"/>
      <c r="K867" s="25" t="s">
        <v>4105</v>
      </c>
      <c r="L867" s="25"/>
      <c r="M867"/>
      <c r="N867"/>
      <c r="O867" s="25">
        <v>0</v>
      </c>
      <c r="P867" s="28">
        <v>-5.97</v>
      </c>
      <c r="S867" s="23" t="str">
        <f t="shared" si="42"/>
        <v/>
      </c>
      <c r="T867" s="23">
        <f t="shared" si="40"/>
        <v>0</v>
      </c>
    </row>
    <row r="868" spans="1:20" ht="17.399999999999999">
      <c r="A868" s="23" t="str">
        <f t="shared" si="41"/>
        <v/>
      </c>
      <c r="B868" s="24" t="s">
        <v>1450</v>
      </c>
      <c r="C868" s="12" t="s">
        <v>1451</v>
      </c>
      <c r="D868" s="25" t="s">
        <v>37</v>
      </c>
      <c r="E868" s="26">
        <v>278.67</v>
      </c>
      <c r="F868" s="25">
        <v>4</v>
      </c>
      <c r="G868" s="27">
        <v>13.18</v>
      </c>
      <c r="H868" s="27">
        <v>13.18</v>
      </c>
      <c r="I868" s="27"/>
      <c r="J868" s="27"/>
      <c r="K868" s="25" t="s">
        <v>4105</v>
      </c>
      <c r="L868" s="25"/>
      <c r="M868"/>
      <c r="N868"/>
      <c r="O868" s="25">
        <v>-0.9</v>
      </c>
      <c r="P868" s="25">
        <v>-16.62</v>
      </c>
      <c r="S868" s="23" t="str">
        <f t="shared" si="42"/>
        <v/>
      </c>
      <c r="T868" s="23">
        <f t="shared" si="40"/>
        <v>0</v>
      </c>
    </row>
    <row r="869" spans="1:20" ht="17.399999999999999">
      <c r="A869" s="23" t="str">
        <f t="shared" si="41"/>
        <v/>
      </c>
      <c r="B869" s="24" t="s">
        <v>1452</v>
      </c>
      <c r="C869" s="12" t="s">
        <v>1453</v>
      </c>
      <c r="D869" s="25" t="s">
        <v>37</v>
      </c>
      <c r="E869" s="26">
        <v>27.88</v>
      </c>
      <c r="F869" s="25"/>
      <c r="G869" s="27"/>
      <c r="H869" s="27"/>
      <c r="I869" s="27"/>
      <c r="J869" s="27"/>
      <c r="K869" s="25" t="s">
        <v>2626</v>
      </c>
      <c r="L869" s="25"/>
      <c r="M869"/>
      <c r="N869"/>
      <c r="O869" s="25">
        <v>-13.15</v>
      </c>
      <c r="P869" s="25">
        <v>-31.59</v>
      </c>
      <c r="S869" s="23" t="str">
        <f t="shared" si="42"/>
        <v/>
      </c>
      <c r="T869" s="23">
        <f t="shared" si="40"/>
        <v>0</v>
      </c>
    </row>
    <row r="870" spans="1:20" ht="17.399999999999999">
      <c r="A870" s="23" t="str">
        <f t="shared" si="41"/>
        <v/>
      </c>
      <c r="B870" s="24" t="s">
        <v>1454</v>
      </c>
      <c r="C870" s="12" t="s">
        <v>4150</v>
      </c>
      <c r="D870" s="25" t="s">
        <v>37</v>
      </c>
      <c r="E870" s="26">
        <v>28.19</v>
      </c>
      <c r="F870" s="25"/>
      <c r="G870" s="27"/>
      <c r="H870" s="27"/>
      <c r="I870" s="27"/>
      <c r="J870" s="27"/>
      <c r="K870" s="25" t="s">
        <v>4088</v>
      </c>
      <c r="L870" s="26"/>
      <c r="M870"/>
      <c r="N870"/>
      <c r="O870" s="25">
        <v>0</v>
      </c>
      <c r="P870" s="28">
        <v>0</v>
      </c>
      <c r="S870" s="23" t="str">
        <f t="shared" si="42"/>
        <v/>
      </c>
      <c r="T870" s="23">
        <f t="shared" si="40"/>
        <v>0</v>
      </c>
    </row>
    <row r="871" spans="1:20" ht="17.399999999999999">
      <c r="A871" s="23" t="str">
        <f t="shared" si="41"/>
        <v/>
      </c>
      <c r="B871" s="24" t="s">
        <v>1455</v>
      </c>
      <c r="C871" s="12" t="s">
        <v>1456</v>
      </c>
      <c r="D871" s="25" t="s">
        <v>37</v>
      </c>
      <c r="E871" s="26">
        <v>2170.2399999999998</v>
      </c>
      <c r="F871" s="25">
        <v>4</v>
      </c>
      <c r="G871" s="27"/>
      <c r="H871" s="27">
        <v>14</v>
      </c>
      <c r="I871" s="27"/>
      <c r="J871" s="27"/>
      <c r="K871" s="25" t="s">
        <v>4097</v>
      </c>
      <c r="L871" s="25"/>
      <c r="M871"/>
      <c r="N871"/>
      <c r="O871" s="25">
        <v>-22.43</v>
      </c>
      <c r="P871" s="25">
        <v>-35.44</v>
      </c>
      <c r="S871" s="23" t="str">
        <f t="shared" si="42"/>
        <v/>
      </c>
      <c r="T871" s="23">
        <f t="shared" si="40"/>
        <v>0</v>
      </c>
    </row>
    <row r="872" spans="1:20" ht="17.399999999999999">
      <c r="A872" s="23" t="str">
        <f t="shared" si="41"/>
        <v/>
      </c>
      <c r="B872" s="24" t="s">
        <v>1457</v>
      </c>
      <c r="C872" s="12" t="s">
        <v>1458</v>
      </c>
      <c r="D872" s="25" t="s">
        <v>37</v>
      </c>
      <c r="E872" s="26">
        <v>37.24</v>
      </c>
      <c r="F872" s="26"/>
      <c r="G872" s="27"/>
      <c r="H872" s="27"/>
      <c r="I872" s="27"/>
      <c r="J872" s="27"/>
      <c r="K872" s="25" t="s">
        <v>4088</v>
      </c>
      <c r="L872" s="26"/>
      <c r="M872"/>
      <c r="N872"/>
      <c r="O872" s="25">
        <v>2.89</v>
      </c>
      <c r="P872" s="25">
        <v>-29.37</v>
      </c>
      <c r="S872" s="23" t="str">
        <f t="shared" si="42"/>
        <v/>
      </c>
      <c r="T872" s="23">
        <f t="shared" si="40"/>
        <v>0</v>
      </c>
    </row>
    <row r="873" spans="1:20" ht="17.399999999999999">
      <c r="A873" s="23" t="str">
        <f t="shared" si="41"/>
        <v/>
      </c>
      <c r="B873" s="24" t="s">
        <v>1459</v>
      </c>
      <c r="C873" s="12" t="s">
        <v>1460</v>
      </c>
      <c r="D873" s="25" t="s">
        <v>37</v>
      </c>
      <c r="E873" s="26">
        <v>19.260000000000002</v>
      </c>
      <c r="F873" s="25"/>
      <c r="G873" s="27"/>
      <c r="H873" s="27"/>
      <c r="I873" s="27"/>
      <c r="J873" s="27"/>
      <c r="K873" s="25" t="s">
        <v>4108</v>
      </c>
      <c r="L873" s="26"/>
      <c r="M873"/>
      <c r="N873"/>
      <c r="O873" s="25">
        <v>-25.95</v>
      </c>
      <c r="P873" s="25">
        <v>-16.239999999999998</v>
      </c>
      <c r="S873" s="23" t="str">
        <f t="shared" si="42"/>
        <v/>
      </c>
      <c r="T873" s="23">
        <f t="shared" si="40"/>
        <v>0</v>
      </c>
    </row>
    <row r="874" spans="1:20" ht="17.399999999999999">
      <c r="A874" s="23" t="str">
        <f t="shared" si="41"/>
        <v/>
      </c>
      <c r="B874" s="24" t="s">
        <v>1461</v>
      </c>
      <c r="C874" s="12" t="s">
        <v>3854</v>
      </c>
      <c r="D874" s="25" t="s">
        <v>37</v>
      </c>
      <c r="E874" s="26">
        <v>247.8</v>
      </c>
      <c r="F874" s="26"/>
      <c r="G874" s="27"/>
      <c r="H874" s="27"/>
      <c r="I874" s="27"/>
      <c r="J874" s="27"/>
      <c r="K874" s="25" t="s">
        <v>4085</v>
      </c>
      <c r="L874" s="26"/>
      <c r="M874"/>
      <c r="N874"/>
      <c r="O874" s="25">
        <v>-5.68</v>
      </c>
      <c r="P874" s="25">
        <v>-5.68</v>
      </c>
      <c r="S874" s="23" t="str">
        <f t="shared" si="42"/>
        <v/>
      </c>
      <c r="T874" s="23">
        <f t="shared" si="40"/>
        <v>0</v>
      </c>
    </row>
    <row r="875" spans="1:20" ht="17.399999999999999">
      <c r="A875" s="23" t="str">
        <f t="shared" si="41"/>
        <v/>
      </c>
      <c r="B875" s="24" t="s">
        <v>1462</v>
      </c>
      <c r="C875" s="12" t="s">
        <v>4435</v>
      </c>
      <c r="D875" s="25" t="s">
        <v>37</v>
      </c>
      <c r="E875" s="26">
        <v>11.83</v>
      </c>
      <c r="F875" s="26"/>
      <c r="G875" s="27"/>
      <c r="H875" s="27"/>
      <c r="I875" s="27"/>
      <c r="J875" s="27"/>
      <c r="K875" s="25" t="s">
        <v>4097</v>
      </c>
      <c r="L875" s="25"/>
      <c r="M875"/>
      <c r="N875"/>
      <c r="O875" s="25">
        <v>-16.95</v>
      </c>
      <c r="P875" s="25">
        <v>-34.44</v>
      </c>
      <c r="S875" s="23" t="str">
        <f t="shared" si="42"/>
        <v/>
      </c>
      <c r="T875" s="23">
        <f t="shared" si="40"/>
        <v>0</v>
      </c>
    </row>
    <row r="876" spans="1:20" ht="17.399999999999999">
      <c r="A876" s="23" t="str">
        <f t="shared" si="41"/>
        <v/>
      </c>
      <c r="B876" s="24" t="s">
        <v>1463</v>
      </c>
      <c r="C876" s="12" t="s">
        <v>4971</v>
      </c>
      <c r="D876" s="25" t="s">
        <v>37</v>
      </c>
      <c r="E876" s="26">
        <v>80.489999999999995</v>
      </c>
      <c r="F876" s="25"/>
      <c r="G876" s="27"/>
      <c r="H876" s="27"/>
      <c r="I876" s="27"/>
      <c r="J876" s="27"/>
      <c r="K876" s="25" t="s">
        <v>4103</v>
      </c>
      <c r="L876" s="25"/>
      <c r="M876"/>
      <c r="N876"/>
      <c r="O876" s="25">
        <v>-6.8</v>
      </c>
      <c r="P876" s="25">
        <v>-18.53</v>
      </c>
      <c r="S876" s="23" t="str">
        <f t="shared" si="42"/>
        <v/>
      </c>
      <c r="T876" s="23">
        <f t="shared" si="40"/>
        <v>0</v>
      </c>
    </row>
    <row r="877" spans="1:20" ht="17.399999999999999">
      <c r="A877" s="23" t="str">
        <f t="shared" si="41"/>
        <v/>
      </c>
      <c r="B877" s="24" t="s">
        <v>1464</v>
      </c>
      <c r="C877" s="12" t="s">
        <v>1465</v>
      </c>
      <c r="D877" s="25" t="s">
        <v>37</v>
      </c>
      <c r="E877" s="26">
        <v>74.11</v>
      </c>
      <c r="F877" s="25"/>
      <c r="G877" s="27"/>
      <c r="H877" s="27"/>
      <c r="I877" s="27"/>
      <c r="J877" s="27"/>
      <c r="K877" s="25" t="s">
        <v>4080</v>
      </c>
      <c r="L877" s="25"/>
      <c r="M877"/>
      <c r="N877"/>
      <c r="O877" s="25">
        <v>17.07</v>
      </c>
      <c r="P877" s="25">
        <v>0.24</v>
      </c>
      <c r="S877" s="23" t="str">
        <f t="shared" si="42"/>
        <v/>
      </c>
      <c r="T877" s="23">
        <f t="shared" si="40"/>
        <v>0</v>
      </c>
    </row>
    <row r="878" spans="1:20" ht="17.399999999999999">
      <c r="A878" s="23" t="str">
        <f t="shared" si="41"/>
        <v/>
      </c>
      <c r="B878" s="24" t="s">
        <v>1466</v>
      </c>
      <c r="C878" s="12" t="s">
        <v>5255</v>
      </c>
      <c r="D878" s="25" t="s">
        <v>37</v>
      </c>
      <c r="E878" s="26">
        <v>63.71</v>
      </c>
      <c r="F878" s="25"/>
      <c r="G878" s="27"/>
      <c r="H878" s="27"/>
      <c r="I878" s="27"/>
      <c r="J878" s="27"/>
      <c r="K878" s="25" t="s">
        <v>4105</v>
      </c>
      <c r="L878" s="26"/>
      <c r="M878"/>
      <c r="N878"/>
      <c r="O878" s="25">
        <v>-8.68</v>
      </c>
      <c r="P878" s="25">
        <v>-14.52</v>
      </c>
      <c r="S878" s="23" t="str">
        <f t="shared" si="42"/>
        <v/>
      </c>
      <c r="T878" s="23">
        <f t="shared" si="40"/>
        <v>0</v>
      </c>
    </row>
    <row r="879" spans="1:20" ht="17.399999999999999">
      <c r="A879" s="23" t="str">
        <f t="shared" si="41"/>
        <v/>
      </c>
      <c r="B879" s="24" t="s">
        <v>1467</v>
      </c>
      <c r="C879" s="12" t="s">
        <v>1468</v>
      </c>
      <c r="D879" s="25" t="s">
        <v>37</v>
      </c>
      <c r="E879" s="26">
        <v>37.53</v>
      </c>
      <c r="F879" s="25"/>
      <c r="G879" s="27"/>
      <c r="H879" s="27"/>
      <c r="I879" s="27"/>
      <c r="J879" s="27"/>
      <c r="K879" s="25" t="s">
        <v>4110</v>
      </c>
      <c r="L879" s="26"/>
      <c r="M879"/>
      <c r="N879"/>
      <c r="O879" s="25">
        <v>3.6</v>
      </c>
      <c r="P879" s="25">
        <v>-32.590000000000003</v>
      </c>
      <c r="S879" s="23" t="str">
        <f t="shared" si="42"/>
        <v/>
      </c>
      <c r="T879" s="23">
        <f t="shared" si="40"/>
        <v>0</v>
      </c>
    </row>
    <row r="880" spans="1:20" ht="17.399999999999999">
      <c r="A880" s="23" t="str">
        <f t="shared" si="41"/>
        <v/>
      </c>
      <c r="B880" s="24" t="s">
        <v>1469</v>
      </c>
      <c r="C880" s="12" t="s">
        <v>3413</v>
      </c>
      <c r="D880" s="25" t="s">
        <v>37</v>
      </c>
      <c r="E880" s="26">
        <v>5.48</v>
      </c>
      <c r="F880" s="25"/>
      <c r="G880" s="27"/>
      <c r="H880" s="27"/>
      <c r="I880" s="27"/>
      <c r="J880" s="27"/>
      <c r="K880" s="25" t="s">
        <v>4086</v>
      </c>
      <c r="L880" s="25"/>
      <c r="M880"/>
      <c r="N880"/>
      <c r="O880" s="25">
        <v>0</v>
      </c>
      <c r="P880" s="25">
        <v>0</v>
      </c>
      <c r="S880" s="23" t="str">
        <f t="shared" si="42"/>
        <v/>
      </c>
      <c r="T880" s="23">
        <f t="shared" si="40"/>
        <v>0</v>
      </c>
    </row>
    <row r="881" spans="1:20" ht="17.399999999999999">
      <c r="A881" s="23" t="str">
        <f t="shared" si="41"/>
        <v/>
      </c>
      <c r="B881" s="24" t="s">
        <v>1470</v>
      </c>
      <c r="C881" s="12" t="s">
        <v>1471</v>
      </c>
      <c r="D881" s="25" t="s">
        <v>37</v>
      </c>
      <c r="E881" s="26">
        <v>61.4</v>
      </c>
      <c r="F881" s="25"/>
      <c r="G881" s="27"/>
      <c r="H881" s="27"/>
      <c r="I881" s="27"/>
      <c r="J881" s="27"/>
      <c r="K881" s="25" t="s">
        <v>4101</v>
      </c>
      <c r="L881" s="25"/>
      <c r="M881"/>
      <c r="N881"/>
      <c r="O881" s="25">
        <v>-20.3</v>
      </c>
      <c r="P881" s="25">
        <v>-29.61</v>
      </c>
      <c r="S881" s="23" t="str">
        <f t="shared" si="42"/>
        <v/>
      </c>
      <c r="T881" s="23">
        <f t="shared" si="40"/>
        <v>0</v>
      </c>
    </row>
    <row r="882" spans="1:20" ht="17.399999999999999">
      <c r="A882" s="23" t="str">
        <f t="shared" si="41"/>
        <v/>
      </c>
      <c r="B882" s="24" t="s">
        <v>1472</v>
      </c>
      <c r="C882" s="12" t="s">
        <v>1473</v>
      </c>
      <c r="D882" s="25" t="s">
        <v>9</v>
      </c>
      <c r="E882" s="26">
        <v>12.9</v>
      </c>
      <c r="F882" s="26"/>
      <c r="G882" s="27"/>
      <c r="H882" s="27"/>
      <c r="I882" s="27"/>
      <c r="J882" s="27"/>
      <c r="K882" s="25" t="s">
        <v>4108</v>
      </c>
      <c r="L882" s="25"/>
      <c r="M882"/>
      <c r="N882"/>
      <c r="O882" s="25">
        <v>-41.07</v>
      </c>
      <c r="P882" s="25">
        <v>-45.95</v>
      </c>
      <c r="S882" s="23" t="str">
        <f t="shared" si="42"/>
        <v/>
      </c>
      <c r="T882" s="23">
        <f t="shared" si="40"/>
        <v>0</v>
      </c>
    </row>
    <row r="883" spans="1:20" ht="17.399999999999999">
      <c r="A883" s="23" t="str">
        <f t="shared" si="41"/>
        <v/>
      </c>
      <c r="B883" s="24" t="s">
        <v>1474</v>
      </c>
      <c r="C883" s="12" t="s">
        <v>1475</v>
      </c>
      <c r="D883" s="25" t="s">
        <v>9</v>
      </c>
      <c r="E883" s="26">
        <v>216.08</v>
      </c>
      <c r="F883" s="26"/>
      <c r="G883" s="27"/>
      <c r="H883" s="27"/>
      <c r="I883" s="27"/>
      <c r="J883" s="27"/>
      <c r="K883" s="25" t="s">
        <v>4081</v>
      </c>
      <c r="L883" s="25"/>
      <c r="M883"/>
      <c r="N883"/>
      <c r="O883" s="25">
        <v>-3.7</v>
      </c>
      <c r="P883" s="25">
        <v>-14.68</v>
      </c>
      <c r="S883" s="23" t="str">
        <f t="shared" si="42"/>
        <v/>
      </c>
      <c r="T883" s="23">
        <f t="shared" si="40"/>
        <v>0</v>
      </c>
    </row>
    <row r="884" spans="1:20" ht="17.399999999999999">
      <c r="A884" s="23" t="str">
        <f t="shared" si="41"/>
        <v/>
      </c>
      <c r="B884" s="24" t="s">
        <v>1476</v>
      </c>
      <c r="C884" s="12" t="s">
        <v>4736</v>
      </c>
      <c r="D884" s="25" t="s">
        <v>37</v>
      </c>
      <c r="E884" s="26">
        <v>36.24</v>
      </c>
      <c r="F884" s="26"/>
      <c r="G884" s="27"/>
      <c r="H884" s="27"/>
      <c r="I884" s="27"/>
      <c r="J884" s="27"/>
      <c r="K884" s="25" t="s">
        <v>4103</v>
      </c>
      <c r="L884" s="25"/>
      <c r="M884"/>
      <c r="N884"/>
      <c r="O884" s="25">
        <v>-1.54</v>
      </c>
      <c r="P884" s="25">
        <v>-33.130000000000003</v>
      </c>
      <c r="S884" s="23" t="str">
        <f t="shared" si="42"/>
        <v/>
      </c>
      <c r="T884" s="23">
        <f t="shared" si="40"/>
        <v>0</v>
      </c>
    </row>
    <row r="885" spans="1:20" ht="17.399999999999999">
      <c r="A885" s="23" t="str">
        <f t="shared" si="41"/>
        <v/>
      </c>
      <c r="B885" s="24" t="s">
        <v>1477</v>
      </c>
      <c r="C885" s="12" t="s">
        <v>1478</v>
      </c>
      <c r="D885" s="25" t="s">
        <v>37</v>
      </c>
      <c r="E885" s="26">
        <v>651.24</v>
      </c>
      <c r="F885" s="25">
        <v>3</v>
      </c>
      <c r="G885" s="27">
        <v>8</v>
      </c>
      <c r="H885" s="27">
        <v>8</v>
      </c>
      <c r="I885" s="27"/>
      <c r="J885" s="27"/>
      <c r="K885" s="25" t="s">
        <v>2626</v>
      </c>
      <c r="L885" s="26"/>
      <c r="M885"/>
      <c r="N885"/>
      <c r="O885" s="25">
        <v>-5.92</v>
      </c>
      <c r="P885" s="25">
        <v>-34.31</v>
      </c>
      <c r="S885" s="23" t="str">
        <f t="shared" si="42"/>
        <v/>
      </c>
      <c r="T885" s="23">
        <f t="shared" si="40"/>
        <v>0</v>
      </c>
    </row>
    <row r="886" spans="1:20" ht="17.399999999999999">
      <c r="A886" s="23" t="str">
        <f t="shared" si="41"/>
        <v/>
      </c>
      <c r="B886" s="24" t="s">
        <v>1479</v>
      </c>
      <c r="C886" s="12" t="s">
        <v>2744</v>
      </c>
      <c r="D886" s="25" t="s">
        <v>37</v>
      </c>
      <c r="E886" s="26">
        <v>23.76</v>
      </c>
      <c r="F886" s="25"/>
      <c r="G886" s="27"/>
      <c r="H886" s="27"/>
      <c r="I886" s="27"/>
      <c r="J886" s="27"/>
      <c r="K886" s="25" t="s">
        <v>4088</v>
      </c>
      <c r="L886" s="26"/>
      <c r="M886"/>
      <c r="N886"/>
      <c r="O886" s="25">
        <v>0.94</v>
      </c>
      <c r="P886" s="25">
        <v>-13.24</v>
      </c>
      <c r="S886" s="23" t="str">
        <f t="shared" si="42"/>
        <v/>
      </c>
      <c r="T886" s="23">
        <f t="shared" si="40"/>
        <v>0</v>
      </c>
    </row>
    <row r="887" spans="1:20" ht="17.399999999999999">
      <c r="A887" s="23" t="str">
        <f t="shared" si="41"/>
        <v/>
      </c>
      <c r="B887" s="24" t="s">
        <v>1480</v>
      </c>
      <c r="C887" s="12" t="s">
        <v>1481</v>
      </c>
      <c r="D887" s="25" t="s">
        <v>9</v>
      </c>
      <c r="E887" s="26">
        <v>173.54</v>
      </c>
      <c r="F887" s="26"/>
      <c r="G887" s="27"/>
      <c r="H887" s="27"/>
      <c r="I887" s="27"/>
      <c r="J887" s="27"/>
      <c r="K887" s="25" t="s">
        <v>4105</v>
      </c>
      <c r="L887" s="25"/>
      <c r="M887"/>
      <c r="N887"/>
      <c r="O887" s="25">
        <v>0.39</v>
      </c>
      <c r="P887" s="25">
        <v>8.59</v>
      </c>
      <c r="S887" s="23" t="str">
        <f t="shared" si="42"/>
        <v/>
      </c>
      <c r="T887" s="23">
        <f t="shared" si="40"/>
        <v>0</v>
      </c>
    </row>
    <row r="888" spans="1:20" ht="17.399999999999999">
      <c r="A888" s="23" t="str">
        <f t="shared" si="41"/>
        <v/>
      </c>
      <c r="B888" s="24" t="s">
        <v>1482</v>
      </c>
      <c r="C888" s="12" t="s">
        <v>3247</v>
      </c>
      <c r="D888" s="25" t="s">
        <v>37</v>
      </c>
      <c r="E888" s="26">
        <v>37.42</v>
      </c>
      <c r="F888" s="26"/>
      <c r="G888" s="27"/>
      <c r="H888" s="27"/>
      <c r="I888" s="27"/>
      <c r="J888" s="27"/>
      <c r="K888" s="25" t="s">
        <v>4076</v>
      </c>
      <c r="L888" s="26"/>
      <c r="M888"/>
      <c r="N888"/>
      <c r="O888" s="25">
        <v>-11.77</v>
      </c>
      <c r="P888" s="25">
        <v>-23.71</v>
      </c>
      <c r="S888" s="23" t="str">
        <f t="shared" si="42"/>
        <v/>
      </c>
      <c r="T888" s="23">
        <f t="shared" si="40"/>
        <v>0</v>
      </c>
    </row>
    <row r="889" spans="1:20" ht="17.399999999999999">
      <c r="A889" s="23" t="str">
        <f t="shared" si="41"/>
        <v/>
      </c>
      <c r="B889" s="24" t="s">
        <v>4815</v>
      </c>
      <c r="C889" s="12" t="s">
        <v>4820</v>
      </c>
      <c r="D889" s="25" t="s">
        <v>37</v>
      </c>
      <c r="E889" s="26">
        <v>94.68</v>
      </c>
      <c r="F889" s="25"/>
      <c r="G889" s="27"/>
      <c r="H889" s="27"/>
      <c r="I889" s="27"/>
      <c r="J889" s="27"/>
      <c r="K889" s="25" t="s">
        <v>4107</v>
      </c>
      <c r="L889" s="25"/>
      <c r="M889"/>
      <c r="N889"/>
      <c r="O889" s="25">
        <v>-9.74</v>
      </c>
      <c r="P889" s="25">
        <v>-19.37</v>
      </c>
      <c r="S889" s="23" t="str">
        <f t="shared" si="42"/>
        <v/>
      </c>
      <c r="T889" s="23">
        <f t="shared" si="40"/>
        <v>0</v>
      </c>
    </row>
    <row r="890" spans="1:20" ht="17.399999999999999">
      <c r="A890" s="23" t="str">
        <f t="shared" si="41"/>
        <v/>
      </c>
      <c r="B890" s="24" t="s">
        <v>1483</v>
      </c>
      <c r="C890" s="12" t="s">
        <v>1484</v>
      </c>
      <c r="D890" s="25" t="s">
        <v>37</v>
      </c>
      <c r="E890" s="26">
        <v>37.270000000000003</v>
      </c>
      <c r="F890" s="25"/>
      <c r="G890" s="27"/>
      <c r="H890" s="27"/>
      <c r="I890" s="27"/>
      <c r="J890" s="27"/>
      <c r="K890" s="25" t="s">
        <v>4084</v>
      </c>
      <c r="L890" s="25"/>
      <c r="M890"/>
      <c r="N890"/>
      <c r="O890" s="25">
        <v>7.32</v>
      </c>
      <c r="P890" s="25">
        <v>-3.51</v>
      </c>
      <c r="S890" s="23" t="str">
        <f t="shared" si="42"/>
        <v/>
      </c>
      <c r="T890" s="23">
        <f t="shared" si="40"/>
        <v>0</v>
      </c>
    </row>
    <row r="891" spans="1:20" ht="17.399999999999999">
      <c r="A891" s="23" t="str">
        <f t="shared" si="41"/>
        <v/>
      </c>
      <c r="B891" s="24" t="s">
        <v>1485</v>
      </c>
      <c r="C891" s="12" t="s">
        <v>1486</v>
      </c>
      <c r="D891" s="25" t="s">
        <v>37</v>
      </c>
      <c r="E891" s="26">
        <v>672</v>
      </c>
      <c r="F891" s="26"/>
      <c r="G891" s="27"/>
      <c r="H891" s="27"/>
      <c r="I891" s="27"/>
      <c r="J891" s="27"/>
      <c r="K891" s="25" t="s">
        <v>4091</v>
      </c>
      <c r="L891" s="26"/>
      <c r="M891"/>
      <c r="N891"/>
      <c r="O891" s="25">
        <v>28.86</v>
      </c>
      <c r="P891" s="25">
        <v>21.14</v>
      </c>
      <c r="S891" s="23" t="str">
        <f t="shared" si="42"/>
        <v/>
      </c>
      <c r="T891" s="23">
        <f t="shared" si="40"/>
        <v>0</v>
      </c>
    </row>
    <row r="892" spans="1:20" ht="17.399999999999999">
      <c r="A892" s="23" t="str">
        <f t="shared" si="41"/>
        <v/>
      </c>
      <c r="B892" s="24" t="s">
        <v>1487</v>
      </c>
      <c r="C892" s="12" t="s">
        <v>1488</v>
      </c>
      <c r="D892" s="25" t="s">
        <v>37</v>
      </c>
      <c r="E892" s="26">
        <v>27.53</v>
      </c>
      <c r="F892" s="26"/>
      <c r="G892" s="27"/>
      <c r="H892" s="27"/>
      <c r="I892" s="27"/>
      <c r="J892" s="27"/>
      <c r="K892" s="25" t="s">
        <v>4091</v>
      </c>
      <c r="L892" s="25"/>
      <c r="M892"/>
      <c r="N892"/>
      <c r="O892" s="25">
        <v>-12.42</v>
      </c>
      <c r="P892" s="25">
        <v>-12.56</v>
      </c>
      <c r="S892" s="23" t="str">
        <f t="shared" si="42"/>
        <v/>
      </c>
      <c r="T892" s="23">
        <f t="shared" si="40"/>
        <v>0</v>
      </c>
    </row>
    <row r="893" spans="1:20" ht="17.399999999999999">
      <c r="A893" s="23" t="str">
        <f t="shared" si="41"/>
        <v/>
      </c>
      <c r="B893" s="24" t="s">
        <v>1489</v>
      </c>
      <c r="C893" s="12" t="s">
        <v>1490</v>
      </c>
      <c r="D893" s="25" t="s">
        <v>37</v>
      </c>
      <c r="E893" s="26">
        <v>53.15</v>
      </c>
      <c r="F893" s="25"/>
      <c r="G893" s="27"/>
      <c r="H893" s="27"/>
      <c r="I893" s="27"/>
      <c r="J893" s="27"/>
      <c r="K893" s="25" t="s">
        <v>4081</v>
      </c>
      <c r="L893" s="25"/>
      <c r="M893"/>
      <c r="N893"/>
      <c r="O893" s="25">
        <v>-18.72</v>
      </c>
      <c r="P893" s="25">
        <v>-10.26</v>
      </c>
      <c r="S893" s="23" t="str">
        <f t="shared" si="42"/>
        <v/>
      </c>
      <c r="T893" s="23">
        <f t="shared" si="40"/>
        <v>0</v>
      </c>
    </row>
    <row r="894" spans="1:20" ht="17.399999999999999">
      <c r="A894" s="23" t="str">
        <f t="shared" si="41"/>
        <v/>
      </c>
      <c r="B894" s="24" t="s">
        <v>1491</v>
      </c>
      <c r="C894" s="12" t="s">
        <v>1492</v>
      </c>
      <c r="D894" s="25" t="s">
        <v>37</v>
      </c>
      <c r="E894" s="26">
        <v>195.56</v>
      </c>
      <c r="F894" s="25"/>
      <c r="G894" s="27"/>
      <c r="H894" s="27"/>
      <c r="I894" s="27"/>
      <c r="J894" s="27"/>
      <c r="K894" s="25" t="s">
        <v>4081</v>
      </c>
      <c r="L894" s="25"/>
      <c r="M894"/>
      <c r="N894"/>
      <c r="O894" s="25">
        <v>-11.06</v>
      </c>
      <c r="P894" s="25">
        <v>-34.549999999999997</v>
      </c>
      <c r="S894" s="23" t="str">
        <f t="shared" si="42"/>
        <v/>
      </c>
      <c r="T894" s="23">
        <f t="shared" si="40"/>
        <v>0</v>
      </c>
    </row>
    <row r="895" spans="1:20" ht="17.399999999999999">
      <c r="A895" s="23" t="str">
        <f t="shared" si="41"/>
        <v/>
      </c>
      <c r="B895" s="24" t="s">
        <v>1493</v>
      </c>
      <c r="C895" s="12" t="s">
        <v>1494</v>
      </c>
      <c r="D895" s="25" t="s">
        <v>37</v>
      </c>
      <c r="E895" s="26">
        <v>23.09</v>
      </c>
      <c r="F895" s="26"/>
      <c r="G895" s="27"/>
      <c r="H895" s="27"/>
      <c r="I895" s="27"/>
      <c r="J895" s="27"/>
      <c r="K895" s="25" t="s">
        <v>4113</v>
      </c>
      <c r="L895" s="25"/>
      <c r="M895"/>
      <c r="N895"/>
      <c r="O895" s="25">
        <v>-24.21</v>
      </c>
      <c r="P895" s="25">
        <v>-32.549999999999997</v>
      </c>
      <c r="S895" s="23" t="str">
        <f t="shared" si="42"/>
        <v/>
      </c>
      <c r="T895" s="23">
        <f t="shared" si="40"/>
        <v>0</v>
      </c>
    </row>
    <row r="896" spans="1:20" ht="17.399999999999999">
      <c r="A896" s="23" t="str">
        <f t="shared" si="41"/>
        <v/>
      </c>
      <c r="B896" s="24" t="s">
        <v>1495</v>
      </c>
      <c r="C896" s="12" t="s">
        <v>1496</v>
      </c>
      <c r="D896" s="25" t="s">
        <v>37</v>
      </c>
      <c r="E896" s="26">
        <v>20.21</v>
      </c>
      <c r="F896" s="25"/>
      <c r="G896" s="27"/>
      <c r="H896" s="27"/>
      <c r="I896" s="27"/>
      <c r="J896" s="27"/>
      <c r="K896" s="25" t="s">
        <v>4084</v>
      </c>
      <c r="L896" s="26"/>
      <c r="M896"/>
      <c r="N896"/>
      <c r="O896" s="25">
        <v>31.22</v>
      </c>
      <c r="P896" s="25">
        <v>-4.16</v>
      </c>
      <c r="S896" s="23" t="str">
        <f t="shared" si="42"/>
        <v/>
      </c>
      <c r="T896" s="23">
        <f t="shared" si="40"/>
        <v>0</v>
      </c>
    </row>
    <row r="897" spans="1:20" ht="17.399999999999999">
      <c r="A897" s="23" t="str">
        <f t="shared" si="41"/>
        <v/>
      </c>
      <c r="B897" s="24" t="s">
        <v>1497</v>
      </c>
      <c r="C897" s="12" t="s">
        <v>1498</v>
      </c>
      <c r="D897" s="25" t="s">
        <v>37</v>
      </c>
      <c r="E897" s="26">
        <v>66.33</v>
      </c>
      <c r="F897" s="25"/>
      <c r="G897" s="27"/>
      <c r="H897" s="27"/>
      <c r="I897" s="27"/>
      <c r="J897" s="27"/>
      <c r="K897" s="25" t="s">
        <v>4108</v>
      </c>
      <c r="L897" s="26"/>
      <c r="M897"/>
      <c r="N897"/>
      <c r="O897" s="25">
        <v>-9.98</v>
      </c>
      <c r="P897" s="25">
        <v>-15.56</v>
      </c>
      <c r="S897" s="23" t="str">
        <f t="shared" si="42"/>
        <v/>
      </c>
      <c r="T897" s="23">
        <f t="shared" si="40"/>
        <v>0</v>
      </c>
    </row>
    <row r="898" spans="1:20" ht="17.399999999999999">
      <c r="A898" s="23" t="str">
        <f t="shared" si="41"/>
        <v/>
      </c>
      <c r="B898" s="24" t="s">
        <v>1499</v>
      </c>
      <c r="C898" s="12" t="s">
        <v>3414</v>
      </c>
      <c r="D898" s="25" t="s">
        <v>37</v>
      </c>
      <c r="E898" s="26">
        <v>74.47</v>
      </c>
      <c r="F898" s="25"/>
      <c r="G898" s="27"/>
      <c r="H898" s="27"/>
      <c r="I898" s="27"/>
      <c r="J898" s="27"/>
      <c r="K898" s="25" t="s">
        <v>4092</v>
      </c>
      <c r="L898" s="26"/>
      <c r="M898"/>
      <c r="N898"/>
      <c r="O898" s="25">
        <v>-30.72</v>
      </c>
      <c r="P898" s="25">
        <v>-42.24</v>
      </c>
      <c r="S898" s="23" t="str">
        <f t="shared" si="42"/>
        <v/>
      </c>
      <c r="T898" s="23">
        <f t="shared" si="40"/>
        <v>0</v>
      </c>
    </row>
    <row r="899" spans="1:20" ht="17.399999999999999">
      <c r="A899" s="23" t="str">
        <f t="shared" si="41"/>
        <v/>
      </c>
      <c r="B899" s="24" t="s">
        <v>1500</v>
      </c>
      <c r="C899" s="12" t="s">
        <v>1501</v>
      </c>
      <c r="D899" s="25" t="s">
        <v>37</v>
      </c>
      <c r="E899" s="26">
        <v>159.19999999999999</v>
      </c>
      <c r="F899" s="25"/>
      <c r="G899" s="27"/>
      <c r="H899" s="27"/>
      <c r="I899" s="27"/>
      <c r="J899" s="27"/>
      <c r="K899" s="25" t="s">
        <v>4085</v>
      </c>
      <c r="L899" s="25"/>
      <c r="M899"/>
      <c r="N899"/>
      <c r="O899" s="25">
        <v>0</v>
      </c>
      <c r="P899" s="25">
        <v>0</v>
      </c>
      <c r="S899" s="23" t="str">
        <f t="shared" si="42"/>
        <v/>
      </c>
      <c r="T899" s="23">
        <f t="shared" si="40"/>
        <v>0</v>
      </c>
    </row>
    <row r="900" spans="1:20" ht="17.399999999999999">
      <c r="A900" s="23" t="str">
        <f t="shared" si="41"/>
        <v/>
      </c>
      <c r="B900" s="24" t="s">
        <v>1502</v>
      </c>
      <c r="C900" s="12" t="s">
        <v>5033</v>
      </c>
      <c r="D900" s="25" t="s">
        <v>37</v>
      </c>
      <c r="E900" s="26">
        <v>197.72</v>
      </c>
      <c r="F900" s="25"/>
      <c r="G900" s="27"/>
      <c r="H900" s="27"/>
      <c r="I900" s="27"/>
      <c r="J900" s="27"/>
      <c r="K900" s="25" t="s">
        <v>2626</v>
      </c>
      <c r="L900" s="26"/>
      <c r="M900"/>
      <c r="N900"/>
      <c r="O900" s="25">
        <v>-25.79</v>
      </c>
      <c r="P900" s="25">
        <v>-50.76</v>
      </c>
      <c r="S900" s="23" t="str">
        <f t="shared" si="42"/>
        <v/>
      </c>
      <c r="T900" s="23">
        <f t="shared" si="40"/>
        <v>0</v>
      </c>
    </row>
    <row r="901" spans="1:20" ht="17.399999999999999">
      <c r="A901" s="23" t="str">
        <f t="shared" si="41"/>
        <v/>
      </c>
      <c r="B901" s="24" t="s">
        <v>1503</v>
      </c>
      <c r="C901" s="12" t="s">
        <v>4519</v>
      </c>
      <c r="D901" s="25" t="s">
        <v>37</v>
      </c>
      <c r="E901" s="26">
        <v>69.38</v>
      </c>
      <c r="F901" s="25"/>
      <c r="G901" s="27"/>
      <c r="H901" s="27"/>
      <c r="I901" s="27"/>
      <c r="J901" s="27"/>
      <c r="K901" s="25" t="s">
        <v>4100</v>
      </c>
      <c r="L901" s="25"/>
      <c r="M901"/>
      <c r="N901"/>
      <c r="O901" s="25">
        <v>1.8</v>
      </c>
      <c r="P901" s="25">
        <v>-38.17</v>
      </c>
      <c r="S901" s="23" t="str">
        <f t="shared" si="42"/>
        <v/>
      </c>
      <c r="T901" s="23">
        <f t="shared" si="40"/>
        <v>0</v>
      </c>
    </row>
    <row r="902" spans="1:20" ht="17.399999999999999">
      <c r="A902" s="23" t="str">
        <f t="shared" si="41"/>
        <v/>
      </c>
      <c r="B902" s="24" t="s">
        <v>1504</v>
      </c>
      <c r="C902" s="12" t="s">
        <v>1505</v>
      </c>
      <c r="D902" s="25" t="s">
        <v>37</v>
      </c>
      <c r="E902" s="26">
        <v>33.33</v>
      </c>
      <c r="F902" s="26"/>
      <c r="G902" s="27"/>
      <c r="H902" s="27"/>
      <c r="I902" s="27"/>
      <c r="J902" s="27"/>
      <c r="K902" s="25" t="s">
        <v>4117</v>
      </c>
      <c r="L902" s="25"/>
      <c r="M902"/>
      <c r="N902"/>
      <c r="O902" s="25">
        <v>-11.74</v>
      </c>
      <c r="P902" s="25">
        <v>-30.95</v>
      </c>
      <c r="S902" s="23" t="str">
        <f t="shared" si="42"/>
        <v/>
      </c>
      <c r="T902" s="23">
        <f t="shared" si="40"/>
        <v>0</v>
      </c>
    </row>
    <row r="903" spans="1:20" ht="17.399999999999999">
      <c r="A903" s="23" t="str">
        <f t="shared" si="41"/>
        <v/>
      </c>
      <c r="B903" s="24" t="s">
        <v>1506</v>
      </c>
      <c r="C903" s="12" t="s">
        <v>1507</v>
      </c>
      <c r="D903" s="25" t="s">
        <v>37</v>
      </c>
      <c r="E903" s="26">
        <v>33.479999999999997</v>
      </c>
      <c r="F903" s="25"/>
      <c r="G903" s="27"/>
      <c r="H903" s="27"/>
      <c r="I903" s="27"/>
      <c r="J903" s="27"/>
      <c r="K903" s="25" t="s">
        <v>4103</v>
      </c>
      <c r="L903" s="25"/>
      <c r="M903"/>
      <c r="N903"/>
      <c r="O903" s="25">
        <v>13.33</v>
      </c>
      <c r="P903" s="25">
        <v>-24.48</v>
      </c>
      <c r="S903" s="23" t="str">
        <f t="shared" si="42"/>
        <v/>
      </c>
      <c r="T903" s="23">
        <f t="shared" si="40"/>
        <v>0</v>
      </c>
    </row>
    <row r="904" spans="1:20" ht="17.399999999999999">
      <c r="A904" s="23" t="str">
        <f t="shared" si="41"/>
        <v/>
      </c>
      <c r="B904" s="24" t="s">
        <v>1508</v>
      </c>
      <c r="C904" s="12" t="s">
        <v>5223</v>
      </c>
      <c r="D904" s="25" t="s">
        <v>37</v>
      </c>
      <c r="E904" s="26">
        <v>153.18</v>
      </c>
      <c r="F904" s="25">
        <v>1</v>
      </c>
      <c r="G904" s="27"/>
      <c r="H904" s="27"/>
      <c r="I904" s="27"/>
      <c r="J904" s="27"/>
      <c r="K904" s="25" t="s">
        <v>4113</v>
      </c>
      <c r="L904" s="25"/>
      <c r="M904"/>
      <c r="N904"/>
      <c r="O904" s="25">
        <v>-2.89</v>
      </c>
      <c r="P904" s="25">
        <v>-19.399999999999999</v>
      </c>
      <c r="S904" s="23" t="str">
        <f t="shared" si="42"/>
        <v/>
      </c>
      <c r="T904" s="23">
        <f t="shared" si="40"/>
        <v>0</v>
      </c>
    </row>
    <row r="905" spans="1:20" ht="17.399999999999999">
      <c r="A905" s="23" t="str">
        <f t="shared" si="41"/>
        <v/>
      </c>
      <c r="B905" s="24" t="s">
        <v>1509</v>
      </c>
      <c r="C905" s="12" t="s">
        <v>1510</v>
      </c>
      <c r="D905" s="25" t="s">
        <v>37</v>
      </c>
      <c r="E905" s="26">
        <v>661.18</v>
      </c>
      <c r="F905" s="25"/>
      <c r="G905" s="27"/>
      <c r="H905" s="27"/>
      <c r="I905" s="27"/>
      <c r="J905" s="27"/>
      <c r="K905" s="25" t="s">
        <v>4096</v>
      </c>
      <c r="L905" s="25"/>
      <c r="M905"/>
      <c r="N905"/>
      <c r="O905" s="25">
        <v>-17.829999999999998</v>
      </c>
      <c r="P905" s="25">
        <v>20.64</v>
      </c>
      <c r="S905" s="23" t="str">
        <f t="shared" si="42"/>
        <v/>
      </c>
      <c r="T905" s="23">
        <f t="shared" si="40"/>
        <v>0</v>
      </c>
    </row>
    <row r="906" spans="1:20" ht="17.399999999999999">
      <c r="A906" s="23" t="str">
        <f t="shared" si="41"/>
        <v/>
      </c>
      <c r="B906" s="24" t="s">
        <v>1511</v>
      </c>
      <c r="C906" s="12" t="s">
        <v>1512</v>
      </c>
      <c r="D906" s="25" t="s">
        <v>37</v>
      </c>
      <c r="E906" s="26">
        <v>59.37</v>
      </c>
      <c r="F906" s="25"/>
      <c r="G906" s="27"/>
      <c r="H906" s="27"/>
      <c r="I906" s="27"/>
      <c r="J906" s="27"/>
      <c r="K906" s="25" t="s">
        <v>4086</v>
      </c>
      <c r="L906" s="25"/>
      <c r="M906"/>
      <c r="N906"/>
      <c r="O906" s="25">
        <v>-5.87</v>
      </c>
      <c r="P906" s="25">
        <v>-29.43</v>
      </c>
      <c r="S906" s="23" t="str">
        <f t="shared" si="42"/>
        <v/>
      </c>
      <c r="T906" s="23">
        <f t="shared" si="40"/>
        <v>0</v>
      </c>
    </row>
    <row r="907" spans="1:20" ht="17.399999999999999">
      <c r="A907" s="23" t="str">
        <f t="shared" si="41"/>
        <v/>
      </c>
      <c r="B907" s="24" t="s">
        <v>1513</v>
      </c>
      <c r="C907" s="12" t="s">
        <v>2745</v>
      </c>
      <c r="D907" s="25" t="s">
        <v>37</v>
      </c>
      <c r="E907" s="26">
        <v>253.31</v>
      </c>
      <c r="F907" s="25"/>
      <c r="G907" s="27"/>
      <c r="H907" s="27"/>
      <c r="I907" s="27"/>
      <c r="J907" s="27"/>
      <c r="K907" s="25" t="s">
        <v>4108</v>
      </c>
      <c r="L907" s="25"/>
      <c r="M907"/>
      <c r="N907"/>
      <c r="O907" s="25">
        <v>-18.48</v>
      </c>
      <c r="P907" s="25">
        <v>-32.630000000000003</v>
      </c>
      <c r="S907" s="23" t="str">
        <f t="shared" si="42"/>
        <v/>
      </c>
      <c r="T907" s="23">
        <f t="shared" si="40"/>
        <v>0</v>
      </c>
    </row>
    <row r="908" spans="1:20" ht="17.399999999999999">
      <c r="A908" s="23">
        <f t="shared" si="41"/>
        <v>65</v>
      </c>
      <c r="B908" s="24" t="s">
        <v>1514</v>
      </c>
      <c r="C908" s="12" t="s">
        <v>1515</v>
      </c>
      <c r="D908" s="25" t="s">
        <v>9</v>
      </c>
      <c r="E908" s="26">
        <v>7979.83</v>
      </c>
      <c r="F908" s="25">
        <v>13</v>
      </c>
      <c r="G908" s="27">
        <v>154.62</v>
      </c>
      <c r="H908" s="27">
        <v>157.25</v>
      </c>
      <c r="I908" s="27">
        <v>143.47</v>
      </c>
      <c r="J908" s="27">
        <v>182.2</v>
      </c>
      <c r="K908" s="25" t="s">
        <v>4086</v>
      </c>
      <c r="L908" s="25"/>
      <c r="M908"/>
      <c r="N908"/>
      <c r="O908" s="25">
        <v>-19.920000000000002</v>
      </c>
      <c r="P908" s="25">
        <v>-0.05</v>
      </c>
      <c r="S908" s="23">
        <f t="shared" si="42"/>
        <v>7979.8390799999997</v>
      </c>
      <c r="T908" s="23">
        <f t="shared" si="40"/>
        <v>1</v>
      </c>
    </row>
    <row r="909" spans="1:20" ht="17.399999999999999">
      <c r="A909" s="23">
        <f t="shared" si="41"/>
        <v>60</v>
      </c>
      <c r="B909" s="24" t="s">
        <v>1516</v>
      </c>
      <c r="C909" s="12" t="s">
        <v>3415</v>
      </c>
      <c r="D909" s="25" t="s">
        <v>9</v>
      </c>
      <c r="E909" s="26">
        <v>9024.84</v>
      </c>
      <c r="F909" s="25">
        <v>13</v>
      </c>
      <c r="G909" s="27">
        <v>366.05</v>
      </c>
      <c r="H909" s="27">
        <v>365.13</v>
      </c>
      <c r="I909" s="27">
        <v>378</v>
      </c>
      <c r="J909" s="27">
        <v>378</v>
      </c>
      <c r="K909" s="25" t="s">
        <v>4094</v>
      </c>
      <c r="L909" s="26"/>
      <c r="M909"/>
      <c r="N909"/>
      <c r="O909" s="25">
        <v>-16.72</v>
      </c>
      <c r="P909" s="25">
        <v>-32.229999999999997</v>
      </c>
      <c r="S909" s="23">
        <f t="shared" si="42"/>
        <v>9024.8490899999997</v>
      </c>
      <c r="T909" s="23">
        <f t="shared" si="40"/>
        <v>0</v>
      </c>
    </row>
    <row r="910" spans="1:20" ht="17.399999999999999">
      <c r="A910" s="23" t="str">
        <f t="shared" si="41"/>
        <v/>
      </c>
      <c r="B910" s="24" t="s">
        <v>1517</v>
      </c>
      <c r="C910" s="12" t="s">
        <v>1518</v>
      </c>
      <c r="D910" s="25" t="s">
        <v>37</v>
      </c>
      <c r="E910" s="26">
        <v>26.63</v>
      </c>
      <c r="F910" s="25"/>
      <c r="G910" s="27"/>
      <c r="H910" s="27"/>
      <c r="I910" s="27"/>
      <c r="J910" s="27"/>
      <c r="K910" s="25" t="s">
        <v>4120</v>
      </c>
      <c r="L910" s="25"/>
      <c r="M910"/>
      <c r="N910"/>
      <c r="O910" s="25">
        <v>-24.33</v>
      </c>
      <c r="P910" s="25">
        <v>-19.75</v>
      </c>
      <c r="S910" s="23" t="str">
        <f t="shared" si="42"/>
        <v/>
      </c>
      <c r="T910" s="23">
        <f t="shared" ref="T910:T973" si="43">IF(AND(G910&lt;H910,I910&lt;J910,H910&lt;J910),1,IF(AND(G910&gt;H910,I910&gt;J910,H910&gt;J910),-1,0))</f>
        <v>0</v>
      </c>
    </row>
    <row r="911" spans="1:20" ht="17.399999999999999">
      <c r="A911" s="23" t="str">
        <f t="shared" ref="A911:A974" si="44">IF(ISERROR(RANK(S911,$S$14:$S$3000,)),"",RANK(S911,$S$14:$S$3000,))</f>
        <v/>
      </c>
      <c r="B911" s="24" t="s">
        <v>1519</v>
      </c>
      <c r="C911" s="12" t="s">
        <v>1520</v>
      </c>
      <c r="D911" s="25" t="s">
        <v>37</v>
      </c>
      <c r="E911" s="26">
        <v>121</v>
      </c>
      <c r="F911" s="25"/>
      <c r="G911" s="27"/>
      <c r="H911" s="27"/>
      <c r="I911" s="27"/>
      <c r="J911" s="27"/>
      <c r="K911" s="25" t="s">
        <v>4092</v>
      </c>
      <c r="L911" s="25"/>
      <c r="M911"/>
      <c r="N911"/>
      <c r="O911" s="25">
        <v>-23.58</v>
      </c>
      <c r="P911" s="25">
        <v>-29.68</v>
      </c>
      <c r="S911" s="23" t="str">
        <f t="shared" ref="S911:S974" si="45">IF(OR(F911&lt;=$F$8,ISBLANK(G911),ISBLANK(H911),ISBLANK(J911),ISBLANK(I911)),"",E911+ROW()/100000)</f>
        <v/>
      </c>
      <c r="T911" s="23">
        <f t="shared" si="43"/>
        <v>0</v>
      </c>
    </row>
    <row r="912" spans="1:20" ht="17.399999999999999">
      <c r="A912" s="23" t="str">
        <f t="shared" si="44"/>
        <v/>
      </c>
      <c r="B912" s="24" t="s">
        <v>1521</v>
      </c>
      <c r="C912" s="12" t="s">
        <v>3248</v>
      </c>
      <c r="D912" s="25" t="s">
        <v>9</v>
      </c>
      <c r="E912" s="26">
        <v>41.54</v>
      </c>
      <c r="F912" s="25"/>
      <c r="G912" s="27"/>
      <c r="H912" s="27"/>
      <c r="I912" s="27"/>
      <c r="J912" s="27"/>
      <c r="K912" s="25" t="s">
        <v>4085</v>
      </c>
      <c r="L912" s="25"/>
      <c r="M912"/>
      <c r="N912"/>
      <c r="O912" s="25">
        <v>-19.2</v>
      </c>
      <c r="P912" s="25">
        <v>-40.78</v>
      </c>
      <c r="S912" s="23" t="str">
        <f t="shared" si="45"/>
        <v/>
      </c>
      <c r="T912" s="23">
        <f t="shared" si="43"/>
        <v>0</v>
      </c>
    </row>
    <row r="913" spans="1:20" ht="17.399999999999999">
      <c r="A913" s="23" t="str">
        <f t="shared" si="44"/>
        <v/>
      </c>
      <c r="B913" s="24" t="s">
        <v>1522</v>
      </c>
      <c r="C913" s="12" t="s">
        <v>1523</v>
      </c>
      <c r="D913" s="25" t="s">
        <v>37</v>
      </c>
      <c r="E913" s="26">
        <v>96.38</v>
      </c>
      <c r="F913" s="25"/>
      <c r="G913" s="27"/>
      <c r="H913" s="27"/>
      <c r="I913" s="27"/>
      <c r="J913" s="27"/>
      <c r="K913" s="25" t="s">
        <v>4113</v>
      </c>
      <c r="L913" s="25"/>
      <c r="M913"/>
      <c r="N913"/>
      <c r="O913" s="25">
        <v>-29.43</v>
      </c>
      <c r="P913" s="25">
        <v>-38.53</v>
      </c>
      <c r="S913" s="23" t="str">
        <f t="shared" si="45"/>
        <v/>
      </c>
      <c r="T913" s="23">
        <f t="shared" si="43"/>
        <v>0</v>
      </c>
    </row>
    <row r="914" spans="1:20" ht="17.399999999999999">
      <c r="A914" s="23" t="str">
        <f t="shared" si="44"/>
        <v/>
      </c>
      <c r="B914" s="24" t="s">
        <v>1524</v>
      </c>
      <c r="C914" s="12" t="s">
        <v>1525</v>
      </c>
      <c r="D914" s="25" t="s">
        <v>37</v>
      </c>
      <c r="E914" s="26">
        <v>106.53</v>
      </c>
      <c r="F914" s="26"/>
      <c r="G914" s="27"/>
      <c r="H914" s="27"/>
      <c r="I914" s="27"/>
      <c r="J914" s="27"/>
      <c r="K914" s="25" t="s">
        <v>4078</v>
      </c>
      <c r="L914" s="26"/>
      <c r="M914"/>
      <c r="N914"/>
      <c r="O914" s="25">
        <v>-6.79</v>
      </c>
      <c r="P914" s="25">
        <v>-38.200000000000003</v>
      </c>
      <c r="S914" s="23" t="str">
        <f t="shared" si="45"/>
        <v/>
      </c>
      <c r="T914" s="23">
        <f t="shared" si="43"/>
        <v>0</v>
      </c>
    </row>
    <row r="915" spans="1:20" ht="17.399999999999999">
      <c r="A915" s="23">
        <f t="shared" si="44"/>
        <v>43</v>
      </c>
      <c r="B915" s="24" t="s">
        <v>1526</v>
      </c>
      <c r="C915" s="12" t="s">
        <v>1527</v>
      </c>
      <c r="D915" s="25" t="s">
        <v>9</v>
      </c>
      <c r="E915" s="26">
        <v>15030.66</v>
      </c>
      <c r="F915" s="25">
        <v>17</v>
      </c>
      <c r="G915" s="27">
        <v>120.98</v>
      </c>
      <c r="H915" s="27">
        <v>121.23</v>
      </c>
      <c r="I915" s="27">
        <v>120.43</v>
      </c>
      <c r="J915" s="27">
        <v>116.27</v>
      </c>
      <c r="K915" s="25" t="s">
        <v>4110</v>
      </c>
      <c r="L915" s="25"/>
      <c r="M915"/>
      <c r="N915"/>
      <c r="O915" s="25">
        <v>-5.4</v>
      </c>
      <c r="P915" s="25">
        <v>-17.940000000000001</v>
      </c>
      <c r="S915" s="23">
        <f t="shared" si="45"/>
        <v>15030.66915</v>
      </c>
      <c r="T915" s="23">
        <f t="shared" si="43"/>
        <v>0</v>
      </c>
    </row>
    <row r="916" spans="1:20" ht="17.399999999999999">
      <c r="A916" s="23" t="str">
        <f t="shared" si="44"/>
        <v/>
      </c>
      <c r="B916" s="24" t="s">
        <v>1528</v>
      </c>
      <c r="C916" s="12" t="s">
        <v>3845</v>
      </c>
      <c r="D916" s="25" t="s">
        <v>37</v>
      </c>
      <c r="E916" s="26">
        <v>87.06</v>
      </c>
      <c r="F916" s="25"/>
      <c r="G916" s="27"/>
      <c r="H916" s="27"/>
      <c r="I916" s="27"/>
      <c r="J916" s="27"/>
      <c r="K916" s="25" t="s">
        <v>4103</v>
      </c>
      <c r="L916" s="25"/>
      <c r="M916"/>
      <c r="N916"/>
      <c r="O916" s="25">
        <v>-11</v>
      </c>
      <c r="P916" s="25">
        <v>-19</v>
      </c>
      <c r="S916" s="23" t="str">
        <f t="shared" si="45"/>
        <v/>
      </c>
      <c r="T916" s="23">
        <f t="shared" si="43"/>
        <v>0</v>
      </c>
    </row>
    <row r="917" spans="1:20" ht="17.399999999999999">
      <c r="A917" s="23" t="str">
        <f t="shared" si="44"/>
        <v/>
      </c>
      <c r="B917" s="24" t="s">
        <v>2854</v>
      </c>
      <c r="C917" s="12" t="s">
        <v>5034</v>
      </c>
      <c r="D917" s="25" t="s">
        <v>37</v>
      </c>
      <c r="E917" s="26">
        <v>407.04</v>
      </c>
      <c r="F917" s="25"/>
      <c r="G917" s="27"/>
      <c r="H917" s="27"/>
      <c r="I917" s="27"/>
      <c r="J917" s="27"/>
      <c r="K917" s="25" t="s">
        <v>4076</v>
      </c>
      <c r="L917" s="25"/>
      <c r="M917"/>
      <c r="N917"/>
      <c r="O917" s="25">
        <v>2.2200000000000002</v>
      </c>
      <c r="P917" s="25">
        <v>-26.13</v>
      </c>
      <c r="S917" s="23" t="str">
        <f t="shared" si="45"/>
        <v/>
      </c>
      <c r="T917" s="23">
        <f t="shared" si="43"/>
        <v>0</v>
      </c>
    </row>
    <row r="918" spans="1:20" ht="17.399999999999999">
      <c r="A918" s="23" t="str">
        <f t="shared" si="44"/>
        <v/>
      </c>
      <c r="B918" s="24" t="s">
        <v>1529</v>
      </c>
      <c r="C918" s="12" t="s">
        <v>3249</v>
      </c>
      <c r="D918" s="25" t="s">
        <v>37</v>
      </c>
      <c r="E918" s="26">
        <v>803.89</v>
      </c>
      <c r="F918" s="25"/>
      <c r="G918" s="27"/>
      <c r="H918" s="27"/>
      <c r="I918" s="27"/>
      <c r="J918" s="27"/>
      <c r="K918" s="25" t="s">
        <v>4102</v>
      </c>
      <c r="L918" s="28"/>
      <c r="M918"/>
      <c r="N918"/>
      <c r="O918" s="25">
        <v>-25.62</v>
      </c>
      <c r="P918" s="25">
        <v>-40.07</v>
      </c>
      <c r="S918" s="23" t="str">
        <f t="shared" si="45"/>
        <v/>
      </c>
      <c r="T918" s="23">
        <f t="shared" si="43"/>
        <v>0</v>
      </c>
    </row>
    <row r="919" spans="1:20" ht="17.399999999999999">
      <c r="A919" s="23" t="str">
        <f t="shared" si="44"/>
        <v/>
      </c>
      <c r="B919" s="24" t="s">
        <v>1530</v>
      </c>
      <c r="C919" s="12" t="s">
        <v>1531</v>
      </c>
      <c r="D919" s="25" t="s">
        <v>37</v>
      </c>
      <c r="E919" s="26">
        <v>66.59</v>
      </c>
      <c r="F919" s="26"/>
      <c r="G919" s="27"/>
      <c r="H919" s="27"/>
      <c r="I919" s="27"/>
      <c r="J919" s="27"/>
      <c r="K919" s="25" t="s">
        <v>4085</v>
      </c>
      <c r="L919" s="25"/>
      <c r="M919"/>
      <c r="N919"/>
      <c r="O919" s="25">
        <v>-9.69</v>
      </c>
      <c r="P919" s="25">
        <v>-24.15</v>
      </c>
      <c r="S919" s="23" t="str">
        <f t="shared" si="45"/>
        <v/>
      </c>
      <c r="T919" s="23">
        <f t="shared" si="43"/>
        <v>0</v>
      </c>
    </row>
    <row r="920" spans="1:20" ht="17.399999999999999">
      <c r="A920" s="23" t="str">
        <f t="shared" si="44"/>
        <v/>
      </c>
      <c r="B920" s="24" t="s">
        <v>1532</v>
      </c>
      <c r="C920" s="12" t="s">
        <v>1533</v>
      </c>
      <c r="D920" s="25" t="s">
        <v>37</v>
      </c>
      <c r="E920" s="26">
        <v>24.41</v>
      </c>
      <c r="F920" s="25"/>
      <c r="G920" s="27"/>
      <c r="H920" s="27"/>
      <c r="I920" s="27"/>
      <c r="J920" s="27"/>
      <c r="K920" s="25" t="s">
        <v>4090</v>
      </c>
      <c r="L920" s="25"/>
      <c r="M920"/>
      <c r="N920"/>
      <c r="O920" s="25">
        <v>-11.07</v>
      </c>
      <c r="P920" s="25">
        <v>-23.8</v>
      </c>
      <c r="S920" s="23" t="str">
        <f t="shared" si="45"/>
        <v/>
      </c>
      <c r="T920" s="23">
        <f t="shared" si="43"/>
        <v>0</v>
      </c>
    </row>
    <row r="921" spans="1:20" ht="17.399999999999999">
      <c r="A921" s="23" t="str">
        <f t="shared" si="44"/>
        <v/>
      </c>
      <c r="B921" s="24" t="s">
        <v>1534</v>
      </c>
      <c r="C921" s="12" t="s">
        <v>1535</v>
      </c>
      <c r="D921" s="25" t="s">
        <v>37</v>
      </c>
      <c r="E921" s="26">
        <v>79.39</v>
      </c>
      <c r="F921" s="25"/>
      <c r="G921" s="27"/>
      <c r="H921" s="27"/>
      <c r="I921" s="27"/>
      <c r="J921" s="27"/>
      <c r="K921" s="25" t="s">
        <v>4100</v>
      </c>
      <c r="L921" s="25"/>
      <c r="M921"/>
      <c r="N921"/>
      <c r="O921" s="25">
        <v>-5.51</v>
      </c>
      <c r="P921" s="25">
        <v>-36.700000000000003</v>
      </c>
      <c r="S921" s="23" t="str">
        <f t="shared" si="45"/>
        <v/>
      </c>
      <c r="T921" s="23">
        <f t="shared" si="43"/>
        <v>0</v>
      </c>
    </row>
    <row r="922" spans="1:20" ht="17.399999999999999">
      <c r="A922" s="23" t="str">
        <f t="shared" si="44"/>
        <v/>
      </c>
      <c r="B922" s="24" t="s">
        <v>1536</v>
      </c>
      <c r="C922" s="12" t="s">
        <v>1537</v>
      </c>
      <c r="D922" s="25" t="s">
        <v>37</v>
      </c>
      <c r="E922" s="26">
        <v>162.47999999999999</v>
      </c>
      <c r="F922" s="25"/>
      <c r="G922" s="27"/>
      <c r="H922" s="27"/>
      <c r="I922" s="27"/>
      <c r="J922" s="27"/>
      <c r="K922" s="25" t="s">
        <v>4103</v>
      </c>
      <c r="L922" s="25"/>
      <c r="M922"/>
      <c r="N922"/>
      <c r="O922" s="25">
        <v>106.13</v>
      </c>
      <c r="P922" s="25">
        <v>50.94</v>
      </c>
      <c r="S922" s="23" t="str">
        <f t="shared" si="45"/>
        <v/>
      </c>
      <c r="T922" s="23">
        <f t="shared" si="43"/>
        <v>0</v>
      </c>
    </row>
    <row r="923" spans="1:20" ht="17.399999999999999">
      <c r="A923" s="23" t="str">
        <f t="shared" si="44"/>
        <v/>
      </c>
      <c r="B923" s="24" t="s">
        <v>1538</v>
      </c>
      <c r="C923" s="12" t="s">
        <v>5229</v>
      </c>
      <c r="D923" s="25" t="s">
        <v>37</v>
      </c>
      <c r="E923" s="26">
        <v>50.63</v>
      </c>
      <c r="F923" s="26"/>
      <c r="G923" s="27"/>
      <c r="H923" s="27"/>
      <c r="I923" s="27"/>
      <c r="J923" s="27"/>
      <c r="K923" s="25" t="s">
        <v>4088</v>
      </c>
      <c r="L923" s="25"/>
      <c r="M923"/>
      <c r="N923"/>
      <c r="O923" s="25">
        <v>-37.979999999999997</v>
      </c>
      <c r="P923" s="25">
        <v>1.26</v>
      </c>
      <c r="S923" s="23" t="str">
        <f t="shared" si="45"/>
        <v/>
      </c>
      <c r="T923" s="23">
        <f t="shared" si="43"/>
        <v>0</v>
      </c>
    </row>
    <row r="924" spans="1:20" ht="17.399999999999999">
      <c r="A924" s="23" t="str">
        <f t="shared" si="44"/>
        <v/>
      </c>
      <c r="B924" s="24" t="s">
        <v>1539</v>
      </c>
      <c r="C924" s="12" t="s">
        <v>1540</v>
      </c>
      <c r="D924" s="25" t="s">
        <v>37</v>
      </c>
      <c r="E924" s="26">
        <v>15.67</v>
      </c>
      <c r="F924" s="25"/>
      <c r="G924" s="27"/>
      <c r="H924" s="27"/>
      <c r="I924" s="27"/>
      <c r="J924" s="27"/>
      <c r="K924" s="25" t="s">
        <v>4084</v>
      </c>
      <c r="L924" s="26"/>
      <c r="M924"/>
      <c r="N924"/>
      <c r="O924" s="25">
        <v>-8.82</v>
      </c>
      <c r="P924" s="25">
        <v>-19.440000000000001</v>
      </c>
      <c r="S924" s="23" t="str">
        <f t="shared" si="45"/>
        <v/>
      </c>
      <c r="T924" s="23">
        <f t="shared" si="43"/>
        <v>0</v>
      </c>
    </row>
    <row r="925" spans="1:20" ht="17.399999999999999">
      <c r="A925" s="23" t="str">
        <f t="shared" si="44"/>
        <v/>
      </c>
      <c r="B925" s="24" t="s">
        <v>1541</v>
      </c>
      <c r="C925" s="12" t="s">
        <v>3250</v>
      </c>
      <c r="D925" s="25" t="s">
        <v>37</v>
      </c>
      <c r="E925" s="26">
        <v>151.37</v>
      </c>
      <c r="F925" s="26"/>
      <c r="G925" s="27"/>
      <c r="H925" s="27"/>
      <c r="I925" s="27"/>
      <c r="J925" s="27"/>
      <c r="K925" s="25" t="s">
        <v>4105</v>
      </c>
      <c r="L925" s="25"/>
      <c r="M925"/>
      <c r="N925"/>
      <c r="O925" s="25">
        <v>1.06</v>
      </c>
      <c r="P925" s="25">
        <v>-20.83</v>
      </c>
      <c r="S925" s="23" t="str">
        <f t="shared" si="45"/>
        <v/>
      </c>
      <c r="T925" s="23">
        <f t="shared" si="43"/>
        <v>0</v>
      </c>
    </row>
    <row r="926" spans="1:20" ht="17.399999999999999">
      <c r="A926" s="23" t="str">
        <f t="shared" si="44"/>
        <v/>
      </c>
      <c r="B926" s="24" t="s">
        <v>1542</v>
      </c>
      <c r="C926" s="12" t="s">
        <v>1543</v>
      </c>
      <c r="D926" s="25" t="s">
        <v>37</v>
      </c>
      <c r="E926" s="26">
        <v>58.49</v>
      </c>
      <c r="F926" s="25">
        <v>1</v>
      </c>
      <c r="G926" s="27"/>
      <c r="H926" s="27"/>
      <c r="I926" s="27"/>
      <c r="J926" s="27"/>
      <c r="K926" s="25" t="s">
        <v>4103</v>
      </c>
      <c r="L926" s="25"/>
      <c r="M926"/>
      <c r="N926"/>
      <c r="O926" s="25">
        <v>-10.75</v>
      </c>
      <c r="P926" s="25">
        <v>-37.83</v>
      </c>
      <c r="S926" s="23" t="str">
        <f t="shared" si="45"/>
        <v/>
      </c>
      <c r="T926" s="23">
        <f t="shared" si="43"/>
        <v>0</v>
      </c>
    </row>
    <row r="927" spans="1:20" ht="17.399999999999999">
      <c r="A927" s="23" t="str">
        <f t="shared" si="44"/>
        <v/>
      </c>
      <c r="B927" s="24" t="s">
        <v>1544</v>
      </c>
      <c r="C927" s="12" t="s">
        <v>1545</v>
      </c>
      <c r="D927" s="25" t="s">
        <v>37</v>
      </c>
      <c r="E927" s="26">
        <v>324.05</v>
      </c>
      <c r="F927" s="25">
        <v>2</v>
      </c>
      <c r="G927" s="27">
        <v>5.05</v>
      </c>
      <c r="H927" s="27">
        <v>5.05</v>
      </c>
      <c r="I927" s="27">
        <v>5.05</v>
      </c>
      <c r="J927" s="27">
        <v>4.4000000000000004</v>
      </c>
      <c r="K927" s="25" t="s">
        <v>4092</v>
      </c>
      <c r="L927" s="26"/>
      <c r="M927"/>
      <c r="N927"/>
      <c r="O927" s="25">
        <v>-0.89</v>
      </c>
      <c r="P927" s="25">
        <v>9.98</v>
      </c>
      <c r="S927" s="23" t="str">
        <f t="shared" si="45"/>
        <v/>
      </c>
      <c r="T927" s="23">
        <f t="shared" si="43"/>
        <v>0</v>
      </c>
    </row>
    <row r="928" spans="1:20" ht="17.399999999999999">
      <c r="A928" s="23" t="str">
        <f t="shared" si="44"/>
        <v/>
      </c>
      <c r="B928" s="24" t="s">
        <v>1546</v>
      </c>
      <c r="C928" s="12" t="s">
        <v>1547</v>
      </c>
      <c r="D928" s="25" t="s">
        <v>37</v>
      </c>
      <c r="E928" s="26">
        <v>53.05</v>
      </c>
      <c r="F928" s="26"/>
      <c r="G928" s="27"/>
      <c r="H928" s="27"/>
      <c r="I928" s="27"/>
      <c r="J928" s="27"/>
      <c r="K928" s="25" t="s">
        <v>4117</v>
      </c>
      <c r="L928" s="25"/>
      <c r="M928"/>
      <c r="N928"/>
      <c r="O928" s="25">
        <v>-47.48</v>
      </c>
      <c r="P928" s="25">
        <v>-60.29</v>
      </c>
      <c r="S928" s="23" t="str">
        <f t="shared" si="45"/>
        <v/>
      </c>
      <c r="T928" s="23">
        <f t="shared" si="43"/>
        <v>0</v>
      </c>
    </row>
    <row r="929" spans="1:20" ht="17.399999999999999">
      <c r="A929" s="23" t="str">
        <f t="shared" si="44"/>
        <v/>
      </c>
      <c r="B929" s="24" t="s">
        <v>1548</v>
      </c>
      <c r="C929" s="12" t="s">
        <v>1549</v>
      </c>
      <c r="D929" s="25" t="s">
        <v>37</v>
      </c>
      <c r="E929" s="26">
        <v>22.05</v>
      </c>
      <c r="F929" s="25"/>
      <c r="G929" s="27"/>
      <c r="H929" s="27"/>
      <c r="I929" s="27"/>
      <c r="J929" s="27"/>
      <c r="K929" s="25" t="s">
        <v>4096</v>
      </c>
      <c r="L929" s="25"/>
      <c r="M929"/>
      <c r="N929"/>
      <c r="O929" s="25">
        <v>14.22</v>
      </c>
      <c r="P929" s="25">
        <v>-41.08</v>
      </c>
      <c r="S929" s="23" t="str">
        <f t="shared" si="45"/>
        <v/>
      </c>
      <c r="T929" s="23">
        <f t="shared" si="43"/>
        <v>0</v>
      </c>
    </row>
    <row r="930" spans="1:20" ht="17.399999999999999">
      <c r="A930" s="23" t="str">
        <f t="shared" si="44"/>
        <v/>
      </c>
      <c r="B930" s="24" t="s">
        <v>1550</v>
      </c>
      <c r="C930" s="12" t="s">
        <v>1551</v>
      </c>
      <c r="D930" s="25" t="s">
        <v>37</v>
      </c>
      <c r="E930" s="26">
        <v>83.98</v>
      </c>
      <c r="F930" s="25"/>
      <c r="G930" s="27"/>
      <c r="H930" s="27"/>
      <c r="I930" s="27"/>
      <c r="J930" s="27"/>
      <c r="K930" s="25" t="s">
        <v>4086</v>
      </c>
      <c r="L930" s="26"/>
      <c r="M930"/>
      <c r="N930"/>
      <c r="O930" s="25">
        <v>0</v>
      </c>
      <c r="P930" s="25">
        <v>0</v>
      </c>
      <c r="S930" s="23" t="str">
        <f t="shared" si="45"/>
        <v/>
      </c>
      <c r="T930" s="23">
        <f t="shared" si="43"/>
        <v>0</v>
      </c>
    </row>
    <row r="931" spans="1:20" ht="17.399999999999999">
      <c r="A931" s="23" t="str">
        <f t="shared" si="44"/>
        <v/>
      </c>
      <c r="B931" s="24" t="s">
        <v>1552</v>
      </c>
      <c r="C931" s="12" t="s">
        <v>1553</v>
      </c>
      <c r="D931" s="25" t="s">
        <v>37</v>
      </c>
      <c r="E931" s="26">
        <v>180.15</v>
      </c>
      <c r="F931" s="26"/>
      <c r="G931" s="27"/>
      <c r="H931" s="27"/>
      <c r="I931" s="27"/>
      <c r="J931" s="27"/>
      <c r="K931" s="25" t="s">
        <v>4088</v>
      </c>
      <c r="L931" s="25"/>
      <c r="M931"/>
      <c r="N931"/>
      <c r="O931" s="25">
        <v>10</v>
      </c>
      <c r="P931" s="25">
        <v>-14</v>
      </c>
      <c r="S931" s="23" t="str">
        <f t="shared" si="45"/>
        <v/>
      </c>
      <c r="T931" s="23">
        <f t="shared" si="43"/>
        <v>0</v>
      </c>
    </row>
    <row r="932" spans="1:20" ht="17.399999999999999">
      <c r="A932" s="23" t="str">
        <f t="shared" si="44"/>
        <v/>
      </c>
      <c r="B932" s="24" t="s">
        <v>1554</v>
      </c>
      <c r="C932" s="12" t="s">
        <v>5101</v>
      </c>
      <c r="D932" s="25" t="s">
        <v>37</v>
      </c>
      <c r="E932" s="26">
        <v>34.28</v>
      </c>
      <c r="F932" s="25"/>
      <c r="G932" s="27"/>
      <c r="H932" s="27"/>
      <c r="I932" s="27"/>
      <c r="J932" s="27"/>
      <c r="K932" s="25" t="s">
        <v>4113</v>
      </c>
      <c r="L932" s="25"/>
      <c r="M932"/>
      <c r="N932"/>
      <c r="O932" s="25">
        <v>-27.02</v>
      </c>
      <c r="P932" s="25">
        <v>-57.43</v>
      </c>
      <c r="S932" s="23" t="str">
        <f t="shared" si="45"/>
        <v/>
      </c>
      <c r="T932" s="23">
        <f t="shared" si="43"/>
        <v>0</v>
      </c>
    </row>
    <row r="933" spans="1:20" ht="17.399999999999999">
      <c r="A933" s="23" t="str">
        <f t="shared" si="44"/>
        <v/>
      </c>
      <c r="B933" s="24" t="s">
        <v>1555</v>
      </c>
      <c r="C933" s="12" t="s">
        <v>1556</v>
      </c>
      <c r="D933" s="25" t="s">
        <v>37</v>
      </c>
      <c r="E933" s="26">
        <v>59.92</v>
      </c>
      <c r="F933" s="25"/>
      <c r="G933" s="27"/>
      <c r="H933" s="27"/>
      <c r="I933" s="27"/>
      <c r="J933" s="27"/>
      <c r="K933" s="25" t="s">
        <v>4108</v>
      </c>
      <c r="L933" s="25"/>
      <c r="M933"/>
      <c r="N933"/>
      <c r="O933" s="25">
        <v>-21.04</v>
      </c>
      <c r="P933" s="25">
        <v>-11.51</v>
      </c>
      <c r="S933" s="23" t="str">
        <f t="shared" si="45"/>
        <v/>
      </c>
      <c r="T933" s="23">
        <f t="shared" si="43"/>
        <v>0</v>
      </c>
    </row>
    <row r="934" spans="1:20" ht="17.399999999999999">
      <c r="A934" s="23" t="str">
        <f t="shared" si="44"/>
        <v/>
      </c>
      <c r="B934" s="24" t="s">
        <v>1557</v>
      </c>
      <c r="C934" s="12" t="s">
        <v>1558</v>
      </c>
      <c r="D934" s="25" t="s">
        <v>37</v>
      </c>
      <c r="E934" s="26">
        <v>107.18</v>
      </c>
      <c r="F934" s="26"/>
      <c r="G934" s="27"/>
      <c r="H934" s="27"/>
      <c r="I934" s="27"/>
      <c r="J934" s="27"/>
      <c r="K934" s="25" t="s">
        <v>4092</v>
      </c>
      <c r="L934" s="25"/>
      <c r="M934"/>
      <c r="N934"/>
      <c r="O934" s="25">
        <v>-5.31</v>
      </c>
      <c r="P934" s="25">
        <v>-11.69</v>
      </c>
      <c r="S934" s="23" t="str">
        <f t="shared" si="45"/>
        <v/>
      </c>
      <c r="T934" s="23">
        <f t="shared" si="43"/>
        <v>0</v>
      </c>
    </row>
    <row r="935" spans="1:20" ht="17.399999999999999">
      <c r="A935" s="23" t="str">
        <f t="shared" si="44"/>
        <v/>
      </c>
      <c r="B935" s="24" t="s">
        <v>1559</v>
      </c>
      <c r="C935" s="12" t="s">
        <v>1560</v>
      </c>
      <c r="D935" s="25" t="s">
        <v>37</v>
      </c>
      <c r="E935" s="26">
        <v>59.6</v>
      </c>
      <c r="F935" s="25"/>
      <c r="G935" s="27"/>
      <c r="H935" s="27"/>
      <c r="I935" s="27"/>
      <c r="J935" s="27"/>
      <c r="K935" s="25" t="s">
        <v>4108</v>
      </c>
      <c r="L935" s="25"/>
      <c r="M935"/>
      <c r="N935"/>
      <c r="O935" s="25">
        <v>-2.56</v>
      </c>
      <c r="P935" s="25">
        <v>-5.59</v>
      </c>
      <c r="S935" s="23" t="str">
        <f t="shared" si="45"/>
        <v/>
      </c>
      <c r="T935" s="23">
        <f t="shared" si="43"/>
        <v>0</v>
      </c>
    </row>
    <row r="936" spans="1:20" ht="17.399999999999999">
      <c r="A936" s="23" t="str">
        <f t="shared" si="44"/>
        <v/>
      </c>
      <c r="B936" s="24" t="s">
        <v>1561</v>
      </c>
      <c r="C936" s="12" t="s">
        <v>1562</v>
      </c>
      <c r="D936" s="25" t="s">
        <v>37</v>
      </c>
      <c r="E936" s="26">
        <v>167.86</v>
      </c>
      <c r="F936" s="25"/>
      <c r="G936" s="27"/>
      <c r="H936" s="27"/>
      <c r="I936" s="27"/>
      <c r="J936" s="27"/>
      <c r="K936" s="25" t="s">
        <v>4092</v>
      </c>
      <c r="L936" s="25"/>
      <c r="M936"/>
      <c r="N936"/>
      <c r="O936" s="25">
        <v>-30.02</v>
      </c>
      <c r="P936" s="25">
        <v>-51.57</v>
      </c>
      <c r="S936" s="23" t="str">
        <f t="shared" si="45"/>
        <v/>
      </c>
      <c r="T936" s="23">
        <f t="shared" si="43"/>
        <v>0</v>
      </c>
    </row>
    <row r="937" spans="1:20" ht="17.399999999999999">
      <c r="A937" s="23" t="str">
        <f t="shared" si="44"/>
        <v/>
      </c>
      <c r="B937" s="24" t="s">
        <v>1563</v>
      </c>
      <c r="C937" s="12" t="s">
        <v>1564</v>
      </c>
      <c r="D937" s="25" t="s">
        <v>37</v>
      </c>
      <c r="E937" s="26">
        <v>134.13</v>
      </c>
      <c r="F937" s="25"/>
      <c r="G937" s="27">
        <v>4.8</v>
      </c>
      <c r="H937" s="27">
        <v>4.8</v>
      </c>
      <c r="I937" s="27">
        <v>4.8</v>
      </c>
      <c r="J937" s="27">
        <v>4.8</v>
      </c>
      <c r="K937" s="25" t="s">
        <v>4110</v>
      </c>
      <c r="L937" s="25"/>
      <c r="M937"/>
      <c r="N937"/>
      <c r="O937" s="25">
        <v>-1.26</v>
      </c>
      <c r="P937" s="25">
        <v>-8.49</v>
      </c>
      <c r="S937" s="23" t="str">
        <f t="shared" si="45"/>
        <v/>
      </c>
      <c r="T937" s="23">
        <f t="shared" si="43"/>
        <v>0</v>
      </c>
    </row>
    <row r="938" spans="1:20" ht="17.399999999999999">
      <c r="A938" s="23" t="str">
        <f t="shared" si="44"/>
        <v/>
      </c>
      <c r="B938" s="24" t="s">
        <v>1565</v>
      </c>
      <c r="C938" s="12" t="s">
        <v>1566</v>
      </c>
      <c r="D938" s="25" t="s">
        <v>9</v>
      </c>
      <c r="E938" s="26">
        <v>36</v>
      </c>
      <c r="F938" s="26"/>
      <c r="G938" s="27"/>
      <c r="H938" s="27"/>
      <c r="I938" s="27"/>
      <c r="J938" s="27"/>
      <c r="K938" s="25" t="s">
        <v>4088</v>
      </c>
      <c r="L938" s="26"/>
      <c r="M938"/>
      <c r="N938"/>
      <c r="O938" s="25">
        <v>-6.88</v>
      </c>
      <c r="P938" s="25">
        <v>-31.95</v>
      </c>
      <c r="S938" s="23" t="str">
        <f t="shared" si="45"/>
        <v/>
      </c>
      <c r="T938" s="23">
        <f t="shared" si="43"/>
        <v>0</v>
      </c>
    </row>
    <row r="939" spans="1:20" ht="17.399999999999999">
      <c r="A939" s="23" t="str">
        <f t="shared" si="44"/>
        <v/>
      </c>
      <c r="B939" s="24" t="s">
        <v>1567</v>
      </c>
      <c r="C939" s="12" t="s">
        <v>1568</v>
      </c>
      <c r="D939" s="25" t="s">
        <v>37</v>
      </c>
      <c r="E939" s="26">
        <v>39.67</v>
      </c>
      <c r="F939" s="26"/>
      <c r="G939" s="27"/>
      <c r="H939" s="27"/>
      <c r="I939" s="27"/>
      <c r="J939" s="27"/>
      <c r="K939" s="25" t="s">
        <v>4083</v>
      </c>
      <c r="L939" s="26"/>
      <c r="M939"/>
      <c r="N939"/>
      <c r="O939" s="25">
        <v>-4.8499999999999996</v>
      </c>
      <c r="P939" s="25">
        <v>-12.45</v>
      </c>
      <c r="S939" s="23" t="str">
        <f t="shared" si="45"/>
        <v/>
      </c>
      <c r="T939" s="23">
        <f t="shared" si="43"/>
        <v>0</v>
      </c>
    </row>
    <row r="940" spans="1:20" ht="17.399999999999999">
      <c r="A940" s="23" t="str">
        <f t="shared" si="44"/>
        <v/>
      </c>
      <c r="B940" s="24" t="s">
        <v>1569</v>
      </c>
      <c r="C940" s="12" t="s">
        <v>1570</v>
      </c>
      <c r="D940" s="25" t="s">
        <v>37</v>
      </c>
      <c r="E940" s="26">
        <v>95.5</v>
      </c>
      <c r="F940" s="25"/>
      <c r="G940" s="27"/>
      <c r="H940" s="27"/>
      <c r="I940" s="27"/>
      <c r="J940" s="27"/>
      <c r="K940" s="25" t="s">
        <v>4096</v>
      </c>
      <c r="L940" s="25"/>
      <c r="M940"/>
      <c r="N940"/>
      <c r="O940" s="25">
        <v>-14.59</v>
      </c>
      <c r="P940" s="25">
        <v>-22.53</v>
      </c>
      <c r="S940" s="23" t="str">
        <f t="shared" si="45"/>
        <v/>
      </c>
      <c r="T940" s="23">
        <f t="shared" si="43"/>
        <v>0</v>
      </c>
    </row>
    <row r="941" spans="1:20" ht="17.399999999999999">
      <c r="A941" s="23" t="str">
        <f t="shared" si="44"/>
        <v/>
      </c>
      <c r="B941" s="24" t="s">
        <v>1571</v>
      </c>
      <c r="C941" s="12" t="s">
        <v>1572</v>
      </c>
      <c r="D941" s="25" t="s">
        <v>37</v>
      </c>
      <c r="E941" s="26">
        <v>147.66999999999999</v>
      </c>
      <c r="F941" s="25"/>
      <c r="G941" s="27"/>
      <c r="H941" s="27"/>
      <c r="I941" s="27"/>
      <c r="J941" s="27"/>
      <c r="K941" s="25" t="s">
        <v>4100</v>
      </c>
      <c r="L941" s="25"/>
      <c r="M941"/>
      <c r="N941"/>
      <c r="O941" s="25">
        <v>-9.5</v>
      </c>
      <c r="P941" s="25">
        <v>9.1</v>
      </c>
      <c r="S941" s="23" t="str">
        <f t="shared" si="45"/>
        <v/>
      </c>
      <c r="T941" s="23">
        <f t="shared" si="43"/>
        <v>0</v>
      </c>
    </row>
    <row r="942" spans="1:20" ht="17.399999999999999">
      <c r="A942" s="23" t="str">
        <f t="shared" si="44"/>
        <v/>
      </c>
      <c r="B942" s="24" t="s">
        <v>1573</v>
      </c>
      <c r="C942" s="12" t="s">
        <v>4164</v>
      </c>
      <c r="D942" s="25" t="s">
        <v>37</v>
      </c>
      <c r="E942" s="26">
        <v>9.84</v>
      </c>
      <c r="F942" s="25"/>
      <c r="G942" s="27"/>
      <c r="H942" s="27"/>
      <c r="I942" s="27"/>
      <c r="J942" s="27"/>
      <c r="K942" s="25" t="s">
        <v>4103</v>
      </c>
      <c r="L942" s="25"/>
      <c r="M942"/>
      <c r="N942"/>
      <c r="O942" s="25">
        <v>-31.59</v>
      </c>
      <c r="P942" s="25">
        <v>-45.14</v>
      </c>
      <c r="S942" s="23" t="str">
        <f t="shared" si="45"/>
        <v/>
      </c>
      <c r="T942" s="23">
        <f t="shared" si="43"/>
        <v>0</v>
      </c>
    </row>
    <row r="943" spans="1:20" ht="17.399999999999999">
      <c r="A943" s="23" t="str">
        <f t="shared" si="44"/>
        <v/>
      </c>
      <c r="B943" s="24" t="s">
        <v>1574</v>
      </c>
      <c r="C943" s="12" t="s">
        <v>1575</v>
      </c>
      <c r="D943" s="25" t="s">
        <v>37</v>
      </c>
      <c r="E943" s="26">
        <v>25.19</v>
      </c>
      <c r="F943" s="25"/>
      <c r="G943" s="27"/>
      <c r="H943" s="27"/>
      <c r="I943" s="27"/>
      <c r="J943" s="27"/>
      <c r="K943" s="25" t="s">
        <v>4092</v>
      </c>
      <c r="L943" s="25"/>
      <c r="M943"/>
      <c r="N943"/>
      <c r="O943" s="25">
        <v>-36.01</v>
      </c>
      <c r="P943" s="25">
        <v>-55.68</v>
      </c>
      <c r="S943" s="23" t="str">
        <f t="shared" si="45"/>
        <v/>
      </c>
      <c r="T943" s="23">
        <f t="shared" si="43"/>
        <v>0</v>
      </c>
    </row>
    <row r="944" spans="1:20" ht="17.399999999999999">
      <c r="A944" s="23" t="str">
        <f t="shared" si="44"/>
        <v/>
      </c>
      <c r="B944" s="24" t="s">
        <v>1576</v>
      </c>
      <c r="C944" s="12" t="s">
        <v>3855</v>
      </c>
      <c r="D944" s="25" t="s">
        <v>37</v>
      </c>
      <c r="E944" s="26">
        <v>37.909999999999997</v>
      </c>
      <c r="F944" s="25"/>
      <c r="G944" s="27"/>
      <c r="H944" s="27"/>
      <c r="I944" s="27"/>
      <c r="J944" s="27"/>
      <c r="K944" s="25" t="s">
        <v>4099</v>
      </c>
      <c r="L944" s="25"/>
      <c r="M944"/>
      <c r="N944"/>
      <c r="O944" s="25">
        <v>-0.53</v>
      </c>
      <c r="P944" s="25">
        <v>12.7</v>
      </c>
      <c r="S944" s="23" t="str">
        <f t="shared" si="45"/>
        <v/>
      </c>
      <c r="T944" s="23">
        <f t="shared" si="43"/>
        <v>0</v>
      </c>
    </row>
    <row r="945" spans="1:20" ht="17.399999999999999">
      <c r="A945" s="23" t="str">
        <f t="shared" si="44"/>
        <v/>
      </c>
      <c r="B945" s="24" t="s">
        <v>1577</v>
      </c>
      <c r="C945" s="12" t="s">
        <v>1578</v>
      </c>
      <c r="D945" s="25" t="s">
        <v>37</v>
      </c>
      <c r="E945" s="26">
        <v>22.54</v>
      </c>
      <c r="F945" s="26"/>
      <c r="G945" s="27"/>
      <c r="H945" s="27"/>
      <c r="I945" s="27"/>
      <c r="J945" s="27"/>
      <c r="K945" s="25" t="s">
        <v>4084</v>
      </c>
      <c r="L945" s="25"/>
      <c r="M945"/>
      <c r="N945"/>
      <c r="O945" s="25">
        <v>15.48</v>
      </c>
      <c r="P945" s="25">
        <v>-1.92</v>
      </c>
      <c r="S945" s="23" t="str">
        <f t="shared" si="45"/>
        <v/>
      </c>
      <c r="T945" s="23">
        <f t="shared" si="43"/>
        <v>0</v>
      </c>
    </row>
    <row r="946" spans="1:20" ht="17.399999999999999">
      <c r="A946" s="23" t="str">
        <f t="shared" si="44"/>
        <v/>
      </c>
      <c r="B946" s="24" t="s">
        <v>1579</v>
      </c>
      <c r="C946" s="12" t="s">
        <v>1580</v>
      </c>
      <c r="D946" s="25" t="s">
        <v>37</v>
      </c>
      <c r="E946" s="26">
        <v>40.770000000000003</v>
      </c>
      <c r="F946" s="25"/>
      <c r="G946" s="27"/>
      <c r="H946" s="27"/>
      <c r="I946" s="27"/>
      <c r="J946" s="27"/>
      <c r="K946" s="25" t="s">
        <v>4088</v>
      </c>
      <c r="L946" s="26"/>
      <c r="M946"/>
      <c r="N946"/>
      <c r="O946" s="25">
        <v>3.78</v>
      </c>
      <c r="P946" s="25">
        <v>-10.96</v>
      </c>
      <c r="S946" s="23" t="str">
        <f t="shared" si="45"/>
        <v/>
      </c>
      <c r="T946" s="23">
        <f t="shared" si="43"/>
        <v>0</v>
      </c>
    </row>
    <row r="947" spans="1:20" ht="17.399999999999999">
      <c r="A947" s="23" t="str">
        <f t="shared" si="44"/>
        <v/>
      </c>
      <c r="B947" s="24" t="s">
        <v>1581</v>
      </c>
      <c r="C947" s="12" t="s">
        <v>1582</v>
      </c>
      <c r="D947" s="25" t="s">
        <v>37</v>
      </c>
      <c r="E947" s="26">
        <v>685.33</v>
      </c>
      <c r="F947" s="26">
        <v>4</v>
      </c>
      <c r="G947" s="27">
        <v>8.57</v>
      </c>
      <c r="H947" s="27">
        <v>8.57</v>
      </c>
      <c r="I947" s="27">
        <v>9.15</v>
      </c>
      <c r="J947" s="27"/>
      <c r="K947" s="25" t="s">
        <v>4117</v>
      </c>
      <c r="L947" s="26"/>
      <c r="M947"/>
      <c r="N947"/>
      <c r="O947" s="25">
        <v>-25.79</v>
      </c>
      <c r="P947" s="25">
        <v>-22.58</v>
      </c>
      <c r="S947" s="23" t="str">
        <f t="shared" si="45"/>
        <v/>
      </c>
      <c r="T947" s="23">
        <f t="shared" si="43"/>
        <v>0</v>
      </c>
    </row>
    <row r="948" spans="1:20" ht="17.399999999999999">
      <c r="A948" s="23" t="str">
        <f t="shared" si="44"/>
        <v/>
      </c>
      <c r="B948" s="24" t="s">
        <v>2981</v>
      </c>
      <c r="C948" s="12" t="s">
        <v>2985</v>
      </c>
      <c r="D948" s="25" t="s">
        <v>37</v>
      </c>
      <c r="E948" s="26">
        <v>53.54</v>
      </c>
      <c r="F948" s="25"/>
      <c r="G948" s="27"/>
      <c r="H948" s="27"/>
      <c r="I948" s="27"/>
      <c r="J948" s="27"/>
      <c r="K948" s="25" t="s">
        <v>4113</v>
      </c>
      <c r="L948" s="25"/>
      <c r="M948"/>
      <c r="N948"/>
      <c r="O948" s="25">
        <v>-1.1200000000000001</v>
      </c>
      <c r="P948" s="25">
        <v>-10.9</v>
      </c>
      <c r="S948" s="23" t="str">
        <f t="shared" si="45"/>
        <v/>
      </c>
      <c r="T948" s="23">
        <f t="shared" si="43"/>
        <v>0</v>
      </c>
    </row>
    <row r="949" spans="1:20" ht="17.399999999999999">
      <c r="A949" s="23" t="str">
        <f t="shared" si="44"/>
        <v/>
      </c>
      <c r="B949" s="24" t="s">
        <v>1583</v>
      </c>
      <c r="C949" s="12" t="s">
        <v>1584</v>
      </c>
      <c r="D949" s="25" t="s">
        <v>37</v>
      </c>
      <c r="E949" s="26">
        <v>110.02</v>
      </c>
      <c r="F949" s="25"/>
      <c r="G949" s="27"/>
      <c r="H949" s="27"/>
      <c r="I949" s="27"/>
      <c r="J949" s="27"/>
      <c r="K949" s="25" t="s">
        <v>4098</v>
      </c>
      <c r="L949" s="26"/>
      <c r="M949"/>
      <c r="N949"/>
      <c r="O949" s="25">
        <v>-12.01</v>
      </c>
      <c r="P949" s="25">
        <v>-12.11</v>
      </c>
      <c r="S949" s="23" t="str">
        <f t="shared" si="45"/>
        <v/>
      </c>
      <c r="T949" s="23">
        <f t="shared" si="43"/>
        <v>0</v>
      </c>
    </row>
    <row r="950" spans="1:20" ht="17.399999999999999">
      <c r="A950" s="23" t="str">
        <f t="shared" si="44"/>
        <v/>
      </c>
      <c r="B950" s="24" t="s">
        <v>1585</v>
      </c>
      <c r="C950" s="12" t="s">
        <v>1586</v>
      </c>
      <c r="D950" s="25" t="s">
        <v>37</v>
      </c>
      <c r="E950" s="26">
        <v>240.03</v>
      </c>
      <c r="F950" s="25"/>
      <c r="G950" s="27"/>
      <c r="H950" s="27"/>
      <c r="I950" s="27"/>
      <c r="J950" s="27"/>
      <c r="K950" s="25" t="s">
        <v>4096</v>
      </c>
      <c r="L950" s="26"/>
      <c r="M950"/>
      <c r="N950"/>
      <c r="O950" s="25">
        <v>-9.61</v>
      </c>
      <c r="P950" s="25">
        <v>2.61</v>
      </c>
      <c r="S950" s="23" t="str">
        <f t="shared" si="45"/>
        <v/>
      </c>
      <c r="T950" s="23">
        <f t="shared" si="43"/>
        <v>0</v>
      </c>
    </row>
    <row r="951" spans="1:20" ht="17.399999999999999">
      <c r="A951" s="23">
        <f t="shared" si="44"/>
        <v>201</v>
      </c>
      <c r="B951" s="24" t="s">
        <v>1587</v>
      </c>
      <c r="C951" s="12" t="s">
        <v>1588</v>
      </c>
      <c r="D951" s="25" t="s">
        <v>37</v>
      </c>
      <c r="E951" s="26">
        <v>170.06</v>
      </c>
      <c r="F951" s="25">
        <v>3</v>
      </c>
      <c r="G951" s="27">
        <v>4.83</v>
      </c>
      <c r="H951" s="27">
        <v>4.83</v>
      </c>
      <c r="I951" s="27">
        <v>4.3499999999999996</v>
      </c>
      <c r="J951" s="27">
        <v>4.3499999999999996</v>
      </c>
      <c r="K951" s="25" t="s">
        <v>4107</v>
      </c>
      <c r="L951" s="25"/>
      <c r="M951"/>
      <c r="N951"/>
      <c r="O951" s="25">
        <v>-30.44</v>
      </c>
      <c r="P951" s="25">
        <v>-44.77</v>
      </c>
      <c r="S951" s="23">
        <f t="shared" si="45"/>
        <v>170.06951000000001</v>
      </c>
      <c r="T951" s="23">
        <f t="shared" si="43"/>
        <v>0</v>
      </c>
    </row>
    <row r="952" spans="1:20" ht="17.399999999999999">
      <c r="A952" s="23" t="str">
        <f t="shared" si="44"/>
        <v/>
      </c>
      <c r="B952" s="24" t="s">
        <v>1589</v>
      </c>
      <c r="C952" s="12" t="s">
        <v>1590</v>
      </c>
      <c r="D952" s="25" t="s">
        <v>37</v>
      </c>
      <c r="E952" s="26">
        <v>25.85</v>
      </c>
      <c r="F952" s="26"/>
      <c r="G952" s="27"/>
      <c r="H952" s="27"/>
      <c r="I952" s="27"/>
      <c r="J952" s="27"/>
      <c r="K952" s="25" t="s">
        <v>4108</v>
      </c>
      <c r="L952" s="25"/>
      <c r="M952"/>
      <c r="N952"/>
      <c r="O952" s="25">
        <v>-0.94</v>
      </c>
      <c r="P952" s="25">
        <v>-21.63</v>
      </c>
      <c r="S952" s="23" t="str">
        <f t="shared" si="45"/>
        <v/>
      </c>
      <c r="T952" s="23">
        <f t="shared" si="43"/>
        <v>0</v>
      </c>
    </row>
    <row r="953" spans="1:20" ht="17.399999999999999">
      <c r="A953" s="23" t="str">
        <f t="shared" si="44"/>
        <v/>
      </c>
      <c r="B953" s="24" t="s">
        <v>1591</v>
      </c>
      <c r="C953" s="12" t="s">
        <v>2746</v>
      </c>
      <c r="D953" s="25" t="s">
        <v>37</v>
      </c>
      <c r="E953" s="26">
        <v>46.56</v>
      </c>
      <c r="F953" s="25"/>
      <c r="G953" s="27"/>
      <c r="H953" s="27"/>
      <c r="I953" s="27"/>
      <c r="J953" s="27"/>
      <c r="K953" s="25" t="s">
        <v>4098</v>
      </c>
      <c r="L953" s="25"/>
      <c r="M953"/>
      <c r="N953"/>
      <c r="O953" s="25">
        <v>-0.61</v>
      </c>
      <c r="P953" s="25">
        <v>-2.84</v>
      </c>
      <c r="S953" s="23" t="str">
        <f t="shared" si="45"/>
        <v/>
      </c>
      <c r="T953" s="23">
        <f t="shared" si="43"/>
        <v>0</v>
      </c>
    </row>
    <row r="954" spans="1:20" ht="17.399999999999999">
      <c r="A954" s="23" t="str">
        <f t="shared" si="44"/>
        <v/>
      </c>
      <c r="B954" s="24" t="s">
        <v>1592</v>
      </c>
      <c r="C954" s="12" t="s">
        <v>1593</v>
      </c>
      <c r="D954" s="25" t="s">
        <v>37</v>
      </c>
      <c r="E954" s="26">
        <v>38.549999999999997</v>
      </c>
      <c r="F954" s="25"/>
      <c r="G954" s="27"/>
      <c r="H954" s="27"/>
      <c r="I954" s="27"/>
      <c r="J954" s="27"/>
      <c r="K954" s="25" t="s">
        <v>4088</v>
      </c>
      <c r="L954" s="25"/>
      <c r="M954"/>
      <c r="N954"/>
      <c r="O954" s="25">
        <v>-14.35</v>
      </c>
      <c r="P954" s="25">
        <v>-24.58</v>
      </c>
      <c r="S954" s="23" t="str">
        <f t="shared" si="45"/>
        <v/>
      </c>
      <c r="T954" s="23">
        <f t="shared" si="43"/>
        <v>0</v>
      </c>
    </row>
    <row r="955" spans="1:20" ht="17.399999999999999">
      <c r="A955" s="23">
        <f t="shared" si="44"/>
        <v>197</v>
      </c>
      <c r="B955" s="24" t="s">
        <v>1594</v>
      </c>
      <c r="C955" s="12" t="s">
        <v>1595</v>
      </c>
      <c r="D955" s="25" t="s">
        <v>37</v>
      </c>
      <c r="E955" s="26">
        <v>268.3</v>
      </c>
      <c r="F955" s="25">
        <v>7</v>
      </c>
      <c r="G955" s="27">
        <v>35.22</v>
      </c>
      <c r="H955" s="27">
        <v>35.22</v>
      </c>
      <c r="I955" s="27">
        <v>37.200000000000003</v>
      </c>
      <c r="J955" s="27">
        <v>32</v>
      </c>
      <c r="K955" s="25" t="s">
        <v>4080</v>
      </c>
      <c r="L955" s="26"/>
      <c r="M955"/>
      <c r="N955"/>
      <c r="O955" s="25">
        <v>2.2599999999999998</v>
      </c>
      <c r="P955" s="25">
        <v>-25.9</v>
      </c>
      <c r="S955" s="23">
        <f t="shared" si="45"/>
        <v>268.30955</v>
      </c>
      <c r="T955" s="23">
        <f t="shared" si="43"/>
        <v>0</v>
      </c>
    </row>
    <row r="956" spans="1:20" ht="17.399999999999999">
      <c r="A956" s="23">
        <f t="shared" si="44"/>
        <v>128</v>
      </c>
      <c r="B956" s="24" t="s">
        <v>1596</v>
      </c>
      <c r="C956" s="12" t="s">
        <v>1597</v>
      </c>
      <c r="D956" s="25" t="s">
        <v>9</v>
      </c>
      <c r="E956" s="26">
        <v>2067.75</v>
      </c>
      <c r="F956" s="26">
        <v>12</v>
      </c>
      <c r="G956" s="27">
        <v>48.42</v>
      </c>
      <c r="H956" s="27">
        <v>48.42</v>
      </c>
      <c r="I956" s="27">
        <v>46.65</v>
      </c>
      <c r="J956" s="27">
        <v>48</v>
      </c>
      <c r="K956" s="25" t="s">
        <v>2625</v>
      </c>
      <c r="L956" s="25"/>
      <c r="M956"/>
      <c r="N956"/>
      <c r="O956" s="25">
        <v>-10.08</v>
      </c>
      <c r="P956" s="25">
        <v>-21.45</v>
      </c>
      <c r="S956" s="23">
        <f t="shared" si="45"/>
        <v>2067.75956</v>
      </c>
      <c r="T956" s="23">
        <f t="shared" si="43"/>
        <v>0</v>
      </c>
    </row>
    <row r="957" spans="1:20" ht="17.399999999999999">
      <c r="A957" s="23" t="str">
        <f t="shared" si="44"/>
        <v/>
      </c>
      <c r="B957" s="24" t="s">
        <v>1598</v>
      </c>
      <c r="C957" s="12" t="s">
        <v>1599</v>
      </c>
      <c r="D957" s="25" t="s">
        <v>9</v>
      </c>
      <c r="E957" s="26">
        <v>35.229999999999997</v>
      </c>
      <c r="F957" s="25"/>
      <c r="G957" s="27"/>
      <c r="H957" s="27"/>
      <c r="I957" s="27"/>
      <c r="J957" s="27"/>
      <c r="K957" s="25" t="s">
        <v>4084</v>
      </c>
      <c r="L957" s="25"/>
      <c r="M957"/>
      <c r="N957"/>
      <c r="O957" s="25">
        <v>7.92</v>
      </c>
      <c r="P957" s="25">
        <v>-26.95</v>
      </c>
      <c r="S957" s="23" t="str">
        <f t="shared" si="45"/>
        <v/>
      </c>
      <c r="T957" s="23">
        <f t="shared" si="43"/>
        <v>0</v>
      </c>
    </row>
    <row r="958" spans="1:20" ht="17.399999999999999">
      <c r="A958" s="23" t="str">
        <f t="shared" si="44"/>
        <v/>
      </c>
      <c r="B958" s="24" t="s">
        <v>1600</v>
      </c>
      <c r="C958" s="12" t="s">
        <v>1601</v>
      </c>
      <c r="D958" s="25" t="s">
        <v>37</v>
      </c>
      <c r="E958" s="26">
        <v>18.34</v>
      </c>
      <c r="F958" s="26"/>
      <c r="G958" s="27"/>
      <c r="H958" s="27"/>
      <c r="I958" s="27"/>
      <c r="J958" s="27"/>
      <c r="K958" s="25" t="s">
        <v>4080</v>
      </c>
      <c r="L958" s="26"/>
      <c r="M958"/>
      <c r="N958"/>
      <c r="O958" s="25">
        <v>-14.6</v>
      </c>
      <c r="P958" s="25">
        <v>-22.18</v>
      </c>
      <c r="S958" s="23" t="str">
        <f t="shared" si="45"/>
        <v/>
      </c>
      <c r="T958" s="23">
        <f t="shared" si="43"/>
        <v>0</v>
      </c>
    </row>
    <row r="959" spans="1:20" ht="17.399999999999999">
      <c r="A959" s="23">
        <f t="shared" si="44"/>
        <v>97</v>
      </c>
      <c r="B959" s="24" t="s">
        <v>1602</v>
      </c>
      <c r="C959" s="12" t="s">
        <v>1603</v>
      </c>
      <c r="D959" s="25" t="s">
        <v>9</v>
      </c>
      <c r="E959" s="26">
        <v>3534.22</v>
      </c>
      <c r="F959" s="25">
        <v>13</v>
      </c>
      <c r="G959" s="27">
        <v>108.08</v>
      </c>
      <c r="H959" s="27">
        <v>108.08</v>
      </c>
      <c r="I959" s="27">
        <v>110.08</v>
      </c>
      <c r="J959" s="27">
        <v>111.28</v>
      </c>
      <c r="K959" s="25" t="s">
        <v>4102</v>
      </c>
      <c r="L959" s="25"/>
      <c r="M959"/>
      <c r="N959"/>
      <c r="O959" s="25">
        <v>-5.03</v>
      </c>
      <c r="P959" s="25">
        <v>-6.9</v>
      </c>
      <c r="S959" s="23">
        <f t="shared" si="45"/>
        <v>3534.2295899999999</v>
      </c>
      <c r="T959" s="23">
        <f t="shared" si="43"/>
        <v>0</v>
      </c>
    </row>
    <row r="960" spans="1:20" ht="17.399999999999999">
      <c r="A960" s="23">
        <f t="shared" si="44"/>
        <v>32</v>
      </c>
      <c r="B960" s="24" t="s">
        <v>1604</v>
      </c>
      <c r="C960" s="12" t="s">
        <v>1605</v>
      </c>
      <c r="D960" s="25" t="s">
        <v>9</v>
      </c>
      <c r="E960" s="26">
        <v>19765.86</v>
      </c>
      <c r="F960" s="25">
        <v>15</v>
      </c>
      <c r="G960" s="27">
        <v>512.20000000000005</v>
      </c>
      <c r="H960" s="27">
        <v>509.47</v>
      </c>
      <c r="I960" s="27">
        <v>536.1</v>
      </c>
      <c r="J960" s="27">
        <v>327.60000000000002</v>
      </c>
      <c r="K960" s="25" t="s">
        <v>4084</v>
      </c>
      <c r="L960" s="25"/>
      <c r="M960"/>
      <c r="N960"/>
      <c r="O960" s="25">
        <v>-22.97</v>
      </c>
      <c r="P960" s="25">
        <v>-10.4</v>
      </c>
      <c r="S960" s="23">
        <f t="shared" si="45"/>
        <v>19765.869600000002</v>
      </c>
      <c r="T960" s="23">
        <f t="shared" si="43"/>
        <v>-1</v>
      </c>
    </row>
    <row r="961" spans="1:20" ht="17.399999999999999">
      <c r="A961" s="23" t="str">
        <f t="shared" si="44"/>
        <v/>
      </c>
      <c r="B961" s="24" t="s">
        <v>1606</v>
      </c>
      <c r="C961" s="12" t="s">
        <v>4543</v>
      </c>
      <c r="D961" s="25" t="s">
        <v>37</v>
      </c>
      <c r="E961" s="26">
        <v>111.09</v>
      </c>
      <c r="F961" s="25"/>
      <c r="G961" s="27"/>
      <c r="H961" s="27"/>
      <c r="I961" s="27"/>
      <c r="J961" s="27"/>
      <c r="K961" s="25" t="s">
        <v>4117</v>
      </c>
      <c r="L961" s="25"/>
      <c r="M961"/>
      <c r="N961"/>
      <c r="O961" s="25">
        <v>-30.22</v>
      </c>
      <c r="P961" s="25">
        <v>-33.07</v>
      </c>
      <c r="S961" s="23" t="str">
        <f t="shared" si="45"/>
        <v/>
      </c>
      <c r="T961" s="23">
        <f t="shared" si="43"/>
        <v>0</v>
      </c>
    </row>
    <row r="962" spans="1:20" ht="17.399999999999999">
      <c r="A962" s="23" t="str">
        <f t="shared" si="44"/>
        <v/>
      </c>
      <c r="B962" s="24" t="s">
        <v>1607</v>
      </c>
      <c r="C962" s="12" t="s">
        <v>1608</v>
      </c>
      <c r="D962" s="25" t="s">
        <v>37</v>
      </c>
      <c r="E962" s="26">
        <v>594.85</v>
      </c>
      <c r="F962" s="25"/>
      <c r="G962" s="27"/>
      <c r="H962" s="27"/>
      <c r="I962" s="27"/>
      <c r="J962" s="27"/>
      <c r="K962" s="25" t="s">
        <v>4098</v>
      </c>
      <c r="L962" s="25"/>
      <c r="M962"/>
      <c r="N962"/>
      <c r="O962" s="25">
        <v>-34.409999999999997</v>
      </c>
      <c r="P962" s="25">
        <v>-49.71</v>
      </c>
      <c r="S962" s="23" t="str">
        <f t="shared" si="45"/>
        <v/>
      </c>
      <c r="T962" s="23">
        <f t="shared" si="43"/>
        <v>0</v>
      </c>
    </row>
    <row r="963" spans="1:20" ht="17.399999999999999">
      <c r="A963" s="23" t="str">
        <f t="shared" si="44"/>
        <v/>
      </c>
      <c r="B963" s="24" t="s">
        <v>1609</v>
      </c>
      <c r="C963" s="12" t="s">
        <v>1610</v>
      </c>
      <c r="D963" s="25" t="s">
        <v>37</v>
      </c>
      <c r="E963" s="26">
        <v>46.12</v>
      </c>
      <c r="F963" s="25"/>
      <c r="G963" s="27"/>
      <c r="H963" s="27"/>
      <c r="I963" s="27"/>
      <c r="J963" s="27"/>
      <c r="K963" s="25" t="s">
        <v>4103</v>
      </c>
      <c r="L963" s="25"/>
      <c r="M963"/>
      <c r="N963"/>
      <c r="O963" s="25">
        <v>-14.5</v>
      </c>
      <c r="P963" s="25">
        <v>-33.72</v>
      </c>
      <c r="S963" s="23" t="str">
        <f t="shared" si="45"/>
        <v/>
      </c>
      <c r="T963" s="23">
        <f t="shared" si="43"/>
        <v>0</v>
      </c>
    </row>
    <row r="964" spans="1:20" ht="17.399999999999999">
      <c r="A964" s="23" t="str">
        <f t="shared" si="44"/>
        <v/>
      </c>
      <c r="B964" s="24" t="s">
        <v>1611</v>
      </c>
      <c r="C964" s="12" t="s">
        <v>3736</v>
      </c>
      <c r="D964" s="25" t="s">
        <v>37</v>
      </c>
      <c r="E964" s="26">
        <v>103.95</v>
      </c>
      <c r="F964" s="25"/>
      <c r="G964" s="27"/>
      <c r="H964" s="27"/>
      <c r="I964" s="27"/>
      <c r="J964" s="27"/>
      <c r="K964" s="25" t="s">
        <v>4102</v>
      </c>
      <c r="L964" s="26"/>
      <c r="M964"/>
      <c r="N964"/>
      <c r="O964" s="25">
        <v>-8.09</v>
      </c>
      <c r="P964" s="25">
        <v>-17.5</v>
      </c>
      <c r="S964" s="23" t="str">
        <f t="shared" si="45"/>
        <v/>
      </c>
      <c r="T964" s="23">
        <f t="shared" si="43"/>
        <v>0</v>
      </c>
    </row>
    <row r="965" spans="1:20" ht="17.399999999999999">
      <c r="A965" s="23" t="str">
        <f t="shared" si="44"/>
        <v/>
      </c>
      <c r="B965" s="24" t="s">
        <v>1612</v>
      </c>
      <c r="C965" s="12" t="s">
        <v>4876</v>
      </c>
      <c r="D965" s="25" t="s">
        <v>37</v>
      </c>
      <c r="E965" s="26">
        <v>23.68</v>
      </c>
      <c r="F965" s="26"/>
      <c r="G965" s="27"/>
      <c r="H965" s="27"/>
      <c r="I965" s="27"/>
      <c r="J965" s="27"/>
      <c r="K965" s="25" t="s">
        <v>4086</v>
      </c>
      <c r="L965" s="25"/>
      <c r="M965"/>
      <c r="N965"/>
      <c r="O965" s="25">
        <v>-0.34</v>
      </c>
      <c r="P965" s="25">
        <v>-3.61</v>
      </c>
      <c r="S965" s="23" t="str">
        <f t="shared" si="45"/>
        <v/>
      </c>
      <c r="T965" s="23">
        <f t="shared" si="43"/>
        <v>0</v>
      </c>
    </row>
    <row r="966" spans="1:20" ht="17.399999999999999">
      <c r="A966" s="23" t="str">
        <f t="shared" si="44"/>
        <v/>
      </c>
      <c r="B966" s="24" t="s">
        <v>1613</v>
      </c>
      <c r="C966" s="12" t="s">
        <v>1614</v>
      </c>
      <c r="D966" s="25" t="s">
        <v>37</v>
      </c>
      <c r="E966" s="26">
        <v>200.88</v>
      </c>
      <c r="F966" s="25"/>
      <c r="G966" s="27"/>
      <c r="H966" s="27"/>
      <c r="I966" s="27"/>
      <c r="J966" s="27"/>
      <c r="K966" s="25" t="s">
        <v>4119</v>
      </c>
      <c r="L966" s="25"/>
      <c r="M966"/>
      <c r="N966"/>
      <c r="O966" s="26">
        <v>2.17</v>
      </c>
      <c r="P966" s="26">
        <v>12.65</v>
      </c>
      <c r="S966" s="23" t="str">
        <f t="shared" si="45"/>
        <v/>
      </c>
      <c r="T966" s="23">
        <f t="shared" si="43"/>
        <v>0</v>
      </c>
    </row>
    <row r="967" spans="1:20" ht="17.399999999999999">
      <c r="A967" s="23" t="str">
        <f t="shared" si="44"/>
        <v/>
      </c>
      <c r="B967" s="24" t="s">
        <v>1615</v>
      </c>
      <c r="C967" s="12" t="s">
        <v>1616</v>
      </c>
      <c r="D967" s="25" t="s">
        <v>37</v>
      </c>
      <c r="E967" s="26">
        <v>662.63</v>
      </c>
      <c r="F967" s="25">
        <v>1</v>
      </c>
      <c r="G967" s="27">
        <v>39.700000000000003</v>
      </c>
      <c r="H967" s="27">
        <v>39.700000000000003</v>
      </c>
      <c r="I967" s="27"/>
      <c r="J967" s="27">
        <v>39.700000000000003</v>
      </c>
      <c r="K967" s="25" t="s">
        <v>4113</v>
      </c>
      <c r="L967" s="25"/>
      <c r="M967"/>
      <c r="N967"/>
      <c r="O967" s="28">
        <v>-16.82</v>
      </c>
      <c r="P967" s="28">
        <v>-19.329999999999998</v>
      </c>
      <c r="S967" s="23" t="str">
        <f t="shared" si="45"/>
        <v/>
      </c>
      <c r="T967" s="23">
        <f t="shared" si="43"/>
        <v>0</v>
      </c>
    </row>
    <row r="968" spans="1:20" ht="17.399999999999999">
      <c r="A968" s="23" t="str">
        <f t="shared" si="44"/>
        <v/>
      </c>
      <c r="B968" s="24" t="s">
        <v>1617</v>
      </c>
      <c r="C968" s="12" t="s">
        <v>3251</v>
      </c>
      <c r="D968" s="25" t="s">
        <v>37</v>
      </c>
      <c r="E968" s="26">
        <v>75.010000000000005</v>
      </c>
      <c r="F968" s="25"/>
      <c r="G968" s="27"/>
      <c r="H968" s="27"/>
      <c r="I968" s="27"/>
      <c r="J968" s="27"/>
      <c r="K968" s="25" t="s">
        <v>4096</v>
      </c>
      <c r="L968" s="25"/>
      <c r="M968"/>
      <c r="N968"/>
      <c r="O968" s="25">
        <v>-19.79</v>
      </c>
      <c r="P968" s="25">
        <v>-43.3</v>
      </c>
      <c r="S968" s="23" t="str">
        <f t="shared" si="45"/>
        <v/>
      </c>
      <c r="T968" s="23">
        <f t="shared" si="43"/>
        <v>0</v>
      </c>
    </row>
    <row r="969" spans="1:20" ht="17.399999999999999">
      <c r="A969" s="23" t="str">
        <f t="shared" si="44"/>
        <v/>
      </c>
      <c r="B969" s="24" t="s">
        <v>1618</v>
      </c>
      <c r="C969" s="12" t="s">
        <v>1619</v>
      </c>
      <c r="D969" s="25" t="s">
        <v>37</v>
      </c>
      <c r="E969" s="26">
        <v>41.92</v>
      </c>
      <c r="F969" s="25"/>
      <c r="G969" s="27"/>
      <c r="H969" s="27"/>
      <c r="I969" s="27"/>
      <c r="J969" s="27"/>
      <c r="K969" s="25" t="s">
        <v>4113</v>
      </c>
      <c r="L969" s="26"/>
      <c r="M969"/>
      <c r="N969"/>
      <c r="O969" s="25">
        <v>4.17</v>
      </c>
      <c r="P969" s="25">
        <v>-22.85</v>
      </c>
      <c r="S969" s="23" t="str">
        <f t="shared" si="45"/>
        <v/>
      </c>
      <c r="T969" s="23">
        <f t="shared" si="43"/>
        <v>0</v>
      </c>
    </row>
    <row r="970" spans="1:20" ht="17.399999999999999">
      <c r="A970" s="23" t="str">
        <f t="shared" si="44"/>
        <v/>
      </c>
      <c r="B970" s="24" t="s">
        <v>1620</v>
      </c>
      <c r="C970" s="12" t="s">
        <v>1621</v>
      </c>
      <c r="D970" s="25" t="s">
        <v>37</v>
      </c>
      <c r="E970" s="26">
        <v>34.81</v>
      </c>
      <c r="F970" s="25"/>
      <c r="G970" s="27"/>
      <c r="H970" s="27"/>
      <c r="I970" s="27"/>
      <c r="J970" s="27"/>
      <c r="K970" s="25" t="s">
        <v>4113</v>
      </c>
      <c r="L970" s="25"/>
      <c r="M970"/>
      <c r="N970"/>
      <c r="O970" s="25">
        <v>-5.35</v>
      </c>
      <c r="P970" s="25">
        <v>-18.98</v>
      </c>
      <c r="S970" s="23" t="str">
        <f t="shared" si="45"/>
        <v/>
      </c>
      <c r="T970" s="23">
        <f t="shared" si="43"/>
        <v>0</v>
      </c>
    </row>
    <row r="971" spans="1:20" ht="17.399999999999999">
      <c r="A971" s="23">
        <f t="shared" si="44"/>
        <v>88</v>
      </c>
      <c r="B971" s="24" t="s">
        <v>1622</v>
      </c>
      <c r="C971" s="12" t="s">
        <v>1623</v>
      </c>
      <c r="D971" s="25" t="s">
        <v>9</v>
      </c>
      <c r="E971" s="26">
        <v>4353.26</v>
      </c>
      <c r="F971" s="25">
        <v>12</v>
      </c>
      <c r="G971" s="27">
        <v>14.65</v>
      </c>
      <c r="H971" s="27">
        <v>15.27</v>
      </c>
      <c r="I971" s="27">
        <v>16.899999999999999</v>
      </c>
      <c r="J971" s="27">
        <v>16.829999999999998</v>
      </c>
      <c r="K971" s="25" t="s">
        <v>2625</v>
      </c>
      <c r="L971" s="26"/>
      <c r="M971"/>
      <c r="N971"/>
      <c r="O971" s="25">
        <v>-15.25</v>
      </c>
      <c r="P971" s="25">
        <v>-31.92</v>
      </c>
      <c r="S971" s="23">
        <f t="shared" si="45"/>
        <v>4353.2697100000005</v>
      </c>
      <c r="T971" s="23">
        <f t="shared" si="43"/>
        <v>0</v>
      </c>
    </row>
    <row r="972" spans="1:20" ht="17.399999999999999">
      <c r="A972" s="23">
        <f t="shared" si="44"/>
        <v>185</v>
      </c>
      <c r="B972" s="24" t="s">
        <v>1624</v>
      </c>
      <c r="C972" s="12" t="s">
        <v>1625</v>
      </c>
      <c r="D972" s="25" t="s">
        <v>37</v>
      </c>
      <c r="E972" s="26">
        <v>362.39</v>
      </c>
      <c r="F972" s="25">
        <v>3</v>
      </c>
      <c r="G972" s="27">
        <v>2.97</v>
      </c>
      <c r="H972" s="27">
        <v>2.97</v>
      </c>
      <c r="I972" s="27">
        <v>2.97</v>
      </c>
      <c r="J972" s="27">
        <v>2.6</v>
      </c>
      <c r="K972" s="25" t="s">
        <v>4092</v>
      </c>
      <c r="L972" s="25"/>
      <c r="M972"/>
      <c r="N972"/>
      <c r="O972" s="25">
        <v>5.98</v>
      </c>
      <c r="P972" s="25">
        <v>69.08</v>
      </c>
      <c r="S972" s="23">
        <f t="shared" si="45"/>
        <v>362.39972</v>
      </c>
      <c r="T972" s="23">
        <f t="shared" si="43"/>
        <v>0</v>
      </c>
    </row>
    <row r="973" spans="1:20" ht="17.399999999999999">
      <c r="A973" s="23" t="str">
        <f t="shared" si="44"/>
        <v/>
      </c>
      <c r="B973" s="24" t="s">
        <v>1626</v>
      </c>
      <c r="C973" s="12" t="s">
        <v>3737</v>
      </c>
      <c r="D973" s="25" t="s">
        <v>37</v>
      </c>
      <c r="E973" s="26">
        <v>4.55</v>
      </c>
      <c r="F973" s="26"/>
      <c r="G973" s="27"/>
      <c r="H973" s="27"/>
      <c r="I973" s="27"/>
      <c r="J973" s="27"/>
      <c r="K973" s="25" t="s">
        <v>4120</v>
      </c>
      <c r="L973" s="25"/>
      <c r="M973"/>
      <c r="N973"/>
      <c r="O973" s="25">
        <v>0</v>
      </c>
      <c r="P973" s="25">
        <v>0</v>
      </c>
      <c r="S973" s="23" t="str">
        <f t="shared" si="45"/>
        <v/>
      </c>
      <c r="T973" s="23">
        <f t="shared" si="43"/>
        <v>0</v>
      </c>
    </row>
    <row r="974" spans="1:20" ht="17.399999999999999">
      <c r="A974" s="23" t="str">
        <f t="shared" si="44"/>
        <v/>
      </c>
      <c r="B974" s="24" t="s">
        <v>1627</v>
      </c>
      <c r="C974" s="12" t="s">
        <v>1628</v>
      </c>
      <c r="D974" s="25" t="s">
        <v>37</v>
      </c>
      <c r="E974" s="26">
        <v>52.98</v>
      </c>
      <c r="F974" s="25"/>
      <c r="G974" s="27"/>
      <c r="H974" s="27"/>
      <c r="I974" s="27"/>
      <c r="J974" s="27"/>
      <c r="K974" s="25" t="s">
        <v>4120</v>
      </c>
      <c r="L974" s="25"/>
      <c r="M974"/>
      <c r="N974"/>
      <c r="O974" s="25">
        <v>12.27</v>
      </c>
      <c r="P974" s="25">
        <v>-10.68</v>
      </c>
      <c r="S974" s="23" t="str">
        <f t="shared" si="45"/>
        <v/>
      </c>
      <c r="T974" s="23">
        <f t="shared" ref="T974:T1037" si="46">IF(AND(G974&lt;H974,I974&lt;J974,H974&lt;J974),1,IF(AND(G974&gt;H974,I974&gt;J974,H974&gt;J974),-1,0))</f>
        <v>0</v>
      </c>
    </row>
    <row r="975" spans="1:20" ht="17.399999999999999">
      <c r="A975" s="23" t="str">
        <f t="shared" ref="A975:A1038" si="47">IF(ISERROR(RANK(S975,$S$14:$S$3000,)),"",RANK(S975,$S$14:$S$3000,))</f>
        <v/>
      </c>
      <c r="B975" s="24" t="s">
        <v>1629</v>
      </c>
      <c r="C975" s="12" t="s">
        <v>1630</v>
      </c>
      <c r="D975" s="25" t="s">
        <v>37</v>
      </c>
      <c r="E975" s="26">
        <v>85.74</v>
      </c>
      <c r="F975" s="25"/>
      <c r="G975" s="27"/>
      <c r="H975" s="27"/>
      <c r="I975" s="27"/>
      <c r="J975" s="27"/>
      <c r="K975" s="25" t="s">
        <v>4091</v>
      </c>
      <c r="L975" s="26"/>
      <c r="M975"/>
      <c r="N975"/>
      <c r="O975" s="25">
        <v>-21.18</v>
      </c>
      <c r="P975" s="25">
        <v>4.58</v>
      </c>
      <c r="S975" s="23" t="str">
        <f t="shared" ref="S975:S1038" si="48">IF(OR(F975&lt;=$F$8,ISBLANK(G975),ISBLANK(H975),ISBLANK(J975),ISBLANK(I975)),"",E975+ROW()/100000)</f>
        <v/>
      </c>
      <c r="T975" s="23">
        <f t="shared" si="46"/>
        <v>0</v>
      </c>
    </row>
    <row r="976" spans="1:20" ht="17.399999999999999">
      <c r="A976" s="23" t="str">
        <f t="shared" si="47"/>
        <v/>
      </c>
      <c r="B976" s="24" t="s">
        <v>1631</v>
      </c>
      <c r="C976" s="12" t="s">
        <v>4238</v>
      </c>
      <c r="D976" s="25" t="s">
        <v>37</v>
      </c>
      <c r="E976" s="26">
        <v>96.82</v>
      </c>
      <c r="F976" s="26">
        <v>1</v>
      </c>
      <c r="G976" s="27"/>
      <c r="H976" s="27">
        <v>4.4000000000000004</v>
      </c>
      <c r="I976" s="27"/>
      <c r="J976" s="27">
        <v>4.4000000000000004</v>
      </c>
      <c r="K976" s="25" t="s">
        <v>4091</v>
      </c>
      <c r="L976" s="26"/>
      <c r="M976"/>
      <c r="N976"/>
      <c r="O976" s="25">
        <v>-17.8</v>
      </c>
      <c r="P976" s="25">
        <v>15.02</v>
      </c>
      <c r="S976" s="23" t="str">
        <f t="shared" si="48"/>
        <v/>
      </c>
      <c r="T976" s="23">
        <f t="shared" si="46"/>
        <v>0</v>
      </c>
    </row>
    <row r="977" spans="1:20" ht="17.399999999999999">
      <c r="A977" s="23" t="str">
        <f t="shared" si="47"/>
        <v/>
      </c>
      <c r="B977" s="24" t="s">
        <v>1634</v>
      </c>
      <c r="C977" s="12" t="s">
        <v>1635</v>
      </c>
      <c r="D977" s="25" t="s">
        <v>37</v>
      </c>
      <c r="E977" s="26">
        <v>245.13</v>
      </c>
      <c r="F977" s="25">
        <v>2</v>
      </c>
      <c r="G977" s="27">
        <v>3.2</v>
      </c>
      <c r="H977" s="27">
        <v>3.2</v>
      </c>
      <c r="I977" s="27">
        <v>3.2</v>
      </c>
      <c r="J977" s="27"/>
      <c r="K977" s="25" t="s">
        <v>4076</v>
      </c>
      <c r="L977" s="25"/>
      <c r="M977"/>
      <c r="N977"/>
      <c r="O977" s="25">
        <v>-15.64</v>
      </c>
      <c r="P977" s="25">
        <v>-36.17</v>
      </c>
      <c r="S977" s="23" t="str">
        <f t="shared" si="48"/>
        <v/>
      </c>
      <c r="T977" s="23">
        <f t="shared" si="46"/>
        <v>0</v>
      </c>
    </row>
    <row r="978" spans="1:20" ht="17.399999999999999">
      <c r="A978" s="23" t="str">
        <f t="shared" si="47"/>
        <v/>
      </c>
      <c r="B978" s="24" t="s">
        <v>1636</v>
      </c>
      <c r="C978" s="12" t="s">
        <v>1637</v>
      </c>
      <c r="D978" s="25" t="s">
        <v>37</v>
      </c>
      <c r="E978" s="26">
        <v>53.44</v>
      </c>
      <c r="F978" s="25"/>
      <c r="G978" s="27"/>
      <c r="H978" s="27"/>
      <c r="I978" s="27"/>
      <c r="J978" s="27"/>
      <c r="K978" s="25" t="s">
        <v>2625</v>
      </c>
      <c r="L978" s="25"/>
      <c r="M978"/>
      <c r="N978"/>
      <c r="O978" s="25">
        <v>-14.33</v>
      </c>
      <c r="P978" s="25">
        <v>-34.49</v>
      </c>
      <c r="S978" s="23" t="str">
        <f t="shared" si="48"/>
        <v/>
      </c>
      <c r="T978" s="23">
        <f t="shared" si="46"/>
        <v>0</v>
      </c>
    </row>
    <row r="979" spans="1:20" ht="17.399999999999999">
      <c r="A979" s="23" t="str">
        <f t="shared" si="47"/>
        <v/>
      </c>
      <c r="B979" s="24" t="s">
        <v>1638</v>
      </c>
      <c r="C979" s="12" t="s">
        <v>1639</v>
      </c>
      <c r="D979" s="25" t="s">
        <v>37</v>
      </c>
      <c r="E979" s="26">
        <v>24.03</v>
      </c>
      <c r="F979" s="25"/>
      <c r="G979" s="27"/>
      <c r="H979" s="27"/>
      <c r="I979" s="27"/>
      <c r="J979" s="27"/>
      <c r="K979" s="25" t="s">
        <v>4085</v>
      </c>
      <c r="L979" s="25"/>
      <c r="M979"/>
      <c r="N979"/>
      <c r="O979" s="25">
        <v>2.56</v>
      </c>
      <c r="P979" s="25">
        <v>13.61</v>
      </c>
      <c r="S979" s="23" t="str">
        <f t="shared" si="48"/>
        <v/>
      </c>
      <c r="T979" s="23">
        <f t="shared" si="46"/>
        <v>0</v>
      </c>
    </row>
    <row r="980" spans="1:20" ht="17.399999999999999">
      <c r="A980" s="23" t="str">
        <f t="shared" si="47"/>
        <v/>
      </c>
      <c r="B980" s="24" t="s">
        <v>3611</v>
      </c>
      <c r="C980" s="12" t="s">
        <v>4471</v>
      </c>
      <c r="D980" s="25" t="s">
        <v>37</v>
      </c>
      <c r="E980" s="26">
        <v>139.36000000000001</v>
      </c>
      <c r="F980" s="26"/>
      <c r="G980" s="27"/>
      <c r="H980" s="27"/>
      <c r="I980" s="27"/>
      <c r="J980" s="27"/>
      <c r="K980" s="25" t="s">
        <v>4088</v>
      </c>
      <c r="L980" s="25"/>
      <c r="M980"/>
      <c r="N980"/>
      <c r="O980" s="25">
        <v>-15.66</v>
      </c>
      <c r="P980" s="25">
        <v>-1.74</v>
      </c>
      <c r="S980" s="23" t="str">
        <f t="shared" si="48"/>
        <v/>
      </c>
      <c r="T980" s="23">
        <f t="shared" si="46"/>
        <v>0</v>
      </c>
    </row>
    <row r="981" spans="1:20" ht="17.399999999999999">
      <c r="A981" s="23" t="str">
        <f t="shared" si="47"/>
        <v/>
      </c>
      <c r="B981" s="24" t="s">
        <v>1640</v>
      </c>
      <c r="C981" s="12" t="s">
        <v>1641</v>
      </c>
      <c r="D981" s="25" t="s">
        <v>37</v>
      </c>
      <c r="E981" s="26">
        <v>55.14</v>
      </c>
      <c r="F981" s="25"/>
      <c r="G981" s="27"/>
      <c r="H981" s="27"/>
      <c r="I981" s="27"/>
      <c r="J981" s="27"/>
      <c r="K981" s="25" t="s">
        <v>4088</v>
      </c>
      <c r="L981" s="25"/>
      <c r="M981"/>
      <c r="N981"/>
      <c r="O981" s="25">
        <v>17.670000000000002</v>
      </c>
      <c r="P981" s="25">
        <v>11.8</v>
      </c>
      <c r="S981" s="23" t="str">
        <f t="shared" si="48"/>
        <v/>
      </c>
      <c r="T981" s="23">
        <f t="shared" si="46"/>
        <v>0</v>
      </c>
    </row>
    <row r="982" spans="1:20" ht="17.399999999999999">
      <c r="A982" s="23" t="str">
        <f t="shared" si="47"/>
        <v/>
      </c>
      <c r="B982" s="24" t="s">
        <v>1642</v>
      </c>
      <c r="C982" s="12" t="s">
        <v>1643</v>
      </c>
      <c r="D982" s="25" t="s">
        <v>9</v>
      </c>
      <c r="E982" s="26">
        <v>204.11</v>
      </c>
      <c r="F982" s="25">
        <v>4</v>
      </c>
      <c r="G982" s="27">
        <v>14.48</v>
      </c>
      <c r="H982" s="27">
        <v>14.48</v>
      </c>
      <c r="I982" s="27">
        <v>17</v>
      </c>
      <c r="J982" s="27"/>
      <c r="K982" s="25" t="s">
        <v>4103</v>
      </c>
      <c r="L982" s="25"/>
      <c r="M982"/>
      <c r="N982"/>
      <c r="O982" s="25">
        <v>-0.81</v>
      </c>
      <c r="P982" s="25">
        <v>-9.2899999999999991</v>
      </c>
      <c r="S982" s="23" t="str">
        <f t="shared" si="48"/>
        <v/>
      </c>
      <c r="T982" s="23">
        <f t="shared" si="46"/>
        <v>0</v>
      </c>
    </row>
    <row r="983" spans="1:20" ht="17.399999999999999">
      <c r="A983" s="23" t="str">
        <f t="shared" si="47"/>
        <v/>
      </c>
      <c r="B983" s="24" t="s">
        <v>1644</v>
      </c>
      <c r="C983" s="12" t="s">
        <v>1645</v>
      </c>
      <c r="D983" s="25" t="s">
        <v>37</v>
      </c>
      <c r="E983" s="26">
        <v>95.1</v>
      </c>
      <c r="F983" s="25"/>
      <c r="G983" s="27"/>
      <c r="H983" s="27"/>
      <c r="I983" s="27"/>
      <c r="J983" s="27"/>
      <c r="K983" s="25" t="s">
        <v>4090</v>
      </c>
      <c r="L983" s="26"/>
      <c r="M983"/>
      <c r="N983"/>
      <c r="O983" s="25">
        <v>-17.260000000000002</v>
      </c>
      <c r="P983" s="25">
        <v>15.72</v>
      </c>
      <c r="S983" s="23" t="str">
        <f t="shared" si="48"/>
        <v/>
      </c>
      <c r="T983" s="23">
        <f t="shared" si="46"/>
        <v>0</v>
      </c>
    </row>
    <row r="984" spans="1:20" ht="17.399999999999999">
      <c r="A984" s="23" t="str">
        <f t="shared" si="47"/>
        <v/>
      </c>
      <c r="B984" s="24" t="s">
        <v>1646</v>
      </c>
      <c r="C984" s="12" t="s">
        <v>1647</v>
      </c>
      <c r="D984" s="25" t="s">
        <v>37</v>
      </c>
      <c r="E984" s="26">
        <v>50.98</v>
      </c>
      <c r="F984" s="25"/>
      <c r="G984" s="27"/>
      <c r="H984" s="27"/>
      <c r="I984" s="27"/>
      <c r="J984" s="27"/>
      <c r="K984" s="25" t="s">
        <v>4085</v>
      </c>
      <c r="L984" s="26"/>
      <c r="M984"/>
      <c r="N984"/>
      <c r="O984" s="25">
        <v>-6.72</v>
      </c>
      <c r="P984" s="25">
        <v>-20</v>
      </c>
      <c r="S984" s="23" t="str">
        <f t="shared" si="48"/>
        <v/>
      </c>
      <c r="T984" s="23">
        <f t="shared" si="46"/>
        <v>0</v>
      </c>
    </row>
    <row r="985" spans="1:20" ht="17.399999999999999">
      <c r="A985" s="23" t="str">
        <f t="shared" si="47"/>
        <v/>
      </c>
      <c r="B985" s="24" t="s">
        <v>1648</v>
      </c>
      <c r="C985" s="12" t="s">
        <v>1649</v>
      </c>
      <c r="D985" s="25" t="s">
        <v>37</v>
      </c>
      <c r="E985" s="26">
        <v>76</v>
      </c>
      <c r="F985" s="26"/>
      <c r="G985" s="27"/>
      <c r="H985" s="27"/>
      <c r="I985" s="27"/>
      <c r="J985" s="27"/>
      <c r="K985" s="25" t="s">
        <v>4098</v>
      </c>
      <c r="L985" s="26"/>
      <c r="M985"/>
      <c r="N985"/>
      <c r="O985" s="25">
        <v>5.37</v>
      </c>
      <c r="P985" s="25">
        <v>-11.63</v>
      </c>
      <c r="S985" s="23" t="str">
        <f t="shared" si="48"/>
        <v/>
      </c>
      <c r="T985" s="23">
        <f t="shared" si="46"/>
        <v>0</v>
      </c>
    </row>
    <row r="986" spans="1:20" ht="17.399999999999999">
      <c r="A986" s="23" t="str">
        <f t="shared" si="47"/>
        <v/>
      </c>
      <c r="B986" s="24" t="s">
        <v>1650</v>
      </c>
      <c r="C986" s="12" t="s">
        <v>3252</v>
      </c>
      <c r="D986" s="25" t="s">
        <v>37</v>
      </c>
      <c r="E986" s="26">
        <v>21.5</v>
      </c>
      <c r="F986" s="25"/>
      <c r="G986" s="27"/>
      <c r="H986" s="27"/>
      <c r="I986" s="27"/>
      <c r="J986" s="27"/>
      <c r="K986" s="25" t="s">
        <v>4118</v>
      </c>
      <c r="L986" s="25"/>
      <c r="M986"/>
      <c r="N986"/>
      <c r="O986" s="25">
        <v>-17.760000000000002</v>
      </c>
      <c r="P986" s="25">
        <v>-40.049999999999997</v>
      </c>
      <c r="S986" s="23" t="str">
        <f t="shared" si="48"/>
        <v/>
      </c>
      <c r="T986" s="23">
        <f t="shared" si="46"/>
        <v>0</v>
      </c>
    </row>
    <row r="987" spans="1:20" ht="17.399999999999999">
      <c r="A987" s="23" t="str">
        <f t="shared" si="47"/>
        <v/>
      </c>
      <c r="B987" s="24" t="s">
        <v>1651</v>
      </c>
      <c r="C987" s="12" t="s">
        <v>1652</v>
      </c>
      <c r="D987" s="25" t="s">
        <v>37</v>
      </c>
      <c r="E987" s="26">
        <v>182.05</v>
      </c>
      <c r="F987" s="25"/>
      <c r="G987" s="27"/>
      <c r="H987" s="27"/>
      <c r="I987" s="27"/>
      <c r="J987" s="27"/>
      <c r="K987" s="25" t="s">
        <v>4113</v>
      </c>
      <c r="L987" s="28"/>
      <c r="M987"/>
      <c r="N987"/>
      <c r="O987" s="25">
        <v>-14.57</v>
      </c>
      <c r="P987" s="25">
        <v>-22.81</v>
      </c>
      <c r="S987" s="23" t="str">
        <f t="shared" si="48"/>
        <v/>
      </c>
      <c r="T987" s="23">
        <f t="shared" si="46"/>
        <v>0</v>
      </c>
    </row>
    <row r="988" spans="1:20" ht="17.399999999999999">
      <c r="A988" s="23" t="str">
        <f t="shared" si="47"/>
        <v/>
      </c>
      <c r="B988" s="24" t="s">
        <v>1653</v>
      </c>
      <c r="C988" s="12" t="s">
        <v>1654</v>
      </c>
      <c r="D988" s="25" t="s">
        <v>37</v>
      </c>
      <c r="E988" s="26">
        <v>62.76</v>
      </c>
      <c r="F988" s="25"/>
      <c r="G988" s="27"/>
      <c r="H988" s="27"/>
      <c r="I988" s="27"/>
      <c r="J988" s="27"/>
      <c r="K988" s="25" t="s">
        <v>4113</v>
      </c>
      <c r="L988" s="25"/>
      <c r="M988"/>
      <c r="N988"/>
      <c r="O988" s="25">
        <v>19.75</v>
      </c>
      <c r="P988" s="25">
        <v>-14.16</v>
      </c>
      <c r="S988" s="23" t="str">
        <f t="shared" si="48"/>
        <v/>
      </c>
      <c r="T988" s="23">
        <f t="shared" si="46"/>
        <v>0</v>
      </c>
    </row>
    <row r="989" spans="1:20" ht="17.399999999999999">
      <c r="A989" s="23" t="str">
        <f t="shared" si="47"/>
        <v/>
      </c>
      <c r="B989" s="24" t="s">
        <v>1655</v>
      </c>
      <c r="C989" s="12" t="s">
        <v>1656</v>
      </c>
      <c r="D989" s="25" t="s">
        <v>37</v>
      </c>
      <c r="E989" s="26">
        <v>51.7</v>
      </c>
      <c r="F989" s="25">
        <v>1</v>
      </c>
      <c r="G989" s="27">
        <v>2.8</v>
      </c>
      <c r="H989" s="27">
        <v>2.8</v>
      </c>
      <c r="I989" s="27">
        <v>2.8</v>
      </c>
      <c r="J989" s="27"/>
      <c r="K989" s="25" t="s">
        <v>4107</v>
      </c>
      <c r="L989" s="25"/>
      <c r="M989"/>
      <c r="N989"/>
      <c r="O989" s="25">
        <v>-23.27</v>
      </c>
      <c r="P989" s="25">
        <v>-32.659999999999997</v>
      </c>
      <c r="S989" s="23" t="str">
        <f t="shared" si="48"/>
        <v/>
      </c>
      <c r="T989" s="23">
        <f t="shared" si="46"/>
        <v>0</v>
      </c>
    </row>
    <row r="990" spans="1:20" ht="17.399999999999999">
      <c r="A990" s="23" t="str">
        <f t="shared" si="47"/>
        <v/>
      </c>
      <c r="B990" s="24" t="s">
        <v>3341</v>
      </c>
      <c r="C990" s="12" t="s">
        <v>3416</v>
      </c>
      <c r="D990" s="25" t="s">
        <v>37</v>
      </c>
      <c r="E990" s="26">
        <v>83.43</v>
      </c>
      <c r="F990" s="25">
        <v>1</v>
      </c>
      <c r="G990" s="27">
        <v>4</v>
      </c>
      <c r="H990" s="27">
        <v>4</v>
      </c>
      <c r="I990" s="27"/>
      <c r="J990" s="27"/>
      <c r="K990" s="25" t="s">
        <v>4113</v>
      </c>
      <c r="L990" s="26"/>
      <c r="M990"/>
      <c r="N990"/>
      <c r="O990" s="25">
        <v>-8.52</v>
      </c>
      <c r="P990" s="25">
        <v>-25.81</v>
      </c>
      <c r="S990" s="23" t="str">
        <f t="shared" si="48"/>
        <v/>
      </c>
      <c r="T990" s="23">
        <f t="shared" si="46"/>
        <v>0</v>
      </c>
    </row>
    <row r="991" spans="1:20" ht="17.399999999999999">
      <c r="A991" s="23" t="str">
        <f t="shared" si="47"/>
        <v/>
      </c>
      <c r="B991" s="24" t="s">
        <v>1657</v>
      </c>
      <c r="C991" s="12" t="s">
        <v>1658</v>
      </c>
      <c r="D991" s="25" t="s">
        <v>37</v>
      </c>
      <c r="E991" s="26">
        <v>744.3</v>
      </c>
      <c r="F991" s="26">
        <v>1</v>
      </c>
      <c r="G991" s="27">
        <v>15.7</v>
      </c>
      <c r="H991" s="27">
        <v>15.7</v>
      </c>
      <c r="I991" s="27"/>
      <c r="J991" s="27"/>
      <c r="K991" s="25" t="s">
        <v>4091</v>
      </c>
      <c r="L991" s="25"/>
      <c r="M991"/>
      <c r="N991"/>
      <c r="O991" s="25">
        <v>4.68</v>
      </c>
      <c r="P991" s="25">
        <v>48.21</v>
      </c>
      <c r="S991" s="23" t="str">
        <f t="shared" si="48"/>
        <v/>
      </c>
      <c r="T991" s="23">
        <f t="shared" si="46"/>
        <v>0</v>
      </c>
    </row>
    <row r="992" spans="1:20" ht="17.399999999999999">
      <c r="A992" s="23" t="str">
        <f t="shared" si="47"/>
        <v/>
      </c>
      <c r="B992" s="24" t="s">
        <v>1659</v>
      </c>
      <c r="C992" s="12" t="s">
        <v>1660</v>
      </c>
      <c r="D992" s="25" t="s">
        <v>37</v>
      </c>
      <c r="E992" s="26">
        <v>56.42</v>
      </c>
      <c r="F992" s="25"/>
      <c r="G992" s="27"/>
      <c r="H992" s="27"/>
      <c r="I992" s="27"/>
      <c r="J992" s="27"/>
      <c r="K992" s="25" t="s">
        <v>4116</v>
      </c>
      <c r="L992" s="25"/>
      <c r="M992"/>
      <c r="N992"/>
      <c r="O992" s="25">
        <v>-5.61</v>
      </c>
      <c r="P992" s="25">
        <v>-7.61</v>
      </c>
      <c r="S992" s="23" t="str">
        <f t="shared" si="48"/>
        <v/>
      </c>
      <c r="T992" s="23">
        <f t="shared" si="46"/>
        <v>0</v>
      </c>
    </row>
    <row r="993" spans="1:20" ht="17.399999999999999">
      <c r="A993" s="23" t="str">
        <f t="shared" si="47"/>
        <v/>
      </c>
      <c r="B993" s="24" t="s">
        <v>1661</v>
      </c>
      <c r="C993" s="12" t="s">
        <v>1662</v>
      </c>
      <c r="D993" s="25" t="s">
        <v>9</v>
      </c>
      <c r="E993" s="26">
        <v>205.02</v>
      </c>
      <c r="F993" s="25">
        <v>2</v>
      </c>
      <c r="G993" s="27">
        <v>9.4499999999999993</v>
      </c>
      <c r="H993" s="27">
        <v>9.5500000000000007</v>
      </c>
      <c r="I993" s="27">
        <v>10.1</v>
      </c>
      <c r="J993" s="27">
        <v>9.5500000000000007</v>
      </c>
      <c r="K993" s="25" t="s">
        <v>4086</v>
      </c>
      <c r="L993" s="25"/>
      <c r="M993"/>
      <c r="N993"/>
      <c r="O993" s="25">
        <v>-3.06</v>
      </c>
      <c r="P993" s="25">
        <v>-41.35</v>
      </c>
      <c r="S993" s="23" t="str">
        <f t="shared" si="48"/>
        <v/>
      </c>
      <c r="T993" s="23">
        <f t="shared" si="46"/>
        <v>0</v>
      </c>
    </row>
    <row r="994" spans="1:20" ht="17.399999999999999">
      <c r="A994" s="23" t="str">
        <f t="shared" si="47"/>
        <v/>
      </c>
      <c r="B994" s="24" t="s">
        <v>1663</v>
      </c>
      <c r="C994" s="12" t="s">
        <v>1664</v>
      </c>
      <c r="D994" s="25" t="s">
        <v>37</v>
      </c>
      <c r="E994" s="26">
        <v>104.59</v>
      </c>
      <c r="F994" s="26"/>
      <c r="G994" s="27"/>
      <c r="H994" s="27"/>
      <c r="I994" s="27"/>
      <c r="J994" s="27"/>
      <c r="K994" s="25" t="s">
        <v>4085</v>
      </c>
      <c r="L994" s="26"/>
      <c r="M994"/>
      <c r="N994"/>
      <c r="O994" s="25">
        <v>-23.54</v>
      </c>
      <c r="P994" s="25">
        <v>-34.64</v>
      </c>
      <c r="S994" s="23" t="str">
        <f t="shared" si="48"/>
        <v/>
      </c>
      <c r="T994" s="23">
        <f t="shared" si="46"/>
        <v>0</v>
      </c>
    </row>
    <row r="995" spans="1:20" ht="17.399999999999999">
      <c r="A995" s="23" t="str">
        <f t="shared" si="47"/>
        <v/>
      </c>
      <c r="B995" s="24" t="s">
        <v>1665</v>
      </c>
      <c r="C995" s="12" t="s">
        <v>1666</v>
      </c>
      <c r="D995" s="25" t="s">
        <v>37</v>
      </c>
      <c r="E995" s="26">
        <v>599.72</v>
      </c>
      <c r="F995" s="25"/>
      <c r="G995" s="27"/>
      <c r="H995" s="27"/>
      <c r="I995" s="27"/>
      <c r="J995" s="27"/>
      <c r="K995" s="25" t="s">
        <v>4113</v>
      </c>
      <c r="L995" s="25"/>
      <c r="M995"/>
      <c r="N995"/>
      <c r="O995" s="25">
        <v>-12.5</v>
      </c>
      <c r="P995" s="25">
        <v>-11.06</v>
      </c>
      <c r="S995" s="23" t="str">
        <f t="shared" si="48"/>
        <v/>
      </c>
      <c r="T995" s="23">
        <f t="shared" si="46"/>
        <v>0</v>
      </c>
    </row>
    <row r="996" spans="1:20" ht="17.399999999999999">
      <c r="A996" s="23" t="str">
        <f t="shared" si="47"/>
        <v/>
      </c>
      <c r="B996" s="24" t="s">
        <v>1667</v>
      </c>
      <c r="C996" s="12" t="s">
        <v>1668</v>
      </c>
      <c r="D996" s="25" t="s">
        <v>37</v>
      </c>
      <c r="E996" s="26">
        <v>27.4</v>
      </c>
      <c r="F996" s="25"/>
      <c r="G996" s="27"/>
      <c r="H996" s="27"/>
      <c r="I996" s="27"/>
      <c r="J996" s="27"/>
      <c r="K996" s="25" t="s">
        <v>4076</v>
      </c>
      <c r="L996" s="25"/>
      <c r="M996"/>
      <c r="N996"/>
      <c r="O996" s="25">
        <v>-11.42</v>
      </c>
      <c r="P996" s="25">
        <v>-55.62</v>
      </c>
      <c r="S996" s="23" t="str">
        <f t="shared" si="48"/>
        <v/>
      </c>
      <c r="T996" s="23">
        <f t="shared" si="46"/>
        <v>0</v>
      </c>
    </row>
    <row r="997" spans="1:20" ht="17.399999999999999">
      <c r="A997" s="23" t="str">
        <f t="shared" si="47"/>
        <v/>
      </c>
      <c r="B997" s="24" t="s">
        <v>1669</v>
      </c>
      <c r="C997" s="12" t="s">
        <v>1670</v>
      </c>
      <c r="D997" s="25" t="s">
        <v>37</v>
      </c>
      <c r="E997" s="26">
        <v>48.03</v>
      </c>
      <c r="F997" s="26"/>
      <c r="G997" s="27"/>
      <c r="H997" s="27"/>
      <c r="I997" s="27"/>
      <c r="J997" s="27"/>
      <c r="K997" s="25" t="s">
        <v>4113</v>
      </c>
      <c r="L997" s="26"/>
      <c r="M997"/>
      <c r="N997"/>
      <c r="O997" s="25">
        <v>-4.71</v>
      </c>
      <c r="P997" s="25">
        <v>-19.3</v>
      </c>
      <c r="S997" s="23" t="str">
        <f t="shared" si="48"/>
        <v/>
      </c>
      <c r="T997" s="23">
        <f t="shared" si="46"/>
        <v>0</v>
      </c>
    </row>
    <row r="998" spans="1:20" ht="17.399999999999999">
      <c r="A998" s="23" t="str">
        <f t="shared" si="47"/>
        <v/>
      </c>
      <c r="B998" s="24" t="s">
        <v>1671</v>
      </c>
      <c r="C998" s="12" t="s">
        <v>1672</v>
      </c>
      <c r="D998" s="25" t="s">
        <v>37</v>
      </c>
      <c r="E998" s="26">
        <v>77.87</v>
      </c>
      <c r="F998" s="25"/>
      <c r="G998" s="27"/>
      <c r="H998" s="27"/>
      <c r="I998" s="27"/>
      <c r="J998" s="27"/>
      <c r="K998" s="25" t="s">
        <v>4096</v>
      </c>
      <c r="L998" s="26"/>
      <c r="M998"/>
      <c r="N998"/>
      <c r="O998" s="25">
        <v>-2.3199999999999998</v>
      </c>
      <c r="P998" s="25">
        <v>-6.1</v>
      </c>
      <c r="S998" s="23" t="str">
        <f t="shared" si="48"/>
        <v/>
      </c>
      <c r="T998" s="23">
        <f t="shared" si="46"/>
        <v>0</v>
      </c>
    </row>
    <row r="999" spans="1:20" ht="17.399999999999999">
      <c r="A999" s="23" t="str">
        <f t="shared" si="47"/>
        <v/>
      </c>
      <c r="B999" s="24" t="s">
        <v>1673</v>
      </c>
      <c r="C999" s="12" t="s">
        <v>5258</v>
      </c>
      <c r="D999" s="25" t="s">
        <v>37</v>
      </c>
      <c r="E999" s="26">
        <v>109.01</v>
      </c>
      <c r="F999" s="26"/>
      <c r="G999" s="27"/>
      <c r="H999" s="27"/>
      <c r="I999" s="27"/>
      <c r="J999" s="27"/>
      <c r="K999" s="25" t="s">
        <v>4100</v>
      </c>
      <c r="L999" s="25"/>
      <c r="M999"/>
      <c r="N999"/>
      <c r="O999" s="25">
        <v>-3.27</v>
      </c>
      <c r="P999" s="25">
        <v>-15.11</v>
      </c>
      <c r="S999" s="23" t="str">
        <f t="shared" si="48"/>
        <v/>
      </c>
      <c r="T999" s="23">
        <f t="shared" si="46"/>
        <v>0</v>
      </c>
    </row>
    <row r="1000" spans="1:20" ht="17.399999999999999">
      <c r="A1000" s="23" t="str">
        <f t="shared" si="47"/>
        <v/>
      </c>
      <c r="B1000" s="24" t="s">
        <v>1674</v>
      </c>
      <c r="C1000" s="12" t="s">
        <v>1675</v>
      </c>
      <c r="D1000" s="25" t="s">
        <v>37</v>
      </c>
      <c r="E1000" s="26">
        <v>25.28</v>
      </c>
      <c r="F1000" s="26"/>
      <c r="G1000" s="27"/>
      <c r="H1000" s="27"/>
      <c r="I1000" s="27"/>
      <c r="J1000" s="27"/>
      <c r="K1000" s="25" t="s">
        <v>4107</v>
      </c>
      <c r="L1000" s="25"/>
      <c r="M1000"/>
      <c r="N1000"/>
      <c r="O1000" s="25">
        <v>11.56</v>
      </c>
      <c r="P1000" s="25">
        <v>-3.15</v>
      </c>
      <c r="S1000" s="23" t="str">
        <f t="shared" si="48"/>
        <v/>
      </c>
      <c r="T1000" s="23">
        <f t="shared" si="46"/>
        <v>0</v>
      </c>
    </row>
    <row r="1001" spans="1:20" ht="17.399999999999999">
      <c r="A1001" s="23" t="str">
        <f t="shared" si="47"/>
        <v/>
      </c>
      <c r="B1001" s="24" t="s">
        <v>1676</v>
      </c>
      <c r="C1001" s="12" t="s">
        <v>3738</v>
      </c>
      <c r="D1001" s="25" t="s">
        <v>37</v>
      </c>
      <c r="E1001" s="26">
        <v>12.69</v>
      </c>
      <c r="F1001" s="25"/>
      <c r="G1001" s="27"/>
      <c r="H1001" s="27"/>
      <c r="I1001" s="27"/>
      <c r="J1001" s="27"/>
      <c r="K1001" s="25" t="s">
        <v>4115</v>
      </c>
      <c r="L1001" s="25"/>
      <c r="M1001"/>
      <c r="N1001"/>
      <c r="O1001" s="25">
        <v>0</v>
      </c>
      <c r="P1001" s="25">
        <v>0</v>
      </c>
      <c r="S1001" s="23" t="str">
        <f t="shared" si="48"/>
        <v/>
      </c>
      <c r="T1001" s="23">
        <f t="shared" si="46"/>
        <v>0</v>
      </c>
    </row>
    <row r="1002" spans="1:20" ht="17.399999999999999">
      <c r="A1002" s="23" t="str">
        <f t="shared" si="47"/>
        <v/>
      </c>
      <c r="B1002" s="24" t="s">
        <v>1677</v>
      </c>
      <c r="C1002" s="12" t="s">
        <v>1678</v>
      </c>
      <c r="D1002" s="25" t="s">
        <v>37</v>
      </c>
      <c r="E1002" s="26">
        <v>199.8</v>
      </c>
      <c r="F1002" s="25"/>
      <c r="G1002" s="27">
        <v>15.2</v>
      </c>
      <c r="H1002" s="27"/>
      <c r="I1002" s="27"/>
      <c r="J1002" s="27"/>
      <c r="K1002" s="25" t="s">
        <v>4092</v>
      </c>
      <c r="L1002" s="26"/>
      <c r="M1002"/>
      <c r="N1002"/>
      <c r="O1002" s="25">
        <v>-21.39</v>
      </c>
      <c r="P1002" s="25">
        <v>-24.62</v>
      </c>
      <c r="S1002" s="23" t="str">
        <f t="shared" si="48"/>
        <v/>
      </c>
      <c r="T1002" s="23">
        <f t="shared" si="46"/>
        <v>0</v>
      </c>
    </row>
    <row r="1003" spans="1:20" ht="17.399999999999999">
      <c r="A1003" s="23" t="str">
        <f t="shared" si="47"/>
        <v/>
      </c>
      <c r="B1003" s="24" t="s">
        <v>1679</v>
      </c>
      <c r="C1003" s="12" t="s">
        <v>1680</v>
      </c>
      <c r="D1003" s="25" t="s">
        <v>37</v>
      </c>
      <c r="E1003" s="26">
        <v>20.23</v>
      </c>
      <c r="F1003" s="25"/>
      <c r="G1003" s="27"/>
      <c r="H1003" s="27"/>
      <c r="I1003" s="27"/>
      <c r="J1003" s="27"/>
      <c r="K1003" s="25" t="s">
        <v>4113</v>
      </c>
      <c r="L1003" s="25"/>
      <c r="M1003"/>
      <c r="N1003"/>
      <c r="O1003" s="25">
        <v>-5.69</v>
      </c>
      <c r="P1003" s="25">
        <v>-42.61</v>
      </c>
      <c r="S1003" s="23" t="str">
        <f t="shared" si="48"/>
        <v/>
      </c>
      <c r="T1003" s="23">
        <f t="shared" si="46"/>
        <v>0</v>
      </c>
    </row>
    <row r="1004" spans="1:20" ht="17.399999999999999">
      <c r="A1004" s="23" t="str">
        <f t="shared" si="47"/>
        <v/>
      </c>
      <c r="B1004" s="24" t="s">
        <v>1681</v>
      </c>
      <c r="C1004" s="12" t="s">
        <v>2886</v>
      </c>
      <c r="D1004" s="25" t="s">
        <v>37</v>
      </c>
      <c r="E1004" s="26">
        <v>52.32</v>
      </c>
      <c r="F1004" s="25"/>
      <c r="G1004" s="27"/>
      <c r="H1004" s="27"/>
      <c r="I1004" s="27"/>
      <c r="J1004" s="27"/>
      <c r="K1004" s="25" t="s">
        <v>4081</v>
      </c>
      <c r="L1004" s="26"/>
      <c r="M1004"/>
      <c r="N1004"/>
      <c r="O1004" s="25">
        <v>-8.69</v>
      </c>
      <c r="P1004" s="25">
        <v>-12.74</v>
      </c>
      <c r="S1004" s="23" t="str">
        <f t="shared" si="48"/>
        <v/>
      </c>
      <c r="T1004" s="23">
        <f t="shared" si="46"/>
        <v>0</v>
      </c>
    </row>
    <row r="1005" spans="1:20" ht="17.399999999999999">
      <c r="A1005" s="23" t="str">
        <f t="shared" si="47"/>
        <v/>
      </c>
      <c r="B1005" s="24" t="s">
        <v>1682</v>
      </c>
      <c r="C1005" s="12" t="s">
        <v>3253</v>
      </c>
      <c r="D1005" s="25" t="s">
        <v>37</v>
      </c>
      <c r="E1005" s="26">
        <v>18.78</v>
      </c>
      <c r="F1005" s="25"/>
      <c r="G1005" s="27"/>
      <c r="H1005" s="27"/>
      <c r="I1005" s="27"/>
      <c r="J1005" s="27"/>
      <c r="K1005" s="25" t="s">
        <v>4087</v>
      </c>
      <c r="L1005" s="25"/>
      <c r="M1005"/>
      <c r="N1005"/>
      <c r="O1005" s="25">
        <v>2.02</v>
      </c>
      <c r="P1005" s="25">
        <v>-8.64</v>
      </c>
      <c r="S1005" s="23" t="str">
        <f t="shared" si="48"/>
        <v/>
      </c>
      <c r="T1005" s="23">
        <f t="shared" si="46"/>
        <v>0</v>
      </c>
    </row>
    <row r="1006" spans="1:20" ht="17.399999999999999">
      <c r="A1006" s="23" t="str">
        <f t="shared" si="47"/>
        <v/>
      </c>
      <c r="B1006" s="24" t="s">
        <v>1683</v>
      </c>
      <c r="C1006" s="12" t="s">
        <v>1684</v>
      </c>
      <c r="D1006" s="25" t="s">
        <v>37</v>
      </c>
      <c r="E1006" s="26">
        <v>155.83000000000001</v>
      </c>
      <c r="F1006" s="26">
        <v>3</v>
      </c>
      <c r="G1006" s="27">
        <v>4</v>
      </c>
      <c r="H1006" s="27">
        <v>4</v>
      </c>
      <c r="I1006" s="27"/>
      <c r="J1006" s="27"/>
      <c r="K1006" s="25" t="s">
        <v>4091</v>
      </c>
      <c r="L1006" s="25"/>
      <c r="M1006"/>
      <c r="N1006"/>
      <c r="O1006" s="25">
        <v>-27.48</v>
      </c>
      <c r="P1006" s="25">
        <v>-18.07</v>
      </c>
      <c r="S1006" s="23" t="str">
        <f t="shared" si="48"/>
        <v/>
      </c>
      <c r="T1006" s="23">
        <f t="shared" si="46"/>
        <v>0</v>
      </c>
    </row>
    <row r="1007" spans="1:20" ht="17.399999999999999">
      <c r="A1007" s="23" t="str">
        <f t="shared" si="47"/>
        <v/>
      </c>
      <c r="B1007" s="24" t="s">
        <v>1685</v>
      </c>
      <c r="C1007" s="12" t="s">
        <v>1686</v>
      </c>
      <c r="D1007" s="25" t="s">
        <v>37</v>
      </c>
      <c r="E1007" s="26">
        <v>100.36</v>
      </c>
      <c r="F1007" s="25"/>
      <c r="G1007" s="27"/>
      <c r="H1007" s="27"/>
      <c r="I1007" s="27"/>
      <c r="J1007" s="27"/>
      <c r="K1007" s="25" t="s">
        <v>4115</v>
      </c>
      <c r="L1007" s="26"/>
      <c r="M1007"/>
      <c r="N1007"/>
      <c r="O1007" s="25">
        <v>-15.63</v>
      </c>
      <c r="P1007" s="25">
        <v>-32.81</v>
      </c>
      <c r="S1007" s="23" t="str">
        <f t="shared" si="48"/>
        <v/>
      </c>
      <c r="T1007" s="23">
        <f t="shared" si="46"/>
        <v>0</v>
      </c>
    </row>
    <row r="1008" spans="1:20" ht="17.399999999999999">
      <c r="A1008" s="23" t="str">
        <f t="shared" si="47"/>
        <v/>
      </c>
      <c r="B1008" s="24" t="s">
        <v>1687</v>
      </c>
      <c r="C1008" s="12" t="s">
        <v>4436</v>
      </c>
      <c r="D1008" s="25" t="s">
        <v>37</v>
      </c>
      <c r="E1008" s="26">
        <v>77.72</v>
      </c>
      <c r="F1008" s="25"/>
      <c r="G1008" s="27"/>
      <c r="H1008" s="27"/>
      <c r="I1008" s="27"/>
      <c r="J1008" s="27"/>
      <c r="K1008" s="25" t="s">
        <v>4091</v>
      </c>
      <c r="L1008" s="25"/>
      <c r="M1008"/>
      <c r="N1008"/>
      <c r="O1008" s="25">
        <v>-4.41</v>
      </c>
      <c r="P1008" s="25">
        <v>-55.05</v>
      </c>
      <c r="S1008" s="23" t="str">
        <f t="shared" si="48"/>
        <v/>
      </c>
      <c r="T1008" s="23">
        <f t="shared" si="46"/>
        <v>0</v>
      </c>
    </row>
    <row r="1009" spans="1:20" ht="17.399999999999999">
      <c r="A1009" s="23" t="str">
        <f t="shared" si="47"/>
        <v/>
      </c>
      <c r="B1009" s="24" t="s">
        <v>1689</v>
      </c>
      <c r="C1009" s="12" t="s">
        <v>1690</v>
      </c>
      <c r="D1009" s="25" t="s">
        <v>37</v>
      </c>
      <c r="E1009" s="26">
        <v>78.38</v>
      </c>
      <c r="F1009" s="25"/>
      <c r="G1009" s="27"/>
      <c r="H1009" s="27"/>
      <c r="I1009" s="27"/>
      <c r="J1009" s="27"/>
      <c r="K1009" s="25" t="s">
        <v>4076</v>
      </c>
      <c r="L1009" s="25"/>
      <c r="M1009"/>
      <c r="N1009"/>
      <c r="O1009" s="25">
        <v>-6.67</v>
      </c>
      <c r="P1009" s="25">
        <v>-23.64</v>
      </c>
      <c r="S1009" s="23" t="str">
        <f t="shared" si="48"/>
        <v/>
      </c>
      <c r="T1009" s="23">
        <f t="shared" si="46"/>
        <v>0</v>
      </c>
    </row>
    <row r="1010" spans="1:20" ht="17.399999999999999">
      <c r="A1010" s="23" t="str">
        <f t="shared" si="47"/>
        <v/>
      </c>
      <c r="B1010" s="24" t="s">
        <v>1691</v>
      </c>
      <c r="C1010" s="12" t="s">
        <v>1692</v>
      </c>
      <c r="D1010" s="25" t="s">
        <v>37</v>
      </c>
      <c r="E1010" s="26">
        <v>28.11</v>
      </c>
      <c r="F1010" s="26"/>
      <c r="G1010" s="27"/>
      <c r="H1010" s="27"/>
      <c r="I1010" s="27"/>
      <c r="J1010" s="27"/>
      <c r="K1010" s="25" t="s">
        <v>4103</v>
      </c>
      <c r="L1010" s="25"/>
      <c r="M1010"/>
      <c r="N1010"/>
      <c r="O1010" s="25">
        <v>-16.809999999999999</v>
      </c>
      <c r="P1010" s="25">
        <v>-45</v>
      </c>
      <c r="S1010" s="23" t="str">
        <f t="shared" si="48"/>
        <v/>
      </c>
      <c r="T1010" s="23">
        <f t="shared" si="46"/>
        <v>0</v>
      </c>
    </row>
    <row r="1011" spans="1:20" ht="17.399999999999999">
      <c r="A1011" s="23" t="str">
        <f t="shared" si="47"/>
        <v/>
      </c>
      <c r="B1011" s="24" t="s">
        <v>1693</v>
      </c>
      <c r="C1011" s="12" t="s">
        <v>1694</v>
      </c>
      <c r="D1011" s="25" t="s">
        <v>37</v>
      </c>
      <c r="E1011" s="26">
        <v>148.59</v>
      </c>
      <c r="F1011" s="25"/>
      <c r="G1011" s="27"/>
      <c r="H1011" s="27"/>
      <c r="I1011" s="27"/>
      <c r="J1011" s="27"/>
      <c r="K1011" s="25" t="s">
        <v>4108</v>
      </c>
      <c r="L1011" s="26"/>
      <c r="M1011"/>
      <c r="N1011"/>
      <c r="O1011" s="25">
        <v>-2.64</v>
      </c>
      <c r="P1011" s="25">
        <v>-11.03</v>
      </c>
      <c r="S1011" s="23" t="str">
        <f t="shared" si="48"/>
        <v/>
      </c>
      <c r="T1011" s="23">
        <f t="shared" si="46"/>
        <v>0</v>
      </c>
    </row>
    <row r="1012" spans="1:20" ht="17.399999999999999">
      <c r="A1012" s="23" t="str">
        <f t="shared" si="47"/>
        <v/>
      </c>
      <c r="B1012" s="24" t="s">
        <v>1695</v>
      </c>
      <c r="C1012" s="12" t="s">
        <v>3558</v>
      </c>
      <c r="D1012" s="25" t="s">
        <v>37</v>
      </c>
      <c r="E1012" s="26">
        <v>92.55</v>
      </c>
      <c r="F1012" s="26"/>
      <c r="G1012" s="27"/>
      <c r="H1012" s="27"/>
      <c r="I1012" s="27"/>
      <c r="J1012" s="27"/>
      <c r="K1012" s="25" t="s">
        <v>4087</v>
      </c>
      <c r="L1012" s="28"/>
      <c r="M1012"/>
      <c r="N1012"/>
      <c r="O1012" s="25">
        <v>-35.049999999999997</v>
      </c>
      <c r="P1012" s="25">
        <v>-37.28</v>
      </c>
      <c r="S1012" s="23" t="str">
        <f t="shared" si="48"/>
        <v/>
      </c>
      <c r="T1012" s="23">
        <f t="shared" si="46"/>
        <v>0</v>
      </c>
    </row>
    <row r="1013" spans="1:20" ht="17.399999999999999">
      <c r="A1013" s="23" t="str">
        <f t="shared" si="47"/>
        <v/>
      </c>
      <c r="B1013" s="24" t="s">
        <v>1696</v>
      </c>
      <c r="C1013" s="12" t="s">
        <v>1697</v>
      </c>
      <c r="D1013" s="25" t="s">
        <v>37</v>
      </c>
      <c r="E1013" s="26">
        <v>52.8</v>
      </c>
      <c r="F1013" s="26"/>
      <c r="G1013" s="27"/>
      <c r="H1013" s="27"/>
      <c r="I1013" s="27"/>
      <c r="J1013" s="27"/>
      <c r="K1013" s="25" t="s">
        <v>4086</v>
      </c>
      <c r="L1013" s="26"/>
      <c r="M1013"/>
      <c r="N1013"/>
      <c r="O1013" s="25">
        <v>-12.87</v>
      </c>
      <c r="P1013" s="25">
        <v>-28.02</v>
      </c>
      <c r="S1013" s="23" t="str">
        <f t="shared" si="48"/>
        <v/>
      </c>
      <c r="T1013" s="23">
        <f t="shared" si="46"/>
        <v>0</v>
      </c>
    </row>
    <row r="1014" spans="1:20" ht="17.399999999999999">
      <c r="A1014" s="23" t="str">
        <f t="shared" si="47"/>
        <v/>
      </c>
      <c r="B1014" s="24" t="s">
        <v>1698</v>
      </c>
      <c r="C1014" s="12" t="s">
        <v>1699</v>
      </c>
      <c r="D1014" s="25" t="s">
        <v>37</v>
      </c>
      <c r="E1014" s="26">
        <v>23.19</v>
      </c>
      <c r="F1014" s="26"/>
      <c r="G1014" s="27"/>
      <c r="H1014" s="27"/>
      <c r="I1014" s="27"/>
      <c r="J1014" s="27"/>
      <c r="K1014" s="25" t="s">
        <v>4091</v>
      </c>
      <c r="L1014" s="25"/>
      <c r="M1014"/>
      <c r="N1014"/>
      <c r="O1014" s="25">
        <v>10.25</v>
      </c>
      <c r="P1014" s="25">
        <v>-2.92</v>
      </c>
      <c r="S1014" s="23" t="str">
        <f t="shared" si="48"/>
        <v/>
      </c>
      <c r="T1014" s="23">
        <f t="shared" si="46"/>
        <v>0</v>
      </c>
    </row>
    <row r="1015" spans="1:20" ht="17.399999999999999">
      <c r="A1015" s="23" t="str">
        <f t="shared" si="47"/>
        <v/>
      </c>
      <c r="B1015" s="24" t="s">
        <v>1700</v>
      </c>
      <c r="C1015" s="12" t="s">
        <v>1701</v>
      </c>
      <c r="D1015" s="25" t="s">
        <v>37</v>
      </c>
      <c r="E1015" s="26">
        <v>262.35000000000002</v>
      </c>
      <c r="F1015" s="26">
        <v>5</v>
      </c>
      <c r="G1015" s="27">
        <v>9.0500000000000007</v>
      </c>
      <c r="H1015" s="27">
        <v>9.0500000000000007</v>
      </c>
      <c r="I1015" s="27"/>
      <c r="J1015" s="27"/>
      <c r="K1015" s="25" t="s">
        <v>4105</v>
      </c>
      <c r="L1015" s="28"/>
      <c r="M1015"/>
      <c r="N1015"/>
      <c r="O1015" s="25">
        <v>-0.91</v>
      </c>
      <c r="P1015" s="25">
        <v>-11.79</v>
      </c>
      <c r="S1015" s="23" t="str">
        <f t="shared" si="48"/>
        <v/>
      </c>
      <c r="T1015" s="23">
        <f t="shared" si="46"/>
        <v>0</v>
      </c>
    </row>
    <row r="1016" spans="1:20" ht="17.399999999999999">
      <c r="A1016" s="23" t="str">
        <f t="shared" si="47"/>
        <v/>
      </c>
      <c r="B1016" s="24" t="s">
        <v>3131</v>
      </c>
      <c r="C1016" s="12" t="s">
        <v>3254</v>
      </c>
      <c r="D1016" s="25" t="s">
        <v>9</v>
      </c>
      <c r="E1016" s="26">
        <v>66.44</v>
      </c>
      <c r="F1016" s="26"/>
      <c r="G1016" s="27"/>
      <c r="H1016" s="27"/>
      <c r="I1016" s="27"/>
      <c r="J1016" s="27"/>
      <c r="K1016" s="25" t="s">
        <v>4107</v>
      </c>
      <c r="L1016" s="28"/>
      <c r="M1016"/>
      <c r="N1016"/>
      <c r="O1016" s="25">
        <v>-29.58</v>
      </c>
      <c r="P1016" s="25">
        <v>-13.9</v>
      </c>
      <c r="S1016" s="23" t="str">
        <f t="shared" si="48"/>
        <v/>
      </c>
      <c r="T1016" s="23">
        <f t="shared" si="46"/>
        <v>0</v>
      </c>
    </row>
    <row r="1017" spans="1:20" ht="17.399999999999999">
      <c r="A1017" s="23">
        <f t="shared" si="47"/>
        <v>15</v>
      </c>
      <c r="B1017" s="24" t="s">
        <v>1702</v>
      </c>
      <c r="C1017" s="12" t="s">
        <v>1703</v>
      </c>
      <c r="D1017" s="25" t="s">
        <v>9</v>
      </c>
      <c r="E1017" s="26">
        <v>45756.68</v>
      </c>
      <c r="F1017" s="25">
        <v>18</v>
      </c>
      <c r="G1017" s="27">
        <v>2115.25</v>
      </c>
      <c r="H1017" s="27">
        <v>2116</v>
      </c>
      <c r="I1017" s="27">
        <v>2227</v>
      </c>
      <c r="J1017" s="27">
        <v>2142.33</v>
      </c>
      <c r="K1017" s="25" t="s">
        <v>4111</v>
      </c>
      <c r="L1017" s="25"/>
      <c r="M1017"/>
      <c r="N1017"/>
      <c r="O1017" s="25">
        <v>4.0999999999999996</v>
      </c>
      <c r="P1017" s="25">
        <v>3.32</v>
      </c>
      <c r="S1017" s="23">
        <f t="shared" si="48"/>
        <v>45756.690170000002</v>
      </c>
      <c r="T1017" s="23">
        <f t="shared" si="46"/>
        <v>0</v>
      </c>
    </row>
    <row r="1018" spans="1:20" ht="17.399999999999999">
      <c r="A1018" s="23" t="str">
        <f t="shared" si="47"/>
        <v/>
      </c>
      <c r="B1018" s="24" t="s">
        <v>1704</v>
      </c>
      <c r="C1018" s="12" t="s">
        <v>1705</v>
      </c>
      <c r="D1018" s="25" t="s">
        <v>37</v>
      </c>
      <c r="E1018" s="26">
        <v>567.41</v>
      </c>
      <c r="F1018" s="25"/>
      <c r="G1018" s="27"/>
      <c r="H1018" s="27"/>
      <c r="I1018" s="27"/>
      <c r="J1018" s="27"/>
      <c r="K1018" s="25" t="s">
        <v>4088</v>
      </c>
      <c r="L1018" s="28"/>
      <c r="M1018"/>
      <c r="N1018"/>
      <c r="O1018" s="25">
        <v>-29.33</v>
      </c>
      <c r="P1018" s="25">
        <v>-42.92</v>
      </c>
      <c r="S1018" s="23" t="str">
        <f t="shared" si="48"/>
        <v/>
      </c>
      <c r="T1018" s="23">
        <f t="shared" si="46"/>
        <v>0</v>
      </c>
    </row>
    <row r="1019" spans="1:20" ht="17.399999999999999">
      <c r="A1019" s="23" t="str">
        <f t="shared" si="47"/>
        <v/>
      </c>
      <c r="B1019" s="24" t="s">
        <v>2832</v>
      </c>
      <c r="C1019" s="12" t="s">
        <v>4858</v>
      </c>
      <c r="D1019" s="25" t="s">
        <v>37</v>
      </c>
      <c r="E1019" s="26">
        <v>110.07</v>
      </c>
      <c r="F1019" s="26">
        <v>1</v>
      </c>
      <c r="G1019" s="27"/>
      <c r="H1019" s="27">
        <v>1.2</v>
      </c>
      <c r="I1019" s="27"/>
      <c r="J1019" s="27">
        <v>1.2</v>
      </c>
      <c r="K1019" s="25" t="s">
        <v>4105</v>
      </c>
      <c r="L1019" s="28"/>
      <c r="M1019"/>
      <c r="N1019"/>
      <c r="O1019" s="25">
        <v>-24.4</v>
      </c>
      <c r="P1019" s="25">
        <v>-52.73</v>
      </c>
      <c r="S1019" s="23" t="str">
        <f t="shared" si="48"/>
        <v/>
      </c>
      <c r="T1019" s="23">
        <f t="shared" si="46"/>
        <v>0</v>
      </c>
    </row>
    <row r="1020" spans="1:20" ht="17.399999999999999">
      <c r="A1020" s="23" t="str">
        <f t="shared" si="47"/>
        <v/>
      </c>
      <c r="B1020" s="24" t="s">
        <v>1706</v>
      </c>
      <c r="C1020" s="12" t="s">
        <v>5278</v>
      </c>
      <c r="D1020" s="25" t="s">
        <v>37</v>
      </c>
      <c r="E1020" s="26">
        <v>843.86</v>
      </c>
      <c r="F1020" s="25">
        <v>3</v>
      </c>
      <c r="G1020" s="27">
        <v>37.6</v>
      </c>
      <c r="H1020" s="27">
        <v>37.6</v>
      </c>
      <c r="I1020" s="27">
        <v>37</v>
      </c>
      <c r="J1020" s="27"/>
      <c r="K1020" s="25" t="s">
        <v>4088</v>
      </c>
      <c r="L1020" s="26"/>
      <c r="M1020"/>
      <c r="N1020"/>
      <c r="O1020" s="25">
        <v>-12.31</v>
      </c>
      <c r="P1020" s="25">
        <v>-15.62</v>
      </c>
      <c r="S1020" s="23" t="str">
        <f t="shared" si="48"/>
        <v/>
      </c>
      <c r="T1020" s="23">
        <f t="shared" si="46"/>
        <v>0</v>
      </c>
    </row>
    <row r="1021" spans="1:20" ht="17.399999999999999">
      <c r="A1021" s="23" t="str">
        <f t="shared" si="47"/>
        <v/>
      </c>
      <c r="B1021" s="24" t="s">
        <v>1707</v>
      </c>
      <c r="C1021" s="12" t="s">
        <v>1708</v>
      </c>
      <c r="D1021" s="25" t="s">
        <v>37</v>
      </c>
      <c r="E1021" s="26">
        <v>56.53</v>
      </c>
      <c r="F1021" s="25"/>
      <c r="G1021" s="27"/>
      <c r="H1021" s="27"/>
      <c r="I1021" s="27"/>
      <c r="J1021" s="27"/>
      <c r="K1021" s="25" t="s">
        <v>4117</v>
      </c>
      <c r="L1021" s="25"/>
      <c r="M1021"/>
      <c r="N1021"/>
      <c r="O1021" s="25">
        <v>-29.38</v>
      </c>
      <c r="P1021" s="25">
        <v>-22.13</v>
      </c>
      <c r="S1021" s="23" t="str">
        <f t="shared" si="48"/>
        <v/>
      </c>
      <c r="T1021" s="23">
        <f t="shared" si="46"/>
        <v>0</v>
      </c>
    </row>
    <row r="1022" spans="1:20" ht="17.399999999999999">
      <c r="A1022" s="23" t="str">
        <f t="shared" si="47"/>
        <v/>
      </c>
      <c r="B1022" s="24" t="s">
        <v>1709</v>
      </c>
      <c r="C1022" s="12" t="s">
        <v>1710</v>
      </c>
      <c r="D1022" s="25" t="s">
        <v>37</v>
      </c>
      <c r="E1022" s="26">
        <v>44.43</v>
      </c>
      <c r="F1022" s="26"/>
      <c r="G1022" s="27"/>
      <c r="H1022" s="27"/>
      <c r="I1022" s="27"/>
      <c r="J1022" s="27"/>
      <c r="K1022" s="25" t="s">
        <v>4096</v>
      </c>
      <c r="L1022" s="26"/>
      <c r="M1022"/>
      <c r="N1022"/>
      <c r="O1022" s="25">
        <v>-2.68</v>
      </c>
      <c r="P1022" s="25">
        <v>-16.71</v>
      </c>
      <c r="S1022" s="23" t="str">
        <f t="shared" si="48"/>
        <v/>
      </c>
      <c r="T1022" s="23">
        <f t="shared" si="46"/>
        <v>0</v>
      </c>
    </row>
    <row r="1023" spans="1:20" ht="17.399999999999999">
      <c r="A1023" s="23" t="str">
        <f t="shared" si="47"/>
        <v/>
      </c>
      <c r="B1023" s="24" t="s">
        <v>1711</v>
      </c>
      <c r="C1023" s="12" t="s">
        <v>3905</v>
      </c>
      <c r="D1023" s="25" t="s">
        <v>37</v>
      </c>
      <c r="E1023" s="26">
        <v>28.9</v>
      </c>
      <c r="F1023" s="26"/>
      <c r="G1023" s="27"/>
      <c r="H1023" s="27"/>
      <c r="I1023" s="27"/>
      <c r="J1023" s="27"/>
      <c r="K1023" s="25" t="s">
        <v>4086</v>
      </c>
      <c r="L1023" s="25"/>
      <c r="M1023"/>
      <c r="N1023"/>
      <c r="O1023" s="25">
        <v>2.42</v>
      </c>
      <c r="P1023" s="25">
        <v>-14.1</v>
      </c>
      <c r="S1023" s="23" t="str">
        <f t="shared" si="48"/>
        <v/>
      </c>
      <c r="T1023" s="23">
        <f t="shared" si="46"/>
        <v>0</v>
      </c>
    </row>
    <row r="1024" spans="1:20" ht="17.399999999999999">
      <c r="A1024" s="23" t="str">
        <f t="shared" si="47"/>
        <v/>
      </c>
      <c r="B1024" s="24" t="s">
        <v>1712</v>
      </c>
      <c r="C1024" s="12" t="s">
        <v>3559</v>
      </c>
      <c r="D1024" s="25" t="s">
        <v>37</v>
      </c>
      <c r="E1024" s="26">
        <v>34.909999999999997</v>
      </c>
      <c r="F1024" s="25"/>
      <c r="G1024" s="27"/>
      <c r="H1024" s="27"/>
      <c r="I1024" s="27"/>
      <c r="J1024" s="27"/>
      <c r="K1024" s="25" t="s">
        <v>4118</v>
      </c>
      <c r="L1024" s="26"/>
      <c r="M1024"/>
      <c r="N1024"/>
      <c r="O1024" s="25">
        <v>-4.68</v>
      </c>
      <c r="P1024" s="25">
        <v>-20.59</v>
      </c>
      <c r="S1024" s="23" t="str">
        <f t="shared" si="48"/>
        <v/>
      </c>
      <c r="T1024" s="23">
        <f t="shared" si="46"/>
        <v>0</v>
      </c>
    </row>
    <row r="1025" spans="1:20" ht="17.399999999999999">
      <c r="A1025" s="23" t="str">
        <f t="shared" si="47"/>
        <v/>
      </c>
      <c r="B1025" s="24" t="s">
        <v>1713</v>
      </c>
      <c r="C1025" s="12" t="s">
        <v>1714</v>
      </c>
      <c r="D1025" s="25" t="s">
        <v>9</v>
      </c>
      <c r="E1025" s="26">
        <v>1047.5999999999999</v>
      </c>
      <c r="F1025" s="26"/>
      <c r="G1025" s="27"/>
      <c r="H1025" s="27"/>
      <c r="I1025" s="27"/>
      <c r="J1025" s="27"/>
      <c r="K1025" s="25" t="s">
        <v>4098</v>
      </c>
      <c r="L1025" s="25"/>
      <c r="M1025"/>
      <c r="N1025"/>
      <c r="O1025" s="25">
        <v>13.23</v>
      </c>
      <c r="P1025" s="25">
        <v>5.82</v>
      </c>
      <c r="S1025" s="23" t="str">
        <f t="shared" si="48"/>
        <v/>
      </c>
      <c r="T1025" s="23">
        <f t="shared" si="46"/>
        <v>0</v>
      </c>
    </row>
    <row r="1026" spans="1:20" ht="17.399999999999999">
      <c r="A1026" s="23" t="str">
        <f t="shared" si="47"/>
        <v/>
      </c>
      <c r="B1026" s="24" t="s">
        <v>1715</v>
      </c>
      <c r="C1026" s="12" t="s">
        <v>1716</v>
      </c>
      <c r="D1026" s="25" t="s">
        <v>37</v>
      </c>
      <c r="E1026" s="26">
        <v>50.37</v>
      </c>
      <c r="F1026" s="25"/>
      <c r="G1026" s="27"/>
      <c r="H1026" s="27"/>
      <c r="I1026" s="27"/>
      <c r="J1026" s="27"/>
      <c r="K1026" s="25" t="s">
        <v>4107</v>
      </c>
      <c r="L1026" s="25"/>
      <c r="M1026"/>
      <c r="N1026"/>
      <c r="O1026" s="25">
        <v>35.03</v>
      </c>
      <c r="P1026" s="25">
        <v>2.91</v>
      </c>
      <c r="S1026" s="23" t="str">
        <f t="shared" si="48"/>
        <v/>
      </c>
      <c r="T1026" s="23">
        <f t="shared" si="46"/>
        <v>0</v>
      </c>
    </row>
    <row r="1027" spans="1:20" ht="17.399999999999999">
      <c r="A1027" s="23" t="str">
        <f t="shared" si="47"/>
        <v/>
      </c>
      <c r="B1027" s="24" t="s">
        <v>1717</v>
      </c>
      <c r="C1027" s="12" t="s">
        <v>3739</v>
      </c>
      <c r="D1027" s="25" t="s">
        <v>37</v>
      </c>
      <c r="E1027" s="26">
        <v>30.48</v>
      </c>
      <c r="F1027" s="25"/>
      <c r="G1027" s="27"/>
      <c r="H1027" s="27"/>
      <c r="I1027" s="27"/>
      <c r="J1027" s="27"/>
      <c r="K1027" s="25" t="s">
        <v>4113</v>
      </c>
      <c r="L1027" s="25"/>
      <c r="M1027"/>
      <c r="N1027"/>
      <c r="O1027" s="25">
        <v>-16.45</v>
      </c>
      <c r="P1027" s="25">
        <v>-40.06</v>
      </c>
      <c r="S1027" s="23" t="str">
        <f t="shared" si="48"/>
        <v/>
      </c>
      <c r="T1027" s="23">
        <f t="shared" si="46"/>
        <v>0</v>
      </c>
    </row>
    <row r="1028" spans="1:20" ht="17.399999999999999">
      <c r="A1028" s="23" t="str">
        <f t="shared" si="47"/>
        <v/>
      </c>
      <c r="B1028" s="24" t="s">
        <v>2855</v>
      </c>
      <c r="C1028" s="12" t="s">
        <v>2869</v>
      </c>
      <c r="D1028" s="25" t="s">
        <v>37</v>
      </c>
      <c r="E1028" s="26">
        <v>31.48</v>
      </c>
      <c r="F1028" s="26"/>
      <c r="G1028" s="27"/>
      <c r="H1028" s="27"/>
      <c r="I1028" s="27"/>
      <c r="J1028" s="27"/>
      <c r="K1028" s="25" t="s">
        <v>4105</v>
      </c>
      <c r="L1028" s="26"/>
      <c r="M1028"/>
      <c r="N1028"/>
      <c r="O1028" s="25">
        <v>-7.5</v>
      </c>
      <c r="P1028" s="25">
        <v>-38.909999999999997</v>
      </c>
      <c r="S1028" s="23" t="str">
        <f t="shared" si="48"/>
        <v/>
      </c>
      <c r="T1028" s="23">
        <f t="shared" si="46"/>
        <v>0</v>
      </c>
    </row>
    <row r="1029" spans="1:20" ht="17.399999999999999">
      <c r="A1029" s="23" t="str">
        <f t="shared" si="47"/>
        <v/>
      </c>
      <c r="B1029" s="24" t="s">
        <v>1718</v>
      </c>
      <c r="C1029" s="12" t="s">
        <v>1719</v>
      </c>
      <c r="D1029" s="25" t="s">
        <v>37</v>
      </c>
      <c r="E1029" s="26">
        <v>72.040000000000006</v>
      </c>
      <c r="F1029" s="25"/>
      <c r="G1029" s="27"/>
      <c r="H1029" s="27"/>
      <c r="I1029" s="27"/>
      <c r="J1029" s="27"/>
      <c r="K1029" s="25" t="s">
        <v>4103</v>
      </c>
      <c r="L1029" s="25"/>
      <c r="M1029"/>
      <c r="N1029"/>
      <c r="O1029" s="25">
        <v>-7.01</v>
      </c>
      <c r="P1029" s="25">
        <v>-26.49</v>
      </c>
      <c r="S1029" s="23" t="str">
        <f t="shared" si="48"/>
        <v/>
      </c>
      <c r="T1029" s="23">
        <f t="shared" si="46"/>
        <v>0</v>
      </c>
    </row>
    <row r="1030" spans="1:20" ht="17.399999999999999">
      <c r="A1030" s="23" t="str">
        <f t="shared" si="47"/>
        <v/>
      </c>
      <c r="B1030" s="24" t="s">
        <v>1720</v>
      </c>
      <c r="C1030" s="12" t="s">
        <v>4151</v>
      </c>
      <c r="D1030" s="25" t="s">
        <v>9</v>
      </c>
      <c r="E1030" s="26">
        <v>309</v>
      </c>
      <c r="F1030" s="26">
        <v>1</v>
      </c>
      <c r="G1030" s="27">
        <v>9</v>
      </c>
      <c r="H1030" s="27">
        <v>9</v>
      </c>
      <c r="I1030" s="27">
        <v>9</v>
      </c>
      <c r="J1030" s="27">
        <v>9</v>
      </c>
      <c r="K1030" s="25" t="s">
        <v>4087</v>
      </c>
      <c r="L1030" s="25"/>
      <c r="M1030"/>
      <c r="N1030"/>
      <c r="O1030" s="25">
        <v>-10.9</v>
      </c>
      <c r="P1030" s="25">
        <v>10.63</v>
      </c>
      <c r="S1030" s="23" t="str">
        <f t="shared" si="48"/>
        <v/>
      </c>
      <c r="T1030" s="23">
        <f t="shared" si="46"/>
        <v>0</v>
      </c>
    </row>
    <row r="1031" spans="1:20" ht="17.399999999999999">
      <c r="A1031" s="23" t="str">
        <f t="shared" si="47"/>
        <v/>
      </c>
      <c r="B1031" s="24" t="s">
        <v>1721</v>
      </c>
      <c r="C1031" s="12" t="s">
        <v>4745</v>
      </c>
      <c r="D1031" s="25" t="s">
        <v>37</v>
      </c>
      <c r="E1031" s="26">
        <v>23.06</v>
      </c>
      <c r="F1031" s="25"/>
      <c r="G1031" s="27"/>
      <c r="H1031" s="27"/>
      <c r="I1031" s="27"/>
      <c r="J1031" s="27"/>
      <c r="K1031" s="25" t="s">
        <v>4103</v>
      </c>
      <c r="L1031" s="25"/>
      <c r="M1031"/>
      <c r="N1031"/>
      <c r="O1031" s="25">
        <v>-11.03</v>
      </c>
      <c r="P1031" s="25">
        <v>33.880000000000003</v>
      </c>
      <c r="S1031" s="23" t="str">
        <f t="shared" si="48"/>
        <v/>
      </c>
      <c r="T1031" s="23">
        <f t="shared" si="46"/>
        <v>0</v>
      </c>
    </row>
    <row r="1032" spans="1:20" ht="17.399999999999999">
      <c r="A1032" s="23">
        <f t="shared" si="47"/>
        <v>72</v>
      </c>
      <c r="B1032" s="24" t="s">
        <v>1722</v>
      </c>
      <c r="C1032" s="12" t="s">
        <v>1723</v>
      </c>
      <c r="D1032" s="25" t="s">
        <v>37</v>
      </c>
      <c r="E1032" s="26">
        <v>6226.51</v>
      </c>
      <c r="F1032" s="25">
        <v>7</v>
      </c>
      <c r="G1032" s="27">
        <v>57.89</v>
      </c>
      <c r="H1032" s="27">
        <v>57.89</v>
      </c>
      <c r="I1032" s="27">
        <v>57.83</v>
      </c>
      <c r="J1032" s="27">
        <v>57.2</v>
      </c>
      <c r="K1032" s="25" t="s">
        <v>4091</v>
      </c>
      <c r="L1032" s="25"/>
      <c r="M1032"/>
      <c r="N1032"/>
      <c r="O1032" s="25">
        <v>-16.03</v>
      </c>
      <c r="P1032" s="25">
        <v>-21.89</v>
      </c>
      <c r="S1032" s="23">
        <f t="shared" si="48"/>
        <v>6226.5203200000005</v>
      </c>
      <c r="T1032" s="23">
        <f t="shared" si="46"/>
        <v>0</v>
      </c>
    </row>
    <row r="1033" spans="1:20" ht="17.399999999999999">
      <c r="A1033" s="23" t="str">
        <f t="shared" si="47"/>
        <v/>
      </c>
      <c r="B1033" s="24" t="s">
        <v>1724</v>
      </c>
      <c r="C1033" s="12" t="s">
        <v>1725</v>
      </c>
      <c r="D1033" s="25" t="s">
        <v>37</v>
      </c>
      <c r="E1033" s="26">
        <v>1805.24</v>
      </c>
      <c r="F1033" s="25">
        <v>2</v>
      </c>
      <c r="G1033" s="27">
        <v>5.0999999999999996</v>
      </c>
      <c r="H1033" s="27">
        <v>5.0999999999999996</v>
      </c>
      <c r="I1033" s="27"/>
      <c r="J1033" s="27"/>
      <c r="K1033" s="25" t="s">
        <v>4097</v>
      </c>
      <c r="L1033" s="26"/>
      <c r="M1033"/>
      <c r="N1033"/>
      <c r="O1033" s="25">
        <v>-36.36</v>
      </c>
      <c r="P1033" s="25">
        <v>-27</v>
      </c>
      <c r="S1033" s="23" t="str">
        <f t="shared" si="48"/>
        <v/>
      </c>
      <c r="T1033" s="23">
        <f t="shared" si="46"/>
        <v>0</v>
      </c>
    </row>
    <row r="1034" spans="1:20" ht="17.399999999999999">
      <c r="A1034" s="23" t="str">
        <f t="shared" si="47"/>
        <v/>
      </c>
      <c r="B1034" s="24" t="s">
        <v>1726</v>
      </c>
      <c r="C1034" s="12" t="s">
        <v>1727</v>
      </c>
      <c r="D1034" s="25" t="s">
        <v>37</v>
      </c>
      <c r="E1034" s="26">
        <v>88.72</v>
      </c>
      <c r="F1034" s="25"/>
      <c r="G1034" s="27"/>
      <c r="H1034" s="27"/>
      <c r="I1034" s="27"/>
      <c r="J1034" s="27"/>
      <c r="K1034" s="25" t="s">
        <v>4120</v>
      </c>
      <c r="L1034" s="26"/>
      <c r="M1034"/>
      <c r="N1034"/>
      <c r="O1034" s="25">
        <v>3.01</v>
      </c>
      <c r="P1034" s="25">
        <v>-10.29</v>
      </c>
      <c r="S1034" s="23" t="str">
        <f t="shared" si="48"/>
        <v/>
      </c>
      <c r="T1034" s="23">
        <f t="shared" si="46"/>
        <v>0</v>
      </c>
    </row>
    <row r="1035" spans="1:20" ht="17.399999999999999">
      <c r="A1035" s="23" t="str">
        <f t="shared" si="47"/>
        <v/>
      </c>
      <c r="B1035" s="24" t="s">
        <v>1728</v>
      </c>
      <c r="C1035" s="12" t="s">
        <v>1729</v>
      </c>
      <c r="D1035" s="25" t="s">
        <v>9</v>
      </c>
      <c r="E1035" s="26">
        <v>477.25</v>
      </c>
      <c r="F1035" s="25">
        <v>1</v>
      </c>
      <c r="G1035" s="27">
        <v>40</v>
      </c>
      <c r="H1035" s="27">
        <v>40</v>
      </c>
      <c r="I1035" s="27">
        <v>40</v>
      </c>
      <c r="J1035" s="27"/>
      <c r="K1035" s="25" t="s">
        <v>4090</v>
      </c>
      <c r="L1035" s="25"/>
      <c r="M1035"/>
      <c r="N1035"/>
      <c r="O1035" s="25">
        <v>-27.93</v>
      </c>
      <c r="P1035" s="25">
        <v>-30.64</v>
      </c>
      <c r="S1035" s="23" t="str">
        <f t="shared" si="48"/>
        <v/>
      </c>
      <c r="T1035" s="23">
        <f t="shared" si="46"/>
        <v>0</v>
      </c>
    </row>
    <row r="1036" spans="1:20" ht="17.399999999999999">
      <c r="A1036" s="23" t="str">
        <f t="shared" si="47"/>
        <v/>
      </c>
      <c r="B1036" s="24" t="s">
        <v>1730</v>
      </c>
      <c r="C1036" s="12" t="s">
        <v>3255</v>
      </c>
      <c r="D1036" s="25" t="s">
        <v>9</v>
      </c>
      <c r="E1036" s="26">
        <v>86.18</v>
      </c>
      <c r="F1036" s="25"/>
      <c r="G1036" s="27"/>
      <c r="H1036" s="27"/>
      <c r="I1036" s="27"/>
      <c r="J1036" s="27"/>
      <c r="K1036" s="25" t="s">
        <v>4086</v>
      </c>
      <c r="L1036" s="25"/>
      <c r="M1036"/>
      <c r="N1036"/>
      <c r="O1036" s="25">
        <v>71.77</v>
      </c>
      <c r="P1036" s="25">
        <v>16.13</v>
      </c>
      <c r="S1036" s="23" t="str">
        <f t="shared" si="48"/>
        <v/>
      </c>
      <c r="T1036" s="23">
        <f t="shared" si="46"/>
        <v>0</v>
      </c>
    </row>
    <row r="1037" spans="1:20" ht="17.399999999999999">
      <c r="A1037" s="23" t="str">
        <f t="shared" si="47"/>
        <v/>
      </c>
      <c r="B1037" s="24" t="s">
        <v>1731</v>
      </c>
      <c r="C1037" s="12" t="s">
        <v>1732</v>
      </c>
      <c r="D1037" s="25" t="s">
        <v>37</v>
      </c>
      <c r="E1037" s="26">
        <v>146.05000000000001</v>
      </c>
      <c r="F1037" s="25"/>
      <c r="G1037" s="27"/>
      <c r="H1037" s="27"/>
      <c r="I1037" s="27"/>
      <c r="J1037" s="27"/>
      <c r="K1037" s="25" t="s">
        <v>4076</v>
      </c>
      <c r="L1037" s="25"/>
      <c r="M1037"/>
      <c r="N1037"/>
      <c r="O1037" s="25">
        <v>-17.14</v>
      </c>
      <c r="P1037" s="25">
        <v>-47.3</v>
      </c>
      <c r="S1037" s="23" t="str">
        <f t="shared" si="48"/>
        <v/>
      </c>
      <c r="T1037" s="23">
        <f t="shared" si="46"/>
        <v>0</v>
      </c>
    </row>
    <row r="1038" spans="1:20" ht="17.399999999999999">
      <c r="A1038" s="23" t="str">
        <f t="shared" si="47"/>
        <v/>
      </c>
      <c r="B1038" s="24" t="s">
        <v>1733</v>
      </c>
      <c r="C1038" s="12" t="s">
        <v>1734</v>
      </c>
      <c r="D1038" s="25" t="s">
        <v>9</v>
      </c>
      <c r="E1038" s="26">
        <v>94.2</v>
      </c>
      <c r="F1038" s="25"/>
      <c r="G1038" s="27"/>
      <c r="H1038" s="27"/>
      <c r="I1038" s="27"/>
      <c r="J1038" s="27"/>
      <c r="K1038" s="25" t="s">
        <v>4110</v>
      </c>
      <c r="L1038" s="25"/>
      <c r="M1038"/>
      <c r="N1038"/>
      <c r="O1038" s="25">
        <v>-7.14</v>
      </c>
      <c r="P1038" s="25">
        <v>-12.67</v>
      </c>
      <c r="S1038" s="23" t="str">
        <f t="shared" si="48"/>
        <v/>
      </c>
      <c r="T1038" s="23">
        <f t="shared" ref="T1038:T1101" si="49">IF(AND(G1038&lt;H1038,I1038&lt;J1038,H1038&lt;J1038),1,IF(AND(G1038&gt;H1038,I1038&gt;J1038,H1038&gt;J1038),-1,0))</f>
        <v>0</v>
      </c>
    </row>
    <row r="1039" spans="1:20" ht="17.399999999999999">
      <c r="A1039" s="23" t="str">
        <f t="shared" ref="A1039:A1102" si="50">IF(ISERROR(RANK(S1039,$S$14:$S$3000,)),"",RANK(S1039,$S$14:$S$3000,))</f>
        <v/>
      </c>
      <c r="B1039" s="24" t="s">
        <v>1735</v>
      </c>
      <c r="C1039" s="12" t="s">
        <v>3417</v>
      </c>
      <c r="D1039" s="25" t="s">
        <v>9</v>
      </c>
      <c r="E1039" s="26">
        <v>87.7</v>
      </c>
      <c r="F1039" s="25"/>
      <c r="G1039" s="27"/>
      <c r="H1039" s="27"/>
      <c r="I1039" s="27"/>
      <c r="J1039" s="27"/>
      <c r="K1039" s="25" t="s">
        <v>4110</v>
      </c>
      <c r="L1039" s="25"/>
      <c r="M1039"/>
      <c r="N1039"/>
      <c r="O1039" s="25">
        <v>-3.26</v>
      </c>
      <c r="P1039" s="25">
        <v>-10.16</v>
      </c>
      <c r="S1039" s="23" t="str">
        <f t="shared" ref="S1039:S1102" si="51">IF(OR(F1039&lt;=$F$8,ISBLANK(G1039),ISBLANK(H1039),ISBLANK(J1039),ISBLANK(I1039)),"",E1039+ROW()/100000)</f>
        <v/>
      </c>
      <c r="T1039" s="23">
        <f t="shared" si="49"/>
        <v>0</v>
      </c>
    </row>
    <row r="1040" spans="1:20" ht="17.399999999999999">
      <c r="A1040" s="23" t="str">
        <f t="shared" si="50"/>
        <v/>
      </c>
      <c r="B1040" s="24" t="s">
        <v>3937</v>
      </c>
      <c r="C1040" s="12" t="s">
        <v>3943</v>
      </c>
      <c r="D1040" s="25" t="s">
        <v>37</v>
      </c>
      <c r="E1040" s="26">
        <v>217.59</v>
      </c>
      <c r="F1040" s="25">
        <v>1</v>
      </c>
      <c r="G1040" s="27">
        <v>1.5</v>
      </c>
      <c r="H1040" s="27">
        <v>1.5</v>
      </c>
      <c r="I1040" s="27">
        <v>1.5</v>
      </c>
      <c r="J1040" s="27"/>
      <c r="K1040" s="25" t="s">
        <v>4113</v>
      </c>
      <c r="L1040" s="25"/>
      <c r="M1040"/>
      <c r="N1040"/>
      <c r="O1040" s="25">
        <v>-34.81</v>
      </c>
      <c r="P1040" s="25">
        <v>-36.92</v>
      </c>
      <c r="S1040" s="23" t="str">
        <f t="shared" si="51"/>
        <v/>
      </c>
      <c r="T1040" s="23">
        <f t="shared" si="49"/>
        <v>0</v>
      </c>
    </row>
    <row r="1041" spans="1:20" ht="17.399999999999999">
      <c r="A1041" s="23" t="str">
        <f t="shared" si="50"/>
        <v/>
      </c>
      <c r="B1041" s="24" t="s">
        <v>1736</v>
      </c>
      <c r="C1041" s="12" t="s">
        <v>1737</v>
      </c>
      <c r="D1041" s="25" t="s">
        <v>37</v>
      </c>
      <c r="E1041" s="26">
        <v>651.29</v>
      </c>
      <c r="F1041" s="25"/>
      <c r="G1041" s="27"/>
      <c r="H1041" s="27"/>
      <c r="I1041" s="27"/>
      <c r="J1041" s="27"/>
      <c r="K1041" s="25" t="s">
        <v>4091</v>
      </c>
      <c r="L1041" s="26"/>
      <c r="M1041"/>
      <c r="N1041"/>
      <c r="O1041" s="25">
        <v>-2.79</v>
      </c>
      <c r="P1041" s="25">
        <v>43.84</v>
      </c>
      <c r="S1041" s="23" t="str">
        <f t="shared" si="51"/>
        <v/>
      </c>
      <c r="T1041" s="23">
        <f t="shared" si="49"/>
        <v>0</v>
      </c>
    </row>
    <row r="1042" spans="1:20" ht="17.399999999999999">
      <c r="A1042" s="23" t="str">
        <f t="shared" si="50"/>
        <v/>
      </c>
      <c r="B1042" s="24" t="s">
        <v>1738</v>
      </c>
      <c r="C1042" s="12" t="s">
        <v>1739</v>
      </c>
      <c r="D1042" s="25" t="s">
        <v>37</v>
      </c>
      <c r="E1042" s="26">
        <v>32.770000000000003</v>
      </c>
      <c r="F1042" s="26"/>
      <c r="G1042" s="27"/>
      <c r="H1042" s="27"/>
      <c r="I1042" s="27"/>
      <c r="J1042" s="27"/>
      <c r="K1042" s="25" t="s">
        <v>4096</v>
      </c>
      <c r="L1042" s="26"/>
      <c r="M1042"/>
      <c r="N1042"/>
      <c r="O1042" s="25">
        <v>-25.72</v>
      </c>
      <c r="P1042" s="25">
        <v>-16.64</v>
      </c>
      <c r="S1042" s="23" t="str">
        <f t="shared" si="51"/>
        <v/>
      </c>
      <c r="T1042" s="23">
        <f t="shared" si="49"/>
        <v>0</v>
      </c>
    </row>
    <row r="1043" spans="1:20" ht="17.399999999999999">
      <c r="A1043" s="23" t="str">
        <f t="shared" si="50"/>
        <v/>
      </c>
      <c r="B1043" s="24" t="s">
        <v>1740</v>
      </c>
      <c r="C1043" s="12" t="s">
        <v>1741</v>
      </c>
      <c r="D1043" s="25" t="s">
        <v>37</v>
      </c>
      <c r="E1043" s="26">
        <v>106.75</v>
      </c>
      <c r="F1043" s="25"/>
      <c r="G1043" s="27"/>
      <c r="H1043" s="27"/>
      <c r="I1043" s="27"/>
      <c r="J1043" s="27"/>
      <c r="K1043" s="25" t="s">
        <v>4091</v>
      </c>
      <c r="L1043" s="25"/>
      <c r="M1043"/>
      <c r="N1043"/>
      <c r="O1043" s="25">
        <v>-28.64</v>
      </c>
      <c r="P1043" s="25">
        <v>-18.350000000000001</v>
      </c>
      <c r="S1043" s="23" t="str">
        <f t="shared" si="51"/>
        <v/>
      </c>
      <c r="T1043" s="23">
        <f t="shared" si="49"/>
        <v>0</v>
      </c>
    </row>
    <row r="1044" spans="1:20" ht="17.399999999999999">
      <c r="A1044" s="23" t="str">
        <f t="shared" si="50"/>
        <v/>
      </c>
      <c r="B1044" s="24" t="s">
        <v>1742</v>
      </c>
      <c r="C1044" s="12" t="s">
        <v>1743</v>
      </c>
      <c r="D1044" s="25" t="s">
        <v>37</v>
      </c>
      <c r="E1044" s="26">
        <v>100.26</v>
      </c>
      <c r="F1044" s="26">
        <v>2</v>
      </c>
      <c r="G1044" s="27">
        <v>5.7</v>
      </c>
      <c r="H1044" s="27">
        <v>5.7</v>
      </c>
      <c r="I1044" s="27"/>
      <c r="J1044" s="27">
        <v>5.7</v>
      </c>
      <c r="K1044" s="25" t="s">
        <v>4105</v>
      </c>
      <c r="L1044" s="25"/>
      <c r="M1044"/>
      <c r="N1044"/>
      <c r="O1044" s="25">
        <v>-0.14000000000000001</v>
      </c>
      <c r="P1044" s="25">
        <v>-15.17</v>
      </c>
      <c r="S1044" s="23" t="str">
        <f t="shared" si="51"/>
        <v/>
      </c>
      <c r="T1044" s="23">
        <f t="shared" si="49"/>
        <v>0</v>
      </c>
    </row>
    <row r="1045" spans="1:20" ht="17.399999999999999">
      <c r="A1045" s="23" t="str">
        <f t="shared" si="50"/>
        <v/>
      </c>
      <c r="B1045" s="24" t="s">
        <v>3863</v>
      </c>
      <c r="C1045" s="12" t="s">
        <v>4694</v>
      </c>
      <c r="D1045" s="25" t="s">
        <v>37</v>
      </c>
      <c r="E1045" s="26">
        <v>70.56</v>
      </c>
      <c r="F1045" s="25"/>
      <c r="G1045" s="27"/>
      <c r="H1045" s="27"/>
      <c r="I1045" s="27"/>
      <c r="J1045" s="27"/>
      <c r="K1045" s="25" t="s">
        <v>4088</v>
      </c>
      <c r="L1045" s="25"/>
      <c r="M1045"/>
      <c r="N1045"/>
      <c r="O1045" s="25">
        <v>-34.51</v>
      </c>
      <c r="P1045" s="25">
        <v>-39.049999999999997</v>
      </c>
      <c r="S1045" s="23" t="str">
        <f t="shared" si="51"/>
        <v/>
      </c>
      <c r="T1045" s="23">
        <f t="shared" si="49"/>
        <v>0</v>
      </c>
    </row>
    <row r="1046" spans="1:20" ht="17.399999999999999">
      <c r="A1046" s="23" t="str">
        <f t="shared" si="50"/>
        <v/>
      </c>
      <c r="B1046" s="24" t="s">
        <v>1744</v>
      </c>
      <c r="C1046" s="12" t="s">
        <v>1745</v>
      </c>
      <c r="D1046" s="25" t="s">
        <v>37</v>
      </c>
      <c r="E1046" s="26">
        <v>145.58000000000001</v>
      </c>
      <c r="F1046" s="25"/>
      <c r="G1046" s="27"/>
      <c r="H1046" s="27"/>
      <c r="I1046" s="27"/>
      <c r="J1046" s="27"/>
      <c r="K1046" s="25" t="s">
        <v>4110</v>
      </c>
      <c r="L1046" s="25"/>
      <c r="M1046"/>
      <c r="N1046"/>
      <c r="O1046" s="25">
        <v>-8.7100000000000009</v>
      </c>
      <c r="P1046" s="25">
        <v>-22.92</v>
      </c>
      <c r="S1046" s="23" t="str">
        <f t="shared" si="51"/>
        <v/>
      </c>
      <c r="T1046" s="23">
        <f t="shared" si="49"/>
        <v>0</v>
      </c>
    </row>
    <row r="1047" spans="1:20" ht="17.399999999999999">
      <c r="A1047" s="23" t="str">
        <f t="shared" si="50"/>
        <v/>
      </c>
      <c r="B1047" s="24" t="s">
        <v>1746</v>
      </c>
      <c r="C1047" s="12" t="s">
        <v>5120</v>
      </c>
      <c r="D1047" s="25" t="s">
        <v>37</v>
      </c>
      <c r="E1047" s="26">
        <v>16.829999999999998</v>
      </c>
      <c r="F1047" s="26"/>
      <c r="G1047" s="27"/>
      <c r="H1047" s="27"/>
      <c r="I1047" s="27"/>
      <c r="J1047" s="27"/>
      <c r="K1047" s="25" t="s">
        <v>4107</v>
      </c>
      <c r="L1047" s="25"/>
      <c r="M1047"/>
      <c r="N1047"/>
      <c r="O1047" s="25">
        <v>-6.27</v>
      </c>
      <c r="P1047" s="25">
        <v>-41.03</v>
      </c>
      <c r="S1047" s="23" t="str">
        <f t="shared" si="51"/>
        <v/>
      </c>
      <c r="T1047" s="23">
        <f t="shared" si="49"/>
        <v>0</v>
      </c>
    </row>
    <row r="1048" spans="1:20" ht="17.399999999999999">
      <c r="A1048" s="23" t="str">
        <f t="shared" si="50"/>
        <v/>
      </c>
      <c r="B1048" s="24" t="s">
        <v>1747</v>
      </c>
      <c r="C1048" s="12" t="s">
        <v>4762</v>
      </c>
      <c r="D1048" s="25" t="s">
        <v>37</v>
      </c>
      <c r="E1048" s="26">
        <v>11.5</v>
      </c>
      <c r="F1048" s="25"/>
      <c r="G1048" s="27"/>
      <c r="H1048" s="27"/>
      <c r="I1048" s="27"/>
      <c r="J1048" s="27"/>
      <c r="K1048" s="25" t="s">
        <v>4115</v>
      </c>
      <c r="L1048" s="26"/>
      <c r="M1048"/>
      <c r="N1048"/>
      <c r="O1048" s="25">
        <v>0</v>
      </c>
      <c r="P1048" s="25">
        <v>0</v>
      </c>
      <c r="S1048" s="23" t="str">
        <f t="shared" si="51"/>
        <v/>
      </c>
      <c r="T1048" s="23">
        <f t="shared" si="49"/>
        <v>0</v>
      </c>
    </row>
    <row r="1049" spans="1:20" ht="17.399999999999999">
      <c r="A1049" s="23">
        <f t="shared" si="50"/>
        <v>178</v>
      </c>
      <c r="B1049" s="24" t="s">
        <v>1748</v>
      </c>
      <c r="C1049" s="12" t="s">
        <v>4424</v>
      </c>
      <c r="D1049" s="25" t="s">
        <v>37</v>
      </c>
      <c r="E1049" s="26">
        <v>531.32000000000005</v>
      </c>
      <c r="F1049" s="26">
        <v>5</v>
      </c>
      <c r="G1049" s="27">
        <v>16.13</v>
      </c>
      <c r="H1049" s="27">
        <v>16.13</v>
      </c>
      <c r="I1049" s="27">
        <v>17.3</v>
      </c>
      <c r="J1049" s="27">
        <v>17.3</v>
      </c>
      <c r="K1049" s="25" t="s">
        <v>4113</v>
      </c>
      <c r="L1049" s="26"/>
      <c r="M1049"/>
      <c r="N1049"/>
      <c r="O1049" s="25">
        <v>-28.64</v>
      </c>
      <c r="P1049" s="25">
        <v>-19.13</v>
      </c>
      <c r="S1049" s="23">
        <f t="shared" si="51"/>
        <v>531.33049000000005</v>
      </c>
      <c r="T1049" s="23">
        <f t="shared" si="49"/>
        <v>0</v>
      </c>
    </row>
    <row r="1050" spans="1:20" ht="17.399999999999999">
      <c r="A1050" s="23" t="str">
        <f t="shared" si="50"/>
        <v/>
      </c>
      <c r="B1050" s="24" t="s">
        <v>1749</v>
      </c>
      <c r="C1050" s="12" t="s">
        <v>1750</v>
      </c>
      <c r="D1050" s="25" t="s">
        <v>37</v>
      </c>
      <c r="E1050" s="26">
        <v>24.06</v>
      </c>
      <c r="F1050" s="26"/>
      <c r="G1050" s="27"/>
      <c r="H1050" s="27"/>
      <c r="I1050" s="27"/>
      <c r="J1050" s="27"/>
      <c r="K1050" s="25" t="s">
        <v>4086</v>
      </c>
      <c r="L1050" s="26"/>
      <c r="M1050"/>
      <c r="N1050"/>
      <c r="O1050" s="25">
        <v>76.94</v>
      </c>
      <c r="P1050" s="25">
        <v>40.31</v>
      </c>
      <c r="S1050" s="23" t="str">
        <f t="shared" si="51"/>
        <v/>
      </c>
      <c r="T1050" s="23">
        <f t="shared" si="49"/>
        <v>0</v>
      </c>
    </row>
    <row r="1051" spans="1:20" ht="17.399999999999999">
      <c r="A1051" s="23" t="str">
        <f t="shared" si="50"/>
        <v/>
      </c>
      <c r="B1051" s="24" t="s">
        <v>1751</v>
      </c>
      <c r="C1051" s="12" t="s">
        <v>1752</v>
      </c>
      <c r="D1051" s="25" t="s">
        <v>37</v>
      </c>
      <c r="E1051" s="26">
        <v>377.11</v>
      </c>
      <c r="F1051" s="26"/>
      <c r="G1051" s="27">
        <v>1.4</v>
      </c>
      <c r="H1051" s="27"/>
      <c r="I1051" s="27"/>
      <c r="J1051" s="27"/>
      <c r="K1051" s="25" t="s">
        <v>4105</v>
      </c>
      <c r="L1051" s="25"/>
      <c r="M1051"/>
      <c r="N1051"/>
      <c r="O1051" s="25">
        <v>-22.54</v>
      </c>
      <c r="P1051" s="25">
        <v>-42.59</v>
      </c>
      <c r="S1051" s="23" t="str">
        <f t="shared" si="51"/>
        <v/>
      </c>
      <c r="T1051" s="23">
        <f t="shared" si="49"/>
        <v>0</v>
      </c>
    </row>
    <row r="1052" spans="1:20" ht="17.399999999999999">
      <c r="A1052" s="23" t="str">
        <f t="shared" si="50"/>
        <v/>
      </c>
      <c r="B1052" s="24" t="s">
        <v>1753</v>
      </c>
      <c r="C1052" s="12" t="s">
        <v>1754</v>
      </c>
      <c r="D1052" s="25" t="s">
        <v>37</v>
      </c>
      <c r="E1052" s="26">
        <v>66.319999999999993</v>
      </c>
      <c r="F1052" s="25"/>
      <c r="G1052" s="27"/>
      <c r="H1052" s="27"/>
      <c r="I1052" s="27"/>
      <c r="J1052" s="27"/>
      <c r="K1052" s="25" t="s">
        <v>4088</v>
      </c>
      <c r="L1052" s="25"/>
      <c r="M1052"/>
      <c r="N1052"/>
      <c r="O1052" s="25">
        <v>-17.760000000000002</v>
      </c>
      <c r="P1052" s="25">
        <v>-2.19</v>
      </c>
      <c r="S1052" s="23" t="str">
        <f t="shared" si="51"/>
        <v/>
      </c>
      <c r="T1052" s="23">
        <f t="shared" si="49"/>
        <v>0</v>
      </c>
    </row>
    <row r="1053" spans="1:20" ht="17.399999999999999">
      <c r="A1053" s="23" t="str">
        <f t="shared" si="50"/>
        <v/>
      </c>
      <c r="B1053" s="24" t="s">
        <v>1755</v>
      </c>
      <c r="C1053" s="12" t="s">
        <v>4528</v>
      </c>
      <c r="D1053" s="25" t="s">
        <v>37</v>
      </c>
      <c r="E1053" s="26">
        <v>1538.43</v>
      </c>
      <c r="F1053" s="25">
        <v>1</v>
      </c>
      <c r="G1053" s="27">
        <v>7.3</v>
      </c>
      <c r="H1053" s="27">
        <v>7.3</v>
      </c>
      <c r="I1053" s="27">
        <v>7.3</v>
      </c>
      <c r="J1053" s="27"/>
      <c r="K1053" s="25" t="s">
        <v>4086</v>
      </c>
      <c r="L1053" s="25"/>
      <c r="M1053"/>
      <c r="N1053"/>
      <c r="O1053" s="25">
        <v>-15.5</v>
      </c>
      <c r="P1053" s="25">
        <v>-3.13</v>
      </c>
      <c r="S1053" s="23" t="str">
        <f t="shared" si="51"/>
        <v/>
      </c>
      <c r="T1053" s="23">
        <f t="shared" si="49"/>
        <v>0</v>
      </c>
    </row>
    <row r="1054" spans="1:20" ht="17.399999999999999">
      <c r="A1054" s="23" t="str">
        <f t="shared" si="50"/>
        <v/>
      </c>
      <c r="B1054" s="24" t="s">
        <v>1756</v>
      </c>
      <c r="C1054" s="12" t="s">
        <v>1757</v>
      </c>
      <c r="D1054" s="25" t="s">
        <v>37</v>
      </c>
      <c r="E1054" s="26">
        <v>24.33</v>
      </c>
      <c r="F1054" s="26"/>
      <c r="G1054" s="27"/>
      <c r="H1054" s="27"/>
      <c r="I1054" s="27"/>
      <c r="J1054" s="27"/>
      <c r="K1054" s="25" t="s">
        <v>4090</v>
      </c>
      <c r="L1054" s="25"/>
      <c r="M1054"/>
      <c r="N1054"/>
      <c r="O1054" s="25">
        <v>5.0199999999999996</v>
      </c>
      <c r="P1054" s="25">
        <v>-11.66</v>
      </c>
      <c r="S1054" s="23" t="str">
        <f t="shared" si="51"/>
        <v/>
      </c>
      <c r="T1054" s="23">
        <f t="shared" si="49"/>
        <v>0</v>
      </c>
    </row>
    <row r="1055" spans="1:20" ht="17.399999999999999">
      <c r="A1055" s="23" t="str">
        <f t="shared" si="50"/>
        <v/>
      </c>
      <c r="B1055" s="24" t="s">
        <v>2712</v>
      </c>
      <c r="C1055" s="12" t="s">
        <v>2716</v>
      </c>
      <c r="D1055" s="25" t="s">
        <v>37</v>
      </c>
      <c r="E1055" s="26">
        <v>16.52</v>
      </c>
      <c r="F1055" s="25"/>
      <c r="G1055" s="27"/>
      <c r="H1055" s="27"/>
      <c r="I1055" s="27"/>
      <c r="J1055" s="27"/>
      <c r="K1055" s="25" t="s">
        <v>4087</v>
      </c>
      <c r="L1055" s="25"/>
      <c r="M1055"/>
      <c r="N1055"/>
      <c r="O1055" s="25">
        <v>-4.67</v>
      </c>
      <c r="P1055" s="25">
        <v>-11.42</v>
      </c>
      <c r="S1055" s="23" t="str">
        <f t="shared" si="51"/>
        <v/>
      </c>
      <c r="T1055" s="23">
        <f t="shared" si="49"/>
        <v>0</v>
      </c>
    </row>
    <row r="1056" spans="1:20" ht="17.399999999999999">
      <c r="A1056" s="23" t="str">
        <f t="shared" si="50"/>
        <v/>
      </c>
      <c r="B1056" s="24" t="s">
        <v>1758</v>
      </c>
      <c r="C1056" s="12" t="s">
        <v>1759</v>
      </c>
      <c r="D1056" s="25" t="s">
        <v>37</v>
      </c>
      <c r="E1056" s="26">
        <v>29.16</v>
      </c>
      <c r="F1056" s="25"/>
      <c r="G1056" s="27"/>
      <c r="H1056" s="27"/>
      <c r="I1056" s="27"/>
      <c r="J1056" s="27"/>
      <c r="K1056" s="25" t="s">
        <v>4092</v>
      </c>
      <c r="L1056" s="25"/>
      <c r="M1056"/>
      <c r="N1056"/>
      <c r="O1056" s="25">
        <v>-14.22</v>
      </c>
      <c r="P1056" s="25">
        <v>-13.49</v>
      </c>
      <c r="S1056" s="23" t="str">
        <f t="shared" si="51"/>
        <v/>
      </c>
      <c r="T1056" s="23">
        <f t="shared" si="49"/>
        <v>0</v>
      </c>
    </row>
    <row r="1057" spans="1:20" ht="17.399999999999999">
      <c r="A1057" s="23" t="str">
        <f t="shared" si="50"/>
        <v/>
      </c>
      <c r="B1057" s="24" t="s">
        <v>1760</v>
      </c>
      <c r="C1057" s="12" t="s">
        <v>5061</v>
      </c>
      <c r="D1057" s="25" t="s">
        <v>37</v>
      </c>
      <c r="E1057" s="26">
        <v>56.87</v>
      </c>
      <c r="F1057" s="25"/>
      <c r="G1057" s="27"/>
      <c r="H1057" s="27"/>
      <c r="I1057" s="27"/>
      <c r="J1057" s="27"/>
      <c r="K1057" s="25" t="s">
        <v>4086</v>
      </c>
      <c r="L1057" s="25"/>
      <c r="M1057"/>
      <c r="N1057"/>
      <c r="O1057" s="25">
        <v>0.9</v>
      </c>
      <c r="P1057" s="25">
        <v>-44.83</v>
      </c>
      <c r="S1057" s="23" t="str">
        <f t="shared" si="51"/>
        <v/>
      </c>
      <c r="T1057" s="23">
        <f t="shared" si="49"/>
        <v>0</v>
      </c>
    </row>
    <row r="1058" spans="1:20" ht="17.399999999999999">
      <c r="A1058" s="23" t="str">
        <f t="shared" si="50"/>
        <v/>
      </c>
      <c r="B1058" s="24" t="s">
        <v>1761</v>
      </c>
      <c r="C1058" s="12" t="s">
        <v>3418</v>
      </c>
      <c r="D1058" s="25" t="s">
        <v>37</v>
      </c>
      <c r="E1058" s="26">
        <v>66.540000000000006</v>
      </c>
      <c r="F1058" s="26"/>
      <c r="G1058" s="27"/>
      <c r="H1058" s="27"/>
      <c r="I1058" s="27"/>
      <c r="J1058" s="27"/>
      <c r="K1058" s="25" t="s">
        <v>4103</v>
      </c>
      <c r="L1058" s="25"/>
      <c r="M1058"/>
      <c r="N1058"/>
      <c r="O1058" s="25">
        <v>1.81</v>
      </c>
      <c r="P1058" s="25">
        <v>-30.76</v>
      </c>
      <c r="S1058" s="23" t="str">
        <f t="shared" si="51"/>
        <v/>
      </c>
      <c r="T1058" s="23">
        <f t="shared" si="49"/>
        <v>0</v>
      </c>
    </row>
    <row r="1059" spans="1:20" ht="17.399999999999999">
      <c r="A1059" s="23" t="str">
        <f t="shared" si="50"/>
        <v/>
      </c>
      <c r="B1059" s="24" t="s">
        <v>1762</v>
      </c>
      <c r="C1059" s="12" t="s">
        <v>1763</v>
      </c>
      <c r="D1059" s="25" t="s">
        <v>37</v>
      </c>
      <c r="E1059" s="26">
        <v>73.63</v>
      </c>
      <c r="F1059" s="25"/>
      <c r="G1059" s="27"/>
      <c r="H1059" s="27"/>
      <c r="I1059" s="27"/>
      <c r="J1059" s="27"/>
      <c r="K1059" s="25" t="s">
        <v>4076</v>
      </c>
      <c r="L1059" s="28"/>
      <c r="M1059"/>
      <c r="N1059"/>
      <c r="O1059" s="25">
        <v>-10.83</v>
      </c>
      <c r="P1059" s="25">
        <v>-21.82</v>
      </c>
      <c r="S1059" s="23" t="str">
        <f t="shared" si="51"/>
        <v/>
      </c>
      <c r="T1059" s="23">
        <f t="shared" si="49"/>
        <v>0</v>
      </c>
    </row>
    <row r="1060" spans="1:20" ht="17.399999999999999">
      <c r="A1060" s="23">
        <f t="shared" si="50"/>
        <v>198</v>
      </c>
      <c r="B1060" s="24" t="s">
        <v>1764</v>
      </c>
      <c r="C1060" s="12" t="s">
        <v>1765</v>
      </c>
      <c r="D1060" s="25" t="s">
        <v>37</v>
      </c>
      <c r="E1060" s="26">
        <v>260.45</v>
      </c>
      <c r="F1060" s="26">
        <v>5</v>
      </c>
      <c r="G1060" s="27">
        <v>14.52</v>
      </c>
      <c r="H1060" s="27">
        <v>14.52</v>
      </c>
      <c r="I1060" s="27">
        <v>14.6</v>
      </c>
      <c r="J1060" s="27">
        <v>14.65</v>
      </c>
      <c r="K1060" s="25" t="s">
        <v>4092</v>
      </c>
      <c r="L1060" s="25"/>
      <c r="M1060"/>
      <c r="N1060"/>
      <c r="O1060" s="25">
        <v>-5.98</v>
      </c>
      <c r="P1060" s="25">
        <v>-19.47</v>
      </c>
      <c r="S1060" s="23">
        <f t="shared" si="51"/>
        <v>260.4606</v>
      </c>
      <c r="T1060" s="23">
        <f t="shared" si="49"/>
        <v>0</v>
      </c>
    </row>
    <row r="1061" spans="1:20" ht="17.399999999999999">
      <c r="A1061" s="23" t="str">
        <f t="shared" si="50"/>
        <v/>
      </c>
      <c r="B1061" s="24" t="s">
        <v>3612</v>
      </c>
      <c r="C1061" s="12" t="s">
        <v>3740</v>
      </c>
      <c r="D1061" s="25" t="s">
        <v>37</v>
      </c>
      <c r="E1061" s="26">
        <v>42.2</v>
      </c>
      <c r="F1061" s="25"/>
      <c r="G1061" s="27"/>
      <c r="H1061" s="27"/>
      <c r="I1061" s="27"/>
      <c r="J1061" s="27"/>
      <c r="K1061" s="25" t="s">
        <v>4113</v>
      </c>
      <c r="L1061" s="26"/>
      <c r="M1061"/>
      <c r="N1061"/>
      <c r="O1061" s="25">
        <v>-12.18</v>
      </c>
      <c r="P1061" s="25">
        <v>-14.64</v>
      </c>
      <c r="S1061" s="23" t="str">
        <f t="shared" si="51"/>
        <v/>
      </c>
      <c r="T1061" s="23">
        <f t="shared" si="49"/>
        <v>0</v>
      </c>
    </row>
    <row r="1062" spans="1:20" ht="17.399999999999999">
      <c r="A1062" s="23" t="str">
        <f t="shared" si="50"/>
        <v/>
      </c>
      <c r="B1062" s="24" t="s">
        <v>1766</v>
      </c>
      <c r="C1062" s="12" t="s">
        <v>5150</v>
      </c>
      <c r="D1062" s="25" t="s">
        <v>37</v>
      </c>
      <c r="E1062" s="26">
        <v>17.64</v>
      </c>
      <c r="F1062" s="25"/>
      <c r="G1062" s="27"/>
      <c r="H1062" s="27"/>
      <c r="I1062" s="27"/>
      <c r="J1062" s="27"/>
      <c r="K1062" s="25" t="s">
        <v>2626</v>
      </c>
      <c r="L1062" s="25"/>
      <c r="M1062"/>
      <c r="N1062"/>
      <c r="O1062" s="25">
        <v>-17.07</v>
      </c>
      <c r="P1062" s="25">
        <v>-58.67</v>
      </c>
      <c r="S1062" s="23" t="str">
        <f t="shared" si="51"/>
        <v/>
      </c>
      <c r="T1062" s="23">
        <f t="shared" si="49"/>
        <v>0</v>
      </c>
    </row>
    <row r="1063" spans="1:20" ht="17.399999999999999">
      <c r="A1063" s="23" t="str">
        <f t="shared" si="50"/>
        <v/>
      </c>
      <c r="B1063" s="24" t="s">
        <v>1767</v>
      </c>
      <c r="C1063" s="12" t="s">
        <v>4274</v>
      </c>
      <c r="D1063" s="25" t="s">
        <v>9</v>
      </c>
      <c r="E1063" s="26">
        <v>353.17</v>
      </c>
      <c r="F1063" s="26">
        <v>4</v>
      </c>
      <c r="G1063" s="27">
        <v>18.3</v>
      </c>
      <c r="H1063" s="27">
        <v>18.3</v>
      </c>
      <c r="I1063" s="27">
        <v>18.3</v>
      </c>
      <c r="J1063" s="27"/>
      <c r="K1063" s="25" t="s">
        <v>4085</v>
      </c>
      <c r="L1063" s="25"/>
      <c r="M1063"/>
      <c r="N1063"/>
      <c r="O1063" s="25">
        <v>-12.39</v>
      </c>
      <c r="P1063" s="25">
        <v>-8.4700000000000006</v>
      </c>
      <c r="S1063" s="23" t="str">
        <f t="shared" si="51"/>
        <v/>
      </c>
      <c r="T1063" s="23">
        <f t="shared" si="49"/>
        <v>0</v>
      </c>
    </row>
    <row r="1064" spans="1:20" ht="17.399999999999999">
      <c r="A1064" s="23" t="str">
        <f t="shared" si="50"/>
        <v/>
      </c>
      <c r="B1064" s="24" t="s">
        <v>1768</v>
      </c>
      <c r="C1064" s="12" t="s">
        <v>1769</v>
      </c>
      <c r="D1064" s="25" t="s">
        <v>37</v>
      </c>
      <c r="E1064" s="26">
        <v>73.56</v>
      </c>
      <c r="F1064" s="25"/>
      <c r="G1064" s="27"/>
      <c r="H1064" s="27"/>
      <c r="I1064" s="27"/>
      <c r="J1064" s="27"/>
      <c r="K1064" s="25" t="s">
        <v>4092</v>
      </c>
      <c r="L1064" s="25"/>
      <c r="M1064"/>
      <c r="N1064"/>
      <c r="O1064" s="25">
        <v>15.48</v>
      </c>
      <c r="P1064" s="25">
        <v>0.37</v>
      </c>
      <c r="S1064" s="23" t="str">
        <f t="shared" si="51"/>
        <v/>
      </c>
      <c r="T1064" s="23">
        <f t="shared" si="49"/>
        <v>0</v>
      </c>
    </row>
    <row r="1065" spans="1:20" ht="17.399999999999999">
      <c r="A1065" s="23" t="str">
        <f t="shared" si="50"/>
        <v/>
      </c>
      <c r="B1065" s="24" t="s">
        <v>5128</v>
      </c>
      <c r="C1065" s="12" t="s">
        <v>5129</v>
      </c>
      <c r="D1065" s="25" t="s">
        <v>37</v>
      </c>
      <c r="E1065" s="26">
        <v>185.35</v>
      </c>
      <c r="F1065" s="25">
        <v>1</v>
      </c>
      <c r="G1065" s="27">
        <v>10.9</v>
      </c>
      <c r="H1065" s="27">
        <v>10.9</v>
      </c>
      <c r="I1065" s="27">
        <v>10.9</v>
      </c>
      <c r="J1065" s="27"/>
      <c r="K1065" s="25" t="s">
        <v>4117</v>
      </c>
      <c r="L1065" s="26"/>
      <c r="M1065"/>
      <c r="N1065"/>
      <c r="O1065" s="25">
        <v>-30.6</v>
      </c>
      <c r="P1065" s="25">
        <v>-8.8699999999999992</v>
      </c>
      <c r="S1065" s="23" t="str">
        <f t="shared" si="51"/>
        <v/>
      </c>
      <c r="T1065" s="23">
        <f t="shared" si="49"/>
        <v>0</v>
      </c>
    </row>
    <row r="1066" spans="1:20" ht="17.399999999999999">
      <c r="A1066" s="23" t="str">
        <f t="shared" si="50"/>
        <v/>
      </c>
      <c r="B1066" s="24" t="s">
        <v>1770</v>
      </c>
      <c r="C1066" s="12" t="s">
        <v>1771</v>
      </c>
      <c r="D1066" s="25" t="s">
        <v>37</v>
      </c>
      <c r="E1066" s="26">
        <v>70.62</v>
      </c>
      <c r="F1066" s="25"/>
      <c r="G1066" s="27"/>
      <c r="H1066" s="27"/>
      <c r="I1066" s="27"/>
      <c r="J1066" s="27"/>
      <c r="K1066" s="25" t="s">
        <v>4076</v>
      </c>
      <c r="L1066" s="25"/>
      <c r="M1066"/>
      <c r="N1066"/>
      <c r="O1066" s="25">
        <v>2.94</v>
      </c>
      <c r="P1066" s="25">
        <v>-15.68</v>
      </c>
      <c r="S1066" s="23" t="str">
        <f t="shared" si="51"/>
        <v/>
      </c>
      <c r="T1066" s="23">
        <f t="shared" si="49"/>
        <v>0</v>
      </c>
    </row>
    <row r="1067" spans="1:20" ht="17.399999999999999">
      <c r="A1067" s="23" t="str">
        <f t="shared" si="50"/>
        <v/>
      </c>
      <c r="B1067" s="24" t="s">
        <v>1772</v>
      </c>
      <c r="C1067" s="12" t="s">
        <v>4407</v>
      </c>
      <c r="D1067" s="25" t="s">
        <v>37</v>
      </c>
      <c r="E1067" s="26">
        <v>272.12</v>
      </c>
      <c r="F1067" s="25"/>
      <c r="G1067" s="27"/>
      <c r="H1067" s="27"/>
      <c r="I1067" s="27"/>
      <c r="J1067" s="27"/>
      <c r="K1067" s="25" t="s">
        <v>4091</v>
      </c>
      <c r="L1067" s="26"/>
      <c r="M1067"/>
      <c r="N1067"/>
      <c r="O1067" s="25">
        <v>-4.17</v>
      </c>
      <c r="P1067" s="25">
        <v>19.579999999999998</v>
      </c>
      <c r="S1067" s="23" t="str">
        <f t="shared" si="51"/>
        <v/>
      </c>
      <c r="T1067" s="23">
        <f t="shared" si="49"/>
        <v>0</v>
      </c>
    </row>
    <row r="1068" spans="1:20" ht="17.399999999999999">
      <c r="A1068" s="23">
        <f t="shared" si="50"/>
        <v>64</v>
      </c>
      <c r="B1068" s="24" t="s">
        <v>4764</v>
      </c>
      <c r="C1068" s="12" t="s">
        <v>4766</v>
      </c>
      <c r="D1068" s="25" t="s">
        <v>9</v>
      </c>
      <c r="E1068" s="26">
        <v>8006.04</v>
      </c>
      <c r="F1068" s="25">
        <v>8</v>
      </c>
      <c r="G1068" s="27">
        <v>64.97</v>
      </c>
      <c r="H1068" s="27">
        <v>64.3</v>
      </c>
      <c r="I1068" s="27">
        <v>68.53</v>
      </c>
      <c r="J1068" s="27">
        <v>66.3</v>
      </c>
      <c r="K1068" s="25" t="s">
        <v>4089</v>
      </c>
      <c r="L1068" s="25"/>
      <c r="M1068"/>
      <c r="N1068"/>
      <c r="O1068" s="25">
        <v>5.66</v>
      </c>
      <c r="P1068" s="25">
        <v>84.15</v>
      </c>
      <c r="S1068" s="23">
        <f t="shared" si="51"/>
        <v>8006.0506800000003</v>
      </c>
      <c r="T1068" s="23">
        <f t="shared" si="49"/>
        <v>0</v>
      </c>
    </row>
    <row r="1069" spans="1:20" ht="17.399999999999999">
      <c r="A1069" s="23" t="str">
        <f t="shared" si="50"/>
        <v/>
      </c>
      <c r="B1069" s="24" t="s">
        <v>3492</v>
      </c>
      <c r="C1069" s="12" t="s">
        <v>5035</v>
      </c>
      <c r="D1069" s="25" t="s">
        <v>37</v>
      </c>
      <c r="E1069" s="26">
        <v>77.58</v>
      </c>
      <c r="F1069" s="25"/>
      <c r="G1069" s="27"/>
      <c r="H1069" s="27"/>
      <c r="I1069" s="27"/>
      <c r="J1069" s="27"/>
      <c r="K1069" s="25" t="s">
        <v>4117</v>
      </c>
      <c r="L1069" s="25"/>
      <c r="M1069"/>
      <c r="N1069"/>
      <c r="O1069" s="25">
        <v>-50.94</v>
      </c>
      <c r="P1069" s="25">
        <v>-54.62</v>
      </c>
      <c r="S1069" s="23" t="str">
        <f t="shared" si="51"/>
        <v/>
      </c>
      <c r="T1069" s="23">
        <f t="shared" si="49"/>
        <v>0</v>
      </c>
    </row>
    <row r="1070" spans="1:20" ht="17.399999999999999">
      <c r="A1070" s="23" t="str">
        <f t="shared" si="50"/>
        <v/>
      </c>
      <c r="B1070" s="24" t="s">
        <v>1773</v>
      </c>
      <c r="C1070" s="12" t="s">
        <v>4026</v>
      </c>
      <c r="D1070" s="25" t="s">
        <v>37</v>
      </c>
      <c r="E1070" s="26">
        <v>85.54</v>
      </c>
      <c r="F1070" s="25"/>
      <c r="G1070" s="27"/>
      <c r="H1070" s="27"/>
      <c r="I1070" s="27"/>
      <c r="J1070" s="27"/>
      <c r="K1070" s="25" t="s">
        <v>4120</v>
      </c>
      <c r="L1070" s="25"/>
      <c r="M1070"/>
      <c r="N1070"/>
      <c r="O1070" s="25">
        <v>-14.56</v>
      </c>
      <c r="P1070" s="25">
        <v>-25.07</v>
      </c>
      <c r="S1070" s="23" t="str">
        <f t="shared" si="51"/>
        <v/>
      </c>
      <c r="T1070" s="23">
        <f t="shared" si="49"/>
        <v>0</v>
      </c>
    </row>
    <row r="1071" spans="1:20" ht="17.399999999999999">
      <c r="A1071" s="23" t="str">
        <f t="shared" si="50"/>
        <v/>
      </c>
      <c r="B1071" s="24" t="s">
        <v>1775</v>
      </c>
      <c r="C1071" s="12" t="s">
        <v>1776</v>
      </c>
      <c r="D1071" s="25" t="s">
        <v>9</v>
      </c>
      <c r="E1071" s="26">
        <v>74.55</v>
      </c>
      <c r="F1071" s="25"/>
      <c r="G1071" s="27"/>
      <c r="H1071" s="27"/>
      <c r="I1071" s="27"/>
      <c r="J1071" s="27"/>
      <c r="K1071" s="25" t="s">
        <v>4076</v>
      </c>
      <c r="L1071" s="25"/>
      <c r="M1071"/>
      <c r="N1071"/>
      <c r="O1071" s="25">
        <v>-16.420000000000002</v>
      </c>
      <c r="P1071" s="25">
        <v>-29.37</v>
      </c>
      <c r="S1071" s="23" t="str">
        <f t="shared" si="51"/>
        <v/>
      </c>
      <c r="T1071" s="23">
        <f t="shared" si="49"/>
        <v>0</v>
      </c>
    </row>
    <row r="1072" spans="1:20" ht="17.399999999999999">
      <c r="A1072" s="23" t="str">
        <f t="shared" si="50"/>
        <v/>
      </c>
      <c r="B1072" s="24" t="s">
        <v>1777</v>
      </c>
      <c r="C1072" s="12" t="s">
        <v>1778</v>
      </c>
      <c r="D1072" s="25" t="s">
        <v>37</v>
      </c>
      <c r="E1072" s="26">
        <v>92.6</v>
      </c>
      <c r="F1072" s="25"/>
      <c r="G1072" s="27"/>
      <c r="H1072" s="27"/>
      <c r="I1072" s="27"/>
      <c r="J1072" s="27"/>
      <c r="K1072" s="25" t="s">
        <v>4098</v>
      </c>
      <c r="L1072" s="26"/>
      <c r="M1072"/>
      <c r="N1072"/>
      <c r="O1072" s="25">
        <v>-2.62</v>
      </c>
      <c r="P1072" s="25">
        <v>-31.36</v>
      </c>
      <c r="S1072" s="23" t="str">
        <f t="shared" si="51"/>
        <v/>
      </c>
      <c r="T1072" s="23">
        <f t="shared" si="49"/>
        <v>0</v>
      </c>
    </row>
    <row r="1073" spans="1:20" ht="17.399999999999999">
      <c r="A1073" s="23" t="str">
        <f t="shared" si="50"/>
        <v/>
      </c>
      <c r="B1073" s="24" t="s">
        <v>1779</v>
      </c>
      <c r="C1073" s="12" t="s">
        <v>3256</v>
      </c>
      <c r="D1073" s="25" t="s">
        <v>37</v>
      </c>
      <c r="E1073" s="26">
        <v>51.3</v>
      </c>
      <c r="F1073" s="26"/>
      <c r="G1073" s="27"/>
      <c r="H1073" s="27"/>
      <c r="I1073" s="27"/>
      <c r="J1073" s="27"/>
      <c r="K1073" s="25" t="s">
        <v>4103</v>
      </c>
      <c r="L1073" s="25"/>
      <c r="M1073"/>
      <c r="N1073"/>
      <c r="O1073" s="25">
        <v>-2.5</v>
      </c>
      <c r="P1073" s="25">
        <v>-25.77</v>
      </c>
      <c r="S1073" s="23" t="str">
        <f t="shared" si="51"/>
        <v/>
      </c>
      <c r="T1073" s="23">
        <f t="shared" si="49"/>
        <v>0</v>
      </c>
    </row>
    <row r="1074" spans="1:20" ht="17.399999999999999">
      <c r="A1074" s="23" t="str">
        <f t="shared" si="50"/>
        <v/>
      </c>
      <c r="B1074" s="24" t="s">
        <v>1780</v>
      </c>
      <c r="C1074" s="12" t="s">
        <v>4986</v>
      </c>
      <c r="D1074" s="25" t="s">
        <v>37</v>
      </c>
      <c r="E1074" s="26">
        <v>106.37</v>
      </c>
      <c r="F1074" s="26">
        <v>1</v>
      </c>
      <c r="G1074" s="27">
        <v>11</v>
      </c>
      <c r="H1074" s="27">
        <v>11</v>
      </c>
      <c r="I1074" s="27"/>
      <c r="J1074" s="27"/>
      <c r="K1074" s="25" t="s">
        <v>4110</v>
      </c>
      <c r="L1074" s="26"/>
      <c r="M1074"/>
      <c r="N1074"/>
      <c r="O1074" s="25">
        <v>-7.43</v>
      </c>
      <c r="P1074" s="25">
        <v>-23.18</v>
      </c>
      <c r="S1074" s="23" t="str">
        <f t="shared" si="51"/>
        <v/>
      </c>
      <c r="T1074" s="23">
        <f t="shared" si="49"/>
        <v>0</v>
      </c>
    </row>
    <row r="1075" spans="1:20" ht="17.399999999999999">
      <c r="A1075" s="23" t="str">
        <f t="shared" si="50"/>
        <v/>
      </c>
      <c r="B1075" s="24" t="s">
        <v>2990</v>
      </c>
      <c r="C1075" s="12" t="s">
        <v>3058</v>
      </c>
      <c r="D1075" s="25" t="s">
        <v>37</v>
      </c>
      <c r="E1075" s="26">
        <v>22.57</v>
      </c>
      <c r="F1075" s="25"/>
      <c r="G1075" s="27"/>
      <c r="H1075" s="27"/>
      <c r="I1075" s="27"/>
      <c r="J1075" s="27"/>
      <c r="K1075" s="25" t="s">
        <v>4096</v>
      </c>
      <c r="L1075" s="25"/>
      <c r="M1075"/>
      <c r="N1075"/>
      <c r="O1075" s="25">
        <v>-21.94</v>
      </c>
      <c r="P1075" s="25">
        <v>-15.68</v>
      </c>
      <c r="S1075" s="23" t="str">
        <f t="shared" si="51"/>
        <v/>
      </c>
      <c r="T1075" s="23">
        <f t="shared" si="49"/>
        <v>0</v>
      </c>
    </row>
    <row r="1076" spans="1:20" ht="17.399999999999999">
      <c r="A1076" s="23" t="str">
        <f t="shared" si="50"/>
        <v/>
      </c>
      <c r="B1076" s="24" t="s">
        <v>1781</v>
      </c>
      <c r="C1076" s="12" t="s">
        <v>4777</v>
      </c>
      <c r="D1076" s="25" t="s">
        <v>37</v>
      </c>
      <c r="E1076" s="26">
        <v>39.69</v>
      </c>
      <c r="F1076" s="25"/>
      <c r="G1076" s="27"/>
      <c r="H1076" s="27"/>
      <c r="I1076" s="27"/>
      <c r="J1076" s="27"/>
      <c r="K1076" s="25" t="s">
        <v>4098</v>
      </c>
      <c r="L1076" s="26"/>
      <c r="M1076"/>
      <c r="N1076"/>
      <c r="O1076" s="25">
        <v>0</v>
      </c>
      <c r="P1076" s="25">
        <v>0</v>
      </c>
      <c r="S1076" s="23" t="str">
        <f t="shared" si="51"/>
        <v/>
      </c>
      <c r="T1076" s="23">
        <f t="shared" si="49"/>
        <v>0</v>
      </c>
    </row>
    <row r="1077" spans="1:20" ht="17.399999999999999">
      <c r="A1077" s="23" t="str">
        <f t="shared" si="50"/>
        <v/>
      </c>
      <c r="B1077" s="24" t="s">
        <v>1782</v>
      </c>
      <c r="C1077" s="12" t="s">
        <v>1783</v>
      </c>
      <c r="D1077" s="25" t="s">
        <v>37</v>
      </c>
      <c r="E1077" s="26">
        <v>54.3</v>
      </c>
      <c r="F1077" s="25"/>
      <c r="G1077" s="27"/>
      <c r="H1077" s="27"/>
      <c r="I1077" s="27"/>
      <c r="J1077" s="27"/>
      <c r="K1077" s="25" t="s">
        <v>4098</v>
      </c>
      <c r="L1077" s="25"/>
      <c r="M1077"/>
      <c r="N1077"/>
      <c r="O1077" s="25">
        <v>-7.62</v>
      </c>
      <c r="P1077" s="25">
        <v>-23.47</v>
      </c>
      <c r="S1077" s="23" t="str">
        <f t="shared" si="51"/>
        <v/>
      </c>
      <c r="T1077" s="23">
        <f t="shared" si="49"/>
        <v>0</v>
      </c>
    </row>
    <row r="1078" spans="1:20" ht="17.399999999999999">
      <c r="A1078" s="23" t="str">
        <f t="shared" si="50"/>
        <v/>
      </c>
      <c r="B1078" s="24" t="s">
        <v>1784</v>
      </c>
      <c r="C1078" s="12" t="s">
        <v>1785</v>
      </c>
      <c r="D1078" s="25" t="s">
        <v>37</v>
      </c>
      <c r="E1078" s="26">
        <v>335.11</v>
      </c>
      <c r="F1078" s="25"/>
      <c r="G1078" s="27"/>
      <c r="H1078" s="27"/>
      <c r="I1078" s="27"/>
      <c r="J1078" s="27"/>
      <c r="K1078" s="25" t="s">
        <v>4113</v>
      </c>
      <c r="L1078" s="26"/>
      <c r="M1078"/>
      <c r="N1078"/>
      <c r="O1078" s="25">
        <v>-25.92</v>
      </c>
      <c r="P1078" s="25">
        <v>-29.79</v>
      </c>
      <c r="S1078" s="23" t="str">
        <f t="shared" si="51"/>
        <v/>
      </c>
      <c r="T1078" s="23">
        <f t="shared" si="49"/>
        <v>0</v>
      </c>
    </row>
    <row r="1079" spans="1:20" ht="17.399999999999999">
      <c r="A1079" s="23">
        <f t="shared" si="50"/>
        <v>173</v>
      </c>
      <c r="B1079" s="24" t="s">
        <v>1786</v>
      </c>
      <c r="C1079" s="12" t="s">
        <v>1787</v>
      </c>
      <c r="D1079" s="25" t="s">
        <v>37</v>
      </c>
      <c r="E1079" s="26">
        <v>624.55999999999995</v>
      </c>
      <c r="F1079" s="26">
        <v>4</v>
      </c>
      <c r="G1079" s="27">
        <v>3.47</v>
      </c>
      <c r="H1079" s="27">
        <v>3.47</v>
      </c>
      <c r="I1079" s="27">
        <v>0.6</v>
      </c>
      <c r="J1079" s="27">
        <v>0.6</v>
      </c>
      <c r="K1079" s="25" t="s">
        <v>4091</v>
      </c>
      <c r="L1079" s="25"/>
      <c r="M1079"/>
      <c r="N1079"/>
      <c r="O1079" s="25">
        <v>16.87</v>
      </c>
      <c r="P1079" s="25">
        <v>130.94999999999999</v>
      </c>
      <c r="S1079" s="23">
        <f t="shared" si="51"/>
        <v>624.57078999999999</v>
      </c>
      <c r="T1079" s="23">
        <f t="shared" si="49"/>
        <v>0</v>
      </c>
    </row>
    <row r="1080" spans="1:20" ht="17.399999999999999">
      <c r="A1080" s="23">
        <f t="shared" si="50"/>
        <v>31</v>
      </c>
      <c r="B1080" s="24" t="s">
        <v>1788</v>
      </c>
      <c r="C1080" s="12" t="s">
        <v>1789</v>
      </c>
      <c r="D1080" s="25" t="s">
        <v>9</v>
      </c>
      <c r="E1080" s="26">
        <v>20715.21</v>
      </c>
      <c r="F1080" s="25">
        <v>19</v>
      </c>
      <c r="G1080" s="27">
        <v>308.17</v>
      </c>
      <c r="H1080" s="27">
        <v>307.64999999999998</v>
      </c>
      <c r="I1080" s="27">
        <v>303.85000000000002</v>
      </c>
      <c r="J1080" s="27">
        <v>306.64999999999998</v>
      </c>
      <c r="K1080" s="25" t="s">
        <v>4110</v>
      </c>
      <c r="L1080" s="25"/>
      <c r="M1080"/>
      <c r="N1080"/>
      <c r="O1080" s="25">
        <v>-10.89</v>
      </c>
      <c r="P1080" s="25">
        <v>0.53</v>
      </c>
      <c r="S1080" s="23">
        <f t="shared" si="51"/>
        <v>20715.220799999999</v>
      </c>
      <c r="T1080" s="23">
        <f t="shared" si="49"/>
        <v>0</v>
      </c>
    </row>
    <row r="1081" spans="1:20" ht="17.399999999999999">
      <c r="A1081" s="23">
        <f t="shared" si="50"/>
        <v>68</v>
      </c>
      <c r="B1081" s="24" t="s">
        <v>4900</v>
      </c>
      <c r="C1081" s="12" t="s">
        <v>4905</v>
      </c>
      <c r="D1081" s="25" t="s">
        <v>9</v>
      </c>
      <c r="E1081" s="26">
        <v>7382.71</v>
      </c>
      <c r="F1081" s="25">
        <v>10</v>
      </c>
      <c r="G1081" s="27">
        <v>146.36000000000001</v>
      </c>
      <c r="H1081" s="27">
        <v>144.62</v>
      </c>
      <c r="I1081" s="27">
        <v>142</v>
      </c>
      <c r="J1081" s="27">
        <v>139.16999999999999</v>
      </c>
      <c r="K1081" s="25" t="s">
        <v>4113</v>
      </c>
      <c r="L1081" s="26"/>
      <c r="M1081"/>
      <c r="N1081"/>
      <c r="O1081" s="25">
        <v>-46.97</v>
      </c>
      <c r="P1081" s="25">
        <v>28.07</v>
      </c>
      <c r="S1081" s="23">
        <f t="shared" si="51"/>
        <v>7382.7208099999998</v>
      </c>
      <c r="T1081" s="23">
        <f t="shared" si="49"/>
        <v>-1</v>
      </c>
    </row>
    <row r="1082" spans="1:20" ht="17.399999999999999">
      <c r="A1082" s="23" t="str">
        <f t="shared" si="50"/>
        <v/>
      </c>
      <c r="B1082" s="24" t="s">
        <v>1790</v>
      </c>
      <c r="C1082" s="12" t="s">
        <v>1791</v>
      </c>
      <c r="D1082" s="25" t="s">
        <v>37</v>
      </c>
      <c r="E1082" s="26">
        <v>34.119999999999997</v>
      </c>
      <c r="F1082" s="25"/>
      <c r="G1082" s="27"/>
      <c r="H1082" s="27"/>
      <c r="I1082" s="27"/>
      <c r="J1082" s="27"/>
      <c r="K1082" s="25" t="s">
        <v>4113</v>
      </c>
      <c r="L1082" s="25"/>
      <c r="M1082"/>
      <c r="N1082"/>
      <c r="O1082" s="25">
        <v>-11.2</v>
      </c>
      <c r="P1082" s="25">
        <v>-34.22</v>
      </c>
      <c r="S1082" s="23" t="str">
        <f t="shared" si="51"/>
        <v/>
      </c>
      <c r="T1082" s="23">
        <f t="shared" si="49"/>
        <v>0</v>
      </c>
    </row>
    <row r="1083" spans="1:20" ht="17.399999999999999">
      <c r="A1083" s="23" t="str">
        <f t="shared" si="50"/>
        <v/>
      </c>
      <c r="B1083" s="24" t="s">
        <v>1792</v>
      </c>
      <c r="C1083" s="12" t="s">
        <v>4339</v>
      </c>
      <c r="D1083" s="25" t="s">
        <v>37</v>
      </c>
      <c r="E1083" s="26">
        <v>35.65</v>
      </c>
      <c r="F1083" s="25"/>
      <c r="G1083" s="27"/>
      <c r="H1083" s="27"/>
      <c r="I1083" s="27"/>
      <c r="J1083" s="27"/>
      <c r="K1083" s="25" t="s">
        <v>4091</v>
      </c>
      <c r="L1083" s="25"/>
      <c r="M1083"/>
      <c r="N1083"/>
      <c r="O1083" s="25">
        <v>-6.56</v>
      </c>
      <c r="P1083" s="25">
        <v>-8.23</v>
      </c>
      <c r="S1083" s="23" t="str">
        <f t="shared" si="51"/>
        <v/>
      </c>
      <c r="T1083" s="23">
        <f t="shared" si="49"/>
        <v>0</v>
      </c>
    </row>
    <row r="1084" spans="1:20" ht="17.399999999999999">
      <c r="A1084" s="23" t="str">
        <f t="shared" si="50"/>
        <v/>
      </c>
      <c r="B1084" s="24" t="s">
        <v>1793</v>
      </c>
      <c r="C1084" s="12" t="s">
        <v>1794</v>
      </c>
      <c r="D1084" s="25" t="s">
        <v>37</v>
      </c>
      <c r="E1084" s="26">
        <v>175.77</v>
      </c>
      <c r="F1084" s="25"/>
      <c r="G1084" s="27"/>
      <c r="H1084" s="27"/>
      <c r="I1084" s="27"/>
      <c r="J1084" s="27"/>
      <c r="K1084" s="25" t="s">
        <v>4100</v>
      </c>
      <c r="L1084" s="25"/>
      <c r="M1084"/>
      <c r="N1084"/>
      <c r="O1084" s="25">
        <v>-20.54</v>
      </c>
      <c r="P1084" s="25">
        <v>-39.57</v>
      </c>
      <c r="S1084" s="23" t="str">
        <f t="shared" si="51"/>
        <v/>
      </c>
      <c r="T1084" s="23">
        <f t="shared" si="49"/>
        <v>0</v>
      </c>
    </row>
    <row r="1085" spans="1:20" ht="17.399999999999999">
      <c r="A1085" s="23">
        <f t="shared" si="50"/>
        <v>102</v>
      </c>
      <c r="B1085" s="24" t="s">
        <v>1795</v>
      </c>
      <c r="C1085" s="12" t="s">
        <v>1796</v>
      </c>
      <c r="D1085" s="25" t="s">
        <v>37</v>
      </c>
      <c r="E1085" s="26">
        <v>3214.08</v>
      </c>
      <c r="F1085" s="25">
        <v>4</v>
      </c>
      <c r="G1085" s="27">
        <v>32.53</v>
      </c>
      <c r="H1085" s="27">
        <v>32.53</v>
      </c>
      <c r="I1085" s="27">
        <v>31.15</v>
      </c>
      <c r="J1085" s="27">
        <v>29.8</v>
      </c>
      <c r="K1085" s="25" t="s">
        <v>4091</v>
      </c>
      <c r="L1085" s="25"/>
      <c r="M1085"/>
      <c r="N1085"/>
      <c r="O1085" s="25">
        <v>12.97</v>
      </c>
      <c r="P1085" s="25">
        <v>23.66</v>
      </c>
      <c r="S1085" s="23">
        <f t="shared" si="51"/>
        <v>3214.09085</v>
      </c>
      <c r="T1085" s="23">
        <f t="shared" si="49"/>
        <v>0</v>
      </c>
    </row>
    <row r="1086" spans="1:20" ht="17.399999999999999">
      <c r="A1086" s="23" t="str">
        <f t="shared" si="50"/>
        <v/>
      </c>
      <c r="B1086" s="24" t="s">
        <v>1797</v>
      </c>
      <c r="C1086" s="12" t="s">
        <v>4751</v>
      </c>
      <c r="D1086" s="25" t="s">
        <v>37</v>
      </c>
      <c r="E1086" s="26">
        <v>54.96</v>
      </c>
      <c r="F1086" s="25"/>
      <c r="G1086" s="27"/>
      <c r="H1086" s="27"/>
      <c r="I1086" s="27"/>
      <c r="J1086" s="27"/>
      <c r="K1086" s="25" t="s">
        <v>4098</v>
      </c>
      <c r="L1086" s="25"/>
      <c r="M1086"/>
      <c r="N1086"/>
      <c r="O1086" s="25">
        <v>-21.68</v>
      </c>
      <c r="P1086" s="25">
        <v>-38.57</v>
      </c>
      <c r="S1086" s="23" t="str">
        <f t="shared" si="51"/>
        <v/>
      </c>
      <c r="T1086" s="23">
        <f t="shared" si="49"/>
        <v>0</v>
      </c>
    </row>
    <row r="1087" spans="1:20" ht="17.399999999999999">
      <c r="A1087" s="23" t="str">
        <f t="shared" si="50"/>
        <v/>
      </c>
      <c r="B1087" s="24" t="s">
        <v>1798</v>
      </c>
      <c r="C1087" s="12" t="s">
        <v>2748</v>
      </c>
      <c r="D1087" s="25" t="s">
        <v>37</v>
      </c>
      <c r="E1087" s="26">
        <v>283.3</v>
      </c>
      <c r="F1087" s="25"/>
      <c r="G1087" s="27"/>
      <c r="H1087" s="27"/>
      <c r="I1087" s="27"/>
      <c r="J1087" s="27"/>
      <c r="K1087" s="25" t="s">
        <v>4095</v>
      </c>
      <c r="L1087" s="25"/>
      <c r="M1087"/>
      <c r="N1087"/>
      <c r="O1087" s="25">
        <v>-12.9</v>
      </c>
      <c r="P1087" s="25">
        <v>-12.99</v>
      </c>
      <c r="S1087" s="23" t="str">
        <f t="shared" si="51"/>
        <v/>
      </c>
      <c r="T1087" s="23">
        <f t="shared" si="49"/>
        <v>0</v>
      </c>
    </row>
    <row r="1088" spans="1:20" ht="17.399999999999999">
      <c r="A1088" s="23" t="str">
        <f t="shared" si="50"/>
        <v/>
      </c>
      <c r="B1088" s="24" t="s">
        <v>3613</v>
      </c>
      <c r="C1088" s="12" t="s">
        <v>3741</v>
      </c>
      <c r="D1088" s="25" t="s">
        <v>37</v>
      </c>
      <c r="E1088" s="26">
        <v>317.20999999999998</v>
      </c>
      <c r="F1088" s="26">
        <v>1</v>
      </c>
      <c r="G1088" s="27">
        <v>6.9</v>
      </c>
      <c r="H1088" s="27">
        <v>6.9</v>
      </c>
      <c r="I1088" s="27"/>
      <c r="J1088" s="27"/>
      <c r="K1088" s="25" t="s">
        <v>4113</v>
      </c>
      <c r="L1088" s="25"/>
      <c r="M1088"/>
      <c r="N1088"/>
      <c r="O1088" s="25">
        <v>11.87</v>
      </c>
      <c r="P1088" s="25">
        <v>36.270000000000003</v>
      </c>
      <c r="S1088" s="23" t="str">
        <f t="shared" si="51"/>
        <v/>
      </c>
      <c r="T1088" s="23">
        <f t="shared" si="49"/>
        <v>0</v>
      </c>
    </row>
    <row r="1089" spans="1:20" ht="17.399999999999999">
      <c r="A1089" s="23">
        <f t="shared" si="50"/>
        <v>165</v>
      </c>
      <c r="B1089" s="24" t="s">
        <v>1799</v>
      </c>
      <c r="C1089" s="12" t="s">
        <v>3742</v>
      </c>
      <c r="D1089" s="25" t="s">
        <v>9</v>
      </c>
      <c r="E1089" s="26">
        <v>715.26</v>
      </c>
      <c r="F1089" s="25">
        <v>5</v>
      </c>
      <c r="G1089" s="27">
        <v>25.06</v>
      </c>
      <c r="H1089" s="27">
        <v>25.06</v>
      </c>
      <c r="I1089" s="27">
        <v>27.2</v>
      </c>
      <c r="J1089" s="27">
        <v>27.2</v>
      </c>
      <c r="K1089" s="25" t="s">
        <v>4085</v>
      </c>
      <c r="L1089" s="26"/>
      <c r="M1089"/>
      <c r="N1089"/>
      <c r="O1089" s="25">
        <v>-8.64</v>
      </c>
      <c r="P1089" s="25">
        <v>-19.79</v>
      </c>
      <c r="S1089" s="23">
        <f t="shared" si="51"/>
        <v>715.27089000000001</v>
      </c>
      <c r="T1089" s="23">
        <f t="shared" si="49"/>
        <v>0</v>
      </c>
    </row>
    <row r="1090" spans="1:20" ht="17.399999999999999">
      <c r="A1090" s="23" t="str">
        <f t="shared" si="50"/>
        <v/>
      </c>
      <c r="B1090" s="24" t="s">
        <v>1800</v>
      </c>
      <c r="C1090" s="12" t="s">
        <v>1801</v>
      </c>
      <c r="D1090" s="25" t="s">
        <v>37</v>
      </c>
      <c r="E1090" s="26">
        <v>16.02</v>
      </c>
      <c r="F1090" s="25"/>
      <c r="G1090" s="27"/>
      <c r="H1090" s="27"/>
      <c r="I1090" s="27"/>
      <c r="J1090" s="27"/>
      <c r="K1090" s="25" t="s">
        <v>4078</v>
      </c>
      <c r="L1090" s="25"/>
      <c r="M1090"/>
      <c r="N1090"/>
      <c r="O1090" s="28">
        <v>-22.46</v>
      </c>
      <c r="P1090" s="25">
        <v>-10.83</v>
      </c>
      <c r="S1090" s="23" t="str">
        <f t="shared" si="51"/>
        <v/>
      </c>
      <c r="T1090" s="23">
        <f t="shared" si="49"/>
        <v>0</v>
      </c>
    </row>
    <row r="1091" spans="1:20" ht="17.399999999999999">
      <c r="A1091" s="23" t="str">
        <f t="shared" si="50"/>
        <v/>
      </c>
      <c r="B1091" s="24" t="s">
        <v>1802</v>
      </c>
      <c r="C1091" s="12" t="s">
        <v>1803</v>
      </c>
      <c r="D1091" s="25" t="s">
        <v>37</v>
      </c>
      <c r="E1091" s="26">
        <v>49.37</v>
      </c>
      <c r="F1091" s="25"/>
      <c r="G1091" s="27"/>
      <c r="H1091" s="27"/>
      <c r="I1091" s="27"/>
      <c r="J1091" s="27"/>
      <c r="K1091" s="25" t="s">
        <v>4092</v>
      </c>
      <c r="L1091" s="25"/>
      <c r="M1091"/>
      <c r="N1091"/>
      <c r="O1091" s="25">
        <v>-19.77</v>
      </c>
      <c r="P1091" s="25">
        <v>0</v>
      </c>
      <c r="S1091" s="23" t="str">
        <f t="shared" si="51"/>
        <v/>
      </c>
      <c r="T1091" s="23">
        <f t="shared" si="49"/>
        <v>0</v>
      </c>
    </row>
    <row r="1092" spans="1:20" ht="17.399999999999999">
      <c r="A1092" s="23" t="str">
        <f t="shared" si="50"/>
        <v/>
      </c>
      <c r="B1092" s="24" t="s">
        <v>1804</v>
      </c>
      <c r="C1092" s="12" t="s">
        <v>4621</v>
      </c>
      <c r="D1092" s="25" t="s">
        <v>37</v>
      </c>
      <c r="E1092" s="26">
        <v>23.11</v>
      </c>
      <c r="F1092" s="25"/>
      <c r="G1092" s="27"/>
      <c r="H1092" s="27"/>
      <c r="I1092" s="27"/>
      <c r="J1092" s="27"/>
      <c r="K1092" s="25" t="s">
        <v>4080</v>
      </c>
      <c r="L1092" s="26"/>
      <c r="M1092"/>
      <c r="N1092"/>
      <c r="O1092" s="25">
        <v>0</v>
      </c>
      <c r="P1092" s="25">
        <v>0</v>
      </c>
      <c r="S1092" s="23" t="str">
        <f t="shared" si="51"/>
        <v/>
      </c>
      <c r="T1092" s="23">
        <f t="shared" si="49"/>
        <v>0</v>
      </c>
    </row>
    <row r="1093" spans="1:20" ht="17.399999999999999">
      <c r="A1093" s="23" t="str">
        <f t="shared" si="50"/>
        <v/>
      </c>
      <c r="B1093" s="24" t="s">
        <v>1805</v>
      </c>
      <c r="C1093" s="12" t="s">
        <v>4201</v>
      </c>
      <c r="D1093" s="25" t="s">
        <v>37</v>
      </c>
      <c r="E1093" s="26">
        <v>75.930000000000007</v>
      </c>
      <c r="F1093" s="25"/>
      <c r="G1093" s="27"/>
      <c r="H1093" s="27"/>
      <c r="I1093" s="27"/>
      <c r="J1093" s="27"/>
      <c r="K1093" s="25" t="s">
        <v>4105</v>
      </c>
      <c r="L1093" s="25"/>
      <c r="M1093"/>
      <c r="N1093"/>
      <c r="O1093" s="25">
        <v>52.81</v>
      </c>
      <c r="P1093" s="25">
        <v>-13.92</v>
      </c>
      <c r="S1093" s="23" t="str">
        <f t="shared" si="51"/>
        <v/>
      </c>
      <c r="T1093" s="23">
        <f t="shared" si="49"/>
        <v>0</v>
      </c>
    </row>
    <row r="1094" spans="1:20" ht="17.399999999999999">
      <c r="A1094" s="23" t="str">
        <f t="shared" si="50"/>
        <v/>
      </c>
      <c r="B1094" s="24" t="s">
        <v>1806</v>
      </c>
      <c r="C1094" s="12" t="s">
        <v>1807</v>
      </c>
      <c r="D1094" s="25" t="s">
        <v>37</v>
      </c>
      <c r="E1094" s="26">
        <v>846.51</v>
      </c>
      <c r="F1094" s="25"/>
      <c r="G1094" s="27"/>
      <c r="H1094" s="27"/>
      <c r="I1094" s="27"/>
      <c r="J1094" s="27"/>
      <c r="K1094" s="25" t="s">
        <v>4101</v>
      </c>
      <c r="L1094" s="25"/>
      <c r="M1094"/>
      <c r="N1094"/>
      <c r="O1094" s="25">
        <v>-31.56</v>
      </c>
      <c r="P1094" s="25">
        <v>-46.25</v>
      </c>
      <c r="S1094" s="23" t="str">
        <f t="shared" si="51"/>
        <v/>
      </c>
      <c r="T1094" s="23">
        <f t="shared" si="49"/>
        <v>0</v>
      </c>
    </row>
    <row r="1095" spans="1:20" ht="17.399999999999999">
      <c r="A1095" s="23" t="str">
        <f t="shared" si="50"/>
        <v/>
      </c>
      <c r="B1095" s="24" t="s">
        <v>3493</v>
      </c>
      <c r="C1095" s="12" t="s">
        <v>3560</v>
      </c>
      <c r="D1095" s="25" t="s">
        <v>37</v>
      </c>
      <c r="E1095" s="26">
        <v>22.11</v>
      </c>
      <c r="F1095" s="25"/>
      <c r="G1095" s="27"/>
      <c r="H1095" s="27"/>
      <c r="I1095" s="27"/>
      <c r="J1095" s="27"/>
      <c r="K1095" s="25" t="s">
        <v>4113</v>
      </c>
      <c r="L1095" s="25"/>
      <c r="M1095"/>
      <c r="N1095"/>
      <c r="O1095" s="25">
        <v>-22.81</v>
      </c>
      <c r="P1095" s="25">
        <v>-37.729999999999997</v>
      </c>
      <c r="S1095" s="23" t="str">
        <f t="shared" si="51"/>
        <v/>
      </c>
      <c r="T1095" s="23">
        <f t="shared" si="49"/>
        <v>0</v>
      </c>
    </row>
    <row r="1096" spans="1:20" ht="17.399999999999999">
      <c r="A1096" s="23" t="str">
        <f t="shared" si="50"/>
        <v/>
      </c>
      <c r="B1096" s="24" t="s">
        <v>1808</v>
      </c>
      <c r="C1096" s="12" t="s">
        <v>1809</v>
      </c>
      <c r="D1096" s="25" t="s">
        <v>37</v>
      </c>
      <c r="E1096" s="26">
        <v>12.74</v>
      </c>
      <c r="F1096" s="25"/>
      <c r="G1096" s="27"/>
      <c r="H1096" s="27"/>
      <c r="I1096" s="27"/>
      <c r="J1096" s="27"/>
      <c r="K1096" s="25" t="s">
        <v>2626</v>
      </c>
      <c r="L1096" s="25"/>
      <c r="M1096"/>
      <c r="N1096"/>
      <c r="O1096" s="25">
        <v>-14.01</v>
      </c>
      <c r="P1096" s="25">
        <v>-25.83</v>
      </c>
      <c r="S1096" s="23" t="str">
        <f t="shared" si="51"/>
        <v/>
      </c>
      <c r="T1096" s="23">
        <f t="shared" si="49"/>
        <v>0</v>
      </c>
    </row>
    <row r="1097" spans="1:20" ht="17.399999999999999">
      <c r="A1097" s="23" t="str">
        <f t="shared" si="50"/>
        <v/>
      </c>
      <c r="B1097" s="24" t="s">
        <v>1810</v>
      </c>
      <c r="C1097" s="12" t="s">
        <v>1811</v>
      </c>
      <c r="D1097" s="25" t="s">
        <v>37</v>
      </c>
      <c r="E1097" s="26">
        <v>44.76</v>
      </c>
      <c r="F1097" s="25"/>
      <c r="G1097" s="27"/>
      <c r="H1097" s="27"/>
      <c r="I1097" s="27"/>
      <c r="J1097" s="27"/>
      <c r="K1097" s="25" t="s">
        <v>4113</v>
      </c>
      <c r="L1097" s="26"/>
      <c r="M1097"/>
      <c r="N1097"/>
      <c r="O1097" s="25">
        <v>-33.43</v>
      </c>
      <c r="P1097" s="25">
        <v>-39.89</v>
      </c>
      <c r="S1097" s="23" t="str">
        <f t="shared" si="51"/>
        <v/>
      </c>
      <c r="T1097" s="23">
        <f t="shared" si="49"/>
        <v>0</v>
      </c>
    </row>
    <row r="1098" spans="1:20" ht="17.399999999999999">
      <c r="A1098" s="23" t="str">
        <f t="shared" si="50"/>
        <v/>
      </c>
      <c r="B1098" s="24" t="s">
        <v>1812</v>
      </c>
      <c r="C1098" s="12" t="s">
        <v>1813</v>
      </c>
      <c r="D1098" s="25" t="s">
        <v>37</v>
      </c>
      <c r="E1098" s="26">
        <v>92.32</v>
      </c>
      <c r="F1098" s="26"/>
      <c r="G1098" s="27"/>
      <c r="H1098" s="27"/>
      <c r="I1098" s="27"/>
      <c r="J1098" s="27"/>
      <c r="K1098" s="25" t="s">
        <v>4110</v>
      </c>
      <c r="L1098" s="26"/>
      <c r="M1098"/>
      <c r="N1098"/>
      <c r="O1098" s="25">
        <v>-15.52</v>
      </c>
      <c r="P1098" s="25">
        <v>-35.06</v>
      </c>
      <c r="S1098" s="23" t="str">
        <f t="shared" si="51"/>
        <v/>
      </c>
      <c r="T1098" s="23">
        <f t="shared" si="49"/>
        <v>0</v>
      </c>
    </row>
    <row r="1099" spans="1:20" ht="17.399999999999999">
      <c r="A1099" s="23" t="str">
        <f t="shared" si="50"/>
        <v/>
      </c>
      <c r="B1099" s="24" t="s">
        <v>1814</v>
      </c>
      <c r="C1099" s="12" t="s">
        <v>1815</v>
      </c>
      <c r="D1099" s="25" t="s">
        <v>37</v>
      </c>
      <c r="E1099" s="26">
        <v>39.89</v>
      </c>
      <c r="F1099" s="26"/>
      <c r="G1099" s="27"/>
      <c r="H1099" s="27"/>
      <c r="I1099" s="27"/>
      <c r="J1099" s="27"/>
      <c r="K1099" s="25" t="s">
        <v>4085</v>
      </c>
      <c r="L1099" s="26"/>
      <c r="M1099"/>
      <c r="N1099"/>
      <c r="O1099" s="25">
        <v>-22.58</v>
      </c>
      <c r="P1099" s="25">
        <v>-43.66</v>
      </c>
      <c r="S1099" s="23" t="str">
        <f t="shared" si="51"/>
        <v/>
      </c>
      <c r="T1099" s="23">
        <f t="shared" si="49"/>
        <v>0</v>
      </c>
    </row>
    <row r="1100" spans="1:20" ht="17.399999999999999">
      <c r="A1100" s="23" t="str">
        <f t="shared" si="50"/>
        <v/>
      </c>
      <c r="B1100" s="24" t="s">
        <v>1816</v>
      </c>
      <c r="C1100" s="12" t="s">
        <v>1817</v>
      </c>
      <c r="D1100" s="25" t="s">
        <v>37</v>
      </c>
      <c r="E1100" s="26">
        <v>77.23</v>
      </c>
      <c r="F1100" s="25"/>
      <c r="G1100" s="27"/>
      <c r="H1100" s="27"/>
      <c r="I1100" s="27"/>
      <c r="J1100" s="27"/>
      <c r="K1100" s="25" t="s">
        <v>4105</v>
      </c>
      <c r="L1100" s="25"/>
      <c r="M1100"/>
      <c r="N1100"/>
      <c r="O1100" s="25">
        <v>4.41</v>
      </c>
      <c r="P1100" s="25">
        <v>-10.58</v>
      </c>
      <c r="S1100" s="23" t="str">
        <f t="shared" si="51"/>
        <v/>
      </c>
      <c r="T1100" s="23">
        <f t="shared" si="49"/>
        <v>0</v>
      </c>
    </row>
    <row r="1101" spans="1:20" ht="17.399999999999999">
      <c r="A1101" s="23" t="str">
        <f t="shared" si="50"/>
        <v/>
      </c>
      <c r="B1101" s="24" t="s">
        <v>1818</v>
      </c>
      <c r="C1101" s="12" t="s">
        <v>3856</v>
      </c>
      <c r="D1101" s="25" t="s">
        <v>37</v>
      </c>
      <c r="E1101" s="26">
        <v>54.73</v>
      </c>
      <c r="F1101" s="26"/>
      <c r="G1101" s="27"/>
      <c r="H1101" s="27"/>
      <c r="I1101" s="27"/>
      <c r="J1101" s="27"/>
      <c r="K1101" s="25" t="s">
        <v>4093</v>
      </c>
      <c r="L1101" s="25"/>
      <c r="M1101"/>
      <c r="N1101"/>
      <c r="O1101" s="25">
        <v>-24.93</v>
      </c>
      <c r="P1101" s="25">
        <v>-47.52</v>
      </c>
      <c r="S1101" s="23" t="str">
        <f t="shared" si="51"/>
        <v/>
      </c>
      <c r="T1101" s="23">
        <f t="shared" si="49"/>
        <v>0</v>
      </c>
    </row>
    <row r="1102" spans="1:20" ht="17.399999999999999">
      <c r="A1102" s="23" t="str">
        <f t="shared" si="50"/>
        <v/>
      </c>
      <c r="B1102" s="24" t="s">
        <v>1819</v>
      </c>
      <c r="C1102" s="12" t="s">
        <v>1820</v>
      </c>
      <c r="D1102" s="25" t="s">
        <v>37</v>
      </c>
      <c r="E1102" s="26">
        <v>12.3</v>
      </c>
      <c r="F1102" s="25"/>
      <c r="G1102" s="27"/>
      <c r="H1102" s="27"/>
      <c r="I1102" s="27"/>
      <c r="J1102" s="27"/>
      <c r="K1102" s="25" t="s">
        <v>4115</v>
      </c>
      <c r="L1102" s="25"/>
      <c r="M1102"/>
      <c r="N1102"/>
      <c r="O1102" s="25">
        <v>0</v>
      </c>
      <c r="P1102" s="25">
        <v>0</v>
      </c>
      <c r="S1102" s="23" t="str">
        <f t="shared" si="51"/>
        <v/>
      </c>
      <c r="T1102" s="23">
        <f t="shared" ref="T1102:T1165" si="52">IF(AND(G1102&lt;H1102,I1102&lt;J1102,H1102&lt;J1102),1,IF(AND(G1102&gt;H1102,I1102&gt;J1102,H1102&gt;J1102),-1,0))</f>
        <v>0</v>
      </c>
    </row>
    <row r="1103" spans="1:20" ht="17.399999999999999">
      <c r="A1103" s="23" t="str">
        <f t="shared" ref="A1103:A1166" si="53">IF(ISERROR(RANK(S1103,$S$14:$S$3000,)),"",RANK(S1103,$S$14:$S$3000,))</f>
        <v/>
      </c>
      <c r="B1103" s="24" t="s">
        <v>1821</v>
      </c>
      <c r="C1103" s="12" t="s">
        <v>4709</v>
      </c>
      <c r="D1103" s="25" t="s">
        <v>37</v>
      </c>
      <c r="E1103" s="26">
        <v>20.86</v>
      </c>
      <c r="F1103" s="25"/>
      <c r="G1103" s="27"/>
      <c r="H1103" s="27"/>
      <c r="I1103" s="27"/>
      <c r="J1103" s="27"/>
      <c r="K1103" s="25" t="s">
        <v>4108</v>
      </c>
      <c r="L1103" s="25"/>
      <c r="M1103"/>
      <c r="N1103"/>
      <c r="O1103" s="25">
        <v>-54.83</v>
      </c>
      <c r="P1103" s="25">
        <v>-49.63</v>
      </c>
      <c r="S1103" s="23" t="str">
        <f t="shared" ref="S1103:S1166" si="54">IF(OR(F1103&lt;=$F$8,ISBLANK(G1103),ISBLANK(H1103),ISBLANK(J1103),ISBLANK(I1103)),"",E1103+ROW()/100000)</f>
        <v/>
      </c>
      <c r="T1103" s="23">
        <f t="shared" si="52"/>
        <v>0</v>
      </c>
    </row>
    <row r="1104" spans="1:20" ht="17.399999999999999">
      <c r="A1104" s="23" t="str">
        <f t="shared" si="53"/>
        <v/>
      </c>
      <c r="B1104" s="24" t="s">
        <v>2896</v>
      </c>
      <c r="C1104" s="12" t="s">
        <v>2898</v>
      </c>
      <c r="D1104" s="25" t="s">
        <v>37</v>
      </c>
      <c r="E1104" s="26">
        <v>201.62</v>
      </c>
      <c r="F1104" s="25"/>
      <c r="G1104" s="27"/>
      <c r="H1104" s="27"/>
      <c r="I1104" s="27"/>
      <c r="J1104" s="27"/>
      <c r="K1104" s="25" t="s">
        <v>4076</v>
      </c>
      <c r="L1104" s="26"/>
      <c r="M1104"/>
      <c r="N1104"/>
      <c r="O1104" s="25">
        <v>-24.53</v>
      </c>
      <c r="P1104" s="25">
        <v>-54.2</v>
      </c>
      <c r="S1104" s="23" t="str">
        <f t="shared" si="54"/>
        <v/>
      </c>
      <c r="T1104" s="23">
        <f t="shared" si="52"/>
        <v>0</v>
      </c>
    </row>
    <row r="1105" spans="1:20" ht="17.399999999999999">
      <c r="A1105" s="23" t="str">
        <f t="shared" si="53"/>
        <v/>
      </c>
      <c r="B1105" s="24" t="s">
        <v>1822</v>
      </c>
      <c r="C1105" s="12" t="s">
        <v>1823</v>
      </c>
      <c r="D1105" s="25" t="s">
        <v>37</v>
      </c>
      <c r="E1105" s="26">
        <v>305.86</v>
      </c>
      <c r="F1105" s="25"/>
      <c r="G1105" s="27"/>
      <c r="H1105" s="27"/>
      <c r="I1105" s="27"/>
      <c r="J1105" s="27"/>
      <c r="K1105" s="25" t="s">
        <v>4092</v>
      </c>
      <c r="L1105" s="25"/>
      <c r="M1105"/>
      <c r="N1105"/>
      <c r="O1105" s="25">
        <v>-27.49</v>
      </c>
      <c r="P1105" s="25">
        <v>23.51</v>
      </c>
      <c r="S1105" s="23" t="str">
        <f t="shared" si="54"/>
        <v/>
      </c>
      <c r="T1105" s="23">
        <f t="shared" si="52"/>
        <v>0</v>
      </c>
    </row>
    <row r="1106" spans="1:20" ht="17.399999999999999">
      <c r="A1106" s="23" t="str">
        <f t="shared" si="53"/>
        <v/>
      </c>
      <c r="B1106" s="24" t="s">
        <v>1824</v>
      </c>
      <c r="C1106" s="12" t="s">
        <v>3419</v>
      </c>
      <c r="D1106" s="25" t="s">
        <v>37</v>
      </c>
      <c r="E1106" s="26">
        <v>14.79</v>
      </c>
      <c r="F1106" s="26"/>
      <c r="G1106" s="27"/>
      <c r="H1106" s="27"/>
      <c r="I1106" s="27"/>
      <c r="J1106" s="27"/>
      <c r="K1106" s="25" t="s">
        <v>4108</v>
      </c>
      <c r="L1106" s="25"/>
      <c r="M1106"/>
      <c r="N1106"/>
      <c r="O1106" s="25">
        <v>-12.32</v>
      </c>
      <c r="P1106" s="25">
        <v>-21.18</v>
      </c>
      <c r="S1106" s="23" t="str">
        <f t="shared" si="54"/>
        <v/>
      </c>
      <c r="T1106" s="23">
        <f t="shared" si="52"/>
        <v>0</v>
      </c>
    </row>
    <row r="1107" spans="1:20" ht="17.399999999999999">
      <c r="A1107" s="23" t="str">
        <f t="shared" si="53"/>
        <v/>
      </c>
      <c r="B1107" s="24" t="s">
        <v>1825</v>
      </c>
      <c r="C1107" s="12" t="s">
        <v>1826</v>
      </c>
      <c r="D1107" s="25" t="s">
        <v>37</v>
      </c>
      <c r="E1107" s="26">
        <v>231.75</v>
      </c>
      <c r="F1107" s="26"/>
      <c r="G1107" s="27"/>
      <c r="H1107" s="27"/>
      <c r="I1107" s="27"/>
      <c r="J1107" s="27"/>
      <c r="K1107" s="25" t="s">
        <v>4081</v>
      </c>
      <c r="L1107" s="26"/>
      <c r="M1107"/>
      <c r="N1107"/>
      <c r="O1107" s="25">
        <v>7.66</v>
      </c>
      <c r="P1107" s="25">
        <v>1.81</v>
      </c>
      <c r="S1107" s="23" t="str">
        <f t="shared" si="54"/>
        <v/>
      </c>
      <c r="T1107" s="23">
        <f t="shared" si="52"/>
        <v>0</v>
      </c>
    </row>
    <row r="1108" spans="1:20" ht="17.399999999999999">
      <c r="A1108" s="23" t="str">
        <f t="shared" si="53"/>
        <v/>
      </c>
      <c r="B1108" s="24" t="s">
        <v>1827</v>
      </c>
      <c r="C1108" s="12" t="s">
        <v>1828</v>
      </c>
      <c r="D1108" s="25" t="s">
        <v>37</v>
      </c>
      <c r="E1108" s="26">
        <v>14.54</v>
      </c>
      <c r="F1108" s="26"/>
      <c r="G1108" s="27"/>
      <c r="H1108" s="27"/>
      <c r="I1108" s="27"/>
      <c r="J1108" s="27"/>
      <c r="K1108" s="25" t="s">
        <v>4117</v>
      </c>
      <c r="L1108" s="25"/>
      <c r="M1108"/>
      <c r="N1108"/>
      <c r="O1108" s="25">
        <v>-18.809999999999999</v>
      </c>
      <c r="P1108" s="25">
        <v>-38.86</v>
      </c>
      <c r="S1108" s="23" t="str">
        <f t="shared" si="54"/>
        <v/>
      </c>
      <c r="T1108" s="23">
        <f t="shared" si="52"/>
        <v>0</v>
      </c>
    </row>
    <row r="1109" spans="1:20" ht="17.399999999999999">
      <c r="A1109" s="23" t="str">
        <f t="shared" si="53"/>
        <v/>
      </c>
      <c r="B1109" s="24" t="s">
        <v>1829</v>
      </c>
      <c r="C1109" s="12" t="s">
        <v>1830</v>
      </c>
      <c r="D1109" s="25" t="s">
        <v>37</v>
      </c>
      <c r="E1109" s="26">
        <v>29.9</v>
      </c>
      <c r="F1109" s="25"/>
      <c r="G1109" s="27"/>
      <c r="H1109" s="27"/>
      <c r="I1109" s="27"/>
      <c r="J1109" s="27"/>
      <c r="K1109" s="25" t="s">
        <v>4086</v>
      </c>
      <c r="L1109" s="25"/>
      <c r="M1109"/>
      <c r="N1109"/>
      <c r="O1109" s="25">
        <v>-1.03</v>
      </c>
      <c r="P1109" s="25">
        <v>-34.06</v>
      </c>
      <c r="S1109" s="23" t="str">
        <f t="shared" si="54"/>
        <v/>
      </c>
      <c r="T1109" s="23">
        <f t="shared" si="52"/>
        <v>0</v>
      </c>
    </row>
    <row r="1110" spans="1:20" ht="17.399999999999999">
      <c r="A1110" s="23" t="str">
        <f t="shared" si="53"/>
        <v/>
      </c>
      <c r="B1110" s="24" t="s">
        <v>1831</v>
      </c>
      <c r="C1110" s="12" t="s">
        <v>1832</v>
      </c>
      <c r="D1110" s="25" t="s">
        <v>37</v>
      </c>
      <c r="E1110" s="26">
        <v>41.92</v>
      </c>
      <c r="F1110" s="25"/>
      <c r="G1110" s="27"/>
      <c r="H1110" s="27"/>
      <c r="I1110" s="27"/>
      <c r="J1110" s="27"/>
      <c r="K1110" s="25" t="s">
        <v>4101</v>
      </c>
      <c r="L1110" s="25"/>
      <c r="M1110"/>
      <c r="N1110"/>
      <c r="O1110" s="25">
        <v>-5.35</v>
      </c>
      <c r="P1110" s="25">
        <v>-24.89</v>
      </c>
      <c r="S1110" s="23" t="str">
        <f t="shared" si="54"/>
        <v/>
      </c>
      <c r="T1110" s="23">
        <f t="shared" si="52"/>
        <v>0</v>
      </c>
    </row>
    <row r="1111" spans="1:20" ht="17.399999999999999">
      <c r="A1111" s="23" t="str">
        <f t="shared" si="53"/>
        <v/>
      </c>
      <c r="B1111" s="24" t="s">
        <v>1833</v>
      </c>
      <c r="C1111" s="12" t="s">
        <v>1834</v>
      </c>
      <c r="D1111" s="25" t="s">
        <v>37</v>
      </c>
      <c r="E1111" s="26">
        <v>74.819999999999993</v>
      </c>
      <c r="F1111" s="25"/>
      <c r="G1111" s="27"/>
      <c r="H1111" s="27"/>
      <c r="I1111" s="27"/>
      <c r="J1111" s="27"/>
      <c r="K1111" s="25" t="s">
        <v>4091</v>
      </c>
      <c r="L1111" s="25"/>
      <c r="M1111"/>
      <c r="N1111"/>
      <c r="O1111" s="25">
        <v>-27.69</v>
      </c>
      <c r="P1111" s="25">
        <v>-29.27</v>
      </c>
      <c r="S1111" s="23" t="str">
        <f t="shared" si="54"/>
        <v/>
      </c>
      <c r="T1111" s="23">
        <f t="shared" si="52"/>
        <v>0</v>
      </c>
    </row>
    <row r="1112" spans="1:20" ht="17.399999999999999">
      <c r="A1112" s="23" t="str">
        <f t="shared" si="53"/>
        <v/>
      </c>
      <c r="B1112" s="24" t="s">
        <v>3132</v>
      </c>
      <c r="C1112" s="12" t="s">
        <v>3257</v>
      </c>
      <c r="D1112" s="25" t="s">
        <v>37</v>
      </c>
      <c r="E1112" s="26">
        <v>33.229999999999997</v>
      </c>
      <c r="F1112" s="25"/>
      <c r="G1112" s="27"/>
      <c r="H1112" s="27"/>
      <c r="I1112" s="27"/>
      <c r="J1112" s="27"/>
      <c r="K1112" s="25" t="s">
        <v>4080</v>
      </c>
      <c r="L1112" s="25"/>
      <c r="M1112"/>
      <c r="N1112"/>
      <c r="O1112" s="25">
        <v>-8.33</v>
      </c>
      <c r="P1112" s="25">
        <v>-41.22</v>
      </c>
      <c r="S1112" s="23" t="str">
        <f t="shared" si="54"/>
        <v/>
      </c>
      <c r="T1112" s="23">
        <f t="shared" si="52"/>
        <v>0</v>
      </c>
    </row>
    <row r="1113" spans="1:20" ht="17.399999999999999">
      <c r="A1113" s="23" t="str">
        <f t="shared" si="53"/>
        <v/>
      </c>
      <c r="B1113" s="24" t="s">
        <v>1835</v>
      </c>
      <c r="C1113" s="12" t="s">
        <v>3420</v>
      </c>
      <c r="D1113" s="25" t="s">
        <v>37</v>
      </c>
      <c r="E1113" s="26">
        <v>159.63999999999999</v>
      </c>
      <c r="F1113" s="25"/>
      <c r="G1113" s="27"/>
      <c r="H1113" s="27"/>
      <c r="I1113" s="27"/>
      <c r="J1113" s="27"/>
      <c r="K1113" s="25" t="s">
        <v>4113</v>
      </c>
      <c r="L1113" s="26"/>
      <c r="M1113"/>
      <c r="N1113"/>
      <c r="O1113" s="25">
        <v>0</v>
      </c>
      <c r="P1113" s="25">
        <v>0</v>
      </c>
      <c r="S1113" s="23" t="str">
        <f t="shared" si="54"/>
        <v/>
      </c>
      <c r="T1113" s="23">
        <f t="shared" si="52"/>
        <v>0</v>
      </c>
    </row>
    <row r="1114" spans="1:20" ht="17.399999999999999">
      <c r="A1114" s="23" t="str">
        <f t="shared" si="53"/>
        <v/>
      </c>
      <c r="B1114" s="24" t="s">
        <v>1836</v>
      </c>
      <c r="C1114" s="12" t="s">
        <v>5048</v>
      </c>
      <c r="D1114" s="25" t="s">
        <v>37</v>
      </c>
      <c r="E1114" s="26">
        <v>101.21</v>
      </c>
      <c r="F1114" s="25"/>
      <c r="G1114" s="27"/>
      <c r="H1114" s="27"/>
      <c r="I1114" s="27"/>
      <c r="J1114" s="27"/>
      <c r="K1114" s="25" t="s">
        <v>4084</v>
      </c>
      <c r="L1114" s="28"/>
      <c r="M1114"/>
      <c r="N1114"/>
      <c r="O1114" s="25">
        <v>-2.08</v>
      </c>
      <c r="P1114" s="25">
        <v>32.229999999999997</v>
      </c>
      <c r="S1114" s="23" t="str">
        <f t="shared" si="54"/>
        <v/>
      </c>
      <c r="T1114" s="23">
        <f t="shared" si="52"/>
        <v>0</v>
      </c>
    </row>
    <row r="1115" spans="1:20" ht="17.399999999999999">
      <c r="A1115" s="23" t="str">
        <f t="shared" si="53"/>
        <v/>
      </c>
      <c r="B1115" s="24" t="s">
        <v>1837</v>
      </c>
      <c r="C1115" s="12" t="s">
        <v>1838</v>
      </c>
      <c r="D1115" s="25" t="s">
        <v>9</v>
      </c>
      <c r="E1115" s="26">
        <v>31485.599999999999</v>
      </c>
      <c r="F1115" s="25">
        <v>20</v>
      </c>
      <c r="G1115" s="27">
        <v>895.11</v>
      </c>
      <c r="H1115" s="27">
        <v>899.01</v>
      </c>
      <c r="I1115" s="27"/>
      <c r="J1115" s="27">
        <v>909</v>
      </c>
      <c r="K1115" s="25" t="s">
        <v>4114</v>
      </c>
      <c r="L1115" s="26"/>
      <c r="M1115"/>
      <c r="N1115"/>
      <c r="O1115" s="25">
        <v>-49.2</v>
      </c>
      <c r="P1115" s="25">
        <v>71.819999999999993</v>
      </c>
      <c r="S1115" s="23" t="str">
        <f t="shared" si="54"/>
        <v/>
      </c>
      <c r="T1115" s="23">
        <f t="shared" si="52"/>
        <v>1</v>
      </c>
    </row>
    <row r="1116" spans="1:20" ht="17.399999999999999">
      <c r="A1116" s="23" t="str">
        <f t="shared" si="53"/>
        <v/>
      </c>
      <c r="B1116" s="24" t="s">
        <v>1839</v>
      </c>
      <c r="C1116" s="12" t="s">
        <v>5211</v>
      </c>
      <c r="D1116" s="25" t="s">
        <v>37</v>
      </c>
      <c r="E1116" s="26">
        <v>81.22</v>
      </c>
      <c r="F1116" s="25"/>
      <c r="G1116" s="27"/>
      <c r="H1116" s="27"/>
      <c r="I1116" s="27"/>
      <c r="J1116" s="27"/>
      <c r="K1116" s="25" t="s">
        <v>4085</v>
      </c>
      <c r="L1116" s="26"/>
      <c r="M1116"/>
      <c r="N1116"/>
      <c r="O1116" s="25">
        <v>-5.41</v>
      </c>
      <c r="P1116" s="25">
        <v>-24.32</v>
      </c>
      <c r="S1116" s="23" t="str">
        <f t="shared" si="54"/>
        <v/>
      </c>
      <c r="T1116" s="23">
        <f t="shared" si="52"/>
        <v>0</v>
      </c>
    </row>
    <row r="1117" spans="1:20" ht="17.399999999999999">
      <c r="A1117" s="23" t="str">
        <f t="shared" si="53"/>
        <v/>
      </c>
      <c r="B1117" s="24" t="s">
        <v>1840</v>
      </c>
      <c r="C1117" s="12" t="s">
        <v>1841</v>
      </c>
      <c r="D1117" s="25" t="s">
        <v>37</v>
      </c>
      <c r="E1117" s="26">
        <v>183.75</v>
      </c>
      <c r="F1117" s="25"/>
      <c r="G1117" s="27"/>
      <c r="H1117" s="27"/>
      <c r="I1117" s="27"/>
      <c r="J1117" s="27"/>
      <c r="K1117" s="25" t="s">
        <v>4086</v>
      </c>
      <c r="L1117" s="26"/>
      <c r="M1117"/>
      <c r="N1117"/>
      <c r="O1117" s="25">
        <v>2.2999999999999998</v>
      </c>
      <c r="P1117" s="25">
        <v>6.99</v>
      </c>
      <c r="S1117" s="23" t="str">
        <f t="shared" si="54"/>
        <v/>
      </c>
      <c r="T1117" s="23">
        <f t="shared" si="52"/>
        <v>0</v>
      </c>
    </row>
    <row r="1118" spans="1:20" ht="17.399999999999999">
      <c r="A1118" s="23" t="str">
        <f t="shared" si="53"/>
        <v/>
      </c>
      <c r="B1118" s="24" t="s">
        <v>1842</v>
      </c>
      <c r="C1118" s="12" t="s">
        <v>4684</v>
      </c>
      <c r="D1118" s="25" t="s">
        <v>37</v>
      </c>
      <c r="E1118" s="26">
        <v>48.23</v>
      </c>
      <c r="F1118" s="26"/>
      <c r="G1118" s="27"/>
      <c r="H1118" s="27"/>
      <c r="I1118" s="27"/>
      <c r="J1118" s="27"/>
      <c r="K1118" s="25" t="s">
        <v>4092</v>
      </c>
      <c r="L1118" s="26"/>
      <c r="M1118"/>
      <c r="N1118"/>
      <c r="O1118" s="25">
        <v>3.61</v>
      </c>
      <c r="P1118" s="25">
        <v>-2.64</v>
      </c>
      <c r="S1118" s="23" t="str">
        <f t="shared" si="54"/>
        <v/>
      </c>
      <c r="T1118" s="23">
        <f t="shared" si="52"/>
        <v>0</v>
      </c>
    </row>
    <row r="1119" spans="1:20" ht="17.399999999999999">
      <c r="A1119" s="23" t="str">
        <f t="shared" si="53"/>
        <v/>
      </c>
      <c r="B1119" s="24" t="s">
        <v>1843</v>
      </c>
      <c r="C1119" s="12" t="s">
        <v>1844</v>
      </c>
      <c r="D1119" s="25" t="s">
        <v>37</v>
      </c>
      <c r="E1119" s="26">
        <v>75.98</v>
      </c>
      <c r="F1119" s="26"/>
      <c r="G1119" s="27"/>
      <c r="H1119" s="27"/>
      <c r="I1119" s="27"/>
      <c r="J1119" s="27"/>
      <c r="K1119" s="25" t="s">
        <v>4076</v>
      </c>
      <c r="L1119" s="26"/>
      <c r="M1119"/>
      <c r="N1119"/>
      <c r="O1119" s="25">
        <v>-16.87</v>
      </c>
      <c r="P1119" s="25">
        <v>-28.75</v>
      </c>
      <c r="S1119" s="23" t="str">
        <f t="shared" si="54"/>
        <v/>
      </c>
      <c r="T1119" s="23">
        <f t="shared" si="52"/>
        <v>0</v>
      </c>
    </row>
    <row r="1120" spans="1:20" ht="17.399999999999999">
      <c r="A1120" s="23" t="str">
        <f t="shared" si="53"/>
        <v/>
      </c>
      <c r="B1120" s="24" t="s">
        <v>1845</v>
      </c>
      <c r="C1120" s="12" t="s">
        <v>1846</v>
      </c>
      <c r="D1120" s="25" t="s">
        <v>37</v>
      </c>
      <c r="E1120" s="26">
        <v>97.27</v>
      </c>
      <c r="F1120" s="25"/>
      <c r="G1120" s="27"/>
      <c r="H1120" s="27"/>
      <c r="I1120" s="27"/>
      <c r="J1120" s="27"/>
      <c r="K1120" s="25" t="s">
        <v>4103</v>
      </c>
      <c r="L1120" s="25"/>
      <c r="M1120"/>
      <c r="N1120"/>
      <c r="O1120" s="25">
        <v>0</v>
      </c>
      <c r="P1120" s="25">
        <v>0</v>
      </c>
      <c r="S1120" s="23" t="str">
        <f t="shared" si="54"/>
        <v/>
      </c>
      <c r="T1120" s="23">
        <f t="shared" si="52"/>
        <v>0</v>
      </c>
    </row>
    <row r="1121" spans="1:20" ht="17.399999999999999">
      <c r="A1121" s="23" t="str">
        <f t="shared" si="53"/>
        <v/>
      </c>
      <c r="B1121" s="24" t="s">
        <v>1847</v>
      </c>
      <c r="C1121" s="12" t="s">
        <v>1848</v>
      </c>
      <c r="D1121" s="25" t="s">
        <v>37</v>
      </c>
      <c r="E1121" s="26">
        <v>41.12</v>
      </c>
      <c r="F1121" s="25"/>
      <c r="G1121" s="27"/>
      <c r="H1121" s="27"/>
      <c r="I1121" s="27"/>
      <c r="J1121" s="27"/>
      <c r="K1121" s="25" t="s">
        <v>4107</v>
      </c>
      <c r="L1121" s="25"/>
      <c r="M1121"/>
      <c r="N1121"/>
      <c r="O1121" s="25">
        <v>-1.36</v>
      </c>
      <c r="P1121" s="25">
        <v>30.45</v>
      </c>
      <c r="S1121" s="23" t="str">
        <f t="shared" si="54"/>
        <v/>
      </c>
      <c r="T1121" s="23">
        <f t="shared" si="52"/>
        <v>0</v>
      </c>
    </row>
    <row r="1122" spans="1:20" ht="17.399999999999999">
      <c r="A1122" s="23" t="str">
        <f t="shared" si="53"/>
        <v/>
      </c>
      <c r="B1122" s="24" t="s">
        <v>1849</v>
      </c>
      <c r="C1122" s="12" t="s">
        <v>1850</v>
      </c>
      <c r="D1122" s="25" t="s">
        <v>37</v>
      </c>
      <c r="E1122" s="26">
        <v>27.64</v>
      </c>
      <c r="F1122" s="25"/>
      <c r="G1122" s="27"/>
      <c r="H1122" s="27"/>
      <c r="I1122" s="27"/>
      <c r="J1122" s="27"/>
      <c r="K1122" s="25" t="s">
        <v>4099</v>
      </c>
      <c r="L1122" s="25"/>
      <c r="M1122"/>
      <c r="N1122"/>
      <c r="O1122" s="25">
        <v>-39.26</v>
      </c>
      <c r="P1122" s="25">
        <v>-29.04</v>
      </c>
      <c r="S1122" s="23" t="str">
        <f t="shared" si="54"/>
        <v/>
      </c>
      <c r="T1122" s="23">
        <f t="shared" si="52"/>
        <v>0</v>
      </c>
    </row>
    <row r="1123" spans="1:20" ht="17.399999999999999">
      <c r="A1123" s="23">
        <f t="shared" si="53"/>
        <v>87</v>
      </c>
      <c r="B1123" s="24" t="s">
        <v>1851</v>
      </c>
      <c r="C1123" s="12" t="s">
        <v>1852</v>
      </c>
      <c r="D1123" s="25" t="s">
        <v>9</v>
      </c>
      <c r="E1123" s="26">
        <v>4462.47</v>
      </c>
      <c r="F1123" s="25">
        <v>20</v>
      </c>
      <c r="G1123" s="27">
        <v>42.17</v>
      </c>
      <c r="H1123" s="27">
        <v>44.31</v>
      </c>
      <c r="I1123" s="27">
        <v>48.45</v>
      </c>
      <c r="J1123" s="27">
        <v>47.9</v>
      </c>
      <c r="K1123" s="25" t="s">
        <v>4097</v>
      </c>
      <c r="L1123" s="25"/>
      <c r="M1123"/>
      <c r="N1123"/>
      <c r="O1123" s="25">
        <v>-29.03</v>
      </c>
      <c r="P1123" s="25">
        <v>-25.37</v>
      </c>
      <c r="S1123" s="23">
        <f t="shared" si="54"/>
        <v>4462.4812300000003</v>
      </c>
      <c r="T1123" s="23">
        <f t="shared" si="52"/>
        <v>0</v>
      </c>
    </row>
    <row r="1124" spans="1:20" ht="17.399999999999999">
      <c r="A1124" s="23" t="str">
        <f t="shared" si="53"/>
        <v/>
      </c>
      <c r="B1124" s="24" t="s">
        <v>1853</v>
      </c>
      <c r="C1124" s="12" t="s">
        <v>4553</v>
      </c>
      <c r="D1124" s="25" t="s">
        <v>37</v>
      </c>
      <c r="E1124" s="26">
        <v>133.72999999999999</v>
      </c>
      <c r="F1124" s="25">
        <v>1</v>
      </c>
      <c r="G1124" s="27"/>
      <c r="H1124" s="27"/>
      <c r="I1124" s="27"/>
      <c r="J1124" s="27"/>
      <c r="K1124" s="25" t="s">
        <v>4086</v>
      </c>
      <c r="L1124" s="25"/>
      <c r="M1124"/>
      <c r="N1124"/>
      <c r="O1124" s="25">
        <v>29.59</v>
      </c>
      <c r="P1124" s="25">
        <v>86.87</v>
      </c>
      <c r="S1124" s="23" t="str">
        <f t="shared" si="54"/>
        <v/>
      </c>
      <c r="T1124" s="23">
        <f t="shared" si="52"/>
        <v>0</v>
      </c>
    </row>
    <row r="1125" spans="1:20" ht="17.399999999999999">
      <c r="A1125" s="23" t="str">
        <f t="shared" si="53"/>
        <v/>
      </c>
      <c r="B1125" s="24" t="s">
        <v>1854</v>
      </c>
      <c r="C1125" s="12" t="s">
        <v>1855</v>
      </c>
      <c r="D1125" s="25" t="s">
        <v>37</v>
      </c>
      <c r="E1125" s="26">
        <v>79.62</v>
      </c>
      <c r="F1125" s="25"/>
      <c r="G1125" s="27"/>
      <c r="H1125" s="27"/>
      <c r="I1125" s="27"/>
      <c r="J1125" s="27"/>
      <c r="K1125" s="25" t="s">
        <v>4120</v>
      </c>
      <c r="L1125" s="26"/>
      <c r="M1125"/>
      <c r="N1125"/>
      <c r="O1125" s="25">
        <v>-12.92</v>
      </c>
      <c r="P1125" s="25">
        <v>-53.13</v>
      </c>
      <c r="S1125" s="23" t="str">
        <f t="shared" si="54"/>
        <v/>
      </c>
      <c r="T1125" s="23">
        <f t="shared" si="52"/>
        <v>0</v>
      </c>
    </row>
    <row r="1126" spans="1:20" ht="17.399999999999999">
      <c r="A1126" s="23" t="str">
        <f t="shared" si="53"/>
        <v/>
      </c>
      <c r="B1126" s="24" t="s">
        <v>1856</v>
      </c>
      <c r="C1126" s="12" t="s">
        <v>1857</v>
      </c>
      <c r="D1126" s="25" t="s">
        <v>37</v>
      </c>
      <c r="E1126" s="26">
        <v>22.97</v>
      </c>
      <c r="F1126" s="25"/>
      <c r="G1126" s="27"/>
      <c r="H1126" s="27"/>
      <c r="I1126" s="27"/>
      <c r="J1126" s="27"/>
      <c r="K1126" s="25" t="s">
        <v>4113</v>
      </c>
      <c r="L1126" s="25"/>
      <c r="M1126"/>
      <c r="N1126"/>
      <c r="O1126" s="25">
        <v>3.43</v>
      </c>
      <c r="P1126" s="25">
        <v>-4.96</v>
      </c>
      <c r="S1126" s="23" t="str">
        <f t="shared" si="54"/>
        <v/>
      </c>
      <c r="T1126" s="23">
        <f t="shared" si="52"/>
        <v>0</v>
      </c>
    </row>
    <row r="1127" spans="1:20" ht="17.399999999999999">
      <c r="A1127" s="23" t="str">
        <f t="shared" si="53"/>
        <v/>
      </c>
      <c r="B1127" s="24" t="s">
        <v>1858</v>
      </c>
      <c r="C1127" s="12" t="s">
        <v>1859</v>
      </c>
      <c r="D1127" s="25" t="s">
        <v>37</v>
      </c>
      <c r="E1127" s="26">
        <v>191.19</v>
      </c>
      <c r="F1127" s="25"/>
      <c r="G1127" s="27"/>
      <c r="H1127" s="27"/>
      <c r="I1127" s="27"/>
      <c r="J1127" s="27"/>
      <c r="K1127" s="25" t="s">
        <v>4076</v>
      </c>
      <c r="L1127" s="25"/>
      <c r="M1127"/>
      <c r="N1127"/>
      <c r="O1127" s="25">
        <v>-15.68</v>
      </c>
      <c r="P1127" s="25">
        <v>-30.98</v>
      </c>
      <c r="S1127" s="23" t="str">
        <f t="shared" si="54"/>
        <v/>
      </c>
      <c r="T1127" s="23">
        <f t="shared" si="52"/>
        <v>0</v>
      </c>
    </row>
    <row r="1128" spans="1:20" ht="17.399999999999999">
      <c r="A1128" s="23" t="str">
        <f t="shared" si="53"/>
        <v/>
      </c>
      <c r="B1128" s="24" t="s">
        <v>1860</v>
      </c>
      <c r="C1128" s="12" t="s">
        <v>4685</v>
      </c>
      <c r="D1128" s="25" t="s">
        <v>37</v>
      </c>
      <c r="E1128" s="26">
        <v>568.41999999999996</v>
      </c>
      <c r="F1128" s="25">
        <v>7</v>
      </c>
      <c r="G1128" s="27">
        <v>35.130000000000003</v>
      </c>
      <c r="H1128" s="27">
        <v>34.26</v>
      </c>
      <c r="I1128" s="27"/>
      <c r="J1128" s="27">
        <v>29</v>
      </c>
      <c r="K1128" s="25" t="s">
        <v>4113</v>
      </c>
      <c r="L1128" s="25"/>
      <c r="M1128"/>
      <c r="N1128"/>
      <c r="O1128" s="25">
        <v>-0.2</v>
      </c>
      <c r="P1128" s="25">
        <v>-18.670000000000002</v>
      </c>
      <c r="S1128" s="23" t="str">
        <f t="shared" si="54"/>
        <v/>
      </c>
      <c r="T1128" s="23">
        <f t="shared" si="52"/>
        <v>0</v>
      </c>
    </row>
    <row r="1129" spans="1:20" ht="17.399999999999999">
      <c r="A1129" s="23" t="str">
        <f t="shared" si="53"/>
        <v/>
      </c>
      <c r="B1129" s="24" t="s">
        <v>1861</v>
      </c>
      <c r="C1129" s="12" t="s">
        <v>1862</v>
      </c>
      <c r="D1129" s="25" t="s">
        <v>37</v>
      </c>
      <c r="E1129" s="26">
        <v>78.349999999999994</v>
      </c>
      <c r="F1129" s="25"/>
      <c r="G1129" s="27"/>
      <c r="H1129" s="27"/>
      <c r="I1129" s="27"/>
      <c r="J1129" s="27"/>
      <c r="K1129" s="25" t="s">
        <v>4088</v>
      </c>
      <c r="L1129" s="25"/>
      <c r="M1129"/>
      <c r="N1129"/>
      <c r="O1129" s="25">
        <v>-4.6100000000000003</v>
      </c>
      <c r="P1129" s="25">
        <v>57.34</v>
      </c>
      <c r="S1129" s="23" t="str">
        <f t="shared" si="54"/>
        <v/>
      </c>
      <c r="T1129" s="23">
        <f t="shared" si="52"/>
        <v>0</v>
      </c>
    </row>
    <row r="1130" spans="1:20" ht="17.399999999999999">
      <c r="A1130" s="23" t="str">
        <f t="shared" si="53"/>
        <v/>
      </c>
      <c r="B1130" s="24" t="s">
        <v>1863</v>
      </c>
      <c r="C1130" s="12" t="s">
        <v>2906</v>
      </c>
      <c r="D1130" s="25" t="s">
        <v>37</v>
      </c>
      <c r="E1130" s="26">
        <v>141.06</v>
      </c>
      <c r="F1130" s="26"/>
      <c r="G1130" s="27"/>
      <c r="H1130" s="27"/>
      <c r="I1130" s="27"/>
      <c r="J1130" s="27"/>
      <c r="K1130" s="25" t="s">
        <v>4118</v>
      </c>
      <c r="L1130" s="26"/>
      <c r="M1130"/>
      <c r="N1130"/>
      <c r="O1130" s="25">
        <v>-3.84</v>
      </c>
      <c r="P1130" s="25">
        <v>-14.39</v>
      </c>
      <c r="S1130" s="23" t="str">
        <f t="shared" si="54"/>
        <v/>
      </c>
      <c r="T1130" s="23">
        <f t="shared" si="52"/>
        <v>0</v>
      </c>
    </row>
    <row r="1131" spans="1:20" ht="17.399999999999999">
      <c r="A1131" s="23" t="str">
        <f t="shared" si="53"/>
        <v/>
      </c>
      <c r="B1131" s="24" t="s">
        <v>1864</v>
      </c>
      <c r="C1131" s="12" t="s">
        <v>2907</v>
      </c>
      <c r="D1131" s="25" t="s">
        <v>37</v>
      </c>
      <c r="E1131" s="26">
        <v>103.5</v>
      </c>
      <c r="F1131" s="26"/>
      <c r="G1131" s="27"/>
      <c r="H1131" s="27"/>
      <c r="I1131" s="27"/>
      <c r="J1131" s="27"/>
      <c r="K1131" s="25" t="s">
        <v>4076</v>
      </c>
      <c r="L1131" s="26"/>
      <c r="M1131"/>
      <c r="N1131"/>
      <c r="O1131" s="25">
        <v>33.450000000000003</v>
      </c>
      <c r="P1131" s="25">
        <v>-6.67</v>
      </c>
      <c r="S1131" s="23" t="str">
        <f t="shared" si="54"/>
        <v/>
      </c>
      <c r="T1131" s="23">
        <f t="shared" si="52"/>
        <v>0</v>
      </c>
    </row>
    <row r="1132" spans="1:20" ht="17.399999999999999">
      <c r="A1132" s="23">
        <f t="shared" si="53"/>
        <v>98</v>
      </c>
      <c r="B1132" s="24" t="s">
        <v>1865</v>
      </c>
      <c r="C1132" s="12" t="s">
        <v>1866</v>
      </c>
      <c r="D1132" s="25" t="s">
        <v>37</v>
      </c>
      <c r="E1132" s="26">
        <v>3410.45</v>
      </c>
      <c r="F1132" s="26">
        <v>4</v>
      </c>
      <c r="G1132" s="27">
        <v>83.85</v>
      </c>
      <c r="H1132" s="27">
        <v>83.85</v>
      </c>
      <c r="I1132" s="27">
        <v>85.75</v>
      </c>
      <c r="J1132" s="27">
        <v>85.75</v>
      </c>
      <c r="K1132" s="25" t="s">
        <v>4091</v>
      </c>
      <c r="L1132" s="25"/>
      <c r="M1132"/>
      <c r="N1132"/>
      <c r="O1132" s="25">
        <v>27.61</v>
      </c>
      <c r="P1132" s="25">
        <v>68.47</v>
      </c>
      <c r="S1132" s="23">
        <f t="shared" si="54"/>
        <v>3410.4613199999999</v>
      </c>
      <c r="T1132" s="23">
        <f t="shared" si="52"/>
        <v>0</v>
      </c>
    </row>
    <row r="1133" spans="1:20" ht="17.399999999999999">
      <c r="A1133" s="23" t="str">
        <f t="shared" si="53"/>
        <v/>
      </c>
      <c r="B1133" s="24" t="s">
        <v>4270</v>
      </c>
      <c r="C1133" s="12" t="s">
        <v>4275</v>
      </c>
      <c r="D1133" s="25" t="s">
        <v>37</v>
      </c>
      <c r="E1133" s="26">
        <v>80.73</v>
      </c>
      <c r="F1133" s="26"/>
      <c r="G1133" s="27"/>
      <c r="H1133" s="27"/>
      <c r="I1133" s="27"/>
      <c r="J1133" s="27"/>
      <c r="K1133" s="25" t="s">
        <v>4100</v>
      </c>
      <c r="L1133" s="25"/>
      <c r="M1133"/>
      <c r="N1133"/>
      <c r="O1133" s="25">
        <v>0.3</v>
      </c>
      <c r="P1133" s="25">
        <v>26.39</v>
      </c>
      <c r="S1133" s="23" t="str">
        <f t="shared" si="54"/>
        <v/>
      </c>
      <c r="T1133" s="23">
        <f t="shared" si="52"/>
        <v>0</v>
      </c>
    </row>
    <row r="1134" spans="1:20" ht="17.399999999999999">
      <c r="A1134" s="23" t="str">
        <f t="shared" si="53"/>
        <v/>
      </c>
      <c r="B1134" s="24" t="s">
        <v>2703</v>
      </c>
      <c r="C1134" s="12" t="s">
        <v>2709</v>
      </c>
      <c r="D1134" s="25" t="s">
        <v>37</v>
      </c>
      <c r="E1134" s="26">
        <v>221.53</v>
      </c>
      <c r="F1134" s="25"/>
      <c r="G1134" s="27"/>
      <c r="H1134" s="27"/>
      <c r="I1134" s="27"/>
      <c r="J1134" s="27"/>
      <c r="K1134" s="25" t="s">
        <v>4110</v>
      </c>
      <c r="L1134" s="26"/>
      <c r="M1134"/>
      <c r="N1134"/>
      <c r="O1134" s="25">
        <v>-12.33</v>
      </c>
      <c r="P1134" s="25">
        <v>-27.35</v>
      </c>
      <c r="S1134" s="23" t="str">
        <f t="shared" si="54"/>
        <v/>
      </c>
      <c r="T1134" s="23">
        <f t="shared" si="52"/>
        <v>0</v>
      </c>
    </row>
    <row r="1135" spans="1:20" ht="17.399999999999999">
      <c r="A1135" s="23" t="str">
        <f t="shared" si="53"/>
        <v/>
      </c>
      <c r="B1135" s="24" t="s">
        <v>1867</v>
      </c>
      <c r="C1135" s="12" t="s">
        <v>1868</v>
      </c>
      <c r="D1135" s="25" t="s">
        <v>37</v>
      </c>
      <c r="E1135" s="26">
        <v>71.98</v>
      </c>
      <c r="F1135" s="25"/>
      <c r="G1135" s="27"/>
      <c r="H1135" s="27"/>
      <c r="I1135" s="27"/>
      <c r="J1135" s="27"/>
      <c r="K1135" s="25" t="s">
        <v>4085</v>
      </c>
      <c r="L1135" s="26"/>
      <c r="M1135"/>
      <c r="N1135"/>
      <c r="O1135" s="25">
        <v>-6.98</v>
      </c>
      <c r="P1135" s="25">
        <v>-21.34</v>
      </c>
      <c r="S1135" s="23" t="str">
        <f t="shared" si="54"/>
        <v/>
      </c>
      <c r="T1135" s="23">
        <f t="shared" si="52"/>
        <v>0</v>
      </c>
    </row>
    <row r="1136" spans="1:20" ht="17.399999999999999">
      <c r="A1136" s="23" t="str">
        <f t="shared" si="53"/>
        <v/>
      </c>
      <c r="B1136" s="24" t="s">
        <v>1869</v>
      </c>
      <c r="C1136" s="12" t="s">
        <v>4041</v>
      </c>
      <c r="D1136" s="25" t="s">
        <v>37</v>
      </c>
      <c r="E1136" s="26">
        <v>393.18</v>
      </c>
      <c r="F1136" s="25"/>
      <c r="G1136" s="27"/>
      <c r="H1136" s="27"/>
      <c r="I1136" s="27"/>
      <c r="J1136" s="27"/>
      <c r="K1136" s="25" t="s">
        <v>4105</v>
      </c>
      <c r="L1136" s="26"/>
      <c r="M1136"/>
      <c r="N1136"/>
      <c r="O1136" s="25">
        <v>-3.15</v>
      </c>
      <c r="P1136" s="25">
        <v>-18.66</v>
      </c>
      <c r="S1136" s="23" t="str">
        <f t="shared" si="54"/>
        <v/>
      </c>
      <c r="T1136" s="23">
        <f t="shared" si="52"/>
        <v>0</v>
      </c>
    </row>
    <row r="1137" spans="1:20" ht="17.399999999999999">
      <c r="A1137" s="23" t="str">
        <f t="shared" si="53"/>
        <v/>
      </c>
      <c r="B1137" s="24" t="s">
        <v>2786</v>
      </c>
      <c r="C1137" s="12" t="s">
        <v>2790</v>
      </c>
      <c r="D1137" s="25" t="s">
        <v>37</v>
      </c>
      <c r="E1137" s="26">
        <v>20.07</v>
      </c>
      <c r="F1137" s="25"/>
      <c r="G1137" s="27"/>
      <c r="H1137" s="27"/>
      <c r="I1137" s="27"/>
      <c r="J1137" s="27"/>
      <c r="K1137" s="25" t="s">
        <v>4113</v>
      </c>
      <c r="L1137" s="25"/>
      <c r="M1137"/>
      <c r="N1137"/>
      <c r="O1137" s="25">
        <v>-14.26</v>
      </c>
      <c r="P1137" s="25">
        <v>-22.14</v>
      </c>
      <c r="S1137" s="23" t="str">
        <f t="shared" si="54"/>
        <v/>
      </c>
      <c r="T1137" s="23">
        <f t="shared" si="52"/>
        <v>0</v>
      </c>
    </row>
    <row r="1138" spans="1:20" ht="17.399999999999999">
      <c r="A1138" s="23" t="str">
        <f t="shared" si="53"/>
        <v/>
      </c>
      <c r="B1138" s="24" t="s">
        <v>1870</v>
      </c>
      <c r="C1138" s="12" t="s">
        <v>1871</v>
      </c>
      <c r="D1138" s="25" t="s">
        <v>37</v>
      </c>
      <c r="E1138" s="26">
        <v>14.5</v>
      </c>
      <c r="F1138" s="25"/>
      <c r="G1138" s="27"/>
      <c r="H1138" s="27"/>
      <c r="I1138" s="27"/>
      <c r="J1138" s="27"/>
      <c r="K1138" s="25" t="s">
        <v>4096</v>
      </c>
      <c r="L1138" s="28"/>
      <c r="M1138"/>
      <c r="N1138"/>
      <c r="O1138" s="25">
        <v>-9.25</v>
      </c>
      <c r="P1138" s="25">
        <v>-23.07</v>
      </c>
      <c r="S1138" s="23" t="str">
        <f t="shared" si="54"/>
        <v/>
      </c>
      <c r="T1138" s="23">
        <f t="shared" si="52"/>
        <v>0</v>
      </c>
    </row>
    <row r="1139" spans="1:20" ht="17.399999999999999">
      <c r="A1139" s="23" t="str">
        <f t="shared" si="53"/>
        <v/>
      </c>
      <c r="B1139" s="24" t="s">
        <v>1872</v>
      </c>
      <c r="C1139" s="12" t="s">
        <v>1873</v>
      </c>
      <c r="D1139" s="25" t="s">
        <v>9</v>
      </c>
      <c r="E1139" s="26">
        <v>95.21</v>
      </c>
      <c r="F1139" s="26"/>
      <c r="G1139" s="27"/>
      <c r="H1139" s="27"/>
      <c r="I1139" s="27"/>
      <c r="J1139" s="27"/>
      <c r="K1139" s="25" t="s">
        <v>4106</v>
      </c>
      <c r="L1139" s="25"/>
      <c r="M1139"/>
      <c r="N1139"/>
      <c r="O1139" s="25">
        <v>-5.1100000000000003</v>
      </c>
      <c r="P1139" s="25">
        <v>-24.92</v>
      </c>
      <c r="S1139" s="23" t="str">
        <f t="shared" si="54"/>
        <v/>
      </c>
      <c r="T1139" s="23">
        <f t="shared" si="52"/>
        <v>0</v>
      </c>
    </row>
    <row r="1140" spans="1:20" ht="17.399999999999999">
      <c r="A1140" s="23" t="str">
        <f t="shared" si="53"/>
        <v/>
      </c>
      <c r="B1140" s="24" t="s">
        <v>1874</v>
      </c>
      <c r="C1140" s="12" t="s">
        <v>1875</v>
      </c>
      <c r="D1140" s="25" t="s">
        <v>37</v>
      </c>
      <c r="E1140" s="26">
        <v>120.48</v>
      </c>
      <c r="F1140" s="26"/>
      <c r="G1140" s="27"/>
      <c r="H1140" s="27"/>
      <c r="I1140" s="27"/>
      <c r="J1140" s="27"/>
      <c r="K1140" s="25" t="s">
        <v>4081</v>
      </c>
      <c r="L1140" s="28"/>
      <c r="M1140"/>
      <c r="N1140"/>
      <c r="O1140" s="25">
        <v>7.12</v>
      </c>
      <c r="P1140" s="25">
        <v>-4.2</v>
      </c>
      <c r="S1140" s="23" t="str">
        <f t="shared" si="54"/>
        <v/>
      </c>
      <c r="T1140" s="23">
        <f t="shared" si="52"/>
        <v>0</v>
      </c>
    </row>
    <row r="1141" spans="1:20" ht="17.399999999999999">
      <c r="A1141" s="23" t="str">
        <f t="shared" si="53"/>
        <v/>
      </c>
      <c r="B1141" s="24" t="s">
        <v>1876</v>
      </c>
      <c r="C1141" s="12" t="s">
        <v>4165</v>
      </c>
      <c r="D1141" s="25" t="s">
        <v>37</v>
      </c>
      <c r="E1141" s="26">
        <v>55.31</v>
      </c>
      <c r="F1141" s="25">
        <v>1</v>
      </c>
      <c r="G1141" s="27"/>
      <c r="H1141" s="27"/>
      <c r="I1141" s="27"/>
      <c r="J1141" s="27"/>
      <c r="K1141" s="25" t="s">
        <v>4113</v>
      </c>
      <c r="L1141" s="25"/>
      <c r="M1141"/>
      <c r="N1141"/>
      <c r="O1141" s="25">
        <v>-10.18</v>
      </c>
      <c r="P1141" s="25">
        <v>-16.86</v>
      </c>
      <c r="S1141" s="23" t="str">
        <f t="shared" si="54"/>
        <v/>
      </c>
      <c r="T1141" s="23">
        <f t="shared" si="52"/>
        <v>0</v>
      </c>
    </row>
    <row r="1142" spans="1:20" ht="17.399999999999999">
      <c r="A1142" s="23" t="str">
        <f t="shared" si="53"/>
        <v/>
      </c>
      <c r="B1142" s="24" t="s">
        <v>1877</v>
      </c>
      <c r="C1142" s="12" t="s">
        <v>1878</v>
      </c>
      <c r="D1142" s="25" t="s">
        <v>37</v>
      </c>
      <c r="E1142" s="26">
        <v>121.1</v>
      </c>
      <c r="F1142" s="25"/>
      <c r="G1142" s="27"/>
      <c r="H1142" s="27"/>
      <c r="I1142" s="27"/>
      <c r="J1142" s="27"/>
      <c r="K1142" s="25" t="s">
        <v>4077</v>
      </c>
      <c r="L1142" s="25"/>
      <c r="M1142"/>
      <c r="N1142"/>
      <c r="O1142" s="25">
        <v>-0.24</v>
      </c>
      <c r="P1142" s="25">
        <v>-7.16</v>
      </c>
      <c r="S1142" s="23" t="str">
        <f t="shared" si="54"/>
        <v/>
      </c>
      <c r="T1142" s="23">
        <f t="shared" si="52"/>
        <v>0</v>
      </c>
    </row>
    <row r="1143" spans="1:20" ht="17.399999999999999">
      <c r="A1143" s="23" t="str">
        <f t="shared" si="53"/>
        <v/>
      </c>
      <c r="B1143" s="24" t="s">
        <v>1879</v>
      </c>
      <c r="C1143" s="12" t="s">
        <v>1880</v>
      </c>
      <c r="D1143" s="25" t="s">
        <v>37</v>
      </c>
      <c r="E1143" s="26">
        <v>32.32</v>
      </c>
      <c r="F1143" s="25"/>
      <c r="G1143" s="27"/>
      <c r="H1143" s="27"/>
      <c r="I1143" s="27"/>
      <c r="J1143" s="27"/>
      <c r="K1143" s="25" t="s">
        <v>4103</v>
      </c>
      <c r="L1143" s="25"/>
      <c r="M1143"/>
      <c r="N1143"/>
      <c r="O1143" s="25">
        <v>8.66</v>
      </c>
      <c r="P1143" s="25">
        <v>-26.83</v>
      </c>
      <c r="S1143" s="23" t="str">
        <f t="shared" si="54"/>
        <v/>
      </c>
      <c r="T1143" s="23">
        <f t="shared" si="52"/>
        <v>0</v>
      </c>
    </row>
    <row r="1144" spans="1:20" ht="17.399999999999999">
      <c r="A1144" s="23" t="str">
        <f t="shared" si="53"/>
        <v/>
      </c>
      <c r="B1144" s="24" t="s">
        <v>4645</v>
      </c>
      <c r="C1144" s="12" t="s">
        <v>4649</v>
      </c>
      <c r="D1144" s="25" t="s">
        <v>37</v>
      </c>
      <c r="E1144" s="26">
        <v>26.84</v>
      </c>
      <c r="F1144" s="25"/>
      <c r="G1144" s="27"/>
      <c r="H1144" s="27"/>
      <c r="I1144" s="27"/>
      <c r="J1144" s="27"/>
      <c r="K1144" s="25" t="s">
        <v>4113</v>
      </c>
      <c r="L1144" s="26"/>
      <c r="M1144"/>
      <c r="N1144"/>
      <c r="O1144" s="25">
        <v>-7.02</v>
      </c>
      <c r="P1144" s="25">
        <v>-17.28</v>
      </c>
      <c r="S1144" s="23" t="str">
        <f t="shared" si="54"/>
        <v/>
      </c>
      <c r="T1144" s="23">
        <f t="shared" si="52"/>
        <v>0</v>
      </c>
    </row>
    <row r="1145" spans="1:20" ht="17.399999999999999">
      <c r="A1145" s="23" t="str">
        <f t="shared" si="53"/>
        <v/>
      </c>
      <c r="B1145" s="24" t="s">
        <v>1881</v>
      </c>
      <c r="C1145" s="12" t="s">
        <v>1882</v>
      </c>
      <c r="D1145" s="25" t="s">
        <v>37</v>
      </c>
      <c r="E1145" s="26">
        <v>96.55</v>
      </c>
      <c r="F1145" s="25"/>
      <c r="G1145" s="27"/>
      <c r="H1145" s="27"/>
      <c r="I1145" s="27"/>
      <c r="J1145" s="27"/>
      <c r="K1145" s="25" t="s">
        <v>4088</v>
      </c>
      <c r="L1145" s="25"/>
      <c r="M1145"/>
      <c r="N1145"/>
      <c r="O1145" s="25">
        <v>0</v>
      </c>
      <c r="P1145" s="25">
        <v>0</v>
      </c>
      <c r="S1145" s="23" t="str">
        <f t="shared" si="54"/>
        <v/>
      </c>
      <c r="T1145" s="23">
        <f t="shared" si="52"/>
        <v>0</v>
      </c>
    </row>
    <row r="1146" spans="1:20" ht="17.399999999999999">
      <c r="A1146" s="23">
        <f t="shared" si="53"/>
        <v>17</v>
      </c>
      <c r="B1146" s="24" t="s">
        <v>1883</v>
      </c>
      <c r="C1146" s="12" t="s">
        <v>1884</v>
      </c>
      <c r="D1146" s="25" t="s">
        <v>9</v>
      </c>
      <c r="E1146" s="26">
        <v>40580.620000000003</v>
      </c>
      <c r="F1146" s="25">
        <v>20</v>
      </c>
      <c r="G1146" s="27">
        <v>474.08</v>
      </c>
      <c r="H1146" s="27">
        <v>474.08</v>
      </c>
      <c r="I1146" s="27">
        <v>461</v>
      </c>
      <c r="J1146" s="27">
        <v>439.9</v>
      </c>
      <c r="K1146" s="25" t="s">
        <v>4076</v>
      </c>
      <c r="L1146" s="25"/>
      <c r="M1146"/>
      <c r="N1146"/>
      <c r="O1146" s="25">
        <v>-4.5</v>
      </c>
      <c r="P1146" s="25">
        <v>-11.13</v>
      </c>
      <c r="S1146" s="23">
        <f t="shared" si="54"/>
        <v>40580.631460000004</v>
      </c>
      <c r="T1146" s="23">
        <f t="shared" si="52"/>
        <v>0</v>
      </c>
    </row>
    <row r="1147" spans="1:20" ht="17.399999999999999">
      <c r="A1147" s="23" t="str">
        <f t="shared" si="53"/>
        <v/>
      </c>
      <c r="B1147" s="24" t="s">
        <v>1885</v>
      </c>
      <c r="C1147" s="12" t="s">
        <v>1886</v>
      </c>
      <c r="D1147" s="25" t="s">
        <v>9</v>
      </c>
      <c r="E1147" s="26">
        <v>64</v>
      </c>
      <c r="F1147" s="26"/>
      <c r="G1147" s="27"/>
      <c r="H1147" s="27"/>
      <c r="I1147" s="27"/>
      <c r="J1147" s="27"/>
      <c r="K1147" s="25" t="s">
        <v>4103</v>
      </c>
      <c r="L1147" s="26"/>
      <c r="M1147"/>
      <c r="N1147"/>
      <c r="O1147" s="25">
        <v>4.92</v>
      </c>
      <c r="P1147" s="25">
        <v>-29.52</v>
      </c>
      <c r="S1147" s="23" t="str">
        <f t="shared" si="54"/>
        <v/>
      </c>
      <c r="T1147" s="23">
        <f t="shared" si="52"/>
        <v>0</v>
      </c>
    </row>
    <row r="1148" spans="1:20" ht="17.399999999999999">
      <c r="A1148" s="23" t="str">
        <f t="shared" si="53"/>
        <v/>
      </c>
      <c r="B1148" s="24" t="s">
        <v>1887</v>
      </c>
      <c r="C1148" s="12" t="s">
        <v>1888</v>
      </c>
      <c r="D1148" s="25" t="s">
        <v>37</v>
      </c>
      <c r="E1148" s="26">
        <v>44.48</v>
      </c>
      <c r="F1148" s="26"/>
      <c r="G1148" s="27"/>
      <c r="H1148" s="27"/>
      <c r="I1148" s="27"/>
      <c r="J1148" s="27"/>
      <c r="K1148" s="25" t="s">
        <v>4100</v>
      </c>
      <c r="L1148" s="26"/>
      <c r="M1148"/>
      <c r="N1148"/>
      <c r="O1148" s="25">
        <v>-16.309999999999999</v>
      </c>
      <c r="P1148" s="25">
        <v>-31.24</v>
      </c>
      <c r="S1148" s="23" t="str">
        <f t="shared" si="54"/>
        <v/>
      </c>
      <c r="T1148" s="23">
        <f t="shared" si="52"/>
        <v>0</v>
      </c>
    </row>
    <row r="1149" spans="1:20" ht="17.399999999999999">
      <c r="A1149" s="23" t="str">
        <f t="shared" si="53"/>
        <v/>
      </c>
      <c r="B1149" s="24" t="s">
        <v>1889</v>
      </c>
      <c r="C1149" s="12" t="s">
        <v>1890</v>
      </c>
      <c r="D1149" s="25" t="s">
        <v>37</v>
      </c>
      <c r="E1149" s="26">
        <v>1833.82</v>
      </c>
      <c r="F1149" s="26"/>
      <c r="G1149" s="27"/>
      <c r="H1149" s="27"/>
      <c r="I1149" s="27"/>
      <c r="J1149" s="27"/>
      <c r="K1149" s="25" t="s">
        <v>4076</v>
      </c>
      <c r="L1149" s="25"/>
      <c r="M1149"/>
      <c r="N1149"/>
      <c r="O1149" s="25">
        <v>-12.68</v>
      </c>
      <c r="P1149" s="25">
        <v>-28.17</v>
      </c>
      <c r="S1149" s="23" t="str">
        <f t="shared" si="54"/>
        <v/>
      </c>
      <c r="T1149" s="23">
        <f t="shared" si="52"/>
        <v>0</v>
      </c>
    </row>
    <row r="1150" spans="1:20" ht="17.399999999999999">
      <c r="A1150" s="23" t="str">
        <f t="shared" si="53"/>
        <v/>
      </c>
      <c r="B1150" s="24" t="s">
        <v>1891</v>
      </c>
      <c r="C1150" s="12" t="s">
        <v>1892</v>
      </c>
      <c r="D1150" s="25" t="s">
        <v>37</v>
      </c>
      <c r="E1150" s="26">
        <v>116.91</v>
      </c>
      <c r="F1150" s="25"/>
      <c r="G1150" s="27"/>
      <c r="H1150" s="27"/>
      <c r="I1150" s="27"/>
      <c r="J1150" s="27"/>
      <c r="K1150" s="25" t="s">
        <v>4096</v>
      </c>
      <c r="L1150" s="25"/>
      <c r="M1150"/>
      <c r="N1150"/>
      <c r="O1150" s="25">
        <v>-10.69</v>
      </c>
      <c r="P1150" s="25">
        <v>-34.51</v>
      </c>
      <c r="S1150" s="23" t="str">
        <f t="shared" si="54"/>
        <v/>
      </c>
      <c r="T1150" s="23">
        <f t="shared" si="52"/>
        <v>0</v>
      </c>
    </row>
    <row r="1151" spans="1:20" ht="17.399999999999999">
      <c r="A1151" s="23" t="str">
        <f t="shared" si="53"/>
        <v/>
      </c>
      <c r="B1151" s="24" t="s">
        <v>1893</v>
      </c>
      <c r="C1151" s="12" t="s">
        <v>1894</v>
      </c>
      <c r="D1151" s="25" t="s">
        <v>37</v>
      </c>
      <c r="E1151" s="26">
        <v>201.48</v>
      </c>
      <c r="F1151" s="25">
        <v>2</v>
      </c>
      <c r="G1151" s="27">
        <v>24.35</v>
      </c>
      <c r="H1151" s="27">
        <v>24.35</v>
      </c>
      <c r="I1151" s="27"/>
      <c r="J1151" s="27"/>
      <c r="K1151" s="25" t="s">
        <v>4118</v>
      </c>
      <c r="L1151" s="25"/>
      <c r="M1151"/>
      <c r="N1151"/>
      <c r="O1151" s="25">
        <v>-5.08</v>
      </c>
      <c r="P1151" s="25">
        <v>-12.08</v>
      </c>
      <c r="S1151" s="23" t="str">
        <f t="shared" si="54"/>
        <v/>
      </c>
      <c r="T1151" s="23">
        <f t="shared" si="52"/>
        <v>0</v>
      </c>
    </row>
    <row r="1152" spans="1:20" ht="17.399999999999999">
      <c r="A1152" s="23" t="str">
        <f t="shared" si="53"/>
        <v/>
      </c>
      <c r="B1152" s="24" t="s">
        <v>1895</v>
      </c>
      <c r="C1152" s="12" t="s">
        <v>4266</v>
      </c>
      <c r="D1152" s="25" t="s">
        <v>37</v>
      </c>
      <c r="E1152" s="26">
        <v>35.72</v>
      </c>
      <c r="F1152" s="25"/>
      <c r="G1152" s="27"/>
      <c r="H1152" s="27"/>
      <c r="I1152" s="27"/>
      <c r="J1152" s="27"/>
      <c r="K1152" s="25" t="s">
        <v>4110</v>
      </c>
      <c r="L1152" s="26"/>
      <c r="M1152"/>
      <c r="N1152"/>
      <c r="O1152" s="25">
        <v>0</v>
      </c>
      <c r="P1152" s="25">
        <v>0</v>
      </c>
      <c r="S1152" s="23" t="str">
        <f t="shared" si="54"/>
        <v/>
      </c>
      <c r="T1152" s="23">
        <f t="shared" si="52"/>
        <v>0</v>
      </c>
    </row>
    <row r="1153" spans="1:20" ht="17.399999999999999">
      <c r="A1153" s="23" t="str">
        <f t="shared" si="53"/>
        <v/>
      </c>
      <c r="B1153" s="24" t="s">
        <v>1896</v>
      </c>
      <c r="C1153" s="12" t="s">
        <v>1897</v>
      </c>
      <c r="D1153" s="25" t="s">
        <v>37</v>
      </c>
      <c r="E1153" s="26">
        <v>366.64</v>
      </c>
      <c r="F1153" s="25">
        <v>2</v>
      </c>
      <c r="G1153" s="27">
        <v>9.5</v>
      </c>
      <c r="H1153" s="27">
        <v>9.5</v>
      </c>
      <c r="I1153" s="27"/>
      <c r="J1153" s="27"/>
      <c r="K1153" s="25" t="s">
        <v>4120</v>
      </c>
      <c r="L1153" s="25"/>
      <c r="M1153"/>
      <c r="N1153"/>
      <c r="O1153" s="25">
        <v>13.63</v>
      </c>
      <c r="P1153" s="25">
        <v>-3.35</v>
      </c>
      <c r="S1153" s="23" t="str">
        <f t="shared" si="54"/>
        <v/>
      </c>
      <c r="T1153" s="23">
        <f t="shared" si="52"/>
        <v>0</v>
      </c>
    </row>
    <row r="1154" spans="1:20" ht="17.399999999999999">
      <c r="A1154" s="23" t="str">
        <f t="shared" si="53"/>
        <v/>
      </c>
      <c r="B1154" s="24" t="s">
        <v>1898</v>
      </c>
      <c r="C1154" s="12" t="s">
        <v>1899</v>
      </c>
      <c r="D1154" s="25" t="s">
        <v>37</v>
      </c>
      <c r="E1154" s="26">
        <v>25.65</v>
      </c>
      <c r="F1154" s="25"/>
      <c r="G1154" s="27"/>
      <c r="H1154" s="27"/>
      <c r="I1154" s="27"/>
      <c r="J1154" s="27"/>
      <c r="K1154" s="25" t="s">
        <v>4086</v>
      </c>
      <c r="L1154" s="25"/>
      <c r="M1154"/>
      <c r="N1154"/>
      <c r="O1154" s="25">
        <v>4.43</v>
      </c>
      <c r="P1154" s="25">
        <v>-20.61</v>
      </c>
      <c r="S1154" s="23" t="str">
        <f t="shared" si="54"/>
        <v/>
      </c>
      <c r="T1154" s="23">
        <f t="shared" si="52"/>
        <v>0</v>
      </c>
    </row>
    <row r="1155" spans="1:20" ht="17.399999999999999">
      <c r="A1155" s="23" t="str">
        <f t="shared" si="53"/>
        <v/>
      </c>
      <c r="B1155" s="24" t="s">
        <v>1900</v>
      </c>
      <c r="C1155" s="12" t="s">
        <v>4152</v>
      </c>
      <c r="D1155" s="25" t="s">
        <v>9</v>
      </c>
      <c r="E1155" s="26">
        <v>646.70000000000005</v>
      </c>
      <c r="F1155" s="25">
        <v>2</v>
      </c>
      <c r="G1155" s="27">
        <v>30.1</v>
      </c>
      <c r="H1155" s="27">
        <v>30.1</v>
      </c>
      <c r="I1155" s="27">
        <v>30.1</v>
      </c>
      <c r="J1155" s="27">
        <v>30.1</v>
      </c>
      <c r="K1155" s="25" t="s">
        <v>4084</v>
      </c>
      <c r="L1155" s="28"/>
      <c r="M1155"/>
      <c r="N1155"/>
      <c r="O1155" s="25">
        <v>-3.95</v>
      </c>
      <c r="P1155" s="25">
        <v>-11.82</v>
      </c>
      <c r="S1155" s="23" t="str">
        <f t="shared" si="54"/>
        <v/>
      </c>
      <c r="T1155" s="23">
        <f t="shared" si="52"/>
        <v>0</v>
      </c>
    </row>
    <row r="1156" spans="1:20" ht="17.399999999999999">
      <c r="A1156" s="23" t="str">
        <f t="shared" si="53"/>
        <v/>
      </c>
      <c r="B1156" s="24" t="s">
        <v>1901</v>
      </c>
      <c r="C1156" s="12" t="s">
        <v>1902</v>
      </c>
      <c r="D1156" s="25" t="s">
        <v>37</v>
      </c>
      <c r="E1156" s="26">
        <v>18.14</v>
      </c>
      <c r="F1156" s="26"/>
      <c r="G1156" s="27"/>
      <c r="H1156" s="27"/>
      <c r="I1156" s="27"/>
      <c r="J1156" s="27"/>
      <c r="K1156" s="25" t="s">
        <v>4096</v>
      </c>
      <c r="L1156" s="26"/>
      <c r="M1156"/>
      <c r="N1156"/>
      <c r="O1156" s="25">
        <v>8.19</v>
      </c>
      <c r="P1156" s="25">
        <v>2.2000000000000002</v>
      </c>
      <c r="S1156" s="23" t="str">
        <f t="shared" si="54"/>
        <v/>
      </c>
      <c r="T1156" s="23">
        <f t="shared" si="52"/>
        <v>0</v>
      </c>
    </row>
    <row r="1157" spans="1:20" ht="17.399999999999999">
      <c r="A1157" s="23" t="str">
        <f t="shared" si="53"/>
        <v/>
      </c>
      <c r="B1157" s="24" t="s">
        <v>1903</v>
      </c>
      <c r="C1157" s="12" t="s">
        <v>1904</v>
      </c>
      <c r="D1157" s="25" t="s">
        <v>37</v>
      </c>
      <c r="E1157" s="26">
        <v>34.01</v>
      </c>
      <c r="F1157" s="25"/>
      <c r="G1157" s="27"/>
      <c r="H1157" s="27"/>
      <c r="I1157" s="27"/>
      <c r="J1157" s="27"/>
      <c r="K1157" s="25" t="s">
        <v>4113</v>
      </c>
      <c r="L1157" s="26"/>
      <c r="M1157"/>
      <c r="N1157"/>
      <c r="O1157" s="25">
        <v>-23.33</v>
      </c>
      <c r="P1157" s="25">
        <v>-32.18</v>
      </c>
      <c r="S1157" s="23" t="str">
        <f t="shared" si="54"/>
        <v/>
      </c>
      <c r="T1157" s="23">
        <f t="shared" si="52"/>
        <v>0</v>
      </c>
    </row>
    <row r="1158" spans="1:20" ht="17.399999999999999">
      <c r="A1158" s="23" t="str">
        <f t="shared" si="53"/>
        <v/>
      </c>
      <c r="B1158" s="24" t="s">
        <v>1905</v>
      </c>
      <c r="C1158" s="12" t="s">
        <v>1906</v>
      </c>
      <c r="D1158" s="25" t="s">
        <v>9</v>
      </c>
      <c r="E1158" s="26">
        <v>46.32</v>
      </c>
      <c r="F1158" s="26"/>
      <c r="G1158" s="27"/>
      <c r="H1158" s="27"/>
      <c r="I1158" s="27"/>
      <c r="J1158" s="27"/>
      <c r="K1158" s="25" t="s">
        <v>4087</v>
      </c>
      <c r="L1158" s="25"/>
      <c r="M1158"/>
      <c r="N1158"/>
      <c r="O1158" s="25">
        <v>0</v>
      </c>
      <c r="P1158" s="25">
        <v>0</v>
      </c>
      <c r="S1158" s="23" t="str">
        <f t="shared" si="54"/>
        <v/>
      </c>
      <c r="T1158" s="23">
        <f t="shared" si="52"/>
        <v>0</v>
      </c>
    </row>
    <row r="1159" spans="1:20" ht="17.399999999999999">
      <c r="A1159" s="23" t="str">
        <f t="shared" si="53"/>
        <v/>
      </c>
      <c r="B1159" s="24" t="s">
        <v>1907</v>
      </c>
      <c r="C1159" s="12" t="s">
        <v>1908</v>
      </c>
      <c r="D1159" s="25" t="s">
        <v>37</v>
      </c>
      <c r="E1159" s="26">
        <v>131.57</v>
      </c>
      <c r="F1159" s="26"/>
      <c r="G1159" s="27"/>
      <c r="H1159" s="27"/>
      <c r="I1159" s="27"/>
      <c r="J1159" s="27"/>
      <c r="K1159" s="25" t="s">
        <v>4107</v>
      </c>
      <c r="L1159" s="26"/>
      <c r="M1159"/>
      <c r="N1159"/>
      <c r="O1159" s="25">
        <v>5.14</v>
      </c>
      <c r="P1159" s="25">
        <v>-19.28</v>
      </c>
      <c r="S1159" s="23" t="str">
        <f t="shared" si="54"/>
        <v/>
      </c>
      <c r="T1159" s="23">
        <f t="shared" si="52"/>
        <v>0</v>
      </c>
    </row>
    <row r="1160" spans="1:20" ht="17.399999999999999">
      <c r="A1160" s="23" t="str">
        <f t="shared" si="53"/>
        <v/>
      </c>
      <c r="B1160" s="24" t="s">
        <v>1909</v>
      </c>
      <c r="C1160" s="12" t="s">
        <v>4676</v>
      </c>
      <c r="D1160" s="25" t="s">
        <v>37</v>
      </c>
      <c r="E1160" s="26">
        <v>258.63</v>
      </c>
      <c r="F1160" s="25"/>
      <c r="G1160" s="27"/>
      <c r="H1160" s="27"/>
      <c r="I1160" s="27"/>
      <c r="J1160" s="27"/>
      <c r="K1160" s="25" t="s">
        <v>4117</v>
      </c>
      <c r="L1160" s="25"/>
      <c r="M1160"/>
      <c r="N1160"/>
      <c r="O1160" s="25">
        <v>-44.02</v>
      </c>
      <c r="P1160" s="25">
        <v>-26.32</v>
      </c>
      <c r="S1160" s="23" t="str">
        <f t="shared" si="54"/>
        <v/>
      </c>
      <c r="T1160" s="23">
        <f t="shared" si="52"/>
        <v>0</v>
      </c>
    </row>
    <row r="1161" spans="1:20" ht="17.399999999999999">
      <c r="A1161" s="23" t="str">
        <f t="shared" si="53"/>
        <v/>
      </c>
      <c r="B1161" s="24" t="s">
        <v>1910</v>
      </c>
      <c r="C1161" s="12" t="s">
        <v>1911</v>
      </c>
      <c r="D1161" s="25" t="s">
        <v>9</v>
      </c>
      <c r="E1161" s="26">
        <v>1370.69</v>
      </c>
      <c r="F1161" s="25">
        <v>5</v>
      </c>
      <c r="G1161" s="27">
        <v>59.75</v>
      </c>
      <c r="H1161" s="27">
        <v>59.75</v>
      </c>
      <c r="I1161" s="27"/>
      <c r="J1161" s="27"/>
      <c r="K1161" s="25" t="s">
        <v>4076</v>
      </c>
      <c r="L1161" s="25"/>
      <c r="M1161"/>
      <c r="N1161"/>
      <c r="O1161" s="25">
        <v>-7</v>
      </c>
      <c r="P1161" s="25">
        <v>-30.53</v>
      </c>
      <c r="S1161" s="23" t="str">
        <f t="shared" si="54"/>
        <v/>
      </c>
      <c r="T1161" s="23">
        <f t="shared" si="52"/>
        <v>0</v>
      </c>
    </row>
    <row r="1162" spans="1:20" ht="17.399999999999999">
      <c r="A1162" s="23" t="str">
        <f t="shared" si="53"/>
        <v/>
      </c>
      <c r="B1162" s="24" t="s">
        <v>1912</v>
      </c>
      <c r="C1162" s="12" t="s">
        <v>3111</v>
      </c>
      <c r="D1162" s="25" t="s">
        <v>9</v>
      </c>
      <c r="E1162" s="26">
        <v>20.75</v>
      </c>
      <c r="F1162" s="26"/>
      <c r="G1162" s="27"/>
      <c r="H1162" s="27"/>
      <c r="I1162" s="27"/>
      <c r="J1162" s="27"/>
      <c r="K1162" s="25" t="s">
        <v>4078</v>
      </c>
      <c r="L1162" s="25"/>
      <c r="M1162"/>
      <c r="N1162"/>
      <c r="O1162" s="25">
        <v>-16.95</v>
      </c>
      <c r="P1162" s="25">
        <v>-23.85</v>
      </c>
      <c r="S1162" s="23" t="str">
        <f t="shared" si="54"/>
        <v/>
      </c>
      <c r="T1162" s="23">
        <f t="shared" si="52"/>
        <v>0</v>
      </c>
    </row>
    <row r="1163" spans="1:20" ht="17.399999999999999">
      <c r="A1163" s="23" t="str">
        <f t="shared" si="53"/>
        <v/>
      </c>
      <c r="B1163" s="24" t="s">
        <v>1913</v>
      </c>
      <c r="C1163" s="12" t="s">
        <v>1914</v>
      </c>
      <c r="D1163" s="25" t="s">
        <v>9</v>
      </c>
      <c r="E1163" s="26">
        <v>80.209999999999994</v>
      </c>
      <c r="F1163" s="26"/>
      <c r="G1163" s="27"/>
      <c r="H1163" s="27"/>
      <c r="I1163" s="27"/>
      <c r="J1163" s="27"/>
      <c r="K1163" s="25" t="s">
        <v>4090</v>
      </c>
      <c r="L1163" s="25"/>
      <c r="M1163"/>
      <c r="N1163"/>
      <c r="O1163" s="25">
        <v>10.52</v>
      </c>
      <c r="P1163" s="25">
        <v>14.02</v>
      </c>
      <c r="S1163" s="23" t="str">
        <f t="shared" si="54"/>
        <v/>
      </c>
      <c r="T1163" s="23">
        <f t="shared" si="52"/>
        <v>0</v>
      </c>
    </row>
    <row r="1164" spans="1:20" ht="17.399999999999999">
      <c r="A1164" s="23" t="str">
        <f t="shared" si="53"/>
        <v/>
      </c>
      <c r="B1164" s="24" t="s">
        <v>1915</v>
      </c>
      <c r="C1164" s="12" t="s">
        <v>4797</v>
      </c>
      <c r="D1164" s="25" t="s">
        <v>37</v>
      </c>
      <c r="E1164" s="26">
        <v>6.62</v>
      </c>
      <c r="F1164" s="25"/>
      <c r="G1164" s="27"/>
      <c r="H1164" s="27"/>
      <c r="I1164" s="27"/>
      <c r="J1164" s="27"/>
      <c r="K1164" s="25" t="s">
        <v>4086</v>
      </c>
      <c r="L1164" s="25"/>
      <c r="M1164"/>
      <c r="N1164"/>
      <c r="O1164" s="25">
        <v>-44.76</v>
      </c>
      <c r="P1164" s="25">
        <v>-79.22</v>
      </c>
      <c r="S1164" s="23" t="str">
        <f t="shared" si="54"/>
        <v/>
      </c>
      <c r="T1164" s="23">
        <f t="shared" si="52"/>
        <v>0</v>
      </c>
    </row>
    <row r="1165" spans="1:20" ht="17.399999999999999">
      <c r="A1165" s="23">
        <f t="shared" si="53"/>
        <v>89</v>
      </c>
      <c r="B1165" s="24" t="s">
        <v>1916</v>
      </c>
      <c r="C1165" s="12" t="s">
        <v>1917</v>
      </c>
      <c r="D1165" s="25" t="s">
        <v>9</v>
      </c>
      <c r="E1165" s="26">
        <v>4183.59</v>
      </c>
      <c r="F1165" s="25">
        <v>16</v>
      </c>
      <c r="G1165" s="27">
        <v>94.86</v>
      </c>
      <c r="H1165" s="27">
        <v>97.94</v>
      </c>
      <c r="I1165" s="27">
        <v>96.55</v>
      </c>
      <c r="J1165" s="27">
        <v>101.68</v>
      </c>
      <c r="K1165" s="25" t="s">
        <v>4106</v>
      </c>
      <c r="L1165" s="25"/>
      <c r="M1165"/>
      <c r="N1165"/>
      <c r="O1165" s="25">
        <v>73.06</v>
      </c>
      <c r="P1165" s="25">
        <v>138.04</v>
      </c>
      <c r="S1165" s="23">
        <f t="shared" si="54"/>
        <v>4183.6016500000005</v>
      </c>
      <c r="T1165" s="23">
        <f t="shared" si="52"/>
        <v>1</v>
      </c>
    </row>
    <row r="1166" spans="1:20" ht="17.399999999999999">
      <c r="A1166" s="23" t="str">
        <f t="shared" si="53"/>
        <v/>
      </c>
      <c r="B1166" s="24" t="s">
        <v>1918</v>
      </c>
      <c r="C1166" s="12" t="s">
        <v>3743</v>
      </c>
      <c r="D1166" s="25" t="s">
        <v>37</v>
      </c>
      <c r="E1166" s="26">
        <v>61.46</v>
      </c>
      <c r="F1166" s="25"/>
      <c r="G1166" s="27"/>
      <c r="H1166" s="27"/>
      <c r="I1166" s="27"/>
      <c r="J1166" s="27"/>
      <c r="K1166" s="25" t="s">
        <v>4092</v>
      </c>
      <c r="L1166" s="26"/>
      <c r="M1166"/>
      <c r="N1166"/>
      <c r="O1166" s="25">
        <v>15.41</v>
      </c>
      <c r="P1166" s="25">
        <v>-12.49</v>
      </c>
      <c r="S1166" s="23" t="str">
        <f t="shared" si="54"/>
        <v/>
      </c>
      <c r="T1166" s="23">
        <f t="shared" ref="T1166:T1229" si="55">IF(AND(G1166&lt;H1166,I1166&lt;J1166,H1166&lt;J1166),1,IF(AND(G1166&gt;H1166,I1166&gt;J1166,H1166&gt;J1166),-1,0))</f>
        <v>0</v>
      </c>
    </row>
    <row r="1167" spans="1:20" ht="17.399999999999999">
      <c r="A1167" s="23" t="str">
        <f t="shared" ref="A1167:A1230" si="56">IF(ISERROR(RANK(S1167,$S$14:$S$3000,)),"",RANK(S1167,$S$14:$S$3000,))</f>
        <v/>
      </c>
      <c r="B1167" s="24" t="s">
        <v>1919</v>
      </c>
      <c r="C1167" s="12" t="s">
        <v>5212</v>
      </c>
      <c r="D1167" s="25" t="s">
        <v>37</v>
      </c>
      <c r="E1167" s="26">
        <v>23.65</v>
      </c>
      <c r="F1167" s="25"/>
      <c r="G1167" s="27"/>
      <c r="H1167" s="27"/>
      <c r="I1167" s="27"/>
      <c r="J1167" s="27"/>
      <c r="K1167" s="25" t="s">
        <v>4113</v>
      </c>
      <c r="L1167" s="25"/>
      <c r="M1167"/>
      <c r="N1167"/>
      <c r="O1167" s="25">
        <v>1.79</v>
      </c>
      <c r="P1167" s="25">
        <v>-14.16</v>
      </c>
      <c r="S1167" s="23" t="str">
        <f t="shared" ref="S1167:S1230" si="57">IF(OR(F1167&lt;=$F$8,ISBLANK(G1167),ISBLANK(H1167),ISBLANK(J1167),ISBLANK(I1167)),"",E1167+ROW()/100000)</f>
        <v/>
      </c>
      <c r="T1167" s="23">
        <f t="shared" si="55"/>
        <v>0</v>
      </c>
    </row>
    <row r="1168" spans="1:20" ht="17.399999999999999">
      <c r="A1168" s="23" t="str">
        <f t="shared" si="56"/>
        <v/>
      </c>
      <c r="B1168" s="24" t="s">
        <v>2929</v>
      </c>
      <c r="C1168" s="12" t="s">
        <v>4731</v>
      </c>
      <c r="D1168" s="25" t="s">
        <v>9</v>
      </c>
      <c r="E1168" s="26">
        <v>116</v>
      </c>
      <c r="F1168" s="26">
        <v>1</v>
      </c>
      <c r="G1168" s="27">
        <v>6.2</v>
      </c>
      <c r="H1168" s="27">
        <v>6.2</v>
      </c>
      <c r="I1168" s="27">
        <v>6.2</v>
      </c>
      <c r="J1168" s="27"/>
      <c r="K1168" s="25" t="s">
        <v>4112</v>
      </c>
      <c r="L1168" s="26"/>
      <c r="M1168"/>
      <c r="N1168"/>
      <c r="O1168" s="25">
        <v>-3.02</v>
      </c>
      <c r="P1168" s="25">
        <v>-18.579999999999998</v>
      </c>
      <c r="S1168" s="23" t="str">
        <f t="shared" si="57"/>
        <v/>
      </c>
      <c r="T1168" s="23">
        <f t="shared" si="55"/>
        <v>0</v>
      </c>
    </row>
    <row r="1169" spans="1:20" ht="17.399999999999999">
      <c r="A1169" s="23">
        <f t="shared" si="56"/>
        <v>50</v>
      </c>
      <c r="B1169" s="24" t="s">
        <v>1920</v>
      </c>
      <c r="C1169" s="12" t="s">
        <v>1921</v>
      </c>
      <c r="D1169" s="25" t="s">
        <v>9</v>
      </c>
      <c r="E1169" s="26">
        <v>12705.53</v>
      </c>
      <c r="F1169" s="25">
        <v>15</v>
      </c>
      <c r="G1169" s="27">
        <v>895.5</v>
      </c>
      <c r="H1169" s="27">
        <v>895.5</v>
      </c>
      <c r="I1169" s="27">
        <v>894.75</v>
      </c>
      <c r="J1169" s="27">
        <v>957.7</v>
      </c>
      <c r="K1169" s="25" t="s">
        <v>4095</v>
      </c>
      <c r="L1169" s="25"/>
      <c r="M1169"/>
      <c r="N1169"/>
      <c r="O1169" s="25">
        <v>-7.32</v>
      </c>
      <c r="P1169" s="25">
        <v>1.79</v>
      </c>
      <c r="S1169" s="23">
        <f t="shared" si="57"/>
        <v>12705.54169</v>
      </c>
      <c r="T1169" s="23">
        <f t="shared" si="55"/>
        <v>0</v>
      </c>
    </row>
    <row r="1170" spans="1:20" ht="17.399999999999999">
      <c r="A1170" s="23" t="str">
        <f t="shared" si="56"/>
        <v/>
      </c>
      <c r="B1170" s="24" t="s">
        <v>1922</v>
      </c>
      <c r="C1170" s="12" t="s">
        <v>1923</v>
      </c>
      <c r="D1170" s="25" t="s">
        <v>9</v>
      </c>
      <c r="E1170" s="26">
        <v>62.8</v>
      </c>
      <c r="F1170" s="25"/>
      <c r="G1170" s="27"/>
      <c r="H1170" s="27"/>
      <c r="I1170" s="27"/>
      <c r="J1170" s="27"/>
      <c r="K1170" s="25" t="s">
        <v>4090</v>
      </c>
      <c r="L1170" s="26"/>
      <c r="M1170"/>
      <c r="N1170"/>
      <c r="O1170" s="25">
        <v>-7.3</v>
      </c>
      <c r="P1170" s="25">
        <v>-12.39</v>
      </c>
      <c r="S1170" s="23" t="str">
        <f t="shared" si="57"/>
        <v/>
      </c>
      <c r="T1170" s="23">
        <f t="shared" si="55"/>
        <v>0</v>
      </c>
    </row>
    <row r="1171" spans="1:20" ht="17.399999999999999">
      <c r="A1171" s="23" t="str">
        <f t="shared" si="56"/>
        <v/>
      </c>
      <c r="B1171" s="24" t="s">
        <v>1924</v>
      </c>
      <c r="C1171" s="12" t="s">
        <v>1925</v>
      </c>
      <c r="D1171" s="25" t="s">
        <v>37</v>
      </c>
      <c r="E1171" s="26">
        <v>163.46</v>
      </c>
      <c r="F1171" s="26"/>
      <c r="G1171" s="27"/>
      <c r="H1171" s="27"/>
      <c r="I1171" s="27"/>
      <c r="J1171" s="27"/>
      <c r="K1171" s="25" t="s">
        <v>4105</v>
      </c>
      <c r="L1171" s="26"/>
      <c r="M1171"/>
      <c r="N1171"/>
      <c r="O1171" s="25">
        <v>-7.46</v>
      </c>
      <c r="P1171" s="25">
        <v>7.2</v>
      </c>
      <c r="S1171" s="23" t="str">
        <f t="shared" si="57"/>
        <v/>
      </c>
      <c r="T1171" s="23">
        <f t="shared" si="55"/>
        <v>0</v>
      </c>
    </row>
    <row r="1172" spans="1:20" ht="17.399999999999999">
      <c r="A1172" s="23" t="str">
        <f t="shared" si="56"/>
        <v/>
      </c>
      <c r="B1172" s="24" t="s">
        <v>1926</v>
      </c>
      <c r="C1172" s="12" t="s">
        <v>1927</v>
      </c>
      <c r="D1172" s="25" t="s">
        <v>37</v>
      </c>
      <c r="E1172" s="26">
        <v>114.42</v>
      </c>
      <c r="F1172" s="26"/>
      <c r="G1172" s="27"/>
      <c r="H1172" s="27"/>
      <c r="I1172" s="27"/>
      <c r="J1172" s="27"/>
      <c r="K1172" s="25" t="s">
        <v>4091</v>
      </c>
      <c r="L1172" s="25"/>
      <c r="M1172"/>
      <c r="N1172"/>
      <c r="O1172" s="25">
        <v>-4.0999999999999996</v>
      </c>
      <c r="P1172" s="25">
        <v>-4.96</v>
      </c>
      <c r="S1172" s="23" t="str">
        <f t="shared" si="57"/>
        <v/>
      </c>
      <c r="T1172" s="23">
        <f t="shared" si="55"/>
        <v>0</v>
      </c>
    </row>
    <row r="1173" spans="1:20" ht="17.399999999999999">
      <c r="A1173" s="23" t="str">
        <f t="shared" si="56"/>
        <v/>
      </c>
      <c r="B1173" s="24" t="s">
        <v>1928</v>
      </c>
      <c r="C1173" s="12" t="s">
        <v>1929</v>
      </c>
      <c r="D1173" s="25" t="s">
        <v>9</v>
      </c>
      <c r="E1173" s="26">
        <v>757.25</v>
      </c>
      <c r="F1173" s="26">
        <v>2</v>
      </c>
      <c r="G1173" s="27">
        <v>24.95</v>
      </c>
      <c r="H1173" s="27">
        <v>24.95</v>
      </c>
      <c r="I1173" s="27"/>
      <c r="J1173" s="27"/>
      <c r="K1173" s="25" t="s">
        <v>2625</v>
      </c>
      <c r="L1173" s="25"/>
      <c r="M1173"/>
      <c r="N1173"/>
      <c r="O1173" s="25">
        <v>-6.84</v>
      </c>
      <c r="P1173" s="25">
        <v>-13.49</v>
      </c>
      <c r="S1173" s="23" t="str">
        <f t="shared" si="57"/>
        <v/>
      </c>
      <c r="T1173" s="23">
        <f t="shared" si="55"/>
        <v>0</v>
      </c>
    </row>
    <row r="1174" spans="1:20" ht="17.399999999999999">
      <c r="A1174" s="23" t="str">
        <f t="shared" si="56"/>
        <v/>
      </c>
      <c r="B1174" s="24" t="s">
        <v>1930</v>
      </c>
      <c r="C1174" s="12" t="s">
        <v>1931</v>
      </c>
      <c r="D1174" s="25" t="s">
        <v>37</v>
      </c>
      <c r="E1174" s="26">
        <v>61.8</v>
      </c>
      <c r="F1174" s="26"/>
      <c r="G1174" s="27"/>
      <c r="H1174" s="27"/>
      <c r="I1174" s="27"/>
      <c r="J1174" s="27"/>
      <c r="K1174" s="25" t="s">
        <v>4088</v>
      </c>
      <c r="L1174" s="25"/>
      <c r="M1174"/>
      <c r="N1174"/>
      <c r="O1174" s="25">
        <v>-4.4800000000000004</v>
      </c>
      <c r="P1174" s="25">
        <v>-29.37</v>
      </c>
      <c r="S1174" s="23" t="str">
        <f t="shared" si="57"/>
        <v/>
      </c>
      <c r="T1174" s="23">
        <f t="shared" si="55"/>
        <v>0</v>
      </c>
    </row>
    <row r="1175" spans="1:20" ht="17.399999999999999">
      <c r="A1175" s="23" t="str">
        <f t="shared" si="56"/>
        <v/>
      </c>
      <c r="B1175" s="24" t="s">
        <v>1932</v>
      </c>
      <c r="C1175" s="12" t="s">
        <v>1933</v>
      </c>
      <c r="D1175" s="25" t="s">
        <v>9</v>
      </c>
      <c r="E1175" s="26">
        <v>148.72999999999999</v>
      </c>
      <c r="F1175" s="25">
        <v>1</v>
      </c>
      <c r="G1175" s="27">
        <v>26.45</v>
      </c>
      <c r="H1175" s="27">
        <v>26</v>
      </c>
      <c r="I1175" s="27"/>
      <c r="J1175" s="27"/>
      <c r="K1175" s="25" t="s">
        <v>4098</v>
      </c>
      <c r="L1175" s="25"/>
      <c r="M1175"/>
      <c r="N1175"/>
      <c r="O1175" s="25">
        <v>-4.83</v>
      </c>
      <c r="P1175" s="25">
        <v>-19.440000000000001</v>
      </c>
      <c r="S1175" s="23" t="str">
        <f t="shared" si="57"/>
        <v/>
      </c>
      <c r="T1175" s="23">
        <f t="shared" si="55"/>
        <v>0</v>
      </c>
    </row>
    <row r="1176" spans="1:20" ht="17.399999999999999">
      <c r="A1176" s="23" t="str">
        <f t="shared" si="56"/>
        <v/>
      </c>
      <c r="B1176" s="24" t="s">
        <v>1934</v>
      </c>
      <c r="C1176" s="12" t="s">
        <v>1935</v>
      </c>
      <c r="D1176" s="25" t="s">
        <v>37</v>
      </c>
      <c r="E1176" s="26">
        <v>35.15</v>
      </c>
      <c r="F1176" s="25"/>
      <c r="G1176" s="27"/>
      <c r="H1176" s="27"/>
      <c r="I1176" s="27"/>
      <c r="J1176" s="27"/>
      <c r="K1176" s="25" t="s">
        <v>4085</v>
      </c>
      <c r="L1176" s="25"/>
      <c r="M1176"/>
      <c r="N1176"/>
      <c r="O1176" s="25">
        <v>-3.08</v>
      </c>
      <c r="P1176" s="25">
        <v>-4.8600000000000003</v>
      </c>
      <c r="S1176" s="23" t="str">
        <f t="shared" si="57"/>
        <v/>
      </c>
      <c r="T1176" s="23">
        <f t="shared" si="55"/>
        <v>0</v>
      </c>
    </row>
    <row r="1177" spans="1:20" ht="17.399999999999999">
      <c r="A1177" s="23" t="str">
        <f t="shared" si="56"/>
        <v/>
      </c>
      <c r="B1177" s="24" t="s">
        <v>1936</v>
      </c>
      <c r="C1177" s="12" t="s">
        <v>1937</v>
      </c>
      <c r="D1177" s="25" t="s">
        <v>9</v>
      </c>
      <c r="E1177" s="26">
        <v>24.92</v>
      </c>
      <c r="F1177" s="25"/>
      <c r="G1177" s="27"/>
      <c r="H1177" s="27"/>
      <c r="I1177" s="27"/>
      <c r="J1177" s="27"/>
      <c r="K1177" s="25" t="s">
        <v>4104</v>
      </c>
      <c r="L1177" s="25"/>
      <c r="M1177"/>
      <c r="N1177"/>
      <c r="O1177" s="25">
        <v>0.81</v>
      </c>
      <c r="P1177" s="25">
        <v>20.99</v>
      </c>
      <c r="S1177" s="23" t="str">
        <f t="shared" si="57"/>
        <v/>
      </c>
      <c r="T1177" s="23">
        <f t="shared" si="55"/>
        <v>0</v>
      </c>
    </row>
    <row r="1178" spans="1:20" ht="17.399999999999999">
      <c r="A1178" s="23" t="str">
        <f t="shared" si="56"/>
        <v/>
      </c>
      <c r="B1178" s="24" t="s">
        <v>1938</v>
      </c>
      <c r="C1178" s="12" t="s">
        <v>4778</v>
      </c>
      <c r="D1178" s="25" t="s">
        <v>9</v>
      </c>
      <c r="E1178" s="26">
        <v>2333.8000000000002</v>
      </c>
      <c r="F1178" s="25">
        <v>7</v>
      </c>
      <c r="G1178" s="27">
        <v>39.18</v>
      </c>
      <c r="H1178" s="27">
        <v>39.18</v>
      </c>
      <c r="I1178" s="27"/>
      <c r="J1178" s="27"/>
      <c r="K1178" s="25" t="s">
        <v>4115</v>
      </c>
      <c r="L1178" s="25"/>
      <c r="M1178"/>
      <c r="N1178"/>
      <c r="O1178" s="25">
        <v>-1.43</v>
      </c>
      <c r="P1178" s="25">
        <v>-3.64</v>
      </c>
      <c r="S1178" s="23" t="str">
        <f t="shared" si="57"/>
        <v/>
      </c>
      <c r="T1178" s="23">
        <f t="shared" si="55"/>
        <v>0</v>
      </c>
    </row>
    <row r="1179" spans="1:20" ht="17.399999999999999">
      <c r="A1179" s="23" t="str">
        <f t="shared" si="56"/>
        <v/>
      </c>
      <c r="B1179" s="24" t="s">
        <v>1939</v>
      </c>
      <c r="C1179" s="12" t="s">
        <v>1940</v>
      </c>
      <c r="D1179" s="25" t="s">
        <v>37</v>
      </c>
      <c r="E1179" s="26">
        <v>89.2</v>
      </c>
      <c r="F1179" s="25"/>
      <c r="G1179" s="27"/>
      <c r="H1179" s="27"/>
      <c r="I1179" s="27"/>
      <c r="J1179" s="27"/>
      <c r="K1179" s="25" t="s">
        <v>4076</v>
      </c>
      <c r="L1179" s="25"/>
      <c r="M1179"/>
      <c r="N1179"/>
      <c r="O1179" s="25">
        <v>1.18</v>
      </c>
      <c r="P1179" s="25">
        <v>2.39</v>
      </c>
      <c r="S1179" s="23" t="str">
        <f t="shared" si="57"/>
        <v/>
      </c>
      <c r="T1179" s="23">
        <f t="shared" si="55"/>
        <v>0</v>
      </c>
    </row>
    <row r="1180" spans="1:20" ht="17.399999999999999">
      <c r="A1180" s="23" t="str">
        <f t="shared" si="56"/>
        <v/>
      </c>
      <c r="B1180" s="24" t="s">
        <v>1941</v>
      </c>
      <c r="C1180" s="12" t="s">
        <v>1942</v>
      </c>
      <c r="D1180" s="25" t="s">
        <v>9</v>
      </c>
      <c r="E1180" s="26">
        <v>68.17</v>
      </c>
      <c r="F1180" s="26"/>
      <c r="G1180" s="27"/>
      <c r="H1180" s="27"/>
      <c r="I1180" s="27"/>
      <c r="J1180" s="27"/>
      <c r="K1180" s="25" t="s">
        <v>4113</v>
      </c>
      <c r="L1180" s="26"/>
      <c r="M1180"/>
      <c r="N1180"/>
      <c r="O1180" s="25">
        <v>13.77</v>
      </c>
      <c r="P1180" s="25">
        <v>-0.19</v>
      </c>
      <c r="S1180" s="23" t="str">
        <f t="shared" si="57"/>
        <v/>
      </c>
      <c r="T1180" s="23">
        <f t="shared" si="55"/>
        <v>0</v>
      </c>
    </row>
    <row r="1181" spans="1:20" ht="17.399999999999999">
      <c r="A1181" s="23" t="str">
        <f t="shared" si="56"/>
        <v/>
      </c>
      <c r="B1181" s="24" t="s">
        <v>1943</v>
      </c>
      <c r="C1181" s="12" t="s">
        <v>2753</v>
      </c>
      <c r="D1181" s="25" t="s">
        <v>37</v>
      </c>
      <c r="E1181" s="26">
        <v>45.8</v>
      </c>
      <c r="F1181" s="26"/>
      <c r="G1181" s="27"/>
      <c r="H1181" s="27"/>
      <c r="I1181" s="27"/>
      <c r="J1181" s="27"/>
      <c r="K1181" s="25" t="s">
        <v>4085</v>
      </c>
      <c r="L1181" s="25"/>
      <c r="M1181"/>
      <c r="N1181"/>
      <c r="O1181" s="25">
        <v>-22.15</v>
      </c>
      <c r="P1181" s="25">
        <v>-33.29</v>
      </c>
      <c r="S1181" s="23" t="str">
        <f t="shared" si="57"/>
        <v/>
      </c>
      <c r="T1181" s="23">
        <f t="shared" si="55"/>
        <v>0</v>
      </c>
    </row>
    <row r="1182" spans="1:20" ht="17.399999999999999">
      <c r="A1182" s="23" t="str">
        <f t="shared" si="56"/>
        <v/>
      </c>
      <c r="B1182" s="24" t="s">
        <v>1945</v>
      </c>
      <c r="C1182" s="12" t="s">
        <v>1946</v>
      </c>
      <c r="D1182" s="25" t="s">
        <v>9</v>
      </c>
      <c r="E1182" s="26">
        <v>410.44</v>
      </c>
      <c r="F1182" s="25"/>
      <c r="G1182" s="27"/>
      <c r="H1182" s="27"/>
      <c r="I1182" s="27"/>
      <c r="J1182" s="27"/>
      <c r="K1182" s="25" t="s">
        <v>4080</v>
      </c>
      <c r="L1182" s="25"/>
      <c r="M1182"/>
      <c r="N1182"/>
      <c r="O1182" s="25">
        <v>-2.96</v>
      </c>
      <c r="P1182" s="25">
        <v>-5.95</v>
      </c>
      <c r="S1182" s="23" t="str">
        <f t="shared" si="57"/>
        <v/>
      </c>
      <c r="T1182" s="23">
        <f t="shared" si="55"/>
        <v>0</v>
      </c>
    </row>
    <row r="1183" spans="1:20" ht="17.399999999999999">
      <c r="A1183" s="23" t="str">
        <f t="shared" si="56"/>
        <v/>
      </c>
      <c r="B1183" s="24" t="s">
        <v>1947</v>
      </c>
      <c r="C1183" s="12" t="s">
        <v>5179</v>
      </c>
      <c r="D1183" s="25" t="s">
        <v>37</v>
      </c>
      <c r="E1183" s="26">
        <v>30.93</v>
      </c>
      <c r="F1183" s="25"/>
      <c r="G1183" s="27"/>
      <c r="H1183" s="27"/>
      <c r="I1183" s="27"/>
      <c r="J1183" s="27"/>
      <c r="K1183" s="25" t="s">
        <v>4113</v>
      </c>
      <c r="L1183" s="25"/>
      <c r="M1183"/>
      <c r="N1183"/>
      <c r="O1183" s="25">
        <v>-26.38</v>
      </c>
      <c r="P1183" s="25">
        <v>-52.24</v>
      </c>
      <c r="S1183" s="23" t="str">
        <f t="shared" si="57"/>
        <v/>
      </c>
      <c r="T1183" s="23">
        <f t="shared" si="55"/>
        <v>0</v>
      </c>
    </row>
    <row r="1184" spans="1:20" ht="17.399999999999999">
      <c r="A1184" s="23" t="str">
        <f t="shared" si="56"/>
        <v/>
      </c>
      <c r="B1184" s="24" t="s">
        <v>1948</v>
      </c>
      <c r="C1184" s="12" t="s">
        <v>1949</v>
      </c>
      <c r="D1184" s="25" t="s">
        <v>37</v>
      </c>
      <c r="E1184" s="26">
        <v>158.07</v>
      </c>
      <c r="F1184" s="25"/>
      <c r="G1184" s="27"/>
      <c r="H1184" s="27"/>
      <c r="I1184" s="27"/>
      <c r="J1184" s="27"/>
      <c r="K1184" s="25" t="s">
        <v>4118</v>
      </c>
      <c r="L1184" s="25"/>
      <c r="M1184"/>
      <c r="N1184"/>
      <c r="O1184" s="25">
        <v>7.72</v>
      </c>
      <c r="P1184" s="25">
        <v>7.28</v>
      </c>
      <c r="S1184" s="23" t="str">
        <f t="shared" si="57"/>
        <v/>
      </c>
      <c r="T1184" s="23">
        <f t="shared" si="55"/>
        <v>0</v>
      </c>
    </row>
    <row r="1185" spans="1:20" ht="17.399999999999999">
      <c r="A1185" s="23" t="str">
        <f t="shared" si="56"/>
        <v/>
      </c>
      <c r="B1185" s="24" t="s">
        <v>1950</v>
      </c>
      <c r="C1185" s="12" t="s">
        <v>1951</v>
      </c>
      <c r="D1185" s="25" t="s">
        <v>37</v>
      </c>
      <c r="E1185" s="26">
        <v>66.27</v>
      </c>
      <c r="F1185" s="25"/>
      <c r="G1185" s="27"/>
      <c r="H1185" s="27"/>
      <c r="I1185" s="27"/>
      <c r="J1185" s="27"/>
      <c r="K1185" s="25" t="s">
        <v>4107</v>
      </c>
      <c r="L1185" s="25"/>
      <c r="M1185"/>
      <c r="N1185"/>
      <c r="O1185" s="25">
        <v>-29.05</v>
      </c>
      <c r="P1185" s="25">
        <v>9.15</v>
      </c>
      <c r="S1185" s="23" t="str">
        <f t="shared" si="57"/>
        <v/>
      </c>
      <c r="T1185" s="23">
        <f t="shared" si="55"/>
        <v>0</v>
      </c>
    </row>
    <row r="1186" spans="1:20" ht="17.399999999999999">
      <c r="A1186" s="23" t="str">
        <f t="shared" si="56"/>
        <v/>
      </c>
      <c r="B1186" s="24" t="s">
        <v>2991</v>
      </c>
      <c r="C1186" s="12" t="s">
        <v>3059</v>
      </c>
      <c r="D1186" s="25" t="s">
        <v>37</v>
      </c>
      <c r="E1186" s="26">
        <v>49</v>
      </c>
      <c r="F1186" s="25"/>
      <c r="G1186" s="27"/>
      <c r="H1186" s="27"/>
      <c r="I1186" s="27"/>
      <c r="J1186" s="27"/>
      <c r="K1186" s="25" t="s">
        <v>4107</v>
      </c>
      <c r="L1186" s="26"/>
      <c r="M1186"/>
      <c r="N1186"/>
      <c r="O1186" s="25">
        <v>-11.17</v>
      </c>
      <c r="P1186" s="25">
        <v>-25.8</v>
      </c>
      <c r="S1186" s="23" t="str">
        <f t="shared" si="57"/>
        <v/>
      </c>
      <c r="T1186" s="23">
        <f t="shared" si="55"/>
        <v>0</v>
      </c>
    </row>
    <row r="1187" spans="1:20" ht="17.399999999999999">
      <c r="A1187" s="23" t="str">
        <f t="shared" si="56"/>
        <v/>
      </c>
      <c r="B1187" s="24" t="s">
        <v>1952</v>
      </c>
      <c r="C1187" s="12" t="s">
        <v>1953</v>
      </c>
      <c r="D1187" s="25" t="s">
        <v>37</v>
      </c>
      <c r="E1187" s="26">
        <v>127</v>
      </c>
      <c r="F1187" s="26"/>
      <c r="G1187" s="27"/>
      <c r="H1187" s="27"/>
      <c r="I1187" s="27"/>
      <c r="J1187" s="27"/>
      <c r="K1187" s="25" t="s">
        <v>4115</v>
      </c>
      <c r="L1187" s="26"/>
      <c r="M1187"/>
      <c r="N1187"/>
      <c r="O1187" s="25">
        <v>-16.84</v>
      </c>
      <c r="P1187" s="25">
        <v>-8.5399999999999991</v>
      </c>
      <c r="S1187" s="23" t="str">
        <f t="shared" si="57"/>
        <v/>
      </c>
      <c r="T1187" s="23">
        <f t="shared" si="55"/>
        <v>0</v>
      </c>
    </row>
    <row r="1188" spans="1:20" ht="17.399999999999999">
      <c r="A1188" s="23" t="str">
        <f t="shared" si="56"/>
        <v/>
      </c>
      <c r="B1188" s="24" t="s">
        <v>1954</v>
      </c>
      <c r="C1188" s="12" t="s">
        <v>1955</v>
      </c>
      <c r="D1188" s="25" t="s">
        <v>37</v>
      </c>
      <c r="E1188" s="26">
        <v>48.13</v>
      </c>
      <c r="F1188" s="25"/>
      <c r="G1188" s="27"/>
      <c r="H1188" s="27"/>
      <c r="I1188" s="27"/>
      <c r="J1188" s="27"/>
      <c r="K1188" s="25" t="s">
        <v>4096</v>
      </c>
      <c r="L1188" s="25"/>
      <c r="M1188"/>
      <c r="N1188"/>
      <c r="O1188" s="25">
        <v>-8.61</v>
      </c>
      <c r="P1188" s="25">
        <v>5.05</v>
      </c>
      <c r="S1188" s="23" t="str">
        <f t="shared" si="57"/>
        <v/>
      </c>
      <c r="T1188" s="23">
        <f t="shared" si="55"/>
        <v>0</v>
      </c>
    </row>
    <row r="1189" spans="1:20" ht="17.399999999999999">
      <c r="A1189" s="23" t="str">
        <f t="shared" si="56"/>
        <v/>
      </c>
      <c r="B1189" s="24" t="s">
        <v>1956</v>
      </c>
      <c r="C1189" s="12" t="s">
        <v>3258</v>
      </c>
      <c r="D1189" s="25" t="s">
        <v>37</v>
      </c>
      <c r="E1189" s="26">
        <v>9.56</v>
      </c>
      <c r="F1189" s="25"/>
      <c r="G1189" s="27"/>
      <c r="H1189" s="27"/>
      <c r="I1189" s="27"/>
      <c r="J1189" s="27"/>
      <c r="K1189" s="25" t="s">
        <v>4104</v>
      </c>
      <c r="L1189" s="26"/>
      <c r="M1189"/>
      <c r="N1189"/>
      <c r="O1189" s="25">
        <v>-11.42</v>
      </c>
      <c r="P1189" s="25">
        <v>-33.31</v>
      </c>
      <c r="S1189" s="23" t="str">
        <f t="shared" si="57"/>
        <v/>
      </c>
      <c r="T1189" s="23">
        <f t="shared" si="55"/>
        <v>0</v>
      </c>
    </row>
    <row r="1190" spans="1:20" ht="17.399999999999999">
      <c r="A1190" s="23">
        <f t="shared" si="56"/>
        <v>139</v>
      </c>
      <c r="B1190" s="24" t="s">
        <v>1957</v>
      </c>
      <c r="C1190" s="12" t="s">
        <v>1958</v>
      </c>
      <c r="D1190" s="25" t="s">
        <v>9</v>
      </c>
      <c r="E1190" s="26">
        <v>1453.54</v>
      </c>
      <c r="F1190" s="25">
        <v>9</v>
      </c>
      <c r="G1190" s="27">
        <v>135.83000000000001</v>
      </c>
      <c r="H1190" s="27">
        <v>135.83000000000001</v>
      </c>
      <c r="I1190" s="27">
        <v>148</v>
      </c>
      <c r="J1190" s="27">
        <v>148</v>
      </c>
      <c r="K1190" s="25" t="s">
        <v>4085</v>
      </c>
      <c r="L1190" s="25"/>
      <c r="M1190"/>
      <c r="N1190"/>
      <c r="O1190" s="25">
        <v>7.55</v>
      </c>
      <c r="P1190" s="25">
        <v>-18.39</v>
      </c>
      <c r="S1190" s="23">
        <f t="shared" si="57"/>
        <v>1453.5518999999999</v>
      </c>
      <c r="T1190" s="23">
        <f t="shared" si="55"/>
        <v>0</v>
      </c>
    </row>
    <row r="1191" spans="1:20" ht="17.399999999999999">
      <c r="A1191" s="23" t="str">
        <f t="shared" si="56"/>
        <v/>
      </c>
      <c r="B1191" s="24" t="s">
        <v>1959</v>
      </c>
      <c r="C1191" s="12" t="s">
        <v>5224</v>
      </c>
      <c r="D1191" s="25" t="s">
        <v>37</v>
      </c>
      <c r="E1191" s="26">
        <v>211.77</v>
      </c>
      <c r="F1191" s="26">
        <v>2</v>
      </c>
      <c r="G1191" s="27">
        <v>5.5</v>
      </c>
      <c r="H1191" s="27">
        <v>5.5</v>
      </c>
      <c r="I1191" s="27">
        <v>5.5</v>
      </c>
      <c r="J1191" s="27"/>
      <c r="K1191" s="25" t="s">
        <v>4117</v>
      </c>
      <c r="L1191" s="25"/>
      <c r="M1191"/>
      <c r="N1191"/>
      <c r="O1191" s="25">
        <v>-33.130000000000003</v>
      </c>
      <c r="P1191" s="25">
        <v>-34.619999999999997</v>
      </c>
      <c r="S1191" s="23" t="str">
        <f t="shared" si="57"/>
        <v/>
      </c>
      <c r="T1191" s="23">
        <f t="shared" si="55"/>
        <v>0</v>
      </c>
    </row>
    <row r="1192" spans="1:20" ht="17.399999999999999">
      <c r="A1192" s="23" t="str">
        <f t="shared" si="56"/>
        <v/>
      </c>
      <c r="B1192" s="24" t="s">
        <v>1960</v>
      </c>
      <c r="C1192" s="12" t="s">
        <v>1961</v>
      </c>
      <c r="D1192" s="25" t="s">
        <v>37</v>
      </c>
      <c r="E1192" s="26">
        <v>27.19</v>
      </c>
      <c r="F1192" s="25"/>
      <c r="G1192" s="27"/>
      <c r="H1192" s="27"/>
      <c r="I1192" s="27"/>
      <c r="J1192" s="27"/>
      <c r="K1192" s="25" t="s">
        <v>4117</v>
      </c>
      <c r="L1192" s="25"/>
      <c r="M1192"/>
      <c r="N1192"/>
      <c r="O1192" s="25">
        <v>-13.27</v>
      </c>
      <c r="P1192" s="25">
        <v>-25.24</v>
      </c>
      <c r="S1192" s="23" t="str">
        <f t="shared" si="57"/>
        <v/>
      </c>
      <c r="T1192" s="23">
        <f t="shared" si="55"/>
        <v>0</v>
      </c>
    </row>
    <row r="1193" spans="1:20" ht="17.399999999999999">
      <c r="A1193" s="23" t="str">
        <f t="shared" si="56"/>
        <v/>
      </c>
      <c r="B1193" s="24" t="s">
        <v>2946</v>
      </c>
      <c r="C1193" s="12" t="s">
        <v>2968</v>
      </c>
      <c r="D1193" s="25" t="s">
        <v>37</v>
      </c>
      <c r="E1193" s="26">
        <v>105.8</v>
      </c>
      <c r="F1193" s="25"/>
      <c r="G1193" s="27"/>
      <c r="H1193" s="27"/>
      <c r="I1193" s="27"/>
      <c r="J1193" s="27"/>
      <c r="K1193" s="25" t="s">
        <v>4080</v>
      </c>
      <c r="L1193" s="25"/>
      <c r="M1193"/>
      <c r="N1193"/>
      <c r="O1193" s="25">
        <v>0</v>
      </c>
      <c r="P1193" s="25">
        <v>-6.77</v>
      </c>
      <c r="S1193" s="23" t="str">
        <f t="shared" si="57"/>
        <v/>
      </c>
      <c r="T1193" s="23">
        <f t="shared" si="55"/>
        <v>0</v>
      </c>
    </row>
    <row r="1194" spans="1:20" ht="17.399999999999999">
      <c r="A1194" s="23" t="str">
        <f t="shared" si="56"/>
        <v/>
      </c>
      <c r="B1194" s="24" t="s">
        <v>1962</v>
      </c>
      <c r="C1194" s="12" t="s">
        <v>4472</v>
      </c>
      <c r="D1194" s="25" t="s">
        <v>37</v>
      </c>
      <c r="E1194" s="26">
        <v>19.739999999999998</v>
      </c>
      <c r="F1194" s="25"/>
      <c r="G1194" s="27"/>
      <c r="H1194" s="27"/>
      <c r="I1194" s="27"/>
      <c r="J1194" s="27"/>
      <c r="K1194" s="25" t="s">
        <v>4092</v>
      </c>
      <c r="L1194" s="26"/>
      <c r="M1194"/>
      <c r="N1194"/>
      <c r="O1194" s="25">
        <v>-29.76</v>
      </c>
      <c r="P1194" s="25">
        <v>-44.93</v>
      </c>
      <c r="S1194" s="23" t="str">
        <f t="shared" si="57"/>
        <v/>
      </c>
      <c r="T1194" s="23">
        <f t="shared" si="55"/>
        <v>0</v>
      </c>
    </row>
    <row r="1195" spans="1:20" ht="17.399999999999999">
      <c r="A1195" s="23" t="str">
        <f t="shared" si="56"/>
        <v/>
      </c>
      <c r="B1195" s="24" t="s">
        <v>1963</v>
      </c>
      <c r="C1195" s="12" t="s">
        <v>3744</v>
      </c>
      <c r="D1195" s="25" t="s">
        <v>37</v>
      </c>
      <c r="E1195" s="26">
        <v>69.569999999999993</v>
      </c>
      <c r="F1195" s="25"/>
      <c r="G1195" s="27"/>
      <c r="H1195" s="27"/>
      <c r="I1195" s="27"/>
      <c r="J1195" s="27"/>
      <c r="K1195" s="25" t="s">
        <v>4088</v>
      </c>
      <c r="L1195" s="25"/>
      <c r="M1195"/>
      <c r="N1195"/>
      <c r="O1195" s="25">
        <v>0</v>
      </c>
      <c r="P1195" s="25">
        <v>0</v>
      </c>
      <c r="S1195" s="23" t="str">
        <f t="shared" si="57"/>
        <v/>
      </c>
      <c r="T1195" s="23">
        <f t="shared" si="55"/>
        <v>0</v>
      </c>
    </row>
    <row r="1196" spans="1:20" ht="17.399999999999999">
      <c r="A1196" s="23" t="str">
        <f t="shared" si="56"/>
        <v/>
      </c>
      <c r="B1196" s="24" t="s">
        <v>1964</v>
      </c>
      <c r="C1196" s="12" t="s">
        <v>1965</v>
      </c>
      <c r="D1196" s="25" t="s">
        <v>37</v>
      </c>
      <c r="E1196" s="26">
        <v>95.73</v>
      </c>
      <c r="F1196" s="25"/>
      <c r="G1196" s="27"/>
      <c r="H1196" s="27"/>
      <c r="I1196" s="27"/>
      <c r="J1196" s="27"/>
      <c r="K1196" s="25" t="s">
        <v>4076</v>
      </c>
      <c r="L1196" s="25"/>
      <c r="M1196"/>
      <c r="N1196"/>
      <c r="O1196" s="25">
        <v>0.46</v>
      </c>
      <c r="P1196" s="25">
        <v>-27.24</v>
      </c>
      <c r="S1196" s="23" t="str">
        <f t="shared" si="57"/>
        <v/>
      </c>
      <c r="T1196" s="23">
        <f t="shared" si="55"/>
        <v>0</v>
      </c>
    </row>
    <row r="1197" spans="1:20" ht="17.399999999999999">
      <c r="A1197" s="23" t="str">
        <f t="shared" si="56"/>
        <v/>
      </c>
      <c r="B1197" s="24" t="s">
        <v>1966</v>
      </c>
      <c r="C1197" s="12" t="s">
        <v>1967</v>
      </c>
      <c r="D1197" s="25" t="s">
        <v>37</v>
      </c>
      <c r="E1197" s="26">
        <v>968.71</v>
      </c>
      <c r="F1197" s="26">
        <v>2</v>
      </c>
      <c r="G1197" s="27">
        <v>32.549999999999997</v>
      </c>
      <c r="H1197" s="27">
        <v>32.549999999999997</v>
      </c>
      <c r="I1197" s="27"/>
      <c r="J1197" s="27"/>
      <c r="K1197" s="25" t="s">
        <v>4091</v>
      </c>
      <c r="L1197" s="25"/>
      <c r="M1197"/>
      <c r="N1197"/>
      <c r="O1197" s="25">
        <v>16.8</v>
      </c>
      <c r="P1197" s="25">
        <v>14.09</v>
      </c>
      <c r="S1197" s="23" t="str">
        <f t="shared" si="57"/>
        <v/>
      </c>
      <c r="T1197" s="23">
        <f t="shared" si="55"/>
        <v>0</v>
      </c>
    </row>
    <row r="1198" spans="1:20" ht="17.399999999999999">
      <c r="A1198" s="23" t="str">
        <f t="shared" si="56"/>
        <v/>
      </c>
      <c r="B1198" s="24" t="s">
        <v>1968</v>
      </c>
      <c r="C1198" s="12" t="s">
        <v>3745</v>
      </c>
      <c r="D1198" s="25" t="s">
        <v>9</v>
      </c>
      <c r="E1198" s="26">
        <v>44.82</v>
      </c>
      <c r="F1198" s="25"/>
      <c r="G1198" s="27"/>
      <c r="H1198" s="27"/>
      <c r="I1198" s="27"/>
      <c r="J1198" s="27"/>
      <c r="K1198" s="25" t="s">
        <v>4088</v>
      </c>
      <c r="L1198" s="26"/>
      <c r="M1198"/>
      <c r="N1198"/>
      <c r="O1198" s="25">
        <v>0</v>
      </c>
      <c r="P1198" s="25">
        <v>0</v>
      </c>
      <c r="S1198" s="23" t="str">
        <f t="shared" si="57"/>
        <v/>
      </c>
      <c r="T1198" s="23">
        <f t="shared" si="55"/>
        <v>0</v>
      </c>
    </row>
    <row r="1199" spans="1:20" ht="17.399999999999999">
      <c r="A1199" s="23" t="str">
        <f t="shared" si="56"/>
        <v/>
      </c>
      <c r="B1199" s="24" t="s">
        <v>1969</v>
      </c>
      <c r="C1199" s="12" t="s">
        <v>1970</v>
      </c>
      <c r="D1199" s="25" t="s">
        <v>37</v>
      </c>
      <c r="E1199" s="26">
        <v>32.1</v>
      </c>
      <c r="F1199" s="25"/>
      <c r="G1199" s="27"/>
      <c r="H1199" s="27"/>
      <c r="I1199" s="27"/>
      <c r="J1199" s="27"/>
      <c r="K1199" s="25" t="s">
        <v>4113</v>
      </c>
      <c r="L1199" s="25"/>
      <c r="M1199"/>
      <c r="N1199"/>
      <c r="O1199" s="25">
        <v>-2.13</v>
      </c>
      <c r="P1199" s="25">
        <v>-12.03</v>
      </c>
      <c r="S1199" s="23" t="str">
        <f t="shared" si="57"/>
        <v/>
      </c>
      <c r="T1199" s="23">
        <f t="shared" si="55"/>
        <v>0</v>
      </c>
    </row>
    <row r="1200" spans="1:20" ht="17.399999999999999">
      <c r="A1200" s="23" t="str">
        <f t="shared" si="56"/>
        <v/>
      </c>
      <c r="B1200" s="24" t="s">
        <v>1971</v>
      </c>
      <c r="C1200" s="12" t="s">
        <v>1972</v>
      </c>
      <c r="D1200" s="25" t="s">
        <v>9</v>
      </c>
      <c r="E1200" s="26">
        <v>57.22</v>
      </c>
      <c r="F1200" s="25"/>
      <c r="G1200" s="27"/>
      <c r="H1200" s="27"/>
      <c r="I1200" s="27"/>
      <c r="J1200" s="27"/>
      <c r="K1200" s="25" t="s">
        <v>4085</v>
      </c>
      <c r="L1200" s="25"/>
      <c r="M1200"/>
      <c r="N1200"/>
      <c r="O1200" s="25">
        <v>9.56</v>
      </c>
      <c r="P1200" s="25">
        <v>-1.81</v>
      </c>
      <c r="S1200" s="23" t="str">
        <f t="shared" si="57"/>
        <v/>
      </c>
      <c r="T1200" s="23">
        <f t="shared" si="55"/>
        <v>0</v>
      </c>
    </row>
    <row r="1201" spans="1:20" ht="17.399999999999999">
      <c r="A1201" s="23" t="str">
        <f t="shared" si="56"/>
        <v/>
      </c>
      <c r="B1201" s="24" t="s">
        <v>2849</v>
      </c>
      <c r="C1201" s="12" t="s">
        <v>2850</v>
      </c>
      <c r="D1201" s="25" t="s">
        <v>9</v>
      </c>
      <c r="E1201" s="26">
        <v>783.39</v>
      </c>
      <c r="F1201" s="26">
        <v>1</v>
      </c>
      <c r="G1201" s="27">
        <v>14</v>
      </c>
      <c r="H1201" s="27"/>
      <c r="I1201" s="27"/>
      <c r="J1201" s="27"/>
      <c r="K1201" s="25" t="s">
        <v>4115</v>
      </c>
      <c r="L1201" s="25"/>
      <c r="M1201"/>
      <c r="N1201"/>
      <c r="O1201" s="25">
        <v>-4.3099999999999996</v>
      </c>
      <c r="P1201" s="25">
        <v>-18.61</v>
      </c>
      <c r="S1201" s="23" t="str">
        <f t="shared" si="57"/>
        <v/>
      </c>
      <c r="T1201" s="23">
        <f t="shared" si="55"/>
        <v>0</v>
      </c>
    </row>
    <row r="1202" spans="1:20" ht="17.399999999999999">
      <c r="A1202" s="23" t="str">
        <f t="shared" si="56"/>
        <v/>
      </c>
      <c r="B1202" s="24" t="s">
        <v>1973</v>
      </c>
      <c r="C1202" s="12" t="s">
        <v>1974</v>
      </c>
      <c r="D1202" s="25" t="s">
        <v>37</v>
      </c>
      <c r="E1202" s="26">
        <v>32.200000000000003</v>
      </c>
      <c r="F1202" s="25"/>
      <c r="G1202" s="27"/>
      <c r="H1202" s="27"/>
      <c r="I1202" s="27"/>
      <c r="J1202" s="27"/>
      <c r="K1202" s="25" t="s">
        <v>4087</v>
      </c>
      <c r="L1202" s="25"/>
      <c r="M1202"/>
      <c r="N1202"/>
      <c r="O1202" s="25">
        <v>1.57</v>
      </c>
      <c r="P1202" s="25">
        <v>-20.64</v>
      </c>
      <c r="S1202" s="23" t="str">
        <f t="shared" si="57"/>
        <v/>
      </c>
      <c r="T1202" s="23">
        <f t="shared" si="55"/>
        <v>0</v>
      </c>
    </row>
    <row r="1203" spans="1:20" ht="17.399999999999999">
      <c r="A1203" s="23" t="str">
        <f t="shared" si="56"/>
        <v/>
      </c>
      <c r="B1203" s="24" t="s">
        <v>1975</v>
      </c>
      <c r="C1203" s="12" t="s">
        <v>1976</v>
      </c>
      <c r="D1203" s="25" t="s">
        <v>37</v>
      </c>
      <c r="E1203" s="26">
        <v>20.309999999999999</v>
      </c>
      <c r="F1203" s="25"/>
      <c r="G1203" s="27"/>
      <c r="H1203" s="27"/>
      <c r="I1203" s="27"/>
      <c r="J1203" s="27"/>
      <c r="K1203" s="25" t="s">
        <v>4086</v>
      </c>
      <c r="L1203" s="25"/>
      <c r="M1203"/>
      <c r="N1203"/>
      <c r="O1203" s="25">
        <v>5.76</v>
      </c>
      <c r="P1203" s="25">
        <v>-28.14</v>
      </c>
      <c r="S1203" s="23" t="str">
        <f t="shared" si="57"/>
        <v/>
      </c>
      <c r="T1203" s="23">
        <f t="shared" si="55"/>
        <v>0</v>
      </c>
    </row>
    <row r="1204" spans="1:20" ht="17.399999999999999">
      <c r="A1204" s="23" t="str">
        <f t="shared" si="56"/>
        <v/>
      </c>
      <c r="B1204" s="24" t="s">
        <v>1977</v>
      </c>
      <c r="C1204" s="12" t="s">
        <v>1978</v>
      </c>
      <c r="D1204" s="25" t="s">
        <v>37</v>
      </c>
      <c r="E1204" s="26">
        <v>67.83</v>
      </c>
      <c r="F1204" s="25"/>
      <c r="G1204" s="27"/>
      <c r="H1204" s="27"/>
      <c r="I1204" s="27"/>
      <c r="J1204" s="27"/>
      <c r="K1204" s="25" t="s">
        <v>4092</v>
      </c>
      <c r="L1204" s="25"/>
      <c r="M1204"/>
      <c r="N1204"/>
      <c r="O1204" s="25">
        <v>-37.159999999999997</v>
      </c>
      <c r="P1204" s="25">
        <v>-22.64</v>
      </c>
      <c r="S1204" s="23" t="str">
        <f t="shared" si="57"/>
        <v/>
      </c>
      <c r="T1204" s="23">
        <f t="shared" si="55"/>
        <v>0</v>
      </c>
    </row>
    <row r="1205" spans="1:20" ht="17.399999999999999">
      <c r="A1205" s="23" t="str">
        <f t="shared" si="56"/>
        <v/>
      </c>
      <c r="B1205" s="24" t="s">
        <v>1979</v>
      </c>
      <c r="C1205" s="12" t="s">
        <v>1980</v>
      </c>
      <c r="D1205" s="25" t="s">
        <v>37</v>
      </c>
      <c r="E1205" s="26">
        <v>569.33000000000004</v>
      </c>
      <c r="F1205" s="25">
        <v>1</v>
      </c>
      <c r="G1205" s="27">
        <v>11.03</v>
      </c>
      <c r="H1205" s="27">
        <v>11.03</v>
      </c>
      <c r="I1205" s="27">
        <v>12.25</v>
      </c>
      <c r="J1205" s="27"/>
      <c r="K1205" s="25" t="s">
        <v>4091</v>
      </c>
      <c r="L1205" s="25"/>
      <c r="M1205"/>
      <c r="N1205"/>
      <c r="O1205" s="25">
        <v>2.29</v>
      </c>
      <c r="P1205" s="25">
        <v>11.88</v>
      </c>
      <c r="S1205" s="23" t="str">
        <f t="shared" si="57"/>
        <v/>
      </c>
      <c r="T1205" s="23">
        <f t="shared" si="55"/>
        <v>0</v>
      </c>
    </row>
    <row r="1206" spans="1:20" ht="17.399999999999999">
      <c r="A1206" s="23" t="str">
        <f t="shared" si="56"/>
        <v/>
      </c>
      <c r="B1206" s="24" t="s">
        <v>1981</v>
      </c>
      <c r="C1206" s="12" t="s">
        <v>1982</v>
      </c>
      <c r="D1206" s="25" t="s">
        <v>9</v>
      </c>
      <c r="E1206" s="26">
        <v>142.99</v>
      </c>
      <c r="F1206" s="25"/>
      <c r="G1206" s="27"/>
      <c r="H1206" s="27"/>
      <c r="I1206" s="27"/>
      <c r="J1206" s="27"/>
      <c r="K1206" s="25" t="s">
        <v>4091</v>
      </c>
      <c r="L1206" s="25"/>
      <c r="M1206"/>
      <c r="N1206"/>
      <c r="O1206" s="25">
        <v>-8.56</v>
      </c>
      <c r="P1206" s="25">
        <v>6.77</v>
      </c>
      <c r="S1206" s="23" t="str">
        <f t="shared" si="57"/>
        <v/>
      </c>
      <c r="T1206" s="23">
        <f t="shared" si="55"/>
        <v>0</v>
      </c>
    </row>
    <row r="1207" spans="1:20" ht="17.399999999999999">
      <c r="A1207" s="23" t="str">
        <f t="shared" si="56"/>
        <v/>
      </c>
      <c r="B1207" s="24" t="s">
        <v>1983</v>
      </c>
      <c r="C1207" s="12" t="s">
        <v>1984</v>
      </c>
      <c r="D1207" s="25" t="s">
        <v>9</v>
      </c>
      <c r="E1207" s="26">
        <v>1238.57</v>
      </c>
      <c r="F1207" s="25">
        <v>2</v>
      </c>
      <c r="G1207" s="27">
        <v>25.45</v>
      </c>
      <c r="H1207" s="27">
        <v>25.45</v>
      </c>
      <c r="I1207" s="27">
        <v>21</v>
      </c>
      <c r="J1207" s="27">
        <v>29.9</v>
      </c>
      <c r="K1207" s="25" t="s">
        <v>4115</v>
      </c>
      <c r="L1207" s="25"/>
      <c r="M1207"/>
      <c r="N1207"/>
      <c r="O1207" s="25">
        <v>-21</v>
      </c>
      <c r="P1207" s="25">
        <v>-4.78</v>
      </c>
      <c r="S1207" s="23" t="str">
        <f t="shared" si="57"/>
        <v/>
      </c>
      <c r="T1207" s="23">
        <f t="shared" si="55"/>
        <v>0</v>
      </c>
    </row>
    <row r="1208" spans="1:20" ht="17.399999999999999">
      <c r="A1208" s="23" t="str">
        <f t="shared" si="56"/>
        <v/>
      </c>
      <c r="B1208" s="24" t="s">
        <v>1985</v>
      </c>
      <c r="C1208" s="12" t="s">
        <v>1986</v>
      </c>
      <c r="D1208" s="25" t="s">
        <v>9</v>
      </c>
      <c r="E1208" s="26">
        <v>122.71</v>
      </c>
      <c r="F1208" s="26"/>
      <c r="G1208" s="27"/>
      <c r="H1208" s="27"/>
      <c r="I1208" s="27"/>
      <c r="J1208" s="27"/>
      <c r="K1208" s="25" t="s">
        <v>4113</v>
      </c>
      <c r="L1208" s="25"/>
      <c r="M1208"/>
      <c r="N1208"/>
      <c r="O1208" s="25">
        <v>-4.3899999999999997</v>
      </c>
      <c r="P1208" s="25">
        <v>-22.61</v>
      </c>
      <c r="S1208" s="23" t="str">
        <f t="shared" si="57"/>
        <v/>
      </c>
      <c r="T1208" s="23">
        <f t="shared" si="55"/>
        <v>0</v>
      </c>
    </row>
    <row r="1209" spans="1:20" ht="17.399999999999999">
      <c r="A1209" s="23" t="str">
        <f t="shared" si="56"/>
        <v/>
      </c>
      <c r="B1209" s="24" t="s">
        <v>1987</v>
      </c>
      <c r="C1209" s="12" t="s">
        <v>4737</v>
      </c>
      <c r="D1209" s="25" t="s">
        <v>37</v>
      </c>
      <c r="E1209" s="26">
        <v>371.72</v>
      </c>
      <c r="F1209" s="25"/>
      <c r="G1209" s="27"/>
      <c r="H1209" s="27"/>
      <c r="I1209" s="27"/>
      <c r="J1209" s="27"/>
      <c r="K1209" s="25" t="s">
        <v>4095</v>
      </c>
      <c r="L1209" s="26"/>
      <c r="M1209"/>
      <c r="N1209"/>
      <c r="O1209" s="25">
        <v>0.45</v>
      </c>
      <c r="P1209" s="25">
        <v>-4.42</v>
      </c>
      <c r="S1209" s="23" t="str">
        <f t="shared" si="57"/>
        <v/>
      </c>
      <c r="T1209" s="23">
        <f t="shared" si="55"/>
        <v>0</v>
      </c>
    </row>
    <row r="1210" spans="1:20" ht="17.399999999999999">
      <c r="A1210" s="23" t="str">
        <f t="shared" si="56"/>
        <v/>
      </c>
      <c r="B1210" s="24" t="s">
        <v>1988</v>
      </c>
      <c r="C1210" s="12" t="s">
        <v>3060</v>
      </c>
      <c r="D1210" s="25" t="s">
        <v>37</v>
      </c>
      <c r="E1210" s="26">
        <v>139.88</v>
      </c>
      <c r="F1210" s="25"/>
      <c r="G1210" s="27"/>
      <c r="H1210" s="27"/>
      <c r="I1210" s="27"/>
      <c r="J1210" s="27"/>
      <c r="K1210" s="25" t="s">
        <v>4117</v>
      </c>
      <c r="L1210" s="25"/>
      <c r="M1210"/>
      <c r="N1210"/>
      <c r="O1210" s="25">
        <v>-29.19</v>
      </c>
      <c r="P1210" s="25">
        <v>-49.82</v>
      </c>
      <c r="S1210" s="23" t="str">
        <f t="shared" si="57"/>
        <v/>
      </c>
      <c r="T1210" s="23">
        <f t="shared" si="55"/>
        <v>0</v>
      </c>
    </row>
    <row r="1211" spans="1:20" ht="17.399999999999999">
      <c r="A1211" s="23" t="str">
        <f t="shared" si="56"/>
        <v/>
      </c>
      <c r="B1211" s="24" t="s">
        <v>1990</v>
      </c>
      <c r="C1211" s="12" t="s">
        <v>1991</v>
      </c>
      <c r="D1211" s="25" t="s">
        <v>37</v>
      </c>
      <c r="E1211" s="26">
        <v>428.41</v>
      </c>
      <c r="F1211" s="25"/>
      <c r="G1211" s="27"/>
      <c r="H1211" s="27"/>
      <c r="I1211" s="27"/>
      <c r="J1211" s="27"/>
      <c r="K1211" s="25" t="s">
        <v>4083</v>
      </c>
      <c r="L1211" s="26"/>
      <c r="M1211"/>
      <c r="N1211"/>
      <c r="O1211" s="25">
        <v>15.85</v>
      </c>
      <c r="P1211" s="25">
        <v>16.920000000000002</v>
      </c>
      <c r="S1211" s="23" t="str">
        <f t="shared" si="57"/>
        <v/>
      </c>
      <c r="T1211" s="23">
        <f t="shared" si="55"/>
        <v>0</v>
      </c>
    </row>
    <row r="1212" spans="1:20" ht="17.399999999999999">
      <c r="A1212" s="23" t="str">
        <f t="shared" si="56"/>
        <v/>
      </c>
      <c r="B1212" s="24" t="s">
        <v>1992</v>
      </c>
      <c r="C1212" s="12" t="s">
        <v>1993</v>
      </c>
      <c r="D1212" s="25" t="s">
        <v>37</v>
      </c>
      <c r="E1212" s="26">
        <v>79.930000000000007</v>
      </c>
      <c r="F1212" s="25"/>
      <c r="G1212" s="27"/>
      <c r="H1212" s="27"/>
      <c r="I1212" s="27"/>
      <c r="J1212" s="27"/>
      <c r="K1212" s="25" t="s">
        <v>4076</v>
      </c>
      <c r="L1212" s="25"/>
      <c r="M1212"/>
      <c r="N1212"/>
      <c r="O1212" s="25">
        <v>-17.13</v>
      </c>
      <c r="P1212" s="25">
        <v>-28.33</v>
      </c>
      <c r="S1212" s="23" t="str">
        <f t="shared" si="57"/>
        <v/>
      </c>
      <c r="T1212" s="23">
        <f t="shared" si="55"/>
        <v>0</v>
      </c>
    </row>
    <row r="1213" spans="1:20" ht="17.399999999999999">
      <c r="A1213" s="23" t="str">
        <f t="shared" si="56"/>
        <v/>
      </c>
      <c r="B1213" s="24" t="s">
        <v>1994</v>
      </c>
      <c r="C1213" s="12" t="s">
        <v>1995</v>
      </c>
      <c r="D1213" s="25" t="s">
        <v>37</v>
      </c>
      <c r="E1213" s="26">
        <v>218.81</v>
      </c>
      <c r="F1213" s="25"/>
      <c r="G1213" s="27"/>
      <c r="H1213" s="27"/>
      <c r="I1213" s="27"/>
      <c r="J1213" s="27"/>
      <c r="K1213" s="25" t="s">
        <v>4096</v>
      </c>
      <c r="L1213" s="26"/>
      <c r="M1213"/>
      <c r="N1213"/>
      <c r="O1213" s="25">
        <v>-25.08</v>
      </c>
      <c r="P1213" s="25">
        <v>7.27</v>
      </c>
      <c r="S1213" s="23" t="str">
        <f t="shared" si="57"/>
        <v/>
      </c>
      <c r="T1213" s="23">
        <f t="shared" si="55"/>
        <v>0</v>
      </c>
    </row>
    <row r="1214" spans="1:20" ht="17.399999999999999">
      <c r="A1214" s="23" t="str">
        <f t="shared" si="56"/>
        <v/>
      </c>
      <c r="B1214" s="24" t="s">
        <v>1996</v>
      </c>
      <c r="C1214" s="12" t="s">
        <v>1997</v>
      </c>
      <c r="D1214" s="25" t="s">
        <v>37</v>
      </c>
      <c r="E1214" s="26">
        <v>365.78</v>
      </c>
      <c r="F1214" s="26"/>
      <c r="G1214" s="27"/>
      <c r="H1214" s="27"/>
      <c r="I1214" s="27"/>
      <c r="J1214" s="27"/>
      <c r="K1214" s="25" t="s">
        <v>4100</v>
      </c>
      <c r="L1214" s="25"/>
      <c r="M1214"/>
      <c r="N1214"/>
      <c r="O1214" s="25">
        <v>-19.850000000000001</v>
      </c>
      <c r="P1214" s="25">
        <v>-57.4</v>
      </c>
      <c r="S1214" s="23" t="str">
        <f t="shared" si="57"/>
        <v/>
      </c>
      <c r="T1214" s="23">
        <f t="shared" si="55"/>
        <v>0</v>
      </c>
    </row>
    <row r="1215" spans="1:20" ht="17.399999999999999">
      <c r="A1215" s="23" t="str">
        <f t="shared" si="56"/>
        <v/>
      </c>
      <c r="B1215" s="24" t="s">
        <v>1998</v>
      </c>
      <c r="C1215" s="12" t="s">
        <v>1999</v>
      </c>
      <c r="D1215" s="25" t="s">
        <v>37</v>
      </c>
      <c r="E1215" s="26">
        <v>322.23</v>
      </c>
      <c r="F1215" s="25">
        <v>6</v>
      </c>
      <c r="G1215" s="27">
        <v>2.33</v>
      </c>
      <c r="H1215" s="27">
        <v>2.33</v>
      </c>
      <c r="I1215" s="27">
        <v>-3.8</v>
      </c>
      <c r="J1215" s="27"/>
      <c r="K1215" s="25" t="s">
        <v>4120</v>
      </c>
      <c r="L1215" s="25"/>
      <c r="M1215"/>
      <c r="N1215"/>
      <c r="O1215" s="25">
        <v>2.9</v>
      </c>
      <c r="P1215" s="25">
        <v>-20.45</v>
      </c>
      <c r="S1215" s="23" t="str">
        <f t="shared" si="57"/>
        <v/>
      </c>
      <c r="T1215" s="23">
        <f t="shared" si="55"/>
        <v>0</v>
      </c>
    </row>
    <row r="1216" spans="1:20" ht="17.399999999999999">
      <c r="A1216" s="23" t="str">
        <f t="shared" si="56"/>
        <v/>
      </c>
      <c r="B1216" s="24" t="s">
        <v>2000</v>
      </c>
      <c r="C1216" s="12" t="s">
        <v>2001</v>
      </c>
      <c r="D1216" s="25" t="s">
        <v>37</v>
      </c>
      <c r="E1216" s="26">
        <v>371.2</v>
      </c>
      <c r="F1216" s="26"/>
      <c r="G1216" s="27"/>
      <c r="H1216" s="27"/>
      <c r="I1216" s="27"/>
      <c r="J1216" s="27"/>
      <c r="K1216" s="25" t="s">
        <v>4091</v>
      </c>
      <c r="L1216" s="25"/>
      <c r="M1216"/>
      <c r="N1216"/>
      <c r="O1216" s="25">
        <v>-18.559999999999999</v>
      </c>
      <c r="P1216" s="25">
        <v>-20.68</v>
      </c>
      <c r="S1216" s="23" t="str">
        <f t="shared" si="57"/>
        <v/>
      </c>
      <c r="T1216" s="23">
        <f t="shared" si="55"/>
        <v>0</v>
      </c>
    </row>
    <row r="1217" spans="1:20" ht="17.399999999999999">
      <c r="A1217" s="23" t="str">
        <f t="shared" si="56"/>
        <v/>
      </c>
      <c r="B1217" s="24" t="s">
        <v>2002</v>
      </c>
      <c r="C1217" s="12" t="s">
        <v>2003</v>
      </c>
      <c r="D1217" s="25" t="s">
        <v>9</v>
      </c>
      <c r="E1217" s="26">
        <v>282.51</v>
      </c>
      <c r="F1217" s="25"/>
      <c r="G1217" s="27"/>
      <c r="H1217" s="27"/>
      <c r="I1217" s="27"/>
      <c r="J1217" s="27"/>
      <c r="K1217" s="25" t="s">
        <v>4102</v>
      </c>
      <c r="L1217" s="25"/>
      <c r="M1217"/>
      <c r="N1217"/>
      <c r="O1217" s="25">
        <v>-9.58</v>
      </c>
      <c r="P1217" s="25">
        <v>-11.99</v>
      </c>
      <c r="S1217" s="23" t="str">
        <f t="shared" si="57"/>
        <v/>
      </c>
      <c r="T1217" s="23">
        <f t="shared" si="55"/>
        <v>0</v>
      </c>
    </row>
    <row r="1218" spans="1:20" ht="17.399999999999999">
      <c r="A1218" s="23" t="str">
        <f t="shared" si="56"/>
        <v/>
      </c>
      <c r="B1218" s="24" t="s">
        <v>2004</v>
      </c>
      <c r="C1218" s="12" t="s">
        <v>4520</v>
      </c>
      <c r="D1218" s="25" t="s">
        <v>37</v>
      </c>
      <c r="E1218" s="26">
        <v>23.48</v>
      </c>
      <c r="F1218" s="26"/>
      <c r="G1218" s="27"/>
      <c r="H1218" s="27"/>
      <c r="I1218" s="27"/>
      <c r="J1218" s="27"/>
      <c r="K1218" s="25" t="s">
        <v>4085</v>
      </c>
      <c r="L1218" s="25"/>
      <c r="M1218"/>
      <c r="N1218"/>
      <c r="O1218" s="25">
        <v>-30.88</v>
      </c>
      <c r="P1218" s="25">
        <v>-69.58</v>
      </c>
      <c r="S1218" s="23" t="str">
        <f t="shared" si="57"/>
        <v/>
      </c>
      <c r="T1218" s="23">
        <f t="shared" si="55"/>
        <v>0</v>
      </c>
    </row>
    <row r="1219" spans="1:20" ht="17.399999999999999">
      <c r="A1219" s="23" t="str">
        <f t="shared" si="56"/>
        <v/>
      </c>
      <c r="B1219" s="24" t="s">
        <v>2005</v>
      </c>
      <c r="C1219" s="12" t="s">
        <v>2006</v>
      </c>
      <c r="D1219" s="25" t="s">
        <v>37</v>
      </c>
      <c r="E1219" s="26">
        <v>1501.72</v>
      </c>
      <c r="F1219" s="25">
        <v>2</v>
      </c>
      <c r="G1219" s="27">
        <v>10.45</v>
      </c>
      <c r="H1219" s="27">
        <v>10.1</v>
      </c>
      <c r="I1219" s="27">
        <v>9.5</v>
      </c>
      <c r="J1219" s="27">
        <v>10.7</v>
      </c>
      <c r="K1219" s="25" t="s">
        <v>4107</v>
      </c>
      <c r="L1219" s="26"/>
      <c r="M1219"/>
      <c r="N1219"/>
      <c r="O1219" s="25">
        <v>-32.270000000000003</v>
      </c>
      <c r="P1219" s="25">
        <v>-25.06</v>
      </c>
      <c r="S1219" s="23" t="str">
        <f t="shared" si="57"/>
        <v/>
      </c>
      <c r="T1219" s="23">
        <f t="shared" si="55"/>
        <v>0</v>
      </c>
    </row>
    <row r="1220" spans="1:20" ht="17.399999999999999">
      <c r="A1220" s="23" t="str">
        <f t="shared" si="56"/>
        <v/>
      </c>
      <c r="B1220" s="24" t="s">
        <v>2007</v>
      </c>
      <c r="C1220" s="12" t="s">
        <v>5261</v>
      </c>
      <c r="D1220" s="25" t="s">
        <v>37</v>
      </c>
      <c r="E1220" s="26">
        <v>18.47</v>
      </c>
      <c r="F1220" s="25"/>
      <c r="G1220" s="27"/>
      <c r="H1220" s="27"/>
      <c r="I1220" s="27"/>
      <c r="J1220" s="27"/>
      <c r="K1220" s="25" t="s">
        <v>4103</v>
      </c>
      <c r="L1220" s="25"/>
      <c r="M1220"/>
      <c r="N1220"/>
      <c r="O1220" s="25">
        <v>-24.87</v>
      </c>
      <c r="P1220" s="25">
        <v>-51.5</v>
      </c>
      <c r="S1220" s="23" t="str">
        <f t="shared" si="57"/>
        <v/>
      </c>
      <c r="T1220" s="23">
        <f t="shared" si="55"/>
        <v>0</v>
      </c>
    </row>
    <row r="1221" spans="1:20" ht="17.399999999999999">
      <c r="A1221" s="23" t="str">
        <f t="shared" si="56"/>
        <v/>
      </c>
      <c r="B1221" s="24" t="s">
        <v>2008</v>
      </c>
      <c r="C1221" s="12" t="s">
        <v>4410</v>
      </c>
      <c r="D1221" s="25" t="s">
        <v>37</v>
      </c>
      <c r="E1221" s="26">
        <v>92.03</v>
      </c>
      <c r="F1221" s="25">
        <v>1</v>
      </c>
      <c r="G1221" s="27"/>
      <c r="H1221" s="27"/>
      <c r="I1221" s="27"/>
      <c r="J1221" s="27"/>
      <c r="K1221" s="25" t="s">
        <v>4114</v>
      </c>
      <c r="L1221" s="26"/>
      <c r="M1221"/>
      <c r="N1221"/>
      <c r="O1221" s="25">
        <v>-26.22</v>
      </c>
      <c r="P1221" s="25">
        <v>-19.170000000000002</v>
      </c>
      <c r="S1221" s="23" t="str">
        <f t="shared" si="57"/>
        <v/>
      </c>
      <c r="T1221" s="23">
        <f t="shared" si="55"/>
        <v>0</v>
      </c>
    </row>
    <row r="1222" spans="1:20" ht="17.399999999999999">
      <c r="A1222" s="23" t="str">
        <f t="shared" si="56"/>
        <v/>
      </c>
      <c r="B1222" s="24" t="s">
        <v>2009</v>
      </c>
      <c r="C1222" s="12" t="s">
        <v>2010</v>
      </c>
      <c r="D1222" s="25" t="s">
        <v>9</v>
      </c>
      <c r="E1222" s="26">
        <v>6781.37</v>
      </c>
      <c r="F1222" s="25">
        <v>4</v>
      </c>
      <c r="G1222" s="27">
        <v>953.58</v>
      </c>
      <c r="H1222" s="27">
        <v>953.58</v>
      </c>
      <c r="I1222" s="27"/>
      <c r="J1222" s="27"/>
      <c r="K1222" s="25" t="s">
        <v>2626</v>
      </c>
      <c r="L1222" s="25"/>
      <c r="M1222"/>
      <c r="N1222"/>
      <c r="O1222" s="25">
        <v>-0.27</v>
      </c>
      <c r="P1222" s="25">
        <v>8.6300000000000008</v>
      </c>
      <c r="S1222" s="23" t="str">
        <f t="shared" si="57"/>
        <v/>
      </c>
      <c r="T1222" s="23">
        <f t="shared" si="55"/>
        <v>0</v>
      </c>
    </row>
    <row r="1223" spans="1:20" ht="17.399999999999999">
      <c r="A1223" s="23" t="str">
        <f t="shared" si="56"/>
        <v/>
      </c>
      <c r="B1223" s="24" t="s">
        <v>2011</v>
      </c>
      <c r="C1223" s="12" t="s">
        <v>2012</v>
      </c>
      <c r="D1223" s="25" t="s">
        <v>37</v>
      </c>
      <c r="E1223" s="26">
        <v>33.19</v>
      </c>
      <c r="F1223" s="25"/>
      <c r="G1223" s="27"/>
      <c r="H1223" s="27"/>
      <c r="I1223" s="27"/>
      <c r="J1223" s="27"/>
      <c r="K1223" s="25" t="s">
        <v>4086</v>
      </c>
      <c r="L1223" s="25"/>
      <c r="M1223"/>
      <c r="N1223"/>
      <c r="O1223" s="25">
        <v>-27.17</v>
      </c>
      <c r="P1223" s="25">
        <v>-36.85</v>
      </c>
      <c r="S1223" s="23" t="str">
        <f t="shared" si="57"/>
        <v/>
      </c>
      <c r="T1223" s="23">
        <f t="shared" si="55"/>
        <v>0</v>
      </c>
    </row>
    <row r="1224" spans="1:20" ht="17.399999999999999">
      <c r="A1224" s="23" t="str">
        <f t="shared" si="56"/>
        <v/>
      </c>
      <c r="B1224" s="24" t="s">
        <v>2013</v>
      </c>
      <c r="C1224" s="12" t="s">
        <v>2014</v>
      </c>
      <c r="D1224" s="25" t="s">
        <v>9</v>
      </c>
      <c r="E1224" s="26">
        <v>719.46</v>
      </c>
      <c r="F1224" s="25">
        <v>4</v>
      </c>
      <c r="G1224" s="27">
        <v>36.950000000000003</v>
      </c>
      <c r="H1224" s="27">
        <v>43.3</v>
      </c>
      <c r="I1224" s="27"/>
      <c r="J1224" s="27">
        <v>56</v>
      </c>
      <c r="K1224" s="25" t="s">
        <v>4103</v>
      </c>
      <c r="L1224" s="25"/>
      <c r="M1224"/>
      <c r="N1224"/>
      <c r="O1224" s="25">
        <v>-2.0299999999999998</v>
      </c>
      <c r="P1224" s="25">
        <v>-11.69</v>
      </c>
      <c r="S1224" s="23" t="str">
        <f t="shared" si="57"/>
        <v/>
      </c>
      <c r="T1224" s="23">
        <f t="shared" si="55"/>
        <v>1</v>
      </c>
    </row>
    <row r="1225" spans="1:20" ht="17.399999999999999">
      <c r="A1225" s="23" t="str">
        <f t="shared" si="56"/>
        <v/>
      </c>
      <c r="B1225" s="24" t="s">
        <v>2015</v>
      </c>
      <c r="C1225" s="12" t="s">
        <v>2016</v>
      </c>
      <c r="D1225" s="25" t="s">
        <v>37</v>
      </c>
      <c r="E1225" s="26">
        <v>23.82</v>
      </c>
      <c r="F1225" s="25"/>
      <c r="G1225" s="27"/>
      <c r="H1225" s="27"/>
      <c r="I1225" s="27"/>
      <c r="J1225" s="27"/>
      <c r="K1225" s="25" t="s">
        <v>4087</v>
      </c>
      <c r="L1225" s="25"/>
      <c r="M1225"/>
      <c r="N1225"/>
      <c r="O1225" s="25">
        <v>-14.87</v>
      </c>
      <c r="P1225" s="25">
        <v>-28.33</v>
      </c>
      <c r="S1225" s="23" t="str">
        <f t="shared" si="57"/>
        <v/>
      </c>
      <c r="T1225" s="23">
        <f t="shared" si="55"/>
        <v>0</v>
      </c>
    </row>
    <row r="1226" spans="1:20" ht="17.399999999999999">
      <c r="A1226" s="23" t="str">
        <f t="shared" si="56"/>
        <v/>
      </c>
      <c r="B1226" s="24" t="s">
        <v>2017</v>
      </c>
      <c r="C1226" s="12" t="s">
        <v>4166</v>
      </c>
      <c r="D1226" s="25" t="s">
        <v>37</v>
      </c>
      <c r="E1226" s="26">
        <v>10.95</v>
      </c>
      <c r="F1226" s="25"/>
      <c r="G1226" s="27"/>
      <c r="H1226" s="27"/>
      <c r="I1226" s="27"/>
      <c r="J1226" s="27"/>
      <c r="K1226" s="25" t="s">
        <v>4092</v>
      </c>
      <c r="L1226" s="25"/>
      <c r="M1226"/>
      <c r="N1226"/>
      <c r="O1226" s="25">
        <v>-23.97</v>
      </c>
      <c r="P1226" s="25">
        <v>-27.9</v>
      </c>
      <c r="S1226" s="23" t="str">
        <f t="shared" si="57"/>
        <v/>
      </c>
      <c r="T1226" s="23">
        <f t="shared" si="55"/>
        <v>0</v>
      </c>
    </row>
    <row r="1227" spans="1:20" ht="17.399999999999999">
      <c r="A1227" s="23" t="str">
        <f t="shared" si="56"/>
        <v/>
      </c>
      <c r="B1227" s="24" t="s">
        <v>2018</v>
      </c>
      <c r="C1227" s="12" t="s">
        <v>2019</v>
      </c>
      <c r="D1227" s="25" t="s">
        <v>37</v>
      </c>
      <c r="E1227" s="26">
        <v>327.54000000000002</v>
      </c>
      <c r="F1227" s="25"/>
      <c r="G1227" s="27"/>
      <c r="H1227" s="27"/>
      <c r="I1227" s="27"/>
      <c r="J1227" s="27"/>
      <c r="K1227" s="25" t="s">
        <v>4091</v>
      </c>
      <c r="L1227" s="25"/>
      <c r="M1227"/>
      <c r="N1227"/>
      <c r="O1227" s="25">
        <v>-9.9</v>
      </c>
      <c r="P1227" s="25">
        <v>-31.65</v>
      </c>
      <c r="S1227" s="23" t="str">
        <f t="shared" si="57"/>
        <v/>
      </c>
      <c r="T1227" s="23">
        <f t="shared" si="55"/>
        <v>0</v>
      </c>
    </row>
    <row r="1228" spans="1:20" ht="17.399999999999999">
      <c r="A1228" s="23" t="str">
        <f t="shared" si="56"/>
        <v/>
      </c>
      <c r="B1228" s="24" t="s">
        <v>2020</v>
      </c>
      <c r="C1228" s="12" t="s">
        <v>2021</v>
      </c>
      <c r="D1228" s="25" t="s">
        <v>9</v>
      </c>
      <c r="E1228" s="26">
        <v>117.27</v>
      </c>
      <c r="F1228" s="25">
        <v>3</v>
      </c>
      <c r="G1228" s="27">
        <v>5.2</v>
      </c>
      <c r="H1228" s="27">
        <v>5.2</v>
      </c>
      <c r="I1228" s="27">
        <v>7.1</v>
      </c>
      <c r="J1228" s="27"/>
      <c r="K1228" s="25" t="s">
        <v>4104</v>
      </c>
      <c r="L1228" s="25"/>
      <c r="M1228"/>
      <c r="N1228"/>
      <c r="O1228" s="25">
        <v>-7.17</v>
      </c>
      <c r="P1228" s="25">
        <v>-17.190000000000001</v>
      </c>
      <c r="S1228" s="23" t="str">
        <f t="shared" si="57"/>
        <v/>
      </c>
      <c r="T1228" s="23">
        <f t="shared" si="55"/>
        <v>0</v>
      </c>
    </row>
    <row r="1229" spans="1:20" ht="17.399999999999999">
      <c r="A1229" s="23">
        <f t="shared" si="56"/>
        <v>37</v>
      </c>
      <c r="B1229" s="24" t="s">
        <v>2818</v>
      </c>
      <c r="C1229" s="12" t="s">
        <v>5220</v>
      </c>
      <c r="D1229" s="25" t="s">
        <v>9</v>
      </c>
      <c r="E1229" s="26">
        <v>16940</v>
      </c>
      <c r="F1229" s="26">
        <v>18</v>
      </c>
      <c r="G1229" s="27">
        <v>108.41</v>
      </c>
      <c r="H1229" s="27">
        <v>107.65</v>
      </c>
      <c r="I1229" s="27">
        <v>102.5</v>
      </c>
      <c r="J1229" s="27">
        <v>98.03</v>
      </c>
      <c r="K1229" s="25" t="s">
        <v>4110</v>
      </c>
      <c r="L1229" s="25"/>
      <c r="M1229"/>
      <c r="N1229"/>
      <c r="O1229" s="25">
        <v>-0.77</v>
      </c>
      <c r="P1229" s="25">
        <v>-3.02</v>
      </c>
      <c r="S1229" s="23">
        <f t="shared" si="57"/>
        <v>16940.012289999999</v>
      </c>
      <c r="T1229" s="23">
        <f t="shared" si="55"/>
        <v>-1</v>
      </c>
    </row>
    <row r="1230" spans="1:20" ht="17.399999999999999">
      <c r="A1230" s="23" t="str">
        <f t="shared" si="56"/>
        <v/>
      </c>
      <c r="B1230" s="24" t="s">
        <v>2022</v>
      </c>
      <c r="C1230" s="12" t="s">
        <v>2023</v>
      </c>
      <c r="D1230" s="25" t="s">
        <v>37</v>
      </c>
      <c r="E1230" s="26">
        <v>95.3</v>
      </c>
      <c r="F1230" s="26"/>
      <c r="G1230" s="27"/>
      <c r="H1230" s="27"/>
      <c r="I1230" s="27"/>
      <c r="J1230" s="27"/>
      <c r="K1230" s="25" t="s">
        <v>4086</v>
      </c>
      <c r="L1230" s="25"/>
      <c r="M1230"/>
      <c r="N1230"/>
      <c r="O1230" s="25">
        <v>364.88</v>
      </c>
      <c r="P1230" s="25">
        <v>218.52</v>
      </c>
      <c r="S1230" s="23" t="str">
        <f t="shared" si="57"/>
        <v/>
      </c>
      <c r="T1230" s="23">
        <f t="shared" ref="T1230:T1293" si="58">IF(AND(G1230&lt;H1230,I1230&lt;J1230,H1230&lt;J1230),1,IF(AND(G1230&gt;H1230,I1230&gt;J1230,H1230&gt;J1230),-1,0))</f>
        <v>0</v>
      </c>
    </row>
    <row r="1231" spans="1:20" ht="17.399999999999999">
      <c r="A1231" s="23" t="str">
        <f t="shared" ref="A1231:A1294" si="59">IF(ISERROR(RANK(S1231,$S$14:$S$3000,)),"",RANK(S1231,$S$14:$S$3000,))</f>
        <v/>
      </c>
      <c r="B1231" s="24" t="s">
        <v>2024</v>
      </c>
      <c r="C1231" s="12" t="s">
        <v>5225</v>
      </c>
      <c r="D1231" s="25" t="s">
        <v>37</v>
      </c>
      <c r="E1231" s="26">
        <v>67.17</v>
      </c>
      <c r="F1231" s="25"/>
      <c r="G1231" s="27"/>
      <c r="H1231" s="27"/>
      <c r="I1231" s="27"/>
      <c r="J1231" s="27"/>
      <c r="K1231" s="25" t="s">
        <v>4097</v>
      </c>
      <c r="L1231" s="26"/>
      <c r="M1231"/>
      <c r="N1231"/>
      <c r="O1231" s="25">
        <v>-25.54</v>
      </c>
      <c r="P1231" s="25">
        <v>-28.69</v>
      </c>
      <c r="S1231" s="23" t="str">
        <f t="shared" ref="S1231:S1294" si="60">IF(OR(F1231&lt;=$F$8,ISBLANK(G1231),ISBLANK(H1231),ISBLANK(J1231),ISBLANK(I1231)),"",E1231+ROW()/100000)</f>
        <v/>
      </c>
      <c r="T1231" s="23">
        <f t="shared" si="58"/>
        <v>0</v>
      </c>
    </row>
    <row r="1232" spans="1:20" ht="17.399999999999999">
      <c r="A1232" s="23" t="str">
        <f t="shared" si="59"/>
        <v/>
      </c>
      <c r="B1232" s="24" t="s">
        <v>4775</v>
      </c>
      <c r="C1232" s="12" t="s">
        <v>4779</v>
      </c>
      <c r="D1232" s="25" t="s">
        <v>9</v>
      </c>
      <c r="E1232" s="26">
        <v>577.14</v>
      </c>
      <c r="F1232" s="26">
        <v>2</v>
      </c>
      <c r="G1232" s="27">
        <v>8.4</v>
      </c>
      <c r="H1232" s="27">
        <v>8.4</v>
      </c>
      <c r="I1232" s="27">
        <v>8.4</v>
      </c>
      <c r="J1232" s="27"/>
      <c r="K1232" s="25" t="s">
        <v>4088</v>
      </c>
      <c r="L1232" s="25"/>
      <c r="M1232"/>
      <c r="N1232"/>
      <c r="O1232" s="25">
        <v>-30.12</v>
      </c>
      <c r="P1232" s="25">
        <v>-31.81</v>
      </c>
      <c r="S1232" s="23" t="str">
        <f t="shared" si="60"/>
        <v/>
      </c>
      <c r="T1232" s="23">
        <f t="shared" si="58"/>
        <v>0</v>
      </c>
    </row>
    <row r="1233" spans="1:20" ht="17.399999999999999">
      <c r="A1233" s="23" t="str">
        <f t="shared" si="59"/>
        <v/>
      </c>
      <c r="B1233" s="24" t="s">
        <v>2025</v>
      </c>
      <c r="C1233" s="12" t="s">
        <v>2026</v>
      </c>
      <c r="D1233" s="25" t="s">
        <v>37</v>
      </c>
      <c r="E1233" s="26">
        <v>405.3</v>
      </c>
      <c r="F1233" s="25"/>
      <c r="G1233" s="27"/>
      <c r="H1233" s="27"/>
      <c r="I1233" s="27"/>
      <c r="J1233" s="27"/>
      <c r="K1233" s="25" t="s">
        <v>4113</v>
      </c>
      <c r="L1233" s="25"/>
      <c r="M1233"/>
      <c r="N1233"/>
      <c r="O1233" s="25">
        <v>-4.7300000000000004</v>
      </c>
      <c r="P1233" s="25">
        <v>13.96</v>
      </c>
      <c r="S1233" s="23" t="str">
        <f t="shared" si="60"/>
        <v/>
      </c>
      <c r="T1233" s="23">
        <f t="shared" si="58"/>
        <v>0</v>
      </c>
    </row>
    <row r="1234" spans="1:20" ht="17.399999999999999">
      <c r="A1234" s="23" t="str">
        <f t="shared" si="59"/>
        <v/>
      </c>
      <c r="B1234" s="24" t="s">
        <v>2027</v>
      </c>
      <c r="C1234" s="12" t="s">
        <v>2908</v>
      </c>
      <c r="D1234" s="25" t="s">
        <v>37</v>
      </c>
      <c r="E1234" s="26">
        <v>13.44</v>
      </c>
      <c r="F1234" s="25"/>
      <c r="G1234" s="27"/>
      <c r="H1234" s="27"/>
      <c r="I1234" s="27"/>
      <c r="J1234" s="27"/>
      <c r="K1234" s="25" t="s">
        <v>4096</v>
      </c>
      <c r="L1234" s="26"/>
      <c r="M1234"/>
      <c r="N1234"/>
      <c r="O1234" s="25">
        <v>14.59</v>
      </c>
      <c r="P1234" s="25">
        <v>-6.35</v>
      </c>
      <c r="S1234" s="23" t="str">
        <f t="shared" si="60"/>
        <v/>
      </c>
      <c r="T1234" s="23">
        <f t="shared" si="58"/>
        <v>0</v>
      </c>
    </row>
    <row r="1235" spans="1:20" ht="17.399999999999999">
      <c r="A1235" s="23" t="str">
        <f t="shared" si="59"/>
        <v/>
      </c>
      <c r="B1235" s="24" t="s">
        <v>2028</v>
      </c>
      <c r="C1235" s="12" t="s">
        <v>2029</v>
      </c>
      <c r="D1235" s="25" t="s">
        <v>37</v>
      </c>
      <c r="E1235" s="26">
        <v>163.09</v>
      </c>
      <c r="F1235" s="26"/>
      <c r="G1235" s="27"/>
      <c r="H1235" s="27"/>
      <c r="I1235" s="27"/>
      <c r="J1235" s="27"/>
      <c r="K1235" s="25" t="s">
        <v>4097</v>
      </c>
      <c r="L1235" s="25"/>
      <c r="M1235"/>
      <c r="N1235"/>
      <c r="O1235" s="25">
        <v>-1.43</v>
      </c>
      <c r="P1235" s="25">
        <v>-25.89</v>
      </c>
      <c r="S1235" s="23" t="str">
        <f t="shared" si="60"/>
        <v/>
      </c>
      <c r="T1235" s="23">
        <f t="shared" si="58"/>
        <v>0</v>
      </c>
    </row>
    <row r="1236" spans="1:20" ht="17.399999999999999">
      <c r="A1236" s="23" t="str">
        <f t="shared" si="59"/>
        <v/>
      </c>
      <c r="B1236" s="24" t="s">
        <v>2030</v>
      </c>
      <c r="C1236" s="12" t="s">
        <v>2031</v>
      </c>
      <c r="D1236" s="25" t="s">
        <v>37</v>
      </c>
      <c r="E1236" s="26">
        <v>7.65</v>
      </c>
      <c r="F1236" s="25"/>
      <c r="G1236" s="27"/>
      <c r="H1236" s="27"/>
      <c r="I1236" s="27"/>
      <c r="J1236" s="27"/>
      <c r="K1236" s="25" t="s">
        <v>4113</v>
      </c>
      <c r="L1236" s="25"/>
      <c r="M1236"/>
      <c r="N1236"/>
      <c r="O1236" s="25">
        <v>0</v>
      </c>
      <c r="P1236" s="25">
        <v>0</v>
      </c>
      <c r="S1236" s="23" t="str">
        <f t="shared" si="60"/>
        <v/>
      </c>
      <c r="T1236" s="23">
        <f t="shared" si="58"/>
        <v>0</v>
      </c>
    </row>
    <row r="1237" spans="1:20" ht="17.399999999999999">
      <c r="A1237" s="23" t="str">
        <f t="shared" si="59"/>
        <v/>
      </c>
      <c r="B1237" s="24" t="s">
        <v>2032</v>
      </c>
      <c r="C1237" s="12" t="s">
        <v>2033</v>
      </c>
      <c r="D1237" s="25" t="s">
        <v>9</v>
      </c>
      <c r="E1237" s="26">
        <v>62.89</v>
      </c>
      <c r="F1237" s="25"/>
      <c r="G1237" s="27"/>
      <c r="H1237" s="27"/>
      <c r="I1237" s="27"/>
      <c r="J1237" s="27"/>
      <c r="K1237" s="25" t="s">
        <v>4078</v>
      </c>
      <c r="L1237" s="25"/>
      <c r="M1237"/>
      <c r="N1237"/>
      <c r="O1237" s="25">
        <v>-15.8</v>
      </c>
      <c r="P1237" s="25">
        <v>-34.659999999999997</v>
      </c>
      <c r="S1237" s="23" t="str">
        <f t="shared" si="60"/>
        <v/>
      </c>
      <c r="T1237" s="23">
        <f t="shared" si="58"/>
        <v>0</v>
      </c>
    </row>
    <row r="1238" spans="1:20" ht="17.399999999999999">
      <c r="A1238" s="23" t="str">
        <f t="shared" si="59"/>
        <v/>
      </c>
      <c r="B1238" s="24" t="s">
        <v>2034</v>
      </c>
      <c r="C1238" s="12" t="s">
        <v>2035</v>
      </c>
      <c r="D1238" s="25" t="s">
        <v>37</v>
      </c>
      <c r="E1238" s="26">
        <v>69.930000000000007</v>
      </c>
      <c r="F1238" s="25"/>
      <c r="G1238" s="27"/>
      <c r="H1238" s="27"/>
      <c r="I1238" s="27"/>
      <c r="J1238" s="27"/>
      <c r="K1238" s="25" t="s">
        <v>4112</v>
      </c>
      <c r="L1238" s="26"/>
      <c r="M1238"/>
      <c r="N1238"/>
      <c r="O1238" s="25">
        <v>3.95</v>
      </c>
      <c r="P1238" s="25">
        <v>10.75</v>
      </c>
      <c r="S1238" s="23" t="str">
        <f t="shared" si="60"/>
        <v/>
      </c>
      <c r="T1238" s="23">
        <f t="shared" si="58"/>
        <v>0</v>
      </c>
    </row>
    <row r="1239" spans="1:20" ht="17.399999999999999">
      <c r="A1239" s="23" t="str">
        <f t="shared" si="59"/>
        <v/>
      </c>
      <c r="B1239" s="24" t="s">
        <v>2036</v>
      </c>
      <c r="C1239" s="12" t="s">
        <v>2037</v>
      </c>
      <c r="D1239" s="25" t="s">
        <v>37</v>
      </c>
      <c r="E1239" s="26">
        <v>160.08000000000001</v>
      </c>
      <c r="F1239" s="26">
        <v>1</v>
      </c>
      <c r="G1239" s="27">
        <v>3</v>
      </c>
      <c r="H1239" s="27">
        <v>3</v>
      </c>
      <c r="I1239" s="27">
        <v>3</v>
      </c>
      <c r="J1239" s="27"/>
      <c r="K1239" s="25" t="s">
        <v>4112</v>
      </c>
      <c r="L1239" s="25"/>
      <c r="M1239"/>
      <c r="N1239"/>
      <c r="O1239" s="25">
        <v>-8.33</v>
      </c>
      <c r="P1239" s="25">
        <v>-25.11</v>
      </c>
      <c r="S1239" s="23" t="str">
        <f t="shared" si="60"/>
        <v/>
      </c>
      <c r="T1239" s="23">
        <f t="shared" si="58"/>
        <v>0</v>
      </c>
    </row>
    <row r="1240" spans="1:20" ht="17.399999999999999">
      <c r="A1240" s="23" t="str">
        <f t="shared" si="59"/>
        <v/>
      </c>
      <c r="B1240" s="24" t="s">
        <v>2038</v>
      </c>
      <c r="C1240" s="12" t="s">
        <v>2039</v>
      </c>
      <c r="D1240" s="25" t="s">
        <v>37</v>
      </c>
      <c r="E1240" s="26">
        <v>3557.94</v>
      </c>
      <c r="F1240" s="25"/>
      <c r="G1240" s="27"/>
      <c r="H1240" s="27"/>
      <c r="I1240" s="27"/>
      <c r="J1240" s="27"/>
      <c r="K1240" s="25" t="s">
        <v>4091</v>
      </c>
      <c r="L1240" s="25"/>
      <c r="M1240"/>
      <c r="N1240"/>
      <c r="O1240" s="25">
        <v>4.87</v>
      </c>
      <c r="P1240" s="25">
        <v>164.19</v>
      </c>
      <c r="S1240" s="23" t="str">
        <f t="shared" si="60"/>
        <v/>
      </c>
      <c r="T1240" s="23">
        <f t="shared" si="58"/>
        <v>0</v>
      </c>
    </row>
    <row r="1241" spans="1:20" ht="17.399999999999999">
      <c r="A1241" s="23" t="str">
        <f t="shared" si="59"/>
        <v/>
      </c>
      <c r="B1241" s="24" t="s">
        <v>2040</v>
      </c>
      <c r="C1241" s="12" t="s">
        <v>2938</v>
      </c>
      <c r="D1241" s="25" t="s">
        <v>37</v>
      </c>
      <c r="E1241" s="26">
        <v>110.1</v>
      </c>
      <c r="F1241" s="25"/>
      <c r="G1241" s="27"/>
      <c r="H1241" s="27"/>
      <c r="I1241" s="27"/>
      <c r="J1241" s="27"/>
      <c r="K1241" s="25" t="s">
        <v>4098</v>
      </c>
      <c r="L1241" s="25"/>
      <c r="M1241"/>
      <c r="N1241"/>
      <c r="O1241" s="25">
        <v>-13.69</v>
      </c>
      <c r="P1241" s="25">
        <v>-30.53</v>
      </c>
      <c r="S1241" s="23" t="str">
        <f t="shared" si="60"/>
        <v/>
      </c>
      <c r="T1241" s="23">
        <f t="shared" si="58"/>
        <v>0</v>
      </c>
    </row>
    <row r="1242" spans="1:20" ht="17.399999999999999">
      <c r="A1242" s="23" t="str">
        <f t="shared" si="59"/>
        <v/>
      </c>
      <c r="B1242" s="24" t="s">
        <v>2041</v>
      </c>
      <c r="C1242" s="12" t="s">
        <v>2042</v>
      </c>
      <c r="D1242" s="25" t="s">
        <v>37</v>
      </c>
      <c r="E1242" s="26">
        <v>20.29</v>
      </c>
      <c r="F1242" s="26"/>
      <c r="G1242" s="27"/>
      <c r="H1242" s="27"/>
      <c r="I1242" s="27"/>
      <c r="J1242" s="27"/>
      <c r="K1242" s="25" t="s">
        <v>4085</v>
      </c>
      <c r="L1242" s="25"/>
      <c r="M1242"/>
      <c r="N1242"/>
      <c r="O1242" s="25">
        <v>-13.66</v>
      </c>
      <c r="P1242" s="25">
        <v>-30.15</v>
      </c>
      <c r="S1242" s="23" t="str">
        <f t="shared" si="60"/>
        <v/>
      </c>
      <c r="T1242" s="23">
        <f t="shared" si="58"/>
        <v>0</v>
      </c>
    </row>
    <row r="1243" spans="1:20" ht="17.399999999999999">
      <c r="A1243" s="23" t="str">
        <f t="shared" si="59"/>
        <v/>
      </c>
      <c r="B1243" s="24" t="s">
        <v>2043</v>
      </c>
      <c r="C1243" s="12" t="s">
        <v>2044</v>
      </c>
      <c r="D1243" s="25" t="s">
        <v>37</v>
      </c>
      <c r="E1243" s="26">
        <v>33.51</v>
      </c>
      <c r="F1243" s="26"/>
      <c r="G1243" s="27"/>
      <c r="H1243" s="27"/>
      <c r="I1243" s="27"/>
      <c r="J1243" s="27"/>
      <c r="K1243" s="25" t="s">
        <v>4091</v>
      </c>
      <c r="L1243" s="25"/>
      <c r="M1243"/>
      <c r="N1243"/>
      <c r="O1243" s="25">
        <v>-1.5</v>
      </c>
      <c r="P1243" s="25">
        <v>-22.11</v>
      </c>
      <c r="S1243" s="23" t="str">
        <f t="shared" si="60"/>
        <v/>
      </c>
      <c r="T1243" s="23">
        <f t="shared" si="58"/>
        <v>0</v>
      </c>
    </row>
    <row r="1244" spans="1:20" ht="17.399999999999999">
      <c r="A1244" s="23" t="str">
        <f t="shared" si="59"/>
        <v/>
      </c>
      <c r="B1244" s="24" t="s">
        <v>2045</v>
      </c>
      <c r="C1244" s="12" t="s">
        <v>3061</v>
      </c>
      <c r="D1244" s="25" t="s">
        <v>37</v>
      </c>
      <c r="E1244" s="26">
        <v>25.31</v>
      </c>
      <c r="F1244" s="25"/>
      <c r="G1244" s="27"/>
      <c r="H1244" s="27"/>
      <c r="I1244" s="27"/>
      <c r="J1244" s="27"/>
      <c r="K1244" s="25" t="s">
        <v>4102</v>
      </c>
      <c r="L1244" s="25"/>
      <c r="M1244"/>
      <c r="N1244"/>
      <c r="O1244" s="25">
        <v>-15.56</v>
      </c>
      <c r="P1244" s="25">
        <v>-43.21</v>
      </c>
      <c r="S1244" s="23" t="str">
        <f t="shared" si="60"/>
        <v/>
      </c>
      <c r="T1244" s="23">
        <f t="shared" si="58"/>
        <v>0</v>
      </c>
    </row>
    <row r="1245" spans="1:20" ht="17.399999999999999">
      <c r="A1245" s="23" t="str">
        <f t="shared" si="59"/>
        <v/>
      </c>
      <c r="B1245" s="24" t="s">
        <v>2704</v>
      </c>
      <c r="C1245" s="12" t="s">
        <v>2710</v>
      </c>
      <c r="D1245" s="25" t="s">
        <v>37</v>
      </c>
      <c r="E1245" s="26">
        <v>341.46</v>
      </c>
      <c r="F1245" s="25">
        <v>1</v>
      </c>
      <c r="G1245" s="27">
        <v>7.7</v>
      </c>
      <c r="H1245" s="27">
        <v>7.7</v>
      </c>
      <c r="I1245" s="27"/>
      <c r="J1245" s="27"/>
      <c r="K1245" s="25" t="s">
        <v>4091</v>
      </c>
      <c r="L1245" s="26"/>
      <c r="M1245"/>
      <c r="N1245"/>
      <c r="O1245" s="25">
        <v>-6.9</v>
      </c>
      <c r="P1245" s="25">
        <v>-24.52</v>
      </c>
      <c r="S1245" s="23" t="str">
        <f t="shared" si="60"/>
        <v/>
      </c>
      <c r="T1245" s="23">
        <f t="shared" si="58"/>
        <v>0</v>
      </c>
    </row>
    <row r="1246" spans="1:20" ht="17.399999999999999">
      <c r="A1246" s="23" t="str">
        <f t="shared" si="59"/>
        <v/>
      </c>
      <c r="B1246" s="24" t="s">
        <v>3133</v>
      </c>
      <c r="C1246" s="12" t="s">
        <v>3259</v>
      </c>
      <c r="D1246" s="25" t="s">
        <v>37</v>
      </c>
      <c r="E1246" s="26">
        <v>21.56</v>
      </c>
      <c r="F1246" s="25"/>
      <c r="G1246" s="27"/>
      <c r="H1246" s="27"/>
      <c r="I1246" s="27"/>
      <c r="J1246" s="27"/>
      <c r="K1246" s="25" t="s">
        <v>4076</v>
      </c>
      <c r="L1246" s="25"/>
      <c r="M1246"/>
      <c r="N1246"/>
      <c r="O1246" s="25">
        <v>0</v>
      </c>
      <c r="P1246" s="25">
        <v>0</v>
      </c>
      <c r="S1246" s="23" t="str">
        <f t="shared" si="60"/>
        <v/>
      </c>
      <c r="T1246" s="23">
        <f t="shared" si="58"/>
        <v>0</v>
      </c>
    </row>
    <row r="1247" spans="1:20" ht="17.399999999999999">
      <c r="A1247" s="23" t="str">
        <f t="shared" si="59"/>
        <v/>
      </c>
      <c r="B1247" s="24" t="s">
        <v>2046</v>
      </c>
      <c r="C1247" s="12" t="s">
        <v>2047</v>
      </c>
      <c r="D1247" s="25" t="s">
        <v>9</v>
      </c>
      <c r="E1247" s="26">
        <v>131.38</v>
      </c>
      <c r="F1247" s="25"/>
      <c r="G1247" s="27"/>
      <c r="H1247" s="27"/>
      <c r="I1247" s="27"/>
      <c r="J1247" s="27"/>
      <c r="K1247" s="25" t="s">
        <v>4087</v>
      </c>
      <c r="L1247" s="26"/>
      <c r="M1247"/>
      <c r="N1247"/>
      <c r="O1247" s="25">
        <v>-14.75</v>
      </c>
      <c r="P1247" s="25">
        <v>-29.34</v>
      </c>
      <c r="S1247" s="23" t="str">
        <f t="shared" si="60"/>
        <v/>
      </c>
      <c r="T1247" s="23">
        <f t="shared" si="58"/>
        <v>0</v>
      </c>
    </row>
    <row r="1248" spans="1:20" ht="17.399999999999999">
      <c r="A1248" s="23" t="str">
        <f t="shared" si="59"/>
        <v/>
      </c>
      <c r="B1248" s="24" t="s">
        <v>2048</v>
      </c>
      <c r="C1248" s="12" t="s">
        <v>2049</v>
      </c>
      <c r="D1248" s="25" t="s">
        <v>37</v>
      </c>
      <c r="E1248" s="26">
        <v>62.73</v>
      </c>
      <c r="F1248" s="25"/>
      <c r="G1248" s="27"/>
      <c r="H1248" s="27"/>
      <c r="I1248" s="27"/>
      <c r="J1248" s="27"/>
      <c r="K1248" s="25" t="s">
        <v>4087</v>
      </c>
      <c r="L1248" s="25"/>
      <c r="M1248"/>
      <c r="N1248"/>
      <c r="O1248" s="25">
        <v>-15.25</v>
      </c>
      <c r="P1248" s="25">
        <v>-25.29</v>
      </c>
      <c r="S1248" s="23" t="str">
        <f t="shared" si="60"/>
        <v/>
      </c>
      <c r="T1248" s="23">
        <f t="shared" si="58"/>
        <v>0</v>
      </c>
    </row>
    <row r="1249" spans="1:20" ht="17.399999999999999">
      <c r="A1249" s="23" t="str">
        <f t="shared" si="59"/>
        <v/>
      </c>
      <c r="B1249" s="24" t="s">
        <v>4993</v>
      </c>
      <c r="C1249" s="12" t="s">
        <v>4995</v>
      </c>
      <c r="D1249" s="25" t="s">
        <v>37</v>
      </c>
      <c r="E1249" s="26">
        <v>53.66</v>
      </c>
      <c r="F1249" s="26">
        <v>2</v>
      </c>
      <c r="G1249" s="27"/>
      <c r="H1249" s="27"/>
      <c r="I1249" s="27"/>
      <c r="J1249" s="27"/>
      <c r="K1249" s="25" t="s">
        <v>4107</v>
      </c>
      <c r="L1249" s="25"/>
      <c r="M1249"/>
      <c r="N1249"/>
      <c r="O1249" s="25">
        <v>-31.45</v>
      </c>
      <c r="P1249" s="25">
        <v>-52.13</v>
      </c>
      <c r="S1249" s="23" t="str">
        <f t="shared" si="60"/>
        <v/>
      </c>
      <c r="T1249" s="23">
        <f t="shared" si="58"/>
        <v>0</v>
      </c>
    </row>
    <row r="1250" spans="1:20" ht="17.399999999999999">
      <c r="A1250" s="23" t="str">
        <f t="shared" si="59"/>
        <v/>
      </c>
      <c r="B1250" s="24" t="s">
        <v>2050</v>
      </c>
      <c r="C1250" s="12" t="s">
        <v>2051</v>
      </c>
      <c r="D1250" s="25" t="s">
        <v>37</v>
      </c>
      <c r="E1250" s="26">
        <v>36.520000000000003</v>
      </c>
      <c r="F1250" s="25"/>
      <c r="G1250" s="27"/>
      <c r="H1250" s="27"/>
      <c r="I1250" s="27"/>
      <c r="J1250" s="27"/>
      <c r="K1250" s="25" t="s">
        <v>4092</v>
      </c>
      <c r="L1250" s="25"/>
      <c r="M1250"/>
      <c r="N1250"/>
      <c r="O1250" s="25">
        <v>-1.67</v>
      </c>
      <c r="P1250" s="25">
        <v>-29.28</v>
      </c>
      <c r="S1250" s="23" t="str">
        <f t="shared" si="60"/>
        <v/>
      </c>
      <c r="T1250" s="23">
        <f t="shared" si="58"/>
        <v>0</v>
      </c>
    </row>
    <row r="1251" spans="1:20" ht="17.399999999999999">
      <c r="A1251" s="23">
        <f t="shared" si="59"/>
        <v>121</v>
      </c>
      <c r="B1251" s="24" t="s">
        <v>2052</v>
      </c>
      <c r="C1251" s="12" t="s">
        <v>4972</v>
      </c>
      <c r="D1251" s="25" t="s">
        <v>9</v>
      </c>
      <c r="E1251" s="26">
        <v>2288.2600000000002</v>
      </c>
      <c r="F1251" s="26">
        <v>9</v>
      </c>
      <c r="G1251" s="27">
        <v>151.18</v>
      </c>
      <c r="H1251" s="27">
        <v>151.47</v>
      </c>
      <c r="I1251" s="27">
        <v>157.30000000000001</v>
      </c>
      <c r="J1251" s="27">
        <v>154.18</v>
      </c>
      <c r="K1251" s="25" t="s">
        <v>4078</v>
      </c>
      <c r="L1251" s="25"/>
      <c r="M1251"/>
      <c r="N1251"/>
      <c r="O1251" s="25">
        <v>15.24</v>
      </c>
      <c r="P1251" s="25">
        <v>2.99</v>
      </c>
      <c r="S1251" s="23">
        <f t="shared" si="60"/>
        <v>2288.2725100000002</v>
      </c>
      <c r="T1251" s="23">
        <f t="shared" si="58"/>
        <v>0</v>
      </c>
    </row>
    <row r="1252" spans="1:20" ht="17.399999999999999">
      <c r="A1252" s="23" t="str">
        <f t="shared" si="59"/>
        <v/>
      </c>
      <c r="B1252" s="24" t="s">
        <v>2054</v>
      </c>
      <c r="C1252" s="12" t="s">
        <v>2055</v>
      </c>
      <c r="D1252" s="25" t="s">
        <v>37</v>
      </c>
      <c r="E1252" s="26">
        <v>53.67</v>
      </c>
      <c r="F1252" s="25"/>
      <c r="G1252" s="27"/>
      <c r="H1252" s="27"/>
      <c r="I1252" s="27"/>
      <c r="J1252" s="27"/>
      <c r="K1252" s="25" t="s">
        <v>4107</v>
      </c>
      <c r="L1252" s="26"/>
      <c r="M1252"/>
      <c r="N1252"/>
      <c r="O1252" s="25">
        <v>-1.67</v>
      </c>
      <c r="P1252" s="25">
        <v>-24.01</v>
      </c>
      <c r="S1252" s="23" t="str">
        <f t="shared" si="60"/>
        <v/>
      </c>
      <c r="T1252" s="23">
        <f t="shared" si="58"/>
        <v>0</v>
      </c>
    </row>
    <row r="1253" spans="1:20" ht="17.399999999999999">
      <c r="A1253" s="23" t="str">
        <f t="shared" si="59"/>
        <v/>
      </c>
      <c r="B1253" s="24" t="s">
        <v>2056</v>
      </c>
      <c r="C1253" s="12" t="s">
        <v>2057</v>
      </c>
      <c r="D1253" s="25" t="s">
        <v>37</v>
      </c>
      <c r="E1253" s="26">
        <v>544.95000000000005</v>
      </c>
      <c r="F1253" s="25"/>
      <c r="G1253" s="27"/>
      <c r="H1253" s="27"/>
      <c r="I1253" s="27"/>
      <c r="J1253" s="27"/>
      <c r="K1253" s="25" t="s">
        <v>4091</v>
      </c>
      <c r="L1253" s="25"/>
      <c r="M1253"/>
      <c r="N1253"/>
      <c r="O1253" s="25">
        <v>-15.45</v>
      </c>
      <c r="P1253" s="25">
        <v>-63.2</v>
      </c>
      <c r="S1253" s="23" t="str">
        <f t="shared" si="60"/>
        <v/>
      </c>
      <c r="T1253" s="23">
        <f t="shared" si="58"/>
        <v>0</v>
      </c>
    </row>
    <row r="1254" spans="1:20" ht="17.399999999999999">
      <c r="A1254" s="23" t="str">
        <f t="shared" si="59"/>
        <v/>
      </c>
      <c r="B1254" s="24" t="s">
        <v>2058</v>
      </c>
      <c r="C1254" s="12" t="s">
        <v>2059</v>
      </c>
      <c r="D1254" s="25" t="s">
        <v>9</v>
      </c>
      <c r="E1254" s="26">
        <v>1112.73</v>
      </c>
      <c r="F1254" s="25"/>
      <c r="G1254" s="27"/>
      <c r="H1254" s="27"/>
      <c r="I1254" s="27"/>
      <c r="J1254" s="27"/>
      <c r="K1254" s="25" t="s">
        <v>4079</v>
      </c>
      <c r="L1254" s="25"/>
      <c r="M1254"/>
      <c r="N1254"/>
      <c r="O1254" s="25">
        <v>-0.42</v>
      </c>
      <c r="P1254" s="25">
        <v>-18.14</v>
      </c>
      <c r="S1254" s="23" t="str">
        <f t="shared" si="60"/>
        <v/>
      </c>
      <c r="T1254" s="23">
        <f t="shared" si="58"/>
        <v>0</v>
      </c>
    </row>
    <row r="1255" spans="1:20" ht="17.399999999999999">
      <c r="A1255" s="23" t="str">
        <f t="shared" si="59"/>
        <v/>
      </c>
      <c r="B1255" s="24" t="s">
        <v>2060</v>
      </c>
      <c r="C1255" s="12" t="s">
        <v>3561</v>
      </c>
      <c r="D1255" s="25" t="s">
        <v>37</v>
      </c>
      <c r="E1255" s="26">
        <v>47.83</v>
      </c>
      <c r="F1255" s="25"/>
      <c r="G1255" s="27"/>
      <c r="H1255" s="27"/>
      <c r="I1255" s="27"/>
      <c r="J1255" s="27"/>
      <c r="K1255" s="25" t="s">
        <v>4102</v>
      </c>
      <c r="L1255" s="25"/>
      <c r="M1255"/>
      <c r="N1255"/>
      <c r="O1255" s="25">
        <v>0</v>
      </c>
      <c r="P1255" s="25">
        <v>0</v>
      </c>
      <c r="S1255" s="23" t="str">
        <f t="shared" si="60"/>
        <v/>
      </c>
      <c r="T1255" s="23">
        <f t="shared" si="58"/>
        <v>0</v>
      </c>
    </row>
    <row r="1256" spans="1:20" ht="17.399999999999999">
      <c r="A1256" s="23">
        <f t="shared" si="59"/>
        <v>85</v>
      </c>
      <c r="B1256" s="24" t="s">
        <v>2061</v>
      </c>
      <c r="C1256" s="12" t="s">
        <v>4659</v>
      </c>
      <c r="D1256" s="25" t="s">
        <v>9</v>
      </c>
      <c r="E1256" s="26">
        <v>4589.59</v>
      </c>
      <c r="F1256" s="25">
        <v>5</v>
      </c>
      <c r="G1256" s="27">
        <v>57</v>
      </c>
      <c r="H1256" s="27">
        <v>63.32</v>
      </c>
      <c r="I1256" s="27">
        <v>62</v>
      </c>
      <c r="J1256" s="27">
        <v>75.7</v>
      </c>
      <c r="K1256" s="25" t="s">
        <v>4115</v>
      </c>
      <c r="L1256" s="25"/>
      <c r="M1256"/>
      <c r="N1256"/>
      <c r="O1256" s="25">
        <v>-11</v>
      </c>
      <c r="P1256" s="25">
        <v>23.04</v>
      </c>
      <c r="S1256" s="23">
        <f t="shared" si="60"/>
        <v>4589.6025600000003</v>
      </c>
      <c r="T1256" s="23">
        <f t="shared" si="58"/>
        <v>1</v>
      </c>
    </row>
    <row r="1257" spans="1:20" ht="17.399999999999999">
      <c r="A1257" s="23" t="str">
        <f t="shared" si="59"/>
        <v/>
      </c>
      <c r="B1257" s="24" t="s">
        <v>2062</v>
      </c>
      <c r="C1257" s="12" t="s">
        <v>4325</v>
      </c>
      <c r="D1257" s="25" t="s">
        <v>37</v>
      </c>
      <c r="E1257" s="26">
        <v>154.84</v>
      </c>
      <c r="F1257" s="26"/>
      <c r="G1257" s="27"/>
      <c r="H1257" s="27"/>
      <c r="I1257" s="27"/>
      <c r="J1257" s="27"/>
      <c r="K1257" s="25" t="s">
        <v>4076</v>
      </c>
      <c r="L1257" s="26"/>
      <c r="M1257"/>
      <c r="N1257"/>
      <c r="O1257" s="25">
        <v>16.97</v>
      </c>
      <c r="P1257" s="25">
        <v>-20.309999999999999</v>
      </c>
      <c r="S1257" s="23" t="str">
        <f t="shared" si="60"/>
        <v/>
      </c>
      <c r="T1257" s="23">
        <f t="shared" si="58"/>
        <v>0</v>
      </c>
    </row>
    <row r="1258" spans="1:20" ht="17.399999999999999">
      <c r="A1258" s="23" t="str">
        <f t="shared" si="59"/>
        <v/>
      </c>
      <c r="B1258" s="24" t="s">
        <v>2063</v>
      </c>
      <c r="C1258" s="12" t="s">
        <v>3421</v>
      </c>
      <c r="D1258" s="25" t="s">
        <v>37</v>
      </c>
      <c r="E1258" s="26">
        <v>55.73</v>
      </c>
      <c r="F1258" s="26"/>
      <c r="G1258" s="27"/>
      <c r="H1258" s="27"/>
      <c r="I1258" s="27"/>
      <c r="J1258" s="27"/>
      <c r="K1258" s="25" t="s">
        <v>4096</v>
      </c>
      <c r="L1258" s="26"/>
      <c r="M1258"/>
      <c r="N1258"/>
      <c r="O1258" s="25">
        <v>-27.26</v>
      </c>
      <c r="P1258" s="25">
        <v>-39.659999999999997</v>
      </c>
      <c r="S1258" s="23" t="str">
        <f t="shared" si="60"/>
        <v/>
      </c>
      <c r="T1258" s="23">
        <f t="shared" si="58"/>
        <v>0</v>
      </c>
    </row>
    <row r="1259" spans="1:20" ht="17.399999999999999">
      <c r="A1259" s="23">
        <f t="shared" si="59"/>
        <v>131</v>
      </c>
      <c r="B1259" s="24" t="s">
        <v>2064</v>
      </c>
      <c r="C1259" s="12" t="s">
        <v>2065</v>
      </c>
      <c r="D1259" s="25" t="s">
        <v>37</v>
      </c>
      <c r="E1259" s="26">
        <v>1890.66</v>
      </c>
      <c r="F1259" s="25">
        <v>4</v>
      </c>
      <c r="G1259" s="27">
        <v>23.13</v>
      </c>
      <c r="H1259" s="27">
        <v>23.13</v>
      </c>
      <c r="I1259" s="27">
        <v>23.8</v>
      </c>
      <c r="J1259" s="27">
        <v>23.8</v>
      </c>
      <c r="K1259" s="25" t="s">
        <v>4097</v>
      </c>
      <c r="L1259" s="25"/>
      <c r="M1259"/>
      <c r="N1259"/>
      <c r="O1259" s="25">
        <v>-19.809999999999999</v>
      </c>
      <c r="P1259" s="25">
        <v>8.31</v>
      </c>
      <c r="S1259" s="23">
        <f t="shared" si="60"/>
        <v>1890.6725900000001</v>
      </c>
      <c r="T1259" s="23">
        <f t="shared" si="58"/>
        <v>0</v>
      </c>
    </row>
    <row r="1260" spans="1:20" ht="17.399999999999999">
      <c r="A1260" s="23" t="str">
        <f t="shared" si="59"/>
        <v/>
      </c>
      <c r="B1260" s="24" t="s">
        <v>2066</v>
      </c>
      <c r="C1260" s="12" t="s">
        <v>2067</v>
      </c>
      <c r="D1260" s="25" t="s">
        <v>37</v>
      </c>
      <c r="E1260" s="26">
        <v>192.7</v>
      </c>
      <c r="F1260" s="26"/>
      <c r="G1260" s="27"/>
      <c r="H1260" s="27"/>
      <c r="I1260" s="27"/>
      <c r="J1260" s="27"/>
      <c r="K1260" s="25" t="s">
        <v>4091</v>
      </c>
      <c r="L1260" s="25"/>
      <c r="M1260"/>
      <c r="N1260"/>
      <c r="O1260" s="25">
        <v>-10.43</v>
      </c>
      <c r="P1260" s="25">
        <v>-14.87</v>
      </c>
      <c r="S1260" s="23" t="str">
        <f t="shared" si="60"/>
        <v/>
      </c>
      <c r="T1260" s="23">
        <f t="shared" si="58"/>
        <v>0</v>
      </c>
    </row>
    <row r="1261" spans="1:20" ht="17.399999999999999">
      <c r="A1261" s="23" t="str">
        <f t="shared" si="59"/>
        <v/>
      </c>
      <c r="B1261" s="24" t="s">
        <v>2068</v>
      </c>
      <c r="C1261" s="12" t="s">
        <v>3260</v>
      </c>
      <c r="D1261" s="25" t="s">
        <v>9</v>
      </c>
      <c r="E1261" s="26">
        <v>107.64</v>
      </c>
      <c r="F1261" s="26"/>
      <c r="G1261" s="27"/>
      <c r="H1261" s="27"/>
      <c r="I1261" s="27"/>
      <c r="J1261" s="27"/>
      <c r="K1261" s="25" t="s">
        <v>4084</v>
      </c>
      <c r="L1261" s="25"/>
      <c r="M1261"/>
      <c r="N1261"/>
      <c r="O1261" s="25">
        <v>-4.17</v>
      </c>
      <c r="P1261" s="25">
        <v>-23.33</v>
      </c>
      <c r="S1261" s="23" t="str">
        <f t="shared" si="60"/>
        <v/>
      </c>
      <c r="T1261" s="23">
        <f t="shared" si="58"/>
        <v>0</v>
      </c>
    </row>
    <row r="1262" spans="1:20" ht="17.399999999999999">
      <c r="A1262" s="23" t="str">
        <f t="shared" si="59"/>
        <v/>
      </c>
      <c r="B1262" s="24" t="s">
        <v>2069</v>
      </c>
      <c r="C1262" s="12" t="s">
        <v>2070</v>
      </c>
      <c r="D1262" s="25" t="s">
        <v>37</v>
      </c>
      <c r="E1262" s="26">
        <v>1000.75</v>
      </c>
      <c r="F1262" s="25">
        <v>1</v>
      </c>
      <c r="G1262" s="27"/>
      <c r="H1262" s="27"/>
      <c r="I1262" s="27"/>
      <c r="J1262" s="27"/>
      <c r="K1262" s="25" t="s">
        <v>4091</v>
      </c>
      <c r="L1262" s="25"/>
      <c r="M1262"/>
      <c r="N1262"/>
      <c r="O1262" s="25">
        <v>4.62</v>
      </c>
      <c r="P1262" s="25">
        <v>99.27</v>
      </c>
      <c r="S1262" s="23" t="str">
        <f t="shared" si="60"/>
        <v/>
      </c>
      <c r="T1262" s="23">
        <f t="shared" si="58"/>
        <v>0</v>
      </c>
    </row>
    <row r="1263" spans="1:20" ht="17.399999999999999">
      <c r="A1263" s="23" t="str">
        <f t="shared" si="59"/>
        <v/>
      </c>
      <c r="B1263" s="24" t="s">
        <v>2071</v>
      </c>
      <c r="C1263" s="12" t="s">
        <v>3746</v>
      </c>
      <c r="D1263" s="25" t="s">
        <v>37</v>
      </c>
      <c r="E1263" s="26">
        <v>18.25</v>
      </c>
      <c r="F1263" s="25"/>
      <c r="G1263" s="27"/>
      <c r="H1263" s="27"/>
      <c r="I1263" s="27"/>
      <c r="J1263" s="27"/>
      <c r="K1263" s="25" t="s">
        <v>4096</v>
      </c>
      <c r="L1263" s="25"/>
      <c r="M1263"/>
      <c r="N1263"/>
      <c r="O1263" s="25">
        <v>-6.56</v>
      </c>
      <c r="P1263" s="25">
        <v>-17.309999999999999</v>
      </c>
      <c r="S1263" s="23" t="str">
        <f t="shared" si="60"/>
        <v/>
      </c>
      <c r="T1263" s="23">
        <f t="shared" si="58"/>
        <v>0</v>
      </c>
    </row>
    <row r="1264" spans="1:20" ht="17.399999999999999">
      <c r="A1264" s="23" t="str">
        <f t="shared" si="59"/>
        <v/>
      </c>
      <c r="B1264" s="24" t="s">
        <v>2992</v>
      </c>
      <c r="C1264" s="12" t="s">
        <v>3062</v>
      </c>
      <c r="D1264" s="25" t="s">
        <v>37</v>
      </c>
      <c r="E1264" s="26">
        <v>136.63999999999999</v>
      </c>
      <c r="F1264" s="25">
        <v>4</v>
      </c>
      <c r="G1264" s="27">
        <v>5.5</v>
      </c>
      <c r="H1264" s="27">
        <v>5.5</v>
      </c>
      <c r="I1264" s="27"/>
      <c r="J1264" s="27"/>
      <c r="K1264" s="25" t="s">
        <v>4096</v>
      </c>
      <c r="L1264" s="26"/>
      <c r="M1264"/>
      <c r="N1264"/>
      <c r="O1264" s="25">
        <v>-14.32</v>
      </c>
      <c r="P1264" s="25">
        <v>-1.97</v>
      </c>
      <c r="S1264" s="23" t="str">
        <f t="shared" si="60"/>
        <v/>
      </c>
      <c r="T1264" s="23">
        <f t="shared" si="58"/>
        <v>0</v>
      </c>
    </row>
    <row r="1265" spans="1:20" ht="17.399999999999999">
      <c r="A1265" s="23" t="str">
        <f t="shared" si="59"/>
        <v/>
      </c>
      <c r="B1265" s="24" t="s">
        <v>2072</v>
      </c>
      <c r="C1265" s="12" t="s">
        <v>2073</v>
      </c>
      <c r="D1265" s="25" t="s">
        <v>37</v>
      </c>
      <c r="E1265" s="26">
        <v>35.380000000000003</v>
      </c>
      <c r="F1265" s="25"/>
      <c r="G1265" s="27"/>
      <c r="H1265" s="27"/>
      <c r="I1265" s="27"/>
      <c r="J1265" s="27"/>
      <c r="K1265" s="25" t="s">
        <v>4078</v>
      </c>
      <c r="L1265" s="25"/>
      <c r="M1265"/>
      <c r="N1265"/>
      <c r="O1265" s="25">
        <v>-9.06</v>
      </c>
      <c r="P1265" s="25">
        <v>-30.68</v>
      </c>
      <c r="S1265" s="23" t="str">
        <f t="shared" si="60"/>
        <v/>
      </c>
      <c r="T1265" s="23">
        <f t="shared" si="58"/>
        <v>0</v>
      </c>
    </row>
    <row r="1266" spans="1:20" ht="17.399999999999999">
      <c r="A1266" s="23" t="str">
        <f t="shared" si="59"/>
        <v/>
      </c>
      <c r="B1266" s="24" t="s">
        <v>2074</v>
      </c>
      <c r="C1266" s="12" t="s">
        <v>2747</v>
      </c>
      <c r="D1266" s="25" t="s">
        <v>37</v>
      </c>
      <c r="E1266" s="26">
        <v>17.39</v>
      </c>
      <c r="F1266" s="25"/>
      <c r="G1266" s="27"/>
      <c r="H1266" s="27"/>
      <c r="I1266" s="27"/>
      <c r="J1266" s="27"/>
      <c r="K1266" s="25" t="s">
        <v>4107</v>
      </c>
      <c r="L1266" s="26"/>
      <c r="M1266"/>
      <c r="N1266"/>
      <c r="O1266" s="25">
        <v>-17.54</v>
      </c>
      <c r="P1266" s="25">
        <v>-45.28</v>
      </c>
      <c r="S1266" s="23" t="str">
        <f t="shared" si="60"/>
        <v/>
      </c>
      <c r="T1266" s="23">
        <f t="shared" si="58"/>
        <v>0</v>
      </c>
    </row>
    <row r="1267" spans="1:20" ht="17.399999999999999">
      <c r="A1267" s="23" t="str">
        <f t="shared" si="59"/>
        <v/>
      </c>
      <c r="B1267" s="24" t="s">
        <v>2075</v>
      </c>
      <c r="C1267" s="12" t="s">
        <v>2076</v>
      </c>
      <c r="D1267" s="25" t="s">
        <v>37</v>
      </c>
      <c r="E1267" s="26">
        <v>1869.04</v>
      </c>
      <c r="F1267" s="25">
        <v>5</v>
      </c>
      <c r="G1267" s="27">
        <v>26.3</v>
      </c>
      <c r="H1267" s="27">
        <v>26.3</v>
      </c>
      <c r="I1267" s="27">
        <v>27.8</v>
      </c>
      <c r="J1267" s="27"/>
      <c r="K1267" s="25" t="s">
        <v>2626</v>
      </c>
      <c r="L1267" s="25"/>
      <c r="M1267"/>
      <c r="N1267"/>
      <c r="O1267" s="25">
        <v>-15.88</v>
      </c>
      <c r="P1267" s="25">
        <v>-39.36</v>
      </c>
      <c r="S1267" s="23" t="str">
        <f t="shared" si="60"/>
        <v/>
      </c>
      <c r="T1267" s="23">
        <f t="shared" si="58"/>
        <v>0</v>
      </c>
    </row>
    <row r="1268" spans="1:20" ht="17.399999999999999">
      <c r="A1268" s="23" t="str">
        <f t="shared" si="59"/>
        <v/>
      </c>
      <c r="B1268" s="24" t="s">
        <v>2077</v>
      </c>
      <c r="C1268" s="12" t="s">
        <v>2883</v>
      </c>
      <c r="D1268" s="25" t="s">
        <v>37</v>
      </c>
      <c r="E1268" s="26">
        <v>15.83</v>
      </c>
      <c r="F1268" s="25"/>
      <c r="G1268" s="27"/>
      <c r="H1268" s="27"/>
      <c r="I1268" s="27"/>
      <c r="J1268" s="27"/>
      <c r="K1268" s="25" t="s">
        <v>4102</v>
      </c>
      <c r="L1268" s="26"/>
      <c r="M1268"/>
      <c r="N1268"/>
      <c r="O1268" s="25">
        <v>7.23</v>
      </c>
      <c r="P1268" s="25">
        <v>-11.89</v>
      </c>
      <c r="S1268" s="23" t="str">
        <f t="shared" si="60"/>
        <v/>
      </c>
      <c r="T1268" s="23">
        <f t="shared" si="58"/>
        <v>0</v>
      </c>
    </row>
    <row r="1269" spans="1:20" ht="17.399999999999999">
      <c r="A1269" s="23" t="str">
        <f t="shared" si="59"/>
        <v/>
      </c>
      <c r="B1269" s="24" t="s">
        <v>2078</v>
      </c>
      <c r="C1269" s="12" t="s">
        <v>4507</v>
      </c>
      <c r="D1269" s="25" t="s">
        <v>37</v>
      </c>
      <c r="E1269" s="26">
        <v>77.510000000000005</v>
      </c>
      <c r="F1269" s="26"/>
      <c r="G1269" s="27"/>
      <c r="H1269" s="27"/>
      <c r="I1269" s="27"/>
      <c r="J1269" s="27"/>
      <c r="K1269" s="25" t="s">
        <v>4100</v>
      </c>
      <c r="L1269" s="25"/>
      <c r="M1269"/>
      <c r="N1269"/>
      <c r="O1269" s="25">
        <v>12.12</v>
      </c>
      <c r="P1269" s="25">
        <v>-33.99</v>
      </c>
      <c r="S1269" s="23" t="str">
        <f t="shared" si="60"/>
        <v/>
      </c>
      <c r="T1269" s="23">
        <f t="shared" si="58"/>
        <v>0</v>
      </c>
    </row>
    <row r="1270" spans="1:20" ht="17.399999999999999">
      <c r="A1270" s="23" t="str">
        <f t="shared" si="59"/>
        <v/>
      </c>
      <c r="B1270" s="24" t="s">
        <v>2079</v>
      </c>
      <c r="C1270" s="12" t="s">
        <v>2080</v>
      </c>
      <c r="D1270" s="25" t="s">
        <v>37</v>
      </c>
      <c r="E1270" s="26">
        <v>165.85</v>
      </c>
      <c r="F1270" s="26"/>
      <c r="G1270" s="27"/>
      <c r="H1270" s="27"/>
      <c r="I1270" s="27"/>
      <c r="J1270" s="27"/>
      <c r="K1270" s="25" t="s">
        <v>4097</v>
      </c>
      <c r="L1270" s="25"/>
      <c r="M1270"/>
      <c r="N1270"/>
      <c r="O1270" s="25">
        <v>-14.39</v>
      </c>
      <c r="P1270" s="25">
        <v>-15.99</v>
      </c>
      <c r="S1270" s="23" t="str">
        <f t="shared" si="60"/>
        <v/>
      </c>
      <c r="T1270" s="23">
        <f t="shared" si="58"/>
        <v>0</v>
      </c>
    </row>
    <row r="1271" spans="1:20" ht="17.399999999999999">
      <c r="A1271" s="23" t="str">
        <f t="shared" si="59"/>
        <v/>
      </c>
      <c r="B1271" s="24" t="s">
        <v>2081</v>
      </c>
      <c r="C1271" s="12" t="s">
        <v>2082</v>
      </c>
      <c r="D1271" s="25" t="s">
        <v>9</v>
      </c>
      <c r="E1271" s="26">
        <v>263.97000000000003</v>
      </c>
      <c r="F1271" s="26">
        <v>2</v>
      </c>
      <c r="G1271" s="27">
        <v>4</v>
      </c>
      <c r="H1271" s="27">
        <v>4</v>
      </c>
      <c r="I1271" s="27">
        <v>3</v>
      </c>
      <c r="J1271" s="27"/>
      <c r="K1271" s="25" t="s">
        <v>4090</v>
      </c>
      <c r="L1271" s="26"/>
      <c r="M1271"/>
      <c r="N1271"/>
      <c r="O1271" s="25">
        <v>-12.73</v>
      </c>
      <c r="P1271" s="25">
        <v>-27.75</v>
      </c>
      <c r="S1271" s="23" t="str">
        <f t="shared" si="60"/>
        <v/>
      </c>
      <c r="T1271" s="23">
        <f t="shared" si="58"/>
        <v>0</v>
      </c>
    </row>
    <row r="1272" spans="1:20" ht="17.399999999999999">
      <c r="A1272" s="23" t="str">
        <f t="shared" si="59"/>
        <v/>
      </c>
      <c r="B1272" s="24" t="s">
        <v>2083</v>
      </c>
      <c r="C1272" s="12" t="s">
        <v>2939</v>
      </c>
      <c r="D1272" s="25" t="s">
        <v>37</v>
      </c>
      <c r="E1272" s="26">
        <v>305.73</v>
      </c>
      <c r="F1272" s="25"/>
      <c r="G1272" s="27"/>
      <c r="H1272" s="27"/>
      <c r="I1272" s="27"/>
      <c r="J1272" s="27"/>
      <c r="K1272" s="25" t="s">
        <v>4076</v>
      </c>
      <c r="L1272" s="26"/>
      <c r="M1272"/>
      <c r="N1272"/>
      <c r="O1272" s="25">
        <v>-19.23</v>
      </c>
      <c r="P1272" s="25">
        <v>-61.61</v>
      </c>
      <c r="S1272" s="23" t="str">
        <f t="shared" si="60"/>
        <v/>
      </c>
      <c r="T1272" s="23">
        <f t="shared" si="58"/>
        <v>0</v>
      </c>
    </row>
    <row r="1273" spans="1:20" ht="17.399999999999999">
      <c r="A1273" s="23" t="str">
        <f t="shared" si="59"/>
        <v/>
      </c>
      <c r="B1273" s="24" t="s">
        <v>2085</v>
      </c>
      <c r="C1273" s="12" t="s">
        <v>4660</v>
      </c>
      <c r="D1273" s="25" t="s">
        <v>37</v>
      </c>
      <c r="E1273" s="26">
        <v>10.09</v>
      </c>
      <c r="F1273" s="25"/>
      <c r="G1273" s="27"/>
      <c r="H1273" s="27"/>
      <c r="I1273" s="27"/>
      <c r="J1273" s="27"/>
      <c r="K1273" s="25" t="s">
        <v>4103</v>
      </c>
      <c r="L1273" s="25"/>
      <c r="M1273"/>
      <c r="N1273"/>
      <c r="O1273" s="25">
        <v>-14.81</v>
      </c>
      <c r="P1273" s="25">
        <v>-66.34</v>
      </c>
      <c r="S1273" s="23" t="str">
        <f t="shared" si="60"/>
        <v/>
      </c>
      <c r="T1273" s="23">
        <f t="shared" si="58"/>
        <v>0</v>
      </c>
    </row>
    <row r="1274" spans="1:20" ht="17.399999999999999">
      <c r="A1274" s="23" t="str">
        <f t="shared" si="59"/>
        <v/>
      </c>
      <c r="B1274" s="24" t="s">
        <v>2086</v>
      </c>
      <c r="C1274" s="12" t="s">
        <v>2087</v>
      </c>
      <c r="D1274" s="25" t="s">
        <v>37</v>
      </c>
      <c r="E1274" s="26">
        <v>4732.16</v>
      </c>
      <c r="F1274" s="26">
        <v>3</v>
      </c>
      <c r="G1274" s="27">
        <v>26.03</v>
      </c>
      <c r="H1274" s="27">
        <v>26.03</v>
      </c>
      <c r="I1274" s="27"/>
      <c r="J1274" s="27"/>
      <c r="K1274" s="25" t="s">
        <v>4091</v>
      </c>
      <c r="L1274" s="25"/>
      <c r="M1274"/>
      <c r="N1274"/>
      <c r="O1274" s="25">
        <v>65.33</v>
      </c>
      <c r="P1274" s="25">
        <v>66.94</v>
      </c>
      <c r="S1274" s="23" t="str">
        <f t="shared" si="60"/>
        <v/>
      </c>
      <c r="T1274" s="23">
        <f t="shared" si="58"/>
        <v>0</v>
      </c>
    </row>
    <row r="1275" spans="1:20" ht="17.399999999999999">
      <c r="A1275" s="23" t="str">
        <f t="shared" si="59"/>
        <v/>
      </c>
      <c r="B1275" s="24" t="s">
        <v>4321</v>
      </c>
      <c r="C1275" s="12" t="s">
        <v>4326</v>
      </c>
      <c r="D1275" s="25" t="s">
        <v>37</v>
      </c>
      <c r="E1275" s="26">
        <v>17.559999999999999</v>
      </c>
      <c r="F1275" s="26"/>
      <c r="G1275" s="27"/>
      <c r="H1275" s="27"/>
      <c r="I1275" s="27"/>
      <c r="J1275" s="27"/>
      <c r="K1275" s="25" t="s">
        <v>4118</v>
      </c>
      <c r="L1275" s="25"/>
      <c r="M1275"/>
      <c r="N1275"/>
      <c r="O1275" s="25">
        <v>-12.32</v>
      </c>
      <c r="P1275" s="25">
        <v>-13.64</v>
      </c>
      <c r="S1275" s="23" t="str">
        <f t="shared" si="60"/>
        <v/>
      </c>
      <c r="T1275" s="23">
        <f t="shared" si="58"/>
        <v>0</v>
      </c>
    </row>
    <row r="1276" spans="1:20" ht="17.399999999999999">
      <c r="A1276" s="23" t="str">
        <f t="shared" si="59"/>
        <v/>
      </c>
      <c r="B1276" s="24" t="s">
        <v>2691</v>
      </c>
      <c r="C1276" s="12" t="s">
        <v>2697</v>
      </c>
      <c r="D1276" s="25" t="s">
        <v>37</v>
      </c>
      <c r="E1276" s="26">
        <v>50.11</v>
      </c>
      <c r="F1276" s="26"/>
      <c r="G1276" s="27"/>
      <c r="H1276" s="27"/>
      <c r="I1276" s="27"/>
      <c r="J1276" s="27"/>
      <c r="K1276" s="25" t="s">
        <v>4100</v>
      </c>
      <c r="L1276" s="25"/>
      <c r="M1276"/>
      <c r="N1276"/>
      <c r="O1276" s="25">
        <v>-24.58</v>
      </c>
      <c r="P1276" s="25">
        <v>-48.9</v>
      </c>
      <c r="S1276" s="23" t="str">
        <f t="shared" si="60"/>
        <v/>
      </c>
      <c r="T1276" s="23">
        <f t="shared" si="58"/>
        <v>0</v>
      </c>
    </row>
    <row r="1277" spans="1:20" ht="17.399999999999999">
      <c r="A1277" s="23" t="str">
        <f t="shared" si="59"/>
        <v/>
      </c>
      <c r="B1277" s="24" t="s">
        <v>2088</v>
      </c>
      <c r="C1277" s="12" t="s">
        <v>2089</v>
      </c>
      <c r="D1277" s="25" t="s">
        <v>9</v>
      </c>
      <c r="E1277" s="26">
        <v>86.58</v>
      </c>
      <c r="F1277" s="25"/>
      <c r="G1277" s="27"/>
      <c r="H1277" s="27"/>
      <c r="I1277" s="27"/>
      <c r="J1277" s="27"/>
      <c r="K1277" s="25" t="s">
        <v>4081</v>
      </c>
      <c r="L1277" s="26"/>
      <c r="M1277"/>
      <c r="N1277"/>
      <c r="O1277" s="28">
        <v>-15.42</v>
      </c>
      <c r="P1277" s="28">
        <v>-28.89</v>
      </c>
      <c r="S1277" s="23" t="str">
        <f t="shared" si="60"/>
        <v/>
      </c>
      <c r="T1277" s="23">
        <f t="shared" si="58"/>
        <v>0</v>
      </c>
    </row>
    <row r="1278" spans="1:20" ht="17.399999999999999">
      <c r="A1278" s="23" t="str">
        <f t="shared" si="59"/>
        <v/>
      </c>
      <c r="B1278" s="24" t="s">
        <v>2090</v>
      </c>
      <c r="C1278" s="12" t="s">
        <v>2091</v>
      </c>
      <c r="D1278" s="25" t="s">
        <v>9</v>
      </c>
      <c r="E1278" s="26">
        <v>150.31</v>
      </c>
      <c r="F1278" s="25"/>
      <c r="G1278" s="27"/>
      <c r="H1278" s="27"/>
      <c r="I1278" s="27"/>
      <c r="J1278" s="27"/>
      <c r="K1278" s="25" t="s">
        <v>4078</v>
      </c>
      <c r="L1278" s="25"/>
      <c r="M1278"/>
      <c r="N1278"/>
      <c r="O1278" s="25">
        <v>-17.190000000000001</v>
      </c>
      <c r="P1278" s="28">
        <v>-34.57</v>
      </c>
      <c r="S1278" s="23" t="str">
        <f t="shared" si="60"/>
        <v/>
      </c>
      <c r="T1278" s="23">
        <f t="shared" si="58"/>
        <v>0</v>
      </c>
    </row>
    <row r="1279" spans="1:20" ht="17.399999999999999">
      <c r="A1279" s="23" t="str">
        <f t="shared" si="59"/>
        <v/>
      </c>
      <c r="B1279" s="24" t="s">
        <v>2092</v>
      </c>
      <c r="C1279" s="12" t="s">
        <v>2093</v>
      </c>
      <c r="D1279" s="25" t="s">
        <v>9</v>
      </c>
      <c r="E1279" s="26">
        <v>274.49</v>
      </c>
      <c r="F1279" s="25"/>
      <c r="G1279" s="27"/>
      <c r="H1279" s="27"/>
      <c r="I1279" s="27"/>
      <c r="J1279" s="27"/>
      <c r="K1279" s="25" t="s">
        <v>4080</v>
      </c>
      <c r="L1279" s="25"/>
      <c r="M1279"/>
      <c r="N1279"/>
      <c r="O1279" s="25">
        <v>-17.61</v>
      </c>
      <c r="P1279" s="25">
        <v>-17.07</v>
      </c>
      <c r="S1279" s="23" t="str">
        <f t="shared" si="60"/>
        <v/>
      </c>
      <c r="T1279" s="23">
        <f t="shared" si="58"/>
        <v>0</v>
      </c>
    </row>
    <row r="1280" spans="1:20" ht="17.399999999999999">
      <c r="A1280" s="23" t="str">
        <f t="shared" si="59"/>
        <v/>
      </c>
      <c r="B1280" s="24" t="s">
        <v>2094</v>
      </c>
      <c r="C1280" s="12" t="s">
        <v>2095</v>
      </c>
      <c r="D1280" s="25" t="s">
        <v>37</v>
      </c>
      <c r="E1280" s="26">
        <v>68.989999999999995</v>
      </c>
      <c r="F1280" s="25"/>
      <c r="G1280" s="27"/>
      <c r="H1280" s="27"/>
      <c r="I1280" s="27"/>
      <c r="J1280" s="27"/>
      <c r="K1280" s="25" t="s">
        <v>4114</v>
      </c>
      <c r="L1280" s="26"/>
      <c r="M1280"/>
      <c r="N1280"/>
      <c r="O1280" s="25">
        <v>-13.87</v>
      </c>
      <c r="P1280" s="25">
        <v>-26.6</v>
      </c>
      <c r="S1280" s="23" t="str">
        <f t="shared" si="60"/>
        <v/>
      </c>
      <c r="T1280" s="23">
        <f t="shared" si="58"/>
        <v>0</v>
      </c>
    </row>
    <row r="1281" spans="1:20" ht="17.399999999999999">
      <c r="A1281" s="23" t="str">
        <f t="shared" si="59"/>
        <v/>
      </c>
      <c r="B1281" s="24" t="s">
        <v>3494</v>
      </c>
      <c r="C1281" s="12" t="s">
        <v>3562</v>
      </c>
      <c r="D1281" s="25" t="s">
        <v>37</v>
      </c>
      <c r="E1281" s="26">
        <v>226.38</v>
      </c>
      <c r="F1281" s="25">
        <v>1</v>
      </c>
      <c r="G1281" s="27">
        <v>5</v>
      </c>
      <c r="H1281" s="27">
        <v>5</v>
      </c>
      <c r="I1281" s="27">
        <v>5</v>
      </c>
      <c r="J1281" s="27">
        <v>5</v>
      </c>
      <c r="K1281" s="25" t="s">
        <v>4107</v>
      </c>
      <c r="L1281" s="26"/>
      <c r="M1281"/>
      <c r="N1281"/>
      <c r="O1281" s="25">
        <v>-19.190000000000001</v>
      </c>
      <c r="P1281" s="25">
        <v>-10.89</v>
      </c>
      <c r="S1281" s="23" t="str">
        <f t="shared" si="60"/>
        <v/>
      </c>
      <c r="T1281" s="23">
        <f t="shared" si="58"/>
        <v>0</v>
      </c>
    </row>
    <row r="1282" spans="1:20" ht="17.399999999999999">
      <c r="A1282" s="23" t="str">
        <f t="shared" si="59"/>
        <v/>
      </c>
      <c r="B1282" s="24" t="s">
        <v>2096</v>
      </c>
      <c r="C1282" s="12" t="s">
        <v>2920</v>
      </c>
      <c r="D1282" s="25" t="s">
        <v>9</v>
      </c>
      <c r="E1282" s="26">
        <v>37.68</v>
      </c>
      <c r="F1282" s="26"/>
      <c r="G1282" s="27"/>
      <c r="H1282" s="27"/>
      <c r="I1282" s="27"/>
      <c r="J1282" s="27"/>
      <c r="K1282" s="25" t="s">
        <v>4078</v>
      </c>
      <c r="L1282" s="25"/>
      <c r="M1282"/>
      <c r="N1282"/>
      <c r="O1282" s="25">
        <v>-3.05</v>
      </c>
      <c r="P1282" s="25">
        <v>-15.89</v>
      </c>
      <c r="S1282" s="23" t="str">
        <f t="shared" si="60"/>
        <v/>
      </c>
      <c r="T1282" s="23">
        <f t="shared" si="58"/>
        <v>0</v>
      </c>
    </row>
    <row r="1283" spans="1:20" ht="17.399999999999999">
      <c r="A1283" s="23" t="str">
        <f t="shared" si="59"/>
        <v/>
      </c>
      <c r="B1283" s="24" t="s">
        <v>2097</v>
      </c>
      <c r="C1283" s="12" t="s">
        <v>3422</v>
      </c>
      <c r="D1283" s="25" t="s">
        <v>37</v>
      </c>
      <c r="E1283" s="26">
        <v>184.14</v>
      </c>
      <c r="F1283" s="25"/>
      <c r="G1283" s="27"/>
      <c r="H1283" s="27"/>
      <c r="I1283" s="27"/>
      <c r="J1283" s="27"/>
      <c r="K1283" s="25" t="s">
        <v>4100</v>
      </c>
      <c r="L1283" s="26"/>
      <c r="M1283"/>
      <c r="N1283"/>
      <c r="O1283" s="25">
        <v>-27.1</v>
      </c>
      <c r="P1283" s="25">
        <v>-52.33</v>
      </c>
      <c r="S1283" s="23" t="str">
        <f t="shared" si="60"/>
        <v/>
      </c>
      <c r="T1283" s="23">
        <f t="shared" si="58"/>
        <v>0</v>
      </c>
    </row>
    <row r="1284" spans="1:20" ht="17.399999999999999">
      <c r="A1284" s="23" t="str">
        <f t="shared" si="59"/>
        <v/>
      </c>
      <c r="B1284" s="24" t="s">
        <v>2098</v>
      </c>
      <c r="C1284" s="12" t="s">
        <v>2099</v>
      </c>
      <c r="D1284" s="25" t="s">
        <v>9</v>
      </c>
      <c r="E1284" s="26">
        <v>66.760000000000005</v>
      </c>
      <c r="F1284" s="26"/>
      <c r="G1284" s="27"/>
      <c r="H1284" s="27"/>
      <c r="I1284" s="27"/>
      <c r="J1284" s="27"/>
      <c r="K1284" s="25" t="s">
        <v>4115</v>
      </c>
      <c r="L1284" s="26"/>
      <c r="M1284"/>
      <c r="N1284"/>
      <c r="O1284" s="25">
        <v>-12.62</v>
      </c>
      <c r="P1284" s="25">
        <v>-19.57</v>
      </c>
      <c r="S1284" s="23" t="str">
        <f t="shared" si="60"/>
        <v/>
      </c>
      <c r="T1284" s="23">
        <f t="shared" si="58"/>
        <v>0</v>
      </c>
    </row>
    <row r="1285" spans="1:20" ht="17.399999999999999">
      <c r="A1285" s="23" t="str">
        <f t="shared" si="59"/>
        <v/>
      </c>
      <c r="B1285" s="24" t="s">
        <v>2770</v>
      </c>
      <c r="C1285" s="12" t="s">
        <v>2776</v>
      </c>
      <c r="D1285" s="25" t="s">
        <v>9</v>
      </c>
      <c r="E1285" s="26">
        <v>2791.47</v>
      </c>
      <c r="F1285" s="26">
        <v>1</v>
      </c>
      <c r="G1285" s="27">
        <v>57.4</v>
      </c>
      <c r="H1285" s="27">
        <v>57.4</v>
      </c>
      <c r="I1285" s="27"/>
      <c r="J1285" s="27"/>
      <c r="K1285" s="25" t="s">
        <v>4079</v>
      </c>
      <c r="L1285" s="25"/>
      <c r="M1285"/>
      <c r="N1285"/>
      <c r="O1285" s="25">
        <v>37.21</v>
      </c>
      <c r="P1285" s="25">
        <v>24.17</v>
      </c>
      <c r="S1285" s="23" t="str">
        <f t="shared" si="60"/>
        <v/>
      </c>
      <c r="T1285" s="23">
        <f t="shared" si="58"/>
        <v>0</v>
      </c>
    </row>
    <row r="1286" spans="1:20" ht="17.399999999999999">
      <c r="A1286" s="23" t="str">
        <f t="shared" si="59"/>
        <v/>
      </c>
      <c r="B1286" s="24" t="s">
        <v>2100</v>
      </c>
      <c r="C1286" s="12" t="s">
        <v>2101</v>
      </c>
      <c r="D1286" s="25" t="s">
        <v>37</v>
      </c>
      <c r="E1286" s="26">
        <v>1005.04</v>
      </c>
      <c r="F1286" s="25"/>
      <c r="G1286" s="27"/>
      <c r="H1286" s="27"/>
      <c r="I1286" s="27"/>
      <c r="J1286" s="27"/>
      <c r="K1286" s="25" t="s">
        <v>4105</v>
      </c>
      <c r="L1286" s="25"/>
      <c r="M1286"/>
      <c r="N1286"/>
      <c r="O1286" s="25">
        <v>-18.84</v>
      </c>
      <c r="P1286" s="25">
        <v>-42.62</v>
      </c>
      <c r="S1286" s="23" t="str">
        <f t="shared" si="60"/>
        <v/>
      </c>
      <c r="T1286" s="23">
        <f t="shared" si="58"/>
        <v>0</v>
      </c>
    </row>
    <row r="1287" spans="1:20" ht="17.399999999999999">
      <c r="A1287" s="23" t="str">
        <f t="shared" si="59"/>
        <v/>
      </c>
      <c r="B1287" s="24" t="s">
        <v>2102</v>
      </c>
      <c r="C1287" s="12" t="s">
        <v>2103</v>
      </c>
      <c r="D1287" s="25" t="s">
        <v>37</v>
      </c>
      <c r="E1287" s="26">
        <v>85.63</v>
      </c>
      <c r="F1287" s="26"/>
      <c r="G1287" s="27"/>
      <c r="H1287" s="27"/>
      <c r="I1287" s="27"/>
      <c r="J1287" s="27"/>
      <c r="K1287" s="25" t="s">
        <v>4107</v>
      </c>
      <c r="L1287" s="25"/>
      <c r="M1287"/>
      <c r="N1287"/>
      <c r="O1287" s="25">
        <v>-22.59</v>
      </c>
      <c r="P1287" s="25">
        <v>-36.68</v>
      </c>
      <c r="S1287" s="23" t="str">
        <f t="shared" si="60"/>
        <v/>
      </c>
      <c r="T1287" s="23">
        <f t="shared" si="58"/>
        <v>0</v>
      </c>
    </row>
    <row r="1288" spans="1:20" ht="17.399999999999999">
      <c r="A1288" s="23" t="str">
        <f t="shared" si="59"/>
        <v/>
      </c>
      <c r="B1288" s="24" t="s">
        <v>2104</v>
      </c>
      <c r="C1288" s="12" t="s">
        <v>2105</v>
      </c>
      <c r="D1288" s="25" t="s">
        <v>37</v>
      </c>
      <c r="E1288" s="26">
        <v>15.95</v>
      </c>
      <c r="F1288" s="25"/>
      <c r="G1288" s="27"/>
      <c r="H1288" s="27"/>
      <c r="I1288" s="27"/>
      <c r="J1288" s="27"/>
      <c r="K1288" s="25" t="s">
        <v>4086</v>
      </c>
      <c r="L1288" s="25"/>
      <c r="M1288"/>
      <c r="N1288"/>
      <c r="O1288" s="25">
        <v>-24.03</v>
      </c>
      <c r="P1288" s="25">
        <v>-54.52</v>
      </c>
      <c r="S1288" s="23" t="str">
        <f t="shared" si="60"/>
        <v/>
      </c>
      <c r="T1288" s="23">
        <f t="shared" si="58"/>
        <v>0</v>
      </c>
    </row>
    <row r="1289" spans="1:20" ht="17.399999999999999">
      <c r="A1289" s="23" t="str">
        <f t="shared" si="59"/>
        <v/>
      </c>
      <c r="B1289" s="24" t="s">
        <v>2106</v>
      </c>
      <c r="C1289" s="12" t="s">
        <v>2107</v>
      </c>
      <c r="D1289" s="25" t="s">
        <v>37</v>
      </c>
      <c r="E1289" s="26">
        <v>275.89999999999998</v>
      </c>
      <c r="F1289" s="25">
        <v>2</v>
      </c>
      <c r="G1289" s="27">
        <v>5.95</v>
      </c>
      <c r="H1289" s="27">
        <v>5.95</v>
      </c>
      <c r="I1289" s="27">
        <v>5.95</v>
      </c>
      <c r="J1289" s="27"/>
      <c r="K1289" s="25" t="s">
        <v>4085</v>
      </c>
      <c r="L1289" s="25"/>
      <c r="M1289"/>
      <c r="N1289"/>
      <c r="O1289" s="25">
        <v>-37.11</v>
      </c>
      <c r="P1289" s="25">
        <v>-15.97</v>
      </c>
      <c r="S1289" s="23" t="str">
        <f t="shared" si="60"/>
        <v/>
      </c>
      <c r="T1289" s="23">
        <f t="shared" si="58"/>
        <v>0</v>
      </c>
    </row>
    <row r="1290" spans="1:20" ht="17.399999999999999">
      <c r="A1290" s="23" t="str">
        <f t="shared" si="59"/>
        <v/>
      </c>
      <c r="B1290" s="24" t="s">
        <v>2108</v>
      </c>
      <c r="C1290" s="12" t="s">
        <v>2109</v>
      </c>
      <c r="D1290" s="25" t="s">
        <v>37</v>
      </c>
      <c r="E1290" s="26">
        <v>34.630000000000003</v>
      </c>
      <c r="F1290" s="25"/>
      <c r="G1290" s="27"/>
      <c r="H1290" s="27"/>
      <c r="I1290" s="27"/>
      <c r="J1290" s="27"/>
      <c r="K1290" s="25" t="s">
        <v>4100</v>
      </c>
      <c r="L1290" s="26"/>
      <c r="M1290"/>
      <c r="N1290"/>
      <c r="O1290" s="25">
        <v>-14.06</v>
      </c>
      <c r="P1290" s="25">
        <v>-32.19</v>
      </c>
      <c r="S1290" s="23" t="str">
        <f t="shared" si="60"/>
        <v/>
      </c>
      <c r="T1290" s="23">
        <f t="shared" si="58"/>
        <v>0</v>
      </c>
    </row>
    <row r="1291" spans="1:20" ht="17.399999999999999">
      <c r="A1291" s="23" t="str">
        <f t="shared" si="59"/>
        <v/>
      </c>
      <c r="B1291" s="24" t="s">
        <v>2110</v>
      </c>
      <c r="C1291" s="12" t="s">
        <v>2111</v>
      </c>
      <c r="D1291" s="25" t="s">
        <v>37</v>
      </c>
      <c r="E1291" s="26">
        <v>37.71</v>
      </c>
      <c r="F1291" s="25"/>
      <c r="G1291" s="27"/>
      <c r="H1291" s="27"/>
      <c r="I1291" s="27"/>
      <c r="J1291" s="27"/>
      <c r="K1291" s="25" t="s">
        <v>4076</v>
      </c>
      <c r="L1291" s="25"/>
      <c r="M1291"/>
      <c r="N1291"/>
      <c r="O1291" s="25">
        <v>17.43</v>
      </c>
      <c r="P1291" s="25">
        <v>-10.43</v>
      </c>
      <c r="S1291" s="23" t="str">
        <f t="shared" si="60"/>
        <v/>
      </c>
      <c r="T1291" s="23">
        <f t="shared" si="58"/>
        <v>0</v>
      </c>
    </row>
    <row r="1292" spans="1:20" ht="17.399999999999999">
      <c r="A1292" s="23">
        <f t="shared" si="59"/>
        <v>44</v>
      </c>
      <c r="B1292" s="24" t="s">
        <v>2112</v>
      </c>
      <c r="C1292" s="12" t="s">
        <v>2113</v>
      </c>
      <c r="D1292" s="25" t="s">
        <v>9</v>
      </c>
      <c r="E1292" s="26">
        <v>14827.5</v>
      </c>
      <c r="F1292" s="25">
        <v>17</v>
      </c>
      <c r="G1292" s="27">
        <v>561.16</v>
      </c>
      <c r="H1292" s="27">
        <v>562.87</v>
      </c>
      <c r="I1292" s="27">
        <v>576</v>
      </c>
      <c r="J1292" s="27">
        <v>570</v>
      </c>
      <c r="K1292" s="25" t="s">
        <v>4081</v>
      </c>
      <c r="L1292" s="25"/>
      <c r="M1292"/>
      <c r="N1292"/>
      <c r="O1292" s="25">
        <v>-14.97</v>
      </c>
      <c r="P1292" s="25">
        <v>-9.73</v>
      </c>
      <c r="S1292" s="23">
        <f t="shared" si="60"/>
        <v>14827.512919999999</v>
      </c>
      <c r="T1292" s="23">
        <f t="shared" si="58"/>
        <v>0</v>
      </c>
    </row>
    <row r="1293" spans="1:20" ht="17.399999999999999">
      <c r="A1293" s="23" t="str">
        <f t="shared" si="59"/>
        <v/>
      </c>
      <c r="B1293" s="24" t="s">
        <v>2114</v>
      </c>
      <c r="C1293" s="12" t="s">
        <v>2115</v>
      </c>
      <c r="D1293" s="25" t="s">
        <v>37</v>
      </c>
      <c r="E1293" s="26">
        <v>267.14</v>
      </c>
      <c r="F1293" s="26">
        <v>2</v>
      </c>
      <c r="G1293" s="27">
        <v>10.85</v>
      </c>
      <c r="H1293" s="27">
        <v>10.85</v>
      </c>
      <c r="I1293" s="27">
        <v>10.199999999999999</v>
      </c>
      <c r="J1293" s="27"/>
      <c r="K1293" s="25" t="s">
        <v>4091</v>
      </c>
      <c r="L1293" s="28"/>
      <c r="M1293"/>
      <c r="N1293"/>
      <c r="O1293" s="25">
        <v>-13.96</v>
      </c>
      <c r="P1293" s="25">
        <v>-24.04</v>
      </c>
      <c r="S1293" s="23" t="str">
        <f t="shared" si="60"/>
        <v/>
      </c>
      <c r="T1293" s="23">
        <f t="shared" si="58"/>
        <v>0</v>
      </c>
    </row>
    <row r="1294" spans="1:20" ht="17.399999999999999">
      <c r="A1294" s="23" t="str">
        <f t="shared" si="59"/>
        <v/>
      </c>
      <c r="B1294" s="24" t="s">
        <v>2116</v>
      </c>
      <c r="C1294" s="12" t="s">
        <v>2117</v>
      </c>
      <c r="D1294" s="25" t="s">
        <v>37</v>
      </c>
      <c r="E1294" s="26">
        <v>911.39</v>
      </c>
      <c r="F1294" s="25">
        <v>2</v>
      </c>
      <c r="G1294" s="27">
        <v>29.45</v>
      </c>
      <c r="H1294" s="27">
        <v>29.45</v>
      </c>
      <c r="I1294" s="27"/>
      <c r="J1294" s="27"/>
      <c r="K1294" s="25" t="s">
        <v>4076</v>
      </c>
      <c r="L1294" s="28"/>
      <c r="M1294"/>
      <c r="N1294"/>
      <c r="O1294" s="25">
        <v>4.84</v>
      </c>
      <c r="P1294" s="25">
        <v>-30.52</v>
      </c>
      <c r="S1294" s="23" t="str">
        <f t="shared" si="60"/>
        <v/>
      </c>
      <c r="T1294" s="23">
        <f t="shared" ref="T1294:T1357" si="61">IF(AND(G1294&lt;H1294,I1294&lt;J1294,H1294&lt;J1294),1,IF(AND(G1294&gt;H1294,I1294&gt;J1294,H1294&gt;J1294),-1,0))</f>
        <v>0</v>
      </c>
    </row>
    <row r="1295" spans="1:20" ht="17.399999999999999">
      <c r="A1295" s="23" t="str">
        <f t="shared" ref="A1295:A1358" si="62">IF(ISERROR(RANK(S1295,$S$14:$S$3000,)),"",RANK(S1295,$S$14:$S$3000,))</f>
        <v/>
      </c>
      <c r="B1295" s="24" t="s">
        <v>2118</v>
      </c>
      <c r="C1295" s="12" t="s">
        <v>2119</v>
      </c>
      <c r="D1295" s="25" t="s">
        <v>37</v>
      </c>
      <c r="E1295" s="26">
        <v>12627.18</v>
      </c>
      <c r="F1295" s="25"/>
      <c r="G1295" s="27"/>
      <c r="H1295" s="27"/>
      <c r="I1295" s="27"/>
      <c r="J1295" s="27"/>
      <c r="K1295" s="25" t="s">
        <v>4084</v>
      </c>
      <c r="L1295" s="28"/>
      <c r="M1295"/>
      <c r="N1295"/>
      <c r="O1295" s="25">
        <v>-28.68</v>
      </c>
      <c r="P1295" s="25">
        <v>-37.630000000000003</v>
      </c>
      <c r="S1295" s="23" t="str">
        <f t="shared" ref="S1295:S1358" si="63">IF(OR(F1295&lt;=$F$8,ISBLANK(G1295),ISBLANK(H1295),ISBLANK(J1295),ISBLANK(I1295)),"",E1295+ROW()/100000)</f>
        <v/>
      </c>
      <c r="T1295" s="23">
        <f t="shared" si="61"/>
        <v>0</v>
      </c>
    </row>
    <row r="1296" spans="1:20" ht="17.399999999999999">
      <c r="A1296" s="23" t="str">
        <f t="shared" si="62"/>
        <v/>
      </c>
      <c r="B1296" s="24" t="s">
        <v>2120</v>
      </c>
      <c r="C1296" s="12" t="s">
        <v>2121</v>
      </c>
      <c r="D1296" s="25" t="s">
        <v>37</v>
      </c>
      <c r="E1296" s="26">
        <v>164.97</v>
      </c>
      <c r="F1296" s="26"/>
      <c r="G1296" s="27"/>
      <c r="H1296" s="27"/>
      <c r="I1296" s="27"/>
      <c r="J1296" s="27"/>
      <c r="K1296" s="25" t="s">
        <v>4088</v>
      </c>
      <c r="L1296" s="28"/>
      <c r="M1296"/>
      <c r="N1296"/>
      <c r="O1296" s="25">
        <v>19.23</v>
      </c>
      <c r="P1296" s="25">
        <v>10.65</v>
      </c>
      <c r="S1296" s="23" t="str">
        <f t="shared" si="63"/>
        <v/>
      </c>
      <c r="T1296" s="23">
        <f t="shared" si="61"/>
        <v>0</v>
      </c>
    </row>
    <row r="1297" spans="1:20" ht="17.399999999999999">
      <c r="A1297" s="23" t="str">
        <f t="shared" si="62"/>
        <v/>
      </c>
      <c r="B1297" s="24" t="s">
        <v>3614</v>
      </c>
      <c r="C1297" s="12" t="s">
        <v>3747</v>
      </c>
      <c r="D1297" s="25" t="s">
        <v>37</v>
      </c>
      <c r="E1297" s="26">
        <v>88.72</v>
      </c>
      <c r="F1297" s="26"/>
      <c r="G1297" s="27"/>
      <c r="H1297" s="27"/>
      <c r="I1297" s="27"/>
      <c r="J1297" s="27"/>
      <c r="K1297" s="25" t="s">
        <v>4102</v>
      </c>
      <c r="L1297" s="28"/>
      <c r="M1297"/>
      <c r="N1297"/>
      <c r="O1297" s="25">
        <v>-9.35</v>
      </c>
      <c r="P1297" s="25">
        <v>-27.59</v>
      </c>
      <c r="S1297" s="23" t="str">
        <f t="shared" si="63"/>
        <v/>
      </c>
      <c r="T1297" s="23">
        <f t="shared" si="61"/>
        <v>0</v>
      </c>
    </row>
    <row r="1298" spans="1:20" ht="17.399999999999999">
      <c r="A1298" s="23" t="str">
        <f t="shared" si="62"/>
        <v/>
      </c>
      <c r="B1298" s="24" t="s">
        <v>2122</v>
      </c>
      <c r="C1298" s="12" t="s">
        <v>2123</v>
      </c>
      <c r="D1298" s="25" t="s">
        <v>9</v>
      </c>
      <c r="E1298" s="26">
        <v>31936.41</v>
      </c>
      <c r="F1298" s="26">
        <v>19</v>
      </c>
      <c r="G1298" s="27">
        <v>1665.3</v>
      </c>
      <c r="H1298" s="27">
        <v>1659.45</v>
      </c>
      <c r="I1298" s="27"/>
      <c r="J1298" s="27">
        <v>1601</v>
      </c>
      <c r="K1298" s="25" t="s">
        <v>4111</v>
      </c>
      <c r="L1298" s="25"/>
      <c r="M1298"/>
      <c r="N1298"/>
      <c r="O1298" s="25">
        <v>2.19</v>
      </c>
      <c r="P1298" s="25">
        <v>3.19</v>
      </c>
      <c r="S1298" s="23" t="str">
        <f t="shared" si="63"/>
        <v/>
      </c>
      <c r="T1298" s="23">
        <f t="shared" si="61"/>
        <v>0</v>
      </c>
    </row>
    <row r="1299" spans="1:20" ht="17.399999999999999">
      <c r="A1299" s="23" t="str">
        <f t="shared" si="62"/>
        <v/>
      </c>
      <c r="B1299" s="24" t="s">
        <v>3134</v>
      </c>
      <c r="C1299" s="12" t="s">
        <v>3261</v>
      </c>
      <c r="D1299" s="25" t="s">
        <v>37</v>
      </c>
      <c r="E1299" s="26">
        <v>158.13999999999999</v>
      </c>
      <c r="F1299" s="25">
        <v>1</v>
      </c>
      <c r="G1299" s="27"/>
      <c r="H1299" s="27"/>
      <c r="I1299" s="27"/>
      <c r="J1299" s="27"/>
      <c r="K1299" s="25" t="s">
        <v>4100</v>
      </c>
      <c r="L1299" s="25"/>
      <c r="M1299"/>
      <c r="N1299"/>
      <c r="O1299" s="25">
        <v>-11.98</v>
      </c>
      <c r="P1299" s="25">
        <v>-51.28</v>
      </c>
      <c r="S1299" s="23" t="str">
        <f t="shared" si="63"/>
        <v/>
      </c>
      <c r="T1299" s="23">
        <f t="shared" si="61"/>
        <v>0</v>
      </c>
    </row>
    <row r="1300" spans="1:20" ht="17.399999999999999">
      <c r="A1300" s="23" t="str">
        <f t="shared" si="62"/>
        <v/>
      </c>
      <c r="B1300" s="24" t="s">
        <v>2124</v>
      </c>
      <c r="C1300" s="12" t="s">
        <v>2125</v>
      </c>
      <c r="D1300" s="25" t="s">
        <v>37</v>
      </c>
      <c r="E1300" s="26">
        <v>145.97</v>
      </c>
      <c r="F1300" s="26"/>
      <c r="G1300" s="27"/>
      <c r="H1300" s="27"/>
      <c r="I1300" s="27"/>
      <c r="J1300" s="27"/>
      <c r="K1300" s="25" t="s">
        <v>4076</v>
      </c>
      <c r="L1300" s="26"/>
      <c r="M1300"/>
      <c r="N1300"/>
      <c r="O1300" s="25">
        <v>8.48</v>
      </c>
      <c r="P1300" s="25">
        <v>-22.84</v>
      </c>
      <c r="S1300" s="23" t="str">
        <f t="shared" si="63"/>
        <v/>
      </c>
      <c r="T1300" s="23">
        <f t="shared" si="61"/>
        <v>0</v>
      </c>
    </row>
    <row r="1301" spans="1:20" ht="17.399999999999999">
      <c r="A1301" s="23" t="str">
        <f t="shared" si="62"/>
        <v/>
      </c>
      <c r="B1301" s="24" t="s">
        <v>2126</v>
      </c>
      <c r="C1301" s="12" t="s">
        <v>2127</v>
      </c>
      <c r="D1301" s="25" t="s">
        <v>37</v>
      </c>
      <c r="E1301" s="26">
        <v>594.83000000000004</v>
      </c>
      <c r="F1301" s="25">
        <v>2</v>
      </c>
      <c r="G1301" s="27">
        <v>7.2</v>
      </c>
      <c r="H1301" s="27">
        <v>7.2</v>
      </c>
      <c r="I1301" s="27">
        <v>7.2</v>
      </c>
      <c r="J1301" s="27"/>
      <c r="K1301" s="25" t="s">
        <v>4100</v>
      </c>
      <c r="L1301" s="26"/>
      <c r="M1301"/>
      <c r="N1301"/>
      <c r="O1301" s="25">
        <v>-14.12</v>
      </c>
      <c r="P1301" s="25">
        <v>-21.71</v>
      </c>
      <c r="S1301" s="23" t="str">
        <f t="shared" si="63"/>
        <v/>
      </c>
      <c r="T1301" s="23">
        <f t="shared" si="61"/>
        <v>0</v>
      </c>
    </row>
    <row r="1302" spans="1:20" ht="17.399999999999999">
      <c r="A1302" s="23" t="str">
        <f t="shared" si="62"/>
        <v/>
      </c>
      <c r="B1302" s="24" t="s">
        <v>2128</v>
      </c>
      <c r="C1302" s="12" t="s">
        <v>4259</v>
      </c>
      <c r="D1302" s="25" t="s">
        <v>37</v>
      </c>
      <c r="E1302" s="26">
        <v>91.18</v>
      </c>
      <c r="F1302" s="26"/>
      <c r="G1302" s="27"/>
      <c r="H1302" s="27"/>
      <c r="I1302" s="27"/>
      <c r="J1302" s="27"/>
      <c r="K1302" s="25" t="s">
        <v>4113</v>
      </c>
      <c r="L1302" s="28"/>
      <c r="M1302"/>
      <c r="N1302"/>
      <c r="O1302" s="25">
        <v>-23.36</v>
      </c>
      <c r="P1302" s="25">
        <v>-25.47</v>
      </c>
      <c r="S1302" s="23" t="str">
        <f t="shared" si="63"/>
        <v/>
      </c>
      <c r="T1302" s="23">
        <f t="shared" si="61"/>
        <v>0</v>
      </c>
    </row>
    <row r="1303" spans="1:20" ht="17.399999999999999">
      <c r="A1303" s="23" t="str">
        <f t="shared" si="62"/>
        <v/>
      </c>
      <c r="B1303" s="24" t="s">
        <v>2129</v>
      </c>
      <c r="C1303" s="12" t="s">
        <v>2759</v>
      </c>
      <c r="D1303" s="25" t="s">
        <v>37</v>
      </c>
      <c r="E1303" s="26">
        <v>127.78</v>
      </c>
      <c r="F1303" s="26"/>
      <c r="G1303" s="27"/>
      <c r="H1303" s="27"/>
      <c r="I1303" s="27"/>
      <c r="J1303" s="27"/>
      <c r="K1303" s="25" t="s">
        <v>4103</v>
      </c>
      <c r="L1303" s="26"/>
      <c r="M1303"/>
      <c r="N1303"/>
      <c r="O1303" s="25">
        <v>-22.29</v>
      </c>
      <c r="P1303" s="25">
        <v>-24.86</v>
      </c>
      <c r="S1303" s="23" t="str">
        <f t="shared" si="63"/>
        <v/>
      </c>
      <c r="T1303" s="23">
        <f t="shared" si="61"/>
        <v>0</v>
      </c>
    </row>
    <row r="1304" spans="1:20" ht="17.399999999999999">
      <c r="A1304" s="23" t="str">
        <f t="shared" si="62"/>
        <v/>
      </c>
      <c r="B1304" s="24" t="s">
        <v>2780</v>
      </c>
      <c r="C1304" s="12" t="s">
        <v>2783</v>
      </c>
      <c r="D1304" s="25" t="s">
        <v>37</v>
      </c>
      <c r="E1304" s="26">
        <v>4236.76</v>
      </c>
      <c r="F1304" s="25"/>
      <c r="G1304" s="27"/>
      <c r="H1304" s="27"/>
      <c r="I1304" s="27"/>
      <c r="J1304" s="27"/>
      <c r="K1304" s="25" t="s">
        <v>4100</v>
      </c>
      <c r="L1304" s="25"/>
      <c r="M1304"/>
      <c r="N1304"/>
      <c r="O1304" s="25">
        <v>-34.76</v>
      </c>
      <c r="P1304" s="25">
        <v>-41.01</v>
      </c>
      <c r="S1304" s="23" t="str">
        <f t="shared" si="63"/>
        <v/>
      </c>
      <c r="T1304" s="23">
        <f t="shared" si="61"/>
        <v>0</v>
      </c>
    </row>
    <row r="1305" spans="1:20" ht="17.399999999999999">
      <c r="A1305" s="23" t="str">
        <f t="shared" si="62"/>
        <v/>
      </c>
      <c r="B1305" s="24" t="s">
        <v>2993</v>
      </c>
      <c r="C1305" s="12" t="s">
        <v>3063</v>
      </c>
      <c r="D1305" s="25" t="s">
        <v>37</v>
      </c>
      <c r="E1305" s="26">
        <v>8.6300000000000008</v>
      </c>
      <c r="F1305" s="25"/>
      <c r="G1305" s="27"/>
      <c r="H1305" s="27"/>
      <c r="I1305" s="27"/>
      <c r="J1305" s="27"/>
      <c r="K1305" s="25" t="s">
        <v>4085</v>
      </c>
      <c r="L1305" s="25"/>
      <c r="M1305"/>
      <c r="N1305"/>
      <c r="O1305" s="25">
        <v>-63.4</v>
      </c>
      <c r="P1305" s="25">
        <v>-87.35</v>
      </c>
      <c r="S1305" s="23" t="str">
        <f t="shared" si="63"/>
        <v/>
      </c>
      <c r="T1305" s="23">
        <f t="shared" si="61"/>
        <v>0</v>
      </c>
    </row>
    <row r="1306" spans="1:20" ht="17.399999999999999">
      <c r="A1306" s="23" t="str">
        <f t="shared" si="62"/>
        <v/>
      </c>
      <c r="B1306" s="24" t="s">
        <v>2758</v>
      </c>
      <c r="C1306" s="12" t="s">
        <v>2760</v>
      </c>
      <c r="D1306" s="25" t="s">
        <v>37</v>
      </c>
      <c r="E1306" s="26">
        <v>34.79</v>
      </c>
      <c r="F1306" s="25"/>
      <c r="G1306" s="27"/>
      <c r="H1306" s="27"/>
      <c r="I1306" s="27"/>
      <c r="J1306" s="27"/>
      <c r="K1306" s="25" t="s">
        <v>4091</v>
      </c>
      <c r="L1306" s="25"/>
      <c r="M1306"/>
      <c r="N1306"/>
      <c r="O1306" s="25">
        <v>-20.82</v>
      </c>
      <c r="P1306" s="25">
        <v>-30.51</v>
      </c>
      <c r="S1306" s="23" t="str">
        <f t="shared" si="63"/>
        <v/>
      </c>
      <c r="T1306" s="23">
        <f t="shared" si="61"/>
        <v>0</v>
      </c>
    </row>
    <row r="1307" spans="1:20" ht="17.399999999999999">
      <c r="A1307" s="23" t="str">
        <f t="shared" si="62"/>
        <v/>
      </c>
      <c r="B1307" s="24" t="s">
        <v>2130</v>
      </c>
      <c r="C1307" s="12" t="s">
        <v>2131</v>
      </c>
      <c r="D1307" s="25" t="s">
        <v>37</v>
      </c>
      <c r="E1307" s="26">
        <v>96.69</v>
      </c>
      <c r="F1307" s="25"/>
      <c r="G1307" s="27"/>
      <c r="H1307" s="27"/>
      <c r="I1307" s="27"/>
      <c r="J1307" s="27"/>
      <c r="K1307" s="25" t="s">
        <v>4096</v>
      </c>
      <c r="L1307" s="25"/>
      <c r="M1307"/>
      <c r="N1307"/>
      <c r="O1307" s="25">
        <v>-25.67</v>
      </c>
      <c r="P1307" s="25">
        <v>-26.46</v>
      </c>
      <c r="S1307" s="23" t="str">
        <f t="shared" si="63"/>
        <v/>
      </c>
      <c r="T1307" s="23">
        <f t="shared" si="61"/>
        <v>0</v>
      </c>
    </row>
    <row r="1308" spans="1:20" ht="17.399999999999999">
      <c r="A1308" s="23" t="str">
        <f t="shared" si="62"/>
        <v/>
      </c>
      <c r="B1308" s="24" t="s">
        <v>4563</v>
      </c>
      <c r="C1308" s="12" t="s">
        <v>4568</v>
      </c>
      <c r="D1308" s="25" t="s">
        <v>37</v>
      </c>
      <c r="E1308" s="26">
        <v>55.21</v>
      </c>
      <c r="F1308" s="26"/>
      <c r="G1308" s="27"/>
      <c r="H1308" s="27"/>
      <c r="I1308" s="27"/>
      <c r="J1308" s="27"/>
      <c r="K1308" s="25" t="s">
        <v>4092</v>
      </c>
      <c r="L1308" s="26"/>
      <c r="M1308"/>
      <c r="N1308"/>
      <c r="O1308" s="25">
        <v>-15.05</v>
      </c>
      <c r="P1308" s="25">
        <v>-8.4600000000000009</v>
      </c>
      <c r="S1308" s="23" t="str">
        <f t="shared" si="63"/>
        <v/>
      </c>
      <c r="T1308" s="23">
        <f t="shared" si="61"/>
        <v>0</v>
      </c>
    </row>
    <row r="1309" spans="1:20" ht="17.399999999999999">
      <c r="A1309" s="23" t="str">
        <f t="shared" si="62"/>
        <v/>
      </c>
      <c r="B1309" s="24" t="s">
        <v>2132</v>
      </c>
      <c r="C1309" s="12" t="s">
        <v>2133</v>
      </c>
      <c r="D1309" s="25" t="s">
        <v>37</v>
      </c>
      <c r="E1309" s="26">
        <v>20.22</v>
      </c>
      <c r="F1309" s="25"/>
      <c r="G1309" s="27"/>
      <c r="H1309" s="27"/>
      <c r="I1309" s="27"/>
      <c r="J1309" s="27"/>
      <c r="K1309" s="25" t="s">
        <v>4085</v>
      </c>
      <c r="L1309" s="25"/>
      <c r="M1309"/>
      <c r="N1309"/>
      <c r="O1309" s="25">
        <v>63.34</v>
      </c>
      <c r="P1309" s="25">
        <v>12.17</v>
      </c>
      <c r="S1309" s="23" t="str">
        <f t="shared" si="63"/>
        <v/>
      </c>
      <c r="T1309" s="23">
        <f t="shared" si="61"/>
        <v>0</v>
      </c>
    </row>
    <row r="1310" spans="1:20" ht="17.399999999999999">
      <c r="A1310" s="23" t="str">
        <f t="shared" si="62"/>
        <v/>
      </c>
      <c r="B1310" s="24" t="s">
        <v>4776</v>
      </c>
      <c r="C1310" s="12" t="s">
        <v>4780</v>
      </c>
      <c r="D1310" s="25" t="s">
        <v>37</v>
      </c>
      <c r="E1310" s="26">
        <v>31.73</v>
      </c>
      <c r="F1310" s="25">
        <v>1</v>
      </c>
      <c r="G1310" s="27"/>
      <c r="H1310" s="27"/>
      <c r="I1310" s="27"/>
      <c r="J1310" s="27"/>
      <c r="K1310" s="25" t="s">
        <v>4113</v>
      </c>
      <c r="L1310" s="25"/>
      <c r="M1310"/>
      <c r="N1310"/>
      <c r="O1310" s="25">
        <v>-25.51</v>
      </c>
      <c r="P1310" s="25">
        <v>-39.97</v>
      </c>
      <c r="S1310" s="23" t="str">
        <f t="shared" si="63"/>
        <v/>
      </c>
      <c r="T1310" s="23">
        <f t="shared" si="61"/>
        <v>0</v>
      </c>
    </row>
    <row r="1311" spans="1:20" ht="17.399999999999999">
      <c r="A1311" s="23" t="str">
        <f t="shared" si="62"/>
        <v/>
      </c>
      <c r="B1311" s="24" t="s">
        <v>2134</v>
      </c>
      <c r="C1311" s="12" t="s">
        <v>2135</v>
      </c>
      <c r="D1311" s="25" t="s">
        <v>9</v>
      </c>
      <c r="E1311" s="26">
        <v>3804.16</v>
      </c>
      <c r="F1311" s="25">
        <v>12</v>
      </c>
      <c r="G1311" s="27">
        <v>188.87</v>
      </c>
      <c r="H1311" s="27">
        <v>188.87</v>
      </c>
      <c r="I1311" s="27">
        <v>236.4</v>
      </c>
      <c r="J1311" s="27"/>
      <c r="K1311" s="25" t="s">
        <v>4079</v>
      </c>
      <c r="L1311" s="26"/>
      <c r="M1311"/>
      <c r="N1311"/>
      <c r="O1311" s="25">
        <v>-8.4600000000000009</v>
      </c>
      <c r="P1311" s="25">
        <v>-7.79</v>
      </c>
      <c r="S1311" s="23" t="str">
        <f t="shared" si="63"/>
        <v/>
      </c>
      <c r="T1311" s="23">
        <f t="shared" si="61"/>
        <v>0</v>
      </c>
    </row>
    <row r="1312" spans="1:20" ht="17.399999999999999">
      <c r="A1312" s="23" t="str">
        <f t="shared" si="62"/>
        <v/>
      </c>
      <c r="B1312" s="24" t="s">
        <v>2136</v>
      </c>
      <c r="C1312" s="12" t="s">
        <v>2137</v>
      </c>
      <c r="D1312" s="25" t="s">
        <v>37</v>
      </c>
      <c r="E1312" s="26">
        <v>73.209999999999994</v>
      </c>
      <c r="F1312" s="25"/>
      <c r="G1312" s="27"/>
      <c r="H1312" s="27"/>
      <c r="I1312" s="27"/>
      <c r="J1312" s="27"/>
      <c r="K1312" s="25" t="s">
        <v>4099</v>
      </c>
      <c r="L1312" s="25"/>
      <c r="M1312"/>
      <c r="N1312"/>
      <c r="O1312" s="25">
        <v>-18.920000000000002</v>
      </c>
      <c r="P1312" s="25">
        <v>-36.33</v>
      </c>
      <c r="S1312" s="23" t="str">
        <f t="shared" si="63"/>
        <v/>
      </c>
      <c r="T1312" s="23">
        <f t="shared" si="61"/>
        <v>0</v>
      </c>
    </row>
    <row r="1313" spans="1:20" ht="17.399999999999999">
      <c r="A1313" s="23" t="str">
        <f t="shared" si="62"/>
        <v/>
      </c>
      <c r="B1313" s="24" t="s">
        <v>2138</v>
      </c>
      <c r="C1313" s="12" t="s">
        <v>2139</v>
      </c>
      <c r="D1313" s="25" t="s">
        <v>9</v>
      </c>
      <c r="E1313" s="26">
        <v>29.69</v>
      </c>
      <c r="F1313" s="25"/>
      <c r="G1313" s="27"/>
      <c r="H1313" s="27"/>
      <c r="I1313" s="27"/>
      <c r="J1313" s="27"/>
      <c r="K1313" s="25" t="s">
        <v>4078</v>
      </c>
      <c r="L1313" s="25"/>
      <c r="M1313"/>
      <c r="N1313"/>
      <c r="O1313" s="25">
        <v>-7.56</v>
      </c>
      <c r="P1313" s="25">
        <v>-11.17</v>
      </c>
      <c r="S1313" s="23" t="str">
        <f t="shared" si="63"/>
        <v/>
      </c>
      <c r="T1313" s="23">
        <f t="shared" si="61"/>
        <v>0</v>
      </c>
    </row>
    <row r="1314" spans="1:20" ht="17.399999999999999">
      <c r="A1314" s="23" t="str">
        <f t="shared" si="62"/>
        <v/>
      </c>
      <c r="B1314" s="24" t="s">
        <v>2140</v>
      </c>
      <c r="C1314" s="12" t="s">
        <v>2141</v>
      </c>
      <c r="D1314" s="25" t="s">
        <v>37</v>
      </c>
      <c r="E1314" s="26">
        <v>154.41</v>
      </c>
      <c r="F1314" s="25"/>
      <c r="G1314" s="27"/>
      <c r="H1314" s="27"/>
      <c r="I1314" s="27"/>
      <c r="J1314" s="27"/>
      <c r="K1314" s="25" t="s">
        <v>4117</v>
      </c>
      <c r="L1314" s="25"/>
      <c r="M1314"/>
      <c r="N1314"/>
      <c r="O1314" s="25">
        <v>-37.369999999999997</v>
      </c>
      <c r="P1314" s="25">
        <v>-52.99</v>
      </c>
      <c r="S1314" s="23" t="str">
        <f t="shared" si="63"/>
        <v/>
      </c>
      <c r="T1314" s="23">
        <f t="shared" si="61"/>
        <v>0</v>
      </c>
    </row>
    <row r="1315" spans="1:20" ht="17.399999999999999">
      <c r="A1315" s="23" t="str">
        <f t="shared" si="62"/>
        <v/>
      </c>
      <c r="B1315" s="24" t="s">
        <v>2142</v>
      </c>
      <c r="C1315" s="12" t="s">
        <v>3064</v>
      </c>
      <c r="D1315" s="25" t="s">
        <v>37</v>
      </c>
      <c r="E1315" s="26">
        <v>60.06</v>
      </c>
      <c r="F1315" s="25"/>
      <c r="G1315" s="27"/>
      <c r="H1315" s="27"/>
      <c r="I1315" s="27"/>
      <c r="J1315" s="27"/>
      <c r="K1315" s="25" t="s">
        <v>4080</v>
      </c>
      <c r="L1315" s="25"/>
      <c r="M1315"/>
      <c r="N1315"/>
      <c r="O1315" s="25">
        <v>8.39</v>
      </c>
      <c r="P1315" s="25">
        <v>-4.32</v>
      </c>
      <c r="S1315" s="23" t="str">
        <f t="shared" si="63"/>
        <v/>
      </c>
      <c r="T1315" s="23">
        <f t="shared" si="61"/>
        <v>0</v>
      </c>
    </row>
    <row r="1316" spans="1:20" ht="17.399999999999999">
      <c r="A1316" s="23" t="str">
        <f t="shared" si="62"/>
        <v/>
      </c>
      <c r="B1316" s="24" t="s">
        <v>2143</v>
      </c>
      <c r="C1316" s="12" t="s">
        <v>2144</v>
      </c>
      <c r="D1316" s="25" t="s">
        <v>37</v>
      </c>
      <c r="E1316" s="26">
        <v>438.54</v>
      </c>
      <c r="F1316" s="25">
        <v>2</v>
      </c>
      <c r="G1316" s="27">
        <v>15</v>
      </c>
      <c r="H1316" s="27">
        <v>15</v>
      </c>
      <c r="I1316" s="27">
        <v>16</v>
      </c>
      <c r="J1316" s="27"/>
      <c r="K1316" s="25" t="s">
        <v>4107</v>
      </c>
      <c r="L1316" s="25"/>
      <c r="M1316"/>
      <c r="N1316"/>
      <c r="O1316" s="25">
        <v>-24.86</v>
      </c>
      <c r="P1316" s="25">
        <v>-7.6</v>
      </c>
      <c r="S1316" s="23" t="str">
        <f t="shared" si="63"/>
        <v/>
      </c>
      <c r="T1316" s="23">
        <f t="shared" si="61"/>
        <v>0</v>
      </c>
    </row>
    <row r="1317" spans="1:20" ht="17.399999999999999">
      <c r="A1317" s="23" t="str">
        <f t="shared" si="62"/>
        <v/>
      </c>
      <c r="B1317" s="24" t="s">
        <v>2145</v>
      </c>
      <c r="C1317" s="12" t="s">
        <v>2146</v>
      </c>
      <c r="D1317" s="25" t="s">
        <v>37</v>
      </c>
      <c r="E1317" s="26">
        <v>2163.9299999999998</v>
      </c>
      <c r="F1317" s="26">
        <v>1</v>
      </c>
      <c r="G1317" s="27">
        <v>28.5</v>
      </c>
      <c r="H1317" s="27">
        <v>28.5</v>
      </c>
      <c r="I1317" s="27"/>
      <c r="J1317" s="27"/>
      <c r="K1317" s="25" t="s">
        <v>4091</v>
      </c>
      <c r="L1317" s="26"/>
      <c r="M1317"/>
      <c r="N1317"/>
      <c r="O1317" s="25">
        <v>18.7</v>
      </c>
      <c r="P1317" s="25">
        <v>17.86</v>
      </c>
      <c r="S1317" s="23" t="str">
        <f t="shared" si="63"/>
        <v/>
      </c>
      <c r="T1317" s="23">
        <f t="shared" si="61"/>
        <v>0</v>
      </c>
    </row>
    <row r="1318" spans="1:20" ht="17.399999999999999">
      <c r="A1318" s="23" t="str">
        <f t="shared" si="62"/>
        <v/>
      </c>
      <c r="B1318" s="24" t="s">
        <v>2147</v>
      </c>
      <c r="C1318" s="12" t="s">
        <v>5130</v>
      </c>
      <c r="D1318" s="25" t="s">
        <v>37</v>
      </c>
      <c r="E1318" s="26">
        <v>40.43</v>
      </c>
      <c r="F1318" s="25"/>
      <c r="G1318" s="27"/>
      <c r="H1318" s="27"/>
      <c r="I1318" s="27"/>
      <c r="J1318" s="27"/>
      <c r="K1318" s="25" t="s">
        <v>4088</v>
      </c>
      <c r="L1318" s="26"/>
      <c r="M1318"/>
      <c r="N1318"/>
      <c r="O1318" s="25">
        <v>26.92</v>
      </c>
      <c r="P1318" s="25">
        <v>21.66</v>
      </c>
      <c r="S1318" s="23" t="str">
        <f t="shared" si="63"/>
        <v/>
      </c>
      <c r="T1318" s="23">
        <f t="shared" si="61"/>
        <v>0</v>
      </c>
    </row>
    <row r="1319" spans="1:20" ht="17.399999999999999">
      <c r="A1319" s="23" t="str">
        <f t="shared" si="62"/>
        <v/>
      </c>
      <c r="B1319" s="24" t="s">
        <v>2148</v>
      </c>
      <c r="C1319" s="12" t="s">
        <v>2149</v>
      </c>
      <c r="D1319" s="25" t="s">
        <v>37</v>
      </c>
      <c r="E1319" s="26">
        <v>33.549999999999997</v>
      </c>
      <c r="F1319" s="25"/>
      <c r="G1319" s="27"/>
      <c r="H1319" s="27"/>
      <c r="I1319" s="27"/>
      <c r="J1319" s="27"/>
      <c r="K1319" s="25" t="s">
        <v>4108</v>
      </c>
      <c r="L1319" s="25"/>
      <c r="M1319"/>
      <c r="N1319"/>
      <c r="O1319" s="25">
        <v>-19.170000000000002</v>
      </c>
      <c r="P1319" s="25">
        <v>-44.59</v>
      </c>
      <c r="S1319" s="23" t="str">
        <f t="shared" si="63"/>
        <v/>
      </c>
      <c r="T1319" s="23">
        <f t="shared" si="61"/>
        <v>0</v>
      </c>
    </row>
    <row r="1320" spans="1:20" ht="17.399999999999999">
      <c r="A1320" s="23" t="str">
        <f t="shared" si="62"/>
        <v/>
      </c>
      <c r="B1320" s="24" t="s">
        <v>2150</v>
      </c>
      <c r="C1320" s="12" t="s">
        <v>2969</v>
      </c>
      <c r="D1320" s="25" t="s">
        <v>37</v>
      </c>
      <c r="E1320" s="26">
        <v>71.459999999999994</v>
      </c>
      <c r="F1320" s="26"/>
      <c r="G1320" s="27"/>
      <c r="H1320" s="27"/>
      <c r="I1320" s="27"/>
      <c r="J1320" s="27"/>
      <c r="K1320" s="25" t="s">
        <v>4113</v>
      </c>
      <c r="L1320" s="26"/>
      <c r="M1320"/>
      <c r="N1320"/>
      <c r="O1320" s="25">
        <v>-16.399999999999999</v>
      </c>
      <c r="P1320" s="25">
        <v>-25.6</v>
      </c>
      <c r="S1320" s="23" t="str">
        <f t="shared" si="63"/>
        <v/>
      </c>
      <c r="T1320" s="23">
        <f t="shared" si="61"/>
        <v>0</v>
      </c>
    </row>
    <row r="1321" spans="1:20" ht="17.399999999999999">
      <c r="A1321" s="23" t="str">
        <f t="shared" si="62"/>
        <v/>
      </c>
      <c r="B1321" s="24" t="s">
        <v>2151</v>
      </c>
      <c r="C1321" s="12" t="s">
        <v>3262</v>
      </c>
      <c r="D1321" s="25" t="s">
        <v>9</v>
      </c>
      <c r="E1321" s="26">
        <v>122.34</v>
      </c>
      <c r="F1321" s="26"/>
      <c r="G1321" s="27"/>
      <c r="H1321" s="27"/>
      <c r="I1321" s="27"/>
      <c r="J1321" s="27"/>
      <c r="K1321" s="25" t="s">
        <v>4085</v>
      </c>
      <c r="L1321" s="25"/>
      <c r="M1321"/>
      <c r="N1321"/>
      <c r="O1321" s="25">
        <v>-5.31</v>
      </c>
      <c r="P1321" s="25">
        <v>-22.37</v>
      </c>
      <c r="S1321" s="23" t="str">
        <f t="shared" si="63"/>
        <v/>
      </c>
      <c r="T1321" s="23">
        <f t="shared" si="61"/>
        <v>0</v>
      </c>
    </row>
    <row r="1322" spans="1:20" ht="17.399999999999999">
      <c r="A1322" s="23">
        <f t="shared" si="62"/>
        <v>184</v>
      </c>
      <c r="B1322" s="24" t="s">
        <v>2828</v>
      </c>
      <c r="C1322" s="12" t="s">
        <v>2830</v>
      </c>
      <c r="D1322" s="25" t="s">
        <v>9</v>
      </c>
      <c r="E1322" s="26">
        <v>372.56</v>
      </c>
      <c r="F1322" s="25">
        <v>6</v>
      </c>
      <c r="G1322" s="27">
        <v>-11.97</v>
      </c>
      <c r="H1322" s="27">
        <v>-15.48</v>
      </c>
      <c r="I1322" s="27">
        <v>-21.6</v>
      </c>
      <c r="J1322" s="27">
        <v>-24.55</v>
      </c>
      <c r="K1322" s="25" t="s">
        <v>4081</v>
      </c>
      <c r="L1322" s="25"/>
      <c r="M1322"/>
      <c r="N1322"/>
      <c r="O1322" s="25">
        <v>-1.6</v>
      </c>
      <c r="P1322" s="25">
        <v>-10.98</v>
      </c>
      <c r="S1322" s="23">
        <f t="shared" si="63"/>
        <v>372.57321999999999</v>
      </c>
      <c r="T1322" s="23">
        <f t="shared" si="61"/>
        <v>-1</v>
      </c>
    </row>
    <row r="1323" spans="1:20" ht="17.399999999999999">
      <c r="A1323" s="23" t="str">
        <f t="shared" si="62"/>
        <v/>
      </c>
      <c r="B1323" s="24" t="s">
        <v>2152</v>
      </c>
      <c r="C1323" s="12" t="s">
        <v>4987</v>
      </c>
      <c r="D1323" s="25" t="s">
        <v>37</v>
      </c>
      <c r="E1323" s="26">
        <v>115.45</v>
      </c>
      <c r="F1323" s="25">
        <v>3</v>
      </c>
      <c r="G1323" s="27"/>
      <c r="H1323" s="27">
        <v>5.67</v>
      </c>
      <c r="I1323" s="27"/>
      <c r="J1323" s="27">
        <v>7.3</v>
      </c>
      <c r="K1323" s="25" t="s">
        <v>4103</v>
      </c>
      <c r="L1323" s="26"/>
      <c r="M1323"/>
      <c r="N1323"/>
      <c r="O1323" s="25">
        <v>-5.67</v>
      </c>
      <c r="P1323" s="25">
        <v>-13.29</v>
      </c>
      <c r="S1323" s="23" t="str">
        <f t="shared" si="63"/>
        <v/>
      </c>
      <c r="T1323" s="23">
        <f t="shared" si="61"/>
        <v>1</v>
      </c>
    </row>
    <row r="1324" spans="1:20" ht="17.399999999999999">
      <c r="A1324" s="23" t="str">
        <f t="shared" si="62"/>
        <v/>
      </c>
      <c r="B1324" s="24" t="s">
        <v>2153</v>
      </c>
      <c r="C1324" s="12" t="s">
        <v>2154</v>
      </c>
      <c r="D1324" s="25" t="s">
        <v>37</v>
      </c>
      <c r="E1324" s="26">
        <v>49.15</v>
      </c>
      <c r="F1324" s="25"/>
      <c r="G1324" s="27"/>
      <c r="H1324" s="27"/>
      <c r="I1324" s="27"/>
      <c r="J1324" s="27"/>
      <c r="K1324" s="25" t="s">
        <v>4091</v>
      </c>
      <c r="L1324" s="26"/>
      <c r="M1324"/>
      <c r="N1324"/>
      <c r="O1324" s="25">
        <v>-4.12</v>
      </c>
      <c r="P1324" s="25">
        <v>-12.89</v>
      </c>
      <c r="S1324" s="23" t="str">
        <f t="shared" si="63"/>
        <v/>
      </c>
      <c r="T1324" s="23">
        <f t="shared" si="61"/>
        <v>0</v>
      </c>
    </row>
    <row r="1325" spans="1:20" ht="17.399999999999999">
      <c r="A1325" s="23" t="str">
        <f t="shared" si="62"/>
        <v/>
      </c>
      <c r="B1325" s="24" t="s">
        <v>2155</v>
      </c>
      <c r="C1325" s="12" t="s">
        <v>2156</v>
      </c>
      <c r="D1325" s="25" t="s">
        <v>37</v>
      </c>
      <c r="E1325" s="26">
        <v>61.79</v>
      </c>
      <c r="F1325" s="25"/>
      <c r="G1325" s="27"/>
      <c r="H1325" s="27"/>
      <c r="I1325" s="27"/>
      <c r="J1325" s="27"/>
      <c r="K1325" s="25" t="s">
        <v>4114</v>
      </c>
      <c r="L1325" s="26"/>
      <c r="M1325"/>
      <c r="N1325"/>
      <c r="O1325" s="25">
        <v>-2.78</v>
      </c>
      <c r="P1325" s="25">
        <v>-21.29</v>
      </c>
      <c r="S1325" s="23" t="str">
        <f t="shared" si="63"/>
        <v/>
      </c>
      <c r="T1325" s="23">
        <f t="shared" si="61"/>
        <v>0</v>
      </c>
    </row>
    <row r="1326" spans="1:20" ht="17.399999999999999">
      <c r="A1326" s="23">
        <f t="shared" si="62"/>
        <v>148</v>
      </c>
      <c r="B1326" s="24" t="s">
        <v>3938</v>
      </c>
      <c r="C1326" s="12" t="s">
        <v>3944</v>
      </c>
      <c r="D1326" s="25" t="s">
        <v>9</v>
      </c>
      <c r="E1326" s="26">
        <v>1160.08</v>
      </c>
      <c r="F1326" s="25">
        <v>9</v>
      </c>
      <c r="G1326" s="27">
        <v>97.88</v>
      </c>
      <c r="H1326" s="27">
        <v>98.07</v>
      </c>
      <c r="I1326" s="27">
        <v>93.1</v>
      </c>
      <c r="J1326" s="27">
        <v>94.8</v>
      </c>
      <c r="K1326" s="25" t="s">
        <v>4081</v>
      </c>
      <c r="L1326" s="25"/>
      <c r="M1326"/>
      <c r="N1326"/>
      <c r="O1326" s="25">
        <v>2.4</v>
      </c>
      <c r="P1326" s="25">
        <v>2.9</v>
      </c>
      <c r="S1326" s="23">
        <f t="shared" si="63"/>
        <v>1160.0932599999999</v>
      </c>
      <c r="T1326" s="23">
        <f t="shared" si="61"/>
        <v>0</v>
      </c>
    </row>
    <row r="1327" spans="1:20" ht="17.399999999999999">
      <c r="A1327" s="23" t="str">
        <f t="shared" si="62"/>
        <v/>
      </c>
      <c r="B1327" s="24" t="s">
        <v>2157</v>
      </c>
      <c r="C1327" s="12" t="s">
        <v>3263</v>
      </c>
      <c r="D1327" s="25" t="s">
        <v>37</v>
      </c>
      <c r="E1327" s="26">
        <v>613.64</v>
      </c>
      <c r="F1327" s="26"/>
      <c r="G1327" s="27"/>
      <c r="H1327" s="27"/>
      <c r="I1327" s="27"/>
      <c r="J1327" s="27"/>
      <c r="K1327" s="25" t="s">
        <v>4091</v>
      </c>
      <c r="L1327" s="25"/>
      <c r="M1327"/>
      <c r="N1327"/>
      <c r="O1327" s="25">
        <v>2.21</v>
      </c>
      <c r="P1327" s="25">
        <v>67.040000000000006</v>
      </c>
      <c r="S1327" s="23" t="str">
        <f t="shared" si="63"/>
        <v/>
      </c>
      <c r="T1327" s="23">
        <f t="shared" si="61"/>
        <v>0</v>
      </c>
    </row>
    <row r="1328" spans="1:20" ht="17.399999999999999">
      <c r="A1328" s="23">
        <f t="shared" si="62"/>
        <v>106</v>
      </c>
      <c r="B1328" s="24" t="s">
        <v>3135</v>
      </c>
      <c r="C1328" s="12" t="s">
        <v>4695</v>
      </c>
      <c r="D1328" s="25" t="s">
        <v>37</v>
      </c>
      <c r="E1328" s="26">
        <v>2965.21</v>
      </c>
      <c r="F1328" s="25">
        <v>4</v>
      </c>
      <c r="G1328" s="27">
        <v>22.23</v>
      </c>
      <c r="H1328" s="27">
        <v>22.23</v>
      </c>
      <c r="I1328" s="27">
        <v>19.3</v>
      </c>
      <c r="J1328" s="27">
        <v>19.3</v>
      </c>
      <c r="K1328" s="25" t="s">
        <v>4091</v>
      </c>
      <c r="L1328" s="26"/>
      <c r="M1328"/>
      <c r="N1328"/>
      <c r="O1328" s="25">
        <v>114.52</v>
      </c>
      <c r="P1328" s="25">
        <v>187.39</v>
      </c>
      <c r="S1328" s="23">
        <f t="shared" si="63"/>
        <v>2965.2232800000002</v>
      </c>
      <c r="T1328" s="23">
        <f t="shared" si="61"/>
        <v>0</v>
      </c>
    </row>
    <row r="1329" spans="1:20" ht="17.399999999999999">
      <c r="A1329" s="23" t="str">
        <f t="shared" si="62"/>
        <v/>
      </c>
      <c r="B1329" s="24" t="s">
        <v>2158</v>
      </c>
      <c r="C1329" s="12" t="s">
        <v>2159</v>
      </c>
      <c r="D1329" s="25" t="s">
        <v>37</v>
      </c>
      <c r="E1329" s="26">
        <v>259.33999999999997</v>
      </c>
      <c r="F1329" s="26">
        <v>1</v>
      </c>
      <c r="G1329" s="27">
        <v>3.6</v>
      </c>
      <c r="H1329" s="27">
        <v>3.6</v>
      </c>
      <c r="I1329" s="27"/>
      <c r="J1329" s="27">
        <v>3.6</v>
      </c>
      <c r="K1329" s="25" t="s">
        <v>4107</v>
      </c>
      <c r="L1329" s="25"/>
      <c r="M1329"/>
      <c r="N1329"/>
      <c r="O1329" s="25">
        <v>-20.68</v>
      </c>
      <c r="P1329" s="25">
        <v>-31.27</v>
      </c>
      <c r="S1329" s="23" t="str">
        <f t="shared" si="63"/>
        <v/>
      </c>
      <c r="T1329" s="23">
        <f t="shared" si="61"/>
        <v>0</v>
      </c>
    </row>
    <row r="1330" spans="1:20" ht="17.399999999999999">
      <c r="A1330" s="23" t="str">
        <f t="shared" si="62"/>
        <v/>
      </c>
      <c r="B1330" s="24" t="s">
        <v>2160</v>
      </c>
      <c r="C1330" s="12" t="s">
        <v>2161</v>
      </c>
      <c r="D1330" s="25" t="s">
        <v>9</v>
      </c>
      <c r="E1330" s="26">
        <v>46.06</v>
      </c>
      <c r="F1330" s="25"/>
      <c r="G1330" s="27"/>
      <c r="H1330" s="27"/>
      <c r="I1330" s="27"/>
      <c r="J1330" s="27"/>
      <c r="K1330" s="25" t="s">
        <v>4085</v>
      </c>
      <c r="L1330" s="25"/>
      <c r="M1330"/>
      <c r="N1330"/>
      <c r="O1330" s="25">
        <v>-3.67</v>
      </c>
      <c r="P1330" s="25">
        <v>-11.5</v>
      </c>
      <c r="S1330" s="23" t="str">
        <f t="shared" si="63"/>
        <v/>
      </c>
      <c r="T1330" s="23">
        <f t="shared" si="61"/>
        <v>0</v>
      </c>
    </row>
    <row r="1331" spans="1:20" ht="17.399999999999999">
      <c r="A1331" s="23" t="str">
        <f t="shared" si="62"/>
        <v/>
      </c>
      <c r="B1331" s="24" t="s">
        <v>2162</v>
      </c>
      <c r="C1331" s="12" t="s">
        <v>4048</v>
      </c>
      <c r="D1331" s="25" t="s">
        <v>37</v>
      </c>
      <c r="E1331" s="26">
        <v>21.15</v>
      </c>
      <c r="F1331" s="26"/>
      <c r="G1331" s="27"/>
      <c r="H1331" s="27"/>
      <c r="I1331" s="27"/>
      <c r="J1331" s="27"/>
      <c r="K1331" s="25" t="s">
        <v>4085</v>
      </c>
      <c r="L1331" s="25"/>
      <c r="M1331"/>
      <c r="N1331"/>
      <c r="O1331" s="25">
        <v>-5.78</v>
      </c>
      <c r="P1331" s="25">
        <v>-35.83</v>
      </c>
      <c r="S1331" s="23" t="str">
        <f t="shared" si="63"/>
        <v/>
      </c>
      <c r="T1331" s="23">
        <f t="shared" si="61"/>
        <v>0</v>
      </c>
    </row>
    <row r="1332" spans="1:20" ht="17.399999999999999">
      <c r="A1332" s="23" t="str">
        <f t="shared" si="62"/>
        <v/>
      </c>
      <c r="B1332" s="24" t="s">
        <v>2163</v>
      </c>
      <c r="C1332" s="12" t="s">
        <v>2164</v>
      </c>
      <c r="D1332" s="25" t="s">
        <v>9</v>
      </c>
      <c r="E1332" s="26">
        <v>148.4</v>
      </c>
      <c r="F1332" s="26"/>
      <c r="G1332" s="27"/>
      <c r="H1332" s="27"/>
      <c r="I1332" s="27"/>
      <c r="J1332" s="27"/>
      <c r="K1332" s="25" t="s">
        <v>4086</v>
      </c>
      <c r="L1332" s="25"/>
      <c r="M1332"/>
      <c r="N1332"/>
      <c r="O1332" s="25">
        <v>-2.2400000000000002</v>
      </c>
      <c r="P1332" s="25">
        <v>-13.32</v>
      </c>
      <c r="S1332" s="23" t="str">
        <f t="shared" si="63"/>
        <v/>
      </c>
      <c r="T1332" s="23">
        <f t="shared" si="61"/>
        <v>0</v>
      </c>
    </row>
    <row r="1333" spans="1:20" ht="17.399999999999999">
      <c r="A1333" s="23" t="str">
        <f t="shared" si="62"/>
        <v/>
      </c>
      <c r="B1333" s="24" t="s">
        <v>2165</v>
      </c>
      <c r="C1333" s="12" t="s">
        <v>2166</v>
      </c>
      <c r="D1333" s="25" t="s">
        <v>37</v>
      </c>
      <c r="E1333" s="26">
        <v>847.28</v>
      </c>
      <c r="F1333" s="25"/>
      <c r="G1333" s="27"/>
      <c r="H1333" s="27"/>
      <c r="I1333" s="27"/>
      <c r="J1333" s="27"/>
      <c r="K1333" s="25" t="s">
        <v>4088</v>
      </c>
      <c r="L1333" s="25"/>
      <c r="M1333"/>
      <c r="N1333"/>
      <c r="O1333" s="25">
        <v>-28.89</v>
      </c>
      <c r="P1333" s="25">
        <v>45.08</v>
      </c>
      <c r="S1333" s="23" t="str">
        <f t="shared" si="63"/>
        <v/>
      </c>
      <c r="T1333" s="23">
        <f t="shared" si="61"/>
        <v>0</v>
      </c>
    </row>
    <row r="1334" spans="1:20" ht="17.399999999999999">
      <c r="A1334" s="23" t="str">
        <f t="shared" si="62"/>
        <v/>
      </c>
      <c r="B1334" s="24" t="s">
        <v>2167</v>
      </c>
      <c r="C1334" s="12" t="s">
        <v>3264</v>
      </c>
      <c r="D1334" s="25" t="s">
        <v>9</v>
      </c>
      <c r="E1334" s="26">
        <v>30.25</v>
      </c>
      <c r="F1334" s="25"/>
      <c r="G1334" s="27"/>
      <c r="H1334" s="27"/>
      <c r="I1334" s="27"/>
      <c r="J1334" s="27"/>
      <c r="K1334" s="25" t="s">
        <v>4110</v>
      </c>
      <c r="L1334" s="25"/>
      <c r="M1334"/>
      <c r="N1334"/>
      <c r="O1334" s="25">
        <v>-7.82</v>
      </c>
      <c r="P1334" s="25">
        <v>-23.48</v>
      </c>
      <c r="S1334" s="23" t="str">
        <f t="shared" si="63"/>
        <v/>
      </c>
      <c r="T1334" s="23">
        <f t="shared" si="61"/>
        <v>0</v>
      </c>
    </row>
    <row r="1335" spans="1:20" ht="17.399999999999999">
      <c r="A1335" s="23" t="str">
        <f t="shared" si="62"/>
        <v/>
      </c>
      <c r="B1335" s="24" t="s">
        <v>2168</v>
      </c>
      <c r="C1335" s="12" t="s">
        <v>4677</v>
      </c>
      <c r="D1335" s="25" t="s">
        <v>37</v>
      </c>
      <c r="E1335" s="26">
        <v>49.13</v>
      </c>
      <c r="F1335" s="25"/>
      <c r="G1335" s="27"/>
      <c r="H1335" s="27"/>
      <c r="I1335" s="27"/>
      <c r="J1335" s="27"/>
      <c r="K1335" s="25" t="s">
        <v>4086</v>
      </c>
      <c r="L1335" s="26"/>
      <c r="M1335"/>
      <c r="N1335"/>
      <c r="O1335" s="25">
        <v>9.67</v>
      </c>
      <c r="P1335" s="25">
        <v>-12.26</v>
      </c>
      <c r="S1335" s="23" t="str">
        <f t="shared" si="63"/>
        <v/>
      </c>
      <c r="T1335" s="23">
        <f t="shared" si="61"/>
        <v>0</v>
      </c>
    </row>
    <row r="1336" spans="1:20" ht="17.399999999999999">
      <c r="A1336" s="23">
        <f t="shared" si="62"/>
        <v>71</v>
      </c>
      <c r="B1336" s="24" t="s">
        <v>2169</v>
      </c>
      <c r="C1336" s="12" t="s">
        <v>2170</v>
      </c>
      <c r="D1336" s="25" t="s">
        <v>9</v>
      </c>
      <c r="E1336" s="26">
        <v>6644.78</v>
      </c>
      <c r="F1336" s="25">
        <v>17</v>
      </c>
      <c r="G1336" s="27">
        <v>113.9</v>
      </c>
      <c r="H1336" s="27">
        <v>113.01</v>
      </c>
      <c r="I1336" s="27">
        <v>109.4</v>
      </c>
      <c r="J1336" s="27">
        <v>113.23</v>
      </c>
      <c r="K1336" s="25" t="s">
        <v>4102</v>
      </c>
      <c r="L1336" s="26"/>
      <c r="M1336"/>
      <c r="N1336"/>
      <c r="O1336" s="25">
        <v>2.0699999999999998</v>
      </c>
      <c r="P1336" s="25">
        <v>-20.34</v>
      </c>
      <c r="S1336" s="23">
        <f t="shared" si="63"/>
        <v>6644.7933599999997</v>
      </c>
      <c r="T1336" s="23">
        <f t="shared" si="61"/>
        <v>0</v>
      </c>
    </row>
    <row r="1337" spans="1:20" ht="17.399999999999999">
      <c r="A1337" s="23">
        <f t="shared" si="62"/>
        <v>166</v>
      </c>
      <c r="B1337" s="24" t="s">
        <v>2171</v>
      </c>
      <c r="C1337" s="12" t="s">
        <v>2172</v>
      </c>
      <c r="D1337" s="25" t="s">
        <v>9</v>
      </c>
      <c r="E1337" s="26">
        <v>702.89</v>
      </c>
      <c r="F1337" s="25">
        <v>11</v>
      </c>
      <c r="G1337" s="27">
        <v>55.29</v>
      </c>
      <c r="H1337" s="27">
        <v>55.11</v>
      </c>
      <c r="I1337" s="27">
        <v>56.64</v>
      </c>
      <c r="J1337" s="27">
        <v>56.73</v>
      </c>
      <c r="K1337" s="25" t="s">
        <v>4107</v>
      </c>
      <c r="L1337" s="25"/>
      <c r="M1337"/>
      <c r="N1337"/>
      <c r="O1337" s="25">
        <v>-31.07</v>
      </c>
      <c r="P1337" s="25">
        <v>-5.23</v>
      </c>
      <c r="S1337" s="23">
        <f t="shared" si="63"/>
        <v>702.90337</v>
      </c>
      <c r="T1337" s="23">
        <f t="shared" si="61"/>
        <v>0</v>
      </c>
    </row>
    <row r="1338" spans="1:20" ht="17.399999999999999">
      <c r="A1338" s="23" t="str">
        <f t="shared" si="62"/>
        <v/>
      </c>
      <c r="B1338" s="24" t="s">
        <v>2173</v>
      </c>
      <c r="C1338" s="12" t="s">
        <v>5245</v>
      </c>
      <c r="D1338" s="25" t="s">
        <v>37</v>
      </c>
      <c r="E1338" s="26">
        <v>81.53</v>
      </c>
      <c r="F1338" s="25"/>
      <c r="G1338" s="27"/>
      <c r="H1338" s="27"/>
      <c r="I1338" s="27"/>
      <c r="J1338" s="27"/>
      <c r="K1338" s="25" t="s">
        <v>4107</v>
      </c>
      <c r="L1338" s="25"/>
      <c r="M1338"/>
      <c r="N1338"/>
      <c r="O1338" s="25">
        <v>-19.850000000000001</v>
      </c>
      <c r="P1338" s="25">
        <v>-49.29</v>
      </c>
      <c r="S1338" s="23" t="str">
        <f t="shared" si="63"/>
        <v/>
      </c>
      <c r="T1338" s="23">
        <f t="shared" si="61"/>
        <v>0</v>
      </c>
    </row>
    <row r="1339" spans="1:20" ht="17.399999999999999">
      <c r="A1339" s="23" t="str">
        <f t="shared" si="62"/>
        <v/>
      </c>
      <c r="B1339" s="24" t="s">
        <v>2174</v>
      </c>
      <c r="C1339" s="12" t="s">
        <v>3423</v>
      </c>
      <c r="D1339" s="25" t="s">
        <v>37</v>
      </c>
      <c r="E1339" s="26">
        <v>966.04</v>
      </c>
      <c r="F1339" s="25"/>
      <c r="G1339" s="27"/>
      <c r="H1339" s="27"/>
      <c r="I1339" s="27"/>
      <c r="J1339" s="27"/>
      <c r="K1339" s="25" t="s">
        <v>4088</v>
      </c>
      <c r="L1339" s="25"/>
      <c r="M1339"/>
      <c r="N1339"/>
      <c r="O1339" s="25">
        <v>-27.66</v>
      </c>
      <c r="P1339" s="25">
        <v>-27.34</v>
      </c>
      <c r="S1339" s="23" t="str">
        <f t="shared" si="63"/>
        <v/>
      </c>
      <c r="T1339" s="23">
        <f t="shared" si="61"/>
        <v>0</v>
      </c>
    </row>
    <row r="1340" spans="1:20" ht="17.399999999999999">
      <c r="A1340" s="23" t="str">
        <f t="shared" si="62"/>
        <v/>
      </c>
      <c r="B1340" s="24" t="s">
        <v>2175</v>
      </c>
      <c r="C1340" s="12" t="s">
        <v>3857</v>
      </c>
      <c r="D1340" s="25" t="s">
        <v>37</v>
      </c>
      <c r="E1340" s="26">
        <v>122.5</v>
      </c>
      <c r="F1340" s="25"/>
      <c r="G1340" s="27"/>
      <c r="H1340" s="27"/>
      <c r="I1340" s="27"/>
      <c r="J1340" s="27"/>
      <c r="K1340" s="25" t="s">
        <v>4110</v>
      </c>
      <c r="L1340" s="25"/>
      <c r="M1340"/>
      <c r="N1340"/>
      <c r="O1340" s="25">
        <v>0.74</v>
      </c>
      <c r="P1340" s="25">
        <v>-14.84</v>
      </c>
      <c r="S1340" s="23" t="str">
        <f t="shared" si="63"/>
        <v/>
      </c>
      <c r="T1340" s="23">
        <f t="shared" si="61"/>
        <v>0</v>
      </c>
    </row>
    <row r="1341" spans="1:20" ht="17.399999999999999">
      <c r="A1341" s="23" t="str">
        <f t="shared" si="62"/>
        <v/>
      </c>
      <c r="B1341" s="24" t="s">
        <v>2176</v>
      </c>
      <c r="C1341" s="12" t="s">
        <v>2177</v>
      </c>
      <c r="D1341" s="25" t="s">
        <v>37</v>
      </c>
      <c r="E1341" s="26">
        <v>67.08</v>
      </c>
      <c r="F1341" s="25"/>
      <c r="G1341" s="27"/>
      <c r="H1341" s="27"/>
      <c r="I1341" s="27"/>
      <c r="J1341" s="27"/>
      <c r="K1341" s="25" t="s">
        <v>4092</v>
      </c>
      <c r="L1341" s="25"/>
      <c r="M1341"/>
      <c r="N1341"/>
      <c r="O1341" s="25">
        <v>-18.350000000000001</v>
      </c>
      <c r="P1341" s="25">
        <v>-40.14</v>
      </c>
      <c r="S1341" s="23" t="str">
        <f t="shared" si="63"/>
        <v/>
      </c>
      <c r="T1341" s="23">
        <f t="shared" si="61"/>
        <v>0</v>
      </c>
    </row>
    <row r="1342" spans="1:20" ht="17.399999999999999">
      <c r="A1342" s="23" t="str">
        <f t="shared" si="62"/>
        <v/>
      </c>
      <c r="B1342" s="24" t="s">
        <v>2178</v>
      </c>
      <c r="C1342" s="12" t="s">
        <v>2179</v>
      </c>
      <c r="D1342" s="25" t="s">
        <v>37</v>
      </c>
      <c r="E1342" s="26">
        <v>26.04</v>
      </c>
      <c r="F1342" s="26"/>
      <c r="G1342" s="27"/>
      <c r="H1342" s="27"/>
      <c r="I1342" s="27"/>
      <c r="J1342" s="27"/>
      <c r="K1342" s="25" t="s">
        <v>4107</v>
      </c>
      <c r="L1342" s="26"/>
      <c r="M1342"/>
      <c r="N1342"/>
      <c r="O1342" s="25">
        <v>-5.72</v>
      </c>
      <c r="P1342" s="25">
        <v>-9.92</v>
      </c>
      <c r="S1342" s="23" t="str">
        <f t="shared" si="63"/>
        <v/>
      </c>
      <c r="T1342" s="23">
        <f t="shared" si="61"/>
        <v>0</v>
      </c>
    </row>
    <row r="1343" spans="1:20" ht="17.399999999999999">
      <c r="A1343" s="23" t="str">
        <f t="shared" si="62"/>
        <v/>
      </c>
      <c r="B1343" s="24" t="s">
        <v>2180</v>
      </c>
      <c r="C1343" s="12" t="s">
        <v>4650</v>
      </c>
      <c r="D1343" s="25" t="s">
        <v>37</v>
      </c>
      <c r="E1343" s="26">
        <v>88.63</v>
      </c>
      <c r="F1343" s="25"/>
      <c r="G1343" s="27"/>
      <c r="H1343" s="27"/>
      <c r="I1343" s="27"/>
      <c r="J1343" s="27"/>
      <c r="K1343" s="25" t="s">
        <v>4117</v>
      </c>
      <c r="L1343" s="25"/>
      <c r="M1343"/>
      <c r="N1343"/>
      <c r="O1343" s="25">
        <v>20.68</v>
      </c>
      <c r="P1343" s="25">
        <v>-13.38</v>
      </c>
      <c r="S1343" s="23" t="str">
        <f t="shared" si="63"/>
        <v/>
      </c>
      <c r="T1343" s="23">
        <f t="shared" si="61"/>
        <v>0</v>
      </c>
    </row>
    <row r="1344" spans="1:20" ht="17.399999999999999">
      <c r="A1344" s="23" t="str">
        <f t="shared" si="62"/>
        <v/>
      </c>
      <c r="B1344" s="24" t="s">
        <v>2181</v>
      </c>
      <c r="C1344" s="12" t="s">
        <v>2182</v>
      </c>
      <c r="D1344" s="25" t="s">
        <v>37</v>
      </c>
      <c r="E1344" s="26">
        <v>233.24</v>
      </c>
      <c r="F1344" s="25">
        <v>2</v>
      </c>
      <c r="G1344" s="27">
        <v>5.6</v>
      </c>
      <c r="H1344" s="27">
        <v>5.6</v>
      </c>
      <c r="I1344" s="27"/>
      <c r="J1344" s="27"/>
      <c r="K1344" s="25" t="s">
        <v>4097</v>
      </c>
      <c r="L1344" s="28"/>
      <c r="M1344"/>
      <c r="N1344"/>
      <c r="O1344" s="25">
        <v>-12.5</v>
      </c>
      <c r="P1344" s="25">
        <v>-8.3800000000000008</v>
      </c>
      <c r="S1344" s="23" t="str">
        <f t="shared" si="63"/>
        <v/>
      </c>
      <c r="T1344" s="23">
        <f t="shared" si="61"/>
        <v>0</v>
      </c>
    </row>
    <row r="1345" spans="1:20" ht="17.399999999999999">
      <c r="A1345" s="23" t="str">
        <f t="shared" si="62"/>
        <v/>
      </c>
      <c r="B1345" s="24" t="s">
        <v>2183</v>
      </c>
      <c r="C1345" s="12" t="s">
        <v>2184</v>
      </c>
      <c r="D1345" s="25" t="s">
        <v>37</v>
      </c>
      <c r="E1345" s="26">
        <v>113.06</v>
      </c>
      <c r="F1345" s="25"/>
      <c r="G1345" s="27"/>
      <c r="H1345" s="27"/>
      <c r="I1345" s="27"/>
      <c r="J1345" s="27"/>
      <c r="K1345" s="25" t="s">
        <v>4086</v>
      </c>
      <c r="L1345" s="26"/>
      <c r="M1345"/>
      <c r="N1345"/>
      <c r="O1345" s="25">
        <v>178.32</v>
      </c>
      <c r="P1345" s="25">
        <v>146.29</v>
      </c>
      <c r="S1345" s="23" t="str">
        <f t="shared" si="63"/>
        <v/>
      </c>
      <c r="T1345" s="23">
        <f t="shared" si="61"/>
        <v>0</v>
      </c>
    </row>
    <row r="1346" spans="1:20" ht="17.399999999999999">
      <c r="A1346" s="23">
        <f t="shared" si="62"/>
        <v>194</v>
      </c>
      <c r="B1346" s="24" t="s">
        <v>2185</v>
      </c>
      <c r="C1346" s="12" t="s">
        <v>2186</v>
      </c>
      <c r="D1346" s="25" t="s">
        <v>37</v>
      </c>
      <c r="E1346" s="26">
        <v>299.5</v>
      </c>
      <c r="F1346" s="25">
        <v>3</v>
      </c>
      <c r="G1346" s="27">
        <v>12.55</v>
      </c>
      <c r="H1346" s="27">
        <v>12.8</v>
      </c>
      <c r="I1346" s="27">
        <v>11.2</v>
      </c>
      <c r="J1346" s="27">
        <v>12.25</v>
      </c>
      <c r="K1346" s="25" t="s">
        <v>4092</v>
      </c>
      <c r="L1346" s="25"/>
      <c r="M1346"/>
      <c r="N1346"/>
      <c r="O1346" s="25">
        <v>-11.78</v>
      </c>
      <c r="P1346" s="25">
        <v>-26.86</v>
      </c>
      <c r="S1346" s="23">
        <f t="shared" si="63"/>
        <v>299.51346000000001</v>
      </c>
      <c r="T1346" s="23">
        <f t="shared" si="61"/>
        <v>0</v>
      </c>
    </row>
    <row r="1347" spans="1:20" ht="17.399999999999999">
      <c r="A1347" s="23" t="str">
        <f t="shared" si="62"/>
        <v/>
      </c>
      <c r="B1347" s="24" t="s">
        <v>3136</v>
      </c>
      <c r="C1347" s="12" t="s">
        <v>5227</v>
      </c>
      <c r="D1347" s="25" t="s">
        <v>9</v>
      </c>
      <c r="E1347" s="26">
        <v>311.38</v>
      </c>
      <c r="F1347" s="26">
        <v>2</v>
      </c>
      <c r="G1347" s="27">
        <v>-47</v>
      </c>
      <c r="H1347" s="27">
        <v>-23.5</v>
      </c>
      <c r="I1347" s="27">
        <v>-47</v>
      </c>
      <c r="J1347" s="27">
        <v>-23.5</v>
      </c>
      <c r="K1347" s="25" t="s">
        <v>4081</v>
      </c>
      <c r="L1347" s="25"/>
      <c r="M1347"/>
      <c r="N1347"/>
      <c r="O1347" s="25">
        <v>-8.94</v>
      </c>
      <c r="P1347" s="25">
        <v>-15.85</v>
      </c>
      <c r="S1347" s="23" t="str">
        <f t="shared" si="63"/>
        <v/>
      </c>
      <c r="T1347" s="23">
        <f t="shared" si="61"/>
        <v>0</v>
      </c>
    </row>
    <row r="1348" spans="1:20" ht="17.399999999999999">
      <c r="A1348" s="23" t="str">
        <f t="shared" si="62"/>
        <v/>
      </c>
      <c r="B1348" s="24" t="s">
        <v>2187</v>
      </c>
      <c r="C1348" s="12" t="s">
        <v>5277</v>
      </c>
      <c r="D1348" s="25" t="s">
        <v>37</v>
      </c>
      <c r="E1348" s="26">
        <v>19.739999999999998</v>
      </c>
      <c r="F1348" s="25"/>
      <c r="G1348" s="27"/>
      <c r="H1348" s="27"/>
      <c r="I1348" s="27"/>
      <c r="J1348" s="27"/>
      <c r="K1348" s="25" t="s">
        <v>4084</v>
      </c>
      <c r="L1348" s="25"/>
      <c r="M1348"/>
      <c r="N1348"/>
      <c r="O1348" s="25">
        <v>-24.06</v>
      </c>
      <c r="P1348" s="25">
        <v>-25.14</v>
      </c>
      <c r="S1348" s="23" t="str">
        <f t="shared" si="63"/>
        <v/>
      </c>
      <c r="T1348" s="23">
        <f t="shared" si="61"/>
        <v>0</v>
      </c>
    </row>
    <row r="1349" spans="1:20" ht="17.399999999999999">
      <c r="A1349" s="23" t="str">
        <f t="shared" si="62"/>
        <v/>
      </c>
      <c r="B1349" s="24" t="s">
        <v>2188</v>
      </c>
      <c r="C1349" s="12" t="s">
        <v>2189</v>
      </c>
      <c r="D1349" s="25" t="s">
        <v>37</v>
      </c>
      <c r="E1349" s="26">
        <v>100.12</v>
      </c>
      <c r="F1349" s="25"/>
      <c r="G1349" s="27"/>
      <c r="H1349" s="27"/>
      <c r="I1349" s="27"/>
      <c r="J1349" s="27"/>
      <c r="K1349" s="25" t="s">
        <v>4100</v>
      </c>
      <c r="L1349" s="25"/>
      <c r="M1349"/>
      <c r="N1349"/>
      <c r="O1349" s="25">
        <v>-2.68</v>
      </c>
      <c r="P1349" s="25">
        <v>-14.12</v>
      </c>
      <c r="S1349" s="23" t="str">
        <f t="shared" si="63"/>
        <v/>
      </c>
      <c r="T1349" s="23">
        <f t="shared" si="61"/>
        <v>0</v>
      </c>
    </row>
    <row r="1350" spans="1:20" ht="17.399999999999999">
      <c r="A1350" s="23" t="str">
        <f t="shared" si="62"/>
        <v/>
      </c>
      <c r="B1350" s="24" t="s">
        <v>2190</v>
      </c>
      <c r="C1350" s="12" t="s">
        <v>2191</v>
      </c>
      <c r="D1350" s="25" t="s">
        <v>37</v>
      </c>
      <c r="E1350" s="26">
        <v>174.27</v>
      </c>
      <c r="F1350" s="26"/>
      <c r="G1350" s="27"/>
      <c r="H1350" s="27"/>
      <c r="I1350" s="27"/>
      <c r="J1350" s="27"/>
      <c r="K1350" s="25" t="s">
        <v>4091</v>
      </c>
      <c r="L1350" s="25"/>
      <c r="M1350"/>
      <c r="N1350"/>
      <c r="O1350" s="25">
        <v>-18.059999999999999</v>
      </c>
      <c r="P1350" s="25">
        <v>-26</v>
      </c>
      <c r="S1350" s="23" t="str">
        <f t="shared" si="63"/>
        <v/>
      </c>
      <c r="T1350" s="23">
        <f t="shared" si="61"/>
        <v>0</v>
      </c>
    </row>
    <row r="1351" spans="1:20" ht="17.399999999999999">
      <c r="A1351" s="23" t="str">
        <f t="shared" si="62"/>
        <v/>
      </c>
      <c r="B1351" s="24" t="s">
        <v>2192</v>
      </c>
      <c r="C1351" s="12" t="s">
        <v>2193</v>
      </c>
      <c r="D1351" s="25" t="s">
        <v>37</v>
      </c>
      <c r="E1351" s="26">
        <v>168.61</v>
      </c>
      <c r="F1351" s="26">
        <v>1</v>
      </c>
      <c r="G1351" s="27">
        <v>1.5</v>
      </c>
      <c r="H1351" s="27">
        <v>1.5</v>
      </c>
      <c r="I1351" s="27"/>
      <c r="J1351" s="27"/>
      <c r="K1351" s="25" t="s">
        <v>4110</v>
      </c>
      <c r="L1351" s="25"/>
      <c r="M1351"/>
      <c r="N1351"/>
      <c r="O1351" s="25">
        <v>7.0000000000000007E-2</v>
      </c>
      <c r="P1351" s="25">
        <v>-5.21</v>
      </c>
      <c r="S1351" s="23" t="str">
        <f t="shared" si="63"/>
        <v/>
      </c>
      <c r="T1351" s="23">
        <f t="shared" si="61"/>
        <v>0</v>
      </c>
    </row>
    <row r="1352" spans="1:20" ht="17.399999999999999">
      <c r="A1352" s="23" t="str">
        <f t="shared" si="62"/>
        <v/>
      </c>
      <c r="B1352" s="24" t="s">
        <v>3495</v>
      </c>
      <c r="C1352" s="12" t="s">
        <v>3563</v>
      </c>
      <c r="D1352" s="25" t="s">
        <v>37</v>
      </c>
      <c r="E1352" s="26">
        <v>327.5</v>
      </c>
      <c r="F1352" s="26"/>
      <c r="G1352" s="27"/>
      <c r="H1352" s="27"/>
      <c r="I1352" s="27"/>
      <c r="J1352" s="27"/>
      <c r="K1352" s="25" t="s">
        <v>4096</v>
      </c>
      <c r="L1352" s="26"/>
      <c r="M1352"/>
      <c r="N1352"/>
      <c r="O1352" s="25">
        <v>-36.93</v>
      </c>
      <c r="P1352" s="25">
        <v>106.96</v>
      </c>
      <c r="S1352" s="23" t="str">
        <f t="shared" si="63"/>
        <v/>
      </c>
      <c r="T1352" s="23">
        <f t="shared" si="61"/>
        <v>0</v>
      </c>
    </row>
    <row r="1353" spans="1:20" ht="17.399999999999999">
      <c r="A1353" s="23" t="str">
        <f t="shared" si="62"/>
        <v/>
      </c>
      <c r="B1353" s="24" t="s">
        <v>2194</v>
      </c>
      <c r="C1353" s="12" t="s">
        <v>2195</v>
      </c>
      <c r="D1353" s="25" t="s">
        <v>9</v>
      </c>
      <c r="E1353" s="26">
        <v>191.33</v>
      </c>
      <c r="F1353" s="25"/>
      <c r="G1353" s="27"/>
      <c r="H1353" s="27"/>
      <c r="I1353" s="27"/>
      <c r="J1353" s="27"/>
      <c r="K1353" s="25" t="s">
        <v>4085</v>
      </c>
      <c r="L1353" s="25"/>
      <c r="M1353"/>
      <c r="N1353"/>
      <c r="O1353" s="25">
        <v>-43.38</v>
      </c>
      <c r="P1353" s="25">
        <v>-42.32</v>
      </c>
      <c r="S1353" s="23" t="str">
        <f t="shared" si="63"/>
        <v/>
      </c>
      <c r="T1353" s="23">
        <f t="shared" si="61"/>
        <v>0</v>
      </c>
    </row>
    <row r="1354" spans="1:20" ht="17.399999999999999">
      <c r="A1354" s="23" t="str">
        <f t="shared" si="62"/>
        <v/>
      </c>
      <c r="B1354" s="24" t="s">
        <v>2196</v>
      </c>
      <c r="C1354" s="12" t="s">
        <v>2197</v>
      </c>
      <c r="D1354" s="25" t="s">
        <v>9</v>
      </c>
      <c r="E1354" s="26">
        <v>143.75</v>
      </c>
      <c r="F1354" s="25"/>
      <c r="G1354" s="27"/>
      <c r="H1354" s="27"/>
      <c r="I1354" s="27"/>
      <c r="J1354" s="27"/>
      <c r="K1354" s="25" t="s">
        <v>4091</v>
      </c>
      <c r="L1354" s="26"/>
      <c r="M1354"/>
      <c r="N1354"/>
      <c r="O1354" s="25">
        <v>-27.68</v>
      </c>
      <c r="P1354" s="25">
        <v>-57.48</v>
      </c>
      <c r="S1354" s="23" t="str">
        <f t="shared" si="63"/>
        <v/>
      </c>
      <c r="T1354" s="23">
        <f t="shared" si="61"/>
        <v>0</v>
      </c>
    </row>
    <row r="1355" spans="1:20" ht="17.399999999999999">
      <c r="A1355" s="23" t="str">
        <f t="shared" si="62"/>
        <v/>
      </c>
      <c r="B1355" s="24" t="s">
        <v>2198</v>
      </c>
      <c r="C1355" s="12" t="s">
        <v>2199</v>
      </c>
      <c r="D1355" s="25" t="s">
        <v>9</v>
      </c>
      <c r="E1355" s="26">
        <v>338.82</v>
      </c>
      <c r="F1355" s="26"/>
      <c r="G1355" s="27"/>
      <c r="H1355" s="27"/>
      <c r="I1355" s="27"/>
      <c r="J1355" s="27"/>
      <c r="K1355" s="25" t="s">
        <v>4084</v>
      </c>
      <c r="L1355" s="25"/>
      <c r="M1355"/>
      <c r="N1355"/>
      <c r="O1355" s="25">
        <v>-3.26</v>
      </c>
      <c r="P1355" s="25">
        <v>-0.87</v>
      </c>
      <c r="S1355" s="23" t="str">
        <f t="shared" si="63"/>
        <v/>
      </c>
      <c r="T1355" s="23">
        <f t="shared" si="61"/>
        <v>0</v>
      </c>
    </row>
    <row r="1356" spans="1:20" ht="17.399999999999999">
      <c r="A1356" s="23" t="str">
        <f t="shared" si="62"/>
        <v/>
      </c>
      <c r="B1356" s="24" t="s">
        <v>2200</v>
      </c>
      <c r="C1356" s="12" t="s">
        <v>2201</v>
      </c>
      <c r="D1356" s="25" t="s">
        <v>37</v>
      </c>
      <c r="E1356" s="26">
        <v>55.41</v>
      </c>
      <c r="F1356" s="25"/>
      <c r="G1356" s="27"/>
      <c r="H1356" s="27"/>
      <c r="I1356" s="27"/>
      <c r="J1356" s="27"/>
      <c r="K1356" s="25" t="s">
        <v>4107</v>
      </c>
      <c r="L1356" s="26"/>
      <c r="M1356"/>
      <c r="N1356"/>
      <c r="O1356" s="25">
        <v>-29.58</v>
      </c>
      <c r="P1356" s="25">
        <v>-11.72</v>
      </c>
      <c r="S1356" s="23" t="str">
        <f t="shared" si="63"/>
        <v/>
      </c>
      <c r="T1356" s="23">
        <f t="shared" si="61"/>
        <v>0</v>
      </c>
    </row>
    <row r="1357" spans="1:20" ht="17.399999999999999">
      <c r="A1357" s="23" t="str">
        <f t="shared" si="62"/>
        <v/>
      </c>
      <c r="B1357" s="24" t="s">
        <v>2202</v>
      </c>
      <c r="C1357" s="12" t="s">
        <v>2203</v>
      </c>
      <c r="D1357" s="25" t="s">
        <v>9</v>
      </c>
      <c r="E1357" s="26">
        <v>54.46</v>
      </c>
      <c r="F1357" s="25"/>
      <c r="G1357" s="27"/>
      <c r="H1357" s="27"/>
      <c r="I1357" s="27"/>
      <c r="J1357" s="27"/>
      <c r="K1357" s="25" t="s">
        <v>4088</v>
      </c>
      <c r="L1357" s="25"/>
      <c r="M1357"/>
      <c r="N1357"/>
      <c r="O1357" s="25">
        <v>-6.28</v>
      </c>
      <c r="P1357" s="25">
        <v>-18.38</v>
      </c>
      <c r="Q1357" s="23"/>
      <c r="R1357" s="23"/>
      <c r="S1357" s="23" t="str">
        <f t="shared" si="63"/>
        <v/>
      </c>
      <c r="T1357" s="23">
        <f t="shared" si="61"/>
        <v>0</v>
      </c>
    </row>
    <row r="1358" spans="1:20" ht="17.399999999999999">
      <c r="A1358" s="23" t="str">
        <f t="shared" si="62"/>
        <v/>
      </c>
      <c r="B1358" s="24" t="s">
        <v>2204</v>
      </c>
      <c r="C1358" s="12" t="s">
        <v>2205</v>
      </c>
      <c r="D1358" s="25" t="s">
        <v>37</v>
      </c>
      <c r="E1358" s="26">
        <v>265.37</v>
      </c>
      <c r="F1358" s="26"/>
      <c r="G1358" s="27"/>
      <c r="H1358" s="27"/>
      <c r="I1358" s="27"/>
      <c r="J1358" s="27"/>
      <c r="K1358" s="25" t="s">
        <v>4115</v>
      </c>
      <c r="L1358" s="25"/>
      <c r="M1358"/>
      <c r="N1358"/>
      <c r="O1358" s="25">
        <v>-19.34</v>
      </c>
      <c r="P1358" s="25">
        <v>1.57</v>
      </c>
      <c r="Q1358" s="23"/>
      <c r="R1358" s="23"/>
      <c r="S1358" s="23" t="str">
        <f t="shared" si="63"/>
        <v/>
      </c>
      <c r="T1358" s="23">
        <f t="shared" ref="T1358:T1421" si="64">IF(AND(G1358&lt;H1358,I1358&lt;J1358,H1358&lt;J1358),1,IF(AND(G1358&gt;H1358,I1358&gt;J1358,H1358&gt;J1358),-1,0))</f>
        <v>0</v>
      </c>
    </row>
    <row r="1359" spans="1:20" ht="17.399999999999999">
      <c r="A1359" s="23" t="str">
        <f t="shared" ref="A1359:A1422" si="65">IF(ISERROR(RANK(S1359,$S$14:$S$3000,)),"",RANK(S1359,$S$14:$S$3000,))</f>
        <v/>
      </c>
      <c r="B1359" s="24" t="s">
        <v>2206</v>
      </c>
      <c r="C1359" s="12" t="s">
        <v>3424</v>
      </c>
      <c r="D1359" s="25" t="s">
        <v>37</v>
      </c>
      <c r="E1359" s="26">
        <v>12.39</v>
      </c>
      <c r="F1359" s="26"/>
      <c r="G1359" s="27"/>
      <c r="H1359" s="27"/>
      <c r="I1359" s="27"/>
      <c r="J1359" s="27"/>
      <c r="K1359" s="25" t="s">
        <v>4114</v>
      </c>
      <c r="L1359" s="26"/>
      <c r="M1359"/>
      <c r="N1359"/>
      <c r="O1359" s="25">
        <v>-20.96</v>
      </c>
      <c r="P1359" s="25">
        <v>-45.11</v>
      </c>
      <c r="Q1359" s="23"/>
      <c r="R1359" s="23"/>
      <c r="S1359" s="23" t="str">
        <f t="shared" ref="S1359:S1422" si="66">IF(OR(F1359&lt;=$F$8,ISBLANK(G1359),ISBLANK(H1359),ISBLANK(J1359),ISBLANK(I1359)),"",E1359+ROW()/100000)</f>
        <v/>
      </c>
      <c r="T1359" s="23">
        <f t="shared" si="64"/>
        <v>0</v>
      </c>
    </row>
    <row r="1360" spans="1:20" ht="17.399999999999999">
      <c r="A1360" s="23">
        <f t="shared" si="65"/>
        <v>196</v>
      </c>
      <c r="B1360" s="24" t="s">
        <v>2207</v>
      </c>
      <c r="C1360" s="12" t="s">
        <v>2208</v>
      </c>
      <c r="D1360" s="25" t="s">
        <v>37</v>
      </c>
      <c r="E1360" s="26">
        <v>296.52</v>
      </c>
      <c r="F1360" s="25">
        <v>3</v>
      </c>
      <c r="G1360" s="27">
        <v>7.6</v>
      </c>
      <c r="H1360" s="27">
        <v>8.0500000000000007</v>
      </c>
      <c r="I1360" s="27">
        <v>7.6</v>
      </c>
      <c r="J1360" s="27">
        <v>8.5</v>
      </c>
      <c r="K1360" s="25" t="s">
        <v>4102</v>
      </c>
      <c r="L1360" s="25"/>
      <c r="M1360"/>
      <c r="N1360"/>
      <c r="O1360" s="25">
        <v>6.63</v>
      </c>
      <c r="P1360" s="25">
        <v>5.96</v>
      </c>
      <c r="Q1360" s="23"/>
      <c r="R1360" s="23"/>
      <c r="S1360" s="23">
        <f t="shared" si="66"/>
        <v>296.53359999999998</v>
      </c>
      <c r="T1360" s="23">
        <f t="shared" si="64"/>
        <v>1</v>
      </c>
    </row>
    <row r="1361" spans="1:20" ht="17.399999999999999">
      <c r="A1361" s="23" t="str">
        <f t="shared" si="65"/>
        <v/>
      </c>
      <c r="B1361" s="24" t="s">
        <v>3137</v>
      </c>
      <c r="C1361" s="12" t="s">
        <v>4988</v>
      </c>
      <c r="D1361" s="25" t="s">
        <v>9</v>
      </c>
      <c r="E1361" s="26">
        <v>46.09</v>
      </c>
      <c r="F1361" s="26"/>
      <c r="G1361" s="27"/>
      <c r="H1361" s="27"/>
      <c r="I1361" s="27"/>
      <c r="J1361" s="27"/>
      <c r="K1361" s="25" t="s">
        <v>4085</v>
      </c>
      <c r="L1361" s="26"/>
      <c r="M1361"/>
      <c r="N1361"/>
      <c r="O1361" s="25">
        <v>-27.31</v>
      </c>
      <c r="P1361" s="25">
        <v>-21.35</v>
      </c>
      <c r="Q1361" s="23"/>
      <c r="R1361" s="23"/>
      <c r="S1361" s="23" t="str">
        <f t="shared" si="66"/>
        <v/>
      </c>
      <c r="T1361" s="23">
        <f t="shared" si="64"/>
        <v>0</v>
      </c>
    </row>
    <row r="1362" spans="1:20" ht="17.399999999999999">
      <c r="A1362" s="23" t="str">
        <f t="shared" si="65"/>
        <v/>
      </c>
      <c r="B1362" s="24" t="s">
        <v>4515</v>
      </c>
      <c r="C1362" s="12" t="s">
        <v>4521</v>
      </c>
      <c r="D1362" s="25" t="s">
        <v>9</v>
      </c>
      <c r="E1362" s="26">
        <v>323.72000000000003</v>
      </c>
      <c r="F1362" s="26"/>
      <c r="G1362" s="27"/>
      <c r="H1362" s="27"/>
      <c r="I1362" s="27"/>
      <c r="J1362" s="27"/>
      <c r="K1362" s="25" t="s">
        <v>4090</v>
      </c>
      <c r="L1362" s="26"/>
      <c r="M1362"/>
      <c r="N1362"/>
      <c r="O1362" s="25">
        <v>-12.88</v>
      </c>
      <c r="P1362" s="25">
        <v>7.33</v>
      </c>
      <c r="Q1362" s="23"/>
      <c r="R1362" s="23"/>
      <c r="S1362" s="23" t="str">
        <f t="shared" si="66"/>
        <v/>
      </c>
      <c r="T1362" s="23">
        <f t="shared" si="64"/>
        <v>0</v>
      </c>
    </row>
    <row r="1363" spans="1:20" ht="17.399999999999999">
      <c r="A1363" s="23" t="str">
        <f t="shared" si="65"/>
        <v/>
      </c>
      <c r="B1363" s="24" t="s">
        <v>2823</v>
      </c>
      <c r="C1363" s="12" t="s">
        <v>2827</v>
      </c>
      <c r="D1363" s="25" t="s">
        <v>37</v>
      </c>
      <c r="E1363" s="26">
        <v>281.89999999999998</v>
      </c>
      <c r="F1363" s="25">
        <v>2</v>
      </c>
      <c r="G1363" s="27">
        <v>6</v>
      </c>
      <c r="H1363" s="27">
        <v>6</v>
      </c>
      <c r="I1363" s="27">
        <v>6</v>
      </c>
      <c r="J1363" s="27">
        <v>6</v>
      </c>
      <c r="K1363" s="25" t="s">
        <v>4091</v>
      </c>
      <c r="L1363" s="25"/>
      <c r="M1363"/>
      <c r="N1363"/>
      <c r="O1363" s="25">
        <v>-24.08</v>
      </c>
      <c r="P1363" s="25">
        <v>-22.58</v>
      </c>
      <c r="Q1363" s="23"/>
      <c r="R1363" s="23"/>
      <c r="S1363" s="23" t="str">
        <f t="shared" si="66"/>
        <v/>
      </c>
      <c r="T1363" s="23">
        <f t="shared" si="64"/>
        <v>0</v>
      </c>
    </row>
    <row r="1364" spans="1:20" ht="17.399999999999999">
      <c r="A1364" s="23" t="str">
        <f t="shared" si="65"/>
        <v/>
      </c>
      <c r="B1364" s="24" t="s">
        <v>2209</v>
      </c>
      <c r="C1364" s="12" t="s">
        <v>2210</v>
      </c>
      <c r="D1364" s="25" t="s">
        <v>9</v>
      </c>
      <c r="E1364" s="26">
        <v>657.9</v>
      </c>
      <c r="F1364" s="25"/>
      <c r="G1364" s="27"/>
      <c r="H1364" s="27"/>
      <c r="I1364" s="27"/>
      <c r="J1364" s="27"/>
      <c r="K1364" s="25" t="s">
        <v>4078</v>
      </c>
      <c r="L1364" s="26"/>
      <c r="M1364"/>
      <c r="N1364"/>
      <c r="O1364" s="25">
        <v>-0.22</v>
      </c>
      <c r="P1364" s="25">
        <v>-10</v>
      </c>
      <c r="Q1364" s="23"/>
      <c r="R1364" s="23"/>
      <c r="S1364" s="23" t="str">
        <f t="shared" si="66"/>
        <v/>
      </c>
      <c r="T1364" s="23">
        <f t="shared" si="64"/>
        <v>0</v>
      </c>
    </row>
    <row r="1365" spans="1:20" ht="17.399999999999999">
      <c r="A1365" s="23" t="str">
        <f t="shared" si="65"/>
        <v/>
      </c>
      <c r="B1365" s="24" t="s">
        <v>2211</v>
      </c>
      <c r="C1365" s="12" t="s">
        <v>2212</v>
      </c>
      <c r="D1365" s="25" t="s">
        <v>37</v>
      </c>
      <c r="E1365" s="26">
        <v>156.6</v>
      </c>
      <c r="F1365" s="25"/>
      <c r="G1365" s="27"/>
      <c r="H1365" s="27"/>
      <c r="I1365" s="27"/>
      <c r="J1365" s="27"/>
      <c r="K1365" s="25" t="s">
        <v>4108</v>
      </c>
      <c r="L1365" s="26"/>
      <c r="M1365"/>
      <c r="N1365"/>
      <c r="O1365" s="25">
        <v>9.6999999999999993</v>
      </c>
      <c r="P1365" s="25">
        <v>5.3</v>
      </c>
      <c r="Q1365" s="23"/>
      <c r="R1365" s="23"/>
      <c r="S1365" s="23" t="str">
        <f t="shared" si="66"/>
        <v/>
      </c>
      <c r="T1365" s="23">
        <f t="shared" si="64"/>
        <v>0</v>
      </c>
    </row>
    <row r="1366" spans="1:20" ht="17.399999999999999">
      <c r="A1366" s="23" t="str">
        <f t="shared" si="65"/>
        <v/>
      </c>
      <c r="B1366" s="24" t="s">
        <v>2213</v>
      </c>
      <c r="C1366" s="12" t="s">
        <v>2821</v>
      </c>
      <c r="D1366" s="25" t="s">
        <v>9</v>
      </c>
      <c r="E1366" s="26">
        <v>36.28</v>
      </c>
      <c r="F1366" s="25"/>
      <c r="G1366" s="27"/>
      <c r="H1366" s="27"/>
      <c r="I1366" s="27"/>
      <c r="J1366" s="27"/>
      <c r="K1366" s="25" t="s">
        <v>4078</v>
      </c>
      <c r="L1366" s="25"/>
      <c r="M1366"/>
      <c r="N1366"/>
      <c r="O1366" s="25">
        <v>-13.09</v>
      </c>
      <c r="P1366" s="25">
        <v>-41.54</v>
      </c>
      <c r="Q1366" s="23"/>
      <c r="R1366" s="23"/>
      <c r="S1366" s="23" t="str">
        <f t="shared" si="66"/>
        <v/>
      </c>
      <c r="T1366" s="23">
        <f t="shared" si="64"/>
        <v>0</v>
      </c>
    </row>
    <row r="1367" spans="1:20" ht="17.399999999999999">
      <c r="A1367" s="23" t="str">
        <f t="shared" si="65"/>
        <v/>
      </c>
      <c r="B1367" s="24" t="s">
        <v>2214</v>
      </c>
      <c r="C1367" s="12" t="s">
        <v>2215</v>
      </c>
      <c r="D1367" s="25" t="s">
        <v>37</v>
      </c>
      <c r="E1367" s="26">
        <v>522.16</v>
      </c>
      <c r="F1367" s="25"/>
      <c r="G1367" s="27"/>
      <c r="H1367" s="27"/>
      <c r="I1367" s="27"/>
      <c r="J1367" s="27"/>
      <c r="K1367" s="25" t="s">
        <v>4113</v>
      </c>
      <c r="L1367" s="25"/>
      <c r="M1367"/>
      <c r="N1367"/>
      <c r="O1367" s="25">
        <v>-6.88</v>
      </c>
      <c r="P1367" s="25">
        <v>3.58</v>
      </c>
      <c r="Q1367" s="23"/>
      <c r="R1367" s="23"/>
      <c r="S1367" s="23" t="str">
        <f t="shared" si="66"/>
        <v/>
      </c>
      <c r="T1367" s="23">
        <f t="shared" si="64"/>
        <v>0</v>
      </c>
    </row>
    <row r="1368" spans="1:20" ht="17.399999999999999">
      <c r="A1368" s="23" t="str">
        <f t="shared" si="65"/>
        <v/>
      </c>
      <c r="B1368" s="24" t="s">
        <v>2216</v>
      </c>
      <c r="C1368" s="12" t="s">
        <v>2217</v>
      </c>
      <c r="D1368" s="25" t="s">
        <v>9</v>
      </c>
      <c r="E1368" s="26">
        <v>1856.59</v>
      </c>
      <c r="F1368" s="25">
        <v>1</v>
      </c>
      <c r="G1368" s="27">
        <v>14.7</v>
      </c>
      <c r="H1368" s="27">
        <v>14.7</v>
      </c>
      <c r="I1368" s="27"/>
      <c r="J1368" s="27"/>
      <c r="K1368" s="25" t="s">
        <v>4084</v>
      </c>
      <c r="L1368" s="26"/>
      <c r="M1368"/>
      <c r="N1368"/>
      <c r="O1368" s="25">
        <v>60.87</v>
      </c>
      <c r="P1368" s="25">
        <v>133.91999999999999</v>
      </c>
      <c r="Q1368" s="23"/>
      <c r="R1368" s="23"/>
      <c r="S1368" s="23" t="str">
        <f t="shared" si="66"/>
        <v/>
      </c>
      <c r="T1368" s="23">
        <f t="shared" si="64"/>
        <v>0</v>
      </c>
    </row>
    <row r="1369" spans="1:20" ht="17.399999999999999">
      <c r="A1369" s="23" t="str">
        <f t="shared" si="65"/>
        <v/>
      </c>
      <c r="B1369" s="24" t="s">
        <v>2218</v>
      </c>
      <c r="C1369" s="12" t="s">
        <v>2219</v>
      </c>
      <c r="D1369" s="25" t="s">
        <v>37</v>
      </c>
      <c r="E1369" s="26">
        <v>21.04</v>
      </c>
      <c r="F1369" s="25"/>
      <c r="G1369" s="27"/>
      <c r="H1369" s="27"/>
      <c r="I1369" s="27"/>
      <c r="J1369" s="27"/>
      <c r="K1369" s="25" t="s">
        <v>4085</v>
      </c>
      <c r="L1369" s="26"/>
      <c r="M1369"/>
      <c r="N1369"/>
      <c r="O1369" s="25">
        <v>-14.11</v>
      </c>
      <c r="P1369" s="25">
        <v>-20.96</v>
      </c>
      <c r="Q1369" s="23"/>
      <c r="R1369" s="23"/>
      <c r="S1369" s="23" t="str">
        <f t="shared" si="66"/>
        <v/>
      </c>
      <c r="T1369" s="23">
        <f t="shared" si="64"/>
        <v>0</v>
      </c>
    </row>
    <row r="1370" spans="1:20" ht="17.399999999999999">
      <c r="A1370" s="23" t="str">
        <f t="shared" si="65"/>
        <v/>
      </c>
      <c r="B1370" s="24" t="s">
        <v>2220</v>
      </c>
      <c r="C1370" s="12" t="s">
        <v>2221</v>
      </c>
      <c r="D1370" s="25" t="s">
        <v>37</v>
      </c>
      <c r="E1370" s="26">
        <v>215.19</v>
      </c>
      <c r="F1370" s="26">
        <v>1</v>
      </c>
      <c r="G1370" s="27">
        <v>7.9</v>
      </c>
      <c r="H1370" s="27">
        <v>7.9</v>
      </c>
      <c r="I1370" s="27"/>
      <c r="J1370" s="27"/>
      <c r="K1370" s="25" t="s">
        <v>4091</v>
      </c>
      <c r="L1370" s="25"/>
      <c r="M1370"/>
      <c r="N1370"/>
      <c r="O1370" s="25">
        <v>-16.489999999999998</v>
      </c>
      <c r="P1370" s="25">
        <v>-23.71</v>
      </c>
      <c r="Q1370" s="23"/>
      <c r="R1370" s="23"/>
      <c r="S1370" s="23" t="str">
        <f t="shared" si="66"/>
        <v/>
      </c>
      <c r="T1370" s="23">
        <f t="shared" si="64"/>
        <v>0</v>
      </c>
    </row>
    <row r="1371" spans="1:20" ht="17.399999999999999">
      <c r="A1371" s="23" t="str">
        <f t="shared" si="65"/>
        <v/>
      </c>
      <c r="B1371" s="24" t="s">
        <v>2222</v>
      </c>
      <c r="C1371" s="12" t="s">
        <v>4411</v>
      </c>
      <c r="D1371" s="25" t="s">
        <v>37</v>
      </c>
      <c r="E1371" s="26">
        <v>119.88</v>
      </c>
      <c r="F1371" s="25"/>
      <c r="G1371" s="27"/>
      <c r="H1371" s="27"/>
      <c r="I1371" s="27"/>
      <c r="J1371" s="27"/>
      <c r="K1371" s="25" t="s">
        <v>4091</v>
      </c>
      <c r="L1371" s="26"/>
      <c r="M1371"/>
      <c r="N1371"/>
      <c r="O1371" s="25">
        <v>-5.32</v>
      </c>
      <c r="P1371" s="25">
        <v>-21.59</v>
      </c>
      <c r="Q1371" s="23"/>
      <c r="R1371" s="23"/>
      <c r="S1371" s="23" t="str">
        <f t="shared" si="66"/>
        <v/>
      </c>
      <c r="T1371" s="23">
        <f t="shared" si="64"/>
        <v>0</v>
      </c>
    </row>
    <row r="1372" spans="1:20" ht="17.399999999999999">
      <c r="A1372" s="23" t="str">
        <f t="shared" si="65"/>
        <v/>
      </c>
      <c r="B1372" s="24" t="s">
        <v>2223</v>
      </c>
      <c r="C1372" s="12" t="s">
        <v>2224</v>
      </c>
      <c r="D1372" s="25" t="s">
        <v>37</v>
      </c>
      <c r="E1372" s="26">
        <v>90.4</v>
      </c>
      <c r="F1372" s="25"/>
      <c r="G1372" s="27"/>
      <c r="H1372" s="27"/>
      <c r="I1372" s="27"/>
      <c r="J1372" s="27"/>
      <c r="K1372" s="25" t="s">
        <v>4092</v>
      </c>
      <c r="L1372" s="25"/>
      <c r="M1372"/>
      <c r="N1372"/>
      <c r="O1372" s="25">
        <v>5.08</v>
      </c>
      <c r="P1372" s="25">
        <v>-4.8899999999999997</v>
      </c>
      <c r="Q1372" s="23"/>
      <c r="R1372" s="23"/>
      <c r="S1372" s="23" t="str">
        <f t="shared" si="66"/>
        <v/>
      </c>
      <c r="T1372" s="23">
        <f t="shared" si="64"/>
        <v>0</v>
      </c>
    </row>
    <row r="1373" spans="1:20" ht="17.399999999999999">
      <c r="A1373" s="23" t="str">
        <f t="shared" si="65"/>
        <v/>
      </c>
      <c r="B1373" s="24" t="s">
        <v>2771</v>
      </c>
      <c r="C1373" s="12" t="s">
        <v>2777</v>
      </c>
      <c r="D1373" s="25" t="s">
        <v>37</v>
      </c>
      <c r="E1373" s="26">
        <v>701.53</v>
      </c>
      <c r="F1373" s="25">
        <v>1</v>
      </c>
      <c r="G1373" s="27"/>
      <c r="H1373" s="27">
        <v>1.3</v>
      </c>
      <c r="I1373" s="27"/>
      <c r="J1373" s="27">
        <v>1.3</v>
      </c>
      <c r="K1373" s="25" t="s">
        <v>4091</v>
      </c>
      <c r="L1373" s="26"/>
      <c r="M1373"/>
      <c r="N1373"/>
      <c r="O1373" s="25">
        <v>-13.86</v>
      </c>
      <c r="P1373" s="25">
        <v>7.19</v>
      </c>
      <c r="Q1373" s="23"/>
      <c r="R1373" s="23"/>
      <c r="S1373" s="23" t="str">
        <f t="shared" si="66"/>
        <v/>
      </c>
      <c r="T1373" s="23">
        <f t="shared" si="64"/>
        <v>0</v>
      </c>
    </row>
    <row r="1374" spans="1:20" ht="17.399999999999999">
      <c r="A1374" s="23" t="str">
        <f t="shared" si="65"/>
        <v/>
      </c>
      <c r="B1374" s="24" t="s">
        <v>2225</v>
      </c>
      <c r="C1374" s="12" t="s">
        <v>2226</v>
      </c>
      <c r="D1374" s="25" t="s">
        <v>9</v>
      </c>
      <c r="E1374" s="26">
        <v>137.43</v>
      </c>
      <c r="F1374" s="25"/>
      <c r="G1374" s="27"/>
      <c r="H1374" s="27"/>
      <c r="I1374" s="27"/>
      <c r="J1374" s="27"/>
      <c r="K1374" s="25" t="s">
        <v>4110</v>
      </c>
      <c r="L1374" s="25"/>
      <c r="M1374"/>
      <c r="N1374"/>
      <c r="O1374" s="25">
        <v>-3.8</v>
      </c>
      <c r="P1374" s="25">
        <v>-3.33</v>
      </c>
      <c r="Q1374" s="23"/>
      <c r="R1374" s="23"/>
      <c r="S1374" s="23" t="str">
        <f t="shared" si="66"/>
        <v/>
      </c>
      <c r="T1374" s="23">
        <f t="shared" si="64"/>
        <v>0</v>
      </c>
    </row>
    <row r="1375" spans="1:20" ht="17.399999999999999">
      <c r="A1375" s="23" t="str">
        <f t="shared" si="65"/>
        <v/>
      </c>
      <c r="B1375" s="24" t="s">
        <v>2787</v>
      </c>
      <c r="C1375" s="12" t="s">
        <v>2791</v>
      </c>
      <c r="D1375" s="25" t="s">
        <v>37</v>
      </c>
      <c r="E1375" s="26">
        <v>259.68</v>
      </c>
      <c r="F1375" s="25">
        <v>2</v>
      </c>
      <c r="G1375" s="27">
        <v>1.76</v>
      </c>
      <c r="H1375" s="27">
        <v>1.76</v>
      </c>
      <c r="I1375" s="27"/>
      <c r="J1375" s="27"/>
      <c r="K1375" s="25" t="s">
        <v>4091</v>
      </c>
      <c r="L1375" s="25"/>
      <c r="M1375"/>
      <c r="N1375"/>
      <c r="O1375" s="25">
        <v>-22.99</v>
      </c>
      <c r="P1375" s="25">
        <v>-25.31</v>
      </c>
      <c r="Q1375" s="23"/>
      <c r="R1375" s="23"/>
      <c r="S1375" s="23" t="str">
        <f t="shared" si="66"/>
        <v/>
      </c>
      <c r="T1375" s="23">
        <f t="shared" si="64"/>
        <v>0</v>
      </c>
    </row>
    <row r="1376" spans="1:20" ht="17.399999999999999">
      <c r="A1376" s="23" t="str">
        <f t="shared" si="65"/>
        <v/>
      </c>
      <c r="B1376" s="24" t="s">
        <v>2227</v>
      </c>
      <c r="C1376" s="12" t="s">
        <v>3748</v>
      </c>
      <c r="D1376" s="25" t="s">
        <v>37</v>
      </c>
      <c r="E1376" s="26">
        <v>204.39</v>
      </c>
      <c r="F1376" s="25"/>
      <c r="G1376" s="27"/>
      <c r="H1376" s="27"/>
      <c r="I1376" s="27"/>
      <c r="J1376" s="27"/>
      <c r="K1376" s="25" t="s">
        <v>4113</v>
      </c>
      <c r="L1376" s="25"/>
      <c r="M1376"/>
      <c r="N1376"/>
      <c r="O1376" s="25">
        <v>-16.64</v>
      </c>
      <c r="P1376" s="25">
        <v>-37.229999999999997</v>
      </c>
      <c r="Q1376" s="23"/>
      <c r="R1376" s="23"/>
      <c r="S1376" s="23" t="str">
        <f t="shared" si="66"/>
        <v/>
      </c>
      <c r="T1376" s="23">
        <f t="shared" si="64"/>
        <v>0</v>
      </c>
    </row>
    <row r="1377" spans="1:20" ht="17.399999999999999">
      <c r="A1377" s="23" t="str">
        <f t="shared" si="65"/>
        <v/>
      </c>
      <c r="B1377" s="24" t="s">
        <v>2228</v>
      </c>
      <c r="C1377" s="12" t="s">
        <v>2229</v>
      </c>
      <c r="D1377" s="25" t="s">
        <v>37</v>
      </c>
      <c r="E1377" s="26">
        <v>192.56</v>
      </c>
      <c r="F1377" s="25"/>
      <c r="G1377" s="27"/>
      <c r="H1377" s="27"/>
      <c r="I1377" s="27"/>
      <c r="J1377" s="27"/>
      <c r="K1377" s="25" t="s">
        <v>4086</v>
      </c>
      <c r="L1377" s="25"/>
      <c r="M1377"/>
      <c r="N1377"/>
      <c r="O1377" s="25">
        <v>-6.99</v>
      </c>
      <c r="P1377" s="25">
        <v>-26.95</v>
      </c>
      <c r="Q1377" s="23"/>
      <c r="R1377" s="23"/>
      <c r="S1377" s="23" t="str">
        <f t="shared" si="66"/>
        <v/>
      </c>
      <c r="T1377" s="23">
        <f t="shared" si="64"/>
        <v>0</v>
      </c>
    </row>
    <row r="1378" spans="1:20" ht="17.399999999999999">
      <c r="A1378" s="23" t="str">
        <f t="shared" si="65"/>
        <v/>
      </c>
      <c r="B1378" s="24" t="s">
        <v>2230</v>
      </c>
      <c r="C1378" s="12" t="s">
        <v>2893</v>
      </c>
      <c r="D1378" s="25" t="s">
        <v>37</v>
      </c>
      <c r="E1378" s="26">
        <v>119.73</v>
      </c>
      <c r="F1378" s="25">
        <v>1</v>
      </c>
      <c r="G1378" s="27"/>
      <c r="H1378" s="27"/>
      <c r="I1378" s="27"/>
      <c r="J1378" s="27"/>
      <c r="K1378" s="25" t="s">
        <v>4107</v>
      </c>
      <c r="L1378" s="26"/>
      <c r="M1378"/>
      <c r="N1378"/>
      <c r="O1378" s="25">
        <v>30.31</v>
      </c>
      <c r="P1378" s="25">
        <v>53.39</v>
      </c>
      <c r="Q1378" s="23"/>
      <c r="R1378" s="23"/>
      <c r="S1378" s="23" t="str">
        <f t="shared" si="66"/>
        <v/>
      </c>
      <c r="T1378" s="23">
        <f t="shared" si="64"/>
        <v>0</v>
      </c>
    </row>
    <row r="1379" spans="1:20" ht="17.399999999999999">
      <c r="A1379" s="23" t="str">
        <f t="shared" si="65"/>
        <v/>
      </c>
      <c r="B1379" s="24" t="s">
        <v>2232</v>
      </c>
      <c r="C1379" s="12" t="s">
        <v>3112</v>
      </c>
      <c r="D1379" s="25" t="s">
        <v>37</v>
      </c>
      <c r="E1379" s="26">
        <v>62.58</v>
      </c>
      <c r="F1379" s="25"/>
      <c r="G1379" s="27"/>
      <c r="H1379" s="27"/>
      <c r="I1379" s="27"/>
      <c r="J1379" s="27"/>
      <c r="K1379" s="25" t="s">
        <v>4112</v>
      </c>
      <c r="L1379" s="25"/>
      <c r="M1379"/>
      <c r="N1379"/>
      <c r="O1379" s="25">
        <v>0.11</v>
      </c>
      <c r="P1379" s="25">
        <v>-14.69</v>
      </c>
      <c r="Q1379" s="23"/>
      <c r="R1379" s="23"/>
      <c r="S1379" s="23" t="str">
        <f t="shared" si="66"/>
        <v/>
      </c>
      <c r="T1379" s="23">
        <f t="shared" si="64"/>
        <v>0</v>
      </c>
    </row>
    <row r="1380" spans="1:20" ht="17.399999999999999">
      <c r="A1380" s="23" t="str">
        <f t="shared" si="65"/>
        <v/>
      </c>
      <c r="B1380" s="24" t="s">
        <v>2233</v>
      </c>
      <c r="C1380" s="12" t="s">
        <v>3838</v>
      </c>
      <c r="D1380" s="25" t="s">
        <v>37</v>
      </c>
      <c r="E1380" s="26">
        <v>69.31</v>
      </c>
      <c r="F1380" s="25"/>
      <c r="G1380" s="27"/>
      <c r="H1380" s="27"/>
      <c r="I1380" s="27"/>
      <c r="J1380" s="27"/>
      <c r="K1380" s="25" t="s">
        <v>4120</v>
      </c>
      <c r="L1380" s="26"/>
      <c r="M1380"/>
      <c r="N1380"/>
      <c r="O1380" s="25">
        <v>-5.16</v>
      </c>
      <c r="P1380" s="25">
        <v>-4.1100000000000003</v>
      </c>
      <c r="Q1380" s="23"/>
      <c r="R1380" s="23"/>
      <c r="S1380" s="23" t="str">
        <f t="shared" si="66"/>
        <v/>
      </c>
      <c r="T1380" s="23">
        <f t="shared" si="64"/>
        <v>0</v>
      </c>
    </row>
    <row r="1381" spans="1:20" ht="17.399999999999999">
      <c r="A1381" s="23" t="str">
        <f t="shared" si="65"/>
        <v/>
      </c>
      <c r="B1381" s="24" t="s">
        <v>2234</v>
      </c>
      <c r="C1381" s="12" t="s">
        <v>5270</v>
      </c>
      <c r="D1381" s="25" t="s">
        <v>37</v>
      </c>
      <c r="E1381" s="26">
        <v>49.16</v>
      </c>
      <c r="F1381" s="25"/>
      <c r="G1381" s="27"/>
      <c r="H1381" s="27"/>
      <c r="I1381" s="27"/>
      <c r="J1381" s="27"/>
      <c r="K1381" s="25" t="s">
        <v>4108</v>
      </c>
      <c r="L1381" s="26"/>
      <c r="M1381"/>
      <c r="N1381"/>
      <c r="O1381" s="25">
        <v>-36.43</v>
      </c>
      <c r="P1381" s="25">
        <v>-39.44</v>
      </c>
      <c r="Q1381" s="23"/>
      <c r="R1381" s="23"/>
      <c r="S1381" s="23" t="str">
        <f t="shared" si="66"/>
        <v/>
      </c>
      <c r="T1381" s="23">
        <f t="shared" si="64"/>
        <v>0</v>
      </c>
    </row>
    <row r="1382" spans="1:20" ht="17.399999999999999">
      <c r="A1382" s="23" t="str">
        <f t="shared" si="65"/>
        <v/>
      </c>
      <c r="B1382" s="24" t="s">
        <v>2235</v>
      </c>
      <c r="C1382" s="12" t="s">
        <v>2236</v>
      </c>
      <c r="D1382" s="25" t="s">
        <v>37</v>
      </c>
      <c r="E1382" s="26">
        <v>45.72</v>
      </c>
      <c r="F1382" s="26"/>
      <c r="G1382" s="27"/>
      <c r="H1382" s="27"/>
      <c r="I1382" s="27"/>
      <c r="J1382" s="27"/>
      <c r="K1382" s="25" t="s">
        <v>4096</v>
      </c>
      <c r="L1382" s="25"/>
      <c r="M1382"/>
      <c r="N1382"/>
      <c r="O1382" s="25">
        <v>-5.86</v>
      </c>
      <c r="P1382" s="25">
        <v>-13.47</v>
      </c>
      <c r="Q1382" s="23"/>
      <c r="R1382" s="23"/>
      <c r="S1382" s="23" t="str">
        <f t="shared" si="66"/>
        <v/>
      </c>
      <c r="T1382" s="23">
        <f t="shared" si="64"/>
        <v>0</v>
      </c>
    </row>
    <row r="1383" spans="1:20" ht="17.399999999999999">
      <c r="A1383" s="23" t="str">
        <f t="shared" si="65"/>
        <v/>
      </c>
      <c r="B1383" s="24" t="s">
        <v>2237</v>
      </c>
      <c r="C1383" s="12" t="s">
        <v>5230</v>
      </c>
      <c r="D1383" s="25" t="s">
        <v>37</v>
      </c>
      <c r="E1383" s="26">
        <v>123.99</v>
      </c>
      <c r="F1383" s="26"/>
      <c r="G1383" s="27"/>
      <c r="H1383" s="27"/>
      <c r="I1383" s="27"/>
      <c r="J1383" s="27"/>
      <c r="K1383" s="25" t="s">
        <v>4088</v>
      </c>
      <c r="L1383" s="26"/>
      <c r="M1383"/>
      <c r="N1383"/>
      <c r="O1383" s="25">
        <v>-4.95</v>
      </c>
      <c r="P1383" s="25">
        <v>-17.03</v>
      </c>
      <c r="Q1383" s="23"/>
      <c r="R1383" s="23"/>
      <c r="S1383" s="23" t="str">
        <f t="shared" si="66"/>
        <v/>
      </c>
      <c r="T1383" s="23">
        <f t="shared" si="64"/>
        <v>0</v>
      </c>
    </row>
    <row r="1384" spans="1:20" ht="17.399999999999999">
      <c r="A1384" s="23" t="str">
        <f t="shared" si="65"/>
        <v/>
      </c>
      <c r="B1384" s="24" t="s">
        <v>2238</v>
      </c>
      <c r="C1384" s="12" t="s">
        <v>2239</v>
      </c>
      <c r="D1384" s="25" t="s">
        <v>37</v>
      </c>
      <c r="E1384" s="26">
        <v>54.62</v>
      </c>
      <c r="F1384" s="25"/>
      <c r="G1384" s="27"/>
      <c r="H1384" s="27"/>
      <c r="I1384" s="27"/>
      <c r="J1384" s="27"/>
      <c r="K1384" s="25" t="s">
        <v>4110</v>
      </c>
      <c r="L1384" s="26"/>
      <c r="M1384"/>
      <c r="N1384"/>
      <c r="O1384" s="25">
        <v>-18.72</v>
      </c>
      <c r="P1384" s="25">
        <v>-28.3</v>
      </c>
      <c r="Q1384" s="23"/>
      <c r="R1384" s="23"/>
      <c r="S1384" s="23" t="str">
        <f t="shared" si="66"/>
        <v/>
      </c>
      <c r="T1384" s="23">
        <f t="shared" si="64"/>
        <v>0</v>
      </c>
    </row>
    <row r="1385" spans="1:20" ht="17.399999999999999">
      <c r="A1385" s="23">
        <f t="shared" si="65"/>
        <v>96</v>
      </c>
      <c r="B1385" s="24" t="s">
        <v>2240</v>
      </c>
      <c r="C1385" s="12" t="s">
        <v>2241</v>
      </c>
      <c r="D1385" s="25" t="s">
        <v>37</v>
      </c>
      <c r="E1385" s="26">
        <v>3618.34</v>
      </c>
      <c r="F1385" s="25">
        <v>8</v>
      </c>
      <c r="G1385" s="27">
        <v>27.9</v>
      </c>
      <c r="H1385" s="27">
        <v>27.85</v>
      </c>
      <c r="I1385" s="27">
        <v>27.63</v>
      </c>
      <c r="J1385" s="27">
        <v>28.6</v>
      </c>
      <c r="K1385" s="25" t="s">
        <v>4091</v>
      </c>
      <c r="L1385" s="26"/>
      <c r="M1385"/>
      <c r="N1385"/>
      <c r="O1385" s="25">
        <v>-18.52</v>
      </c>
      <c r="P1385" s="25">
        <v>-35.340000000000003</v>
      </c>
      <c r="Q1385" s="23"/>
      <c r="R1385" s="23"/>
      <c r="S1385" s="23">
        <f t="shared" si="66"/>
        <v>3618.35385</v>
      </c>
      <c r="T1385" s="23">
        <f t="shared" si="64"/>
        <v>0</v>
      </c>
    </row>
    <row r="1386" spans="1:20" ht="17.399999999999999">
      <c r="A1386" s="23" t="str">
        <f t="shared" si="65"/>
        <v/>
      </c>
      <c r="B1386" s="24" t="s">
        <v>2242</v>
      </c>
      <c r="C1386" s="12" t="s">
        <v>2243</v>
      </c>
      <c r="D1386" s="25" t="s">
        <v>37</v>
      </c>
      <c r="E1386" s="26">
        <v>218.62</v>
      </c>
      <c r="F1386" s="26"/>
      <c r="G1386" s="27"/>
      <c r="H1386" s="27"/>
      <c r="I1386" s="27"/>
      <c r="J1386" s="27"/>
      <c r="K1386" s="25" t="s">
        <v>4096</v>
      </c>
      <c r="L1386" s="26"/>
      <c r="M1386"/>
      <c r="N1386"/>
      <c r="O1386" s="25">
        <v>-10.76</v>
      </c>
      <c r="P1386" s="25">
        <v>-29.5</v>
      </c>
      <c r="Q1386" s="23"/>
      <c r="R1386" s="23"/>
      <c r="S1386" s="23" t="str">
        <f t="shared" si="66"/>
        <v/>
      </c>
      <c r="T1386" s="23">
        <f t="shared" si="64"/>
        <v>0</v>
      </c>
    </row>
    <row r="1387" spans="1:20" ht="17.399999999999999">
      <c r="A1387" s="23" t="str">
        <f t="shared" si="65"/>
        <v/>
      </c>
      <c r="B1387" s="24" t="s">
        <v>2802</v>
      </c>
      <c r="C1387" s="12" t="s">
        <v>2805</v>
      </c>
      <c r="D1387" s="25" t="s">
        <v>9</v>
      </c>
      <c r="E1387" s="26">
        <v>189.84</v>
      </c>
      <c r="F1387" s="26">
        <v>2</v>
      </c>
      <c r="G1387" s="27">
        <v>16.75</v>
      </c>
      <c r="H1387" s="27">
        <v>16.75</v>
      </c>
      <c r="I1387" s="27">
        <v>16.75</v>
      </c>
      <c r="J1387" s="27"/>
      <c r="K1387" s="25" t="s">
        <v>4081</v>
      </c>
      <c r="L1387" s="25"/>
      <c r="M1387"/>
      <c r="N1387"/>
      <c r="O1387" s="25">
        <v>-4</v>
      </c>
      <c r="P1387" s="25">
        <v>-18.86</v>
      </c>
      <c r="Q1387" s="23"/>
      <c r="R1387" s="23"/>
      <c r="S1387" s="23" t="str">
        <f t="shared" si="66"/>
        <v/>
      </c>
      <c r="T1387" s="23">
        <f t="shared" si="64"/>
        <v>0</v>
      </c>
    </row>
    <row r="1388" spans="1:20" ht="17.399999999999999">
      <c r="A1388" s="23">
        <f t="shared" si="65"/>
        <v>90</v>
      </c>
      <c r="B1388" s="24" t="s">
        <v>2244</v>
      </c>
      <c r="C1388" s="12" t="s">
        <v>2245</v>
      </c>
      <c r="D1388" s="25" t="s">
        <v>37</v>
      </c>
      <c r="E1388" s="26">
        <v>4123.68</v>
      </c>
      <c r="F1388" s="25">
        <v>7</v>
      </c>
      <c r="G1388" s="27">
        <v>25.5</v>
      </c>
      <c r="H1388" s="27">
        <v>26.74</v>
      </c>
      <c r="I1388" s="27">
        <v>28.6</v>
      </c>
      <c r="J1388" s="27">
        <v>28.7</v>
      </c>
      <c r="K1388" s="25" t="s">
        <v>4091</v>
      </c>
      <c r="L1388" s="25"/>
      <c r="M1388"/>
      <c r="N1388"/>
      <c r="O1388" s="25">
        <v>91.37</v>
      </c>
      <c r="P1388" s="25">
        <v>247.47</v>
      </c>
      <c r="Q1388" s="23"/>
      <c r="R1388" s="23"/>
      <c r="S1388" s="23">
        <f t="shared" si="66"/>
        <v>4123.6938800000007</v>
      </c>
      <c r="T1388" s="23">
        <f t="shared" si="64"/>
        <v>1</v>
      </c>
    </row>
    <row r="1389" spans="1:20" ht="17.399999999999999">
      <c r="A1389" s="23">
        <f t="shared" si="65"/>
        <v>183</v>
      </c>
      <c r="B1389" s="24" t="s">
        <v>2246</v>
      </c>
      <c r="C1389" s="12" t="s">
        <v>3065</v>
      </c>
      <c r="D1389" s="25" t="s">
        <v>37</v>
      </c>
      <c r="E1389" s="26">
        <v>395.51</v>
      </c>
      <c r="F1389" s="25">
        <v>12</v>
      </c>
      <c r="G1389" s="27">
        <v>12.05</v>
      </c>
      <c r="H1389" s="27">
        <v>11.85</v>
      </c>
      <c r="I1389" s="27">
        <v>8.75</v>
      </c>
      <c r="J1389" s="27">
        <v>9.6999999999999993</v>
      </c>
      <c r="K1389" s="25" t="s">
        <v>4120</v>
      </c>
      <c r="L1389" s="25"/>
      <c r="M1389"/>
      <c r="N1389"/>
      <c r="O1389" s="25">
        <v>-6.64</v>
      </c>
      <c r="P1389" s="25">
        <v>-26.73</v>
      </c>
      <c r="Q1389" s="23"/>
      <c r="R1389" s="23"/>
      <c r="S1389" s="23">
        <f t="shared" si="66"/>
        <v>395.52388999999999</v>
      </c>
      <c r="T1389" s="23">
        <f t="shared" si="64"/>
        <v>0</v>
      </c>
    </row>
    <row r="1390" spans="1:20" ht="17.399999999999999">
      <c r="A1390" s="23" t="str">
        <f t="shared" si="65"/>
        <v/>
      </c>
      <c r="B1390" s="24" t="s">
        <v>2247</v>
      </c>
      <c r="C1390" s="12" t="s">
        <v>2248</v>
      </c>
      <c r="D1390" s="25" t="s">
        <v>37</v>
      </c>
      <c r="E1390" s="26">
        <v>115.67</v>
      </c>
      <c r="F1390" s="25"/>
      <c r="G1390" s="27"/>
      <c r="H1390" s="27"/>
      <c r="I1390" s="27"/>
      <c r="J1390" s="27"/>
      <c r="K1390" s="25" t="s">
        <v>4100</v>
      </c>
      <c r="L1390" s="25"/>
      <c r="M1390"/>
      <c r="N1390"/>
      <c r="O1390" s="25">
        <v>-28.05</v>
      </c>
      <c r="P1390" s="25">
        <v>-46.64</v>
      </c>
      <c r="Q1390" s="23"/>
      <c r="R1390" s="23"/>
      <c r="S1390" s="23" t="str">
        <f t="shared" si="66"/>
        <v/>
      </c>
      <c r="T1390" s="23">
        <f t="shared" si="64"/>
        <v>0</v>
      </c>
    </row>
    <row r="1391" spans="1:20" ht="17.399999999999999">
      <c r="A1391" s="23" t="str">
        <f t="shared" si="65"/>
        <v/>
      </c>
      <c r="B1391" s="24" t="s">
        <v>2249</v>
      </c>
      <c r="C1391" s="12" t="s">
        <v>2250</v>
      </c>
      <c r="D1391" s="25" t="s">
        <v>9</v>
      </c>
      <c r="E1391" s="26">
        <v>68.48</v>
      </c>
      <c r="F1391" s="25"/>
      <c r="G1391" s="27"/>
      <c r="H1391" s="27"/>
      <c r="I1391" s="27"/>
      <c r="J1391" s="27"/>
      <c r="K1391" s="25" t="s">
        <v>4118</v>
      </c>
      <c r="L1391" s="25"/>
      <c r="M1391"/>
      <c r="N1391"/>
      <c r="O1391" s="25">
        <v>-14.6</v>
      </c>
      <c r="P1391" s="25">
        <v>-45.43</v>
      </c>
      <c r="Q1391" s="23"/>
      <c r="R1391" s="23"/>
      <c r="S1391" s="23" t="str">
        <f t="shared" si="66"/>
        <v/>
      </c>
      <c r="T1391" s="23">
        <f t="shared" si="64"/>
        <v>0</v>
      </c>
    </row>
    <row r="1392" spans="1:20" ht="17.399999999999999">
      <c r="A1392" s="23" t="str">
        <f t="shared" si="65"/>
        <v/>
      </c>
      <c r="B1392" s="24" t="s">
        <v>2251</v>
      </c>
      <c r="C1392" s="12" t="s">
        <v>2252</v>
      </c>
      <c r="D1392" s="25" t="s">
        <v>37</v>
      </c>
      <c r="E1392" s="26">
        <v>32.75</v>
      </c>
      <c r="F1392" s="25"/>
      <c r="G1392" s="27"/>
      <c r="H1392" s="27"/>
      <c r="I1392" s="27"/>
      <c r="J1392" s="27"/>
      <c r="K1392" s="25" t="s">
        <v>2626</v>
      </c>
      <c r="L1392" s="25"/>
      <c r="M1392"/>
      <c r="N1392"/>
      <c r="O1392" s="25">
        <v>-43.57</v>
      </c>
      <c r="P1392" s="25">
        <v>-42.61</v>
      </c>
      <c r="Q1392" s="23"/>
      <c r="R1392" s="23"/>
      <c r="S1392" s="23" t="str">
        <f t="shared" si="66"/>
        <v/>
      </c>
      <c r="T1392" s="23">
        <f t="shared" si="64"/>
        <v>0</v>
      </c>
    </row>
    <row r="1393" spans="1:20" ht="17.399999999999999">
      <c r="A1393" s="23" t="str">
        <f t="shared" si="65"/>
        <v/>
      </c>
      <c r="B1393" s="24" t="s">
        <v>2253</v>
      </c>
      <c r="C1393" s="12" t="s">
        <v>4136</v>
      </c>
      <c r="D1393" s="25" t="s">
        <v>37</v>
      </c>
      <c r="E1393" s="26">
        <v>94.71</v>
      </c>
      <c r="F1393" s="26"/>
      <c r="G1393" s="27"/>
      <c r="H1393" s="27"/>
      <c r="I1393" s="27"/>
      <c r="J1393" s="27"/>
      <c r="K1393" s="25" t="s">
        <v>4118</v>
      </c>
      <c r="L1393" s="25"/>
      <c r="M1393"/>
      <c r="N1393"/>
      <c r="O1393" s="25">
        <v>-3.61</v>
      </c>
      <c r="P1393" s="25">
        <v>-18.329999999999998</v>
      </c>
      <c r="Q1393" s="23"/>
      <c r="R1393" s="23"/>
      <c r="S1393" s="23" t="str">
        <f t="shared" si="66"/>
        <v/>
      </c>
      <c r="T1393" s="23">
        <f t="shared" si="64"/>
        <v>0</v>
      </c>
    </row>
    <row r="1394" spans="1:20" ht="17.399999999999999">
      <c r="A1394" s="23" t="str">
        <f t="shared" si="65"/>
        <v/>
      </c>
      <c r="B1394" s="24" t="s">
        <v>4890</v>
      </c>
      <c r="C1394" s="12" t="s">
        <v>4895</v>
      </c>
      <c r="D1394" s="25" t="s">
        <v>37</v>
      </c>
      <c r="E1394" s="26">
        <v>117.04</v>
      </c>
      <c r="F1394" s="26"/>
      <c r="G1394" s="27"/>
      <c r="H1394" s="27"/>
      <c r="I1394" s="27"/>
      <c r="J1394" s="27"/>
      <c r="K1394" s="25" t="s">
        <v>4113</v>
      </c>
      <c r="L1394" s="25"/>
      <c r="M1394"/>
      <c r="N1394"/>
      <c r="O1394" s="25">
        <v>11.9</v>
      </c>
      <c r="P1394" s="25">
        <v>-11.14</v>
      </c>
      <c r="Q1394" s="23"/>
      <c r="R1394" s="23"/>
      <c r="S1394" s="23" t="str">
        <f t="shared" si="66"/>
        <v/>
      </c>
      <c r="T1394" s="23">
        <f t="shared" si="64"/>
        <v>0</v>
      </c>
    </row>
    <row r="1395" spans="1:20" ht="17.399999999999999">
      <c r="A1395" s="23" t="str">
        <f t="shared" si="65"/>
        <v/>
      </c>
      <c r="B1395" s="24" t="s">
        <v>2254</v>
      </c>
      <c r="C1395" s="12" t="s">
        <v>2255</v>
      </c>
      <c r="D1395" s="25" t="s">
        <v>37</v>
      </c>
      <c r="E1395" s="26">
        <v>62.8</v>
      </c>
      <c r="F1395" s="25"/>
      <c r="G1395" s="27"/>
      <c r="H1395" s="27"/>
      <c r="I1395" s="27"/>
      <c r="J1395" s="27"/>
      <c r="K1395" s="25" t="s">
        <v>4115</v>
      </c>
      <c r="L1395" s="25"/>
      <c r="M1395"/>
      <c r="N1395"/>
      <c r="O1395" s="25">
        <v>-17.48</v>
      </c>
      <c r="P1395" s="25">
        <v>-47.41</v>
      </c>
      <c r="Q1395" s="23"/>
      <c r="R1395" s="23"/>
      <c r="S1395" s="23" t="str">
        <f t="shared" si="66"/>
        <v/>
      </c>
      <c r="T1395" s="23">
        <f t="shared" si="64"/>
        <v>0</v>
      </c>
    </row>
    <row r="1396" spans="1:20" ht="17.399999999999999">
      <c r="A1396" s="23" t="str">
        <f t="shared" si="65"/>
        <v/>
      </c>
      <c r="B1396" s="24" t="s">
        <v>2256</v>
      </c>
      <c r="C1396" s="12" t="s">
        <v>2257</v>
      </c>
      <c r="D1396" s="25" t="s">
        <v>37</v>
      </c>
      <c r="E1396" s="26">
        <v>1498.89</v>
      </c>
      <c r="F1396" s="26">
        <v>2</v>
      </c>
      <c r="G1396" s="27">
        <v>15</v>
      </c>
      <c r="H1396" s="27">
        <v>15</v>
      </c>
      <c r="I1396" s="27">
        <v>17</v>
      </c>
      <c r="J1396" s="27"/>
      <c r="K1396" s="25" t="s">
        <v>4100</v>
      </c>
      <c r="L1396" s="25"/>
      <c r="M1396"/>
      <c r="N1396"/>
      <c r="O1396" s="25">
        <v>-6.06</v>
      </c>
      <c r="P1396" s="25">
        <v>25.05</v>
      </c>
      <c r="Q1396" s="23"/>
      <c r="R1396" s="23"/>
      <c r="S1396" s="23" t="str">
        <f t="shared" si="66"/>
        <v/>
      </c>
      <c r="T1396" s="23">
        <f t="shared" si="64"/>
        <v>0</v>
      </c>
    </row>
    <row r="1397" spans="1:20" ht="17.399999999999999">
      <c r="A1397" s="23" t="str">
        <f t="shared" si="65"/>
        <v/>
      </c>
      <c r="B1397" s="24" t="s">
        <v>2258</v>
      </c>
      <c r="C1397" s="12" t="s">
        <v>2259</v>
      </c>
      <c r="D1397" s="25" t="s">
        <v>37</v>
      </c>
      <c r="E1397" s="26">
        <v>51.55</v>
      </c>
      <c r="F1397" s="25"/>
      <c r="G1397" s="27"/>
      <c r="H1397" s="27"/>
      <c r="I1397" s="27"/>
      <c r="J1397" s="27"/>
      <c r="K1397" s="25" t="s">
        <v>4091</v>
      </c>
      <c r="L1397" s="26"/>
      <c r="M1397"/>
      <c r="N1397"/>
      <c r="O1397" s="25">
        <v>0</v>
      </c>
      <c r="P1397" s="25">
        <v>0</v>
      </c>
      <c r="Q1397" s="23"/>
      <c r="R1397" s="23"/>
      <c r="S1397" s="23" t="str">
        <f t="shared" si="66"/>
        <v/>
      </c>
      <c r="T1397" s="23">
        <f t="shared" si="64"/>
        <v>0</v>
      </c>
    </row>
    <row r="1398" spans="1:20" ht="17.399999999999999">
      <c r="A1398" s="23" t="str">
        <f t="shared" si="65"/>
        <v/>
      </c>
      <c r="B1398" s="24" t="s">
        <v>2260</v>
      </c>
      <c r="C1398" s="12" t="s">
        <v>2261</v>
      </c>
      <c r="D1398" s="25" t="s">
        <v>37</v>
      </c>
      <c r="E1398" s="26">
        <v>31.44</v>
      </c>
      <c r="F1398" s="25"/>
      <c r="G1398" s="27"/>
      <c r="H1398" s="27"/>
      <c r="I1398" s="27"/>
      <c r="J1398" s="27"/>
      <c r="K1398" s="25" t="s">
        <v>4092</v>
      </c>
      <c r="L1398" s="25"/>
      <c r="M1398"/>
      <c r="N1398"/>
      <c r="O1398" s="25">
        <v>-17.5</v>
      </c>
      <c r="P1398" s="25">
        <v>-49.62</v>
      </c>
      <c r="Q1398" s="23"/>
      <c r="R1398" s="23"/>
      <c r="S1398" s="23" t="str">
        <f t="shared" si="66"/>
        <v/>
      </c>
      <c r="T1398" s="23">
        <f t="shared" si="64"/>
        <v>0</v>
      </c>
    </row>
    <row r="1399" spans="1:20" ht="17.399999999999999">
      <c r="A1399" s="23" t="str">
        <f t="shared" si="65"/>
        <v/>
      </c>
      <c r="B1399" s="24" t="s">
        <v>2262</v>
      </c>
      <c r="C1399" s="12" t="s">
        <v>3749</v>
      </c>
      <c r="D1399" s="25" t="s">
        <v>37</v>
      </c>
      <c r="E1399" s="26">
        <v>21.28</v>
      </c>
      <c r="F1399" s="25"/>
      <c r="G1399" s="27"/>
      <c r="H1399" s="27"/>
      <c r="I1399" s="27"/>
      <c r="J1399" s="27"/>
      <c r="K1399" s="25" t="s">
        <v>4108</v>
      </c>
      <c r="L1399" s="26"/>
      <c r="M1399"/>
      <c r="N1399"/>
      <c r="O1399" s="25">
        <v>-17.47</v>
      </c>
      <c r="P1399" s="25">
        <v>-23.71</v>
      </c>
      <c r="Q1399" s="23"/>
      <c r="R1399" s="23"/>
      <c r="S1399" s="23" t="str">
        <f t="shared" si="66"/>
        <v/>
      </c>
      <c r="T1399" s="23">
        <f t="shared" si="64"/>
        <v>0</v>
      </c>
    </row>
    <row r="1400" spans="1:20" ht="17.399999999999999">
      <c r="A1400" s="23" t="str">
        <f t="shared" si="65"/>
        <v/>
      </c>
      <c r="B1400" s="24" t="s">
        <v>2263</v>
      </c>
      <c r="C1400" s="12" t="s">
        <v>2264</v>
      </c>
      <c r="D1400" s="25" t="s">
        <v>9</v>
      </c>
      <c r="E1400" s="26">
        <v>275.37</v>
      </c>
      <c r="F1400" s="25"/>
      <c r="G1400" s="27"/>
      <c r="H1400" s="27"/>
      <c r="I1400" s="27"/>
      <c r="J1400" s="27"/>
      <c r="K1400" s="25" t="s">
        <v>4076</v>
      </c>
      <c r="L1400" s="28"/>
      <c r="M1400"/>
      <c r="N1400"/>
      <c r="O1400" s="25">
        <v>1.5</v>
      </c>
      <c r="P1400" s="25">
        <v>-9.59</v>
      </c>
      <c r="Q1400" s="23"/>
      <c r="R1400" s="23"/>
      <c r="S1400" s="23" t="str">
        <f t="shared" si="66"/>
        <v/>
      </c>
      <c r="T1400" s="23">
        <f t="shared" si="64"/>
        <v>0</v>
      </c>
    </row>
    <row r="1401" spans="1:20" ht="17.399999999999999">
      <c r="A1401" s="23">
        <f t="shared" si="65"/>
        <v>38</v>
      </c>
      <c r="B1401" s="24" t="s">
        <v>2265</v>
      </c>
      <c r="C1401" s="12" t="s">
        <v>2266</v>
      </c>
      <c r="D1401" s="25" t="s">
        <v>9</v>
      </c>
      <c r="E1401" s="26">
        <v>16567.169999999998</v>
      </c>
      <c r="F1401" s="25">
        <v>12</v>
      </c>
      <c r="G1401" s="27">
        <v>848.57</v>
      </c>
      <c r="H1401" s="27">
        <v>847.15</v>
      </c>
      <c r="I1401" s="27">
        <v>863.65</v>
      </c>
      <c r="J1401" s="27">
        <v>847.23</v>
      </c>
      <c r="K1401" s="25" t="s">
        <v>2626</v>
      </c>
      <c r="L1401" s="25"/>
      <c r="M1401"/>
      <c r="N1401"/>
      <c r="O1401" s="25">
        <v>-15.66</v>
      </c>
      <c r="P1401" s="25">
        <v>-14.41</v>
      </c>
      <c r="Q1401" s="23"/>
      <c r="R1401" s="23"/>
      <c r="S1401" s="23">
        <f t="shared" si="66"/>
        <v>16567.184009999997</v>
      </c>
      <c r="T1401" s="23">
        <f t="shared" si="64"/>
        <v>0</v>
      </c>
    </row>
    <row r="1402" spans="1:20" ht="17.399999999999999">
      <c r="A1402" s="23" t="str">
        <f t="shared" si="65"/>
        <v/>
      </c>
      <c r="B1402" s="24" t="s">
        <v>2267</v>
      </c>
      <c r="C1402" s="12" t="s">
        <v>2268</v>
      </c>
      <c r="D1402" s="25" t="s">
        <v>37</v>
      </c>
      <c r="E1402" s="26">
        <v>19.66</v>
      </c>
      <c r="F1402" s="25"/>
      <c r="G1402" s="27"/>
      <c r="H1402" s="27"/>
      <c r="I1402" s="27"/>
      <c r="J1402" s="27"/>
      <c r="K1402" s="25" t="s">
        <v>4096</v>
      </c>
      <c r="L1402" s="25"/>
      <c r="M1402"/>
      <c r="N1402"/>
      <c r="O1402" s="25">
        <v>27.09</v>
      </c>
      <c r="P1402" s="25">
        <v>1.73</v>
      </c>
      <c r="Q1402" s="23"/>
      <c r="R1402" s="23"/>
      <c r="S1402" s="23" t="str">
        <f t="shared" si="66"/>
        <v/>
      </c>
      <c r="T1402" s="23">
        <f t="shared" si="64"/>
        <v>0</v>
      </c>
    </row>
    <row r="1403" spans="1:20" ht="17.399999999999999">
      <c r="A1403" s="23" t="str">
        <f t="shared" si="65"/>
        <v/>
      </c>
      <c r="B1403" s="24" t="s">
        <v>2269</v>
      </c>
      <c r="C1403" s="12" t="s">
        <v>4042</v>
      </c>
      <c r="D1403" s="25" t="s">
        <v>9</v>
      </c>
      <c r="E1403" s="26">
        <v>1833</v>
      </c>
      <c r="F1403" s="25">
        <v>1</v>
      </c>
      <c r="G1403" s="27">
        <v>55.5</v>
      </c>
      <c r="H1403" s="27">
        <v>56</v>
      </c>
      <c r="I1403" s="27">
        <v>56</v>
      </c>
      <c r="J1403" s="27"/>
      <c r="K1403" s="25" t="s">
        <v>4086</v>
      </c>
      <c r="L1403" s="25"/>
      <c r="M1403"/>
      <c r="N1403"/>
      <c r="O1403" s="25">
        <v>-9.3800000000000008</v>
      </c>
      <c r="P1403" s="25">
        <v>-15.24</v>
      </c>
      <c r="Q1403" s="23"/>
      <c r="R1403" s="23"/>
      <c r="S1403" s="23" t="str">
        <f t="shared" si="66"/>
        <v/>
      </c>
      <c r="T1403" s="23">
        <f t="shared" si="64"/>
        <v>0</v>
      </c>
    </row>
    <row r="1404" spans="1:20" ht="17.399999999999999">
      <c r="A1404" s="23" t="str">
        <f t="shared" si="65"/>
        <v/>
      </c>
      <c r="B1404" s="24" t="s">
        <v>2271</v>
      </c>
      <c r="C1404" s="12" t="s">
        <v>2272</v>
      </c>
      <c r="D1404" s="25" t="s">
        <v>9</v>
      </c>
      <c r="E1404" s="26">
        <v>332.02</v>
      </c>
      <c r="F1404" s="26">
        <v>5</v>
      </c>
      <c r="G1404" s="27">
        <v>10.98</v>
      </c>
      <c r="H1404" s="27">
        <v>10.98</v>
      </c>
      <c r="I1404" s="27"/>
      <c r="J1404" s="27"/>
      <c r="K1404" s="25" t="s">
        <v>4092</v>
      </c>
      <c r="L1404" s="25"/>
      <c r="M1404"/>
      <c r="N1404"/>
      <c r="O1404" s="25">
        <v>-9.36</v>
      </c>
      <c r="P1404" s="25">
        <v>-13.86</v>
      </c>
      <c r="Q1404" s="23"/>
      <c r="R1404" s="23"/>
      <c r="S1404" s="23" t="str">
        <f t="shared" si="66"/>
        <v/>
      </c>
      <c r="T1404" s="23">
        <f t="shared" si="64"/>
        <v>0</v>
      </c>
    </row>
    <row r="1405" spans="1:20" ht="17.399999999999999">
      <c r="A1405" s="23" t="str">
        <f t="shared" si="65"/>
        <v/>
      </c>
      <c r="B1405" s="24" t="s">
        <v>2273</v>
      </c>
      <c r="C1405" s="12" t="s">
        <v>4522</v>
      </c>
      <c r="D1405" s="25" t="s">
        <v>37</v>
      </c>
      <c r="E1405" s="26">
        <v>31.41</v>
      </c>
      <c r="F1405" s="25"/>
      <c r="G1405" s="27"/>
      <c r="H1405" s="27"/>
      <c r="I1405" s="27"/>
      <c r="J1405" s="27"/>
      <c r="K1405" s="25" t="s">
        <v>4085</v>
      </c>
      <c r="L1405" s="26"/>
      <c r="M1405"/>
      <c r="N1405"/>
      <c r="O1405" s="25">
        <v>-6.18</v>
      </c>
      <c r="P1405" s="25">
        <v>-17.39</v>
      </c>
      <c r="Q1405" s="23"/>
      <c r="R1405" s="23"/>
      <c r="S1405" s="23" t="str">
        <f t="shared" si="66"/>
        <v/>
      </c>
      <c r="T1405" s="23">
        <f t="shared" si="64"/>
        <v>0</v>
      </c>
    </row>
    <row r="1406" spans="1:20" ht="17.399999999999999">
      <c r="A1406" s="23" t="str">
        <f t="shared" si="65"/>
        <v/>
      </c>
      <c r="B1406" s="24" t="s">
        <v>2274</v>
      </c>
      <c r="C1406" s="12" t="s">
        <v>2275</v>
      </c>
      <c r="D1406" s="25" t="s">
        <v>37</v>
      </c>
      <c r="E1406" s="26">
        <v>60.31</v>
      </c>
      <c r="F1406" s="25"/>
      <c r="G1406" s="27"/>
      <c r="H1406" s="27"/>
      <c r="I1406" s="27"/>
      <c r="J1406" s="27"/>
      <c r="K1406" s="25" t="s">
        <v>4091</v>
      </c>
      <c r="L1406" s="25"/>
      <c r="M1406"/>
      <c r="N1406"/>
      <c r="O1406" s="25">
        <v>7.28</v>
      </c>
      <c r="P1406" s="25">
        <v>8.07</v>
      </c>
      <c r="Q1406" s="23"/>
      <c r="R1406" s="23"/>
      <c r="S1406" s="23" t="str">
        <f t="shared" si="66"/>
        <v/>
      </c>
      <c r="T1406" s="23">
        <f t="shared" si="64"/>
        <v>0</v>
      </c>
    </row>
    <row r="1407" spans="1:20" ht="17.399999999999999">
      <c r="A1407" s="23" t="str">
        <f t="shared" si="65"/>
        <v/>
      </c>
      <c r="B1407" s="24" t="s">
        <v>2276</v>
      </c>
      <c r="C1407" s="12" t="s">
        <v>2277</v>
      </c>
      <c r="D1407" s="25" t="s">
        <v>37</v>
      </c>
      <c r="E1407" s="26">
        <v>39.65</v>
      </c>
      <c r="F1407" s="25"/>
      <c r="G1407" s="27"/>
      <c r="H1407" s="27"/>
      <c r="I1407" s="27"/>
      <c r="J1407" s="27"/>
      <c r="K1407" s="25" t="s">
        <v>4084</v>
      </c>
      <c r="L1407" s="25"/>
      <c r="M1407"/>
      <c r="N1407"/>
      <c r="O1407" s="25">
        <v>-15.4</v>
      </c>
      <c r="P1407" s="25">
        <v>-24.43</v>
      </c>
      <c r="Q1407" s="23"/>
      <c r="R1407" s="23"/>
      <c r="S1407" s="23" t="str">
        <f t="shared" si="66"/>
        <v/>
      </c>
      <c r="T1407" s="23">
        <f t="shared" si="64"/>
        <v>0</v>
      </c>
    </row>
    <row r="1408" spans="1:20" ht="17.399999999999999">
      <c r="A1408" s="23">
        <f t="shared" si="65"/>
        <v>110</v>
      </c>
      <c r="B1408" s="24" t="s">
        <v>2278</v>
      </c>
      <c r="C1408" s="12" t="s">
        <v>2279</v>
      </c>
      <c r="D1408" s="25" t="s">
        <v>9</v>
      </c>
      <c r="E1408" s="26">
        <v>2827.18</v>
      </c>
      <c r="F1408" s="25">
        <v>12</v>
      </c>
      <c r="G1408" s="27">
        <v>392.08</v>
      </c>
      <c r="H1408" s="27">
        <v>392.28</v>
      </c>
      <c r="I1408" s="27">
        <v>389.65</v>
      </c>
      <c r="J1408" s="27">
        <v>400.05</v>
      </c>
      <c r="K1408" s="25" t="s">
        <v>4080</v>
      </c>
      <c r="L1408" s="25"/>
      <c r="M1408"/>
      <c r="N1408"/>
      <c r="O1408" s="25">
        <v>-7.71</v>
      </c>
      <c r="P1408" s="25">
        <v>-14.64</v>
      </c>
      <c r="Q1408" s="23"/>
      <c r="R1408" s="23"/>
      <c r="S1408" s="23">
        <f t="shared" si="66"/>
        <v>2827.1940799999998</v>
      </c>
      <c r="T1408" s="23">
        <f t="shared" si="64"/>
        <v>1</v>
      </c>
    </row>
    <row r="1409" spans="1:20" ht="17.399999999999999">
      <c r="A1409" s="23" t="str">
        <f t="shared" si="65"/>
        <v/>
      </c>
      <c r="B1409" s="24" t="s">
        <v>4940</v>
      </c>
      <c r="C1409" s="12" t="s">
        <v>4942</v>
      </c>
      <c r="D1409" s="25" t="s">
        <v>37</v>
      </c>
      <c r="E1409" s="26">
        <v>315.27999999999997</v>
      </c>
      <c r="F1409" s="25">
        <v>2</v>
      </c>
      <c r="G1409" s="27">
        <v>9</v>
      </c>
      <c r="H1409" s="27">
        <v>9</v>
      </c>
      <c r="I1409" s="27"/>
      <c r="J1409" s="27"/>
      <c r="K1409" s="25" t="s">
        <v>2626</v>
      </c>
      <c r="L1409" s="25"/>
      <c r="M1409"/>
      <c r="N1409"/>
      <c r="O1409" s="25">
        <v>-18.649999999999999</v>
      </c>
      <c r="P1409" s="25">
        <v>-40.75</v>
      </c>
      <c r="Q1409" s="23"/>
      <c r="R1409" s="23"/>
      <c r="S1409" s="23" t="str">
        <f t="shared" si="66"/>
        <v/>
      </c>
      <c r="T1409" s="23">
        <f t="shared" si="64"/>
        <v>0</v>
      </c>
    </row>
    <row r="1410" spans="1:20" ht="17.399999999999999">
      <c r="A1410" s="23" t="str">
        <f t="shared" si="65"/>
        <v/>
      </c>
      <c r="B1410" s="24" t="s">
        <v>2280</v>
      </c>
      <c r="C1410" s="12" t="s">
        <v>2281</v>
      </c>
      <c r="D1410" s="25" t="s">
        <v>37</v>
      </c>
      <c r="E1410" s="26">
        <v>214.47</v>
      </c>
      <c r="F1410" s="25"/>
      <c r="G1410" s="27"/>
      <c r="H1410" s="27"/>
      <c r="I1410" s="27"/>
      <c r="J1410" s="27"/>
      <c r="K1410" s="25" t="s">
        <v>4091</v>
      </c>
      <c r="L1410" s="25"/>
      <c r="M1410"/>
      <c r="N1410"/>
      <c r="O1410" s="25">
        <v>-13.13</v>
      </c>
      <c r="P1410" s="25">
        <v>-12.1</v>
      </c>
      <c r="Q1410" s="23"/>
      <c r="R1410" s="23"/>
      <c r="S1410" s="23" t="str">
        <f t="shared" si="66"/>
        <v/>
      </c>
      <c r="T1410" s="23">
        <f t="shared" si="64"/>
        <v>0</v>
      </c>
    </row>
    <row r="1411" spans="1:20" ht="17.399999999999999">
      <c r="A1411" s="23">
        <f t="shared" si="65"/>
        <v>119</v>
      </c>
      <c r="B1411" s="24" t="s">
        <v>2282</v>
      </c>
      <c r="C1411" s="12" t="s">
        <v>2283</v>
      </c>
      <c r="D1411" s="25" t="s">
        <v>37</v>
      </c>
      <c r="E1411" s="26">
        <v>2295.0700000000002</v>
      </c>
      <c r="F1411" s="25">
        <v>7</v>
      </c>
      <c r="G1411" s="27">
        <v>11.02</v>
      </c>
      <c r="H1411" s="27">
        <v>11.02</v>
      </c>
      <c r="I1411" s="27">
        <v>11.6</v>
      </c>
      <c r="J1411" s="27">
        <v>11.6</v>
      </c>
      <c r="K1411" s="25" t="s">
        <v>4107</v>
      </c>
      <c r="L1411" s="25"/>
      <c r="M1411"/>
      <c r="N1411"/>
      <c r="O1411" s="25">
        <v>-0.59</v>
      </c>
      <c r="P1411" s="25">
        <v>23.26</v>
      </c>
      <c r="Q1411" s="23"/>
      <c r="R1411" s="23"/>
      <c r="S1411" s="23">
        <f t="shared" si="66"/>
        <v>2295.0841100000002</v>
      </c>
      <c r="T1411" s="23">
        <f t="shared" si="64"/>
        <v>0</v>
      </c>
    </row>
    <row r="1412" spans="1:20" ht="17.399999999999999">
      <c r="A1412" s="23" t="str">
        <f t="shared" si="65"/>
        <v/>
      </c>
      <c r="B1412" s="24" t="s">
        <v>2284</v>
      </c>
      <c r="C1412" s="12" t="s">
        <v>2285</v>
      </c>
      <c r="D1412" s="25" t="s">
        <v>37</v>
      </c>
      <c r="E1412" s="26">
        <v>19.63</v>
      </c>
      <c r="F1412" s="26"/>
      <c r="G1412" s="27"/>
      <c r="H1412" s="27"/>
      <c r="I1412" s="27"/>
      <c r="J1412" s="27"/>
      <c r="K1412" s="25" t="s">
        <v>4078</v>
      </c>
      <c r="L1412" s="25"/>
      <c r="M1412"/>
      <c r="N1412"/>
      <c r="O1412" s="25">
        <v>10.56</v>
      </c>
      <c r="P1412" s="25">
        <v>-11.3</v>
      </c>
      <c r="Q1412" s="23"/>
      <c r="R1412" s="23"/>
      <c r="S1412" s="23" t="str">
        <f t="shared" si="66"/>
        <v/>
      </c>
      <c r="T1412" s="23">
        <f t="shared" si="64"/>
        <v>0</v>
      </c>
    </row>
    <row r="1413" spans="1:20" ht="17.399999999999999">
      <c r="A1413" s="23" t="str">
        <f t="shared" si="65"/>
        <v/>
      </c>
      <c r="B1413" s="24" t="s">
        <v>2286</v>
      </c>
      <c r="C1413" s="12" t="s">
        <v>2287</v>
      </c>
      <c r="D1413" s="25" t="s">
        <v>37</v>
      </c>
      <c r="E1413" s="26">
        <v>459.25</v>
      </c>
      <c r="F1413" s="25">
        <v>2</v>
      </c>
      <c r="G1413" s="27">
        <v>1.3</v>
      </c>
      <c r="H1413" s="27">
        <v>1.3</v>
      </c>
      <c r="I1413" s="27"/>
      <c r="J1413" s="27"/>
      <c r="K1413" s="25" t="s">
        <v>4105</v>
      </c>
      <c r="L1413" s="25"/>
      <c r="M1413"/>
      <c r="N1413"/>
      <c r="O1413" s="25">
        <v>-6.11</v>
      </c>
      <c r="P1413" s="25">
        <v>-18.600000000000001</v>
      </c>
      <c r="Q1413" s="23"/>
      <c r="R1413" s="23"/>
      <c r="S1413" s="23" t="str">
        <f t="shared" si="66"/>
        <v/>
      </c>
      <c r="T1413" s="23">
        <f t="shared" si="64"/>
        <v>0</v>
      </c>
    </row>
    <row r="1414" spans="1:20" ht="17.399999999999999">
      <c r="A1414" s="23" t="str">
        <f t="shared" si="65"/>
        <v/>
      </c>
      <c r="B1414" s="24" t="s">
        <v>2288</v>
      </c>
      <c r="C1414" s="12" t="s">
        <v>2289</v>
      </c>
      <c r="D1414" s="25" t="s">
        <v>37</v>
      </c>
      <c r="E1414" s="26">
        <v>59.55</v>
      </c>
      <c r="F1414" s="25"/>
      <c r="G1414" s="27"/>
      <c r="H1414" s="27"/>
      <c r="I1414" s="27"/>
      <c r="J1414" s="27"/>
      <c r="K1414" s="25" t="s">
        <v>2626</v>
      </c>
      <c r="L1414" s="26"/>
      <c r="M1414"/>
      <c r="N1414"/>
      <c r="O1414" s="25">
        <v>-8.2100000000000009</v>
      </c>
      <c r="P1414" s="25">
        <v>-30.95</v>
      </c>
      <c r="Q1414" s="23"/>
      <c r="R1414" s="23"/>
      <c r="S1414" s="23" t="str">
        <f t="shared" si="66"/>
        <v/>
      </c>
      <c r="T1414" s="23">
        <f t="shared" si="64"/>
        <v>0</v>
      </c>
    </row>
    <row r="1415" spans="1:20" ht="17.399999999999999">
      <c r="A1415" s="23" t="str">
        <f t="shared" si="65"/>
        <v/>
      </c>
      <c r="B1415" s="24" t="s">
        <v>2290</v>
      </c>
      <c r="C1415" s="12" t="s">
        <v>2291</v>
      </c>
      <c r="D1415" s="25" t="s">
        <v>37</v>
      </c>
      <c r="E1415" s="26">
        <v>1018.47</v>
      </c>
      <c r="F1415" s="25">
        <v>3</v>
      </c>
      <c r="G1415" s="27">
        <v>4.53</v>
      </c>
      <c r="H1415" s="27">
        <v>4.53</v>
      </c>
      <c r="I1415" s="27"/>
      <c r="J1415" s="27"/>
      <c r="K1415" s="25" t="s">
        <v>4110</v>
      </c>
      <c r="L1415" s="25"/>
      <c r="M1415"/>
      <c r="N1415"/>
      <c r="O1415" s="25">
        <v>-28.95</v>
      </c>
      <c r="P1415" s="25">
        <v>-46.67</v>
      </c>
      <c r="Q1415" s="23"/>
      <c r="R1415" s="23"/>
      <c r="S1415" s="23" t="str">
        <f t="shared" si="66"/>
        <v/>
      </c>
      <c r="T1415" s="23">
        <f t="shared" si="64"/>
        <v>0</v>
      </c>
    </row>
    <row r="1416" spans="1:20" ht="17.399999999999999">
      <c r="A1416" s="23" t="str">
        <f t="shared" si="65"/>
        <v/>
      </c>
      <c r="B1416" s="24" t="s">
        <v>3939</v>
      </c>
      <c r="C1416" s="12" t="s">
        <v>3945</v>
      </c>
      <c r="D1416" s="25" t="s">
        <v>37</v>
      </c>
      <c r="E1416" s="26">
        <v>28.4</v>
      </c>
      <c r="F1416" s="25"/>
      <c r="G1416" s="27"/>
      <c r="H1416" s="27"/>
      <c r="I1416" s="27"/>
      <c r="J1416" s="27"/>
      <c r="K1416" s="25" t="s">
        <v>4113</v>
      </c>
      <c r="L1416" s="26"/>
      <c r="M1416"/>
      <c r="N1416"/>
      <c r="O1416" s="25">
        <v>-12.74</v>
      </c>
      <c r="P1416" s="25">
        <v>-21.72</v>
      </c>
      <c r="Q1416" s="23"/>
      <c r="R1416" s="23"/>
      <c r="S1416" s="23" t="str">
        <f t="shared" si="66"/>
        <v/>
      </c>
      <c r="T1416" s="23">
        <f t="shared" si="64"/>
        <v>0</v>
      </c>
    </row>
    <row r="1417" spans="1:20" ht="17.399999999999999">
      <c r="A1417" s="23" t="str">
        <f t="shared" si="65"/>
        <v/>
      </c>
      <c r="B1417" s="24" t="s">
        <v>2292</v>
      </c>
      <c r="C1417" s="12" t="s">
        <v>2293</v>
      </c>
      <c r="D1417" s="25" t="s">
        <v>37</v>
      </c>
      <c r="E1417" s="26">
        <v>46.55</v>
      </c>
      <c r="F1417" s="26"/>
      <c r="G1417" s="27"/>
      <c r="H1417" s="27"/>
      <c r="I1417" s="27"/>
      <c r="J1417" s="27"/>
      <c r="K1417" s="25" t="s">
        <v>4115</v>
      </c>
      <c r="L1417" s="26"/>
      <c r="M1417"/>
      <c r="N1417"/>
      <c r="O1417" s="25">
        <v>-13.64</v>
      </c>
      <c r="P1417" s="25">
        <v>-32.14</v>
      </c>
      <c r="Q1417" s="23"/>
      <c r="R1417" s="23"/>
      <c r="S1417" s="23" t="str">
        <f t="shared" si="66"/>
        <v/>
      </c>
      <c r="T1417" s="23">
        <f t="shared" si="64"/>
        <v>0</v>
      </c>
    </row>
    <row r="1418" spans="1:20" ht="17.399999999999999">
      <c r="A1418" s="23" t="str">
        <f t="shared" si="65"/>
        <v/>
      </c>
      <c r="B1418" s="24" t="s">
        <v>3961</v>
      </c>
      <c r="C1418" s="12" t="s">
        <v>3966</v>
      </c>
      <c r="D1418" s="25" t="s">
        <v>37</v>
      </c>
      <c r="E1418" s="26">
        <v>262.27999999999997</v>
      </c>
      <c r="F1418" s="26">
        <v>1</v>
      </c>
      <c r="G1418" s="27">
        <v>8.1</v>
      </c>
      <c r="H1418" s="27">
        <v>8.1</v>
      </c>
      <c r="I1418" s="27">
        <v>8.1</v>
      </c>
      <c r="J1418" s="27"/>
      <c r="K1418" s="25" t="s">
        <v>4105</v>
      </c>
      <c r="L1418" s="26"/>
      <c r="M1418"/>
      <c r="N1418"/>
      <c r="O1418" s="25">
        <v>-18.8</v>
      </c>
      <c r="P1418" s="25">
        <v>-18.95</v>
      </c>
      <c r="Q1418" s="23"/>
      <c r="R1418" s="23"/>
      <c r="S1418" s="23" t="str">
        <f t="shared" si="66"/>
        <v/>
      </c>
      <c r="T1418" s="23">
        <f t="shared" si="64"/>
        <v>0</v>
      </c>
    </row>
    <row r="1419" spans="1:20" ht="17.399999999999999">
      <c r="A1419" s="23" t="str">
        <f t="shared" si="65"/>
        <v/>
      </c>
      <c r="B1419" s="24" t="s">
        <v>2294</v>
      </c>
      <c r="C1419" s="12" t="s">
        <v>2295</v>
      </c>
      <c r="D1419" s="25" t="s">
        <v>37</v>
      </c>
      <c r="E1419" s="26">
        <v>188.35</v>
      </c>
      <c r="F1419" s="25"/>
      <c r="G1419" s="27"/>
      <c r="H1419" s="27"/>
      <c r="I1419" s="27"/>
      <c r="J1419" s="27"/>
      <c r="K1419" s="25" t="s">
        <v>4088</v>
      </c>
      <c r="L1419" s="25"/>
      <c r="M1419"/>
      <c r="N1419"/>
      <c r="O1419" s="25">
        <v>-19.059999999999999</v>
      </c>
      <c r="P1419" s="25">
        <v>-40.07</v>
      </c>
      <c r="Q1419" s="23"/>
      <c r="R1419" s="23"/>
      <c r="S1419" s="23" t="str">
        <f t="shared" si="66"/>
        <v/>
      </c>
      <c r="T1419" s="23">
        <f t="shared" si="64"/>
        <v>0</v>
      </c>
    </row>
    <row r="1420" spans="1:20" ht="17.399999999999999">
      <c r="A1420" s="23" t="str">
        <f t="shared" si="65"/>
        <v/>
      </c>
      <c r="B1420" s="24" t="s">
        <v>2296</v>
      </c>
      <c r="C1420" s="12" t="s">
        <v>4771</v>
      </c>
      <c r="D1420" s="25" t="s">
        <v>37</v>
      </c>
      <c r="E1420" s="26">
        <v>58.14</v>
      </c>
      <c r="F1420" s="25"/>
      <c r="G1420" s="27"/>
      <c r="H1420" s="27"/>
      <c r="I1420" s="27"/>
      <c r="J1420" s="27"/>
      <c r="K1420" s="25" t="s">
        <v>4117</v>
      </c>
      <c r="L1420" s="25"/>
      <c r="M1420"/>
      <c r="N1420"/>
      <c r="O1420" s="25">
        <v>0</v>
      </c>
      <c r="P1420" s="25">
        <v>0</v>
      </c>
      <c r="Q1420" s="23"/>
      <c r="R1420" s="23"/>
      <c r="S1420" s="23" t="str">
        <f t="shared" si="66"/>
        <v/>
      </c>
      <c r="T1420" s="23">
        <f t="shared" si="64"/>
        <v>0</v>
      </c>
    </row>
    <row r="1421" spans="1:20" ht="17.399999999999999">
      <c r="A1421" s="23" t="str">
        <f t="shared" si="65"/>
        <v/>
      </c>
      <c r="B1421" s="24" t="s">
        <v>3342</v>
      </c>
      <c r="C1421" s="12" t="s">
        <v>3425</v>
      </c>
      <c r="D1421" s="25" t="s">
        <v>37</v>
      </c>
      <c r="E1421" s="26">
        <v>87.28</v>
      </c>
      <c r="F1421" s="26"/>
      <c r="G1421" s="27"/>
      <c r="H1421" s="27"/>
      <c r="I1421" s="27"/>
      <c r="J1421" s="27"/>
      <c r="K1421" s="25" t="s">
        <v>4105</v>
      </c>
      <c r="L1421" s="25"/>
      <c r="M1421"/>
      <c r="N1421"/>
      <c r="O1421" s="25">
        <v>-9.36</v>
      </c>
      <c r="P1421" s="25">
        <v>-29.47</v>
      </c>
      <c r="Q1421" s="23"/>
      <c r="R1421" s="23"/>
      <c r="S1421" s="23" t="str">
        <f t="shared" si="66"/>
        <v/>
      </c>
      <c r="T1421" s="23">
        <f t="shared" si="64"/>
        <v>0</v>
      </c>
    </row>
    <row r="1422" spans="1:20" ht="17.399999999999999">
      <c r="A1422" s="23" t="str">
        <f t="shared" si="65"/>
        <v/>
      </c>
      <c r="B1422" s="24" t="s">
        <v>2297</v>
      </c>
      <c r="C1422" s="12" t="s">
        <v>4297</v>
      </c>
      <c r="D1422" s="25" t="s">
        <v>37</v>
      </c>
      <c r="E1422" s="26">
        <v>58.98</v>
      </c>
      <c r="F1422" s="26"/>
      <c r="G1422" s="27"/>
      <c r="H1422" s="27"/>
      <c r="I1422" s="27"/>
      <c r="J1422" s="27"/>
      <c r="K1422" s="25" t="s">
        <v>4113</v>
      </c>
      <c r="L1422" s="25"/>
      <c r="M1422"/>
      <c r="N1422"/>
      <c r="O1422" s="25">
        <v>-5.27</v>
      </c>
      <c r="P1422" s="25">
        <v>3.04</v>
      </c>
      <c r="Q1422" s="23"/>
      <c r="R1422" s="23"/>
      <c r="S1422" s="23" t="str">
        <f t="shared" si="66"/>
        <v/>
      </c>
      <c r="T1422" s="23">
        <f t="shared" ref="T1422:T1485" si="67">IF(AND(G1422&lt;H1422,I1422&lt;J1422,H1422&lt;J1422),1,IF(AND(G1422&gt;H1422,I1422&gt;J1422,H1422&gt;J1422),-1,0))</f>
        <v>0</v>
      </c>
    </row>
    <row r="1423" spans="1:20" ht="17.399999999999999">
      <c r="A1423" s="23" t="str">
        <f t="shared" ref="A1423:A1486" si="68">IF(ISERROR(RANK(S1423,$S$14:$S$3000,)),"",RANK(S1423,$S$14:$S$3000,))</f>
        <v/>
      </c>
      <c r="B1423" s="24" t="s">
        <v>2298</v>
      </c>
      <c r="C1423" s="12" t="s">
        <v>4408</v>
      </c>
      <c r="D1423" s="25" t="s">
        <v>9</v>
      </c>
      <c r="E1423" s="26">
        <v>1012.77</v>
      </c>
      <c r="F1423" s="25">
        <v>7</v>
      </c>
      <c r="G1423" s="27">
        <v>18.010000000000002</v>
      </c>
      <c r="H1423" s="27">
        <v>18.010000000000002</v>
      </c>
      <c r="I1423" s="27"/>
      <c r="J1423" s="27"/>
      <c r="K1423" s="25" t="s">
        <v>2626</v>
      </c>
      <c r="L1423" s="25"/>
      <c r="M1423"/>
      <c r="N1423"/>
      <c r="O1423" s="25">
        <v>-3.63</v>
      </c>
      <c r="P1423" s="25">
        <v>-44.68</v>
      </c>
      <c r="Q1423" s="23"/>
      <c r="R1423" s="23"/>
      <c r="S1423" s="23" t="str">
        <f t="shared" ref="S1423:S1486" si="69">IF(OR(F1423&lt;=$F$8,ISBLANK(G1423),ISBLANK(H1423),ISBLANK(J1423),ISBLANK(I1423)),"",E1423+ROW()/100000)</f>
        <v/>
      </c>
      <c r="T1423" s="23">
        <f t="shared" si="67"/>
        <v>0</v>
      </c>
    </row>
    <row r="1424" spans="1:20" ht="17.399999999999999">
      <c r="A1424" s="23" t="str">
        <f t="shared" si="68"/>
        <v/>
      </c>
      <c r="B1424" s="24" t="s">
        <v>2299</v>
      </c>
      <c r="C1424" s="12" t="s">
        <v>2300</v>
      </c>
      <c r="D1424" s="25" t="s">
        <v>37</v>
      </c>
      <c r="E1424" s="26">
        <v>214.87</v>
      </c>
      <c r="F1424" s="25">
        <v>3</v>
      </c>
      <c r="G1424" s="27">
        <v>6.9</v>
      </c>
      <c r="H1424" s="27">
        <v>6.9</v>
      </c>
      <c r="I1424" s="27"/>
      <c r="J1424" s="27"/>
      <c r="K1424" s="25" t="s">
        <v>4105</v>
      </c>
      <c r="L1424" s="25"/>
      <c r="M1424"/>
      <c r="N1424"/>
      <c r="O1424" s="25">
        <v>-12.43</v>
      </c>
      <c r="P1424" s="25">
        <v>-13.07</v>
      </c>
      <c r="Q1424" s="23"/>
      <c r="R1424" s="23"/>
      <c r="S1424" s="23" t="str">
        <f t="shared" si="69"/>
        <v/>
      </c>
      <c r="T1424" s="23">
        <f t="shared" si="67"/>
        <v>0</v>
      </c>
    </row>
    <row r="1425" spans="1:20" ht="17.399999999999999">
      <c r="A1425" s="23" t="str">
        <f t="shared" si="68"/>
        <v/>
      </c>
      <c r="B1425" s="24" t="s">
        <v>2301</v>
      </c>
      <c r="C1425" s="12" t="s">
        <v>2302</v>
      </c>
      <c r="D1425" s="25" t="s">
        <v>37</v>
      </c>
      <c r="E1425" s="26">
        <v>94.91</v>
      </c>
      <c r="F1425" s="25">
        <v>1</v>
      </c>
      <c r="G1425" s="27">
        <v>1</v>
      </c>
      <c r="H1425" s="27">
        <v>1</v>
      </c>
      <c r="I1425" s="27">
        <v>1</v>
      </c>
      <c r="J1425" s="27"/>
      <c r="K1425" s="25" t="s">
        <v>2626</v>
      </c>
      <c r="L1425" s="26"/>
      <c r="M1425"/>
      <c r="N1425"/>
      <c r="O1425" s="25">
        <v>4.1399999999999997</v>
      </c>
      <c r="P1425" s="25">
        <v>-30.36</v>
      </c>
      <c r="Q1425" s="23"/>
      <c r="R1425" s="23"/>
      <c r="S1425" s="23" t="str">
        <f t="shared" si="69"/>
        <v/>
      </c>
      <c r="T1425" s="23">
        <f t="shared" si="67"/>
        <v>0</v>
      </c>
    </row>
    <row r="1426" spans="1:20" ht="17.399999999999999">
      <c r="A1426" s="23" t="str">
        <f t="shared" si="68"/>
        <v/>
      </c>
      <c r="B1426" s="24" t="s">
        <v>2303</v>
      </c>
      <c r="C1426" s="12" t="s">
        <v>2304</v>
      </c>
      <c r="D1426" s="25" t="s">
        <v>9</v>
      </c>
      <c r="E1426" s="26">
        <v>67.319999999999993</v>
      </c>
      <c r="F1426" s="25"/>
      <c r="G1426" s="27"/>
      <c r="H1426" s="27"/>
      <c r="I1426" s="27"/>
      <c r="J1426" s="27"/>
      <c r="K1426" s="25" t="s">
        <v>4118</v>
      </c>
      <c r="L1426" s="25"/>
      <c r="M1426"/>
      <c r="N1426"/>
      <c r="O1426" s="25">
        <v>-3.18</v>
      </c>
      <c r="P1426" s="25">
        <v>-11.45</v>
      </c>
      <c r="Q1426" s="23"/>
      <c r="R1426" s="23"/>
      <c r="S1426" s="23" t="str">
        <f t="shared" si="69"/>
        <v/>
      </c>
      <c r="T1426" s="23">
        <f t="shared" si="67"/>
        <v>0</v>
      </c>
    </row>
    <row r="1427" spans="1:20" ht="17.399999999999999">
      <c r="A1427" s="23" t="str">
        <f t="shared" si="68"/>
        <v/>
      </c>
      <c r="B1427" s="24" t="s">
        <v>2305</v>
      </c>
      <c r="C1427" s="12" t="s">
        <v>2306</v>
      </c>
      <c r="D1427" s="25" t="s">
        <v>9</v>
      </c>
      <c r="E1427" s="26">
        <v>189.46</v>
      </c>
      <c r="F1427" s="25"/>
      <c r="G1427" s="27"/>
      <c r="H1427" s="27"/>
      <c r="I1427" s="27"/>
      <c r="J1427" s="27"/>
      <c r="K1427" s="25" t="s">
        <v>4085</v>
      </c>
      <c r="L1427" s="26"/>
      <c r="M1427"/>
      <c r="N1427"/>
      <c r="O1427" s="25">
        <v>3.13</v>
      </c>
      <c r="P1427" s="25">
        <v>-0.5</v>
      </c>
      <c r="Q1427" s="23"/>
      <c r="R1427" s="23"/>
      <c r="S1427" s="23" t="str">
        <f t="shared" si="69"/>
        <v/>
      </c>
      <c r="T1427" s="23">
        <f t="shared" si="67"/>
        <v>0</v>
      </c>
    </row>
    <row r="1428" spans="1:20" ht="17.399999999999999">
      <c r="A1428" s="23" t="str">
        <f t="shared" si="68"/>
        <v/>
      </c>
      <c r="B1428" s="24" t="s">
        <v>3343</v>
      </c>
      <c r="C1428" s="12" t="s">
        <v>3426</v>
      </c>
      <c r="D1428" s="25" t="s">
        <v>37</v>
      </c>
      <c r="E1428" s="26">
        <v>70.02</v>
      </c>
      <c r="F1428" s="26"/>
      <c r="G1428" s="27"/>
      <c r="H1428" s="27"/>
      <c r="I1428" s="27"/>
      <c r="J1428" s="27"/>
      <c r="K1428" s="25" t="s">
        <v>4117</v>
      </c>
      <c r="L1428" s="26"/>
      <c r="M1428"/>
      <c r="N1428"/>
      <c r="O1428" s="25">
        <v>-28.58</v>
      </c>
      <c r="P1428" s="25">
        <v>-27.05</v>
      </c>
      <c r="Q1428" s="23"/>
      <c r="R1428" s="23"/>
      <c r="S1428" s="23" t="str">
        <f t="shared" si="69"/>
        <v/>
      </c>
      <c r="T1428" s="23">
        <f t="shared" si="67"/>
        <v>0</v>
      </c>
    </row>
    <row r="1429" spans="1:20" ht="17.399999999999999">
      <c r="A1429" s="23" t="str">
        <f t="shared" si="68"/>
        <v/>
      </c>
      <c r="B1429" s="24" t="s">
        <v>2307</v>
      </c>
      <c r="C1429" s="12" t="s">
        <v>2308</v>
      </c>
      <c r="D1429" s="25" t="s">
        <v>37</v>
      </c>
      <c r="E1429" s="26">
        <v>43.6</v>
      </c>
      <c r="F1429" s="25"/>
      <c r="G1429" s="27"/>
      <c r="H1429" s="27"/>
      <c r="I1429" s="27"/>
      <c r="J1429" s="27"/>
      <c r="K1429" s="25" t="s">
        <v>4088</v>
      </c>
      <c r="L1429" s="26"/>
      <c r="M1429"/>
      <c r="N1429"/>
      <c r="O1429" s="25">
        <v>-0.14000000000000001</v>
      </c>
      <c r="P1429" s="25">
        <v>-20.28</v>
      </c>
      <c r="Q1429" s="23"/>
      <c r="R1429" s="23"/>
      <c r="S1429" s="23" t="str">
        <f t="shared" si="69"/>
        <v/>
      </c>
      <c r="T1429" s="23">
        <f t="shared" si="67"/>
        <v>0</v>
      </c>
    </row>
    <row r="1430" spans="1:20" ht="17.399999999999999">
      <c r="A1430" s="23" t="str">
        <f t="shared" si="68"/>
        <v/>
      </c>
      <c r="B1430" s="24" t="s">
        <v>2309</v>
      </c>
      <c r="C1430" s="12" t="s">
        <v>2310</v>
      </c>
      <c r="D1430" s="25" t="s">
        <v>37</v>
      </c>
      <c r="E1430" s="26">
        <v>98.55</v>
      </c>
      <c r="F1430" s="25"/>
      <c r="G1430" s="27"/>
      <c r="H1430" s="27"/>
      <c r="I1430" s="27"/>
      <c r="J1430" s="27"/>
      <c r="K1430" s="25" t="s">
        <v>4105</v>
      </c>
      <c r="L1430" s="25"/>
      <c r="M1430"/>
      <c r="N1430"/>
      <c r="O1430" s="25">
        <v>0</v>
      </c>
      <c r="P1430" s="25">
        <v>-14.12</v>
      </c>
      <c r="Q1430" s="23"/>
      <c r="R1430" s="23"/>
      <c r="S1430" s="23" t="str">
        <f t="shared" si="69"/>
        <v/>
      </c>
      <c r="T1430" s="23">
        <f t="shared" si="67"/>
        <v>0</v>
      </c>
    </row>
    <row r="1431" spans="1:20" ht="17.399999999999999">
      <c r="A1431" s="23" t="str">
        <f t="shared" si="68"/>
        <v/>
      </c>
      <c r="B1431" s="24" t="s">
        <v>3344</v>
      </c>
      <c r="C1431" s="12" t="s">
        <v>3427</v>
      </c>
      <c r="D1431" s="25" t="s">
        <v>37</v>
      </c>
      <c r="E1431" s="26">
        <v>1045.49</v>
      </c>
      <c r="F1431" s="25"/>
      <c r="G1431" s="27"/>
      <c r="H1431" s="27"/>
      <c r="I1431" s="27"/>
      <c r="J1431" s="27"/>
      <c r="K1431" s="25" t="s">
        <v>4109</v>
      </c>
      <c r="L1431" s="25"/>
      <c r="M1431"/>
      <c r="N1431"/>
      <c r="O1431" s="25">
        <v>-55.12</v>
      </c>
      <c r="P1431" s="25">
        <v>-30.7</v>
      </c>
      <c r="Q1431" s="23"/>
      <c r="R1431" s="23"/>
      <c r="S1431" s="23" t="str">
        <f t="shared" si="69"/>
        <v/>
      </c>
      <c r="T1431" s="23">
        <f t="shared" si="67"/>
        <v>0</v>
      </c>
    </row>
    <row r="1432" spans="1:20" ht="17.399999999999999">
      <c r="A1432" s="23">
        <f t="shared" si="68"/>
        <v>176</v>
      </c>
      <c r="B1432" s="24" t="s">
        <v>2311</v>
      </c>
      <c r="C1432" s="12" t="s">
        <v>3750</v>
      </c>
      <c r="D1432" s="25" t="s">
        <v>9</v>
      </c>
      <c r="E1432" s="26">
        <v>612.15</v>
      </c>
      <c r="F1432" s="26">
        <v>4</v>
      </c>
      <c r="G1432" s="27">
        <v>29.33</v>
      </c>
      <c r="H1432" s="27">
        <v>30.33</v>
      </c>
      <c r="I1432" s="27">
        <v>32</v>
      </c>
      <c r="J1432" s="27">
        <v>33</v>
      </c>
      <c r="K1432" s="25" t="s">
        <v>2626</v>
      </c>
      <c r="L1432" s="25"/>
      <c r="M1432"/>
      <c r="N1432"/>
      <c r="O1432" s="25">
        <v>-19.57</v>
      </c>
      <c r="P1432" s="25">
        <v>-40.08</v>
      </c>
      <c r="Q1432" s="23"/>
      <c r="R1432" s="23"/>
      <c r="S1432" s="23">
        <f t="shared" si="69"/>
        <v>612.16431999999998</v>
      </c>
      <c r="T1432" s="23">
        <f t="shared" si="67"/>
        <v>1</v>
      </c>
    </row>
    <row r="1433" spans="1:20" ht="17.399999999999999">
      <c r="A1433" s="23" t="str">
        <f t="shared" si="68"/>
        <v/>
      </c>
      <c r="B1433" s="24" t="s">
        <v>2312</v>
      </c>
      <c r="C1433" s="12" t="s">
        <v>4746</v>
      </c>
      <c r="D1433" s="25" t="s">
        <v>37</v>
      </c>
      <c r="E1433" s="26">
        <v>15.94</v>
      </c>
      <c r="F1433" s="25"/>
      <c r="G1433" s="27"/>
      <c r="H1433" s="27"/>
      <c r="I1433" s="27"/>
      <c r="J1433" s="27"/>
      <c r="K1433" s="25" t="s">
        <v>4115</v>
      </c>
      <c r="L1433" s="26"/>
      <c r="M1433"/>
      <c r="N1433"/>
      <c r="O1433" s="25">
        <v>-47.38</v>
      </c>
      <c r="P1433" s="25">
        <v>-60.82</v>
      </c>
      <c r="Q1433" s="23"/>
      <c r="R1433" s="23"/>
      <c r="S1433" s="23" t="str">
        <f t="shared" si="69"/>
        <v/>
      </c>
      <c r="T1433" s="23">
        <f t="shared" si="67"/>
        <v>0</v>
      </c>
    </row>
    <row r="1434" spans="1:20" ht="17.399999999999999">
      <c r="A1434" s="23" t="str">
        <f t="shared" si="68"/>
        <v/>
      </c>
      <c r="B1434" s="24" t="s">
        <v>2313</v>
      </c>
      <c r="C1434" s="12" t="s">
        <v>3751</v>
      </c>
      <c r="D1434" s="25" t="s">
        <v>9</v>
      </c>
      <c r="E1434" s="26">
        <v>58.86</v>
      </c>
      <c r="F1434" s="26"/>
      <c r="G1434" s="27"/>
      <c r="H1434" s="27"/>
      <c r="I1434" s="27"/>
      <c r="J1434" s="27"/>
      <c r="K1434" s="25" t="s">
        <v>4107</v>
      </c>
      <c r="L1434" s="25"/>
      <c r="M1434"/>
      <c r="N1434"/>
      <c r="O1434" s="25">
        <v>-12.28</v>
      </c>
      <c r="P1434" s="25">
        <v>-33.33</v>
      </c>
      <c r="Q1434" s="23"/>
      <c r="R1434" s="23"/>
      <c r="S1434" s="23" t="str">
        <f t="shared" si="69"/>
        <v/>
      </c>
      <c r="T1434" s="23">
        <f t="shared" si="67"/>
        <v>0</v>
      </c>
    </row>
    <row r="1435" spans="1:20" ht="17.399999999999999">
      <c r="A1435" s="23" t="str">
        <f t="shared" si="68"/>
        <v/>
      </c>
      <c r="B1435" s="24" t="s">
        <v>2314</v>
      </c>
      <c r="C1435" s="12" t="s">
        <v>2315</v>
      </c>
      <c r="D1435" s="25" t="s">
        <v>37</v>
      </c>
      <c r="E1435" s="26">
        <v>496.16</v>
      </c>
      <c r="F1435" s="26"/>
      <c r="G1435" s="27"/>
      <c r="H1435" s="27"/>
      <c r="I1435" s="27"/>
      <c r="J1435" s="27"/>
      <c r="K1435" s="25" t="s">
        <v>4091</v>
      </c>
      <c r="L1435" s="25"/>
      <c r="M1435"/>
      <c r="N1435"/>
      <c r="O1435" s="25">
        <v>20.68</v>
      </c>
      <c r="P1435" s="25">
        <v>-1.96</v>
      </c>
      <c r="Q1435" s="23"/>
      <c r="R1435" s="23"/>
      <c r="S1435" s="23" t="str">
        <f t="shared" si="69"/>
        <v/>
      </c>
      <c r="T1435" s="23">
        <f t="shared" si="67"/>
        <v>0</v>
      </c>
    </row>
    <row r="1436" spans="1:20" ht="17.399999999999999">
      <c r="A1436" s="23" t="str">
        <f t="shared" si="68"/>
        <v/>
      </c>
      <c r="B1436" s="24" t="s">
        <v>2316</v>
      </c>
      <c r="C1436" s="12" t="s">
        <v>3984</v>
      </c>
      <c r="D1436" s="25" t="s">
        <v>37</v>
      </c>
      <c r="E1436" s="26">
        <v>108.27</v>
      </c>
      <c r="F1436" s="26"/>
      <c r="G1436" s="27"/>
      <c r="H1436" s="27"/>
      <c r="I1436" s="27"/>
      <c r="J1436" s="27"/>
      <c r="K1436" s="25" t="s">
        <v>4088</v>
      </c>
      <c r="L1436" s="26"/>
      <c r="M1436"/>
      <c r="N1436"/>
      <c r="O1436" s="25">
        <v>-31.51</v>
      </c>
      <c r="P1436" s="25">
        <v>-40.590000000000003</v>
      </c>
      <c r="Q1436" s="23"/>
      <c r="R1436" s="23"/>
      <c r="S1436" s="23" t="str">
        <f t="shared" si="69"/>
        <v/>
      </c>
      <c r="T1436" s="23">
        <f t="shared" si="67"/>
        <v>0</v>
      </c>
    </row>
    <row r="1437" spans="1:20" ht="17.399999999999999">
      <c r="A1437" s="23" t="str">
        <f t="shared" si="68"/>
        <v/>
      </c>
      <c r="B1437" s="24" t="s">
        <v>2317</v>
      </c>
      <c r="C1437" s="12" t="s">
        <v>2318</v>
      </c>
      <c r="D1437" s="25" t="s">
        <v>37</v>
      </c>
      <c r="E1437" s="26">
        <v>34.75</v>
      </c>
      <c r="F1437" s="25"/>
      <c r="G1437" s="27"/>
      <c r="H1437" s="27"/>
      <c r="I1437" s="27"/>
      <c r="J1437" s="27"/>
      <c r="K1437" s="25" t="s">
        <v>4084</v>
      </c>
      <c r="L1437" s="25"/>
      <c r="M1437"/>
      <c r="N1437"/>
      <c r="O1437" s="25">
        <v>-16.850000000000001</v>
      </c>
      <c r="P1437" s="25">
        <v>-20.83</v>
      </c>
      <c r="Q1437" s="23"/>
      <c r="R1437" s="23"/>
      <c r="S1437" s="23" t="str">
        <f t="shared" si="69"/>
        <v/>
      </c>
      <c r="T1437" s="23">
        <f t="shared" si="67"/>
        <v>0</v>
      </c>
    </row>
    <row r="1438" spans="1:20" ht="17.399999999999999">
      <c r="A1438" s="23" t="str">
        <f t="shared" si="68"/>
        <v/>
      </c>
      <c r="B1438" s="24" t="s">
        <v>2319</v>
      </c>
      <c r="C1438" s="12" t="s">
        <v>2320</v>
      </c>
      <c r="D1438" s="25" t="s">
        <v>37</v>
      </c>
      <c r="E1438" s="26">
        <v>79.28</v>
      </c>
      <c r="F1438" s="25"/>
      <c r="G1438" s="27"/>
      <c r="H1438" s="27"/>
      <c r="I1438" s="27"/>
      <c r="J1438" s="27"/>
      <c r="K1438" s="25" t="s">
        <v>4085</v>
      </c>
      <c r="L1438" s="25"/>
      <c r="M1438"/>
      <c r="N1438"/>
      <c r="O1438" s="25">
        <v>-17.57</v>
      </c>
      <c r="P1438" s="25">
        <v>-26.66</v>
      </c>
      <c r="Q1438" s="23"/>
      <c r="R1438" s="23"/>
      <c r="S1438" s="23" t="str">
        <f t="shared" si="69"/>
        <v/>
      </c>
      <c r="T1438" s="23">
        <f t="shared" si="67"/>
        <v>0</v>
      </c>
    </row>
    <row r="1439" spans="1:20" ht="17.399999999999999">
      <c r="A1439" s="23" t="str">
        <f t="shared" si="68"/>
        <v/>
      </c>
      <c r="B1439" s="24" t="s">
        <v>3615</v>
      </c>
      <c r="C1439" s="12" t="s">
        <v>4352</v>
      </c>
      <c r="D1439" s="25" t="s">
        <v>37</v>
      </c>
      <c r="E1439" s="26">
        <v>154.03</v>
      </c>
      <c r="F1439" s="26"/>
      <c r="G1439" s="27"/>
      <c r="H1439" s="27"/>
      <c r="I1439" s="27"/>
      <c r="J1439" s="27"/>
      <c r="K1439" s="25" t="s">
        <v>4084</v>
      </c>
      <c r="L1439" s="26"/>
      <c r="M1439"/>
      <c r="N1439"/>
      <c r="O1439" s="25">
        <v>-36.369999999999997</v>
      </c>
      <c r="P1439" s="25">
        <v>-50.85</v>
      </c>
      <c r="Q1439" s="23"/>
      <c r="R1439" s="23"/>
      <c r="S1439" s="23" t="str">
        <f t="shared" si="69"/>
        <v/>
      </c>
      <c r="T1439" s="23">
        <f t="shared" si="67"/>
        <v>0</v>
      </c>
    </row>
    <row r="1440" spans="1:20" ht="17.399999999999999">
      <c r="A1440" s="23" t="str">
        <f t="shared" si="68"/>
        <v/>
      </c>
      <c r="B1440" s="24" t="s">
        <v>2321</v>
      </c>
      <c r="C1440" s="12" t="s">
        <v>3265</v>
      </c>
      <c r="D1440" s="25" t="s">
        <v>37</v>
      </c>
      <c r="E1440" s="26">
        <v>20.63</v>
      </c>
      <c r="F1440" s="26"/>
      <c r="G1440" s="27"/>
      <c r="H1440" s="27"/>
      <c r="I1440" s="27"/>
      <c r="J1440" s="27"/>
      <c r="K1440" s="25" t="s">
        <v>4091</v>
      </c>
      <c r="L1440" s="25"/>
      <c r="M1440"/>
      <c r="N1440"/>
      <c r="O1440" s="25">
        <v>3.35</v>
      </c>
      <c r="P1440" s="25">
        <v>-31.67</v>
      </c>
      <c r="Q1440" s="23"/>
      <c r="R1440" s="23"/>
      <c r="S1440" s="23" t="str">
        <f t="shared" si="69"/>
        <v/>
      </c>
      <c r="T1440" s="23">
        <f t="shared" si="67"/>
        <v>0</v>
      </c>
    </row>
    <row r="1441" spans="1:20" ht="17.399999999999999">
      <c r="A1441" s="23" t="str">
        <f t="shared" si="68"/>
        <v/>
      </c>
      <c r="B1441" s="24" t="s">
        <v>2322</v>
      </c>
      <c r="C1441" s="12" t="s">
        <v>2323</v>
      </c>
      <c r="D1441" s="25" t="s">
        <v>37</v>
      </c>
      <c r="E1441" s="26">
        <v>1173.42</v>
      </c>
      <c r="F1441" s="25"/>
      <c r="G1441" s="27"/>
      <c r="H1441" s="27"/>
      <c r="I1441" s="27"/>
      <c r="J1441" s="27"/>
      <c r="K1441" s="25" t="s">
        <v>4091</v>
      </c>
      <c r="L1441" s="25"/>
      <c r="M1441"/>
      <c r="N1441"/>
      <c r="O1441" s="25">
        <v>-17.29</v>
      </c>
      <c r="P1441" s="25">
        <v>-32.93</v>
      </c>
      <c r="Q1441" s="23"/>
      <c r="R1441" s="23"/>
      <c r="S1441" s="23" t="str">
        <f t="shared" si="69"/>
        <v/>
      </c>
      <c r="T1441" s="23">
        <f t="shared" si="67"/>
        <v>0</v>
      </c>
    </row>
    <row r="1442" spans="1:20" ht="17.399999999999999">
      <c r="A1442" s="23" t="str">
        <f t="shared" si="68"/>
        <v/>
      </c>
      <c r="B1442" s="24" t="s">
        <v>2925</v>
      </c>
      <c r="C1442" s="12" t="s">
        <v>2927</v>
      </c>
      <c r="D1442" s="25" t="s">
        <v>9</v>
      </c>
      <c r="E1442" s="26">
        <v>165.38</v>
      </c>
      <c r="F1442" s="26"/>
      <c r="G1442" s="27"/>
      <c r="H1442" s="27"/>
      <c r="I1442" s="27"/>
      <c r="J1442" s="27"/>
      <c r="K1442" s="25" t="s">
        <v>4080</v>
      </c>
      <c r="L1442" s="25"/>
      <c r="M1442"/>
      <c r="N1442"/>
      <c r="O1442" s="25">
        <v>-4.22</v>
      </c>
      <c r="P1442" s="25">
        <v>-11.66</v>
      </c>
      <c r="Q1442" s="23"/>
      <c r="R1442" s="23"/>
      <c r="S1442" s="23" t="str">
        <f t="shared" si="69"/>
        <v/>
      </c>
      <c r="T1442" s="23">
        <f t="shared" si="67"/>
        <v>0</v>
      </c>
    </row>
    <row r="1443" spans="1:20" ht="17.399999999999999">
      <c r="A1443" s="23" t="str">
        <f t="shared" si="68"/>
        <v/>
      </c>
      <c r="B1443" s="24" t="s">
        <v>2324</v>
      </c>
      <c r="C1443" s="12" t="s">
        <v>4305</v>
      </c>
      <c r="D1443" s="25" t="s">
        <v>37</v>
      </c>
      <c r="E1443" s="26">
        <v>62.74</v>
      </c>
      <c r="F1443" s="25"/>
      <c r="G1443" s="27"/>
      <c r="H1443" s="27"/>
      <c r="I1443" s="27"/>
      <c r="J1443" s="27"/>
      <c r="K1443" s="25" t="s">
        <v>4097</v>
      </c>
      <c r="L1443" s="25"/>
      <c r="M1443"/>
      <c r="N1443"/>
      <c r="O1443" s="25">
        <v>-29.66</v>
      </c>
      <c r="P1443" s="25">
        <v>-49.31</v>
      </c>
      <c r="Q1443" s="23"/>
      <c r="R1443" s="23"/>
      <c r="S1443" s="23" t="str">
        <f t="shared" si="69"/>
        <v/>
      </c>
      <c r="T1443" s="23">
        <f t="shared" si="67"/>
        <v>0</v>
      </c>
    </row>
    <row r="1444" spans="1:20" ht="17.399999999999999">
      <c r="A1444" s="23" t="str">
        <f t="shared" si="68"/>
        <v/>
      </c>
      <c r="B1444" s="24" t="s">
        <v>2325</v>
      </c>
      <c r="C1444" s="12" t="s">
        <v>2326</v>
      </c>
      <c r="D1444" s="25" t="s">
        <v>37</v>
      </c>
      <c r="E1444" s="26">
        <v>17.649999999999999</v>
      </c>
      <c r="F1444" s="26"/>
      <c r="G1444" s="27"/>
      <c r="H1444" s="27"/>
      <c r="I1444" s="27"/>
      <c r="J1444" s="27"/>
      <c r="K1444" s="25" t="s">
        <v>4088</v>
      </c>
      <c r="L1444" s="26"/>
      <c r="M1444"/>
      <c r="N1444"/>
      <c r="O1444" s="25">
        <v>-8.6999999999999993</v>
      </c>
      <c r="P1444" s="25">
        <v>-26.83</v>
      </c>
      <c r="Q1444" s="23"/>
      <c r="R1444" s="23"/>
      <c r="S1444" s="23" t="str">
        <f t="shared" si="69"/>
        <v/>
      </c>
      <c r="T1444" s="23">
        <f t="shared" si="67"/>
        <v>0</v>
      </c>
    </row>
    <row r="1445" spans="1:20" ht="17.399999999999999">
      <c r="A1445" s="23" t="str">
        <f t="shared" si="68"/>
        <v/>
      </c>
      <c r="B1445" s="24" t="s">
        <v>2327</v>
      </c>
      <c r="C1445" s="12" t="s">
        <v>3867</v>
      </c>
      <c r="D1445" s="25" t="s">
        <v>37</v>
      </c>
      <c r="E1445" s="26">
        <v>358.26</v>
      </c>
      <c r="F1445" s="25"/>
      <c r="G1445" s="27"/>
      <c r="H1445" s="27"/>
      <c r="I1445" s="27"/>
      <c r="J1445" s="27"/>
      <c r="K1445" s="25" t="s">
        <v>4120</v>
      </c>
      <c r="L1445" s="25"/>
      <c r="M1445"/>
      <c r="N1445"/>
      <c r="O1445" s="25">
        <v>8.09</v>
      </c>
      <c r="P1445" s="25">
        <v>-16.18</v>
      </c>
      <c r="Q1445" s="23"/>
      <c r="R1445" s="23"/>
      <c r="S1445" s="23" t="str">
        <f t="shared" si="69"/>
        <v/>
      </c>
      <c r="T1445" s="23">
        <f t="shared" si="67"/>
        <v>0</v>
      </c>
    </row>
    <row r="1446" spans="1:20" ht="17.399999999999999">
      <c r="A1446" s="23" t="str">
        <f t="shared" si="68"/>
        <v/>
      </c>
      <c r="B1446" s="24" t="s">
        <v>2328</v>
      </c>
      <c r="C1446" s="12" t="s">
        <v>2329</v>
      </c>
      <c r="D1446" s="25" t="s">
        <v>37</v>
      </c>
      <c r="E1446" s="26">
        <v>371.04</v>
      </c>
      <c r="F1446" s="26"/>
      <c r="G1446" s="27"/>
      <c r="H1446" s="27"/>
      <c r="I1446" s="27"/>
      <c r="J1446" s="27"/>
      <c r="K1446" s="25" t="s">
        <v>4115</v>
      </c>
      <c r="L1446" s="25"/>
      <c r="M1446"/>
      <c r="N1446"/>
      <c r="O1446" s="25">
        <v>-15.5</v>
      </c>
      <c r="P1446" s="25">
        <v>-17.399999999999999</v>
      </c>
      <c r="Q1446" s="23"/>
      <c r="R1446" s="23"/>
      <c r="S1446" s="23" t="str">
        <f t="shared" si="69"/>
        <v/>
      </c>
      <c r="T1446" s="23">
        <f t="shared" si="67"/>
        <v>0</v>
      </c>
    </row>
    <row r="1447" spans="1:20" ht="17.399999999999999">
      <c r="A1447" s="23" t="str">
        <f t="shared" si="68"/>
        <v/>
      </c>
      <c r="B1447" s="24" t="s">
        <v>4949</v>
      </c>
      <c r="C1447" s="12" t="s">
        <v>4950</v>
      </c>
      <c r="D1447" s="25" t="s">
        <v>37</v>
      </c>
      <c r="E1447" s="26">
        <v>174.67</v>
      </c>
      <c r="F1447" s="26"/>
      <c r="G1447" s="27"/>
      <c r="H1447" s="27"/>
      <c r="I1447" s="27"/>
      <c r="J1447" s="27"/>
      <c r="K1447" s="25" t="s">
        <v>2626</v>
      </c>
      <c r="L1447" s="25"/>
      <c r="M1447"/>
      <c r="N1447"/>
      <c r="O1447" s="25">
        <v>19.899999999999999</v>
      </c>
      <c r="P1447" s="25">
        <v>-4.37</v>
      </c>
      <c r="Q1447" s="23"/>
      <c r="R1447" s="23"/>
      <c r="S1447" s="23" t="str">
        <f t="shared" si="69"/>
        <v/>
      </c>
      <c r="T1447" s="23">
        <f t="shared" si="67"/>
        <v>0</v>
      </c>
    </row>
    <row r="1448" spans="1:20" ht="17.399999999999999">
      <c r="A1448" s="23" t="str">
        <f t="shared" si="68"/>
        <v/>
      </c>
      <c r="B1448" s="24" t="s">
        <v>2330</v>
      </c>
      <c r="C1448" s="12" t="s">
        <v>2331</v>
      </c>
      <c r="D1448" s="25" t="s">
        <v>37</v>
      </c>
      <c r="E1448" s="26">
        <v>151.49</v>
      </c>
      <c r="F1448" s="25"/>
      <c r="G1448" s="27"/>
      <c r="H1448" s="27"/>
      <c r="I1448" s="27"/>
      <c r="J1448" s="27"/>
      <c r="K1448" s="25" t="s">
        <v>4091</v>
      </c>
      <c r="L1448" s="25"/>
      <c r="M1448"/>
      <c r="N1448"/>
      <c r="O1448" s="25">
        <v>-23.66</v>
      </c>
      <c r="P1448" s="25">
        <v>-22.55</v>
      </c>
      <c r="Q1448" s="23"/>
      <c r="R1448" s="23"/>
      <c r="S1448" s="23" t="str">
        <f t="shared" si="69"/>
        <v/>
      </c>
      <c r="T1448" s="23">
        <f t="shared" si="67"/>
        <v>0</v>
      </c>
    </row>
    <row r="1449" spans="1:20" ht="17.399999999999999">
      <c r="A1449" s="23" t="str">
        <f t="shared" si="68"/>
        <v/>
      </c>
      <c r="B1449" s="24" t="s">
        <v>2332</v>
      </c>
      <c r="C1449" s="12" t="s">
        <v>3858</v>
      </c>
      <c r="D1449" s="25" t="s">
        <v>9</v>
      </c>
      <c r="E1449" s="26">
        <v>184.94</v>
      </c>
      <c r="F1449" s="25"/>
      <c r="G1449" s="27"/>
      <c r="H1449" s="27"/>
      <c r="I1449" s="27"/>
      <c r="J1449" s="27"/>
      <c r="K1449" s="25" t="s">
        <v>4084</v>
      </c>
      <c r="L1449" s="25"/>
      <c r="M1449"/>
      <c r="N1449"/>
      <c r="O1449" s="25">
        <v>-2.93</v>
      </c>
      <c r="P1449" s="25">
        <v>-13.1</v>
      </c>
      <c r="Q1449" s="23"/>
      <c r="R1449" s="23"/>
      <c r="S1449" s="23" t="str">
        <f t="shared" si="69"/>
        <v/>
      </c>
      <c r="T1449" s="23">
        <f t="shared" si="67"/>
        <v>0</v>
      </c>
    </row>
    <row r="1450" spans="1:20" ht="17.399999999999999">
      <c r="A1450" s="23" t="str">
        <f t="shared" si="68"/>
        <v/>
      </c>
      <c r="B1450" s="24" t="s">
        <v>4045</v>
      </c>
      <c r="C1450" s="12" t="s">
        <v>4049</v>
      </c>
      <c r="D1450" s="25" t="s">
        <v>37</v>
      </c>
      <c r="E1450" s="26">
        <v>90.54</v>
      </c>
      <c r="F1450" s="25"/>
      <c r="G1450" s="27"/>
      <c r="H1450" s="27"/>
      <c r="I1450" s="27"/>
      <c r="J1450" s="27"/>
      <c r="K1450" s="25" t="s">
        <v>4098</v>
      </c>
      <c r="L1450" s="26"/>
      <c r="M1450"/>
      <c r="N1450"/>
      <c r="O1450" s="25">
        <v>12.71</v>
      </c>
      <c r="P1450" s="25">
        <v>-1.77</v>
      </c>
      <c r="Q1450" s="23"/>
      <c r="R1450" s="23"/>
      <c r="S1450" s="23" t="str">
        <f t="shared" si="69"/>
        <v/>
      </c>
      <c r="T1450" s="23">
        <f t="shared" si="67"/>
        <v>0</v>
      </c>
    </row>
    <row r="1451" spans="1:20" ht="17.399999999999999">
      <c r="A1451" s="23" t="str">
        <f t="shared" si="68"/>
        <v/>
      </c>
      <c r="B1451" s="24" t="s">
        <v>2333</v>
      </c>
      <c r="C1451" s="12" t="s">
        <v>2334</v>
      </c>
      <c r="D1451" s="25" t="s">
        <v>9</v>
      </c>
      <c r="E1451" s="26">
        <v>190.14</v>
      </c>
      <c r="F1451" s="25"/>
      <c r="G1451" s="27"/>
      <c r="H1451" s="27"/>
      <c r="I1451" s="27"/>
      <c r="J1451" s="27"/>
      <c r="K1451" s="25" t="s">
        <v>4076</v>
      </c>
      <c r="L1451" s="25"/>
      <c r="M1451"/>
      <c r="N1451"/>
      <c r="O1451" s="25">
        <v>0.28999999999999998</v>
      </c>
      <c r="P1451" s="25">
        <v>1.89</v>
      </c>
      <c r="Q1451" s="23"/>
      <c r="R1451" s="23"/>
      <c r="S1451" s="23" t="str">
        <f t="shared" si="69"/>
        <v/>
      </c>
      <c r="T1451" s="23">
        <f t="shared" si="67"/>
        <v>0</v>
      </c>
    </row>
    <row r="1452" spans="1:20" ht="17.399999999999999">
      <c r="A1452" s="23" t="str">
        <f t="shared" si="68"/>
        <v/>
      </c>
      <c r="B1452" s="24" t="s">
        <v>2335</v>
      </c>
      <c r="C1452" s="12" t="s">
        <v>2336</v>
      </c>
      <c r="D1452" s="25" t="s">
        <v>37</v>
      </c>
      <c r="E1452" s="26">
        <v>655.81</v>
      </c>
      <c r="F1452" s="25">
        <v>2</v>
      </c>
      <c r="G1452" s="27">
        <v>20</v>
      </c>
      <c r="H1452" s="27">
        <v>20</v>
      </c>
      <c r="I1452" s="27"/>
      <c r="J1452" s="27"/>
      <c r="K1452" s="25" t="s">
        <v>4091</v>
      </c>
      <c r="L1452" s="25"/>
      <c r="M1452"/>
      <c r="N1452"/>
      <c r="O1452" s="25">
        <v>6.74</v>
      </c>
      <c r="P1452" s="25">
        <v>-10</v>
      </c>
      <c r="Q1452" s="23"/>
      <c r="R1452" s="23"/>
      <c r="S1452" s="23" t="str">
        <f t="shared" si="69"/>
        <v/>
      </c>
      <c r="T1452" s="23">
        <f t="shared" si="67"/>
        <v>0</v>
      </c>
    </row>
    <row r="1453" spans="1:20" ht="17.399999999999999">
      <c r="A1453" s="23" t="str">
        <f t="shared" si="68"/>
        <v/>
      </c>
      <c r="B1453" s="24" t="s">
        <v>2337</v>
      </c>
      <c r="C1453" s="12" t="s">
        <v>2338</v>
      </c>
      <c r="D1453" s="25" t="s">
        <v>37</v>
      </c>
      <c r="E1453" s="26">
        <v>587.11</v>
      </c>
      <c r="F1453" s="26"/>
      <c r="G1453" s="27"/>
      <c r="H1453" s="27"/>
      <c r="I1453" s="27"/>
      <c r="J1453" s="27"/>
      <c r="K1453" s="25" t="s">
        <v>4076</v>
      </c>
      <c r="L1453" s="25"/>
      <c r="M1453"/>
      <c r="N1453"/>
      <c r="O1453" s="25">
        <v>-7.91</v>
      </c>
      <c r="P1453" s="25">
        <v>-23.98</v>
      </c>
      <c r="Q1453" s="23"/>
      <c r="R1453" s="23"/>
      <c r="S1453" s="23" t="str">
        <f t="shared" si="69"/>
        <v/>
      </c>
      <c r="T1453" s="23">
        <f t="shared" si="67"/>
        <v>0</v>
      </c>
    </row>
    <row r="1454" spans="1:20" ht="17.399999999999999">
      <c r="A1454" s="23" t="str">
        <f t="shared" si="68"/>
        <v/>
      </c>
      <c r="B1454" s="24" t="s">
        <v>2339</v>
      </c>
      <c r="C1454" s="12" t="s">
        <v>2340</v>
      </c>
      <c r="D1454" s="25" t="s">
        <v>9</v>
      </c>
      <c r="E1454" s="26">
        <v>1852.4</v>
      </c>
      <c r="F1454" s="26">
        <v>13</v>
      </c>
      <c r="G1454" s="27">
        <v>86.17</v>
      </c>
      <c r="H1454" s="27">
        <v>85.72</v>
      </c>
      <c r="I1454" s="27"/>
      <c r="J1454" s="27">
        <v>85.2</v>
      </c>
      <c r="K1454" s="25" t="s">
        <v>4087</v>
      </c>
      <c r="L1454" s="26"/>
      <c r="M1454"/>
      <c r="N1454"/>
      <c r="O1454" s="25">
        <v>-14.71</v>
      </c>
      <c r="P1454" s="25">
        <v>-29.3</v>
      </c>
      <c r="Q1454" s="23"/>
      <c r="R1454" s="23"/>
      <c r="S1454" s="23" t="str">
        <f t="shared" si="69"/>
        <v/>
      </c>
      <c r="T1454" s="23">
        <f t="shared" si="67"/>
        <v>0</v>
      </c>
    </row>
    <row r="1455" spans="1:20" ht="17.399999999999999">
      <c r="A1455" s="23" t="str">
        <f t="shared" si="68"/>
        <v/>
      </c>
      <c r="B1455" s="24" t="s">
        <v>2341</v>
      </c>
      <c r="C1455" s="12" t="s">
        <v>2342</v>
      </c>
      <c r="D1455" s="25" t="s">
        <v>37</v>
      </c>
      <c r="E1455" s="26">
        <v>17.96</v>
      </c>
      <c r="F1455" s="26"/>
      <c r="G1455" s="27"/>
      <c r="H1455" s="27"/>
      <c r="I1455" s="27"/>
      <c r="J1455" s="27"/>
      <c r="K1455" s="25" t="s">
        <v>4115</v>
      </c>
      <c r="L1455" s="26"/>
      <c r="M1455"/>
      <c r="N1455"/>
      <c r="O1455" s="25">
        <v>-22.99</v>
      </c>
      <c r="P1455" s="25">
        <v>-33.29</v>
      </c>
      <c r="Q1455" s="23"/>
      <c r="R1455" s="23"/>
      <c r="S1455" s="23" t="str">
        <f t="shared" si="69"/>
        <v/>
      </c>
      <c r="T1455" s="23">
        <f t="shared" si="67"/>
        <v>0</v>
      </c>
    </row>
    <row r="1456" spans="1:20" ht="17.399999999999999">
      <c r="A1456" s="23">
        <f t="shared" si="68"/>
        <v>92</v>
      </c>
      <c r="B1456" s="24" t="s">
        <v>2343</v>
      </c>
      <c r="C1456" s="12" t="s">
        <v>2344</v>
      </c>
      <c r="D1456" s="25" t="s">
        <v>9</v>
      </c>
      <c r="E1456" s="26">
        <v>3976.96</v>
      </c>
      <c r="F1456" s="25">
        <v>5</v>
      </c>
      <c r="G1456" s="27">
        <v>45.83</v>
      </c>
      <c r="H1456" s="27">
        <v>46.58</v>
      </c>
      <c r="I1456" s="27">
        <v>49.5</v>
      </c>
      <c r="J1456" s="27">
        <v>48.25</v>
      </c>
      <c r="K1456" s="25" t="s">
        <v>4089</v>
      </c>
      <c r="L1456" s="26"/>
      <c r="M1456"/>
      <c r="N1456"/>
      <c r="O1456" s="25">
        <v>-10.52</v>
      </c>
      <c r="P1456" s="25">
        <v>10.9</v>
      </c>
      <c r="Q1456" s="23"/>
      <c r="R1456" s="23"/>
      <c r="S1456" s="23">
        <f t="shared" si="69"/>
        <v>3976.9745600000001</v>
      </c>
      <c r="T1456" s="23">
        <f t="shared" si="67"/>
        <v>0</v>
      </c>
    </row>
    <row r="1457" spans="1:20" ht="17.399999999999999">
      <c r="A1457" s="23" t="str">
        <f t="shared" si="68"/>
        <v/>
      </c>
      <c r="B1457" s="24" t="s">
        <v>3496</v>
      </c>
      <c r="C1457" s="12" t="s">
        <v>3564</v>
      </c>
      <c r="D1457" s="25" t="s">
        <v>37</v>
      </c>
      <c r="E1457" s="26">
        <v>31.08</v>
      </c>
      <c r="F1457" s="25"/>
      <c r="G1457" s="27"/>
      <c r="H1457" s="27"/>
      <c r="I1457" s="27"/>
      <c r="J1457" s="27"/>
      <c r="K1457" s="25" t="s">
        <v>4080</v>
      </c>
      <c r="L1457" s="26"/>
      <c r="M1457"/>
      <c r="N1457"/>
      <c r="O1457" s="25">
        <v>-16.34</v>
      </c>
      <c r="P1457" s="25">
        <v>-39.229999999999997</v>
      </c>
      <c r="Q1457" s="23"/>
      <c r="R1457" s="23"/>
      <c r="S1457" s="23" t="str">
        <f t="shared" si="69"/>
        <v/>
      </c>
      <c r="T1457" s="23">
        <f t="shared" si="67"/>
        <v>0</v>
      </c>
    </row>
    <row r="1458" spans="1:20" ht="17.399999999999999">
      <c r="A1458" s="23" t="str">
        <f t="shared" si="68"/>
        <v/>
      </c>
      <c r="B1458" s="24" t="s">
        <v>2345</v>
      </c>
      <c r="C1458" s="12" t="s">
        <v>5235</v>
      </c>
      <c r="D1458" s="25" t="s">
        <v>37</v>
      </c>
      <c r="E1458" s="26">
        <v>43.57</v>
      </c>
      <c r="F1458" s="25"/>
      <c r="G1458" s="27"/>
      <c r="H1458" s="27"/>
      <c r="I1458" s="27"/>
      <c r="J1458" s="27"/>
      <c r="K1458" s="25" t="s">
        <v>4085</v>
      </c>
      <c r="L1458" s="26"/>
      <c r="M1458"/>
      <c r="N1458"/>
      <c r="O1458" s="25">
        <v>-20.73</v>
      </c>
      <c r="P1458" s="25">
        <v>-51.92</v>
      </c>
      <c r="Q1458" s="23"/>
      <c r="R1458" s="23"/>
      <c r="S1458" s="23" t="str">
        <f t="shared" si="69"/>
        <v/>
      </c>
      <c r="T1458" s="23">
        <f t="shared" si="67"/>
        <v>0</v>
      </c>
    </row>
    <row r="1459" spans="1:20" ht="17.399999999999999">
      <c r="A1459" s="23" t="str">
        <f t="shared" si="68"/>
        <v/>
      </c>
      <c r="B1459" s="24" t="s">
        <v>2347</v>
      </c>
      <c r="C1459" s="12" t="s">
        <v>3066</v>
      </c>
      <c r="D1459" s="25" t="s">
        <v>37</v>
      </c>
      <c r="E1459" s="26">
        <v>46.19</v>
      </c>
      <c r="F1459" s="25"/>
      <c r="G1459" s="27"/>
      <c r="H1459" s="27"/>
      <c r="I1459" s="27"/>
      <c r="J1459" s="27"/>
      <c r="K1459" s="25" t="s">
        <v>4103</v>
      </c>
      <c r="L1459" s="25"/>
      <c r="M1459"/>
      <c r="N1459"/>
      <c r="O1459" s="25">
        <v>-4.59</v>
      </c>
      <c r="P1459" s="25">
        <v>-16.38</v>
      </c>
      <c r="Q1459" s="23"/>
      <c r="R1459" s="23"/>
      <c r="S1459" s="23" t="str">
        <f t="shared" si="69"/>
        <v/>
      </c>
      <c r="T1459" s="23">
        <f t="shared" si="67"/>
        <v>0</v>
      </c>
    </row>
    <row r="1460" spans="1:20" ht="17.399999999999999">
      <c r="A1460" s="23" t="str">
        <f t="shared" si="68"/>
        <v/>
      </c>
      <c r="B1460" s="24" t="s">
        <v>2348</v>
      </c>
      <c r="C1460" s="12" t="s">
        <v>3752</v>
      </c>
      <c r="D1460" s="25" t="s">
        <v>37</v>
      </c>
      <c r="E1460" s="26">
        <v>94.45</v>
      </c>
      <c r="F1460" s="25"/>
      <c r="G1460" s="27"/>
      <c r="H1460" s="27"/>
      <c r="I1460" s="27"/>
      <c r="J1460" s="27"/>
      <c r="K1460" s="25" t="s">
        <v>4088</v>
      </c>
      <c r="L1460" s="25"/>
      <c r="M1460"/>
      <c r="N1460"/>
      <c r="O1460" s="25">
        <v>-7.9</v>
      </c>
      <c r="P1460" s="25">
        <v>-35.950000000000003</v>
      </c>
      <c r="Q1460" s="23"/>
      <c r="R1460" s="23"/>
      <c r="S1460" s="23" t="str">
        <f t="shared" si="69"/>
        <v/>
      </c>
      <c r="T1460" s="23">
        <f t="shared" si="67"/>
        <v>0</v>
      </c>
    </row>
    <row r="1461" spans="1:20" ht="17.399999999999999">
      <c r="A1461" s="23" t="str">
        <f t="shared" si="68"/>
        <v/>
      </c>
      <c r="B1461" s="24" t="s">
        <v>2349</v>
      </c>
      <c r="C1461" s="12" t="s">
        <v>2350</v>
      </c>
      <c r="D1461" s="25" t="s">
        <v>37</v>
      </c>
      <c r="E1461" s="26">
        <v>145.61000000000001</v>
      </c>
      <c r="F1461" s="26"/>
      <c r="G1461" s="27"/>
      <c r="H1461" s="27"/>
      <c r="I1461" s="27"/>
      <c r="J1461" s="27"/>
      <c r="K1461" s="25" t="s">
        <v>4084</v>
      </c>
      <c r="L1461" s="25"/>
      <c r="M1461"/>
      <c r="N1461"/>
      <c r="O1461" s="25">
        <v>-11.2</v>
      </c>
      <c r="P1461" s="25">
        <v>-30.65</v>
      </c>
      <c r="Q1461" s="23"/>
      <c r="R1461" s="23"/>
      <c r="S1461" s="23" t="str">
        <f t="shared" si="69"/>
        <v/>
      </c>
      <c r="T1461" s="23">
        <f t="shared" si="67"/>
        <v>0</v>
      </c>
    </row>
    <row r="1462" spans="1:20" ht="17.399999999999999">
      <c r="A1462" s="23" t="str">
        <f t="shared" si="68"/>
        <v/>
      </c>
      <c r="B1462" s="24" t="s">
        <v>2351</v>
      </c>
      <c r="C1462" s="12" t="s">
        <v>2352</v>
      </c>
      <c r="D1462" s="25" t="s">
        <v>37</v>
      </c>
      <c r="E1462" s="26">
        <v>54.9</v>
      </c>
      <c r="F1462" s="26"/>
      <c r="G1462" s="27"/>
      <c r="H1462" s="27"/>
      <c r="I1462" s="27"/>
      <c r="J1462" s="27"/>
      <c r="K1462" s="25" t="s">
        <v>4105</v>
      </c>
      <c r="L1462" s="25"/>
      <c r="M1462"/>
      <c r="N1462"/>
      <c r="O1462" s="25">
        <v>-6.93</v>
      </c>
      <c r="P1462" s="25">
        <v>-31.64</v>
      </c>
      <c r="Q1462" s="23"/>
      <c r="R1462" s="23"/>
      <c r="S1462" s="23" t="str">
        <f t="shared" si="69"/>
        <v/>
      </c>
      <c r="T1462" s="23">
        <f t="shared" si="67"/>
        <v>0</v>
      </c>
    </row>
    <row r="1463" spans="1:20" ht="17.399999999999999">
      <c r="A1463" s="23" t="str">
        <f t="shared" si="68"/>
        <v/>
      </c>
      <c r="B1463" s="24" t="s">
        <v>3345</v>
      </c>
      <c r="C1463" s="12" t="s">
        <v>3428</v>
      </c>
      <c r="D1463" s="25" t="s">
        <v>37</v>
      </c>
      <c r="E1463" s="26">
        <v>57.74</v>
      </c>
      <c r="F1463" s="25"/>
      <c r="G1463" s="27"/>
      <c r="H1463" s="27"/>
      <c r="I1463" s="27"/>
      <c r="J1463" s="27"/>
      <c r="K1463" s="25" t="s">
        <v>4112</v>
      </c>
      <c r="L1463" s="26"/>
      <c r="M1463"/>
      <c r="N1463"/>
      <c r="O1463" s="25">
        <v>-9.01</v>
      </c>
      <c r="P1463" s="25">
        <v>-23.07</v>
      </c>
      <c r="Q1463" s="23"/>
      <c r="R1463" s="23"/>
      <c r="S1463" s="23" t="str">
        <f t="shared" si="69"/>
        <v/>
      </c>
      <c r="T1463" s="23">
        <f t="shared" si="67"/>
        <v>0</v>
      </c>
    </row>
    <row r="1464" spans="1:20" ht="17.399999999999999">
      <c r="A1464" s="23" t="str">
        <f t="shared" si="68"/>
        <v/>
      </c>
      <c r="B1464" s="24" t="s">
        <v>2353</v>
      </c>
      <c r="C1464" s="12" t="s">
        <v>2354</v>
      </c>
      <c r="D1464" s="25" t="s">
        <v>9</v>
      </c>
      <c r="E1464" s="26">
        <v>329.14</v>
      </c>
      <c r="F1464" s="25">
        <v>1</v>
      </c>
      <c r="G1464" s="27">
        <v>0</v>
      </c>
      <c r="H1464" s="27">
        <v>0</v>
      </c>
      <c r="I1464" s="27">
        <v>0</v>
      </c>
      <c r="J1464" s="27"/>
      <c r="K1464" s="25" t="s">
        <v>4090</v>
      </c>
      <c r="L1464" s="25"/>
      <c r="M1464"/>
      <c r="N1464"/>
      <c r="O1464" s="25">
        <v>6.86</v>
      </c>
      <c r="P1464" s="25">
        <v>0.22</v>
      </c>
      <c r="Q1464" s="23"/>
      <c r="R1464" s="23"/>
      <c r="S1464" s="23" t="str">
        <f t="shared" si="69"/>
        <v/>
      </c>
      <c r="T1464" s="23">
        <f t="shared" si="67"/>
        <v>0</v>
      </c>
    </row>
    <row r="1465" spans="1:20" ht="17.399999999999999">
      <c r="A1465" s="23" t="str">
        <f t="shared" si="68"/>
        <v/>
      </c>
      <c r="B1465" s="24" t="s">
        <v>2355</v>
      </c>
      <c r="C1465" s="12" t="s">
        <v>2356</v>
      </c>
      <c r="D1465" s="25" t="s">
        <v>37</v>
      </c>
      <c r="E1465" s="26">
        <v>523.23</v>
      </c>
      <c r="F1465" s="26">
        <v>2</v>
      </c>
      <c r="G1465" s="27">
        <v>18.5</v>
      </c>
      <c r="H1465" s="27">
        <v>18.45</v>
      </c>
      <c r="I1465" s="27"/>
      <c r="J1465" s="27">
        <v>18.399999999999999</v>
      </c>
      <c r="K1465" s="25" t="s">
        <v>4084</v>
      </c>
      <c r="L1465" s="28"/>
      <c r="M1465"/>
      <c r="N1465"/>
      <c r="O1465" s="25">
        <v>0</v>
      </c>
      <c r="P1465" s="25">
        <v>-2.12</v>
      </c>
      <c r="Q1465" s="23"/>
      <c r="R1465" s="23"/>
      <c r="S1465" s="23" t="str">
        <f t="shared" si="69"/>
        <v/>
      </c>
      <c r="T1465" s="23">
        <f t="shared" si="67"/>
        <v>0</v>
      </c>
    </row>
    <row r="1466" spans="1:20" ht="17.399999999999999">
      <c r="A1466" s="23" t="str">
        <f t="shared" si="68"/>
        <v/>
      </c>
      <c r="B1466" s="24" t="s">
        <v>2357</v>
      </c>
      <c r="C1466" s="12" t="s">
        <v>2358</v>
      </c>
      <c r="D1466" s="25" t="s">
        <v>37</v>
      </c>
      <c r="E1466" s="26">
        <v>117.1</v>
      </c>
      <c r="F1466" s="25"/>
      <c r="G1466" s="27"/>
      <c r="H1466" s="27"/>
      <c r="I1466" s="27"/>
      <c r="J1466" s="27"/>
      <c r="K1466" s="25" t="s">
        <v>4091</v>
      </c>
      <c r="L1466" s="28"/>
      <c r="M1466"/>
      <c r="N1466"/>
      <c r="O1466" s="25">
        <v>-20.89</v>
      </c>
      <c r="P1466" s="25">
        <v>-15.2</v>
      </c>
      <c r="Q1466" s="23"/>
      <c r="R1466" s="23"/>
      <c r="S1466" s="23" t="str">
        <f t="shared" si="69"/>
        <v/>
      </c>
      <c r="T1466" s="23">
        <f t="shared" si="67"/>
        <v>0</v>
      </c>
    </row>
    <row r="1467" spans="1:20" ht="17.399999999999999">
      <c r="A1467" s="23" t="str">
        <f t="shared" si="68"/>
        <v/>
      </c>
      <c r="B1467" s="24" t="s">
        <v>2359</v>
      </c>
      <c r="C1467" s="12" t="s">
        <v>4738</v>
      </c>
      <c r="D1467" s="25" t="s">
        <v>37</v>
      </c>
      <c r="E1467" s="26">
        <v>34.14</v>
      </c>
      <c r="F1467" s="26"/>
      <c r="G1467" s="27"/>
      <c r="H1467" s="27"/>
      <c r="I1467" s="27"/>
      <c r="J1467" s="27"/>
      <c r="K1467" s="25" t="s">
        <v>4085</v>
      </c>
      <c r="L1467" s="28"/>
      <c r="M1467"/>
      <c r="N1467"/>
      <c r="O1467" s="25">
        <v>-29.11</v>
      </c>
      <c r="P1467" s="25">
        <v>-65.62</v>
      </c>
      <c r="Q1467" s="23"/>
      <c r="R1467" s="23"/>
      <c r="S1467" s="23" t="str">
        <f t="shared" si="69"/>
        <v/>
      </c>
      <c r="T1467" s="23">
        <f t="shared" si="67"/>
        <v>0</v>
      </c>
    </row>
    <row r="1468" spans="1:20" ht="17.399999999999999">
      <c r="A1468" s="23">
        <f t="shared" si="68"/>
        <v>12</v>
      </c>
      <c r="B1468" s="24" t="s">
        <v>2360</v>
      </c>
      <c r="C1468" s="12" t="s">
        <v>2361</v>
      </c>
      <c r="D1468" s="25" t="s">
        <v>9</v>
      </c>
      <c r="E1468" s="26">
        <v>56218.01</v>
      </c>
      <c r="F1468" s="26">
        <v>19</v>
      </c>
      <c r="G1468" s="27">
        <v>2442.11</v>
      </c>
      <c r="H1468" s="27">
        <v>2460.1799999999998</v>
      </c>
      <c r="I1468" s="27">
        <v>2467</v>
      </c>
      <c r="J1468" s="27">
        <v>2521.25</v>
      </c>
      <c r="K1468" s="25" t="s">
        <v>4111</v>
      </c>
      <c r="L1468" s="26"/>
      <c r="M1468"/>
      <c r="N1468"/>
      <c r="O1468" s="25">
        <v>4.21</v>
      </c>
      <c r="P1468" s="25">
        <v>6.88</v>
      </c>
      <c r="Q1468" s="23"/>
      <c r="R1468" s="23"/>
      <c r="S1468" s="23">
        <f t="shared" si="69"/>
        <v>56218.024680000002</v>
      </c>
      <c r="T1468" s="23">
        <f t="shared" si="67"/>
        <v>1</v>
      </c>
    </row>
    <row r="1469" spans="1:20" ht="17.399999999999999">
      <c r="A1469" s="23">
        <f t="shared" si="68"/>
        <v>190</v>
      </c>
      <c r="B1469" s="24" t="s">
        <v>2362</v>
      </c>
      <c r="C1469" s="12" t="s">
        <v>2363</v>
      </c>
      <c r="D1469" s="25" t="s">
        <v>9</v>
      </c>
      <c r="E1469" s="26">
        <v>328.8</v>
      </c>
      <c r="F1469" s="25">
        <v>8</v>
      </c>
      <c r="G1469" s="27">
        <v>40.18</v>
      </c>
      <c r="H1469" s="27">
        <v>40.15</v>
      </c>
      <c r="I1469" s="27">
        <v>44.95</v>
      </c>
      <c r="J1469" s="27">
        <v>31.3</v>
      </c>
      <c r="K1469" s="25" t="s">
        <v>4078</v>
      </c>
      <c r="L1469" s="25"/>
      <c r="M1469"/>
      <c r="N1469"/>
      <c r="O1469" s="25">
        <v>-4.97</v>
      </c>
      <c r="P1469" s="25">
        <v>-27.39</v>
      </c>
      <c r="Q1469" s="23"/>
      <c r="R1469" s="23"/>
      <c r="S1469" s="23">
        <f t="shared" si="69"/>
        <v>328.81468999999998</v>
      </c>
      <c r="T1469" s="23">
        <f t="shared" si="67"/>
        <v>-1</v>
      </c>
    </row>
    <row r="1470" spans="1:20" ht="17.399999999999999">
      <c r="A1470" s="23" t="str">
        <f t="shared" si="68"/>
        <v/>
      </c>
      <c r="B1470" s="24" t="s">
        <v>2364</v>
      </c>
      <c r="C1470" s="12" t="s">
        <v>2365</v>
      </c>
      <c r="D1470" s="25" t="s">
        <v>37</v>
      </c>
      <c r="E1470" s="26">
        <v>71.69</v>
      </c>
      <c r="F1470" s="26"/>
      <c r="G1470" s="27"/>
      <c r="H1470" s="27"/>
      <c r="I1470" s="27"/>
      <c r="J1470" s="27"/>
      <c r="K1470" s="25" t="s">
        <v>4088</v>
      </c>
      <c r="L1470" s="26"/>
      <c r="M1470"/>
      <c r="N1470"/>
      <c r="O1470" s="25">
        <v>-0.56000000000000005</v>
      </c>
      <c r="P1470" s="25">
        <v>-27.17</v>
      </c>
      <c r="Q1470" s="23"/>
      <c r="R1470" s="23"/>
      <c r="S1470" s="23" t="str">
        <f t="shared" si="69"/>
        <v/>
      </c>
      <c r="T1470" s="23">
        <f t="shared" si="67"/>
        <v>0</v>
      </c>
    </row>
    <row r="1471" spans="1:20" ht="17.399999999999999">
      <c r="A1471" s="23" t="str">
        <f t="shared" si="68"/>
        <v/>
      </c>
      <c r="B1471" s="24" t="s">
        <v>4623</v>
      </c>
      <c r="C1471" s="12" t="s">
        <v>4628</v>
      </c>
      <c r="D1471" s="25" t="s">
        <v>37</v>
      </c>
      <c r="E1471" s="26">
        <v>37.25</v>
      </c>
      <c r="F1471" s="25"/>
      <c r="G1471" s="27"/>
      <c r="H1471" s="27"/>
      <c r="I1471" s="27"/>
      <c r="J1471" s="27"/>
      <c r="K1471" s="25" t="s">
        <v>4110</v>
      </c>
      <c r="L1471" s="26"/>
      <c r="M1471"/>
      <c r="N1471"/>
      <c r="O1471" s="25">
        <v>-23.54</v>
      </c>
      <c r="P1471" s="25">
        <v>-33.549999999999997</v>
      </c>
      <c r="Q1471" s="23"/>
      <c r="R1471" s="23"/>
      <c r="S1471" s="23" t="str">
        <f t="shared" si="69"/>
        <v/>
      </c>
      <c r="T1471" s="23">
        <f t="shared" si="67"/>
        <v>0</v>
      </c>
    </row>
    <row r="1472" spans="1:20" ht="17.399999999999999">
      <c r="A1472" s="23" t="str">
        <f t="shared" si="68"/>
        <v/>
      </c>
      <c r="B1472" s="24" t="s">
        <v>2366</v>
      </c>
      <c r="C1472" s="12" t="s">
        <v>2367</v>
      </c>
      <c r="D1472" s="25" t="s">
        <v>9</v>
      </c>
      <c r="E1472" s="26">
        <v>355.08</v>
      </c>
      <c r="F1472" s="26">
        <v>1</v>
      </c>
      <c r="G1472" s="27">
        <v>6.4</v>
      </c>
      <c r="H1472" s="27">
        <v>6.4</v>
      </c>
      <c r="I1472" s="27"/>
      <c r="J1472" s="27"/>
      <c r="K1472" s="25" t="s">
        <v>4088</v>
      </c>
      <c r="L1472" s="25"/>
      <c r="M1472"/>
      <c r="N1472"/>
      <c r="O1472" s="25">
        <v>-11.79</v>
      </c>
      <c r="P1472" s="25">
        <v>-28.68</v>
      </c>
      <c r="Q1472" s="23"/>
      <c r="R1472" s="23"/>
      <c r="S1472" s="23" t="str">
        <f t="shared" si="69"/>
        <v/>
      </c>
      <c r="T1472" s="23">
        <f t="shared" si="67"/>
        <v>0</v>
      </c>
    </row>
    <row r="1473" spans="1:20" ht="17.399999999999999">
      <c r="A1473" s="23" t="str">
        <f t="shared" si="68"/>
        <v/>
      </c>
      <c r="B1473" s="24" t="s">
        <v>2368</v>
      </c>
      <c r="C1473" s="12" t="s">
        <v>4923</v>
      </c>
      <c r="D1473" s="25" t="s">
        <v>37</v>
      </c>
      <c r="E1473" s="26">
        <v>9.51</v>
      </c>
      <c r="F1473" s="25"/>
      <c r="G1473" s="27"/>
      <c r="H1473" s="27"/>
      <c r="I1473" s="27"/>
      <c r="J1473" s="27"/>
      <c r="K1473" s="25" t="s">
        <v>4092</v>
      </c>
      <c r="L1473" s="28"/>
      <c r="M1473"/>
      <c r="N1473"/>
      <c r="O1473" s="25">
        <v>0</v>
      </c>
      <c r="P1473" s="25">
        <v>0</v>
      </c>
      <c r="Q1473" s="23"/>
      <c r="R1473" s="23"/>
      <c r="S1473" s="23" t="str">
        <f t="shared" si="69"/>
        <v/>
      </c>
      <c r="T1473" s="23">
        <f t="shared" si="67"/>
        <v>0</v>
      </c>
    </row>
    <row r="1474" spans="1:20" ht="17.399999999999999">
      <c r="A1474" s="23" t="str">
        <f t="shared" si="68"/>
        <v/>
      </c>
      <c r="B1474" s="24" t="s">
        <v>2369</v>
      </c>
      <c r="C1474" s="12" t="s">
        <v>2370</v>
      </c>
      <c r="D1474" s="25" t="s">
        <v>37</v>
      </c>
      <c r="E1474" s="26">
        <v>132.06</v>
      </c>
      <c r="F1474" s="25"/>
      <c r="G1474" s="27"/>
      <c r="H1474" s="27"/>
      <c r="I1474" s="27"/>
      <c r="J1474" s="27"/>
      <c r="K1474" s="25" t="s">
        <v>4076</v>
      </c>
      <c r="L1474" s="26"/>
      <c r="M1474"/>
      <c r="N1474"/>
      <c r="O1474" s="25">
        <v>-16.190000000000001</v>
      </c>
      <c r="P1474" s="25">
        <v>-38.97</v>
      </c>
      <c r="Q1474" s="23"/>
      <c r="R1474" s="23"/>
      <c r="S1474" s="23" t="str">
        <f t="shared" si="69"/>
        <v/>
      </c>
      <c r="T1474" s="23">
        <f t="shared" si="67"/>
        <v>0</v>
      </c>
    </row>
    <row r="1475" spans="1:20" ht="17.399999999999999">
      <c r="A1475" s="23" t="str">
        <f t="shared" si="68"/>
        <v/>
      </c>
      <c r="B1475" s="24" t="s">
        <v>2371</v>
      </c>
      <c r="C1475" s="12" t="s">
        <v>2372</v>
      </c>
      <c r="D1475" s="25" t="s">
        <v>37</v>
      </c>
      <c r="E1475" s="26">
        <v>26.22</v>
      </c>
      <c r="F1475" s="26"/>
      <c r="G1475" s="27"/>
      <c r="H1475" s="27"/>
      <c r="I1475" s="27"/>
      <c r="J1475" s="27"/>
      <c r="K1475" s="25" t="s">
        <v>4096</v>
      </c>
      <c r="L1475" s="28"/>
      <c r="M1475"/>
      <c r="N1475"/>
      <c r="O1475" s="25">
        <v>-27.81</v>
      </c>
      <c r="P1475" s="25">
        <v>-53.87</v>
      </c>
      <c r="Q1475" s="23"/>
      <c r="R1475" s="23"/>
      <c r="S1475" s="23" t="str">
        <f t="shared" si="69"/>
        <v/>
      </c>
      <c r="T1475" s="23">
        <f t="shared" si="67"/>
        <v>0</v>
      </c>
    </row>
    <row r="1476" spans="1:20" ht="17.399999999999999">
      <c r="A1476" s="23" t="str">
        <f t="shared" si="68"/>
        <v/>
      </c>
      <c r="B1476" s="24" t="s">
        <v>2373</v>
      </c>
      <c r="C1476" s="12" t="s">
        <v>3067</v>
      </c>
      <c r="D1476" s="25" t="s">
        <v>9</v>
      </c>
      <c r="E1476" s="26">
        <v>124.12</v>
      </c>
      <c r="F1476" s="25"/>
      <c r="G1476" s="27"/>
      <c r="H1476" s="27"/>
      <c r="I1476" s="27"/>
      <c r="J1476" s="27"/>
      <c r="K1476" s="25" t="s">
        <v>4084</v>
      </c>
      <c r="L1476" s="28"/>
      <c r="M1476"/>
      <c r="N1476"/>
      <c r="O1476" s="25">
        <v>-5.64</v>
      </c>
      <c r="P1476" s="25">
        <v>-17.309999999999999</v>
      </c>
      <c r="Q1476" s="23"/>
      <c r="R1476" s="23"/>
      <c r="S1476" s="23" t="str">
        <f t="shared" si="69"/>
        <v/>
      </c>
      <c r="T1476" s="23">
        <f t="shared" si="67"/>
        <v>0</v>
      </c>
    </row>
    <row r="1477" spans="1:20" ht="17.399999999999999">
      <c r="A1477" s="23" t="str">
        <f t="shared" si="68"/>
        <v/>
      </c>
      <c r="B1477" s="24" t="s">
        <v>4254</v>
      </c>
      <c r="C1477" s="12" t="s">
        <v>4256</v>
      </c>
      <c r="D1477" s="25" t="s">
        <v>37</v>
      </c>
      <c r="E1477" s="26">
        <v>86.25</v>
      </c>
      <c r="F1477" s="25"/>
      <c r="G1477" s="27"/>
      <c r="H1477" s="27"/>
      <c r="I1477" s="27"/>
      <c r="J1477" s="27"/>
      <c r="K1477" s="25" t="s">
        <v>4097</v>
      </c>
      <c r="L1477" s="25"/>
      <c r="M1477"/>
      <c r="N1477"/>
      <c r="O1477" s="25">
        <v>-28.72</v>
      </c>
      <c r="P1477" s="25">
        <v>-41.86</v>
      </c>
      <c r="Q1477" s="23"/>
      <c r="R1477" s="23"/>
      <c r="S1477" s="23" t="str">
        <f t="shared" si="69"/>
        <v/>
      </c>
      <c r="T1477" s="23">
        <f t="shared" si="67"/>
        <v>0</v>
      </c>
    </row>
    <row r="1478" spans="1:20" ht="17.399999999999999">
      <c r="A1478" s="23" t="str">
        <f t="shared" si="68"/>
        <v/>
      </c>
      <c r="B1478" s="24" t="s">
        <v>4739</v>
      </c>
      <c r="C1478" s="12" t="s">
        <v>4740</v>
      </c>
      <c r="D1478" s="25" t="s">
        <v>37</v>
      </c>
      <c r="E1478" s="26">
        <v>340.84</v>
      </c>
      <c r="F1478" s="25">
        <v>1</v>
      </c>
      <c r="G1478" s="27">
        <v>3.8</v>
      </c>
      <c r="H1478" s="27">
        <v>3.7</v>
      </c>
      <c r="I1478" s="27"/>
      <c r="J1478" s="27">
        <v>3.7</v>
      </c>
      <c r="K1478" s="25" t="s">
        <v>4089</v>
      </c>
      <c r="L1478" s="25"/>
      <c r="M1478"/>
      <c r="N1478"/>
      <c r="O1478" s="25">
        <v>-23.34</v>
      </c>
      <c r="P1478" s="25">
        <v>-23.81</v>
      </c>
      <c r="Q1478" s="23"/>
      <c r="R1478" s="23"/>
      <c r="S1478" s="23" t="str">
        <f t="shared" si="69"/>
        <v/>
      </c>
      <c r="T1478" s="23">
        <f t="shared" si="67"/>
        <v>0</v>
      </c>
    </row>
    <row r="1479" spans="1:20" ht="17.399999999999999">
      <c r="A1479" s="23" t="str">
        <f t="shared" si="68"/>
        <v/>
      </c>
      <c r="B1479" s="24" t="s">
        <v>2375</v>
      </c>
      <c r="C1479" s="12" t="s">
        <v>2376</v>
      </c>
      <c r="D1479" s="25" t="s">
        <v>37</v>
      </c>
      <c r="E1479" s="26">
        <v>113.5</v>
      </c>
      <c r="F1479" s="26"/>
      <c r="G1479" s="27"/>
      <c r="H1479" s="27"/>
      <c r="I1479" s="27"/>
      <c r="J1479" s="27"/>
      <c r="K1479" s="25" t="s">
        <v>4088</v>
      </c>
      <c r="L1479" s="26"/>
      <c r="M1479"/>
      <c r="N1479"/>
      <c r="O1479" s="25">
        <v>-19.87</v>
      </c>
      <c r="P1479" s="25">
        <v>-29.27</v>
      </c>
      <c r="Q1479" s="23"/>
      <c r="R1479" s="23"/>
      <c r="S1479" s="23" t="str">
        <f t="shared" si="69"/>
        <v/>
      </c>
      <c r="T1479" s="23">
        <f t="shared" si="67"/>
        <v>0</v>
      </c>
    </row>
    <row r="1480" spans="1:20" ht="17.399999999999999">
      <c r="A1480" s="23" t="str">
        <f t="shared" si="68"/>
        <v/>
      </c>
      <c r="B1480" s="24" t="s">
        <v>2377</v>
      </c>
      <c r="C1480" s="12" t="s">
        <v>3906</v>
      </c>
      <c r="D1480" s="25" t="s">
        <v>9</v>
      </c>
      <c r="E1480" s="26">
        <v>666.02</v>
      </c>
      <c r="F1480" s="25">
        <v>1</v>
      </c>
      <c r="G1480" s="27">
        <v>25</v>
      </c>
      <c r="H1480" s="27">
        <v>15</v>
      </c>
      <c r="I1480" s="27"/>
      <c r="J1480" s="27">
        <v>15</v>
      </c>
      <c r="K1480" s="25" t="s">
        <v>4096</v>
      </c>
      <c r="L1480" s="25"/>
      <c r="M1480"/>
      <c r="N1480"/>
      <c r="O1480" s="25">
        <v>-26.08</v>
      </c>
      <c r="P1480" s="25">
        <v>-19.23</v>
      </c>
      <c r="Q1480" s="23"/>
      <c r="R1480" s="23"/>
      <c r="S1480" s="23" t="str">
        <f t="shared" si="69"/>
        <v/>
      </c>
      <c r="T1480" s="23">
        <f t="shared" si="67"/>
        <v>0</v>
      </c>
    </row>
    <row r="1481" spans="1:20" ht="17.399999999999999">
      <c r="A1481" s="23" t="str">
        <f t="shared" si="68"/>
        <v/>
      </c>
      <c r="B1481" s="24" t="s">
        <v>2378</v>
      </c>
      <c r="C1481" s="12" t="s">
        <v>2379</v>
      </c>
      <c r="D1481" s="25" t="s">
        <v>37</v>
      </c>
      <c r="E1481" s="26">
        <v>177.28</v>
      </c>
      <c r="F1481" s="26">
        <v>2</v>
      </c>
      <c r="G1481" s="27">
        <v>8.73</v>
      </c>
      <c r="H1481" s="27">
        <v>8.3000000000000007</v>
      </c>
      <c r="I1481" s="27"/>
      <c r="J1481" s="27">
        <v>7.8</v>
      </c>
      <c r="K1481" s="25" t="s">
        <v>4115</v>
      </c>
      <c r="L1481" s="25"/>
      <c r="M1481"/>
      <c r="N1481"/>
      <c r="O1481" s="25">
        <v>-6.37</v>
      </c>
      <c r="P1481" s="25">
        <v>-26.47</v>
      </c>
      <c r="Q1481" s="23"/>
      <c r="R1481" s="23"/>
      <c r="S1481" s="23" t="str">
        <f t="shared" si="69"/>
        <v/>
      </c>
      <c r="T1481" s="23">
        <f t="shared" si="67"/>
        <v>0</v>
      </c>
    </row>
    <row r="1482" spans="1:20" ht="17.399999999999999">
      <c r="A1482" s="23" t="str">
        <f t="shared" si="68"/>
        <v/>
      </c>
      <c r="B1482" s="24" t="s">
        <v>3346</v>
      </c>
      <c r="C1482" s="12" t="s">
        <v>3429</v>
      </c>
      <c r="D1482" s="25" t="s">
        <v>37</v>
      </c>
      <c r="E1482" s="26">
        <v>3687.25</v>
      </c>
      <c r="F1482" s="25">
        <v>8</v>
      </c>
      <c r="G1482" s="27">
        <v>1.5</v>
      </c>
      <c r="H1482" s="27">
        <v>1.17</v>
      </c>
      <c r="I1482" s="27"/>
      <c r="J1482" s="27">
        <v>1</v>
      </c>
      <c r="K1482" s="25" t="s">
        <v>4088</v>
      </c>
      <c r="L1482" s="26"/>
      <c r="M1482"/>
      <c r="N1482"/>
      <c r="O1482" s="25">
        <v>-37.520000000000003</v>
      </c>
      <c r="P1482" s="25">
        <v>-5.81</v>
      </c>
      <c r="Q1482" s="23"/>
      <c r="R1482" s="23"/>
      <c r="S1482" s="23" t="str">
        <f t="shared" si="69"/>
        <v/>
      </c>
      <c r="T1482" s="23">
        <f t="shared" si="67"/>
        <v>0</v>
      </c>
    </row>
    <row r="1483" spans="1:20" ht="17.399999999999999">
      <c r="A1483" s="23" t="str">
        <f t="shared" si="68"/>
        <v/>
      </c>
      <c r="B1483" s="24" t="s">
        <v>2380</v>
      </c>
      <c r="C1483" s="12" t="s">
        <v>3907</v>
      </c>
      <c r="D1483" s="25" t="s">
        <v>9</v>
      </c>
      <c r="E1483" s="26">
        <v>302.20999999999998</v>
      </c>
      <c r="F1483" s="25">
        <v>5</v>
      </c>
      <c r="G1483" s="27">
        <v>23.68</v>
      </c>
      <c r="H1483" s="27">
        <v>23.68</v>
      </c>
      <c r="I1483" s="27">
        <v>25</v>
      </c>
      <c r="J1483" s="27"/>
      <c r="K1483" s="25" t="s">
        <v>4086</v>
      </c>
      <c r="L1483" s="26"/>
      <c r="M1483"/>
      <c r="N1483"/>
      <c r="O1483" s="25">
        <v>4.33</v>
      </c>
      <c r="P1483" s="25">
        <v>17.420000000000002</v>
      </c>
      <c r="Q1483" s="23"/>
      <c r="R1483" s="23"/>
      <c r="S1483" s="23" t="str">
        <f t="shared" si="69"/>
        <v/>
      </c>
      <c r="T1483" s="23">
        <f t="shared" si="67"/>
        <v>0</v>
      </c>
    </row>
    <row r="1484" spans="1:20" ht="17.399999999999999">
      <c r="A1484" s="23" t="str">
        <f t="shared" si="68"/>
        <v/>
      </c>
      <c r="B1484" s="24" t="s">
        <v>2382</v>
      </c>
      <c r="C1484" s="12" t="s">
        <v>2970</v>
      </c>
      <c r="D1484" s="25" t="s">
        <v>37</v>
      </c>
      <c r="E1484" s="26">
        <v>209.4</v>
      </c>
      <c r="F1484" s="26"/>
      <c r="G1484" s="27"/>
      <c r="H1484" s="27"/>
      <c r="I1484" s="27"/>
      <c r="J1484" s="27"/>
      <c r="K1484" s="25" t="s">
        <v>4105</v>
      </c>
      <c r="L1484" s="25"/>
      <c r="M1484"/>
      <c r="N1484"/>
      <c r="O1484" s="25">
        <v>-24.54</v>
      </c>
      <c r="P1484" s="25">
        <v>-43.91</v>
      </c>
      <c r="Q1484" s="23"/>
      <c r="R1484" s="23"/>
      <c r="S1484" s="23" t="str">
        <f t="shared" si="69"/>
        <v/>
      </c>
      <c r="T1484" s="23">
        <f t="shared" si="67"/>
        <v>0</v>
      </c>
    </row>
    <row r="1485" spans="1:20" ht="17.399999999999999">
      <c r="A1485" s="23" t="str">
        <f t="shared" si="68"/>
        <v/>
      </c>
      <c r="B1485" s="24" t="s">
        <v>2383</v>
      </c>
      <c r="C1485" s="12" t="s">
        <v>4619</v>
      </c>
      <c r="D1485" s="25" t="s">
        <v>9</v>
      </c>
      <c r="E1485" s="26">
        <v>89.99</v>
      </c>
      <c r="F1485" s="25"/>
      <c r="G1485" s="27"/>
      <c r="H1485" s="27"/>
      <c r="I1485" s="27"/>
      <c r="J1485" s="27"/>
      <c r="K1485" s="25" t="s">
        <v>4081</v>
      </c>
      <c r="L1485" s="25"/>
      <c r="M1485"/>
      <c r="N1485"/>
      <c r="O1485" s="25">
        <v>4.41</v>
      </c>
      <c r="P1485" s="25">
        <v>26.88</v>
      </c>
      <c r="Q1485" s="23"/>
      <c r="R1485" s="23"/>
      <c r="S1485" s="23" t="str">
        <f t="shared" si="69"/>
        <v/>
      </c>
      <c r="T1485" s="23">
        <f t="shared" si="67"/>
        <v>0</v>
      </c>
    </row>
    <row r="1486" spans="1:20" ht="17.399999999999999">
      <c r="A1486" s="23" t="str">
        <f t="shared" si="68"/>
        <v/>
      </c>
      <c r="B1486" s="24" t="s">
        <v>2384</v>
      </c>
      <c r="C1486" s="12" t="s">
        <v>2385</v>
      </c>
      <c r="D1486" s="25" t="s">
        <v>37</v>
      </c>
      <c r="E1486" s="26">
        <v>50.95</v>
      </c>
      <c r="F1486" s="26"/>
      <c r="G1486" s="27"/>
      <c r="H1486" s="27"/>
      <c r="I1486" s="27"/>
      <c r="J1486" s="27"/>
      <c r="K1486" s="25" t="s">
        <v>4117</v>
      </c>
      <c r="L1486" s="25"/>
      <c r="M1486"/>
      <c r="N1486"/>
      <c r="O1486" s="25">
        <v>-26.62</v>
      </c>
      <c r="P1486" s="25">
        <v>-20.49</v>
      </c>
      <c r="Q1486" s="23"/>
      <c r="R1486" s="23"/>
      <c r="S1486" s="23" t="str">
        <f t="shared" si="69"/>
        <v/>
      </c>
      <c r="T1486" s="23">
        <f t="shared" ref="T1486:T1549" si="70">IF(AND(G1486&lt;H1486,I1486&lt;J1486,H1486&lt;J1486),1,IF(AND(G1486&gt;H1486,I1486&gt;J1486,H1486&gt;J1486),-1,0))</f>
        <v>0</v>
      </c>
    </row>
    <row r="1487" spans="1:20" ht="17.399999999999999">
      <c r="A1487" s="23" t="str">
        <f t="shared" ref="A1487:A1550" si="71">IF(ISERROR(RANK(S1487,$S$14:$S$3000,)),"",RANK(S1487,$S$14:$S$3000,))</f>
        <v/>
      </c>
      <c r="B1487" s="24" t="s">
        <v>2878</v>
      </c>
      <c r="C1487" s="12" t="s">
        <v>3430</v>
      </c>
      <c r="D1487" s="25" t="s">
        <v>37</v>
      </c>
      <c r="E1487" s="26">
        <v>98.06</v>
      </c>
      <c r="F1487" s="25"/>
      <c r="G1487" s="27"/>
      <c r="H1487" s="27"/>
      <c r="I1487" s="27"/>
      <c r="J1487" s="27"/>
      <c r="K1487" s="25" t="s">
        <v>4086</v>
      </c>
      <c r="L1487" s="25"/>
      <c r="M1487"/>
      <c r="N1487"/>
      <c r="O1487" s="25">
        <v>-7.39</v>
      </c>
      <c r="P1487" s="25">
        <v>-28.77</v>
      </c>
      <c r="Q1487" s="23"/>
      <c r="R1487" s="23"/>
      <c r="S1487" s="23" t="str">
        <f t="shared" ref="S1487:S1550" si="72">IF(OR(F1487&lt;=$F$8,ISBLANK(G1487),ISBLANK(H1487),ISBLANK(J1487),ISBLANK(I1487)),"",E1487+ROW()/100000)</f>
        <v/>
      </c>
      <c r="T1487" s="23">
        <f t="shared" si="70"/>
        <v>0</v>
      </c>
    </row>
    <row r="1488" spans="1:20" ht="17.399999999999999">
      <c r="A1488" s="23" t="str">
        <f t="shared" si="71"/>
        <v/>
      </c>
      <c r="B1488" s="24" t="s">
        <v>4614</v>
      </c>
      <c r="C1488" s="12" t="s">
        <v>4616</v>
      </c>
      <c r="D1488" s="25" t="s">
        <v>37</v>
      </c>
      <c r="E1488" s="26">
        <v>21.16</v>
      </c>
      <c r="F1488" s="25"/>
      <c r="G1488" s="27"/>
      <c r="H1488" s="27"/>
      <c r="I1488" s="27"/>
      <c r="J1488" s="27"/>
      <c r="K1488" s="25" t="s">
        <v>4078</v>
      </c>
      <c r="L1488" s="26"/>
      <c r="M1488"/>
      <c r="N1488"/>
      <c r="O1488" s="25">
        <v>3.57</v>
      </c>
      <c r="P1488" s="25">
        <v>-30.02</v>
      </c>
      <c r="Q1488" s="23"/>
      <c r="R1488" s="23"/>
      <c r="S1488" s="23" t="str">
        <f t="shared" si="72"/>
        <v/>
      </c>
      <c r="T1488" s="23">
        <f t="shared" si="70"/>
        <v>0</v>
      </c>
    </row>
    <row r="1489" spans="1:20" ht="17.399999999999999">
      <c r="A1489" s="23" t="str">
        <f t="shared" si="71"/>
        <v/>
      </c>
      <c r="B1489" s="24" t="s">
        <v>2386</v>
      </c>
      <c r="C1489" s="12" t="s">
        <v>2387</v>
      </c>
      <c r="D1489" s="25" t="s">
        <v>37</v>
      </c>
      <c r="E1489" s="26">
        <v>149.38</v>
      </c>
      <c r="F1489" s="25"/>
      <c r="G1489" s="27"/>
      <c r="H1489" s="27"/>
      <c r="I1489" s="27"/>
      <c r="J1489" s="27"/>
      <c r="K1489" s="25" t="s">
        <v>4107</v>
      </c>
      <c r="L1489" s="25"/>
      <c r="M1489"/>
      <c r="N1489"/>
      <c r="O1489" s="25">
        <v>12.6</v>
      </c>
      <c r="P1489" s="25">
        <v>4.87</v>
      </c>
      <c r="Q1489" s="23"/>
      <c r="R1489" s="23"/>
      <c r="S1489" s="23" t="str">
        <f t="shared" si="72"/>
        <v/>
      </c>
      <c r="T1489" s="23">
        <f t="shared" si="70"/>
        <v>0</v>
      </c>
    </row>
    <row r="1490" spans="1:20" ht="17.399999999999999">
      <c r="A1490" s="23" t="str">
        <f t="shared" si="71"/>
        <v/>
      </c>
      <c r="B1490" s="24" t="s">
        <v>2388</v>
      </c>
      <c r="C1490" s="12" t="s">
        <v>2389</v>
      </c>
      <c r="D1490" s="25" t="s">
        <v>37</v>
      </c>
      <c r="E1490" s="26">
        <v>29.45</v>
      </c>
      <c r="F1490" s="25"/>
      <c r="G1490" s="27"/>
      <c r="H1490" s="27"/>
      <c r="I1490" s="27"/>
      <c r="J1490" s="27"/>
      <c r="K1490" s="25" t="s">
        <v>4100</v>
      </c>
      <c r="L1490" s="25"/>
      <c r="M1490"/>
      <c r="N1490"/>
      <c r="O1490" s="25">
        <v>-18.649999999999999</v>
      </c>
      <c r="P1490" s="25">
        <v>-26.48</v>
      </c>
      <c r="Q1490" s="23"/>
      <c r="R1490" s="23"/>
      <c r="S1490" s="23" t="str">
        <f t="shared" si="72"/>
        <v/>
      </c>
      <c r="T1490" s="23">
        <f t="shared" si="70"/>
        <v>0</v>
      </c>
    </row>
    <row r="1491" spans="1:20" ht="17.399999999999999">
      <c r="A1491" s="23" t="str">
        <f t="shared" si="71"/>
        <v/>
      </c>
      <c r="B1491" s="24" t="s">
        <v>2390</v>
      </c>
      <c r="C1491" s="12" t="s">
        <v>2391</v>
      </c>
      <c r="D1491" s="25" t="s">
        <v>37</v>
      </c>
      <c r="E1491" s="26">
        <v>67.98</v>
      </c>
      <c r="F1491" s="25"/>
      <c r="G1491" s="27"/>
      <c r="H1491" s="27"/>
      <c r="I1491" s="27"/>
      <c r="J1491" s="27"/>
      <c r="K1491" s="25" t="s">
        <v>4088</v>
      </c>
      <c r="L1491" s="25"/>
      <c r="M1491"/>
      <c r="N1491"/>
      <c r="O1491" s="25">
        <v>2.75</v>
      </c>
      <c r="P1491" s="25">
        <v>4.18</v>
      </c>
      <c r="Q1491" s="23"/>
      <c r="R1491" s="23"/>
      <c r="S1491" s="23" t="str">
        <f t="shared" si="72"/>
        <v/>
      </c>
      <c r="T1491" s="23">
        <f t="shared" si="70"/>
        <v>0</v>
      </c>
    </row>
    <row r="1492" spans="1:20" ht="17.399999999999999">
      <c r="A1492" s="23" t="str">
        <f t="shared" si="71"/>
        <v/>
      </c>
      <c r="B1492" s="24" t="s">
        <v>2392</v>
      </c>
      <c r="C1492" s="12" t="s">
        <v>5096</v>
      </c>
      <c r="D1492" s="25" t="s">
        <v>37</v>
      </c>
      <c r="E1492" s="26">
        <v>26.19</v>
      </c>
      <c r="F1492" s="26"/>
      <c r="G1492" s="27"/>
      <c r="H1492" s="27"/>
      <c r="I1492" s="27"/>
      <c r="J1492" s="27"/>
      <c r="K1492" s="25" t="s">
        <v>4076</v>
      </c>
      <c r="L1492" s="25"/>
      <c r="M1492"/>
      <c r="N1492"/>
      <c r="O1492" s="25">
        <v>-24.74</v>
      </c>
      <c r="P1492" s="25">
        <v>-45.26</v>
      </c>
      <c r="Q1492" s="23"/>
      <c r="R1492" s="23"/>
      <c r="S1492" s="23" t="str">
        <f t="shared" si="72"/>
        <v/>
      </c>
      <c r="T1492" s="23">
        <f t="shared" si="70"/>
        <v>0</v>
      </c>
    </row>
    <row r="1493" spans="1:20" ht="17.399999999999999">
      <c r="A1493" s="23" t="str">
        <f t="shared" si="71"/>
        <v/>
      </c>
      <c r="B1493" s="24" t="s">
        <v>3347</v>
      </c>
      <c r="C1493" s="12" t="s">
        <v>3431</v>
      </c>
      <c r="D1493" s="25" t="s">
        <v>37</v>
      </c>
      <c r="E1493" s="26">
        <v>16.05</v>
      </c>
      <c r="F1493" s="26"/>
      <c r="G1493" s="27"/>
      <c r="H1493" s="27"/>
      <c r="I1493" s="27"/>
      <c r="J1493" s="27"/>
      <c r="K1493" s="25" t="s">
        <v>4116</v>
      </c>
      <c r="L1493" s="26"/>
      <c r="M1493"/>
      <c r="N1493"/>
      <c r="O1493" s="25">
        <v>-9.73</v>
      </c>
      <c r="P1493" s="25">
        <v>-21.59</v>
      </c>
      <c r="Q1493" s="23"/>
      <c r="R1493" s="23"/>
      <c r="S1493" s="23" t="str">
        <f t="shared" si="72"/>
        <v/>
      </c>
      <c r="T1493" s="23">
        <f t="shared" si="70"/>
        <v>0</v>
      </c>
    </row>
    <row r="1494" spans="1:20" ht="17.399999999999999">
      <c r="A1494" s="23" t="str">
        <f t="shared" si="71"/>
        <v/>
      </c>
      <c r="B1494" s="24" t="s">
        <v>3138</v>
      </c>
      <c r="C1494" s="12" t="s">
        <v>3266</v>
      </c>
      <c r="D1494" s="25" t="s">
        <v>37</v>
      </c>
      <c r="E1494" s="26">
        <v>70.290000000000006</v>
      </c>
      <c r="F1494" s="25"/>
      <c r="G1494" s="27"/>
      <c r="H1494" s="27"/>
      <c r="I1494" s="27"/>
      <c r="J1494" s="27"/>
      <c r="K1494" s="25" t="s">
        <v>4078</v>
      </c>
      <c r="L1494" s="26"/>
      <c r="M1494"/>
      <c r="N1494"/>
      <c r="O1494" s="25">
        <v>-12.66</v>
      </c>
      <c r="P1494" s="25">
        <v>-22.68</v>
      </c>
      <c r="Q1494" s="23"/>
      <c r="R1494" s="23"/>
      <c r="S1494" s="23" t="str">
        <f t="shared" si="72"/>
        <v/>
      </c>
      <c r="T1494" s="23">
        <f t="shared" si="70"/>
        <v>0</v>
      </c>
    </row>
    <row r="1495" spans="1:20" ht="17.399999999999999">
      <c r="A1495" s="23" t="str">
        <f t="shared" si="71"/>
        <v/>
      </c>
      <c r="B1495" s="24" t="s">
        <v>3139</v>
      </c>
      <c r="C1495" s="12" t="s">
        <v>3267</v>
      </c>
      <c r="D1495" s="25" t="s">
        <v>37</v>
      </c>
      <c r="E1495" s="26">
        <v>391.23</v>
      </c>
      <c r="F1495" s="26"/>
      <c r="G1495" s="27"/>
      <c r="H1495" s="27"/>
      <c r="I1495" s="27"/>
      <c r="J1495" s="27"/>
      <c r="K1495" s="25" t="s">
        <v>4091</v>
      </c>
      <c r="L1495" s="26"/>
      <c r="M1495"/>
      <c r="N1495"/>
      <c r="O1495" s="25">
        <v>0.49</v>
      </c>
      <c r="P1495" s="25">
        <v>6.43</v>
      </c>
      <c r="Q1495" s="23"/>
      <c r="R1495" s="23"/>
      <c r="S1495" s="23" t="str">
        <f t="shared" si="72"/>
        <v/>
      </c>
      <c r="T1495" s="23">
        <f t="shared" si="70"/>
        <v>0</v>
      </c>
    </row>
    <row r="1496" spans="1:20" ht="17.399999999999999">
      <c r="A1496" s="23" t="str">
        <f t="shared" si="71"/>
        <v/>
      </c>
      <c r="B1496" s="24" t="s">
        <v>2994</v>
      </c>
      <c r="C1496" s="12" t="s">
        <v>3068</v>
      </c>
      <c r="D1496" s="25" t="s">
        <v>9</v>
      </c>
      <c r="E1496" s="26">
        <v>58.75</v>
      </c>
      <c r="F1496" s="25">
        <v>1</v>
      </c>
      <c r="G1496" s="27"/>
      <c r="H1496" s="27"/>
      <c r="I1496" s="27"/>
      <c r="J1496" s="27"/>
      <c r="K1496" s="25" t="s">
        <v>4078</v>
      </c>
      <c r="L1496" s="25"/>
      <c r="M1496"/>
      <c r="N1496"/>
      <c r="O1496" s="25">
        <v>-2.2599999999999998</v>
      </c>
      <c r="P1496" s="25">
        <v>-11.35</v>
      </c>
      <c r="Q1496" s="23"/>
      <c r="R1496" s="23"/>
      <c r="S1496" s="23" t="str">
        <f t="shared" si="72"/>
        <v/>
      </c>
      <c r="T1496" s="23">
        <f t="shared" si="70"/>
        <v>0</v>
      </c>
    </row>
    <row r="1497" spans="1:20" ht="17.399999999999999">
      <c r="A1497" s="23" t="str">
        <f t="shared" si="71"/>
        <v/>
      </c>
      <c r="B1497" s="24" t="s">
        <v>4590</v>
      </c>
      <c r="C1497" s="12" t="s">
        <v>4595</v>
      </c>
      <c r="D1497" s="25" t="s">
        <v>9</v>
      </c>
      <c r="E1497" s="26">
        <v>75.069999999999993</v>
      </c>
      <c r="F1497" s="25">
        <v>3</v>
      </c>
      <c r="G1497" s="27">
        <v>6</v>
      </c>
      <c r="H1497" s="27">
        <v>6</v>
      </c>
      <c r="I1497" s="27">
        <v>6</v>
      </c>
      <c r="J1497" s="27"/>
      <c r="K1497" s="25" t="s">
        <v>4078</v>
      </c>
      <c r="L1497" s="26"/>
      <c r="M1497"/>
      <c r="N1497"/>
      <c r="O1497" s="25">
        <v>-5.33</v>
      </c>
      <c r="P1497" s="25">
        <v>-12.87</v>
      </c>
      <c r="Q1497" s="23"/>
      <c r="R1497" s="23"/>
      <c r="S1497" s="23" t="str">
        <f t="shared" si="72"/>
        <v/>
      </c>
      <c r="T1497" s="23">
        <f t="shared" si="70"/>
        <v>0</v>
      </c>
    </row>
    <row r="1498" spans="1:20" ht="17.399999999999999">
      <c r="A1498" s="23" t="str">
        <f t="shared" si="71"/>
        <v/>
      </c>
      <c r="B1498" s="24" t="s">
        <v>3348</v>
      </c>
      <c r="C1498" s="12" t="s">
        <v>3432</v>
      </c>
      <c r="D1498" s="25" t="s">
        <v>37</v>
      </c>
      <c r="E1498" s="26">
        <v>145.76</v>
      </c>
      <c r="F1498" s="25"/>
      <c r="G1498" s="27"/>
      <c r="H1498" s="27"/>
      <c r="I1498" s="27"/>
      <c r="J1498" s="27"/>
      <c r="K1498" s="25" t="s">
        <v>4112</v>
      </c>
      <c r="L1498" s="25"/>
      <c r="M1498"/>
      <c r="N1498"/>
      <c r="O1498" s="25">
        <v>111.66</v>
      </c>
      <c r="P1498" s="25">
        <v>78.790000000000006</v>
      </c>
      <c r="Q1498" s="23"/>
      <c r="R1498" s="23"/>
      <c r="S1498" s="23" t="str">
        <f t="shared" si="72"/>
        <v/>
      </c>
      <c r="T1498" s="23">
        <f t="shared" si="70"/>
        <v>0</v>
      </c>
    </row>
    <row r="1499" spans="1:20" ht="17.399999999999999">
      <c r="A1499" s="23">
        <f t="shared" si="71"/>
        <v>101</v>
      </c>
      <c r="B1499" s="24" t="s">
        <v>2393</v>
      </c>
      <c r="C1499" s="12" t="s">
        <v>2394</v>
      </c>
      <c r="D1499" s="25" t="s">
        <v>9</v>
      </c>
      <c r="E1499" s="26">
        <v>3287.91</v>
      </c>
      <c r="F1499" s="25">
        <v>8</v>
      </c>
      <c r="G1499" s="27">
        <v>212.34</v>
      </c>
      <c r="H1499" s="27">
        <v>212.34</v>
      </c>
      <c r="I1499" s="27">
        <v>211.7</v>
      </c>
      <c r="J1499" s="27">
        <v>223</v>
      </c>
      <c r="K1499" s="25" t="s">
        <v>4078</v>
      </c>
      <c r="L1499" s="25"/>
      <c r="M1499"/>
      <c r="N1499"/>
      <c r="O1499" s="25">
        <v>-3.39</v>
      </c>
      <c r="P1499" s="25">
        <v>-9.4</v>
      </c>
      <c r="Q1499" s="23"/>
      <c r="R1499" s="23"/>
      <c r="S1499" s="23">
        <f t="shared" si="72"/>
        <v>3287.92499</v>
      </c>
      <c r="T1499" s="23">
        <f t="shared" si="70"/>
        <v>0</v>
      </c>
    </row>
    <row r="1500" spans="1:20" ht="17.399999999999999">
      <c r="A1500" s="23" t="str">
        <f t="shared" si="71"/>
        <v/>
      </c>
      <c r="B1500" s="24" t="s">
        <v>2395</v>
      </c>
      <c r="C1500" s="12" t="s">
        <v>2396</v>
      </c>
      <c r="D1500" s="25" t="s">
        <v>37</v>
      </c>
      <c r="E1500" s="26">
        <v>852.11</v>
      </c>
      <c r="F1500" s="26">
        <v>1</v>
      </c>
      <c r="G1500" s="27">
        <v>23</v>
      </c>
      <c r="H1500" s="27">
        <v>23</v>
      </c>
      <c r="I1500" s="27"/>
      <c r="J1500" s="27"/>
      <c r="K1500" s="25" t="s">
        <v>4120</v>
      </c>
      <c r="L1500" s="26"/>
      <c r="M1500"/>
      <c r="N1500"/>
      <c r="O1500" s="25">
        <v>30.25</v>
      </c>
      <c r="P1500" s="25">
        <v>17.29</v>
      </c>
      <c r="Q1500" s="23"/>
      <c r="R1500" s="23"/>
      <c r="S1500" s="23" t="str">
        <f t="shared" si="72"/>
        <v/>
      </c>
      <c r="T1500" s="23">
        <f t="shared" si="70"/>
        <v>0</v>
      </c>
    </row>
    <row r="1501" spans="1:20" ht="17.399999999999999">
      <c r="A1501" s="23" t="str">
        <f t="shared" si="71"/>
        <v/>
      </c>
      <c r="B1501" s="24" t="s">
        <v>4236</v>
      </c>
      <c r="C1501" s="12" t="s">
        <v>4412</v>
      </c>
      <c r="D1501" s="25" t="s">
        <v>37</v>
      </c>
      <c r="E1501" s="26">
        <v>230.52</v>
      </c>
      <c r="F1501" s="25"/>
      <c r="G1501" s="27"/>
      <c r="H1501" s="27"/>
      <c r="I1501" s="27"/>
      <c r="J1501" s="27"/>
      <c r="K1501" s="25" t="s">
        <v>4091</v>
      </c>
      <c r="L1501" s="25"/>
      <c r="M1501"/>
      <c r="N1501"/>
      <c r="O1501" s="25">
        <v>-19.260000000000002</v>
      </c>
      <c r="P1501" s="25">
        <v>-4.2</v>
      </c>
      <c r="Q1501" s="23"/>
      <c r="R1501" s="23"/>
      <c r="S1501" s="23" t="str">
        <f t="shared" si="72"/>
        <v/>
      </c>
      <c r="T1501" s="23">
        <f t="shared" si="70"/>
        <v>0</v>
      </c>
    </row>
    <row r="1502" spans="1:20" ht="17.399999999999999">
      <c r="A1502" s="23" t="str">
        <f t="shared" si="71"/>
        <v/>
      </c>
      <c r="B1502" s="24" t="s">
        <v>2682</v>
      </c>
      <c r="C1502" s="12" t="s">
        <v>2683</v>
      </c>
      <c r="D1502" s="25" t="s">
        <v>9</v>
      </c>
      <c r="E1502" s="26">
        <v>1914.58</v>
      </c>
      <c r="F1502" s="26">
        <v>9</v>
      </c>
      <c r="G1502" s="27">
        <v>80.12</v>
      </c>
      <c r="H1502" s="27">
        <v>80.12</v>
      </c>
      <c r="I1502" s="27"/>
      <c r="J1502" s="27">
        <v>72.400000000000006</v>
      </c>
      <c r="K1502" s="25" t="s">
        <v>2626</v>
      </c>
      <c r="L1502" s="25"/>
      <c r="M1502"/>
      <c r="N1502"/>
      <c r="O1502" s="25">
        <v>-2.89</v>
      </c>
      <c r="P1502" s="25">
        <v>-28.73</v>
      </c>
      <c r="Q1502" s="23"/>
      <c r="R1502" s="23"/>
      <c r="S1502" s="23" t="str">
        <f t="shared" si="72"/>
        <v/>
      </c>
      <c r="T1502" s="23">
        <f t="shared" si="70"/>
        <v>0</v>
      </c>
    </row>
    <row r="1503" spans="1:20" ht="17.399999999999999">
      <c r="A1503" s="23" t="str">
        <f t="shared" si="71"/>
        <v/>
      </c>
      <c r="B1503" s="24" t="s">
        <v>2397</v>
      </c>
      <c r="C1503" s="12" t="s">
        <v>2398</v>
      </c>
      <c r="D1503" s="25" t="s">
        <v>37</v>
      </c>
      <c r="E1503" s="26">
        <v>16.149999999999999</v>
      </c>
      <c r="F1503" s="25"/>
      <c r="G1503" s="27"/>
      <c r="H1503" s="27"/>
      <c r="I1503" s="27"/>
      <c r="J1503" s="27"/>
      <c r="K1503" s="25" t="s">
        <v>4085</v>
      </c>
      <c r="L1503" s="26"/>
      <c r="M1503"/>
      <c r="N1503"/>
      <c r="O1503" s="25">
        <v>-11.92</v>
      </c>
      <c r="P1503" s="25">
        <v>-30.77</v>
      </c>
      <c r="Q1503" s="23"/>
      <c r="R1503" s="23"/>
      <c r="S1503" s="23" t="str">
        <f t="shared" si="72"/>
        <v/>
      </c>
      <c r="T1503" s="23">
        <f t="shared" si="70"/>
        <v>0</v>
      </c>
    </row>
    <row r="1504" spans="1:20" ht="17.399999999999999">
      <c r="A1504" s="23">
        <f t="shared" si="71"/>
        <v>172</v>
      </c>
      <c r="B1504" s="24" t="s">
        <v>2399</v>
      </c>
      <c r="C1504" s="12" t="s">
        <v>2400</v>
      </c>
      <c r="D1504" s="25" t="s">
        <v>9</v>
      </c>
      <c r="E1504" s="26">
        <v>636.49</v>
      </c>
      <c r="F1504" s="25">
        <v>11</v>
      </c>
      <c r="G1504" s="27">
        <v>19.579999999999998</v>
      </c>
      <c r="H1504" s="27">
        <v>19.579999999999998</v>
      </c>
      <c r="I1504" s="27">
        <v>19.21</v>
      </c>
      <c r="J1504" s="27">
        <v>18.5</v>
      </c>
      <c r="K1504" s="25" t="s">
        <v>4112</v>
      </c>
      <c r="L1504" s="25"/>
      <c r="M1504"/>
      <c r="N1504"/>
      <c r="O1504" s="25">
        <v>-3.29</v>
      </c>
      <c r="P1504" s="25">
        <v>-13.31</v>
      </c>
      <c r="Q1504" s="23"/>
      <c r="R1504" s="23"/>
      <c r="S1504" s="23">
        <f t="shared" si="72"/>
        <v>636.50504000000001</v>
      </c>
      <c r="T1504" s="23">
        <f t="shared" si="70"/>
        <v>0</v>
      </c>
    </row>
    <row r="1505" spans="1:20" ht="17.399999999999999">
      <c r="A1505" s="23" t="str">
        <f t="shared" si="71"/>
        <v/>
      </c>
      <c r="B1505" s="24" t="s">
        <v>2401</v>
      </c>
      <c r="C1505" s="12" t="s">
        <v>4011</v>
      </c>
      <c r="D1505" s="25" t="s">
        <v>37</v>
      </c>
      <c r="E1505" s="26">
        <v>223.61</v>
      </c>
      <c r="F1505" s="25"/>
      <c r="G1505" s="27"/>
      <c r="H1505" s="27"/>
      <c r="I1505" s="27"/>
      <c r="J1505" s="27"/>
      <c r="K1505" s="25" t="s">
        <v>4107</v>
      </c>
      <c r="L1505" s="25"/>
      <c r="M1505"/>
      <c r="N1505"/>
      <c r="O1505" s="25">
        <v>-16.41</v>
      </c>
      <c r="P1505" s="25">
        <v>-41.77</v>
      </c>
      <c r="Q1505" s="23"/>
      <c r="R1505" s="23"/>
      <c r="S1505" s="23" t="str">
        <f t="shared" si="72"/>
        <v/>
      </c>
      <c r="T1505" s="23">
        <f t="shared" si="70"/>
        <v>0</v>
      </c>
    </row>
    <row r="1506" spans="1:20" ht="17.399999999999999">
      <c r="A1506" s="23" t="str">
        <f t="shared" si="71"/>
        <v/>
      </c>
      <c r="B1506" s="24" t="s">
        <v>2402</v>
      </c>
      <c r="C1506" s="12" t="s">
        <v>4473</v>
      </c>
      <c r="D1506" s="25" t="s">
        <v>37</v>
      </c>
      <c r="E1506" s="26">
        <v>37.04</v>
      </c>
      <c r="F1506" s="26"/>
      <c r="G1506" s="27"/>
      <c r="H1506" s="27"/>
      <c r="I1506" s="27"/>
      <c r="J1506" s="27"/>
      <c r="K1506" s="25" t="s">
        <v>4076</v>
      </c>
      <c r="L1506" s="25"/>
      <c r="M1506"/>
      <c r="N1506"/>
      <c r="O1506" s="25">
        <v>-27.51</v>
      </c>
      <c r="P1506" s="25">
        <v>-32.65</v>
      </c>
      <c r="Q1506" s="23"/>
      <c r="R1506" s="23"/>
      <c r="S1506" s="23" t="str">
        <f t="shared" si="72"/>
        <v/>
      </c>
      <c r="T1506" s="23">
        <f t="shared" si="70"/>
        <v>0</v>
      </c>
    </row>
    <row r="1507" spans="1:20" ht="17.399999999999999">
      <c r="A1507" s="23" t="str">
        <f t="shared" si="71"/>
        <v/>
      </c>
      <c r="B1507" s="24" t="s">
        <v>2403</v>
      </c>
      <c r="C1507" s="12" t="s">
        <v>3899</v>
      </c>
      <c r="D1507" s="25" t="s">
        <v>37</v>
      </c>
      <c r="E1507" s="26">
        <v>30.63</v>
      </c>
      <c r="F1507" s="25"/>
      <c r="G1507" s="27"/>
      <c r="H1507" s="27"/>
      <c r="I1507" s="27"/>
      <c r="J1507" s="27"/>
      <c r="K1507" s="25" t="s">
        <v>4078</v>
      </c>
      <c r="L1507" s="26"/>
      <c r="M1507"/>
      <c r="N1507"/>
      <c r="O1507" s="25">
        <v>-2.63</v>
      </c>
      <c r="P1507" s="25">
        <v>-26.72</v>
      </c>
      <c r="Q1507" s="23"/>
      <c r="R1507" s="23"/>
      <c r="S1507" s="23" t="str">
        <f t="shared" si="72"/>
        <v/>
      </c>
      <c r="T1507" s="23">
        <f t="shared" si="70"/>
        <v>0</v>
      </c>
    </row>
    <row r="1508" spans="1:20" ht="17.399999999999999">
      <c r="A1508" s="23" t="str">
        <f t="shared" si="71"/>
        <v/>
      </c>
      <c r="B1508" s="24" t="s">
        <v>2404</v>
      </c>
      <c r="C1508" s="12" t="s">
        <v>4267</v>
      </c>
      <c r="D1508" s="25" t="s">
        <v>37</v>
      </c>
      <c r="E1508" s="26">
        <v>416.52</v>
      </c>
      <c r="F1508" s="26">
        <v>2</v>
      </c>
      <c r="G1508" s="27">
        <v>14.45</v>
      </c>
      <c r="H1508" s="27">
        <v>14.45</v>
      </c>
      <c r="I1508" s="27"/>
      <c r="J1508" s="27"/>
      <c r="K1508" s="25" t="s">
        <v>4091</v>
      </c>
      <c r="L1508" s="25"/>
      <c r="M1508"/>
      <c r="N1508"/>
      <c r="O1508" s="25">
        <v>13.58</v>
      </c>
      <c r="P1508" s="25">
        <v>5.41</v>
      </c>
      <c r="Q1508" s="23"/>
      <c r="R1508" s="23"/>
      <c r="S1508" s="23" t="str">
        <f t="shared" si="72"/>
        <v/>
      </c>
      <c r="T1508" s="23">
        <f t="shared" si="70"/>
        <v>0</v>
      </c>
    </row>
    <row r="1509" spans="1:20" ht="17.399999999999999">
      <c r="A1509" s="23" t="str">
        <f t="shared" si="71"/>
        <v/>
      </c>
      <c r="B1509" s="24" t="s">
        <v>3986</v>
      </c>
      <c r="C1509" s="12" t="s">
        <v>3988</v>
      </c>
      <c r="D1509" s="25" t="s">
        <v>37</v>
      </c>
      <c r="E1509" s="26">
        <v>133.62</v>
      </c>
      <c r="F1509" s="25">
        <v>1</v>
      </c>
      <c r="G1509" s="27">
        <v>9.8000000000000007</v>
      </c>
      <c r="H1509" s="27">
        <v>9.8000000000000007</v>
      </c>
      <c r="I1509" s="27"/>
      <c r="J1509" s="27"/>
      <c r="K1509" s="25" t="s">
        <v>4102</v>
      </c>
      <c r="L1509" s="25"/>
      <c r="M1509"/>
      <c r="N1509"/>
      <c r="O1509" s="25">
        <v>-19.170000000000002</v>
      </c>
      <c r="P1509" s="25">
        <v>-30.77</v>
      </c>
      <c r="Q1509" s="23"/>
      <c r="R1509" s="23"/>
      <c r="S1509" s="23" t="str">
        <f t="shared" si="72"/>
        <v/>
      </c>
      <c r="T1509" s="23">
        <f t="shared" si="70"/>
        <v>0</v>
      </c>
    </row>
    <row r="1510" spans="1:20" ht="17.399999999999999">
      <c r="A1510" s="23" t="str">
        <f t="shared" si="71"/>
        <v/>
      </c>
      <c r="B1510" s="24" t="s">
        <v>2405</v>
      </c>
      <c r="C1510" s="12" t="s">
        <v>2406</v>
      </c>
      <c r="D1510" s="25" t="s">
        <v>37</v>
      </c>
      <c r="E1510" s="26">
        <v>29.45</v>
      </c>
      <c r="F1510" s="25"/>
      <c r="G1510" s="27"/>
      <c r="H1510" s="27"/>
      <c r="I1510" s="27"/>
      <c r="J1510" s="27"/>
      <c r="K1510" s="25" t="s">
        <v>4114</v>
      </c>
      <c r="L1510" s="25"/>
      <c r="M1510"/>
      <c r="N1510"/>
      <c r="O1510" s="25">
        <v>0.74</v>
      </c>
      <c r="P1510" s="25">
        <v>-2.71</v>
      </c>
      <c r="Q1510" s="23"/>
      <c r="R1510" s="23"/>
      <c r="S1510" s="23" t="str">
        <f t="shared" si="72"/>
        <v/>
      </c>
      <c r="T1510" s="23">
        <f t="shared" si="70"/>
        <v>0</v>
      </c>
    </row>
    <row r="1511" spans="1:20" ht="17.399999999999999">
      <c r="A1511" s="23" t="str">
        <f t="shared" si="71"/>
        <v/>
      </c>
      <c r="B1511" s="24" t="s">
        <v>2902</v>
      </c>
      <c r="C1511" s="12" t="s">
        <v>2909</v>
      </c>
      <c r="D1511" s="25" t="s">
        <v>37</v>
      </c>
      <c r="E1511" s="26">
        <v>872.13</v>
      </c>
      <c r="F1511" s="26"/>
      <c r="G1511" s="27"/>
      <c r="H1511" s="27"/>
      <c r="I1511" s="27"/>
      <c r="J1511" s="27"/>
      <c r="K1511" s="25" t="s">
        <v>4076</v>
      </c>
      <c r="L1511" s="25"/>
      <c r="M1511"/>
      <c r="N1511"/>
      <c r="O1511" s="25">
        <v>-19.27</v>
      </c>
      <c r="P1511" s="25">
        <v>-42.24</v>
      </c>
      <c r="Q1511" s="23"/>
      <c r="R1511" s="23"/>
      <c r="S1511" s="23" t="str">
        <f t="shared" si="72"/>
        <v/>
      </c>
      <c r="T1511" s="23">
        <f t="shared" si="70"/>
        <v>0</v>
      </c>
    </row>
    <row r="1512" spans="1:20" ht="17.399999999999999">
      <c r="A1512" s="23" t="str">
        <f t="shared" si="71"/>
        <v/>
      </c>
      <c r="B1512" s="24" t="s">
        <v>2407</v>
      </c>
      <c r="C1512" s="12" t="s">
        <v>2408</v>
      </c>
      <c r="D1512" s="25" t="s">
        <v>37</v>
      </c>
      <c r="E1512" s="26">
        <v>112.39</v>
      </c>
      <c r="F1512" s="25"/>
      <c r="G1512" s="27"/>
      <c r="H1512" s="27"/>
      <c r="I1512" s="27"/>
      <c r="J1512" s="27"/>
      <c r="K1512" s="25" t="s">
        <v>4113</v>
      </c>
      <c r="L1512" s="25"/>
      <c r="M1512"/>
      <c r="N1512"/>
      <c r="O1512" s="25">
        <v>-15.59</v>
      </c>
      <c r="P1512" s="25">
        <v>-48.01</v>
      </c>
      <c r="Q1512" s="23"/>
      <c r="R1512" s="23"/>
      <c r="S1512" s="23" t="str">
        <f t="shared" si="72"/>
        <v/>
      </c>
      <c r="T1512" s="23">
        <f t="shared" si="70"/>
        <v>0</v>
      </c>
    </row>
    <row r="1513" spans="1:20" ht="17.399999999999999">
      <c r="A1513" s="23" t="str">
        <f t="shared" si="71"/>
        <v/>
      </c>
      <c r="B1513" s="24" t="s">
        <v>2409</v>
      </c>
      <c r="C1513" s="12" t="s">
        <v>2410</v>
      </c>
      <c r="D1513" s="25" t="s">
        <v>37</v>
      </c>
      <c r="E1513" s="26">
        <v>85.17</v>
      </c>
      <c r="F1513" s="25">
        <v>1</v>
      </c>
      <c r="G1513" s="27"/>
      <c r="H1513" s="27"/>
      <c r="I1513" s="27"/>
      <c r="J1513" s="27"/>
      <c r="K1513" s="25" t="s">
        <v>4117</v>
      </c>
      <c r="L1513" s="25"/>
      <c r="M1513"/>
      <c r="N1513"/>
      <c r="O1513" s="25">
        <v>-30.79</v>
      </c>
      <c r="P1513" s="25">
        <v>-33.86</v>
      </c>
      <c r="Q1513" s="23"/>
      <c r="R1513" s="23"/>
      <c r="S1513" s="23" t="str">
        <f t="shared" si="72"/>
        <v/>
      </c>
      <c r="T1513" s="23">
        <f t="shared" si="70"/>
        <v>0</v>
      </c>
    </row>
    <row r="1514" spans="1:20" ht="17.399999999999999">
      <c r="A1514" s="23" t="str">
        <f t="shared" si="71"/>
        <v/>
      </c>
      <c r="B1514" s="24" t="s">
        <v>2411</v>
      </c>
      <c r="C1514" s="12" t="s">
        <v>4043</v>
      </c>
      <c r="D1514" s="25" t="s">
        <v>37</v>
      </c>
      <c r="E1514" s="26">
        <v>201.52</v>
      </c>
      <c r="F1514" s="25"/>
      <c r="G1514" s="27"/>
      <c r="H1514" s="27"/>
      <c r="I1514" s="27"/>
      <c r="J1514" s="27"/>
      <c r="K1514" s="25" t="s">
        <v>4076</v>
      </c>
      <c r="L1514" s="25"/>
      <c r="M1514"/>
      <c r="N1514"/>
      <c r="O1514" s="25">
        <v>-12.5</v>
      </c>
      <c r="P1514" s="25">
        <v>-25.9</v>
      </c>
      <c r="Q1514" s="23"/>
      <c r="R1514" s="23"/>
      <c r="S1514" s="23" t="str">
        <f t="shared" si="72"/>
        <v/>
      </c>
      <c r="T1514" s="23">
        <f t="shared" si="70"/>
        <v>0</v>
      </c>
    </row>
    <row r="1515" spans="1:20" ht="17.399999999999999">
      <c r="A1515" s="23" t="str">
        <f t="shared" si="71"/>
        <v/>
      </c>
      <c r="B1515" s="24" t="s">
        <v>2412</v>
      </c>
      <c r="C1515" s="12" t="s">
        <v>2413</v>
      </c>
      <c r="D1515" s="25" t="s">
        <v>37</v>
      </c>
      <c r="E1515" s="26">
        <v>23.44</v>
      </c>
      <c r="F1515" s="25"/>
      <c r="G1515" s="27"/>
      <c r="H1515" s="27"/>
      <c r="I1515" s="27"/>
      <c r="J1515" s="27"/>
      <c r="K1515" s="25" t="s">
        <v>4105</v>
      </c>
      <c r="L1515" s="28"/>
      <c r="M1515"/>
      <c r="N1515"/>
      <c r="O1515" s="25">
        <v>1.1499999999999999</v>
      </c>
      <c r="P1515" s="25">
        <v>-25.08</v>
      </c>
      <c r="Q1515" s="23"/>
      <c r="R1515" s="23"/>
      <c r="S1515" s="23" t="str">
        <f t="shared" si="72"/>
        <v/>
      </c>
      <c r="T1515" s="23">
        <f t="shared" si="70"/>
        <v>0</v>
      </c>
    </row>
    <row r="1516" spans="1:20" ht="17.399999999999999">
      <c r="A1516" s="23" t="str">
        <f t="shared" si="71"/>
        <v/>
      </c>
      <c r="B1516" s="24" t="s">
        <v>2414</v>
      </c>
      <c r="C1516" s="12" t="s">
        <v>2415</v>
      </c>
      <c r="D1516" s="25" t="s">
        <v>37</v>
      </c>
      <c r="E1516" s="26">
        <v>109.8</v>
      </c>
      <c r="F1516" s="26"/>
      <c r="G1516" s="27"/>
      <c r="H1516" s="27"/>
      <c r="I1516" s="27"/>
      <c r="J1516" s="27"/>
      <c r="K1516" s="25" t="s">
        <v>4113</v>
      </c>
      <c r="L1516" s="25"/>
      <c r="M1516"/>
      <c r="N1516"/>
      <c r="O1516" s="25">
        <v>-37.71</v>
      </c>
      <c r="P1516" s="25">
        <v>-1.29</v>
      </c>
      <c r="Q1516" s="23"/>
      <c r="R1516" s="23"/>
      <c r="S1516" s="23" t="str">
        <f t="shared" si="72"/>
        <v/>
      </c>
      <c r="T1516" s="23">
        <f t="shared" si="70"/>
        <v>0</v>
      </c>
    </row>
    <row r="1517" spans="1:20" ht="17.399999999999999">
      <c r="A1517" s="23" t="str">
        <f t="shared" si="71"/>
        <v/>
      </c>
      <c r="B1517" s="24" t="s">
        <v>2416</v>
      </c>
      <c r="C1517" s="12" t="s">
        <v>2417</v>
      </c>
      <c r="D1517" s="25" t="s">
        <v>37</v>
      </c>
      <c r="E1517" s="26">
        <v>14.79</v>
      </c>
      <c r="F1517" s="26"/>
      <c r="G1517" s="27"/>
      <c r="H1517" s="27"/>
      <c r="I1517" s="27"/>
      <c r="J1517" s="27"/>
      <c r="K1517" s="25" t="s">
        <v>2626</v>
      </c>
      <c r="L1517" s="25"/>
      <c r="M1517"/>
      <c r="N1517"/>
      <c r="O1517" s="25">
        <v>-14.73</v>
      </c>
      <c r="P1517" s="25">
        <v>-38.89</v>
      </c>
      <c r="Q1517" s="23"/>
      <c r="R1517" s="23"/>
      <c r="S1517" s="23" t="str">
        <f t="shared" si="72"/>
        <v/>
      </c>
      <c r="T1517" s="23">
        <f t="shared" si="70"/>
        <v>0</v>
      </c>
    </row>
    <row r="1518" spans="1:20" ht="17.399999999999999">
      <c r="A1518" s="23" t="str">
        <f t="shared" si="71"/>
        <v/>
      </c>
      <c r="B1518" s="24" t="s">
        <v>2418</v>
      </c>
      <c r="C1518" s="12" t="s">
        <v>2419</v>
      </c>
      <c r="D1518" s="25" t="s">
        <v>37</v>
      </c>
      <c r="E1518" s="26">
        <v>19.760000000000002</v>
      </c>
      <c r="F1518" s="25"/>
      <c r="G1518" s="27"/>
      <c r="H1518" s="27"/>
      <c r="I1518" s="27"/>
      <c r="J1518" s="27"/>
      <c r="K1518" s="25" t="s">
        <v>4084</v>
      </c>
      <c r="L1518" s="25"/>
      <c r="M1518"/>
      <c r="N1518"/>
      <c r="O1518" s="25">
        <v>-6.78</v>
      </c>
      <c r="P1518" s="25">
        <v>-16.670000000000002</v>
      </c>
      <c r="Q1518" s="23"/>
      <c r="R1518" s="23"/>
      <c r="S1518" s="23" t="str">
        <f t="shared" si="72"/>
        <v/>
      </c>
      <c r="T1518" s="23">
        <f t="shared" si="70"/>
        <v>0</v>
      </c>
    </row>
    <row r="1519" spans="1:20" ht="17.399999999999999">
      <c r="A1519" s="23" t="str">
        <f t="shared" si="71"/>
        <v/>
      </c>
      <c r="B1519" s="24" t="s">
        <v>2420</v>
      </c>
      <c r="C1519" s="12" t="s">
        <v>2421</v>
      </c>
      <c r="D1519" s="25" t="s">
        <v>37</v>
      </c>
      <c r="E1519" s="26">
        <v>16.260000000000002</v>
      </c>
      <c r="F1519" s="25"/>
      <c r="G1519" s="27"/>
      <c r="H1519" s="27"/>
      <c r="I1519" s="27"/>
      <c r="J1519" s="27"/>
      <c r="K1519" s="25" t="s">
        <v>4092</v>
      </c>
      <c r="L1519" s="25"/>
      <c r="M1519"/>
      <c r="N1519"/>
      <c r="O1519" s="25">
        <v>-25.26</v>
      </c>
      <c r="P1519" s="25">
        <v>-47.44</v>
      </c>
      <c r="Q1519" s="23"/>
      <c r="R1519" s="23"/>
      <c r="S1519" s="23" t="str">
        <f t="shared" si="72"/>
        <v/>
      </c>
      <c r="T1519" s="23">
        <f t="shared" si="70"/>
        <v>0</v>
      </c>
    </row>
    <row r="1520" spans="1:20" ht="17.399999999999999">
      <c r="A1520" s="23" t="str">
        <f t="shared" si="71"/>
        <v/>
      </c>
      <c r="B1520" s="24" t="s">
        <v>2422</v>
      </c>
      <c r="C1520" s="12" t="s">
        <v>2423</v>
      </c>
      <c r="D1520" s="25" t="s">
        <v>9</v>
      </c>
      <c r="E1520" s="26">
        <v>184.25</v>
      </c>
      <c r="F1520" s="25"/>
      <c r="G1520" s="27"/>
      <c r="H1520" s="27"/>
      <c r="I1520" s="27"/>
      <c r="J1520" s="27"/>
      <c r="K1520" s="25" t="s">
        <v>2625</v>
      </c>
      <c r="L1520" s="25"/>
      <c r="M1520"/>
      <c r="N1520"/>
      <c r="O1520" s="25">
        <v>-9.9499999999999993</v>
      </c>
      <c r="P1520" s="25">
        <v>-28.87</v>
      </c>
      <c r="Q1520" s="23"/>
      <c r="R1520" s="23"/>
      <c r="S1520" s="23" t="str">
        <f t="shared" si="72"/>
        <v/>
      </c>
      <c r="T1520" s="23">
        <f t="shared" si="70"/>
        <v>0</v>
      </c>
    </row>
    <row r="1521" spans="1:20" ht="17.399999999999999">
      <c r="A1521" s="23" t="str">
        <f t="shared" si="71"/>
        <v/>
      </c>
      <c r="B1521" s="24" t="s">
        <v>2424</v>
      </c>
      <c r="C1521" s="12" t="s">
        <v>4967</v>
      </c>
      <c r="D1521" s="25" t="s">
        <v>37</v>
      </c>
      <c r="E1521" s="26">
        <v>65.349999999999994</v>
      </c>
      <c r="F1521" s="25"/>
      <c r="G1521" s="27"/>
      <c r="H1521" s="27"/>
      <c r="I1521" s="27"/>
      <c r="J1521" s="27"/>
      <c r="K1521" s="25" t="s">
        <v>4091</v>
      </c>
      <c r="L1521" s="28"/>
      <c r="M1521"/>
      <c r="N1521"/>
      <c r="O1521" s="25">
        <v>-29.93</v>
      </c>
      <c r="P1521" s="25">
        <v>-32.99</v>
      </c>
      <c r="Q1521" s="23"/>
      <c r="R1521" s="23"/>
      <c r="S1521" s="23" t="str">
        <f t="shared" si="72"/>
        <v/>
      </c>
      <c r="T1521" s="23">
        <f t="shared" si="70"/>
        <v>0</v>
      </c>
    </row>
    <row r="1522" spans="1:20" ht="17.399999999999999">
      <c r="A1522" s="23" t="str">
        <f t="shared" si="71"/>
        <v/>
      </c>
      <c r="B1522" s="24" t="s">
        <v>3349</v>
      </c>
      <c r="C1522" s="12" t="s">
        <v>3433</v>
      </c>
      <c r="D1522" s="25" t="s">
        <v>37</v>
      </c>
      <c r="E1522" s="26">
        <v>329.35</v>
      </c>
      <c r="F1522" s="25"/>
      <c r="G1522" s="27"/>
      <c r="H1522" s="27"/>
      <c r="I1522" s="27"/>
      <c r="J1522" s="27"/>
      <c r="K1522" s="25" t="s">
        <v>4088</v>
      </c>
      <c r="L1522" s="25"/>
      <c r="M1522"/>
      <c r="N1522"/>
      <c r="O1522" s="25">
        <v>-19.34</v>
      </c>
      <c r="P1522" s="25">
        <v>-19.11</v>
      </c>
      <c r="Q1522" s="23"/>
      <c r="R1522" s="23"/>
      <c r="S1522" s="23" t="str">
        <f t="shared" si="72"/>
        <v/>
      </c>
      <c r="T1522" s="23">
        <f t="shared" si="70"/>
        <v>0</v>
      </c>
    </row>
    <row r="1523" spans="1:20" ht="17.399999999999999">
      <c r="A1523" s="23" t="str">
        <f t="shared" si="71"/>
        <v/>
      </c>
      <c r="B1523" s="24" t="s">
        <v>2427</v>
      </c>
      <c r="C1523" s="12" t="s">
        <v>4786</v>
      </c>
      <c r="D1523" s="25" t="s">
        <v>9</v>
      </c>
      <c r="E1523" s="26">
        <v>27.35</v>
      </c>
      <c r="F1523" s="25"/>
      <c r="G1523" s="27"/>
      <c r="H1523" s="27"/>
      <c r="I1523" s="27"/>
      <c r="J1523" s="27"/>
      <c r="K1523" s="25" t="s">
        <v>4076</v>
      </c>
      <c r="L1523" s="25"/>
      <c r="M1523"/>
      <c r="N1523"/>
      <c r="O1523" s="25">
        <v>-8.9600000000000009</v>
      </c>
      <c r="P1523" s="25">
        <v>-48.33</v>
      </c>
      <c r="Q1523" s="23"/>
      <c r="R1523" s="23"/>
      <c r="S1523" s="23" t="str">
        <f t="shared" si="72"/>
        <v/>
      </c>
      <c r="T1523" s="23">
        <f t="shared" si="70"/>
        <v>0</v>
      </c>
    </row>
    <row r="1524" spans="1:20" ht="17.399999999999999">
      <c r="A1524" s="23" t="str">
        <f t="shared" si="71"/>
        <v/>
      </c>
      <c r="B1524" s="24" t="s">
        <v>3140</v>
      </c>
      <c r="C1524" s="12" t="s">
        <v>3268</v>
      </c>
      <c r="D1524" s="25" t="s">
        <v>37</v>
      </c>
      <c r="E1524" s="26">
        <v>136.66999999999999</v>
      </c>
      <c r="F1524" s="26"/>
      <c r="G1524" s="27"/>
      <c r="H1524" s="27"/>
      <c r="I1524" s="27"/>
      <c r="J1524" s="27"/>
      <c r="K1524" s="25" t="s">
        <v>4085</v>
      </c>
      <c r="L1524" s="25"/>
      <c r="M1524"/>
      <c r="N1524"/>
      <c r="O1524" s="25">
        <v>-23.17</v>
      </c>
      <c r="P1524" s="25">
        <v>-34.39</v>
      </c>
      <c r="Q1524" s="23"/>
      <c r="R1524" s="23"/>
      <c r="S1524" s="23" t="str">
        <f t="shared" si="72"/>
        <v/>
      </c>
      <c r="T1524" s="23">
        <f t="shared" si="70"/>
        <v>0</v>
      </c>
    </row>
    <row r="1525" spans="1:20" ht="17.399999999999999">
      <c r="A1525" s="23" t="str">
        <f t="shared" si="71"/>
        <v/>
      </c>
      <c r="B1525" s="24" t="s">
        <v>2428</v>
      </c>
      <c r="C1525" s="12" t="s">
        <v>2429</v>
      </c>
      <c r="D1525" s="25" t="s">
        <v>37</v>
      </c>
      <c r="E1525" s="26">
        <v>30.68</v>
      </c>
      <c r="F1525" s="25"/>
      <c r="G1525" s="27"/>
      <c r="H1525" s="27"/>
      <c r="I1525" s="27"/>
      <c r="J1525" s="27"/>
      <c r="K1525" s="25" t="s">
        <v>4088</v>
      </c>
      <c r="L1525" s="25"/>
      <c r="M1525"/>
      <c r="N1525"/>
      <c r="O1525" s="25">
        <v>-16.989999999999998</v>
      </c>
      <c r="P1525" s="25">
        <v>-34.35</v>
      </c>
      <c r="Q1525" s="23"/>
      <c r="R1525" s="23"/>
      <c r="S1525" s="23" t="str">
        <f t="shared" si="72"/>
        <v/>
      </c>
      <c r="T1525" s="23">
        <f t="shared" si="70"/>
        <v>0</v>
      </c>
    </row>
    <row r="1526" spans="1:20" ht="17.399999999999999">
      <c r="A1526" s="23" t="str">
        <f t="shared" si="71"/>
        <v/>
      </c>
      <c r="B1526" s="24" t="s">
        <v>2430</v>
      </c>
      <c r="C1526" s="12" t="s">
        <v>2431</v>
      </c>
      <c r="D1526" s="25" t="s">
        <v>37</v>
      </c>
      <c r="E1526" s="26">
        <v>199.74</v>
      </c>
      <c r="F1526" s="25">
        <v>5</v>
      </c>
      <c r="G1526" s="27">
        <v>8.43</v>
      </c>
      <c r="H1526" s="27">
        <v>8.43</v>
      </c>
      <c r="I1526" s="27"/>
      <c r="J1526" s="27"/>
      <c r="K1526" s="25" t="s">
        <v>4105</v>
      </c>
      <c r="L1526" s="25"/>
      <c r="M1526"/>
      <c r="N1526"/>
      <c r="O1526" s="25">
        <v>-10.119999999999999</v>
      </c>
      <c r="P1526" s="25">
        <v>-9.4700000000000006</v>
      </c>
      <c r="Q1526" s="23"/>
      <c r="R1526" s="23"/>
      <c r="S1526" s="23" t="str">
        <f t="shared" si="72"/>
        <v/>
      </c>
      <c r="T1526" s="23">
        <f t="shared" si="70"/>
        <v>0</v>
      </c>
    </row>
    <row r="1527" spans="1:20" ht="17.399999999999999">
      <c r="A1527" s="23" t="str">
        <f t="shared" si="71"/>
        <v/>
      </c>
      <c r="B1527" s="24" t="s">
        <v>2432</v>
      </c>
      <c r="C1527" s="12" t="s">
        <v>2433</v>
      </c>
      <c r="D1527" s="25" t="s">
        <v>9</v>
      </c>
      <c r="E1527" s="26">
        <v>100.78</v>
      </c>
      <c r="F1527" s="25"/>
      <c r="G1527" s="27"/>
      <c r="H1527" s="27"/>
      <c r="I1527" s="27"/>
      <c r="J1527" s="27"/>
      <c r="K1527" s="25" t="s">
        <v>4110</v>
      </c>
      <c r="L1527" s="25"/>
      <c r="M1527"/>
      <c r="N1527"/>
      <c r="O1527" s="25">
        <v>0</v>
      </c>
      <c r="P1527" s="25">
        <v>0</v>
      </c>
      <c r="Q1527" s="23"/>
      <c r="R1527" s="23"/>
      <c r="S1527" s="23" t="str">
        <f t="shared" si="72"/>
        <v/>
      </c>
      <c r="T1527" s="23">
        <f t="shared" si="70"/>
        <v>0</v>
      </c>
    </row>
    <row r="1528" spans="1:20" ht="17.399999999999999">
      <c r="A1528" s="23" t="str">
        <f t="shared" si="71"/>
        <v/>
      </c>
      <c r="B1528" s="24" t="s">
        <v>2434</v>
      </c>
      <c r="C1528" s="12" t="s">
        <v>3434</v>
      </c>
      <c r="D1528" s="25" t="s">
        <v>37</v>
      </c>
      <c r="E1528" s="26">
        <v>163.21</v>
      </c>
      <c r="F1528" s="25"/>
      <c r="G1528" s="27"/>
      <c r="H1528" s="27"/>
      <c r="I1528" s="27"/>
      <c r="J1528" s="27"/>
      <c r="K1528" s="25" t="s">
        <v>4091</v>
      </c>
      <c r="L1528" s="25"/>
      <c r="M1528"/>
      <c r="N1528"/>
      <c r="O1528" s="25">
        <v>-23.79</v>
      </c>
      <c r="P1528" s="25">
        <v>1.99</v>
      </c>
      <c r="Q1528" s="23"/>
      <c r="R1528" s="23"/>
      <c r="S1528" s="23" t="str">
        <f t="shared" si="72"/>
        <v/>
      </c>
      <c r="T1528" s="23">
        <f t="shared" si="70"/>
        <v>0</v>
      </c>
    </row>
    <row r="1529" spans="1:20" ht="17.399999999999999">
      <c r="A1529" s="23" t="str">
        <f t="shared" si="71"/>
        <v/>
      </c>
      <c r="B1529" s="24" t="s">
        <v>2435</v>
      </c>
      <c r="C1529" s="12" t="s">
        <v>2436</v>
      </c>
      <c r="D1529" s="25" t="s">
        <v>37</v>
      </c>
      <c r="E1529" s="26">
        <v>458.1</v>
      </c>
      <c r="F1529" s="26"/>
      <c r="G1529" s="27"/>
      <c r="H1529" s="27"/>
      <c r="I1529" s="27"/>
      <c r="J1529" s="27"/>
      <c r="K1529" s="25" t="s">
        <v>4089</v>
      </c>
      <c r="L1529" s="25"/>
      <c r="M1529"/>
      <c r="N1529"/>
      <c r="O1529" s="25">
        <v>26.88</v>
      </c>
      <c r="P1529" s="25">
        <v>-15.35</v>
      </c>
      <c r="Q1529" s="23"/>
      <c r="R1529" s="23"/>
      <c r="S1529" s="23" t="str">
        <f t="shared" si="72"/>
        <v/>
      </c>
      <c r="T1529" s="23">
        <f t="shared" si="70"/>
        <v>0</v>
      </c>
    </row>
    <row r="1530" spans="1:20" ht="17.399999999999999">
      <c r="A1530" s="23" t="str">
        <f t="shared" si="71"/>
        <v/>
      </c>
      <c r="B1530" s="24" t="s">
        <v>2437</v>
      </c>
      <c r="C1530" s="12" t="s">
        <v>2438</v>
      </c>
      <c r="D1530" s="25" t="s">
        <v>9</v>
      </c>
      <c r="E1530" s="26">
        <v>109.29</v>
      </c>
      <c r="F1530" s="25"/>
      <c r="G1530" s="27"/>
      <c r="H1530" s="27"/>
      <c r="I1530" s="27"/>
      <c r="J1530" s="27"/>
      <c r="K1530" s="25" t="s">
        <v>4090</v>
      </c>
      <c r="L1530" s="26"/>
      <c r="M1530"/>
      <c r="N1530"/>
      <c r="O1530" s="25">
        <v>-2.25</v>
      </c>
      <c r="P1530" s="25">
        <v>-12.58</v>
      </c>
      <c r="Q1530" s="23"/>
      <c r="R1530" s="23"/>
      <c r="S1530" s="23" t="str">
        <f t="shared" si="72"/>
        <v/>
      </c>
      <c r="T1530" s="23">
        <f t="shared" si="70"/>
        <v>0</v>
      </c>
    </row>
    <row r="1531" spans="1:20" ht="17.399999999999999">
      <c r="A1531" s="23" t="str">
        <f t="shared" si="71"/>
        <v/>
      </c>
      <c r="B1531" s="24" t="s">
        <v>2439</v>
      </c>
      <c r="C1531" s="12" t="s">
        <v>2440</v>
      </c>
      <c r="D1531" s="25" t="s">
        <v>9</v>
      </c>
      <c r="E1531" s="26">
        <v>1859.65</v>
      </c>
      <c r="F1531" s="25">
        <v>5</v>
      </c>
      <c r="G1531" s="27">
        <v>45.16</v>
      </c>
      <c r="H1531" s="27">
        <v>45.16</v>
      </c>
      <c r="I1531" s="27"/>
      <c r="J1531" s="27"/>
      <c r="K1531" s="25" t="s">
        <v>4084</v>
      </c>
      <c r="L1531" s="25"/>
      <c r="M1531"/>
      <c r="N1531"/>
      <c r="O1531" s="25">
        <v>-12.16</v>
      </c>
      <c r="P1531" s="25">
        <v>-25.18</v>
      </c>
      <c r="Q1531" s="23"/>
      <c r="R1531" s="23"/>
      <c r="S1531" s="23" t="str">
        <f t="shared" si="72"/>
        <v/>
      </c>
      <c r="T1531" s="23">
        <f t="shared" si="70"/>
        <v>0</v>
      </c>
    </row>
    <row r="1532" spans="1:20" ht="17.399999999999999">
      <c r="A1532" s="23" t="str">
        <f t="shared" si="71"/>
        <v/>
      </c>
      <c r="B1532" s="24" t="s">
        <v>2441</v>
      </c>
      <c r="C1532" s="12" t="s">
        <v>2442</v>
      </c>
      <c r="D1532" s="25" t="s">
        <v>37</v>
      </c>
      <c r="E1532" s="26">
        <v>98.72</v>
      </c>
      <c r="F1532" s="26"/>
      <c r="G1532" s="27"/>
      <c r="H1532" s="27"/>
      <c r="I1532" s="27"/>
      <c r="J1532" s="27"/>
      <c r="K1532" s="25" t="s">
        <v>4084</v>
      </c>
      <c r="L1532" s="26"/>
      <c r="M1532"/>
      <c r="N1532"/>
      <c r="O1532" s="25">
        <v>-0.15</v>
      </c>
      <c r="P1532" s="25">
        <v>-0.28999999999999998</v>
      </c>
      <c r="Q1532" s="23"/>
      <c r="R1532" s="23"/>
      <c r="S1532" s="23" t="str">
        <f t="shared" si="72"/>
        <v/>
      </c>
      <c r="T1532" s="23">
        <f t="shared" si="70"/>
        <v>0</v>
      </c>
    </row>
    <row r="1533" spans="1:20" ht="17.399999999999999">
      <c r="A1533" s="23" t="str">
        <f t="shared" si="71"/>
        <v/>
      </c>
      <c r="B1533" s="24" t="s">
        <v>2443</v>
      </c>
      <c r="C1533" s="12" t="s">
        <v>4980</v>
      </c>
      <c r="D1533" s="25" t="s">
        <v>37</v>
      </c>
      <c r="E1533" s="26">
        <v>284.44</v>
      </c>
      <c r="F1533" s="26"/>
      <c r="G1533" s="27"/>
      <c r="H1533" s="27"/>
      <c r="I1533" s="27"/>
      <c r="J1533" s="27"/>
      <c r="K1533" s="25" t="s">
        <v>4099</v>
      </c>
      <c r="L1533" s="25"/>
      <c r="M1533"/>
      <c r="N1533"/>
      <c r="O1533" s="25">
        <v>49.89</v>
      </c>
      <c r="P1533" s="25">
        <v>35.79</v>
      </c>
      <c r="Q1533" s="23"/>
      <c r="R1533" s="23"/>
      <c r="S1533" s="23" t="str">
        <f t="shared" si="72"/>
        <v/>
      </c>
      <c r="T1533" s="23">
        <f t="shared" si="70"/>
        <v>0</v>
      </c>
    </row>
    <row r="1534" spans="1:20" ht="17.399999999999999">
      <c r="A1534" s="23" t="str">
        <f t="shared" si="71"/>
        <v/>
      </c>
      <c r="B1534" s="24" t="s">
        <v>2445</v>
      </c>
      <c r="C1534" s="12" t="s">
        <v>2446</v>
      </c>
      <c r="D1534" s="25" t="s">
        <v>37</v>
      </c>
      <c r="E1534" s="26">
        <v>604.53</v>
      </c>
      <c r="F1534" s="25">
        <v>1</v>
      </c>
      <c r="G1534" s="27">
        <v>3.4</v>
      </c>
      <c r="H1534" s="27">
        <v>3.4</v>
      </c>
      <c r="I1534" s="27"/>
      <c r="J1534" s="27"/>
      <c r="K1534" s="25" t="s">
        <v>4084</v>
      </c>
      <c r="L1534" s="26"/>
      <c r="M1534"/>
      <c r="N1534"/>
      <c r="O1534" s="25">
        <v>-24.96</v>
      </c>
      <c r="P1534" s="25">
        <v>-25.42</v>
      </c>
      <c r="Q1534" s="23"/>
      <c r="R1534" s="23"/>
      <c r="S1534" s="23" t="str">
        <f t="shared" si="72"/>
        <v/>
      </c>
      <c r="T1534" s="23">
        <f t="shared" si="70"/>
        <v>0</v>
      </c>
    </row>
    <row r="1535" spans="1:20" ht="17.399999999999999">
      <c r="A1535" s="23" t="str">
        <f t="shared" si="71"/>
        <v/>
      </c>
      <c r="B1535" s="24" t="s">
        <v>2447</v>
      </c>
      <c r="C1535" s="12" t="s">
        <v>3069</v>
      </c>
      <c r="D1535" s="25" t="s">
        <v>37</v>
      </c>
      <c r="E1535" s="26">
        <v>256.31</v>
      </c>
      <c r="F1535" s="26"/>
      <c r="G1535" s="27"/>
      <c r="H1535" s="27"/>
      <c r="I1535" s="27"/>
      <c r="J1535" s="27"/>
      <c r="K1535" s="25" t="s">
        <v>4119</v>
      </c>
      <c r="L1535" s="26"/>
      <c r="M1535"/>
      <c r="N1535"/>
      <c r="O1535" s="25">
        <v>0</v>
      </c>
      <c r="P1535" s="25">
        <v>0</v>
      </c>
      <c r="Q1535" s="23"/>
      <c r="R1535" s="23"/>
      <c r="S1535" s="23" t="str">
        <f t="shared" si="72"/>
        <v/>
      </c>
      <c r="T1535" s="23">
        <f t="shared" si="70"/>
        <v>0</v>
      </c>
    </row>
    <row r="1536" spans="1:20" ht="17.399999999999999">
      <c r="A1536" s="23" t="str">
        <f t="shared" si="71"/>
        <v/>
      </c>
      <c r="B1536" s="24" t="s">
        <v>2448</v>
      </c>
      <c r="C1536" s="12" t="s">
        <v>2449</v>
      </c>
      <c r="D1536" s="25" t="s">
        <v>37</v>
      </c>
      <c r="E1536" s="26">
        <v>7.32</v>
      </c>
      <c r="F1536" s="26"/>
      <c r="G1536" s="27"/>
      <c r="H1536" s="27"/>
      <c r="I1536" s="27"/>
      <c r="J1536" s="27"/>
      <c r="K1536" s="25" t="s">
        <v>4096</v>
      </c>
      <c r="L1536" s="26"/>
      <c r="M1536"/>
      <c r="N1536"/>
      <c r="O1536" s="25">
        <v>-30.77</v>
      </c>
      <c r="P1536" s="25">
        <v>-37.76</v>
      </c>
      <c r="Q1536" s="23"/>
      <c r="R1536" s="23"/>
      <c r="S1536" s="23" t="str">
        <f t="shared" si="72"/>
        <v/>
      </c>
      <c r="T1536" s="23">
        <f t="shared" si="70"/>
        <v>0</v>
      </c>
    </row>
    <row r="1537" spans="1:20" ht="17.399999999999999">
      <c r="A1537" s="23" t="str">
        <f t="shared" si="71"/>
        <v/>
      </c>
      <c r="B1537" s="24" t="s">
        <v>2450</v>
      </c>
      <c r="C1537" s="12" t="s">
        <v>2451</v>
      </c>
      <c r="D1537" s="25" t="s">
        <v>37</v>
      </c>
      <c r="E1537" s="26">
        <v>26.14</v>
      </c>
      <c r="F1537" s="25"/>
      <c r="G1537" s="27"/>
      <c r="H1537" s="27"/>
      <c r="I1537" s="27"/>
      <c r="J1537" s="27"/>
      <c r="K1537" s="25" t="s">
        <v>4081</v>
      </c>
      <c r="L1537" s="26"/>
      <c r="M1537"/>
      <c r="N1537"/>
      <c r="O1537" s="25">
        <v>-5.89</v>
      </c>
      <c r="P1537" s="25">
        <v>14.83</v>
      </c>
      <c r="Q1537" s="23"/>
      <c r="R1537" s="23"/>
      <c r="S1537" s="23" t="str">
        <f t="shared" si="72"/>
        <v/>
      </c>
      <c r="T1537" s="23">
        <f t="shared" si="70"/>
        <v>0</v>
      </c>
    </row>
    <row r="1538" spans="1:20" ht="17.399999999999999">
      <c r="A1538" s="23" t="str">
        <f t="shared" si="71"/>
        <v/>
      </c>
      <c r="B1538" s="24" t="s">
        <v>3141</v>
      </c>
      <c r="C1538" s="12" t="s">
        <v>3269</v>
      </c>
      <c r="D1538" s="25" t="s">
        <v>37</v>
      </c>
      <c r="E1538" s="26">
        <v>49.77</v>
      </c>
      <c r="F1538" s="25"/>
      <c r="G1538" s="27"/>
      <c r="H1538" s="27"/>
      <c r="I1538" s="27"/>
      <c r="J1538" s="27"/>
      <c r="K1538" s="25" t="s">
        <v>4105</v>
      </c>
      <c r="L1538" s="25"/>
      <c r="M1538"/>
      <c r="N1538"/>
      <c r="O1538" s="25">
        <v>-10.47</v>
      </c>
      <c r="P1538" s="25">
        <v>-22.62</v>
      </c>
      <c r="Q1538" s="23"/>
      <c r="R1538" s="23"/>
      <c r="S1538" s="23" t="str">
        <f t="shared" si="72"/>
        <v/>
      </c>
      <c r="T1538" s="23">
        <f t="shared" si="70"/>
        <v>0</v>
      </c>
    </row>
    <row r="1539" spans="1:20" ht="17.399999999999999">
      <c r="A1539" s="23" t="str">
        <f t="shared" si="71"/>
        <v/>
      </c>
      <c r="B1539" s="24" t="s">
        <v>2452</v>
      </c>
      <c r="C1539" s="12" t="s">
        <v>3753</v>
      </c>
      <c r="D1539" s="25" t="s">
        <v>37</v>
      </c>
      <c r="E1539" s="26">
        <v>53.22</v>
      </c>
      <c r="F1539" s="26"/>
      <c r="G1539" s="27"/>
      <c r="H1539" s="27"/>
      <c r="I1539" s="27"/>
      <c r="J1539" s="27"/>
      <c r="K1539" s="25" t="s">
        <v>4085</v>
      </c>
      <c r="L1539" s="25"/>
      <c r="M1539"/>
      <c r="N1539"/>
      <c r="O1539" s="25">
        <v>33.590000000000003</v>
      </c>
      <c r="P1539" s="25">
        <v>-6.97</v>
      </c>
      <c r="Q1539" s="23"/>
      <c r="R1539" s="23"/>
      <c r="S1539" s="23" t="str">
        <f t="shared" si="72"/>
        <v/>
      </c>
      <c r="T1539" s="23">
        <f t="shared" si="70"/>
        <v>0</v>
      </c>
    </row>
    <row r="1540" spans="1:20" ht="17.399999999999999">
      <c r="A1540" s="23" t="str">
        <f t="shared" si="71"/>
        <v/>
      </c>
      <c r="B1540" s="24" t="s">
        <v>2453</v>
      </c>
      <c r="C1540" s="12" t="s">
        <v>4234</v>
      </c>
      <c r="D1540" s="25" t="s">
        <v>37</v>
      </c>
      <c r="E1540" s="26">
        <v>123.7</v>
      </c>
      <c r="F1540" s="25">
        <v>1</v>
      </c>
      <c r="G1540" s="27">
        <v>22.5</v>
      </c>
      <c r="H1540" s="27">
        <v>22.5</v>
      </c>
      <c r="I1540" s="27">
        <v>22.5</v>
      </c>
      <c r="J1540" s="27"/>
      <c r="K1540" s="25" t="s">
        <v>4082</v>
      </c>
      <c r="L1540" s="25"/>
      <c r="M1540"/>
      <c r="N1540"/>
      <c r="O1540" s="25">
        <v>-4</v>
      </c>
      <c r="P1540" s="25">
        <v>-13.75</v>
      </c>
      <c r="Q1540" s="23"/>
      <c r="R1540" s="23"/>
      <c r="S1540" s="23" t="str">
        <f t="shared" si="72"/>
        <v/>
      </c>
      <c r="T1540" s="23">
        <f t="shared" si="70"/>
        <v>0</v>
      </c>
    </row>
    <row r="1541" spans="1:20" ht="17.399999999999999">
      <c r="A1541" s="23" t="str">
        <f t="shared" si="71"/>
        <v/>
      </c>
      <c r="B1541" s="24" t="s">
        <v>2856</v>
      </c>
      <c r="C1541" s="12" t="s">
        <v>2870</v>
      </c>
      <c r="D1541" s="25" t="s">
        <v>37</v>
      </c>
      <c r="E1541" s="26">
        <v>847.25</v>
      </c>
      <c r="F1541" s="25">
        <v>2</v>
      </c>
      <c r="G1541" s="27">
        <v>9.5</v>
      </c>
      <c r="H1541" s="27">
        <v>9.9499999999999993</v>
      </c>
      <c r="I1541" s="27">
        <v>9.5</v>
      </c>
      <c r="J1541" s="27">
        <v>9.9499999999999993</v>
      </c>
      <c r="K1541" s="25" t="s">
        <v>4091</v>
      </c>
      <c r="L1541" s="25"/>
      <c r="M1541"/>
      <c r="N1541"/>
      <c r="O1541" s="25">
        <v>48.67</v>
      </c>
      <c r="P1541" s="25">
        <v>92.4</v>
      </c>
      <c r="Q1541" s="23"/>
      <c r="R1541" s="23"/>
      <c r="S1541" s="23" t="str">
        <f t="shared" si="72"/>
        <v/>
      </c>
      <c r="T1541" s="23">
        <f t="shared" si="70"/>
        <v>0</v>
      </c>
    </row>
    <row r="1542" spans="1:20" ht="17.399999999999999">
      <c r="A1542" s="23" t="str">
        <f t="shared" si="71"/>
        <v/>
      </c>
      <c r="B1542" s="24" t="s">
        <v>2454</v>
      </c>
      <c r="C1542" s="12" t="s">
        <v>2455</v>
      </c>
      <c r="D1542" s="25" t="s">
        <v>37</v>
      </c>
      <c r="E1542" s="26">
        <v>39.880000000000003</v>
      </c>
      <c r="F1542" s="25"/>
      <c r="G1542" s="27"/>
      <c r="H1542" s="27"/>
      <c r="I1542" s="27"/>
      <c r="J1542" s="27"/>
      <c r="K1542" s="25" t="s">
        <v>4085</v>
      </c>
      <c r="L1542" s="25"/>
      <c r="M1542"/>
      <c r="N1542"/>
      <c r="O1542" s="25">
        <v>-5.73</v>
      </c>
      <c r="P1542" s="25">
        <v>-33.15</v>
      </c>
      <c r="Q1542" s="23"/>
      <c r="R1542" s="23"/>
      <c r="S1542" s="23" t="str">
        <f t="shared" si="72"/>
        <v/>
      </c>
      <c r="T1542" s="23">
        <f t="shared" si="70"/>
        <v>0</v>
      </c>
    </row>
    <row r="1543" spans="1:20" ht="17.399999999999999">
      <c r="A1543" s="23">
        <f t="shared" si="71"/>
        <v>157</v>
      </c>
      <c r="B1543" s="24" t="s">
        <v>2456</v>
      </c>
      <c r="C1543" s="12" t="s">
        <v>2457</v>
      </c>
      <c r="D1543" s="25" t="s">
        <v>37</v>
      </c>
      <c r="E1543" s="26">
        <v>822.41</v>
      </c>
      <c r="F1543" s="25">
        <v>19</v>
      </c>
      <c r="G1543" s="27">
        <v>22.32</v>
      </c>
      <c r="H1543" s="27">
        <v>22.69</v>
      </c>
      <c r="I1543" s="27">
        <v>21.45</v>
      </c>
      <c r="J1543" s="27">
        <v>21.45</v>
      </c>
      <c r="K1543" s="25" t="s">
        <v>4103</v>
      </c>
      <c r="L1543" s="25"/>
      <c r="M1543"/>
      <c r="N1543"/>
      <c r="O1543" s="25">
        <v>-1.01</v>
      </c>
      <c r="P1543" s="25">
        <v>-17.45</v>
      </c>
      <c r="Q1543" s="23"/>
      <c r="R1543" s="23"/>
      <c r="S1543" s="23">
        <f t="shared" si="72"/>
        <v>822.42543000000001</v>
      </c>
      <c r="T1543" s="23">
        <f t="shared" si="70"/>
        <v>0</v>
      </c>
    </row>
    <row r="1544" spans="1:20" ht="17.399999999999999">
      <c r="A1544" s="23" t="str">
        <f t="shared" si="71"/>
        <v/>
      </c>
      <c r="B1544" s="24" t="s">
        <v>2458</v>
      </c>
      <c r="C1544" s="12" t="s">
        <v>2459</v>
      </c>
      <c r="D1544" s="25" t="s">
        <v>9</v>
      </c>
      <c r="E1544" s="26">
        <v>242.69</v>
      </c>
      <c r="F1544" s="25">
        <v>1</v>
      </c>
      <c r="G1544" s="27">
        <v>16</v>
      </c>
      <c r="H1544" s="27">
        <v>16</v>
      </c>
      <c r="I1544" s="27">
        <v>16</v>
      </c>
      <c r="J1544" s="27"/>
      <c r="K1544" s="25" t="s">
        <v>4110</v>
      </c>
      <c r="L1544" s="25"/>
      <c r="M1544"/>
      <c r="N1544"/>
      <c r="O1544" s="25">
        <v>-1.63</v>
      </c>
      <c r="P1544" s="25">
        <v>-2.42</v>
      </c>
      <c r="Q1544" s="23"/>
      <c r="R1544" s="23"/>
      <c r="S1544" s="23" t="str">
        <f t="shared" si="72"/>
        <v/>
      </c>
      <c r="T1544" s="23">
        <f t="shared" si="70"/>
        <v>0</v>
      </c>
    </row>
    <row r="1545" spans="1:20" ht="17.399999999999999">
      <c r="A1545" s="23" t="str">
        <f t="shared" si="71"/>
        <v/>
      </c>
      <c r="B1545" s="24" t="s">
        <v>2460</v>
      </c>
      <c r="C1545" s="12" t="s">
        <v>2461</v>
      </c>
      <c r="D1545" s="25" t="s">
        <v>37</v>
      </c>
      <c r="E1545" s="26">
        <v>174.49</v>
      </c>
      <c r="F1545" s="25"/>
      <c r="G1545" s="27"/>
      <c r="H1545" s="27"/>
      <c r="I1545" s="27"/>
      <c r="J1545" s="27"/>
      <c r="K1545" s="25" t="s">
        <v>4092</v>
      </c>
      <c r="L1545" s="25"/>
      <c r="M1545"/>
      <c r="N1545"/>
      <c r="O1545" s="25">
        <v>-8.39</v>
      </c>
      <c r="P1545" s="25">
        <v>-1.5</v>
      </c>
      <c r="Q1545" s="23"/>
      <c r="R1545" s="23"/>
      <c r="S1545" s="23" t="str">
        <f t="shared" si="72"/>
        <v/>
      </c>
      <c r="T1545" s="23">
        <f t="shared" si="70"/>
        <v>0</v>
      </c>
    </row>
    <row r="1546" spans="1:20" ht="17.399999999999999">
      <c r="A1546" s="23" t="str">
        <f t="shared" si="71"/>
        <v/>
      </c>
      <c r="B1546" s="24" t="s">
        <v>2947</v>
      </c>
      <c r="C1546" s="12" t="s">
        <v>5192</v>
      </c>
      <c r="D1546" s="25" t="s">
        <v>37</v>
      </c>
      <c r="E1546" s="26">
        <v>57.07</v>
      </c>
      <c r="F1546" s="25"/>
      <c r="G1546" s="27"/>
      <c r="H1546" s="27"/>
      <c r="I1546" s="27"/>
      <c r="J1546" s="27"/>
      <c r="K1546" s="25" t="s">
        <v>4092</v>
      </c>
      <c r="L1546" s="26"/>
      <c r="M1546"/>
      <c r="N1546"/>
      <c r="O1546" s="25">
        <v>-32.229999999999997</v>
      </c>
      <c r="P1546" s="25">
        <v>63.84</v>
      </c>
      <c r="Q1546" s="23"/>
      <c r="R1546" s="23"/>
      <c r="S1546" s="23" t="str">
        <f t="shared" si="72"/>
        <v/>
      </c>
      <c r="T1546" s="23">
        <f t="shared" si="70"/>
        <v>0</v>
      </c>
    </row>
    <row r="1547" spans="1:20" ht="17.399999999999999">
      <c r="A1547" s="23" t="str">
        <f t="shared" si="71"/>
        <v/>
      </c>
      <c r="B1547" s="24" t="s">
        <v>2462</v>
      </c>
      <c r="C1547" s="12" t="s">
        <v>2463</v>
      </c>
      <c r="D1547" s="25" t="s">
        <v>37</v>
      </c>
      <c r="E1547" s="26">
        <v>101.58</v>
      </c>
      <c r="F1547" s="26"/>
      <c r="G1547" s="27"/>
      <c r="H1547" s="27"/>
      <c r="I1547" s="27"/>
      <c r="J1547" s="27"/>
      <c r="K1547" s="25" t="s">
        <v>4085</v>
      </c>
      <c r="L1547" s="25"/>
      <c r="M1547"/>
      <c r="N1547"/>
      <c r="O1547" s="25">
        <v>-16.09</v>
      </c>
      <c r="P1547" s="25">
        <v>-29.17</v>
      </c>
      <c r="Q1547" s="23"/>
      <c r="R1547" s="23"/>
      <c r="S1547" s="23" t="str">
        <f t="shared" si="72"/>
        <v/>
      </c>
      <c r="T1547" s="23">
        <f t="shared" si="70"/>
        <v>0</v>
      </c>
    </row>
    <row r="1548" spans="1:20" ht="17.399999999999999">
      <c r="A1548" s="23" t="str">
        <f t="shared" si="71"/>
        <v/>
      </c>
      <c r="B1548" s="24" t="s">
        <v>2464</v>
      </c>
      <c r="C1548" s="12" t="s">
        <v>2465</v>
      </c>
      <c r="D1548" s="25" t="s">
        <v>37</v>
      </c>
      <c r="E1548" s="26">
        <v>202.8</v>
      </c>
      <c r="F1548" s="25">
        <v>2</v>
      </c>
      <c r="G1548" s="27">
        <v>7.4</v>
      </c>
      <c r="H1548" s="27">
        <v>7.4</v>
      </c>
      <c r="I1548" s="27">
        <v>7.4</v>
      </c>
      <c r="J1548" s="27">
        <v>7.4</v>
      </c>
      <c r="K1548" s="25" t="s">
        <v>4102</v>
      </c>
      <c r="L1548" s="26"/>
      <c r="M1548"/>
      <c r="N1548"/>
      <c r="O1548" s="25">
        <v>11.14</v>
      </c>
      <c r="P1548" s="25">
        <v>-18.04</v>
      </c>
      <c r="Q1548" s="23"/>
      <c r="R1548" s="23"/>
      <c r="S1548" s="23" t="str">
        <f t="shared" si="72"/>
        <v/>
      </c>
      <c r="T1548" s="23">
        <f t="shared" si="70"/>
        <v>0</v>
      </c>
    </row>
    <row r="1549" spans="1:20" ht="17.399999999999999">
      <c r="A1549" s="23" t="str">
        <f t="shared" si="71"/>
        <v/>
      </c>
      <c r="B1549" s="24" t="s">
        <v>2466</v>
      </c>
      <c r="C1549" s="12" t="s">
        <v>2467</v>
      </c>
      <c r="D1549" s="25" t="s">
        <v>37</v>
      </c>
      <c r="E1549" s="26">
        <v>150.9</v>
      </c>
      <c r="F1549" s="25"/>
      <c r="G1549" s="27"/>
      <c r="H1549" s="27"/>
      <c r="I1549" s="27"/>
      <c r="J1549" s="27"/>
      <c r="K1549" s="25" t="s">
        <v>4085</v>
      </c>
      <c r="L1549" s="26"/>
      <c r="M1549"/>
      <c r="N1549"/>
      <c r="O1549" s="25">
        <v>-20.29</v>
      </c>
      <c r="P1549" s="25">
        <v>-22.57</v>
      </c>
      <c r="Q1549" s="23"/>
      <c r="R1549" s="23"/>
      <c r="S1549" s="23" t="str">
        <f t="shared" si="72"/>
        <v/>
      </c>
      <c r="T1549" s="23">
        <f t="shared" si="70"/>
        <v>0</v>
      </c>
    </row>
    <row r="1550" spans="1:20" ht="17.399999999999999">
      <c r="A1550" s="23" t="str">
        <f t="shared" si="71"/>
        <v/>
      </c>
      <c r="B1550" s="24" t="s">
        <v>2468</v>
      </c>
      <c r="C1550" s="12" t="s">
        <v>4167</v>
      </c>
      <c r="D1550" s="25" t="s">
        <v>37</v>
      </c>
      <c r="E1550" s="26">
        <v>81.650000000000006</v>
      </c>
      <c r="F1550" s="25"/>
      <c r="G1550" s="27"/>
      <c r="H1550" s="27"/>
      <c r="I1550" s="27"/>
      <c r="J1550" s="27"/>
      <c r="K1550" s="25" t="s">
        <v>4120</v>
      </c>
      <c r="L1550" s="25"/>
      <c r="M1550"/>
      <c r="N1550"/>
      <c r="O1550" s="25">
        <v>20.03</v>
      </c>
      <c r="P1550" s="25">
        <v>12.14</v>
      </c>
      <c r="Q1550" s="23"/>
      <c r="R1550" s="23"/>
      <c r="S1550" s="23" t="str">
        <f t="shared" si="72"/>
        <v/>
      </c>
      <c r="T1550" s="23">
        <f t="shared" ref="T1550:T1613" si="73">IF(AND(G1550&lt;H1550,I1550&lt;J1550,H1550&lt;J1550),1,IF(AND(G1550&gt;H1550,I1550&gt;J1550,H1550&gt;J1550),-1,0))</f>
        <v>0</v>
      </c>
    </row>
    <row r="1551" spans="1:20" ht="17.399999999999999">
      <c r="A1551" s="23" t="str">
        <f t="shared" ref="A1551:A1614" si="74">IF(ISERROR(RANK(S1551,$S$14:$S$3000,)),"",RANK(S1551,$S$14:$S$3000,))</f>
        <v/>
      </c>
      <c r="B1551" s="24" t="s">
        <v>2469</v>
      </c>
      <c r="C1551" s="12" t="s">
        <v>2470</v>
      </c>
      <c r="D1551" s="25" t="s">
        <v>37</v>
      </c>
      <c r="E1551" s="26">
        <v>39.869999999999997</v>
      </c>
      <c r="F1551" s="25"/>
      <c r="G1551" s="27"/>
      <c r="H1551" s="27"/>
      <c r="I1551" s="27"/>
      <c r="J1551" s="27"/>
      <c r="K1551" s="25" t="s">
        <v>4103</v>
      </c>
      <c r="L1551" s="25"/>
      <c r="M1551"/>
      <c r="N1551"/>
      <c r="O1551" s="25">
        <v>5.36</v>
      </c>
      <c r="P1551" s="25">
        <v>-7.11</v>
      </c>
      <c r="Q1551" s="23"/>
      <c r="R1551" s="23"/>
      <c r="S1551" s="23" t="str">
        <f t="shared" ref="S1551:S1614" si="75">IF(OR(F1551&lt;=$F$8,ISBLANK(G1551),ISBLANK(H1551),ISBLANK(J1551),ISBLANK(I1551)),"",E1551+ROW()/100000)</f>
        <v/>
      </c>
      <c r="T1551" s="23">
        <f t="shared" si="73"/>
        <v>0</v>
      </c>
    </row>
    <row r="1552" spans="1:20" ht="17.399999999999999">
      <c r="A1552" s="23" t="str">
        <f t="shared" si="74"/>
        <v/>
      </c>
      <c r="B1552" s="24" t="s">
        <v>2471</v>
      </c>
      <c r="C1552" s="12" t="s">
        <v>2472</v>
      </c>
      <c r="D1552" s="25" t="s">
        <v>9</v>
      </c>
      <c r="E1552" s="26">
        <v>103.16</v>
      </c>
      <c r="F1552" s="25"/>
      <c r="G1552" s="27"/>
      <c r="H1552" s="27"/>
      <c r="I1552" s="27"/>
      <c r="J1552" s="27"/>
      <c r="K1552" s="25" t="s">
        <v>4102</v>
      </c>
      <c r="L1552" s="25"/>
      <c r="M1552"/>
      <c r="N1552"/>
      <c r="O1552" s="25">
        <v>-6.96</v>
      </c>
      <c r="P1552" s="25">
        <v>-20.54</v>
      </c>
      <c r="Q1552" s="23"/>
      <c r="R1552" s="23"/>
      <c r="S1552" s="23" t="str">
        <f t="shared" si="75"/>
        <v/>
      </c>
      <c r="T1552" s="23">
        <f t="shared" si="73"/>
        <v>0</v>
      </c>
    </row>
    <row r="1553" spans="1:20" ht="17.399999999999999">
      <c r="A1553" s="23" t="str">
        <f t="shared" si="74"/>
        <v/>
      </c>
      <c r="B1553" s="24" t="s">
        <v>2473</v>
      </c>
      <c r="C1553" s="12" t="s">
        <v>2474</v>
      </c>
      <c r="D1553" s="25" t="s">
        <v>9</v>
      </c>
      <c r="E1553" s="26">
        <v>50.25</v>
      </c>
      <c r="F1553" s="25"/>
      <c r="G1553" s="27"/>
      <c r="H1553" s="27"/>
      <c r="I1553" s="27"/>
      <c r="J1553" s="27"/>
      <c r="K1553" s="25" t="s">
        <v>4085</v>
      </c>
      <c r="L1553" s="25"/>
      <c r="M1553"/>
      <c r="N1553"/>
      <c r="O1553" s="25">
        <v>-5.29</v>
      </c>
      <c r="P1553" s="25">
        <v>-11.05</v>
      </c>
      <c r="Q1553" s="23"/>
      <c r="R1553" s="23"/>
      <c r="S1553" s="23" t="str">
        <f t="shared" si="75"/>
        <v/>
      </c>
      <c r="T1553" s="23">
        <f t="shared" si="73"/>
        <v>0</v>
      </c>
    </row>
    <row r="1554" spans="1:20" ht="17.399999999999999">
      <c r="A1554" s="23" t="str">
        <f t="shared" si="74"/>
        <v/>
      </c>
      <c r="B1554" s="24" t="s">
        <v>2475</v>
      </c>
      <c r="C1554" s="12" t="s">
        <v>4686</v>
      </c>
      <c r="D1554" s="25" t="s">
        <v>37</v>
      </c>
      <c r="E1554" s="26">
        <v>29.57</v>
      </c>
      <c r="F1554" s="25"/>
      <c r="G1554" s="27"/>
      <c r="H1554" s="27"/>
      <c r="I1554" s="27"/>
      <c r="J1554" s="27"/>
      <c r="K1554" s="25" t="s">
        <v>4099</v>
      </c>
      <c r="L1554" s="25"/>
      <c r="M1554"/>
      <c r="N1554"/>
      <c r="O1554" s="25">
        <v>31.53</v>
      </c>
      <c r="P1554" s="25">
        <v>-10.65</v>
      </c>
      <c r="Q1554" s="23"/>
      <c r="R1554" s="23"/>
      <c r="S1554" s="23" t="str">
        <f t="shared" si="75"/>
        <v/>
      </c>
      <c r="T1554" s="23">
        <f t="shared" si="73"/>
        <v>0</v>
      </c>
    </row>
    <row r="1555" spans="1:20" ht="17.399999999999999">
      <c r="A1555" s="23" t="str">
        <f t="shared" si="74"/>
        <v/>
      </c>
      <c r="B1555" s="24" t="s">
        <v>2476</v>
      </c>
      <c r="C1555" s="12" t="s">
        <v>4661</v>
      </c>
      <c r="D1555" s="25" t="s">
        <v>37</v>
      </c>
      <c r="E1555" s="26">
        <v>13.18</v>
      </c>
      <c r="F1555" s="25"/>
      <c r="G1555" s="27"/>
      <c r="H1555" s="27"/>
      <c r="I1555" s="27"/>
      <c r="J1555" s="27"/>
      <c r="K1555" s="25" t="s">
        <v>4105</v>
      </c>
      <c r="L1555" s="25"/>
      <c r="M1555"/>
      <c r="N1555"/>
      <c r="O1555" s="25">
        <v>-39.119999999999997</v>
      </c>
      <c r="P1555" s="25">
        <v>-63.94</v>
      </c>
      <c r="Q1555" s="23"/>
      <c r="R1555" s="23"/>
      <c r="S1555" s="23" t="str">
        <f t="shared" si="75"/>
        <v/>
      </c>
      <c r="T1555" s="23">
        <f t="shared" si="73"/>
        <v>0</v>
      </c>
    </row>
    <row r="1556" spans="1:20" ht="17.399999999999999">
      <c r="A1556" s="23" t="str">
        <f t="shared" si="74"/>
        <v/>
      </c>
      <c r="B1556" s="24" t="s">
        <v>2477</v>
      </c>
      <c r="C1556" s="12" t="s">
        <v>2478</v>
      </c>
      <c r="D1556" s="25" t="s">
        <v>37</v>
      </c>
      <c r="E1556" s="26">
        <v>183.91</v>
      </c>
      <c r="F1556" s="25"/>
      <c r="G1556" s="27"/>
      <c r="H1556" s="27"/>
      <c r="I1556" s="27"/>
      <c r="J1556" s="27"/>
      <c r="K1556" s="25" t="s">
        <v>4096</v>
      </c>
      <c r="L1556" s="26"/>
      <c r="M1556"/>
      <c r="N1556"/>
      <c r="O1556" s="25">
        <v>-14.97</v>
      </c>
      <c r="P1556" s="25">
        <v>-11.7</v>
      </c>
      <c r="Q1556" s="23"/>
      <c r="R1556" s="23"/>
      <c r="S1556" s="23" t="str">
        <f t="shared" si="75"/>
        <v/>
      </c>
      <c r="T1556" s="23">
        <f t="shared" si="73"/>
        <v>0</v>
      </c>
    </row>
    <row r="1557" spans="1:20" ht="17.399999999999999">
      <c r="A1557" s="23" t="str">
        <f t="shared" si="74"/>
        <v/>
      </c>
      <c r="B1557" s="24" t="s">
        <v>2948</v>
      </c>
      <c r="C1557" s="12" t="s">
        <v>2971</v>
      </c>
      <c r="D1557" s="25" t="s">
        <v>9</v>
      </c>
      <c r="E1557" s="26">
        <v>267.39</v>
      </c>
      <c r="F1557" s="25"/>
      <c r="G1557" s="27"/>
      <c r="H1557" s="27"/>
      <c r="I1557" s="27"/>
      <c r="J1557" s="27"/>
      <c r="K1557" s="25" t="s">
        <v>4109</v>
      </c>
      <c r="L1557" s="25"/>
      <c r="M1557"/>
      <c r="N1557"/>
      <c r="O1557" s="25">
        <v>-2.89</v>
      </c>
      <c r="P1557" s="25">
        <v>-15.47</v>
      </c>
      <c r="Q1557" s="23"/>
      <c r="R1557" s="23"/>
      <c r="S1557" s="23" t="str">
        <f t="shared" si="75"/>
        <v/>
      </c>
      <c r="T1557" s="23">
        <f t="shared" si="73"/>
        <v>0</v>
      </c>
    </row>
    <row r="1558" spans="1:20" ht="17.399999999999999">
      <c r="A1558" s="23" t="str">
        <f t="shared" si="74"/>
        <v/>
      </c>
      <c r="B1558" s="24" t="s">
        <v>2705</v>
      </c>
      <c r="C1558" s="12" t="s">
        <v>4996</v>
      </c>
      <c r="D1558" s="25" t="s">
        <v>37</v>
      </c>
      <c r="E1558" s="26">
        <v>542.99</v>
      </c>
      <c r="F1558" s="25"/>
      <c r="G1558" s="27"/>
      <c r="H1558" s="27"/>
      <c r="I1558" s="27"/>
      <c r="J1558" s="27"/>
      <c r="K1558" s="25" t="s">
        <v>4113</v>
      </c>
      <c r="L1558" s="25"/>
      <c r="M1558"/>
      <c r="N1558"/>
      <c r="O1558" s="25">
        <v>-46.76</v>
      </c>
      <c r="P1558" s="25">
        <v>-52.87</v>
      </c>
      <c r="Q1558" s="23"/>
      <c r="R1558" s="23"/>
      <c r="S1558" s="23" t="str">
        <f t="shared" si="75"/>
        <v/>
      </c>
      <c r="T1558" s="23">
        <f t="shared" si="73"/>
        <v>0</v>
      </c>
    </row>
    <row r="1559" spans="1:20" ht="17.399999999999999">
      <c r="A1559" s="23" t="str">
        <f t="shared" si="74"/>
        <v/>
      </c>
      <c r="B1559" s="24" t="s">
        <v>3497</v>
      </c>
      <c r="C1559" s="12" t="s">
        <v>3565</v>
      </c>
      <c r="D1559" s="25" t="s">
        <v>37</v>
      </c>
      <c r="E1559" s="26">
        <v>73.569999999999993</v>
      </c>
      <c r="F1559" s="25"/>
      <c r="G1559" s="27"/>
      <c r="H1559" s="27"/>
      <c r="I1559" s="27"/>
      <c r="J1559" s="27"/>
      <c r="K1559" s="25" t="s">
        <v>4081</v>
      </c>
      <c r="L1559" s="25"/>
      <c r="M1559"/>
      <c r="N1559"/>
      <c r="O1559" s="25">
        <v>-2.96</v>
      </c>
      <c r="P1559" s="25">
        <v>-29.5</v>
      </c>
      <c r="Q1559" s="23"/>
      <c r="R1559" s="23"/>
      <c r="S1559" s="23" t="str">
        <f t="shared" si="75"/>
        <v/>
      </c>
      <c r="T1559" s="23">
        <f t="shared" si="73"/>
        <v>0</v>
      </c>
    </row>
    <row r="1560" spans="1:20" ht="17.399999999999999">
      <c r="A1560" s="23" t="str">
        <f t="shared" si="74"/>
        <v/>
      </c>
      <c r="B1560" s="24" t="s">
        <v>5017</v>
      </c>
      <c r="C1560" s="12" t="s">
        <v>5019</v>
      </c>
      <c r="D1560" s="25" t="s">
        <v>37</v>
      </c>
      <c r="E1560" s="26">
        <v>210.58</v>
      </c>
      <c r="F1560" s="25"/>
      <c r="G1560" s="27"/>
      <c r="H1560" s="27"/>
      <c r="I1560" s="27"/>
      <c r="J1560" s="27"/>
      <c r="K1560" s="25" t="s">
        <v>4089</v>
      </c>
      <c r="L1560" s="25"/>
      <c r="M1560"/>
      <c r="N1560"/>
      <c r="O1560" s="25">
        <v>-14.27</v>
      </c>
      <c r="P1560" s="25">
        <v>22.03</v>
      </c>
      <c r="Q1560" s="23"/>
      <c r="R1560" s="23"/>
      <c r="S1560" s="23" t="str">
        <f t="shared" si="75"/>
        <v/>
      </c>
      <c r="T1560" s="23">
        <f t="shared" si="73"/>
        <v>0</v>
      </c>
    </row>
    <row r="1561" spans="1:20" ht="17.399999999999999">
      <c r="A1561" s="23" t="str">
        <f t="shared" si="74"/>
        <v/>
      </c>
      <c r="B1561" s="24" t="s">
        <v>3350</v>
      </c>
      <c r="C1561" s="12" t="s">
        <v>3435</v>
      </c>
      <c r="D1561" s="25" t="s">
        <v>37</v>
      </c>
      <c r="E1561" s="26">
        <v>109.54</v>
      </c>
      <c r="F1561" s="26">
        <v>1</v>
      </c>
      <c r="G1561" s="27"/>
      <c r="H1561" s="27"/>
      <c r="I1561" s="27"/>
      <c r="J1561" s="27"/>
      <c r="K1561" s="25" t="s">
        <v>4084</v>
      </c>
      <c r="L1561" s="26"/>
      <c r="M1561"/>
      <c r="N1561"/>
      <c r="O1561" s="25">
        <v>-30.47</v>
      </c>
      <c r="P1561" s="25">
        <v>-17.21</v>
      </c>
      <c r="Q1561" s="23"/>
      <c r="R1561" s="23"/>
      <c r="S1561" s="23" t="str">
        <f t="shared" si="75"/>
        <v/>
      </c>
      <c r="T1561" s="23">
        <f t="shared" si="73"/>
        <v>0</v>
      </c>
    </row>
    <row r="1562" spans="1:20" ht="17.399999999999999">
      <c r="A1562" s="23" t="str">
        <f t="shared" si="74"/>
        <v/>
      </c>
      <c r="B1562" s="24" t="s">
        <v>5083</v>
      </c>
      <c r="C1562" s="12" t="s">
        <v>5085</v>
      </c>
      <c r="D1562" s="25" t="s">
        <v>37</v>
      </c>
      <c r="E1562" s="26">
        <v>339.11</v>
      </c>
      <c r="F1562" s="25">
        <v>3</v>
      </c>
      <c r="G1562" s="27">
        <v>5</v>
      </c>
      <c r="H1562" s="27">
        <v>4</v>
      </c>
      <c r="I1562" s="27"/>
      <c r="J1562" s="27">
        <v>3</v>
      </c>
      <c r="K1562" s="25" t="s">
        <v>4085</v>
      </c>
      <c r="L1562" s="25"/>
      <c r="M1562"/>
      <c r="N1562"/>
      <c r="O1562" s="25">
        <v>-33.5</v>
      </c>
      <c r="P1562" s="25">
        <v>-39.83</v>
      </c>
      <c r="Q1562" s="23"/>
      <c r="R1562" s="23"/>
      <c r="S1562" s="23" t="str">
        <f t="shared" si="75"/>
        <v/>
      </c>
      <c r="T1562" s="23">
        <f t="shared" si="73"/>
        <v>0</v>
      </c>
    </row>
    <row r="1563" spans="1:20" ht="17.399999999999999">
      <c r="A1563" s="23" t="str">
        <f t="shared" si="74"/>
        <v/>
      </c>
      <c r="B1563" s="24" t="s">
        <v>3616</v>
      </c>
      <c r="C1563" s="12" t="s">
        <v>3754</v>
      </c>
      <c r="D1563" s="25" t="s">
        <v>37</v>
      </c>
      <c r="E1563" s="26">
        <v>773.33</v>
      </c>
      <c r="F1563" s="25">
        <v>1</v>
      </c>
      <c r="G1563" s="27">
        <v>6.6</v>
      </c>
      <c r="H1563" s="27">
        <v>6.6</v>
      </c>
      <c r="I1563" s="27">
        <v>6.6</v>
      </c>
      <c r="J1563" s="27"/>
      <c r="K1563" s="25" t="s">
        <v>4089</v>
      </c>
      <c r="L1563" s="25"/>
      <c r="M1563"/>
      <c r="N1563"/>
      <c r="O1563" s="25">
        <v>-18.96</v>
      </c>
      <c r="P1563" s="25">
        <v>-9.8699999999999992</v>
      </c>
      <c r="Q1563" s="23"/>
      <c r="R1563" s="23"/>
      <c r="S1563" s="23" t="str">
        <f t="shared" si="75"/>
        <v/>
      </c>
      <c r="T1563" s="23">
        <f t="shared" si="73"/>
        <v>0</v>
      </c>
    </row>
    <row r="1564" spans="1:20" ht="17.399999999999999">
      <c r="A1564" s="23" t="str">
        <f t="shared" si="74"/>
        <v/>
      </c>
      <c r="B1564" s="24" t="s">
        <v>2479</v>
      </c>
      <c r="C1564" s="12" t="s">
        <v>3755</v>
      </c>
      <c r="D1564" s="25" t="s">
        <v>9</v>
      </c>
      <c r="E1564" s="26">
        <v>328.7</v>
      </c>
      <c r="F1564" s="25"/>
      <c r="G1564" s="27"/>
      <c r="H1564" s="27"/>
      <c r="I1564" s="27"/>
      <c r="J1564" s="27"/>
      <c r="K1564" s="25" t="s">
        <v>4102</v>
      </c>
      <c r="L1564" s="25"/>
      <c r="M1564"/>
      <c r="N1564"/>
      <c r="O1564" s="25">
        <v>2.38</v>
      </c>
      <c r="P1564" s="25">
        <v>-8.51</v>
      </c>
      <c r="Q1564" s="23"/>
      <c r="R1564" s="23"/>
      <c r="S1564" s="23" t="str">
        <f t="shared" si="75"/>
        <v/>
      </c>
      <c r="T1564" s="23">
        <f t="shared" si="73"/>
        <v>0</v>
      </c>
    </row>
    <row r="1565" spans="1:20" ht="17.399999999999999">
      <c r="A1565" s="23" t="str">
        <f t="shared" si="74"/>
        <v/>
      </c>
      <c r="B1565" s="24" t="s">
        <v>2480</v>
      </c>
      <c r="C1565" s="12" t="s">
        <v>4353</v>
      </c>
      <c r="D1565" s="25" t="s">
        <v>37</v>
      </c>
      <c r="E1565" s="26">
        <v>192.07</v>
      </c>
      <c r="F1565" s="25"/>
      <c r="G1565" s="27"/>
      <c r="H1565" s="27"/>
      <c r="I1565" s="27"/>
      <c r="J1565" s="27"/>
      <c r="K1565" s="25" t="s">
        <v>4084</v>
      </c>
      <c r="L1565" s="25"/>
      <c r="M1565"/>
      <c r="N1565"/>
      <c r="O1565" s="25">
        <v>-8.7899999999999991</v>
      </c>
      <c r="P1565" s="25">
        <v>-36.119999999999997</v>
      </c>
      <c r="Q1565" s="23"/>
      <c r="R1565" s="23"/>
      <c r="S1565" s="23" t="str">
        <f t="shared" si="75"/>
        <v/>
      </c>
      <c r="T1565" s="23">
        <f t="shared" si="73"/>
        <v>0</v>
      </c>
    </row>
    <row r="1566" spans="1:20" ht="17.399999999999999">
      <c r="A1566" s="23" t="str">
        <f t="shared" si="74"/>
        <v/>
      </c>
      <c r="B1566" s="24" t="s">
        <v>2481</v>
      </c>
      <c r="C1566" s="12" t="s">
        <v>2482</v>
      </c>
      <c r="D1566" s="25" t="s">
        <v>37</v>
      </c>
      <c r="E1566" s="26">
        <v>142.68</v>
      </c>
      <c r="F1566" s="25"/>
      <c r="G1566" s="27"/>
      <c r="H1566" s="27"/>
      <c r="I1566" s="27"/>
      <c r="J1566" s="27"/>
      <c r="K1566" s="25" t="s">
        <v>4085</v>
      </c>
      <c r="L1566" s="25"/>
      <c r="M1566"/>
      <c r="N1566"/>
      <c r="O1566" s="25">
        <v>99.02</v>
      </c>
      <c r="P1566" s="25">
        <v>168.47</v>
      </c>
      <c r="Q1566" s="23"/>
      <c r="R1566" s="23"/>
      <c r="S1566" s="23" t="str">
        <f t="shared" si="75"/>
        <v/>
      </c>
      <c r="T1566" s="23">
        <f t="shared" si="73"/>
        <v>0</v>
      </c>
    </row>
    <row r="1567" spans="1:20" ht="17.399999999999999">
      <c r="A1567" s="23" t="str">
        <f t="shared" si="74"/>
        <v/>
      </c>
      <c r="B1567" s="24" t="s">
        <v>2483</v>
      </c>
      <c r="C1567" s="12" t="s">
        <v>2484</v>
      </c>
      <c r="D1567" s="25" t="s">
        <v>37</v>
      </c>
      <c r="E1567" s="26">
        <v>148.38</v>
      </c>
      <c r="F1567" s="25">
        <v>2</v>
      </c>
      <c r="G1567" s="27">
        <v>14.23</v>
      </c>
      <c r="H1567" s="27">
        <v>14.23</v>
      </c>
      <c r="I1567" s="27">
        <v>14.23</v>
      </c>
      <c r="J1567" s="27">
        <v>14.23</v>
      </c>
      <c r="K1567" s="25" t="s">
        <v>4092</v>
      </c>
      <c r="L1567" s="25"/>
      <c r="M1567"/>
      <c r="N1567"/>
      <c r="O1567" s="25">
        <v>-24.14</v>
      </c>
      <c r="P1567" s="25">
        <v>-40.89</v>
      </c>
      <c r="Q1567" s="23"/>
      <c r="R1567" s="23"/>
      <c r="S1567" s="23" t="str">
        <f t="shared" si="75"/>
        <v/>
      </c>
      <c r="T1567" s="23">
        <f t="shared" si="73"/>
        <v>0</v>
      </c>
    </row>
    <row r="1568" spans="1:20" ht="17.399999999999999">
      <c r="A1568" s="23" t="str">
        <f t="shared" si="74"/>
        <v/>
      </c>
      <c r="B1568" s="24" t="s">
        <v>4244</v>
      </c>
      <c r="C1568" s="12" t="s">
        <v>4249</v>
      </c>
      <c r="D1568" s="25" t="s">
        <v>9</v>
      </c>
      <c r="E1568" s="26">
        <v>322.86</v>
      </c>
      <c r="F1568" s="25">
        <v>1</v>
      </c>
      <c r="G1568" s="27">
        <v>10.5</v>
      </c>
      <c r="H1568" s="27">
        <v>10.5</v>
      </c>
      <c r="I1568" s="27">
        <v>10.5</v>
      </c>
      <c r="J1568" s="27"/>
      <c r="K1568" s="25" t="s">
        <v>2626</v>
      </c>
      <c r="L1568" s="25"/>
      <c r="M1568"/>
      <c r="N1568"/>
      <c r="O1568" s="25">
        <v>-11.37</v>
      </c>
      <c r="P1568" s="25">
        <v>-17.82</v>
      </c>
      <c r="Q1568" s="23"/>
      <c r="R1568" s="23"/>
      <c r="S1568" s="23" t="str">
        <f t="shared" si="75"/>
        <v/>
      </c>
      <c r="T1568" s="23">
        <f t="shared" si="73"/>
        <v>0</v>
      </c>
    </row>
    <row r="1569" spans="1:20" ht="17.399999999999999">
      <c r="A1569" s="23" t="str">
        <f t="shared" si="74"/>
        <v/>
      </c>
      <c r="B1569" s="24" t="s">
        <v>4704</v>
      </c>
      <c r="C1569" s="12" t="s">
        <v>4710</v>
      </c>
      <c r="D1569" s="25" t="s">
        <v>37</v>
      </c>
      <c r="E1569" s="26">
        <v>153.13</v>
      </c>
      <c r="F1569" s="25"/>
      <c r="G1569" s="27"/>
      <c r="H1569" s="27"/>
      <c r="I1569" s="27"/>
      <c r="J1569" s="27"/>
      <c r="K1569" s="25" t="s">
        <v>4097</v>
      </c>
      <c r="L1569" s="25"/>
      <c r="M1569"/>
      <c r="N1569"/>
      <c r="O1569" s="25">
        <v>-30.71</v>
      </c>
      <c r="P1569" s="25">
        <v>-3.48</v>
      </c>
      <c r="Q1569" s="23"/>
      <c r="R1569" s="23"/>
      <c r="S1569" s="23" t="str">
        <f t="shared" si="75"/>
        <v/>
      </c>
      <c r="T1569" s="23">
        <f t="shared" si="73"/>
        <v>0</v>
      </c>
    </row>
    <row r="1570" spans="1:20" ht="17.399999999999999">
      <c r="A1570" s="23" t="str">
        <f t="shared" si="74"/>
        <v/>
      </c>
      <c r="B1570" s="24" t="s">
        <v>2485</v>
      </c>
      <c r="C1570" s="12" t="s">
        <v>4711</v>
      </c>
      <c r="D1570" s="25" t="s">
        <v>37</v>
      </c>
      <c r="E1570" s="26">
        <v>71.010000000000005</v>
      </c>
      <c r="F1570" s="25"/>
      <c r="G1570" s="27"/>
      <c r="H1570" s="27"/>
      <c r="I1570" s="27"/>
      <c r="J1570" s="27"/>
      <c r="K1570" s="25" t="s">
        <v>2626</v>
      </c>
      <c r="L1570" s="25"/>
      <c r="M1570"/>
      <c r="N1570"/>
      <c r="O1570" s="25">
        <v>-0.81</v>
      </c>
      <c r="P1570" s="25">
        <v>-17.190000000000001</v>
      </c>
      <c r="Q1570" s="23"/>
      <c r="R1570" s="23"/>
      <c r="S1570" s="23" t="str">
        <f t="shared" si="75"/>
        <v/>
      </c>
      <c r="T1570" s="23">
        <f t="shared" si="73"/>
        <v>0</v>
      </c>
    </row>
    <row r="1571" spans="1:20" ht="17.399999999999999">
      <c r="A1571" s="23" t="str">
        <f t="shared" si="74"/>
        <v/>
      </c>
      <c r="B1571" s="24" t="s">
        <v>2486</v>
      </c>
      <c r="C1571" s="12" t="s">
        <v>4960</v>
      </c>
      <c r="D1571" s="25" t="s">
        <v>37</v>
      </c>
      <c r="E1571" s="26">
        <v>1262.8499999999999</v>
      </c>
      <c r="F1571" s="25"/>
      <c r="G1571" s="27"/>
      <c r="H1571" s="27"/>
      <c r="I1571" s="27"/>
      <c r="J1571" s="27"/>
      <c r="K1571" s="25" t="s">
        <v>4100</v>
      </c>
      <c r="L1571" s="25"/>
      <c r="M1571"/>
      <c r="N1571"/>
      <c r="O1571" s="25">
        <v>-15.17</v>
      </c>
      <c r="P1571" s="25">
        <v>-6.56</v>
      </c>
      <c r="Q1571" s="23"/>
      <c r="R1571" s="23"/>
      <c r="S1571" s="23" t="str">
        <f t="shared" si="75"/>
        <v/>
      </c>
      <c r="T1571" s="23">
        <f t="shared" si="73"/>
        <v>0</v>
      </c>
    </row>
    <row r="1572" spans="1:20" ht="17.399999999999999">
      <c r="A1572" s="23" t="str">
        <f t="shared" si="74"/>
        <v/>
      </c>
      <c r="B1572" s="24" t="s">
        <v>2788</v>
      </c>
      <c r="C1572" s="12" t="s">
        <v>2792</v>
      </c>
      <c r="D1572" s="25" t="s">
        <v>37</v>
      </c>
      <c r="E1572" s="26">
        <v>38.9</v>
      </c>
      <c r="F1572" s="25"/>
      <c r="G1572" s="27"/>
      <c r="H1572" s="27"/>
      <c r="I1572" s="27"/>
      <c r="J1572" s="27"/>
      <c r="K1572" s="25" t="s">
        <v>4103</v>
      </c>
      <c r="L1572" s="25"/>
      <c r="M1572"/>
      <c r="N1572"/>
      <c r="O1572" s="25">
        <v>-8.9700000000000006</v>
      </c>
      <c r="P1572" s="25">
        <v>-47.72</v>
      </c>
      <c r="Q1572" s="23"/>
      <c r="R1572" s="23"/>
      <c r="S1572" s="23" t="str">
        <f t="shared" si="75"/>
        <v/>
      </c>
      <c r="T1572" s="23">
        <f t="shared" si="73"/>
        <v>0</v>
      </c>
    </row>
    <row r="1573" spans="1:20" ht="17.399999999999999">
      <c r="A1573" s="23" t="str">
        <f t="shared" si="74"/>
        <v/>
      </c>
      <c r="B1573" s="24" t="s">
        <v>4368</v>
      </c>
      <c r="C1573" s="12" t="s">
        <v>4373</v>
      </c>
      <c r="D1573" s="25" t="s">
        <v>37</v>
      </c>
      <c r="E1573" s="26">
        <v>39.78</v>
      </c>
      <c r="F1573" s="25"/>
      <c r="G1573" s="27"/>
      <c r="H1573" s="27"/>
      <c r="I1573" s="27"/>
      <c r="J1573" s="27"/>
      <c r="K1573" s="25" t="s">
        <v>4107</v>
      </c>
      <c r="L1573" s="25"/>
      <c r="M1573"/>
      <c r="N1573"/>
      <c r="O1573" s="25">
        <v>-27.19</v>
      </c>
      <c r="P1573" s="25">
        <v>-33.99</v>
      </c>
      <c r="Q1573" s="23"/>
      <c r="R1573" s="23"/>
      <c r="S1573" s="23" t="str">
        <f t="shared" si="75"/>
        <v/>
      </c>
      <c r="T1573" s="23">
        <f t="shared" si="73"/>
        <v>0</v>
      </c>
    </row>
    <row r="1574" spans="1:20" ht="17.399999999999999">
      <c r="A1574" s="23" t="str">
        <f t="shared" si="74"/>
        <v/>
      </c>
      <c r="B1574" s="24" t="s">
        <v>3351</v>
      </c>
      <c r="C1574" s="12" t="s">
        <v>3436</v>
      </c>
      <c r="D1574" s="25" t="s">
        <v>37</v>
      </c>
      <c r="E1574" s="26">
        <v>37.26</v>
      </c>
      <c r="F1574" s="26"/>
      <c r="G1574" s="27"/>
      <c r="H1574" s="27"/>
      <c r="I1574" s="27"/>
      <c r="J1574" s="27"/>
      <c r="K1574" s="25" t="s">
        <v>4085</v>
      </c>
      <c r="L1574" s="26"/>
      <c r="M1574"/>
      <c r="N1574"/>
      <c r="O1574" s="25">
        <v>-0.14000000000000001</v>
      </c>
      <c r="P1574" s="25">
        <v>-25.07</v>
      </c>
      <c r="Q1574" s="23"/>
      <c r="R1574" s="23"/>
      <c r="S1574" s="23" t="str">
        <f t="shared" si="75"/>
        <v/>
      </c>
      <c r="T1574" s="23">
        <f t="shared" si="73"/>
        <v>0</v>
      </c>
    </row>
    <row r="1575" spans="1:20" ht="17.399999999999999">
      <c r="A1575" s="23" t="str">
        <f t="shared" si="74"/>
        <v/>
      </c>
      <c r="B1575" s="24" t="s">
        <v>2487</v>
      </c>
      <c r="C1575" s="12" t="s">
        <v>2488</v>
      </c>
      <c r="D1575" s="25" t="s">
        <v>37</v>
      </c>
      <c r="E1575" s="26">
        <v>69.7</v>
      </c>
      <c r="F1575" s="25"/>
      <c r="G1575" s="27"/>
      <c r="H1575" s="27"/>
      <c r="I1575" s="27"/>
      <c r="J1575" s="27"/>
      <c r="K1575" s="25" t="s">
        <v>4087</v>
      </c>
      <c r="L1575" s="26"/>
      <c r="M1575"/>
      <c r="N1575"/>
      <c r="O1575" s="25">
        <v>-9.5</v>
      </c>
      <c r="P1575" s="25">
        <v>-15.49</v>
      </c>
      <c r="Q1575" s="23"/>
      <c r="R1575" s="23"/>
      <c r="S1575" s="23" t="str">
        <f t="shared" si="75"/>
        <v/>
      </c>
      <c r="T1575" s="23">
        <f t="shared" si="73"/>
        <v>0</v>
      </c>
    </row>
    <row r="1576" spans="1:20" ht="17.399999999999999">
      <c r="A1576" s="23" t="str">
        <f t="shared" si="74"/>
        <v/>
      </c>
      <c r="B1576" s="24" t="s">
        <v>2489</v>
      </c>
      <c r="C1576" s="12" t="s">
        <v>2490</v>
      </c>
      <c r="D1576" s="25" t="s">
        <v>9</v>
      </c>
      <c r="E1576" s="26">
        <v>200.85</v>
      </c>
      <c r="F1576" s="25"/>
      <c r="G1576" s="27"/>
      <c r="H1576" s="27"/>
      <c r="I1576" s="27"/>
      <c r="J1576" s="27"/>
      <c r="K1576" s="25" t="s">
        <v>2626</v>
      </c>
      <c r="L1576" s="26"/>
      <c r="M1576"/>
      <c r="N1576"/>
      <c r="O1576" s="25">
        <v>-20.43</v>
      </c>
      <c r="P1576" s="25">
        <v>-35.65</v>
      </c>
      <c r="Q1576" s="23"/>
      <c r="R1576" s="23"/>
      <c r="S1576" s="23" t="str">
        <f t="shared" si="75"/>
        <v/>
      </c>
      <c r="T1576" s="23">
        <f t="shared" si="73"/>
        <v>0</v>
      </c>
    </row>
    <row r="1577" spans="1:20" ht="17.399999999999999">
      <c r="A1577" s="23">
        <f t="shared" si="74"/>
        <v>81</v>
      </c>
      <c r="B1577" s="24" t="s">
        <v>2491</v>
      </c>
      <c r="C1577" s="12" t="s">
        <v>2492</v>
      </c>
      <c r="D1577" s="25" t="s">
        <v>9</v>
      </c>
      <c r="E1577" s="26">
        <v>5406.24</v>
      </c>
      <c r="F1577" s="26">
        <v>15</v>
      </c>
      <c r="G1577" s="27">
        <v>72.42</v>
      </c>
      <c r="H1577" s="27">
        <v>72.42</v>
      </c>
      <c r="I1577" s="27">
        <v>75.59</v>
      </c>
      <c r="J1577" s="27">
        <v>80.56</v>
      </c>
      <c r="K1577" s="25" t="s">
        <v>4076</v>
      </c>
      <c r="L1577" s="26"/>
      <c r="M1577"/>
      <c r="N1577"/>
      <c r="O1577" s="25">
        <v>-21.71</v>
      </c>
      <c r="P1577" s="25">
        <v>-23.69</v>
      </c>
      <c r="Q1577" s="23"/>
      <c r="R1577" s="23"/>
      <c r="S1577" s="23">
        <f t="shared" si="75"/>
        <v>5406.2557699999998</v>
      </c>
      <c r="T1577" s="23">
        <f t="shared" si="73"/>
        <v>0</v>
      </c>
    </row>
    <row r="1578" spans="1:20" ht="17.399999999999999">
      <c r="A1578" s="23" t="str">
        <f t="shared" si="74"/>
        <v/>
      </c>
      <c r="B1578" s="24" t="s">
        <v>2493</v>
      </c>
      <c r="C1578" s="12" t="s">
        <v>2494</v>
      </c>
      <c r="D1578" s="25" t="s">
        <v>9</v>
      </c>
      <c r="E1578" s="26">
        <v>58.54</v>
      </c>
      <c r="F1578" s="25"/>
      <c r="G1578" s="27"/>
      <c r="H1578" s="27"/>
      <c r="I1578" s="27"/>
      <c r="J1578" s="27"/>
      <c r="K1578" s="25" t="s">
        <v>4081</v>
      </c>
      <c r="L1578" s="25"/>
      <c r="M1578"/>
      <c r="N1578"/>
      <c r="O1578" s="25">
        <v>-0.3</v>
      </c>
      <c r="P1578" s="25">
        <v>-19.34</v>
      </c>
      <c r="Q1578" s="23"/>
      <c r="R1578" s="23"/>
      <c r="S1578" s="23" t="str">
        <f t="shared" si="75"/>
        <v/>
      </c>
      <c r="T1578" s="23">
        <f t="shared" si="73"/>
        <v>0</v>
      </c>
    </row>
    <row r="1579" spans="1:20" ht="17.399999999999999">
      <c r="A1579" s="23" t="str">
        <f t="shared" si="74"/>
        <v/>
      </c>
      <c r="B1579" s="24" t="s">
        <v>3617</v>
      </c>
      <c r="C1579" s="12" t="s">
        <v>3756</v>
      </c>
      <c r="D1579" s="25" t="s">
        <v>37</v>
      </c>
      <c r="E1579" s="26">
        <v>40.99</v>
      </c>
      <c r="F1579" s="26"/>
      <c r="G1579" s="27"/>
      <c r="H1579" s="27"/>
      <c r="I1579" s="27"/>
      <c r="J1579" s="27"/>
      <c r="K1579" s="25" t="s">
        <v>4108</v>
      </c>
      <c r="L1579" s="25"/>
      <c r="M1579"/>
      <c r="N1579"/>
      <c r="O1579" s="25">
        <v>-7.79</v>
      </c>
      <c r="P1579" s="25">
        <v>-5.16</v>
      </c>
      <c r="Q1579" s="23"/>
      <c r="R1579" s="23"/>
      <c r="S1579" s="23" t="str">
        <f t="shared" si="75"/>
        <v/>
      </c>
      <c r="T1579" s="23">
        <f t="shared" si="73"/>
        <v>0</v>
      </c>
    </row>
    <row r="1580" spans="1:20" ht="17.399999999999999">
      <c r="A1580" s="23" t="str">
        <f t="shared" si="74"/>
        <v/>
      </c>
      <c r="B1580" s="24" t="s">
        <v>4260</v>
      </c>
      <c r="C1580" s="12" t="s">
        <v>4263</v>
      </c>
      <c r="D1580" s="25" t="s">
        <v>37</v>
      </c>
      <c r="E1580" s="26">
        <v>81.239999999999995</v>
      </c>
      <c r="F1580" s="25"/>
      <c r="G1580" s="27"/>
      <c r="H1580" s="27"/>
      <c r="I1580" s="27"/>
      <c r="J1580" s="27"/>
      <c r="K1580" s="25" t="s">
        <v>4088</v>
      </c>
      <c r="L1580" s="25"/>
      <c r="M1580"/>
      <c r="N1580"/>
      <c r="O1580" s="25">
        <v>-29.18</v>
      </c>
      <c r="P1580" s="25">
        <v>-65.989999999999995</v>
      </c>
      <c r="Q1580" s="23"/>
      <c r="R1580" s="23"/>
      <c r="S1580" s="23" t="str">
        <f t="shared" si="75"/>
        <v/>
      </c>
      <c r="T1580" s="23">
        <f t="shared" si="73"/>
        <v>0</v>
      </c>
    </row>
    <row r="1581" spans="1:20" ht="17.399999999999999">
      <c r="A1581" s="23" t="str">
        <f t="shared" si="74"/>
        <v/>
      </c>
      <c r="B1581" s="24" t="s">
        <v>2495</v>
      </c>
      <c r="C1581" s="12" t="s">
        <v>3070</v>
      </c>
      <c r="D1581" s="25" t="s">
        <v>37</v>
      </c>
      <c r="E1581" s="26">
        <v>26.89</v>
      </c>
      <c r="F1581" s="26"/>
      <c r="G1581" s="27"/>
      <c r="H1581" s="27"/>
      <c r="I1581" s="27"/>
      <c r="J1581" s="27"/>
      <c r="K1581" s="25" t="s">
        <v>4085</v>
      </c>
      <c r="L1581" s="26"/>
      <c r="M1581"/>
      <c r="N1581"/>
      <c r="O1581" s="25">
        <v>-14.2</v>
      </c>
      <c r="P1581" s="25">
        <v>-26.19</v>
      </c>
      <c r="Q1581" s="23"/>
      <c r="R1581" s="23"/>
      <c r="S1581" s="23" t="str">
        <f t="shared" si="75"/>
        <v/>
      </c>
      <c r="T1581" s="23">
        <f t="shared" si="73"/>
        <v>0</v>
      </c>
    </row>
    <row r="1582" spans="1:20" ht="17.399999999999999">
      <c r="A1582" s="23" t="str">
        <f t="shared" si="74"/>
        <v/>
      </c>
      <c r="B1582" s="24" t="s">
        <v>2496</v>
      </c>
      <c r="C1582" s="12" t="s">
        <v>2497</v>
      </c>
      <c r="D1582" s="25" t="s">
        <v>37</v>
      </c>
      <c r="E1582" s="26">
        <v>83.16</v>
      </c>
      <c r="F1582" s="25">
        <v>1</v>
      </c>
      <c r="G1582" s="27">
        <v>3.2</v>
      </c>
      <c r="H1582" s="27">
        <v>3.2</v>
      </c>
      <c r="I1582" s="27"/>
      <c r="J1582" s="27"/>
      <c r="K1582" s="25" t="s">
        <v>4110</v>
      </c>
      <c r="L1582" s="25"/>
      <c r="M1582"/>
      <c r="N1582"/>
      <c r="O1582" s="25">
        <v>-2</v>
      </c>
      <c r="P1582" s="25">
        <v>-2.7</v>
      </c>
      <c r="Q1582" s="23"/>
      <c r="R1582" s="23"/>
      <c r="S1582" s="23" t="str">
        <f t="shared" si="75"/>
        <v/>
      </c>
      <c r="T1582" s="23">
        <f t="shared" si="73"/>
        <v>0</v>
      </c>
    </row>
    <row r="1583" spans="1:20" ht="17.399999999999999">
      <c r="A1583" s="23" t="str">
        <f t="shared" si="74"/>
        <v/>
      </c>
      <c r="B1583" s="24" t="s">
        <v>2498</v>
      </c>
      <c r="C1583" s="12" t="s">
        <v>2499</v>
      </c>
      <c r="D1583" s="25" t="s">
        <v>9</v>
      </c>
      <c r="E1583" s="26">
        <v>403.59</v>
      </c>
      <c r="F1583" s="25"/>
      <c r="G1583" s="27"/>
      <c r="H1583" s="27"/>
      <c r="I1583" s="27"/>
      <c r="J1583" s="27"/>
      <c r="K1583" s="25" t="s">
        <v>2625</v>
      </c>
      <c r="L1583" s="25"/>
      <c r="M1583"/>
      <c r="N1583"/>
      <c r="O1583" s="25">
        <v>-10.74</v>
      </c>
      <c r="P1583" s="25">
        <v>-36.19</v>
      </c>
      <c r="Q1583" s="23"/>
      <c r="R1583" s="23"/>
      <c r="S1583" s="23" t="str">
        <f t="shared" si="75"/>
        <v/>
      </c>
      <c r="T1583" s="23">
        <f t="shared" si="73"/>
        <v>0</v>
      </c>
    </row>
    <row r="1584" spans="1:20" ht="17.399999999999999">
      <c r="A1584" s="23" t="str">
        <f t="shared" si="74"/>
        <v/>
      </c>
      <c r="B1584" s="24" t="s">
        <v>2500</v>
      </c>
      <c r="C1584" s="12" t="s">
        <v>2501</v>
      </c>
      <c r="D1584" s="25" t="s">
        <v>37</v>
      </c>
      <c r="E1584" s="26">
        <v>22.78</v>
      </c>
      <c r="F1584" s="25"/>
      <c r="G1584" s="27"/>
      <c r="H1584" s="27"/>
      <c r="I1584" s="27"/>
      <c r="J1584" s="27"/>
      <c r="K1584" s="25" t="s">
        <v>4085</v>
      </c>
      <c r="L1584" s="26"/>
      <c r="M1584"/>
      <c r="N1584"/>
      <c r="O1584" s="25">
        <v>10.93</v>
      </c>
      <c r="P1584" s="25">
        <v>-5.39</v>
      </c>
      <c r="Q1584" s="23"/>
      <c r="R1584" s="23"/>
      <c r="S1584" s="23" t="str">
        <f t="shared" si="75"/>
        <v/>
      </c>
      <c r="T1584" s="23">
        <f t="shared" si="73"/>
        <v>0</v>
      </c>
    </row>
    <row r="1585" spans="1:20" ht="17.399999999999999">
      <c r="A1585" s="23" t="str">
        <f t="shared" si="74"/>
        <v/>
      </c>
      <c r="B1585" s="24" t="s">
        <v>2502</v>
      </c>
      <c r="C1585" s="12" t="s">
        <v>4224</v>
      </c>
      <c r="D1585" s="25" t="s">
        <v>37</v>
      </c>
      <c r="E1585" s="26">
        <v>103.06</v>
      </c>
      <c r="F1585" s="25"/>
      <c r="G1585" s="27"/>
      <c r="H1585" s="27"/>
      <c r="I1585" s="27"/>
      <c r="J1585" s="27"/>
      <c r="K1585" s="25" t="s">
        <v>4076</v>
      </c>
      <c r="L1585" s="25"/>
      <c r="M1585"/>
      <c r="N1585"/>
      <c r="O1585" s="25">
        <v>-4.8899999999999997</v>
      </c>
      <c r="P1585" s="25">
        <v>-57.59</v>
      </c>
      <c r="Q1585" s="23"/>
      <c r="R1585" s="23"/>
      <c r="S1585" s="23" t="str">
        <f t="shared" si="75"/>
        <v/>
      </c>
      <c r="T1585" s="23">
        <f t="shared" si="73"/>
        <v>0</v>
      </c>
    </row>
    <row r="1586" spans="1:20" ht="17.399999999999999">
      <c r="A1586" s="23" t="str">
        <f t="shared" si="74"/>
        <v/>
      </c>
      <c r="B1586" s="24" t="s">
        <v>2503</v>
      </c>
      <c r="C1586" s="12" t="s">
        <v>2504</v>
      </c>
      <c r="D1586" s="25" t="s">
        <v>37</v>
      </c>
      <c r="E1586" s="26">
        <v>27.57</v>
      </c>
      <c r="F1586" s="25"/>
      <c r="G1586" s="27"/>
      <c r="H1586" s="27"/>
      <c r="I1586" s="27"/>
      <c r="J1586" s="27"/>
      <c r="K1586" s="25" t="s">
        <v>4113</v>
      </c>
      <c r="L1586" s="25"/>
      <c r="M1586"/>
      <c r="N1586"/>
      <c r="O1586" s="25">
        <v>-0.28000000000000003</v>
      </c>
      <c r="P1586" s="25">
        <v>-5.88</v>
      </c>
      <c r="Q1586" s="23"/>
      <c r="R1586" s="23"/>
      <c r="S1586" s="23" t="str">
        <f t="shared" si="75"/>
        <v/>
      </c>
      <c r="T1586" s="23">
        <f t="shared" si="73"/>
        <v>0</v>
      </c>
    </row>
    <row r="1587" spans="1:20" ht="17.399999999999999">
      <c r="A1587" s="23" t="str">
        <f t="shared" si="74"/>
        <v/>
      </c>
      <c r="B1587" s="24" t="s">
        <v>2505</v>
      </c>
      <c r="C1587" s="12" t="s">
        <v>4538</v>
      </c>
      <c r="D1587" s="25" t="s">
        <v>37</v>
      </c>
      <c r="E1587" s="26">
        <v>24.96</v>
      </c>
      <c r="F1587" s="26"/>
      <c r="G1587" s="27"/>
      <c r="H1587" s="27"/>
      <c r="I1587" s="27"/>
      <c r="J1587" s="27"/>
      <c r="K1587" s="25" t="s">
        <v>4103</v>
      </c>
      <c r="L1587" s="25"/>
      <c r="M1587"/>
      <c r="N1587"/>
      <c r="O1587" s="25">
        <v>-14.48</v>
      </c>
      <c r="P1587" s="25">
        <v>-39.39</v>
      </c>
      <c r="Q1587" s="23"/>
      <c r="R1587" s="23"/>
      <c r="S1587" s="23" t="str">
        <f t="shared" si="75"/>
        <v/>
      </c>
      <c r="T1587" s="23">
        <f t="shared" si="73"/>
        <v>0</v>
      </c>
    </row>
    <row r="1588" spans="1:20" ht="17.399999999999999">
      <c r="A1588" s="23" t="str">
        <f t="shared" si="74"/>
        <v/>
      </c>
      <c r="B1588" s="24" t="s">
        <v>2506</v>
      </c>
      <c r="C1588" s="12" t="s">
        <v>2507</v>
      </c>
      <c r="D1588" s="25" t="s">
        <v>37</v>
      </c>
      <c r="E1588" s="26">
        <v>22.95</v>
      </c>
      <c r="F1588" s="26"/>
      <c r="G1588" s="27"/>
      <c r="H1588" s="27"/>
      <c r="I1588" s="27"/>
      <c r="J1588" s="27"/>
      <c r="K1588" s="25" t="s">
        <v>4108</v>
      </c>
      <c r="L1588" s="26"/>
      <c r="M1588"/>
      <c r="N1588"/>
      <c r="O1588" s="25">
        <v>-8.2200000000000006</v>
      </c>
      <c r="P1588" s="25">
        <v>-15.37</v>
      </c>
      <c r="Q1588" s="23"/>
      <c r="R1588" s="23"/>
      <c r="S1588" s="23" t="str">
        <f t="shared" si="75"/>
        <v/>
      </c>
      <c r="T1588" s="23">
        <f t="shared" si="73"/>
        <v>0</v>
      </c>
    </row>
    <row r="1589" spans="1:20" ht="17.399999999999999">
      <c r="A1589" s="23" t="str">
        <f t="shared" si="74"/>
        <v/>
      </c>
      <c r="B1589" s="24" t="s">
        <v>2508</v>
      </c>
      <c r="C1589" s="12" t="s">
        <v>2509</v>
      </c>
      <c r="D1589" s="25" t="s">
        <v>37</v>
      </c>
      <c r="E1589" s="26">
        <v>26.65</v>
      </c>
      <c r="F1589" s="26"/>
      <c r="G1589" s="27"/>
      <c r="H1589" s="27"/>
      <c r="I1589" s="27"/>
      <c r="J1589" s="27"/>
      <c r="K1589" s="25" t="s">
        <v>4100</v>
      </c>
      <c r="L1589" s="25"/>
      <c r="M1589"/>
      <c r="N1589"/>
      <c r="O1589" s="25">
        <v>-11.73</v>
      </c>
      <c r="P1589" s="25">
        <v>-22.45</v>
      </c>
      <c r="Q1589" s="23"/>
      <c r="R1589" s="23"/>
      <c r="S1589" s="23" t="str">
        <f t="shared" si="75"/>
        <v/>
      </c>
      <c r="T1589" s="23">
        <f t="shared" si="73"/>
        <v>0</v>
      </c>
    </row>
    <row r="1590" spans="1:20" ht="17.399999999999999">
      <c r="A1590" s="23" t="str">
        <f t="shared" si="74"/>
        <v/>
      </c>
      <c r="B1590" s="24" t="s">
        <v>2510</v>
      </c>
      <c r="C1590" s="12" t="s">
        <v>2511</v>
      </c>
      <c r="D1590" s="25" t="s">
        <v>37</v>
      </c>
      <c r="E1590" s="26">
        <v>3052.95</v>
      </c>
      <c r="F1590" s="25">
        <v>2</v>
      </c>
      <c r="G1590" s="27">
        <v>38.200000000000003</v>
      </c>
      <c r="H1590" s="27">
        <v>38.200000000000003</v>
      </c>
      <c r="I1590" s="27">
        <v>45.5</v>
      </c>
      <c r="J1590" s="27"/>
      <c r="K1590" s="25" t="s">
        <v>4091</v>
      </c>
      <c r="L1590" s="25"/>
      <c r="M1590"/>
      <c r="N1590"/>
      <c r="O1590" s="25">
        <v>39.32</v>
      </c>
      <c r="P1590" s="25">
        <v>132.32</v>
      </c>
      <c r="Q1590" s="23"/>
      <c r="R1590" s="23"/>
      <c r="S1590" s="23" t="str">
        <f t="shared" si="75"/>
        <v/>
      </c>
      <c r="T1590" s="23">
        <f t="shared" si="73"/>
        <v>0</v>
      </c>
    </row>
    <row r="1591" spans="1:20" ht="17.399999999999999">
      <c r="A1591" s="23" t="str">
        <f t="shared" si="74"/>
        <v/>
      </c>
      <c r="B1591" s="24" t="s">
        <v>2512</v>
      </c>
      <c r="C1591" s="12" t="s">
        <v>2513</v>
      </c>
      <c r="D1591" s="25" t="s">
        <v>37</v>
      </c>
      <c r="E1591" s="26">
        <v>76.23</v>
      </c>
      <c r="F1591" s="26"/>
      <c r="G1591" s="27"/>
      <c r="H1591" s="27"/>
      <c r="I1591" s="27"/>
      <c r="J1591" s="27"/>
      <c r="K1591" s="25" t="s">
        <v>4113</v>
      </c>
      <c r="L1591" s="26"/>
      <c r="M1591"/>
      <c r="N1591"/>
      <c r="O1591" s="25">
        <v>-22.27</v>
      </c>
      <c r="P1591" s="25">
        <v>-42.53</v>
      </c>
      <c r="Q1591" s="23"/>
      <c r="R1591" s="23"/>
      <c r="S1591" s="23" t="str">
        <f t="shared" si="75"/>
        <v/>
      </c>
      <c r="T1591" s="23">
        <f t="shared" si="73"/>
        <v>0</v>
      </c>
    </row>
    <row r="1592" spans="1:20" ht="17.399999999999999">
      <c r="A1592" s="23" t="str">
        <f t="shared" si="74"/>
        <v/>
      </c>
      <c r="B1592" s="24" t="s">
        <v>2514</v>
      </c>
      <c r="C1592" s="12" t="s">
        <v>3897</v>
      </c>
      <c r="D1592" s="25" t="s">
        <v>37</v>
      </c>
      <c r="E1592" s="26">
        <v>78.3</v>
      </c>
      <c r="F1592" s="26"/>
      <c r="G1592" s="27"/>
      <c r="H1592" s="27"/>
      <c r="I1592" s="27"/>
      <c r="J1592" s="27"/>
      <c r="K1592" s="25" t="s">
        <v>4107</v>
      </c>
      <c r="L1592" s="25"/>
      <c r="M1592"/>
      <c r="N1592"/>
      <c r="O1592" s="25">
        <v>-13.61</v>
      </c>
      <c r="P1592" s="25">
        <v>-16.52</v>
      </c>
      <c r="Q1592" s="23"/>
      <c r="R1592" s="23"/>
      <c r="S1592" s="23" t="str">
        <f t="shared" si="75"/>
        <v/>
      </c>
      <c r="T1592" s="23">
        <f t="shared" si="73"/>
        <v>0</v>
      </c>
    </row>
    <row r="1593" spans="1:20" ht="17.399999999999999">
      <c r="A1593" s="23" t="str">
        <f t="shared" si="74"/>
        <v/>
      </c>
      <c r="B1593" s="24" t="s">
        <v>2799</v>
      </c>
      <c r="C1593" s="12" t="s">
        <v>2800</v>
      </c>
      <c r="D1593" s="25" t="s">
        <v>37</v>
      </c>
      <c r="E1593" s="26">
        <v>16.23</v>
      </c>
      <c r="F1593" s="25"/>
      <c r="G1593" s="27"/>
      <c r="H1593" s="27"/>
      <c r="I1593" s="27"/>
      <c r="J1593" s="27"/>
      <c r="K1593" s="25" t="s">
        <v>4096</v>
      </c>
      <c r="L1593" s="25"/>
      <c r="M1593"/>
      <c r="N1593"/>
      <c r="O1593" s="25">
        <v>-43.36</v>
      </c>
      <c r="P1593" s="25">
        <v>-41.32</v>
      </c>
      <c r="Q1593" s="23"/>
      <c r="R1593" s="23"/>
      <c r="S1593" s="23" t="str">
        <f t="shared" si="75"/>
        <v/>
      </c>
      <c r="T1593" s="23">
        <f t="shared" si="73"/>
        <v>0</v>
      </c>
    </row>
    <row r="1594" spans="1:20" ht="17.399999999999999">
      <c r="A1594" s="23">
        <f t="shared" si="74"/>
        <v>124</v>
      </c>
      <c r="B1594" s="24" t="s">
        <v>2515</v>
      </c>
      <c r="C1594" s="12" t="s">
        <v>4212</v>
      </c>
      <c r="D1594" s="25" t="s">
        <v>37</v>
      </c>
      <c r="E1594" s="26">
        <v>2176.25</v>
      </c>
      <c r="F1594" s="25">
        <v>7</v>
      </c>
      <c r="G1594" s="27">
        <v>12.77</v>
      </c>
      <c r="H1594" s="27">
        <v>12.49</v>
      </c>
      <c r="I1594" s="27">
        <v>10.3</v>
      </c>
      <c r="J1594" s="27">
        <v>11.45</v>
      </c>
      <c r="K1594" s="25" t="s">
        <v>4091</v>
      </c>
      <c r="L1594" s="26"/>
      <c r="M1594"/>
      <c r="N1594"/>
      <c r="O1594" s="25">
        <v>-28.23</v>
      </c>
      <c r="P1594" s="25">
        <v>9.43</v>
      </c>
      <c r="Q1594" s="23"/>
      <c r="R1594" s="23"/>
      <c r="S1594" s="23">
        <f t="shared" si="75"/>
        <v>2176.2659399999998</v>
      </c>
      <c r="T1594" s="23">
        <f t="shared" si="73"/>
        <v>0</v>
      </c>
    </row>
    <row r="1595" spans="1:20" ht="17.399999999999999">
      <c r="A1595" s="23" t="str">
        <f t="shared" si="74"/>
        <v/>
      </c>
      <c r="B1595" s="24" t="s">
        <v>2857</v>
      </c>
      <c r="C1595" s="12" t="s">
        <v>2871</v>
      </c>
      <c r="D1595" s="25" t="s">
        <v>37</v>
      </c>
      <c r="E1595" s="26">
        <v>32.840000000000003</v>
      </c>
      <c r="F1595" s="25"/>
      <c r="G1595" s="27"/>
      <c r="H1595" s="27"/>
      <c r="I1595" s="27"/>
      <c r="J1595" s="27"/>
      <c r="K1595" s="25" t="s">
        <v>4118</v>
      </c>
      <c r="L1595" s="25"/>
      <c r="M1595"/>
      <c r="N1595"/>
      <c r="O1595" s="25">
        <v>-0.21</v>
      </c>
      <c r="P1595" s="25">
        <v>-22.7</v>
      </c>
      <c r="Q1595" s="23"/>
      <c r="R1595" s="23"/>
      <c r="S1595" s="23" t="str">
        <f t="shared" si="75"/>
        <v/>
      </c>
      <c r="T1595" s="23">
        <f t="shared" si="73"/>
        <v>0</v>
      </c>
    </row>
    <row r="1596" spans="1:20" ht="17.399999999999999">
      <c r="A1596" s="23" t="str">
        <f t="shared" si="74"/>
        <v/>
      </c>
      <c r="B1596" s="24" t="s">
        <v>2516</v>
      </c>
      <c r="C1596" s="12" t="s">
        <v>2517</v>
      </c>
      <c r="D1596" s="25" t="s">
        <v>9</v>
      </c>
      <c r="E1596" s="26">
        <v>38.08</v>
      </c>
      <c r="F1596" s="25"/>
      <c r="G1596" s="27"/>
      <c r="H1596" s="27"/>
      <c r="I1596" s="27"/>
      <c r="J1596" s="27"/>
      <c r="K1596" s="25" t="s">
        <v>4090</v>
      </c>
      <c r="L1596" s="25"/>
      <c r="M1596"/>
      <c r="N1596"/>
      <c r="O1596" s="25">
        <v>-13.27</v>
      </c>
      <c r="P1596" s="25">
        <v>-19.84</v>
      </c>
      <c r="Q1596" s="23"/>
      <c r="R1596" s="23"/>
      <c r="S1596" s="23" t="str">
        <f t="shared" si="75"/>
        <v/>
      </c>
      <c r="T1596" s="23">
        <f t="shared" si="73"/>
        <v>0</v>
      </c>
    </row>
    <row r="1597" spans="1:20" ht="17.399999999999999">
      <c r="A1597" s="23" t="str">
        <f t="shared" si="74"/>
        <v/>
      </c>
      <c r="B1597" s="24" t="s">
        <v>2518</v>
      </c>
      <c r="C1597" s="12" t="s">
        <v>2519</v>
      </c>
      <c r="D1597" s="25" t="s">
        <v>37</v>
      </c>
      <c r="E1597" s="26">
        <v>22.7</v>
      </c>
      <c r="F1597" s="26"/>
      <c r="G1597" s="27"/>
      <c r="H1597" s="27"/>
      <c r="I1597" s="27"/>
      <c r="J1597" s="27"/>
      <c r="K1597" s="25" t="s">
        <v>4118</v>
      </c>
      <c r="L1597" s="25"/>
      <c r="M1597"/>
      <c r="N1597"/>
      <c r="O1597" s="25">
        <v>26.93</v>
      </c>
      <c r="P1597" s="25">
        <v>17.53</v>
      </c>
      <c r="Q1597" s="23"/>
      <c r="R1597" s="23"/>
      <c r="S1597" s="23" t="str">
        <f t="shared" si="75"/>
        <v/>
      </c>
      <c r="T1597" s="23">
        <f t="shared" si="73"/>
        <v>0</v>
      </c>
    </row>
    <row r="1598" spans="1:20" ht="17.399999999999999">
      <c r="A1598" s="23" t="str">
        <f t="shared" si="74"/>
        <v/>
      </c>
      <c r="B1598" s="24" t="s">
        <v>2520</v>
      </c>
      <c r="C1598" s="12" t="s">
        <v>2521</v>
      </c>
      <c r="D1598" s="25" t="s">
        <v>9</v>
      </c>
      <c r="E1598" s="26">
        <v>220.15</v>
      </c>
      <c r="F1598" s="26"/>
      <c r="G1598" s="27"/>
      <c r="H1598" s="27"/>
      <c r="I1598" s="27"/>
      <c r="J1598" s="27"/>
      <c r="K1598" s="25" t="s">
        <v>4084</v>
      </c>
      <c r="L1598" s="25"/>
      <c r="M1598"/>
      <c r="N1598"/>
      <c r="O1598" s="25">
        <v>-0.99</v>
      </c>
      <c r="P1598" s="25">
        <v>-15.6</v>
      </c>
      <c r="Q1598" s="23"/>
      <c r="R1598" s="23"/>
      <c r="S1598" s="23" t="str">
        <f t="shared" si="75"/>
        <v/>
      </c>
      <c r="T1598" s="23">
        <f t="shared" si="73"/>
        <v>0</v>
      </c>
    </row>
    <row r="1599" spans="1:20" ht="17.399999999999999">
      <c r="A1599" s="23" t="str">
        <f t="shared" si="74"/>
        <v/>
      </c>
      <c r="B1599" s="24" t="s">
        <v>2522</v>
      </c>
      <c r="C1599" s="12" t="s">
        <v>4036</v>
      </c>
      <c r="D1599" s="25" t="s">
        <v>37</v>
      </c>
      <c r="E1599" s="26">
        <v>51.36</v>
      </c>
      <c r="F1599" s="25"/>
      <c r="G1599" s="27"/>
      <c r="H1599" s="27"/>
      <c r="I1599" s="27"/>
      <c r="J1599" s="27"/>
      <c r="K1599" s="25" t="s">
        <v>4113</v>
      </c>
      <c r="L1599" s="26"/>
      <c r="M1599"/>
      <c r="N1599"/>
      <c r="O1599" s="25">
        <v>-18.27</v>
      </c>
      <c r="P1599" s="25">
        <v>-38.270000000000003</v>
      </c>
      <c r="Q1599" s="23"/>
      <c r="R1599" s="23"/>
      <c r="S1599" s="23" t="str">
        <f t="shared" si="75"/>
        <v/>
      </c>
      <c r="T1599" s="23">
        <f t="shared" si="73"/>
        <v>0</v>
      </c>
    </row>
    <row r="1600" spans="1:20" ht="17.399999999999999">
      <c r="A1600" s="23" t="str">
        <f t="shared" si="74"/>
        <v/>
      </c>
      <c r="B1600" s="24" t="s">
        <v>2523</v>
      </c>
      <c r="C1600" s="12" t="s">
        <v>3270</v>
      </c>
      <c r="D1600" s="25" t="s">
        <v>9</v>
      </c>
      <c r="E1600" s="26">
        <v>37.979999999999997</v>
      </c>
      <c r="F1600" s="25"/>
      <c r="G1600" s="27"/>
      <c r="H1600" s="27"/>
      <c r="I1600" s="27"/>
      <c r="J1600" s="27"/>
      <c r="K1600" s="25" t="s">
        <v>4104</v>
      </c>
      <c r="L1600" s="25"/>
      <c r="M1600"/>
      <c r="N1600"/>
      <c r="O1600" s="25">
        <v>2.04</v>
      </c>
      <c r="P1600" s="25">
        <v>-1.35</v>
      </c>
      <c r="Q1600" s="23"/>
      <c r="R1600" s="23"/>
      <c r="S1600" s="23" t="str">
        <f t="shared" si="75"/>
        <v/>
      </c>
      <c r="T1600" s="23">
        <f t="shared" si="73"/>
        <v>0</v>
      </c>
    </row>
    <row r="1601" spans="1:20" ht="17.399999999999999">
      <c r="A1601" s="23" t="str">
        <f t="shared" si="74"/>
        <v/>
      </c>
      <c r="B1601" s="24" t="s">
        <v>5006</v>
      </c>
      <c r="C1601" s="12" t="s">
        <v>5009</v>
      </c>
      <c r="D1601" s="25" t="s">
        <v>37</v>
      </c>
      <c r="E1601" s="26">
        <v>92.95</v>
      </c>
      <c r="F1601" s="25"/>
      <c r="G1601" s="27"/>
      <c r="H1601" s="27"/>
      <c r="I1601" s="27"/>
      <c r="J1601" s="27"/>
      <c r="K1601" s="25" t="s">
        <v>2626</v>
      </c>
      <c r="L1601" s="25"/>
      <c r="M1601"/>
      <c r="N1601"/>
      <c r="O1601" s="25">
        <v>-8.1999999999999993</v>
      </c>
      <c r="P1601" s="25">
        <v>-37.340000000000003</v>
      </c>
      <c r="Q1601" s="23"/>
      <c r="R1601" s="23"/>
      <c r="S1601" s="23" t="str">
        <f t="shared" si="75"/>
        <v/>
      </c>
      <c r="T1601" s="23">
        <f t="shared" si="73"/>
        <v>0</v>
      </c>
    </row>
    <row r="1602" spans="1:20" ht="17.399999999999999">
      <c r="A1602" s="23" t="str">
        <f t="shared" si="74"/>
        <v/>
      </c>
      <c r="B1602" s="24" t="s">
        <v>4056</v>
      </c>
      <c r="C1602" s="12" t="s">
        <v>4058</v>
      </c>
      <c r="D1602" s="25" t="s">
        <v>37</v>
      </c>
      <c r="E1602" s="26">
        <v>58.95</v>
      </c>
      <c r="F1602" s="25"/>
      <c r="G1602" s="27"/>
      <c r="H1602" s="27"/>
      <c r="I1602" s="27"/>
      <c r="J1602" s="27"/>
      <c r="K1602" s="25" t="s">
        <v>4084</v>
      </c>
      <c r="L1602" s="25"/>
      <c r="M1602"/>
      <c r="N1602"/>
      <c r="O1602" s="25">
        <v>-0.93</v>
      </c>
      <c r="P1602" s="25">
        <v>-27.6</v>
      </c>
      <c r="Q1602" s="23"/>
      <c r="R1602" s="23"/>
      <c r="S1602" s="23" t="str">
        <f t="shared" si="75"/>
        <v/>
      </c>
      <c r="T1602" s="23">
        <f t="shared" si="73"/>
        <v>0</v>
      </c>
    </row>
    <row r="1603" spans="1:20" ht="17.399999999999999">
      <c r="A1603" s="23" t="str">
        <f t="shared" si="74"/>
        <v/>
      </c>
      <c r="B1603" s="24" t="s">
        <v>2524</v>
      </c>
      <c r="C1603" s="12" t="s">
        <v>2525</v>
      </c>
      <c r="D1603" s="25" t="s">
        <v>37</v>
      </c>
      <c r="E1603" s="26">
        <v>289.42</v>
      </c>
      <c r="F1603" s="25"/>
      <c r="G1603" s="27"/>
      <c r="H1603" s="27"/>
      <c r="I1603" s="27"/>
      <c r="J1603" s="27"/>
      <c r="K1603" s="25" t="s">
        <v>4080</v>
      </c>
      <c r="L1603" s="25"/>
      <c r="M1603"/>
      <c r="N1603"/>
      <c r="O1603" s="25">
        <v>-4.72</v>
      </c>
      <c r="P1603" s="25">
        <v>-16.41</v>
      </c>
      <c r="Q1603" s="23"/>
      <c r="R1603" s="23"/>
      <c r="S1603" s="23" t="str">
        <f t="shared" si="75"/>
        <v/>
      </c>
      <c r="T1603" s="23">
        <f t="shared" si="73"/>
        <v>0</v>
      </c>
    </row>
    <row r="1604" spans="1:20" ht="17.399999999999999">
      <c r="A1604" s="23" t="str">
        <f t="shared" si="74"/>
        <v/>
      </c>
      <c r="B1604" s="24" t="s">
        <v>2526</v>
      </c>
      <c r="C1604" s="12" t="s">
        <v>2527</v>
      </c>
      <c r="D1604" s="25" t="s">
        <v>9</v>
      </c>
      <c r="E1604" s="26">
        <v>219.49</v>
      </c>
      <c r="F1604" s="25"/>
      <c r="G1604" s="27"/>
      <c r="H1604" s="27"/>
      <c r="I1604" s="27"/>
      <c r="J1604" s="27"/>
      <c r="K1604" s="25" t="s">
        <v>4080</v>
      </c>
      <c r="L1604" s="25"/>
      <c r="M1604"/>
      <c r="N1604"/>
      <c r="O1604" s="25">
        <v>-4.6500000000000004</v>
      </c>
      <c r="P1604" s="25">
        <v>-11.59</v>
      </c>
      <c r="Q1604" s="23"/>
      <c r="R1604" s="23"/>
      <c r="S1604" s="23" t="str">
        <f t="shared" si="75"/>
        <v/>
      </c>
      <c r="T1604" s="23">
        <f t="shared" si="73"/>
        <v>0</v>
      </c>
    </row>
    <row r="1605" spans="1:20" ht="17.399999999999999">
      <c r="A1605" s="23" t="str">
        <f t="shared" si="74"/>
        <v/>
      </c>
      <c r="B1605" s="24" t="s">
        <v>2528</v>
      </c>
      <c r="C1605" s="12" t="s">
        <v>4965</v>
      </c>
      <c r="D1605" s="25" t="s">
        <v>37</v>
      </c>
      <c r="E1605" s="26">
        <v>130.04</v>
      </c>
      <c r="F1605" s="25"/>
      <c r="G1605" s="27"/>
      <c r="H1605" s="27"/>
      <c r="I1605" s="27"/>
      <c r="J1605" s="27"/>
      <c r="K1605" s="25" t="s">
        <v>4113</v>
      </c>
      <c r="L1605" s="25"/>
      <c r="M1605"/>
      <c r="N1605"/>
      <c r="O1605" s="25">
        <v>2.3199999999999998</v>
      </c>
      <c r="P1605" s="25">
        <v>-8.6300000000000008</v>
      </c>
      <c r="Q1605" s="23"/>
      <c r="R1605" s="23"/>
      <c r="S1605" s="23" t="str">
        <f t="shared" si="75"/>
        <v/>
      </c>
      <c r="T1605" s="23">
        <f t="shared" si="73"/>
        <v>0</v>
      </c>
    </row>
    <row r="1606" spans="1:20" ht="17.399999999999999">
      <c r="A1606" s="23" t="str">
        <f t="shared" si="74"/>
        <v/>
      </c>
      <c r="B1606" s="24" t="s">
        <v>4057</v>
      </c>
      <c r="C1606" s="12" t="s">
        <v>4059</v>
      </c>
      <c r="D1606" s="25" t="s">
        <v>37</v>
      </c>
      <c r="E1606" s="26">
        <v>64.7</v>
      </c>
      <c r="F1606" s="25"/>
      <c r="G1606" s="27"/>
      <c r="H1606" s="27"/>
      <c r="I1606" s="27"/>
      <c r="J1606" s="27"/>
      <c r="K1606" s="25" t="s">
        <v>4096</v>
      </c>
      <c r="L1606" s="26"/>
      <c r="M1606"/>
      <c r="N1606"/>
      <c r="O1606" s="25">
        <v>28.01</v>
      </c>
      <c r="P1606" s="25">
        <v>10.8</v>
      </c>
      <c r="Q1606" s="23"/>
      <c r="R1606" s="23"/>
      <c r="S1606" s="23" t="str">
        <f t="shared" si="75"/>
        <v/>
      </c>
      <c r="T1606" s="23">
        <f t="shared" si="73"/>
        <v>0</v>
      </c>
    </row>
    <row r="1607" spans="1:20" ht="17.399999999999999">
      <c r="A1607" s="23" t="str">
        <f t="shared" si="74"/>
        <v/>
      </c>
      <c r="B1607" s="24" t="s">
        <v>3913</v>
      </c>
      <c r="C1607" s="12" t="s">
        <v>3916</v>
      </c>
      <c r="D1607" s="25" t="s">
        <v>9</v>
      </c>
      <c r="E1607" s="26">
        <v>774</v>
      </c>
      <c r="F1607" s="26"/>
      <c r="G1607" s="27"/>
      <c r="H1607" s="27"/>
      <c r="I1607" s="27"/>
      <c r="J1607" s="27"/>
      <c r="K1607" s="25" t="s">
        <v>4105</v>
      </c>
      <c r="L1607" s="26"/>
      <c r="M1607"/>
      <c r="N1607"/>
      <c r="O1607" s="25">
        <v>-14.3</v>
      </c>
      <c r="P1607" s="25">
        <v>-17.93</v>
      </c>
      <c r="Q1607" s="23"/>
      <c r="R1607" s="23"/>
      <c r="S1607" s="23" t="str">
        <f t="shared" si="75"/>
        <v/>
      </c>
      <c r="T1607" s="23">
        <f t="shared" si="73"/>
        <v>0</v>
      </c>
    </row>
    <row r="1608" spans="1:20" ht="17.399999999999999">
      <c r="A1608" s="23" t="str">
        <f t="shared" si="74"/>
        <v/>
      </c>
      <c r="B1608" s="24" t="s">
        <v>2529</v>
      </c>
      <c r="C1608" s="12" t="s">
        <v>2530</v>
      </c>
      <c r="D1608" s="25" t="s">
        <v>37</v>
      </c>
      <c r="E1608" s="26">
        <v>858.79</v>
      </c>
      <c r="F1608" s="25"/>
      <c r="G1608" s="27"/>
      <c r="H1608" s="27"/>
      <c r="I1608" s="27"/>
      <c r="J1608" s="27"/>
      <c r="K1608" s="25" t="s">
        <v>4097</v>
      </c>
      <c r="L1608" s="25"/>
      <c r="M1608"/>
      <c r="N1608"/>
      <c r="O1608" s="25">
        <v>-19.079999999999998</v>
      </c>
      <c r="P1608" s="25">
        <v>-27.43</v>
      </c>
      <c r="Q1608" s="23"/>
      <c r="R1608" s="23"/>
      <c r="S1608" s="23" t="str">
        <f t="shared" si="75"/>
        <v/>
      </c>
      <c r="T1608" s="23">
        <f t="shared" si="73"/>
        <v>0</v>
      </c>
    </row>
    <row r="1609" spans="1:20" ht="17.399999999999999">
      <c r="A1609" s="23" t="str">
        <f t="shared" si="74"/>
        <v/>
      </c>
      <c r="B1609" s="24" t="s">
        <v>2531</v>
      </c>
      <c r="C1609" s="12" t="s">
        <v>2532</v>
      </c>
      <c r="D1609" s="25" t="s">
        <v>37</v>
      </c>
      <c r="E1609" s="26">
        <v>18.440000000000001</v>
      </c>
      <c r="F1609" s="26"/>
      <c r="G1609" s="27"/>
      <c r="H1609" s="27"/>
      <c r="I1609" s="27"/>
      <c r="J1609" s="27"/>
      <c r="K1609" s="25" t="s">
        <v>4102</v>
      </c>
      <c r="L1609" s="25"/>
      <c r="M1609"/>
      <c r="N1609"/>
      <c r="O1609" s="25">
        <v>24.42</v>
      </c>
      <c r="P1609" s="25">
        <v>-17.559999999999999</v>
      </c>
      <c r="Q1609" s="23"/>
      <c r="R1609" s="23"/>
      <c r="S1609" s="23" t="str">
        <f t="shared" si="75"/>
        <v/>
      </c>
      <c r="T1609" s="23">
        <f t="shared" si="73"/>
        <v>0</v>
      </c>
    </row>
    <row r="1610" spans="1:20" ht="17.399999999999999">
      <c r="A1610" s="23" t="str">
        <f t="shared" si="74"/>
        <v/>
      </c>
      <c r="B1610" s="24" t="s">
        <v>2533</v>
      </c>
      <c r="C1610" s="12" t="s">
        <v>2534</v>
      </c>
      <c r="D1610" s="25" t="s">
        <v>37</v>
      </c>
      <c r="E1610" s="26">
        <v>59.12</v>
      </c>
      <c r="F1610" s="25"/>
      <c r="G1610" s="27"/>
      <c r="H1610" s="27"/>
      <c r="I1610" s="27"/>
      <c r="J1610" s="27"/>
      <c r="K1610" s="25" t="s">
        <v>2626</v>
      </c>
      <c r="L1610" s="25"/>
      <c r="M1610"/>
      <c r="N1610"/>
      <c r="O1610" s="25">
        <v>-18.059999999999999</v>
      </c>
      <c r="P1610" s="25">
        <v>-43.57</v>
      </c>
      <c r="Q1610" s="23"/>
      <c r="R1610" s="23"/>
      <c r="S1610" s="23" t="str">
        <f t="shared" si="75"/>
        <v/>
      </c>
      <c r="T1610" s="23">
        <f t="shared" si="73"/>
        <v>0</v>
      </c>
    </row>
    <row r="1611" spans="1:20" ht="17.399999999999999">
      <c r="A1611" s="23">
        <f t="shared" si="74"/>
        <v>34</v>
      </c>
      <c r="B1611" s="24" t="s">
        <v>2535</v>
      </c>
      <c r="C1611" s="12" t="s">
        <v>2536</v>
      </c>
      <c r="D1611" s="25" t="s">
        <v>9</v>
      </c>
      <c r="E1611" s="26">
        <v>17889.419999999998</v>
      </c>
      <c r="F1611" s="25">
        <v>5</v>
      </c>
      <c r="G1611" s="27">
        <v>835.3</v>
      </c>
      <c r="H1611" s="27">
        <v>835.3</v>
      </c>
      <c r="I1611" s="27">
        <v>802.7</v>
      </c>
      <c r="J1611" s="27">
        <v>913.8</v>
      </c>
      <c r="K1611" s="25" t="s">
        <v>4095</v>
      </c>
      <c r="L1611" s="26"/>
      <c r="M1611"/>
      <c r="N1611"/>
      <c r="O1611" s="25">
        <v>0.75</v>
      </c>
      <c r="P1611" s="25">
        <v>-7.61</v>
      </c>
      <c r="Q1611" s="23"/>
      <c r="R1611" s="23"/>
      <c r="S1611" s="23">
        <f t="shared" si="75"/>
        <v>17889.436109999999</v>
      </c>
      <c r="T1611" s="23">
        <f t="shared" si="73"/>
        <v>0</v>
      </c>
    </row>
    <row r="1612" spans="1:20" ht="17.399999999999999">
      <c r="A1612" s="23" t="str">
        <f t="shared" si="74"/>
        <v/>
      </c>
      <c r="B1612" s="24" t="s">
        <v>2537</v>
      </c>
      <c r="C1612" s="12" t="s">
        <v>2538</v>
      </c>
      <c r="D1612" s="25" t="s">
        <v>37</v>
      </c>
      <c r="E1612" s="26">
        <v>21.35</v>
      </c>
      <c r="F1612" s="25"/>
      <c r="G1612" s="27"/>
      <c r="H1612" s="27"/>
      <c r="I1612" s="27"/>
      <c r="J1612" s="27"/>
      <c r="K1612" s="25" t="s">
        <v>4088</v>
      </c>
      <c r="L1612" s="25"/>
      <c r="M1612"/>
      <c r="N1612"/>
      <c r="O1612" s="25">
        <v>-17.18</v>
      </c>
      <c r="P1612" s="25">
        <v>-32</v>
      </c>
      <c r="Q1612" s="23"/>
      <c r="R1612" s="23"/>
      <c r="S1612" s="23" t="str">
        <f t="shared" si="75"/>
        <v/>
      </c>
      <c r="T1612" s="23">
        <f t="shared" si="73"/>
        <v>0</v>
      </c>
    </row>
    <row r="1613" spans="1:20" ht="17.399999999999999">
      <c r="A1613" s="23" t="str">
        <f t="shared" si="74"/>
        <v/>
      </c>
      <c r="B1613" s="24" t="s">
        <v>2539</v>
      </c>
      <c r="C1613" s="12" t="s">
        <v>2540</v>
      </c>
      <c r="D1613" s="25" t="s">
        <v>37</v>
      </c>
      <c r="E1613" s="26">
        <v>321.2</v>
      </c>
      <c r="F1613" s="25">
        <v>2</v>
      </c>
      <c r="G1613" s="27">
        <v>1.8</v>
      </c>
      <c r="H1613" s="27">
        <v>1.8</v>
      </c>
      <c r="I1613" s="27">
        <v>1.8</v>
      </c>
      <c r="J1613" s="27"/>
      <c r="K1613" s="25" t="s">
        <v>4117</v>
      </c>
      <c r="L1613" s="26"/>
      <c r="M1613"/>
      <c r="N1613"/>
      <c r="O1613" s="25">
        <v>-24.45</v>
      </c>
      <c r="P1613" s="25">
        <v>-38.94</v>
      </c>
      <c r="Q1613" s="23"/>
      <c r="R1613" s="23"/>
      <c r="S1613" s="23" t="str">
        <f t="shared" si="75"/>
        <v/>
      </c>
      <c r="T1613" s="23">
        <f t="shared" si="73"/>
        <v>0</v>
      </c>
    </row>
    <row r="1614" spans="1:20" ht="17.399999999999999">
      <c r="A1614" s="23" t="str">
        <f t="shared" si="74"/>
        <v/>
      </c>
      <c r="B1614" s="24" t="s">
        <v>2541</v>
      </c>
      <c r="C1614" s="12" t="s">
        <v>5191</v>
      </c>
      <c r="D1614" s="25" t="s">
        <v>37</v>
      </c>
      <c r="E1614" s="26">
        <v>188.24</v>
      </c>
      <c r="F1614" s="26"/>
      <c r="G1614" s="27"/>
      <c r="H1614" s="27"/>
      <c r="I1614" s="27"/>
      <c r="J1614" s="27"/>
      <c r="K1614" s="25" t="s">
        <v>4088</v>
      </c>
      <c r="L1614" s="26"/>
      <c r="M1614"/>
      <c r="N1614"/>
      <c r="O1614" s="25">
        <v>-7.03</v>
      </c>
      <c r="P1614" s="25">
        <v>33.97</v>
      </c>
      <c r="Q1614" s="23"/>
      <c r="R1614" s="23"/>
      <c r="S1614" s="23" t="str">
        <f t="shared" si="75"/>
        <v/>
      </c>
      <c r="T1614" s="23">
        <f t="shared" ref="T1614:T1677" si="76">IF(AND(G1614&lt;H1614,I1614&lt;J1614,H1614&lt;J1614),1,IF(AND(G1614&gt;H1614,I1614&gt;J1614,H1614&gt;J1614),-1,0))</f>
        <v>0</v>
      </c>
    </row>
    <row r="1615" spans="1:20" ht="17.399999999999999">
      <c r="A1615" s="23" t="str">
        <f t="shared" ref="A1615:A1678" si="77">IF(ISERROR(RANK(S1615,$S$14:$S$3000,)),"",RANK(S1615,$S$14:$S$3000,))</f>
        <v/>
      </c>
      <c r="B1615" s="24" t="s">
        <v>2542</v>
      </c>
      <c r="C1615" s="12" t="s">
        <v>2543</v>
      </c>
      <c r="D1615" s="25" t="s">
        <v>37</v>
      </c>
      <c r="E1615" s="26">
        <v>194.39</v>
      </c>
      <c r="F1615" s="25"/>
      <c r="G1615" s="27"/>
      <c r="H1615" s="27"/>
      <c r="I1615" s="27"/>
      <c r="J1615" s="27"/>
      <c r="K1615" s="25" t="s">
        <v>4105</v>
      </c>
      <c r="L1615" s="25"/>
      <c r="M1615"/>
      <c r="N1615"/>
      <c r="O1615" s="25">
        <v>-14.93</v>
      </c>
      <c r="P1615" s="25">
        <v>-38.71</v>
      </c>
      <c r="Q1615" s="23"/>
      <c r="R1615" s="23"/>
      <c r="S1615" s="23" t="str">
        <f t="shared" ref="S1615:S1678" si="78">IF(OR(F1615&lt;=$F$8,ISBLANK(G1615),ISBLANK(H1615),ISBLANK(J1615),ISBLANK(I1615)),"",E1615+ROW()/100000)</f>
        <v/>
      </c>
      <c r="T1615" s="23">
        <f t="shared" si="76"/>
        <v>0</v>
      </c>
    </row>
    <row r="1616" spans="1:20" ht="17.399999999999999">
      <c r="A1616" s="23">
        <f t="shared" si="77"/>
        <v>83</v>
      </c>
      <c r="B1616" s="24" t="s">
        <v>2544</v>
      </c>
      <c r="C1616" s="12" t="s">
        <v>2740</v>
      </c>
      <c r="D1616" s="25" t="s">
        <v>9</v>
      </c>
      <c r="E1616" s="26">
        <v>5374.86</v>
      </c>
      <c r="F1616" s="25">
        <v>17</v>
      </c>
      <c r="G1616" s="27">
        <v>364</v>
      </c>
      <c r="H1616" s="27">
        <v>362</v>
      </c>
      <c r="I1616" s="27">
        <v>367</v>
      </c>
      <c r="J1616" s="27">
        <v>356.5</v>
      </c>
      <c r="K1616" s="25" t="s">
        <v>4111</v>
      </c>
      <c r="L1616" s="25"/>
      <c r="M1616"/>
      <c r="N1616"/>
      <c r="O1616" s="25">
        <v>1.94</v>
      </c>
      <c r="P1616" s="25">
        <v>-4.99</v>
      </c>
      <c r="Q1616" s="23"/>
      <c r="R1616" s="23"/>
      <c r="S1616" s="23">
        <f t="shared" si="78"/>
        <v>5374.8761599999998</v>
      </c>
      <c r="T1616" s="23">
        <f t="shared" si="76"/>
        <v>-1</v>
      </c>
    </row>
    <row r="1617" spans="1:20" ht="17.399999999999999">
      <c r="A1617" s="23" t="str">
        <f t="shared" si="77"/>
        <v/>
      </c>
      <c r="B1617" s="24" t="s">
        <v>2545</v>
      </c>
      <c r="C1617" s="12" t="s">
        <v>4963</v>
      </c>
      <c r="D1617" s="25" t="s">
        <v>9</v>
      </c>
      <c r="E1617" s="26">
        <v>2711.34</v>
      </c>
      <c r="F1617" s="26">
        <v>17</v>
      </c>
      <c r="G1617" s="27">
        <v>217.63</v>
      </c>
      <c r="H1617" s="27">
        <v>217.63</v>
      </c>
      <c r="I1617" s="27"/>
      <c r="J1617" s="27"/>
      <c r="K1617" s="25" t="s">
        <v>4111</v>
      </c>
      <c r="L1617" s="26"/>
      <c r="M1617"/>
      <c r="N1617"/>
      <c r="O1617" s="25">
        <v>-2.93</v>
      </c>
      <c r="P1617" s="25">
        <v>-1.75</v>
      </c>
      <c r="Q1617" s="23"/>
      <c r="R1617" s="23"/>
      <c r="S1617" s="23" t="str">
        <f t="shared" si="78"/>
        <v/>
      </c>
      <c r="T1617" s="23">
        <f t="shared" si="76"/>
        <v>0</v>
      </c>
    </row>
    <row r="1618" spans="1:20" ht="17.399999999999999">
      <c r="A1618" s="23">
        <f t="shared" si="77"/>
        <v>122</v>
      </c>
      <c r="B1618" s="24" t="s">
        <v>2546</v>
      </c>
      <c r="C1618" s="12" t="s">
        <v>2547</v>
      </c>
      <c r="D1618" s="25" t="s">
        <v>9</v>
      </c>
      <c r="E1618" s="26">
        <v>2273.9</v>
      </c>
      <c r="F1618" s="26">
        <v>11</v>
      </c>
      <c r="G1618" s="27">
        <v>227.48</v>
      </c>
      <c r="H1618" s="27">
        <v>223.63</v>
      </c>
      <c r="I1618" s="27">
        <v>206.4</v>
      </c>
      <c r="J1618" s="27">
        <v>206.73</v>
      </c>
      <c r="K1618" s="25" t="s">
        <v>4106</v>
      </c>
      <c r="L1618" s="25"/>
      <c r="M1618"/>
      <c r="N1618"/>
      <c r="O1618" s="25">
        <v>-6.04</v>
      </c>
      <c r="P1618" s="25">
        <v>-15.05</v>
      </c>
      <c r="Q1618" s="23"/>
      <c r="R1618" s="23"/>
      <c r="S1618" s="23">
        <f t="shared" si="78"/>
        <v>2273.9161800000002</v>
      </c>
      <c r="T1618" s="23">
        <f t="shared" si="76"/>
        <v>0</v>
      </c>
    </row>
    <row r="1619" spans="1:20" ht="17.399999999999999">
      <c r="A1619" s="23" t="str">
        <f t="shared" si="77"/>
        <v/>
      </c>
      <c r="B1619" s="24" t="s">
        <v>2548</v>
      </c>
      <c r="C1619" s="12" t="s">
        <v>3437</v>
      </c>
      <c r="D1619" s="25" t="s">
        <v>37</v>
      </c>
      <c r="E1619" s="26">
        <v>21.4</v>
      </c>
      <c r="F1619" s="25"/>
      <c r="G1619" s="27"/>
      <c r="H1619" s="27"/>
      <c r="I1619" s="27"/>
      <c r="J1619" s="27"/>
      <c r="K1619" s="25" t="s">
        <v>4113</v>
      </c>
      <c r="L1619" s="25"/>
      <c r="M1619"/>
      <c r="N1619"/>
      <c r="O1619" s="25">
        <v>-7.79</v>
      </c>
      <c r="P1619" s="25">
        <v>-22.02</v>
      </c>
      <c r="Q1619" s="23"/>
      <c r="R1619" s="23"/>
      <c r="S1619" s="23" t="str">
        <f t="shared" si="78"/>
        <v/>
      </c>
      <c r="T1619" s="23">
        <f t="shared" si="76"/>
        <v>0</v>
      </c>
    </row>
    <row r="1620" spans="1:20" ht="17.399999999999999">
      <c r="A1620" s="23" t="str">
        <f t="shared" si="77"/>
        <v/>
      </c>
      <c r="B1620" s="24" t="s">
        <v>3949</v>
      </c>
      <c r="C1620" s="12" t="s">
        <v>3952</v>
      </c>
      <c r="D1620" s="25" t="s">
        <v>9</v>
      </c>
      <c r="E1620" s="26">
        <v>80.61</v>
      </c>
      <c r="F1620" s="26"/>
      <c r="G1620" s="27"/>
      <c r="H1620" s="27"/>
      <c r="I1620" s="27"/>
      <c r="J1620" s="27"/>
      <c r="K1620" s="25" t="s">
        <v>4090</v>
      </c>
      <c r="L1620" s="25"/>
      <c r="M1620"/>
      <c r="N1620"/>
      <c r="O1620" s="25">
        <v>-20.309999999999999</v>
      </c>
      <c r="P1620" s="25">
        <v>-31.58</v>
      </c>
      <c r="Q1620" s="23"/>
      <c r="R1620" s="23"/>
      <c r="S1620" s="23" t="str">
        <f t="shared" si="78"/>
        <v/>
      </c>
      <c r="T1620" s="23">
        <f t="shared" si="76"/>
        <v>0</v>
      </c>
    </row>
    <row r="1621" spans="1:20" ht="17.399999999999999">
      <c r="A1621" s="23" t="str">
        <f t="shared" si="77"/>
        <v/>
      </c>
      <c r="B1621" s="24" t="s">
        <v>2995</v>
      </c>
      <c r="C1621" s="12" t="s">
        <v>3071</v>
      </c>
      <c r="D1621" s="25" t="s">
        <v>37</v>
      </c>
      <c r="E1621" s="26">
        <v>63.84</v>
      </c>
      <c r="F1621" s="25"/>
      <c r="G1621" s="27"/>
      <c r="H1621" s="27"/>
      <c r="I1621" s="27"/>
      <c r="J1621" s="27"/>
      <c r="K1621" s="25" t="s">
        <v>4091</v>
      </c>
      <c r="L1621" s="25"/>
      <c r="M1621"/>
      <c r="N1621"/>
      <c r="O1621" s="25">
        <v>-11.71</v>
      </c>
      <c r="P1621" s="25">
        <v>-11.03</v>
      </c>
      <c r="Q1621" s="23"/>
      <c r="R1621" s="23"/>
      <c r="S1621" s="23" t="str">
        <f t="shared" si="78"/>
        <v/>
      </c>
      <c r="T1621" s="23">
        <f t="shared" si="76"/>
        <v>0</v>
      </c>
    </row>
    <row r="1622" spans="1:20" ht="17.399999999999999">
      <c r="A1622" s="23" t="str">
        <f t="shared" si="77"/>
        <v/>
      </c>
      <c r="B1622" s="24" t="s">
        <v>2549</v>
      </c>
      <c r="C1622" s="12" t="s">
        <v>2550</v>
      </c>
      <c r="D1622" s="25" t="s">
        <v>37</v>
      </c>
      <c r="E1622" s="26">
        <v>1872.16</v>
      </c>
      <c r="F1622" s="25"/>
      <c r="G1622" s="27"/>
      <c r="H1622" s="27"/>
      <c r="I1622" s="27"/>
      <c r="J1622" s="27"/>
      <c r="K1622" s="25" t="s">
        <v>4080</v>
      </c>
      <c r="L1622" s="25"/>
      <c r="M1622"/>
      <c r="N1622"/>
      <c r="O1622" s="25">
        <v>-0.32</v>
      </c>
      <c r="P1622" s="25">
        <v>-31.56</v>
      </c>
      <c r="Q1622" s="23"/>
      <c r="R1622" s="23"/>
      <c r="S1622" s="23" t="str">
        <f t="shared" si="78"/>
        <v/>
      </c>
      <c r="T1622" s="23">
        <f t="shared" si="76"/>
        <v>0</v>
      </c>
    </row>
    <row r="1623" spans="1:20" ht="17.399999999999999">
      <c r="A1623" s="23" t="str">
        <f t="shared" si="77"/>
        <v/>
      </c>
      <c r="B1623" s="24" t="s">
        <v>4705</v>
      </c>
      <c r="C1623" s="12" t="s">
        <v>4712</v>
      </c>
      <c r="D1623" s="25" t="s">
        <v>37</v>
      </c>
      <c r="E1623" s="26">
        <v>19.739999999999998</v>
      </c>
      <c r="F1623" s="26"/>
      <c r="G1623" s="27"/>
      <c r="H1623" s="27"/>
      <c r="I1623" s="27"/>
      <c r="J1623" s="27"/>
      <c r="K1623" s="25" t="s">
        <v>4117</v>
      </c>
      <c r="L1623" s="26"/>
      <c r="M1623"/>
      <c r="N1623"/>
      <c r="O1623" s="25">
        <v>-38.54</v>
      </c>
      <c r="P1623" s="25">
        <v>-42.55</v>
      </c>
      <c r="Q1623" s="23"/>
      <c r="R1623" s="23"/>
      <c r="S1623" s="23" t="str">
        <f t="shared" si="78"/>
        <v/>
      </c>
      <c r="T1623" s="23">
        <f t="shared" si="76"/>
        <v>0</v>
      </c>
    </row>
    <row r="1624" spans="1:20" ht="17.399999999999999">
      <c r="A1624" s="23" t="str">
        <f t="shared" si="77"/>
        <v/>
      </c>
      <c r="B1624" s="24" t="s">
        <v>2684</v>
      </c>
      <c r="C1624" s="12" t="s">
        <v>2686</v>
      </c>
      <c r="D1624" s="25" t="s">
        <v>37</v>
      </c>
      <c r="E1624" s="26">
        <v>40.909999999999997</v>
      </c>
      <c r="F1624" s="25"/>
      <c r="G1624" s="27"/>
      <c r="H1624" s="27"/>
      <c r="I1624" s="27"/>
      <c r="J1624" s="27"/>
      <c r="K1624" s="25" t="s">
        <v>4090</v>
      </c>
      <c r="L1624" s="25"/>
      <c r="M1624"/>
      <c r="N1624"/>
      <c r="O1624" s="25">
        <v>-1.67</v>
      </c>
      <c r="P1624" s="25">
        <v>-7.93</v>
      </c>
      <c r="Q1624" s="23"/>
      <c r="R1624" s="23"/>
      <c r="S1624" s="23" t="str">
        <f t="shared" si="78"/>
        <v/>
      </c>
      <c r="T1624" s="23">
        <f t="shared" si="76"/>
        <v>0</v>
      </c>
    </row>
    <row r="1625" spans="1:20" ht="17.399999999999999">
      <c r="A1625" s="23" t="str">
        <f t="shared" si="77"/>
        <v/>
      </c>
      <c r="B1625" s="24" t="s">
        <v>3142</v>
      </c>
      <c r="C1625" s="12" t="s">
        <v>3271</v>
      </c>
      <c r="D1625" s="25" t="s">
        <v>37</v>
      </c>
      <c r="E1625" s="26">
        <v>135.33000000000001</v>
      </c>
      <c r="F1625" s="26"/>
      <c r="G1625" s="27"/>
      <c r="H1625" s="27"/>
      <c r="I1625" s="27"/>
      <c r="J1625" s="27"/>
      <c r="K1625" s="25" t="s">
        <v>4088</v>
      </c>
      <c r="L1625" s="25"/>
      <c r="M1625"/>
      <c r="N1625"/>
      <c r="O1625" s="25">
        <v>-18.739999999999998</v>
      </c>
      <c r="P1625" s="25">
        <v>-37.07</v>
      </c>
      <c r="Q1625" s="23"/>
      <c r="R1625" s="23"/>
      <c r="S1625" s="23" t="str">
        <f t="shared" si="78"/>
        <v/>
      </c>
      <c r="T1625" s="23">
        <f t="shared" si="76"/>
        <v>0</v>
      </c>
    </row>
    <row r="1626" spans="1:20" ht="17.399999999999999">
      <c r="A1626" s="23">
        <f t="shared" si="77"/>
        <v>134</v>
      </c>
      <c r="B1626" s="24" t="s">
        <v>2858</v>
      </c>
      <c r="C1626" s="12" t="s">
        <v>2872</v>
      </c>
      <c r="D1626" s="25" t="s">
        <v>37</v>
      </c>
      <c r="E1626" s="26">
        <v>1873.16</v>
      </c>
      <c r="F1626" s="25">
        <v>7</v>
      </c>
      <c r="G1626" s="27">
        <v>20.71</v>
      </c>
      <c r="H1626" s="27">
        <v>20.71</v>
      </c>
      <c r="I1626" s="27">
        <v>19.899999999999999</v>
      </c>
      <c r="J1626" s="27">
        <v>20.65</v>
      </c>
      <c r="K1626" s="25" t="s">
        <v>4107</v>
      </c>
      <c r="L1626" s="25"/>
      <c r="M1626"/>
      <c r="N1626"/>
      <c r="O1626" s="25">
        <v>-3.78</v>
      </c>
      <c r="P1626" s="25">
        <v>3.28</v>
      </c>
      <c r="Q1626" s="23"/>
      <c r="R1626" s="23"/>
      <c r="S1626" s="23">
        <f t="shared" si="78"/>
        <v>1873.1762600000002</v>
      </c>
      <c r="T1626" s="23">
        <f t="shared" si="76"/>
        <v>0</v>
      </c>
    </row>
    <row r="1627" spans="1:20" ht="17.399999999999999">
      <c r="A1627" s="23" t="str">
        <f t="shared" si="77"/>
        <v/>
      </c>
      <c r="B1627" s="24" t="s">
        <v>2551</v>
      </c>
      <c r="C1627" s="12" t="s">
        <v>2552</v>
      </c>
      <c r="D1627" s="25" t="s">
        <v>37</v>
      </c>
      <c r="E1627" s="26">
        <v>115.94</v>
      </c>
      <c r="F1627" s="26"/>
      <c r="G1627" s="27"/>
      <c r="H1627" s="27"/>
      <c r="I1627" s="27"/>
      <c r="J1627" s="27"/>
      <c r="K1627" s="25" t="s">
        <v>4096</v>
      </c>
      <c r="L1627" s="25"/>
      <c r="M1627"/>
      <c r="N1627"/>
      <c r="O1627" s="25">
        <v>2.9</v>
      </c>
      <c r="P1627" s="25">
        <v>-6.63</v>
      </c>
      <c r="Q1627" s="23"/>
      <c r="R1627" s="23"/>
      <c r="S1627" s="23" t="str">
        <f t="shared" si="78"/>
        <v/>
      </c>
      <c r="T1627" s="23">
        <f t="shared" si="76"/>
        <v>0</v>
      </c>
    </row>
    <row r="1628" spans="1:20" ht="17.399999999999999">
      <c r="A1628" s="23" t="str">
        <f t="shared" si="77"/>
        <v/>
      </c>
      <c r="B1628" s="24" t="s">
        <v>2553</v>
      </c>
      <c r="C1628" s="12" t="s">
        <v>4687</v>
      </c>
      <c r="D1628" s="25" t="s">
        <v>37</v>
      </c>
      <c r="E1628" s="26">
        <v>5552.91</v>
      </c>
      <c r="F1628" s="25">
        <v>5</v>
      </c>
      <c r="G1628" s="27"/>
      <c r="H1628" s="27"/>
      <c r="I1628" s="27"/>
      <c r="J1628" s="27"/>
      <c r="K1628" s="25" t="s">
        <v>4076</v>
      </c>
      <c r="L1628" s="26"/>
      <c r="M1628"/>
      <c r="N1628"/>
      <c r="O1628" s="25">
        <v>2.1800000000000002</v>
      </c>
      <c r="P1628" s="25">
        <v>-27.01</v>
      </c>
      <c r="Q1628" s="23"/>
      <c r="R1628" s="23"/>
      <c r="S1628" s="23" t="str">
        <f t="shared" si="78"/>
        <v/>
      </c>
      <c r="T1628" s="23">
        <f t="shared" si="76"/>
        <v>0</v>
      </c>
    </row>
    <row r="1629" spans="1:20" ht="17.399999999999999">
      <c r="A1629" s="23" t="str">
        <f t="shared" si="77"/>
        <v/>
      </c>
      <c r="B1629" s="24" t="s">
        <v>2890</v>
      </c>
      <c r="C1629" s="12" t="s">
        <v>2894</v>
      </c>
      <c r="D1629" s="25" t="s">
        <v>37</v>
      </c>
      <c r="E1629" s="26">
        <v>123.47</v>
      </c>
      <c r="F1629" s="26">
        <v>1</v>
      </c>
      <c r="G1629" s="27"/>
      <c r="H1629" s="27"/>
      <c r="I1629" s="27"/>
      <c r="J1629" s="27"/>
      <c r="K1629" s="25" t="s">
        <v>4091</v>
      </c>
      <c r="L1629" s="26"/>
      <c r="M1629"/>
      <c r="N1629"/>
      <c r="O1629" s="25">
        <v>-21.19</v>
      </c>
      <c r="P1629" s="25">
        <v>11.63</v>
      </c>
      <c r="Q1629" s="23"/>
      <c r="R1629" s="23"/>
      <c r="S1629" s="23" t="str">
        <f t="shared" si="78"/>
        <v/>
      </c>
      <c r="T1629" s="23">
        <f t="shared" si="76"/>
        <v>0</v>
      </c>
    </row>
    <row r="1630" spans="1:20" ht="17.399999999999999">
      <c r="A1630" s="23" t="str">
        <f t="shared" si="77"/>
        <v/>
      </c>
      <c r="B1630" s="24" t="s">
        <v>2692</v>
      </c>
      <c r="C1630" s="12" t="s">
        <v>2698</v>
      </c>
      <c r="D1630" s="25" t="s">
        <v>37</v>
      </c>
      <c r="E1630" s="26">
        <v>71.89</v>
      </c>
      <c r="F1630" s="25"/>
      <c r="G1630" s="27"/>
      <c r="H1630" s="27"/>
      <c r="I1630" s="27"/>
      <c r="J1630" s="27"/>
      <c r="K1630" s="25" t="s">
        <v>4105</v>
      </c>
      <c r="L1630" s="25"/>
      <c r="M1630"/>
      <c r="N1630"/>
      <c r="O1630" s="25">
        <v>-28.57</v>
      </c>
      <c r="P1630" s="25">
        <v>-19.79</v>
      </c>
      <c r="Q1630" s="23"/>
      <c r="R1630" s="23"/>
      <c r="S1630" s="23" t="str">
        <f t="shared" si="78"/>
        <v/>
      </c>
      <c r="T1630" s="23">
        <f t="shared" si="76"/>
        <v>0</v>
      </c>
    </row>
    <row r="1631" spans="1:20" ht="17.399999999999999">
      <c r="A1631" s="23" t="str">
        <f t="shared" si="77"/>
        <v/>
      </c>
      <c r="B1631" s="24" t="s">
        <v>2949</v>
      </c>
      <c r="C1631" s="12" t="s">
        <v>4688</v>
      </c>
      <c r="D1631" s="25" t="s">
        <v>37</v>
      </c>
      <c r="E1631" s="26">
        <v>18.3</v>
      </c>
      <c r="F1631" s="25"/>
      <c r="G1631" s="27"/>
      <c r="H1631" s="27"/>
      <c r="I1631" s="27"/>
      <c r="J1631" s="27"/>
      <c r="K1631" s="25" t="s">
        <v>4076</v>
      </c>
      <c r="L1631" s="26"/>
      <c r="M1631"/>
      <c r="N1631"/>
      <c r="O1631" s="25">
        <v>-38.53</v>
      </c>
      <c r="P1631" s="25">
        <v>-55.58</v>
      </c>
      <c r="Q1631" s="23"/>
      <c r="R1631" s="23"/>
      <c r="S1631" s="23" t="str">
        <f t="shared" si="78"/>
        <v/>
      </c>
      <c r="T1631" s="23">
        <f t="shared" si="76"/>
        <v>0</v>
      </c>
    </row>
    <row r="1632" spans="1:20" ht="17.399999999999999">
      <c r="A1632" s="23" t="str">
        <f t="shared" si="77"/>
        <v/>
      </c>
      <c r="B1632" s="24" t="s">
        <v>2554</v>
      </c>
      <c r="C1632" s="12" t="s">
        <v>2555</v>
      </c>
      <c r="D1632" s="25" t="s">
        <v>37</v>
      </c>
      <c r="E1632" s="26">
        <v>163.21</v>
      </c>
      <c r="F1632" s="26"/>
      <c r="G1632" s="27"/>
      <c r="H1632" s="27"/>
      <c r="I1632" s="27"/>
      <c r="J1632" s="27"/>
      <c r="K1632" s="25" t="s">
        <v>4107</v>
      </c>
      <c r="L1632" s="25"/>
      <c r="M1632"/>
      <c r="N1632"/>
      <c r="O1632" s="25">
        <v>-3.36</v>
      </c>
      <c r="P1632" s="25">
        <v>-15.06</v>
      </c>
      <c r="Q1632" s="23"/>
      <c r="R1632" s="23"/>
      <c r="S1632" s="23" t="str">
        <f t="shared" si="78"/>
        <v/>
      </c>
      <c r="T1632" s="23">
        <f t="shared" si="76"/>
        <v>0</v>
      </c>
    </row>
    <row r="1633" spans="1:20" ht="17.399999999999999">
      <c r="A1633" s="23" t="str">
        <f t="shared" si="77"/>
        <v/>
      </c>
      <c r="B1633" s="24" t="s">
        <v>2996</v>
      </c>
      <c r="C1633" s="12" t="s">
        <v>3072</v>
      </c>
      <c r="D1633" s="25" t="s">
        <v>9</v>
      </c>
      <c r="E1633" s="26">
        <v>32.11</v>
      </c>
      <c r="F1633" s="26"/>
      <c r="G1633" s="27"/>
      <c r="H1633" s="27"/>
      <c r="I1633" s="27"/>
      <c r="J1633" s="27"/>
      <c r="K1633" s="25" t="s">
        <v>4085</v>
      </c>
      <c r="L1633" s="26"/>
      <c r="M1633"/>
      <c r="N1633"/>
      <c r="O1633" s="25">
        <v>0</v>
      </c>
      <c r="P1633" s="25">
        <v>0</v>
      </c>
      <c r="Q1633" s="23"/>
      <c r="R1633" s="23"/>
      <c r="S1633" s="23" t="str">
        <f t="shared" si="78"/>
        <v/>
      </c>
      <c r="T1633" s="23">
        <f t="shared" si="76"/>
        <v>0</v>
      </c>
    </row>
    <row r="1634" spans="1:20" ht="17.399999999999999">
      <c r="A1634" s="23" t="str">
        <f t="shared" si="77"/>
        <v/>
      </c>
      <c r="B1634" s="24" t="s">
        <v>2556</v>
      </c>
      <c r="C1634" s="12" t="s">
        <v>4425</v>
      </c>
      <c r="D1634" s="25" t="s">
        <v>37</v>
      </c>
      <c r="E1634" s="26">
        <v>172.15</v>
      </c>
      <c r="F1634" s="25"/>
      <c r="G1634" s="27"/>
      <c r="H1634" s="27"/>
      <c r="I1634" s="27"/>
      <c r="J1634" s="27"/>
      <c r="K1634" s="25" t="s">
        <v>4110</v>
      </c>
      <c r="L1634" s="26"/>
      <c r="M1634"/>
      <c r="N1634"/>
      <c r="O1634" s="25">
        <v>8.89</v>
      </c>
      <c r="P1634" s="25">
        <v>-4.75</v>
      </c>
      <c r="Q1634" s="23"/>
      <c r="R1634" s="23"/>
      <c r="S1634" s="23" t="str">
        <f t="shared" si="78"/>
        <v/>
      </c>
      <c r="T1634" s="23">
        <f t="shared" si="76"/>
        <v>0</v>
      </c>
    </row>
    <row r="1635" spans="1:20" ht="17.399999999999999">
      <c r="A1635" s="23" t="str">
        <f t="shared" si="77"/>
        <v/>
      </c>
      <c r="B1635" s="24" t="s">
        <v>2670</v>
      </c>
      <c r="C1635" s="12" t="s">
        <v>2671</v>
      </c>
      <c r="D1635" s="25" t="s">
        <v>37</v>
      </c>
      <c r="E1635" s="26">
        <v>47.63</v>
      </c>
      <c r="F1635" s="26"/>
      <c r="G1635" s="27"/>
      <c r="H1635" s="27"/>
      <c r="I1635" s="27"/>
      <c r="J1635" s="27"/>
      <c r="K1635" s="25" t="s">
        <v>4096</v>
      </c>
      <c r="L1635" s="26"/>
      <c r="M1635"/>
      <c r="N1635"/>
      <c r="O1635" s="25">
        <v>-7.61</v>
      </c>
      <c r="P1635" s="25">
        <v>-20.89</v>
      </c>
      <c r="Q1635" s="23"/>
      <c r="R1635" s="23"/>
      <c r="S1635" s="23" t="str">
        <f t="shared" si="78"/>
        <v/>
      </c>
      <c r="T1635" s="23">
        <f t="shared" si="76"/>
        <v>0</v>
      </c>
    </row>
    <row r="1636" spans="1:20" ht="17.399999999999999">
      <c r="A1636" s="23" t="str">
        <f t="shared" si="77"/>
        <v/>
      </c>
      <c r="B1636" s="24" t="s">
        <v>2930</v>
      </c>
      <c r="C1636" s="12" t="s">
        <v>4012</v>
      </c>
      <c r="D1636" s="25" t="s">
        <v>37</v>
      </c>
      <c r="E1636" s="26">
        <v>235.58</v>
      </c>
      <c r="F1636" s="25"/>
      <c r="G1636" s="27">
        <v>-1.8</v>
      </c>
      <c r="H1636" s="27">
        <v>-1.8</v>
      </c>
      <c r="I1636" s="27">
        <v>-1.8</v>
      </c>
      <c r="J1636" s="27">
        <v>-1.8</v>
      </c>
      <c r="K1636" s="25" t="s">
        <v>4105</v>
      </c>
      <c r="L1636" s="25"/>
      <c r="M1636"/>
      <c r="N1636"/>
      <c r="O1636" s="25">
        <v>-18.260000000000002</v>
      </c>
      <c r="P1636" s="25">
        <v>-39.51</v>
      </c>
      <c r="Q1636" s="23"/>
      <c r="R1636" s="23"/>
      <c r="S1636" s="23" t="str">
        <f t="shared" si="78"/>
        <v/>
      </c>
      <c r="T1636" s="23">
        <f t="shared" si="76"/>
        <v>0</v>
      </c>
    </row>
    <row r="1637" spans="1:20" ht="17.399999999999999">
      <c r="A1637" s="23" t="str">
        <f t="shared" si="77"/>
        <v/>
      </c>
      <c r="B1637" s="24" t="s">
        <v>2997</v>
      </c>
      <c r="C1637" s="12" t="s">
        <v>3073</v>
      </c>
      <c r="D1637" s="25" t="s">
        <v>37</v>
      </c>
      <c r="E1637" s="26">
        <v>354.78</v>
      </c>
      <c r="F1637" s="25"/>
      <c r="G1637" s="27"/>
      <c r="H1637" s="27"/>
      <c r="I1637" s="27"/>
      <c r="J1637" s="27"/>
      <c r="K1637" s="25" t="s">
        <v>4091</v>
      </c>
      <c r="L1637" s="26"/>
      <c r="M1637"/>
      <c r="N1637"/>
      <c r="O1637" s="25">
        <v>-12.78</v>
      </c>
      <c r="P1637" s="25">
        <v>51.49</v>
      </c>
      <c r="Q1637" s="23"/>
      <c r="R1637" s="23"/>
      <c r="S1637" s="23" t="str">
        <f t="shared" si="78"/>
        <v/>
      </c>
      <c r="T1637" s="23">
        <f t="shared" si="76"/>
        <v>0</v>
      </c>
    </row>
    <row r="1638" spans="1:20" ht="17.399999999999999">
      <c r="A1638" s="23">
        <f t="shared" si="77"/>
        <v>99</v>
      </c>
      <c r="B1638" s="24" t="s">
        <v>2859</v>
      </c>
      <c r="C1638" s="12" t="s">
        <v>2873</v>
      </c>
      <c r="D1638" s="25" t="s">
        <v>37</v>
      </c>
      <c r="E1638" s="26">
        <v>3377.46</v>
      </c>
      <c r="F1638" s="25">
        <v>13</v>
      </c>
      <c r="G1638" s="27">
        <v>55.08</v>
      </c>
      <c r="H1638" s="27">
        <v>55.16</v>
      </c>
      <c r="I1638" s="27">
        <v>54.8</v>
      </c>
      <c r="J1638" s="27">
        <v>57.1</v>
      </c>
      <c r="K1638" s="25" t="s">
        <v>4100</v>
      </c>
      <c r="L1638" s="25"/>
      <c r="M1638"/>
      <c r="N1638"/>
      <c r="O1638" s="25">
        <v>10.46</v>
      </c>
      <c r="P1638" s="25">
        <v>6.81</v>
      </c>
      <c r="Q1638" s="23"/>
      <c r="R1638" s="23"/>
      <c r="S1638" s="23">
        <f t="shared" si="78"/>
        <v>3377.4763800000001</v>
      </c>
      <c r="T1638" s="23">
        <f t="shared" si="76"/>
        <v>1</v>
      </c>
    </row>
    <row r="1639" spans="1:20" ht="17.399999999999999">
      <c r="A1639" s="23" t="str">
        <f t="shared" si="77"/>
        <v/>
      </c>
      <c r="B1639" s="24" t="s">
        <v>4723</v>
      </c>
      <c r="C1639" s="12" t="s">
        <v>4724</v>
      </c>
      <c r="D1639" s="25" t="s">
        <v>37</v>
      </c>
      <c r="E1639" s="26">
        <v>52.16</v>
      </c>
      <c r="F1639" s="25"/>
      <c r="G1639" s="27"/>
      <c r="H1639" s="27"/>
      <c r="I1639" s="27"/>
      <c r="J1639" s="27"/>
      <c r="K1639" s="25" t="s">
        <v>4078</v>
      </c>
      <c r="L1639" s="25"/>
      <c r="M1639"/>
      <c r="N1639"/>
      <c r="O1639" s="25">
        <v>-23.16</v>
      </c>
      <c r="P1639" s="25">
        <v>-22.78</v>
      </c>
      <c r="Q1639" s="23"/>
      <c r="R1639" s="23"/>
      <c r="S1639" s="23" t="str">
        <f t="shared" si="78"/>
        <v/>
      </c>
      <c r="T1639" s="23">
        <f t="shared" si="76"/>
        <v>0</v>
      </c>
    </row>
    <row r="1640" spans="1:20" ht="17.399999999999999">
      <c r="A1640" s="23" t="str">
        <f t="shared" si="77"/>
        <v/>
      </c>
      <c r="B1640" s="24" t="s">
        <v>2733</v>
      </c>
      <c r="C1640" s="12" t="s">
        <v>3926</v>
      </c>
      <c r="D1640" s="25" t="s">
        <v>9</v>
      </c>
      <c r="E1640" s="26">
        <v>9.4600000000000009</v>
      </c>
      <c r="F1640" s="26"/>
      <c r="G1640" s="27"/>
      <c r="H1640" s="27"/>
      <c r="I1640" s="27"/>
      <c r="J1640" s="27"/>
      <c r="K1640" s="25" t="s">
        <v>4085</v>
      </c>
      <c r="L1640" s="25"/>
      <c r="M1640"/>
      <c r="N1640"/>
      <c r="O1640" s="25">
        <v>0</v>
      </c>
      <c r="P1640" s="25">
        <v>0</v>
      </c>
      <c r="Q1640" s="23"/>
      <c r="R1640" s="23"/>
      <c r="S1640" s="23" t="str">
        <f t="shared" si="78"/>
        <v/>
      </c>
      <c r="T1640" s="23">
        <f t="shared" si="76"/>
        <v>0</v>
      </c>
    </row>
    <row r="1641" spans="1:20" ht="17.399999999999999">
      <c r="A1641" s="23">
        <f t="shared" si="77"/>
        <v>188</v>
      </c>
      <c r="B1641" s="24" t="s">
        <v>2998</v>
      </c>
      <c r="C1641" s="12" t="s">
        <v>3074</v>
      </c>
      <c r="D1641" s="25" t="s">
        <v>9</v>
      </c>
      <c r="E1641" s="26">
        <v>347.11</v>
      </c>
      <c r="F1641" s="25">
        <v>5</v>
      </c>
      <c r="G1641" s="27">
        <v>18.25</v>
      </c>
      <c r="H1641" s="27">
        <v>18.46</v>
      </c>
      <c r="I1641" s="27">
        <v>13.3</v>
      </c>
      <c r="J1641" s="27">
        <v>19.3</v>
      </c>
      <c r="K1641" s="25" t="s">
        <v>4105</v>
      </c>
      <c r="L1641" s="26"/>
      <c r="M1641"/>
      <c r="N1641"/>
      <c r="O1641" s="25">
        <v>-11.44</v>
      </c>
      <c r="P1641" s="25">
        <v>-23.62</v>
      </c>
      <c r="Q1641" s="23"/>
      <c r="R1641" s="23"/>
      <c r="S1641" s="23">
        <f t="shared" si="78"/>
        <v>347.12641000000002</v>
      </c>
      <c r="T1641" s="23">
        <f t="shared" si="76"/>
        <v>1</v>
      </c>
    </row>
    <row r="1642" spans="1:20" ht="17.399999999999999">
      <c r="A1642" s="23" t="str">
        <f t="shared" si="77"/>
        <v/>
      </c>
      <c r="B1642" s="24" t="s">
        <v>2557</v>
      </c>
      <c r="C1642" s="12" t="s">
        <v>2558</v>
      </c>
      <c r="D1642" s="25" t="s">
        <v>9</v>
      </c>
      <c r="E1642" s="26">
        <v>453.79</v>
      </c>
      <c r="F1642" s="25"/>
      <c r="G1642" s="27"/>
      <c r="H1642" s="27"/>
      <c r="I1642" s="27"/>
      <c r="J1642" s="27"/>
      <c r="K1642" s="25" t="s">
        <v>4080</v>
      </c>
      <c r="L1642" s="25"/>
      <c r="M1642"/>
      <c r="N1642"/>
      <c r="O1642" s="25">
        <v>-0.23</v>
      </c>
      <c r="P1642" s="25">
        <v>-4.5599999999999996</v>
      </c>
      <c r="Q1642" s="23"/>
      <c r="R1642" s="23"/>
      <c r="S1642" s="23" t="str">
        <f t="shared" si="78"/>
        <v/>
      </c>
      <c r="T1642" s="23">
        <f t="shared" si="76"/>
        <v>0</v>
      </c>
    </row>
    <row r="1643" spans="1:20" ht="17.399999999999999">
      <c r="A1643" s="23" t="str">
        <f t="shared" si="77"/>
        <v/>
      </c>
      <c r="B1643" s="24" t="s">
        <v>4526</v>
      </c>
      <c r="C1643" s="12" t="s">
        <v>4529</v>
      </c>
      <c r="D1643" s="25" t="s">
        <v>37</v>
      </c>
      <c r="E1643" s="26">
        <v>22.57</v>
      </c>
      <c r="F1643" s="25"/>
      <c r="G1643" s="27"/>
      <c r="H1643" s="27"/>
      <c r="I1643" s="27"/>
      <c r="J1643" s="27"/>
      <c r="K1643" s="25" t="s">
        <v>4085</v>
      </c>
      <c r="L1643" s="25"/>
      <c r="M1643"/>
      <c r="N1643"/>
      <c r="O1643" s="25">
        <v>-4.95</v>
      </c>
      <c r="P1643" s="25">
        <v>-37.71</v>
      </c>
      <c r="Q1643" s="23"/>
      <c r="R1643" s="23"/>
      <c r="S1643" s="23" t="str">
        <f t="shared" si="78"/>
        <v/>
      </c>
      <c r="T1643" s="23">
        <f t="shared" si="76"/>
        <v>0</v>
      </c>
    </row>
    <row r="1644" spans="1:20" ht="17.399999999999999">
      <c r="A1644" s="23" t="str">
        <f t="shared" si="77"/>
        <v/>
      </c>
      <c r="B1644" s="24" t="s">
        <v>4122</v>
      </c>
      <c r="C1644" s="12" t="s">
        <v>4126</v>
      </c>
      <c r="D1644" s="25" t="s">
        <v>37</v>
      </c>
      <c r="E1644" s="26">
        <v>165.86</v>
      </c>
      <c r="F1644" s="26"/>
      <c r="G1644" s="27"/>
      <c r="H1644" s="27"/>
      <c r="I1644" s="27"/>
      <c r="J1644" s="27"/>
      <c r="K1644" s="25" t="s">
        <v>4091</v>
      </c>
      <c r="L1644" s="26"/>
      <c r="M1644"/>
      <c r="N1644"/>
      <c r="O1644" s="25">
        <v>-4.5</v>
      </c>
      <c r="P1644" s="25">
        <v>-3.21</v>
      </c>
      <c r="Q1644" s="23"/>
      <c r="R1644" s="23"/>
      <c r="S1644" s="23" t="str">
        <f t="shared" si="78"/>
        <v/>
      </c>
      <c r="T1644" s="23">
        <f t="shared" si="76"/>
        <v>0</v>
      </c>
    </row>
    <row r="1645" spans="1:20" ht="17.399999999999999">
      <c r="A1645" s="23" t="str">
        <f t="shared" si="77"/>
        <v/>
      </c>
      <c r="B1645" s="24" t="s">
        <v>2999</v>
      </c>
      <c r="C1645" s="12" t="s">
        <v>4426</v>
      </c>
      <c r="D1645" s="25" t="s">
        <v>37</v>
      </c>
      <c r="E1645" s="26">
        <v>54.1</v>
      </c>
      <c r="F1645" s="26"/>
      <c r="G1645" s="27"/>
      <c r="H1645" s="27"/>
      <c r="I1645" s="27"/>
      <c r="J1645" s="27"/>
      <c r="K1645" s="25" t="s">
        <v>4091</v>
      </c>
      <c r="L1645" s="26"/>
      <c r="M1645"/>
      <c r="N1645"/>
      <c r="O1645" s="25">
        <v>-30.75</v>
      </c>
      <c r="P1645" s="25">
        <v>85.31</v>
      </c>
      <c r="Q1645" s="23"/>
      <c r="R1645" s="23"/>
      <c r="S1645" s="23" t="str">
        <f t="shared" si="78"/>
        <v/>
      </c>
      <c r="T1645" s="23">
        <f t="shared" si="76"/>
        <v>0</v>
      </c>
    </row>
    <row r="1646" spans="1:20" ht="17.399999999999999">
      <c r="A1646" s="23" t="str">
        <f t="shared" si="77"/>
        <v/>
      </c>
      <c r="B1646" s="24" t="s">
        <v>2559</v>
      </c>
      <c r="C1646" s="12" t="s">
        <v>2560</v>
      </c>
      <c r="D1646" s="25" t="s">
        <v>37</v>
      </c>
      <c r="E1646" s="26">
        <v>147.19999999999999</v>
      </c>
      <c r="F1646" s="25"/>
      <c r="G1646" s="27"/>
      <c r="H1646" s="27"/>
      <c r="I1646" s="27"/>
      <c r="J1646" s="27"/>
      <c r="K1646" s="25" t="s">
        <v>4089</v>
      </c>
      <c r="L1646" s="25"/>
      <c r="M1646"/>
      <c r="N1646"/>
      <c r="O1646" s="25">
        <v>-12.38</v>
      </c>
      <c r="P1646" s="25">
        <v>-4.79</v>
      </c>
      <c r="Q1646" s="23"/>
      <c r="R1646" s="23"/>
      <c r="S1646" s="23" t="str">
        <f t="shared" si="78"/>
        <v/>
      </c>
      <c r="T1646" s="23">
        <f t="shared" si="76"/>
        <v>0</v>
      </c>
    </row>
    <row r="1647" spans="1:20" ht="17.399999999999999">
      <c r="A1647" s="23" t="str">
        <f t="shared" si="77"/>
        <v/>
      </c>
      <c r="B1647" s="24" t="s">
        <v>3352</v>
      </c>
      <c r="C1647" s="12" t="s">
        <v>3438</v>
      </c>
      <c r="D1647" s="25" t="s">
        <v>37</v>
      </c>
      <c r="E1647" s="26">
        <v>111.96</v>
      </c>
      <c r="F1647" s="26">
        <v>2</v>
      </c>
      <c r="G1647" s="27">
        <v>4.3</v>
      </c>
      <c r="H1647" s="27">
        <v>4.3</v>
      </c>
      <c r="I1647" s="27">
        <v>4.3</v>
      </c>
      <c r="J1647" s="27">
        <v>2.2000000000000002</v>
      </c>
      <c r="K1647" s="25" t="s">
        <v>4092</v>
      </c>
      <c r="L1647" s="26"/>
      <c r="M1647"/>
      <c r="N1647"/>
      <c r="O1647" s="25">
        <v>-15.89</v>
      </c>
      <c r="P1647" s="25">
        <v>-29.37</v>
      </c>
      <c r="Q1647" s="23"/>
      <c r="R1647" s="23"/>
      <c r="S1647" s="23" t="str">
        <f t="shared" si="78"/>
        <v/>
      </c>
      <c r="T1647" s="23">
        <f t="shared" si="76"/>
        <v>0</v>
      </c>
    </row>
    <row r="1648" spans="1:20" ht="17.399999999999999">
      <c r="A1648" s="23" t="str">
        <f t="shared" si="77"/>
        <v/>
      </c>
      <c r="B1648" s="24" t="s">
        <v>2931</v>
      </c>
      <c r="C1648" s="12" t="s">
        <v>2940</v>
      </c>
      <c r="D1648" s="25" t="s">
        <v>37</v>
      </c>
      <c r="E1648" s="26">
        <v>33.21</v>
      </c>
      <c r="F1648" s="25"/>
      <c r="G1648" s="27"/>
      <c r="H1648" s="27"/>
      <c r="I1648" s="27"/>
      <c r="J1648" s="27"/>
      <c r="K1648" s="25" t="s">
        <v>4117</v>
      </c>
      <c r="L1648" s="26"/>
      <c r="M1648"/>
      <c r="N1648"/>
      <c r="O1648" s="25">
        <v>-10.130000000000001</v>
      </c>
      <c r="P1648" s="25">
        <v>-42.45</v>
      </c>
      <c r="Q1648" s="23"/>
      <c r="R1648" s="23"/>
      <c r="S1648" s="23" t="str">
        <f t="shared" si="78"/>
        <v/>
      </c>
      <c r="T1648" s="23">
        <f t="shared" si="76"/>
        <v>0</v>
      </c>
    </row>
    <row r="1649" spans="1:20" ht="17.399999999999999">
      <c r="A1649" s="23" t="str">
        <f t="shared" si="77"/>
        <v/>
      </c>
      <c r="B1649" s="24" t="s">
        <v>4217</v>
      </c>
      <c r="C1649" s="12" t="s">
        <v>4725</v>
      </c>
      <c r="D1649" s="25" t="s">
        <v>37</v>
      </c>
      <c r="E1649" s="26">
        <v>15.19</v>
      </c>
      <c r="F1649" s="25"/>
      <c r="G1649" s="27"/>
      <c r="H1649" s="27"/>
      <c r="I1649" s="27"/>
      <c r="J1649" s="27"/>
      <c r="K1649" s="25" t="s">
        <v>4113</v>
      </c>
      <c r="L1649" s="25"/>
      <c r="M1649"/>
      <c r="N1649"/>
      <c r="O1649" s="25">
        <v>-26.15</v>
      </c>
      <c r="P1649" s="25">
        <v>-58.33</v>
      </c>
      <c r="Q1649" s="23"/>
      <c r="R1649" s="23"/>
      <c r="S1649" s="23" t="str">
        <f t="shared" si="78"/>
        <v/>
      </c>
      <c r="T1649" s="23">
        <f t="shared" si="76"/>
        <v>0</v>
      </c>
    </row>
    <row r="1650" spans="1:20" ht="17.399999999999999">
      <c r="A1650" s="23" t="str">
        <f t="shared" si="77"/>
        <v/>
      </c>
      <c r="B1650" s="24" t="s">
        <v>4257</v>
      </c>
      <c r="C1650" s="12" t="s">
        <v>4258</v>
      </c>
      <c r="D1650" s="25" t="s">
        <v>37</v>
      </c>
      <c r="E1650" s="26">
        <v>32.869999999999997</v>
      </c>
      <c r="F1650" s="26"/>
      <c r="G1650" s="27"/>
      <c r="H1650" s="27"/>
      <c r="I1650" s="27"/>
      <c r="J1650" s="27"/>
      <c r="K1650" s="25" t="s">
        <v>4097</v>
      </c>
      <c r="L1650" s="25"/>
      <c r="M1650"/>
      <c r="N1650"/>
      <c r="O1650" s="25">
        <v>33.47</v>
      </c>
      <c r="P1650" s="25">
        <v>11.76</v>
      </c>
      <c r="Q1650" s="23"/>
      <c r="R1650" s="23"/>
      <c r="S1650" s="23" t="str">
        <f t="shared" si="78"/>
        <v/>
      </c>
      <c r="T1650" s="23">
        <f t="shared" si="76"/>
        <v>0</v>
      </c>
    </row>
    <row r="1651" spans="1:20" ht="17.399999999999999">
      <c r="A1651" s="23" t="str">
        <f t="shared" si="77"/>
        <v/>
      </c>
      <c r="B1651" s="24" t="s">
        <v>2561</v>
      </c>
      <c r="C1651" s="12" t="s">
        <v>2562</v>
      </c>
      <c r="D1651" s="25" t="s">
        <v>37</v>
      </c>
      <c r="E1651" s="26">
        <v>165.38</v>
      </c>
      <c r="F1651" s="25">
        <v>1</v>
      </c>
      <c r="G1651" s="27">
        <v>4.3</v>
      </c>
      <c r="H1651" s="27">
        <v>4.3</v>
      </c>
      <c r="I1651" s="27"/>
      <c r="J1651" s="27"/>
      <c r="K1651" s="25" t="s">
        <v>4096</v>
      </c>
      <c r="L1651" s="26"/>
      <c r="M1651"/>
      <c r="N1651"/>
      <c r="O1651" s="25">
        <v>-26.17</v>
      </c>
      <c r="P1651" s="25">
        <v>21</v>
      </c>
      <c r="Q1651" s="23"/>
      <c r="R1651" s="23"/>
      <c r="S1651" s="23" t="str">
        <f t="shared" si="78"/>
        <v/>
      </c>
      <c r="T1651" s="23">
        <f t="shared" si="76"/>
        <v>0</v>
      </c>
    </row>
    <row r="1652" spans="1:20" ht="17.399999999999999">
      <c r="A1652" s="23" t="str">
        <f t="shared" si="77"/>
        <v/>
      </c>
      <c r="B1652" s="24" t="s">
        <v>2693</v>
      </c>
      <c r="C1652" s="12" t="s">
        <v>2699</v>
      </c>
      <c r="D1652" s="25" t="s">
        <v>37</v>
      </c>
      <c r="E1652" s="26">
        <v>102.26</v>
      </c>
      <c r="F1652" s="25"/>
      <c r="G1652" s="27"/>
      <c r="H1652" s="27"/>
      <c r="I1652" s="27"/>
      <c r="J1652" s="27"/>
      <c r="K1652" s="25" t="s">
        <v>4105</v>
      </c>
      <c r="L1652" s="26"/>
      <c r="M1652"/>
      <c r="N1652"/>
      <c r="O1652" s="25">
        <v>6.28</v>
      </c>
      <c r="P1652" s="25">
        <v>-44.41</v>
      </c>
      <c r="Q1652" s="23"/>
      <c r="R1652" s="23"/>
      <c r="S1652" s="23" t="str">
        <f t="shared" si="78"/>
        <v/>
      </c>
      <c r="T1652" s="23">
        <f t="shared" si="76"/>
        <v>0</v>
      </c>
    </row>
    <row r="1653" spans="1:20" ht="17.399999999999999">
      <c r="A1653" s="23" t="str">
        <f t="shared" si="77"/>
        <v/>
      </c>
      <c r="B1653" s="24" t="s">
        <v>2563</v>
      </c>
      <c r="C1653" s="12" t="s">
        <v>5256</v>
      </c>
      <c r="D1653" s="25" t="s">
        <v>37</v>
      </c>
      <c r="E1653" s="26">
        <v>36.340000000000003</v>
      </c>
      <c r="F1653" s="25"/>
      <c r="G1653" s="27"/>
      <c r="H1653" s="27"/>
      <c r="I1653" s="27"/>
      <c r="J1653" s="27"/>
      <c r="K1653" s="25" t="s">
        <v>4113</v>
      </c>
      <c r="L1653" s="25"/>
      <c r="M1653"/>
      <c r="N1653"/>
      <c r="O1653" s="25">
        <v>-22.95</v>
      </c>
      <c r="P1653" s="25">
        <v>-9.08</v>
      </c>
      <c r="Q1653" s="23"/>
      <c r="R1653" s="23"/>
      <c r="S1653" s="23" t="str">
        <f t="shared" si="78"/>
        <v/>
      </c>
      <c r="T1653" s="23">
        <f t="shared" si="76"/>
        <v>0</v>
      </c>
    </row>
    <row r="1654" spans="1:20" ht="17.399999999999999">
      <c r="A1654" s="23" t="str">
        <f t="shared" si="77"/>
        <v/>
      </c>
      <c r="B1654" s="24" t="s">
        <v>2564</v>
      </c>
      <c r="C1654" s="12" t="s">
        <v>4716</v>
      </c>
      <c r="D1654" s="25" t="s">
        <v>37</v>
      </c>
      <c r="E1654" s="26">
        <v>256.10000000000002</v>
      </c>
      <c r="F1654" s="25"/>
      <c r="G1654" s="27"/>
      <c r="H1654" s="27"/>
      <c r="I1654" s="27"/>
      <c r="J1654" s="27"/>
      <c r="K1654" s="25" t="s">
        <v>4077</v>
      </c>
      <c r="L1654" s="25"/>
      <c r="M1654"/>
      <c r="N1654"/>
      <c r="O1654" s="25">
        <v>0.19</v>
      </c>
      <c r="P1654" s="25">
        <v>-14.19</v>
      </c>
      <c r="Q1654" s="23"/>
      <c r="R1654" s="23"/>
      <c r="S1654" s="23" t="str">
        <f t="shared" si="78"/>
        <v/>
      </c>
      <c r="T1654" s="23">
        <f t="shared" si="76"/>
        <v>0</v>
      </c>
    </row>
    <row r="1655" spans="1:20" ht="17.399999999999999">
      <c r="A1655" s="23" t="str">
        <f t="shared" si="77"/>
        <v/>
      </c>
      <c r="B1655" s="24" t="s">
        <v>2565</v>
      </c>
      <c r="C1655" s="12" t="s">
        <v>2566</v>
      </c>
      <c r="D1655" s="25" t="s">
        <v>37</v>
      </c>
      <c r="E1655" s="26">
        <v>39.83</v>
      </c>
      <c r="F1655" s="25"/>
      <c r="G1655" s="27"/>
      <c r="H1655" s="27"/>
      <c r="I1655" s="27"/>
      <c r="J1655" s="27"/>
      <c r="K1655" s="25" t="s">
        <v>4113</v>
      </c>
      <c r="L1655" s="26"/>
      <c r="M1655"/>
      <c r="N1655"/>
      <c r="O1655" s="25">
        <v>-12.23</v>
      </c>
      <c r="P1655" s="25">
        <v>-6.15</v>
      </c>
      <c r="Q1655" s="23"/>
      <c r="R1655" s="23"/>
      <c r="S1655" s="23" t="str">
        <f t="shared" si="78"/>
        <v/>
      </c>
      <c r="T1655" s="23">
        <f t="shared" si="76"/>
        <v>0</v>
      </c>
    </row>
    <row r="1656" spans="1:20" ht="17.399999999999999">
      <c r="A1656" s="23" t="str">
        <f t="shared" si="77"/>
        <v/>
      </c>
      <c r="B1656" s="24" t="s">
        <v>2567</v>
      </c>
      <c r="C1656" s="12" t="s">
        <v>5242</v>
      </c>
      <c r="D1656" s="25" t="s">
        <v>37</v>
      </c>
      <c r="E1656" s="26">
        <v>24.76</v>
      </c>
      <c r="F1656" s="26"/>
      <c r="G1656" s="27"/>
      <c r="H1656" s="27"/>
      <c r="I1656" s="27"/>
      <c r="J1656" s="27"/>
      <c r="K1656" s="25" t="s">
        <v>4096</v>
      </c>
      <c r="L1656" s="25"/>
      <c r="M1656"/>
      <c r="N1656"/>
      <c r="O1656" s="25">
        <v>-39.19</v>
      </c>
      <c r="P1656" s="25">
        <v>-37.69</v>
      </c>
      <c r="Q1656" s="23"/>
      <c r="R1656" s="23"/>
      <c r="S1656" s="23" t="str">
        <f t="shared" si="78"/>
        <v/>
      </c>
      <c r="T1656" s="23">
        <f t="shared" si="76"/>
        <v>0</v>
      </c>
    </row>
    <row r="1657" spans="1:20" ht="17.399999999999999">
      <c r="A1657" s="23" t="str">
        <f t="shared" si="77"/>
        <v/>
      </c>
      <c r="B1657" s="24" t="s">
        <v>3353</v>
      </c>
      <c r="C1657" s="12" t="s">
        <v>3439</v>
      </c>
      <c r="D1657" s="25" t="s">
        <v>37</v>
      </c>
      <c r="E1657" s="26">
        <v>63.08</v>
      </c>
      <c r="F1657" s="25"/>
      <c r="G1657" s="27"/>
      <c r="H1657" s="27"/>
      <c r="I1657" s="27"/>
      <c r="J1657" s="27"/>
      <c r="K1657" s="25" t="s">
        <v>4076</v>
      </c>
      <c r="L1657" s="26"/>
      <c r="M1657"/>
      <c r="N1657"/>
      <c r="O1657" s="25">
        <v>-7.03</v>
      </c>
      <c r="P1657" s="25">
        <v>-14.85</v>
      </c>
      <c r="Q1657" s="23"/>
      <c r="R1657" s="23"/>
      <c r="S1657" s="23" t="str">
        <f t="shared" si="78"/>
        <v/>
      </c>
      <c r="T1657" s="23">
        <f t="shared" si="76"/>
        <v>0</v>
      </c>
    </row>
    <row r="1658" spans="1:20" ht="17.399999999999999">
      <c r="A1658" s="23" t="str">
        <f t="shared" si="77"/>
        <v/>
      </c>
      <c r="B1658" s="24" t="s">
        <v>5280</v>
      </c>
      <c r="C1658" s="12" t="s">
        <v>5282</v>
      </c>
      <c r="D1658" s="25" t="s">
        <v>37</v>
      </c>
      <c r="E1658" s="26">
        <v>179.07</v>
      </c>
      <c r="F1658" s="26"/>
      <c r="G1658" s="27"/>
      <c r="H1658" s="27"/>
      <c r="I1658" s="27"/>
      <c r="J1658" s="27"/>
      <c r="K1658" s="25" t="s">
        <v>4088</v>
      </c>
      <c r="L1658" s="25"/>
      <c r="M1658"/>
      <c r="N1658"/>
      <c r="O1658" s="25"/>
      <c r="P1658" s="25"/>
      <c r="Q1658" s="23"/>
      <c r="R1658" s="23"/>
      <c r="S1658" s="23" t="str">
        <f t="shared" si="78"/>
        <v/>
      </c>
      <c r="T1658" s="23">
        <f t="shared" si="76"/>
        <v>0</v>
      </c>
    </row>
    <row r="1659" spans="1:20" ht="17.399999999999999">
      <c r="A1659" s="23" t="str">
        <f t="shared" si="77"/>
        <v/>
      </c>
      <c r="B1659" s="24" t="s">
        <v>3143</v>
      </c>
      <c r="C1659" s="12" t="s">
        <v>3272</v>
      </c>
      <c r="D1659" s="25" t="s">
        <v>37</v>
      </c>
      <c r="E1659" s="26">
        <v>19.649999999999999</v>
      </c>
      <c r="F1659" s="25"/>
      <c r="G1659" s="27"/>
      <c r="H1659" s="27"/>
      <c r="I1659" s="27"/>
      <c r="J1659" s="27"/>
      <c r="K1659" s="25" t="s">
        <v>4100</v>
      </c>
      <c r="L1659" s="26"/>
      <c r="M1659"/>
      <c r="N1659"/>
      <c r="O1659" s="25">
        <v>-7.81</v>
      </c>
      <c r="P1659" s="25">
        <v>-18.55</v>
      </c>
      <c r="Q1659" s="23"/>
      <c r="R1659" s="23"/>
      <c r="S1659" s="23" t="str">
        <f t="shared" si="78"/>
        <v/>
      </c>
      <c r="T1659" s="23">
        <f t="shared" si="76"/>
        <v>0</v>
      </c>
    </row>
    <row r="1660" spans="1:20" ht="17.399999999999999">
      <c r="A1660" s="23" t="str">
        <f t="shared" si="77"/>
        <v/>
      </c>
      <c r="B1660" s="24" t="s">
        <v>2568</v>
      </c>
      <c r="C1660" s="12" t="s">
        <v>4437</v>
      </c>
      <c r="D1660" s="25" t="s">
        <v>37</v>
      </c>
      <c r="E1660" s="26">
        <v>15.46</v>
      </c>
      <c r="F1660" s="26"/>
      <c r="G1660" s="27"/>
      <c r="H1660" s="27"/>
      <c r="I1660" s="27"/>
      <c r="J1660" s="27"/>
      <c r="K1660" s="25" t="s">
        <v>4114</v>
      </c>
      <c r="L1660" s="25"/>
      <c r="M1660"/>
      <c r="N1660"/>
      <c r="O1660" s="25">
        <v>-5.3</v>
      </c>
      <c r="P1660" s="25">
        <v>-34.1</v>
      </c>
      <c r="Q1660" s="23"/>
      <c r="R1660" s="23"/>
      <c r="S1660" s="23" t="str">
        <f t="shared" si="78"/>
        <v/>
      </c>
      <c r="T1660" s="23">
        <f t="shared" si="76"/>
        <v>0</v>
      </c>
    </row>
    <row r="1661" spans="1:20" ht="17.399999999999999">
      <c r="A1661" s="23" t="str">
        <f t="shared" si="77"/>
        <v/>
      </c>
      <c r="B1661" s="24" t="s">
        <v>2569</v>
      </c>
      <c r="C1661" s="12" t="s">
        <v>2570</v>
      </c>
      <c r="D1661" s="25" t="s">
        <v>37</v>
      </c>
      <c r="E1661" s="26">
        <v>58.16</v>
      </c>
      <c r="F1661" s="26"/>
      <c r="G1661" s="27"/>
      <c r="H1661" s="27"/>
      <c r="I1661" s="27"/>
      <c r="J1661" s="27"/>
      <c r="K1661" s="25" t="s">
        <v>4096</v>
      </c>
      <c r="L1661" s="26"/>
      <c r="M1661"/>
      <c r="N1661"/>
      <c r="O1661" s="25">
        <v>-16.71</v>
      </c>
      <c r="P1661" s="25">
        <v>-13.54</v>
      </c>
      <c r="Q1661" s="23"/>
      <c r="R1661" s="23"/>
      <c r="S1661" s="23" t="str">
        <f t="shared" si="78"/>
        <v/>
      </c>
      <c r="T1661" s="23">
        <f t="shared" si="76"/>
        <v>0</v>
      </c>
    </row>
    <row r="1662" spans="1:20" ht="17.399999999999999">
      <c r="A1662" s="23" t="str">
        <f t="shared" si="77"/>
        <v/>
      </c>
      <c r="B1662" s="24" t="s">
        <v>2571</v>
      </c>
      <c r="C1662" s="12" t="s">
        <v>2572</v>
      </c>
      <c r="D1662" s="25" t="s">
        <v>9</v>
      </c>
      <c r="E1662" s="26">
        <v>71.28</v>
      </c>
      <c r="F1662" s="25"/>
      <c r="G1662" s="27"/>
      <c r="H1662" s="27"/>
      <c r="I1662" s="27"/>
      <c r="J1662" s="27"/>
      <c r="K1662" s="25" t="s">
        <v>4087</v>
      </c>
      <c r="L1662" s="25"/>
      <c r="M1662"/>
      <c r="N1662"/>
      <c r="O1662" s="25">
        <v>9.4600000000000009</v>
      </c>
      <c r="P1662" s="25">
        <v>6.58</v>
      </c>
      <c r="Q1662" s="23"/>
      <c r="R1662" s="23"/>
      <c r="S1662" s="23" t="str">
        <f t="shared" si="78"/>
        <v/>
      </c>
      <c r="T1662" s="23">
        <f t="shared" si="76"/>
        <v>0</v>
      </c>
    </row>
    <row r="1663" spans="1:20" ht="17.399999999999999">
      <c r="A1663" s="23" t="str">
        <f t="shared" si="77"/>
        <v/>
      </c>
      <c r="B1663" s="24" t="s">
        <v>3000</v>
      </c>
      <c r="C1663" s="12" t="s">
        <v>3075</v>
      </c>
      <c r="D1663" s="25" t="s">
        <v>37</v>
      </c>
      <c r="E1663" s="26">
        <v>102.93</v>
      </c>
      <c r="F1663" s="26"/>
      <c r="G1663" s="27"/>
      <c r="H1663" s="27"/>
      <c r="I1663" s="27"/>
      <c r="J1663" s="27"/>
      <c r="K1663" s="25" t="s">
        <v>4105</v>
      </c>
      <c r="L1663" s="25"/>
      <c r="M1663"/>
      <c r="N1663"/>
      <c r="O1663" s="25">
        <v>-11.61</v>
      </c>
      <c r="P1663" s="25">
        <v>-43.08</v>
      </c>
      <c r="Q1663" s="23"/>
      <c r="R1663" s="23"/>
      <c r="S1663" s="23" t="str">
        <f t="shared" si="78"/>
        <v/>
      </c>
      <c r="T1663" s="23">
        <f t="shared" si="76"/>
        <v>0</v>
      </c>
    </row>
    <row r="1664" spans="1:20" ht="17.399999999999999">
      <c r="A1664" s="23" t="str">
        <f t="shared" si="77"/>
        <v/>
      </c>
      <c r="B1664" s="24" t="s">
        <v>3498</v>
      </c>
      <c r="C1664" s="12" t="s">
        <v>3566</v>
      </c>
      <c r="D1664" s="25" t="s">
        <v>37</v>
      </c>
      <c r="E1664" s="26">
        <v>104.78</v>
      </c>
      <c r="F1664" s="25"/>
      <c r="G1664" s="27"/>
      <c r="H1664" s="27"/>
      <c r="I1664" s="27"/>
      <c r="J1664" s="27"/>
      <c r="K1664" s="25" t="s">
        <v>4113</v>
      </c>
      <c r="L1664" s="25"/>
      <c r="M1664"/>
      <c r="N1664"/>
      <c r="O1664" s="25">
        <v>-29.95</v>
      </c>
      <c r="P1664" s="25">
        <v>-31.96</v>
      </c>
      <c r="Q1664" s="23"/>
      <c r="R1664" s="23"/>
      <c r="S1664" s="23" t="str">
        <f t="shared" si="78"/>
        <v/>
      </c>
      <c r="T1664" s="23">
        <f t="shared" si="76"/>
        <v>0</v>
      </c>
    </row>
    <row r="1665" spans="1:20" ht="17.399999999999999">
      <c r="A1665" s="23" t="str">
        <f t="shared" si="77"/>
        <v/>
      </c>
      <c r="B1665" s="24" t="s">
        <v>3970</v>
      </c>
      <c r="C1665" s="12" t="s">
        <v>3972</v>
      </c>
      <c r="D1665" s="25" t="s">
        <v>37</v>
      </c>
      <c r="E1665" s="26">
        <v>293.36</v>
      </c>
      <c r="F1665" s="25"/>
      <c r="G1665" s="27"/>
      <c r="H1665" s="27"/>
      <c r="I1665" s="27"/>
      <c r="J1665" s="27"/>
      <c r="K1665" s="25" t="s">
        <v>4088</v>
      </c>
      <c r="L1665" s="25"/>
      <c r="M1665"/>
      <c r="N1665"/>
      <c r="O1665" s="25">
        <v>29.41</v>
      </c>
      <c r="P1665" s="25">
        <v>297.11</v>
      </c>
      <c r="Q1665" s="23"/>
      <c r="R1665" s="23"/>
      <c r="S1665" s="23" t="str">
        <f t="shared" si="78"/>
        <v/>
      </c>
      <c r="T1665" s="23">
        <f t="shared" si="76"/>
        <v>0</v>
      </c>
    </row>
    <row r="1666" spans="1:20" ht="17.399999999999999">
      <c r="A1666" s="23" t="str">
        <f t="shared" si="77"/>
        <v/>
      </c>
      <c r="B1666" s="24" t="s">
        <v>2573</v>
      </c>
      <c r="C1666" s="12" t="s">
        <v>2574</v>
      </c>
      <c r="D1666" s="25" t="s">
        <v>37</v>
      </c>
      <c r="E1666" s="26">
        <v>43.47</v>
      </c>
      <c r="F1666" s="26"/>
      <c r="G1666" s="27"/>
      <c r="H1666" s="27"/>
      <c r="I1666" s="27"/>
      <c r="J1666" s="27"/>
      <c r="K1666" s="25" t="s">
        <v>4102</v>
      </c>
      <c r="L1666" s="26"/>
      <c r="M1666"/>
      <c r="N1666"/>
      <c r="O1666" s="25">
        <v>-23.46</v>
      </c>
      <c r="P1666" s="25">
        <v>-40.549999999999997</v>
      </c>
      <c r="Q1666" s="23"/>
      <c r="R1666" s="23"/>
      <c r="S1666" s="23" t="str">
        <f t="shared" si="78"/>
        <v/>
      </c>
      <c r="T1666" s="23">
        <f t="shared" si="76"/>
        <v>0</v>
      </c>
    </row>
    <row r="1667" spans="1:20" ht="17.399999999999999">
      <c r="A1667" s="23" t="str">
        <f t="shared" si="77"/>
        <v/>
      </c>
      <c r="B1667" s="24" t="s">
        <v>2575</v>
      </c>
      <c r="C1667" s="12" t="s">
        <v>5026</v>
      </c>
      <c r="D1667" s="25" t="s">
        <v>37</v>
      </c>
      <c r="E1667" s="26">
        <v>30.72</v>
      </c>
      <c r="F1667" s="26"/>
      <c r="G1667" s="27"/>
      <c r="H1667" s="27"/>
      <c r="I1667" s="27"/>
      <c r="J1667" s="27"/>
      <c r="K1667" s="25" t="s">
        <v>4102</v>
      </c>
      <c r="L1667" s="25"/>
      <c r="M1667"/>
      <c r="N1667"/>
      <c r="O1667" s="25">
        <v>-7.85</v>
      </c>
      <c r="P1667" s="25">
        <v>-18.809999999999999</v>
      </c>
      <c r="Q1667" s="23"/>
      <c r="R1667" s="23"/>
      <c r="S1667" s="23" t="str">
        <f t="shared" si="78"/>
        <v/>
      </c>
      <c r="T1667" s="23">
        <f t="shared" si="76"/>
        <v>0</v>
      </c>
    </row>
    <row r="1668" spans="1:20" ht="17.399999999999999">
      <c r="A1668" s="23" t="str">
        <f t="shared" si="77"/>
        <v/>
      </c>
      <c r="B1668" s="24" t="s">
        <v>4741</v>
      </c>
      <c r="C1668" s="12" t="s">
        <v>4747</v>
      </c>
      <c r="D1668" s="25" t="s">
        <v>37</v>
      </c>
      <c r="E1668" s="26">
        <v>633.20000000000005</v>
      </c>
      <c r="F1668" s="25"/>
      <c r="G1668" s="27"/>
      <c r="H1668" s="27"/>
      <c r="I1668" s="27"/>
      <c r="J1668" s="27"/>
      <c r="K1668" s="25" t="s">
        <v>4088</v>
      </c>
      <c r="L1668" s="25"/>
      <c r="M1668"/>
      <c r="N1668"/>
      <c r="O1668" s="25">
        <v>-35.020000000000003</v>
      </c>
      <c r="P1668" s="25">
        <v>-42.98</v>
      </c>
      <c r="Q1668" s="23"/>
      <c r="R1668" s="23"/>
      <c r="S1668" s="23" t="str">
        <f t="shared" si="78"/>
        <v/>
      </c>
      <c r="T1668" s="23">
        <f t="shared" si="76"/>
        <v>0</v>
      </c>
    </row>
    <row r="1669" spans="1:20" ht="17.399999999999999">
      <c r="A1669" s="23" t="str">
        <f t="shared" si="77"/>
        <v/>
      </c>
      <c r="B1669" s="24" t="s">
        <v>2706</v>
      </c>
      <c r="C1669" s="12" t="s">
        <v>2719</v>
      </c>
      <c r="D1669" s="25" t="s">
        <v>37</v>
      </c>
      <c r="E1669" s="26">
        <v>30.14</v>
      </c>
      <c r="F1669" s="25"/>
      <c r="G1669" s="27"/>
      <c r="H1669" s="27"/>
      <c r="I1669" s="27"/>
      <c r="J1669" s="27"/>
      <c r="K1669" s="25" t="s">
        <v>4103</v>
      </c>
      <c r="L1669" s="26"/>
      <c r="M1669"/>
      <c r="N1669"/>
      <c r="O1669" s="25">
        <v>-15.49</v>
      </c>
      <c r="P1669" s="25">
        <v>-38.909999999999997</v>
      </c>
      <c r="Q1669" s="23"/>
      <c r="R1669" s="23"/>
      <c r="S1669" s="23" t="str">
        <f t="shared" si="78"/>
        <v/>
      </c>
      <c r="T1669" s="23">
        <f t="shared" si="76"/>
        <v>0</v>
      </c>
    </row>
    <row r="1670" spans="1:20" ht="17.399999999999999">
      <c r="A1670" s="23" t="str">
        <f t="shared" si="77"/>
        <v/>
      </c>
      <c r="B1670" s="24" t="s">
        <v>2761</v>
      </c>
      <c r="C1670" s="12" t="s">
        <v>2764</v>
      </c>
      <c r="D1670" s="25" t="s">
        <v>37</v>
      </c>
      <c r="E1670" s="26">
        <v>470.29</v>
      </c>
      <c r="F1670" s="25"/>
      <c r="G1670" s="27"/>
      <c r="H1670" s="27"/>
      <c r="I1670" s="27"/>
      <c r="J1670" s="27"/>
      <c r="K1670" s="25" t="s">
        <v>4091</v>
      </c>
      <c r="L1670" s="25"/>
      <c r="M1670"/>
      <c r="N1670"/>
      <c r="O1670" s="25">
        <v>43.02</v>
      </c>
      <c r="P1670" s="25">
        <v>58.56</v>
      </c>
      <c r="Q1670" s="23"/>
      <c r="R1670" s="23"/>
      <c r="S1670" s="23" t="str">
        <f t="shared" si="78"/>
        <v/>
      </c>
      <c r="T1670" s="23">
        <f t="shared" si="76"/>
        <v>0</v>
      </c>
    </row>
    <row r="1671" spans="1:20" ht="17.399999999999999">
      <c r="A1671" s="23" t="str">
        <f t="shared" si="77"/>
        <v/>
      </c>
      <c r="B1671" s="24" t="s">
        <v>2576</v>
      </c>
      <c r="C1671" s="12" t="s">
        <v>4013</v>
      </c>
      <c r="D1671" s="25" t="s">
        <v>9</v>
      </c>
      <c r="E1671" s="26">
        <v>492.32</v>
      </c>
      <c r="F1671" s="25"/>
      <c r="G1671" s="27"/>
      <c r="H1671" s="27"/>
      <c r="I1671" s="27"/>
      <c r="J1671" s="27"/>
      <c r="K1671" s="25" t="s">
        <v>4084</v>
      </c>
      <c r="L1671" s="26"/>
      <c r="M1671"/>
      <c r="N1671"/>
      <c r="O1671" s="25">
        <v>-15.67</v>
      </c>
      <c r="P1671" s="25">
        <v>-30.25</v>
      </c>
      <c r="Q1671" s="23"/>
      <c r="R1671" s="23"/>
      <c r="S1671" s="23" t="str">
        <f t="shared" si="78"/>
        <v/>
      </c>
      <c r="T1671" s="23">
        <f t="shared" si="76"/>
        <v>0</v>
      </c>
    </row>
    <row r="1672" spans="1:20" ht="17.399999999999999">
      <c r="A1672" s="23">
        <f t="shared" si="77"/>
        <v>66</v>
      </c>
      <c r="B1672" s="24" t="s">
        <v>2577</v>
      </c>
      <c r="C1672" s="12" t="s">
        <v>3440</v>
      </c>
      <c r="D1672" s="25" t="s">
        <v>9</v>
      </c>
      <c r="E1672" s="26">
        <v>7779.35</v>
      </c>
      <c r="F1672" s="25">
        <v>15</v>
      </c>
      <c r="G1672" s="27">
        <v>544.09</v>
      </c>
      <c r="H1672" s="27">
        <v>544.09</v>
      </c>
      <c r="I1672" s="27">
        <v>541.33000000000004</v>
      </c>
      <c r="J1672" s="27">
        <v>547.77</v>
      </c>
      <c r="K1672" s="25" t="s">
        <v>4085</v>
      </c>
      <c r="L1672" s="25"/>
      <c r="M1672"/>
      <c r="N1672"/>
      <c r="O1672" s="25">
        <v>-8.59</v>
      </c>
      <c r="P1672" s="25">
        <v>11.35</v>
      </c>
      <c r="Q1672" s="23"/>
      <c r="R1672" s="23"/>
      <c r="S1672" s="23">
        <f t="shared" si="78"/>
        <v>7779.36672</v>
      </c>
      <c r="T1672" s="23">
        <f t="shared" si="76"/>
        <v>0</v>
      </c>
    </row>
    <row r="1673" spans="1:20" ht="17.399999999999999">
      <c r="A1673" s="23" t="str">
        <f t="shared" si="77"/>
        <v/>
      </c>
      <c r="B1673" s="24" t="s">
        <v>3001</v>
      </c>
      <c r="C1673" s="12" t="s">
        <v>3076</v>
      </c>
      <c r="D1673" s="25" t="s">
        <v>37</v>
      </c>
      <c r="E1673" s="26">
        <v>856.81</v>
      </c>
      <c r="F1673" s="25"/>
      <c r="G1673" s="27"/>
      <c r="H1673" s="27"/>
      <c r="I1673" s="27"/>
      <c r="J1673" s="27"/>
      <c r="K1673" s="25" t="s">
        <v>4107</v>
      </c>
      <c r="L1673" s="25"/>
      <c r="M1673"/>
      <c r="N1673"/>
      <c r="O1673" s="25">
        <v>-18.05</v>
      </c>
      <c r="P1673" s="25">
        <v>-9.08</v>
      </c>
      <c r="Q1673" s="23"/>
      <c r="R1673" s="23"/>
      <c r="S1673" s="23" t="str">
        <f t="shared" si="78"/>
        <v/>
      </c>
      <c r="T1673" s="23">
        <f t="shared" si="76"/>
        <v>0</v>
      </c>
    </row>
    <row r="1674" spans="1:20" ht="17.399999999999999">
      <c r="A1674" s="23">
        <f t="shared" si="77"/>
        <v>115</v>
      </c>
      <c r="B1674" s="24" t="s">
        <v>2578</v>
      </c>
      <c r="C1674" s="12" t="s">
        <v>2579</v>
      </c>
      <c r="D1674" s="25" t="s">
        <v>9</v>
      </c>
      <c r="E1674" s="26">
        <v>2521.02</v>
      </c>
      <c r="F1674" s="25">
        <v>19</v>
      </c>
      <c r="G1674" s="27">
        <v>78.59</v>
      </c>
      <c r="H1674" s="27">
        <v>79.36</v>
      </c>
      <c r="I1674" s="27">
        <v>79.69</v>
      </c>
      <c r="J1674" s="27">
        <v>80.39</v>
      </c>
      <c r="K1674" s="25" t="s">
        <v>4102</v>
      </c>
      <c r="L1674" s="25"/>
      <c r="M1674"/>
      <c r="N1674"/>
      <c r="O1674" s="25">
        <v>24.91</v>
      </c>
      <c r="P1674" s="25">
        <v>35.880000000000003</v>
      </c>
      <c r="Q1674" s="23"/>
      <c r="R1674" s="23"/>
      <c r="S1674" s="23">
        <f t="shared" si="78"/>
        <v>2521.03674</v>
      </c>
      <c r="T1674" s="23">
        <f t="shared" si="76"/>
        <v>1</v>
      </c>
    </row>
    <row r="1675" spans="1:20" ht="17.399999999999999">
      <c r="A1675" s="23" t="str">
        <f t="shared" si="77"/>
        <v/>
      </c>
      <c r="B1675" s="24" t="s">
        <v>4343</v>
      </c>
      <c r="C1675" s="12" t="s">
        <v>4345</v>
      </c>
      <c r="D1675" s="25" t="s">
        <v>37</v>
      </c>
      <c r="E1675" s="26">
        <v>77.14</v>
      </c>
      <c r="F1675" s="26"/>
      <c r="G1675" s="27"/>
      <c r="H1675" s="27"/>
      <c r="I1675" s="27"/>
      <c r="J1675" s="27"/>
      <c r="K1675" s="25" t="s">
        <v>4090</v>
      </c>
      <c r="L1675" s="25"/>
      <c r="M1675"/>
      <c r="N1675"/>
      <c r="O1675" s="25">
        <v>16.399999999999999</v>
      </c>
      <c r="P1675" s="25">
        <v>15.31</v>
      </c>
      <c r="Q1675" s="23"/>
      <c r="R1675" s="23"/>
      <c r="S1675" s="23" t="str">
        <f t="shared" si="78"/>
        <v/>
      </c>
      <c r="T1675" s="23">
        <f t="shared" si="76"/>
        <v>0</v>
      </c>
    </row>
    <row r="1676" spans="1:20" ht="17.399999999999999">
      <c r="A1676" s="23" t="str">
        <f t="shared" si="77"/>
        <v/>
      </c>
      <c r="B1676" s="24" t="s">
        <v>4831</v>
      </c>
      <c r="C1676" s="12" t="s">
        <v>4836</v>
      </c>
      <c r="D1676" s="25" t="s">
        <v>37</v>
      </c>
      <c r="E1676" s="26">
        <v>54.21</v>
      </c>
      <c r="F1676" s="25"/>
      <c r="G1676" s="27"/>
      <c r="H1676" s="27"/>
      <c r="I1676" s="27"/>
      <c r="J1676" s="27"/>
      <c r="K1676" s="25" t="s">
        <v>4084</v>
      </c>
      <c r="L1676" s="25"/>
      <c r="M1676"/>
      <c r="N1676"/>
      <c r="O1676" s="25">
        <v>-11.44</v>
      </c>
      <c r="P1676" s="25">
        <v>-33.69</v>
      </c>
      <c r="Q1676" s="23"/>
      <c r="R1676" s="23"/>
      <c r="S1676" s="23" t="str">
        <f t="shared" si="78"/>
        <v/>
      </c>
      <c r="T1676" s="23">
        <f t="shared" si="76"/>
        <v>0</v>
      </c>
    </row>
    <row r="1677" spans="1:20" ht="17.399999999999999">
      <c r="A1677" s="23" t="str">
        <f t="shared" si="77"/>
        <v/>
      </c>
      <c r="B1677" s="24" t="s">
        <v>2580</v>
      </c>
      <c r="C1677" s="12" t="s">
        <v>2581</v>
      </c>
      <c r="D1677" s="25" t="s">
        <v>9</v>
      </c>
      <c r="E1677" s="26">
        <v>78.81</v>
      </c>
      <c r="F1677" s="25"/>
      <c r="G1677" s="27"/>
      <c r="H1677" s="27"/>
      <c r="I1677" s="27"/>
      <c r="J1677" s="27"/>
      <c r="K1677" s="25" t="s">
        <v>4084</v>
      </c>
      <c r="L1677" s="25"/>
      <c r="M1677"/>
      <c r="N1677"/>
      <c r="O1677" s="25">
        <v>-12.77</v>
      </c>
      <c r="P1677" s="25">
        <v>-19.46</v>
      </c>
      <c r="Q1677" s="23"/>
      <c r="R1677" s="23"/>
      <c r="S1677" s="23" t="str">
        <f t="shared" si="78"/>
        <v/>
      </c>
      <c r="T1677" s="23">
        <f t="shared" si="76"/>
        <v>0</v>
      </c>
    </row>
    <row r="1678" spans="1:20" ht="17.399999999999999">
      <c r="A1678" s="23" t="str">
        <f t="shared" si="77"/>
        <v/>
      </c>
      <c r="B1678" s="24" t="s">
        <v>3618</v>
      </c>
      <c r="C1678" s="12" t="s">
        <v>3757</v>
      </c>
      <c r="D1678" s="25" t="s">
        <v>37</v>
      </c>
      <c r="E1678" s="26">
        <v>136.38</v>
      </c>
      <c r="F1678" s="25">
        <v>1</v>
      </c>
      <c r="G1678" s="27"/>
      <c r="H1678" s="27"/>
      <c r="I1678" s="27"/>
      <c r="J1678" s="27"/>
      <c r="K1678" s="25" t="s">
        <v>4113</v>
      </c>
      <c r="L1678" s="25"/>
      <c r="M1678"/>
      <c r="N1678"/>
      <c r="O1678" s="25">
        <v>-24.88</v>
      </c>
      <c r="P1678" s="25">
        <v>14.53</v>
      </c>
      <c r="Q1678" s="23"/>
      <c r="R1678" s="23"/>
      <c r="S1678" s="23" t="str">
        <f t="shared" si="78"/>
        <v/>
      </c>
      <c r="T1678" s="23">
        <f t="shared" ref="T1678:T1741" si="79">IF(AND(G1678&lt;H1678,I1678&lt;J1678,H1678&lt;J1678),1,IF(AND(G1678&gt;H1678,I1678&gt;J1678,H1678&gt;J1678),-1,0))</f>
        <v>0</v>
      </c>
    </row>
    <row r="1679" spans="1:20" ht="17.399999999999999">
      <c r="A1679" s="23" t="str">
        <f t="shared" ref="A1679:A1742" si="80">IF(ISERROR(RANK(S1679,$S$14:$S$3000,)),"",RANK(S1679,$S$14:$S$3000,))</f>
        <v/>
      </c>
      <c r="B1679" s="24" t="s">
        <v>3002</v>
      </c>
      <c r="C1679" s="12" t="s">
        <v>3077</v>
      </c>
      <c r="D1679" s="25" t="s">
        <v>37</v>
      </c>
      <c r="E1679" s="26">
        <v>1325.1</v>
      </c>
      <c r="F1679" s="25">
        <v>1</v>
      </c>
      <c r="G1679" s="27">
        <v>23.4</v>
      </c>
      <c r="H1679" s="27">
        <v>24.8</v>
      </c>
      <c r="I1679" s="27"/>
      <c r="J1679" s="27"/>
      <c r="K1679" s="25" t="s">
        <v>4091</v>
      </c>
      <c r="L1679" s="26"/>
      <c r="M1679"/>
      <c r="N1679"/>
      <c r="O1679" s="25">
        <v>10.93</v>
      </c>
      <c r="P1679" s="25">
        <v>3.55</v>
      </c>
      <c r="Q1679" s="23"/>
      <c r="R1679" s="23"/>
      <c r="S1679" s="23" t="str">
        <f t="shared" ref="S1679:S1742" si="81">IF(OR(F1679&lt;=$F$8,ISBLANK(G1679),ISBLANK(H1679),ISBLANK(J1679),ISBLANK(I1679)),"",E1679+ROW()/100000)</f>
        <v/>
      </c>
      <c r="T1679" s="23">
        <f t="shared" si="79"/>
        <v>0</v>
      </c>
    </row>
    <row r="1680" spans="1:20" ht="17.399999999999999">
      <c r="A1680" s="23" t="str">
        <f t="shared" si="80"/>
        <v/>
      </c>
      <c r="B1680" s="24" t="s">
        <v>2767</v>
      </c>
      <c r="C1680" s="12" t="s">
        <v>4342</v>
      </c>
      <c r="D1680" s="25" t="s">
        <v>37</v>
      </c>
      <c r="E1680" s="26">
        <v>116.31</v>
      </c>
      <c r="F1680" s="25"/>
      <c r="G1680" s="27"/>
      <c r="H1680" s="27"/>
      <c r="I1680" s="27"/>
      <c r="J1680" s="27"/>
      <c r="K1680" s="25" t="s">
        <v>4100</v>
      </c>
      <c r="L1680" s="25"/>
      <c r="M1680"/>
      <c r="N1680"/>
      <c r="O1680" s="25">
        <v>-30.71</v>
      </c>
      <c r="P1680" s="25">
        <v>-13.04</v>
      </c>
      <c r="Q1680" s="23"/>
      <c r="R1680" s="23"/>
      <c r="S1680" s="23" t="str">
        <f t="shared" si="81"/>
        <v/>
      </c>
      <c r="T1680" s="23">
        <f t="shared" si="79"/>
        <v>0</v>
      </c>
    </row>
    <row r="1681" spans="1:20" ht="17.399999999999999">
      <c r="A1681" s="23" t="str">
        <f t="shared" si="80"/>
        <v/>
      </c>
      <c r="B1681" s="24" t="s">
        <v>2582</v>
      </c>
      <c r="C1681" s="12" t="s">
        <v>2583</v>
      </c>
      <c r="D1681" s="25" t="s">
        <v>37</v>
      </c>
      <c r="E1681" s="26">
        <v>62.56</v>
      </c>
      <c r="F1681" s="26"/>
      <c r="G1681" s="27"/>
      <c r="H1681" s="27"/>
      <c r="I1681" s="27"/>
      <c r="J1681" s="27"/>
      <c r="K1681" s="25" t="s">
        <v>4102</v>
      </c>
      <c r="L1681" s="26"/>
      <c r="M1681"/>
      <c r="N1681"/>
      <c r="O1681" s="25">
        <v>-15.81</v>
      </c>
      <c r="P1681" s="25">
        <v>-10.050000000000001</v>
      </c>
      <c r="Q1681" s="23"/>
      <c r="R1681" s="23"/>
      <c r="S1681" s="23" t="str">
        <f t="shared" si="81"/>
        <v/>
      </c>
      <c r="T1681" s="23">
        <f t="shared" si="79"/>
        <v>0</v>
      </c>
    </row>
    <row r="1682" spans="1:20" ht="17.399999999999999">
      <c r="A1682" s="23" t="str">
        <f t="shared" si="80"/>
        <v/>
      </c>
      <c r="B1682" s="24" t="s">
        <v>4332</v>
      </c>
      <c r="C1682" s="12" t="s">
        <v>4334</v>
      </c>
      <c r="D1682" s="25" t="s">
        <v>37</v>
      </c>
      <c r="E1682" s="26">
        <v>464.42</v>
      </c>
      <c r="F1682" s="26"/>
      <c r="G1682" s="27"/>
      <c r="H1682" s="27"/>
      <c r="I1682" s="27"/>
      <c r="J1682" s="27"/>
      <c r="K1682" s="25" t="s">
        <v>4107</v>
      </c>
      <c r="L1682" s="25"/>
      <c r="M1682"/>
      <c r="N1682"/>
      <c r="O1682" s="25">
        <v>8.66</v>
      </c>
      <c r="P1682" s="25">
        <v>-0.24</v>
      </c>
      <c r="Q1682" s="23"/>
      <c r="R1682" s="23"/>
      <c r="S1682" s="23" t="str">
        <f t="shared" si="81"/>
        <v/>
      </c>
      <c r="T1682" s="23">
        <f t="shared" si="79"/>
        <v>0</v>
      </c>
    </row>
    <row r="1683" spans="1:20" ht="17.399999999999999">
      <c r="A1683" s="23" t="str">
        <f t="shared" si="80"/>
        <v/>
      </c>
      <c r="B1683" s="24" t="s">
        <v>3619</v>
      </c>
      <c r="C1683" s="12" t="s">
        <v>3758</v>
      </c>
      <c r="D1683" s="25" t="s">
        <v>37</v>
      </c>
      <c r="E1683" s="26">
        <v>29.12</v>
      </c>
      <c r="F1683" s="25"/>
      <c r="G1683" s="27"/>
      <c r="H1683" s="27"/>
      <c r="I1683" s="27"/>
      <c r="J1683" s="27"/>
      <c r="K1683" s="25" t="s">
        <v>4113</v>
      </c>
      <c r="L1683" s="26"/>
      <c r="M1683"/>
      <c r="N1683"/>
      <c r="O1683" s="25">
        <v>-4.79</v>
      </c>
      <c r="P1683" s="25">
        <v>-21.09</v>
      </c>
      <c r="Q1683" s="23"/>
      <c r="R1683" s="23"/>
      <c r="S1683" s="23" t="str">
        <f t="shared" si="81"/>
        <v/>
      </c>
      <c r="T1683" s="23">
        <f t="shared" si="79"/>
        <v>0</v>
      </c>
    </row>
    <row r="1684" spans="1:20" ht="17.399999999999999">
      <c r="A1684" s="23" t="str">
        <f t="shared" si="80"/>
        <v/>
      </c>
      <c r="B1684" s="24" t="s">
        <v>2584</v>
      </c>
      <c r="C1684" s="12" t="s">
        <v>2585</v>
      </c>
      <c r="D1684" s="25" t="s">
        <v>37</v>
      </c>
      <c r="E1684" s="26">
        <v>74.94</v>
      </c>
      <c r="F1684" s="25"/>
      <c r="G1684" s="27"/>
      <c r="H1684" s="27"/>
      <c r="I1684" s="27"/>
      <c r="J1684" s="27"/>
      <c r="K1684" s="25" t="s">
        <v>4085</v>
      </c>
      <c r="L1684" s="25"/>
      <c r="M1684"/>
      <c r="N1684"/>
      <c r="O1684" s="25">
        <v>-7.66</v>
      </c>
      <c r="P1684" s="25">
        <v>-11.02</v>
      </c>
      <c r="Q1684" s="23"/>
      <c r="R1684" s="23"/>
      <c r="S1684" s="23" t="str">
        <f t="shared" si="81"/>
        <v/>
      </c>
      <c r="T1684" s="23">
        <f t="shared" si="79"/>
        <v>0</v>
      </c>
    </row>
    <row r="1685" spans="1:20" ht="17.399999999999999">
      <c r="A1685" s="23" t="str">
        <f t="shared" si="80"/>
        <v/>
      </c>
      <c r="B1685" s="24" t="s">
        <v>2586</v>
      </c>
      <c r="C1685" s="12" t="s">
        <v>2587</v>
      </c>
      <c r="D1685" s="25" t="s">
        <v>37</v>
      </c>
      <c r="E1685" s="26">
        <v>50.54</v>
      </c>
      <c r="F1685" s="25">
        <v>1</v>
      </c>
      <c r="G1685" s="27"/>
      <c r="H1685" s="27"/>
      <c r="I1685" s="27"/>
      <c r="J1685" s="27"/>
      <c r="K1685" s="25" t="s">
        <v>4117</v>
      </c>
      <c r="L1685" s="26"/>
      <c r="M1685"/>
      <c r="N1685"/>
      <c r="O1685" s="25">
        <v>-7.82</v>
      </c>
      <c r="P1685" s="25">
        <v>-15.69</v>
      </c>
      <c r="Q1685" s="23"/>
      <c r="R1685" s="23"/>
      <c r="S1685" s="23" t="str">
        <f t="shared" si="81"/>
        <v/>
      </c>
      <c r="T1685" s="23">
        <f t="shared" si="79"/>
        <v>0</v>
      </c>
    </row>
    <row r="1686" spans="1:20" ht="17.399999999999999">
      <c r="A1686" s="23" t="str">
        <f t="shared" si="80"/>
        <v/>
      </c>
      <c r="B1686" s="24" t="s">
        <v>2588</v>
      </c>
      <c r="C1686" s="12" t="s">
        <v>2589</v>
      </c>
      <c r="D1686" s="25" t="s">
        <v>9</v>
      </c>
      <c r="E1686" s="26">
        <v>335.12</v>
      </c>
      <c r="F1686" s="26">
        <v>5</v>
      </c>
      <c r="G1686" s="27">
        <v>13.65</v>
      </c>
      <c r="H1686" s="27">
        <v>13.65</v>
      </c>
      <c r="I1686" s="27"/>
      <c r="J1686" s="27"/>
      <c r="K1686" s="25" t="s">
        <v>4076</v>
      </c>
      <c r="L1686" s="25"/>
      <c r="M1686"/>
      <c r="N1686"/>
      <c r="O1686" s="25">
        <v>-11.78</v>
      </c>
      <c r="P1686" s="25">
        <v>-24.29</v>
      </c>
      <c r="Q1686" s="23"/>
      <c r="R1686" s="23"/>
      <c r="S1686" s="23" t="str">
        <f t="shared" si="81"/>
        <v/>
      </c>
      <c r="T1686" s="23">
        <f t="shared" si="79"/>
        <v>0</v>
      </c>
    </row>
    <row r="1687" spans="1:20" ht="17.399999999999999">
      <c r="A1687" s="23" t="str">
        <f t="shared" si="80"/>
        <v/>
      </c>
      <c r="B1687" s="24" t="s">
        <v>2590</v>
      </c>
      <c r="C1687" s="12" t="s">
        <v>2591</v>
      </c>
      <c r="D1687" s="25" t="s">
        <v>37</v>
      </c>
      <c r="E1687" s="26">
        <v>584.20000000000005</v>
      </c>
      <c r="F1687" s="25">
        <v>1</v>
      </c>
      <c r="G1687" s="27">
        <v>17.600000000000001</v>
      </c>
      <c r="H1687" s="27">
        <v>17.600000000000001</v>
      </c>
      <c r="I1687" s="27">
        <v>17.600000000000001</v>
      </c>
      <c r="J1687" s="27">
        <v>17.600000000000001</v>
      </c>
      <c r="K1687" s="25" t="s">
        <v>4091</v>
      </c>
      <c r="L1687" s="26"/>
      <c r="M1687"/>
      <c r="N1687"/>
      <c r="O1687" s="25">
        <v>39.47</v>
      </c>
      <c r="P1687" s="25">
        <v>68.849999999999994</v>
      </c>
      <c r="Q1687" s="23"/>
      <c r="R1687" s="23"/>
      <c r="S1687" s="23" t="str">
        <f t="shared" si="81"/>
        <v/>
      </c>
      <c r="T1687" s="23">
        <f t="shared" si="79"/>
        <v>0</v>
      </c>
    </row>
    <row r="1688" spans="1:20" ht="17.399999999999999">
      <c r="A1688" s="23" t="str">
        <f t="shared" si="80"/>
        <v/>
      </c>
      <c r="B1688" s="24" t="s">
        <v>2592</v>
      </c>
      <c r="C1688" s="12" t="s">
        <v>2593</v>
      </c>
      <c r="D1688" s="25" t="s">
        <v>37</v>
      </c>
      <c r="E1688" s="26">
        <v>40.89</v>
      </c>
      <c r="F1688" s="26"/>
      <c r="G1688" s="27"/>
      <c r="H1688" s="27"/>
      <c r="I1688" s="27"/>
      <c r="J1688" s="27"/>
      <c r="K1688" s="25" t="s">
        <v>4091</v>
      </c>
      <c r="L1688" s="26"/>
      <c r="M1688"/>
      <c r="N1688"/>
      <c r="O1688" s="25">
        <v>-13.86</v>
      </c>
      <c r="P1688" s="25">
        <v>-12.27</v>
      </c>
      <c r="Q1688" s="23"/>
      <c r="R1688" s="23"/>
      <c r="S1688" s="23" t="str">
        <f t="shared" si="81"/>
        <v/>
      </c>
      <c r="T1688" s="23">
        <f t="shared" si="79"/>
        <v>0</v>
      </c>
    </row>
    <row r="1689" spans="1:20" ht="17.399999999999999">
      <c r="A1689" s="23" t="str">
        <f t="shared" si="80"/>
        <v/>
      </c>
      <c r="B1689" s="24" t="s">
        <v>3144</v>
      </c>
      <c r="C1689" s="12" t="s">
        <v>3273</v>
      </c>
      <c r="D1689" s="25" t="s">
        <v>37</v>
      </c>
      <c r="E1689" s="26">
        <v>609.19000000000005</v>
      </c>
      <c r="F1689" s="25">
        <v>4</v>
      </c>
      <c r="G1689" s="27">
        <v>33.47</v>
      </c>
      <c r="H1689" s="27">
        <v>26.3</v>
      </c>
      <c r="I1689" s="27"/>
      <c r="J1689" s="27">
        <v>19.399999999999999</v>
      </c>
      <c r="K1689" s="25" t="s">
        <v>4096</v>
      </c>
      <c r="L1689" s="25"/>
      <c r="M1689"/>
      <c r="N1689"/>
      <c r="O1689" s="25">
        <v>-20.97</v>
      </c>
      <c r="P1689" s="25">
        <v>-31.63</v>
      </c>
      <c r="Q1689" s="23"/>
      <c r="R1689" s="23"/>
      <c r="S1689" s="23" t="str">
        <f t="shared" si="81"/>
        <v/>
      </c>
      <c r="T1689" s="23">
        <f t="shared" si="79"/>
        <v>0</v>
      </c>
    </row>
    <row r="1690" spans="1:20" ht="17.399999999999999">
      <c r="A1690" s="23" t="str">
        <f t="shared" si="80"/>
        <v/>
      </c>
      <c r="B1690" s="24" t="s">
        <v>2594</v>
      </c>
      <c r="C1690" s="12" t="s">
        <v>2595</v>
      </c>
      <c r="D1690" s="25" t="s">
        <v>37</v>
      </c>
      <c r="E1690" s="26">
        <v>73.239999999999995</v>
      </c>
      <c r="F1690" s="25"/>
      <c r="G1690" s="27"/>
      <c r="H1690" s="27"/>
      <c r="I1690" s="27"/>
      <c r="J1690" s="27"/>
      <c r="K1690" s="25" t="s">
        <v>4086</v>
      </c>
      <c r="L1690" s="26"/>
      <c r="M1690"/>
      <c r="N1690"/>
      <c r="O1690" s="25">
        <v>-4.2300000000000004</v>
      </c>
      <c r="P1690" s="25">
        <v>-1.45</v>
      </c>
      <c r="Q1690" s="23"/>
      <c r="R1690" s="23"/>
      <c r="S1690" s="23" t="str">
        <f t="shared" si="81"/>
        <v/>
      </c>
      <c r="T1690" s="23">
        <f t="shared" si="79"/>
        <v>0</v>
      </c>
    </row>
    <row r="1691" spans="1:20" ht="17.399999999999999">
      <c r="A1691" s="23" t="str">
        <f t="shared" si="80"/>
        <v/>
      </c>
      <c r="B1691" s="24" t="s">
        <v>4495</v>
      </c>
      <c r="C1691" s="12" t="s">
        <v>4500</v>
      </c>
      <c r="D1691" s="25" t="s">
        <v>37</v>
      </c>
      <c r="E1691" s="26">
        <v>92.74</v>
      </c>
      <c r="F1691" s="26"/>
      <c r="G1691" s="27"/>
      <c r="H1691" s="27"/>
      <c r="I1691" s="27"/>
      <c r="J1691" s="27"/>
      <c r="K1691" s="25" t="s">
        <v>4091</v>
      </c>
      <c r="L1691" s="25"/>
      <c r="M1691"/>
      <c r="N1691"/>
      <c r="O1691" s="25">
        <v>-22.41</v>
      </c>
      <c r="P1691" s="25">
        <v>-10.54</v>
      </c>
      <c r="Q1691" s="23"/>
      <c r="R1691" s="23"/>
      <c r="S1691" s="23" t="str">
        <f t="shared" si="81"/>
        <v/>
      </c>
      <c r="T1691" s="23">
        <f t="shared" si="79"/>
        <v>0</v>
      </c>
    </row>
    <row r="1692" spans="1:20" ht="17.399999999999999">
      <c r="A1692" s="23" t="str">
        <f t="shared" si="80"/>
        <v/>
      </c>
      <c r="B1692" s="24" t="s">
        <v>3145</v>
      </c>
      <c r="C1692" s="12" t="s">
        <v>3274</v>
      </c>
      <c r="D1692" s="25" t="s">
        <v>37</v>
      </c>
      <c r="E1692" s="26">
        <v>84.8</v>
      </c>
      <c r="F1692" s="26"/>
      <c r="G1692" s="27"/>
      <c r="H1692" s="27"/>
      <c r="I1692" s="27"/>
      <c r="J1692" s="27"/>
      <c r="K1692" s="25" t="s">
        <v>4113</v>
      </c>
      <c r="L1692" s="26"/>
      <c r="M1692"/>
      <c r="N1692"/>
      <c r="O1692" s="25">
        <v>-14.92</v>
      </c>
      <c r="P1692" s="25">
        <v>-13.91</v>
      </c>
      <c r="Q1692" s="23"/>
      <c r="R1692" s="23"/>
      <c r="S1692" s="23" t="str">
        <f t="shared" si="81"/>
        <v/>
      </c>
      <c r="T1692" s="23">
        <f t="shared" si="79"/>
        <v>0</v>
      </c>
    </row>
    <row r="1693" spans="1:20" ht="17.399999999999999">
      <c r="A1693" s="23" t="str">
        <f t="shared" si="80"/>
        <v/>
      </c>
      <c r="B1693" s="24" t="s">
        <v>2685</v>
      </c>
      <c r="C1693" s="12" t="s">
        <v>2717</v>
      </c>
      <c r="D1693" s="25" t="s">
        <v>37</v>
      </c>
      <c r="E1693" s="26">
        <v>33.090000000000003</v>
      </c>
      <c r="F1693" s="25">
        <v>1</v>
      </c>
      <c r="G1693" s="27"/>
      <c r="H1693" s="27"/>
      <c r="I1693" s="27"/>
      <c r="J1693" s="27"/>
      <c r="K1693" s="25" t="s">
        <v>4103</v>
      </c>
      <c r="L1693" s="25"/>
      <c r="M1693"/>
      <c r="N1693"/>
      <c r="O1693" s="25">
        <v>-30.19</v>
      </c>
      <c r="P1693" s="25">
        <v>-42.51</v>
      </c>
      <c r="Q1693" s="23"/>
      <c r="R1693" s="23"/>
      <c r="S1693" s="23" t="str">
        <f t="shared" si="81"/>
        <v/>
      </c>
      <c r="T1693" s="23">
        <f t="shared" si="79"/>
        <v>0</v>
      </c>
    </row>
    <row r="1694" spans="1:20" ht="17.399999999999999">
      <c r="A1694" s="23" t="str">
        <f t="shared" si="80"/>
        <v/>
      </c>
      <c r="B1694" s="24" t="s">
        <v>3146</v>
      </c>
      <c r="C1694" s="12" t="s">
        <v>3275</v>
      </c>
      <c r="D1694" s="25" t="s">
        <v>37</v>
      </c>
      <c r="E1694" s="26">
        <v>563.65</v>
      </c>
      <c r="F1694" s="26"/>
      <c r="G1694" s="27"/>
      <c r="H1694" s="27"/>
      <c r="I1694" s="27"/>
      <c r="J1694" s="27"/>
      <c r="K1694" s="25" t="s">
        <v>4100</v>
      </c>
      <c r="L1694" s="25"/>
      <c r="M1694"/>
      <c r="N1694"/>
      <c r="O1694" s="25">
        <v>-18.350000000000001</v>
      </c>
      <c r="P1694" s="25">
        <v>-53.46</v>
      </c>
      <c r="Q1694" s="23"/>
      <c r="R1694" s="23"/>
      <c r="S1694" s="23" t="str">
        <f t="shared" si="81"/>
        <v/>
      </c>
      <c r="T1694" s="23">
        <f t="shared" si="79"/>
        <v>0</v>
      </c>
    </row>
    <row r="1695" spans="1:20" ht="17.399999999999999">
      <c r="A1695" s="23" t="str">
        <f t="shared" si="80"/>
        <v/>
      </c>
      <c r="B1695" s="24" t="s">
        <v>2811</v>
      </c>
      <c r="C1695" s="12" t="s">
        <v>4696</v>
      </c>
      <c r="D1695" s="25" t="s">
        <v>37</v>
      </c>
      <c r="E1695" s="26">
        <v>63.48</v>
      </c>
      <c r="F1695" s="25"/>
      <c r="G1695" s="27"/>
      <c r="H1695" s="27"/>
      <c r="I1695" s="27"/>
      <c r="J1695" s="27"/>
      <c r="K1695" s="25" t="s">
        <v>4114</v>
      </c>
      <c r="L1695" s="25"/>
      <c r="M1695"/>
      <c r="N1695"/>
      <c r="O1695" s="25">
        <v>-17.100000000000001</v>
      </c>
      <c r="P1695" s="25">
        <v>-37.47</v>
      </c>
      <c r="Q1695" s="23"/>
      <c r="R1695" s="23"/>
      <c r="S1695" s="23" t="str">
        <f t="shared" si="81"/>
        <v/>
      </c>
      <c r="T1695" s="23">
        <f t="shared" si="79"/>
        <v>0</v>
      </c>
    </row>
    <row r="1696" spans="1:20" ht="17.399999999999999">
      <c r="A1696" s="23" t="str">
        <f t="shared" si="80"/>
        <v/>
      </c>
      <c r="B1696" s="24" t="s">
        <v>3147</v>
      </c>
      <c r="C1696" s="12" t="s">
        <v>3276</v>
      </c>
      <c r="D1696" s="25" t="s">
        <v>37</v>
      </c>
      <c r="E1696" s="26">
        <v>81.5</v>
      </c>
      <c r="F1696" s="25"/>
      <c r="G1696" s="27"/>
      <c r="H1696" s="27"/>
      <c r="I1696" s="27"/>
      <c r="J1696" s="27"/>
      <c r="K1696" s="25" t="s">
        <v>4102</v>
      </c>
      <c r="L1696" s="25"/>
      <c r="M1696"/>
      <c r="N1696"/>
      <c r="O1696" s="25">
        <v>0</v>
      </c>
      <c r="P1696" s="25">
        <v>0</v>
      </c>
      <c r="Q1696" s="23"/>
      <c r="R1696" s="23"/>
      <c r="S1696" s="23" t="str">
        <f t="shared" si="81"/>
        <v/>
      </c>
      <c r="T1696" s="23">
        <f t="shared" si="79"/>
        <v>0</v>
      </c>
    </row>
    <row r="1697" spans="1:20" ht="17.399999999999999">
      <c r="A1697" s="23" t="str">
        <f t="shared" si="80"/>
        <v/>
      </c>
      <c r="B1697" s="24" t="s">
        <v>2596</v>
      </c>
      <c r="C1697" s="12" t="s">
        <v>2597</v>
      </c>
      <c r="D1697" s="25" t="s">
        <v>9</v>
      </c>
      <c r="E1697" s="26">
        <v>4612.21</v>
      </c>
      <c r="F1697" s="25">
        <v>17</v>
      </c>
      <c r="G1697" s="27">
        <v>301.22000000000003</v>
      </c>
      <c r="H1697" s="27">
        <v>301.89999999999998</v>
      </c>
      <c r="I1697" s="27"/>
      <c r="J1697" s="27">
        <v>308</v>
      </c>
      <c r="K1697" s="25" t="s">
        <v>4111</v>
      </c>
      <c r="L1697" s="26"/>
      <c r="M1697"/>
      <c r="N1697"/>
      <c r="O1697" s="25">
        <v>1.66</v>
      </c>
      <c r="P1697" s="25">
        <v>-19.670000000000002</v>
      </c>
      <c r="Q1697" s="23"/>
      <c r="R1697" s="23"/>
      <c r="S1697" s="23" t="str">
        <f t="shared" si="81"/>
        <v/>
      </c>
      <c r="T1697" s="23">
        <f t="shared" si="79"/>
        <v>1</v>
      </c>
    </row>
    <row r="1698" spans="1:20" ht="17.399999999999999">
      <c r="A1698" s="23" t="str">
        <f t="shared" si="80"/>
        <v/>
      </c>
      <c r="B1698" s="24" t="s">
        <v>4867</v>
      </c>
      <c r="C1698" s="12" t="s">
        <v>4871</v>
      </c>
      <c r="D1698" s="25" t="s">
        <v>37</v>
      </c>
      <c r="E1698" s="26">
        <v>182.04</v>
      </c>
      <c r="F1698" s="25"/>
      <c r="G1698" s="27"/>
      <c r="H1698" s="27"/>
      <c r="I1698" s="27"/>
      <c r="J1698" s="27"/>
      <c r="K1698" s="25" t="s">
        <v>4076</v>
      </c>
      <c r="L1698" s="25"/>
      <c r="M1698"/>
      <c r="N1698"/>
      <c r="O1698" s="25">
        <v>-0.62</v>
      </c>
      <c r="P1698" s="25">
        <v>-30.77</v>
      </c>
      <c r="Q1698" s="23"/>
      <c r="R1698" s="23"/>
      <c r="S1698" s="23" t="str">
        <f t="shared" si="81"/>
        <v/>
      </c>
      <c r="T1698" s="23">
        <f t="shared" si="79"/>
        <v>0</v>
      </c>
    </row>
    <row r="1699" spans="1:20" ht="17.399999999999999">
      <c r="A1699" s="23" t="str">
        <f t="shared" si="80"/>
        <v/>
      </c>
      <c r="B1699" s="24" t="s">
        <v>2762</v>
      </c>
      <c r="C1699" s="12" t="s">
        <v>2765</v>
      </c>
      <c r="D1699" s="25" t="s">
        <v>37</v>
      </c>
      <c r="E1699" s="26">
        <v>14.47</v>
      </c>
      <c r="F1699" s="25"/>
      <c r="G1699" s="27"/>
      <c r="H1699" s="27"/>
      <c r="I1699" s="27"/>
      <c r="J1699" s="27"/>
      <c r="K1699" s="25" t="s">
        <v>4084</v>
      </c>
      <c r="L1699" s="25"/>
      <c r="M1699"/>
      <c r="N1699"/>
      <c r="O1699" s="25">
        <v>-3.79</v>
      </c>
      <c r="P1699" s="25">
        <v>-35.61</v>
      </c>
      <c r="Q1699" s="23"/>
      <c r="R1699" s="23"/>
      <c r="S1699" s="23" t="str">
        <f t="shared" si="81"/>
        <v/>
      </c>
      <c r="T1699" s="23">
        <f t="shared" si="79"/>
        <v>0</v>
      </c>
    </row>
    <row r="1700" spans="1:20" ht="17.399999999999999">
      <c r="A1700" s="23" t="str">
        <f t="shared" si="80"/>
        <v/>
      </c>
      <c r="B1700" s="24" t="s">
        <v>2598</v>
      </c>
      <c r="C1700" s="12" t="s">
        <v>2599</v>
      </c>
      <c r="D1700" s="25" t="s">
        <v>37</v>
      </c>
      <c r="E1700" s="26">
        <v>27.69</v>
      </c>
      <c r="F1700" s="25"/>
      <c r="G1700" s="27"/>
      <c r="H1700" s="27"/>
      <c r="I1700" s="27"/>
      <c r="J1700" s="27"/>
      <c r="K1700" s="25" t="s">
        <v>4096</v>
      </c>
      <c r="L1700" s="26"/>
      <c r="M1700"/>
      <c r="N1700"/>
      <c r="O1700" s="25">
        <v>-2.2000000000000002</v>
      </c>
      <c r="P1700" s="25">
        <v>-11.09</v>
      </c>
      <c r="Q1700" s="23"/>
      <c r="R1700" s="23"/>
      <c r="S1700" s="23" t="str">
        <f t="shared" si="81"/>
        <v/>
      </c>
      <c r="T1700" s="23">
        <f t="shared" si="79"/>
        <v>0</v>
      </c>
    </row>
    <row r="1701" spans="1:20" ht="17.399999999999999">
      <c r="A1701" s="23" t="str">
        <f t="shared" si="80"/>
        <v/>
      </c>
      <c r="B1701" s="24" t="s">
        <v>4878</v>
      </c>
      <c r="C1701" s="12" t="s">
        <v>4879</v>
      </c>
      <c r="D1701" s="25" t="s">
        <v>37</v>
      </c>
      <c r="E1701" s="26">
        <v>44.43</v>
      </c>
      <c r="F1701" s="25">
        <v>1</v>
      </c>
      <c r="G1701" s="27"/>
      <c r="H1701" s="27"/>
      <c r="I1701" s="27"/>
      <c r="J1701" s="27"/>
      <c r="K1701" s="25" t="s">
        <v>4117</v>
      </c>
      <c r="L1701" s="26"/>
      <c r="M1701"/>
      <c r="N1701"/>
      <c r="O1701" s="25">
        <v>-22.44</v>
      </c>
      <c r="P1701" s="25">
        <v>-26.63</v>
      </c>
      <c r="Q1701" s="23"/>
      <c r="R1701" s="23"/>
      <c r="S1701" s="23" t="str">
        <f t="shared" si="81"/>
        <v/>
      </c>
      <c r="T1701" s="23">
        <f t="shared" si="79"/>
        <v>0</v>
      </c>
    </row>
    <row r="1702" spans="1:20" ht="17.399999999999999">
      <c r="A1702" s="23" t="str">
        <f t="shared" si="80"/>
        <v/>
      </c>
      <c r="B1702" s="24" t="s">
        <v>3003</v>
      </c>
      <c r="C1702" s="12" t="s">
        <v>3078</v>
      </c>
      <c r="D1702" s="25" t="s">
        <v>37</v>
      </c>
      <c r="E1702" s="26">
        <v>3589.9</v>
      </c>
      <c r="F1702" s="25">
        <v>2</v>
      </c>
      <c r="G1702" s="27">
        <v>60.35</v>
      </c>
      <c r="H1702" s="27">
        <v>60.35</v>
      </c>
      <c r="I1702" s="27">
        <v>65.7</v>
      </c>
      <c r="J1702" s="27">
        <v>65.7</v>
      </c>
      <c r="K1702" s="25" t="s">
        <v>4089</v>
      </c>
      <c r="L1702" s="26"/>
      <c r="M1702"/>
      <c r="N1702"/>
      <c r="O1702" s="25">
        <v>-24.9</v>
      </c>
      <c r="P1702" s="25">
        <v>21.29</v>
      </c>
      <c r="Q1702" s="23"/>
      <c r="R1702" s="23"/>
      <c r="S1702" s="23" t="str">
        <f t="shared" si="81"/>
        <v/>
      </c>
      <c r="T1702" s="23">
        <f t="shared" si="79"/>
        <v>0</v>
      </c>
    </row>
    <row r="1703" spans="1:20" ht="17.399999999999999">
      <c r="A1703" s="23" t="str">
        <f t="shared" si="80"/>
        <v/>
      </c>
      <c r="B1703" s="24" t="s">
        <v>2772</v>
      </c>
      <c r="C1703" s="12" t="s">
        <v>4427</v>
      </c>
      <c r="D1703" s="25" t="s">
        <v>37</v>
      </c>
      <c r="E1703" s="26">
        <v>47.34</v>
      </c>
      <c r="F1703" s="25"/>
      <c r="G1703" s="27"/>
      <c r="H1703" s="27"/>
      <c r="I1703" s="27"/>
      <c r="J1703" s="27"/>
      <c r="K1703" s="25" t="s">
        <v>4098</v>
      </c>
      <c r="L1703" s="26"/>
      <c r="M1703"/>
      <c r="N1703"/>
      <c r="O1703" s="25">
        <v>9.48</v>
      </c>
      <c r="P1703" s="25">
        <v>0</v>
      </c>
      <c r="Q1703" s="23"/>
      <c r="R1703" s="23"/>
      <c r="S1703" s="23" t="str">
        <f t="shared" si="81"/>
        <v/>
      </c>
      <c r="T1703" s="23">
        <f t="shared" si="79"/>
        <v>0</v>
      </c>
    </row>
    <row r="1704" spans="1:20" ht="17.399999999999999">
      <c r="A1704" s="23" t="str">
        <f t="shared" si="80"/>
        <v/>
      </c>
      <c r="B1704" s="24" t="s">
        <v>2687</v>
      </c>
      <c r="C1704" s="12" t="s">
        <v>3759</v>
      </c>
      <c r="D1704" s="25" t="s">
        <v>9</v>
      </c>
      <c r="E1704" s="26">
        <v>616.69000000000005</v>
      </c>
      <c r="F1704" s="25">
        <v>4</v>
      </c>
      <c r="G1704" s="27">
        <v>19.829999999999998</v>
      </c>
      <c r="H1704" s="27">
        <v>19.829999999999998</v>
      </c>
      <c r="I1704" s="27"/>
      <c r="J1704" s="27"/>
      <c r="K1704" s="25" t="s">
        <v>4084</v>
      </c>
      <c r="L1704" s="26"/>
      <c r="M1704"/>
      <c r="N1704"/>
      <c r="O1704" s="25">
        <v>-17</v>
      </c>
      <c r="P1704" s="25">
        <v>-6.87</v>
      </c>
      <c r="Q1704" s="23"/>
      <c r="R1704" s="23"/>
      <c r="S1704" s="23" t="str">
        <f t="shared" si="81"/>
        <v/>
      </c>
      <c r="T1704" s="23">
        <f t="shared" si="79"/>
        <v>0</v>
      </c>
    </row>
    <row r="1705" spans="1:20" ht="17.399999999999999">
      <c r="A1705" s="23" t="str">
        <f t="shared" si="80"/>
        <v/>
      </c>
      <c r="B1705" s="24" t="s">
        <v>3354</v>
      </c>
      <c r="C1705" s="12" t="s">
        <v>3441</v>
      </c>
      <c r="D1705" s="25" t="s">
        <v>37</v>
      </c>
      <c r="E1705" s="26">
        <v>143.69999999999999</v>
      </c>
      <c r="F1705" s="26"/>
      <c r="G1705" s="27"/>
      <c r="H1705" s="27"/>
      <c r="I1705" s="27"/>
      <c r="J1705" s="27"/>
      <c r="K1705" s="25" t="s">
        <v>4105</v>
      </c>
      <c r="L1705" s="26"/>
      <c r="M1705"/>
      <c r="N1705"/>
      <c r="O1705" s="25">
        <v>-10.39</v>
      </c>
      <c r="P1705" s="25">
        <v>-35.369999999999997</v>
      </c>
      <c r="Q1705" s="23"/>
      <c r="R1705" s="23"/>
      <c r="S1705" s="23" t="str">
        <f t="shared" si="81"/>
        <v/>
      </c>
      <c r="T1705" s="23">
        <f t="shared" si="79"/>
        <v>0</v>
      </c>
    </row>
    <row r="1706" spans="1:20" ht="17.399999999999999">
      <c r="A1706" s="23" t="str">
        <f t="shared" si="80"/>
        <v/>
      </c>
      <c r="B1706" s="24" t="s">
        <v>4046</v>
      </c>
      <c r="C1706" s="12" t="s">
        <v>4050</v>
      </c>
      <c r="D1706" s="25" t="s">
        <v>37</v>
      </c>
      <c r="E1706" s="26">
        <v>56.6</v>
      </c>
      <c r="F1706" s="25"/>
      <c r="G1706" s="27"/>
      <c r="H1706" s="27"/>
      <c r="I1706" s="27"/>
      <c r="J1706" s="27"/>
      <c r="K1706" s="25" t="s">
        <v>4076</v>
      </c>
      <c r="L1706" s="26"/>
      <c r="M1706"/>
      <c r="N1706"/>
      <c r="O1706" s="25">
        <v>-14.11</v>
      </c>
      <c r="P1706" s="25">
        <v>-24.6</v>
      </c>
      <c r="Q1706" s="23"/>
      <c r="R1706" s="23"/>
      <c r="S1706" s="23" t="str">
        <f t="shared" si="81"/>
        <v/>
      </c>
      <c r="T1706" s="23">
        <f t="shared" si="79"/>
        <v>0</v>
      </c>
    </row>
    <row r="1707" spans="1:20" ht="17.399999999999999">
      <c r="A1707" s="23" t="str">
        <f t="shared" si="80"/>
        <v/>
      </c>
      <c r="B1707" s="24" t="s">
        <v>3148</v>
      </c>
      <c r="C1707" s="12" t="s">
        <v>3277</v>
      </c>
      <c r="D1707" s="25" t="s">
        <v>37</v>
      </c>
      <c r="E1707" s="26">
        <v>84.21</v>
      </c>
      <c r="F1707" s="25"/>
      <c r="G1707" s="27"/>
      <c r="H1707" s="27"/>
      <c r="I1707" s="27"/>
      <c r="J1707" s="27"/>
      <c r="K1707" s="25" t="s">
        <v>4092</v>
      </c>
      <c r="L1707" s="25"/>
      <c r="M1707"/>
      <c r="N1707"/>
      <c r="O1707" s="25">
        <v>-77.63</v>
      </c>
      <c r="P1707" s="25">
        <v>-74.58</v>
      </c>
      <c r="Q1707" s="23"/>
      <c r="R1707" s="23"/>
      <c r="S1707" s="23" t="str">
        <f t="shared" si="81"/>
        <v/>
      </c>
      <c r="T1707" s="23">
        <f t="shared" si="79"/>
        <v>0</v>
      </c>
    </row>
    <row r="1708" spans="1:20" ht="17.399999999999999">
      <c r="A1708" s="23" t="str">
        <f t="shared" si="80"/>
        <v/>
      </c>
      <c r="B1708" s="24" t="s">
        <v>2837</v>
      </c>
      <c r="C1708" s="12" t="s">
        <v>4354</v>
      </c>
      <c r="D1708" s="25" t="s">
        <v>37</v>
      </c>
      <c r="E1708" s="26">
        <v>216.05</v>
      </c>
      <c r="F1708" s="26"/>
      <c r="G1708" s="27"/>
      <c r="H1708" s="27"/>
      <c r="I1708" s="27"/>
      <c r="J1708" s="27"/>
      <c r="K1708" s="25" t="s">
        <v>4105</v>
      </c>
      <c r="L1708" s="25"/>
      <c r="M1708"/>
      <c r="N1708"/>
      <c r="O1708" s="25">
        <v>-21.33</v>
      </c>
      <c r="P1708" s="25">
        <v>-56.79</v>
      </c>
      <c r="Q1708" s="23"/>
      <c r="R1708" s="23"/>
      <c r="S1708" s="23" t="str">
        <f t="shared" si="81"/>
        <v/>
      </c>
      <c r="T1708" s="23">
        <f t="shared" si="79"/>
        <v>0</v>
      </c>
    </row>
    <row r="1709" spans="1:20" ht="17.399999999999999">
      <c r="A1709" s="23" t="str">
        <f t="shared" si="80"/>
        <v/>
      </c>
      <c r="B1709" s="24" t="s">
        <v>2600</v>
      </c>
      <c r="C1709" s="12" t="s">
        <v>2601</v>
      </c>
      <c r="D1709" s="25" t="s">
        <v>9</v>
      </c>
      <c r="E1709" s="26">
        <v>8358.64</v>
      </c>
      <c r="F1709" s="26"/>
      <c r="G1709" s="27"/>
      <c r="H1709" s="27"/>
      <c r="I1709" s="27"/>
      <c r="J1709" s="27"/>
      <c r="K1709" s="25" t="s">
        <v>4081</v>
      </c>
      <c r="L1709" s="25"/>
      <c r="M1709"/>
      <c r="N1709"/>
      <c r="O1709" s="25">
        <v>12.59</v>
      </c>
      <c r="P1709" s="25">
        <v>7.01</v>
      </c>
      <c r="Q1709" s="23"/>
      <c r="R1709" s="23"/>
      <c r="S1709" s="23" t="str">
        <f t="shared" si="81"/>
        <v/>
      </c>
      <c r="T1709" s="23">
        <f t="shared" si="79"/>
        <v>0</v>
      </c>
    </row>
    <row r="1710" spans="1:20" ht="17.399999999999999">
      <c r="A1710" s="23">
        <f t="shared" si="80"/>
        <v>147</v>
      </c>
      <c r="B1710" s="24" t="s">
        <v>2602</v>
      </c>
      <c r="C1710" s="12" t="s">
        <v>3442</v>
      </c>
      <c r="D1710" s="25" t="s">
        <v>9</v>
      </c>
      <c r="E1710" s="26">
        <v>1162.74</v>
      </c>
      <c r="F1710" s="25">
        <v>10</v>
      </c>
      <c r="G1710" s="27">
        <v>47.25</v>
      </c>
      <c r="H1710" s="27">
        <v>46.58</v>
      </c>
      <c r="I1710" s="27">
        <v>44.6</v>
      </c>
      <c r="J1710" s="27">
        <v>39.299999999999997</v>
      </c>
      <c r="K1710" s="25" t="s">
        <v>4113</v>
      </c>
      <c r="L1710" s="26"/>
      <c r="M1710"/>
      <c r="N1710"/>
      <c r="O1710" s="25">
        <v>-40.44</v>
      </c>
      <c r="P1710" s="25">
        <v>-8.39</v>
      </c>
      <c r="Q1710" s="23"/>
      <c r="R1710" s="23"/>
      <c r="S1710" s="23">
        <f t="shared" si="81"/>
        <v>1162.7571</v>
      </c>
      <c r="T1710" s="23">
        <f t="shared" si="79"/>
        <v>-1</v>
      </c>
    </row>
    <row r="1711" spans="1:20" ht="17.399999999999999">
      <c r="A1711" s="23" t="str">
        <f t="shared" si="80"/>
        <v/>
      </c>
      <c r="B1711" s="24" t="s">
        <v>2735</v>
      </c>
      <c r="C1711" s="12" t="s">
        <v>2736</v>
      </c>
      <c r="D1711" s="25" t="s">
        <v>37</v>
      </c>
      <c r="E1711" s="26">
        <v>90.34</v>
      </c>
      <c r="F1711" s="26"/>
      <c r="G1711" s="27"/>
      <c r="H1711" s="27"/>
      <c r="I1711" s="27"/>
      <c r="J1711" s="27"/>
      <c r="K1711" s="25" t="s">
        <v>4103</v>
      </c>
      <c r="L1711" s="25"/>
      <c r="M1711"/>
      <c r="N1711"/>
      <c r="O1711" s="25">
        <v>-12.5</v>
      </c>
      <c r="P1711" s="25">
        <v>-43.86</v>
      </c>
      <c r="Q1711" s="23"/>
      <c r="R1711" s="23"/>
      <c r="S1711" s="23" t="str">
        <f t="shared" si="81"/>
        <v/>
      </c>
      <c r="T1711" s="23">
        <f t="shared" si="79"/>
        <v>0</v>
      </c>
    </row>
    <row r="1712" spans="1:20" ht="17.399999999999999">
      <c r="A1712" s="23" t="str">
        <f t="shared" si="80"/>
        <v/>
      </c>
      <c r="B1712" s="24" t="s">
        <v>2824</v>
      </c>
      <c r="C1712" s="12" t="s">
        <v>5202</v>
      </c>
      <c r="D1712" s="25" t="s">
        <v>37</v>
      </c>
      <c r="E1712" s="26">
        <v>265.5</v>
      </c>
      <c r="F1712" s="26"/>
      <c r="G1712" s="27"/>
      <c r="H1712" s="27"/>
      <c r="I1712" s="27"/>
      <c r="J1712" s="27"/>
      <c r="K1712" s="25" t="s">
        <v>4100</v>
      </c>
      <c r="L1712" s="26"/>
      <c r="M1712"/>
      <c r="N1712"/>
      <c r="O1712" s="25">
        <v>0</v>
      </c>
      <c r="P1712" s="25">
        <v>0</v>
      </c>
      <c r="Q1712" s="23"/>
      <c r="R1712" s="23"/>
      <c r="S1712" s="23" t="str">
        <f t="shared" si="81"/>
        <v/>
      </c>
      <c r="T1712" s="23">
        <f t="shared" si="79"/>
        <v>0</v>
      </c>
    </row>
    <row r="1713" spans="1:20" ht="17.399999999999999">
      <c r="A1713" s="23" t="str">
        <f t="shared" si="80"/>
        <v/>
      </c>
      <c r="B1713" s="24" t="s">
        <v>2603</v>
      </c>
      <c r="C1713" s="12" t="s">
        <v>2604</v>
      </c>
      <c r="D1713" s="25" t="s">
        <v>9</v>
      </c>
      <c r="E1713" s="26">
        <v>348.99</v>
      </c>
      <c r="F1713" s="26">
        <v>2</v>
      </c>
      <c r="G1713" s="27">
        <v>12.7</v>
      </c>
      <c r="H1713" s="27">
        <v>14.8</v>
      </c>
      <c r="I1713" s="27">
        <v>14</v>
      </c>
      <c r="J1713" s="27">
        <v>14.8</v>
      </c>
      <c r="K1713" s="25" t="s">
        <v>4086</v>
      </c>
      <c r="L1713" s="25"/>
      <c r="M1713"/>
      <c r="N1713"/>
      <c r="O1713" s="25">
        <v>-0.92</v>
      </c>
      <c r="P1713" s="25">
        <v>-11.01</v>
      </c>
      <c r="Q1713" s="23"/>
      <c r="R1713" s="23"/>
      <c r="S1713" s="23" t="str">
        <f t="shared" si="81"/>
        <v/>
      </c>
      <c r="T1713" s="23">
        <f t="shared" si="79"/>
        <v>0</v>
      </c>
    </row>
    <row r="1714" spans="1:20" ht="17.399999999999999">
      <c r="A1714" s="23" t="str">
        <f t="shared" si="80"/>
        <v/>
      </c>
      <c r="B1714" s="24" t="s">
        <v>3004</v>
      </c>
      <c r="C1714" s="12" t="s">
        <v>3079</v>
      </c>
      <c r="D1714" s="25" t="s">
        <v>37</v>
      </c>
      <c r="E1714" s="26">
        <v>1879.9</v>
      </c>
      <c r="F1714" s="25">
        <v>2</v>
      </c>
      <c r="G1714" s="27">
        <v>37.5</v>
      </c>
      <c r="H1714" s="27">
        <v>37.5</v>
      </c>
      <c r="I1714" s="27">
        <v>37.5</v>
      </c>
      <c r="J1714" s="27"/>
      <c r="K1714" s="25" t="s">
        <v>4091</v>
      </c>
      <c r="L1714" s="26"/>
      <c r="M1714"/>
      <c r="N1714"/>
      <c r="O1714" s="25">
        <v>-4.29</v>
      </c>
      <c r="P1714" s="25">
        <v>51.61</v>
      </c>
      <c r="Q1714" s="23"/>
      <c r="R1714" s="23"/>
      <c r="S1714" s="23" t="str">
        <f t="shared" si="81"/>
        <v/>
      </c>
      <c r="T1714" s="23">
        <f t="shared" si="79"/>
        <v>0</v>
      </c>
    </row>
    <row r="1715" spans="1:20" ht="17.399999999999999">
      <c r="A1715" s="23" t="str">
        <f t="shared" si="80"/>
        <v/>
      </c>
      <c r="B1715" s="24" t="s">
        <v>3149</v>
      </c>
      <c r="C1715" s="12" t="s">
        <v>3278</v>
      </c>
      <c r="D1715" s="25" t="s">
        <v>37</v>
      </c>
      <c r="E1715" s="26">
        <v>83.79</v>
      </c>
      <c r="F1715" s="25"/>
      <c r="G1715" s="27"/>
      <c r="H1715" s="27"/>
      <c r="I1715" s="27"/>
      <c r="J1715" s="27"/>
      <c r="K1715" s="25" t="s">
        <v>4076</v>
      </c>
      <c r="L1715" s="25"/>
      <c r="M1715"/>
      <c r="N1715"/>
      <c r="O1715" s="25">
        <v>0</v>
      </c>
      <c r="P1715" s="25">
        <v>0</v>
      </c>
      <c r="Q1715" s="23"/>
      <c r="R1715" s="23"/>
      <c r="S1715" s="23" t="str">
        <f t="shared" si="81"/>
        <v/>
      </c>
      <c r="T1715" s="23">
        <f t="shared" si="79"/>
        <v>0</v>
      </c>
    </row>
    <row r="1716" spans="1:20" ht="17.399999999999999">
      <c r="A1716" s="23" t="str">
        <f t="shared" si="80"/>
        <v/>
      </c>
      <c r="B1716" s="24" t="s">
        <v>2763</v>
      </c>
      <c r="C1716" s="12" t="s">
        <v>2822</v>
      </c>
      <c r="D1716" s="25" t="s">
        <v>37</v>
      </c>
      <c r="E1716" s="26">
        <v>34.49</v>
      </c>
      <c r="F1716" s="26"/>
      <c r="G1716" s="27"/>
      <c r="H1716" s="27"/>
      <c r="I1716" s="27"/>
      <c r="J1716" s="27"/>
      <c r="K1716" s="25" t="s">
        <v>4113</v>
      </c>
      <c r="L1716" s="25"/>
      <c r="M1716"/>
      <c r="N1716"/>
      <c r="O1716" s="25">
        <v>-38.520000000000003</v>
      </c>
      <c r="P1716" s="25">
        <v>-32.74</v>
      </c>
      <c r="Q1716" s="23"/>
      <c r="R1716" s="23"/>
      <c r="S1716" s="23" t="str">
        <f t="shared" si="81"/>
        <v/>
      </c>
      <c r="T1716" s="23">
        <f t="shared" si="79"/>
        <v>0</v>
      </c>
    </row>
    <row r="1717" spans="1:20" ht="17.399999999999999">
      <c r="A1717" s="23" t="str">
        <f t="shared" si="80"/>
        <v/>
      </c>
      <c r="B1717" s="24" t="s">
        <v>2838</v>
      </c>
      <c r="C1717" s="12" t="s">
        <v>2844</v>
      </c>
      <c r="D1717" s="25" t="s">
        <v>37</v>
      </c>
      <c r="E1717" s="26">
        <v>58.19</v>
      </c>
      <c r="F1717" s="25"/>
      <c r="G1717" s="27"/>
      <c r="H1717" s="27"/>
      <c r="I1717" s="27"/>
      <c r="J1717" s="27"/>
      <c r="K1717" s="25" t="s">
        <v>4100</v>
      </c>
      <c r="L1717" s="25"/>
      <c r="M1717"/>
      <c r="N1717"/>
      <c r="O1717" s="25">
        <v>-17.78</v>
      </c>
      <c r="P1717" s="25">
        <v>-8.5</v>
      </c>
      <c r="Q1717" s="23"/>
      <c r="R1717" s="23"/>
      <c r="S1717" s="23" t="str">
        <f t="shared" si="81"/>
        <v/>
      </c>
      <c r="T1717" s="23">
        <f t="shared" si="79"/>
        <v>0</v>
      </c>
    </row>
    <row r="1718" spans="1:20" ht="17.399999999999999">
      <c r="A1718" s="23" t="str">
        <f t="shared" si="80"/>
        <v/>
      </c>
      <c r="B1718" s="24" t="s">
        <v>2605</v>
      </c>
      <c r="C1718" s="12" t="s">
        <v>2606</v>
      </c>
      <c r="D1718" s="25" t="s">
        <v>9</v>
      </c>
      <c r="E1718" s="26">
        <v>934.45</v>
      </c>
      <c r="F1718" s="25">
        <v>4</v>
      </c>
      <c r="G1718" s="27">
        <v>22.8</v>
      </c>
      <c r="H1718" s="27">
        <v>23.2</v>
      </c>
      <c r="I1718" s="27">
        <v>21.7</v>
      </c>
      <c r="J1718" s="27"/>
      <c r="K1718" s="25" t="s">
        <v>4076</v>
      </c>
      <c r="L1718" s="25"/>
      <c r="M1718"/>
      <c r="N1718"/>
      <c r="O1718" s="25">
        <v>-12.65</v>
      </c>
      <c r="P1718" s="25">
        <v>-25.6</v>
      </c>
      <c r="Q1718" s="23"/>
      <c r="R1718" s="23"/>
      <c r="S1718" s="23" t="str">
        <f t="shared" si="81"/>
        <v/>
      </c>
      <c r="T1718" s="23">
        <f t="shared" si="79"/>
        <v>0</v>
      </c>
    </row>
    <row r="1719" spans="1:20" ht="17.399999999999999">
      <c r="A1719" s="23" t="str">
        <f t="shared" si="80"/>
        <v/>
      </c>
      <c r="B1719" s="24" t="s">
        <v>3499</v>
      </c>
      <c r="C1719" s="12" t="s">
        <v>3567</v>
      </c>
      <c r="D1719" s="25" t="s">
        <v>37</v>
      </c>
      <c r="E1719" s="26">
        <v>34.78</v>
      </c>
      <c r="F1719" s="25"/>
      <c r="G1719" s="27"/>
      <c r="H1719" s="27"/>
      <c r="I1719" s="27"/>
      <c r="J1719" s="27"/>
      <c r="K1719" s="25" t="s">
        <v>4086</v>
      </c>
      <c r="L1719" s="26"/>
      <c r="M1719"/>
      <c r="N1719"/>
      <c r="O1719" s="25">
        <v>-13.45</v>
      </c>
      <c r="P1719" s="25">
        <v>-28.51</v>
      </c>
      <c r="Q1719" s="23"/>
      <c r="R1719" s="23"/>
      <c r="S1719" s="23" t="str">
        <f t="shared" si="81"/>
        <v/>
      </c>
      <c r="T1719" s="23">
        <f t="shared" si="79"/>
        <v>0</v>
      </c>
    </row>
    <row r="1720" spans="1:20" ht="17.399999999999999">
      <c r="A1720" s="23" t="str">
        <f t="shared" si="80"/>
        <v/>
      </c>
      <c r="B1720" s="24" t="s">
        <v>2694</v>
      </c>
      <c r="C1720" s="12" t="s">
        <v>2700</v>
      </c>
      <c r="D1720" s="25" t="s">
        <v>37</v>
      </c>
      <c r="E1720" s="26">
        <v>27.49</v>
      </c>
      <c r="F1720" s="25"/>
      <c r="G1720" s="27"/>
      <c r="H1720" s="27"/>
      <c r="I1720" s="27"/>
      <c r="J1720" s="27"/>
      <c r="K1720" s="25" t="s">
        <v>4107</v>
      </c>
      <c r="L1720" s="25"/>
      <c r="M1720"/>
      <c r="N1720"/>
      <c r="O1720" s="25">
        <v>-14.82</v>
      </c>
      <c r="P1720" s="25">
        <v>-22.69</v>
      </c>
      <c r="Q1720" s="23"/>
      <c r="R1720" s="23"/>
      <c r="S1720" s="23" t="str">
        <f t="shared" si="81"/>
        <v/>
      </c>
      <c r="T1720" s="23">
        <f t="shared" si="79"/>
        <v>0</v>
      </c>
    </row>
    <row r="1721" spans="1:20" ht="17.399999999999999">
      <c r="A1721" s="23" t="str">
        <f t="shared" si="80"/>
        <v/>
      </c>
      <c r="B1721" s="24" t="s">
        <v>2607</v>
      </c>
      <c r="C1721" s="12" t="s">
        <v>2608</v>
      </c>
      <c r="D1721" s="25" t="s">
        <v>37</v>
      </c>
      <c r="E1721" s="26">
        <v>30.43</v>
      </c>
      <c r="F1721" s="26"/>
      <c r="G1721" s="27"/>
      <c r="H1721" s="27"/>
      <c r="I1721" s="27"/>
      <c r="J1721" s="27"/>
      <c r="K1721" s="25" t="s">
        <v>4092</v>
      </c>
      <c r="L1721" s="25"/>
      <c r="M1721"/>
      <c r="N1721"/>
      <c r="O1721" s="25">
        <v>-15.25</v>
      </c>
      <c r="P1721" s="25">
        <v>-16.55</v>
      </c>
      <c r="Q1721" s="23"/>
      <c r="R1721" s="23"/>
      <c r="S1721" s="23" t="str">
        <f t="shared" si="81"/>
        <v/>
      </c>
      <c r="T1721" s="23">
        <f t="shared" si="79"/>
        <v>0</v>
      </c>
    </row>
    <row r="1722" spans="1:20" ht="17.399999999999999">
      <c r="A1722" s="23" t="str">
        <f t="shared" si="80"/>
        <v/>
      </c>
      <c r="B1722" s="24" t="s">
        <v>2757</v>
      </c>
      <c r="C1722" s="12" t="s">
        <v>4885</v>
      </c>
      <c r="D1722" s="25" t="s">
        <v>37</v>
      </c>
      <c r="E1722" s="26">
        <v>65.92</v>
      </c>
      <c r="F1722" s="26"/>
      <c r="G1722" s="27"/>
      <c r="H1722" s="27"/>
      <c r="I1722" s="27"/>
      <c r="J1722" s="27"/>
      <c r="K1722" s="25" t="s">
        <v>4100</v>
      </c>
      <c r="L1722" s="25"/>
      <c r="M1722"/>
      <c r="N1722"/>
      <c r="O1722" s="25">
        <v>-5.81</v>
      </c>
      <c r="P1722" s="25">
        <v>-24.02</v>
      </c>
      <c r="Q1722" s="23"/>
      <c r="R1722" s="23"/>
      <c r="S1722" s="23" t="str">
        <f t="shared" si="81"/>
        <v/>
      </c>
      <c r="T1722" s="23">
        <f t="shared" si="79"/>
        <v>0</v>
      </c>
    </row>
    <row r="1723" spans="1:20" ht="17.399999999999999">
      <c r="A1723" s="23" t="str">
        <f t="shared" si="80"/>
        <v/>
      </c>
      <c r="B1723" s="24" t="s">
        <v>3894</v>
      </c>
      <c r="C1723" s="12" t="s">
        <v>5206</v>
      </c>
      <c r="D1723" s="25" t="s">
        <v>37</v>
      </c>
      <c r="E1723" s="26">
        <v>280.10000000000002</v>
      </c>
      <c r="F1723" s="25"/>
      <c r="G1723" s="27"/>
      <c r="H1723" s="27"/>
      <c r="I1723" s="27"/>
      <c r="J1723" s="27"/>
      <c r="K1723" s="25" t="s">
        <v>4076</v>
      </c>
      <c r="L1723" s="25"/>
      <c r="M1723"/>
      <c r="N1723"/>
      <c r="O1723" s="25">
        <v>-19.399999999999999</v>
      </c>
      <c r="P1723" s="25">
        <v>-55.53</v>
      </c>
      <c r="Q1723" s="23"/>
      <c r="R1723" s="23"/>
      <c r="S1723" s="23" t="str">
        <f t="shared" si="81"/>
        <v/>
      </c>
      <c r="T1723" s="23">
        <f t="shared" si="79"/>
        <v>0</v>
      </c>
    </row>
    <row r="1724" spans="1:20" ht="17.399999999999999">
      <c r="A1724" s="23" t="str">
        <f t="shared" si="80"/>
        <v/>
      </c>
      <c r="B1724" s="24" t="s">
        <v>2749</v>
      </c>
      <c r="C1724" s="12" t="s">
        <v>2751</v>
      </c>
      <c r="D1724" s="25" t="s">
        <v>37</v>
      </c>
      <c r="E1724" s="26">
        <v>120.13</v>
      </c>
      <c r="F1724" s="26">
        <v>2</v>
      </c>
      <c r="G1724" s="27"/>
      <c r="H1724" s="27"/>
      <c r="I1724" s="27"/>
      <c r="J1724" s="27"/>
      <c r="K1724" s="25" t="s">
        <v>4084</v>
      </c>
      <c r="L1724" s="25"/>
      <c r="M1724"/>
      <c r="N1724"/>
      <c r="O1724" s="25">
        <v>-29.18</v>
      </c>
      <c r="P1724" s="25">
        <v>9.41</v>
      </c>
      <c r="Q1724" s="23"/>
      <c r="R1724" s="23"/>
      <c r="S1724" s="23" t="str">
        <f t="shared" si="81"/>
        <v/>
      </c>
      <c r="T1724" s="23">
        <f t="shared" si="79"/>
        <v>0</v>
      </c>
    </row>
    <row r="1725" spans="1:20" ht="17.399999999999999">
      <c r="A1725" s="23" t="str">
        <f t="shared" si="80"/>
        <v/>
      </c>
      <c r="B1725" s="24" t="s">
        <v>3150</v>
      </c>
      <c r="C1725" s="12" t="s">
        <v>4989</v>
      </c>
      <c r="D1725" s="25" t="s">
        <v>37</v>
      </c>
      <c r="E1725" s="26">
        <v>209.17</v>
      </c>
      <c r="F1725" s="26"/>
      <c r="G1725" s="27"/>
      <c r="H1725" s="27"/>
      <c r="I1725" s="27"/>
      <c r="J1725" s="27"/>
      <c r="K1725" s="25" t="s">
        <v>4096</v>
      </c>
      <c r="L1725" s="26"/>
      <c r="M1725"/>
      <c r="N1725"/>
      <c r="O1725" s="25">
        <v>-34.24</v>
      </c>
      <c r="P1725" s="25">
        <v>33.54</v>
      </c>
      <c r="Q1725" s="23"/>
      <c r="R1725" s="23"/>
      <c r="S1725" s="23" t="str">
        <f t="shared" si="81"/>
        <v/>
      </c>
      <c r="T1725" s="23">
        <f t="shared" si="79"/>
        <v>0</v>
      </c>
    </row>
    <row r="1726" spans="1:20" ht="17.399999999999999">
      <c r="A1726" s="23" t="str">
        <f t="shared" si="80"/>
        <v/>
      </c>
      <c r="B1726" s="24" t="s">
        <v>5020</v>
      </c>
      <c r="C1726" s="12" t="s">
        <v>5021</v>
      </c>
      <c r="D1726" s="25" t="s">
        <v>37</v>
      </c>
      <c r="E1726" s="26">
        <v>22.72</v>
      </c>
      <c r="F1726" s="25"/>
      <c r="G1726" s="27"/>
      <c r="H1726" s="27"/>
      <c r="I1726" s="27"/>
      <c r="J1726" s="27"/>
      <c r="K1726" s="25" t="s">
        <v>4080</v>
      </c>
      <c r="L1726" s="25"/>
      <c r="M1726"/>
      <c r="N1726"/>
      <c r="O1726" s="25">
        <v>5.31</v>
      </c>
      <c r="P1726" s="25">
        <v>-19.489999999999998</v>
      </c>
      <c r="Q1726" s="23"/>
      <c r="R1726" s="23"/>
      <c r="S1726" s="23" t="str">
        <f t="shared" si="81"/>
        <v/>
      </c>
      <c r="T1726" s="23">
        <f t="shared" si="79"/>
        <v>0</v>
      </c>
    </row>
    <row r="1727" spans="1:20" ht="17.399999999999999">
      <c r="A1727" s="23" t="str">
        <f t="shared" si="80"/>
        <v/>
      </c>
      <c r="B1727" s="24" t="s">
        <v>4564</v>
      </c>
      <c r="C1727" s="12" t="s">
        <v>4569</v>
      </c>
      <c r="D1727" s="25" t="s">
        <v>37</v>
      </c>
      <c r="E1727" s="26">
        <v>26.39</v>
      </c>
      <c r="F1727" s="25"/>
      <c r="G1727" s="27"/>
      <c r="H1727" s="27"/>
      <c r="I1727" s="27"/>
      <c r="J1727" s="27"/>
      <c r="K1727" s="25" t="s">
        <v>4105</v>
      </c>
      <c r="L1727" s="25"/>
      <c r="M1727"/>
      <c r="N1727"/>
      <c r="O1727" s="25">
        <v>4.63</v>
      </c>
      <c r="P1727" s="25">
        <v>15.36</v>
      </c>
      <c r="S1727" s="23" t="str">
        <f t="shared" si="81"/>
        <v/>
      </c>
      <c r="T1727" s="23">
        <f t="shared" si="79"/>
        <v>0</v>
      </c>
    </row>
    <row r="1728" spans="1:20" ht="17.399999999999999">
      <c r="A1728" s="23" t="str">
        <f t="shared" si="80"/>
        <v/>
      </c>
      <c r="B1728" s="24" t="s">
        <v>3005</v>
      </c>
      <c r="C1728" s="12" t="s">
        <v>3080</v>
      </c>
      <c r="D1728" s="25" t="s">
        <v>37</v>
      </c>
      <c r="E1728" s="26">
        <v>841.82</v>
      </c>
      <c r="F1728" s="25">
        <v>10</v>
      </c>
      <c r="G1728" s="27">
        <v>8.76</v>
      </c>
      <c r="H1728" s="27">
        <v>8.76</v>
      </c>
      <c r="I1728" s="27"/>
      <c r="J1728" s="27"/>
      <c r="K1728" s="25" t="s">
        <v>4117</v>
      </c>
      <c r="L1728" s="26"/>
      <c r="M1728"/>
      <c r="N1728"/>
      <c r="O1728" s="25">
        <v>-37.03</v>
      </c>
      <c r="P1728" s="25">
        <v>-34.39</v>
      </c>
      <c r="S1728" s="23" t="str">
        <f t="shared" si="81"/>
        <v/>
      </c>
      <c r="T1728" s="23">
        <f t="shared" si="79"/>
        <v>0</v>
      </c>
    </row>
    <row r="1729" spans="1:20" ht="17.399999999999999">
      <c r="A1729" s="23" t="str">
        <f t="shared" si="80"/>
        <v/>
      </c>
      <c r="B1729" s="24" t="s">
        <v>3620</v>
      </c>
      <c r="C1729" s="12" t="s">
        <v>3760</v>
      </c>
      <c r="D1729" s="25" t="s">
        <v>37</v>
      </c>
      <c r="E1729" s="26">
        <v>93.17</v>
      </c>
      <c r="F1729" s="25"/>
      <c r="G1729" s="27"/>
      <c r="H1729" s="27"/>
      <c r="I1729" s="27"/>
      <c r="J1729" s="27"/>
      <c r="K1729" s="25" t="s">
        <v>4113</v>
      </c>
      <c r="L1729" s="25"/>
      <c r="M1729"/>
      <c r="N1729"/>
      <c r="O1729" s="25">
        <v>-16.55</v>
      </c>
      <c r="P1729" s="25">
        <v>113.78</v>
      </c>
      <c r="S1729" s="23" t="str">
        <f t="shared" si="81"/>
        <v/>
      </c>
      <c r="T1729" s="23">
        <f t="shared" si="79"/>
        <v>0</v>
      </c>
    </row>
    <row r="1730" spans="1:20" ht="17.399999999999999">
      <c r="A1730" s="23" t="str">
        <f t="shared" si="80"/>
        <v/>
      </c>
      <c r="B1730" s="24" t="s">
        <v>2731</v>
      </c>
      <c r="C1730" s="12" t="s">
        <v>2732</v>
      </c>
      <c r="D1730" s="25" t="s">
        <v>37</v>
      </c>
      <c r="E1730" s="26">
        <v>47.4</v>
      </c>
      <c r="F1730" s="25"/>
      <c r="G1730" s="27"/>
      <c r="H1730" s="27"/>
      <c r="I1730" s="27"/>
      <c r="J1730" s="27"/>
      <c r="K1730" s="25" t="s">
        <v>4113</v>
      </c>
      <c r="L1730" s="25"/>
      <c r="M1730"/>
      <c r="N1730"/>
      <c r="O1730" s="25">
        <v>-8.35</v>
      </c>
      <c r="P1730" s="25">
        <v>-11.61</v>
      </c>
      <c r="S1730" s="23" t="str">
        <f t="shared" si="81"/>
        <v/>
      </c>
      <c r="T1730" s="23">
        <f t="shared" si="79"/>
        <v>0</v>
      </c>
    </row>
    <row r="1731" spans="1:20" ht="17.399999999999999">
      <c r="A1731" s="23" t="str">
        <f t="shared" si="80"/>
        <v/>
      </c>
      <c r="B1731" s="24" t="s">
        <v>2707</v>
      </c>
      <c r="C1731" s="12" t="s">
        <v>2711</v>
      </c>
      <c r="D1731" s="25" t="s">
        <v>37</v>
      </c>
      <c r="E1731" s="26">
        <v>45.68</v>
      </c>
      <c r="F1731" s="25"/>
      <c r="G1731" s="27"/>
      <c r="H1731" s="27"/>
      <c r="I1731" s="27"/>
      <c r="J1731" s="27"/>
      <c r="K1731" s="25" t="s">
        <v>4089</v>
      </c>
      <c r="L1731" s="26"/>
      <c r="M1731"/>
      <c r="N1731"/>
      <c r="O1731" s="25">
        <v>-14.21</v>
      </c>
      <c r="P1731" s="25">
        <v>-13.74</v>
      </c>
      <c r="S1731" s="23" t="str">
        <f t="shared" si="81"/>
        <v/>
      </c>
      <c r="T1731" s="23">
        <f t="shared" si="79"/>
        <v>0</v>
      </c>
    </row>
    <row r="1732" spans="1:20" ht="17.399999999999999">
      <c r="A1732" s="23" t="str">
        <f t="shared" si="80"/>
        <v/>
      </c>
      <c r="B1732" s="24" t="s">
        <v>2796</v>
      </c>
      <c r="C1732" s="12" t="s">
        <v>2798</v>
      </c>
      <c r="D1732" s="25" t="s">
        <v>37</v>
      </c>
      <c r="E1732" s="26">
        <v>45.92</v>
      </c>
      <c r="F1732" s="26"/>
      <c r="G1732" s="27"/>
      <c r="H1732" s="27"/>
      <c r="I1732" s="27"/>
      <c r="J1732" s="27"/>
      <c r="K1732" s="25" t="s">
        <v>4080</v>
      </c>
      <c r="L1732" s="25"/>
      <c r="M1732"/>
      <c r="N1732"/>
      <c r="O1732" s="25">
        <v>-4.1900000000000004</v>
      </c>
      <c r="P1732" s="25">
        <v>-29.9</v>
      </c>
      <c r="S1732" s="23" t="str">
        <f t="shared" si="81"/>
        <v/>
      </c>
      <c r="T1732" s="23">
        <f t="shared" si="79"/>
        <v>0</v>
      </c>
    </row>
    <row r="1733" spans="1:20" ht="17.399999999999999">
      <c r="A1733" s="23" t="str">
        <f t="shared" si="80"/>
        <v/>
      </c>
      <c r="B1733" s="24" t="s">
        <v>2833</v>
      </c>
      <c r="C1733" s="12" t="s">
        <v>2835</v>
      </c>
      <c r="D1733" s="25" t="s">
        <v>37</v>
      </c>
      <c r="E1733" s="26">
        <v>185.22</v>
      </c>
      <c r="F1733" s="25">
        <v>1</v>
      </c>
      <c r="G1733" s="27">
        <v>5.5</v>
      </c>
      <c r="H1733" s="27">
        <v>5.5</v>
      </c>
      <c r="I1733" s="27">
        <v>5.5</v>
      </c>
      <c r="J1733" s="27">
        <v>5.5</v>
      </c>
      <c r="K1733" s="25" t="s">
        <v>4092</v>
      </c>
      <c r="L1733" s="25"/>
      <c r="M1733"/>
      <c r="N1733"/>
      <c r="O1733" s="25">
        <v>-27.63</v>
      </c>
      <c r="P1733" s="25">
        <v>-24.43</v>
      </c>
      <c r="S1733" s="23" t="str">
        <f t="shared" si="81"/>
        <v/>
      </c>
      <c r="T1733" s="23">
        <f t="shared" si="79"/>
        <v>0</v>
      </c>
    </row>
    <row r="1734" spans="1:20" ht="17.399999999999999">
      <c r="A1734" s="23" t="str">
        <f t="shared" si="80"/>
        <v/>
      </c>
      <c r="B1734" s="24" t="s">
        <v>3500</v>
      </c>
      <c r="C1734" s="12" t="s">
        <v>3568</v>
      </c>
      <c r="D1734" s="25" t="s">
        <v>37</v>
      </c>
      <c r="E1734" s="26">
        <v>49.63</v>
      </c>
      <c r="F1734" s="25"/>
      <c r="G1734" s="27"/>
      <c r="H1734" s="27"/>
      <c r="I1734" s="27"/>
      <c r="J1734" s="27"/>
      <c r="K1734" s="25" t="s">
        <v>4095</v>
      </c>
      <c r="L1734" s="25"/>
      <c r="M1734"/>
      <c r="N1734"/>
      <c r="O1734" s="25">
        <v>7.32</v>
      </c>
      <c r="P1734" s="25">
        <v>-7.5</v>
      </c>
      <c r="S1734" s="23" t="str">
        <f t="shared" si="81"/>
        <v/>
      </c>
      <c r="T1734" s="23">
        <f t="shared" si="79"/>
        <v>0</v>
      </c>
    </row>
    <row r="1735" spans="1:20" ht="17.399999999999999">
      <c r="A1735" s="23" t="str">
        <f t="shared" si="80"/>
        <v/>
      </c>
      <c r="B1735" s="24" t="s">
        <v>2860</v>
      </c>
      <c r="C1735" s="12" t="s">
        <v>2874</v>
      </c>
      <c r="D1735" s="25" t="s">
        <v>37</v>
      </c>
      <c r="E1735" s="26">
        <v>15.39</v>
      </c>
      <c r="F1735" s="25"/>
      <c r="G1735" s="27"/>
      <c r="H1735" s="27"/>
      <c r="I1735" s="27"/>
      <c r="J1735" s="27"/>
      <c r="K1735" s="25" t="s">
        <v>4119</v>
      </c>
      <c r="L1735" s="25"/>
      <c r="M1735"/>
      <c r="N1735"/>
      <c r="O1735" s="25">
        <v>-10.08</v>
      </c>
      <c r="P1735" s="25">
        <v>-44.82</v>
      </c>
      <c r="S1735" s="23" t="str">
        <f t="shared" si="81"/>
        <v/>
      </c>
      <c r="T1735" s="23">
        <f t="shared" si="79"/>
        <v>0</v>
      </c>
    </row>
    <row r="1736" spans="1:20" ht="17.399999999999999">
      <c r="A1736" s="23" t="str">
        <f t="shared" si="80"/>
        <v/>
      </c>
      <c r="B1736" s="24" t="s">
        <v>2672</v>
      </c>
      <c r="C1736" s="12" t="s">
        <v>2674</v>
      </c>
      <c r="D1736" s="25" t="s">
        <v>37</v>
      </c>
      <c r="E1736" s="26">
        <v>61.14</v>
      </c>
      <c r="F1736" s="25"/>
      <c r="G1736" s="27"/>
      <c r="H1736" s="27"/>
      <c r="I1736" s="27"/>
      <c r="J1736" s="27"/>
      <c r="K1736" s="25" t="s">
        <v>4100</v>
      </c>
      <c r="L1736" s="25"/>
      <c r="M1736"/>
      <c r="N1736"/>
      <c r="O1736" s="25">
        <v>-16.78</v>
      </c>
      <c r="P1736" s="25">
        <v>-41</v>
      </c>
      <c r="S1736" s="23" t="str">
        <f t="shared" si="81"/>
        <v/>
      </c>
      <c r="T1736" s="23">
        <f t="shared" si="79"/>
        <v>0</v>
      </c>
    </row>
    <row r="1737" spans="1:20" ht="17.399999999999999">
      <c r="A1737" s="23">
        <f t="shared" si="80"/>
        <v>141</v>
      </c>
      <c r="B1737" s="24" t="s">
        <v>2829</v>
      </c>
      <c r="C1737" s="12" t="s">
        <v>2831</v>
      </c>
      <c r="D1737" s="25" t="s">
        <v>9</v>
      </c>
      <c r="E1737" s="26">
        <v>1376.28</v>
      </c>
      <c r="F1737" s="25">
        <v>13</v>
      </c>
      <c r="G1737" s="27">
        <v>71.89</v>
      </c>
      <c r="H1737" s="27">
        <v>71.91</v>
      </c>
      <c r="I1737" s="27">
        <v>72.63</v>
      </c>
      <c r="J1737" s="27">
        <v>72.099999999999994</v>
      </c>
      <c r="K1737" s="25" t="s">
        <v>4120</v>
      </c>
      <c r="L1737" s="25"/>
      <c r="M1737"/>
      <c r="N1737"/>
      <c r="O1737" s="25">
        <v>-3.56</v>
      </c>
      <c r="P1737" s="25">
        <v>27.95</v>
      </c>
      <c r="S1737" s="23">
        <f t="shared" si="81"/>
        <v>1376.29737</v>
      </c>
      <c r="T1737" s="23">
        <f t="shared" si="79"/>
        <v>0</v>
      </c>
    </row>
    <row r="1738" spans="1:20" ht="17.399999999999999">
      <c r="A1738" s="23" t="str">
        <f t="shared" si="80"/>
        <v/>
      </c>
      <c r="B1738" s="24" t="s">
        <v>2676</v>
      </c>
      <c r="C1738" s="12" t="s">
        <v>2677</v>
      </c>
      <c r="D1738" s="25" t="s">
        <v>37</v>
      </c>
      <c r="E1738" s="26">
        <v>52.44</v>
      </c>
      <c r="F1738" s="26"/>
      <c r="G1738" s="27"/>
      <c r="H1738" s="27"/>
      <c r="I1738" s="27"/>
      <c r="J1738" s="27"/>
      <c r="K1738" s="25" t="s">
        <v>4113</v>
      </c>
      <c r="L1738" s="26"/>
      <c r="M1738"/>
      <c r="N1738"/>
      <c r="O1738" s="25">
        <v>-24.36</v>
      </c>
      <c r="P1738" s="25">
        <v>-28.31</v>
      </c>
      <c r="S1738" s="23" t="str">
        <f t="shared" si="81"/>
        <v/>
      </c>
      <c r="T1738" s="23">
        <f t="shared" si="79"/>
        <v>0</v>
      </c>
    </row>
    <row r="1739" spans="1:20" ht="17.399999999999999">
      <c r="A1739" s="23" t="str">
        <f t="shared" si="80"/>
        <v/>
      </c>
      <c r="B1739" s="24" t="s">
        <v>2609</v>
      </c>
      <c r="C1739" s="12" t="s">
        <v>2610</v>
      </c>
      <c r="D1739" s="25" t="s">
        <v>37</v>
      </c>
      <c r="E1739" s="26">
        <v>18.399999999999999</v>
      </c>
      <c r="F1739" s="26"/>
      <c r="G1739" s="27"/>
      <c r="H1739" s="27"/>
      <c r="I1739" s="27"/>
      <c r="J1739" s="27"/>
      <c r="K1739" s="25" t="s">
        <v>4086</v>
      </c>
      <c r="L1739" s="25"/>
      <c r="M1739"/>
      <c r="N1739"/>
      <c r="O1739" s="25">
        <v>17.96</v>
      </c>
      <c r="P1739" s="25">
        <v>-19.420000000000002</v>
      </c>
      <c r="S1739" s="23" t="str">
        <f t="shared" si="81"/>
        <v/>
      </c>
      <c r="T1739" s="23">
        <f t="shared" si="79"/>
        <v>0</v>
      </c>
    </row>
    <row r="1740" spans="1:20" ht="17.399999999999999">
      <c r="A1740" s="23" t="str">
        <f t="shared" si="80"/>
        <v/>
      </c>
      <c r="B1740" s="24" t="s">
        <v>2611</v>
      </c>
      <c r="C1740" s="12" t="s">
        <v>3114</v>
      </c>
      <c r="D1740" s="25" t="s">
        <v>9</v>
      </c>
      <c r="E1740" s="26">
        <v>924.62</v>
      </c>
      <c r="F1740" s="25">
        <v>1</v>
      </c>
      <c r="G1740" s="27"/>
      <c r="H1740" s="27">
        <v>29</v>
      </c>
      <c r="I1740" s="27"/>
      <c r="J1740" s="27">
        <v>29</v>
      </c>
      <c r="K1740" s="25" t="s">
        <v>4101</v>
      </c>
      <c r="L1740" s="25"/>
      <c r="M1740"/>
      <c r="N1740"/>
      <c r="O1740" s="25">
        <v>5.69</v>
      </c>
      <c r="P1740" s="25">
        <v>-7.31</v>
      </c>
      <c r="S1740" s="23" t="str">
        <f t="shared" si="81"/>
        <v/>
      </c>
      <c r="T1740" s="23">
        <f t="shared" si="79"/>
        <v>0</v>
      </c>
    </row>
    <row r="1741" spans="1:20" ht="17.399999999999999">
      <c r="A1741" s="23" t="str">
        <f t="shared" si="80"/>
        <v/>
      </c>
      <c r="B1741" s="24" t="s">
        <v>2612</v>
      </c>
      <c r="C1741" s="12" t="s">
        <v>4919</v>
      </c>
      <c r="D1741" s="25" t="s">
        <v>37</v>
      </c>
      <c r="E1741" s="26">
        <v>87.27</v>
      </c>
      <c r="F1741" s="26"/>
      <c r="G1741" s="27"/>
      <c r="H1741" s="27"/>
      <c r="I1741" s="27"/>
      <c r="J1741" s="27"/>
      <c r="K1741" s="25" t="s">
        <v>4117</v>
      </c>
      <c r="L1741" s="25"/>
      <c r="M1741"/>
      <c r="N1741"/>
      <c r="O1741" s="25">
        <v>-37.450000000000003</v>
      </c>
      <c r="P1741" s="25">
        <v>-43.57</v>
      </c>
      <c r="S1741" s="23" t="str">
        <f t="shared" si="81"/>
        <v/>
      </c>
      <c r="T1741" s="23">
        <f t="shared" si="79"/>
        <v>0</v>
      </c>
    </row>
    <row r="1742" spans="1:20" ht="17.399999999999999">
      <c r="A1742" s="23" t="str">
        <f t="shared" si="80"/>
        <v/>
      </c>
      <c r="B1742" s="24" t="s">
        <v>2673</v>
      </c>
      <c r="C1742" s="12" t="s">
        <v>2675</v>
      </c>
      <c r="D1742" s="25" t="s">
        <v>37</v>
      </c>
      <c r="E1742" s="26">
        <v>184.63</v>
      </c>
      <c r="F1742" s="25"/>
      <c r="G1742" s="27"/>
      <c r="H1742" s="27"/>
      <c r="I1742" s="27"/>
      <c r="J1742" s="27"/>
      <c r="K1742" s="25" t="s">
        <v>4092</v>
      </c>
      <c r="L1742" s="26"/>
      <c r="M1742"/>
      <c r="N1742"/>
      <c r="O1742" s="25">
        <v>-13.03</v>
      </c>
      <c r="P1742" s="25">
        <v>21.97</v>
      </c>
      <c r="S1742" s="23" t="str">
        <f t="shared" si="81"/>
        <v/>
      </c>
      <c r="T1742" s="23">
        <f t="shared" ref="T1742:T1805" si="82">IF(AND(G1742&lt;H1742,I1742&lt;J1742,H1742&lt;J1742),1,IF(AND(G1742&gt;H1742,I1742&gt;J1742,H1742&gt;J1742),-1,0))</f>
        <v>0</v>
      </c>
    </row>
    <row r="1743" spans="1:20" ht="17.399999999999999">
      <c r="A1743" s="23">
        <f t="shared" ref="A1743:A1806" si="83">IF(ISERROR(RANK(S1743,$S$14:$S$3000,)),"",RANK(S1743,$S$14:$S$3000,))</f>
        <v>189</v>
      </c>
      <c r="B1743" s="24" t="s">
        <v>3355</v>
      </c>
      <c r="C1743" s="12" t="s">
        <v>3443</v>
      </c>
      <c r="D1743" s="25" t="s">
        <v>9</v>
      </c>
      <c r="E1743" s="26">
        <v>336.02</v>
      </c>
      <c r="F1743" s="26">
        <v>3</v>
      </c>
      <c r="G1743" s="27">
        <v>14.5</v>
      </c>
      <c r="H1743" s="27">
        <v>14.5</v>
      </c>
      <c r="I1743" s="27">
        <v>14.5</v>
      </c>
      <c r="J1743" s="27">
        <v>14.6</v>
      </c>
      <c r="K1743" s="25" t="s">
        <v>4092</v>
      </c>
      <c r="L1743" s="25"/>
      <c r="M1743"/>
      <c r="N1743"/>
      <c r="O1743" s="25">
        <v>4.51</v>
      </c>
      <c r="P1743" s="25">
        <v>-24.11</v>
      </c>
      <c r="S1743" s="23">
        <f t="shared" ref="S1743:S1806" si="84">IF(OR(F1743&lt;=$F$8,ISBLANK(G1743),ISBLANK(H1743),ISBLANK(J1743),ISBLANK(I1743)),"",E1743+ROW()/100000)</f>
        <v>336.03742999999997</v>
      </c>
      <c r="T1743" s="23">
        <f t="shared" si="82"/>
        <v>0</v>
      </c>
    </row>
    <row r="1744" spans="1:20" ht="17.399999999999999">
      <c r="A1744" s="23">
        <f t="shared" si="83"/>
        <v>133</v>
      </c>
      <c r="B1744" s="24" t="s">
        <v>2613</v>
      </c>
      <c r="C1744" s="12" t="s">
        <v>2614</v>
      </c>
      <c r="D1744" s="25" t="s">
        <v>9</v>
      </c>
      <c r="E1744" s="26">
        <v>1876.07</v>
      </c>
      <c r="F1744" s="25">
        <v>19</v>
      </c>
      <c r="G1744" s="27">
        <v>53.23</v>
      </c>
      <c r="H1744" s="27">
        <v>53.06</v>
      </c>
      <c r="I1744" s="27">
        <v>54.04</v>
      </c>
      <c r="J1744" s="27">
        <v>53.02</v>
      </c>
      <c r="K1744" s="25" t="s">
        <v>4102</v>
      </c>
      <c r="L1744" s="25"/>
      <c r="M1744"/>
      <c r="N1744"/>
      <c r="O1744" s="25">
        <v>-3.9</v>
      </c>
      <c r="P1744" s="25">
        <v>-17.350000000000001</v>
      </c>
      <c r="S1744" s="23">
        <f t="shared" si="84"/>
        <v>1876.08744</v>
      </c>
      <c r="T1744" s="23">
        <f t="shared" si="82"/>
        <v>-1</v>
      </c>
    </row>
    <row r="1745" spans="1:20" ht="17.399999999999999">
      <c r="A1745" s="23" t="str">
        <f t="shared" si="83"/>
        <v/>
      </c>
      <c r="B1745" s="24" t="s">
        <v>2713</v>
      </c>
      <c r="C1745" s="12" t="s">
        <v>4697</v>
      </c>
      <c r="D1745" s="25" t="s">
        <v>37</v>
      </c>
      <c r="E1745" s="26">
        <v>15.53</v>
      </c>
      <c r="F1745" s="25"/>
      <c r="G1745" s="27"/>
      <c r="H1745" s="27"/>
      <c r="I1745" s="27"/>
      <c r="J1745" s="27"/>
      <c r="K1745" s="25" t="s">
        <v>4092</v>
      </c>
      <c r="L1745" s="25"/>
      <c r="M1745"/>
      <c r="N1745"/>
      <c r="O1745" s="25">
        <v>-19.420000000000002</v>
      </c>
      <c r="P1745" s="25">
        <v>-39.79</v>
      </c>
      <c r="S1745" s="23" t="str">
        <f t="shared" si="84"/>
        <v/>
      </c>
      <c r="T1745" s="23">
        <f t="shared" si="82"/>
        <v>0</v>
      </c>
    </row>
    <row r="1746" spans="1:20" ht="17.399999999999999">
      <c r="A1746" s="23" t="str">
        <f t="shared" si="83"/>
        <v/>
      </c>
      <c r="B1746" s="24" t="s">
        <v>2891</v>
      </c>
      <c r="C1746" s="12" t="s">
        <v>2895</v>
      </c>
      <c r="D1746" s="25" t="s">
        <v>9</v>
      </c>
      <c r="E1746" s="26">
        <v>332.53</v>
      </c>
      <c r="F1746" s="25">
        <v>1</v>
      </c>
      <c r="G1746" s="27">
        <v>50</v>
      </c>
      <c r="H1746" s="27">
        <v>54.9</v>
      </c>
      <c r="I1746" s="27"/>
      <c r="J1746" s="27">
        <v>54.9</v>
      </c>
      <c r="K1746" s="25" t="s">
        <v>4078</v>
      </c>
      <c r="L1746" s="25"/>
      <c r="M1746"/>
      <c r="N1746"/>
      <c r="O1746" s="25">
        <v>5.14</v>
      </c>
      <c r="P1746" s="25">
        <v>-0.61</v>
      </c>
      <c r="S1746" s="23" t="str">
        <f t="shared" si="84"/>
        <v/>
      </c>
      <c r="T1746" s="23">
        <f t="shared" si="82"/>
        <v>0</v>
      </c>
    </row>
    <row r="1747" spans="1:20" ht="17.399999999999999">
      <c r="A1747" s="23" t="str">
        <f t="shared" si="83"/>
        <v/>
      </c>
      <c r="B1747" s="24" t="s">
        <v>2631</v>
      </c>
      <c r="C1747" s="12" t="s">
        <v>2635</v>
      </c>
      <c r="D1747" s="25" t="s">
        <v>37</v>
      </c>
      <c r="E1747" s="26">
        <v>197.83</v>
      </c>
      <c r="F1747" s="25"/>
      <c r="G1747" s="27"/>
      <c r="H1747" s="27"/>
      <c r="I1747" s="27"/>
      <c r="J1747" s="27"/>
      <c r="K1747" s="25" t="s">
        <v>4120</v>
      </c>
      <c r="L1747" s="25"/>
      <c r="M1747"/>
      <c r="N1747"/>
      <c r="O1747" s="25">
        <v>3.69</v>
      </c>
      <c r="P1747" s="25">
        <v>-39.82</v>
      </c>
      <c r="S1747" s="23" t="str">
        <f t="shared" si="84"/>
        <v/>
      </c>
      <c r="T1747" s="23">
        <f t="shared" si="82"/>
        <v>0</v>
      </c>
    </row>
    <row r="1748" spans="1:20" ht="17.399999999999999">
      <c r="A1748" s="23" t="str">
        <f t="shared" si="83"/>
        <v/>
      </c>
      <c r="B1748" s="24" t="s">
        <v>3356</v>
      </c>
      <c r="C1748" s="12" t="s">
        <v>3444</v>
      </c>
      <c r="D1748" s="25" t="s">
        <v>37</v>
      </c>
      <c r="E1748" s="26">
        <v>240.78</v>
      </c>
      <c r="F1748" s="25"/>
      <c r="G1748" s="27"/>
      <c r="H1748" s="27"/>
      <c r="I1748" s="27"/>
      <c r="J1748" s="27"/>
      <c r="K1748" s="25" t="s">
        <v>4105</v>
      </c>
      <c r="L1748" s="25"/>
      <c r="M1748"/>
      <c r="N1748"/>
      <c r="O1748" s="25">
        <v>-12.99</v>
      </c>
      <c r="P1748" s="25">
        <v>-3.72</v>
      </c>
      <c r="S1748" s="23" t="str">
        <f t="shared" si="84"/>
        <v/>
      </c>
      <c r="T1748" s="23">
        <f t="shared" si="82"/>
        <v>0</v>
      </c>
    </row>
    <row r="1749" spans="1:20" ht="17.399999999999999">
      <c r="A1749" s="23" t="str">
        <f t="shared" si="83"/>
        <v/>
      </c>
      <c r="B1749" s="24" t="s">
        <v>3501</v>
      </c>
      <c r="C1749" s="12" t="s">
        <v>3569</v>
      </c>
      <c r="D1749" s="25" t="s">
        <v>37</v>
      </c>
      <c r="E1749" s="26">
        <v>25.82</v>
      </c>
      <c r="F1749" s="25"/>
      <c r="G1749" s="27"/>
      <c r="H1749" s="27"/>
      <c r="I1749" s="27"/>
      <c r="J1749" s="27"/>
      <c r="K1749" s="25" t="s">
        <v>4080</v>
      </c>
      <c r="L1749" s="25"/>
      <c r="M1749"/>
      <c r="N1749"/>
      <c r="O1749" s="25">
        <v>-21.55</v>
      </c>
      <c r="P1749" s="25">
        <v>-39.36</v>
      </c>
      <c r="S1749" s="23" t="str">
        <f t="shared" si="84"/>
        <v/>
      </c>
      <c r="T1749" s="23">
        <f t="shared" si="82"/>
        <v>0</v>
      </c>
    </row>
    <row r="1750" spans="1:20" ht="17.399999999999999">
      <c r="A1750" s="23">
        <f t="shared" si="83"/>
        <v>145</v>
      </c>
      <c r="B1750" s="24" t="s">
        <v>2932</v>
      </c>
      <c r="C1750" s="12" t="s">
        <v>2941</v>
      </c>
      <c r="D1750" s="25" t="s">
        <v>9</v>
      </c>
      <c r="E1750" s="26">
        <v>1200.2</v>
      </c>
      <c r="F1750" s="25">
        <v>8</v>
      </c>
      <c r="G1750" s="27">
        <v>28.88</v>
      </c>
      <c r="H1750" s="27">
        <v>29.18</v>
      </c>
      <c r="I1750" s="27">
        <v>29.6</v>
      </c>
      <c r="J1750" s="27">
        <v>32.4</v>
      </c>
      <c r="K1750" s="25" t="s">
        <v>4091</v>
      </c>
      <c r="L1750" s="25"/>
      <c r="M1750"/>
      <c r="N1750"/>
      <c r="O1750" s="25">
        <v>-12.41</v>
      </c>
      <c r="P1750" s="25">
        <v>26.75</v>
      </c>
      <c r="S1750" s="23">
        <f t="shared" si="84"/>
        <v>1200.2175</v>
      </c>
      <c r="T1750" s="23">
        <f t="shared" si="82"/>
        <v>1</v>
      </c>
    </row>
    <row r="1751" spans="1:20" ht="17.399999999999999">
      <c r="A1751" s="23" t="str">
        <f t="shared" si="83"/>
        <v/>
      </c>
      <c r="B1751" s="24" t="s">
        <v>3927</v>
      </c>
      <c r="C1751" s="12" t="s">
        <v>3932</v>
      </c>
      <c r="D1751" s="25" t="s">
        <v>37</v>
      </c>
      <c r="E1751" s="26">
        <v>1177.1099999999999</v>
      </c>
      <c r="F1751" s="26">
        <v>13</v>
      </c>
      <c r="G1751" s="27">
        <v>31.62</v>
      </c>
      <c r="H1751" s="27">
        <v>31.62</v>
      </c>
      <c r="I1751" s="27">
        <v>33.200000000000003</v>
      </c>
      <c r="J1751" s="27"/>
      <c r="K1751" s="25" t="s">
        <v>4076</v>
      </c>
      <c r="L1751" s="25"/>
      <c r="M1751"/>
      <c r="N1751"/>
      <c r="O1751" s="25">
        <v>-4.8099999999999996</v>
      </c>
      <c r="P1751" s="25">
        <v>-18.05</v>
      </c>
      <c r="S1751" s="23" t="str">
        <f t="shared" si="84"/>
        <v/>
      </c>
      <c r="T1751" s="23">
        <f t="shared" si="82"/>
        <v>0</v>
      </c>
    </row>
    <row r="1752" spans="1:20" ht="17.399999999999999">
      <c r="A1752" s="23" t="str">
        <f t="shared" si="83"/>
        <v/>
      </c>
      <c r="B1752" s="24" t="s">
        <v>2737</v>
      </c>
      <c r="C1752" s="12" t="s">
        <v>5289</v>
      </c>
      <c r="D1752" s="25" t="s">
        <v>37</v>
      </c>
      <c r="E1752" s="28">
        <v>24.3</v>
      </c>
      <c r="F1752" s="25"/>
      <c r="G1752" s="27"/>
      <c r="H1752" s="27"/>
      <c r="I1752" s="27"/>
      <c r="J1752" s="27"/>
      <c r="K1752" s="25" t="s">
        <v>4088</v>
      </c>
      <c r="L1752" s="25"/>
      <c r="M1752"/>
      <c r="N1752"/>
      <c r="O1752" s="25">
        <v>-25.77</v>
      </c>
      <c r="P1752" s="25">
        <v>-46.87</v>
      </c>
      <c r="S1752" s="23" t="str">
        <f t="shared" si="84"/>
        <v/>
      </c>
      <c r="T1752" s="23">
        <f t="shared" si="82"/>
        <v>0</v>
      </c>
    </row>
    <row r="1753" spans="1:20" ht="17.399999999999999">
      <c r="A1753" s="23" t="str">
        <f t="shared" si="83"/>
        <v/>
      </c>
      <c r="B1753" s="24" t="s">
        <v>2688</v>
      </c>
      <c r="C1753" s="12" t="s">
        <v>2689</v>
      </c>
      <c r="D1753" s="25" t="s">
        <v>37</v>
      </c>
      <c r="E1753" s="28">
        <v>19183.91</v>
      </c>
      <c r="F1753" s="25">
        <v>3</v>
      </c>
      <c r="G1753" s="27">
        <v>71.95</v>
      </c>
      <c r="H1753" s="27">
        <v>71.95</v>
      </c>
      <c r="I1753" s="27"/>
      <c r="J1753" s="27"/>
      <c r="K1753" s="25" t="s">
        <v>4100</v>
      </c>
      <c r="L1753" s="25"/>
      <c r="M1753"/>
      <c r="N1753"/>
      <c r="O1753" s="25">
        <v>-2.19</v>
      </c>
      <c r="P1753" s="25">
        <v>-0.56000000000000005</v>
      </c>
      <c r="S1753" s="23" t="str">
        <f t="shared" si="84"/>
        <v/>
      </c>
      <c r="T1753" s="23">
        <f t="shared" si="82"/>
        <v>0</v>
      </c>
    </row>
    <row r="1754" spans="1:20" ht="17.399999999999999">
      <c r="A1754" s="23" t="str">
        <f t="shared" si="83"/>
        <v/>
      </c>
      <c r="B1754" s="24" t="s">
        <v>3006</v>
      </c>
      <c r="C1754" s="12" t="s">
        <v>5003</v>
      </c>
      <c r="D1754" s="25" t="s">
        <v>37</v>
      </c>
      <c r="E1754" s="28">
        <v>42.76</v>
      </c>
      <c r="F1754" s="25"/>
      <c r="G1754" s="27"/>
      <c r="H1754" s="27"/>
      <c r="I1754" s="27"/>
      <c r="J1754" s="27"/>
      <c r="K1754" s="25" t="s">
        <v>4100</v>
      </c>
      <c r="L1754" s="25"/>
      <c r="M1754"/>
      <c r="N1754"/>
      <c r="O1754" s="25">
        <v>-5.79</v>
      </c>
      <c r="P1754" s="25">
        <v>-37.869999999999997</v>
      </c>
      <c r="S1754" s="23" t="str">
        <f t="shared" si="84"/>
        <v/>
      </c>
      <c r="T1754" s="23">
        <f t="shared" si="82"/>
        <v>0</v>
      </c>
    </row>
    <row r="1755" spans="1:20" ht="17.399999999999999">
      <c r="A1755" s="23" t="str">
        <f t="shared" si="83"/>
        <v/>
      </c>
      <c r="B1755" s="24" t="s">
        <v>2615</v>
      </c>
      <c r="C1755" s="12" t="s">
        <v>4413</v>
      </c>
      <c r="D1755" s="25" t="s">
        <v>37</v>
      </c>
      <c r="E1755" s="28">
        <v>38.97</v>
      </c>
      <c r="F1755" s="25">
        <v>1</v>
      </c>
      <c r="G1755" s="27"/>
      <c r="H1755" s="27"/>
      <c r="I1755" s="27"/>
      <c r="J1755" s="27"/>
      <c r="K1755" s="25" t="s">
        <v>4092</v>
      </c>
      <c r="L1755" s="25"/>
      <c r="M1755"/>
      <c r="N1755"/>
      <c r="O1755" s="25">
        <v>-26.56</v>
      </c>
      <c r="P1755" s="25">
        <v>-44.34</v>
      </c>
      <c r="S1755" s="23" t="str">
        <f t="shared" si="84"/>
        <v/>
      </c>
      <c r="T1755" s="23">
        <f t="shared" si="82"/>
        <v>0</v>
      </c>
    </row>
    <row r="1756" spans="1:20" ht="17.399999999999999">
      <c r="A1756" s="23" t="str">
        <f t="shared" si="83"/>
        <v/>
      </c>
      <c r="B1756" s="24" t="s">
        <v>2679</v>
      </c>
      <c r="C1756" s="12" t="s">
        <v>2680</v>
      </c>
      <c r="D1756" s="25" t="s">
        <v>37</v>
      </c>
      <c r="E1756" s="28">
        <v>69.13</v>
      </c>
      <c r="F1756" s="25"/>
      <c r="G1756" s="27"/>
      <c r="H1756" s="27"/>
      <c r="I1756" s="27"/>
      <c r="J1756" s="27"/>
      <c r="K1756" s="25" t="s">
        <v>4097</v>
      </c>
      <c r="L1756" s="25"/>
      <c r="M1756"/>
      <c r="N1756"/>
      <c r="O1756" s="25">
        <v>0</v>
      </c>
      <c r="P1756" s="25">
        <v>0</v>
      </c>
      <c r="S1756" s="23" t="str">
        <f t="shared" si="84"/>
        <v/>
      </c>
      <c r="T1756" s="23">
        <f t="shared" si="82"/>
        <v>0</v>
      </c>
    </row>
    <row r="1757" spans="1:20" ht="17.399999999999999">
      <c r="A1757" s="23" t="str">
        <f t="shared" si="83"/>
        <v/>
      </c>
      <c r="B1757" s="24" t="s">
        <v>2803</v>
      </c>
      <c r="C1757" s="6" t="s">
        <v>2806</v>
      </c>
      <c r="D1757" s="25" t="s">
        <v>37</v>
      </c>
      <c r="E1757" s="28">
        <v>14.74</v>
      </c>
      <c r="F1757" s="25"/>
      <c r="G1757" s="27"/>
      <c r="H1757" s="27"/>
      <c r="I1757" s="27"/>
      <c r="J1757" s="27"/>
      <c r="K1757" s="25" t="s">
        <v>4084</v>
      </c>
      <c r="L1757" s="25"/>
      <c r="M1757"/>
      <c r="N1757"/>
      <c r="O1757" s="25">
        <v>-29.24</v>
      </c>
      <c r="P1757" s="25">
        <v>-50.07</v>
      </c>
      <c r="S1757" s="23" t="str">
        <f t="shared" si="84"/>
        <v/>
      </c>
      <c r="T1757" s="23">
        <f t="shared" si="82"/>
        <v>0</v>
      </c>
    </row>
    <row r="1758" spans="1:20" ht="17.399999999999999">
      <c r="A1758" s="23" t="str">
        <f t="shared" si="83"/>
        <v/>
      </c>
      <c r="B1758" s="24" t="s">
        <v>3151</v>
      </c>
      <c r="C1758" s="6" t="s">
        <v>3279</v>
      </c>
      <c r="D1758" s="25" t="s">
        <v>37</v>
      </c>
      <c r="E1758" s="28">
        <v>28.11</v>
      </c>
      <c r="F1758" s="25"/>
      <c r="G1758" s="27"/>
      <c r="H1758" s="27"/>
      <c r="I1758" s="27"/>
      <c r="J1758" s="27"/>
      <c r="K1758" s="25" t="s">
        <v>4113</v>
      </c>
      <c r="L1758" s="25"/>
      <c r="M1758"/>
      <c r="N1758"/>
      <c r="O1758" s="25">
        <v>25</v>
      </c>
      <c r="P1758" s="25">
        <v>10.49</v>
      </c>
      <c r="S1758" s="23" t="str">
        <f t="shared" si="84"/>
        <v/>
      </c>
      <c r="T1758" s="23">
        <f t="shared" si="82"/>
        <v>0</v>
      </c>
    </row>
    <row r="1759" spans="1:20" ht="17.399999999999999">
      <c r="A1759" s="23" t="str">
        <f t="shared" si="83"/>
        <v/>
      </c>
      <c r="B1759" s="24" t="s">
        <v>3621</v>
      </c>
      <c r="C1759" s="6" t="s">
        <v>5046</v>
      </c>
      <c r="D1759" s="25" t="s">
        <v>37</v>
      </c>
      <c r="E1759" s="28">
        <v>48.45</v>
      </c>
      <c r="F1759" s="25"/>
      <c r="G1759" s="27"/>
      <c r="H1759" s="27"/>
      <c r="I1759" s="27"/>
      <c r="J1759" s="27"/>
      <c r="K1759" s="25" t="s">
        <v>4092</v>
      </c>
      <c r="L1759" s="25"/>
      <c r="M1759"/>
      <c r="N1759"/>
      <c r="O1759" s="25">
        <v>-28.57</v>
      </c>
      <c r="P1759" s="25">
        <v>-16.36</v>
      </c>
      <c r="S1759" s="23" t="str">
        <f t="shared" si="84"/>
        <v/>
      </c>
      <c r="T1759" s="23">
        <f t="shared" si="82"/>
        <v>0</v>
      </c>
    </row>
    <row r="1760" spans="1:20" ht="17.399999999999999">
      <c r="A1760" s="23" t="str">
        <f t="shared" si="83"/>
        <v/>
      </c>
      <c r="B1760" s="24" t="s">
        <v>3007</v>
      </c>
      <c r="C1760" s="6" t="s">
        <v>4752</v>
      </c>
      <c r="D1760" s="25" t="s">
        <v>37</v>
      </c>
      <c r="E1760" s="28">
        <v>120.77</v>
      </c>
      <c r="F1760" s="25"/>
      <c r="G1760" s="25"/>
      <c r="H1760" s="25"/>
      <c r="I1760" s="25"/>
      <c r="J1760" s="25"/>
      <c r="K1760" s="25" t="s">
        <v>4086</v>
      </c>
      <c r="L1760" s="25"/>
      <c r="M1760"/>
      <c r="N1760"/>
      <c r="O1760" s="25">
        <v>104.54</v>
      </c>
      <c r="P1760" s="25">
        <v>75.87</v>
      </c>
      <c r="S1760" s="23" t="str">
        <f t="shared" si="84"/>
        <v/>
      </c>
      <c r="T1760" s="23">
        <f t="shared" si="82"/>
        <v>0</v>
      </c>
    </row>
    <row r="1761" spans="1:20" ht="17.399999999999999">
      <c r="A1761" s="23" t="str">
        <f t="shared" si="83"/>
        <v/>
      </c>
      <c r="B1761" s="24" t="s">
        <v>4350</v>
      </c>
      <c r="C1761" s="6" t="s">
        <v>4355</v>
      </c>
      <c r="D1761" s="25" t="s">
        <v>37</v>
      </c>
      <c r="E1761" s="28">
        <v>32.29</v>
      </c>
      <c r="F1761" s="25"/>
      <c r="G1761" s="25"/>
      <c r="H1761" s="25"/>
      <c r="I1761" s="25"/>
      <c r="J1761" s="25"/>
      <c r="K1761" s="25" t="s">
        <v>4085</v>
      </c>
      <c r="L1761" s="25"/>
      <c r="M1761"/>
      <c r="N1761"/>
      <c r="O1761" s="25">
        <v>-17.46</v>
      </c>
      <c r="P1761" s="25">
        <v>17.489999999999998</v>
      </c>
      <c r="S1761" s="23" t="str">
        <f t="shared" si="84"/>
        <v/>
      </c>
      <c r="T1761" s="23">
        <f t="shared" si="82"/>
        <v>0</v>
      </c>
    </row>
    <row r="1762" spans="1:20" ht="17.399999999999999">
      <c r="A1762" s="23" t="str">
        <f t="shared" si="83"/>
        <v/>
      </c>
      <c r="B1762" s="24" t="s">
        <v>4655</v>
      </c>
      <c r="C1762" s="6" t="s">
        <v>4656</v>
      </c>
      <c r="D1762" s="25" t="s">
        <v>37</v>
      </c>
      <c r="E1762" s="28">
        <v>138.97</v>
      </c>
      <c r="F1762" s="25"/>
      <c r="G1762" s="25"/>
      <c r="H1762" s="25"/>
      <c r="I1762" s="25"/>
      <c r="J1762" s="25"/>
      <c r="K1762" s="25" t="s">
        <v>4088</v>
      </c>
      <c r="L1762" s="25"/>
      <c r="M1762"/>
      <c r="N1762"/>
      <c r="O1762" s="25">
        <v>-27.33</v>
      </c>
      <c r="P1762" s="25">
        <v>-45.31</v>
      </c>
      <c r="S1762" s="23" t="str">
        <f t="shared" si="84"/>
        <v/>
      </c>
      <c r="T1762" s="23">
        <f t="shared" si="82"/>
        <v>0</v>
      </c>
    </row>
    <row r="1763" spans="1:20" ht="17.399999999999999">
      <c r="A1763" s="23" t="str">
        <f t="shared" si="83"/>
        <v/>
      </c>
      <c r="B1763" s="24" t="s">
        <v>4769</v>
      </c>
      <c r="C1763" s="6" t="s">
        <v>4772</v>
      </c>
      <c r="D1763" s="25" t="s">
        <v>37</v>
      </c>
      <c r="E1763" s="28">
        <v>30.79</v>
      </c>
      <c r="F1763" s="25"/>
      <c r="G1763" s="25"/>
      <c r="H1763" s="25"/>
      <c r="I1763" s="25"/>
      <c r="J1763" s="25"/>
      <c r="K1763" s="25" t="s">
        <v>4113</v>
      </c>
      <c r="L1763" s="25"/>
      <c r="M1763"/>
      <c r="N1763"/>
      <c r="O1763" s="25">
        <v>-20.63</v>
      </c>
      <c r="P1763" s="25">
        <v>-34.700000000000003</v>
      </c>
      <c r="S1763" s="23" t="str">
        <f t="shared" si="84"/>
        <v/>
      </c>
      <c r="T1763" s="23">
        <f t="shared" si="82"/>
        <v>0</v>
      </c>
    </row>
    <row r="1764" spans="1:20" ht="17.399999999999999">
      <c r="A1764" s="23" t="str">
        <f t="shared" si="83"/>
        <v/>
      </c>
      <c r="B1764" s="24" t="s">
        <v>4633</v>
      </c>
      <c r="C1764" s="6" t="s">
        <v>4637</v>
      </c>
      <c r="D1764" s="25" t="s">
        <v>37</v>
      </c>
      <c r="E1764" s="28">
        <v>51.44</v>
      </c>
      <c r="F1764" s="25"/>
      <c r="G1764" s="25"/>
      <c r="H1764" s="25"/>
      <c r="I1764" s="25"/>
      <c r="J1764" s="25"/>
      <c r="K1764" s="25" t="s">
        <v>4105</v>
      </c>
      <c r="L1764" s="25"/>
      <c r="M1764"/>
      <c r="N1764"/>
      <c r="O1764" s="25">
        <v>-12.28</v>
      </c>
      <c r="P1764" s="25">
        <v>-36.54</v>
      </c>
      <c r="S1764" s="23" t="str">
        <f t="shared" si="84"/>
        <v/>
      </c>
      <c r="T1764" s="23">
        <f t="shared" si="82"/>
        <v>0</v>
      </c>
    </row>
    <row r="1765" spans="1:20" ht="17.399999999999999">
      <c r="A1765" s="23" t="str">
        <f t="shared" si="83"/>
        <v/>
      </c>
      <c r="B1765" s="24" t="s">
        <v>4377</v>
      </c>
      <c r="C1765" s="6" t="s">
        <v>4381</v>
      </c>
      <c r="D1765" s="25" t="s">
        <v>37</v>
      </c>
      <c r="E1765" s="28">
        <v>11.14</v>
      </c>
      <c r="F1765" s="25"/>
      <c r="G1765" s="25"/>
      <c r="H1765" s="25"/>
      <c r="I1765" s="25"/>
      <c r="J1765" s="25"/>
      <c r="K1765" s="25" t="s">
        <v>4100</v>
      </c>
      <c r="L1765" s="25"/>
      <c r="M1765"/>
      <c r="N1765"/>
      <c r="O1765" s="25">
        <v>-29.65</v>
      </c>
      <c r="P1765" s="25">
        <v>-42.32</v>
      </c>
      <c r="S1765" s="23" t="str">
        <f t="shared" si="84"/>
        <v/>
      </c>
      <c r="T1765" s="23">
        <f t="shared" si="82"/>
        <v>0</v>
      </c>
    </row>
    <row r="1766" spans="1:20" ht="17.399999999999999">
      <c r="A1766" s="23" t="str">
        <f t="shared" si="83"/>
        <v/>
      </c>
      <c r="B1766" s="24" t="s">
        <v>4024</v>
      </c>
      <c r="C1766" s="6" t="s">
        <v>4027</v>
      </c>
      <c r="D1766" s="25" t="s">
        <v>37</v>
      </c>
      <c r="E1766" s="28">
        <v>353.61</v>
      </c>
      <c r="F1766" s="25"/>
      <c r="G1766" s="25"/>
      <c r="H1766" s="25"/>
      <c r="I1766" s="25"/>
      <c r="J1766" s="25"/>
      <c r="K1766" s="25" t="s">
        <v>4100</v>
      </c>
      <c r="L1766" s="25"/>
      <c r="M1766"/>
      <c r="N1766"/>
      <c r="O1766" s="25">
        <v>-22.79</v>
      </c>
      <c r="P1766" s="25">
        <v>-34.06</v>
      </c>
      <c r="S1766" s="23" t="str">
        <f t="shared" si="84"/>
        <v/>
      </c>
      <c r="T1766" s="23">
        <f t="shared" si="82"/>
        <v>0</v>
      </c>
    </row>
    <row r="1767" spans="1:20" ht="17.399999999999999">
      <c r="A1767" s="23" t="str">
        <f t="shared" si="83"/>
        <v/>
      </c>
      <c r="B1767" s="24" t="s">
        <v>3622</v>
      </c>
      <c r="C1767" s="6" t="s">
        <v>4717</v>
      </c>
      <c r="D1767" s="25" t="s">
        <v>37</v>
      </c>
      <c r="E1767" s="28">
        <v>194.2</v>
      </c>
      <c r="F1767" s="25"/>
      <c r="G1767" s="25"/>
      <c r="H1767" s="25"/>
      <c r="I1767" s="25"/>
      <c r="J1767" s="25"/>
      <c r="K1767" s="25" t="s">
        <v>4089</v>
      </c>
      <c r="L1767" s="25"/>
      <c r="M1767"/>
      <c r="N1767"/>
      <c r="O1767" s="25">
        <v>-23.53</v>
      </c>
      <c r="P1767" s="25">
        <v>-19.670000000000002</v>
      </c>
      <c r="S1767" s="23" t="str">
        <f t="shared" si="84"/>
        <v/>
      </c>
      <c r="T1767" s="23">
        <f t="shared" si="82"/>
        <v>0</v>
      </c>
    </row>
    <row r="1768" spans="1:20" ht="17.399999999999999">
      <c r="A1768" s="23" t="str">
        <f t="shared" si="83"/>
        <v/>
      </c>
      <c r="B1768" s="24" t="s">
        <v>2727</v>
      </c>
      <c r="C1768" s="6" t="s">
        <v>2729</v>
      </c>
      <c r="D1768" s="25" t="s">
        <v>37</v>
      </c>
      <c r="E1768" s="28">
        <v>245.62</v>
      </c>
      <c r="F1768" s="25"/>
      <c r="G1768" s="25"/>
      <c r="H1768" s="25"/>
      <c r="I1768" s="25"/>
      <c r="J1768" s="25"/>
      <c r="K1768" s="25" t="s">
        <v>4105</v>
      </c>
      <c r="L1768" s="25"/>
      <c r="M1768"/>
      <c r="N1768"/>
      <c r="O1768" s="25">
        <v>-18.850000000000001</v>
      </c>
      <c r="P1768" s="25">
        <v>-27.96</v>
      </c>
      <c r="S1768" s="23" t="str">
        <f t="shared" si="84"/>
        <v/>
      </c>
      <c r="T1768" s="23">
        <f t="shared" si="82"/>
        <v>0</v>
      </c>
    </row>
    <row r="1769" spans="1:20" ht="17.399999999999999">
      <c r="A1769" s="23" t="str">
        <f t="shared" si="83"/>
        <v/>
      </c>
      <c r="B1769" s="24" t="s">
        <v>2681</v>
      </c>
      <c r="C1769" s="6" t="s">
        <v>3280</v>
      </c>
      <c r="D1769" s="25" t="s">
        <v>37</v>
      </c>
      <c r="E1769" s="28">
        <v>16.27</v>
      </c>
      <c r="F1769" s="25"/>
      <c r="G1769" s="25"/>
      <c r="H1769" s="25"/>
      <c r="I1769" s="25"/>
      <c r="J1769" s="25"/>
      <c r="K1769" s="25" t="s">
        <v>4076</v>
      </c>
      <c r="L1769" s="25"/>
      <c r="M1769"/>
      <c r="N1769"/>
      <c r="O1769" s="25">
        <v>-24.5</v>
      </c>
      <c r="P1769" s="25">
        <v>-68.489999999999995</v>
      </c>
      <c r="S1769" s="23" t="str">
        <f t="shared" si="84"/>
        <v/>
      </c>
      <c r="T1769" s="23">
        <f t="shared" si="82"/>
        <v>0</v>
      </c>
    </row>
    <row r="1770" spans="1:20" ht="17.399999999999999">
      <c r="A1770" s="23" t="str">
        <f t="shared" si="83"/>
        <v/>
      </c>
      <c r="B1770" s="24" t="s">
        <v>4034</v>
      </c>
      <c r="C1770" s="6" t="s">
        <v>4857</v>
      </c>
      <c r="D1770" s="25" t="s">
        <v>37</v>
      </c>
      <c r="E1770" s="28">
        <v>20.440000000000001</v>
      </c>
      <c r="F1770" s="25"/>
      <c r="G1770" s="25"/>
      <c r="H1770" s="25"/>
      <c r="I1770" s="25"/>
      <c r="J1770" s="25"/>
      <c r="K1770" s="25" t="s">
        <v>4103</v>
      </c>
      <c r="L1770" s="25"/>
      <c r="M1770"/>
      <c r="N1770"/>
      <c r="O1770" s="25">
        <v>-49.51</v>
      </c>
      <c r="P1770" s="25">
        <v>-55.93</v>
      </c>
      <c r="S1770" s="23" t="str">
        <f t="shared" si="84"/>
        <v/>
      </c>
      <c r="T1770" s="23">
        <f t="shared" si="82"/>
        <v>0</v>
      </c>
    </row>
    <row r="1771" spans="1:20" ht="17.399999999999999">
      <c r="A1771" s="23" t="str">
        <f t="shared" si="83"/>
        <v/>
      </c>
      <c r="B1771" s="24" t="s">
        <v>2714</v>
      </c>
      <c r="C1771" s="6" t="s">
        <v>3761</v>
      </c>
      <c r="D1771" s="25" t="s">
        <v>37</v>
      </c>
      <c r="E1771" s="28">
        <v>326.19</v>
      </c>
      <c r="F1771" s="25"/>
      <c r="G1771" s="25"/>
      <c r="H1771" s="25"/>
      <c r="I1771" s="25"/>
      <c r="J1771" s="25"/>
      <c r="K1771" s="25" t="s">
        <v>4091</v>
      </c>
      <c r="L1771" s="25"/>
      <c r="M1771"/>
      <c r="N1771"/>
      <c r="O1771" s="25">
        <v>-8.11</v>
      </c>
      <c r="P1771" s="25">
        <v>4.62</v>
      </c>
      <c r="S1771" s="23" t="str">
        <f t="shared" si="84"/>
        <v/>
      </c>
      <c r="T1771" s="23">
        <f t="shared" si="82"/>
        <v>0</v>
      </c>
    </row>
    <row r="1772" spans="1:20" ht="17.399999999999999">
      <c r="A1772" s="23">
        <f t="shared" si="83"/>
        <v>191</v>
      </c>
      <c r="B1772" s="24" t="s">
        <v>2715</v>
      </c>
      <c r="C1772" s="6" t="s">
        <v>2718</v>
      </c>
      <c r="D1772" s="25" t="s">
        <v>37</v>
      </c>
      <c r="E1772" s="28">
        <v>309.38</v>
      </c>
      <c r="F1772" s="25">
        <v>3</v>
      </c>
      <c r="G1772" s="25">
        <v>11.8</v>
      </c>
      <c r="H1772" s="25">
        <v>12.25</v>
      </c>
      <c r="I1772" s="25">
        <v>11.8</v>
      </c>
      <c r="J1772" s="25">
        <v>12.25</v>
      </c>
      <c r="K1772" s="25" t="s">
        <v>4076</v>
      </c>
      <c r="L1772" s="25"/>
      <c r="M1772"/>
      <c r="N1772"/>
      <c r="O1772" s="25">
        <v>2.61</v>
      </c>
      <c r="P1772" s="25">
        <v>-22.07</v>
      </c>
      <c r="S1772" s="23">
        <f t="shared" si="84"/>
        <v>309.39771999999999</v>
      </c>
      <c r="T1772" s="23">
        <f t="shared" si="82"/>
        <v>0</v>
      </c>
    </row>
    <row r="1773" spans="1:20" ht="17.399999999999999">
      <c r="A1773" s="23" t="str">
        <f t="shared" si="83"/>
        <v/>
      </c>
      <c r="B1773" s="24" t="s">
        <v>2695</v>
      </c>
      <c r="C1773" s="6" t="s">
        <v>2701</v>
      </c>
      <c r="D1773" s="25" t="s">
        <v>37</v>
      </c>
      <c r="E1773" s="28">
        <v>380.97</v>
      </c>
      <c r="F1773" s="25">
        <v>2</v>
      </c>
      <c r="G1773" s="25">
        <v>6.85</v>
      </c>
      <c r="H1773" s="25">
        <v>6.85</v>
      </c>
      <c r="I1773" s="25">
        <v>6.85</v>
      </c>
      <c r="J1773" s="25"/>
      <c r="K1773" s="25" t="s">
        <v>4091</v>
      </c>
      <c r="L1773" s="25"/>
      <c r="M1773"/>
      <c r="N1773"/>
      <c r="O1773" s="25">
        <v>-29.25</v>
      </c>
      <c r="P1773" s="25">
        <v>-45.26</v>
      </c>
      <c r="S1773" s="23" t="str">
        <f t="shared" si="84"/>
        <v/>
      </c>
      <c r="T1773" s="23">
        <f t="shared" si="82"/>
        <v>0</v>
      </c>
    </row>
    <row r="1774" spans="1:20" ht="17.399999999999999">
      <c r="A1774" s="23" t="str">
        <f t="shared" si="83"/>
        <v/>
      </c>
      <c r="B1774" s="24" t="s">
        <v>2696</v>
      </c>
      <c r="C1774" s="6" t="s">
        <v>2702</v>
      </c>
      <c r="D1774" s="25" t="s">
        <v>37</v>
      </c>
      <c r="E1774" s="28">
        <v>34.29</v>
      </c>
      <c r="F1774" s="25"/>
      <c r="G1774" s="25"/>
      <c r="H1774" s="25"/>
      <c r="I1774" s="25"/>
      <c r="J1774" s="25"/>
      <c r="K1774" s="25" t="s">
        <v>4076</v>
      </c>
      <c r="L1774" s="25"/>
      <c r="M1774"/>
      <c r="N1774"/>
      <c r="O1774" s="25">
        <v>-14.95</v>
      </c>
      <c r="P1774" s="25">
        <v>-29.73</v>
      </c>
      <c r="S1774" s="23" t="str">
        <f t="shared" si="84"/>
        <v/>
      </c>
      <c r="T1774" s="23">
        <f t="shared" si="82"/>
        <v>0</v>
      </c>
    </row>
    <row r="1775" spans="1:20" ht="17.399999999999999">
      <c r="A1775" s="23" t="str">
        <f t="shared" si="83"/>
        <v/>
      </c>
      <c r="B1775" s="24" t="s">
        <v>2616</v>
      </c>
      <c r="C1775" s="6" t="s">
        <v>2887</v>
      </c>
      <c r="D1775" s="25" t="s">
        <v>9</v>
      </c>
      <c r="E1775" s="28">
        <v>300.83</v>
      </c>
      <c r="F1775" s="25"/>
      <c r="G1775" s="25"/>
      <c r="H1775" s="25"/>
      <c r="I1775" s="25"/>
      <c r="J1775" s="25"/>
      <c r="K1775" s="25" t="s">
        <v>4085</v>
      </c>
      <c r="L1775" s="25"/>
      <c r="M1775"/>
      <c r="N1775"/>
      <c r="O1775" s="25">
        <v>-14.97</v>
      </c>
      <c r="P1775" s="25">
        <v>-17.25</v>
      </c>
      <c r="S1775" s="23" t="str">
        <f t="shared" si="84"/>
        <v/>
      </c>
      <c r="T1775" s="23">
        <f t="shared" si="82"/>
        <v>0</v>
      </c>
    </row>
    <row r="1776" spans="1:20" ht="17.399999999999999">
      <c r="A1776" s="23" t="str">
        <f t="shared" si="83"/>
        <v/>
      </c>
      <c r="B1776" s="24" t="s">
        <v>2982</v>
      </c>
      <c r="C1776" s="6" t="s">
        <v>2986</v>
      </c>
      <c r="D1776" s="25" t="s">
        <v>37</v>
      </c>
      <c r="E1776" s="28">
        <v>65.77</v>
      </c>
      <c r="F1776" s="25"/>
      <c r="G1776" s="25"/>
      <c r="H1776" s="25"/>
      <c r="I1776" s="25"/>
      <c r="J1776" s="25"/>
      <c r="K1776" s="25" t="s">
        <v>4120</v>
      </c>
      <c r="L1776" s="25"/>
      <c r="M1776"/>
      <c r="N1776"/>
      <c r="O1776" s="25">
        <v>-15.72</v>
      </c>
      <c r="P1776" s="25">
        <v>-32.78</v>
      </c>
      <c r="S1776" s="23" t="str">
        <f t="shared" si="84"/>
        <v/>
      </c>
      <c r="T1776" s="23">
        <f t="shared" si="82"/>
        <v>0</v>
      </c>
    </row>
    <row r="1777" spans="1:20" ht="17.399999999999999">
      <c r="A1777" s="23" t="str">
        <f t="shared" si="83"/>
        <v/>
      </c>
      <c r="B1777" s="24" t="s">
        <v>3957</v>
      </c>
      <c r="C1777" s="6" t="s">
        <v>3958</v>
      </c>
      <c r="D1777" s="25" t="s">
        <v>37</v>
      </c>
      <c r="E1777" s="28">
        <v>76.41</v>
      </c>
      <c r="F1777" s="25"/>
      <c r="G1777" s="25"/>
      <c r="H1777" s="25"/>
      <c r="I1777" s="25"/>
      <c r="J1777" s="25"/>
      <c r="K1777" s="25" t="s">
        <v>4076</v>
      </c>
      <c r="L1777" s="25"/>
      <c r="M1777"/>
      <c r="N1777"/>
      <c r="O1777" s="25">
        <v>-54.56</v>
      </c>
      <c r="P1777" s="25">
        <v>-65.25</v>
      </c>
      <c r="S1777" s="23" t="str">
        <f t="shared" si="84"/>
        <v/>
      </c>
      <c r="T1777" s="23">
        <f t="shared" si="82"/>
        <v>0</v>
      </c>
    </row>
    <row r="1778" spans="1:20" ht="17.399999999999999">
      <c r="A1778" s="23" t="str">
        <f t="shared" si="83"/>
        <v/>
      </c>
      <c r="B1778" s="24" t="s">
        <v>3008</v>
      </c>
      <c r="C1778" s="6" t="s">
        <v>4990</v>
      </c>
      <c r="D1778" s="25" t="s">
        <v>37</v>
      </c>
      <c r="E1778" s="28">
        <v>37.450000000000003</v>
      </c>
      <c r="F1778" s="25"/>
      <c r="G1778" s="25"/>
      <c r="H1778" s="25"/>
      <c r="I1778" s="25"/>
      <c r="J1778" s="25"/>
      <c r="K1778" s="25" t="s">
        <v>4107</v>
      </c>
      <c r="L1778" s="25"/>
      <c r="M1778"/>
      <c r="N1778"/>
      <c r="O1778" s="25">
        <v>-1.1200000000000001</v>
      </c>
      <c r="P1778" s="25">
        <v>-14.74</v>
      </c>
      <c r="S1778" s="23" t="str">
        <f t="shared" si="84"/>
        <v/>
      </c>
      <c r="T1778" s="23">
        <f t="shared" si="82"/>
        <v>0</v>
      </c>
    </row>
    <row r="1779" spans="1:20" ht="17.399999999999999">
      <c r="A1779" s="23" t="str">
        <f t="shared" si="83"/>
        <v/>
      </c>
      <c r="B1779" s="24" t="s">
        <v>3009</v>
      </c>
      <c r="C1779" s="6" t="s">
        <v>3081</v>
      </c>
      <c r="D1779" s="25" t="s">
        <v>37</v>
      </c>
      <c r="E1779" s="28">
        <v>231.38</v>
      </c>
      <c r="F1779" s="25"/>
      <c r="G1779" s="25"/>
      <c r="H1779" s="25"/>
      <c r="I1779" s="25"/>
      <c r="J1779" s="25"/>
      <c r="K1779" s="25" t="s">
        <v>4110</v>
      </c>
      <c r="L1779" s="25"/>
      <c r="M1779"/>
      <c r="N1779"/>
      <c r="O1779" s="25">
        <v>-28.23</v>
      </c>
      <c r="P1779" s="25">
        <v>38.299999999999997</v>
      </c>
      <c r="S1779" s="23" t="str">
        <f t="shared" si="84"/>
        <v/>
      </c>
      <c r="T1779" s="23">
        <f t="shared" si="82"/>
        <v>0</v>
      </c>
    </row>
    <row r="1780" spans="1:20" ht="17.399999999999999">
      <c r="A1780" s="23" t="str">
        <f t="shared" si="83"/>
        <v/>
      </c>
      <c r="B1780" s="24" t="s">
        <v>2819</v>
      </c>
      <c r="C1780" s="6" t="s">
        <v>4845</v>
      </c>
      <c r="D1780" s="25" t="s">
        <v>37</v>
      </c>
      <c r="E1780" s="26">
        <v>1.81</v>
      </c>
      <c r="F1780" s="25"/>
      <c r="G1780" s="25"/>
      <c r="H1780" s="25"/>
      <c r="I1780" s="25"/>
      <c r="J1780" s="25"/>
      <c r="K1780" s="25" t="s">
        <v>4116</v>
      </c>
      <c r="L1780" s="25"/>
      <c r="M1780"/>
      <c r="N1780"/>
      <c r="O1780" s="25">
        <v>-97.97</v>
      </c>
      <c r="P1780" s="25">
        <v>-97.97</v>
      </c>
      <c r="S1780" s="23" t="str">
        <f t="shared" si="84"/>
        <v/>
      </c>
      <c r="T1780" s="23">
        <f t="shared" si="82"/>
        <v>0</v>
      </c>
    </row>
    <row r="1781" spans="1:20" ht="17.399999999999999">
      <c r="A1781" s="23" t="str">
        <f t="shared" si="83"/>
        <v/>
      </c>
      <c r="B1781" s="24" t="s">
        <v>3152</v>
      </c>
      <c r="C1781" s="6" t="s">
        <v>3445</v>
      </c>
      <c r="D1781" s="25" t="s">
        <v>37</v>
      </c>
      <c r="E1781" s="28">
        <v>36.78</v>
      </c>
      <c r="F1781" s="25"/>
      <c r="G1781" s="25"/>
      <c r="H1781" s="25"/>
      <c r="I1781" s="25"/>
      <c r="J1781" s="25"/>
      <c r="K1781" s="25" t="s">
        <v>4078</v>
      </c>
      <c r="L1781" s="25"/>
      <c r="M1781"/>
      <c r="N1781"/>
      <c r="O1781" s="25">
        <v>-12.25</v>
      </c>
      <c r="P1781" s="25">
        <v>-7.3</v>
      </c>
      <c r="S1781" s="23" t="str">
        <f t="shared" si="84"/>
        <v/>
      </c>
      <c r="T1781" s="23">
        <f t="shared" si="82"/>
        <v>0</v>
      </c>
    </row>
    <row r="1782" spans="1:20" ht="17.399999999999999">
      <c r="A1782" s="23" t="str">
        <f t="shared" si="83"/>
        <v/>
      </c>
      <c r="B1782" s="24" t="s">
        <v>3502</v>
      </c>
      <c r="C1782" s="6" t="s">
        <v>3570</v>
      </c>
      <c r="D1782" s="25" t="s">
        <v>37</v>
      </c>
      <c r="E1782" s="26">
        <v>1026.81</v>
      </c>
      <c r="F1782" s="25">
        <v>1</v>
      </c>
      <c r="G1782" s="25">
        <v>20</v>
      </c>
      <c r="H1782" s="25">
        <v>20</v>
      </c>
      <c r="I1782" s="25">
        <v>20</v>
      </c>
      <c r="J1782" s="25"/>
      <c r="K1782" s="25" t="s">
        <v>4092</v>
      </c>
      <c r="L1782" s="25"/>
      <c r="M1782"/>
      <c r="N1782"/>
      <c r="O1782" s="25">
        <v>-7.26</v>
      </c>
      <c r="P1782" s="25">
        <v>8.6999999999999993</v>
      </c>
      <c r="S1782" s="23" t="str">
        <f t="shared" si="84"/>
        <v/>
      </c>
      <c r="T1782" s="23">
        <f t="shared" si="82"/>
        <v>0</v>
      </c>
    </row>
    <row r="1783" spans="1:20" ht="17.399999999999999">
      <c r="A1783" s="23">
        <f t="shared" si="83"/>
        <v>123</v>
      </c>
      <c r="B1783" s="24" t="s">
        <v>2632</v>
      </c>
      <c r="C1783" s="6" t="s">
        <v>4276</v>
      </c>
      <c r="D1783" s="25" t="s">
        <v>9</v>
      </c>
      <c r="E1783" s="28">
        <v>2258.64</v>
      </c>
      <c r="F1783" s="25">
        <v>19</v>
      </c>
      <c r="G1783" s="25">
        <v>102.13</v>
      </c>
      <c r="H1783" s="25">
        <v>101.44</v>
      </c>
      <c r="I1783" s="25">
        <v>109.43</v>
      </c>
      <c r="J1783" s="25">
        <v>96.9</v>
      </c>
      <c r="K1783" s="25" t="s">
        <v>4085</v>
      </c>
      <c r="L1783" s="25"/>
      <c r="M1783"/>
      <c r="N1783"/>
      <c r="O1783" s="25">
        <v>-22.92</v>
      </c>
      <c r="P1783" s="25">
        <v>-5.69</v>
      </c>
      <c r="S1783" s="23">
        <f t="shared" si="84"/>
        <v>2258.6578299999996</v>
      </c>
      <c r="T1783" s="23">
        <f t="shared" si="82"/>
        <v>-1</v>
      </c>
    </row>
    <row r="1784" spans="1:20" ht="17.399999999999999">
      <c r="A1784" s="23" t="str">
        <f t="shared" si="83"/>
        <v/>
      </c>
      <c r="B1784" s="24" t="s">
        <v>4322</v>
      </c>
      <c r="C1784" s="6" t="s">
        <v>4327</v>
      </c>
      <c r="D1784" s="25" t="s">
        <v>37</v>
      </c>
      <c r="E1784" s="26">
        <v>161.29</v>
      </c>
      <c r="F1784" s="25">
        <v>1</v>
      </c>
      <c r="G1784" s="25"/>
      <c r="H1784" s="25"/>
      <c r="I1784" s="25"/>
      <c r="J1784" s="25"/>
      <c r="K1784" s="25" t="s">
        <v>4120</v>
      </c>
      <c r="L1784" s="25"/>
      <c r="M1784"/>
      <c r="N1784"/>
      <c r="O1784" s="25">
        <v>14.6</v>
      </c>
      <c r="P1784" s="25">
        <v>16.43</v>
      </c>
      <c r="S1784" s="23" t="str">
        <f t="shared" si="84"/>
        <v/>
      </c>
      <c r="T1784" s="23">
        <f t="shared" si="82"/>
        <v>0</v>
      </c>
    </row>
    <row r="1785" spans="1:20" ht="17.399999999999999">
      <c r="A1785" s="23" t="str">
        <f t="shared" si="83"/>
        <v/>
      </c>
      <c r="B1785" s="24" t="s">
        <v>3153</v>
      </c>
      <c r="C1785" s="6" t="s">
        <v>3281</v>
      </c>
      <c r="D1785" s="25" t="s">
        <v>37</v>
      </c>
      <c r="E1785" s="28">
        <v>357.74</v>
      </c>
      <c r="F1785" s="25"/>
      <c r="G1785" s="25">
        <v>9.3000000000000007</v>
      </c>
      <c r="H1785" s="25">
        <v>9.3000000000000007</v>
      </c>
      <c r="I1785" s="25"/>
      <c r="J1785" s="25"/>
      <c r="K1785" s="25" t="s">
        <v>4109</v>
      </c>
      <c r="L1785" s="25"/>
      <c r="M1785"/>
      <c r="N1785"/>
      <c r="O1785" s="25">
        <v>16.21</v>
      </c>
      <c r="P1785" s="25">
        <v>3.04</v>
      </c>
      <c r="S1785" s="23" t="str">
        <f t="shared" si="84"/>
        <v/>
      </c>
      <c r="T1785" s="23">
        <f t="shared" si="82"/>
        <v>0</v>
      </c>
    </row>
    <row r="1786" spans="1:20" ht="17.399999999999999">
      <c r="A1786" s="23" t="str">
        <f t="shared" si="83"/>
        <v/>
      </c>
      <c r="B1786" s="24" t="s">
        <v>2950</v>
      </c>
      <c r="C1786" s="6" t="s">
        <v>2972</v>
      </c>
      <c r="D1786" s="25" t="s">
        <v>37</v>
      </c>
      <c r="E1786" s="28">
        <v>64.37</v>
      </c>
      <c r="F1786" s="25"/>
      <c r="G1786" s="25"/>
      <c r="H1786" s="25"/>
      <c r="I1786" s="25"/>
      <c r="J1786" s="25"/>
      <c r="K1786" s="25" t="s">
        <v>4076</v>
      </c>
      <c r="L1786" s="25"/>
      <c r="M1786"/>
      <c r="N1786"/>
      <c r="O1786" s="25">
        <v>-10.17</v>
      </c>
      <c r="P1786" s="25">
        <v>-19.96</v>
      </c>
      <c r="S1786" s="23" t="str">
        <f t="shared" si="84"/>
        <v/>
      </c>
      <c r="T1786" s="23">
        <f t="shared" si="82"/>
        <v>0</v>
      </c>
    </row>
    <row r="1787" spans="1:20" ht="17.399999999999999">
      <c r="A1787" s="23" t="str">
        <f t="shared" si="83"/>
        <v/>
      </c>
      <c r="B1787" s="24" t="s">
        <v>2768</v>
      </c>
      <c r="C1787" s="6" t="s">
        <v>2769</v>
      </c>
      <c r="D1787" s="25" t="s">
        <v>37</v>
      </c>
      <c r="E1787" s="26">
        <v>102.35</v>
      </c>
      <c r="F1787" s="25"/>
      <c r="G1787" s="25"/>
      <c r="H1787" s="25"/>
      <c r="I1787" s="25"/>
      <c r="J1787" s="25"/>
      <c r="K1787" s="25" t="s">
        <v>4113</v>
      </c>
      <c r="L1787" s="25"/>
      <c r="M1787"/>
      <c r="N1787"/>
      <c r="O1787" s="25">
        <v>-19.02</v>
      </c>
      <c r="P1787" s="25">
        <v>-20.18</v>
      </c>
      <c r="S1787" s="23" t="str">
        <f t="shared" si="84"/>
        <v/>
      </c>
      <c r="T1787" s="23">
        <f t="shared" si="82"/>
        <v>0</v>
      </c>
    </row>
    <row r="1788" spans="1:20" ht="17.399999999999999">
      <c r="A1788" s="23" t="str">
        <f t="shared" si="83"/>
        <v/>
      </c>
      <c r="B1788" s="24" t="s">
        <v>3154</v>
      </c>
      <c r="C1788" s="6" t="s">
        <v>3282</v>
      </c>
      <c r="D1788" s="25" t="s">
        <v>37</v>
      </c>
      <c r="E1788" s="28">
        <v>58.48</v>
      </c>
      <c r="F1788" s="25"/>
      <c r="G1788" s="25"/>
      <c r="H1788" s="25"/>
      <c r="I1788" s="25"/>
      <c r="J1788" s="25"/>
      <c r="K1788" s="25" t="s">
        <v>4100</v>
      </c>
      <c r="L1788" s="25"/>
      <c r="M1788"/>
      <c r="N1788"/>
      <c r="O1788" s="25">
        <v>-31.4</v>
      </c>
      <c r="P1788" s="25">
        <v>-36.03</v>
      </c>
      <c r="S1788" s="23" t="str">
        <f t="shared" si="84"/>
        <v/>
      </c>
      <c r="T1788" s="23">
        <f t="shared" si="82"/>
        <v>0</v>
      </c>
    </row>
    <row r="1789" spans="1:20" ht="17.399999999999999">
      <c r="A1789" s="23" t="str">
        <f t="shared" si="83"/>
        <v/>
      </c>
      <c r="B1789" s="24" t="s">
        <v>2820</v>
      </c>
      <c r="C1789" s="6" t="s">
        <v>4926</v>
      </c>
      <c r="D1789" s="25" t="s">
        <v>37</v>
      </c>
      <c r="E1789" s="26">
        <v>108.73</v>
      </c>
      <c r="F1789" s="25"/>
      <c r="G1789" s="25"/>
      <c r="H1789" s="25"/>
      <c r="I1789" s="25"/>
      <c r="J1789" s="25"/>
      <c r="K1789" s="25" t="s">
        <v>4120</v>
      </c>
      <c r="L1789" s="25"/>
      <c r="M1789"/>
      <c r="N1789"/>
      <c r="O1789" s="25">
        <v>-21.84</v>
      </c>
      <c r="P1789" s="25">
        <v>-0.88</v>
      </c>
      <c r="S1789" s="23" t="str">
        <f t="shared" si="84"/>
        <v/>
      </c>
      <c r="T1789" s="23">
        <f t="shared" si="82"/>
        <v>0</v>
      </c>
    </row>
    <row r="1790" spans="1:20" ht="17.399999999999999">
      <c r="A1790" s="23" t="str">
        <f t="shared" si="83"/>
        <v/>
      </c>
      <c r="B1790" s="24" t="s">
        <v>2879</v>
      </c>
      <c r="C1790" s="6" t="s">
        <v>4491</v>
      </c>
      <c r="D1790" s="25" t="s">
        <v>37</v>
      </c>
      <c r="E1790" s="28">
        <v>36.380000000000003</v>
      </c>
      <c r="F1790" s="25"/>
      <c r="G1790" s="25"/>
      <c r="H1790" s="25"/>
      <c r="I1790" s="25"/>
      <c r="J1790" s="25"/>
      <c r="K1790" s="25" t="s">
        <v>4086</v>
      </c>
      <c r="L1790" s="25"/>
      <c r="M1790"/>
      <c r="N1790"/>
      <c r="O1790" s="25">
        <v>-14.39</v>
      </c>
      <c r="P1790" s="25">
        <v>-19.170000000000002</v>
      </c>
      <c r="S1790" s="23" t="str">
        <f t="shared" si="84"/>
        <v/>
      </c>
      <c r="T1790" s="23">
        <f t="shared" si="82"/>
        <v>0</v>
      </c>
    </row>
    <row r="1791" spans="1:20" ht="17.399999999999999">
      <c r="A1791" s="23" t="str">
        <f t="shared" si="83"/>
        <v/>
      </c>
      <c r="B1791" s="24" t="s">
        <v>2861</v>
      </c>
      <c r="C1791" s="6" t="s">
        <v>2875</v>
      </c>
      <c r="D1791" s="25" t="s">
        <v>37</v>
      </c>
      <c r="E1791" s="28">
        <v>31.28</v>
      </c>
      <c r="F1791" s="25"/>
      <c r="G1791" s="25"/>
      <c r="H1791" s="25"/>
      <c r="I1791" s="25"/>
      <c r="J1791" s="25"/>
      <c r="K1791" s="25" t="s">
        <v>4103</v>
      </c>
      <c r="L1791" s="25"/>
      <c r="M1791"/>
      <c r="N1791"/>
      <c r="O1791" s="25">
        <v>-13.37</v>
      </c>
      <c r="P1791" s="25">
        <v>-60.67</v>
      </c>
      <c r="S1791" s="23" t="str">
        <f t="shared" si="84"/>
        <v/>
      </c>
      <c r="T1791" s="23">
        <f t="shared" si="82"/>
        <v>0</v>
      </c>
    </row>
    <row r="1792" spans="1:20" ht="17.399999999999999">
      <c r="A1792" s="23" t="str">
        <f t="shared" si="83"/>
        <v/>
      </c>
      <c r="B1792" s="24" t="s">
        <v>2807</v>
      </c>
      <c r="C1792" s="6" t="s">
        <v>2808</v>
      </c>
      <c r="D1792" s="25" t="s">
        <v>37</v>
      </c>
      <c r="E1792" s="28">
        <v>231.79</v>
      </c>
      <c r="F1792" s="25"/>
      <c r="G1792" s="25"/>
      <c r="H1792" s="25"/>
      <c r="I1792" s="25"/>
      <c r="J1792" s="25"/>
      <c r="K1792" s="25" t="s">
        <v>4100</v>
      </c>
      <c r="L1792" s="25"/>
      <c r="M1792"/>
      <c r="N1792"/>
      <c r="O1792" s="25">
        <v>-0.19</v>
      </c>
      <c r="P1792" s="25">
        <v>-5.96</v>
      </c>
      <c r="S1792" s="23" t="str">
        <f t="shared" si="84"/>
        <v/>
      </c>
      <c r="T1792" s="23">
        <f t="shared" si="82"/>
        <v>0</v>
      </c>
    </row>
    <row r="1793" spans="1:20" ht="17.399999999999999">
      <c r="A1793" s="23" t="str">
        <f t="shared" si="83"/>
        <v/>
      </c>
      <c r="B1793" s="24" t="s">
        <v>3010</v>
      </c>
      <c r="C1793" s="6" t="s">
        <v>3082</v>
      </c>
      <c r="D1793" s="25" t="s">
        <v>37</v>
      </c>
      <c r="E1793" s="28">
        <v>324.16000000000003</v>
      </c>
      <c r="F1793" s="25"/>
      <c r="G1793" s="25"/>
      <c r="H1793" s="25"/>
      <c r="I1793" s="25"/>
      <c r="J1793" s="25"/>
      <c r="K1793" s="25" t="s">
        <v>4100</v>
      </c>
      <c r="L1793" s="25"/>
      <c r="M1793"/>
      <c r="N1793"/>
      <c r="O1793" s="25">
        <v>-10.18</v>
      </c>
      <c r="P1793" s="25">
        <v>-37.130000000000003</v>
      </c>
      <c r="S1793" s="23" t="str">
        <f t="shared" si="84"/>
        <v/>
      </c>
      <c r="T1793" s="23">
        <f t="shared" si="82"/>
        <v>0</v>
      </c>
    </row>
    <row r="1794" spans="1:20" ht="17.399999999999999">
      <c r="A1794" s="23" t="str">
        <f t="shared" si="83"/>
        <v/>
      </c>
      <c r="B1794" s="24" t="s">
        <v>2903</v>
      </c>
      <c r="C1794" s="6" t="s">
        <v>2910</v>
      </c>
      <c r="D1794" s="25" t="s">
        <v>37</v>
      </c>
      <c r="E1794" s="26">
        <v>37.799999999999997</v>
      </c>
      <c r="F1794" s="25"/>
      <c r="G1794" s="25"/>
      <c r="H1794" s="25"/>
      <c r="I1794" s="25"/>
      <c r="J1794" s="25"/>
      <c r="K1794" s="25" t="s">
        <v>4113</v>
      </c>
      <c r="L1794" s="25"/>
      <c r="M1794"/>
      <c r="N1794"/>
      <c r="O1794" s="25">
        <v>-30.32</v>
      </c>
      <c r="P1794" s="25">
        <v>-55.78</v>
      </c>
      <c r="S1794" s="23" t="str">
        <f t="shared" si="84"/>
        <v/>
      </c>
      <c r="T1794" s="23">
        <f t="shared" si="82"/>
        <v>0</v>
      </c>
    </row>
    <row r="1795" spans="1:20" ht="17.399999999999999">
      <c r="A1795" s="23">
        <f t="shared" si="83"/>
        <v>8</v>
      </c>
      <c r="B1795" s="24" t="s">
        <v>3011</v>
      </c>
      <c r="C1795" s="6" t="s">
        <v>3083</v>
      </c>
      <c r="D1795" s="25" t="s">
        <v>9</v>
      </c>
      <c r="E1795" s="28">
        <v>64622.17</v>
      </c>
      <c r="F1795" s="25">
        <v>7</v>
      </c>
      <c r="G1795" s="25">
        <v>642.57000000000005</v>
      </c>
      <c r="H1795" s="25">
        <v>621.9</v>
      </c>
      <c r="I1795" s="25">
        <v>683</v>
      </c>
      <c r="J1795" s="25">
        <v>590.9</v>
      </c>
      <c r="K1795" s="25" t="s">
        <v>4076</v>
      </c>
      <c r="L1795" s="25"/>
      <c r="M1795"/>
      <c r="N1795"/>
      <c r="O1795" s="25">
        <v>1.38</v>
      </c>
      <c r="P1795" s="25">
        <v>-11.2</v>
      </c>
      <c r="S1795" s="23">
        <f t="shared" si="84"/>
        <v>64622.18795</v>
      </c>
      <c r="T1795" s="23">
        <f t="shared" si="82"/>
        <v>-1</v>
      </c>
    </row>
    <row r="1796" spans="1:20" ht="17.399999999999999">
      <c r="A1796" s="23" t="str">
        <f t="shared" si="83"/>
        <v/>
      </c>
      <c r="B1796" s="24" t="s">
        <v>2933</v>
      </c>
      <c r="C1796" s="6" t="s">
        <v>2942</v>
      </c>
      <c r="D1796" s="25" t="s">
        <v>37</v>
      </c>
      <c r="E1796" s="26">
        <v>72.400000000000006</v>
      </c>
      <c r="F1796" s="25"/>
      <c r="G1796" s="25"/>
      <c r="H1796" s="25"/>
      <c r="I1796" s="25"/>
      <c r="J1796" s="25"/>
      <c r="K1796" s="25" t="s">
        <v>4080</v>
      </c>
      <c r="L1796" s="25"/>
      <c r="M1796"/>
      <c r="N1796"/>
      <c r="O1796" s="25">
        <v>-1.1200000000000001</v>
      </c>
      <c r="P1796" s="25">
        <v>-10.14</v>
      </c>
      <c r="S1796" s="23" t="str">
        <f t="shared" si="84"/>
        <v/>
      </c>
      <c r="T1796" s="23">
        <f t="shared" si="82"/>
        <v>0</v>
      </c>
    </row>
    <row r="1797" spans="1:20" ht="17.399999999999999">
      <c r="A1797" s="23" t="str">
        <f t="shared" si="83"/>
        <v/>
      </c>
      <c r="B1797" s="24" t="s">
        <v>2951</v>
      </c>
      <c r="C1797" s="6" t="s">
        <v>2973</v>
      </c>
      <c r="D1797" s="25" t="s">
        <v>37</v>
      </c>
      <c r="E1797" s="28">
        <v>24.43</v>
      </c>
      <c r="F1797" s="25"/>
      <c r="G1797" s="25"/>
      <c r="H1797" s="25"/>
      <c r="I1797" s="25"/>
      <c r="J1797" s="25"/>
      <c r="K1797" s="25" t="s">
        <v>4113</v>
      </c>
      <c r="L1797" s="25"/>
      <c r="M1797"/>
      <c r="N1797"/>
      <c r="O1797" s="25">
        <v>4.87</v>
      </c>
      <c r="P1797" s="28">
        <v>-0.82</v>
      </c>
      <c r="S1797" s="23" t="str">
        <f t="shared" si="84"/>
        <v/>
      </c>
      <c r="T1797" s="23">
        <f t="shared" si="82"/>
        <v>0</v>
      </c>
    </row>
    <row r="1798" spans="1:20" ht="17.399999999999999">
      <c r="A1798" s="23" t="str">
        <f t="shared" si="83"/>
        <v/>
      </c>
      <c r="B1798" s="24" t="s">
        <v>2952</v>
      </c>
      <c r="C1798" s="6" t="s">
        <v>2974</v>
      </c>
      <c r="D1798" s="25" t="s">
        <v>37</v>
      </c>
      <c r="E1798" s="28">
        <v>72.72</v>
      </c>
      <c r="F1798" s="25"/>
      <c r="G1798" s="25"/>
      <c r="H1798" s="25"/>
      <c r="I1798" s="25"/>
      <c r="J1798" s="25"/>
      <c r="K1798" s="25" t="s">
        <v>4105</v>
      </c>
      <c r="L1798" s="25"/>
      <c r="M1798"/>
      <c r="N1798"/>
      <c r="O1798" s="25">
        <v>-15.67</v>
      </c>
      <c r="P1798" s="25">
        <v>-37.01</v>
      </c>
      <c r="S1798" s="23" t="str">
        <f t="shared" si="84"/>
        <v/>
      </c>
      <c r="T1798" s="23">
        <f t="shared" si="82"/>
        <v>0</v>
      </c>
    </row>
    <row r="1799" spans="1:20" ht="17.399999999999999">
      <c r="A1799" s="23" t="str">
        <f t="shared" si="83"/>
        <v/>
      </c>
      <c r="B1799" s="24" t="s">
        <v>2926</v>
      </c>
      <c r="C1799" s="6" t="s">
        <v>2928</v>
      </c>
      <c r="D1799" s="25" t="s">
        <v>37</v>
      </c>
      <c r="E1799" s="28">
        <v>9.76</v>
      </c>
      <c r="F1799" s="25"/>
      <c r="G1799" s="25"/>
      <c r="H1799" s="25"/>
      <c r="I1799" s="25"/>
      <c r="J1799" s="25"/>
      <c r="K1799" s="25" t="s">
        <v>4120</v>
      </c>
      <c r="L1799" s="25"/>
      <c r="M1799"/>
      <c r="N1799"/>
      <c r="O1799" s="25">
        <v>-49.11</v>
      </c>
      <c r="P1799" s="25">
        <v>-60.25</v>
      </c>
      <c r="S1799" s="23" t="str">
        <f t="shared" si="84"/>
        <v/>
      </c>
      <c r="T1799" s="23">
        <f t="shared" si="82"/>
        <v>0</v>
      </c>
    </row>
    <row r="1800" spans="1:20" ht="17.399999999999999">
      <c r="A1800" s="23" t="str">
        <f t="shared" si="83"/>
        <v/>
      </c>
      <c r="B1800" s="24" t="s">
        <v>2851</v>
      </c>
      <c r="C1800" s="6" t="s">
        <v>4976</v>
      </c>
      <c r="D1800" s="25" t="s">
        <v>37</v>
      </c>
      <c r="E1800" s="28">
        <v>26.95</v>
      </c>
      <c r="F1800" s="25"/>
      <c r="G1800" s="25"/>
      <c r="H1800" s="25"/>
      <c r="I1800" s="25"/>
      <c r="J1800" s="25"/>
      <c r="K1800" s="25" t="s">
        <v>4092</v>
      </c>
      <c r="L1800" s="25"/>
      <c r="M1800"/>
      <c r="N1800"/>
      <c r="O1800" s="25">
        <v>-33.93</v>
      </c>
      <c r="P1800" s="28">
        <v>-1.21</v>
      </c>
      <c r="S1800" s="23" t="str">
        <f t="shared" si="84"/>
        <v/>
      </c>
      <c r="T1800" s="23">
        <f t="shared" si="82"/>
        <v>0</v>
      </c>
    </row>
    <row r="1801" spans="1:20" ht="17.399999999999999">
      <c r="A1801" s="23" t="str">
        <f t="shared" si="83"/>
        <v/>
      </c>
      <c r="B1801" s="24" t="s">
        <v>2953</v>
      </c>
      <c r="C1801" s="6" t="s">
        <v>5146</v>
      </c>
      <c r="D1801" s="25" t="s">
        <v>37</v>
      </c>
      <c r="E1801" s="28">
        <v>30.55</v>
      </c>
      <c r="F1801" s="25"/>
      <c r="G1801" s="25"/>
      <c r="H1801" s="25"/>
      <c r="I1801" s="25"/>
      <c r="J1801" s="25"/>
      <c r="K1801" s="25" t="s">
        <v>4085</v>
      </c>
      <c r="L1801" s="25"/>
      <c r="M1801"/>
      <c r="N1801"/>
      <c r="O1801" s="25">
        <v>-2.17</v>
      </c>
      <c r="P1801" s="25">
        <v>-30.77</v>
      </c>
      <c r="S1801" s="23" t="str">
        <f t="shared" si="84"/>
        <v/>
      </c>
      <c r="T1801" s="23">
        <f t="shared" si="82"/>
        <v>0</v>
      </c>
    </row>
    <row r="1802" spans="1:20" ht="17.399999999999999">
      <c r="A1802" s="23" t="str">
        <f t="shared" si="83"/>
        <v/>
      </c>
      <c r="B1802" s="24" t="s">
        <v>4809</v>
      </c>
      <c r="C1802" s="6" t="s">
        <v>4811</v>
      </c>
      <c r="D1802" s="25" t="s">
        <v>37</v>
      </c>
      <c r="E1802" s="28">
        <v>127</v>
      </c>
      <c r="F1802" s="25"/>
      <c r="G1802" s="25"/>
      <c r="H1802" s="25"/>
      <c r="I1802" s="25"/>
      <c r="J1802" s="25"/>
      <c r="K1802" s="25" t="s">
        <v>4107</v>
      </c>
      <c r="L1802" s="25"/>
      <c r="M1802"/>
      <c r="N1802"/>
      <c r="O1802" s="25">
        <v>-28.9</v>
      </c>
      <c r="P1802" s="25">
        <v>-3.25</v>
      </c>
      <c r="S1802" s="23" t="str">
        <f t="shared" si="84"/>
        <v/>
      </c>
      <c r="T1802" s="23">
        <f t="shared" si="82"/>
        <v>0</v>
      </c>
    </row>
    <row r="1803" spans="1:20" ht="17.399999999999999">
      <c r="A1803" s="23" t="str">
        <f t="shared" si="83"/>
        <v/>
      </c>
      <c r="B1803" s="24" t="s">
        <v>4516</v>
      </c>
      <c r="C1803" s="6" t="s">
        <v>4899</v>
      </c>
      <c r="D1803" s="25" t="s">
        <v>37</v>
      </c>
      <c r="E1803" s="28">
        <v>22.54</v>
      </c>
      <c r="F1803" s="25"/>
      <c r="G1803" s="25"/>
      <c r="H1803" s="25"/>
      <c r="I1803" s="25"/>
      <c r="J1803" s="25"/>
      <c r="K1803" s="25" t="s">
        <v>4103</v>
      </c>
      <c r="L1803" s="25"/>
      <c r="M1803"/>
      <c r="N1803"/>
      <c r="O1803" s="25">
        <v>-17.84</v>
      </c>
      <c r="P1803" s="28">
        <v>-41.88</v>
      </c>
      <c r="S1803" s="23" t="str">
        <f t="shared" si="84"/>
        <v/>
      </c>
      <c r="T1803" s="23">
        <f t="shared" si="82"/>
        <v>0</v>
      </c>
    </row>
    <row r="1804" spans="1:20" ht="17.399999999999999">
      <c r="A1804" s="23" t="str">
        <f t="shared" si="83"/>
        <v/>
      </c>
      <c r="B1804" s="24" t="s">
        <v>2720</v>
      </c>
      <c r="C1804" s="6" t="s">
        <v>2723</v>
      </c>
      <c r="D1804" s="25" t="s">
        <v>9</v>
      </c>
      <c r="E1804" s="26">
        <v>127.75</v>
      </c>
      <c r="F1804" s="25"/>
      <c r="G1804" s="25"/>
      <c r="H1804" s="25"/>
      <c r="I1804" s="25"/>
      <c r="J1804" s="25"/>
      <c r="K1804" s="25" t="s">
        <v>4088</v>
      </c>
      <c r="L1804" s="25"/>
      <c r="M1804"/>
      <c r="N1804"/>
      <c r="O1804" s="25">
        <v>-8.68</v>
      </c>
      <c r="P1804" s="25">
        <v>-17.420000000000002</v>
      </c>
      <c r="S1804" s="23" t="str">
        <f t="shared" si="84"/>
        <v/>
      </c>
      <c r="T1804" s="23">
        <f t="shared" si="82"/>
        <v>0</v>
      </c>
    </row>
    <row r="1805" spans="1:20" ht="17.399999999999999">
      <c r="A1805" s="23" t="str">
        <f t="shared" si="83"/>
        <v/>
      </c>
      <c r="B1805" s="24" t="s">
        <v>2766</v>
      </c>
      <c r="C1805" s="6" t="s">
        <v>2919</v>
      </c>
      <c r="D1805" s="25" t="s">
        <v>9</v>
      </c>
      <c r="E1805" s="26">
        <v>215.96</v>
      </c>
      <c r="F1805" s="25"/>
      <c r="G1805" s="25"/>
      <c r="H1805" s="25"/>
      <c r="I1805" s="25"/>
      <c r="J1805" s="25"/>
      <c r="K1805" s="25" t="s">
        <v>4109</v>
      </c>
      <c r="L1805" s="25"/>
      <c r="M1805"/>
      <c r="N1805"/>
      <c r="O1805" s="25">
        <v>-3.97</v>
      </c>
      <c r="P1805" s="25">
        <v>-11.59</v>
      </c>
      <c r="S1805" s="23" t="str">
        <f t="shared" si="84"/>
        <v/>
      </c>
      <c r="T1805" s="23">
        <f t="shared" si="82"/>
        <v>0</v>
      </c>
    </row>
    <row r="1806" spans="1:20" ht="17.399999999999999">
      <c r="A1806" s="23" t="str">
        <f t="shared" si="83"/>
        <v/>
      </c>
      <c r="B1806" s="24" t="s">
        <v>4060</v>
      </c>
      <c r="C1806" s="6" t="s">
        <v>4061</v>
      </c>
      <c r="D1806" s="25" t="s">
        <v>37</v>
      </c>
      <c r="E1806" s="28">
        <v>494.61</v>
      </c>
      <c r="F1806" s="25">
        <v>1</v>
      </c>
      <c r="G1806" s="25">
        <v>35.6</v>
      </c>
      <c r="H1806" s="25">
        <v>35.6</v>
      </c>
      <c r="I1806" s="25"/>
      <c r="J1806" s="25"/>
      <c r="K1806" s="25" t="s">
        <v>4079</v>
      </c>
      <c r="L1806" s="25"/>
      <c r="M1806"/>
      <c r="N1806"/>
      <c r="O1806" s="25">
        <v>6.81</v>
      </c>
      <c r="P1806" s="25">
        <v>-17.09</v>
      </c>
      <c r="S1806" s="23" t="str">
        <f t="shared" si="84"/>
        <v/>
      </c>
      <c r="T1806" s="23">
        <f t="shared" ref="T1806:T1869" si="85">IF(AND(G1806&lt;H1806,I1806&lt;J1806,H1806&lt;J1806),1,IF(AND(G1806&gt;H1806,I1806&gt;J1806,H1806&gt;J1806),-1,0))</f>
        <v>0</v>
      </c>
    </row>
    <row r="1807" spans="1:20" ht="17.399999999999999">
      <c r="A1807" s="23" t="str">
        <f t="shared" ref="A1807:A1870" si="86">IF(ISERROR(RANK(S1807,$S$14:$S$3000,)),"",RANK(S1807,$S$14:$S$3000,))</f>
        <v/>
      </c>
      <c r="B1807" s="24" t="s">
        <v>2904</v>
      </c>
      <c r="C1807" s="6" t="s">
        <v>3084</v>
      </c>
      <c r="D1807" s="25" t="s">
        <v>37</v>
      </c>
      <c r="E1807" s="26">
        <v>138.15</v>
      </c>
      <c r="F1807" s="25"/>
      <c r="G1807" s="25"/>
      <c r="H1807" s="25"/>
      <c r="I1807" s="25"/>
      <c r="J1807" s="25"/>
      <c r="K1807" s="25" t="s">
        <v>4117</v>
      </c>
      <c r="L1807" s="25"/>
      <c r="M1807"/>
      <c r="N1807"/>
      <c r="O1807" s="25">
        <v>-35.31</v>
      </c>
      <c r="P1807" s="25">
        <v>-46.4</v>
      </c>
      <c r="S1807" s="23" t="str">
        <f t="shared" ref="S1807:S1870" si="87">IF(OR(F1807&lt;=$F$8,ISBLANK(G1807),ISBLANK(H1807),ISBLANK(J1807),ISBLANK(I1807)),"",E1807+ROW()/100000)</f>
        <v/>
      </c>
      <c r="T1807" s="23">
        <f t="shared" si="85"/>
        <v>0</v>
      </c>
    </row>
    <row r="1808" spans="1:20" ht="17.399999999999999">
      <c r="A1808" s="23" t="str">
        <f t="shared" si="86"/>
        <v/>
      </c>
      <c r="B1808" s="24" t="s">
        <v>2839</v>
      </c>
      <c r="C1808" s="6" t="s">
        <v>2845</v>
      </c>
      <c r="D1808" s="25" t="s">
        <v>37</v>
      </c>
      <c r="E1808" s="28">
        <v>118.28</v>
      </c>
      <c r="F1808" s="25"/>
      <c r="G1808" s="25"/>
      <c r="H1808" s="25"/>
      <c r="I1808" s="25"/>
      <c r="J1808" s="25"/>
      <c r="K1808" s="25" t="s">
        <v>4085</v>
      </c>
      <c r="L1808" s="25"/>
      <c r="M1808"/>
      <c r="N1808"/>
      <c r="O1808" s="25">
        <v>-20.420000000000002</v>
      </c>
      <c r="P1808" s="25">
        <v>10.31</v>
      </c>
      <c r="S1808" s="23" t="str">
        <f t="shared" si="87"/>
        <v/>
      </c>
      <c r="T1808" s="23">
        <f t="shared" si="85"/>
        <v>0</v>
      </c>
    </row>
    <row r="1809" spans="1:20" ht="17.399999999999999">
      <c r="A1809" s="23" t="str">
        <f t="shared" si="86"/>
        <v/>
      </c>
      <c r="B1809" s="24" t="s">
        <v>4909</v>
      </c>
      <c r="C1809" s="6" t="s">
        <v>4911</v>
      </c>
      <c r="D1809" s="25" t="s">
        <v>37</v>
      </c>
      <c r="E1809" s="28">
        <v>95.21</v>
      </c>
      <c r="F1809" s="25">
        <v>1</v>
      </c>
      <c r="G1809" s="25"/>
      <c r="H1809" s="25"/>
      <c r="I1809" s="25"/>
      <c r="J1809" s="25"/>
      <c r="K1809" s="25" t="s">
        <v>4091</v>
      </c>
      <c r="L1809" s="25"/>
      <c r="M1809"/>
      <c r="N1809"/>
      <c r="O1809" s="25">
        <v>-15.66</v>
      </c>
      <c r="P1809" s="25">
        <v>33.700000000000003</v>
      </c>
      <c r="S1809" s="23" t="str">
        <f t="shared" si="87"/>
        <v/>
      </c>
      <c r="T1809" s="23">
        <f t="shared" si="85"/>
        <v>0</v>
      </c>
    </row>
    <row r="1810" spans="1:20" ht="17.399999999999999">
      <c r="A1810" s="23">
        <f t="shared" si="86"/>
        <v>159</v>
      </c>
      <c r="B1810" s="24" t="s">
        <v>2728</v>
      </c>
      <c r="C1810" s="6" t="s">
        <v>2730</v>
      </c>
      <c r="D1810" s="25" t="s">
        <v>37</v>
      </c>
      <c r="E1810" s="28">
        <v>808.25</v>
      </c>
      <c r="F1810" s="25">
        <v>6</v>
      </c>
      <c r="G1810" s="25">
        <v>24.5</v>
      </c>
      <c r="H1810" s="25">
        <v>24.5</v>
      </c>
      <c r="I1810" s="25">
        <v>24.83</v>
      </c>
      <c r="J1810" s="25">
        <v>26.5</v>
      </c>
      <c r="K1810" s="25" t="s">
        <v>4096</v>
      </c>
      <c r="L1810" s="25"/>
      <c r="M1810"/>
      <c r="N1810"/>
      <c r="O1810" s="25">
        <v>-12.15</v>
      </c>
      <c r="P1810" s="25">
        <v>-34.51</v>
      </c>
      <c r="S1810" s="23">
        <f t="shared" si="87"/>
        <v>808.2681</v>
      </c>
      <c r="T1810" s="23">
        <f t="shared" si="85"/>
        <v>0</v>
      </c>
    </row>
    <row r="1811" spans="1:20" ht="17.399999999999999">
      <c r="A1811" s="23" t="str">
        <f t="shared" si="86"/>
        <v/>
      </c>
      <c r="B1811" s="24" t="s">
        <v>2725</v>
      </c>
      <c r="C1811" s="6" t="s">
        <v>340</v>
      </c>
      <c r="D1811" s="25" t="s">
        <v>9</v>
      </c>
      <c r="E1811" s="26">
        <v>153.28</v>
      </c>
      <c r="F1811" s="25">
        <v>2</v>
      </c>
      <c r="G1811" s="25">
        <v>23.05</v>
      </c>
      <c r="H1811" s="25">
        <v>23.05</v>
      </c>
      <c r="I1811" s="25"/>
      <c r="J1811" s="25"/>
      <c r="K1811" s="25" t="s">
        <v>4083</v>
      </c>
      <c r="L1811" s="25"/>
      <c r="M1811"/>
      <c r="N1811"/>
      <c r="O1811" s="25">
        <v>0.16</v>
      </c>
      <c r="P1811" s="25">
        <v>-22.32</v>
      </c>
      <c r="S1811" s="23" t="str">
        <f t="shared" si="87"/>
        <v/>
      </c>
      <c r="T1811" s="23">
        <f t="shared" si="85"/>
        <v>0</v>
      </c>
    </row>
    <row r="1812" spans="1:20" ht="17.399999999999999">
      <c r="A1812" s="23">
        <f t="shared" si="86"/>
        <v>103</v>
      </c>
      <c r="B1812" s="24" t="s">
        <v>3155</v>
      </c>
      <c r="C1812" s="6" t="s">
        <v>3283</v>
      </c>
      <c r="D1812" s="25" t="s">
        <v>37</v>
      </c>
      <c r="E1812" s="28">
        <v>3131.31</v>
      </c>
      <c r="F1812" s="25">
        <v>16</v>
      </c>
      <c r="G1812" s="25">
        <v>59.34</v>
      </c>
      <c r="H1812" s="25">
        <v>59.32</v>
      </c>
      <c r="I1812" s="25">
        <v>60.4</v>
      </c>
      <c r="J1812" s="25">
        <v>59</v>
      </c>
      <c r="K1812" s="25" t="s">
        <v>4105</v>
      </c>
      <c r="L1812" s="25"/>
      <c r="M1812"/>
      <c r="N1812"/>
      <c r="O1812" s="25">
        <v>7.99</v>
      </c>
      <c r="P1812" s="25">
        <v>-12.09</v>
      </c>
      <c r="S1812" s="23">
        <f t="shared" si="87"/>
        <v>3131.3281200000001</v>
      </c>
      <c r="T1812" s="23">
        <f t="shared" si="85"/>
        <v>-1</v>
      </c>
    </row>
    <row r="1813" spans="1:20" ht="17.399999999999999">
      <c r="A1813" s="23" t="str">
        <f t="shared" si="86"/>
        <v/>
      </c>
      <c r="B1813" s="24" t="s">
        <v>2773</v>
      </c>
      <c r="C1813" s="6" t="s">
        <v>4239</v>
      </c>
      <c r="D1813" s="25" t="s">
        <v>37</v>
      </c>
      <c r="E1813" s="28">
        <v>180.74</v>
      </c>
      <c r="F1813" s="25">
        <v>2</v>
      </c>
      <c r="G1813" s="25">
        <v>17.8</v>
      </c>
      <c r="H1813" s="25">
        <v>17.8</v>
      </c>
      <c r="I1813" s="25"/>
      <c r="J1813" s="25"/>
      <c r="K1813" s="25" t="s">
        <v>4113</v>
      </c>
      <c r="L1813" s="25"/>
      <c r="M1813"/>
      <c r="N1813"/>
      <c r="O1813" s="25">
        <v>-14.82</v>
      </c>
      <c r="P1813" s="25">
        <v>-25.69</v>
      </c>
      <c r="S1813" s="23" t="str">
        <f t="shared" si="87"/>
        <v/>
      </c>
      <c r="T1813" s="23">
        <f t="shared" si="85"/>
        <v>0</v>
      </c>
    </row>
    <row r="1814" spans="1:20" ht="17.399999999999999">
      <c r="A1814" s="23" t="str">
        <f t="shared" si="86"/>
        <v/>
      </c>
      <c r="B1814" s="24" t="s">
        <v>3503</v>
      </c>
      <c r="C1814" s="6" t="s">
        <v>3571</v>
      </c>
      <c r="D1814" s="25" t="s">
        <v>37</v>
      </c>
      <c r="E1814" s="28">
        <v>74.150000000000006</v>
      </c>
      <c r="F1814" s="25"/>
      <c r="G1814" s="25"/>
      <c r="H1814" s="25"/>
      <c r="I1814" s="25"/>
      <c r="J1814" s="25"/>
      <c r="K1814" s="25" t="s">
        <v>4102</v>
      </c>
      <c r="L1814" s="25"/>
      <c r="M1814"/>
      <c r="N1814"/>
      <c r="O1814" s="25">
        <v>18.71</v>
      </c>
      <c r="P1814" s="25">
        <v>-16.73</v>
      </c>
      <c r="S1814" s="23" t="str">
        <f t="shared" si="87"/>
        <v/>
      </c>
      <c r="T1814" s="23">
        <f t="shared" si="85"/>
        <v>0</v>
      </c>
    </row>
    <row r="1815" spans="1:20" ht="17.399999999999999">
      <c r="A1815" s="23" t="str">
        <f t="shared" si="86"/>
        <v/>
      </c>
      <c r="B1815" s="24" t="s">
        <v>2954</v>
      </c>
      <c r="C1815" s="6" t="s">
        <v>3974</v>
      </c>
      <c r="D1815" s="25" t="s">
        <v>37</v>
      </c>
      <c r="E1815" s="28">
        <v>62</v>
      </c>
      <c r="F1815" s="25"/>
      <c r="G1815" s="25"/>
      <c r="H1815" s="25"/>
      <c r="I1815" s="25"/>
      <c r="J1815" s="25"/>
      <c r="K1815" s="25" t="s">
        <v>4113</v>
      </c>
      <c r="L1815" s="25"/>
      <c r="M1815"/>
      <c r="N1815"/>
      <c r="O1815" s="25">
        <v>3.01</v>
      </c>
      <c r="P1815" s="25">
        <v>-40.43</v>
      </c>
      <c r="S1815" s="23" t="str">
        <f t="shared" si="87"/>
        <v/>
      </c>
      <c r="T1815" s="23">
        <f t="shared" si="85"/>
        <v>0</v>
      </c>
    </row>
    <row r="1816" spans="1:20" ht="17.399999999999999">
      <c r="A1816" s="23">
        <f t="shared" si="86"/>
        <v>164</v>
      </c>
      <c r="B1816" s="24" t="s">
        <v>2781</v>
      </c>
      <c r="C1816" s="6" t="s">
        <v>2784</v>
      </c>
      <c r="D1816" s="25" t="s">
        <v>9</v>
      </c>
      <c r="E1816" s="28">
        <v>733.6</v>
      </c>
      <c r="F1816" s="25">
        <v>9</v>
      </c>
      <c r="G1816" s="25">
        <v>53.51</v>
      </c>
      <c r="H1816" s="25">
        <v>53.01</v>
      </c>
      <c r="I1816" s="25">
        <v>53.7</v>
      </c>
      <c r="J1816" s="25">
        <v>49.5</v>
      </c>
      <c r="K1816" s="25" t="s">
        <v>4103</v>
      </c>
      <c r="L1816" s="25"/>
      <c r="M1816"/>
      <c r="N1816"/>
      <c r="O1816" s="25">
        <v>-8.76</v>
      </c>
      <c r="P1816" s="25">
        <v>0.88</v>
      </c>
      <c r="S1816" s="23">
        <f t="shared" si="87"/>
        <v>733.61815999999999</v>
      </c>
      <c r="T1816" s="23">
        <f t="shared" si="85"/>
        <v>-1</v>
      </c>
    </row>
    <row r="1817" spans="1:20" ht="17.399999999999999">
      <c r="A1817" s="23" t="str">
        <f t="shared" si="86"/>
        <v/>
      </c>
      <c r="B1817" s="24" t="s">
        <v>2834</v>
      </c>
      <c r="C1817" s="6" t="s">
        <v>2836</v>
      </c>
      <c r="D1817" s="25" t="s">
        <v>9</v>
      </c>
      <c r="E1817" s="26">
        <v>53.43</v>
      </c>
      <c r="F1817" s="25"/>
      <c r="G1817" s="25"/>
      <c r="H1817" s="25"/>
      <c r="I1817" s="25"/>
      <c r="J1817" s="25"/>
      <c r="K1817" s="25" t="s">
        <v>4085</v>
      </c>
      <c r="L1817" s="25"/>
      <c r="M1817"/>
      <c r="N1817"/>
      <c r="O1817" s="25">
        <v>-3.95</v>
      </c>
      <c r="P1817" s="25">
        <v>-39.880000000000003</v>
      </c>
      <c r="S1817" s="23" t="str">
        <f t="shared" si="87"/>
        <v/>
      </c>
      <c r="T1817" s="23">
        <f t="shared" si="85"/>
        <v>0</v>
      </c>
    </row>
    <row r="1818" spans="1:20" ht="17.399999999999999">
      <c r="A1818" s="23" t="str">
        <f t="shared" si="86"/>
        <v/>
      </c>
      <c r="B1818" s="24" t="s">
        <v>2840</v>
      </c>
      <c r="C1818" s="6" t="s">
        <v>2846</v>
      </c>
      <c r="D1818" s="25" t="s">
        <v>37</v>
      </c>
      <c r="E1818" s="28">
        <v>4093.08</v>
      </c>
      <c r="F1818" s="25"/>
      <c r="G1818" s="25"/>
      <c r="H1818" s="25"/>
      <c r="I1818" s="25"/>
      <c r="J1818" s="25"/>
      <c r="K1818" s="25" t="s">
        <v>4105</v>
      </c>
      <c r="L1818" s="25"/>
      <c r="M1818"/>
      <c r="N1818"/>
      <c r="O1818" s="25">
        <v>-9.2899999999999991</v>
      </c>
      <c r="P1818" s="25">
        <v>-20.79</v>
      </c>
      <c r="S1818" s="23" t="str">
        <f t="shared" si="87"/>
        <v/>
      </c>
      <c r="T1818" s="23">
        <f t="shared" si="85"/>
        <v>0</v>
      </c>
    </row>
    <row r="1819" spans="1:20" ht="17.399999999999999">
      <c r="A1819" s="23" t="str">
        <f t="shared" si="86"/>
        <v/>
      </c>
      <c r="B1819" s="24" t="s">
        <v>2774</v>
      </c>
      <c r="C1819" s="6" t="s">
        <v>2778</v>
      </c>
      <c r="D1819" s="25" t="s">
        <v>9</v>
      </c>
      <c r="E1819" s="26">
        <v>127.66</v>
      </c>
      <c r="F1819" s="25"/>
      <c r="G1819" s="25"/>
      <c r="H1819" s="25"/>
      <c r="I1819" s="25"/>
      <c r="J1819" s="25"/>
      <c r="K1819" s="25" t="s">
        <v>4076</v>
      </c>
      <c r="L1819" s="25"/>
      <c r="M1819"/>
      <c r="N1819"/>
      <c r="O1819" s="25">
        <v>-3.44</v>
      </c>
      <c r="P1819" s="25">
        <v>-30.1</v>
      </c>
      <c r="S1819" s="23" t="str">
        <f t="shared" si="87"/>
        <v/>
      </c>
      <c r="T1819" s="23">
        <f t="shared" si="85"/>
        <v>0</v>
      </c>
    </row>
    <row r="1820" spans="1:20" ht="17.399999999999999">
      <c r="A1820" s="23" t="str">
        <f t="shared" si="86"/>
        <v/>
      </c>
      <c r="B1820" s="24" t="s">
        <v>2775</v>
      </c>
      <c r="C1820" s="6" t="s">
        <v>2779</v>
      </c>
      <c r="D1820" s="25" t="s">
        <v>9</v>
      </c>
      <c r="E1820" s="28">
        <v>127.49</v>
      </c>
      <c r="F1820" s="25">
        <v>1</v>
      </c>
      <c r="G1820" s="25">
        <v>5.6</v>
      </c>
      <c r="H1820" s="25">
        <v>5.6</v>
      </c>
      <c r="I1820" s="25">
        <v>5.6</v>
      </c>
      <c r="J1820" s="25"/>
      <c r="K1820" s="25" t="s">
        <v>4102</v>
      </c>
      <c r="L1820" s="25"/>
      <c r="M1820"/>
      <c r="N1820"/>
      <c r="O1820" s="25">
        <v>-4.8499999999999996</v>
      </c>
      <c r="P1820" s="25">
        <v>-23.41</v>
      </c>
      <c r="S1820" s="23" t="str">
        <f t="shared" si="87"/>
        <v/>
      </c>
      <c r="T1820" s="23">
        <f t="shared" si="85"/>
        <v>0</v>
      </c>
    </row>
    <row r="1821" spans="1:20" ht="17.399999999999999">
      <c r="A1821" s="23" t="str">
        <f t="shared" si="86"/>
        <v/>
      </c>
      <c r="B1821" s="24" t="s">
        <v>2789</v>
      </c>
      <c r="C1821" s="6" t="s">
        <v>2793</v>
      </c>
      <c r="D1821" s="25" t="s">
        <v>37</v>
      </c>
      <c r="E1821" s="28">
        <v>464.74</v>
      </c>
      <c r="F1821" s="25">
        <v>1</v>
      </c>
      <c r="G1821" s="25"/>
      <c r="H1821" s="25"/>
      <c r="I1821" s="25"/>
      <c r="J1821" s="25"/>
      <c r="K1821" s="25" t="s">
        <v>4110</v>
      </c>
      <c r="L1821" s="25"/>
      <c r="M1821"/>
      <c r="N1821"/>
      <c r="O1821" s="25">
        <v>-13.11</v>
      </c>
      <c r="P1821" s="25">
        <v>-34.770000000000003</v>
      </c>
      <c r="S1821" s="23" t="str">
        <f t="shared" si="87"/>
        <v/>
      </c>
      <c r="T1821" s="23">
        <f t="shared" si="85"/>
        <v>0</v>
      </c>
    </row>
    <row r="1822" spans="1:20" ht="17.399999999999999">
      <c r="A1822" s="23">
        <f t="shared" si="86"/>
        <v>94</v>
      </c>
      <c r="B1822" s="24" t="s">
        <v>2782</v>
      </c>
      <c r="C1822" s="6" t="s">
        <v>3860</v>
      </c>
      <c r="D1822" s="25" t="s">
        <v>37</v>
      </c>
      <c r="E1822" s="28">
        <v>3807.81</v>
      </c>
      <c r="F1822" s="25">
        <v>14</v>
      </c>
      <c r="G1822" s="25">
        <v>70.75</v>
      </c>
      <c r="H1822" s="25">
        <v>70.099999999999994</v>
      </c>
      <c r="I1822" s="25">
        <v>70.2</v>
      </c>
      <c r="J1822" s="25">
        <v>68.400000000000006</v>
      </c>
      <c r="K1822" s="25" t="s">
        <v>4105</v>
      </c>
      <c r="L1822" s="25"/>
      <c r="M1822"/>
      <c r="N1822"/>
      <c r="O1822" s="25">
        <v>22.99</v>
      </c>
      <c r="P1822" s="25">
        <v>17.09</v>
      </c>
      <c r="S1822" s="23">
        <f t="shared" si="87"/>
        <v>3807.8282199999999</v>
      </c>
      <c r="T1822" s="23">
        <f t="shared" si="85"/>
        <v>-1</v>
      </c>
    </row>
    <row r="1823" spans="1:20" ht="17.399999999999999">
      <c r="A1823" s="23" t="str">
        <f t="shared" si="86"/>
        <v/>
      </c>
      <c r="B1823" s="24" t="s">
        <v>3623</v>
      </c>
      <c r="C1823" s="6" t="s">
        <v>5102</v>
      </c>
      <c r="D1823" s="25" t="s">
        <v>37</v>
      </c>
      <c r="E1823" s="28">
        <v>19.2</v>
      </c>
      <c r="F1823" s="25"/>
      <c r="G1823" s="25"/>
      <c r="H1823" s="25"/>
      <c r="I1823" s="25"/>
      <c r="J1823" s="25"/>
      <c r="K1823" s="25" t="s">
        <v>4105</v>
      </c>
      <c r="L1823" s="25"/>
      <c r="M1823"/>
      <c r="N1823"/>
      <c r="O1823" s="25">
        <v>0</v>
      </c>
      <c r="P1823" s="25">
        <v>0</v>
      </c>
      <c r="S1823" s="23" t="str">
        <f t="shared" si="87"/>
        <v/>
      </c>
      <c r="T1823" s="23">
        <f t="shared" si="85"/>
        <v>0</v>
      </c>
    </row>
    <row r="1824" spans="1:20" ht="17.399999999999999">
      <c r="A1824" s="23" t="str">
        <f t="shared" si="86"/>
        <v/>
      </c>
      <c r="B1824" s="24" t="s">
        <v>3012</v>
      </c>
      <c r="C1824" s="6" t="s">
        <v>3085</v>
      </c>
      <c r="D1824" s="25" t="s">
        <v>37</v>
      </c>
      <c r="E1824" s="28">
        <v>88.65</v>
      </c>
      <c r="F1824" s="25"/>
      <c r="G1824" s="25"/>
      <c r="H1824" s="25"/>
      <c r="I1824" s="25"/>
      <c r="J1824" s="25"/>
      <c r="K1824" s="25" t="s">
        <v>4105</v>
      </c>
      <c r="L1824" s="25"/>
      <c r="M1824"/>
      <c r="N1824"/>
      <c r="O1824" s="25">
        <v>-22.2</v>
      </c>
      <c r="P1824" s="25">
        <v>-36.82</v>
      </c>
      <c r="S1824" s="23" t="str">
        <f t="shared" si="87"/>
        <v/>
      </c>
      <c r="T1824" s="23">
        <f t="shared" si="85"/>
        <v>0</v>
      </c>
    </row>
    <row r="1825" spans="1:20" ht="17.399999999999999">
      <c r="A1825" s="23" t="str">
        <f t="shared" si="86"/>
        <v/>
      </c>
      <c r="B1825" s="24" t="s">
        <v>2734</v>
      </c>
      <c r="C1825" s="6" t="s">
        <v>2444</v>
      </c>
      <c r="D1825" s="25" t="s">
        <v>37</v>
      </c>
      <c r="E1825" s="28">
        <v>252.9</v>
      </c>
      <c r="F1825" s="25">
        <v>2</v>
      </c>
      <c r="G1825" s="25">
        <v>18.600000000000001</v>
      </c>
      <c r="H1825" s="25">
        <v>18.600000000000001</v>
      </c>
      <c r="I1825" s="25"/>
      <c r="J1825" s="25"/>
      <c r="K1825" s="25" t="s">
        <v>4112</v>
      </c>
      <c r="L1825" s="25"/>
      <c r="M1825"/>
      <c r="N1825"/>
      <c r="O1825" s="25">
        <v>-5.29</v>
      </c>
      <c r="P1825" s="25">
        <v>-19.079999999999998</v>
      </c>
      <c r="S1825" s="23" t="str">
        <f t="shared" si="87"/>
        <v/>
      </c>
      <c r="T1825" s="23">
        <f t="shared" si="85"/>
        <v>0</v>
      </c>
    </row>
    <row r="1826" spans="1:20" ht="17.399999999999999">
      <c r="A1826" s="23" t="str">
        <f t="shared" si="86"/>
        <v/>
      </c>
      <c r="B1826" s="24" t="s">
        <v>3156</v>
      </c>
      <c r="C1826" s="6" t="s">
        <v>4991</v>
      </c>
      <c r="D1826" s="25" t="s">
        <v>37</v>
      </c>
      <c r="E1826" s="28">
        <v>30.96</v>
      </c>
      <c r="F1826" s="25"/>
      <c r="G1826" s="25"/>
      <c r="H1826" s="25"/>
      <c r="I1826" s="25"/>
      <c r="J1826" s="25"/>
      <c r="K1826" s="25" t="s">
        <v>4110</v>
      </c>
      <c r="L1826" s="25"/>
      <c r="M1826"/>
      <c r="N1826"/>
      <c r="O1826" s="25">
        <v>-23.51</v>
      </c>
      <c r="P1826" s="25">
        <v>-51.91</v>
      </c>
      <c r="S1826" s="23" t="str">
        <f t="shared" si="87"/>
        <v/>
      </c>
      <c r="T1826" s="23">
        <f t="shared" si="85"/>
        <v>0</v>
      </c>
    </row>
    <row r="1827" spans="1:20" ht="17.399999999999999">
      <c r="A1827" s="23" t="str">
        <f t="shared" si="86"/>
        <v/>
      </c>
      <c r="B1827" s="24" t="s">
        <v>3157</v>
      </c>
      <c r="C1827" s="6" t="s">
        <v>3284</v>
      </c>
      <c r="D1827" s="25" t="s">
        <v>37</v>
      </c>
      <c r="E1827" s="28">
        <v>86.48</v>
      </c>
      <c r="F1827" s="25"/>
      <c r="G1827" s="25"/>
      <c r="H1827" s="25"/>
      <c r="I1827" s="25"/>
      <c r="J1827" s="25"/>
      <c r="K1827" s="25" t="s">
        <v>4118</v>
      </c>
      <c r="L1827" s="25"/>
      <c r="M1827"/>
      <c r="N1827"/>
      <c r="O1827" s="25">
        <v>-31.01</v>
      </c>
      <c r="P1827" s="25">
        <v>-39.200000000000003</v>
      </c>
      <c r="S1827" s="23" t="str">
        <f t="shared" si="87"/>
        <v/>
      </c>
      <c r="T1827" s="23">
        <f t="shared" si="85"/>
        <v>0</v>
      </c>
    </row>
    <row r="1828" spans="1:20" ht="17.399999999999999">
      <c r="A1828" s="23" t="str">
        <f t="shared" si="86"/>
        <v/>
      </c>
      <c r="B1828" s="24" t="s">
        <v>2752</v>
      </c>
      <c r="C1828" s="6" t="s">
        <v>2754</v>
      </c>
      <c r="D1828" s="25" t="s">
        <v>37</v>
      </c>
      <c r="E1828" s="28">
        <v>433.27</v>
      </c>
      <c r="F1828" s="25">
        <v>1</v>
      </c>
      <c r="G1828" s="25">
        <v>51.5</v>
      </c>
      <c r="H1828" s="25">
        <v>51.5</v>
      </c>
      <c r="I1828" s="25"/>
      <c r="J1828" s="25"/>
      <c r="K1828" s="25" t="s">
        <v>4118</v>
      </c>
      <c r="L1828" s="25"/>
      <c r="M1828"/>
      <c r="N1828"/>
      <c r="O1828" s="25">
        <v>5.03</v>
      </c>
      <c r="P1828" s="25">
        <v>-13.28</v>
      </c>
      <c r="S1828" s="23" t="str">
        <f t="shared" si="87"/>
        <v/>
      </c>
      <c r="T1828" s="23">
        <f t="shared" si="85"/>
        <v>0</v>
      </c>
    </row>
    <row r="1829" spans="1:20" ht="17.399999999999999">
      <c r="A1829" s="23" t="str">
        <f t="shared" si="86"/>
        <v/>
      </c>
      <c r="B1829" s="24" t="s">
        <v>2755</v>
      </c>
      <c r="C1829" s="6" t="s">
        <v>1944</v>
      </c>
      <c r="D1829" s="25" t="s">
        <v>37</v>
      </c>
      <c r="E1829" s="28">
        <v>57.44</v>
      </c>
      <c r="F1829" s="25"/>
      <c r="G1829" s="25"/>
      <c r="H1829" s="25"/>
      <c r="I1829" s="25"/>
      <c r="J1829" s="25"/>
      <c r="K1829" s="25" t="s">
        <v>4085</v>
      </c>
      <c r="L1829" s="25"/>
      <c r="M1829"/>
      <c r="N1829"/>
      <c r="O1829" s="25">
        <v>-17.239999999999998</v>
      </c>
      <c r="P1829" s="25">
        <v>-26.6</v>
      </c>
      <c r="S1829" s="23" t="str">
        <f t="shared" si="87"/>
        <v/>
      </c>
      <c r="T1829" s="23">
        <f t="shared" si="85"/>
        <v>0</v>
      </c>
    </row>
    <row r="1830" spans="1:20" ht="17.399999999999999">
      <c r="A1830" s="23" t="str">
        <f t="shared" si="86"/>
        <v/>
      </c>
      <c r="B1830" s="24" t="s">
        <v>3013</v>
      </c>
      <c r="C1830" s="6" t="s">
        <v>3285</v>
      </c>
      <c r="D1830" s="25" t="s">
        <v>37</v>
      </c>
      <c r="E1830" s="28">
        <v>40.729999999999997</v>
      </c>
      <c r="F1830" s="25"/>
      <c r="G1830" s="25"/>
      <c r="H1830" s="25"/>
      <c r="I1830" s="25"/>
      <c r="J1830" s="25"/>
      <c r="K1830" s="25" t="s">
        <v>4100</v>
      </c>
      <c r="L1830" s="25"/>
      <c r="M1830"/>
      <c r="N1830"/>
      <c r="O1830" s="25">
        <v>-5.84</v>
      </c>
      <c r="P1830" s="25">
        <v>-10.54</v>
      </c>
      <c r="S1830" s="23" t="str">
        <f t="shared" si="87"/>
        <v/>
      </c>
      <c r="T1830" s="23">
        <f t="shared" si="85"/>
        <v>0</v>
      </c>
    </row>
    <row r="1831" spans="1:20" ht="17.399999999999999">
      <c r="A1831" s="23" t="str">
        <f t="shared" si="86"/>
        <v/>
      </c>
      <c r="B1831" s="24" t="s">
        <v>3014</v>
      </c>
      <c r="C1831" s="6" t="s">
        <v>3086</v>
      </c>
      <c r="D1831" s="25" t="s">
        <v>37</v>
      </c>
      <c r="E1831" s="28">
        <v>15.06</v>
      </c>
      <c r="F1831" s="25"/>
      <c r="G1831" s="25"/>
      <c r="H1831" s="25"/>
      <c r="I1831" s="25"/>
      <c r="J1831" s="25"/>
      <c r="K1831" s="25" t="s">
        <v>4078</v>
      </c>
      <c r="L1831" s="25"/>
      <c r="M1831"/>
      <c r="N1831"/>
      <c r="O1831" s="25">
        <v>-23.15</v>
      </c>
      <c r="P1831" s="25">
        <v>-24.87</v>
      </c>
      <c r="S1831" s="23" t="str">
        <f t="shared" si="87"/>
        <v/>
      </c>
      <c r="T1831" s="23">
        <f t="shared" si="85"/>
        <v>0</v>
      </c>
    </row>
    <row r="1832" spans="1:20" ht="17.399999999999999">
      <c r="A1832" s="23" t="str">
        <f t="shared" si="86"/>
        <v/>
      </c>
      <c r="B1832" s="24" t="s">
        <v>3015</v>
      </c>
      <c r="C1832" s="6" t="s">
        <v>3087</v>
      </c>
      <c r="D1832" s="25" t="s">
        <v>37</v>
      </c>
      <c r="E1832" s="28">
        <v>321.44</v>
      </c>
      <c r="F1832" s="25"/>
      <c r="G1832" s="25"/>
      <c r="H1832" s="25"/>
      <c r="I1832" s="25"/>
      <c r="J1832" s="25"/>
      <c r="K1832" s="25" t="s">
        <v>4076</v>
      </c>
      <c r="L1832" s="25"/>
      <c r="M1832"/>
      <c r="N1832"/>
      <c r="O1832" s="25">
        <v>-18.02</v>
      </c>
      <c r="P1832" s="25">
        <v>-41.12</v>
      </c>
      <c r="S1832" s="23" t="str">
        <f t="shared" si="87"/>
        <v/>
      </c>
      <c r="T1832" s="23">
        <f t="shared" si="85"/>
        <v>0</v>
      </c>
    </row>
    <row r="1833" spans="1:20" ht="17.399999999999999">
      <c r="A1833" s="23" t="str">
        <f t="shared" si="86"/>
        <v/>
      </c>
      <c r="B1833" s="24" t="s">
        <v>3016</v>
      </c>
      <c r="C1833" s="6" t="s">
        <v>4501</v>
      </c>
      <c r="D1833" s="25" t="s">
        <v>37</v>
      </c>
      <c r="E1833" s="28">
        <v>38.51</v>
      </c>
      <c r="F1833" s="25"/>
      <c r="G1833" s="25"/>
      <c r="H1833" s="25"/>
      <c r="I1833" s="25"/>
      <c r="J1833" s="25"/>
      <c r="K1833" s="25" t="s">
        <v>4117</v>
      </c>
      <c r="L1833" s="25"/>
      <c r="M1833"/>
      <c r="N1833"/>
      <c r="O1833" s="28">
        <v>-39.909999999999997</v>
      </c>
      <c r="P1833" s="25">
        <v>2.58</v>
      </c>
      <c r="S1833" s="23" t="str">
        <f t="shared" si="87"/>
        <v/>
      </c>
      <c r="T1833" s="23">
        <f t="shared" si="85"/>
        <v>0</v>
      </c>
    </row>
    <row r="1834" spans="1:20" ht="17.399999999999999">
      <c r="A1834" s="23" t="str">
        <f t="shared" si="86"/>
        <v/>
      </c>
      <c r="B1834" s="24" t="s">
        <v>3017</v>
      </c>
      <c r="C1834" s="6" t="s">
        <v>3088</v>
      </c>
      <c r="D1834" s="25" t="s">
        <v>37</v>
      </c>
      <c r="E1834" s="28">
        <v>62.33</v>
      </c>
      <c r="F1834" s="25"/>
      <c r="G1834" s="25"/>
      <c r="H1834" s="25"/>
      <c r="I1834" s="25"/>
      <c r="J1834" s="25"/>
      <c r="K1834" s="25" t="s">
        <v>4103</v>
      </c>
      <c r="L1834" s="25"/>
      <c r="M1834"/>
      <c r="N1834"/>
      <c r="O1834" s="25">
        <v>-9.7200000000000006</v>
      </c>
      <c r="P1834" s="25">
        <v>-24.18</v>
      </c>
      <c r="S1834" s="23" t="str">
        <f t="shared" si="87"/>
        <v/>
      </c>
      <c r="T1834" s="23">
        <f t="shared" si="85"/>
        <v>0</v>
      </c>
    </row>
    <row r="1835" spans="1:20" ht="17.399999999999999">
      <c r="A1835" s="23" t="str">
        <f t="shared" si="86"/>
        <v/>
      </c>
      <c r="B1835" s="24" t="s">
        <v>3504</v>
      </c>
      <c r="C1835" s="6" t="s">
        <v>3572</v>
      </c>
      <c r="D1835" s="25" t="s">
        <v>37</v>
      </c>
      <c r="E1835" s="28">
        <v>204.71</v>
      </c>
      <c r="F1835" s="25"/>
      <c r="G1835" s="25"/>
      <c r="H1835" s="25"/>
      <c r="I1835" s="25"/>
      <c r="J1835" s="25"/>
      <c r="K1835" s="25" t="s">
        <v>4105</v>
      </c>
      <c r="L1835" s="25"/>
      <c r="M1835"/>
      <c r="N1835"/>
      <c r="O1835" s="25">
        <v>12.16</v>
      </c>
      <c r="P1835" s="25">
        <v>-30.94</v>
      </c>
      <c r="S1835" s="23" t="str">
        <f t="shared" si="87"/>
        <v/>
      </c>
      <c r="T1835" s="23">
        <f t="shared" si="85"/>
        <v>0</v>
      </c>
    </row>
    <row r="1836" spans="1:20" ht="17.399999999999999">
      <c r="A1836" s="23" t="str">
        <f t="shared" si="86"/>
        <v/>
      </c>
      <c r="B1836" s="24" t="s">
        <v>2812</v>
      </c>
      <c r="C1836" s="6" t="s">
        <v>2815</v>
      </c>
      <c r="D1836" s="25" t="s">
        <v>37</v>
      </c>
      <c r="E1836" s="28">
        <v>80.239999999999995</v>
      </c>
      <c r="F1836" s="25"/>
      <c r="G1836" s="25"/>
      <c r="H1836" s="25"/>
      <c r="I1836" s="25"/>
      <c r="J1836" s="25"/>
      <c r="K1836" s="25" t="s">
        <v>4091</v>
      </c>
      <c r="L1836" s="25"/>
      <c r="M1836"/>
      <c r="N1836"/>
      <c r="O1836" s="25">
        <v>7.21</v>
      </c>
      <c r="P1836" s="25">
        <v>11.11</v>
      </c>
      <c r="S1836" s="23" t="str">
        <f t="shared" si="87"/>
        <v/>
      </c>
      <c r="T1836" s="23">
        <f t="shared" si="85"/>
        <v>0</v>
      </c>
    </row>
    <row r="1837" spans="1:20" ht="17.399999999999999">
      <c r="A1837" s="23" t="str">
        <f t="shared" si="86"/>
        <v/>
      </c>
      <c r="B1837" s="24" t="s">
        <v>3018</v>
      </c>
      <c r="C1837" s="6" t="s">
        <v>3089</v>
      </c>
      <c r="D1837" s="25" t="s">
        <v>37</v>
      </c>
      <c r="E1837" s="28">
        <v>113.33</v>
      </c>
      <c r="F1837" s="25"/>
      <c r="G1837" s="25"/>
      <c r="H1837" s="25"/>
      <c r="I1837" s="25"/>
      <c r="J1837" s="25"/>
      <c r="K1837" s="25" t="s">
        <v>4120</v>
      </c>
      <c r="L1837" s="25"/>
      <c r="M1837"/>
      <c r="N1837"/>
      <c r="O1837" s="25">
        <v>-17.8</v>
      </c>
      <c r="P1837" s="25">
        <v>-41.35</v>
      </c>
      <c r="S1837" s="23" t="str">
        <f t="shared" si="87"/>
        <v/>
      </c>
      <c r="T1837" s="23">
        <f t="shared" si="85"/>
        <v>0</v>
      </c>
    </row>
    <row r="1838" spans="1:20" ht="17.399999999999999">
      <c r="A1838" s="23" t="str">
        <f t="shared" si="86"/>
        <v/>
      </c>
      <c r="B1838" s="24" t="s">
        <v>3357</v>
      </c>
      <c r="C1838" s="6" t="s">
        <v>3446</v>
      </c>
      <c r="D1838" s="25" t="s">
        <v>37</v>
      </c>
      <c r="E1838" s="28">
        <v>72.86</v>
      </c>
      <c r="F1838" s="25"/>
      <c r="G1838" s="25"/>
      <c r="H1838" s="25"/>
      <c r="I1838" s="25"/>
      <c r="J1838" s="25"/>
      <c r="K1838" s="25" t="s">
        <v>4105</v>
      </c>
      <c r="L1838" s="25"/>
      <c r="M1838"/>
      <c r="N1838"/>
      <c r="O1838" s="25">
        <v>-27.67</v>
      </c>
      <c r="P1838" s="25">
        <v>-32.26</v>
      </c>
      <c r="S1838" s="23" t="str">
        <f t="shared" si="87"/>
        <v/>
      </c>
      <c r="T1838" s="23">
        <f t="shared" si="85"/>
        <v>0</v>
      </c>
    </row>
    <row r="1839" spans="1:20" ht="17.399999999999999">
      <c r="A1839" s="23" t="str">
        <f t="shared" si="86"/>
        <v/>
      </c>
      <c r="B1839" s="24" t="s">
        <v>3019</v>
      </c>
      <c r="C1839" s="6" t="s">
        <v>3090</v>
      </c>
      <c r="D1839" s="25" t="s">
        <v>37</v>
      </c>
      <c r="E1839" s="28">
        <v>54.76</v>
      </c>
      <c r="F1839" s="25"/>
      <c r="G1839" s="25"/>
      <c r="H1839" s="25"/>
      <c r="I1839" s="25"/>
      <c r="J1839" s="25"/>
      <c r="K1839" s="25" t="s">
        <v>4102</v>
      </c>
      <c r="L1839" s="25"/>
      <c r="M1839"/>
      <c r="N1839"/>
      <c r="O1839" s="25">
        <v>0</v>
      </c>
      <c r="P1839" s="25">
        <v>0</v>
      </c>
      <c r="S1839" s="23" t="str">
        <f t="shared" si="87"/>
        <v/>
      </c>
      <c r="T1839" s="23">
        <f t="shared" si="85"/>
        <v>0</v>
      </c>
    </row>
    <row r="1840" spans="1:20" ht="17.399999999999999">
      <c r="A1840" s="23" t="str">
        <f t="shared" si="86"/>
        <v/>
      </c>
      <c r="B1840" s="24" t="s">
        <v>3158</v>
      </c>
      <c r="C1840" s="6" t="s">
        <v>3286</v>
      </c>
      <c r="D1840" s="25" t="s">
        <v>37</v>
      </c>
      <c r="E1840" s="26">
        <v>48.8</v>
      </c>
      <c r="F1840" s="25"/>
      <c r="G1840" s="25"/>
      <c r="H1840" s="25"/>
      <c r="I1840" s="25"/>
      <c r="J1840" s="25"/>
      <c r="K1840" s="25" t="s">
        <v>4091</v>
      </c>
      <c r="L1840" s="25"/>
      <c r="M1840"/>
      <c r="N1840"/>
      <c r="O1840" s="25">
        <v>-28.48</v>
      </c>
      <c r="P1840" s="25">
        <v>-43.39</v>
      </c>
      <c r="S1840" s="23" t="str">
        <f t="shared" si="87"/>
        <v/>
      </c>
      <c r="T1840" s="23">
        <f t="shared" si="85"/>
        <v>0</v>
      </c>
    </row>
    <row r="1841" spans="1:20" ht="17.399999999999999">
      <c r="A1841" s="23" t="str">
        <f t="shared" si="86"/>
        <v/>
      </c>
      <c r="B1841" s="24" t="s">
        <v>5162</v>
      </c>
      <c r="C1841" s="6" t="s">
        <v>5163</v>
      </c>
      <c r="D1841" s="25" t="s">
        <v>9</v>
      </c>
      <c r="E1841" s="28">
        <v>320.20999999999998</v>
      </c>
      <c r="F1841" s="25">
        <v>1</v>
      </c>
      <c r="G1841" s="25"/>
      <c r="H1841" s="25"/>
      <c r="I1841" s="25"/>
      <c r="J1841" s="25"/>
      <c r="K1841" s="25" t="s">
        <v>4115</v>
      </c>
      <c r="L1841" s="25"/>
      <c r="M1841"/>
      <c r="N1841"/>
      <c r="O1841" s="25">
        <v>-36.56</v>
      </c>
      <c r="P1841" s="25">
        <v>-38.33</v>
      </c>
      <c r="S1841" s="23" t="str">
        <f t="shared" si="87"/>
        <v/>
      </c>
      <c r="T1841" s="23">
        <f t="shared" si="85"/>
        <v>0</v>
      </c>
    </row>
    <row r="1842" spans="1:20" ht="17.399999999999999">
      <c r="A1842" s="23" t="str">
        <f t="shared" si="86"/>
        <v/>
      </c>
      <c r="B1842" s="24" t="s">
        <v>2862</v>
      </c>
      <c r="C1842" s="6" t="s">
        <v>2876</v>
      </c>
      <c r="D1842" s="25" t="s">
        <v>37</v>
      </c>
      <c r="E1842" s="28">
        <v>223.85</v>
      </c>
      <c r="F1842" s="25"/>
      <c r="G1842" s="25"/>
      <c r="H1842" s="25"/>
      <c r="I1842" s="25"/>
      <c r="J1842" s="25"/>
      <c r="K1842" s="25" t="s">
        <v>4100</v>
      </c>
      <c r="L1842" s="25"/>
      <c r="M1842"/>
      <c r="N1842"/>
      <c r="O1842" s="25">
        <v>-11.85</v>
      </c>
      <c r="P1842" s="25">
        <v>-32.96</v>
      </c>
      <c r="S1842" s="23" t="str">
        <f t="shared" si="87"/>
        <v/>
      </c>
      <c r="T1842" s="23">
        <f t="shared" si="85"/>
        <v>0</v>
      </c>
    </row>
    <row r="1843" spans="1:20" ht="17.399999999999999">
      <c r="A1843" s="23" t="str">
        <f t="shared" si="86"/>
        <v/>
      </c>
      <c r="B1843" s="24" t="s">
        <v>2852</v>
      </c>
      <c r="C1843" s="6" t="s">
        <v>3859</v>
      </c>
      <c r="D1843" s="25" t="s">
        <v>37</v>
      </c>
      <c r="E1843" s="28">
        <v>91.16</v>
      </c>
      <c r="F1843" s="25"/>
      <c r="G1843" s="25"/>
      <c r="H1843" s="25"/>
      <c r="I1843" s="25"/>
      <c r="J1843" s="25"/>
      <c r="K1843" s="25" t="s">
        <v>4097</v>
      </c>
      <c r="L1843" s="25"/>
      <c r="M1843"/>
      <c r="N1843"/>
      <c r="O1843" s="25">
        <v>-18.260000000000002</v>
      </c>
      <c r="P1843" s="25">
        <v>-37.83</v>
      </c>
      <c r="S1843" s="23" t="str">
        <f t="shared" si="87"/>
        <v/>
      </c>
      <c r="T1843" s="23">
        <f t="shared" si="85"/>
        <v>0</v>
      </c>
    </row>
    <row r="1844" spans="1:20" ht="17.399999999999999">
      <c r="A1844" s="23" t="str">
        <f t="shared" si="86"/>
        <v/>
      </c>
      <c r="B1844" s="24" t="s">
        <v>3159</v>
      </c>
      <c r="C1844" s="6" t="s">
        <v>3287</v>
      </c>
      <c r="D1844" s="25" t="s">
        <v>37</v>
      </c>
      <c r="E1844" s="28">
        <v>36.340000000000003</v>
      </c>
      <c r="F1844" s="25"/>
      <c r="G1844" s="25"/>
      <c r="H1844" s="25"/>
      <c r="I1844" s="25"/>
      <c r="J1844" s="25"/>
      <c r="K1844" s="25" t="s">
        <v>4080</v>
      </c>
      <c r="L1844" s="25"/>
      <c r="M1844"/>
      <c r="N1844"/>
      <c r="O1844" s="25">
        <v>-17.21</v>
      </c>
      <c r="P1844" s="25">
        <v>-41.45</v>
      </c>
      <c r="S1844" s="23" t="str">
        <f t="shared" si="87"/>
        <v/>
      </c>
      <c r="T1844" s="23">
        <f t="shared" si="85"/>
        <v>0</v>
      </c>
    </row>
    <row r="1845" spans="1:20" ht="17.399999999999999">
      <c r="A1845" s="23">
        <f t="shared" si="86"/>
        <v>136</v>
      </c>
      <c r="B1845" s="24" t="s">
        <v>3160</v>
      </c>
      <c r="C1845" s="6" t="s">
        <v>3288</v>
      </c>
      <c r="D1845" s="25" t="s">
        <v>37</v>
      </c>
      <c r="E1845" s="26">
        <v>1712.7</v>
      </c>
      <c r="F1845" s="25">
        <v>6</v>
      </c>
      <c r="G1845" s="25">
        <v>15.58</v>
      </c>
      <c r="H1845" s="25">
        <v>15.58</v>
      </c>
      <c r="I1845" s="25">
        <v>15.83</v>
      </c>
      <c r="J1845" s="25">
        <v>15.75</v>
      </c>
      <c r="K1845" s="25" t="s">
        <v>4117</v>
      </c>
      <c r="L1845" s="25"/>
      <c r="M1845"/>
      <c r="N1845"/>
      <c r="O1845" s="25">
        <v>-26.37</v>
      </c>
      <c r="P1845" s="25">
        <v>-31.53</v>
      </c>
      <c r="S1845" s="23">
        <f t="shared" si="87"/>
        <v>1712.7184500000001</v>
      </c>
      <c r="T1845" s="23">
        <f t="shared" si="85"/>
        <v>0</v>
      </c>
    </row>
    <row r="1846" spans="1:20" ht="17.399999999999999">
      <c r="A1846" s="23" t="str">
        <f t="shared" si="86"/>
        <v/>
      </c>
      <c r="B1846" s="24" t="s">
        <v>2813</v>
      </c>
      <c r="C1846" s="6" t="s">
        <v>2816</v>
      </c>
      <c r="D1846" s="25" t="s">
        <v>37</v>
      </c>
      <c r="E1846" s="26">
        <v>460.94</v>
      </c>
      <c r="F1846" s="25">
        <v>1</v>
      </c>
      <c r="G1846" s="25">
        <v>5.7</v>
      </c>
      <c r="H1846" s="25">
        <v>5.7</v>
      </c>
      <c r="I1846" s="25"/>
      <c r="J1846" s="25"/>
      <c r="K1846" s="25" t="s">
        <v>4091</v>
      </c>
      <c r="L1846" s="25"/>
      <c r="M1846"/>
      <c r="N1846"/>
      <c r="O1846" s="25">
        <v>42.3</v>
      </c>
      <c r="P1846" s="25">
        <v>149.15</v>
      </c>
      <c r="S1846" s="23" t="str">
        <f t="shared" si="87"/>
        <v/>
      </c>
      <c r="T1846" s="23">
        <f t="shared" si="85"/>
        <v>0</v>
      </c>
    </row>
    <row r="1847" spans="1:20" ht="17.399999999999999">
      <c r="A1847" s="23" t="str">
        <f t="shared" si="86"/>
        <v/>
      </c>
      <c r="B1847" s="24" t="s">
        <v>3161</v>
      </c>
      <c r="C1847" s="6" t="s">
        <v>3289</v>
      </c>
      <c r="D1847" s="25" t="s">
        <v>37</v>
      </c>
      <c r="E1847" s="26">
        <v>43.41</v>
      </c>
      <c r="F1847" s="25"/>
      <c r="G1847" s="25"/>
      <c r="H1847" s="25"/>
      <c r="I1847" s="25"/>
      <c r="J1847" s="25"/>
      <c r="K1847" s="25" t="s">
        <v>4113</v>
      </c>
      <c r="L1847" s="25"/>
      <c r="M1847"/>
      <c r="N1847"/>
      <c r="O1847" s="25">
        <v>-22.12</v>
      </c>
      <c r="P1847" s="25">
        <v>-21.55</v>
      </c>
      <c r="S1847" s="23" t="str">
        <f t="shared" si="87"/>
        <v/>
      </c>
      <c r="T1847" s="23">
        <f t="shared" si="85"/>
        <v>0</v>
      </c>
    </row>
    <row r="1848" spans="1:20" ht="17.399999999999999">
      <c r="A1848" s="23" t="str">
        <f t="shared" si="86"/>
        <v/>
      </c>
      <c r="B1848" s="24" t="s">
        <v>3020</v>
      </c>
      <c r="C1848" s="6" t="s">
        <v>4028</v>
      </c>
      <c r="D1848" s="25" t="s">
        <v>37</v>
      </c>
      <c r="E1848" s="26">
        <v>40.840000000000003</v>
      </c>
      <c r="F1848" s="25"/>
      <c r="G1848" s="25"/>
      <c r="H1848" s="25"/>
      <c r="I1848" s="25"/>
      <c r="J1848" s="25"/>
      <c r="K1848" s="25" t="s">
        <v>4102</v>
      </c>
      <c r="L1848" s="25"/>
      <c r="M1848"/>
      <c r="N1848"/>
      <c r="O1848" s="25">
        <v>-29.55</v>
      </c>
      <c r="P1848" s="25">
        <v>-38.28</v>
      </c>
      <c r="S1848" s="23" t="str">
        <f t="shared" si="87"/>
        <v/>
      </c>
      <c r="T1848" s="23">
        <f t="shared" si="85"/>
        <v>0</v>
      </c>
    </row>
    <row r="1849" spans="1:20" ht="17.399999999999999">
      <c r="A1849" s="23" t="str">
        <f t="shared" si="86"/>
        <v/>
      </c>
      <c r="B1849" s="24" t="s">
        <v>3162</v>
      </c>
      <c r="C1849" s="6" t="s">
        <v>4726</v>
      </c>
      <c r="D1849" s="25" t="s">
        <v>37</v>
      </c>
      <c r="E1849" s="26">
        <v>27.87</v>
      </c>
      <c r="F1849" s="25"/>
      <c r="G1849" s="25"/>
      <c r="H1849" s="25"/>
      <c r="I1849" s="25"/>
      <c r="J1849" s="25"/>
      <c r="K1849" s="25" t="s">
        <v>4105</v>
      </c>
      <c r="L1849" s="25"/>
      <c r="M1849"/>
      <c r="N1849"/>
      <c r="O1849" s="25">
        <v>-44.02</v>
      </c>
      <c r="P1849" s="25">
        <v>-55.49</v>
      </c>
      <c r="S1849" s="23" t="str">
        <f t="shared" si="87"/>
        <v/>
      </c>
      <c r="T1849" s="23">
        <f t="shared" si="85"/>
        <v>0</v>
      </c>
    </row>
    <row r="1850" spans="1:20" ht="17.399999999999999">
      <c r="A1850" s="23" t="str">
        <f t="shared" si="86"/>
        <v/>
      </c>
      <c r="B1850" s="24" t="s">
        <v>3021</v>
      </c>
      <c r="C1850" s="6" t="s">
        <v>3091</v>
      </c>
      <c r="D1850" s="25" t="s">
        <v>37</v>
      </c>
      <c r="E1850" s="26">
        <v>220.69</v>
      </c>
      <c r="F1850" s="25"/>
      <c r="G1850" s="25"/>
      <c r="H1850" s="25"/>
      <c r="I1850" s="25"/>
      <c r="J1850" s="25"/>
      <c r="K1850" s="25" t="s">
        <v>4076</v>
      </c>
      <c r="L1850" s="25"/>
      <c r="M1850"/>
      <c r="N1850"/>
      <c r="O1850" s="25">
        <v>-23.6</v>
      </c>
      <c r="P1850" s="25">
        <v>-50.92</v>
      </c>
      <c r="S1850" s="23" t="str">
        <f t="shared" si="87"/>
        <v/>
      </c>
      <c r="T1850" s="23">
        <f t="shared" si="85"/>
        <v>0</v>
      </c>
    </row>
    <row r="1851" spans="1:20" ht="17.399999999999999">
      <c r="A1851" s="23" t="str">
        <f t="shared" si="86"/>
        <v/>
      </c>
      <c r="B1851" s="24" t="s">
        <v>3022</v>
      </c>
      <c r="C1851" s="6" t="s">
        <v>3092</v>
      </c>
      <c r="D1851" s="25" t="s">
        <v>37</v>
      </c>
      <c r="E1851" s="26">
        <v>36.35</v>
      </c>
      <c r="F1851" s="25"/>
      <c r="G1851" s="25"/>
      <c r="H1851" s="25"/>
      <c r="I1851" s="25"/>
      <c r="J1851" s="25"/>
      <c r="K1851" s="25" t="s">
        <v>4113</v>
      </c>
      <c r="L1851" s="25"/>
      <c r="M1851"/>
      <c r="N1851"/>
      <c r="O1851" s="25">
        <v>-4.6500000000000004</v>
      </c>
      <c r="P1851" s="25">
        <v>-22.89</v>
      </c>
      <c r="S1851" s="23" t="str">
        <f t="shared" si="87"/>
        <v/>
      </c>
      <c r="T1851" s="23">
        <f t="shared" si="85"/>
        <v>0</v>
      </c>
    </row>
    <row r="1852" spans="1:20" ht="17.399999999999999">
      <c r="A1852" s="23" t="str">
        <f t="shared" si="86"/>
        <v/>
      </c>
      <c r="B1852" s="24" t="s">
        <v>3163</v>
      </c>
      <c r="C1852" s="6" t="s">
        <v>3290</v>
      </c>
      <c r="D1852" s="25" t="s">
        <v>37</v>
      </c>
      <c r="E1852" s="28">
        <v>127.33</v>
      </c>
      <c r="F1852" s="25"/>
      <c r="G1852" s="25"/>
      <c r="H1852" s="25"/>
      <c r="I1852" s="25"/>
      <c r="J1852" s="25"/>
      <c r="K1852" s="25" t="s">
        <v>4084</v>
      </c>
      <c r="L1852" s="25"/>
      <c r="M1852"/>
      <c r="N1852"/>
      <c r="O1852" s="25">
        <v>-13.79</v>
      </c>
      <c r="P1852" s="25">
        <v>-26.62</v>
      </c>
      <c r="S1852" s="23" t="str">
        <f t="shared" si="87"/>
        <v/>
      </c>
      <c r="T1852" s="23">
        <f t="shared" si="85"/>
        <v>0</v>
      </c>
    </row>
    <row r="1853" spans="1:20" ht="17.399999999999999">
      <c r="A1853" s="23" t="str">
        <f t="shared" si="86"/>
        <v/>
      </c>
      <c r="B1853" s="24" t="s">
        <v>4565</v>
      </c>
      <c r="C1853" s="6" t="s">
        <v>5246</v>
      </c>
      <c r="D1853" s="25" t="s">
        <v>37</v>
      </c>
      <c r="E1853" s="28">
        <v>98.57</v>
      </c>
      <c r="F1853" s="25"/>
      <c r="G1853" s="25"/>
      <c r="H1853" s="25"/>
      <c r="I1853" s="25"/>
      <c r="J1853" s="25"/>
      <c r="K1853" s="25" t="s">
        <v>4105</v>
      </c>
      <c r="L1853" s="25"/>
      <c r="M1853"/>
      <c r="N1853"/>
      <c r="O1853" s="25">
        <v>-38.43</v>
      </c>
      <c r="P1853" s="25">
        <v>-73.22</v>
      </c>
      <c r="S1853" s="23" t="str">
        <f t="shared" si="87"/>
        <v/>
      </c>
      <c r="T1853" s="23">
        <f t="shared" si="85"/>
        <v>0</v>
      </c>
    </row>
    <row r="1854" spans="1:20" ht="17.399999999999999">
      <c r="A1854" s="23" t="str">
        <f t="shared" si="86"/>
        <v/>
      </c>
      <c r="B1854" s="24" t="s">
        <v>2841</v>
      </c>
      <c r="C1854" s="6" t="s">
        <v>2847</v>
      </c>
      <c r="D1854" s="25" t="s">
        <v>37</v>
      </c>
      <c r="E1854" s="28">
        <v>36.26</v>
      </c>
      <c r="F1854" s="25"/>
      <c r="G1854" s="25"/>
      <c r="H1854" s="25"/>
      <c r="I1854" s="25"/>
      <c r="J1854" s="25"/>
      <c r="K1854" s="25" t="s">
        <v>4110</v>
      </c>
      <c r="L1854" s="25"/>
      <c r="M1854"/>
      <c r="N1854"/>
      <c r="O1854" s="25">
        <v>-14.77</v>
      </c>
      <c r="P1854" s="25">
        <v>-27.11</v>
      </c>
      <c r="S1854" s="23" t="str">
        <f t="shared" si="87"/>
        <v/>
      </c>
      <c r="T1854" s="23">
        <f t="shared" si="85"/>
        <v>0</v>
      </c>
    </row>
    <row r="1855" spans="1:20" ht="17.399999999999999">
      <c r="A1855" s="23" t="str">
        <f t="shared" si="86"/>
        <v/>
      </c>
      <c r="B1855" s="24" t="s">
        <v>2842</v>
      </c>
      <c r="C1855" s="6" t="s">
        <v>2848</v>
      </c>
      <c r="D1855" s="25" t="s">
        <v>37</v>
      </c>
      <c r="E1855" s="28">
        <v>39.54</v>
      </c>
      <c r="F1855" s="25"/>
      <c r="G1855" s="25"/>
      <c r="H1855" s="25"/>
      <c r="I1855" s="25"/>
      <c r="J1855" s="25"/>
      <c r="K1855" s="25" t="s">
        <v>4084</v>
      </c>
      <c r="L1855" s="25"/>
      <c r="M1855"/>
      <c r="N1855"/>
      <c r="O1855" s="25">
        <v>-0.71</v>
      </c>
      <c r="P1855" s="25">
        <v>-4.4800000000000004</v>
      </c>
      <c r="S1855" s="23" t="str">
        <f t="shared" si="87"/>
        <v/>
      </c>
      <c r="T1855" s="23">
        <f t="shared" si="85"/>
        <v>0</v>
      </c>
    </row>
    <row r="1856" spans="1:20" ht="17.399999999999999">
      <c r="A1856" s="23" t="str">
        <f t="shared" si="86"/>
        <v/>
      </c>
      <c r="B1856" s="24" t="s">
        <v>2863</v>
      </c>
      <c r="C1856" s="6" t="s">
        <v>3447</v>
      </c>
      <c r="D1856" s="25" t="s">
        <v>37</v>
      </c>
      <c r="E1856" s="28">
        <v>132.43</v>
      </c>
      <c r="F1856" s="25">
        <v>2</v>
      </c>
      <c r="G1856" s="25">
        <v>7.2</v>
      </c>
      <c r="H1856" s="25">
        <v>7.2</v>
      </c>
      <c r="I1856" s="25"/>
      <c r="J1856" s="25"/>
      <c r="K1856" s="25" t="s">
        <v>4105</v>
      </c>
      <c r="L1856" s="25"/>
      <c r="M1856"/>
      <c r="N1856"/>
      <c r="O1856" s="25">
        <v>-13.83</v>
      </c>
      <c r="P1856" s="25">
        <v>53.96</v>
      </c>
      <c r="S1856" s="23" t="str">
        <f t="shared" si="87"/>
        <v/>
      </c>
      <c r="T1856" s="23">
        <f t="shared" si="85"/>
        <v>0</v>
      </c>
    </row>
    <row r="1857" spans="1:20" ht="17.399999999999999">
      <c r="A1857" s="23" t="str">
        <f t="shared" si="86"/>
        <v/>
      </c>
      <c r="B1857" s="24" t="s">
        <v>3023</v>
      </c>
      <c r="C1857" s="6" t="s">
        <v>5279</v>
      </c>
      <c r="D1857" s="25" t="s">
        <v>37</v>
      </c>
      <c r="E1857" s="28">
        <v>683.69</v>
      </c>
      <c r="F1857" s="25"/>
      <c r="G1857" s="25"/>
      <c r="H1857" s="25"/>
      <c r="I1857" s="25"/>
      <c r="J1857" s="25"/>
      <c r="K1857" s="25" t="s">
        <v>4097</v>
      </c>
      <c r="L1857" s="25"/>
      <c r="M1857"/>
      <c r="N1857"/>
      <c r="O1857" s="25">
        <v>-25.06</v>
      </c>
      <c r="P1857" s="25">
        <v>-28.13</v>
      </c>
      <c r="S1857" s="23" t="str">
        <f t="shared" si="87"/>
        <v/>
      </c>
      <c r="T1857" s="23">
        <f t="shared" si="85"/>
        <v>0</v>
      </c>
    </row>
    <row r="1858" spans="1:20" ht="17.399999999999999">
      <c r="A1858" s="23" t="str">
        <f t="shared" si="86"/>
        <v/>
      </c>
      <c r="B1858" s="24" t="s">
        <v>2905</v>
      </c>
      <c r="C1858" s="6" t="s">
        <v>2911</v>
      </c>
      <c r="D1858" s="25" t="s">
        <v>37</v>
      </c>
      <c r="E1858" s="28">
        <v>66.09</v>
      </c>
      <c r="F1858" s="25"/>
      <c r="G1858" s="25"/>
      <c r="H1858" s="25"/>
      <c r="I1858" s="25"/>
      <c r="J1858" s="25"/>
      <c r="K1858" s="25" t="s">
        <v>4100</v>
      </c>
      <c r="L1858" s="25"/>
      <c r="M1858"/>
      <c r="N1858"/>
      <c r="O1858" s="25">
        <v>-7.21</v>
      </c>
      <c r="P1858" s="25">
        <v>-4.3099999999999996</v>
      </c>
      <c r="S1858" s="23" t="str">
        <f t="shared" si="87"/>
        <v/>
      </c>
      <c r="T1858" s="23">
        <f t="shared" si="85"/>
        <v>0</v>
      </c>
    </row>
    <row r="1859" spans="1:20" ht="17.399999999999999">
      <c r="A1859" s="23" t="str">
        <f t="shared" si="86"/>
        <v/>
      </c>
      <c r="B1859" s="24" t="s">
        <v>4007</v>
      </c>
      <c r="C1859" s="6" t="s">
        <v>4622</v>
      </c>
      <c r="D1859" s="25" t="s">
        <v>37</v>
      </c>
      <c r="E1859" s="28">
        <v>0.87</v>
      </c>
      <c r="F1859" s="25"/>
      <c r="G1859" s="25"/>
      <c r="H1859" s="25"/>
      <c r="I1859" s="25"/>
      <c r="J1859" s="25"/>
      <c r="K1859" s="25" t="s">
        <v>4091</v>
      </c>
      <c r="L1859" s="25"/>
      <c r="M1859"/>
      <c r="N1859"/>
      <c r="O1859" s="25">
        <v>-98.91</v>
      </c>
      <c r="P1859" s="25">
        <v>-98.91</v>
      </c>
      <c r="S1859" s="23" t="str">
        <f t="shared" si="87"/>
        <v/>
      </c>
      <c r="T1859" s="23">
        <f t="shared" si="85"/>
        <v>0</v>
      </c>
    </row>
    <row r="1860" spans="1:20" ht="17.399999999999999">
      <c r="A1860" s="23" t="str">
        <f t="shared" si="86"/>
        <v/>
      </c>
      <c r="B1860" s="24" t="s">
        <v>2955</v>
      </c>
      <c r="C1860" s="6" t="s">
        <v>2975</v>
      </c>
      <c r="D1860" s="25" t="s">
        <v>37</v>
      </c>
      <c r="E1860" s="28">
        <v>48.66</v>
      </c>
      <c r="F1860" s="25"/>
      <c r="G1860" s="25"/>
      <c r="H1860" s="25"/>
      <c r="I1860" s="25"/>
      <c r="J1860" s="25"/>
      <c r="K1860" s="25" t="s">
        <v>4084</v>
      </c>
      <c r="L1860" s="25"/>
      <c r="M1860"/>
      <c r="N1860"/>
      <c r="O1860" s="25">
        <v>-33.090000000000003</v>
      </c>
      <c r="P1860" s="25">
        <v>-28.16</v>
      </c>
      <c r="S1860" s="23" t="str">
        <f t="shared" si="87"/>
        <v/>
      </c>
      <c r="T1860" s="23">
        <f t="shared" si="85"/>
        <v>0</v>
      </c>
    </row>
    <row r="1861" spans="1:20" ht="17.399999999999999">
      <c r="A1861" s="23">
        <f t="shared" si="86"/>
        <v>78</v>
      </c>
      <c r="B1861" s="24" t="s">
        <v>2797</v>
      </c>
      <c r="C1861" s="6" t="s">
        <v>1305</v>
      </c>
      <c r="D1861" s="25" t="s">
        <v>37</v>
      </c>
      <c r="E1861" s="28">
        <v>5893.08</v>
      </c>
      <c r="F1861" s="25">
        <v>8</v>
      </c>
      <c r="G1861" s="25">
        <v>53.98</v>
      </c>
      <c r="H1861" s="25">
        <v>55.64</v>
      </c>
      <c r="I1861" s="25">
        <v>55.92</v>
      </c>
      <c r="J1861" s="25">
        <v>58.43</v>
      </c>
      <c r="K1861" s="25" t="s">
        <v>4107</v>
      </c>
      <c r="L1861" s="25"/>
      <c r="M1861"/>
      <c r="N1861"/>
      <c r="O1861" s="25">
        <v>56.99</v>
      </c>
      <c r="P1861" s="25">
        <v>197.35</v>
      </c>
      <c r="S1861" s="23">
        <f t="shared" si="87"/>
        <v>5893.09861</v>
      </c>
      <c r="T1861" s="23">
        <f t="shared" si="85"/>
        <v>1</v>
      </c>
    </row>
    <row r="1862" spans="1:20" ht="17.399999999999999">
      <c r="A1862" s="23" t="str">
        <f t="shared" si="86"/>
        <v/>
      </c>
      <c r="B1862" s="24" t="s">
        <v>2864</v>
      </c>
      <c r="C1862" s="6" t="s">
        <v>2877</v>
      </c>
      <c r="D1862" s="25" t="s">
        <v>37</v>
      </c>
      <c r="E1862" s="28">
        <v>22.34</v>
      </c>
      <c r="F1862" s="25"/>
      <c r="G1862" s="25"/>
      <c r="H1862" s="25"/>
      <c r="I1862" s="25"/>
      <c r="J1862" s="25"/>
      <c r="K1862" s="25" t="s">
        <v>4080</v>
      </c>
      <c r="L1862" s="25"/>
      <c r="M1862"/>
      <c r="N1862"/>
      <c r="O1862" s="25">
        <v>11.51</v>
      </c>
      <c r="P1862" s="25">
        <v>-21.66</v>
      </c>
      <c r="S1862" s="23" t="str">
        <f t="shared" si="87"/>
        <v/>
      </c>
      <c r="T1862" s="23">
        <f t="shared" si="85"/>
        <v>0</v>
      </c>
    </row>
    <row r="1863" spans="1:20" ht="17.399999999999999">
      <c r="A1863" s="23" t="str">
        <f t="shared" si="86"/>
        <v/>
      </c>
      <c r="B1863" s="24" t="s">
        <v>3624</v>
      </c>
      <c r="C1863" s="6" t="s">
        <v>3762</v>
      </c>
      <c r="D1863" s="25" t="s">
        <v>37</v>
      </c>
      <c r="E1863" s="28">
        <v>84.01</v>
      </c>
      <c r="F1863" s="25"/>
      <c r="G1863" s="25"/>
      <c r="H1863" s="25"/>
      <c r="I1863" s="25"/>
      <c r="J1863" s="25"/>
      <c r="K1863" s="25" t="s">
        <v>4076</v>
      </c>
      <c r="L1863" s="25"/>
      <c r="M1863"/>
      <c r="N1863"/>
      <c r="O1863" s="25">
        <v>-26.08</v>
      </c>
      <c r="P1863" s="25">
        <v>-31.7</v>
      </c>
      <c r="S1863" s="23" t="str">
        <f t="shared" si="87"/>
        <v/>
      </c>
      <c r="T1863" s="23">
        <f t="shared" si="85"/>
        <v>0</v>
      </c>
    </row>
    <row r="1864" spans="1:20" ht="17.399999999999999">
      <c r="A1864" s="23" t="str">
        <f t="shared" si="86"/>
        <v/>
      </c>
      <c r="B1864" s="24" t="s">
        <v>2865</v>
      </c>
      <c r="C1864" s="6" t="s">
        <v>5081</v>
      </c>
      <c r="D1864" s="25" t="s">
        <v>37</v>
      </c>
      <c r="E1864" s="28">
        <v>20.43</v>
      </c>
      <c r="F1864" s="25"/>
      <c r="G1864" s="25"/>
      <c r="H1864" s="25"/>
      <c r="I1864" s="25"/>
      <c r="J1864" s="25"/>
      <c r="K1864" s="25" t="s">
        <v>4080</v>
      </c>
      <c r="L1864" s="25"/>
      <c r="M1864"/>
      <c r="N1864"/>
      <c r="O1864" s="25">
        <v>-38.58</v>
      </c>
      <c r="P1864" s="25">
        <v>-48.89</v>
      </c>
      <c r="S1864" s="23" t="str">
        <f t="shared" si="87"/>
        <v/>
      </c>
      <c r="T1864" s="23">
        <f t="shared" si="85"/>
        <v>0</v>
      </c>
    </row>
    <row r="1865" spans="1:20" ht="17.399999999999999">
      <c r="A1865" s="23" t="str">
        <f t="shared" si="86"/>
        <v/>
      </c>
      <c r="B1865" s="24" t="s">
        <v>2880</v>
      </c>
      <c r="C1865" s="6" t="s">
        <v>4318</v>
      </c>
      <c r="D1865" s="25" t="s">
        <v>37</v>
      </c>
      <c r="E1865" s="28">
        <v>25.08</v>
      </c>
      <c r="F1865" s="25"/>
      <c r="G1865" s="25"/>
      <c r="H1865" s="25"/>
      <c r="I1865" s="25"/>
      <c r="J1865" s="25"/>
      <c r="K1865" s="25" t="s">
        <v>4097</v>
      </c>
      <c r="L1865" s="25"/>
      <c r="M1865"/>
      <c r="N1865"/>
      <c r="O1865" s="25">
        <v>16.13</v>
      </c>
      <c r="P1865" s="25">
        <v>-13.83</v>
      </c>
      <c r="S1865" s="23" t="str">
        <f t="shared" si="87"/>
        <v/>
      </c>
      <c r="T1865" s="23">
        <f t="shared" si="85"/>
        <v>0</v>
      </c>
    </row>
    <row r="1866" spans="1:20" ht="17.399999999999999">
      <c r="A1866" s="23" t="str">
        <f t="shared" si="86"/>
        <v/>
      </c>
      <c r="B1866" s="24" t="s">
        <v>2804</v>
      </c>
      <c r="C1866" s="6" t="s">
        <v>4414</v>
      </c>
      <c r="D1866" s="25" t="s">
        <v>37</v>
      </c>
      <c r="E1866" s="28">
        <v>41.15</v>
      </c>
      <c r="F1866" s="25"/>
      <c r="G1866" s="25"/>
      <c r="H1866" s="25"/>
      <c r="I1866" s="25"/>
      <c r="J1866" s="25"/>
      <c r="K1866" s="25" t="s">
        <v>4108</v>
      </c>
      <c r="L1866" s="25"/>
      <c r="M1866"/>
      <c r="N1866"/>
      <c r="O1866" s="25">
        <v>3.98</v>
      </c>
      <c r="P1866" s="25">
        <v>-7.95</v>
      </c>
      <c r="S1866" s="23" t="str">
        <f t="shared" si="87"/>
        <v/>
      </c>
      <c r="T1866" s="23">
        <f t="shared" si="85"/>
        <v>0</v>
      </c>
    </row>
    <row r="1867" spans="1:20" ht="17.399999999999999">
      <c r="A1867" s="23" t="str">
        <f t="shared" si="86"/>
        <v/>
      </c>
      <c r="B1867" s="24" t="s">
        <v>3024</v>
      </c>
      <c r="C1867" s="6" t="s">
        <v>4689</v>
      </c>
      <c r="D1867" s="25" t="s">
        <v>37</v>
      </c>
      <c r="E1867" s="28">
        <v>63</v>
      </c>
      <c r="F1867" s="25"/>
      <c r="G1867" s="25"/>
      <c r="H1867" s="25"/>
      <c r="I1867" s="25"/>
      <c r="J1867" s="25"/>
      <c r="K1867" s="25" t="s">
        <v>4107</v>
      </c>
      <c r="L1867" s="25"/>
      <c r="M1867"/>
      <c r="N1867"/>
      <c r="O1867" s="25">
        <v>-41.99</v>
      </c>
      <c r="P1867" s="25">
        <v>-54.85</v>
      </c>
      <c r="S1867" s="23" t="str">
        <f t="shared" si="87"/>
        <v/>
      </c>
      <c r="T1867" s="23">
        <f t="shared" si="85"/>
        <v>0</v>
      </c>
    </row>
    <row r="1868" spans="1:20" ht="17.399999999999999">
      <c r="A1868" s="23" t="str">
        <f t="shared" si="86"/>
        <v/>
      </c>
      <c r="B1868" s="24" t="s">
        <v>3625</v>
      </c>
      <c r="C1868" s="6" t="s">
        <v>3763</v>
      </c>
      <c r="D1868" s="25" t="s">
        <v>37</v>
      </c>
      <c r="E1868" s="28">
        <v>23.7</v>
      </c>
      <c r="F1868" s="25"/>
      <c r="G1868" s="25"/>
      <c r="H1868" s="25"/>
      <c r="I1868" s="25"/>
      <c r="J1868" s="25"/>
      <c r="K1868" s="25" t="s">
        <v>4105</v>
      </c>
      <c r="L1868" s="25"/>
      <c r="M1868"/>
      <c r="N1868"/>
      <c r="O1868" s="25">
        <v>-23.29</v>
      </c>
      <c r="P1868" s="25">
        <v>-32.369999999999997</v>
      </c>
      <c r="S1868" s="23" t="str">
        <f t="shared" si="87"/>
        <v/>
      </c>
      <c r="T1868" s="23">
        <f t="shared" si="85"/>
        <v>0</v>
      </c>
    </row>
    <row r="1869" spans="1:20" ht="17.399999999999999">
      <c r="A1869" s="23" t="str">
        <f t="shared" si="86"/>
        <v/>
      </c>
      <c r="B1869" s="24" t="s">
        <v>3164</v>
      </c>
      <c r="C1869" s="6" t="s">
        <v>3291</v>
      </c>
      <c r="D1869" s="25" t="s">
        <v>37</v>
      </c>
      <c r="E1869" s="28">
        <v>10.039999999999999</v>
      </c>
      <c r="F1869" s="25"/>
      <c r="G1869" s="25"/>
      <c r="H1869" s="25"/>
      <c r="I1869" s="25"/>
      <c r="J1869" s="25"/>
      <c r="K1869" s="25" t="s">
        <v>4116</v>
      </c>
      <c r="L1869" s="25"/>
      <c r="M1869"/>
      <c r="N1869"/>
      <c r="O1869" s="25">
        <v>-11.33</v>
      </c>
      <c r="P1869" s="25">
        <v>-60.4</v>
      </c>
      <c r="S1869" s="23" t="str">
        <f t="shared" si="87"/>
        <v/>
      </c>
      <c r="T1869" s="23">
        <f t="shared" si="85"/>
        <v>0</v>
      </c>
    </row>
    <row r="1870" spans="1:20" ht="17.399999999999999">
      <c r="A1870" s="23" t="str">
        <f t="shared" si="86"/>
        <v/>
      </c>
      <c r="B1870" s="24" t="s">
        <v>2866</v>
      </c>
      <c r="C1870" s="6" t="s">
        <v>5062</v>
      </c>
      <c r="D1870" s="25" t="s">
        <v>37</v>
      </c>
      <c r="E1870" s="28">
        <v>96.84</v>
      </c>
      <c r="F1870" s="25"/>
      <c r="G1870" s="25"/>
      <c r="H1870" s="25"/>
      <c r="I1870" s="25"/>
      <c r="J1870" s="25"/>
      <c r="K1870" s="25" t="s">
        <v>4086</v>
      </c>
      <c r="L1870" s="25"/>
      <c r="M1870"/>
      <c r="N1870"/>
      <c r="O1870" s="25">
        <v>2.7</v>
      </c>
      <c r="P1870" s="25">
        <v>-28.74</v>
      </c>
      <c r="S1870" s="23" t="str">
        <f t="shared" si="87"/>
        <v/>
      </c>
      <c r="T1870" s="23">
        <f t="shared" ref="T1870:T1933" si="88">IF(AND(G1870&lt;H1870,I1870&lt;J1870,H1870&lt;J1870),1,IF(AND(G1870&gt;H1870,I1870&gt;J1870,H1870&gt;J1870),-1,0))</f>
        <v>0</v>
      </c>
    </row>
    <row r="1871" spans="1:20" ht="17.399999999999999">
      <c r="A1871" s="23" t="str">
        <f t="shared" ref="A1871:A1934" si="89">IF(ISERROR(RANK(S1871,$S$14:$S$3000,)),"",RANK(S1871,$S$14:$S$3000,))</f>
        <v/>
      </c>
      <c r="B1871" s="24" t="s">
        <v>3165</v>
      </c>
      <c r="C1871" s="6" t="s">
        <v>4168</v>
      </c>
      <c r="D1871" s="25" t="s">
        <v>37</v>
      </c>
      <c r="E1871" s="28">
        <v>578.91</v>
      </c>
      <c r="F1871" s="25"/>
      <c r="G1871" s="25"/>
      <c r="H1871" s="25"/>
      <c r="I1871" s="25"/>
      <c r="J1871" s="25"/>
      <c r="K1871" s="25" t="s">
        <v>4120</v>
      </c>
      <c r="L1871" s="25"/>
      <c r="M1871"/>
      <c r="N1871"/>
      <c r="O1871" s="25">
        <v>-14.83</v>
      </c>
      <c r="P1871" s="25">
        <v>-26.87</v>
      </c>
      <c r="S1871" s="23" t="str">
        <f t="shared" ref="S1871:S1934" si="90">IF(OR(F1871&lt;=$F$8,ISBLANK(G1871),ISBLANK(H1871),ISBLANK(J1871),ISBLANK(I1871)),"",E1871+ROW()/100000)</f>
        <v/>
      </c>
      <c r="T1871" s="23">
        <f t="shared" si="88"/>
        <v>0</v>
      </c>
    </row>
    <row r="1872" spans="1:20" ht="17.399999999999999">
      <c r="A1872" s="23" t="str">
        <f t="shared" si="89"/>
        <v/>
      </c>
      <c r="B1872" s="24" t="s">
        <v>3166</v>
      </c>
      <c r="C1872" s="6" t="s">
        <v>3292</v>
      </c>
      <c r="D1872" s="25" t="s">
        <v>37</v>
      </c>
      <c r="E1872" s="28">
        <v>17.41</v>
      </c>
      <c r="F1872" s="25"/>
      <c r="G1872" s="25"/>
      <c r="H1872" s="25"/>
      <c r="I1872" s="25"/>
      <c r="J1872" s="25"/>
      <c r="K1872" s="25" t="s">
        <v>4078</v>
      </c>
      <c r="L1872" s="25"/>
      <c r="M1872"/>
      <c r="N1872"/>
      <c r="O1872" s="25">
        <v>-12.6</v>
      </c>
      <c r="P1872" s="25">
        <v>-23.34</v>
      </c>
      <c r="S1872" s="23" t="str">
        <f t="shared" si="90"/>
        <v/>
      </c>
      <c r="T1872" s="23">
        <f t="shared" si="88"/>
        <v>0</v>
      </c>
    </row>
    <row r="1873" spans="1:20" ht="17.399999999999999">
      <c r="A1873" s="23" t="str">
        <f t="shared" si="89"/>
        <v/>
      </c>
      <c r="B1873" s="24" t="s">
        <v>2881</v>
      </c>
      <c r="C1873" s="6" t="s">
        <v>3093</v>
      </c>
      <c r="D1873" s="25" t="s">
        <v>9</v>
      </c>
      <c r="E1873" s="28">
        <v>206.14</v>
      </c>
      <c r="F1873" s="25"/>
      <c r="G1873" s="25"/>
      <c r="H1873" s="25"/>
      <c r="I1873" s="25"/>
      <c r="J1873" s="25"/>
      <c r="K1873" s="25" t="s">
        <v>4102</v>
      </c>
      <c r="L1873" s="25"/>
      <c r="M1873"/>
      <c r="N1873"/>
      <c r="O1873" s="25">
        <v>-5.43</v>
      </c>
      <c r="P1873" s="25">
        <v>-7.39</v>
      </c>
      <c r="S1873" s="23" t="str">
        <f t="shared" si="90"/>
        <v/>
      </c>
      <c r="T1873" s="23">
        <f t="shared" si="88"/>
        <v>0</v>
      </c>
    </row>
    <row r="1874" spans="1:20" ht="17.399999999999999">
      <c r="A1874" s="23" t="str">
        <f t="shared" si="89"/>
        <v/>
      </c>
      <c r="B1874" s="24" t="s">
        <v>3505</v>
      </c>
      <c r="C1874" s="6" t="s">
        <v>3573</v>
      </c>
      <c r="D1874" s="25" t="s">
        <v>37</v>
      </c>
      <c r="E1874" s="28">
        <v>38.159999999999997</v>
      </c>
      <c r="F1874" s="25"/>
      <c r="G1874" s="25"/>
      <c r="H1874" s="25"/>
      <c r="I1874" s="25"/>
      <c r="J1874" s="25"/>
      <c r="K1874" s="25" t="s">
        <v>4105</v>
      </c>
      <c r="L1874" s="25"/>
      <c r="M1874"/>
      <c r="N1874"/>
      <c r="O1874" s="25">
        <v>-22.51</v>
      </c>
      <c r="P1874" s="25">
        <v>-54.34</v>
      </c>
      <c r="S1874" s="23" t="str">
        <f t="shared" si="90"/>
        <v/>
      </c>
      <c r="T1874" s="23">
        <f t="shared" si="88"/>
        <v>0</v>
      </c>
    </row>
    <row r="1875" spans="1:20" ht="17.399999999999999">
      <c r="A1875" s="23" t="str">
        <f t="shared" si="89"/>
        <v/>
      </c>
      <c r="B1875" s="24" t="s">
        <v>3358</v>
      </c>
      <c r="C1875" s="6" t="s">
        <v>3448</v>
      </c>
      <c r="D1875" s="25" t="s">
        <v>37</v>
      </c>
      <c r="E1875" s="28">
        <v>17.45</v>
      </c>
      <c r="F1875" s="25"/>
      <c r="G1875" s="25"/>
      <c r="H1875" s="25"/>
      <c r="I1875" s="25"/>
      <c r="J1875" s="25"/>
      <c r="K1875" s="25" t="s">
        <v>4102</v>
      </c>
      <c r="L1875" s="25"/>
      <c r="M1875"/>
      <c r="N1875"/>
      <c r="O1875" s="25">
        <v>-5.88</v>
      </c>
      <c r="P1875" s="25">
        <v>-28.15</v>
      </c>
      <c r="S1875" s="23" t="str">
        <f t="shared" si="90"/>
        <v/>
      </c>
      <c r="T1875" s="23">
        <f t="shared" si="88"/>
        <v>0</v>
      </c>
    </row>
    <row r="1876" spans="1:20" ht="17.399999999999999">
      <c r="A1876" s="23" t="str">
        <f t="shared" si="89"/>
        <v/>
      </c>
      <c r="B1876" s="24" t="s">
        <v>3167</v>
      </c>
      <c r="C1876" s="6" t="s">
        <v>3293</v>
      </c>
      <c r="D1876" s="25" t="s">
        <v>37</v>
      </c>
      <c r="E1876" s="28">
        <v>86.06</v>
      </c>
      <c r="F1876" s="25">
        <v>1</v>
      </c>
      <c r="G1876" s="25">
        <v>3.4</v>
      </c>
      <c r="H1876" s="25">
        <v>3.4</v>
      </c>
      <c r="I1876" s="25">
        <v>3.4</v>
      </c>
      <c r="J1876" s="25"/>
      <c r="K1876" s="25" t="s">
        <v>4105</v>
      </c>
      <c r="L1876" s="25"/>
      <c r="M1876"/>
      <c r="N1876"/>
      <c r="O1876" s="25">
        <v>-14.48</v>
      </c>
      <c r="P1876" s="25">
        <v>-37.56</v>
      </c>
      <c r="S1876" s="23" t="str">
        <f t="shared" si="90"/>
        <v/>
      </c>
      <c r="T1876" s="23">
        <f t="shared" si="88"/>
        <v>0</v>
      </c>
    </row>
    <row r="1877" spans="1:20" ht="17.399999999999999">
      <c r="A1877" s="23" t="str">
        <f t="shared" si="89"/>
        <v/>
      </c>
      <c r="B1877" s="24" t="s">
        <v>4932</v>
      </c>
      <c r="C1877" s="6" t="s">
        <v>4934</v>
      </c>
      <c r="D1877" s="25" t="s">
        <v>37</v>
      </c>
      <c r="E1877" s="28">
        <v>136.32</v>
      </c>
      <c r="F1877" s="25"/>
      <c r="G1877" s="25"/>
      <c r="H1877" s="25"/>
      <c r="I1877" s="25"/>
      <c r="J1877" s="25"/>
      <c r="K1877" s="25" t="s">
        <v>4091</v>
      </c>
      <c r="L1877" s="25"/>
      <c r="M1877"/>
      <c r="N1877"/>
      <c r="O1877" s="25">
        <v>-21.67</v>
      </c>
      <c r="P1877" s="25">
        <v>-49.52</v>
      </c>
      <c r="S1877" s="23" t="str">
        <f t="shared" si="90"/>
        <v/>
      </c>
      <c r="T1877" s="23">
        <f t="shared" si="88"/>
        <v>0</v>
      </c>
    </row>
    <row r="1878" spans="1:20" ht="17.399999999999999">
      <c r="A1878" s="23" t="str">
        <f t="shared" si="89"/>
        <v/>
      </c>
      <c r="B1878" s="24" t="s">
        <v>3168</v>
      </c>
      <c r="C1878" s="6" t="s">
        <v>3294</v>
      </c>
      <c r="D1878" s="25" t="s">
        <v>37</v>
      </c>
      <c r="E1878" s="28">
        <v>3393.85</v>
      </c>
      <c r="F1878" s="25"/>
      <c r="G1878" s="25"/>
      <c r="H1878" s="25"/>
      <c r="I1878" s="25"/>
      <c r="J1878" s="25"/>
      <c r="K1878" s="25" t="s">
        <v>4100</v>
      </c>
      <c r="L1878" s="25"/>
      <c r="M1878"/>
      <c r="N1878"/>
      <c r="O1878" s="25">
        <v>-3.36</v>
      </c>
      <c r="P1878" s="25">
        <v>-16.71</v>
      </c>
      <c r="S1878" s="23" t="str">
        <f t="shared" si="90"/>
        <v/>
      </c>
      <c r="T1878" s="23">
        <f t="shared" si="88"/>
        <v>0</v>
      </c>
    </row>
    <row r="1879" spans="1:20" ht="17.399999999999999">
      <c r="A1879" s="23" t="str">
        <f t="shared" si="89"/>
        <v/>
      </c>
      <c r="B1879" s="24" t="s">
        <v>3169</v>
      </c>
      <c r="C1879" s="6" t="s">
        <v>3295</v>
      </c>
      <c r="D1879" s="25" t="s">
        <v>37</v>
      </c>
      <c r="E1879" s="28">
        <v>15.73</v>
      </c>
      <c r="F1879" s="25"/>
      <c r="G1879" s="25"/>
      <c r="H1879" s="25"/>
      <c r="I1879" s="25"/>
      <c r="J1879" s="25"/>
      <c r="K1879" s="25" t="s">
        <v>4102</v>
      </c>
      <c r="L1879" s="25"/>
      <c r="M1879"/>
      <c r="N1879"/>
      <c r="O1879" s="25">
        <v>-26.18</v>
      </c>
      <c r="P1879" s="25">
        <v>-46.58</v>
      </c>
      <c r="S1879" s="23" t="str">
        <f t="shared" si="90"/>
        <v/>
      </c>
      <c r="T1879" s="23">
        <f t="shared" si="88"/>
        <v>0</v>
      </c>
    </row>
    <row r="1880" spans="1:20" ht="17.399999999999999">
      <c r="A1880" s="23" t="str">
        <f t="shared" si="89"/>
        <v/>
      </c>
      <c r="B1880" s="24" t="s">
        <v>2825</v>
      </c>
      <c r="C1880" s="6" t="s">
        <v>3094</v>
      </c>
      <c r="D1880" s="25" t="s">
        <v>9</v>
      </c>
      <c r="E1880" s="28">
        <v>109.21</v>
      </c>
      <c r="F1880" s="25"/>
      <c r="G1880" s="25"/>
      <c r="H1880" s="25"/>
      <c r="I1880" s="25"/>
      <c r="J1880" s="25"/>
      <c r="K1880" s="25" t="s">
        <v>4080</v>
      </c>
      <c r="L1880" s="25"/>
      <c r="M1880"/>
      <c r="N1880"/>
      <c r="O1880" s="25">
        <v>-2.6</v>
      </c>
      <c r="P1880" s="25">
        <v>-2.68</v>
      </c>
      <c r="S1880" s="23" t="str">
        <f t="shared" si="90"/>
        <v/>
      </c>
      <c r="T1880" s="23">
        <f t="shared" si="88"/>
        <v>0</v>
      </c>
    </row>
    <row r="1881" spans="1:20" ht="17.399999999999999">
      <c r="A1881" s="23" t="str">
        <f t="shared" si="89"/>
        <v/>
      </c>
      <c r="B1881" s="24" t="s">
        <v>3359</v>
      </c>
      <c r="C1881" s="6" t="s">
        <v>3764</v>
      </c>
      <c r="D1881" s="25" t="s">
        <v>37</v>
      </c>
      <c r="E1881" s="28">
        <v>40.549999999999997</v>
      </c>
      <c r="F1881" s="25"/>
      <c r="G1881" s="25"/>
      <c r="H1881" s="25"/>
      <c r="I1881" s="25"/>
      <c r="J1881" s="25"/>
      <c r="K1881" s="25" t="s">
        <v>4091</v>
      </c>
      <c r="L1881" s="25"/>
      <c r="M1881"/>
      <c r="N1881"/>
      <c r="O1881" s="25">
        <v>-21.35</v>
      </c>
      <c r="P1881" s="25">
        <v>-46.22</v>
      </c>
      <c r="S1881" s="23" t="str">
        <f t="shared" si="90"/>
        <v/>
      </c>
      <c r="T1881" s="23">
        <f t="shared" si="88"/>
        <v>0</v>
      </c>
    </row>
    <row r="1882" spans="1:20" ht="17.399999999999999">
      <c r="A1882" s="23" t="str">
        <f t="shared" si="89"/>
        <v/>
      </c>
      <c r="B1882" s="24" t="s">
        <v>2913</v>
      </c>
      <c r="C1882" s="6" t="s">
        <v>2915</v>
      </c>
      <c r="D1882" s="25" t="s">
        <v>37</v>
      </c>
      <c r="E1882" s="28">
        <v>124.8</v>
      </c>
      <c r="F1882" s="25"/>
      <c r="G1882" s="25"/>
      <c r="H1882" s="25"/>
      <c r="I1882" s="25"/>
      <c r="J1882" s="25"/>
      <c r="K1882" s="25" t="s">
        <v>4086</v>
      </c>
      <c r="L1882" s="25"/>
      <c r="M1882"/>
      <c r="N1882"/>
      <c r="O1882" s="25">
        <v>227.56</v>
      </c>
      <c r="P1882" s="25">
        <v>206.63</v>
      </c>
      <c r="S1882" s="23" t="str">
        <f t="shared" si="90"/>
        <v/>
      </c>
      <c r="T1882" s="23">
        <f t="shared" si="88"/>
        <v>0</v>
      </c>
    </row>
    <row r="1883" spans="1:20" ht="17.399999999999999">
      <c r="A1883" s="23" t="str">
        <f t="shared" si="89"/>
        <v/>
      </c>
      <c r="B1883" s="24" t="s">
        <v>3506</v>
      </c>
      <c r="C1883" s="6" t="s">
        <v>3574</v>
      </c>
      <c r="D1883" s="25" t="s">
        <v>37</v>
      </c>
      <c r="E1883" s="28">
        <v>69.290000000000006</v>
      </c>
      <c r="F1883" s="25"/>
      <c r="G1883" s="25"/>
      <c r="H1883" s="25"/>
      <c r="I1883" s="25"/>
      <c r="J1883" s="25"/>
      <c r="K1883" s="25" t="s">
        <v>4105</v>
      </c>
      <c r="L1883" s="25"/>
      <c r="M1883"/>
      <c r="N1883"/>
      <c r="O1883" s="25">
        <v>-11.93</v>
      </c>
      <c r="P1883" s="25">
        <v>-15.78</v>
      </c>
      <c r="S1883" s="23" t="str">
        <f t="shared" si="90"/>
        <v/>
      </c>
      <c r="T1883" s="23">
        <f t="shared" si="88"/>
        <v>0</v>
      </c>
    </row>
    <row r="1884" spans="1:20" ht="17.399999999999999">
      <c r="A1884" s="23" t="str">
        <f t="shared" si="89"/>
        <v/>
      </c>
      <c r="B1884" s="24" t="s">
        <v>3360</v>
      </c>
      <c r="C1884" s="6" t="s">
        <v>3449</v>
      </c>
      <c r="D1884" s="25" t="s">
        <v>37</v>
      </c>
      <c r="E1884" s="28">
        <v>289.36</v>
      </c>
      <c r="F1884" s="25"/>
      <c r="G1884" s="25"/>
      <c r="H1884" s="25"/>
      <c r="I1884" s="25"/>
      <c r="J1884" s="25"/>
      <c r="K1884" s="25" t="s">
        <v>4105</v>
      </c>
      <c r="L1884" s="25"/>
      <c r="M1884"/>
      <c r="N1884"/>
      <c r="O1884" s="25">
        <v>-7.62</v>
      </c>
      <c r="P1884" s="25">
        <v>-35.659999999999997</v>
      </c>
      <c r="S1884" s="23" t="str">
        <f t="shared" si="90"/>
        <v/>
      </c>
      <c r="T1884" s="23">
        <f t="shared" si="88"/>
        <v>0</v>
      </c>
    </row>
    <row r="1885" spans="1:20" ht="17.399999999999999">
      <c r="A1885" s="23" t="str">
        <f t="shared" si="89"/>
        <v/>
      </c>
      <c r="B1885" s="24" t="s">
        <v>2914</v>
      </c>
      <c r="C1885" s="6" t="s">
        <v>2916</v>
      </c>
      <c r="D1885" s="25" t="s">
        <v>37</v>
      </c>
      <c r="E1885" s="28">
        <v>104.03</v>
      </c>
      <c r="F1885" s="25">
        <v>2</v>
      </c>
      <c r="G1885" s="25">
        <v>3.15</v>
      </c>
      <c r="H1885" s="25">
        <v>3.15</v>
      </c>
      <c r="I1885" s="25"/>
      <c r="J1885" s="25"/>
      <c r="K1885" s="25" t="s">
        <v>4105</v>
      </c>
      <c r="L1885" s="25"/>
      <c r="M1885"/>
      <c r="N1885"/>
      <c r="O1885" s="25">
        <v>-2.34</v>
      </c>
      <c r="P1885" s="25">
        <v>-0.16</v>
      </c>
      <c r="S1885" s="23" t="str">
        <f t="shared" si="90"/>
        <v/>
      </c>
      <c r="T1885" s="23">
        <f t="shared" si="88"/>
        <v>0</v>
      </c>
    </row>
    <row r="1886" spans="1:20" ht="17.399999999999999">
      <c r="A1886" s="23" t="str">
        <f t="shared" si="89"/>
        <v/>
      </c>
      <c r="B1886" s="24" t="s">
        <v>3626</v>
      </c>
      <c r="C1886" s="6" t="s">
        <v>3765</v>
      </c>
      <c r="D1886" s="25" t="s">
        <v>37</v>
      </c>
      <c r="E1886" s="28">
        <v>50.96</v>
      </c>
      <c r="F1886" s="25"/>
      <c r="G1886" s="25"/>
      <c r="H1886" s="25"/>
      <c r="I1886" s="25"/>
      <c r="J1886" s="25"/>
      <c r="K1886" s="25" t="s">
        <v>4105</v>
      </c>
      <c r="L1886" s="25"/>
      <c r="M1886"/>
      <c r="N1886"/>
      <c r="O1886" s="25">
        <v>-16.02</v>
      </c>
      <c r="P1886" s="25">
        <v>-16.829999999999998</v>
      </c>
      <c r="S1886" s="23" t="str">
        <f t="shared" si="90"/>
        <v/>
      </c>
      <c r="T1886" s="23">
        <f t="shared" si="88"/>
        <v>0</v>
      </c>
    </row>
    <row r="1887" spans="1:20" ht="17.399999999999999">
      <c r="A1887" s="23" t="str">
        <f t="shared" si="89"/>
        <v/>
      </c>
      <c r="B1887" s="24" t="s">
        <v>2956</v>
      </c>
      <c r="C1887" s="6" t="s">
        <v>4617</v>
      </c>
      <c r="D1887" s="25" t="s">
        <v>9</v>
      </c>
      <c r="E1887" s="28">
        <v>1858.93</v>
      </c>
      <c r="F1887" s="25">
        <v>7</v>
      </c>
      <c r="G1887" s="25">
        <v>19.739999999999998</v>
      </c>
      <c r="H1887" s="25">
        <v>19.57</v>
      </c>
      <c r="I1887" s="25"/>
      <c r="J1887" s="25">
        <v>18.149999999999999</v>
      </c>
      <c r="K1887" s="25" t="s">
        <v>4089</v>
      </c>
      <c r="L1887" s="25"/>
      <c r="M1887"/>
      <c r="N1887"/>
      <c r="O1887" s="25">
        <v>-14.14</v>
      </c>
      <c r="P1887" s="25">
        <v>36.869999999999997</v>
      </c>
      <c r="S1887" s="23" t="str">
        <f t="shared" si="90"/>
        <v/>
      </c>
      <c r="T1887" s="23">
        <f t="shared" si="88"/>
        <v>0</v>
      </c>
    </row>
    <row r="1888" spans="1:20" ht="17.399999999999999">
      <c r="A1888" s="23" t="str">
        <f t="shared" si="89"/>
        <v/>
      </c>
      <c r="B1888" s="24" t="s">
        <v>3361</v>
      </c>
      <c r="C1888" s="6" t="s">
        <v>3450</v>
      </c>
      <c r="D1888" s="25" t="s">
        <v>37</v>
      </c>
      <c r="E1888" s="28">
        <v>255</v>
      </c>
      <c r="F1888" s="25">
        <v>2</v>
      </c>
      <c r="G1888" s="25">
        <v>0.4</v>
      </c>
      <c r="H1888" s="25">
        <v>0.4</v>
      </c>
      <c r="I1888" s="25">
        <v>0.4</v>
      </c>
      <c r="J1888" s="25"/>
      <c r="K1888" s="25" t="s">
        <v>4117</v>
      </c>
      <c r="L1888" s="25"/>
      <c r="M1888"/>
      <c r="N1888"/>
      <c r="O1888" s="25">
        <v>-38.39</v>
      </c>
      <c r="P1888" s="25">
        <v>-43.15</v>
      </c>
      <c r="S1888" s="23" t="str">
        <f t="shared" si="90"/>
        <v/>
      </c>
      <c r="T1888" s="23">
        <f t="shared" si="88"/>
        <v>0</v>
      </c>
    </row>
    <row r="1889" spans="1:20" ht="17.399999999999999">
      <c r="A1889" s="23">
        <f t="shared" si="89"/>
        <v>149</v>
      </c>
      <c r="B1889" s="24" t="s">
        <v>3025</v>
      </c>
      <c r="C1889" s="6" t="s">
        <v>4698</v>
      </c>
      <c r="D1889" s="25" t="s">
        <v>37</v>
      </c>
      <c r="E1889" s="28">
        <v>1101.8699999999999</v>
      </c>
      <c r="F1889" s="25">
        <v>4</v>
      </c>
      <c r="G1889" s="25">
        <v>19.93</v>
      </c>
      <c r="H1889" s="25">
        <v>20.2</v>
      </c>
      <c r="I1889" s="25">
        <v>18.5</v>
      </c>
      <c r="J1889" s="25">
        <v>21</v>
      </c>
      <c r="K1889" s="25" t="s">
        <v>4091</v>
      </c>
      <c r="L1889" s="25"/>
      <c r="M1889"/>
      <c r="N1889"/>
      <c r="O1889" s="25">
        <v>-15.38</v>
      </c>
      <c r="P1889" s="25">
        <v>-27.64</v>
      </c>
      <c r="S1889" s="23">
        <f t="shared" si="90"/>
        <v>1101.8888899999999</v>
      </c>
      <c r="T1889" s="23">
        <f t="shared" si="88"/>
        <v>1</v>
      </c>
    </row>
    <row r="1890" spans="1:20" ht="17.399999999999999">
      <c r="A1890" s="23" t="str">
        <f t="shared" si="89"/>
        <v/>
      </c>
      <c r="B1890" s="24" t="s">
        <v>3898</v>
      </c>
      <c r="C1890" s="6" t="s">
        <v>5186</v>
      </c>
      <c r="D1890" s="25" t="s">
        <v>37</v>
      </c>
      <c r="E1890" s="28">
        <v>140.26</v>
      </c>
      <c r="F1890" s="25"/>
      <c r="G1890" s="25"/>
      <c r="H1890" s="25"/>
      <c r="I1890" s="25"/>
      <c r="J1890" s="25"/>
      <c r="K1890" s="25" t="s">
        <v>4091</v>
      </c>
      <c r="L1890" s="25"/>
      <c r="M1890"/>
      <c r="N1890"/>
      <c r="O1890" s="25">
        <v>-40.49</v>
      </c>
      <c r="P1890" s="25">
        <v>-31.03</v>
      </c>
      <c r="S1890" s="23" t="str">
        <f t="shared" si="90"/>
        <v/>
      </c>
      <c r="T1890" s="23">
        <f t="shared" si="88"/>
        <v>0</v>
      </c>
    </row>
    <row r="1891" spans="1:20" ht="17.399999999999999">
      <c r="A1891" s="23" t="str">
        <f t="shared" si="89"/>
        <v/>
      </c>
      <c r="B1891" s="24" t="s">
        <v>4477</v>
      </c>
      <c r="C1891" s="6" t="s">
        <v>5010</v>
      </c>
      <c r="D1891" s="25" t="s">
        <v>37</v>
      </c>
      <c r="E1891" s="28">
        <v>29.38</v>
      </c>
      <c r="F1891" s="25"/>
      <c r="G1891" s="25"/>
      <c r="H1891" s="25"/>
      <c r="I1891" s="25"/>
      <c r="J1891" s="25"/>
      <c r="K1891" s="25" t="s">
        <v>4113</v>
      </c>
      <c r="L1891" s="25"/>
      <c r="M1891"/>
      <c r="N1891"/>
      <c r="O1891" s="25">
        <v>-45.49</v>
      </c>
      <c r="P1891" s="25">
        <v>-33.450000000000003</v>
      </c>
      <c r="S1891" s="23" t="str">
        <f t="shared" si="90"/>
        <v/>
      </c>
      <c r="T1891" s="23">
        <f t="shared" si="88"/>
        <v>0</v>
      </c>
    </row>
    <row r="1892" spans="1:20" ht="17.399999999999999">
      <c r="A1892" s="23" t="str">
        <f t="shared" si="89"/>
        <v/>
      </c>
      <c r="B1892" s="24" t="s">
        <v>5053</v>
      </c>
      <c r="C1892" s="6" t="s">
        <v>5054</v>
      </c>
      <c r="D1892" s="25" t="s">
        <v>37</v>
      </c>
      <c r="E1892" s="28">
        <v>86.16</v>
      </c>
      <c r="F1892" s="25"/>
      <c r="G1892" s="25"/>
      <c r="H1892" s="25"/>
      <c r="I1892" s="25"/>
      <c r="J1892" s="25"/>
      <c r="K1892" s="25" t="s">
        <v>4091</v>
      </c>
      <c r="L1892" s="25"/>
      <c r="M1892"/>
      <c r="N1892"/>
      <c r="O1892" s="25">
        <v>-25.43</v>
      </c>
      <c r="P1892" s="25">
        <v>-46.01</v>
      </c>
      <c r="S1892" s="23" t="str">
        <f t="shared" si="90"/>
        <v/>
      </c>
      <c r="T1892" s="23">
        <f t="shared" si="88"/>
        <v>0</v>
      </c>
    </row>
    <row r="1893" spans="1:20" ht="17.399999999999999">
      <c r="A1893" s="23" t="str">
        <f t="shared" si="89"/>
        <v/>
      </c>
      <c r="B1893" s="24" t="s">
        <v>3026</v>
      </c>
      <c r="C1893" s="6" t="s">
        <v>3095</v>
      </c>
      <c r="D1893" s="25" t="s">
        <v>9</v>
      </c>
      <c r="E1893" s="28">
        <v>180.67</v>
      </c>
      <c r="F1893" s="25">
        <v>1</v>
      </c>
      <c r="G1893" s="25">
        <v>8.6999999999999993</v>
      </c>
      <c r="H1893" s="25">
        <v>8.6999999999999993</v>
      </c>
      <c r="I1893" s="25"/>
      <c r="J1893" s="25"/>
      <c r="K1893" s="25" t="s">
        <v>4076</v>
      </c>
      <c r="L1893" s="25"/>
      <c r="M1893"/>
      <c r="N1893"/>
      <c r="O1893" s="25">
        <v>2.42</v>
      </c>
      <c r="P1893" s="25">
        <v>-11.62</v>
      </c>
      <c r="S1893" s="23" t="str">
        <f t="shared" si="90"/>
        <v/>
      </c>
      <c r="T1893" s="23">
        <f t="shared" si="88"/>
        <v>0</v>
      </c>
    </row>
    <row r="1894" spans="1:20" ht="17.399999999999999">
      <c r="A1894" s="23" t="str">
        <f t="shared" si="89"/>
        <v/>
      </c>
      <c r="B1894" s="24" t="s">
        <v>3170</v>
      </c>
      <c r="C1894" s="6" t="s">
        <v>4153</v>
      </c>
      <c r="D1894" s="25" t="s">
        <v>37</v>
      </c>
      <c r="E1894" s="28">
        <v>35.700000000000003</v>
      </c>
      <c r="F1894" s="25"/>
      <c r="G1894" s="25"/>
      <c r="H1894" s="25"/>
      <c r="I1894" s="25"/>
      <c r="J1894" s="25"/>
      <c r="K1894" s="25" t="s">
        <v>4085</v>
      </c>
      <c r="L1894" s="25"/>
      <c r="M1894"/>
      <c r="N1894"/>
      <c r="O1894" s="25">
        <v>-27.98</v>
      </c>
      <c r="P1894" s="25">
        <v>-52.57</v>
      </c>
      <c r="S1894" s="23" t="str">
        <f t="shared" si="90"/>
        <v/>
      </c>
      <c r="T1894" s="23">
        <f t="shared" si="88"/>
        <v>0</v>
      </c>
    </row>
    <row r="1895" spans="1:20" ht="17.399999999999999">
      <c r="A1895" s="23" t="str">
        <f t="shared" si="89"/>
        <v/>
      </c>
      <c r="B1895" s="24" t="s">
        <v>3171</v>
      </c>
      <c r="C1895" s="6" t="s">
        <v>3296</v>
      </c>
      <c r="D1895" s="25" t="s">
        <v>37</v>
      </c>
      <c r="E1895" s="28">
        <v>79.31</v>
      </c>
      <c r="F1895" s="25"/>
      <c r="G1895" s="25"/>
      <c r="H1895" s="25"/>
      <c r="I1895" s="25"/>
      <c r="J1895" s="25"/>
      <c r="K1895" s="25" t="s">
        <v>4113</v>
      </c>
      <c r="L1895" s="25"/>
      <c r="M1895"/>
      <c r="N1895"/>
      <c r="O1895" s="25">
        <v>-2.1800000000000002</v>
      </c>
      <c r="P1895" s="25">
        <v>-13.37</v>
      </c>
      <c r="S1895" s="23" t="str">
        <f t="shared" si="90"/>
        <v/>
      </c>
      <c r="T1895" s="23">
        <f t="shared" si="88"/>
        <v>0</v>
      </c>
    </row>
    <row r="1896" spans="1:20" ht="17.399999999999999">
      <c r="A1896" s="23" t="str">
        <f t="shared" si="89"/>
        <v/>
      </c>
      <c r="B1896" s="24" t="s">
        <v>3362</v>
      </c>
      <c r="C1896" s="6" t="s">
        <v>4240</v>
      </c>
      <c r="D1896" s="25" t="s">
        <v>37</v>
      </c>
      <c r="E1896" s="28">
        <v>267.68</v>
      </c>
      <c r="F1896" s="25">
        <v>3</v>
      </c>
      <c r="G1896" s="25">
        <v>6.2</v>
      </c>
      <c r="H1896" s="25">
        <v>6.2</v>
      </c>
      <c r="I1896" s="25"/>
      <c r="J1896" s="25"/>
      <c r="K1896" s="25" t="s">
        <v>4113</v>
      </c>
      <c r="L1896" s="25"/>
      <c r="M1896"/>
      <c r="N1896"/>
      <c r="O1896" s="25">
        <v>-30.33</v>
      </c>
      <c r="P1896" s="25">
        <v>-22.59</v>
      </c>
      <c r="S1896" s="23" t="str">
        <f t="shared" si="90"/>
        <v/>
      </c>
      <c r="T1896" s="23">
        <f t="shared" si="88"/>
        <v>0</v>
      </c>
    </row>
    <row r="1897" spans="1:20" ht="17.399999999999999">
      <c r="A1897" s="23" t="str">
        <f t="shared" si="89"/>
        <v/>
      </c>
      <c r="B1897" s="24" t="s">
        <v>3507</v>
      </c>
      <c r="C1897" s="6" t="s">
        <v>3575</v>
      </c>
      <c r="D1897" s="25" t="s">
        <v>37</v>
      </c>
      <c r="E1897" s="28">
        <v>151.07</v>
      </c>
      <c r="F1897" s="25"/>
      <c r="G1897" s="25"/>
      <c r="H1897" s="25"/>
      <c r="I1897" s="25"/>
      <c r="J1897" s="25"/>
      <c r="K1897" s="25" t="s">
        <v>4076</v>
      </c>
      <c r="L1897" s="25"/>
      <c r="M1897"/>
      <c r="N1897"/>
      <c r="O1897" s="25">
        <v>-8.69</v>
      </c>
      <c r="P1897" s="25">
        <v>-41.96</v>
      </c>
      <c r="S1897" s="23" t="str">
        <f t="shared" si="90"/>
        <v/>
      </c>
      <c r="T1897" s="23">
        <f t="shared" si="88"/>
        <v>0</v>
      </c>
    </row>
    <row r="1898" spans="1:20" ht="17.399999999999999">
      <c r="A1898" s="23" t="str">
        <f t="shared" si="89"/>
        <v/>
      </c>
      <c r="B1898" s="24" t="s">
        <v>2957</v>
      </c>
      <c r="C1898" s="6" t="s">
        <v>2976</v>
      </c>
      <c r="D1898" s="25" t="s">
        <v>37</v>
      </c>
      <c r="E1898" s="28">
        <v>71.849999999999994</v>
      </c>
      <c r="F1898" s="25"/>
      <c r="G1898" s="25"/>
      <c r="H1898" s="25"/>
      <c r="I1898" s="25"/>
      <c r="J1898" s="25"/>
      <c r="K1898" s="25" t="s">
        <v>4105</v>
      </c>
      <c r="L1898" s="25"/>
      <c r="M1898"/>
      <c r="N1898"/>
      <c r="O1898" s="25">
        <v>0</v>
      </c>
      <c r="P1898" s="25">
        <v>0</v>
      </c>
      <c r="S1898" s="23" t="str">
        <f t="shared" si="90"/>
        <v/>
      </c>
      <c r="T1898" s="23">
        <f t="shared" si="88"/>
        <v>0</v>
      </c>
    </row>
    <row r="1899" spans="1:20" ht="17.399999999999999">
      <c r="A1899" s="23" t="str">
        <f t="shared" si="89"/>
        <v/>
      </c>
      <c r="B1899" s="24" t="s">
        <v>3508</v>
      </c>
      <c r="C1899" s="6" t="s">
        <v>3576</v>
      </c>
      <c r="D1899" s="25" t="s">
        <v>37</v>
      </c>
      <c r="E1899" s="28">
        <v>109.85</v>
      </c>
      <c r="F1899" s="25"/>
      <c r="G1899" s="25"/>
      <c r="H1899" s="25"/>
      <c r="I1899" s="25"/>
      <c r="J1899" s="25"/>
      <c r="K1899" s="25" t="s">
        <v>4076</v>
      </c>
      <c r="L1899" s="25"/>
      <c r="M1899"/>
      <c r="N1899"/>
      <c r="O1899" s="25">
        <v>-6.56</v>
      </c>
      <c r="P1899" s="25">
        <v>-45.77</v>
      </c>
      <c r="S1899" s="23" t="str">
        <f t="shared" si="90"/>
        <v/>
      </c>
      <c r="T1899" s="23">
        <f t="shared" si="88"/>
        <v>0</v>
      </c>
    </row>
    <row r="1900" spans="1:20" ht="17.399999999999999">
      <c r="A1900" s="23">
        <f t="shared" si="89"/>
        <v>193</v>
      </c>
      <c r="B1900" s="24" t="s">
        <v>2892</v>
      </c>
      <c r="C1900" s="6" t="s">
        <v>2231</v>
      </c>
      <c r="D1900" s="25" t="s">
        <v>37</v>
      </c>
      <c r="E1900" s="28">
        <v>307.92</v>
      </c>
      <c r="F1900" s="25">
        <v>3</v>
      </c>
      <c r="G1900" s="25">
        <v>7.63</v>
      </c>
      <c r="H1900" s="25">
        <v>7.63</v>
      </c>
      <c r="I1900" s="25">
        <v>7.25</v>
      </c>
      <c r="J1900" s="25">
        <v>7.25</v>
      </c>
      <c r="K1900" s="25" t="s">
        <v>4107</v>
      </c>
      <c r="L1900" s="25"/>
      <c r="M1900"/>
      <c r="N1900"/>
      <c r="O1900" s="25">
        <v>4.5</v>
      </c>
      <c r="P1900" s="25">
        <v>-6.46</v>
      </c>
      <c r="S1900" s="23">
        <f t="shared" si="90"/>
        <v>307.93900000000002</v>
      </c>
      <c r="T1900" s="23">
        <f t="shared" si="88"/>
        <v>0</v>
      </c>
    </row>
    <row r="1901" spans="1:20" ht="17.399999999999999">
      <c r="A1901" s="23" t="str">
        <f t="shared" si="89"/>
        <v/>
      </c>
      <c r="B1901" s="24" t="s">
        <v>3627</v>
      </c>
      <c r="C1901" s="6" t="s">
        <v>3766</v>
      </c>
      <c r="D1901" s="25" t="s">
        <v>37</v>
      </c>
      <c r="E1901" s="28">
        <v>18.64</v>
      </c>
      <c r="F1901" s="25"/>
      <c r="G1901" s="25"/>
      <c r="H1901" s="25"/>
      <c r="I1901" s="25"/>
      <c r="J1901" s="25"/>
      <c r="K1901" s="25" t="s">
        <v>4103</v>
      </c>
      <c r="L1901" s="25"/>
      <c r="M1901"/>
      <c r="N1901"/>
      <c r="O1901" s="25">
        <v>-11.17</v>
      </c>
      <c r="P1901" s="25">
        <v>-40.520000000000003</v>
      </c>
      <c r="S1901" s="23" t="str">
        <f t="shared" si="90"/>
        <v/>
      </c>
      <c r="T1901" s="23">
        <f t="shared" si="88"/>
        <v>0</v>
      </c>
    </row>
    <row r="1902" spans="1:20" ht="17.399999999999999">
      <c r="A1902" s="23">
        <f t="shared" si="89"/>
        <v>111</v>
      </c>
      <c r="B1902" s="24" t="s">
        <v>2934</v>
      </c>
      <c r="C1902" s="6" t="s">
        <v>2943</v>
      </c>
      <c r="D1902" s="25" t="s">
        <v>37</v>
      </c>
      <c r="E1902" s="28">
        <v>2746.13</v>
      </c>
      <c r="F1902" s="25">
        <v>14</v>
      </c>
      <c r="G1902" s="25">
        <v>18.649999999999999</v>
      </c>
      <c r="H1902" s="25">
        <v>18.649999999999999</v>
      </c>
      <c r="I1902" s="25">
        <v>20.100000000000001</v>
      </c>
      <c r="J1902" s="25">
        <v>19</v>
      </c>
      <c r="K1902" s="25" t="s">
        <v>4076</v>
      </c>
      <c r="L1902" s="25"/>
      <c r="M1902"/>
      <c r="N1902"/>
      <c r="O1902" s="25">
        <v>1.62</v>
      </c>
      <c r="P1902" s="25">
        <v>-13.87</v>
      </c>
      <c r="S1902" s="23">
        <f t="shared" si="90"/>
        <v>2746.1490200000003</v>
      </c>
      <c r="T1902" s="23">
        <f t="shared" si="88"/>
        <v>0</v>
      </c>
    </row>
    <row r="1903" spans="1:20" ht="17.399999999999999">
      <c r="A1903" s="23" t="str">
        <f t="shared" si="89"/>
        <v/>
      </c>
      <c r="B1903" s="24" t="s">
        <v>2958</v>
      </c>
      <c r="C1903" s="6" t="s">
        <v>2977</v>
      </c>
      <c r="D1903" s="25" t="s">
        <v>37</v>
      </c>
      <c r="E1903" s="28">
        <v>27.09</v>
      </c>
      <c r="F1903" s="25"/>
      <c r="G1903" s="25"/>
      <c r="H1903" s="25"/>
      <c r="I1903" s="25"/>
      <c r="J1903" s="25"/>
      <c r="K1903" s="25" t="s">
        <v>4089</v>
      </c>
      <c r="L1903" s="25"/>
      <c r="M1903"/>
      <c r="N1903"/>
      <c r="O1903" s="25">
        <v>1.21</v>
      </c>
      <c r="P1903" s="25">
        <v>-9.5399999999999991</v>
      </c>
      <c r="S1903" s="23" t="str">
        <f t="shared" si="90"/>
        <v/>
      </c>
      <c r="T1903" s="23">
        <f t="shared" si="88"/>
        <v>0</v>
      </c>
    </row>
    <row r="1904" spans="1:20" ht="17.399999999999999">
      <c r="A1904" s="23" t="str">
        <f t="shared" si="89"/>
        <v/>
      </c>
      <c r="B1904" s="24" t="s">
        <v>3628</v>
      </c>
      <c r="C1904" s="6" t="s">
        <v>3767</v>
      </c>
      <c r="D1904" s="25" t="s">
        <v>37</v>
      </c>
      <c r="E1904" s="28">
        <v>41.24</v>
      </c>
      <c r="F1904" s="25"/>
      <c r="G1904" s="25"/>
      <c r="H1904" s="25"/>
      <c r="I1904" s="25"/>
      <c r="J1904" s="25"/>
      <c r="K1904" s="25" t="s">
        <v>4103</v>
      </c>
      <c r="L1904" s="25"/>
      <c r="M1904"/>
      <c r="N1904"/>
      <c r="O1904" s="25">
        <v>-4.32</v>
      </c>
      <c r="P1904" s="25">
        <v>-31.3</v>
      </c>
      <c r="S1904" s="23" t="str">
        <f t="shared" si="90"/>
        <v/>
      </c>
      <c r="T1904" s="23">
        <f t="shared" si="88"/>
        <v>0</v>
      </c>
    </row>
    <row r="1905" spans="1:20" ht="17.399999999999999">
      <c r="A1905" s="23" t="str">
        <f t="shared" si="89"/>
        <v/>
      </c>
      <c r="B1905" s="24" t="s">
        <v>3027</v>
      </c>
      <c r="C1905" s="6" t="s">
        <v>3096</v>
      </c>
      <c r="D1905" s="25" t="s">
        <v>37</v>
      </c>
      <c r="E1905" s="28">
        <v>181.8</v>
      </c>
      <c r="F1905" s="25">
        <v>2</v>
      </c>
      <c r="G1905" s="25">
        <v>4.95</v>
      </c>
      <c r="H1905" s="25">
        <v>4.95</v>
      </c>
      <c r="I1905" s="25">
        <v>5</v>
      </c>
      <c r="J1905" s="25">
        <v>5</v>
      </c>
      <c r="K1905" s="25" t="s">
        <v>4102</v>
      </c>
      <c r="L1905" s="25"/>
      <c r="M1905"/>
      <c r="N1905"/>
      <c r="O1905" s="25">
        <v>-7.79</v>
      </c>
      <c r="P1905" s="25">
        <v>-15.96</v>
      </c>
      <c r="S1905" s="23" t="str">
        <f t="shared" si="90"/>
        <v/>
      </c>
      <c r="T1905" s="23">
        <f t="shared" si="88"/>
        <v>0</v>
      </c>
    </row>
    <row r="1906" spans="1:20" ht="17.399999999999999">
      <c r="A1906" s="23" t="str">
        <f t="shared" si="89"/>
        <v/>
      </c>
      <c r="B1906" s="24" t="s">
        <v>2983</v>
      </c>
      <c r="C1906" s="6" t="s">
        <v>2987</v>
      </c>
      <c r="D1906" s="25" t="s">
        <v>37</v>
      </c>
      <c r="E1906" s="28">
        <v>80.489999999999995</v>
      </c>
      <c r="F1906" s="25"/>
      <c r="G1906" s="25"/>
      <c r="H1906" s="25"/>
      <c r="I1906" s="25"/>
      <c r="J1906" s="25"/>
      <c r="K1906" s="25" t="s">
        <v>4092</v>
      </c>
      <c r="L1906" s="25"/>
      <c r="M1906"/>
      <c r="N1906"/>
      <c r="O1906" s="25">
        <v>0.96</v>
      </c>
      <c r="P1906" s="25">
        <v>-14.29</v>
      </c>
      <c r="S1906" s="23" t="str">
        <f t="shared" si="90"/>
        <v/>
      </c>
      <c r="T1906" s="23">
        <f t="shared" si="88"/>
        <v>0</v>
      </c>
    </row>
    <row r="1907" spans="1:20" ht="17.399999999999999">
      <c r="A1907" s="23" t="str">
        <f t="shared" si="89"/>
        <v/>
      </c>
      <c r="B1907" s="24" t="s">
        <v>3028</v>
      </c>
      <c r="C1907" s="6" t="s">
        <v>3768</v>
      </c>
      <c r="D1907" s="25" t="s">
        <v>37</v>
      </c>
      <c r="E1907" s="28">
        <v>51.26</v>
      </c>
      <c r="F1907" s="25"/>
      <c r="G1907" s="25"/>
      <c r="H1907" s="25"/>
      <c r="I1907" s="25"/>
      <c r="J1907" s="25"/>
      <c r="K1907" s="25" t="s">
        <v>4100</v>
      </c>
      <c r="L1907" s="25"/>
      <c r="M1907"/>
      <c r="N1907"/>
      <c r="O1907" s="25">
        <v>2.74</v>
      </c>
      <c r="P1907" s="25">
        <v>-18.05</v>
      </c>
      <c r="S1907" s="23" t="str">
        <f t="shared" si="90"/>
        <v/>
      </c>
      <c r="T1907" s="23">
        <f t="shared" si="88"/>
        <v>0</v>
      </c>
    </row>
    <row r="1908" spans="1:20" ht="17.399999999999999">
      <c r="A1908" s="23" t="str">
        <f t="shared" si="89"/>
        <v/>
      </c>
      <c r="B1908" s="24" t="s">
        <v>3363</v>
      </c>
      <c r="C1908" s="6" t="s">
        <v>3451</v>
      </c>
      <c r="D1908" s="25" t="s">
        <v>37</v>
      </c>
      <c r="E1908" s="28">
        <v>19.88</v>
      </c>
      <c r="F1908" s="25"/>
      <c r="G1908" s="25"/>
      <c r="H1908" s="25"/>
      <c r="I1908" s="25"/>
      <c r="J1908" s="25"/>
      <c r="K1908" s="25" t="s">
        <v>4105</v>
      </c>
      <c r="L1908" s="25"/>
      <c r="M1908"/>
      <c r="N1908"/>
      <c r="O1908" s="25">
        <v>-9.83</v>
      </c>
      <c r="P1908" s="25">
        <v>-16.059999999999999</v>
      </c>
      <c r="S1908" s="23" t="str">
        <f t="shared" si="90"/>
        <v/>
      </c>
      <c r="T1908" s="23">
        <f t="shared" si="88"/>
        <v>0</v>
      </c>
    </row>
    <row r="1909" spans="1:20" ht="17.399999999999999">
      <c r="A1909" s="23" t="str">
        <f t="shared" si="89"/>
        <v/>
      </c>
      <c r="B1909" s="24" t="s">
        <v>3172</v>
      </c>
      <c r="C1909" s="6" t="s">
        <v>3297</v>
      </c>
      <c r="D1909" s="25" t="s">
        <v>37</v>
      </c>
      <c r="E1909" s="28">
        <v>25.85</v>
      </c>
      <c r="F1909" s="25"/>
      <c r="G1909" s="25"/>
      <c r="H1909" s="25"/>
      <c r="I1909" s="25"/>
      <c r="J1909" s="25"/>
      <c r="K1909" s="25" t="s">
        <v>4096</v>
      </c>
      <c r="L1909" s="25"/>
      <c r="M1909"/>
      <c r="N1909"/>
      <c r="O1909" s="25">
        <v>-16.760000000000002</v>
      </c>
      <c r="P1909" s="25">
        <v>-24.96</v>
      </c>
      <c r="S1909" s="23" t="str">
        <f t="shared" si="90"/>
        <v/>
      </c>
      <c r="T1909" s="23">
        <f t="shared" si="88"/>
        <v>0</v>
      </c>
    </row>
    <row r="1910" spans="1:20" ht="17.399999999999999">
      <c r="A1910" s="23" t="str">
        <f t="shared" si="89"/>
        <v/>
      </c>
      <c r="B1910" s="24" t="s">
        <v>3364</v>
      </c>
      <c r="C1910" s="6" t="s">
        <v>4718</v>
      </c>
      <c r="D1910" s="25" t="s">
        <v>37</v>
      </c>
      <c r="E1910" s="28">
        <v>15.94</v>
      </c>
      <c r="F1910" s="25"/>
      <c r="G1910" s="25"/>
      <c r="H1910" s="25"/>
      <c r="I1910" s="25"/>
      <c r="J1910" s="25"/>
      <c r="K1910" s="25" t="s">
        <v>4095</v>
      </c>
      <c r="L1910" s="25"/>
      <c r="M1910"/>
      <c r="N1910"/>
      <c r="O1910" s="25">
        <v>-41.77</v>
      </c>
      <c r="P1910" s="25">
        <v>-57.45</v>
      </c>
      <c r="S1910" s="23" t="str">
        <f t="shared" si="90"/>
        <v/>
      </c>
      <c r="T1910" s="23">
        <f t="shared" si="88"/>
        <v>0</v>
      </c>
    </row>
    <row r="1911" spans="1:20" ht="17.399999999999999">
      <c r="A1911" s="23" t="str">
        <f t="shared" si="89"/>
        <v/>
      </c>
      <c r="B1911" s="24" t="s">
        <v>3029</v>
      </c>
      <c r="C1911" s="6" t="s">
        <v>3097</v>
      </c>
      <c r="D1911" s="25" t="s">
        <v>37</v>
      </c>
      <c r="E1911" s="28">
        <v>28.74</v>
      </c>
      <c r="F1911" s="25"/>
      <c r="G1911" s="25"/>
      <c r="H1911" s="25"/>
      <c r="I1911" s="25"/>
      <c r="J1911" s="25"/>
      <c r="K1911" s="25" t="s">
        <v>4105</v>
      </c>
      <c r="L1911" s="25"/>
      <c r="M1911"/>
      <c r="N1911"/>
      <c r="O1911" s="25">
        <v>-13.75</v>
      </c>
      <c r="P1911" s="25">
        <v>-28.74</v>
      </c>
      <c r="S1911" s="23" t="str">
        <f t="shared" si="90"/>
        <v/>
      </c>
      <c r="T1911" s="23">
        <f t="shared" si="88"/>
        <v>0</v>
      </c>
    </row>
    <row r="1912" spans="1:20" ht="17.399999999999999">
      <c r="A1912" s="23" t="str">
        <f t="shared" si="89"/>
        <v/>
      </c>
      <c r="B1912" s="24" t="s">
        <v>3629</v>
      </c>
      <c r="C1912" s="6" t="s">
        <v>3769</v>
      </c>
      <c r="D1912" s="25" t="s">
        <v>37</v>
      </c>
      <c r="E1912" s="28">
        <v>37.26</v>
      </c>
      <c r="F1912" s="25">
        <v>1</v>
      </c>
      <c r="G1912" s="25"/>
      <c r="H1912" s="25">
        <v>1</v>
      </c>
      <c r="I1912" s="25"/>
      <c r="J1912" s="25">
        <v>1</v>
      </c>
      <c r="K1912" s="25" t="s">
        <v>4096</v>
      </c>
      <c r="L1912" s="25"/>
      <c r="M1912"/>
      <c r="N1912"/>
      <c r="O1912" s="25">
        <v>-10.71</v>
      </c>
      <c r="P1912" s="25">
        <v>-21.96</v>
      </c>
      <c r="S1912" s="23" t="str">
        <f t="shared" si="90"/>
        <v/>
      </c>
      <c r="T1912" s="23">
        <f t="shared" si="88"/>
        <v>0</v>
      </c>
    </row>
    <row r="1913" spans="1:20" ht="17.399999999999999">
      <c r="A1913" s="23" t="str">
        <f t="shared" si="89"/>
        <v/>
      </c>
      <c r="B1913" s="24" t="s">
        <v>4910</v>
      </c>
      <c r="C1913" s="6" t="s">
        <v>4912</v>
      </c>
      <c r="D1913" s="25" t="s">
        <v>37</v>
      </c>
      <c r="E1913" s="28">
        <v>119.53</v>
      </c>
      <c r="F1913" s="25"/>
      <c r="G1913" s="25"/>
      <c r="H1913" s="25">
        <v>5.7</v>
      </c>
      <c r="I1913" s="25"/>
      <c r="J1913" s="25">
        <v>5.7</v>
      </c>
      <c r="K1913" s="25" t="s">
        <v>4105</v>
      </c>
      <c r="L1913" s="25"/>
      <c r="M1913"/>
      <c r="N1913"/>
      <c r="O1913" s="25">
        <v>-14.52</v>
      </c>
      <c r="P1913" s="25">
        <v>-15.78</v>
      </c>
      <c r="S1913" s="23" t="str">
        <f t="shared" si="90"/>
        <v/>
      </c>
      <c r="T1913" s="23">
        <f t="shared" si="88"/>
        <v>0</v>
      </c>
    </row>
    <row r="1914" spans="1:20" ht="17.399999999999999">
      <c r="A1914" s="23" t="str">
        <f t="shared" si="89"/>
        <v/>
      </c>
      <c r="B1914" s="24" t="s">
        <v>4566</v>
      </c>
      <c r="C1914" s="6" t="s">
        <v>4570</v>
      </c>
      <c r="D1914" s="25" t="s">
        <v>37</v>
      </c>
      <c r="E1914" s="28">
        <v>14.31</v>
      </c>
      <c r="F1914" s="25"/>
      <c r="G1914" s="25"/>
      <c r="H1914" s="25"/>
      <c r="I1914" s="25"/>
      <c r="J1914" s="25"/>
      <c r="K1914" s="25" t="s">
        <v>4097</v>
      </c>
      <c r="L1914" s="25"/>
      <c r="M1914"/>
      <c r="N1914"/>
      <c r="O1914" s="25">
        <v>-16.57</v>
      </c>
      <c r="P1914" s="25">
        <v>-36.950000000000003</v>
      </c>
      <c r="S1914" s="23" t="str">
        <f t="shared" si="90"/>
        <v/>
      </c>
      <c r="T1914" s="23">
        <f t="shared" si="88"/>
        <v>0</v>
      </c>
    </row>
    <row r="1915" spans="1:20" ht="17.399999999999999">
      <c r="A1915" s="23" t="str">
        <f t="shared" si="89"/>
        <v/>
      </c>
      <c r="B1915" s="24" t="s">
        <v>2923</v>
      </c>
      <c r="C1915" s="6" t="s">
        <v>1121</v>
      </c>
      <c r="D1915" s="25" t="s">
        <v>37</v>
      </c>
      <c r="E1915" s="28">
        <v>8128.29</v>
      </c>
      <c r="F1915" s="25">
        <v>5</v>
      </c>
      <c r="G1915" s="25">
        <v>69.2</v>
      </c>
      <c r="H1915" s="25">
        <v>71.22</v>
      </c>
      <c r="I1915" s="25"/>
      <c r="J1915" s="25">
        <v>62.6</v>
      </c>
      <c r="K1915" s="25" t="s">
        <v>4091</v>
      </c>
      <c r="L1915" s="25"/>
      <c r="M1915"/>
      <c r="N1915"/>
      <c r="O1915" s="25">
        <v>61.25</v>
      </c>
      <c r="P1915" s="25">
        <v>40.46</v>
      </c>
      <c r="S1915" s="23" t="str">
        <f t="shared" si="90"/>
        <v/>
      </c>
      <c r="T1915" s="23">
        <f t="shared" si="88"/>
        <v>0</v>
      </c>
    </row>
    <row r="1916" spans="1:20" ht="17.399999999999999">
      <c r="A1916" s="23" t="str">
        <f t="shared" si="89"/>
        <v/>
      </c>
      <c r="B1916" s="24" t="s">
        <v>3030</v>
      </c>
      <c r="C1916" s="6" t="s">
        <v>3098</v>
      </c>
      <c r="D1916" s="25" t="s">
        <v>37</v>
      </c>
      <c r="E1916" s="28">
        <v>251.64</v>
      </c>
      <c r="F1916" s="25"/>
      <c r="G1916" s="25"/>
      <c r="H1916" s="25"/>
      <c r="I1916" s="25"/>
      <c r="J1916" s="25"/>
      <c r="K1916" s="25" t="s">
        <v>4109</v>
      </c>
      <c r="L1916" s="25"/>
      <c r="M1916"/>
      <c r="N1916"/>
      <c r="O1916" s="25">
        <v>-26.44</v>
      </c>
      <c r="P1916" s="25">
        <v>-32.67</v>
      </c>
      <c r="S1916" s="23" t="str">
        <f t="shared" si="90"/>
        <v/>
      </c>
      <c r="T1916" s="23">
        <f t="shared" si="88"/>
        <v>0</v>
      </c>
    </row>
    <row r="1917" spans="1:20" ht="17.399999999999999">
      <c r="A1917" s="23">
        <f t="shared" si="89"/>
        <v>75</v>
      </c>
      <c r="B1917" s="24" t="s">
        <v>3031</v>
      </c>
      <c r="C1917" s="6" t="s">
        <v>3099</v>
      </c>
      <c r="D1917" s="25" t="s">
        <v>9</v>
      </c>
      <c r="E1917" s="28">
        <v>6106.03</v>
      </c>
      <c r="F1917" s="25">
        <v>7</v>
      </c>
      <c r="G1917" s="25">
        <v>171.32</v>
      </c>
      <c r="H1917" s="25">
        <v>171.32</v>
      </c>
      <c r="I1917" s="25">
        <v>147</v>
      </c>
      <c r="J1917" s="25">
        <v>147</v>
      </c>
      <c r="K1917" s="25" t="s">
        <v>4088</v>
      </c>
      <c r="L1917" s="25"/>
      <c r="M1917"/>
      <c r="N1917"/>
      <c r="O1917" s="25">
        <v>-3.48</v>
      </c>
      <c r="P1917" s="25">
        <v>1.76</v>
      </c>
      <c r="S1917" s="23">
        <f t="shared" si="90"/>
        <v>6106.0491699999993</v>
      </c>
      <c r="T1917" s="23">
        <f t="shared" si="88"/>
        <v>0</v>
      </c>
    </row>
    <row r="1918" spans="1:20" ht="17.399999999999999">
      <c r="A1918" s="23" t="str">
        <f t="shared" si="89"/>
        <v/>
      </c>
      <c r="B1918" s="24" t="s">
        <v>2959</v>
      </c>
      <c r="C1918" s="6" t="s">
        <v>2978</v>
      </c>
      <c r="D1918" s="25" t="s">
        <v>9</v>
      </c>
      <c r="E1918" s="28">
        <v>185.1</v>
      </c>
      <c r="F1918" s="25">
        <v>3</v>
      </c>
      <c r="G1918" s="25">
        <v>13.47</v>
      </c>
      <c r="H1918" s="25">
        <v>13.47</v>
      </c>
      <c r="I1918" s="25">
        <v>16.399999999999999</v>
      </c>
      <c r="J1918" s="25"/>
      <c r="K1918" s="25" t="s">
        <v>4078</v>
      </c>
      <c r="L1918" s="25"/>
      <c r="M1918"/>
      <c r="N1918"/>
      <c r="O1918" s="25">
        <v>-13.46</v>
      </c>
      <c r="P1918" s="25">
        <v>-34.86</v>
      </c>
      <c r="S1918" s="23" t="str">
        <f t="shared" si="90"/>
        <v/>
      </c>
      <c r="T1918" s="23">
        <f t="shared" si="88"/>
        <v>0</v>
      </c>
    </row>
    <row r="1919" spans="1:20" ht="17.399999999999999">
      <c r="A1919" s="23" t="str">
        <f t="shared" si="89"/>
        <v/>
      </c>
      <c r="B1919" s="24" t="s">
        <v>2960</v>
      </c>
      <c r="C1919" s="6" t="s">
        <v>2979</v>
      </c>
      <c r="D1919" s="25" t="s">
        <v>37</v>
      </c>
      <c r="E1919" s="28">
        <v>67.42</v>
      </c>
      <c r="F1919" s="25"/>
      <c r="G1919" s="25"/>
      <c r="H1919" s="25"/>
      <c r="I1919" s="25"/>
      <c r="J1919" s="25"/>
      <c r="K1919" s="25" t="s">
        <v>4085</v>
      </c>
      <c r="L1919" s="25"/>
      <c r="M1919"/>
      <c r="N1919"/>
      <c r="O1919" s="25">
        <v>-8.77</v>
      </c>
      <c r="P1919" s="25">
        <v>-24.73</v>
      </c>
      <c r="S1919" s="23" t="str">
        <f t="shared" si="90"/>
        <v/>
      </c>
      <c r="T1919" s="23">
        <f t="shared" si="88"/>
        <v>0</v>
      </c>
    </row>
    <row r="1920" spans="1:20" ht="17.399999999999999">
      <c r="A1920" s="23">
        <f t="shared" si="89"/>
        <v>154</v>
      </c>
      <c r="B1920" s="24" t="s">
        <v>3032</v>
      </c>
      <c r="C1920" s="6" t="s">
        <v>3100</v>
      </c>
      <c r="D1920" s="25" t="s">
        <v>37</v>
      </c>
      <c r="E1920" s="28">
        <v>860.81</v>
      </c>
      <c r="F1920" s="25">
        <v>10</v>
      </c>
      <c r="G1920" s="25">
        <v>30.73</v>
      </c>
      <c r="H1920" s="25">
        <v>30.56</v>
      </c>
      <c r="I1920" s="25">
        <v>31</v>
      </c>
      <c r="J1920" s="25">
        <v>30.7</v>
      </c>
      <c r="K1920" s="25" t="s">
        <v>4102</v>
      </c>
      <c r="L1920" s="25"/>
      <c r="M1920"/>
      <c r="N1920"/>
      <c r="O1920" s="25">
        <v>12.41</v>
      </c>
      <c r="P1920" s="25">
        <v>0.37</v>
      </c>
      <c r="S1920" s="23">
        <f t="shared" si="90"/>
        <v>860.8291999999999</v>
      </c>
      <c r="T1920" s="23">
        <f t="shared" si="88"/>
        <v>0</v>
      </c>
    </row>
    <row r="1921" spans="1:20" ht="17.399999999999999">
      <c r="A1921" s="23" t="str">
        <f t="shared" si="89"/>
        <v/>
      </c>
      <c r="B1921" s="24" t="s">
        <v>3173</v>
      </c>
      <c r="C1921" s="6" t="s">
        <v>3298</v>
      </c>
      <c r="D1921" s="25" t="s">
        <v>37</v>
      </c>
      <c r="E1921" s="28">
        <v>459.18</v>
      </c>
      <c r="F1921" s="25"/>
      <c r="G1921" s="25"/>
      <c r="H1921" s="25"/>
      <c r="I1921" s="25"/>
      <c r="J1921" s="25"/>
      <c r="K1921" s="25" t="s">
        <v>4091</v>
      </c>
      <c r="L1921" s="25"/>
      <c r="M1921"/>
      <c r="N1921"/>
      <c r="O1921" s="25">
        <v>22.92</v>
      </c>
      <c r="P1921" s="25">
        <v>12.91</v>
      </c>
      <c r="S1921" s="23" t="str">
        <f t="shared" si="90"/>
        <v/>
      </c>
      <c r="T1921" s="23">
        <f t="shared" si="88"/>
        <v>0</v>
      </c>
    </row>
    <row r="1922" spans="1:20" ht="17.399999999999999">
      <c r="A1922" s="23" t="str">
        <f t="shared" si="89"/>
        <v/>
      </c>
      <c r="B1922" s="24" t="s">
        <v>3033</v>
      </c>
      <c r="C1922" s="6" t="s">
        <v>4699</v>
      </c>
      <c r="D1922" s="25" t="s">
        <v>37</v>
      </c>
      <c r="E1922" s="28">
        <v>59.12</v>
      </c>
      <c r="F1922" s="25"/>
      <c r="G1922" s="25"/>
      <c r="H1922" s="25"/>
      <c r="I1922" s="25"/>
      <c r="J1922" s="25"/>
      <c r="K1922" s="25" t="s">
        <v>4091</v>
      </c>
      <c r="L1922" s="25"/>
      <c r="M1922"/>
      <c r="N1922"/>
      <c r="O1922" s="25">
        <v>-4.68</v>
      </c>
      <c r="P1922" s="25">
        <v>-22.85</v>
      </c>
      <c r="S1922" s="23" t="str">
        <f t="shared" si="90"/>
        <v/>
      </c>
      <c r="T1922" s="23">
        <f t="shared" si="88"/>
        <v>0</v>
      </c>
    </row>
    <row r="1923" spans="1:20" ht="17.399999999999999">
      <c r="A1923" s="23" t="str">
        <f t="shared" si="89"/>
        <v/>
      </c>
      <c r="B1923" s="24" t="s">
        <v>3034</v>
      </c>
      <c r="C1923" s="6" t="s">
        <v>3101</v>
      </c>
      <c r="D1923" s="25" t="s">
        <v>37</v>
      </c>
      <c r="E1923" s="28">
        <v>16.8</v>
      </c>
      <c r="F1923" s="25"/>
      <c r="G1923" s="25"/>
      <c r="H1923" s="25"/>
      <c r="I1923" s="25"/>
      <c r="J1923" s="25"/>
      <c r="K1923" s="25" t="s">
        <v>4100</v>
      </c>
      <c r="L1923" s="25"/>
      <c r="M1923"/>
      <c r="N1923"/>
      <c r="O1923" s="25">
        <v>0</v>
      </c>
      <c r="P1923" s="25">
        <v>0</v>
      </c>
      <c r="S1923" s="23" t="str">
        <f t="shared" si="90"/>
        <v/>
      </c>
      <c r="T1923" s="23">
        <f t="shared" si="88"/>
        <v>0</v>
      </c>
    </row>
    <row r="1924" spans="1:20" ht="17.399999999999999">
      <c r="A1924" s="23" t="str">
        <f t="shared" si="89"/>
        <v/>
      </c>
      <c r="B1924" s="24" t="s">
        <v>3365</v>
      </c>
      <c r="C1924" s="6" t="s">
        <v>3452</v>
      </c>
      <c r="D1924" s="25" t="s">
        <v>37</v>
      </c>
      <c r="E1924" s="28">
        <v>23.04</v>
      </c>
      <c r="F1924" s="25"/>
      <c r="G1924" s="25"/>
      <c r="H1924" s="25"/>
      <c r="I1924" s="25"/>
      <c r="J1924" s="25"/>
      <c r="K1924" s="25" t="s">
        <v>4103</v>
      </c>
      <c r="L1924" s="25"/>
      <c r="M1924"/>
      <c r="N1924"/>
      <c r="O1924" s="25">
        <v>-22.84</v>
      </c>
      <c r="P1924" s="25">
        <v>-55.44</v>
      </c>
      <c r="S1924" s="23" t="str">
        <f t="shared" si="90"/>
        <v/>
      </c>
      <c r="T1924" s="23">
        <f t="shared" si="88"/>
        <v>0</v>
      </c>
    </row>
    <row r="1925" spans="1:20" ht="17.399999999999999">
      <c r="A1925" s="23" t="str">
        <f t="shared" si="89"/>
        <v/>
      </c>
      <c r="B1925" s="24" t="s">
        <v>3366</v>
      </c>
      <c r="C1925" s="6" t="s">
        <v>3453</v>
      </c>
      <c r="D1925" s="25" t="s">
        <v>37</v>
      </c>
      <c r="E1925" s="28">
        <v>171.99</v>
      </c>
      <c r="F1925" s="25"/>
      <c r="G1925" s="25"/>
      <c r="H1925" s="25"/>
      <c r="I1925" s="25"/>
      <c r="J1925" s="25"/>
      <c r="K1925" s="25" t="s">
        <v>4113</v>
      </c>
      <c r="L1925" s="25"/>
      <c r="M1925"/>
      <c r="N1925"/>
      <c r="O1925" s="25">
        <v>-24.81</v>
      </c>
      <c r="P1925" s="25">
        <v>-22.95</v>
      </c>
      <c r="S1925" s="23" t="str">
        <f t="shared" si="90"/>
        <v/>
      </c>
      <c r="T1925" s="23">
        <f t="shared" si="88"/>
        <v>0</v>
      </c>
    </row>
    <row r="1926" spans="1:20" ht="17.399999999999999">
      <c r="A1926" s="23" t="str">
        <f t="shared" si="89"/>
        <v/>
      </c>
      <c r="B1926" s="24" t="s">
        <v>2935</v>
      </c>
      <c r="C1926" s="6" t="s">
        <v>2084</v>
      </c>
      <c r="D1926" s="25" t="s">
        <v>37</v>
      </c>
      <c r="E1926" s="28">
        <v>314.47000000000003</v>
      </c>
      <c r="F1926" s="25"/>
      <c r="G1926" s="25"/>
      <c r="H1926" s="25"/>
      <c r="I1926" s="25"/>
      <c r="J1926" s="25"/>
      <c r="K1926" s="25" t="s">
        <v>4076</v>
      </c>
      <c r="L1926" s="25"/>
      <c r="M1926"/>
      <c r="N1926"/>
      <c r="O1926" s="25">
        <v>-4.72</v>
      </c>
      <c r="P1926" s="25">
        <v>-0.19</v>
      </c>
      <c r="S1926" s="23" t="str">
        <f t="shared" si="90"/>
        <v/>
      </c>
      <c r="T1926" s="23">
        <f t="shared" si="88"/>
        <v>0</v>
      </c>
    </row>
    <row r="1927" spans="1:20" ht="17.399999999999999">
      <c r="A1927" s="23" t="str">
        <f t="shared" si="89"/>
        <v/>
      </c>
      <c r="B1927" s="24" t="s">
        <v>3174</v>
      </c>
      <c r="C1927" s="6" t="s">
        <v>3299</v>
      </c>
      <c r="D1927" s="25" t="s">
        <v>37</v>
      </c>
      <c r="E1927" s="28">
        <v>203.97</v>
      </c>
      <c r="F1927" s="25">
        <v>2</v>
      </c>
      <c r="G1927" s="25">
        <v>6.15</v>
      </c>
      <c r="H1927" s="25">
        <v>6.15</v>
      </c>
      <c r="I1927" s="25"/>
      <c r="J1927" s="25"/>
      <c r="K1927" s="25" t="s">
        <v>4097</v>
      </c>
      <c r="L1927" s="25"/>
      <c r="M1927"/>
      <c r="N1927"/>
      <c r="O1927" s="25">
        <v>-24.32</v>
      </c>
      <c r="P1927" s="25">
        <v>-31.12</v>
      </c>
      <c r="S1927" s="23" t="str">
        <f t="shared" si="90"/>
        <v/>
      </c>
      <c r="T1927" s="23">
        <f t="shared" si="88"/>
        <v>0</v>
      </c>
    </row>
    <row r="1928" spans="1:20" ht="17.399999999999999">
      <c r="A1928" s="23" t="str">
        <f t="shared" si="89"/>
        <v/>
      </c>
      <c r="B1928" s="24" t="s">
        <v>3509</v>
      </c>
      <c r="C1928" s="6" t="s">
        <v>3577</v>
      </c>
      <c r="D1928" s="25" t="s">
        <v>37</v>
      </c>
      <c r="E1928" s="28">
        <v>13.42</v>
      </c>
      <c r="F1928" s="25"/>
      <c r="G1928" s="25"/>
      <c r="H1928" s="25"/>
      <c r="I1928" s="25"/>
      <c r="J1928" s="25"/>
      <c r="K1928" s="25" t="s">
        <v>4076</v>
      </c>
      <c r="L1928" s="25"/>
      <c r="M1928"/>
      <c r="N1928"/>
      <c r="O1928" s="25">
        <v>0</v>
      </c>
      <c r="P1928" s="25">
        <v>0</v>
      </c>
      <c r="S1928" s="23" t="str">
        <f t="shared" si="90"/>
        <v/>
      </c>
      <c r="T1928" s="23">
        <f t="shared" si="88"/>
        <v>0</v>
      </c>
    </row>
    <row r="1929" spans="1:20" ht="17.399999999999999">
      <c r="A1929" s="23" t="str">
        <f t="shared" si="89"/>
        <v/>
      </c>
      <c r="B1929" s="24" t="s">
        <v>3630</v>
      </c>
      <c r="C1929" s="6" t="s">
        <v>5036</v>
      </c>
      <c r="D1929" s="25" t="s">
        <v>9</v>
      </c>
      <c r="E1929" s="28">
        <v>246.65</v>
      </c>
      <c r="F1929" s="25"/>
      <c r="G1929" s="25"/>
      <c r="H1929" s="25"/>
      <c r="I1929" s="25"/>
      <c r="J1929" s="25"/>
      <c r="K1929" s="25" t="s">
        <v>4079</v>
      </c>
      <c r="L1929" s="25"/>
      <c r="M1929"/>
      <c r="N1929"/>
      <c r="O1929" s="25">
        <v>8.99</v>
      </c>
      <c r="P1929" s="25">
        <v>3.9</v>
      </c>
      <c r="S1929" s="23" t="str">
        <f t="shared" si="90"/>
        <v/>
      </c>
      <c r="T1929" s="23">
        <f t="shared" si="88"/>
        <v>0</v>
      </c>
    </row>
    <row r="1930" spans="1:20" ht="17.399999999999999">
      <c r="A1930" s="23" t="str">
        <f t="shared" si="89"/>
        <v/>
      </c>
      <c r="B1930" s="24" t="s">
        <v>3175</v>
      </c>
      <c r="C1930" s="6" t="s">
        <v>3300</v>
      </c>
      <c r="D1930" s="25" t="s">
        <v>37</v>
      </c>
      <c r="E1930" s="28">
        <v>167.12</v>
      </c>
      <c r="F1930" s="25"/>
      <c r="G1930" s="25"/>
      <c r="H1930" s="25"/>
      <c r="I1930" s="25"/>
      <c r="J1930" s="25"/>
      <c r="K1930" s="25" t="s">
        <v>4100</v>
      </c>
      <c r="L1930" s="25"/>
      <c r="M1930"/>
      <c r="N1930"/>
      <c r="O1930" s="25">
        <v>0</v>
      </c>
      <c r="P1930" s="25">
        <v>0</v>
      </c>
      <c r="S1930" s="23" t="str">
        <f t="shared" si="90"/>
        <v/>
      </c>
      <c r="T1930" s="23">
        <f t="shared" si="88"/>
        <v>0</v>
      </c>
    </row>
    <row r="1931" spans="1:20" ht="17.399999999999999">
      <c r="A1931" s="23" t="str">
        <f t="shared" si="89"/>
        <v/>
      </c>
      <c r="B1931" s="24" t="s">
        <v>4550</v>
      </c>
      <c r="C1931" s="6" t="s">
        <v>4554</v>
      </c>
      <c r="D1931" s="25" t="s">
        <v>37</v>
      </c>
      <c r="E1931" s="28">
        <v>30.22</v>
      </c>
      <c r="F1931" s="25"/>
      <c r="G1931" s="25"/>
      <c r="H1931" s="25"/>
      <c r="I1931" s="25"/>
      <c r="J1931" s="25"/>
      <c r="K1931" s="25" t="s">
        <v>4076</v>
      </c>
      <c r="L1931" s="25"/>
      <c r="M1931"/>
      <c r="N1931"/>
      <c r="O1931" s="25">
        <v>0</v>
      </c>
      <c r="P1931" s="25">
        <v>0</v>
      </c>
      <c r="S1931" s="23" t="str">
        <f t="shared" si="90"/>
        <v/>
      </c>
      <c r="T1931" s="23">
        <f t="shared" si="88"/>
        <v>0</v>
      </c>
    </row>
    <row r="1932" spans="1:20" ht="17.399999999999999">
      <c r="A1932" s="23" t="str">
        <f t="shared" si="89"/>
        <v/>
      </c>
      <c r="B1932" s="24" t="s">
        <v>3035</v>
      </c>
      <c r="C1932" s="6" t="s">
        <v>3454</v>
      </c>
      <c r="D1932" s="25" t="s">
        <v>37</v>
      </c>
      <c r="E1932" s="28">
        <v>39.659999999999997</v>
      </c>
      <c r="F1932" s="25"/>
      <c r="G1932" s="25"/>
      <c r="H1932" s="25"/>
      <c r="I1932" s="25"/>
      <c r="J1932" s="25"/>
      <c r="K1932" s="25" t="s">
        <v>4109</v>
      </c>
      <c r="L1932" s="25"/>
      <c r="M1932"/>
      <c r="N1932"/>
      <c r="O1932" s="25">
        <v>-38.68</v>
      </c>
      <c r="P1932" s="25">
        <v>-52.42</v>
      </c>
      <c r="S1932" s="23" t="str">
        <f t="shared" si="90"/>
        <v/>
      </c>
      <c r="T1932" s="23">
        <f t="shared" si="88"/>
        <v>0</v>
      </c>
    </row>
    <row r="1933" spans="1:20" ht="17.399999999999999">
      <c r="A1933" s="23" t="str">
        <f t="shared" si="89"/>
        <v/>
      </c>
      <c r="B1933" s="24" t="s">
        <v>3367</v>
      </c>
      <c r="C1933" s="6" t="s">
        <v>3455</v>
      </c>
      <c r="D1933" s="25" t="s">
        <v>37</v>
      </c>
      <c r="E1933" s="28">
        <v>103.91</v>
      </c>
      <c r="F1933" s="25"/>
      <c r="G1933" s="25"/>
      <c r="H1933" s="25"/>
      <c r="I1933" s="25"/>
      <c r="J1933" s="25"/>
      <c r="K1933" s="25" t="s">
        <v>4100</v>
      </c>
      <c r="L1933" s="25"/>
      <c r="M1933"/>
      <c r="N1933"/>
      <c r="O1933" s="25">
        <v>6.6</v>
      </c>
      <c r="P1933" s="25">
        <v>-29.56</v>
      </c>
      <c r="S1933" s="23" t="str">
        <f t="shared" si="90"/>
        <v/>
      </c>
      <c r="T1933" s="23">
        <f t="shared" si="88"/>
        <v>0</v>
      </c>
    </row>
    <row r="1934" spans="1:20" ht="17.399999999999999">
      <c r="A1934" s="23" t="str">
        <f t="shared" si="89"/>
        <v/>
      </c>
      <c r="B1934" s="24" t="s">
        <v>3036</v>
      </c>
      <c r="C1934" s="6" t="s">
        <v>3102</v>
      </c>
      <c r="D1934" s="25" t="s">
        <v>37</v>
      </c>
      <c r="E1934" s="28">
        <v>99.43</v>
      </c>
      <c r="F1934" s="25"/>
      <c r="G1934" s="25"/>
      <c r="H1934" s="25"/>
      <c r="I1934" s="25"/>
      <c r="J1934" s="25"/>
      <c r="K1934" s="25" t="s">
        <v>4105</v>
      </c>
      <c r="L1934" s="25"/>
      <c r="M1934"/>
      <c r="N1934"/>
      <c r="O1934" s="25">
        <v>0</v>
      </c>
      <c r="P1934" s="25">
        <v>0</v>
      </c>
      <c r="S1934" s="23" t="str">
        <f t="shared" si="90"/>
        <v/>
      </c>
      <c r="T1934" s="23">
        <f t="shared" ref="T1934:T1997" si="91">IF(AND(G1934&lt;H1934,I1934&lt;J1934,H1934&lt;J1934),1,IF(AND(G1934&gt;H1934,I1934&gt;J1934,H1934&gt;J1934),-1,0))</f>
        <v>0</v>
      </c>
    </row>
    <row r="1935" spans="1:20" ht="17.399999999999999">
      <c r="A1935" s="23" t="str">
        <f t="shared" ref="A1935:A1998" si="92">IF(ISERROR(RANK(S1935,$S$14:$S$3000,)),"",RANK(S1935,$S$14:$S$3000,))</f>
        <v/>
      </c>
      <c r="B1935" s="24" t="s">
        <v>3368</v>
      </c>
      <c r="C1935" s="6" t="s">
        <v>4700</v>
      </c>
      <c r="D1935" s="25" t="s">
        <v>37</v>
      </c>
      <c r="E1935" s="28">
        <v>58.41</v>
      </c>
      <c r="F1935" s="25"/>
      <c r="G1935" s="25"/>
      <c r="H1935" s="25"/>
      <c r="I1935" s="25"/>
      <c r="J1935" s="25"/>
      <c r="K1935" s="25" t="s">
        <v>4105</v>
      </c>
      <c r="L1935" s="25"/>
      <c r="M1935"/>
      <c r="N1935"/>
      <c r="O1935" s="25">
        <v>-8.23</v>
      </c>
      <c r="P1935" s="25">
        <v>-21.95</v>
      </c>
      <c r="S1935" s="23" t="str">
        <f t="shared" ref="S1935:S1998" si="93">IF(OR(F1935&lt;=$F$8,ISBLANK(G1935),ISBLANK(H1935),ISBLANK(J1935),ISBLANK(I1935)),"",E1935+ROW()/100000)</f>
        <v/>
      </c>
      <c r="T1935" s="23">
        <f t="shared" si="91"/>
        <v>0</v>
      </c>
    </row>
    <row r="1936" spans="1:20" ht="17.399999999999999">
      <c r="A1936" s="23" t="str">
        <f t="shared" si="92"/>
        <v/>
      </c>
      <c r="B1936" s="24" t="s">
        <v>3369</v>
      </c>
      <c r="C1936" s="6" t="s">
        <v>3456</v>
      </c>
      <c r="D1936" s="25" t="s">
        <v>37</v>
      </c>
      <c r="E1936" s="28">
        <v>12982.1</v>
      </c>
      <c r="F1936" s="25">
        <v>18</v>
      </c>
      <c r="G1936" s="25">
        <v>28.77</v>
      </c>
      <c r="H1936" s="25">
        <v>29.48</v>
      </c>
      <c r="I1936" s="25"/>
      <c r="J1936" s="25">
        <v>28</v>
      </c>
      <c r="K1936" s="25" t="s">
        <v>4097</v>
      </c>
      <c r="L1936" s="25"/>
      <c r="M1936"/>
      <c r="N1936"/>
      <c r="O1936" s="25">
        <v>-35.89</v>
      </c>
      <c r="P1936" s="25">
        <v>-34.31</v>
      </c>
      <c r="S1936" s="23" t="str">
        <f t="shared" si="93"/>
        <v/>
      </c>
      <c r="T1936" s="23">
        <f t="shared" si="91"/>
        <v>0</v>
      </c>
    </row>
    <row r="1937" spans="1:20" ht="17.399999999999999">
      <c r="A1937" s="23" t="str">
        <f t="shared" si="92"/>
        <v/>
      </c>
      <c r="B1937" s="24" t="s">
        <v>3631</v>
      </c>
      <c r="C1937" s="6" t="s">
        <v>3770</v>
      </c>
      <c r="D1937" s="25" t="s">
        <v>37</v>
      </c>
      <c r="E1937" s="28">
        <v>13.34</v>
      </c>
      <c r="F1937" s="25"/>
      <c r="G1937" s="25"/>
      <c r="H1937" s="25"/>
      <c r="I1937" s="25"/>
      <c r="J1937" s="25"/>
      <c r="K1937" s="25" t="s">
        <v>4084</v>
      </c>
      <c r="L1937" s="25"/>
      <c r="M1937"/>
      <c r="N1937"/>
      <c r="O1937" s="25">
        <v>-30.31</v>
      </c>
      <c r="P1937" s="25">
        <v>-39.33</v>
      </c>
      <c r="S1937" s="23" t="str">
        <f t="shared" si="93"/>
        <v/>
      </c>
      <c r="T1937" s="23">
        <f t="shared" si="91"/>
        <v>0</v>
      </c>
    </row>
    <row r="1938" spans="1:20" ht="17.399999999999999">
      <c r="A1938" s="23" t="str">
        <f t="shared" si="92"/>
        <v/>
      </c>
      <c r="B1938" s="24" t="s">
        <v>3632</v>
      </c>
      <c r="C1938" s="6" t="s">
        <v>3771</v>
      </c>
      <c r="D1938" s="25" t="s">
        <v>9</v>
      </c>
      <c r="E1938" s="28">
        <v>757.89</v>
      </c>
      <c r="F1938" s="25">
        <v>5</v>
      </c>
      <c r="G1938" s="25">
        <v>28.48</v>
      </c>
      <c r="H1938" s="25">
        <v>28.48</v>
      </c>
      <c r="I1938" s="25">
        <v>28.13</v>
      </c>
      <c r="J1938" s="25"/>
      <c r="K1938" s="25" t="s">
        <v>4107</v>
      </c>
      <c r="L1938" s="25"/>
      <c r="M1938"/>
      <c r="N1938"/>
      <c r="O1938" s="25">
        <v>-17.489999999999998</v>
      </c>
      <c r="P1938" s="25">
        <v>-4.3499999999999996</v>
      </c>
      <c r="S1938" s="23" t="str">
        <f t="shared" si="93"/>
        <v/>
      </c>
      <c r="T1938" s="23">
        <f t="shared" si="91"/>
        <v>0</v>
      </c>
    </row>
    <row r="1939" spans="1:20" ht="17.399999999999999">
      <c r="A1939" s="23" t="str">
        <f t="shared" si="92"/>
        <v/>
      </c>
      <c r="B1939" s="24" t="s">
        <v>2961</v>
      </c>
      <c r="C1939" s="6" t="s">
        <v>550</v>
      </c>
      <c r="D1939" s="25" t="s">
        <v>9</v>
      </c>
      <c r="E1939" s="28">
        <v>99.13</v>
      </c>
      <c r="F1939" s="25"/>
      <c r="G1939" s="25"/>
      <c r="H1939" s="25"/>
      <c r="I1939" s="25"/>
      <c r="J1939" s="25"/>
      <c r="K1939" s="25" t="s">
        <v>4080</v>
      </c>
      <c r="L1939" s="25"/>
      <c r="M1939"/>
      <c r="N1939"/>
      <c r="O1939" s="25">
        <v>-6.26</v>
      </c>
      <c r="P1939" s="25">
        <v>-23.32</v>
      </c>
      <c r="S1939" s="23" t="str">
        <f t="shared" si="93"/>
        <v/>
      </c>
      <c r="T1939" s="23">
        <f t="shared" si="91"/>
        <v>0</v>
      </c>
    </row>
    <row r="1940" spans="1:20" ht="17.399999999999999">
      <c r="A1940" s="23" t="str">
        <f t="shared" si="92"/>
        <v/>
      </c>
      <c r="B1940" s="24" t="s">
        <v>2962</v>
      </c>
      <c r="C1940" s="6" t="s">
        <v>33</v>
      </c>
      <c r="D1940" s="25" t="s">
        <v>9</v>
      </c>
      <c r="E1940" s="28">
        <v>532.79</v>
      </c>
      <c r="F1940" s="25">
        <v>2</v>
      </c>
      <c r="G1940" s="25">
        <v>10.1</v>
      </c>
      <c r="H1940" s="25">
        <v>10.1</v>
      </c>
      <c r="I1940" s="25"/>
      <c r="J1940" s="25"/>
      <c r="K1940" s="25" t="s">
        <v>4076</v>
      </c>
      <c r="L1940" s="25"/>
      <c r="M1940"/>
      <c r="N1940"/>
      <c r="O1940" s="25">
        <v>-20.190000000000001</v>
      </c>
      <c r="P1940" s="25">
        <v>-42.62</v>
      </c>
      <c r="S1940" s="23" t="str">
        <f t="shared" si="93"/>
        <v/>
      </c>
      <c r="T1940" s="23">
        <f t="shared" si="91"/>
        <v>0</v>
      </c>
    </row>
    <row r="1941" spans="1:20" ht="17.399999999999999">
      <c r="A1941" s="23" t="str">
        <f t="shared" si="92"/>
        <v/>
      </c>
      <c r="B1941" s="24" t="s">
        <v>3037</v>
      </c>
      <c r="C1941" s="6" t="s">
        <v>3103</v>
      </c>
      <c r="D1941" s="25" t="s">
        <v>37</v>
      </c>
      <c r="E1941" s="28">
        <v>37.47</v>
      </c>
      <c r="F1941" s="25"/>
      <c r="G1941" s="25"/>
      <c r="H1941" s="25"/>
      <c r="I1941" s="25"/>
      <c r="J1941" s="25"/>
      <c r="K1941" s="25" t="s">
        <v>4080</v>
      </c>
      <c r="L1941" s="25"/>
      <c r="M1941"/>
      <c r="N1941"/>
      <c r="O1941" s="25">
        <v>-13.55</v>
      </c>
      <c r="P1941" s="25">
        <v>-29.3</v>
      </c>
      <c r="S1941" s="23" t="str">
        <f t="shared" si="93"/>
        <v/>
      </c>
      <c r="T1941" s="23">
        <f t="shared" si="91"/>
        <v>0</v>
      </c>
    </row>
    <row r="1942" spans="1:20" ht="17.399999999999999">
      <c r="A1942" s="23" t="str">
        <f t="shared" si="92"/>
        <v/>
      </c>
      <c r="B1942" s="24" t="s">
        <v>3038</v>
      </c>
      <c r="C1942" s="6" t="s">
        <v>3104</v>
      </c>
      <c r="D1942" s="25" t="s">
        <v>37</v>
      </c>
      <c r="E1942" s="28">
        <v>90.24</v>
      </c>
      <c r="F1942" s="25"/>
      <c r="G1942" s="25"/>
      <c r="H1942" s="25"/>
      <c r="I1942" s="25"/>
      <c r="J1942" s="25"/>
      <c r="K1942" s="25" t="s">
        <v>4113</v>
      </c>
      <c r="L1942" s="25"/>
      <c r="M1942"/>
      <c r="N1942"/>
      <c r="O1942" s="25">
        <v>-20.43</v>
      </c>
      <c r="P1942" s="25">
        <v>-38.42</v>
      </c>
      <c r="S1942" s="23" t="str">
        <f t="shared" si="93"/>
        <v/>
      </c>
      <c r="T1942" s="23">
        <f t="shared" si="91"/>
        <v>0</v>
      </c>
    </row>
    <row r="1943" spans="1:20" ht="17.399999999999999">
      <c r="A1943" s="23" t="str">
        <f t="shared" si="92"/>
        <v/>
      </c>
      <c r="B1943" s="24" t="s">
        <v>3510</v>
      </c>
      <c r="C1943" s="6" t="s">
        <v>3578</v>
      </c>
      <c r="D1943" s="25" t="s">
        <v>37</v>
      </c>
      <c r="E1943" s="28">
        <v>12.21</v>
      </c>
      <c r="F1943" s="25"/>
      <c r="G1943" s="25"/>
      <c r="H1943" s="25"/>
      <c r="I1943" s="25"/>
      <c r="J1943" s="25"/>
      <c r="K1943" s="25" t="s">
        <v>4096</v>
      </c>
      <c r="L1943" s="25"/>
      <c r="M1943"/>
      <c r="N1943"/>
      <c r="O1943" s="25">
        <v>-16.100000000000001</v>
      </c>
      <c r="P1943" s="25">
        <v>-15.72</v>
      </c>
      <c r="S1943" s="23" t="str">
        <f t="shared" si="93"/>
        <v/>
      </c>
      <c r="T1943" s="23">
        <f t="shared" si="91"/>
        <v>0</v>
      </c>
    </row>
    <row r="1944" spans="1:20" ht="17.399999999999999">
      <c r="A1944" s="23" t="str">
        <f t="shared" si="92"/>
        <v/>
      </c>
      <c r="B1944" s="24" t="s">
        <v>4070</v>
      </c>
      <c r="C1944" s="6" t="s">
        <v>4073</v>
      </c>
      <c r="D1944" s="25" t="s">
        <v>37</v>
      </c>
      <c r="E1944" s="28">
        <v>74.44</v>
      </c>
      <c r="F1944" s="25"/>
      <c r="G1944" s="25"/>
      <c r="H1944" s="25"/>
      <c r="I1944" s="25"/>
      <c r="J1944" s="25"/>
      <c r="K1944" s="25" t="s">
        <v>4100</v>
      </c>
      <c r="L1944" s="25"/>
      <c r="M1944"/>
      <c r="N1944"/>
      <c r="O1944" s="25">
        <v>-17.93</v>
      </c>
      <c r="P1944" s="25">
        <v>-38.33</v>
      </c>
      <c r="S1944" s="23" t="str">
        <f t="shared" si="93"/>
        <v/>
      </c>
      <c r="T1944" s="23">
        <f t="shared" si="91"/>
        <v>0</v>
      </c>
    </row>
    <row r="1945" spans="1:20" ht="17.399999999999999">
      <c r="A1945" s="23">
        <f t="shared" si="92"/>
        <v>104</v>
      </c>
      <c r="B1945" s="24" t="s">
        <v>3039</v>
      </c>
      <c r="C1945" s="6" t="s">
        <v>3301</v>
      </c>
      <c r="D1945" s="25" t="s">
        <v>9</v>
      </c>
      <c r="E1945" s="28">
        <v>3097.13</v>
      </c>
      <c r="F1945" s="25">
        <v>14</v>
      </c>
      <c r="G1945" s="25">
        <v>116.44</v>
      </c>
      <c r="H1945" s="25">
        <v>116.33</v>
      </c>
      <c r="I1945" s="25">
        <v>106.9</v>
      </c>
      <c r="J1945" s="25">
        <v>114.9</v>
      </c>
      <c r="K1945" s="25" t="s">
        <v>4120</v>
      </c>
      <c r="L1945" s="25"/>
      <c r="M1945"/>
      <c r="N1945"/>
      <c r="O1945" s="25">
        <v>-11.89</v>
      </c>
      <c r="P1945" s="25">
        <v>-26.46</v>
      </c>
      <c r="S1945" s="23">
        <f t="shared" si="93"/>
        <v>3097.1494499999999</v>
      </c>
      <c r="T1945" s="23">
        <f t="shared" si="91"/>
        <v>0</v>
      </c>
    </row>
    <row r="1946" spans="1:20" ht="17.399999999999999">
      <c r="A1946" s="23" t="str">
        <f t="shared" si="92"/>
        <v/>
      </c>
      <c r="B1946" s="24" t="s">
        <v>3040</v>
      </c>
      <c r="C1946" s="6" t="s">
        <v>3105</v>
      </c>
      <c r="D1946" s="25" t="s">
        <v>37</v>
      </c>
      <c r="E1946" s="28">
        <v>203.01</v>
      </c>
      <c r="F1946" s="25"/>
      <c r="G1946" s="25"/>
      <c r="H1946" s="25"/>
      <c r="I1946" s="25"/>
      <c r="J1946" s="25"/>
      <c r="K1946" s="25" t="s">
        <v>4084</v>
      </c>
      <c r="L1946" s="25"/>
      <c r="M1946"/>
      <c r="N1946"/>
      <c r="O1946" s="25">
        <v>-20.52</v>
      </c>
      <c r="P1946" s="25">
        <v>-32.96</v>
      </c>
      <c r="S1946" s="23" t="str">
        <f t="shared" si="93"/>
        <v/>
      </c>
      <c r="T1946" s="23">
        <f t="shared" si="91"/>
        <v>0</v>
      </c>
    </row>
    <row r="1947" spans="1:20" ht="17.399999999999999">
      <c r="A1947" s="23" t="str">
        <f t="shared" si="92"/>
        <v/>
      </c>
      <c r="B1947" s="24" t="s">
        <v>3176</v>
      </c>
      <c r="C1947" s="6" t="s">
        <v>3302</v>
      </c>
      <c r="D1947" s="25" t="s">
        <v>37</v>
      </c>
      <c r="E1947" s="28">
        <v>61.46</v>
      </c>
      <c r="F1947" s="25"/>
      <c r="G1947" s="25"/>
      <c r="H1947" s="25"/>
      <c r="I1947" s="25"/>
      <c r="J1947" s="25"/>
      <c r="K1947" s="25" t="s">
        <v>4088</v>
      </c>
      <c r="L1947" s="25"/>
      <c r="M1947"/>
      <c r="N1947"/>
      <c r="O1947" s="25">
        <v>-18.149999999999999</v>
      </c>
      <c r="P1947" s="25">
        <v>-28.61</v>
      </c>
      <c r="S1947" s="23" t="str">
        <f t="shared" si="93"/>
        <v/>
      </c>
      <c r="T1947" s="23">
        <f t="shared" si="91"/>
        <v>0</v>
      </c>
    </row>
    <row r="1948" spans="1:20" ht="17.399999999999999">
      <c r="A1948" s="23">
        <f t="shared" si="92"/>
        <v>180</v>
      </c>
      <c r="B1948" s="24" t="s">
        <v>3370</v>
      </c>
      <c r="C1948" s="6" t="s">
        <v>3457</v>
      </c>
      <c r="D1948" s="25" t="s">
        <v>37</v>
      </c>
      <c r="E1948" s="28">
        <v>476.16</v>
      </c>
      <c r="F1948" s="25">
        <v>3</v>
      </c>
      <c r="G1948" s="25">
        <v>16.68</v>
      </c>
      <c r="H1948" s="25">
        <v>16.68</v>
      </c>
      <c r="I1948" s="25">
        <v>17</v>
      </c>
      <c r="J1948" s="25">
        <v>17</v>
      </c>
      <c r="K1948" s="25" t="s">
        <v>4083</v>
      </c>
      <c r="L1948" s="25"/>
      <c r="M1948"/>
      <c r="N1948"/>
      <c r="O1948" s="25">
        <v>7.87</v>
      </c>
      <c r="P1948" s="25">
        <v>-19.16</v>
      </c>
      <c r="S1948" s="23">
        <f t="shared" si="93"/>
        <v>476.17948000000001</v>
      </c>
      <c r="T1948" s="23">
        <f t="shared" si="91"/>
        <v>0</v>
      </c>
    </row>
    <row r="1949" spans="1:20" ht="17.399999999999999">
      <c r="A1949" s="23" t="str">
        <f t="shared" si="92"/>
        <v/>
      </c>
      <c r="B1949" s="24" t="s">
        <v>3177</v>
      </c>
      <c r="C1949" s="6" t="s">
        <v>3303</v>
      </c>
      <c r="D1949" s="25" t="s">
        <v>37</v>
      </c>
      <c r="E1949" s="28">
        <v>20.83</v>
      </c>
      <c r="F1949" s="25"/>
      <c r="G1949" s="25"/>
      <c r="H1949" s="25"/>
      <c r="I1949" s="25"/>
      <c r="J1949" s="25"/>
      <c r="K1949" s="25" t="s">
        <v>4102</v>
      </c>
      <c r="L1949" s="25"/>
      <c r="M1949"/>
      <c r="N1949"/>
      <c r="O1949" s="25">
        <v>-23.71</v>
      </c>
      <c r="P1949" s="25">
        <v>-38.020000000000003</v>
      </c>
      <c r="S1949" s="23" t="str">
        <f t="shared" si="93"/>
        <v/>
      </c>
      <c r="T1949" s="23">
        <f t="shared" si="91"/>
        <v>0</v>
      </c>
    </row>
    <row r="1950" spans="1:20" ht="17.399999999999999">
      <c r="A1950" s="23">
        <f t="shared" si="92"/>
        <v>155</v>
      </c>
      <c r="B1950" s="24" t="s">
        <v>3876</v>
      </c>
      <c r="C1950" s="6" t="s">
        <v>3881</v>
      </c>
      <c r="D1950" s="25" t="s">
        <v>37</v>
      </c>
      <c r="E1950" s="28">
        <v>843.05</v>
      </c>
      <c r="F1950" s="25">
        <v>3</v>
      </c>
      <c r="G1950" s="25">
        <v>8.8000000000000007</v>
      </c>
      <c r="H1950" s="25">
        <v>8.8000000000000007</v>
      </c>
      <c r="I1950" s="25">
        <v>8.8000000000000007</v>
      </c>
      <c r="J1950" s="25">
        <v>8.3000000000000007</v>
      </c>
      <c r="K1950" s="25" t="s">
        <v>4091</v>
      </c>
      <c r="L1950" s="25"/>
      <c r="M1950"/>
      <c r="N1950"/>
      <c r="O1950" s="25">
        <v>10.5</v>
      </c>
      <c r="P1950" s="25">
        <v>40.840000000000003</v>
      </c>
      <c r="S1950" s="23">
        <f t="shared" si="93"/>
        <v>843.06949999999995</v>
      </c>
      <c r="T1950" s="23">
        <f t="shared" si="91"/>
        <v>0</v>
      </c>
    </row>
    <row r="1951" spans="1:20" ht="17.399999999999999">
      <c r="A1951" s="23" t="str">
        <f t="shared" si="92"/>
        <v/>
      </c>
      <c r="B1951" s="24" t="s">
        <v>3178</v>
      </c>
      <c r="C1951" s="6" t="s">
        <v>3304</v>
      </c>
      <c r="D1951" s="25" t="s">
        <v>37</v>
      </c>
      <c r="E1951" s="28">
        <v>641.75</v>
      </c>
      <c r="F1951" s="25">
        <v>12</v>
      </c>
      <c r="G1951" s="25">
        <v>14.2</v>
      </c>
      <c r="H1951" s="25">
        <v>14.2</v>
      </c>
      <c r="I1951" s="25">
        <v>19</v>
      </c>
      <c r="J1951" s="25"/>
      <c r="K1951" s="25" t="s">
        <v>4103</v>
      </c>
      <c r="L1951" s="25"/>
      <c r="M1951"/>
      <c r="N1951"/>
      <c r="O1951" s="25">
        <v>-17.41</v>
      </c>
      <c r="P1951" s="25">
        <v>-41.83</v>
      </c>
      <c r="S1951" s="23" t="str">
        <f t="shared" si="93"/>
        <v/>
      </c>
      <c r="T1951" s="23">
        <f t="shared" si="91"/>
        <v>0</v>
      </c>
    </row>
    <row r="1952" spans="1:20" ht="17.399999999999999">
      <c r="A1952" s="23" t="str">
        <f t="shared" si="92"/>
        <v/>
      </c>
      <c r="B1952" s="24" t="s">
        <v>3371</v>
      </c>
      <c r="C1952" s="6" t="s">
        <v>3458</v>
      </c>
      <c r="D1952" s="25" t="s">
        <v>37</v>
      </c>
      <c r="E1952" s="28">
        <v>515.46</v>
      </c>
      <c r="F1952" s="25"/>
      <c r="G1952" s="25"/>
      <c r="H1952" s="25"/>
      <c r="I1952" s="25"/>
      <c r="J1952" s="25"/>
      <c r="K1952" s="25" t="s">
        <v>4091</v>
      </c>
      <c r="L1952" s="25"/>
      <c r="M1952"/>
      <c r="N1952"/>
      <c r="O1952" s="25">
        <v>-15.95</v>
      </c>
      <c r="P1952" s="25">
        <v>-26.79</v>
      </c>
      <c r="S1952" s="23" t="str">
        <f t="shared" si="93"/>
        <v/>
      </c>
      <c r="T1952" s="23">
        <f t="shared" si="91"/>
        <v>0</v>
      </c>
    </row>
    <row r="1953" spans="1:20" ht="17.399999999999999">
      <c r="A1953" s="23" t="str">
        <f t="shared" si="92"/>
        <v/>
      </c>
      <c r="B1953" s="24" t="s">
        <v>3372</v>
      </c>
      <c r="C1953" s="6" t="s">
        <v>3459</v>
      </c>
      <c r="D1953" s="25" t="s">
        <v>37</v>
      </c>
      <c r="E1953" s="28">
        <v>63.46</v>
      </c>
      <c r="F1953" s="25"/>
      <c r="G1953" s="25"/>
      <c r="H1953" s="25"/>
      <c r="I1953" s="25"/>
      <c r="J1953" s="25"/>
      <c r="K1953" s="25" t="s">
        <v>4105</v>
      </c>
      <c r="L1953" s="25"/>
      <c r="M1953"/>
      <c r="N1953"/>
      <c r="O1953" s="25">
        <v>-27.67</v>
      </c>
      <c r="P1953" s="25">
        <v>-20.55</v>
      </c>
      <c r="S1953" s="23" t="str">
        <f t="shared" si="93"/>
        <v/>
      </c>
      <c r="T1953" s="23">
        <f t="shared" si="91"/>
        <v>0</v>
      </c>
    </row>
    <row r="1954" spans="1:20" ht="17.399999999999999">
      <c r="A1954" s="23" t="str">
        <f t="shared" si="92"/>
        <v/>
      </c>
      <c r="B1954" s="24" t="s">
        <v>3511</v>
      </c>
      <c r="C1954" s="6" t="s">
        <v>3579</v>
      </c>
      <c r="D1954" s="25" t="s">
        <v>37</v>
      </c>
      <c r="E1954" s="28">
        <v>25.03</v>
      </c>
      <c r="F1954" s="25"/>
      <c r="G1954" s="25"/>
      <c r="H1954" s="25"/>
      <c r="I1954" s="25"/>
      <c r="J1954" s="25"/>
      <c r="K1954" s="25" t="s">
        <v>4107</v>
      </c>
      <c r="L1954" s="25"/>
      <c r="M1954"/>
      <c r="N1954"/>
      <c r="O1954" s="25">
        <v>-24.98</v>
      </c>
      <c r="P1954" s="25">
        <v>-33.17</v>
      </c>
      <c r="S1954" s="23" t="str">
        <f t="shared" si="93"/>
        <v/>
      </c>
      <c r="T1954" s="23">
        <f t="shared" si="91"/>
        <v>0</v>
      </c>
    </row>
    <row r="1955" spans="1:20" ht="17.399999999999999">
      <c r="A1955" s="23" t="str">
        <f t="shared" si="92"/>
        <v/>
      </c>
      <c r="B1955" s="24" t="s">
        <v>4357</v>
      </c>
      <c r="C1955" s="6" t="s">
        <v>4359</v>
      </c>
      <c r="D1955" s="25" t="s">
        <v>37</v>
      </c>
      <c r="E1955" s="28">
        <v>285.87</v>
      </c>
      <c r="F1955" s="25"/>
      <c r="G1955" s="25"/>
      <c r="H1955" s="25"/>
      <c r="I1955" s="25"/>
      <c r="J1955" s="25"/>
      <c r="K1955" s="25" t="s">
        <v>4091</v>
      </c>
      <c r="L1955" s="25"/>
      <c r="M1955"/>
      <c r="N1955"/>
      <c r="O1955" s="25">
        <v>-27.47</v>
      </c>
      <c r="P1955" s="25">
        <v>13.73</v>
      </c>
      <c r="S1955" s="23" t="str">
        <f t="shared" si="93"/>
        <v/>
      </c>
      <c r="T1955" s="23">
        <f t="shared" si="91"/>
        <v>0</v>
      </c>
    </row>
    <row r="1956" spans="1:20" ht="17.399999999999999">
      <c r="A1956" s="23" t="str">
        <f t="shared" si="92"/>
        <v/>
      </c>
      <c r="B1956" s="24" t="s">
        <v>3179</v>
      </c>
      <c r="C1956" s="6" t="s">
        <v>3305</v>
      </c>
      <c r="D1956" s="25" t="s">
        <v>37</v>
      </c>
      <c r="E1956" s="28">
        <v>161.72</v>
      </c>
      <c r="F1956" s="25"/>
      <c r="G1956" s="25"/>
      <c r="H1956" s="25"/>
      <c r="I1956" s="25"/>
      <c r="J1956" s="25"/>
      <c r="K1956" s="25" t="s">
        <v>4086</v>
      </c>
      <c r="L1956" s="25"/>
      <c r="M1956"/>
      <c r="N1956"/>
      <c r="O1956" s="25">
        <v>-26.38</v>
      </c>
      <c r="P1956" s="25">
        <v>-47.66</v>
      </c>
      <c r="S1956" s="23" t="str">
        <f t="shared" si="93"/>
        <v/>
      </c>
      <c r="T1956" s="23">
        <f t="shared" si="91"/>
        <v>0</v>
      </c>
    </row>
    <row r="1957" spans="1:20" ht="17.399999999999999">
      <c r="A1957" s="23" t="str">
        <f t="shared" si="92"/>
        <v/>
      </c>
      <c r="B1957" s="24" t="s">
        <v>3180</v>
      </c>
      <c r="C1957" s="6" t="s">
        <v>3306</v>
      </c>
      <c r="D1957" s="25" t="s">
        <v>37</v>
      </c>
      <c r="E1957" s="28">
        <v>99.63</v>
      </c>
      <c r="F1957" s="25"/>
      <c r="G1957" s="25"/>
      <c r="H1957" s="25"/>
      <c r="I1957" s="25"/>
      <c r="J1957" s="25"/>
      <c r="K1957" s="25" t="s">
        <v>4096</v>
      </c>
      <c r="L1957" s="25"/>
      <c r="M1957"/>
      <c r="N1957"/>
      <c r="O1957" s="25">
        <v>-14.27</v>
      </c>
      <c r="P1957" s="25">
        <v>-29.09</v>
      </c>
      <c r="S1957" s="23" t="str">
        <f t="shared" si="93"/>
        <v/>
      </c>
      <c r="T1957" s="23">
        <f t="shared" si="91"/>
        <v>0</v>
      </c>
    </row>
    <row r="1958" spans="1:20" ht="17.399999999999999">
      <c r="A1958" s="23" t="str">
        <f t="shared" si="92"/>
        <v/>
      </c>
      <c r="B1958" s="24" t="s">
        <v>3512</v>
      </c>
      <c r="C1958" s="6" t="s">
        <v>3580</v>
      </c>
      <c r="D1958" s="25" t="s">
        <v>37</v>
      </c>
      <c r="E1958" s="28">
        <v>37.15</v>
      </c>
      <c r="F1958" s="25"/>
      <c r="G1958" s="25"/>
      <c r="H1958" s="25"/>
      <c r="I1958" s="25"/>
      <c r="J1958" s="25"/>
      <c r="K1958" s="25" t="s">
        <v>4101</v>
      </c>
      <c r="L1958" s="25"/>
      <c r="M1958"/>
      <c r="N1958"/>
      <c r="O1958" s="25">
        <v>-11.41</v>
      </c>
      <c r="P1958" s="25">
        <v>-15.07</v>
      </c>
      <c r="S1958" s="23" t="str">
        <f t="shared" si="93"/>
        <v/>
      </c>
      <c r="T1958" s="23">
        <f t="shared" si="91"/>
        <v>0</v>
      </c>
    </row>
    <row r="1959" spans="1:20" ht="17.399999999999999">
      <c r="A1959" s="23" t="str">
        <f t="shared" si="92"/>
        <v/>
      </c>
      <c r="B1959" s="24" t="s">
        <v>3373</v>
      </c>
      <c r="C1959" s="6" t="s">
        <v>3460</v>
      </c>
      <c r="D1959" s="25" t="s">
        <v>37</v>
      </c>
      <c r="E1959" s="28">
        <v>51.73</v>
      </c>
      <c r="F1959" s="25"/>
      <c r="G1959" s="25"/>
      <c r="H1959" s="25"/>
      <c r="I1959" s="25"/>
      <c r="J1959" s="25"/>
      <c r="K1959" s="25" t="s">
        <v>4096</v>
      </c>
      <c r="L1959" s="25"/>
      <c r="M1959"/>
      <c r="N1959"/>
      <c r="O1959" s="25">
        <v>-2.62</v>
      </c>
      <c r="P1959" s="25">
        <v>-11.86</v>
      </c>
      <c r="S1959" s="23" t="str">
        <f t="shared" si="93"/>
        <v/>
      </c>
      <c r="T1959" s="23">
        <f t="shared" si="91"/>
        <v>0</v>
      </c>
    </row>
    <row r="1960" spans="1:20" ht="17.399999999999999">
      <c r="A1960" s="23" t="str">
        <f t="shared" si="92"/>
        <v/>
      </c>
      <c r="B1960" s="24" t="s">
        <v>3513</v>
      </c>
      <c r="C1960" s="6" t="s">
        <v>3581</v>
      </c>
      <c r="D1960" s="25" t="s">
        <v>37</v>
      </c>
      <c r="E1960" s="28">
        <v>183.3</v>
      </c>
      <c r="F1960" s="25"/>
      <c r="G1960" s="25"/>
      <c r="H1960" s="25"/>
      <c r="I1960" s="25"/>
      <c r="J1960" s="25"/>
      <c r="K1960" s="25" t="s">
        <v>4105</v>
      </c>
      <c r="L1960" s="25"/>
      <c r="M1960"/>
      <c r="N1960"/>
      <c r="O1960" s="25">
        <v>-12.99</v>
      </c>
      <c r="P1960" s="25">
        <v>-31.37</v>
      </c>
      <c r="S1960" s="23" t="str">
        <f t="shared" si="93"/>
        <v/>
      </c>
      <c r="T1960" s="23">
        <f t="shared" si="91"/>
        <v>0</v>
      </c>
    </row>
    <row r="1961" spans="1:20" ht="17.399999999999999">
      <c r="A1961" s="23" t="str">
        <f t="shared" si="92"/>
        <v/>
      </c>
      <c r="B1961" s="24" t="s">
        <v>3181</v>
      </c>
      <c r="C1961" s="6" t="s">
        <v>4968</v>
      </c>
      <c r="D1961" s="25" t="s">
        <v>37</v>
      </c>
      <c r="E1961" s="28">
        <v>125.89</v>
      </c>
      <c r="F1961" s="25"/>
      <c r="G1961" s="25"/>
      <c r="H1961" s="25"/>
      <c r="I1961" s="25"/>
      <c r="J1961" s="25"/>
      <c r="K1961" s="25" t="s">
        <v>4087</v>
      </c>
      <c r="L1961" s="25"/>
      <c r="M1961"/>
      <c r="N1961"/>
      <c r="O1961" s="25">
        <v>4.5</v>
      </c>
      <c r="P1961" s="25">
        <v>-21.63</v>
      </c>
      <c r="S1961" s="23" t="str">
        <f t="shared" si="93"/>
        <v/>
      </c>
      <c r="T1961" s="23">
        <f t="shared" si="91"/>
        <v>0</v>
      </c>
    </row>
    <row r="1962" spans="1:20" ht="17.399999999999999">
      <c r="A1962" s="23" t="str">
        <f t="shared" si="92"/>
        <v/>
      </c>
      <c r="B1962" s="24" t="s">
        <v>3182</v>
      </c>
      <c r="C1962" s="6" t="s">
        <v>4555</v>
      </c>
      <c r="D1962" s="25" t="s">
        <v>37</v>
      </c>
      <c r="E1962" s="28">
        <v>30.07</v>
      </c>
      <c r="F1962" s="25"/>
      <c r="G1962" s="25"/>
      <c r="H1962" s="25"/>
      <c r="I1962" s="25"/>
      <c r="J1962" s="25"/>
      <c r="K1962" s="25" t="s">
        <v>4097</v>
      </c>
      <c r="L1962" s="25"/>
      <c r="M1962"/>
      <c r="N1962"/>
      <c r="O1962" s="25">
        <v>13.18</v>
      </c>
      <c r="P1962" s="25">
        <v>-31.68</v>
      </c>
      <c r="S1962" s="23" t="str">
        <f t="shared" si="93"/>
        <v/>
      </c>
      <c r="T1962" s="23">
        <f t="shared" si="91"/>
        <v>0</v>
      </c>
    </row>
    <row r="1963" spans="1:20" ht="17.399999999999999">
      <c r="A1963" s="23">
        <f t="shared" si="92"/>
        <v>118</v>
      </c>
      <c r="B1963" s="24" t="s">
        <v>3962</v>
      </c>
      <c r="C1963" s="6" t="s">
        <v>3967</v>
      </c>
      <c r="D1963" s="25" t="s">
        <v>37</v>
      </c>
      <c r="E1963" s="28">
        <v>2331.2399999999998</v>
      </c>
      <c r="F1963" s="25">
        <v>7</v>
      </c>
      <c r="G1963" s="25">
        <v>82</v>
      </c>
      <c r="H1963" s="25">
        <v>81.150000000000006</v>
      </c>
      <c r="I1963" s="25">
        <v>83.05</v>
      </c>
      <c r="J1963" s="25">
        <v>79.33</v>
      </c>
      <c r="K1963" s="25" t="s">
        <v>4098</v>
      </c>
      <c r="L1963" s="25"/>
      <c r="M1963"/>
      <c r="N1963"/>
      <c r="O1963" s="25">
        <v>-0.56000000000000005</v>
      </c>
      <c r="P1963" s="25">
        <v>-11.13</v>
      </c>
      <c r="S1963" s="23">
        <f t="shared" si="93"/>
        <v>2331.2596299999996</v>
      </c>
      <c r="T1963" s="23">
        <f t="shared" si="91"/>
        <v>-1</v>
      </c>
    </row>
    <row r="1964" spans="1:20" ht="17.399999999999999">
      <c r="A1964" s="23" t="str">
        <f t="shared" si="92"/>
        <v/>
      </c>
      <c r="B1964" s="24" t="s">
        <v>3183</v>
      </c>
      <c r="C1964" s="6" t="s">
        <v>4169</v>
      </c>
      <c r="D1964" s="25" t="s">
        <v>37</v>
      </c>
      <c r="E1964" s="28">
        <v>41.52</v>
      </c>
      <c r="F1964" s="25"/>
      <c r="G1964" s="25"/>
      <c r="H1964" s="25"/>
      <c r="I1964" s="25"/>
      <c r="J1964" s="25"/>
      <c r="K1964" s="25" t="s">
        <v>4092</v>
      </c>
      <c r="L1964" s="25"/>
      <c r="M1964"/>
      <c r="N1964"/>
      <c r="O1964" s="25">
        <v>-0.26</v>
      </c>
      <c r="P1964" s="25">
        <v>-25.81</v>
      </c>
      <c r="S1964" s="23" t="str">
        <f t="shared" si="93"/>
        <v/>
      </c>
      <c r="T1964" s="23">
        <f t="shared" si="91"/>
        <v>0</v>
      </c>
    </row>
    <row r="1965" spans="1:20" ht="17.399999999999999">
      <c r="A1965" s="23" t="str">
        <f t="shared" si="92"/>
        <v/>
      </c>
      <c r="B1965" s="24" t="s">
        <v>3514</v>
      </c>
      <c r="C1965" s="6" t="s">
        <v>3582</v>
      </c>
      <c r="D1965" s="25" t="s">
        <v>37</v>
      </c>
      <c r="E1965" s="28">
        <v>18.440000000000001</v>
      </c>
      <c r="F1965" s="25"/>
      <c r="G1965" s="25"/>
      <c r="H1965" s="25"/>
      <c r="I1965" s="25"/>
      <c r="J1965" s="25"/>
      <c r="K1965" s="25" t="s">
        <v>4113</v>
      </c>
      <c r="L1965" s="25"/>
      <c r="M1965"/>
      <c r="N1965"/>
      <c r="O1965" s="25">
        <v>-30.64</v>
      </c>
      <c r="P1965" s="25">
        <v>-46.44</v>
      </c>
      <c r="S1965" s="23" t="str">
        <f t="shared" si="93"/>
        <v/>
      </c>
      <c r="T1965" s="23">
        <f t="shared" si="91"/>
        <v>0</v>
      </c>
    </row>
    <row r="1966" spans="1:20" ht="17.399999999999999">
      <c r="A1966" s="23" t="str">
        <f t="shared" si="92"/>
        <v/>
      </c>
      <c r="B1966" s="24" t="s">
        <v>3184</v>
      </c>
      <c r="C1966" s="6" t="s">
        <v>3307</v>
      </c>
      <c r="D1966" s="25" t="s">
        <v>37</v>
      </c>
      <c r="E1966" s="28">
        <v>31.22</v>
      </c>
      <c r="F1966" s="25"/>
      <c r="G1966" s="25"/>
      <c r="H1966" s="25"/>
      <c r="I1966" s="25"/>
      <c r="J1966" s="25"/>
      <c r="K1966" s="25" t="s">
        <v>4105</v>
      </c>
      <c r="L1966" s="25"/>
      <c r="M1966"/>
      <c r="N1966"/>
      <c r="O1966" s="25">
        <v>0</v>
      </c>
      <c r="P1966" s="25">
        <v>0</v>
      </c>
      <c r="S1966" s="23" t="str">
        <f t="shared" si="93"/>
        <v/>
      </c>
      <c r="T1966" s="23">
        <f t="shared" si="91"/>
        <v>0</v>
      </c>
    </row>
    <row r="1967" spans="1:20" ht="17.399999999999999">
      <c r="A1967" s="23" t="str">
        <f t="shared" si="92"/>
        <v/>
      </c>
      <c r="B1967" s="24" t="s">
        <v>3185</v>
      </c>
      <c r="C1967" s="6" t="s">
        <v>3308</v>
      </c>
      <c r="D1967" s="25" t="s">
        <v>37</v>
      </c>
      <c r="E1967" s="28">
        <v>128.09</v>
      </c>
      <c r="F1967" s="25">
        <v>1</v>
      </c>
      <c r="G1967" s="25"/>
      <c r="H1967" s="25"/>
      <c r="I1967" s="25"/>
      <c r="J1967" s="25"/>
      <c r="K1967" s="25" t="s">
        <v>4097</v>
      </c>
      <c r="L1967" s="25"/>
      <c r="M1967"/>
      <c r="N1967"/>
      <c r="O1967" s="25">
        <v>-25.62</v>
      </c>
      <c r="P1967" s="25">
        <v>-18.13</v>
      </c>
      <c r="S1967" s="23" t="str">
        <f t="shared" si="93"/>
        <v/>
      </c>
      <c r="T1967" s="23">
        <f t="shared" si="91"/>
        <v>0</v>
      </c>
    </row>
    <row r="1968" spans="1:20" ht="17.399999999999999">
      <c r="A1968" s="23">
        <f t="shared" si="92"/>
        <v>53</v>
      </c>
      <c r="B1968" s="24" t="s">
        <v>3928</v>
      </c>
      <c r="C1968" s="6" t="s">
        <v>3933</v>
      </c>
      <c r="D1968" s="25" t="s">
        <v>9</v>
      </c>
      <c r="E1968" s="28">
        <v>11303.77</v>
      </c>
      <c r="F1968" s="25">
        <v>19</v>
      </c>
      <c r="G1968" s="25">
        <v>385.08</v>
      </c>
      <c r="H1968" s="25">
        <v>382.93</v>
      </c>
      <c r="I1968" s="25">
        <v>396.36</v>
      </c>
      <c r="J1968" s="25">
        <v>372.82</v>
      </c>
      <c r="K1968" s="25" t="s">
        <v>4120</v>
      </c>
      <c r="L1968" s="25"/>
      <c r="M1968"/>
      <c r="N1968"/>
      <c r="O1968" s="25">
        <v>-1.8</v>
      </c>
      <c r="P1968" s="25">
        <v>-6.49</v>
      </c>
      <c r="S1968" s="23">
        <f t="shared" si="93"/>
        <v>11303.78968</v>
      </c>
      <c r="T1968" s="23">
        <f t="shared" si="91"/>
        <v>-1</v>
      </c>
    </row>
    <row r="1969" spans="1:20" ht="17.399999999999999">
      <c r="A1969" s="23" t="str">
        <f t="shared" si="92"/>
        <v/>
      </c>
      <c r="B1969" s="24" t="s">
        <v>3186</v>
      </c>
      <c r="C1969" s="6" t="s">
        <v>3309</v>
      </c>
      <c r="D1969" s="25" t="s">
        <v>37</v>
      </c>
      <c r="E1969" s="28">
        <v>38.619999999999997</v>
      </c>
      <c r="F1969" s="25"/>
      <c r="G1969" s="25"/>
      <c r="H1969" s="25"/>
      <c r="I1969" s="25"/>
      <c r="J1969" s="25"/>
      <c r="K1969" s="25" t="s">
        <v>4076</v>
      </c>
      <c r="L1969" s="25"/>
      <c r="M1969"/>
      <c r="N1969"/>
      <c r="O1969" s="25">
        <v>-9.35</v>
      </c>
      <c r="P1969" s="25">
        <v>-26.42</v>
      </c>
      <c r="S1969" s="23" t="str">
        <f t="shared" si="93"/>
        <v/>
      </c>
      <c r="T1969" s="23">
        <f t="shared" si="91"/>
        <v>0</v>
      </c>
    </row>
    <row r="1970" spans="1:20" ht="17.399999999999999">
      <c r="A1970" s="23" t="str">
        <f t="shared" si="92"/>
        <v/>
      </c>
      <c r="B1970" s="24" t="s">
        <v>3187</v>
      </c>
      <c r="C1970" s="6" t="s">
        <v>3917</v>
      </c>
      <c r="D1970" s="25" t="s">
        <v>37</v>
      </c>
      <c r="E1970" s="28">
        <v>50.29</v>
      </c>
      <c r="F1970" s="25"/>
      <c r="G1970" s="25"/>
      <c r="H1970" s="25"/>
      <c r="I1970" s="25"/>
      <c r="J1970" s="25"/>
      <c r="K1970" s="25" t="s">
        <v>4102</v>
      </c>
      <c r="L1970" s="25"/>
      <c r="M1970"/>
      <c r="N1970"/>
      <c r="O1970" s="25">
        <v>-10.34</v>
      </c>
      <c r="P1970" s="25">
        <v>-36.04</v>
      </c>
      <c r="S1970" s="23" t="str">
        <f t="shared" si="93"/>
        <v/>
      </c>
      <c r="T1970" s="23">
        <f t="shared" si="91"/>
        <v>0</v>
      </c>
    </row>
    <row r="1971" spans="1:20" ht="17.399999999999999">
      <c r="A1971" s="23" t="str">
        <f t="shared" si="92"/>
        <v/>
      </c>
      <c r="B1971" s="24" t="s">
        <v>3963</v>
      </c>
      <c r="C1971" s="6" t="s">
        <v>3968</v>
      </c>
      <c r="D1971" s="25" t="s">
        <v>37</v>
      </c>
      <c r="E1971" s="28">
        <v>142.32</v>
      </c>
      <c r="F1971" s="25"/>
      <c r="G1971" s="25"/>
      <c r="H1971" s="25"/>
      <c r="I1971" s="25"/>
      <c r="J1971" s="25"/>
      <c r="K1971" s="25" t="s">
        <v>4080</v>
      </c>
      <c r="L1971" s="25"/>
      <c r="M1971"/>
      <c r="N1971"/>
      <c r="O1971" s="25">
        <v>-8.89</v>
      </c>
      <c r="P1971" s="25">
        <v>-13.68</v>
      </c>
      <c r="S1971" s="23" t="str">
        <f t="shared" si="93"/>
        <v/>
      </c>
      <c r="T1971" s="23">
        <f t="shared" si="91"/>
        <v>0</v>
      </c>
    </row>
    <row r="1972" spans="1:20" ht="17.399999999999999">
      <c r="A1972" s="23" t="str">
        <f t="shared" si="92"/>
        <v/>
      </c>
      <c r="B1972" s="24" t="s">
        <v>3633</v>
      </c>
      <c r="C1972" s="6" t="s">
        <v>3772</v>
      </c>
      <c r="D1972" s="25" t="s">
        <v>37</v>
      </c>
      <c r="E1972" s="28">
        <v>41.18</v>
      </c>
      <c r="F1972" s="25"/>
      <c r="G1972" s="25"/>
      <c r="H1972" s="25"/>
      <c r="I1972" s="25"/>
      <c r="J1972" s="25"/>
      <c r="K1972" s="25" t="s">
        <v>4105</v>
      </c>
      <c r="L1972" s="25"/>
      <c r="M1972"/>
      <c r="N1972"/>
      <c r="O1972" s="25">
        <v>-6.8</v>
      </c>
      <c r="P1972" s="25">
        <v>-34.47</v>
      </c>
      <c r="S1972" s="23" t="str">
        <f t="shared" si="93"/>
        <v/>
      </c>
      <c r="T1972" s="23">
        <f t="shared" si="91"/>
        <v>0</v>
      </c>
    </row>
    <row r="1973" spans="1:20" ht="17.399999999999999">
      <c r="A1973" s="23" t="str">
        <f t="shared" si="92"/>
        <v/>
      </c>
      <c r="B1973" s="24" t="s">
        <v>5158</v>
      </c>
      <c r="C1973" s="6" t="s">
        <v>5160</v>
      </c>
      <c r="D1973" s="25" t="s">
        <v>37</v>
      </c>
      <c r="E1973" s="28">
        <v>43.22</v>
      </c>
      <c r="F1973" s="25"/>
      <c r="G1973" s="25"/>
      <c r="H1973" s="25"/>
      <c r="I1973" s="25"/>
      <c r="J1973" s="25"/>
      <c r="K1973" s="25" t="s">
        <v>4113</v>
      </c>
      <c r="L1973" s="25"/>
      <c r="M1973"/>
      <c r="N1973"/>
      <c r="O1973" s="25">
        <v>-17.55</v>
      </c>
      <c r="P1973" s="25">
        <v>-52.22</v>
      </c>
      <c r="S1973" s="23" t="str">
        <f t="shared" si="93"/>
        <v/>
      </c>
      <c r="T1973" s="23">
        <f t="shared" si="91"/>
        <v>0</v>
      </c>
    </row>
    <row r="1974" spans="1:20" ht="17.399999999999999">
      <c r="A1974" s="23" t="str">
        <f t="shared" si="92"/>
        <v/>
      </c>
      <c r="B1974" s="24" t="s">
        <v>3987</v>
      </c>
      <c r="C1974" s="6" t="s">
        <v>5271</v>
      </c>
      <c r="D1974" s="25" t="s">
        <v>37</v>
      </c>
      <c r="E1974" s="28">
        <v>76.430000000000007</v>
      </c>
      <c r="F1974" s="25"/>
      <c r="G1974" s="25"/>
      <c r="H1974" s="25"/>
      <c r="I1974" s="25"/>
      <c r="J1974" s="25"/>
      <c r="K1974" s="25" t="s">
        <v>4076</v>
      </c>
      <c r="L1974" s="25"/>
      <c r="M1974"/>
      <c r="N1974"/>
      <c r="O1974" s="25">
        <v>-2.0699999999999998</v>
      </c>
      <c r="P1974" s="25">
        <v>-23.96</v>
      </c>
      <c r="S1974" s="23" t="str">
        <f t="shared" si="93"/>
        <v/>
      </c>
      <c r="T1974" s="23">
        <f t="shared" si="91"/>
        <v>0</v>
      </c>
    </row>
    <row r="1975" spans="1:20" ht="17.399999999999999">
      <c r="A1975" s="23" t="str">
        <f t="shared" si="92"/>
        <v/>
      </c>
      <c r="B1975" s="24" t="s">
        <v>3634</v>
      </c>
      <c r="C1975" s="6" t="s">
        <v>3773</v>
      </c>
      <c r="D1975" s="25" t="s">
        <v>37</v>
      </c>
      <c r="E1975" s="28">
        <v>54.05</v>
      </c>
      <c r="F1975" s="25"/>
      <c r="G1975" s="25"/>
      <c r="H1975" s="25"/>
      <c r="I1975" s="25"/>
      <c r="J1975" s="25"/>
      <c r="K1975" s="25" t="s">
        <v>4107</v>
      </c>
      <c r="L1975" s="25"/>
      <c r="M1975"/>
      <c r="N1975"/>
      <c r="O1975" s="25">
        <v>-41.13</v>
      </c>
      <c r="P1975" s="25">
        <v>-29.71</v>
      </c>
      <c r="S1975" s="23" t="str">
        <f t="shared" si="93"/>
        <v/>
      </c>
      <c r="T1975" s="23">
        <f t="shared" si="91"/>
        <v>0</v>
      </c>
    </row>
    <row r="1976" spans="1:20" ht="17.399999999999999">
      <c r="A1976" s="23" t="str">
        <f t="shared" si="92"/>
        <v/>
      </c>
      <c r="B1976" s="24" t="s">
        <v>3635</v>
      </c>
      <c r="C1976" s="6" t="s">
        <v>3774</v>
      </c>
      <c r="D1976" s="25" t="s">
        <v>37</v>
      </c>
      <c r="E1976" s="28">
        <v>30.64</v>
      </c>
      <c r="F1976" s="25"/>
      <c r="G1976" s="25"/>
      <c r="H1976" s="25"/>
      <c r="I1976" s="25"/>
      <c r="J1976" s="25"/>
      <c r="K1976" s="25" t="s">
        <v>4113</v>
      </c>
      <c r="L1976" s="25"/>
      <c r="M1976"/>
      <c r="N1976"/>
      <c r="O1976" s="25">
        <v>-9.94</v>
      </c>
      <c r="P1976" s="25">
        <v>-19.18</v>
      </c>
      <c r="S1976" s="23" t="str">
        <f t="shared" si="93"/>
        <v/>
      </c>
      <c r="T1976" s="23">
        <f t="shared" si="91"/>
        <v>0</v>
      </c>
    </row>
    <row r="1977" spans="1:20" ht="17.399999999999999">
      <c r="A1977" s="23" t="str">
        <f t="shared" si="92"/>
        <v/>
      </c>
      <c r="B1977" s="24" t="s">
        <v>3374</v>
      </c>
      <c r="C1977" s="6" t="s">
        <v>3461</v>
      </c>
      <c r="D1977" s="25" t="s">
        <v>37</v>
      </c>
      <c r="E1977" s="28">
        <v>40.47</v>
      </c>
      <c r="F1977" s="25"/>
      <c r="G1977" s="25"/>
      <c r="H1977" s="25"/>
      <c r="I1977" s="25"/>
      <c r="J1977" s="25"/>
      <c r="K1977" s="25" t="s">
        <v>4078</v>
      </c>
      <c r="L1977" s="25"/>
      <c r="M1977"/>
      <c r="N1977"/>
      <c r="O1977" s="25">
        <v>-7.44</v>
      </c>
      <c r="P1977" s="25">
        <v>-7.87</v>
      </c>
      <c r="S1977" s="23" t="str">
        <f t="shared" si="93"/>
        <v/>
      </c>
      <c r="T1977" s="23">
        <f t="shared" si="91"/>
        <v>0</v>
      </c>
    </row>
    <row r="1978" spans="1:20" ht="17.399999999999999">
      <c r="A1978" s="23" t="str">
        <f t="shared" si="92"/>
        <v/>
      </c>
      <c r="B1978" s="24" t="s">
        <v>3375</v>
      </c>
      <c r="C1978" s="6" t="s">
        <v>3462</v>
      </c>
      <c r="D1978" s="25" t="s">
        <v>37</v>
      </c>
      <c r="E1978" s="28">
        <v>35.32</v>
      </c>
      <c r="F1978" s="25"/>
      <c r="G1978" s="25"/>
      <c r="H1978" s="25"/>
      <c r="I1978" s="25"/>
      <c r="J1978" s="25"/>
      <c r="K1978" s="25" t="s">
        <v>4100</v>
      </c>
      <c r="L1978" s="25"/>
      <c r="M1978"/>
      <c r="N1978"/>
      <c r="O1978" s="25">
        <v>0</v>
      </c>
      <c r="P1978" s="25">
        <v>0</v>
      </c>
      <c r="S1978" s="23" t="str">
        <f t="shared" si="93"/>
        <v/>
      </c>
      <c r="T1978" s="23">
        <f t="shared" si="91"/>
        <v>0</v>
      </c>
    </row>
    <row r="1979" spans="1:20" ht="17.399999999999999">
      <c r="A1979" s="23" t="str">
        <f t="shared" si="92"/>
        <v/>
      </c>
      <c r="B1979" s="24" t="s">
        <v>3188</v>
      </c>
      <c r="C1979" s="6" t="s">
        <v>3310</v>
      </c>
      <c r="D1979" s="25" t="s">
        <v>37</v>
      </c>
      <c r="E1979" s="28">
        <v>56.23</v>
      </c>
      <c r="F1979" s="25"/>
      <c r="G1979" s="25"/>
      <c r="H1979" s="25"/>
      <c r="I1979" s="25"/>
      <c r="J1979" s="25"/>
      <c r="K1979" s="25" t="s">
        <v>4092</v>
      </c>
      <c r="L1979" s="25"/>
      <c r="M1979"/>
      <c r="N1979"/>
      <c r="O1979" s="25">
        <v>-26.46</v>
      </c>
      <c r="P1979" s="25">
        <v>-32.630000000000003</v>
      </c>
      <c r="S1979" s="23" t="str">
        <f t="shared" si="93"/>
        <v/>
      </c>
      <c r="T1979" s="23">
        <f t="shared" si="91"/>
        <v>0</v>
      </c>
    </row>
    <row r="1980" spans="1:20" ht="17.399999999999999">
      <c r="A1980" s="23" t="str">
        <f t="shared" si="92"/>
        <v/>
      </c>
      <c r="B1980" s="24" t="s">
        <v>3376</v>
      </c>
      <c r="C1980" s="6" t="s">
        <v>3463</v>
      </c>
      <c r="D1980" s="25" t="s">
        <v>37</v>
      </c>
      <c r="E1980" s="28">
        <v>57.08</v>
      </c>
      <c r="F1980" s="25"/>
      <c r="G1980" s="25"/>
      <c r="H1980" s="25"/>
      <c r="I1980" s="25"/>
      <c r="J1980" s="25"/>
      <c r="K1980" s="25" t="s">
        <v>4105</v>
      </c>
      <c r="L1980" s="25"/>
      <c r="M1980"/>
      <c r="N1980"/>
      <c r="O1980" s="25">
        <v>0.8</v>
      </c>
      <c r="P1980" s="25">
        <v>-6.67</v>
      </c>
      <c r="S1980" s="23" t="str">
        <f t="shared" si="93"/>
        <v/>
      </c>
      <c r="T1980" s="23">
        <f t="shared" si="91"/>
        <v>0</v>
      </c>
    </row>
    <row r="1981" spans="1:20" ht="17.399999999999999">
      <c r="A1981" s="23" t="str">
        <f t="shared" si="92"/>
        <v/>
      </c>
      <c r="B1981" s="24" t="s">
        <v>3189</v>
      </c>
      <c r="C1981" s="6" t="s">
        <v>3311</v>
      </c>
      <c r="D1981" s="25" t="s">
        <v>37</v>
      </c>
      <c r="E1981" s="28">
        <v>39.99</v>
      </c>
      <c r="F1981" s="25"/>
      <c r="G1981" s="25"/>
      <c r="H1981" s="25"/>
      <c r="I1981" s="25"/>
      <c r="J1981" s="25"/>
      <c r="K1981" s="25" t="s">
        <v>4105</v>
      </c>
      <c r="L1981" s="25"/>
      <c r="M1981"/>
      <c r="N1981"/>
      <c r="O1981" s="25">
        <v>3.1</v>
      </c>
      <c r="P1981" s="25">
        <v>-13.08</v>
      </c>
      <c r="S1981" s="23" t="str">
        <f t="shared" si="93"/>
        <v/>
      </c>
      <c r="T1981" s="23">
        <f t="shared" si="91"/>
        <v>0</v>
      </c>
    </row>
    <row r="1982" spans="1:20" ht="17.399999999999999">
      <c r="A1982" s="23" t="str">
        <f t="shared" si="92"/>
        <v/>
      </c>
      <c r="B1982" s="24" t="s">
        <v>3190</v>
      </c>
      <c r="C1982" s="6" t="s">
        <v>3312</v>
      </c>
      <c r="D1982" s="25" t="s">
        <v>37</v>
      </c>
      <c r="E1982" s="28">
        <v>91.11</v>
      </c>
      <c r="F1982" s="25"/>
      <c r="G1982" s="25"/>
      <c r="H1982" s="25"/>
      <c r="I1982" s="25"/>
      <c r="J1982" s="25"/>
      <c r="K1982" s="25" t="s">
        <v>4103</v>
      </c>
      <c r="L1982" s="25"/>
      <c r="M1982"/>
      <c r="N1982"/>
      <c r="O1982" s="25">
        <v>-18.899999999999999</v>
      </c>
      <c r="P1982" s="25">
        <v>-38.159999999999997</v>
      </c>
      <c r="S1982" s="23" t="str">
        <f t="shared" si="93"/>
        <v/>
      </c>
      <c r="T1982" s="23">
        <f t="shared" si="91"/>
        <v>0</v>
      </c>
    </row>
    <row r="1983" spans="1:20" ht="17.399999999999999">
      <c r="A1983" s="23">
        <f t="shared" si="92"/>
        <v>117</v>
      </c>
      <c r="B1983" s="24" t="s">
        <v>3191</v>
      </c>
      <c r="C1983" s="6" t="s">
        <v>3313</v>
      </c>
      <c r="D1983" s="25" t="s">
        <v>37</v>
      </c>
      <c r="E1983" s="28">
        <v>2372.36</v>
      </c>
      <c r="F1983" s="25">
        <v>9</v>
      </c>
      <c r="G1983" s="25">
        <v>74.73</v>
      </c>
      <c r="H1983" s="25">
        <v>75.400000000000006</v>
      </c>
      <c r="I1983" s="25">
        <v>67.8</v>
      </c>
      <c r="J1983" s="25">
        <v>80.8</v>
      </c>
      <c r="K1983" s="25" t="s">
        <v>4120</v>
      </c>
      <c r="L1983" s="25"/>
      <c r="M1983"/>
      <c r="N1983"/>
      <c r="O1983" s="25">
        <v>-13.42</v>
      </c>
      <c r="P1983" s="25">
        <v>-47.57</v>
      </c>
      <c r="S1983" s="23">
        <f t="shared" si="93"/>
        <v>2372.3798300000003</v>
      </c>
      <c r="T1983" s="23">
        <f t="shared" si="91"/>
        <v>1</v>
      </c>
    </row>
    <row r="1984" spans="1:20" ht="17.399999999999999">
      <c r="A1984" s="23" t="str">
        <f t="shared" si="92"/>
        <v/>
      </c>
      <c r="B1984" s="24" t="s">
        <v>3192</v>
      </c>
      <c r="C1984" s="6" t="s">
        <v>3314</v>
      </c>
      <c r="D1984" s="25" t="s">
        <v>37</v>
      </c>
      <c r="E1984" s="28">
        <v>37.92</v>
      </c>
      <c r="F1984" s="25"/>
      <c r="G1984" s="25"/>
      <c r="H1984" s="25"/>
      <c r="I1984" s="25"/>
      <c r="J1984" s="25"/>
      <c r="K1984" s="25" t="s">
        <v>4090</v>
      </c>
      <c r="L1984" s="25"/>
      <c r="M1984"/>
      <c r="N1984"/>
      <c r="O1984" s="25">
        <v>-7.57</v>
      </c>
      <c r="P1984" s="25">
        <v>-17.059999999999999</v>
      </c>
      <c r="S1984" s="23" t="str">
        <f t="shared" si="93"/>
        <v/>
      </c>
      <c r="T1984" s="23">
        <f t="shared" si="91"/>
        <v>0</v>
      </c>
    </row>
    <row r="1985" spans="1:20" ht="17.399999999999999">
      <c r="A1985" s="23" t="str">
        <f t="shared" si="92"/>
        <v/>
      </c>
      <c r="B1985" s="24" t="s">
        <v>3193</v>
      </c>
      <c r="C1985" s="6" t="s">
        <v>3315</v>
      </c>
      <c r="D1985" s="25" t="s">
        <v>37</v>
      </c>
      <c r="E1985" s="28">
        <v>78.37</v>
      </c>
      <c r="F1985" s="25"/>
      <c r="G1985" s="25"/>
      <c r="H1985" s="25"/>
      <c r="I1985" s="25"/>
      <c r="J1985" s="25"/>
      <c r="K1985" s="25" t="s">
        <v>4113</v>
      </c>
      <c r="L1985" s="25"/>
      <c r="M1985"/>
      <c r="N1985"/>
      <c r="O1985" s="25">
        <v>-2.23</v>
      </c>
      <c r="P1985" s="25">
        <v>7.45</v>
      </c>
      <c r="S1985" s="23" t="str">
        <f t="shared" si="93"/>
        <v/>
      </c>
      <c r="T1985" s="23">
        <f t="shared" si="91"/>
        <v>0</v>
      </c>
    </row>
    <row r="1986" spans="1:20" ht="17.399999999999999">
      <c r="A1986" s="23" t="str">
        <f t="shared" si="92"/>
        <v/>
      </c>
      <c r="B1986" s="24" t="s">
        <v>3194</v>
      </c>
      <c r="C1986" s="6" t="s">
        <v>3316</v>
      </c>
      <c r="D1986" s="25" t="s">
        <v>37</v>
      </c>
      <c r="E1986" s="28">
        <v>39.49</v>
      </c>
      <c r="F1986" s="25"/>
      <c r="G1986" s="25"/>
      <c r="H1986" s="25"/>
      <c r="I1986" s="25"/>
      <c r="J1986" s="25"/>
      <c r="K1986" s="25" t="s">
        <v>4107</v>
      </c>
      <c r="L1986" s="25"/>
      <c r="M1986"/>
      <c r="N1986"/>
      <c r="O1986" s="25">
        <v>-6.42</v>
      </c>
      <c r="P1986" s="25">
        <v>-13.59</v>
      </c>
      <c r="S1986" s="23" t="str">
        <f t="shared" si="93"/>
        <v/>
      </c>
      <c r="T1986" s="23">
        <f t="shared" si="91"/>
        <v>0</v>
      </c>
    </row>
    <row r="1987" spans="1:20" ht="17.399999999999999">
      <c r="A1987" s="23" t="str">
        <f t="shared" si="92"/>
        <v/>
      </c>
      <c r="B1987" s="24" t="s">
        <v>3195</v>
      </c>
      <c r="C1987" s="6" t="s">
        <v>3317</v>
      </c>
      <c r="D1987" s="25" t="s">
        <v>37</v>
      </c>
      <c r="E1987" s="28">
        <v>115.4</v>
      </c>
      <c r="F1987" s="25">
        <v>1</v>
      </c>
      <c r="G1987" s="25">
        <v>1.5</v>
      </c>
      <c r="H1987" s="25">
        <v>1.5</v>
      </c>
      <c r="I1987" s="25"/>
      <c r="J1987" s="25"/>
      <c r="K1987" s="25" t="s">
        <v>4113</v>
      </c>
      <c r="L1987" s="25"/>
      <c r="M1987"/>
      <c r="N1987"/>
      <c r="O1987" s="25">
        <v>-18.63</v>
      </c>
      <c r="P1987" s="25">
        <v>-6.13</v>
      </c>
      <c r="S1987" s="23" t="str">
        <f t="shared" si="93"/>
        <v/>
      </c>
      <c r="T1987" s="23">
        <f t="shared" si="91"/>
        <v>0</v>
      </c>
    </row>
    <row r="1988" spans="1:20" ht="17.399999999999999">
      <c r="A1988" s="23" t="str">
        <f t="shared" si="92"/>
        <v/>
      </c>
      <c r="B1988" s="24" t="s">
        <v>3196</v>
      </c>
      <c r="C1988" s="6" t="s">
        <v>4204</v>
      </c>
      <c r="D1988" s="25" t="s">
        <v>37</v>
      </c>
      <c r="E1988" s="28">
        <v>36.54</v>
      </c>
      <c r="F1988" s="25"/>
      <c r="G1988" s="25"/>
      <c r="H1988" s="25"/>
      <c r="I1988" s="25"/>
      <c r="J1988" s="25"/>
      <c r="K1988" s="25" t="s">
        <v>4083</v>
      </c>
      <c r="L1988" s="25"/>
      <c r="M1988"/>
      <c r="N1988"/>
      <c r="O1988" s="25">
        <v>22.13</v>
      </c>
      <c r="P1988" s="25">
        <v>-10.89</v>
      </c>
      <c r="S1988" s="23" t="str">
        <f t="shared" si="93"/>
        <v/>
      </c>
      <c r="T1988" s="23">
        <f t="shared" si="91"/>
        <v>0</v>
      </c>
    </row>
    <row r="1989" spans="1:20" ht="17.399999999999999">
      <c r="A1989" s="23" t="str">
        <f t="shared" si="92"/>
        <v/>
      </c>
      <c r="B1989" s="24" t="s">
        <v>3041</v>
      </c>
      <c r="C1989" s="6" t="s">
        <v>1989</v>
      </c>
      <c r="D1989" s="25" t="s">
        <v>37</v>
      </c>
      <c r="E1989" s="28">
        <v>146.36000000000001</v>
      </c>
      <c r="F1989" s="25"/>
      <c r="G1989" s="25"/>
      <c r="H1989" s="25"/>
      <c r="I1989" s="25"/>
      <c r="J1989" s="25"/>
      <c r="K1989" s="25" t="s">
        <v>4117</v>
      </c>
      <c r="L1989" s="25"/>
      <c r="M1989"/>
      <c r="N1989"/>
      <c r="O1989" s="25">
        <v>-21.48</v>
      </c>
      <c r="P1989" s="25">
        <v>-35.19</v>
      </c>
      <c r="S1989" s="23" t="str">
        <f t="shared" si="93"/>
        <v/>
      </c>
      <c r="T1989" s="23">
        <f t="shared" si="91"/>
        <v>0</v>
      </c>
    </row>
    <row r="1990" spans="1:20" ht="17.399999999999999">
      <c r="A1990" s="23" t="str">
        <f t="shared" si="92"/>
        <v/>
      </c>
      <c r="B1990" s="24" t="s">
        <v>3197</v>
      </c>
      <c r="C1990" s="6" t="s">
        <v>3318</v>
      </c>
      <c r="D1990" s="25" t="s">
        <v>37</v>
      </c>
      <c r="E1990" s="28">
        <v>134.35</v>
      </c>
      <c r="F1990" s="25">
        <v>1</v>
      </c>
      <c r="G1990" s="25"/>
      <c r="H1990" s="25"/>
      <c r="I1990" s="25"/>
      <c r="J1990" s="25"/>
      <c r="K1990" s="25" t="s">
        <v>4091</v>
      </c>
      <c r="L1990" s="25"/>
      <c r="M1990"/>
      <c r="N1990"/>
      <c r="O1990" s="25">
        <v>-12.03</v>
      </c>
      <c r="P1990" s="25">
        <v>-19.88</v>
      </c>
      <c r="S1990" s="23" t="str">
        <f t="shared" si="93"/>
        <v/>
      </c>
      <c r="T1990" s="23">
        <f t="shared" si="91"/>
        <v>0</v>
      </c>
    </row>
    <row r="1991" spans="1:20" ht="17.399999999999999">
      <c r="A1991" s="23" t="str">
        <f t="shared" si="92"/>
        <v/>
      </c>
      <c r="B1991" s="24" t="s">
        <v>3515</v>
      </c>
      <c r="C1991" s="6" t="s">
        <v>3583</v>
      </c>
      <c r="D1991" s="25" t="s">
        <v>37</v>
      </c>
      <c r="E1991" s="25">
        <v>135.87</v>
      </c>
      <c r="F1991" s="25"/>
      <c r="G1991" s="25"/>
      <c r="H1991" s="25"/>
      <c r="I1991" s="25"/>
      <c r="J1991" s="25"/>
      <c r="K1991" s="25" t="s">
        <v>4107</v>
      </c>
      <c r="L1991" s="25"/>
      <c r="M1991"/>
      <c r="N1991"/>
      <c r="O1991" s="25">
        <v>-30.47</v>
      </c>
      <c r="P1991" s="25">
        <v>-24.62</v>
      </c>
      <c r="S1991" s="23" t="str">
        <f t="shared" si="93"/>
        <v/>
      </c>
      <c r="T1991" s="23">
        <f t="shared" si="91"/>
        <v>0</v>
      </c>
    </row>
    <row r="1992" spans="1:20" ht="17.399999999999999">
      <c r="A1992" s="23" t="str">
        <f t="shared" si="92"/>
        <v/>
      </c>
      <c r="B1992" s="24" t="s">
        <v>3042</v>
      </c>
      <c r="C1992" s="6" t="s">
        <v>447</v>
      </c>
      <c r="D1992" s="25" t="s">
        <v>9</v>
      </c>
      <c r="E1992" s="28">
        <v>103.57</v>
      </c>
      <c r="F1992" s="25"/>
      <c r="G1992" s="25"/>
      <c r="H1992" s="25"/>
      <c r="I1992" s="25"/>
      <c r="J1992" s="25"/>
      <c r="K1992" s="25" t="s">
        <v>4080</v>
      </c>
      <c r="L1992" s="25"/>
      <c r="M1992"/>
      <c r="N1992"/>
      <c r="O1992" s="25">
        <v>3.5</v>
      </c>
      <c r="P1992" s="25">
        <v>-0.6</v>
      </c>
      <c r="S1992" s="23" t="str">
        <f t="shared" si="93"/>
        <v/>
      </c>
      <c r="T1992" s="23">
        <f t="shared" si="91"/>
        <v>0</v>
      </c>
    </row>
    <row r="1993" spans="1:20" ht="17.399999999999999">
      <c r="A1993" s="23" t="str">
        <f t="shared" si="92"/>
        <v/>
      </c>
      <c r="B1993" s="24" t="s">
        <v>3043</v>
      </c>
      <c r="C1993" s="6" t="s">
        <v>1688</v>
      </c>
      <c r="D1993" s="25" t="s">
        <v>37</v>
      </c>
      <c r="E1993" s="28">
        <v>337.89</v>
      </c>
      <c r="F1993" s="25"/>
      <c r="G1993" s="28"/>
      <c r="H1993" s="28"/>
      <c r="I1993" s="28"/>
      <c r="J1993" s="28"/>
      <c r="K1993" s="25" t="s">
        <v>4096</v>
      </c>
      <c r="L1993" s="25"/>
      <c r="M1993"/>
      <c r="N1993"/>
      <c r="O1993" s="25">
        <v>-5.87</v>
      </c>
      <c r="P1993" s="25">
        <v>10.86</v>
      </c>
      <c r="S1993" s="23" t="str">
        <f t="shared" si="93"/>
        <v/>
      </c>
      <c r="T1993" s="23">
        <f t="shared" si="91"/>
        <v>0</v>
      </c>
    </row>
    <row r="1994" spans="1:20" ht="17.399999999999999">
      <c r="A1994" s="23" t="str">
        <f t="shared" si="92"/>
        <v/>
      </c>
      <c r="B1994" s="24" t="s">
        <v>3198</v>
      </c>
      <c r="C1994" s="6" t="s">
        <v>3319</v>
      </c>
      <c r="D1994" s="25" t="s">
        <v>37</v>
      </c>
      <c r="E1994" s="28">
        <v>73.760000000000005</v>
      </c>
      <c r="F1994" s="25"/>
      <c r="G1994" s="28"/>
      <c r="H1994" s="28"/>
      <c r="I1994" s="28"/>
      <c r="J1994" s="28"/>
      <c r="K1994" s="25" t="s">
        <v>4085</v>
      </c>
      <c r="L1994" s="25"/>
      <c r="M1994"/>
      <c r="N1994"/>
      <c r="O1994" s="25">
        <v>-8.3699999999999992</v>
      </c>
      <c r="P1994" s="25">
        <v>-18.82</v>
      </c>
      <c r="S1994" s="23" t="str">
        <f t="shared" si="93"/>
        <v/>
      </c>
      <c r="T1994" s="23">
        <f t="shared" si="91"/>
        <v>0</v>
      </c>
    </row>
    <row r="1995" spans="1:20" ht="17.399999999999999">
      <c r="A1995" s="23" t="str">
        <f t="shared" si="92"/>
        <v/>
      </c>
      <c r="B1995" s="24" t="s">
        <v>3636</v>
      </c>
      <c r="C1995" s="6" t="s">
        <v>3775</v>
      </c>
      <c r="D1995" s="25" t="s">
        <v>37</v>
      </c>
      <c r="E1995" s="28">
        <v>96.82</v>
      </c>
      <c r="F1995" s="25">
        <v>1</v>
      </c>
      <c r="G1995" s="28">
        <v>4.4000000000000004</v>
      </c>
      <c r="H1995" s="28">
        <v>4.4000000000000004</v>
      </c>
      <c r="I1995" s="28">
        <v>4.4000000000000004</v>
      </c>
      <c r="J1995" s="28">
        <v>4.4000000000000004</v>
      </c>
      <c r="K1995" s="25" t="s">
        <v>4102</v>
      </c>
      <c r="L1995" s="25"/>
      <c r="M1995"/>
      <c r="N1995"/>
      <c r="O1995" s="25">
        <v>-3.39</v>
      </c>
      <c r="P1995" s="25">
        <v>-33.82</v>
      </c>
      <c r="S1995" s="23" t="str">
        <f t="shared" si="93"/>
        <v/>
      </c>
      <c r="T1995" s="23">
        <f t="shared" si="91"/>
        <v>0</v>
      </c>
    </row>
    <row r="1996" spans="1:20" ht="17.399999999999999">
      <c r="A1996" s="23" t="str">
        <f t="shared" si="92"/>
        <v/>
      </c>
      <c r="B1996" s="24" t="s">
        <v>3044</v>
      </c>
      <c r="C1996" s="6" t="s">
        <v>4154</v>
      </c>
      <c r="D1996" s="25" t="s">
        <v>9</v>
      </c>
      <c r="E1996" s="28">
        <v>16588.55</v>
      </c>
      <c r="F1996" s="25">
        <v>5</v>
      </c>
      <c r="G1996" s="28">
        <v>2017</v>
      </c>
      <c r="H1996" s="28">
        <v>2017</v>
      </c>
      <c r="I1996" s="28"/>
      <c r="J1996" s="28"/>
      <c r="K1996" s="25" t="s">
        <v>4115</v>
      </c>
      <c r="L1996" s="25"/>
      <c r="M1996"/>
      <c r="N1996"/>
      <c r="O1996" s="25">
        <v>-25.27</v>
      </c>
      <c r="P1996" s="25">
        <v>-14.98</v>
      </c>
      <c r="S1996" s="23" t="str">
        <f t="shared" si="93"/>
        <v/>
      </c>
      <c r="T1996" s="23">
        <f t="shared" si="91"/>
        <v>0</v>
      </c>
    </row>
    <row r="1997" spans="1:20" ht="17.399999999999999">
      <c r="A1997" s="23">
        <f t="shared" si="92"/>
        <v>20</v>
      </c>
      <c r="B1997" s="24" t="s">
        <v>3045</v>
      </c>
      <c r="C1997" s="6" t="s">
        <v>4438</v>
      </c>
      <c r="D1997" s="25" t="s">
        <v>9</v>
      </c>
      <c r="E1997" s="28">
        <v>36479.699999999997</v>
      </c>
      <c r="F1997" s="25">
        <v>14</v>
      </c>
      <c r="G1997" s="28">
        <v>326</v>
      </c>
      <c r="H1997" s="28">
        <v>323.92</v>
      </c>
      <c r="I1997" s="28">
        <v>327</v>
      </c>
      <c r="J1997" s="28">
        <v>310.97000000000003</v>
      </c>
      <c r="K1997" s="25" t="s">
        <v>4089</v>
      </c>
      <c r="L1997" s="25"/>
      <c r="M1997"/>
      <c r="N1997"/>
      <c r="O1997" s="25">
        <v>-5.07</v>
      </c>
      <c r="P1997" s="25">
        <v>12.2</v>
      </c>
      <c r="S1997" s="23">
        <f t="shared" si="93"/>
        <v>36479.719969999998</v>
      </c>
      <c r="T1997" s="23">
        <f t="shared" si="91"/>
        <v>-1</v>
      </c>
    </row>
    <row r="1998" spans="1:20" ht="17.399999999999999">
      <c r="A1998" s="23">
        <f t="shared" si="92"/>
        <v>76</v>
      </c>
      <c r="B1998" s="24" t="s">
        <v>3046</v>
      </c>
      <c r="C1998" s="6" t="s">
        <v>5187</v>
      </c>
      <c r="D1998" s="25" t="s">
        <v>9</v>
      </c>
      <c r="E1998" s="28">
        <v>6018.99</v>
      </c>
      <c r="F1998" s="25">
        <v>7</v>
      </c>
      <c r="G1998" s="26">
        <v>171.45</v>
      </c>
      <c r="H1998" s="26">
        <v>171.45</v>
      </c>
      <c r="I1998" s="26">
        <v>133</v>
      </c>
      <c r="J1998" s="26">
        <v>133</v>
      </c>
      <c r="K1998" s="25" t="s">
        <v>4088</v>
      </c>
      <c r="L1998" s="25"/>
      <c r="M1998"/>
      <c r="N1998"/>
      <c r="O1998" s="25">
        <v>-13.38</v>
      </c>
      <c r="P1998" s="25">
        <v>-14.09</v>
      </c>
      <c r="S1998" s="23">
        <f t="shared" si="93"/>
        <v>6019.0099799999998</v>
      </c>
      <c r="T1998" s="23">
        <f t="shared" ref="T1998:T2061" si="94">IF(AND(G1998&lt;H1998,I1998&lt;J1998,H1998&lt;J1998),1,IF(AND(G1998&gt;H1998,I1998&gt;J1998,H1998&gt;J1998),-1,0))</f>
        <v>0</v>
      </c>
    </row>
    <row r="1999" spans="1:20" ht="17.399999999999999">
      <c r="A1999" s="23" t="str">
        <f t="shared" ref="A1999:A2062" si="95">IF(ISERROR(RANK(S1999,$S$14:$S$3000,)),"",RANK(S1999,$S$14:$S$3000,))</f>
        <v/>
      </c>
      <c r="B1999" s="24" t="s">
        <v>3047</v>
      </c>
      <c r="C1999" s="6" t="s">
        <v>3106</v>
      </c>
      <c r="D1999" s="25" t="s">
        <v>9</v>
      </c>
      <c r="E1999" s="28">
        <v>114.14</v>
      </c>
      <c r="F1999" s="25"/>
      <c r="G1999" s="28"/>
      <c r="H1999" s="28"/>
      <c r="I1999" s="28"/>
      <c r="J1999" s="28"/>
      <c r="K1999" s="25" t="s">
        <v>2625</v>
      </c>
      <c r="L1999" s="28"/>
      <c r="M1999"/>
      <c r="N1999"/>
      <c r="O1999" s="25">
        <v>-8.25</v>
      </c>
      <c r="P1999" s="25">
        <v>-12</v>
      </c>
      <c r="S1999" s="23" t="str">
        <f t="shared" ref="S1999:S2062" si="96">IF(OR(F1999&lt;=$F$8,ISBLANK(G1999),ISBLANK(H1999),ISBLANK(J1999),ISBLANK(I1999)),"",E1999+ROW()/100000)</f>
        <v/>
      </c>
      <c r="T1999" s="23">
        <f t="shared" si="94"/>
        <v>0</v>
      </c>
    </row>
    <row r="2000" spans="1:20" ht="17.399999999999999">
      <c r="A2000" s="23" t="str">
        <f t="shared" si="95"/>
        <v/>
      </c>
      <c r="B2000" s="24" t="s">
        <v>3637</v>
      </c>
      <c r="C2000" s="6" t="s">
        <v>3776</v>
      </c>
      <c r="D2000" s="25" t="s">
        <v>37</v>
      </c>
      <c r="E2000" s="28">
        <v>130.05000000000001</v>
      </c>
      <c r="F2000" s="25"/>
      <c r="G2000" s="26"/>
      <c r="H2000" s="26"/>
      <c r="I2000" s="26"/>
      <c r="J2000" s="26"/>
      <c r="K2000" s="25" t="s">
        <v>4097</v>
      </c>
      <c r="L2000" s="25"/>
      <c r="M2000"/>
      <c r="N2000"/>
      <c r="O2000" s="25">
        <v>-21.9</v>
      </c>
      <c r="P2000" s="25">
        <v>-27.4</v>
      </c>
      <c r="S2000" s="23" t="str">
        <f t="shared" si="96"/>
        <v/>
      </c>
      <c r="T2000" s="23">
        <f t="shared" si="94"/>
        <v>0</v>
      </c>
    </row>
    <row r="2001" spans="1:20" ht="17.399999999999999">
      <c r="A2001" s="23" t="str">
        <f t="shared" si="95"/>
        <v/>
      </c>
      <c r="B2001" s="24" t="s">
        <v>3199</v>
      </c>
      <c r="C2001" s="6" t="s">
        <v>3320</v>
      </c>
      <c r="D2001" s="25" t="s">
        <v>37</v>
      </c>
      <c r="E2001" s="28">
        <v>26.41</v>
      </c>
      <c r="F2001" s="25"/>
      <c r="G2001" s="26"/>
      <c r="H2001" s="26"/>
      <c r="I2001" s="26"/>
      <c r="J2001" s="26"/>
      <c r="K2001" s="25" t="s">
        <v>4078</v>
      </c>
      <c r="L2001" s="25"/>
      <c r="M2001"/>
      <c r="N2001"/>
      <c r="O2001" s="25">
        <v>9.2200000000000006</v>
      </c>
      <c r="P2001" s="25">
        <v>2.08</v>
      </c>
      <c r="S2001" s="23" t="str">
        <f t="shared" si="96"/>
        <v/>
      </c>
      <c r="T2001" s="23">
        <f t="shared" si="94"/>
        <v>0</v>
      </c>
    </row>
    <row r="2002" spans="1:20" ht="17.399999999999999">
      <c r="A2002" s="23" t="str">
        <f t="shared" si="95"/>
        <v/>
      </c>
      <c r="B2002" s="24" t="s">
        <v>3377</v>
      </c>
      <c r="C2002" s="6" t="s">
        <v>3464</v>
      </c>
      <c r="D2002" s="25" t="s">
        <v>9</v>
      </c>
      <c r="E2002" s="28">
        <v>103.12</v>
      </c>
      <c r="F2002" s="25"/>
      <c r="G2002" s="26"/>
      <c r="H2002" s="26"/>
      <c r="I2002" s="26"/>
      <c r="J2002" s="25"/>
      <c r="K2002" s="25" t="s">
        <v>4113</v>
      </c>
      <c r="L2002" s="25"/>
      <c r="M2002"/>
      <c r="N2002"/>
      <c r="O2002" s="25">
        <v>-4.2300000000000004</v>
      </c>
      <c r="P2002" s="25">
        <v>-11.61</v>
      </c>
      <c r="S2002" s="23" t="str">
        <f t="shared" si="96"/>
        <v/>
      </c>
      <c r="T2002" s="23">
        <f t="shared" si="94"/>
        <v>0</v>
      </c>
    </row>
    <row r="2003" spans="1:20" ht="17.399999999999999">
      <c r="A2003" s="23" t="str">
        <f t="shared" si="95"/>
        <v/>
      </c>
      <c r="B2003" s="24" t="s">
        <v>3048</v>
      </c>
      <c r="C2003" s="6" t="s">
        <v>473</v>
      </c>
      <c r="D2003" s="25" t="s">
        <v>37</v>
      </c>
      <c r="E2003" s="28">
        <v>252.9</v>
      </c>
      <c r="F2003" s="25"/>
      <c r="G2003" s="26"/>
      <c r="H2003" s="26"/>
      <c r="I2003" s="25"/>
      <c r="J2003" s="25"/>
      <c r="K2003" s="25" t="s">
        <v>4080</v>
      </c>
      <c r="L2003" s="25"/>
      <c r="M2003"/>
      <c r="N2003"/>
      <c r="O2003" s="25">
        <v>-2.94</v>
      </c>
      <c r="P2003" s="25">
        <v>-6.65</v>
      </c>
      <c r="S2003" s="23" t="str">
        <f t="shared" si="96"/>
        <v/>
      </c>
      <c r="T2003" s="23">
        <f t="shared" si="94"/>
        <v>0</v>
      </c>
    </row>
    <row r="2004" spans="1:20" ht="17.399999999999999">
      <c r="A2004" s="23" t="str">
        <f t="shared" si="95"/>
        <v/>
      </c>
      <c r="B2004" s="24" t="s">
        <v>3049</v>
      </c>
      <c r="C2004" s="6" t="s">
        <v>2374</v>
      </c>
      <c r="D2004" s="25" t="s">
        <v>9</v>
      </c>
      <c r="E2004" s="28">
        <v>531.5</v>
      </c>
      <c r="F2004" s="25"/>
      <c r="G2004" s="25"/>
      <c r="H2004" s="25"/>
      <c r="I2004" s="25"/>
      <c r="J2004" s="25"/>
      <c r="K2004" s="25" t="s">
        <v>4084</v>
      </c>
      <c r="L2004" s="25"/>
      <c r="M2004"/>
      <c r="N2004"/>
      <c r="O2004" s="25">
        <v>7.92</v>
      </c>
      <c r="P2004" s="25">
        <v>-12.44</v>
      </c>
      <c r="S2004" s="23" t="str">
        <f t="shared" si="96"/>
        <v/>
      </c>
      <c r="T2004" s="23">
        <f t="shared" si="94"/>
        <v>0</v>
      </c>
    </row>
    <row r="2005" spans="1:20" ht="17.399999999999999">
      <c r="A2005" s="23" t="str">
        <f t="shared" si="95"/>
        <v/>
      </c>
      <c r="B2005" s="24" t="s">
        <v>3200</v>
      </c>
      <c r="C2005" s="6" t="s">
        <v>3321</v>
      </c>
      <c r="D2005" s="25" t="s">
        <v>37</v>
      </c>
      <c r="E2005" s="28">
        <v>132.09</v>
      </c>
      <c r="F2005" s="25"/>
      <c r="G2005" s="28"/>
      <c r="H2005" s="28"/>
      <c r="I2005" s="26"/>
      <c r="J2005" s="26"/>
      <c r="K2005" s="25" t="s">
        <v>4107</v>
      </c>
      <c r="L2005" s="28"/>
      <c r="M2005"/>
      <c r="N2005"/>
      <c r="O2005" s="25">
        <v>0</v>
      </c>
      <c r="P2005" s="25">
        <v>0</v>
      </c>
      <c r="S2005" s="23" t="str">
        <f t="shared" si="96"/>
        <v/>
      </c>
      <c r="T2005" s="23">
        <f t="shared" si="94"/>
        <v>0</v>
      </c>
    </row>
    <row r="2006" spans="1:20" ht="17.399999999999999">
      <c r="A2006" s="23" t="str">
        <f t="shared" si="95"/>
        <v/>
      </c>
      <c r="B2006" s="24" t="s">
        <v>3516</v>
      </c>
      <c r="C2006" s="6" t="s">
        <v>5074</v>
      </c>
      <c r="D2006" s="25" t="s">
        <v>37</v>
      </c>
      <c r="E2006" s="28">
        <v>49.34</v>
      </c>
      <c r="F2006" s="25"/>
      <c r="G2006" s="28"/>
      <c r="H2006" s="28"/>
      <c r="I2006" s="26"/>
      <c r="J2006" s="26"/>
      <c r="K2006" s="25" t="s">
        <v>2626</v>
      </c>
      <c r="L2006" s="28"/>
      <c r="M2006"/>
      <c r="N2006"/>
      <c r="O2006" s="25">
        <v>100.48</v>
      </c>
      <c r="P2006" s="25">
        <v>45.09</v>
      </c>
      <c r="S2006" s="23" t="str">
        <f t="shared" si="96"/>
        <v/>
      </c>
      <c r="T2006" s="23">
        <f t="shared" si="94"/>
        <v>0</v>
      </c>
    </row>
    <row r="2007" spans="1:20" ht="17.399999999999999">
      <c r="A2007" s="23" t="str">
        <f t="shared" si="95"/>
        <v/>
      </c>
      <c r="B2007" s="24" t="s">
        <v>3923</v>
      </c>
      <c r="C2007" s="6" t="s">
        <v>3925</v>
      </c>
      <c r="D2007" s="25" t="s">
        <v>37</v>
      </c>
      <c r="E2007" s="28">
        <v>170.05</v>
      </c>
      <c r="F2007" s="25"/>
      <c r="G2007" s="28"/>
      <c r="H2007" s="28"/>
      <c r="I2007" s="28"/>
      <c r="J2007" s="26"/>
      <c r="K2007" s="25" t="s">
        <v>4101</v>
      </c>
      <c r="L2007" s="28"/>
      <c r="M2007"/>
      <c r="N2007"/>
      <c r="O2007" s="25">
        <v>-5.03</v>
      </c>
      <c r="P2007" s="25">
        <v>-20.14</v>
      </c>
      <c r="S2007" s="23" t="str">
        <f t="shared" si="96"/>
        <v/>
      </c>
      <c r="T2007" s="23">
        <f t="shared" si="94"/>
        <v>0</v>
      </c>
    </row>
    <row r="2008" spans="1:20" ht="17.399999999999999">
      <c r="A2008" s="23" t="str">
        <f t="shared" si="95"/>
        <v/>
      </c>
      <c r="B2008" s="24" t="s">
        <v>3378</v>
      </c>
      <c r="C2008" s="6" t="s">
        <v>3465</v>
      </c>
      <c r="D2008" s="25" t="s">
        <v>37</v>
      </c>
      <c r="E2008" s="28">
        <v>40.299999999999997</v>
      </c>
      <c r="F2008" s="25"/>
      <c r="G2008" s="28"/>
      <c r="H2008" s="28"/>
      <c r="I2008" s="28"/>
      <c r="J2008" s="26"/>
      <c r="K2008" s="25" t="s">
        <v>4105</v>
      </c>
      <c r="L2008" s="25"/>
      <c r="M2008"/>
      <c r="N2008"/>
      <c r="O2008" s="25">
        <v>23.73</v>
      </c>
      <c r="P2008" s="25">
        <v>0.34</v>
      </c>
      <c r="S2008" s="23" t="str">
        <f t="shared" si="96"/>
        <v/>
      </c>
      <c r="T2008" s="23">
        <f t="shared" si="94"/>
        <v>0</v>
      </c>
    </row>
    <row r="2009" spans="1:20" ht="17.399999999999999">
      <c r="A2009" s="23">
        <f t="shared" si="95"/>
        <v>82</v>
      </c>
      <c r="B2009" s="24" t="s">
        <v>3201</v>
      </c>
      <c r="C2009" s="6" t="s">
        <v>172</v>
      </c>
      <c r="D2009" s="25" t="s">
        <v>9</v>
      </c>
      <c r="E2009" s="28">
        <v>5404.59</v>
      </c>
      <c r="F2009" s="25">
        <v>12</v>
      </c>
      <c r="G2009" s="28">
        <v>158.13</v>
      </c>
      <c r="H2009" s="26">
        <v>158.22</v>
      </c>
      <c r="I2009" s="28">
        <v>159.08000000000001</v>
      </c>
      <c r="J2009" s="28">
        <v>157.54</v>
      </c>
      <c r="K2009" s="25" t="s">
        <v>4080</v>
      </c>
      <c r="L2009" s="25"/>
      <c r="M2009"/>
      <c r="N2009"/>
      <c r="O2009" s="25">
        <v>7.05</v>
      </c>
      <c r="P2009" s="25">
        <v>3.72</v>
      </c>
      <c r="S2009" s="23">
        <f t="shared" si="96"/>
        <v>5404.6100900000001</v>
      </c>
      <c r="T2009" s="23">
        <f t="shared" si="94"/>
        <v>0</v>
      </c>
    </row>
    <row r="2010" spans="1:20" ht="17.399999999999999">
      <c r="A2010" s="23" t="str">
        <f t="shared" si="95"/>
        <v/>
      </c>
      <c r="B2010" s="24" t="s">
        <v>4446</v>
      </c>
      <c r="C2010" s="6" t="s">
        <v>4450</v>
      </c>
      <c r="D2010" s="25" t="s">
        <v>37</v>
      </c>
      <c r="E2010" s="28">
        <v>32.94</v>
      </c>
      <c r="F2010" s="25"/>
      <c r="G2010" s="28"/>
      <c r="H2010" s="28"/>
      <c r="I2010" s="26"/>
      <c r="J2010" s="26"/>
      <c r="K2010" s="25" t="s">
        <v>4092</v>
      </c>
      <c r="L2010" s="25"/>
      <c r="M2010"/>
      <c r="N2010"/>
      <c r="O2010" s="25">
        <v>-20.04</v>
      </c>
      <c r="P2010" s="25">
        <v>-25.43</v>
      </c>
      <c r="S2010" s="23" t="str">
        <f t="shared" si="96"/>
        <v/>
      </c>
      <c r="T2010" s="23">
        <f t="shared" si="94"/>
        <v>0</v>
      </c>
    </row>
    <row r="2011" spans="1:20" ht="17.399999999999999">
      <c r="A2011" s="23" t="str">
        <f t="shared" si="95"/>
        <v/>
      </c>
      <c r="B2011" s="24" t="s">
        <v>3955</v>
      </c>
      <c r="C2011" s="6" t="s">
        <v>3956</v>
      </c>
      <c r="D2011" s="25" t="s">
        <v>9</v>
      </c>
      <c r="E2011" s="28">
        <v>380.2</v>
      </c>
      <c r="F2011" s="25"/>
      <c r="G2011" s="28"/>
      <c r="H2011" s="28"/>
      <c r="I2011" s="26"/>
      <c r="J2011" s="28"/>
      <c r="K2011" s="25" t="s">
        <v>4085</v>
      </c>
      <c r="L2011" s="25"/>
      <c r="M2011"/>
      <c r="N2011"/>
      <c r="O2011" s="25">
        <v>-25.27</v>
      </c>
      <c r="P2011" s="25">
        <v>-34.56</v>
      </c>
      <c r="S2011" s="23" t="str">
        <f t="shared" si="96"/>
        <v/>
      </c>
      <c r="T2011" s="23">
        <f t="shared" si="94"/>
        <v>0</v>
      </c>
    </row>
    <row r="2012" spans="1:20" ht="17.399999999999999">
      <c r="A2012" s="23" t="str">
        <f t="shared" si="95"/>
        <v/>
      </c>
      <c r="B2012" s="24" t="s">
        <v>3202</v>
      </c>
      <c r="C2012" s="6" t="s">
        <v>226</v>
      </c>
      <c r="D2012" s="25" t="s">
        <v>9</v>
      </c>
      <c r="E2012" s="28">
        <v>148.96</v>
      </c>
      <c r="F2012" s="25"/>
      <c r="G2012" s="28"/>
      <c r="H2012" s="28"/>
      <c r="I2012" s="26"/>
      <c r="J2012" s="26"/>
      <c r="K2012" s="25" t="s">
        <v>4076</v>
      </c>
      <c r="L2012" s="28"/>
      <c r="M2012"/>
      <c r="N2012"/>
      <c r="O2012" s="25">
        <v>-10.91</v>
      </c>
      <c r="P2012" s="25">
        <v>-27.38</v>
      </c>
      <c r="S2012" s="23" t="str">
        <f t="shared" si="96"/>
        <v/>
      </c>
      <c r="T2012" s="23">
        <f t="shared" si="94"/>
        <v>0</v>
      </c>
    </row>
    <row r="2013" spans="1:20" ht="17.399999999999999">
      <c r="A2013" s="23" t="str">
        <f t="shared" si="95"/>
        <v/>
      </c>
      <c r="B2013" s="24" t="s">
        <v>3517</v>
      </c>
      <c r="C2013" s="6" t="s">
        <v>3584</v>
      </c>
      <c r="D2013" s="25" t="s">
        <v>37</v>
      </c>
      <c r="E2013" s="28">
        <v>251.19</v>
      </c>
      <c r="F2013" s="25"/>
      <c r="G2013" s="28"/>
      <c r="H2013" s="28"/>
      <c r="I2013" s="28"/>
      <c r="J2013" s="28"/>
      <c r="K2013" s="25" t="s">
        <v>4091</v>
      </c>
      <c r="L2013" s="25"/>
      <c r="M2013"/>
      <c r="N2013"/>
      <c r="O2013" s="25">
        <v>2.12</v>
      </c>
      <c r="P2013" s="25">
        <v>-10.57</v>
      </c>
      <c r="S2013" s="23" t="str">
        <f t="shared" si="96"/>
        <v/>
      </c>
      <c r="T2013" s="23">
        <f t="shared" si="94"/>
        <v>0</v>
      </c>
    </row>
    <row r="2014" spans="1:20" ht="17.399999999999999">
      <c r="A2014" s="23">
        <f t="shared" si="95"/>
        <v>46</v>
      </c>
      <c r="B2014" s="24" t="s">
        <v>3518</v>
      </c>
      <c r="C2014" s="6" t="s">
        <v>3585</v>
      </c>
      <c r="D2014" s="25" t="s">
        <v>9</v>
      </c>
      <c r="E2014" s="28">
        <v>14546.79</v>
      </c>
      <c r="F2014" s="25">
        <v>15</v>
      </c>
      <c r="G2014" s="28">
        <v>73.03</v>
      </c>
      <c r="H2014" s="28">
        <v>73.31</v>
      </c>
      <c r="I2014" s="26">
        <v>61.64</v>
      </c>
      <c r="J2014" s="28">
        <v>67.150000000000006</v>
      </c>
      <c r="K2014" s="25" t="s">
        <v>4110</v>
      </c>
      <c r="L2014" s="25"/>
      <c r="M2014"/>
      <c r="N2014"/>
      <c r="O2014" s="25">
        <v>-24.51</v>
      </c>
      <c r="P2014" s="25">
        <v>-40.22</v>
      </c>
      <c r="S2014" s="23">
        <f t="shared" si="96"/>
        <v>14546.810140000001</v>
      </c>
      <c r="T2014" s="23">
        <f t="shared" si="94"/>
        <v>0</v>
      </c>
    </row>
    <row r="2015" spans="1:20" ht="17.399999999999999">
      <c r="A2015" s="23" t="str">
        <f t="shared" si="95"/>
        <v/>
      </c>
      <c r="B2015" s="24" t="s">
        <v>3203</v>
      </c>
      <c r="C2015" s="6" t="s">
        <v>3322</v>
      </c>
      <c r="D2015" s="25" t="s">
        <v>37</v>
      </c>
      <c r="E2015" s="28">
        <v>506.41</v>
      </c>
      <c r="F2015" s="25">
        <v>2</v>
      </c>
      <c r="G2015" s="28">
        <v>24.05</v>
      </c>
      <c r="H2015" s="28">
        <v>24.05</v>
      </c>
      <c r="I2015" s="28">
        <v>22.8</v>
      </c>
      <c r="J2015" s="28"/>
      <c r="K2015" s="25" t="s">
        <v>4096</v>
      </c>
      <c r="L2015" s="25"/>
      <c r="M2015"/>
      <c r="N2015"/>
      <c r="O2015" s="25">
        <v>-13.75</v>
      </c>
      <c r="P2015" s="25">
        <v>-18.329999999999998</v>
      </c>
      <c r="S2015" s="23" t="str">
        <f t="shared" si="96"/>
        <v/>
      </c>
      <c r="T2015" s="23">
        <f t="shared" si="94"/>
        <v>0</v>
      </c>
    </row>
    <row r="2016" spans="1:20" ht="17.399999999999999">
      <c r="A2016" s="23">
        <f t="shared" si="95"/>
        <v>195</v>
      </c>
      <c r="B2016" s="24" t="s">
        <v>3204</v>
      </c>
      <c r="C2016" s="6" t="s">
        <v>3323</v>
      </c>
      <c r="D2016" s="25" t="s">
        <v>9</v>
      </c>
      <c r="E2016" s="28">
        <v>298.58</v>
      </c>
      <c r="F2016" s="25">
        <v>8</v>
      </c>
      <c r="G2016" s="25">
        <v>-24.43</v>
      </c>
      <c r="H2016" s="25">
        <v>-24.48</v>
      </c>
      <c r="I2016" s="25">
        <v>-34.25</v>
      </c>
      <c r="J2016" s="25">
        <v>-12.93</v>
      </c>
      <c r="K2016" s="25" t="s">
        <v>4081</v>
      </c>
      <c r="L2016" s="25"/>
      <c r="M2016"/>
      <c r="N2016"/>
      <c r="O2016" s="25">
        <v>-3.21</v>
      </c>
      <c r="P2016" s="25">
        <v>-9.35</v>
      </c>
      <c r="S2016" s="23">
        <f t="shared" si="96"/>
        <v>298.60015999999996</v>
      </c>
      <c r="T2016" s="23">
        <f t="shared" si="94"/>
        <v>0</v>
      </c>
    </row>
    <row r="2017" spans="1:20" ht="17.399999999999999">
      <c r="A2017" s="23" t="str">
        <f t="shared" si="95"/>
        <v/>
      </c>
      <c r="B2017" s="24" t="s">
        <v>3205</v>
      </c>
      <c r="C2017" s="6" t="s">
        <v>3324</v>
      </c>
      <c r="D2017" s="25" t="s">
        <v>9</v>
      </c>
      <c r="E2017" s="28">
        <v>126.88</v>
      </c>
      <c r="F2017" s="25"/>
      <c r="G2017" s="25"/>
      <c r="H2017" s="25"/>
      <c r="I2017" s="25"/>
      <c r="J2017" s="25"/>
      <c r="K2017" s="25" t="s">
        <v>4083</v>
      </c>
      <c r="L2017" s="25"/>
      <c r="M2017"/>
      <c r="N2017"/>
      <c r="O2017" s="25">
        <v>-9.75</v>
      </c>
      <c r="P2017" s="25">
        <v>-31.1</v>
      </c>
      <c r="S2017" s="23" t="str">
        <f t="shared" si="96"/>
        <v/>
      </c>
      <c r="T2017" s="23">
        <f t="shared" si="94"/>
        <v>0</v>
      </c>
    </row>
    <row r="2018" spans="1:20" ht="17.399999999999999">
      <c r="A2018" s="23" t="str">
        <f t="shared" si="95"/>
        <v/>
      </c>
      <c r="B2018" s="24" t="s">
        <v>3638</v>
      </c>
      <c r="C2018" s="6" t="s">
        <v>3777</v>
      </c>
      <c r="D2018" s="25" t="s">
        <v>37</v>
      </c>
      <c r="E2018" s="28">
        <v>44</v>
      </c>
      <c r="F2018" s="25"/>
      <c r="G2018" s="25"/>
      <c r="H2018" s="25"/>
      <c r="I2018" s="25"/>
      <c r="J2018" s="25"/>
      <c r="K2018" s="25" t="s">
        <v>4103</v>
      </c>
      <c r="L2018" s="25"/>
      <c r="M2018"/>
      <c r="N2018"/>
      <c r="O2018" s="25">
        <v>-14.51</v>
      </c>
      <c r="P2018" s="25">
        <v>-15.59</v>
      </c>
      <c r="S2018" s="23" t="str">
        <f t="shared" si="96"/>
        <v/>
      </c>
      <c r="T2018" s="23">
        <f t="shared" si="94"/>
        <v>0</v>
      </c>
    </row>
    <row r="2019" spans="1:20" ht="17.399999999999999">
      <c r="A2019" s="23" t="str">
        <f t="shared" si="95"/>
        <v/>
      </c>
      <c r="B2019" s="24" t="s">
        <v>3959</v>
      </c>
      <c r="C2019" s="6" t="s">
        <v>3960</v>
      </c>
      <c r="D2019" s="25" t="s">
        <v>37</v>
      </c>
      <c r="E2019" s="28">
        <v>61.96</v>
      </c>
      <c r="F2019" s="25"/>
      <c r="G2019" s="25"/>
      <c r="H2019" s="25"/>
      <c r="I2019" s="25"/>
      <c r="J2019" s="25"/>
      <c r="K2019" s="25" t="s">
        <v>4097</v>
      </c>
      <c r="L2019" s="25"/>
      <c r="M2019"/>
      <c r="N2019"/>
      <c r="O2019" s="25">
        <v>-25.07</v>
      </c>
      <c r="P2019" s="25">
        <v>-21.64</v>
      </c>
      <c r="S2019" s="23" t="str">
        <f t="shared" si="96"/>
        <v/>
      </c>
      <c r="T2019" s="23">
        <f t="shared" si="94"/>
        <v>0</v>
      </c>
    </row>
    <row r="2020" spans="1:20" ht="17.399999999999999">
      <c r="A2020" s="23" t="str">
        <f t="shared" si="95"/>
        <v/>
      </c>
      <c r="B2020" s="24" t="s">
        <v>3519</v>
      </c>
      <c r="C2020" s="6" t="s">
        <v>3586</v>
      </c>
      <c r="D2020" s="25" t="s">
        <v>37</v>
      </c>
      <c r="E2020" s="28">
        <v>175.48</v>
      </c>
      <c r="F2020" s="25"/>
      <c r="G2020" s="28">
        <v>-1.9</v>
      </c>
      <c r="H2020" s="28">
        <v>-1.9</v>
      </c>
      <c r="I2020" s="26"/>
      <c r="J2020" s="26"/>
      <c r="K2020" s="25" t="s">
        <v>4110</v>
      </c>
      <c r="L2020" s="25"/>
      <c r="M2020"/>
      <c r="N2020"/>
      <c r="O2020" s="25">
        <v>-49.24</v>
      </c>
      <c r="P2020" s="25">
        <v>-41.29</v>
      </c>
      <c r="S2020" s="23" t="str">
        <f t="shared" si="96"/>
        <v/>
      </c>
      <c r="T2020" s="23">
        <f t="shared" si="94"/>
        <v>0</v>
      </c>
    </row>
    <row r="2021" spans="1:20" ht="17.399999999999999">
      <c r="A2021" s="23" t="str">
        <f t="shared" si="95"/>
        <v/>
      </c>
      <c r="B2021" s="24" t="s">
        <v>4482</v>
      </c>
      <c r="C2021" s="6" t="s">
        <v>4483</v>
      </c>
      <c r="D2021" s="25" t="s">
        <v>37</v>
      </c>
      <c r="E2021" s="28">
        <v>21.44</v>
      </c>
      <c r="F2021" s="25"/>
      <c r="G2021" s="28"/>
      <c r="H2021" s="28"/>
      <c r="I2021" s="28"/>
      <c r="J2021" s="28"/>
      <c r="K2021" s="25" t="s">
        <v>4113</v>
      </c>
      <c r="L2021" s="25"/>
      <c r="M2021"/>
      <c r="N2021"/>
      <c r="O2021" s="25">
        <v>-21.2</v>
      </c>
      <c r="P2021" s="25">
        <v>-35.61</v>
      </c>
      <c r="S2021" s="23" t="str">
        <f t="shared" si="96"/>
        <v/>
      </c>
      <c r="T2021" s="23">
        <f t="shared" si="94"/>
        <v>0</v>
      </c>
    </row>
    <row r="2022" spans="1:20" ht="17.399999999999999">
      <c r="A2022" s="23" t="str">
        <f t="shared" si="95"/>
        <v/>
      </c>
      <c r="B2022" s="24" t="s">
        <v>3206</v>
      </c>
      <c r="C2022" s="6" t="s">
        <v>3325</v>
      </c>
      <c r="D2022" s="25" t="s">
        <v>37</v>
      </c>
      <c r="E2022" s="28">
        <v>15.95</v>
      </c>
      <c r="F2022" s="25"/>
      <c r="G2022" s="26"/>
      <c r="H2022" s="28"/>
      <c r="I2022" s="28"/>
      <c r="J2022" s="28"/>
      <c r="K2022" s="25" t="s">
        <v>4113</v>
      </c>
      <c r="L2022" s="25"/>
      <c r="M2022"/>
      <c r="N2022"/>
      <c r="O2022" s="25">
        <v>-8.4499999999999993</v>
      </c>
      <c r="P2022" s="25">
        <v>-19.07</v>
      </c>
      <c r="S2022" s="23" t="str">
        <f t="shared" si="96"/>
        <v/>
      </c>
      <c r="T2022" s="23">
        <f t="shared" si="94"/>
        <v>0</v>
      </c>
    </row>
    <row r="2023" spans="1:20" ht="17.399999999999999">
      <c r="A2023" s="23" t="str">
        <f t="shared" si="95"/>
        <v/>
      </c>
      <c r="B2023" s="24" t="s">
        <v>4052</v>
      </c>
      <c r="C2023" s="6" t="s">
        <v>4054</v>
      </c>
      <c r="D2023" s="25" t="s">
        <v>37</v>
      </c>
      <c r="E2023" s="28">
        <v>7.07</v>
      </c>
      <c r="F2023" s="25"/>
      <c r="G2023" s="28"/>
      <c r="H2023" s="28"/>
      <c r="I2023" s="28"/>
      <c r="J2023" s="28"/>
      <c r="K2023" s="25" t="s">
        <v>4113</v>
      </c>
      <c r="L2023" s="25"/>
      <c r="M2023"/>
      <c r="N2023"/>
      <c r="O2023" s="25">
        <v>0</v>
      </c>
      <c r="P2023" s="25">
        <v>-30.43</v>
      </c>
      <c r="S2023" s="23" t="str">
        <f t="shared" si="96"/>
        <v/>
      </c>
      <c r="T2023" s="23">
        <f t="shared" si="94"/>
        <v>0</v>
      </c>
    </row>
    <row r="2024" spans="1:20" ht="17.399999999999999">
      <c r="A2024" s="23" t="str">
        <f t="shared" si="95"/>
        <v/>
      </c>
      <c r="B2024" s="24" t="s">
        <v>3885</v>
      </c>
      <c r="C2024" s="6" t="s">
        <v>4997</v>
      </c>
      <c r="D2024" s="25" t="s">
        <v>37</v>
      </c>
      <c r="E2024" s="28">
        <v>50.72</v>
      </c>
      <c r="F2024" s="25"/>
      <c r="G2024" s="25"/>
      <c r="H2024" s="25"/>
      <c r="I2024" s="25"/>
      <c r="J2024" s="25"/>
      <c r="K2024" s="25" t="s">
        <v>4080</v>
      </c>
      <c r="L2024" s="25"/>
      <c r="M2024"/>
      <c r="N2024"/>
      <c r="O2024" s="25">
        <v>73.569999999999993</v>
      </c>
      <c r="P2024" s="25">
        <v>139.38</v>
      </c>
      <c r="S2024" s="23" t="str">
        <f t="shared" si="96"/>
        <v/>
      </c>
      <c r="T2024" s="23">
        <f t="shared" si="94"/>
        <v>0</v>
      </c>
    </row>
    <row r="2025" spans="1:20" ht="17.399999999999999">
      <c r="A2025" s="23" t="str">
        <f t="shared" si="95"/>
        <v/>
      </c>
      <c r="B2025" s="24" t="s">
        <v>3207</v>
      </c>
      <c r="C2025" s="6" t="s">
        <v>3326</v>
      </c>
      <c r="D2025" s="25" t="s">
        <v>37</v>
      </c>
      <c r="E2025" s="28">
        <v>44.02</v>
      </c>
      <c r="F2025" s="25"/>
      <c r="G2025" s="28"/>
      <c r="H2025" s="28"/>
      <c r="I2025" s="28"/>
      <c r="J2025" s="28"/>
      <c r="K2025" s="25" t="s">
        <v>4109</v>
      </c>
      <c r="L2025" s="25"/>
      <c r="M2025"/>
      <c r="N2025"/>
      <c r="O2025" s="25">
        <v>-13.92</v>
      </c>
      <c r="P2025" s="25">
        <v>-22.99</v>
      </c>
      <c r="S2025" s="23" t="str">
        <f t="shared" si="96"/>
        <v/>
      </c>
      <c r="T2025" s="23">
        <f t="shared" si="94"/>
        <v>0</v>
      </c>
    </row>
    <row r="2026" spans="1:20" ht="17.399999999999999">
      <c r="A2026" s="23" t="str">
        <f t="shared" si="95"/>
        <v/>
      </c>
      <c r="B2026" s="24" t="s">
        <v>3208</v>
      </c>
      <c r="C2026" s="6" t="s">
        <v>3327</v>
      </c>
      <c r="D2026" s="25" t="s">
        <v>37</v>
      </c>
      <c r="E2026" s="28">
        <v>30.73</v>
      </c>
      <c r="F2026" s="25"/>
      <c r="G2026" s="28"/>
      <c r="H2026" s="28"/>
      <c r="I2026" s="28"/>
      <c r="J2026" s="28"/>
      <c r="K2026" s="25" t="s">
        <v>4080</v>
      </c>
      <c r="L2026" s="25"/>
      <c r="M2026"/>
      <c r="N2026"/>
      <c r="O2026" s="25">
        <v>-9.19</v>
      </c>
      <c r="P2026" s="25">
        <v>-28.95</v>
      </c>
      <c r="S2026" s="23" t="str">
        <f t="shared" si="96"/>
        <v/>
      </c>
      <c r="T2026" s="23">
        <f t="shared" si="94"/>
        <v>0</v>
      </c>
    </row>
    <row r="2027" spans="1:20" ht="17.399999999999999">
      <c r="A2027" s="23" t="str">
        <f t="shared" si="95"/>
        <v/>
      </c>
      <c r="B2027" s="24" t="s">
        <v>3639</v>
      </c>
      <c r="C2027" s="6" t="s">
        <v>3778</v>
      </c>
      <c r="D2027" s="25" t="s">
        <v>37</v>
      </c>
      <c r="E2027" s="28">
        <v>10068.530000000001</v>
      </c>
      <c r="F2027" s="25">
        <v>1</v>
      </c>
      <c r="G2027" s="25"/>
      <c r="H2027" s="25"/>
      <c r="I2027" s="25"/>
      <c r="J2027" s="25"/>
      <c r="K2027" s="25" t="s">
        <v>4088</v>
      </c>
      <c r="L2027" s="25"/>
      <c r="M2027"/>
      <c r="N2027"/>
      <c r="O2027" s="25">
        <v>-34.22</v>
      </c>
      <c r="P2027" s="25">
        <v>-7.49</v>
      </c>
      <c r="S2027" s="23" t="str">
        <f t="shared" si="96"/>
        <v/>
      </c>
      <c r="T2027" s="23">
        <f t="shared" si="94"/>
        <v>0</v>
      </c>
    </row>
    <row r="2028" spans="1:20" ht="17.399999999999999">
      <c r="A2028" s="23" t="str">
        <f t="shared" si="95"/>
        <v/>
      </c>
      <c r="B2028" s="24" t="s">
        <v>3640</v>
      </c>
      <c r="C2028" s="6" t="s">
        <v>3779</v>
      </c>
      <c r="D2028" s="25" t="s">
        <v>37</v>
      </c>
      <c r="E2028" s="28">
        <v>67.069999999999993</v>
      </c>
      <c r="F2028" s="25"/>
      <c r="G2028" s="25"/>
      <c r="H2028" s="25"/>
      <c r="I2028" s="25"/>
      <c r="J2028" s="25"/>
      <c r="K2028" s="25" t="s">
        <v>4107</v>
      </c>
      <c r="L2028" s="25"/>
      <c r="M2028"/>
      <c r="N2028"/>
      <c r="O2028" s="25">
        <v>-17.86</v>
      </c>
      <c r="P2028" s="25">
        <v>-31.92</v>
      </c>
      <c r="S2028" s="23" t="str">
        <f t="shared" si="96"/>
        <v/>
      </c>
      <c r="T2028" s="23">
        <f t="shared" si="94"/>
        <v>0</v>
      </c>
    </row>
    <row r="2029" spans="1:20" ht="17.399999999999999">
      <c r="A2029" s="23" t="str">
        <f t="shared" si="95"/>
        <v/>
      </c>
      <c r="B2029" s="24" t="s">
        <v>3379</v>
      </c>
      <c r="C2029" s="6" t="s">
        <v>3466</v>
      </c>
      <c r="D2029" s="25" t="s">
        <v>37</v>
      </c>
      <c r="E2029" s="28">
        <v>477.87</v>
      </c>
      <c r="F2029" s="25">
        <v>2</v>
      </c>
      <c r="G2029" s="25">
        <v>-1.25</v>
      </c>
      <c r="H2029" s="25">
        <v>-1.25</v>
      </c>
      <c r="I2029" s="25"/>
      <c r="J2029" s="25"/>
      <c r="K2029" s="25" t="s">
        <v>4097</v>
      </c>
      <c r="L2029" s="25"/>
      <c r="M2029"/>
      <c r="N2029"/>
      <c r="O2029" s="25">
        <v>-18.670000000000002</v>
      </c>
      <c r="P2029" s="25">
        <v>-23.68</v>
      </c>
      <c r="S2029" s="23" t="str">
        <f t="shared" si="96"/>
        <v/>
      </c>
      <c r="T2029" s="23">
        <f t="shared" si="94"/>
        <v>0</v>
      </c>
    </row>
    <row r="2030" spans="1:20" ht="17.399999999999999">
      <c r="A2030" s="23">
        <f t="shared" si="95"/>
        <v>40</v>
      </c>
      <c r="B2030" s="24" t="s">
        <v>4646</v>
      </c>
      <c r="C2030" s="6" t="s">
        <v>4651</v>
      </c>
      <c r="D2030" s="25" t="s">
        <v>9</v>
      </c>
      <c r="E2030" s="28">
        <v>15274.77</v>
      </c>
      <c r="F2030" s="25">
        <v>18</v>
      </c>
      <c r="G2030" s="25">
        <v>175.09</v>
      </c>
      <c r="H2030" s="25">
        <v>177.4</v>
      </c>
      <c r="I2030" s="25">
        <v>173.5</v>
      </c>
      <c r="J2030" s="25">
        <v>182.15</v>
      </c>
      <c r="K2030" s="25" t="s">
        <v>4102</v>
      </c>
      <c r="L2030" s="25"/>
      <c r="M2030"/>
      <c r="N2030"/>
      <c r="O2030" s="25">
        <v>-4.34</v>
      </c>
      <c r="P2030" s="25">
        <v>18.43</v>
      </c>
      <c r="S2030" s="23">
        <f t="shared" si="96"/>
        <v>15274.790300000001</v>
      </c>
      <c r="T2030" s="23">
        <f t="shared" si="94"/>
        <v>1</v>
      </c>
    </row>
    <row r="2031" spans="1:20" ht="17.399999999999999">
      <c r="A2031" s="23" t="str">
        <f t="shared" si="95"/>
        <v/>
      </c>
      <c r="B2031" s="24" t="s">
        <v>3520</v>
      </c>
      <c r="C2031" s="6" t="s">
        <v>4415</v>
      </c>
      <c r="D2031" s="25" t="s">
        <v>37</v>
      </c>
      <c r="E2031" s="28">
        <v>50.64</v>
      </c>
      <c r="F2031" s="25"/>
      <c r="G2031" s="25"/>
      <c r="H2031" s="25"/>
      <c r="I2031" s="25"/>
      <c r="J2031" s="25"/>
      <c r="K2031" s="25" t="s">
        <v>4100</v>
      </c>
      <c r="L2031" s="25"/>
      <c r="M2031"/>
      <c r="N2031"/>
      <c r="O2031" s="25">
        <v>-15.43</v>
      </c>
      <c r="P2031" s="25">
        <v>-52.73</v>
      </c>
      <c r="S2031" s="23" t="str">
        <f t="shared" si="96"/>
        <v/>
      </c>
      <c r="T2031" s="23">
        <f t="shared" si="94"/>
        <v>0</v>
      </c>
    </row>
    <row r="2032" spans="1:20" ht="17.399999999999999">
      <c r="A2032" s="23" t="str">
        <f t="shared" si="95"/>
        <v/>
      </c>
      <c r="B2032" s="24" t="s">
        <v>5194</v>
      </c>
      <c r="C2032" s="6" t="s">
        <v>5195</v>
      </c>
      <c r="D2032" s="25" t="s">
        <v>9</v>
      </c>
      <c r="E2032" s="28">
        <v>2271.89</v>
      </c>
      <c r="F2032" s="25">
        <v>2</v>
      </c>
      <c r="G2032" s="25"/>
      <c r="H2032" s="25"/>
      <c r="I2032" s="25"/>
      <c r="J2032" s="25"/>
      <c r="K2032" s="25" t="s">
        <v>4111</v>
      </c>
      <c r="L2032" s="25"/>
      <c r="M2032"/>
      <c r="N2032"/>
      <c r="O2032" s="25">
        <v>0</v>
      </c>
      <c r="P2032" s="25">
        <v>-7.89</v>
      </c>
      <c r="S2032" s="23" t="str">
        <f t="shared" si="96"/>
        <v/>
      </c>
      <c r="T2032" s="23">
        <f t="shared" si="94"/>
        <v>0</v>
      </c>
    </row>
    <row r="2033" spans="1:20" ht="17.399999999999999">
      <c r="A2033" s="23" t="str">
        <f t="shared" si="95"/>
        <v/>
      </c>
      <c r="B2033" s="24" t="s">
        <v>3521</v>
      </c>
      <c r="C2033" s="6" t="s">
        <v>3587</v>
      </c>
      <c r="D2033" s="25" t="s">
        <v>37</v>
      </c>
      <c r="E2033" s="28">
        <v>16.07</v>
      </c>
      <c r="F2033" s="25"/>
      <c r="G2033" s="25"/>
      <c r="H2033" s="25"/>
      <c r="I2033" s="25"/>
      <c r="J2033" s="25"/>
      <c r="K2033" s="25" t="s">
        <v>4113</v>
      </c>
      <c r="L2033" s="25"/>
      <c r="M2033"/>
      <c r="N2033"/>
      <c r="O2033" s="25">
        <v>-22.22</v>
      </c>
      <c r="P2033" s="25">
        <v>-47.63</v>
      </c>
      <c r="S2033" s="23" t="str">
        <f t="shared" si="96"/>
        <v/>
      </c>
      <c r="T2033" s="23">
        <f t="shared" si="94"/>
        <v>0</v>
      </c>
    </row>
    <row r="2034" spans="1:20" ht="17.399999999999999">
      <c r="A2034" s="23">
        <f t="shared" si="95"/>
        <v>153</v>
      </c>
      <c r="B2034" s="24" t="s">
        <v>3209</v>
      </c>
      <c r="C2034" s="6" t="s">
        <v>4416</v>
      </c>
      <c r="D2034" s="25" t="s">
        <v>9</v>
      </c>
      <c r="E2034" s="28">
        <v>884.56</v>
      </c>
      <c r="F2034" s="25">
        <v>10</v>
      </c>
      <c r="G2034" s="25">
        <v>83.79</v>
      </c>
      <c r="H2034" s="25">
        <v>83.79</v>
      </c>
      <c r="I2034" s="25">
        <v>83.7</v>
      </c>
      <c r="J2034" s="25">
        <v>85.4</v>
      </c>
      <c r="K2034" s="25" t="s">
        <v>4080</v>
      </c>
      <c r="L2034" s="25"/>
      <c r="M2034"/>
      <c r="N2034"/>
      <c r="O2034" s="25">
        <v>-13.73</v>
      </c>
      <c r="P2034" s="25">
        <v>-15.63</v>
      </c>
      <c r="S2034" s="23">
        <f t="shared" si="96"/>
        <v>884.58033999999998</v>
      </c>
      <c r="T2034" s="23">
        <f t="shared" si="94"/>
        <v>0</v>
      </c>
    </row>
    <row r="2035" spans="1:20" ht="17.399999999999999">
      <c r="A2035" s="23" t="str">
        <f t="shared" si="95"/>
        <v/>
      </c>
      <c r="B2035" s="24" t="s">
        <v>3641</v>
      </c>
      <c r="C2035" s="6" t="s">
        <v>3780</v>
      </c>
      <c r="D2035" s="25" t="s">
        <v>37</v>
      </c>
      <c r="E2035" s="28">
        <v>939.95</v>
      </c>
      <c r="F2035" s="25"/>
      <c r="G2035" s="25"/>
      <c r="H2035" s="25"/>
      <c r="I2035" s="25"/>
      <c r="J2035" s="25"/>
      <c r="K2035" s="25" t="s">
        <v>4084</v>
      </c>
      <c r="L2035" s="25"/>
      <c r="M2035"/>
      <c r="N2035"/>
      <c r="O2035" s="25">
        <v>-21.39</v>
      </c>
      <c r="P2035" s="25">
        <v>-30.41</v>
      </c>
      <c r="S2035" s="23" t="str">
        <f t="shared" si="96"/>
        <v/>
      </c>
      <c r="T2035" s="23">
        <f t="shared" si="94"/>
        <v>0</v>
      </c>
    </row>
    <row r="2036" spans="1:20" ht="17.399999999999999">
      <c r="A2036" s="23" t="str">
        <f t="shared" si="95"/>
        <v/>
      </c>
      <c r="B2036" s="24" t="s">
        <v>3210</v>
      </c>
      <c r="C2036" s="6" t="s">
        <v>1103</v>
      </c>
      <c r="D2036" s="25" t="s">
        <v>9</v>
      </c>
      <c r="E2036" s="26">
        <v>2326.34</v>
      </c>
      <c r="F2036" s="25">
        <v>1</v>
      </c>
      <c r="G2036" s="25"/>
      <c r="H2036" s="25">
        <v>34.5</v>
      </c>
      <c r="I2036" s="25"/>
      <c r="J2036" s="25">
        <v>34.5</v>
      </c>
      <c r="K2036" s="25" t="s">
        <v>4091</v>
      </c>
      <c r="L2036" s="25"/>
      <c r="M2036"/>
      <c r="N2036"/>
      <c r="O2036" s="25">
        <v>85.92</v>
      </c>
      <c r="P2036" s="25">
        <v>147.63</v>
      </c>
      <c r="S2036" s="23" t="str">
        <f t="shared" si="96"/>
        <v/>
      </c>
      <c r="T2036" s="23">
        <f t="shared" si="94"/>
        <v>0</v>
      </c>
    </row>
    <row r="2037" spans="1:20" ht="17.399999999999999">
      <c r="A2037" s="23">
        <f t="shared" si="95"/>
        <v>129</v>
      </c>
      <c r="B2037" s="24" t="s">
        <v>3211</v>
      </c>
      <c r="C2037" s="6" t="s">
        <v>1083</v>
      </c>
      <c r="D2037" s="25" t="s">
        <v>9</v>
      </c>
      <c r="E2037" s="28">
        <v>1998.02</v>
      </c>
      <c r="F2037" s="25">
        <v>15</v>
      </c>
      <c r="G2037" s="25">
        <v>106.49</v>
      </c>
      <c r="H2037" s="25">
        <v>106.93</v>
      </c>
      <c r="I2037" s="25">
        <v>107.2</v>
      </c>
      <c r="J2037" s="25">
        <v>110.47</v>
      </c>
      <c r="K2037" s="25" t="s">
        <v>4106</v>
      </c>
      <c r="L2037" s="25"/>
      <c r="M2037"/>
      <c r="N2037"/>
      <c r="O2037" s="25">
        <v>-7.15</v>
      </c>
      <c r="P2037" s="25">
        <v>-15.99</v>
      </c>
      <c r="S2037" s="23">
        <f t="shared" si="96"/>
        <v>1998.0403699999999</v>
      </c>
      <c r="T2037" s="23">
        <f t="shared" si="94"/>
        <v>1</v>
      </c>
    </row>
    <row r="2038" spans="1:20" ht="17.399999999999999">
      <c r="A2038" s="23" t="str">
        <f t="shared" si="95"/>
        <v/>
      </c>
      <c r="B2038" s="24" t="s">
        <v>4385</v>
      </c>
      <c r="C2038" s="6" t="s">
        <v>4388</v>
      </c>
      <c r="D2038" s="25" t="s">
        <v>37</v>
      </c>
      <c r="E2038" s="28">
        <v>100.59</v>
      </c>
      <c r="F2038" s="25">
        <v>1</v>
      </c>
      <c r="G2038" s="25"/>
      <c r="H2038" s="25"/>
      <c r="I2038" s="25"/>
      <c r="J2038" s="25"/>
      <c r="K2038" s="25" t="s">
        <v>2626</v>
      </c>
      <c r="L2038" s="25"/>
      <c r="M2038"/>
      <c r="N2038"/>
      <c r="O2038" s="25">
        <v>-6.11</v>
      </c>
      <c r="P2038" s="25">
        <v>-51.88</v>
      </c>
      <c r="S2038" s="23" t="str">
        <f t="shared" si="96"/>
        <v/>
      </c>
      <c r="T2038" s="23">
        <f t="shared" si="94"/>
        <v>0</v>
      </c>
    </row>
    <row r="2039" spans="1:20" ht="17.399999999999999">
      <c r="A2039" s="23" t="str">
        <f t="shared" si="95"/>
        <v/>
      </c>
      <c r="B2039" s="24" t="s">
        <v>3522</v>
      </c>
      <c r="C2039" s="6" t="s">
        <v>3588</v>
      </c>
      <c r="D2039" s="25" t="s">
        <v>37</v>
      </c>
      <c r="E2039" s="28">
        <v>126.3</v>
      </c>
      <c r="F2039" s="25">
        <v>1</v>
      </c>
      <c r="G2039" s="25">
        <v>5.6</v>
      </c>
      <c r="H2039" s="25">
        <v>5.6</v>
      </c>
      <c r="I2039" s="25"/>
      <c r="J2039" s="25"/>
      <c r="K2039" s="25" t="s">
        <v>4088</v>
      </c>
      <c r="L2039" s="25"/>
      <c r="M2039"/>
      <c r="N2039"/>
      <c r="O2039" s="25">
        <v>-19.28</v>
      </c>
      <c r="P2039" s="25">
        <v>-23.89</v>
      </c>
      <c r="S2039" s="23" t="str">
        <f t="shared" si="96"/>
        <v/>
      </c>
      <c r="T2039" s="23">
        <f t="shared" si="94"/>
        <v>0</v>
      </c>
    </row>
    <row r="2040" spans="1:20" ht="17.399999999999999">
      <c r="A2040" s="23" t="str">
        <f t="shared" si="95"/>
        <v/>
      </c>
      <c r="B2040" s="24" t="s">
        <v>3642</v>
      </c>
      <c r="C2040" s="6" t="s">
        <v>3781</v>
      </c>
      <c r="D2040" s="25" t="s">
        <v>37</v>
      </c>
      <c r="E2040" s="28">
        <v>35.97</v>
      </c>
      <c r="F2040" s="25"/>
      <c r="G2040" s="25"/>
      <c r="H2040" s="25"/>
      <c r="I2040" s="25"/>
      <c r="J2040" s="25"/>
      <c r="K2040" s="25" t="s">
        <v>4076</v>
      </c>
      <c r="L2040" s="25"/>
      <c r="M2040"/>
      <c r="N2040"/>
      <c r="O2040" s="25">
        <v>0</v>
      </c>
      <c r="P2040" s="25">
        <v>0</v>
      </c>
      <c r="S2040" s="23" t="str">
        <f t="shared" si="96"/>
        <v/>
      </c>
      <c r="T2040" s="23">
        <f t="shared" si="94"/>
        <v>0</v>
      </c>
    </row>
    <row r="2041" spans="1:20" ht="17.399999999999999">
      <c r="A2041" s="23" t="str">
        <f t="shared" si="95"/>
        <v/>
      </c>
      <c r="B2041" s="24" t="s">
        <v>3212</v>
      </c>
      <c r="C2041" s="6" t="s">
        <v>3328</v>
      </c>
      <c r="D2041" s="25" t="s">
        <v>9</v>
      </c>
      <c r="E2041" s="28">
        <v>494.74</v>
      </c>
      <c r="F2041" s="25"/>
      <c r="G2041" s="25"/>
      <c r="H2041" s="25"/>
      <c r="I2041" s="25"/>
      <c r="J2041" s="25"/>
      <c r="K2041" s="25" t="s">
        <v>4101</v>
      </c>
      <c r="L2041" s="25"/>
      <c r="M2041"/>
      <c r="N2041"/>
      <c r="O2041" s="25">
        <v>-0.23</v>
      </c>
      <c r="P2041" s="25">
        <v>-6.96</v>
      </c>
      <c r="S2041" s="23" t="str">
        <f t="shared" si="96"/>
        <v/>
      </c>
      <c r="T2041" s="23">
        <f t="shared" si="94"/>
        <v>0</v>
      </c>
    </row>
    <row r="2042" spans="1:20" ht="17.399999999999999">
      <c r="A2042" s="23" t="str">
        <f t="shared" si="95"/>
        <v/>
      </c>
      <c r="B2042" s="24" t="s">
        <v>3213</v>
      </c>
      <c r="C2042" s="6" t="s">
        <v>485</v>
      </c>
      <c r="D2042" s="25" t="s">
        <v>9</v>
      </c>
      <c r="E2042" s="28">
        <v>708.38</v>
      </c>
      <c r="F2042" s="25">
        <v>2</v>
      </c>
      <c r="G2042" s="25">
        <v>24.4</v>
      </c>
      <c r="H2042" s="25">
        <v>24.4</v>
      </c>
      <c r="I2042" s="25">
        <v>24.4</v>
      </c>
      <c r="J2042" s="25">
        <v>44</v>
      </c>
      <c r="K2042" s="25" t="s">
        <v>4084</v>
      </c>
      <c r="L2042" s="25"/>
      <c r="M2042"/>
      <c r="N2042"/>
      <c r="O2042" s="25">
        <v>-1.44</v>
      </c>
      <c r="P2042" s="25">
        <v>-24.72</v>
      </c>
      <c r="S2042" s="23" t="str">
        <f t="shared" si="96"/>
        <v/>
      </c>
      <c r="T2042" s="23">
        <f t="shared" si="94"/>
        <v>0</v>
      </c>
    </row>
    <row r="2043" spans="1:20" ht="17.399999999999999">
      <c r="A2043" s="23" t="str">
        <f t="shared" si="95"/>
        <v/>
      </c>
      <c r="B2043" s="24" t="s">
        <v>3380</v>
      </c>
      <c r="C2043" s="6" t="s">
        <v>3467</v>
      </c>
      <c r="D2043" s="25" t="s">
        <v>37</v>
      </c>
      <c r="E2043" s="28">
        <v>128.91999999999999</v>
      </c>
      <c r="F2043" s="25"/>
      <c r="G2043" s="25"/>
      <c r="H2043" s="25"/>
      <c r="I2043" s="25"/>
      <c r="J2043" s="25"/>
      <c r="K2043" s="25" t="s">
        <v>4092</v>
      </c>
      <c r="L2043" s="25"/>
      <c r="M2043"/>
      <c r="N2043"/>
      <c r="O2043" s="25">
        <v>-23.86</v>
      </c>
      <c r="P2043" s="25">
        <v>-44.21</v>
      </c>
      <c r="S2043" s="23" t="str">
        <f t="shared" si="96"/>
        <v/>
      </c>
      <c r="T2043" s="23">
        <f t="shared" si="94"/>
        <v>0</v>
      </c>
    </row>
    <row r="2044" spans="1:20" ht="17.399999999999999">
      <c r="A2044" s="23" t="str">
        <f t="shared" si="95"/>
        <v/>
      </c>
      <c r="B2044" s="24" t="s">
        <v>4459</v>
      </c>
      <c r="C2044" s="6" t="s">
        <v>4463</v>
      </c>
      <c r="D2044" s="25" t="s">
        <v>37</v>
      </c>
      <c r="E2044" s="28">
        <v>14.7</v>
      </c>
      <c r="F2044" s="25"/>
      <c r="G2044" s="25"/>
      <c r="H2044" s="25"/>
      <c r="I2044" s="25"/>
      <c r="J2044" s="25"/>
      <c r="K2044" s="25" t="s">
        <v>4084</v>
      </c>
      <c r="L2044" s="25"/>
      <c r="M2044"/>
      <c r="N2044"/>
      <c r="O2044" s="25">
        <v>-35.31</v>
      </c>
      <c r="P2044" s="25">
        <v>-51.02</v>
      </c>
      <c r="S2044" s="23" t="str">
        <f t="shared" si="96"/>
        <v/>
      </c>
      <c r="T2044" s="23">
        <f t="shared" si="94"/>
        <v>0</v>
      </c>
    </row>
    <row r="2045" spans="1:20" ht="17.399999999999999">
      <c r="A2045" s="23" t="str">
        <f t="shared" si="95"/>
        <v/>
      </c>
      <c r="B2045" s="24" t="s">
        <v>3523</v>
      </c>
      <c r="C2045" s="6" t="s">
        <v>4981</v>
      </c>
      <c r="D2045" s="25" t="s">
        <v>37</v>
      </c>
      <c r="E2045" s="26">
        <v>61.94</v>
      </c>
      <c r="F2045" s="25"/>
      <c r="G2045" s="25"/>
      <c r="H2045" s="25"/>
      <c r="I2045" s="25"/>
      <c r="J2045" s="25"/>
      <c r="K2045" s="25" t="s">
        <v>4084</v>
      </c>
      <c r="L2045" s="25"/>
      <c r="M2045"/>
      <c r="N2045"/>
      <c r="O2045" s="25">
        <v>40.04</v>
      </c>
      <c r="P2045" s="25">
        <v>59.18</v>
      </c>
      <c r="S2045" s="23" t="str">
        <f t="shared" si="96"/>
        <v/>
      </c>
      <c r="T2045" s="23">
        <f t="shared" si="94"/>
        <v>0</v>
      </c>
    </row>
    <row r="2046" spans="1:20" ht="17.399999999999999">
      <c r="A2046" s="23" t="str">
        <f t="shared" si="95"/>
        <v/>
      </c>
      <c r="B2046" s="24" t="s">
        <v>3214</v>
      </c>
      <c r="C2046" s="6" t="s">
        <v>4678</v>
      </c>
      <c r="D2046" s="25" t="s">
        <v>9</v>
      </c>
      <c r="E2046" s="26">
        <v>269.61</v>
      </c>
      <c r="F2046" s="25">
        <v>2</v>
      </c>
      <c r="G2046" s="25">
        <v>9.85</v>
      </c>
      <c r="H2046" s="25">
        <v>10.6</v>
      </c>
      <c r="I2046" s="25"/>
      <c r="J2046" s="25"/>
      <c r="K2046" s="25" t="s">
        <v>4113</v>
      </c>
      <c r="L2046" s="25"/>
      <c r="M2046"/>
      <c r="N2046"/>
      <c r="O2046" s="25">
        <v>-24.33</v>
      </c>
      <c r="P2046" s="25">
        <v>-14.53</v>
      </c>
      <c r="S2046" s="23" t="str">
        <f t="shared" si="96"/>
        <v/>
      </c>
      <c r="T2046" s="23">
        <f t="shared" si="94"/>
        <v>0</v>
      </c>
    </row>
    <row r="2047" spans="1:20" ht="17.399999999999999">
      <c r="A2047" s="23" t="str">
        <f t="shared" si="95"/>
        <v/>
      </c>
      <c r="B2047" s="24" t="s">
        <v>5022</v>
      </c>
      <c r="C2047" s="6" t="s">
        <v>5027</v>
      </c>
      <c r="D2047" s="25" t="s">
        <v>37</v>
      </c>
      <c r="E2047" s="28">
        <v>358.27</v>
      </c>
      <c r="F2047" s="25"/>
      <c r="G2047" s="25"/>
      <c r="H2047" s="25"/>
      <c r="I2047" s="25"/>
      <c r="J2047" s="25"/>
      <c r="K2047" s="25" t="s">
        <v>4076</v>
      </c>
      <c r="L2047" s="25"/>
      <c r="M2047"/>
      <c r="N2047"/>
      <c r="O2047" s="25">
        <v>-10.17</v>
      </c>
      <c r="P2047" s="25">
        <v>-43.15</v>
      </c>
      <c r="S2047" s="23" t="str">
        <f t="shared" si="96"/>
        <v/>
      </c>
      <c r="T2047" s="23">
        <f t="shared" si="94"/>
        <v>0</v>
      </c>
    </row>
    <row r="2048" spans="1:20" ht="17.399999999999999">
      <c r="A2048" s="23" t="str">
        <f t="shared" si="95"/>
        <v/>
      </c>
      <c r="B2048" s="24" t="s">
        <v>5266</v>
      </c>
      <c r="C2048" s="6" t="s">
        <v>5267</v>
      </c>
      <c r="D2048" s="25" t="s">
        <v>37</v>
      </c>
      <c r="E2048" s="28">
        <v>64.319999999999993</v>
      </c>
      <c r="F2048" s="25"/>
      <c r="G2048" s="25"/>
      <c r="H2048" s="25"/>
      <c r="I2048" s="25"/>
      <c r="J2048" s="25"/>
      <c r="K2048" s="25" t="s">
        <v>4110</v>
      </c>
      <c r="L2048" s="25"/>
      <c r="M2048"/>
      <c r="N2048"/>
      <c r="O2048" s="25">
        <v>-39.03</v>
      </c>
      <c r="P2048" s="25"/>
      <c r="S2048" s="23" t="str">
        <f t="shared" si="96"/>
        <v/>
      </c>
      <c r="T2048" s="23">
        <f t="shared" si="94"/>
        <v>0</v>
      </c>
    </row>
    <row r="2049" spans="1:20" ht="17.399999999999999">
      <c r="A2049" s="23" t="str">
        <f t="shared" si="95"/>
        <v/>
      </c>
      <c r="B2049" s="24" t="s">
        <v>3524</v>
      </c>
      <c r="C2049" s="6" t="s">
        <v>5092</v>
      </c>
      <c r="D2049" s="25" t="s">
        <v>37</v>
      </c>
      <c r="E2049" s="26">
        <v>44.13</v>
      </c>
      <c r="F2049" s="25"/>
      <c r="G2049" s="25"/>
      <c r="H2049" s="25"/>
      <c r="I2049" s="25"/>
      <c r="J2049" s="25"/>
      <c r="K2049" s="25" t="s">
        <v>4076</v>
      </c>
      <c r="L2049" s="25"/>
      <c r="M2049"/>
      <c r="N2049"/>
      <c r="O2049" s="25">
        <v>0</v>
      </c>
      <c r="P2049" s="25">
        <v>-16.63</v>
      </c>
      <c r="S2049" s="23" t="str">
        <f t="shared" si="96"/>
        <v/>
      </c>
      <c r="T2049" s="23">
        <f t="shared" si="94"/>
        <v>0</v>
      </c>
    </row>
    <row r="2050" spans="1:20" ht="17.399999999999999">
      <c r="A2050" s="23" t="str">
        <f t="shared" si="95"/>
        <v/>
      </c>
      <c r="B2050" s="24" t="s">
        <v>3339</v>
      </c>
      <c r="C2050" s="6" t="s">
        <v>5254</v>
      </c>
      <c r="D2050" s="25" t="s">
        <v>37</v>
      </c>
      <c r="E2050" s="26">
        <v>37.9</v>
      </c>
      <c r="F2050" s="25"/>
      <c r="G2050" s="25"/>
      <c r="H2050" s="25"/>
      <c r="I2050" s="25"/>
      <c r="J2050" s="25"/>
      <c r="K2050" s="25" t="s">
        <v>4097</v>
      </c>
      <c r="L2050" s="25"/>
      <c r="M2050"/>
      <c r="N2050"/>
      <c r="O2050" s="25">
        <v>-42.72</v>
      </c>
      <c r="P2050" s="25">
        <v>-37.369999999999997</v>
      </c>
      <c r="S2050" s="23" t="str">
        <f t="shared" si="96"/>
        <v/>
      </c>
      <c r="T2050" s="23">
        <f t="shared" si="94"/>
        <v>0</v>
      </c>
    </row>
    <row r="2051" spans="1:20" ht="17.399999999999999">
      <c r="A2051" s="23" t="str">
        <f t="shared" si="95"/>
        <v/>
      </c>
      <c r="B2051" s="24" t="s">
        <v>4130</v>
      </c>
      <c r="C2051" s="6" t="s">
        <v>4133</v>
      </c>
      <c r="D2051" s="25" t="s">
        <v>37</v>
      </c>
      <c r="E2051" s="26">
        <v>32.159999999999997</v>
      </c>
      <c r="F2051" s="25"/>
      <c r="G2051" s="25"/>
      <c r="H2051" s="25"/>
      <c r="I2051" s="25"/>
      <c r="J2051" s="25"/>
      <c r="K2051" s="25" t="s">
        <v>4113</v>
      </c>
      <c r="L2051" s="25"/>
      <c r="M2051"/>
      <c r="N2051"/>
      <c r="O2051" s="25">
        <v>-16.53</v>
      </c>
      <c r="P2051" s="25">
        <v>11.76</v>
      </c>
      <c r="S2051" s="23" t="str">
        <f t="shared" si="96"/>
        <v/>
      </c>
      <c r="T2051" s="23">
        <f t="shared" si="94"/>
        <v>0</v>
      </c>
    </row>
    <row r="2052" spans="1:20" ht="17.399999999999999">
      <c r="A2052" s="23" t="str">
        <f t="shared" si="95"/>
        <v/>
      </c>
      <c r="B2052" s="24" t="s">
        <v>3381</v>
      </c>
      <c r="C2052" s="6" t="s">
        <v>3468</v>
      </c>
      <c r="D2052" s="25" t="s">
        <v>37</v>
      </c>
      <c r="E2052" s="26">
        <v>12.8</v>
      </c>
      <c r="F2052" s="25"/>
      <c r="G2052" s="25"/>
      <c r="H2052" s="25"/>
      <c r="I2052" s="25"/>
      <c r="J2052" s="25"/>
      <c r="K2052" s="25" t="s">
        <v>4118</v>
      </c>
      <c r="L2052" s="25"/>
      <c r="M2052"/>
      <c r="N2052"/>
      <c r="O2052" s="25">
        <v>-32.1</v>
      </c>
      <c r="P2052" s="25">
        <v>-42.19</v>
      </c>
      <c r="S2052" s="23" t="str">
        <f t="shared" si="96"/>
        <v/>
      </c>
      <c r="T2052" s="23">
        <f t="shared" si="94"/>
        <v>0</v>
      </c>
    </row>
    <row r="2053" spans="1:20" ht="17.399999999999999">
      <c r="A2053" s="23" t="str">
        <f t="shared" si="95"/>
        <v/>
      </c>
      <c r="B2053" s="24" t="s">
        <v>3215</v>
      </c>
      <c r="C2053" s="6" t="s">
        <v>3329</v>
      </c>
      <c r="D2053" s="25" t="s">
        <v>37</v>
      </c>
      <c r="E2053" s="26">
        <v>124.19</v>
      </c>
      <c r="F2053" s="25"/>
      <c r="G2053" s="25"/>
      <c r="H2053" s="25"/>
      <c r="I2053" s="25"/>
      <c r="J2053" s="25"/>
      <c r="K2053" s="25" t="s">
        <v>4109</v>
      </c>
      <c r="L2053" s="25"/>
      <c r="M2053"/>
      <c r="N2053"/>
      <c r="O2053" s="25">
        <v>-22.08</v>
      </c>
      <c r="P2053" s="25">
        <v>-50</v>
      </c>
      <c r="S2053" s="23" t="str">
        <f t="shared" si="96"/>
        <v/>
      </c>
      <c r="T2053" s="23">
        <f t="shared" si="94"/>
        <v>0</v>
      </c>
    </row>
    <row r="2054" spans="1:20" ht="17.399999999999999">
      <c r="A2054" s="23" t="str">
        <f t="shared" si="95"/>
        <v/>
      </c>
      <c r="B2054" s="24" t="s">
        <v>3643</v>
      </c>
      <c r="C2054" s="6" t="s">
        <v>3782</v>
      </c>
      <c r="D2054" s="25" t="s">
        <v>37</v>
      </c>
      <c r="E2054" s="26">
        <v>30.5</v>
      </c>
      <c r="F2054" s="25"/>
      <c r="G2054" s="25"/>
      <c r="H2054" s="25"/>
      <c r="I2054" s="25"/>
      <c r="J2054" s="25"/>
      <c r="K2054" s="25" t="s">
        <v>4113</v>
      </c>
      <c r="L2054" s="25"/>
      <c r="M2054"/>
      <c r="N2054"/>
      <c r="O2054" s="25">
        <v>-22.02</v>
      </c>
      <c r="P2054" s="25">
        <v>-62.24</v>
      </c>
      <c r="S2054" s="23" t="str">
        <f t="shared" si="96"/>
        <v/>
      </c>
      <c r="T2054" s="23">
        <f t="shared" si="94"/>
        <v>0</v>
      </c>
    </row>
    <row r="2055" spans="1:20" ht="17.399999999999999">
      <c r="A2055" s="23" t="str">
        <f t="shared" si="95"/>
        <v/>
      </c>
      <c r="B2055" s="24" t="s">
        <v>4816</v>
      </c>
      <c r="C2055" s="6" t="s">
        <v>4821</v>
      </c>
      <c r="D2055" s="25" t="s">
        <v>37</v>
      </c>
      <c r="E2055" s="28">
        <v>115.05</v>
      </c>
      <c r="F2055" s="25"/>
      <c r="G2055" s="25"/>
      <c r="H2055" s="25"/>
      <c r="I2055" s="25"/>
      <c r="J2055" s="25"/>
      <c r="K2055" s="25" t="s">
        <v>4110</v>
      </c>
      <c r="L2055" s="25"/>
      <c r="M2055"/>
      <c r="N2055"/>
      <c r="O2055" s="25">
        <v>-26.28</v>
      </c>
      <c r="P2055" s="25">
        <v>-54.19</v>
      </c>
      <c r="S2055" s="23" t="str">
        <f t="shared" si="96"/>
        <v/>
      </c>
      <c r="T2055" s="23">
        <f t="shared" si="94"/>
        <v>0</v>
      </c>
    </row>
    <row r="2056" spans="1:20" ht="17.399999999999999">
      <c r="A2056" s="23" t="str">
        <f t="shared" si="95"/>
        <v/>
      </c>
      <c r="B2056" s="24" t="s">
        <v>4008</v>
      </c>
      <c r="C2056" s="6" t="s">
        <v>4014</v>
      </c>
      <c r="D2056" s="25" t="s">
        <v>37</v>
      </c>
      <c r="E2056" s="28">
        <v>32.630000000000003</v>
      </c>
      <c r="F2056" s="25"/>
      <c r="G2056" s="25"/>
      <c r="H2056" s="25"/>
      <c r="I2056" s="25"/>
      <c r="J2056" s="25"/>
      <c r="K2056" s="25" t="s">
        <v>4113</v>
      </c>
      <c r="L2056" s="25"/>
      <c r="M2056"/>
      <c r="N2056"/>
      <c r="O2056" s="25">
        <v>-20.13</v>
      </c>
      <c r="P2056" s="25">
        <v>-28</v>
      </c>
      <c r="S2056" s="23" t="str">
        <f t="shared" si="96"/>
        <v/>
      </c>
      <c r="T2056" s="23">
        <f t="shared" si="94"/>
        <v>0</v>
      </c>
    </row>
    <row r="2057" spans="1:20" ht="17.399999999999999">
      <c r="A2057" s="23" t="str">
        <f t="shared" si="95"/>
        <v/>
      </c>
      <c r="B2057" s="24" t="s">
        <v>3382</v>
      </c>
      <c r="C2057" s="6" t="s">
        <v>4654</v>
      </c>
      <c r="D2057" s="25" t="s">
        <v>37</v>
      </c>
      <c r="E2057" s="28">
        <v>38.85</v>
      </c>
      <c r="F2057" s="25"/>
      <c r="G2057" s="25"/>
      <c r="H2057" s="25"/>
      <c r="I2057" s="25"/>
      <c r="J2057" s="25"/>
      <c r="K2057" s="25" t="s">
        <v>4085</v>
      </c>
      <c r="L2057" s="25"/>
      <c r="M2057"/>
      <c r="N2057"/>
      <c r="O2057" s="25">
        <v>-11.85</v>
      </c>
      <c r="P2057" s="25">
        <v>-4.29</v>
      </c>
      <c r="S2057" s="23" t="str">
        <f t="shared" si="96"/>
        <v/>
      </c>
      <c r="T2057" s="23">
        <f t="shared" si="94"/>
        <v>0</v>
      </c>
    </row>
    <row r="2058" spans="1:20" ht="17.399999999999999">
      <c r="A2058" s="23" t="str">
        <f t="shared" si="95"/>
        <v/>
      </c>
      <c r="B2058" s="24" t="s">
        <v>3216</v>
      </c>
      <c r="C2058" s="6" t="s">
        <v>3330</v>
      </c>
      <c r="D2058" s="25" t="s">
        <v>37</v>
      </c>
      <c r="E2058" s="28">
        <v>25.22</v>
      </c>
      <c r="F2058" s="25"/>
      <c r="G2058" s="25"/>
      <c r="H2058" s="25"/>
      <c r="I2058" s="25"/>
      <c r="J2058" s="25"/>
      <c r="K2058" s="25" t="s">
        <v>4113</v>
      </c>
      <c r="L2058" s="25"/>
      <c r="M2058"/>
      <c r="N2058"/>
      <c r="O2058" s="25">
        <v>-17.71</v>
      </c>
      <c r="P2058" s="25">
        <v>-25.53</v>
      </c>
      <c r="S2058" s="23" t="str">
        <f t="shared" si="96"/>
        <v/>
      </c>
      <c r="T2058" s="23">
        <f t="shared" si="94"/>
        <v>0</v>
      </c>
    </row>
    <row r="2059" spans="1:20" ht="17.399999999999999">
      <c r="A2059" s="23" t="str">
        <f t="shared" si="95"/>
        <v/>
      </c>
      <c r="B2059" s="24" t="s">
        <v>3644</v>
      </c>
      <c r="C2059" s="6" t="s">
        <v>3783</v>
      </c>
      <c r="D2059" s="25" t="s">
        <v>37</v>
      </c>
      <c r="E2059" s="28">
        <v>23.78</v>
      </c>
      <c r="F2059" s="25"/>
      <c r="G2059" s="25"/>
      <c r="H2059" s="25"/>
      <c r="I2059" s="25"/>
      <c r="J2059" s="25"/>
      <c r="K2059" s="25" t="s">
        <v>4096</v>
      </c>
      <c r="L2059" s="25"/>
      <c r="M2059"/>
      <c r="N2059"/>
      <c r="O2059" s="25">
        <v>-29.24</v>
      </c>
      <c r="P2059" s="25">
        <v>-35.090000000000003</v>
      </c>
      <c r="S2059" s="23" t="str">
        <f t="shared" si="96"/>
        <v/>
      </c>
      <c r="T2059" s="23">
        <f t="shared" si="94"/>
        <v>0</v>
      </c>
    </row>
    <row r="2060" spans="1:20" ht="17.399999999999999">
      <c r="A2060" s="23" t="str">
        <f t="shared" si="95"/>
        <v/>
      </c>
      <c r="B2060" s="24" t="s">
        <v>3383</v>
      </c>
      <c r="C2060" s="6" t="s">
        <v>3469</v>
      </c>
      <c r="D2060" s="25" t="s">
        <v>37</v>
      </c>
      <c r="E2060" s="28">
        <v>439.03</v>
      </c>
      <c r="F2060" s="25">
        <v>2</v>
      </c>
      <c r="G2060" s="25">
        <v>5.7</v>
      </c>
      <c r="H2060" s="25">
        <v>6.45</v>
      </c>
      <c r="I2060" s="25">
        <v>6.1</v>
      </c>
      <c r="J2060" s="25">
        <v>6.45</v>
      </c>
      <c r="K2060" s="25" t="s">
        <v>4092</v>
      </c>
      <c r="L2060" s="25"/>
      <c r="M2060"/>
      <c r="N2060"/>
      <c r="O2060" s="25">
        <v>-9.3000000000000007</v>
      </c>
      <c r="P2060" s="25">
        <v>19.88</v>
      </c>
      <c r="S2060" s="23" t="str">
        <f t="shared" si="96"/>
        <v/>
      </c>
      <c r="T2060" s="23">
        <f t="shared" si="94"/>
        <v>0</v>
      </c>
    </row>
    <row r="2061" spans="1:20" ht="17.399999999999999">
      <c r="A2061" s="23" t="str">
        <f t="shared" si="95"/>
        <v/>
      </c>
      <c r="B2061" s="24" t="s">
        <v>4567</v>
      </c>
      <c r="C2061" s="6" t="s">
        <v>5193</v>
      </c>
      <c r="D2061" s="25" t="s">
        <v>37</v>
      </c>
      <c r="E2061" s="28">
        <v>27.28</v>
      </c>
      <c r="F2061" s="25"/>
      <c r="G2061" s="25"/>
      <c r="H2061" s="25"/>
      <c r="I2061" s="25"/>
      <c r="J2061" s="25"/>
      <c r="K2061" s="25" t="s">
        <v>4113</v>
      </c>
      <c r="L2061" s="25"/>
      <c r="M2061"/>
      <c r="N2061"/>
      <c r="O2061" s="25">
        <v>10.91</v>
      </c>
      <c r="P2061" s="25">
        <v>-31.88</v>
      </c>
      <c r="S2061" s="23" t="str">
        <f t="shared" si="96"/>
        <v/>
      </c>
      <c r="T2061" s="23">
        <f t="shared" si="94"/>
        <v>0</v>
      </c>
    </row>
    <row r="2062" spans="1:20" ht="17.399999999999999">
      <c r="A2062" s="23">
        <f t="shared" si="95"/>
        <v>116</v>
      </c>
      <c r="B2062" s="24" t="s">
        <v>3384</v>
      </c>
      <c r="C2062" s="6" t="s">
        <v>3470</v>
      </c>
      <c r="D2062" s="25" t="s">
        <v>37</v>
      </c>
      <c r="E2062" s="28">
        <v>2446.15</v>
      </c>
      <c r="F2062" s="25">
        <v>4</v>
      </c>
      <c r="G2062" s="25">
        <v>9.7799999999999994</v>
      </c>
      <c r="H2062" s="25">
        <v>9.4499999999999993</v>
      </c>
      <c r="I2062" s="25">
        <v>9.67</v>
      </c>
      <c r="J2062" s="25">
        <v>10.17</v>
      </c>
      <c r="K2062" s="25" t="s">
        <v>4105</v>
      </c>
      <c r="L2062" s="25"/>
      <c r="M2062"/>
      <c r="N2062"/>
      <c r="O2062" s="25">
        <v>22.4</v>
      </c>
      <c r="P2062" s="25">
        <v>29.57</v>
      </c>
      <c r="S2062" s="23">
        <f t="shared" si="96"/>
        <v>2446.1706199999999</v>
      </c>
      <c r="T2062" s="23">
        <f t="shared" ref="T2062:T2125" si="97">IF(AND(G2062&lt;H2062,I2062&lt;J2062,H2062&lt;J2062),1,IF(AND(G2062&gt;H2062,I2062&gt;J2062,H2062&gt;J2062),-1,0))</f>
        <v>0</v>
      </c>
    </row>
    <row r="2063" spans="1:20" ht="17.399999999999999">
      <c r="A2063" s="23" t="str">
        <f t="shared" ref="A2063:A2126" si="98">IF(ISERROR(RANK(S2063,$S$14:$S$3000,)),"",RANK(S2063,$S$14:$S$3000,))</f>
        <v/>
      </c>
      <c r="B2063" s="24" t="s">
        <v>3385</v>
      </c>
      <c r="C2063" s="6" t="s">
        <v>5252</v>
      </c>
      <c r="D2063" s="25" t="s">
        <v>37</v>
      </c>
      <c r="E2063" s="28">
        <v>77.37</v>
      </c>
      <c r="F2063" s="25"/>
      <c r="G2063" s="25"/>
      <c r="H2063" s="25"/>
      <c r="I2063" s="25"/>
      <c r="J2063" s="25"/>
      <c r="K2063" s="25" t="s">
        <v>4105</v>
      </c>
      <c r="L2063" s="25"/>
      <c r="M2063"/>
      <c r="N2063"/>
      <c r="O2063" s="25">
        <v>10.39</v>
      </c>
      <c r="P2063" s="25">
        <v>-22.09</v>
      </c>
      <c r="S2063" s="23" t="str">
        <f t="shared" ref="S2063:S2126" si="99">IF(OR(F2063&lt;=$F$8,ISBLANK(G2063),ISBLANK(H2063),ISBLANK(J2063),ISBLANK(I2063)),"",E2063+ROW()/100000)</f>
        <v/>
      </c>
      <c r="T2063" s="23">
        <f t="shared" si="97"/>
        <v>0</v>
      </c>
    </row>
    <row r="2064" spans="1:20" ht="17.399999999999999">
      <c r="A2064" s="23" t="str">
        <f t="shared" si="98"/>
        <v/>
      </c>
      <c r="B2064" s="24" t="s">
        <v>3386</v>
      </c>
      <c r="C2064" s="6" t="s">
        <v>3471</v>
      </c>
      <c r="D2064" s="25" t="s">
        <v>37</v>
      </c>
      <c r="E2064" s="28">
        <v>44.79</v>
      </c>
      <c r="F2064" s="25"/>
      <c r="G2064" s="25"/>
      <c r="H2064" s="25"/>
      <c r="I2064" s="25"/>
      <c r="J2064" s="25"/>
      <c r="K2064" s="25" t="s">
        <v>4107</v>
      </c>
      <c r="L2064" s="25"/>
      <c r="M2064"/>
      <c r="N2064"/>
      <c r="O2064" s="25">
        <v>-23.59</v>
      </c>
      <c r="P2064" s="25">
        <v>-51.49</v>
      </c>
      <c r="S2064" s="23" t="str">
        <f t="shared" si="99"/>
        <v/>
      </c>
      <c r="T2064" s="23">
        <f t="shared" si="97"/>
        <v>0</v>
      </c>
    </row>
    <row r="2065" spans="1:20" ht="17.399999999999999">
      <c r="A2065" s="23" t="str">
        <f t="shared" si="98"/>
        <v/>
      </c>
      <c r="B2065" s="24" t="s">
        <v>3645</v>
      </c>
      <c r="C2065" s="6" t="s">
        <v>3784</v>
      </c>
      <c r="D2065" s="25" t="s">
        <v>37</v>
      </c>
      <c r="E2065" s="28">
        <v>270.89</v>
      </c>
      <c r="F2065" s="25"/>
      <c r="G2065" s="25"/>
      <c r="H2065" s="25"/>
      <c r="I2065" s="25"/>
      <c r="J2065" s="25"/>
      <c r="K2065" s="25" t="s">
        <v>4096</v>
      </c>
      <c r="L2065" s="25"/>
      <c r="M2065"/>
      <c r="N2065"/>
      <c r="O2065" s="25">
        <v>14.57</v>
      </c>
      <c r="P2065" s="25">
        <v>38.07</v>
      </c>
      <c r="S2065" s="23" t="str">
        <f t="shared" si="99"/>
        <v/>
      </c>
      <c r="T2065" s="23">
        <f t="shared" si="97"/>
        <v>0</v>
      </c>
    </row>
    <row r="2066" spans="1:20" ht="17.399999999999999">
      <c r="A2066" s="23" t="str">
        <f t="shared" si="98"/>
        <v/>
      </c>
      <c r="B2066" s="24" t="s">
        <v>3217</v>
      </c>
      <c r="C2066" s="6" t="s">
        <v>3331</v>
      </c>
      <c r="D2066" s="25" t="s">
        <v>37</v>
      </c>
      <c r="E2066" s="28">
        <v>87.23</v>
      </c>
      <c r="F2066" s="25"/>
      <c r="G2066" s="25"/>
      <c r="H2066" s="25"/>
      <c r="I2066" s="25"/>
      <c r="J2066" s="25"/>
      <c r="K2066" s="25" t="s">
        <v>4080</v>
      </c>
      <c r="L2066" s="25"/>
      <c r="M2066"/>
      <c r="N2066"/>
      <c r="O2066" s="25">
        <v>-12.14</v>
      </c>
      <c r="P2066" s="25">
        <v>-21.9</v>
      </c>
      <c r="S2066" s="23" t="str">
        <f t="shared" si="99"/>
        <v/>
      </c>
      <c r="T2066" s="23">
        <f t="shared" si="97"/>
        <v>0</v>
      </c>
    </row>
    <row r="2067" spans="1:20" ht="17.399999999999999">
      <c r="A2067" s="23" t="str">
        <f t="shared" si="98"/>
        <v/>
      </c>
      <c r="B2067" s="24" t="s">
        <v>3218</v>
      </c>
      <c r="C2067" s="6" t="s">
        <v>3332</v>
      </c>
      <c r="D2067" s="25" t="s">
        <v>37</v>
      </c>
      <c r="E2067" s="26">
        <v>95.62</v>
      </c>
      <c r="F2067" s="25"/>
      <c r="G2067" s="25"/>
      <c r="H2067" s="25"/>
      <c r="I2067" s="25"/>
      <c r="J2067" s="25"/>
      <c r="K2067" s="25" t="s">
        <v>4092</v>
      </c>
      <c r="L2067" s="25"/>
      <c r="M2067"/>
      <c r="N2067"/>
      <c r="O2067" s="25">
        <v>-27.98</v>
      </c>
      <c r="P2067" s="25">
        <v>-47.08</v>
      </c>
      <c r="S2067" s="23" t="str">
        <f t="shared" si="99"/>
        <v/>
      </c>
      <c r="T2067" s="23">
        <f t="shared" si="97"/>
        <v>0</v>
      </c>
    </row>
    <row r="2068" spans="1:20" ht="17.399999999999999">
      <c r="A2068" s="23" t="str">
        <f t="shared" si="98"/>
        <v/>
      </c>
      <c r="B2068" s="24" t="s">
        <v>3950</v>
      </c>
      <c r="C2068" s="6" t="s">
        <v>3953</v>
      </c>
      <c r="D2068" s="25" t="s">
        <v>37</v>
      </c>
      <c r="E2068" s="25">
        <v>17.809999999999999</v>
      </c>
      <c r="F2068" s="25"/>
      <c r="G2068" s="25"/>
      <c r="H2068" s="25"/>
      <c r="I2068" s="25"/>
      <c r="J2068" s="25"/>
      <c r="K2068" s="25" t="s">
        <v>4103</v>
      </c>
      <c r="L2068" s="25"/>
      <c r="M2068"/>
      <c r="N2068"/>
      <c r="O2068" s="25">
        <v>-27.21</v>
      </c>
      <c r="P2068" s="25">
        <v>-48.01</v>
      </c>
      <c r="S2068" s="23" t="str">
        <f t="shared" si="99"/>
        <v/>
      </c>
      <c r="T2068" s="23">
        <f t="shared" si="97"/>
        <v>0</v>
      </c>
    </row>
    <row r="2069" spans="1:20" ht="17.399999999999999">
      <c r="A2069" s="23" t="str">
        <f t="shared" si="98"/>
        <v/>
      </c>
      <c r="B2069" s="24" t="s">
        <v>3646</v>
      </c>
      <c r="C2069" s="6" t="s">
        <v>3785</v>
      </c>
      <c r="D2069" s="25" t="s">
        <v>37</v>
      </c>
      <c r="E2069" s="28">
        <v>51.88</v>
      </c>
      <c r="F2069" s="25"/>
      <c r="G2069" s="25"/>
      <c r="H2069" s="25"/>
      <c r="I2069" s="25"/>
      <c r="J2069" s="25"/>
      <c r="K2069" s="25" t="s">
        <v>4100</v>
      </c>
      <c r="L2069" s="25"/>
      <c r="M2069"/>
      <c r="N2069"/>
      <c r="O2069" s="25">
        <v>-15.34</v>
      </c>
      <c r="P2069" s="25">
        <v>-55.5</v>
      </c>
      <c r="S2069" s="23" t="str">
        <f t="shared" si="99"/>
        <v/>
      </c>
      <c r="T2069" s="23">
        <f t="shared" si="97"/>
        <v>0</v>
      </c>
    </row>
    <row r="2070" spans="1:20" ht="17.399999999999999">
      <c r="A2070" s="23" t="str">
        <f t="shared" si="98"/>
        <v/>
      </c>
      <c r="B2070" s="24" t="s">
        <v>4295</v>
      </c>
      <c r="C2070" s="6" t="s">
        <v>4298</v>
      </c>
      <c r="D2070" s="25" t="s">
        <v>37</v>
      </c>
      <c r="E2070" s="28">
        <v>15</v>
      </c>
      <c r="F2070" s="25"/>
      <c r="G2070" s="25"/>
      <c r="H2070" s="25"/>
      <c r="I2070" s="25"/>
      <c r="J2070" s="25"/>
      <c r="K2070" s="25" t="s">
        <v>4113</v>
      </c>
      <c r="L2070" s="25"/>
      <c r="M2070"/>
      <c r="N2070"/>
      <c r="O2070" s="25">
        <v>22.02</v>
      </c>
      <c r="P2070" s="25">
        <v>-36.43</v>
      </c>
      <c r="S2070" s="23" t="str">
        <f t="shared" si="99"/>
        <v/>
      </c>
      <c r="T2070" s="23">
        <f t="shared" si="97"/>
        <v>0</v>
      </c>
    </row>
    <row r="2071" spans="1:20" ht="17.399999999999999">
      <c r="A2071" s="23" t="str">
        <f t="shared" si="98"/>
        <v/>
      </c>
      <c r="B2071" s="24" t="s">
        <v>3219</v>
      </c>
      <c r="C2071" s="6" t="s">
        <v>3333</v>
      </c>
      <c r="D2071" s="25" t="s">
        <v>9</v>
      </c>
      <c r="E2071" s="28">
        <v>155.16</v>
      </c>
      <c r="F2071" s="25">
        <v>1</v>
      </c>
      <c r="G2071" s="25">
        <v>7.5</v>
      </c>
      <c r="H2071" s="25">
        <v>7.5</v>
      </c>
      <c r="I2071" s="25"/>
      <c r="J2071" s="25"/>
      <c r="K2071" s="25" t="s">
        <v>4076</v>
      </c>
      <c r="L2071" s="25"/>
      <c r="M2071"/>
      <c r="N2071"/>
      <c r="O2071" s="25">
        <v>-6.73</v>
      </c>
      <c r="P2071" s="25">
        <v>-6.33</v>
      </c>
      <c r="S2071" s="23" t="str">
        <f t="shared" si="99"/>
        <v/>
      </c>
      <c r="T2071" s="23">
        <f t="shared" si="97"/>
        <v>0</v>
      </c>
    </row>
    <row r="2072" spans="1:20" ht="17.399999999999999">
      <c r="A2072" s="23" t="str">
        <f t="shared" si="98"/>
        <v/>
      </c>
      <c r="B2072" s="24" t="s">
        <v>3647</v>
      </c>
      <c r="C2072" s="6" t="s">
        <v>3786</v>
      </c>
      <c r="D2072" s="25" t="s">
        <v>37</v>
      </c>
      <c r="E2072" s="28">
        <v>717.4</v>
      </c>
      <c r="F2072" s="25">
        <v>2</v>
      </c>
      <c r="G2072" s="25">
        <v>-17.100000000000001</v>
      </c>
      <c r="H2072" s="25">
        <v>-17.100000000000001</v>
      </c>
      <c r="I2072" s="25">
        <v>-27</v>
      </c>
      <c r="J2072" s="25"/>
      <c r="K2072" s="25" t="s">
        <v>4120</v>
      </c>
      <c r="L2072" s="25"/>
      <c r="M2072"/>
      <c r="N2072"/>
      <c r="O2072" s="25">
        <v>-15.09</v>
      </c>
      <c r="P2072" s="25">
        <v>-35.869999999999997</v>
      </c>
      <c r="S2072" s="23" t="str">
        <f t="shared" si="99"/>
        <v/>
      </c>
      <c r="T2072" s="23">
        <f t="shared" si="97"/>
        <v>0</v>
      </c>
    </row>
    <row r="2073" spans="1:20" ht="17.399999999999999">
      <c r="A2073" s="23" t="str">
        <f t="shared" si="98"/>
        <v/>
      </c>
      <c r="B2073" s="24" t="s">
        <v>3220</v>
      </c>
      <c r="C2073" s="6" t="s">
        <v>3589</v>
      </c>
      <c r="D2073" s="25" t="s">
        <v>37</v>
      </c>
      <c r="E2073" s="28">
        <v>143.72</v>
      </c>
      <c r="F2073" s="25"/>
      <c r="G2073" s="25"/>
      <c r="H2073" s="25"/>
      <c r="I2073" s="25"/>
      <c r="J2073" s="25"/>
      <c r="K2073" s="25" t="s">
        <v>4109</v>
      </c>
      <c r="L2073" s="25"/>
      <c r="M2073"/>
      <c r="N2073"/>
      <c r="O2073" s="25">
        <v>-24.26</v>
      </c>
      <c r="P2073" s="25">
        <v>-16.260000000000002</v>
      </c>
      <c r="S2073" s="23" t="str">
        <f t="shared" si="99"/>
        <v/>
      </c>
      <c r="T2073" s="23">
        <f t="shared" si="97"/>
        <v>0</v>
      </c>
    </row>
    <row r="2074" spans="1:20" ht="17.399999999999999">
      <c r="A2074" s="23" t="str">
        <f t="shared" si="98"/>
        <v/>
      </c>
      <c r="B2074" s="24" t="s">
        <v>3387</v>
      </c>
      <c r="C2074" s="6" t="s">
        <v>3472</v>
      </c>
      <c r="D2074" s="25" t="s">
        <v>37</v>
      </c>
      <c r="E2074" s="26">
        <v>130.63</v>
      </c>
      <c r="F2074" s="25"/>
      <c r="G2074" s="25"/>
      <c r="H2074" s="25"/>
      <c r="I2074" s="25"/>
      <c r="J2074" s="25"/>
      <c r="K2074" s="25" t="s">
        <v>4105</v>
      </c>
      <c r="L2074" s="25"/>
      <c r="M2074"/>
      <c r="N2074"/>
      <c r="O2074" s="25">
        <v>-16.52</v>
      </c>
      <c r="P2074" s="25">
        <v>-35.86</v>
      </c>
      <c r="S2074" s="23" t="str">
        <f t="shared" si="99"/>
        <v/>
      </c>
      <c r="T2074" s="23">
        <f t="shared" si="97"/>
        <v>0</v>
      </c>
    </row>
    <row r="2075" spans="1:20" ht="17.399999999999999">
      <c r="A2075" s="23" t="str">
        <f t="shared" si="98"/>
        <v/>
      </c>
      <c r="B2075" s="24" t="s">
        <v>3648</v>
      </c>
      <c r="C2075" s="6" t="s">
        <v>3787</v>
      </c>
      <c r="D2075" s="25" t="s">
        <v>37</v>
      </c>
      <c r="E2075" s="28">
        <v>62.3</v>
      </c>
      <c r="F2075" s="25"/>
      <c r="G2075" s="25"/>
      <c r="H2075" s="25"/>
      <c r="I2075" s="25"/>
      <c r="J2075" s="25"/>
      <c r="K2075" s="25" t="s">
        <v>4105</v>
      </c>
      <c r="L2075" s="25"/>
      <c r="M2075"/>
      <c r="N2075"/>
      <c r="O2075" s="25">
        <v>0</v>
      </c>
      <c r="P2075" s="25">
        <v>0</v>
      </c>
      <c r="S2075" s="23" t="str">
        <f t="shared" si="99"/>
        <v/>
      </c>
      <c r="T2075" s="23">
        <f t="shared" si="97"/>
        <v>0</v>
      </c>
    </row>
    <row r="2076" spans="1:20" ht="17.399999999999999">
      <c r="A2076" s="23" t="str">
        <f t="shared" si="98"/>
        <v/>
      </c>
      <c r="B2076" s="24" t="s">
        <v>3525</v>
      </c>
      <c r="C2076" s="6" t="s">
        <v>3590</v>
      </c>
      <c r="D2076" s="25" t="s">
        <v>37</v>
      </c>
      <c r="E2076" s="28">
        <v>51.55</v>
      </c>
      <c r="F2076" s="25"/>
      <c r="G2076" s="25"/>
      <c r="H2076" s="25"/>
      <c r="I2076" s="25"/>
      <c r="J2076" s="25"/>
      <c r="K2076" s="25" t="s">
        <v>4084</v>
      </c>
      <c r="L2076" s="25"/>
      <c r="M2076"/>
      <c r="N2076"/>
      <c r="O2076" s="25">
        <v>-4.76</v>
      </c>
      <c r="P2076" s="25">
        <v>-30.72</v>
      </c>
      <c r="S2076" s="23" t="str">
        <f t="shared" si="99"/>
        <v/>
      </c>
      <c r="T2076" s="23">
        <f t="shared" si="97"/>
        <v>0</v>
      </c>
    </row>
    <row r="2077" spans="1:20" ht="17.399999999999999">
      <c r="A2077" s="23" t="str">
        <f t="shared" si="98"/>
        <v/>
      </c>
      <c r="B2077" s="24" t="s">
        <v>3872</v>
      </c>
      <c r="C2077" s="6" t="s">
        <v>3873</v>
      </c>
      <c r="D2077" s="25" t="s">
        <v>37</v>
      </c>
      <c r="E2077" s="28">
        <v>197.9</v>
      </c>
      <c r="F2077" s="25">
        <v>2</v>
      </c>
      <c r="G2077" s="25">
        <v>5.2</v>
      </c>
      <c r="H2077" s="25">
        <v>5.2</v>
      </c>
      <c r="I2077" s="25">
        <v>5.2</v>
      </c>
      <c r="J2077" s="25"/>
      <c r="K2077" s="25" t="s">
        <v>4113</v>
      </c>
      <c r="L2077" s="25"/>
      <c r="M2077"/>
      <c r="N2077"/>
      <c r="O2077" s="25">
        <v>-14.37</v>
      </c>
      <c r="P2077" s="25">
        <v>-30.58</v>
      </c>
      <c r="S2077" s="23" t="str">
        <f t="shared" si="99"/>
        <v/>
      </c>
      <c r="T2077" s="23">
        <f t="shared" si="97"/>
        <v>0</v>
      </c>
    </row>
    <row r="2078" spans="1:20" ht="17.399999999999999">
      <c r="A2078" s="23" t="str">
        <f t="shared" si="98"/>
        <v/>
      </c>
      <c r="B2078" s="24" t="s">
        <v>3526</v>
      </c>
      <c r="C2078" s="6" t="s">
        <v>3591</v>
      </c>
      <c r="D2078" s="25" t="s">
        <v>37</v>
      </c>
      <c r="E2078" s="25">
        <v>72.38</v>
      </c>
      <c r="F2078" s="25"/>
      <c r="G2078" s="25"/>
      <c r="H2078" s="25"/>
      <c r="I2078" s="25"/>
      <c r="J2078" s="25"/>
      <c r="K2078" s="25" t="s">
        <v>4089</v>
      </c>
      <c r="L2078" s="25"/>
      <c r="M2078"/>
      <c r="N2078"/>
      <c r="O2078" s="25">
        <v>-17.809999999999999</v>
      </c>
      <c r="P2078" s="25">
        <v>-31.63</v>
      </c>
      <c r="S2078" s="23" t="str">
        <f t="shared" si="99"/>
        <v/>
      </c>
      <c r="T2078" s="23">
        <f t="shared" si="97"/>
        <v>0</v>
      </c>
    </row>
    <row r="2079" spans="1:20" ht="17.399999999999999">
      <c r="A2079" s="23">
        <f t="shared" si="98"/>
        <v>144</v>
      </c>
      <c r="B2079" s="24" t="s">
        <v>3221</v>
      </c>
      <c r="C2079" s="6" t="s">
        <v>5218</v>
      </c>
      <c r="D2079" s="25" t="s">
        <v>9</v>
      </c>
      <c r="E2079" s="28">
        <v>1232.47</v>
      </c>
      <c r="F2079" s="25">
        <v>12</v>
      </c>
      <c r="G2079" s="25">
        <v>144.86000000000001</v>
      </c>
      <c r="H2079" s="25">
        <v>144.86000000000001</v>
      </c>
      <c r="I2079" s="25">
        <v>141.5</v>
      </c>
      <c r="J2079" s="25">
        <v>141.5</v>
      </c>
      <c r="K2079" s="25" t="s">
        <v>4086</v>
      </c>
      <c r="L2079" s="25"/>
      <c r="M2079"/>
      <c r="N2079"/>
      <c r="O2079" s="25">
        <v>-6.12</v>
      </c>
      <c r="P2079" s="25">
        <v>-12.62</v>
      </c>
      <c r="S2079" s="23">
        <f t="shared" si="99"/>
        <v>1232.4907900000001</v>
      </c>
      <c r="T2079" s="23">
        <f t="shared" si="97"/>
        <v>0</v>
      </c>
    </row>
    <row r="2080" spans="1:20" ht="17.399999999999999">
      <c r="A2080" s="23">
        <f t="shared" si="98"/>
        <v>162</v>
      </c>
      <c r="B2080" s="24" t="s">
        <v>4742</v>
      </c>
      <c r="C2080" s="6" t="s">
        <v>4748</v>
      </c>
      <c r="D2080" s="25" t="s">
        <v>37</v>
      </c>
      <c r="E2080" s="28">
        <v>757.73</v>
      </c>
      <c r="F2080" s="25">
        <v>5</v>
      </c>
      <c r="G2080" s="25">
        <v>4.58</v>
      </c>
      <c r="H2080" s="25">
        <v>4.58</v>
      </c>
      <c r="I2080" s="25">
        <v>3</v>
      </c>
      <c r="J2080" s="25">
        <v>3</v>
      </c>
      <c r="K2080" s="25" t="s">
        <v>4087</v>
      </c>
      <c r="L2080" s="25"/>
      <c r="M2080"/>
      <c r="N2080"/>
      <c r="O2080" s="25">
        <v>-36.659999999999997</v>
      </c>
      <c r="P2080" s="25">
        <v>-31.26</v>
      </c>
      <c r="S2080" s="23">
        <f t="shared" si="99"/>
        <v>757.75080000000003</v>
      </c>
      <c r="T2080" s="23">
        <f t="shared" si="97"/>
        <v>0</v>
      </c>
    </row>
    <row r="2081" spans="1:20" ht="17.399999999999999">
      <c r="A2081" s="23" t="str">
        <f t="shared" si="98"/>
        <v/>
      </c>
      <c r="B2081" s="24" t="s">
        <v>4279</v>
      </c>
      <c r="C2081" s="6" t="s">
        <v>5236</v>
      </c>
      <c r="D2081" s="25" t="s">
        <v>37</v>
      </c>
      <c r="E2081" s="28">
        <v>27.24</v>
      </c>
      <c r="F2081" s="25"/>
      <c r="G2081" s="25"/>
      <c r="H2081" s="25"/>
      <c r="I2081" s="25"/>
      <c r="J2081" s="25"/>
      <c r="K2081" s="25" t="s">
        <v>4113</v>
      </c>
      <c r="L2081" s="25"/>
      <c r="M2081"/>
      <c r="N2081"/>
      <c r="O2081" s="25">
        <v>-24.53</v>
      </c>
      <c r="P2081" s="25">
        <v>-36.4</v>
      </c>
      <c r="S2081" s="23" t="str">
        <f t="shared" si="99"/>
        <v/>
      </c>
      <c r="T2081" s="23">
        <f t="shared" si="97"/>
        <v>0</v>
      </c>
    </row>
    <row r="2082" spans="1:20" ht="17.399999999999999">
      <c r="A2082" s="23" t="str">
        <f t="shared" si="98"/>
        <v/>
      </c>
      <c r="B2082" s="24" t="s">
        <v>3527</v>
      </c>
      <c r="C2082" s="6" t="s">
        <v>3592</v>
      </c>
      <c r="D2082" s="25" t="s">
        <v>37</v>
      </c>
      <c r="E2082" s="28">
        <v>121.08</v>
      </c>
      <c r="F2082" s="25">
        <v>1</v>
      </c>
      <c r="G2082" s="25">
        <v>4.45</v>
      </c>
      <c r="H2082" s="25">
        <v>4.7</v>
      </c>
      <c r="I2082" s="25"/>
      <c r="J2082" s="25"/>
      <c r="K2082" s="25" t="s">
        <v>4088</v>
      </c>
      <c r="L2082" s="25"/>
      <c r="M2082"/>
      <c r="N2082"/>
      <c r="O2082" s="25">
        <v>-10.66</v>
      </c>
      <c r="P2082" s="25">
        <v>-45.05</v>
      </c>
      <c r="S2082" s="23" t="str">
        <f t="shared" si="99"/>
        <v/>
      </c>
      <c r="T2082" s="23">
        <f t="shared" si="97"/>
        <v>0</v>
      </c>
    </row>
    <row r="2083" spans="1:20" ht="17.399999999999999">
      <c r="A2083" s="23" t="str">
        <f t="shared" si="98"/>
        <v/>
      </c>
      <c r="B2083" s="24" t="s">
        <v>3528</v>
      </c>
      <c r="C2083" s="6" t="s">
        <v>3593</v>
      </c>
      <c r="D2083" s="25" t="s">
        <v>37</v>
      </c>
      <c r="E2083" s="28">
        <v>42.55</v>
      </c>
      <c r="F2083" s="25"/>
      <c r="G2083" s="25"/>
      <c r="H2083" s="25"/>
      <c r="I2083" s="25"/>
      <c r="J2083" s="25"/>
      <c r="K2083" s="25" t="s">
        <v>4114</v>
      </c>
      <c r="L2083" s="25"/>
      <c r="M2083"/>
      <c r="N2083"/>
      <c r="O2083" s="25">
        <v>-1.21</v>
      </c>
      <c r="P2083" s="25">
        <v>-22.17</v>
      </c>
      <c r="S2083" s="23" t="str">
        <f t="shared" si="99"/>
        <v/>
      </c>
      <c r="T2083" s="23">
        <f t="shared" si="97"/>
        <v>0</v>
      </c>
    </row>
    <row r="2084" spans="1:20" ht="17.399999999999999">
      <c r="A2084" s="23" t="str">
        <f t="shared" si="98"/>
        <v/>
      </c>
      <c r="B2084" s="24" t="s">
        <v>3649</v>
      </c>
      <c r="C2084" s="6" t="s">
        <v>3918</v>
      </c>
      <c r="D2084" s="25" t="s">
        <v>37</v>
      </c>
      <c r="E2084" s="28">
        <v>140.58000000000001</v>
      </c>
      <c r="F2084" s="25"/>
      <c r="G2084" s="25"/>
      <c r="H2084" s="25"/>
      <c r="I2084" s="25"/>
      <c r="J2084" s="25"/>
      <c r="K2084" s="25" t="s">
        <v>4096</v>
      </c>
      <c r="L2084" s="25"/>
      <c r="M2084"/>
      <c r="N2084"/>
      <c r="O2084" s="25">
        <v>0.52</v>
      </c>
      <c r="P2084" s="25">
        <v>-2.34</v>
      </c>
      <c r="S2084" s="23" t="str">
        <f t="shared" si="99"/>
        <v/>
      </c>
      <c r="T2084" s="23">
        <f t="shared" si="97"/>
        <v>0</v>
      </c>
    </row>
    <row r="2085" spans="1:20" ht="17.399999999999999">
      <c r="A2085" s="23" t="str">
        <f t="shared" si="98"/>
        <v/>
      </c>
      <c r="B2085" s="24" t="s">
        <v>3222</v>
      </c>
      <c r="C2085" s="6" t="s">
        <v>3334</v>
      </c>
      <c r="D2085" s="25" t="s">
        <v>9</v>
      </c>
      <c r="E2085" s="28">
        <v>169.11</v>
      </c>
      <c r="F2085" s="25"/>
      <c r="G2085" s="25"/>
      <c r="H2085" s="25"/>
      <c r="I2085" s="25"/>
      <c r="J2085" s="25"/>
      <c r="K2085" s="25" t="s">
        <v>4084</v>
      </c>
      <c r="L2085" s="25"/>
      <c r="M2085"/>
      <c r="N2085"/>
      <c r="O2085" s="25">
        <v>-42.67</v>
      </c>
      <c r="P2085" s="25">
        <v>-42.67</v>
      </c>
      <c r="S2085" s="23" t="str">
        <f t="shared" si="99"/>
        <v/>
      </c>
      <c r="T2085" s="23">
        <f t="shared" si="97"/>
        <v>0</v>
      </c>
    </row>
    <row r="2086" spans="1:20" ht="17.399999999999999">
      <c r="A2086" s="23">
        <f t="shared" si="98"/>
        <v>143</v>
      </c>
      <c r="B2086" s="24" t="s">
        <v>3223</v>
      </c>
      <c r="C2086" s="6" t="s">
        <v>3335</v>
      </c>
      <c r="D2086" s="25" t="s">
        <v>9</v>
      </c>
      <c r="E2086" s="28">
        <v>1257.19</v>
      </c>
      <c r="F2086" s="25">
        <v>5</v>
      </c>
      <c r="G2086" s="25">
        <v>126.96</v>
      </c>
      <c r="H2086" s="25">
        <v>126.96</v>
      </c>
      <c r="I2086" s="25">
        <v>132.05000000000001</v>
      </c>
      <c r="J2086" s="25">
        <v>132.05000000000001</v>
      </c>
      <c r="K2086" s="25" t="s">
        <v>4094</v>
      </c>
      <c r="L2086" s="25"/>
      <c r="M2086"/>
      <c r="N2086"/>
      <c r="O2086" s="25">
        <v>-21.27</v>
      </c>
      <c r="P2086" s="25">
        <v>-27.38</v>
      </c>
      <c r="S2086" s="23">
        <f t="shared" si="99"/>
        <v>1257.2108600000001</v>
      </c>
      <c r="T2086" s="23">
        <f t="shared" si="97"/>
        <v>0</v>
      </c>
    </row>
    <row r="2087" spans="1:20" ht="17.399999999999999">
      <c r="A2087" s="23">
        <f t="shared" si="98"/>
        <v>21</v>
      </c>
      <c r="B2087" s="24" t="s">
        <v>3224</v>
      </c>
      <c r="C2087" s="6" t="s">
        <v>3336</v>
      </c>
      <c r="D2087" s="25" t="s">
        <v>9</v>
      </c>
      <c r="E2087" s="28">
        <v>34668.67</v>
      </c>
      <c r="F2087" s="25">
        <v>13</v>
      </c>
      <c r="G2087" s="25">
        <v>305.18</v>
      </c>
      <c r="H2087" s="25">
        <v>305.22000000000003</v>
      </c>
      <c r="I2087" s="25">
        <v>316.83</v>
      </c>
      <c r="J2087" s="25">
        <v>316.98</v>
      </c>
      <c r="K2087" s="25" t="s">
        <v>4089</v>
      </c>
      <c r="L2087" s="25"/>
      <c r="M2087"/>
      <c r="N2087"/>
      <c r="O2087" s="25">
        <v>-2.44</v>
      </c>
      <c r="P2087" s="25">
        <v>40.14</v>
      </c>
      <c r="S2087" s="23">
        <f t="shared" si="99"/>
        <v>34668.690869999999</v>
      </c>
      <c r="T2087" s="23">
        <f t="shared" si="97"/>
        <v>1</v>
      </c>
    </row>
    <row r="2088" spans="1:20" ht="17.399999999999999">
      <c r="A2088" s="23">
        <f t="shared" si="98"/>
        <v>163</v>
      </c>
      <c r="B2088" s="24" t="s">
        <v>3225</v>
      </c>
      <c r="C2088" s="6" t="s">
        <v>4806</v>
      </c>
      <c r="D2088" s="25" t="s">
        <v>9</v>
      </c>
      <c r="E2088" s="28">
        <v>738.3</v>
      </c>
      <c r="F2088" s="25">
        <v>5</v>
      </c>
      <c r="G2088" s="25">
        <v>60.77</v>
      </c>
      <c r="H2088" s="25">
        <v>61.74</v>
      </c>
      <c r="I2088" s="25">
        <v>68.8</v>
      </c>
      <c r="J2088" s="25">
        <v>63</v>
      </c>
      <c r="K2088" s="25" t="s">
        <v>4084</v>
      </c>
      <c r="L2088" s="25"/>
      <c r="M2088"/>
      <c r="N2088"/>
      <c r="O2088" s="25">
        <v>-19.41</v>
      </c>
      <c r="P2088" s="25">
        <v>-25.6</v>
      </c>
      <c r="S2088" s="23">
        <f t="shared" si="99"/>
        <v>738.32087999999999</v>
      </c>
      <c r="T2088" s="23">
        <f t="shared" si="97"/>
        <v>0</v>
      </c>
    </row>
    <row r="2089" spans="1:20" ht="17.399999999999999">
      <c r="A2089" s="23" t="str">
        <f t="shared" si="98"/>
        <v/>
      </c>
      <c r="B2089" s="24" t="s">
        <v>3650</v>
      </c>
      <c r="C2089" s="6" t="s">
        <v>5243</v>
      </c>
      <c r="D2089" s="25" t="s">
        <v>37</v>
      </c>
      <c r="E2089" s="28">
        <v>25.02</v>
      </c>
      <c r="F2089" s="25"/>
      <c r="G2089" s="25"/>
      <c r="H2089" s="25"/>
      <c r="I2089" s="25"/>
      <c r="J2089" s="25"/>
      <c r="K2089" s="25" t="s">
        <v>4100</v>
      </c>
      <c r="L2089" s="25"/>
      <c r="M2089"/>
      <c r="N2089"/>
      <c r="O2089" s="25">
        <v>12.75</v>
      </c>
      <c r="P2089" s="25">
        <v>-29.25</v>
      </c>
      <c r="S2089" s="23" t="str">
        <f t="shared" si="99"/>
        <v/>
      </c>
      <c r="T2089" s="23">
        <f t="shared" si="97"/>
        <v>0</v>
      </c>
    </row>
    <row r="2090" spans="1:20" ht="17.399999999999999">
      <c r="A2090" s="23" t="str">
        <f t="shared" si="98"/>
        <v/>
      </c>
      <c r="B2090" s="24" t="s">
        <v>3388</v>
      </c>
      <c r="C2090" s="6" t="s">
        <v>3473</v>
      </c>
      <c r="D2090" s="25" t="s">
        <v>37</v>
      </c>
      <c r="E2090" s="28">
        <v>5682.73</v>
      </c>
      <c r="F2090" s="25">
        <v>4</v>
      </c>
      <c r="G2090" s="25"/>
      <c r="H2090" s="25"/>
      <c r="I2090" s="25"/>
      <c r="J2090" s="25"/>
      <c r="K2090" s="25" t="s">
        <v>4100</v>
      </c>
      <c r="L2090" s="25"/>
      <c r="M2090"/>
      <c r="N2090"/>
      <c r="O2090" s="25">
        <v>-9.2899999999999991</v>
      </c>
      <c r="P2090" s="25">
        <v>-43.61</v>
      </c>
      <c r="S2090" s="23" t="str">
        <f t="shared" si="99"/>
        <v/>
      </c>
      <c r="T2090" s="23">
        <f t="shared" si="97"/>
        <v>0</v>
      </c>
    </row>
    <row r="2091" spans="1:20" ht="17.399999999999999">
      <c r="A2091" s="23" t="str">
        <f t="shared" si="98"/>
        <v/>
      </c>
      <c r="B2091" s="24" t="s">
        <v>3651</v>
      </c>
      <c r="C2091" s="6" t="s">
        <v>3788</v>
      </c>
      <c r="D2091" s="25" t="s">
        <v>37</v>
      </c>
      <c r="E2091" s="28">
        <v>86.92</v>
      </c>
      <c r="F2091" s="25"/>
      <c r="G2091" s="25"/>
      <c r="H2091" s="25"/>
      <c r="I2091" s="25"/>
      <c r="J2091" s="25"/>
      <c r="K2091" s="25" t="s">
        <v>4078</v>
      </c>
      <c r="L2091" s="25"/>
      <c r="M2091"/>
      <c r="N2091"/>
      <c r="O2091" s="25">
        <v>-4</v>
      </c>
      <c r="P2091" s="25">
        <v>-21.98</v>
      </c>
      <c r="S2091" s="23" t="str">
        <f t="shared" si="99"/>
        <v/>
      </c>
      <c r="T2091" s="23">
        <f t="shared" si="97"/>
        <v>0</v>
      </c>
    </row>
    <row r="2092" spans="1:20" ht="17.399999999999999">
      <c r="A2092" s="23" t="str">
        <f t="shared" si="98"/>
        <v/>
      </c>
      <c r="B2092" s="24" t="s">
        <v>3389</v>
      </c>
      <c r="C2092" s="6" t="s">
        <v>3474</v>
      </c>
      <c r="D2092" s="25" t="s">
        <v>9</v>
      </c>
      <c r="E2092" s="28">
        <v>183.01</v>
      </c>
      <c r="F2092" s="25"/>
      <c r="G2092" s="25"/>
      <c r="H2092" s="25"/>
      <c r="I2092" s="25"/>
      <c r="J2092" s="25"/>
      <c r="K2092" s="25" t="s">
        <v>4081</v>
      </c>
      <c r="L2092" s="25"/>
      <c r="M2092"/>
      <c r="N2092"/>
      <c r="O2092" s="25">
        <v>-8.25</v>
      </c>
      <c r="P2092" s="25">
        <v>-15.24</v>
      </c>
      <c r="S2092" s="23" t="str">
        <f t="shared" si="99"/>
        <v/>
      </c>
      <c r="T2092" s="23">
        <f t="shared" si="97"/>
        <v>0</v>
      </c>
    </row>
    <row r="2093" spans="1:20" ht="17.399999999999999">
      <c r="A2093" s="23" t="str">
        <f t="shared" si="98"/>
        <v/>
      </c>
      <c r="B2093" s="24" t="s">
        <v>4429</v>
      </c>
      <c r="C2093" s="6" t="s">
        <v>4439</v>
      </c>
      <c r="D2093" s="25" t="s">
        <v>37</v>
      </c>
      <c r="E2093" s="28">
        <v>237.36</v>
      </c>
      <c r="F2093" s="25"/>
      <c r="G2093" s="25"/>
      <c r="H2093" s="25"/>
      <c r="I2093" s="25"/>
      <c r="J2093" s="25"/>
      <c r="K2093" s="25" t="s">
        <v>4113</v>
      </c>
      <c r="L2093" s="25"/>
      <c r="M2093"/>
      <c r="N2093"/>
      <c r="O2093" s="25">
        <v>-25.75</v>
      </c>
      <c r="P2093" s="25">
        <v>-37.82</v>
      </c>
      <c r="S2093" s="23" t="str">
        <f t="shared" si="99"/>
        <v/>
      </c>
      <c r="T2093" s="23">
        <f t="shared" si="97"/>
        <v>0</v>
      </c>
    </row>
    <row r="2094" spans="1:20" ht="17.399999999999999">
      <c r="A2094" s="23" t="str">
        <f t="shared" si="98"/>
        <v/>
      </c>
      <c r="B2094" s="24" t="s">
        <v>3652</v>
      </c>
      <c r="C2094" s="6" t="s">
        <v>3789</v>
      </c>
      <c r="D2094" s="25" t="s">
        <v>37</v>
      </c>
      <c r="E2094" s="28">
        <v>115.13</v>
      </c>
      <c r="F2094" s="25">
        <v>1</v>
      </c>
      <c r="G2094" s="25">
        <v>11.6</v>
      </c>
      <c r="H2094" s="25">
        <v>11.6</v>
      </c>
      <c r="I2094" s="25">
        <v>11.6</v>
      </c>
      <c r="J2094" s="25"/>
      <c r="K2094" s="25" t="s">
        <v>4107</v>
      </c>
      <c r="L2094" s="25"/>
      <c r="M2094"/>
      <c r="N2094"/>
      <c r="O2094" s="25">
        <v>-21.82</v>
      </c>
      <c r="P2094" s="25">
        <v>-47.16</v>
      </c>
      <c r="S2094" s="23" t="str">
        <f t="shared" si="99"/>
        <v/>
      </c>
      <c r="T2094" s="23">
        <f t="shared" si="97"/>
        <v>0</v>
      </c>
    </row>
    <row r="2095" spans="1:20" ht="17.399999999999999">
      <c r="A2095" s="23" t="str">
        <f t="shared" si="98"/>
        <v/>
      </c>
      <c r="B2095" s="24" t="s">
        <v>3653</v>
      </c>
      <c r="C2095" s="6" t="s">
        <v>3790</v>
      </c>
      <c r="D2095" s="25" t="s">
        <v>37</v>
      </c>
      <c r="E2095" s="28">
        <v>57.45</v>
      </c>
      <c r="F2095" s="25"/>
      <c r="G2095" s="25"/>
      <c r="H2095" s="25"/>
      <c r="I2095" s="25"/>
      <c r="J2095" s="25"/>
      <c r="K2095" s="25" t="s">
        <v>4076</v>
      </c>
      <c r="L2095" s="25"/>
      <c r="M2095"/>
      <c r="N2095"/>
      <c r="O2095" s="25">
        <v>-16.22</v>
      </c>
      <c r="P2095" s="25">
        <v>-48.84</v>
      </c>
      <c r="S2095" s="23" t="str">
        <f t="shared" si="99"/>
        <v/>
      </c>
      <c r="T2095" s="23">
        <f t="shared" si="97"/>
        <v>0</v>
      </c>
    </row>
    <row r="2096" spans="1:20" ht="17.399999999999999">
      <c r="A2096" s="23" t="str">
        <f t="shared" si="98"/>
        <v/>
      </c>
      <c r="B2096" s="24" t="s">
        <v>3390</v>
      </c>
      <c r="C2096" s="6" t="s">
        <v>3475</v>
      </c>
      <c r="D2096" s="25" t="s">
        <v>37</v>
      </c>
      <c r="E2096" s="28">
        <v>45.26</v>
      </c>
      <c r="F2096" s="25"/>
      <c r="G2096" s="25"/>
      <c r="H2096" s="25"/>
      <c r="I2096" s="25"/>
      <c r="J2096" s="25"/>
      <c r="K2096" s="25" t="s">
        <v>4100</v>
      </c>
      <c r="L2096" s="25"/>
      <c r="M2096"/>
      <c r="N2096"/>
      <c r="O2096" s="25">
        <v>-44.72</v>
      </c>
      <c r="P2096" s="25">
        <v>-41.45</v>
      </c>
      <c r="S2096" s="23" t="str">
        <f t="shared" si="99"/>
        <v/>
      </c>
      <c r="T2096" s="23">
        <f t="shared" si="97"/>
        <v>0</v>
      </c>
    </row>
    <row r="2097" spans="1:20" ht="17.399999999999999">
      <c r="A2097" s="23" t="str">
        <f t="shared" si="98"/>
        <v/>
      </c>
      <c r="B2097" s="24" t="s">
        <v>3391</v>
      </c>
      <c r="C2097" s="6" t="s">
        <v>3476</v>
      </c>
      <c r="D2097" s="25" t="s">
        <v>37</v>
      </c>
      <c r="E2097" s="28">
        <v>42.08</v>
      </c>
      <c r="F2097" s="25"/>
      <c r="G2097" s="25"/>
      <c r="H2097" s="28"/>
      <c r="I2097" s="28"/>
      <c r="J2097" s="28"/>
      <c r="K2097" s="25" t="s">
        <v>4103</v>
      </c>
      <c r="L2097" s="25"/>
      <c r="M2097"/>
      <c r="N2097"/>
      <c r="O2097" s="25">
        <v>-18.809999999999999</v>
      </c>
      <c r="P2097" s="25">
        <v>-47.55</v>
      </c>
      <c r="S2097" s="23" t="str">
        <f t="shared" si="99"/>
        <v/>
      </c>
      <c r="T2097" s="23">
        <f t="shared" si="97"/>
        <v>0</v>
      </c>
    </row>
    <row r="2098" spans="1:20" ht="17.399999999999999">
      <c r="A2098" s="23" t="str">
        <f t="shared" si="98"/>
        <v/>
      </c>
      <c r="B2098" s="24" t="s">
        <v>3392</v>
      </c>
      <c r="C2098" s="6" t="s">
        <v>3477</v>
      </c>
      <c r="D2098" s="25" t="s">
        <v>37</v>
      </c>
      <c r="E2098" s="28">
        <v>121.81</v>
      </c>
      <c r="F2098" s="25"/>
      <c r="G2098" s="28"/>
      <c r="H2098" s="28"/>
      <c r="I2098" s="28"/>
      <c r="J2098" s="28"/>
      <c r="K2098" s="25" t="s">
        <v>4113</v>
      </c>
      <c r="L2098" s="25"/>
      <c r="M2098"/>
      <c r="N2098"/>
      <c r="O2098" s="25">
        <v>-26.13</v>
      </c>
      <c r="P2098" s="25">
        <v>-35.770000000000003</v>
      </c>
      <c r="S2098" s="23" t="str">
        <f t="shared" si="99"/>
        <v/>
      </c>
      <c r="T2098" s="23">
        <f t="shared" si="97"/>
        <v>0</v>
      </c>
    </row>
    <row r="2099" spans="1:20" ht="17.399999999999999">
      <c r="A2099" s="23" t="str">
        <f t="shared" si="98"/>
        <v/>
      </c>
      <c r="B2099" s="24" t="s">
        <v>3529</v>
      </c>
      <c r="C2099" s="6" t="s">
        <v>3594</v>
      </c>
      <c r="D2099" s="25" t="s">
        <v>37</v>
      </c>
      <c r="E2099" s="28">
        <v>24.6</v>
      </c>
      <c r="F2099" s="25"/>
      <c r="G2099" s="28"/>
      <c r="H2099" s="28"/>
      <c r="I2099" s="28"/>
      <c r="J2099" s="28"/>
      <c r="K2099" s="25" t="s">
        <v>4113</v>
      </c>
      <c r="L2099" s="25"/>
      <c r="M2099"/>
      <c r="N2099"/>
      <c r="O2099" s="25">
        <v>-17.850000000000001</v>
      </c>
      <c r="P2099" s="25">
        <v>-51.37</v>
      </c>
      <c r="S2099" s="23" t="str">
        <f t="shared" si="99"/>
        <v/>
      </c>
      <c r="T2099" s="23">
        <f t="shared" si="97"/>
        <v>0</v>
      </c>
    </row>
    <row r="2100" spans="1:20" ht="17.399999999999999">
      <c r="A2100" s="23" t="str">
        <f t="shared" si="98"/>
        <v/>
      </c>
      <c r="B2100" s="24" t="s">
        <v>3226</v>
      </c>
      <c r="C2100" s="6" t="s">
        <v>280</v>
      </c>
      <c r="D2100" s="25" t="s">
        <v>9</v>
      </c>
      <c r="E2100" s="28">
        <v>1045.08</v>
      </c>
      <c r="F2100" s="25">
        <v>1</v>
      </c>
      <c r="G2100" s="28">
        <v>47.2</v>
      </c>
      <c r="H2100" s="28">
        <v>34</v>
      </c>
      <c r="I2100" s="28"/>
      <c r="J2100" s="26">
        <v>34</v>
      </c>
      <c r="K2100" s="25" t="s">
        <v>4086</v>
      </c>
      <c r="L2100" s="25"/>
      <c r="M2100"/>
      <c r="N2100"/>
      <c r="O2100" s="25">
        <v>1.57</v>
      </c>
      <c r="P2100" s="25">
        <v>-14.35</v>
      </c>
      <c r="S2100" s="23" t="str">
        <f t="shared" si="99"/>
        <v/>
      </c>
      <c r="T2100" s="23">
        <f t="shared" si="97"/>
        <v>0</v>
      </c>
    </row>
    <row r="2101" spans="1:20" ht="17.399999999999999">
      <c r="A2101" s="23" t="str">
        <f t="shared" si="98"/>
        <v/>
      </c>
      <c r="B2101" s="24" t="s">
        <v>3654</v>
      </c>
      <c r="C2101" s="6" t="s">
        <v>3791</v>
      </c>
      <c r="D2101" s="25" t="s">
        <v>37</v>
      </c>
      <c r="E2101" s="28">
        <v>22.23</v>
      </c>
      <c r="F2101" s="25"/>
      <c r="G2101" s="28"/>
      <c r="H2101" s="28"/>
      <c r="I2101" s="28"/>
      <c r="J2101" s="28"/>
      <c r="K2101" s="25" t="s">
        <v>4113</v>
      </c>
      <c r="L2101" s="25"/>
      <c r="M2101"/>
      <c r="N2101"/>
      <c r="O2101" s="25">
        <v>-8</v>
      </c>
      <c r="P2101" s="25">
        <v>-33.729999999999997</v>
      </c>
      <c r="S2101" s="23" t="str">
        <f t="shared" si="99"/>
        <v/>
      </c>
      <c r="T2101" s="23">
        <f t="shared" si="97"/>
        <v>0</v>
      </c>
    </row>
    <row r="2102" spans="1:20" ht="17.399999999999999">
      <c r="A2102" s="23" t="str">
        <f t="shared" si="98"/>
        <v/>
      </c>
      <c r="B2102" s="24" t="s">
        <v>3393</v>
      </c>
      <c r="C2102" s="6" t="s">
        <v>3478</v>
      </c>
      <c r="D2102" s="25" t="s">
        <v>37</v>
      </c>
      <c r="E2102" s="28">
        <v>65.78</v>
      </c>
      <c r="F2102" s="25">
        <v>1</v>
      </c>
      <c r="G2102" s="28">
        <v>0.8</v>
      </c>
      <c r="H2102" s="28">
        <v>0.8</v>
      </c>
      <c r="I2102" s="28">
        <v>0.8</v>
      </c>
      <c r="J2102" s="28">
        <v>0.8</v>
      </c>
      <c r="K2102" s="25" t="s">
        <v>4097</v>
      </c>
      <c r="L2102" s="25"/>
      <c r="M2102"/>
      <c r="N2102"/>
      <c r="O2102" s="25">
        <v>-23.1</v>
      </c>
      <c r="P2102" s="25">
        <v>-1.62</v>
      </c>
      <c r="S2102" s="23" t="str">
        <f t="shared" si="99"/>
        <v/>
      </c>
      <c r="T2102" s="23">
        <f t="shared" si="97"/>
        <v>0</v>
      </c>
    </row>
    <row r="2103" spans="1:20" ht="17.399999999999999">
      <c r="A2103" s="23" t="str">
        <f t="shared" si="98"/>
        <v/>
      </c>
      <c r="B2103" s="24" t="s">
        <v>3655</v>
      </c>
      <c r="C2103" s="6" t="s">
        <v>3792</v>
      </c>
      <c r="D2103" s="25" t="s">
        <v>9</v>
      </c>
      <c r="E2103" s="28">
        <v>2879.36</v>
      </c>
      <c r="F2103" s="25">
        <v>3</v>
      </c>
      <c r="G2103" s="25">
        <v>-13.3</v>
      </c>
      <c r="H2103" s="25">
        <v>-13.3</v>
      </c>
      <c r="I2103" s="25"/>
      <c r="J2103" s="25"/>
      <c r="K2103" s="25" t="s">
        <v>4076</v>
      </c>
      <c r="L2103" s="25"/>
      <c r="M2103"/>
      <c r="N2103"/>
      <c r="O2103" s="25">
        <v>-8.93</v>
      </c>
      <c r="P2103" s="25">
        <v>-15.92</v>
      </c>
      <c r="S2103" s="23" t="str">
        <f t="shared" si="99"/>
        <v/>
      </c>
      <c r="T2103" s="23">
        <f t="shared" si="97"/>
        <v>0</v>
      </c>
    </row>
    <row r="2104" spans="1:20" ht="17.399999999999999">
      <c r="A2104" s="23" t="str">
        <f t="shared" si="98"/>
        <v/>
      </c>
      <c r="B2104" s="24" t="s">
        <v>3530</v>
      </c>
      <c r="C2104" s="6" t="s">
        <v>3595</v>
      </c>
      <c r="D2104" s="25" t="s">
        <v>37</v>
      </c>
      <c r="E2104" s="28">
        <v>85.15</v>
      </c>
      <c r="F2104" s="25"/>
      <c r="G2104" s="25"/>
      <c r="H2104" s="25"/>
      <c r="I2104" s="25"/>
      <c r="J2104" s="25"/>
      <c r="K2104" s="25" t="s">
        <v>4105</v>
      </c>
      <c r="L2104" s="25"/>
      <c r="M2104"/>
      <c r="N2104"/>
      <c r="O2104" s="25">
        <v>-1.96</v>
      </c>
      <c r="P2104" s="25">
        <v>-9.82</v>
      </c>
      <c r="S2104" s="23" t="str">
        <f t="shared" si="99"/>
        <v/>
      </c>
      <c r="T2104" s="23">
        <f t="shared" si="97"/>
        <v>0</v>
      </c>
    </row>
    <row r="2105" spans="1:20" ht="17.399999999999999">
      <c r="A2105" s="23" t="str">
        <f t="shared" si="98"/>
        <v/>
      </c>
      <c r="B2105" s="24" t="s">
        <v>3394</v>
      </c>
      <c r="C2105" s="6" t="s">
        <v>3479</v>
      </c>
      <c r="D2105" s="25" t="s">
        <v>37</v>
      </c>
      <c r="E2105" s="28">
        <v>14.08</v>
      </c>
      <c r="F2105" s="25"/>
      <c r="G2105" s="25"/>
      <c r="H2105" s="25"/>
      <c r="I2105" s="25"/>
      <c r="J2105" s="25"/>
      <c r="K2105" s="25" t="s">
        <v>4091</v>
      </c>
      <c r="L2105" s="25"/>
      <c r="M2105"/>
      <c r="N2105"/>
      <c r="O2105" s="25">
        <v>-26.06</v>
      </c>
      <c r="P2105" s="25">
        <v>-62.9</v>
      </c>
      <c r="S2105" s="23" t="str">
        <f t="shared" si="99"/>
        <v/>
      </c>
      <c r="T2105" s="23">
        <f t="shared" si="97"/>
        <v>0</v>
      </c>
    </row>
    <row r="2106" spans="1:20" ht="17.399999999999999">
      <c r="A2106" s="23" t="str">
        <f t="shared" si="98"/>
        <v/>
      </c>
      <c r="B2106" s="24" t="s">
        <v>4466</v>
      </c>
      <c r="C2106" s="6" t="s">
        <v>4585</v>
      </c>
      <c r="D2106" s="25" t="s">
        <v>37</v>
      </c>
      <c r="E2106" s="28">
        <v>51.91</v>
      </c>
      <c r="F2106" s="25">
        <v>1</v>
      </c>
      <c r="G2106" s="25"/>
      <c r="H2106" s="25"/>
      <c r="I2106" s="25"/>
      <c r="J2106" s="25"/>
      <c r="K2106" s="25" t="s">
        <v>4105</v>
      </c>
      <c r="L2106" s="25"/>
      <c r="M2106"/>
      <c r="N2106"/>
      <c r="O2106" s="25">
        <v>0.75</v>
      </c>
      <c r="P2106" s="25">
        <v>-11.43</v>
      </c>
      <c r="S2106" s="23" t="str">
        <f t="shared" si="99"/>
        <v/>
      </c>
      <c r="T2106" s="23">
        <f t="shared" si="97"/>
        <v>0</v>
      </c>
    </row>
    <row r="2107" spans="1:20" ht="17.399999999999999">
      <c r="A2107" s="23" t="str">
        <f t="shared" si="98"/>
        <v/>
      </c>
      <c r="B2107" s="24" t="s">
        <v>3900</v>
      </c>
      <c r="C2107" s="6" t="s">
        <v>3901</v>
      </c>
      <c r="D2107" s="25" t="s">
        <v>37</v>
      </c>
      <c r="E2107" s="28">
        <v>21.25</v>
      </c>
      <c r="F2107" s="25"/>
      <c r="G2107" s="25"/>
      <c r="H2107" s="25"/>
      <c r="I2107" s="25"/>
      <c r="J2107" s="25"/>
      <c r="K2107" s="25" t="s">
        <v>4113</v>
      </c>
      <c r="L2107" s="25"/>
      <c r="M2107"/>
      <c r="N2107"/>
      <c r="O2107" s="25">
        <v>-18.34</v>
      </c>
      <c r="P2107" s="25">
        <v>-28.61</v>
      </c>
      <c r="S2107" s="23" t="str">
        <f t="shared" si="99"/>
        <v/>
      </c>
      <c r="T2107" s="23">
        <f t="shared" si="97"/>
        <v>0</v>
      </c>
    </row>
    <row r="2108" spans="1:20" ht="17.399999999999999">
      <c r="A2108" s="23" t="str">
        <f t="shared" si="98"/>
        <v/>
      </c>
      <c r="B2108" s="24" t="s">
        <v>4915</v>
      </c>
      <c r="C2108" s="6" t="s">
        <v>4916</v>
      </c>
      <c r="D2108" s="25" t="s">
        <v>37</v>
      </c>
      <c r="E2108" s="28">
        <v>81.400000000000006</v>
      </c>
      <c r="F2108" s="25"/>
      <c r="G2108" s="25"/>
      <c r="H2108" s="25"/>
      <c r="I2108" s="25"/>
      <c r="J2108" s="25"/>
      <c r="K2108" s="25" t="s">
        <v>4105</v>
      </c>
      <c r="L2108" s="25"/>
      <c r="M2108"/>
      <c r="N2108"/>
      <c r="O2108" s="25">
        <v>-9.91</v>
      </c>
      <c r="P2108" s="25">
        <v>-31.03</v>
      </c>
      <c r="S2108" s="23" t="str">
        <f t="shared" si="99"/>
        <v/>
      </c>
      <c r="T2108" s="23">
        <f t="shared" si="97"/>
        <v>0</v>
      </c>
    </row>
    <row r="2109" spans="1:20" ht="17.399999999999999">
      <c r="A2109" s="23" t="str">
        <f t="shared" si="98"/>
        <v/>
      </c>
      <c r="B2109" s="24" t="s">
        <v>3656</v>
      </c>
      <c r="C2109" s="6" t="s">
        <v>3793</v>
      </c>
      <c r="D2109" s="25" t="s">
        <v>37</v>
      </c>
      <c r="E2109" s="28">
        <v>163.97</v>
      </c>
      <c r="F2109" s="25"/>
      <c r="G2109" s="25"/>
      <c r="H2109" s="25"/>
      <c r="I2109" s="25"/>
      <c r="J2109" s="25"/>
      <c r="K2109" s="25" t="s">
        <v>4113</v>
      </c>
      <c r="L2109" s="25"/>
      <c r="M2109"/>
      <c r="N2109"/>
      <c r="O2109" s="25">
        <v>-33.159999999999997</v>
      </c>
      <c r="P2109" s="25">
        <v>-40.950000000000003</v>
      </c>
      <c r="S2109" s="23" t="str">
        <f t="shared" si="99"/>
        <v/>
      </c>
      <c r="T2109" s="23">
        <f t="shared" si="97"/>
        <v>0</v>
      </c>
    </row>
    <row r="2110" spans="1:20" ht="17.399999999999999">
      <c r="A2110" s="23" t="str">
        <f t="shared" si="98"/>
        <v/>
      </c>
      <c r="B2110" s="24" t="s">
        <v>4444</v>
      </c>
      <c r="C2110" s="6" t="s">
        <v>4445</v>
      </c>
      <c r="D2110" s="25" t="s">
        <v>37</v>
      </c>
      <c r="E2110" s="26">
        <v>283</v>
      </c>
      <c r="F2110" s="25">
        <v>1</v>
      </c>
      <c r="G2110" s="25"/>
      <c r="H2110" s="25"/>
      <c r="I2110" s="25"/>
      <c r="J2110" s="25"/>
      <c r="K2110" s="25" t="s">
        <v>4100</v>
      </c>
      <c r="L2110" s="25"/>
      <c r="M2110"/>
      <c r="N2110"/>
      <c r="O2110" s="25">
        <v>-19.96</v>
      </c>
      <c r="P2110" s="25">
        <v>-16.61</v>
      </c>
      <c r="S2110" s="23" t="str">
        <f t="shared" si="99"/>
        <v/>
      </c>
      <c r="T2110" s="23">
        <f t="shared" si="97"/>
        <v>0</v>
      </c>
    </row>
    <row r="2111" spans="1:20" ht="17.399999999999999">
      <c r="A2111" s="23" t="str">
        <f t="shared" si="98"/>
        <v/>
      </c>
      <c r="B2111" s="24" t="s">
        <v>3657</v>
      </c>
      <c r="C2111" s="6" t="s">
        <v>3794</v>
      </c>
      <c r="D2111" s="25" t="s">
        <v>37</v>
      </c>
      <c r="E2111" s="28">
        <v>19.77</v>
      </c>
      <c r="F2111" s="25"/>
      <c r="G2111" s="25"/>
      <c r="H2111" s="25"/>
      <c r="I2111" s="25"/>
      <c r="J2111" s="25"/>
      <c r="K2111" s="25" t="s">
        <v>4105</v>
      </c>
      <c r="L2111" s="25"/>
      <c r="M2111"/>
      <c r="N2111"/>
      <c r="O2111" s="25">
        <v>-23.95</v>
      </c>
      <c r="P2111" s="25">
        <v>8.4</v>
      </c>
      <c r="S2111" s="23" t="str">
        <f t="shared" si="99"/>
        <v/>
      </c>
      <c r="T2111" s="23">
        <f t="shared" si="97"/>
        <v>0</v>
      </c>
    </row>
    <row r="2112" spans="1:20" ht="17.399999999999999">
      <c r="A2112" s="23" t="str">
        <f t="shared" si="98"/>
        <v/>
      </c>
      <c r="B2112" s="24" t="s">
        <v>3395</v>
      </c>
      <c r="C2112" s="6" t="s">
        <v>3480</v>
      </c>
      <c r="D2112" s="25" t="s">
        <v>37</v>
      </c>
      <c r="E2112" s="28">
        <v>42.08</v>
      </c>
      <c r="F2112" s="25"/>
      <c r="G2112" s="25"/>
      <c r="H2112" s="25"/>
      <c r="I2112" s="25"/>
      <c r="J2112" s="25"/>
      <c r="K2112" s="25" t="s">
        <v>4105</v>
      </c>
      <c r="L2112" s="25"/>
      <c r="M2112"/>
      <c r="N2112"/>
      <c r="O2112" s="25">
        <v>-24.16</v>
      </c>
      <c r="P2112" s="25">
        <v>-63.55</v>
      </c>
      <c r="S2112" s="23" t="str">
        <f t="shared" si="99"/>
        <v/>
      </c>
      <c r="T2112" s="23">
        <f t="shared" si="97"/>
        <v>0</v>
      </c>
    </row>
    <row r="2113" spans="1:20" ht="17.399999999999999">
      <c r="A2113" s="23" t="str">
        <f t="shared" si="98"/>
        <v/>
      </c>
      <c r="B2113" s="24" t="s">
        <v>3531</v>
      </c>
      <c r="C2113" s="6" t="s">
        <v>3596</v>
      </c>
      <c r="D2113" s="25" t="s">
        <v>37</v>
      </c>
      <c r="E2113" s="28">
        <v>17.32</v>
      </c>
      <c r="F2113" s="25"/>
      <c r="G2113" s="25"/>
      <c r="H2113" s="25"/>
      <c r="I2113" s="25"/>
      <c r="J2113" s="25"/>
      <c r="K2113" s="25" t="s">
        <v>4078</v>
      </c>
      <c r="L2113" s="25"/>
      <c r="M2113"/>
      <c r="N2113"/>
      <c r="O2113" s="25">
        <v>-44.78</v>
      </c>
      <c r="P2113" s="25">
        <v>-72.56</v>
      </c>
      <c r="S2113" s="23" t="str">
        <f t="shared" si="99"/>
        <v/>
      </c>
      <c r="T2113" s="23">
        <f t="shared" si="97"/>
        <v>0</v>
      </c>
    </row>
    <row r="2114" spans="1:20" ht="17.399999999999999">
      <c r="A2114" s="23">
        <f t="shared" si="98"/>
        <v>186</v>
      </c>
      <c r="B2114" s="24" t="s">
        <v>3227</v>
      </c>
      <c r="C2114" s="6" t="s">
        <v>257</v>
      </c>
      <c r="D2114" s="25" t="s">
        <v>9</v>
      </c>
      <c r="E2114" s="28">
        <v>356.52</v>
      </c>
      <c r="F2114" s="25">
        <v>5</v>
      </c>
      <c r="G2114" s="25">
        <v>17.899999999999999</v>
      </c>
      <c r="H2114" s="25">
        <v>17.899999999999999</v>
      </c>
      <c r="I2114" s="25">
        <v>32</v>
      </c>
      <c r="J2114" s="25">
        <v>32</v>
      </c>
      <c r="K2114" s="25" t="s">
        <v>4090</v>
      </c>
      <c r="L2114" s="25"/>
      <c r="M2114"/>
      <c r="N2114"/>
      <c r="O2114" s="25">
        <v>-8.91</v>
      </c>
      <c r="P2114" s="25">
        <v>-5.63</v>
      </c>
      <c r="S2114" s="23">
        <f t="shared" si="99"/>
        <v>356.54113999999998</v>
      </c>
      <c r="T2114" s="23">
        <f t="shared" si="97"/>
        <v>0</v>
      </c>
    </row>
    <row r="2115" spans="1:20" ht="17.399999999999999">
      <c r="A2115" s="23" t="str">
        <f t="shared" si="98"/>
        <v/>
      </c>
      <c r="B2115" s="24" t="s">
        <v>3532</v>
      </c>
      <c r="C2115" s="6" t="s">
        <v>5188</v>
      </c>
      <c r="D2115" s="25" t="s">
        <v>37</v>
      </c>
      <c r="E2115" s="28">
        <v>125.13</v>
      </c>
      <c r="F2115" s="25"/>
      <c r="G2115" s="25"/>
      <c r="H2115" s="25"/>
      <c r="I2115" s="25"/>
      <c r="J2115" s="25"/>
      <c r="K2115" s="25" t="s">
        <v>4091</v>
      </c>
      <c r="L2115" s="25"/>
      <c r="M2115"/>
      <c r="N2115"/>
      <c r="O2115" s="25">
        <v>-9.84</v>
      </c>
      <c r="P2115" s="25">
        <v>-13.86</v>
      </c>
      <c r="S2115" s="23" t="str">
        <f t="shared" si="99"/>
        <v/>
      </c>
      <c r="T2115" s="23">
        <f t="shared" si="97"/>
        <v>0</v>
      </c>
    </row>
    <row r="2116" spans="1:20" ht="17.399999999999999">
      <c r="A2116" s="23" t="str">
        <f t="shared" si="98"/>
        <v/>
      </c>
      <c r="B2116" s="24" t="s">
        <v>3533</v>
      </c>
      <c r="C2116" s="6" t="s">
        <v>4998</v>
      </c>
      <c r="D2116" s="25" t="s">
        <v>37</v>
      </c>
      <c r="E2116" s="26">
        <v>185.9</v>
      </c>
      <c r="F2116" s="25"/>
      <c r="G2116" s="28"/>
      <c r="H2116" s="28"/>
      <c r="I2116" s="28"/>
      <c r="J2116" s="28"/>
      <c r="K2116" s="25" t="s">
        <v>4096</v>
      </c>
      <c r="L2116" s="25"/>
      <c r="M2116"/>
      <c r="N2116"/>
      <c r="O2116" s="25">
        <v>-37.619999999999997</v>
      </c>
      <c r="P2116" s="25">
        <v>-8.0299999999999994</v>
      </c>
      <c r="S2116" s="23" t="str">
        <f t="shared" si="99"/>
        <v/>
      </c>
      <c r="T2116" s="23">
        <f t="shared" si="97"/>
        <v>0</v>
      </c>
    </row>
    <row r="2117" spans="1:20" ht="17.399999999999999">
      <c r="A2117" s="23" t="str">
        <f t="shared" si="98"/>
        <v/>
      </c>
      <c r="B2117" s="24" t="s">
        <v>3658</v>
      </c>
      <c r="C2117" s="6" t="s">
        <v>3795</v>
      </c>
      <c r="D2117" s="25" t="s">
        <v>37</v>
      </c>
      <c r="E2117" s="28">
        <v>39.229999999999997</v>
      </c>
      <c r="F2117" s="25"/>
      <c r="G2117" s="25"/>
      <c r="H2117" s="25"/>
      <c r="I2117" s="25"/>
      <c r="J2117" s="25"/>
      <c r="K2117" s="25" t="s">
        <v>4105</v>
      </c>
      <c r="L2117" s="25"/>
      <c r="M2117"/>
      <c r="N2117"/>
      <c r="O2117" s="25">
        <v>-9.34</v>
      </c>
      <c r="P2117" s="25">
        <v>-20.55</v>
      </c>
      <c r="S2117" s="23" t="str">
        <f t="shared" si="99"/>
        <v/>
      </c>
      <c r="T2117" s="23">
        <f t="shared" si="97"/>
        <v>0</v>
      </c>
    </row>
    <row r="2118" spans="1:20" ht="17.399999999999999">
      <c r="A2118" s="23" t="str">
        <f t="shared" si="98"/>
        <v/>
      </c>
      <c r="B2118" s="24" t="s">
        <v>3659</v>
      </c>
      <c r="C2118" s="6" t="s">
        <v>5247</v>
      </c>
      <c r="D2118" s="25" t="s">
        <v>37</v>
      </c>
      <c r="E2118" s="28">
        <v>121.47</v>
      </c>
      <c r="F2118" s="25"/>
      <c r="G2118" s="28"/>
      <c r="H2118" s="28"/>
      <c r="I2118" s="28"/>
      <c r="J2118" s="28"/>
      <c r="K2118" s="25" t="s">
        <v>4076</v>
      </c>
      <c r="L2118" s="25"/>
      <c r="M2118"/>
      <c r="N2118"/>
      <c r="O2118" s="25">
        <v>-16.2</v>
      </c>
      <c r="P2118" s="25">
        <v>-44.38</v>
      </c>
      <c r="S2118" s="23" t="str">
        <f t="shared" si="99"/>
        <v/>
      </c>
      <c r="T2118" s="23">
        <f t="shared" si="97"/>
        <v>0</v>
      </c>
    </row>
    <row r="2119" spans="1:20" ht="17.399999999999999">
      <c r="A2119" s="23" t="str">
        <f t="shared" si="98"/>
        <v/>
      </c>
      <c r="B2119" s="24" t="s">
        <v>4009</v>
      </c>
      <c r="C2119" s="6" t="s">
        <v>4015</v>
      </c>
      <c r="D2119" s="25" t="s">
        <v>37</v>
      </c>
      <c r="E2119" s="26">
        <v>81.28</v>
      </c>
      <c r="F2119" s="25"/>
      <c r="G2119" s="25"/>
      <c r="H2119" s="25"/>
      <c r="I2119" s="25"/>
      <c r="J2119" s="25"/>
      <c r="K2119" s="25" t="s">
        <v>4113</v>
      </c>
      <c r="L2119" s="25"/>
      <c r="M2119"/>
      <c r="N2119"/>
      <c r="O2119" s="25">
        <v>0.55000000000000004</v>
      </c>
      <c r="P2119" s="25">
        <v>-14.46</v>
      </c>
      <c r="S2119" s="23" t="str">
        <f t="shared" si="99"/>
        <v/>
      </c>
      <c r="T2119" s="23">
        <f t="shared" si="97"/>
        <v>0</v>
      </c>
    </row>
    <row r="2120" spans="1:20" ht="17.399999999999999">
      <c r="A2120" s="23" t="str">
        <f t="shared" si="98"/>
        <v/>
      </c>
      <c r="B2120" s="24" t="s">
        <v>3396</v>
      </c>
      <c r="C2120" s="6" t="s">
        <v>3481</v>
      </c>
      <c r="D2120" s="25" t="s">
        <v>37</v>
      </c>
      <c r="E2120" s="26">
        <v>99.44</v>
      </c>
      <c r="F2120" s="25"/>
      <c r="G2120" s="25"/>
      <c r="H2120" s="25"/>
      <c r="I2120" s="25"/>
      <c r="J2120" s="25"/>
      <c r="K2120" s="25" t="s">
        <v>4109</v>
      </c>
      <c r="L2120" s="25"/>
      <c r="M2120"/>
      <c r="N2120"/>
      <c r="O2120" s="25">
        <v>-20.38</v>
      </c>
      <c r="P2120" s="25">
        <v>-29.06</v>
      </c>
      <c r="S2120" s="23" t="str">
        <f t="shared" si="99"/>
        <v/>
      </c>
      <c r="T2120" s="23">
        <f t="shared" si="97"/>
        <v>0</v>
      </c>
    </row>
    <row r="2121" spans="1:20" ht="17.399999999999999">
      <c r="A2121" s="23">
        <f t="shared" si="98"/>
        <v>47</v>
      </c>
      <c r="B2121" s="24" t="s">
        <v>3397</v>
      </c>
      <c r="C2121" s="6" t="s">
        <v>3482</v>
      </c>
      <c r="D2121" s="25" t="s">
        <v>9</v>
      </c>
      <c r="E2121" s="28">
        <v>14370.17</v>
      </c>
      <c r="F2121" s="25">
        <v>16</v>
      </c>
      <c r="G2121" s="25">
        <v>76.87</v>
      </c>
      <c r="H2121" s="25">
        <v>76.87</v>
      </c>
      <c r="I2121" s="25">
        <v>78.510000000000005</v>
      </c>
      <c r="J2121" s="25">
        <v>77.8</v>
      </c>
      <c r="K2121" s="25" t="s">
        <v>4113</v>
      </c>
      <c r="L2121" s="25"/>
      <c r="M2121"/>
      <c r="N2121"/>
      <c r="O2121" s="25">
        <v>-44.14</v>
      </c>
      <c r="P2121" s="25">
        <v>34.020000000000003</v>
      </c>
      <c r="S2121" s="23">
        <f t="shared" si="99"/>
        <v>14370.191210000001</v>
      </c>
      <c r="T2121" s="23">
        <f t="shared" si="97"/>
        <v>0</v>
      </c>
    </row>
    <row r="2122" spans="1:20" ht="17.399999999999999">
      <c r="A2122" s="23" t="str">
        <f t="shared" si="98"/>
        <v/>
      </c>
      <c r="B2122" s="24" t="s">
        <v>3951</v>
      </c>
      <c r="C2122" s="6" t="s">
        <v>3954</v>
      </c>
      <c r="D2122" s="25" t="s">
        <v>37</v>
      </c>
      <c r="E2122" s="26">
        <v>125.87</v>
      </c>
      <c r="F2122" s="25"/>
      <c r="G2122" s="25"/>
      <c r="H2122" s="25"/>
      <c r="I2122" s="25"/>
      <c r="J2122" s="25"/>
      <c r="K2122" s="25" t="s">
        <v>4076</v>
      </c>
      <c r="L2122" s="25"/>
      <c r="M2122"/>
      <c r="N2122"/>
      <c r="O2122" s="25">
        <v>-49.17</v>
      </c>
      <c r="P2122" s="25">
        <v>11.23</v>
      </c>
      <c r="S2122" s="23" t="str">
        <f t="shared" si="99"/>
        <v/>
      </c>
      <c r="T2122" s="23">
        <f t="shared" si="97"/>
        <v>0</v>
      </c>
    </row>
    <row r="2123" spans="1:20" ht="17.399999999999999">
      <c r="A2123" s="23" t="str">
        <f t="shared" si="98"/>
        <v/>
      </c>
      <c r="B2123" s="24" t="s">
        <v>3398</v>
      </c>
      <c r="C2123" s="6" t="s">
        <v>4948</v>
      </c>
      <c r="D2123" s="25" t="s">
        <v>37</v>
      </c>
      <c r="E2123" s="26">
        <v>13.28</v>
      </c>
      <c r="F2123" s="25"/>
      <c r="G2123" s="25"/>
      <c r="H2123" s="25"/>
      <c r="I2123" s="25"/>
      <c r="J2123" s="25"/>
      <c r="K2123" s="25" t="s">
        <v>4078</v>
      </c>
      <c r="L2123" s="25"/>
      <c r="M2123"/>
      <c r="N2123"/>
      <c r="O2123" s="25">
        <v>-12.22</v>
      </c>
      <c r="P2123" s="25">
        <v>-41.61</v>
      </c>
      <c r="S2123" s="23" t="str">
        <f t="shared" si="99"/>
        <v/>
      </c>
      <c r="T2123" s="23">
        <f t="shared" si="97"/>
        <v>0</v>
      </c>
    </row>
    <row r="2124" spans="1:20" ht="17.399999999999999">
      <c r="A2124" s="23" t="str">
        <f t="shared" si="98"/>
        <v/>
      </c>
      <c r="B2124" s="24" t="s">
        <v>3534</v>
      </c>
      <c r="C2124" s="6" t="s">
        <v>4440</v>
      </c>
      <c r="D2124" s="25" t="s">
        <v>9</v>
      </c>
      <c r="E2124" s="28">
        <v>27.64</v>
      </c>
      <c r="F2124" s="25"/>
      <c r="G2124" s="25"/>
      <c r="H2124" s="25"/>
      <c r="I2124" s="25"/>
      <c r="J2124" s="25"/>
      <c r="K2124" s="25" t="s">
        <v>4085</v>
      </c>
      <c r="L2124" s="25"/>
      <c r="M2124"/>
      <c r="N2124"/>
      <c r="O2124" s="25">
        <v>-16.41</v>
      </c>
      <c r="P2124" s="25">
        <v>-38.270000000000003</v>
      </c>
      <c r="S2124" s="23" t="str">
        <f t="shared" si="99"/>
        <v/>
      </c>
      <c r="T2124" s="23">
        <f t="shared" si="97"/>
        <v>0</v>
      </c>
    </row>
    <row r="2125" spans="1:20" ht="17.399999999999999">
      <c r="A2125" s="23" t="str">
        <f t="shared" si="98"/>
        <v/>
      </c>
      <c r="B2125" s="24" t="s">
        <v>4807</v>
      </c>
      <c r="C2125" s="6" t="s">
        <v>4808</v>
      </c>
      <c r="D2125" s="25" t="s">
        <v>37</v>
      </c>
      <c r="E2125" s="28">
        <v>226.87</v>
      </c>
      <c r="F2125" s="25"/>
      <c r="G2125" s="25"/>
      <c r="H2125" s="25"/>
      <c r="I2125" s="25"/>
      <c r="J2125" s="25"/>
      <c r="K2125" s="25" t="s">
        <v>4076</v>
      </c>
      <c r="L2125" s="25"/>
      <c r="M2125"/>
      <c r="N2125"/>
      <c r="O2125" s="25">
        <v>-12.97</v>
      </c>
      <c r="P2125" s="25">
        <v>-46.57</v>
      </c>
      <c r="S2125" s="23" t="str">
        <f t="shared" si="99"/>
        <v/>
      </c>
      <c r="T2125" s="23">
        <f t="shared" si="97"/>
        <v>0</v>
      </c>
    </row>
    <row r="2126" spans="1:20" ht="17.399999999999999">
      <c r="A2126" s="23" t="str">
        <f t="shared" si="98"/>
        <v/>
      </c>
      <c r="B2126" s="24" t="s">
        <v>5071</v>
      </c>
      <c r="C2126" s="6" t="s">
        <v>5072</v>
      </c>
      <c r="D2126" s="25" t="s">
        <v>37</v>
      </c>
      <c r="E2126" s="28">
        <v>268.44</v>
      </c>
      <c r="F2126" s="25"/>
      <c r="G2126" s="25"/>
      <c r="H2126" s="25"/>
      <c r="I2126" s="25"/>
      <c r="J2126" s="25"/>
      <c r="K2126" s="25" t="s">
        <v>4076</v>
      </c>
      <c r="L2126" s="25"/>
      <c r="M2126"/>
      <c r="N2126"/>
      <c r="O2126" s="25">
        <v>0</v>
      </c>
      <c r="P2126" s="25">
        <v>-18.600000000000001</v>
      </c>
      <c r="S2126" s="23" t="str">
        <f t="shared" si="99"/>
        <v/>
      </c>
      <c r="T2126" s="23">
        <f t="shared" ref="T2126:T2189" si="100">IF(AND(G2126&lt;H2126,I2126&lt;J2126,H2126&lt;J2126),1,IF(AND(G2126&gt;H2126,I2126&gt;J2126,H2126&gt;J2126),-1,0))</f>
        <v>0</v>
      </c>
    </row>
    <row r="2127" spans="1:20" ht="17.399999999999999">
      <c r="A2127" s="23" t="str">
        <f t="shared" ref="A2127:A2190" si="101">IF(ISERROR(RANK(S2127,$S$14:$S$3000,)),"",RANK(S2127,$S$14:$S$3000,))</f>
        <v/>
      </c>
      <c r="B2127" s="24" t="s">
        <v>3660</v>
      </c>
      <c r="C2127" s="6" t="s">
        <v>5117</v>
      </c>
      <c r="D2127" s="25" t="s">
        <v>37</v>
      </c>
      <c r="E2127" s="28">
        <v>11.78</v>
      </c>
      <c r="F2127" s="25"/>
      <c r="G2127" s="25"/>
      <c r="H2127" s="25"/>
      <c r="I2127" s="25"/>
      <c r="J2127" s="25"/>
      <c r="K2127" s="25" t="s">
        <v>4104</v>
      </c>
      <c r="L2127" s="25"/>
      <c r="M2127"/>
      <c r="N2127"/>
      <c r="O2127" s="25">
        <v>-66.08</v>
      </c>
      <c r="P2127" s="25">
        <v>-43.64</v>
      </c>
      <c r="S2127" s="23" t="str">
        <f t="shared" ref="S2127:S2190" si="102">IF(OR(F2127&lt;=$F$8,ISBLANK(G2127),ISBLANK(H2127),ISBLANK(J2127),ISBLANK(I2127)),"",E2127+ROW()/100000)</f>
        <v/>
      </c>
      <c r="T2127" s="23">
        <f t="shared" si="100"/>
        <v>0</v>
      </c>
    </row>
    <row r="2128" spans="1:20" ht="17.399999999999999">
      <c r="A2128" s="23" t="str">
        <f t="shared" si="101"/>
        <v/>
      </c>
      <c r="B2128" s="24" t="s">
        <v>4392</v>
      </c>
      <c r="C2128" s="6" t="s">
        <v>4400</v>
      </c>
      <c r="D2128" s="25" t="s">
        <v>37</v>
      </c>
      <c r="E2128" s="28">
        <v>100.07</v>
      </c>
      <c r="F2128" s="25"/>
      <c r="G2128" s="25"/>
      <c r="H2128" s="25"/>
      <c r="I2128" s="25"/>
      <c r="J2128" s="25"/>
      <c r="K2128" s="25" t="s">
        <v>4109</v>
      </c>
      <c r="L2128" s="25"/>
      <c r="M2128"/>
      <c r="N2128"/>
      <c r="O2128" s="25">
        <v>-11.41</v>
      </c>
      <c r="P2128" s="25">
        <v>-22.76</v>
      </c>
      <c r="S2128" s="23" t="str">
        <f t="shared" si="102"/>
        <v/>
      </c>
      <c r="T2128" s="23">
        <f t="shared" si="100"/>
        <v>0</v>
      </c>
    </row>
    <row r="2129" spans="1:20" ht="17.399999999999999">
      <c r="A2129" s="23" t="str">
        <f t="shared" si="101"/>
        <v/>
      </c>
      <c r="B2129" s="24" t="s">
        <v>3535</v>
      </c>
      <c r="C2129" s="6" t="s">
        <v>3597</v>
      </c>
      <c r="D2129" s="25" t="s">
        <v>37</v>
      </c>
      <c r="E2129" s="28">
        <v>110.06</v>
      </c>
      <c r="F2129" s="25"/>
      <c r="G2129" s="25"/>
      <c r="H2129" s="25"/>
      <c r="I2129" s="25"/>
      <c r="J2129" s="25"/>
      <c r="K2129" s="25" t="s">
        <v>4103</v>
      </c>
      <c r="L2129" s="25"/>
      <c r="M2129"/>
      <c r="N2129"/>
      <c r="O2129" s="25">
        <v>-1.63</v>
      </c>
      <c r="P2129" s="25">
        <v>-22.14</v>
      </c>
      <c r="S2129" s="23" t="str">
        <f t="shared" si="102"/>
        <v/>
      </c>
      <c r="T2129" s="23">
        <f t="shared" si="100"/>
        <v>0</v>
      </c>
    </row>
    <row r="2130" spans="1:20" ht="17.399999999999999">
      <c r="A2130" s="23" t="str">
        <f t="shared" si="101"/>
        <v/>
      </c>
      <c r="B2130" s="24" t="s">
        <v>4221</v>
      </c>
      <c r="C2130" s="6" t="s">
        <v>4225</v>
      </c>
      <c r="D2130" s="25" t="s">
        <v>37</v>
      </c>
      <c r="E2130" s="26">
        <v>3492.61</v>
      </c>
      <c r="F2130" s="25">
        <v>1</v>
      </c>
      <c r="G2130" s="25"/>
      <c r="H2130" s="25"/>
      <c r="I2130" s="25"/>
      <c r="J2130" s="25"/>
      <c r="K2130" s="25" t="s">
        <v>4076</v>
      </c>
      <c r="L2130" s="25"/>
      <c r="M2130"/>
      <c r="N2130"/>
      <c r="O2130" s="25">
        <v>-24.16</v>
      </c>
      <c r="P2130" s="25">
        <v>-40.56</v>
      </c>
      <c r="S2130" s="23" t="str">
        <f t="shared" si="102"/>
        <v/>
      </c>
      <c r="T2130" s="23">
        <f t="shared" si="100"/>
        <v>0</v>
      </c>
    </row>
    <row r="2131" spans="1:20" ht="17.399999999999999">
      <c r="A2131" s="23" t="str">
        <f t="shared" si="101"/>
        <v/>
      </c>
      <c r="B2131" s="24" t="s">
        <v>4025</v>
      </c>
      <c r="C2131" s="6" t="s">
        <v>4029</v>
      </c>
      <c r="D2131" s="25" t="s">
        <v>37</v>
      </c>
      <c r="E2131" s="28">
        <v>26.7</v>
      </c>
      <c r="F2131" s="25"/>
      <c r="G2131" s="25"/>
      <c r="H2131" s="25"/>
      <c r="I2131" s="25"/>
      <c r="J2131" s="25"/>
      <c r="K2131" s="25" t="s">
        <v>4085</v>
      </c>
      <c r="L2131" s="25"/>
      <c r="M2131"/>
      <c r="N2131"/>
      <c r="O2131" s="25">
        <v>-9.51</v>
      </c>
      <c r="P2131" s="25">
        <v>-21.72</v>
      </c>
      <c r="S2131" s="23" t="str">
        <f t="shared" si="102"/>
        <v/>
      </c>
      <c r="T2131" s="23">
        <f t="shared" si="100"/>
        <v>0</v>
      </c>
    </row>
    <row r="2132" spans="1:20" ht="17.399999999999999">
      <c r="A2132" s="23" t="str">
        <f t="shared" si="101"/>
        <v/>
      </c>
      <c r="B2132" s="24" t="s">
        <v>3998</v>
      </c>
      <c r="C2132" s="6" t="s">
        <v>4003</v>
      </c>
      <c r="D2132" s="25" t="s">
        <v>37</v>
      </c>
      <c r="E2132" s="28">
        <v>141.91</v>
      </c>
      <c r="F2132" s="25"/>
      <c r="G2132" s="25"/>
      <c r="H2132" s="25"/>
      <c r="I2132" s="25"/>
      <c r="J2132" s="25"/>
      <c r="K2132" s="25" t="s">
        <v>4091</v>
      </c>
      <c r="L2132" s="25"/>
      <c r="M2132"/>
      <c r="N2132"/>
      <c r="O2132" s="25">
        <v>48.22</v>
      </c>
      <c r="P2132" s="25">
        <v>58.45</v>
      </c>
      <c r="S2132" s="23" t="str">
        <f t="shared" si="102"/>
        <v/>
      </c>
      <c r="T2132" s="23">
        <f t="shared" si="100"/>
        <v>0</v>
      </c>
    </row>
    <row r="2133" spans="1:20" ht="17.399999999999999">
      <c r="A2133" s="23" t="str">
        <f t="shared" si="101"/>
        <v/>
      </c>
      <c r="B2133" s="24" t="s">
        <v>3536</v>
      </c>
      <c r="C2133" s="6" t="s">
        <v>3598</v>
      </c>
      <c r="D2133" s="25" t="s">
        <v>37</v>
      </c>
      <c r="E2133" s="28">
        <v>32.08</v>
      </c>
      <c r="F2133" s="25"/>
      <c r="G2133" s="25"/>
      <c r="H2133" s="25"/>
      <c r="I2133" s="25"/>
      <c r="J2133" s="25"/>
      <c r="K2133" s="25" t="s">
        <v>4080</v>
      </c>
      <c r="L2133" s="25"/>
      <c r="M2133"/>
      <c r="N2133"/>
      <c r="O2133" s="25">
        <v>-13.78</v>
      </c>
      <c r="P2133" s="25">
        <v>-42.65</v>
      </c>
      <c r="S2133" s="23" t="str">
        <f t="shared" si="102"/>
        <v/>
      </c>
      <c r="T2133" s="23">
        <f t="shared" si="100"/>
        <v>0</v>
      </c>
    </row>
    <row r="2134" spans="1:20" ht="17.399999999999999">
      <c r="A2134" s="23" t="str">
        <f t="shared" si="101"/>
        <v/>
      </c>
      <c r="B2134" s="24" t="s">
        <v>3537</v>
      </c>
      <c r="C2134" s="6" t="s">
        <v>4037</v>
      </c>
      <c r="D2134" s="25" t="s">
        <v>37</v>
      </c>
      <c r="E2134" s="28">
        <v>57.1</v>
      </c>
      <c r="F2134" s="25"/>
      <c r="G2134" s="25"/>
      <c r="H2134" s="25"/>
      <c r="I2134" s="25"/>
      <c r="J2134" s="25"/>
      <c r="K2134" s="25" t="s">
        <v>4100</v>
      </c>
      <c r="L2134" s="25"/>
      <c r="M2134"/>
      <c r="N2134"/>
      <c r="O2134" s="25">
        <v>-13.29</v>
      </c>
      <c r="P2134" s="25">
        <v>-47.22</v>
      </c>
      <c r="S2134" s="23" t="str">
        <f t="shared" si="102"/>
        <v/>
      </c>
      <c r="T2134" s="23">
        <f t="shared" si="100"/>
        <v>0</v>
      </c>
    </row>
    <row r="2135" spans="1:20" ht="17.399999999999999">
      <c r="A2135" s="23" t="str">
        <f t="shared" si="101"/>
        <v/>
      </c>
      <c r="B2135" s="24" t="s">
        <v>3399</v>
      </c>
      <c r="C2135" s="6" t="s">
        <v>3483</v>
      </c>
      <c r="D2135" s="25" t="s">
        <v>37</v>
      </c>
      <c r="E2135" s="28">
        <v>16.89</v>
      </c>
      <c r="F2135" s="25"/>
      <c r="G2135" s="25"/>
      <c r="H2135" s="25"/>
      <c r="I2135" s="25"/>
      <c r="J2135" s="25"/>
      <c r="K2135" s="25" t="s">
        <v>4085</v>
      </c>
      <c r="L2135" s="25"/>
      <c r="M2135"/>
      <c r="N2135"/>
      <c r="O2135" s="25">
        <v>-7.33</v>
      </c>
      <c r="P2135" s="25">
        <v>-22.78</v>
      </c>
      <c r="S2135" s="23" t="str">
        <f t="shared" si="102"/>
        <v/>
      </c>
      <c r="T2135" s="23">
        <f t="shared" si="100"/>
        <v>0</v>
      </c>
    </row>
    <row r="2136" spans="1:20" ht="17.399999999999999">
      <c r="A2136" s="23" t="str">
        <f t="shared" si="101"/>
        <v/>
      </c>
      <c r="B2136" s="24" t="s">
        <v>3400</v>
      </c>
      <c r="C2136" s="6" t="s">
        <v>4719</v>
      </c>
      <c r="D2136" s="25" t="s">
        <v>37</v>
      </c>
      <c r="E2136" s="28">
        <v>5.24</v>
      </c>
      <c r="F2136" s="25"/>
      <c r="G2136" s="25"/>
      <c r="H2136" s="25"/>
      <c r="I2136" s="25"/>
      <c r="J2136" s="25"/>
      <c r="K2136" s="25" t="s">
        <v>4097</v>
      </c>
      <c r="L2136" s="25"/>
      <c r="M2136"/>
      <c r="N2136"/>
      <c r="O2136" s="25">
        <v>0</v>
      </c>
      <c r="P2136" s="25">
        <v>0</v>
      </c>
      <c r="S2136" s="23" t="str">
        <f t="shared" si="102"/>
        <v/>
      </c>
      <c r="T2136" s="23">
        <f t="shared" si="100"/>
        <v>0</v>
      </c>
    </row>
    <row r="2137" spans="1:20" ht="17.399999999999999">
      <c r="A2137" s="23" t="str">
        <f t="shared" si="101"/>
        <v/>
      </c>
      <c r="B2137" s="24" t="s">
        <v>3661</v>
      </c>
      <c r="C2137" s="6" t="s">
        <v>3796</v>
      </c>
      <c r="D2137" s="25" t="s">
        <v>37</v>
      </c>
      <c r="E2137" s="28">
        <v>185.68</v>
      </c>
      <c r="F2137" s="25"/>
      <c r="G2137" s="25"/>
      <c r="H2137" s="25"/>
      <c r="I2137" s="25"/>
      <c r="J2137" s="25"/>
      <c r="K2137" s="25" t="s">
        <v>4076</v>
      </c>
      <c r="L2137" s="25"/>
      <c r="M2137"/>
      <c r="N2137"/>
      <c r="O2137" s="25">
        <v>-25.27</v>
      </c>
      <c r="P2137" s="25">
        <v>-47.84</v>
      </c>
      <c r="S2137" s="23" t="str">
        <f t="shared" si="102"/>
        <v/>
      </c>
      <c r="T2137" s="23">
        <f t="shared" si="100"/>
        <v>0</v>
      </c>
    </row>
    <row r="2138" spans="1:20" ht="17.399999999999999">
      <c r="A2138" s="23" t="str">
        <f t="shared" si="101"/>
        <v/>
      </c>
      <c r="B2138" s="24" t="s">
        <v>4271</v>
      </c>
      <c r="C2138" s="6" t="s">
        <v>4277</v>
      </c>
      <c r="D2138" s="25" t="s">
        <v>37</v>
      </c>
      <c r="E2138" s="28">
        <v>46.8</v>
      </c>
      <c r="F2138" s="25"/>
      <c r="G2138" s="25"/>
      <c r="H2138" s="25"/>
      <c r="I2138" s="25"/>
      <c r="J2138" s="25"/>
      <c r="K2138" s="25" t="s">
        <v>4076</v>
      </c>
      <c r="L2138" s="25"/>
      <c r="M2138"/>
      <c r="N2138"/>
      <c r="O2138" s="25">
        <v>-0.37</v>
      </c>
      <c r="P2138" s="25">
        <v>-13.74</v>
      </c>
      <c r="S2138" s="23" t="str">
        <f t="shared" si="102"/>
        <v/>
      </c>
      <c r="T2138" s="23">
        <f t="shared" si="100"/>
        <v>0</v>
      </c>
    </row>
    <row r="2139" spans="1:20" ht="17.399999999999999">
      <c r="A2139" s="23" t="str">
        <f t="shared" si="101"/>
        <v/>
      </c>
      <c r="B2139" s="24" t="s">
        <v>3662</v>
      </c>
      <c r="C2139" s="6" t="s">
        <v>3797</v>
      </c>
      <c r="D2139" s="25" t="s">
        <v>37</v>
      </c>
      <c r="E2139" s="28">
        <v>292.58</v>
      </c>
      <c r="F2139" s="25"/>
      <c r="G2139" s="28"/>
      <c r="H2139" s="28"/>
      <c r="I2139" s="28"/>
      <c r="J2139" s="28"/>
      <c r="K2139" s="25" t="s">
        <v>4105</v>
      </c>
      <c r="L2139" s="25"/>
      <c r="M2139"/>
      <c r="N2139"/>
      <c r="O2139" s="25">
        <v>1.24</v>
      </c>
      <c r="P2139" s="25">
        <v>-21.98</v>
      </c>
      <c r="S2139" s="23" t="str">
        <f t="shared" si="102"/>
        <v/>
      </c>
      <c r="T2139" s="23">
        <f t="shared" si="100"/>
        <v>0</v>
      </c>
    </row>
    <row r="2140" spans="1:20" ht="17.399999999999999">
      <c r="A2140" s="23" t="str">
        <f t="shared" si="101"/>
        <v/>
      </c>
      <c r="B2140" s="24" t="s">
        <v>3940</v>
      </c>
      <c r="C2140" s="6" t="s">
        <v>3946</v>
      </c>
      <c r="D2140" s="25" t="s">
        <v>37</v>
      </c>
      <c r="E2140" s="28">
        <v>47.47</v>
      </c>
      <c r="F2140" s="25"/>
      <c r="G2140" s="28"/>
      <c r="H2140" s="28"/>
      <c r="I2140" s="28"/>
      <c r="J2140" s="28"/>
      <c r="K2140" s="25" t="s">
        <v>4113</v>
      </c>
      <c r="L2140" s="25"/>
      <c r="M2140"/>
      <c r="N2140"/>
      <c r="O2140" s="25">
        <v>-37.61</v>
      </c>
      <c r="P2140" s="25">
        <v>-53.56</v>
      </c>
      <c r="S2140" s="23" t="str">
        <f t="shared" si="102"/>
        <v/>
      </c>
      <c r="T2140" s="23">
        <f t="shared" si="100"/>
        <v>0</v>
      </c>
    </row>
    <row r="2141" spans="1:20" ht="17.399999999999999">
      <c r="A2141" s="23" t="str">
        <f t="shared" si="101"/>
        <v/>
      </c>
      <c r="B2141" s="24" t="s">
        <v>3401</v>
      </c>
      <c r="C2141" s="6" t="s">
        <v>3484</v>
      </c>
      <c r="D2141" s="25" t="s">
        <v>9</v>
      </c>
      <c r="E2141" s="28">
        <v>21369.43</v>
      </c>
      <c r="F2141" s="25">
        <v>20</v>
      </c>
      <c r="G2141" s="26">
        <v>1302</v>
      </c>
      <c r="H2141" s="28">
        <v>1300.5</v>
      </c>
      <c r="I2141" s="25"/>
      <c r="J2141" s="26">
        <v>1287</v>
      </c>
      <c r="K2141" s="25" t="s">
        <v>4111</v>
      </c>
      <c r="L2141" s="25"/>
      <c r="M2141"/>
      <c r="N2141"/>
      <c r="O2141" s="25">
        <v>-0.17</v>
      </c>
      <c r="P2141" s="25">
        <v>-10.79</v>
      </c>
      <c r="S2141" s="23" t="str">
        <f t="shared" si="102"/>
        <v/>
      </c>
      <c r="T2141" s="23">
        <f t="shared" si="100"/>
        <v>0</v>
      </c>
    </row>
    <row r="2142" spans="1:20" ht="17.399999999999999">
      <c r="A2142" s="23" t="str">
        <f t="shared" si="101"/>
        <v/>
      </c>
      <c r="B2142" s="24" t="s">
        <v>3538</v>
      </c>
      <c r="C2142" s="6" t="s">
        <v>3599</v>
      </c>
      <c r="D2142" s="25" t="s">
        <v>37</v>
      </c>
      <c r="E2142" s="28">
        <v>21.93</v>
      </c>
      <c r="F2142" s="25"/>
      <c r="G2142" s="28"/>
      <c r="H2142" s="28"/>
      <c r="I2142" s="28"/>
      <c r="J2142" s="28"/>
      <c r="K2142" s="25" t="s">
        <v>4117</v>
      </c>
      <c r="L2142" s="25"/>
      <c r="M2142"/>
      <c r="N2142"/>
      <c r="O2142" s="25">
        <v>-25.12</v>
      </c>
      <c r="P2142" s="25">
        <v>-26.27</v>
      </c>
      <c r="S2142" s="23" t="str">
        <f t="shared" si="102"/>
        <v/>
      </c>
      <c r="T2142" s="23">
        <f t="shared" si="100"/>
        <v>0</v>
      </c>
    </row>
    <row r="2143" spans="1:20" ht="17.399999999999999">
      <c r="A2143" s="23" t="str">
        <f t="shared" si="101"/>
        <v/>
      </c>
      <c r="B2143" s="24" t="s">
        <v>3663</v>
      </c>
      <c r="C2143" s="6" t="s">
        <v>3798</v>
      </c>
      <c r="D2143" s="25" t="s">
        <v>37</v>
      </c>
      <c r="E2143" s="28">
        <v>22.29</v>
      </c>
      <c r="F2143" s="25"/>
      <c r="G2143" s="28"/>
      <c r="H2143" s="28"/>
      <c r="I2143" s="26"/>
      <c r="J2143" s="28"/>
      <c r="K2143" s="25" t="s">
        <v>4116</v>
      </c>
      <c r="L2143" s="25"/>
      <c r="M2143"/>
      <c r="N2143"/>
      <c r="O2143" s="25">
        <v>-22.83</v>
      </c>
      <c r="P2143" s="25">
        <v>-52.84</v>
      </c>
      <c r="S2143" s="23" t="str">
        <f t="shared" si="102"/>
        <v/>
      </c>
      <c r="T2143" s="23">
        <f t="shared" si="100"/>
        <v>0</v>
      </c>
    </row>
    <row r="2144" spans="1:20" ht="17.399999999999999">
      <c r="A2144" s="23" t="str">
        <f t="shared" si="101"/>
        <v/>
      </c>
      <c r="B2144" s="24" t="s">
        <v>3539</v>
      </c>
      <c r="C2144" s="6" t="s">
        <v>3600</v>
      </c>
      <c r="D2144" s="25" t="s">
        <v>37</v>
      </c>
      <c r="E2144" s="28">
        <v>252.07</v>
      </c>
      <c r="F2144" s="25"/>
      <c r="G2144" s="28"/>
      <c r="H2144" s="28"/>
      <c r="I2144" s="28"/>
      <c r="J2144" s="28"/>
      <c r="K2144" s="25" t="s">
        <v>4091</v>
      </c>
      <c r="L2144" s="25"/>
      <c r="M2144"/>
      <c r="N2144"/>
      <c r="O2144" s="25">
        <v>-27.37</v>
      </c>
      <c r="P2144" s="25">
        <v>-34.380000000000003</v>
      </c>
      <c r="S2144" s="23" t="str">
        <f t="shared" si="102"/>
        <v/>
      </c>
      <c r="T2144" s="23">
        <f t="shared" si="100"/>
        <v>0</v>
      </c>
    </row>
    <row r="2145" spans="1:20" ht="17.399999999999999">
      <c r="A2145" s="23" t="str">
        <f t="shared" si="101"/>
        <v/>
      </c>
      <c r="B2145" s="24" t="s">
        <v>3540</v>
      </c>
      <c r="C2145" s="6" t="s">
        <v>3601</v>
      </c>
      <c r="D2145" s="25" t="s">
        <v>9</v>
      </c>
      <c r="E2145" s="28">
        <v>179.18</v>
      </c>
      <c r="F2145" s="25">
        <v>1</v>
      </c>
      <c r="G2145" s="28">
        <v>15</v>
      </c>
      <c r="H2145" s="28">
        <v>18</v>
      </c>
      <c r="I2145" s="28"/>
      <c r="J2145" s="28">
        <v>18</v>
      </c>
      <c r="K2145" s="25" t="s">
        <v>4086</v>
      </c>
      <c r="L2145" s="25"/>
      <c r="M2145"/>
      <c r="N2145"/>
      <c r="O2145" s="25">
        <v>28.16</v>
      </c>
      <c r="P2145" s="25">
        <v>10.66</v>
      </c>
      <c r="S2145" s="23" t="str">
        <f t="shared" si="102"/>
        <v/>
      </c>
      <c r="T2145" s="23">
        <f t="shared" si="100"/>
        <v>0</v>
      </c>
    </row>
    <row r="2146" spans="1:20" ht="17.399999999999999">
      <c r="A2146" s="23" t="str">
        <f t="shared" si="101"/>
        <v/>
      </c>
      <c r="B2146" s="24" t="s">
        <v>5099</v>
      </c>
      <c r="C2146" s="6" t="s">
        <v>5100</v>
      </c>
      <c r="D2146" s="25" t="s">
        <v>9</v>
      </c>
      <c r="E2146" s="28">
        <v>615.39</v>
      </c>
      <c r="F2146" s="25"/>
      <c r="G2146" s="28"/>
      <c r="H2146" s="28"/>
      <c r="I2146" s="28"/>
      <c r="J2146" s="28"/>
      <c r="K2146" s="25" t="s">
        <v>4076</v>
      </c>
      <c r="L2146" s="25"/>
      <c r="M2146"/>
      <c r="N2146"/>
      <c r="O2146" s="25">
        <v>-7.77</v>
      </c>
      <c r="P2146" s="25">
        <v>-22.52</v>
      </c>
      <c r="S2146" s="23" t="str">
        <f t="shared" si="102"/>
        <v/>
      </c>
      <c r="T2146" s="23">
        <f t="shared" si="100"/>
        <v>0</v>
      </c>
    </row>
    <row r="2147" spans="1:20" ht="17.399999999999999">
      <c r="A2147" s="23" t="str">
        <f t="shared" si="101"/>
        <v/>
      </c>
      <c r="B2147" s="24" t="s">
        <v>3541</v>
      </c>
      <c r="C2147" s="6" t="s">
        <v>5244</v>
      </c>
      <c r="D2147" s="25" t="s">
        <v>37</v>
      </c>
      <c r="E2147" s="28">
        <v>41.11</v>
      </c>
      <c r="F2147" s="25"/>
      <c r="G2147" s="28"/>
      <c r="H2147" s="28"/>
      <c r="I2147" s="28"/>
      <c r="J2147" s="28"/>
      <c r="K2147" s="25" t="s">
        <v>4113</v>
      </c>
      <c r="L2147" s="25"/>
      <c r="M2147"/>
      <c r="N2147"/>
      <c r="O2147" s="25">
        <v>-33.799999999999997</v>
      </c>
      <c r="P2147" s="25">
        <v>-41.32</v>
      </c>
      <c r="S2147" s="23" t="str">
        <f t="shared" si="102"/>
        <v/>
      </c>
      <c r="T2147" s="23">
        <f t="shared" si="100"/>
        <v>0</v>
      </c>
    </row>
    <row r="2148" spans="1:20" ht="17.399999999999999">
      <c r="A2148" s="23" t="str">
        <f t="shared" si="101"/>
        <v/>
      </c>
      <c r="B2148" s="24" t="s">
        <v>3664</v>
      </c>
      <c r="C2148" s="6" t="s">
        <v>3799</v>
      </c>
      <c r="D2148" s="25" t="s">
        <v>37</v>
      </c>
      <c r="E2148" s="28">
        <v>51.95</v>
      </c>
      <c r="F2148" s="25"/>
      <c r="G2148" s="28"/>
      <c r="H2148" s="28"/>
      <c r="I2148" s="26"/>
      <c r="J2148" s="26"/>
      <c r="K2148" s="25" t="s">
        <v>4100</v>
      </c>
      <c r="L2148" s="25"/>
      <c r="M2148"/>
      <c r="N2148"/>
      <c r="O2148" s="25">
        <v>-15.96</v>
      </c>
      <c r="P2148" s="25">
        <v>-36.22</v>
      </c>
      <c r="S2148" s="23" t="str">
        <f t="shared" si="102"/>
        <v/>
      </c>
      <c r="T2148" s="23">
        <f t="shared" si="100"/>
        <v>0</v>
      </c>
    </row>
    <row r="2149" spans="1:20" ht="17.399999999999999">
      <c r="A2149" s="23" t="str">
        <f t="shared" si="101"/>
        <v/>
      </c>
      <c r="B2149" s="24" t="s">
        <v>3542</v>
      </c>
      <c r="C2149" s="6" t="s">
        <v>4474</v>
      </c>
      <c r="D2149" s="25" t="s">
        <v>37</v>
      </c>
      <c r="E2149" s="28">
        <v>97.84</v>
      </c>
      <c r="F2149" s="25"/>
      <c r="G2149" s="28"/>
      <c r="H2149" s="28"/>
      <c r="I2149" s="28"/>
      <c r="J2149" s="28"/>
      <c r="K2149" s="25" t="s">
        <v>4107</v>
      </c>
      <c r="L2149" s="25"/>
      <c r="M2149"/>
      <c r="N2149"/>
      <c r="O2149" s="25">
        <v>-16.82</v>
      </c>
      <c r="P2149" s="25">
        <v>-16.3</v>
      </c>
      <c r="S2149" s="23" t="str">
        <f t="shared" si="102"/>
        <v/>
      </c>
      <c r="T2149" s="23">
        <f t="shared" si="100"/>
        <v>0</v>
      </c>
    </row>
    <row r="2150" spans="1:20" ht="17.399999999999999">
      <c r="A2150" s="23" t="str">
        <f t="shared" si="101"/>
        <v/>
      </c>
      <c r="B2150" s="24" t="s">
        <v>3543</v>
      </c>
      <c r="C2150" s="6" t="s">
        <v>3602</v>
      </c>
      <c r="D2150" s="25" t="s">
        <v>37</v>
      </c>
      <c r="E2150" s="28">
        <v>57.32</v>
      </c>
      <c r="F2150" s="25"/>
      <c r="G2150" s="28"/>
      <c r="H2150" s="28"/>
      <c r="I2150" s="28"/>
      <c r="J2150" s="28"/>
      <c r="K2150" s="25" t="s">
        <v>4088</v>
      </c>
      <c r="L2150" s="25"/>
      <c r="M2150"/>
      <c r="N2150"/>
      <c r="O2150" s="25">
        <v>-32.229999999999997</v>
      </c>
      <c r="P2150" s="25">
        <v>-46.1</v>
      </c>
      <c r="S2150" s="23" t="str">
        <f t="shared" si="102"/>
        <v/>
      </c>
      <c r="T2150" s="23">
        <f t="shared" si="100"/>
        <v>0</v>
      </c>
    </row>
    <row r="2151" spans="1:20" ht="17.399999999999999">
      <c r="A2151" s="23" t="str">
        <f t="shared" si="101"/>
        <v/>
      </c>
      <c r="B2151" s="24" t="s">
        <v>3402</v>
      </c>
      <c r="C2151" s="6" t="s">
        <v>3485</v>
      </c>
      <c r="D2151" s="25" t="s">
        <v>37</v>
      </c>
      <c r="E2151" s="28">
        <v>52.28</v>
      </c>
      <c r="F2151" s="25"/>
      <c r="G2151" s="28"/>
      <c r="H2151" s="28"/>
      <c r="I2151" s="28"/>
      <c r="J2151" s="28"/>
      <c r="K2151" s="25" t="s">
        <v>4088</v>
      </c>
      <c r="L2151" s="25"/>
      <c r="M2151"/>
      <c r="N2151"/>
      <c r="O2151" s="25">
        <v>-13.5</v>
      </c>
      <c r="P2151" s="25">
        <v>-28.64</v>
      </c>
      <c r="S2151" s="23" t="str">
        <f t="shared" si="102"/>
        <v/>
      </c>
      <c r="T2151" s="23">
        <f t="shared" si="100"/>
        <v>0</v>
      </c>
    </row>
    <row r="2152" spans="1:20" ht="17.399999999999999">
      <c r="A2152" s="23" t="str">
        <f t="shared" si="101"/>
        <v/>
      </c>
      <c r="B2152" s="24" t="s">
        <v>3544</v>
      </c>
      <c r="C2152" s="6" t="s">
        <v>3603</v>
      </c>
      <c r="D2152" s="25" t="s">
        <v>37</v>
      </c>
      <c r="E2152" s="28">
        <v>39.97</v>
      </c>
      <c r="F2152" s="25"/>
      <c r="G2152" s="28"/>
      <c r="H2152" s="28"/>
      <c r="I2152" s="28"/>
      <c r="J2152" s="28"/>
      <c r="K2152" s="25" t="s">
        <v>4101</v>
      </c>
      <c r="L2152" s="25"/>
      <c r="M2152"/>
      <c r="N2152"/>
      <c r="O2152" s="25">
        <v>-20.98</v>
      </c>
      <c r="P2152" s="25">
        <v>-48.81</v>
      </c>
      <c r="S2152" s="23" t="str">
        <f t="shared" si="102"/>
        <v/>
      </c>
      <c r="T2152" s="23">
        <f t="shared" si="100"/>
        <v>0</v>
      </c>
    </row>
    <row r="2153" spans="1:20" ht="17.399999999999999">
      <c r="A2153" s="23" t="str">
        <f t="shared" si="101"/>
        <v/>
      </c>
      <c r="B2153" s="24" t="s">
        <v>3545</v>
      </c>
      <c r="C2153" s="6" t="s">
        <v>4155</v>
      </c>
      <c r="D2153" s="25" t="s">
        <v>37</v>
      </c>
      <c r="E2153" s="28">
        <v>26.4</v>
      </c>
      <c r="F2153" s="25"/>
      <c r="G2153" s="28"/>
      <c r="H2153" s="28"/>
      <c r="I2153" s="28"/>
      <c r="J2153" s="28"/>
      <c r="K2153" s="25" t="s">
        <v>4084</v>
      </c>
      <c r="L2153" s="28"/>
      <c r="M2153"/>
      <c r="N2153"/>
      <c r="O2153" s="25">
        <v>-12.97</v>
      </c>
      <c r="P2153" s="25">
        <v>-28.77</v>
      </c>
      <c r="S2153" s="23" t="str">
        <f t="shared" si="102"/>
        <v/>
      </c>
      <c r="T2153" s="23">
        <f t="shared" si="100"/>
        <v>0</v>
      </c>
    </row>
    <row r="2154" spans="1:20" ht="17.399999999999999">
      <c r="A2154" s="23" t="str">
        <f t="shared" si="101"/>
        <v/>
      </c>
      <c r="B2154" s="24" t="s">
        <v>3546</v>
      </c>
      <c r="C2154" s="6" t="s">
        <v>3604</v>
      </c>
      <c r="D2154" s="25" t="s">
        <v>37</v>
      </c>
      <c r="E2154" s="28">
        <v>26.96</v>
      </c>
      <c r="F2154" s="25"/>
      <c r="G2154" s="28"/>
      <c r="H2154" s="28"/>
      <c r="I2154" s="26"/>
      <c r="J2154" s="26"/>
      <c r="K2154" s="25" t="s">
        <v>4105</v>
      </c>
      <c r="L2154" s="25"/>
      <c r="M2154"/>
      <c r="N2154"/>
      <c r="O2154" s="25">
        <v>-4.9000000000000004</v>
      </c>
      <c r="P2154" s="25">
        <v>-2.86</v>
      </c>
      <c r="S2154" s="23" t="str">
        <f t="shared" si="102"/>
        <v/>
      </c>
      <c r="T2154" s="23">
        <f t="shared" si="100"/>
        <v>0</v>
      </c>
    </row>
    <row r="2155" spans="1:20" ht="17.399999999999999">
      <c r="A2155" s="23" t="str">
        <f t="shared" si="101"/>
        <v/>
      </c>
      <c r="B2155" s="24" t="s">
        <v>3665</v>
      </c>
      <c r="C2155" s="6" t="s">
        <v>3800</v>
      </c>
      <c r="D2155" s="25" t="s">
        <v>37</v>
      </c>
      <c r="E2155" s="28">
        <v>25.83</v>
      </c>
      <c r="F2155" s="25"/>
      <c r="G2155" s="28"/>
      <c r="H2155" s="28"/>
      <c r="I2155" s="26"/>
      <c r="J2155" s="26"/>
      <c r="K2155" s="25" t="s">
        <v>4107</v>
      </c>
      <c r="L2155" s="25"/>
      <c r="M2155"/>
      <c r="N2155"/>
      <c r="O2155" s="25">
        <v>-16.829999999999998</v>
      </c>
      <c r="P2155" s="25">
        <v>-40.17</v>
      </c>
      <c r="S2155" s="23" t="str">
        <f t="shared" si="102"/>
        <v/>
      </c>
      <c r="T2155" s="23">
        <f t="shared" si="100"/>
        <v>0</v>
      </c>
    </row>
    <row r="2156" spans="1:20" ht="17.399999999999999">
      <c r="A2156" s="23" t="str">
        <f t="shared" si="101"/>
        <v/>
      </c>
      <c r="B2156" s="24" t="s">
        <v>5090</v>
      </c>
      <c r="C2156" s="6" t="s">
        <v>5091</v>
      </c>
      <c r="D2156" s="25" t="s">
        <v>37</v>
      </c>
      <c r="E2156" s="28">
        <v>186.03</v>
      </c>
      <c r="F2156" s="25">
        <v>1</v>
      </c>
      <c r="G2156" s="28">
        <v>-0.1</v>
      </c>
      <c r="H2156" s="28">
        <v>0.4</v>
      </c>
      <c r="I2156" s="26"/>
      <c r="J2156" s="26">
        <v>0.4</v>
      </c>
      <c r="K2156" s="25" t="s">
        <v>4105</v>
      </c>
      <c r="L2156" s="25"/>
      <c r="M2156"/>
      <c r="N2156"/>
      <c r="O2156" s="25">
        <v>-24.32</v>
      </c>
      <c r="P2156" s="25">
        <v>-63.53</v>
      </c>
      <c r="S2156" s="23" t="str">
        <f t="shared" si="102"/>
        <v/>
      </c>
      <c r="T2156" s="23">
        <f t="shared" si="100"/>
        <v>0</v>
      </c>
    </row>
    <row r="2157" spans="1:20" ht="17.399999999999999">
      <c r="A2157" s="23" t="str">
        <f t="shared" si="101"/>
        <v/>
      </c>
      <c r="B2157" s="24" t="s">
        <v>4421</v>
      </c>
      <c r="C2157" s="6" t="s">
        <v>4428</v>
      </c>
      <c r="D2157" s="25" t="s">
        <v>37</v>
      </c>
      <c r="E2157" s="28">
        <v>56.12</v>
      </c>
      <c r="F2157" s="25"/>
      <c r="G2157" s="28"/>
      <c r="H2157" s="28"/>
      <c r="I2157" s="28"/>
      <c r="J2157" s="28"/>
      <c r="K2157" s="25" t="s">
        <v>4102</v>
      </c>
      <c r="L2157" s="25"/>
      <c r="M2157"/>
      <c r="N2157"/>
      <c r="O2157" s="25">
        <v>10.28</v>
      </c>
      <c r="P2157" s="25">
        <v>-14.87</v>
      </c>
      <c r="S2157" s="23" t="str">
        <f t="shared" si="102"/>
        <v/>
      </c>
      <c r="T2157" s="23">
        <f t="shared" si="100"/>
        <v>0</v>
      </c>
    </row>
    <row r="2158" spans="1:20" ht="17.399999999999999">
      <c r="A2158" s="23" t="str">
        <f t="shared" si="101"/>
        <v/>
      </c>
      <c r="B2158" s="24" t="s">
        <v>3666</v>
      </c>
      <c r="C2158" s="6" t="s">
        <v>3801</v>
      </c>
      <c r="D2158" s="25" t="s">
        <v>37</v>
      </c>
      <c r="E2158" s="28">
        <v>32.61</v>
      </c>
      <c r="F2158" s="25"/>
      <c r="G2158" s="28"/>
      <c r="H2158" s="28"/>
      <c r="I2158" s="26"/>
      <c r="J2158" s="26"/>
      <c r="K2158" s="25" t="s">
        <v>4116</v>
      </c>
      <c r="L2158" s="25"/>
      <c r="M2158"/>
      <c r="N2158"/>
      <c r="O2158" s="25">
        <v>-7.41</v>
      </c>
      <c r="P2158" s="25">
        <v>-21.73</v>
      </c>
      <c r="S2158" s="23" t="str">
        <f t="shared" si="102"/>
        <v/>
      </c>
      <c r="T2158" s="23">
        <f t="shared" si="100"/>
        <v>0</v>
      </c>
    </row>
    <row r="2159" spans="1:20" ht="17.399999999999999">
      <c r="A2159" s="23" t="str">
        <f t="shared" si="101"/>
        <v/>
      </c>
      <c r="B2159" s="24" t="s">
        <v>3667</v>
      </c>
      <c r="C2159" s="6" t="s">
        <v>3802</v>
      </c>
      <c r="D2159" s="25" t="s">
        <v>37</v>
      </c>
      <c r="E2159" s="28">
        <v>2834.52</v>
      </c>
      <c r="F2159" s="25">
        <v>1</v>
      </c>
      <c r="G2159" s="25"/>
      <c r="H2159" s="25"/>
      <c r="I2159" s="25"/>
      <c r="J2159" s="25"/>
      <c r="K2159" s="25" t="s">
        <v>4088</v>
      </c>
      <c r="L2159" s="25"/>
      <c r="M2159"/>
      <c r="N2159"/>
      <c r="O2159" s="25">
        <v>-36.380000000000003</v>
      </c>
      <c r="P2159" s="25">
        <v>-1.17</v>
      </c>
      <c r="S2159" s="23" t="str">
        <f t="shared" si="102"/>
        <v/>
      </c>
      <c r="T2159" s="23">
        <f t="shared" si="100"/>
        <v>0</v>
      </c>
    </row>
    <row r="2160" spans="1:20" ht="17.399999999999999">
      <c r="A2160" s="23">
        <f t="shared" si="101"/>
        <v>74</v>
      </c>
      <c r="B2160" s="24" t="s">
        <v>3403</v>
      </c>
      <c r="C2160" s="6" t="s">
        <v>1141</v>
      </c>
      <c r="D2160" s="25" t="s">
        <v>37</v>
      </c>
      <c r="E2160" s="28">
        <v>6126.46</v>
      </c>
      <c r="F2160" s="25">
        <v>5</v>
      </c>
      <c r="G2160" s="25">
        <v>48.03</v>
      </c>
      <c r="H2160" s="25">
        <v>49.4</v>
      </c>
      <c r="I2160" s="25">
        <v>50.85</v>
      </c>
      <c r="J2160" s="25">
        <v>52.75</v>
      </c>
      <c r="K2160" s="25" t="s">
        <v>4091</v>
      </c>
      <c r="L2160" s="25"/>
      <c r="M2160"/>
      <c r="N2160"/>
      <c r="O2160" s="25">
        <v>125.48</v>
      </c>
      <c r="P2160" s="25">
        <v>144.79</v>
      </c>
      <c r="S2160" s="23">
        <f t="shared" si="102"/>
        <v>6126.4816000000001</v>
      </c>
      <c r="T2160" s="23">
        <f t="shared" si="100"/>
        <v>1</v>
      </c>
    </row>
    <row r="2161" spans="1:20" ht="17.399999999999999">
      <c r="A2161" s="23" t="str">
        <f t="shared" si="101"/>
        <v/>
      </c>
      <c r="B2161" s="24" t="s">
        <v>3668</v>
      </c>
      <c r="C2161" s="6" t="s">
        <v>4763</v>
      </c>
      <c r="D2161" s="25" t="s">
        <v>37</v>
      </c>
      <c r="E2161" s="28">
        <v>90.63</v>
      </c>
      <c r="F2161" s="25"/>
      <c r="G2161" s="25"/>
      <c r="H2161" s="25"/>
      <c r="I2161" s="25"/>
      <c r="J2161" s="25"/>
      <c r="K2161" s="25" t="s">
        <v>4107</v>
      </c>
      <c r="L2161" s="25"/>
      <c r="M2161"/>
      <c r="N2161"/>
      <c r="O2161" s="25">
        <v>34.42</v>
      </c>
      <c r="P2161" s="25">
        <v>80.72</v>
      </c>
      <c r="S2161" s="23" t="str">
        <f t="shared" si="102"/>
        <v/>
      </c>
      <c r="T2161" s="23">
        <f t="shared" si="100"/>
        <v>0</v>
      </c>
    </row>
    <row r="2162" spans="1:20" ht="17.399999999999999">
      <c r="A2162" s="23" t="str">
        <f t="shared" si="101"/>
        <v/>
      </c>
      <c r="B2162" s="24" t="s">
        <v>3982</v>
      </c>
      <c r="C2162" s="6" t="s">
        <v>3985</v>
      </c>
      <c r="D2162" s="25" t="s">
        <v>37</v>
      </c>
      <c r="E2162" s="28">
        <v>56.07</v>
      </c>
      <c r="F2162" s="25"/>
      <c r="G2162" s="25"/>
      <c r="H2162" s="25"/>
      <c r="I2162" s="25"/>
      <c r="J2162" s="25"/>
      <c r="K2162" s="25" t="s">
        <v>4096</v>
      </c>
      <c r="L2162" s="25"/>
      <c r="M2162"/>
      <c r="N2162"/>
      <c r="O2162" s="25">
        <v>-41.76</v>
      </c>
      <c r="P2162" s="25">
        <v>1.32</v>
      </c>
      <c r="S2162" s="23" t="str">
        <f t="shared" si="102"/>
        <v/>
      </c>
      <c r="T2162" s="23">
        <f t="shared" si="100"/>
        <v>0</v>
      </c>
    </row>
    <row r="2163" spans="1:20" ht="17.399999999999999">
      <c r="A2163" s="23" t="str">
        <f t="shared" si="101"/>
        <v/>
      </c>
      <c r="B2163" s="24" t="s">
        <v>4487</v>
      </c>
      <c r="C2163" s="6" t="s">
        <v>4492</v>
      </c>
      <c r="D2163" s="25" t="s">
        <v>37</v>
      </c>
      <c r="E2163" s="28">
        <v>101.31</v>
      </c>
      <c r="F2163" s="25"/>
      <c r="G2163" s="25"/>
      <c r="H2163" s="25"/>
      <c r="I2163" s="25"/>
      <c r="J2163" s="25"/>
      <c r="K2163" s="25" t="s">
        <v>4117</v>
      </c>
      <c r="L2163" s="25"/>
      <c r="M2163"/>
      <c r="N2163"/>
      <c r="O2163" s="25">
        <v>-30.09</v>
      </c>
      <c r="P2163" s="25">
        <v>-47.94</v>
      </c>
      <c r="S2163" s="23" t="str">
        <f t="shared" si="102"/>
        <v/>
      </c>
      <c r="T2163" s="23">
        <f t="shared" si="100"/>
        <v>0</v>
      </c>
    </row>
    <row r="2164" spans="1:20" ht="17.399999999999999">
      <c r="A2164" s="23" t="str">
        <f t="shared" si="101"/>
        <v/>
      </c>
      <c r="B2164" s="24" t="s">
        <v>3547</v>
      </c>
      <c r="C2164" s="6" t="s">
        <v>3605</v>
      </c>
      <c r="D2164" s="25" t="s">
        <v>37</v>
      </c>
      <c r="E2164" s="28">
        <v>125.71</v>
      </c>
      <c r="F2164" s="25"/>
      <c r="G2164" s="25"/>
      <c r="H2164" s="25"/>
      <c r="I2164" s="25"/>
      <c r="J2164" s="25"/>
      <c r="K2164" s="25" t="s">
        <v>4076</v>
      </c>
      <c r="L2164" s="25"/>
      <c r="M2164"/>
      <c r="N2164"/>
      <c r="O2164" s="25">
        <v>-36.01</v>
      </c>
      <c r="P2164" s="25">
        <v>-67.56</v>
      </c>
      <c r="S2164" s="23" t="str">
        <f t="shared" si="102"/>
        <v/>
      </c>
      <c r="T2164" s="23">
        <f t="shared" si="100"/>
        <v>0</v>
      </c>
    </row>
    <row r="2165" spans="1:20" ht="17.399999999999999">
      <c r="A2165" s="23" t="str">
        <f t="shared" si="101"/>
        <v/>
      </c>
      <c r="B2165" s="24" t="s">
        <v>3669</v>
      </c>
      <c r="C2165" s="6" t="s">
        <v>4992</v>
      </c>
      <c r="D2165" s="25" t="s">
        <v>37</v>
      </c>
      <c r="E2165" s="28">
        <v>39.21</v>
      </c>
      <c r="F2165" s="25"/>
      <c r="G2165" s="25"/>
      <c r="H2165" s="25"/>
      <c r="I2165" s="25"/>
      <c r="J2165" s="25"/>
      <c r="K2165" s="25" t="s">
        <v>4103</v>
      </c>
      <c r="L2165" s="25"/>
      <c r="M2165"/>
      <c r="N2165"/>
      <c r="O2165" s="25">
        <v>-38.21</v>
      </c>
      <c r="P2165" s="25">
        <v>-33.549999999999997</v>
      </c>
      <c r="S2165" s="23" t="str">
        <f t="shared" si="102"/>
        <v/>
      </c>
      <c r="T2165" s="23">
        <f t="shared" si="100"/>
        <v>0</v>
      </c>
    </row>
    <row r="2166" spans="1:20" ht="17.399999999999999">
      <c r="A2166" s="23" t="str">
        <f t="shared" si="101"/>
        <v/>
      </c>
      <c r="B2166" s="24" t="s">
        <v>3548</v>
      </c>
      <c r="C2166" s="6" t="s">
        <v>4417</v>
      </c>
      <c r="D2166" s="25" t="s">
        <v>9</v>
      </c>
      <c r="E2166" s="28">
        <v>1704.64</v>
      </c>
      <c r="F2166" s="25">
        <v>2</v>
      </c>
      <c r="G2166" s="25">
        <v>27.2</v>
      </c>
      <c r="H2166" s="25">
        <v>27.2</v>
      </c>
      <c r="I2166" s="25">
        <v>32.1</v>
      </c>
      <c r="J2166" s="25">
        <v>32.1</v>
      </c>
      <c r="K2166" s="25" t="s">
        <v>2626</v>
      </c>
      <c r="L2166" s="25"/>
      <c r="M2166"/>
      <c r="N2166"/>
      <c r="O2166" s="25">
        <v>-12.88</v>
      </c>
      <c r="P2166" s="25">
        <v>11.42</v>
      </c>
      <c r="S2166" s="23" t="str">
        <f t="shared" si="102"/>
        <v/>
      </c>
      <c r="T2166" s="23">
        <f t="shared" si="100"/>
        <v>0</v>
      </c>
    </row>
    <row r="2167" spans="1:20" ht="17.399999999999999">
      <c r="A2167" s="23" t="str">
        <f t="shared" si="101"/>
        <v/>
      </c>
      <c r="B2167" s="24" t="s">
        <v>3549</v>
      </c>
      <c r="C2167" s="6" t="s">
        <v>4955</v>
      </c>
      <c r="D2167" s="25" t="s">
        <v>37</v>
      </c>
      <c r="E2167" s="28">
        <v>98.67</v>
      </c>
      <c r="F2167" s="25"/>
      <c r="G2167" s="25"/>
      <c r="H2167" s="25"/>
      <c r="I2167" s="25"/>
      <c r="J2167" s="25"/>
      <c r="K2167" s="25" t="s">
        <v>4113</v>
      </c>
      <c r="L2167" s="25"/>
      <c r="M2167"/>
      <c r="N2167"/>
      <c r="O2167" s="25">
        <v>-28.84</v>
      </c>
      <c r="P2167" s="25">
        <v>-36.07</v>
      </c>
      <c r="S2167" s="23" t="str">
        <f t="shared" si="102"/>
        <v/>
      </c>
      <c r="T2167" s="23">
        <f t="shared" si="100"/>
        <v>0</v>
      </c>
    </row>
    <row r="2168" spans="1:20" ht="17.399999999999999">
      <c r="A2168" s="23" t="str">
        <f t="shared" si="101"/>
        <v/>
      </c>
      <c r="B2168" s="24" t="s">
        <v>3670</v>
      </c>
      <c r="C2168" s="6" t="s">
        <v>3803</v>
      </c>
      <c r="D2168" s="25" t="s">
        <v>37</v>
      </c>
      <c r="E2168" s="28">
        <v>214.96</v>
      </c>
      <c r="F2168" s="25">
        <v>1</v>
      </c>
      <c r="G2168" s="25">
        <v>3.2</v>
      </c>
      <c r="H2168" s="25">
        <v>3.2</v>
      </c>
      <c r="I2168" s="25"/>
      <c r="J2168" s="25"/>
      <c r="K2168" s="25" t="s">
        <v>4091</v>
      </c>
      <c r="L2168" s="25"/>
      <c r="M2168"/>
      <c r="N2168"/>
      <c r="O2168" s="25">
        <v>-9.11</v>
      </c>
      <c r="P2168" s="25">
        <v>-29.17</v>
      </c>
      <c r="S2168" s="23" t="str">
        <f t="shared" si="102"/>
        <v/>
      </c>
      <c r="T2168" s="23">
        <f t="shared" si="100"/>
        <v>0</v>
      </c>
    </row>
    <row r="2169" spans="1:20" ht="17.399999999999999">
      <c r="A2169" s="23" t="str">
        <f t="shared" si="101"/>
        <v/>
      </c>
      <c r="B2169" s="24" t="s">
        <v>3550</v>
      </c>
      <c r="C2169" s="6" t="s">
        <v>3804</v>
      </c>
      <c r="D2169" s="25" t="s">
        <v>37</v>
      </c>
      <c r="E2169" s="28">
        <v>124.13</v>
      </c>
      <c r="F2169" s="25"/>
      <c r="G2169" s="25"/>
      <c r="H2169" s="25"/>
      <c r="I2169" s="25"/>
      <c r="J2169" s="25"/>
      <c r="K2169" s="25" t="s">
        <v>4105</v>
      </c>
      <c r="L2169" s="25"/>
      <c r="M2169"/>
      <c r="N2169"/>
      <c r="O2169" s="25">
        <v>13.93</v>
      </c>
      <c r="P2169" s="25">
        <v>-32.14</v>
      </c>
      <c r="S2169" s="23" t="str">
        <f t="shared" si="102"/>
        <v/>
      </c>
      <c r="T2169" s="23">
        <f t="shared" si="100"/>
        <v>0</v>
      </c>
    </row>
    <row r="2170" spans="1:20" ht="17.399999999999999">
      <c r="A2170" s="23" t="str">
        <f t="shared" si="101"/>
        <v/>
      </c>
      <c r="B2170" s="24" t="s">
        <v>3671</v>
      </c>
      <c r="C2170" s="6" t="s">
        <v>3805</v>
      </c>
      <c r="D2170" s="25" t="s">
        <v>37</v>
      </c>
      <c r="E2170" s="28">
        <v>24.41</v>
      </c>
      <c r="F2170" s="25"/>
      <c r="G2170" s="25"/>
      <c r="H2170" s="25"/>
      <c r="I2170" s="25"/>
      <c r="J2170" s="25"/>
      <c r="K2170" s="25" t="s">
        <v>4103</v>
      </c>
      <c r="L2170" s="25"/>
      <c r="M2170"/>
      <c r="N2170"/>
      <c r="O2170" s="25">
        <v>15.5</v>
      </c>
      <c r="P2170" s="25">
        <v>26.81</v>
      </c>
      <c r="S2170" s="23" t="str">
        <f t="shared" si="102"/>
        <v/>
      </c>
      <c r="T2170" s="23">
        <f t="shared" si="100"/>
        <v>0</v>
      </c>
    </row>
    <row r="2171" spans="1:20" ht="17.399999999999999">
      <c r="A2171" s="23" t="str">
        <f t="shared" si="101"/>
        <v/>
      </c>
      <c r="B2171" s="24" t="s">
        <v>4227</v>
      </c>
      <c r="C2171" s="6" t="s">
        <v>4230</v>
      </c>
      <c r="D2171" s="25" t="s">
        <v>37</v>
      </c>
      <c r="E2171" s="28">
        <v>1299.3900000000001</v>
      </c>
      <c r="F2171" s="25"/>
      <c r="G2171" s="25"/>
      <c r="H2171" s="25"/>
      <c r="I2171" s="25"/>
      <c r="J2171" s="25"/>
      <c r="K2171" s="25" t="s">
        <v>4107</v>
      </c>
      <c r="L2171" s="25"/>
      <c r="M2171"/>
      <c r="N2171"/>
      <c r="O2171" s="25">
        <v>-23.75</v>
      </c>
      <c r="P2171" s="25">
        <v>-24.56</v>
      </c>
      <c r="S2171" s="23" t="str">
        <f t="shared" si="102"/>
        <v/>
      </c>
      <c r="T2171" s="23">
        <f t="shared" si="100"/>
        <v>0</v>
      </c>
    </row>
    <row r="2172" spans="1:20" ht="17.399999999999999">
      <c r="A2172" s="23" t="str">
        <f t="shared" si="101"/>
        <v/>
      </c>
      <c r="B2172" s="24" t="s">
        <v>4727</v>
      </c>
      <c r="C2172" s="6" t="s">
        <v>4732</v>
      </c>
      <c r="D2172" s="25" t="s">
        <v>37</v>
      </c>
      <c r="E2172" s="28">
        <v>82.51</v>
      </c>
      <c r="F2172" s="25">
        <v>1</v>
      </c>
      <c r="G2172" s="25"/>
      <c r="H2172" s="25"/>
      <c r="I2172" s="25"/>
      <c r="J2172" s="25"/>
      <c r="K2172" s="25" t="s">
        <v>4091</v>
      </c>
      <c r="L2172" s="25"/>
      <c r="M2172"/>
      <c r="N2172"/>
      <c r="O2172" s="25">
        <v>-36.89</v>
      </c>
      <c r="P2172" s="25">
        <v>-11.13</v>
      </c>
      <c r="S2172" s="23" t="str">
        <f t="shared" si="102"/>
        <v/>
      </c>
      <c r="T2172" s="23">
        <f t="shared" si="100"/>
        <v>0</v>
      </c>
    </row>
    <row r="2173" spans="1:20" ht="17.399999999999999">
      <c r="A2173" s="23" t="str">
        <f t="shared" si="101"/>
        <v/>
      </c>
      <c r="B2173" s="24" t="s">
        <v>3929</v>
      </c>
      <c r="C2173" s="6" t="s">
        <v>3934</v>
      </c>
      <c r="D2173" s="25" t="s">
        <v>9</v>
      </c>
      <c r="E2173" s="28">
        <v>9971.82</v>
      </c>
      <c r="F2173" s="25">
        <v>12</v>
      </c>
      <c r="G2173" s="25">
        <v>196</v>
      </c>
      <c r="H2173" s="25">
        <v>196</v>
      </c>
      <c r="I2173" s="25"/>
      <c r="J2173" s="25"/>
      <c r="K2173" s="25" t="s">
        <v>4111</v>
      </c>
      <c r="L2173" s="25"/>
      <c r="M2173"/>
      <c r="N2173"/>
      <c r="O2173" s="25">
        <v>-5.64</v>
      </c>
      <c r="P2173" s="25">
        <v>-15.38</v>
      </c>
      <c r="S2173" s="23" t="str">
        <f t="shared" si="102"/>
        <v/>
      </c>
      <c r="T2173" s="23">
        <f t="shared" si="100"/>
        <v>0</v>
      </c>
    </row>
    <row r="2174" spans="1:20" ht="17.399999999999999">
      <c r="A2174" s="23" t="str">
        <f t="shared" si="101"/>
        <v/>
      </c>
      <c r="B2174" s="24" t="s">
        <v>3672</v>
      </c>
      <c r="C2174" s="6" t="s">
        <v>3806</v>
      </c>
      <c r="D2174" s="25" t="s">
        <v>37</v>
      </c>
      <c r="E2174" s="28">
        <v>113.5</v>
      </c>
      <c r="F2174" s="25"/>
      <c r="G2174" s="25"/>
      <c r="H2174" s="25"/>
      <c r="I2174" s="25"/>
      <c r="J2174" s="25"/>
      <c r="K2174" s="25" t="s">
        <v>4076</v>
      </c>
      <c r="L2174" s="25"/>
      <c r="M2174"/>
      <c r="N2174"/>
      <c r="O2174" s="25">
        <v>-10.130000000000001</v>
      </c>
      <c r="P2174" s="25">
        <v>-39.68</v>
      </c>
      <c r="S2174" s="23" t="str">
        <f t="shared" si="102"/>
        <v/>
      </c>
      <c r="T2174" s="23">
        <f t="shared" si="100"/>
        <v>0</v>
      </c>
    </row>
    <row r="2175" spans="1:20" ht="17.399999999999999">
      <c r="A2175" s="23" t="str">
        <f t="shared" si="101"/>
        <v/>
      </c>
      <c r="B2175" s="24" t="s">
        <v>3673</v>
      </c>
      <c r="C2175" s="6" t="s">
        <v>3807</v>
      </c>
      <c r="D2175" s="25" t="s">
        <v>9</v>
      </c>
      <c r="E2175" s="28">
        <v>6789.76</v>
      </c>
      <c r="F2175" s="25">
        <v>12</v>
      </c>
      <c r="G2175" s="25">
        <v>85.68</v>
      </c>
      <c r="H2175" s="25">
        <v>85.68</v>
      </c>
      <c r="I2175" s="25">
        <v>86.33</v>
      </c>
      <c r="J2175" s="25"/>
      <c r="K2175" s="25" t="s">
        <v>4076</v>
      </c>
      <c r="L2175" s="25"/>
      <c r="M2175"/>
      <c r="N2175"/>
      <c r="O2175" s="25">
        <v>-2.69</v>
      </c>
      <c r="P2175" s="25">
        <v>-12.42</v>
      </c>
      <c r="S2175" s="23" t="str">
        <f t="shared" si="102"/>
        <v/>
      </c>
      <c r="T2175" s="23">
        <f t="shared" si="100"/>
        <v>0</v>
      </c>
    </row>
    <row r="2176" spans="1:20" ht="17.399999999999999">
      <c r="A2176" s="23" t="str">
        <f t="shared" si="101"/>
        <v/>
      </c>
      <c r="B2176" s="24" t="s">
        <v>3551</v>
      </c>
      <c r="C2176" s="6" t="s">
        <v>3861</v>
      </c>
      <c r="D2176" s="25" t="s">
        <v>37</v>
      </c>
      <c r="E2176" s="28">
        <v>489.32</v>
      </c>
      <c r="F2176" s="25">
        <v>3</v>
      </c>
      <c r="G2176" s="25">
        <v>4.1500000000000004</v>
      </c>
      <c r="H2176" s="25">
        <v>4.2</v>
      </c>
      <c r="I2176" s="25"/>
      <c r="J2176" s="25">
        <v>3.9</v>
      </c>
      <c r="K2176" s="25" t="s">
        <v>4110</v>
      </c>
      <c r="L2176" s="25"/>
      <c r="M2176"/>
      <c r="N2176"/>
      <c r="O2176" s="25">
        <v>-21.1</v>
      </c>
      <c r="P2176" s="25">
        <v>-15.94</v>
      </c>
      <c r="S2176" s="23" t="str">
        <f t="shared" si="102"/>
        <v/>
      </c>
      <c r="T2176" s="23">
        <f t="shared" si="100"/>
        <v>0</v>
      </c>
    </row>
    <row r="2177" spans="1:20" ht="17.399999999999999">
      <c r="A2177" s="23" t="str">
        <f t="shared" si="101"/>
        <v/>
      </c>
      <c r="B2177" s="24" t="s">
        <v>4242</v>
      </c>
      <c r="C2177" s="6" t="s">
        <v>4243</v>
      </c>
      <c r="D2177" s="25" t="s">
        <v>37</v>
      </c>
      <c r="E2177" s="28">
        <v>831.7</v>
      </c>
      <c r="F2177" s="25">
        <v>2</v>
      </c>
      <c r="G2177" s="25">
        <v>-3.7</v>
      </c>
      <c r="H2177" s="25">
        <v>-3.7</v>
      </c>
      <c r="I2177" s="25"/>
      <c r="J2177" s="25"/>
      <c r="K2177" s="25" t="s">
        <v>4105</v>
      </c>
      <c r="L2177" s="25"/>
      <c r="M2177"/>
      <c r="N2177"/>
      <c r="O2177" s="25">
        <v>-30.19</v>
      </c>
      <c r="P2177" s="25">
        <v>-36.79</v>
      </c>
      <c r="S2177" s="23" t="str">
        <f t="shared" si="102"/>
        <v/>
      </c>
      <c r="T2177" s="23">
        <f t="shared" si="100"/>
        <v>0</v>
      </c>
    </row>
    <row r="2178" spans="1:20" ht="17.399999999999999">
      <c r="A2178" s="23" t="str">
        <f t="shared" si="101"/>
        <v/>
      </c>
      <c r="B2178" s="24" t="s">
        <v>4261</v>
      </c>
      <c r="C2178" s="6" t="s">
        <v>4264</v>
      </c>
      <c r="D2178" s="25" t="s">
        <v>37</v>
      </c>
      <c r="E2178" s="28">
        <v>17.3</v>
      </c>
      <c r="F2178" s="25"/>
      <c r="G2178" s="25"/>
      <c r="H2178" s="25"/>
      <c r="I2178" s="25"/>
      <c r="J2178" s="25"/>
      <c r="K2178" s="25" t="s">
        <v>4113</v>
      </c>
      <c r="L2178" s="25"/>
      <c r="M2178"/>
      <c r="N2178"/>
      <c r="O2178" s="25">
        <v>-10.14</v>
      </c>
      <c r="P2178" s="25">
        <v>-36.799999999999997</v>
      </c>
      <c r="S2178" s="23" t="str">
        <f t="shared" si="102"/>
        <v/>
      </c>
      <c r="T2178" s="23">
        <f t="shared" si="100"/>
        <v>0</v>
      </c>
    </row>
    <row r="2179" spans="1:20" ht="17.399999999999999">
      <c r="A2179" s="23">
        <f t="shared" si="101"/>
        <v>9</v>
      </c>
      <c r="B2179" s="24" t="s">
        <v>3964</v>
      </c>
      <c r="C2179" s="6" t="s">
        <v>4418</v>
      </c>
      <c r="D2179" s="25" t="s">
        <v>9</v>
      </c>
      <c r="E2179" s="28">
        <v>64551.15</v>
      </c>
      <c r="F2179" s="25">
        <v>20</v>
      </c>
      <c r="G2179" s="25">
        <v>980.05</v>
      </c>
      <c r="H2179" s="25">
        <v>979.5</v>
      </c>
      <c r="I2179" s="25">
        <v>986.75</v>
      </c>
      <c r="J2179" s="25">
        <v>876.3</v>
      </c>
      <c r="K2179" s="25" t="s">
        <v>4115</v>
      </c>
      <c r="L2179" s="25"/>
      <c r="M2179"/>
      <c r="N2179"/>
      <c r="O2179" s="25">
        <v>-10.09</v>
      </c>
      <c r="P2179" s="25">
        <v>36.21</v>
      </c>
      <c r="S2179" s="23">
        <f t="shared" si="102"/>
        <v>64551.17179</v>
      </c>
      <c r="T2179" s="23">
        <f t="shared" si="100"/>
        <v>-1</v>
      </c>
    </row>
    <row r="2180" spans="1:20" ht="17.399999999999999">
      <c r="A2180" s="23" t="str">
        <f t="shared" si="101"/>
        <v/>
      </c>
      <c r="B2180" s="24" t="s">
        <v>3674</v>
      </c>
      <c r="C2180" s="6" t="s">
        <v>3808</v>
      </c>
      <c r="D2180" s="25" t="s">
        <v>37</v>
      </c>
      <c r="E2180" s="28">
        <v>84.61</v>
      </c>
      <c r="F2180" s="25"/>
      <c r="G2180" s="25"/>
      <c r="H2180" s="25"/>
      <c r="I2180" s="25"/>
      <c r="J2180" s="25"/>
      <c r="K2180" s="25" t="s">
        <v>4076</v>
      </c>
      <c r="L2180" s="25"/>
      <c r="M2180"/>
      <c r="N2180"/>
      <c r="O2180" s="25">
        <v>-5.18</v>
      </c>
      <c r="P2180" s="25">
        <v>-23.6</v>
      </c>
      <c r="S2180" s="23" t="str">
        <f t="shared" si="102"/>
        <v/>
      </c>
      <c r="T2180" s="23">
        <f t="shared" si="100"/>
        <v>0</v>
      </c>
    </row>
    <row r="2181" spans="1:20" ht="17.399999999999999">
      <c r="A2181" s="23" t="str">
        <f t="shared" si="101"/>
        <v/>
      </c>
      <c r="B2181" s="24" t="s">
        <v>4123</v>
      </c>
      <c r="C2181" s="6" t="s">
        <v>4127</v>
      </c>
      <c r="D2181" s="25" t="s">
        <v>37</v>
      </c>
      <c r="E2181" s="28">
        <v>89.54</v>
      </c>
      <c r="F2181" s="25"/>
      <c r="G2181" s="25"/>
      <c r="H2181" s="25"/>
      <c r="I2181" s="25"/>
      <c r="J2181" s="25"/>
      <c r="K2181" s="25" t="s">
        <v>4109</v>
      </c>
      <c r="L2181" s="25"/>
      <c r="M2181"/>
      <c r="N2181"/>
      <c r="O2181" s="25">
        <v>-15.84</v>
      </c>
      <c r="P2181" s="25">
        <v>-20.47</v>
      </c>
      <c r="S2181" s="23" t="str">
        <f t="shared" si="102"/>
        <v/>
      </c>
      <c r="T2181" s="23">
        <f t="shared" si="100"/>
        <v>0</v>
      </c>
    </row>
    <row r="2182" spans="1:20" ht="17.399999999999999">
      <c r="A2182" s="23" t="str">
        <f t="shared" si="101"/>
        <v/>
      </c>
      <c r="B2182" s="24" t="s">
        <v>3675</v>
      </c>
      <c r="C2182" s="6" t="s">
        <v>3809</v>
      </c>
      <c r="D2182" s="25" t="s">
        <v>37</v>
      </c>
      <c r="E2182" s="28">
        <v>472.74</v>
      </c>
      <c r="F2182" s="25">
        <v>2</v>
      </c>
      <c r="G2182" s="25">
        <v>5.6</v>
      </c>
      <c r="H2182" s="25">
        <v>5.6</v>
      </c>
      <c r="I2182" s="25">
        <v>5.6</v>
      </c>
      <c r="J2182" s="28"/>
      <c r="K2182" s="25" t="s">
        <v>4091</v>
      </c>
      <c r="L2182" s="25"/>
      <c r="M2182"/>
      <c r="N2182"/>
      <c r="O2182" s="25">
        <v>0.65</v>
      </c>
      <c r="P2182" s="25">
        <v>53.06</v>
      </c>
      <c r="S2182" s="23" t="str">
        <f t="shared" si="102"/>
        <v/>
      </c>
      <c r="T2182" s="23">
        <f t="shared" si="100"/>
        <v>0</v>
      </c>
    </row>
    <row r="2183" spans="1:20" ht="17.399999999999999">
      <c r="A2183" s="23" t="str">
        <f t="shared" si="101"/>
        <v/>
      </c>
      <c r="B2183" s="24" t="s">
        <v>3983</v>
      </c>
      <c r="C2183" s="6" t="s">
        <v>4999</v>
      </c>
      <c r="D2183" s="25" t="s">
        <v>37</v>
      </c>
      <c r="E2183" s="28">
        <v>47.81</v>
      </c>
      <c r="F2183" s="25"/>
      <c r="G2183" s="25"/>
      <c r="H2183" s="25"/>
      <c r="I2183" s="28"/>
      <c r="J2183" s="28"/>
      <c r="K2183" s="25" t="s">
        <v>4107</v>
      </c>
      <c r="L2183" s="25"/>
      <c r="M2183"/>
      <c r="N2183"/>
      <c r="O2183" s="25">
        <v>-25.73</v>
      </c>
      <c r="P2183" s="25">
        <v>-46.27</v>
      </c>
      <c r="S2183" s="23" t="str">
        <f t="shared" si="102"/>
        <v/>
      </c>
      <c r="T2183" s="23">
        <f t="shared" si="100"/>
        <v>0</v>
      </c>
    </row>
    <row r="2184" spans="1:20" ht="17.399999999999999">
      <c r="A2184" s="23" t="str">
        <f t="shared" si="101"/>
        <v/>
      </c>
      <c r="B2184" s="24" t="s">
        <v>4300</v>
      </c>
      <c r="C2184" s="6" t="s">
        <v>4306</v>
      </c>
      <c r="D2184" s="25" t="s">
        <v>37</v>
      </c>
      <c r="E2184" s="28">
        <v>17.68</v>
      </c>
      <c r="F2184" s="25"/>
      <c r="G2184" s="25"/>
      <c r="H2184" s="25"/>
      <c r="I2184" s="25"/>
      <c r="J2184" s="25"/>
      <c r="K2184" s="25" t="s">
        <v>4120</v>
      </c>
      <c r="L2184" s="25"/>
      <c r="M2184"/>
      <c r="N2184"/>
      <c r="O2184" s="25">
        <v>-30.2</v>
      </c>
      <c r="P2184" s="25">
        <v>-36.450000000000003</v>
      </c>
      <c r="S2184" s="23" t="str">
        <f t="shared" si="102"/>
        <v/>
      </c>
      <c r="T2184" s="23">
        <f t="shared" si="100"/>
        <v>0</v>
      </c>
    </row>
    <row r="2185" spans="1:20" ht="17.399999999999999">
      <c r="A2185" s="23" t="str">
        <f t="shared" si="101"/>
        <v/>
      </c>
      <c r="B2185" s="24" t="s">
        <v>5057</v>
      </c>
      <c r="C2185" s="6" t="s">
        <v>5058</v>
      </c>
      <c r="D2185" s="25" t="s">
        <v>37</v>
      </c>
      <c r="E2185" s="28">
        <v>81.62</v>
      </c>
      <c r="F2185" s="25"/>
      <c r="G2185" s="25"/>
      <c r="H2185" s="25"/>
      <c r="I2185" s="25"/>
      <c r="J2185" s="25"/>
      <c r="K2185" s="25" t="s">
        <v>4085</v>
      </c>
      <c r="L2185" s="25"/>
      <c r="M2185"/>
      <c r="N2185"/>
      <c r="O2185" s="25">
        <v>-39.299999999999997</v>
      </c>
      <c r="P2185" s="25">
        <v>-45.26</v>
      </c>
      <c r="S2185" s="23" t="str">
        <f t="shared" si="102"/>
        <v/>
      </c>
      <c r="T2185" s="23">
        <f t="shared" si="100"/>
        <v>0</v>
      </c>
    </row>
    <row r="2186" spans="1:20" ht="17.399999999999999">
      <c r="A2186" s="23" t="str">
        <f t="shared" si="101"/>
        <v/>
      </c>
      <c r="B2186" s="24" t="s">
        <v>3676</v>
      </c>
      <c r="C2186" s="6" t="s">
        <v>3810</v>
      </c>
      <c r="D2186" s="25" t="s">
        <v>37</v>
      </c>
      <c r="E2186" s="28">
        <v>120.6</v>
      </c>
      <c r="F2186" s="25"/>
      <c r="G2186" s="25"/>
      <c r="H2186" s="25"/>
      <c r="I2186" s="25"/>
      <c r="J2186" s="25"/>
      <c r="K2186" s="25" t="s">
        <v>4100</v>
      </c>
      <c r="L2186" s="25"/>
      <c r="M2186"/>
      <c r="N2186"/>
      <c r="O2186" s="25">
        <v>-31.19</v>
      </c>
      <c r="P2186" s="25">
        <v>-6.95</v>
      </c>
      <c r="S2186" s="23" t="str">
        <f t="shared" si="102"/>
        <v/>
      </c>
      <c r="T2186" s="23">
        <f t="shared" si="100"/>
        <v>0</v>
      </c>
    </row>
    <row r="2187" spans="1:20" ht="17.399999999999999">
      <c r="A2187" s="23" t="str">
        <f t="shared" si="101"/>
        <v/>
      </c>
      <c r="B2187" s="24" t="s">
        <v>4131</v>
      </c>
      <c r="C2187" s="6" t="s">
        <v>4134</v>
      </c>
      <c r="D2187" s="25" t="s">
        <v>37</v>
      </c>
      <c r="E2187" s="28">
        <v>33.4</v>
      </c>
      <c r="F2187" s="25"/>
      <c r="G2187" s="25"/>
      <c r="H2187" s="25"/>
      <c r="I2187" s="25"/>
      <c r="J2187" s="25"/>
      <c r="K2187" s="25" t="s">
        <v>4084</v>
      </c>
      <c r="L2187" s="25"/>
      <c r="M2187"/>
      <c r="N2187"/>
      <c r="O2187" s="25">
        <v>-8.1199999999999992</v>
      </c>
      <c r="P2187" s="25">
        <v>-35.86</v>
      </c>
      <c r="S2187" s="23" t="str">
        <f t="shared" si="102"/>
        <v/>
      </c>
      <c r="T2187" s="23">
        <f t="shared" si="100"/>
        <v>0</v>
      </c>
    </row>
    <row r="2188" spans="1:20" ht="17.399999999999999">
      <c r="A2188" s="23" t="str">
        <f t="shared" si="101"/>
        <v/>
      </c>
      <c r="B2188" s="24" t="s">
        <v>3677</v>
      </c>
      <c r="C2188" s="6" t="s">
        <v>3811</v>
      </c>
      <c r="D2188" s="25" t="s">
        <v>37</v>
      </c>
      <c r="E2188" s="28">
        <v>70.349999999999994</v>
      </c>
      <c r="F2188" s="25"/>
      <c r="G2188" s="25"/>
      <c r="H2188" s="25"/>
      <c r="I2188" s="25"/>
      <c r="J2188" s="25"/>
      <c r="K2188" s="25" t="s">
        <v>4108</v>
      </c>
      <c r="L2188" s="25"/>
      <c r="M2188"/>
      <c r="N2188"/>
      <c r="O2188" s="25">
        <v>1.73</v>
      </c>
      <c r="P2188" s="25">
        <v>4.13</v>
      </c>
      <c r="S2188" s="23" t="str">
        <f t="shared" si="102"/>
        <v/>
      </c>
      <c r="T2188" s="23">
        <f t="shared" si="100"/>
        <v>0</v>
      </c>
    </row>
    <row r="2189" spans="1:20" ht="17.399999999999999">
      <c r="A2189" s="23" t="str">
        <f t="shared" si="101"/>
        <v/>
      </c>
      <c r="B2189" s="24" t="s">
        <v>3678</v>
      </c>
      <c r="C2189" s="6" t="s">
        <v>5005</v>
      </c>
      <c r="D2189" s="25" t="s">
        <v>37</v>
      </c>
      <c r="E2189" s="28">
        <v>267.66000000000003</v>
      </c>
      <c r="F2189" s="25"/>
      <c r="G2189" s="25"/>
      <c r="H2189" s="25"/>
      <c r="I2189" s="25"/>
      <c r="J2189" s="25"/>
      <c r="K2189" s="25" t="s">
        <v>4092</v>
      </c>
      <c r="L2189" s="25"/>
      <c r="M2189"/>
      <c r="N2189"/>
      <c r="O2189" s="25">
        <v>-50.56</v>
      </c>
      <c r="P2189" s="25">
        <v>5.72</v>
      </c>
      <c r="S2189" s="23" t="str">
        <f t="shared" si="102"/>
        <v/>
      </c>
      <c r="T2189" s="23">
        <f t="shared" si="100"/>
        <v>0</v>
      </c>
    </row>
    <row r="2190" spans="1:20" ht="17.399999999999999">
      <c r="A2190" s="23" t="str">
        <f t="shared" si="101"/>
        <v/>
      </c>
      <c r="B2190" s="24" t="s">
        <v>4284</v>
      </c>
      <c r="C2190" s="6" t="s">
        <v>5237</v>
      </c>
      <c r="D2190" s="25" t="s">
        <v>37</v>
      </c>
      <c r="E2190" s="28">
        <v>25.55</v>
      </c>
      <c r="F2190" s="25"/>
      <c r="G2190" s="25"/>
      <c r="H2190" s="25"/>
      <c r="I2190" s="25"/>
      <c r="J2190" s="25"/>
      <c r="K2190" s="25" t="s">
        <v>4113</v>
      </c>
      <c r="L2190" s="25"/>
      <c r="M2190"/>
      <c r="N2190"/>
      <c r="O2190" s="25">
        <v>-5.29</v>
      </c>
      <c r="P2190" s="25">
        <v>-18.2</v>
      </c>
      <c r="S2190" s="23" t="str">
        <f t="shared" si="102"/>
        <v/>
      </c>
      <c r="T2190" s="23">
        <f t="shared" ref="T2190:T2253" si="103">IF(AND(G2190&lt;H2190,I2190&lt;J2190,H2190&lt;J2190),1,IF(AND(G2190&gt;H2190,I2190&gt;J2190,H2190&gt;J2190),-1,0))</f>
        <v>0</v>
      </c>
    </row>
    <row r="2191" spans="1:20" ht="17.399999999999999">
      <c r="A2191" s="23" t="str">
        <f t="shared" ref="A2191:A2254" si="104">IF(ISERROR(RANK(S2191,$S$14:$S$3000,)),"",RANK(S2191,$S$14:$S$3000,))</f>
        <v/>
      </c>
      <c r="B2191" s="24" t="s">
        <v>3877</v>
      </c>
      <c r="C2191" s="6" t="s">
        <v>3882</v>
      </c>
      <c r="D2191" s="25" t="s">
        <v>37</v>
      </c>
      <c r="E2191" s="28">
        <v>108.93</v>
      </c>
      <c r="F2191" s="25"/>
      <c r="G2191" s="25"/>
      <c r="H2191" s="25"/>
      <c r="I2191" s="25"/>
      <c r="J2191" s="25"/>
      <c r="K2191" s="25" t="s">
        <v>4115</v>
      </c>
      <c r="L2191" s="25"/>
      <c r="M2191"/>
      <c r="N2191"/>
      <c r="O2191" s="25">
        <v>-14.48</v>
      </c>
      <c r="P2191" s="25">
        <v>-34.71</v>
      </c>
      <c r="S2191" s="23" t="str">
        <f t="shared" ref="S2191:S2254" si="105">IF(OR(F2191&lt;=$F$8,ISBLANK(G2191),ISBLANK(H2191),ISBLANK(J2191),ISBLANK(I2191)),"",E2191+ROW()/100000)</f>
        <v/>
      </c>
      <c r="T2191" s="23">
        <f t="shared" si="103"/>
        <v>0</v>
      </c>
    </row>
    <row r="2192" spans="1:20" ht="17.399999999999999">
      <c r="A2192" s="23" t="str">
        <f t="shared" si="104"/>
        <v/>
      </c>
      <c r="B2192" s="24" t="s">
        <v>3837</v>
      </c>
      <c r="C2192" s="6" t="s">
        <v>3839</v>
      </c>
      <c r="D2192" s="25" t="s">
        <v>37</v>
      </c>
      <c r="E2192" s="28">
        <v>59.61</v>
      </c>
      <c r="F2192" s="25"/>
      <c r="G2192" s="25"/>
      <c r="H2192" s="25"/>
      <c r="I2192" s="25"/>
      <c r="J2192" s="25"/>
      <c r="K2192" s="25" t="s">
        <v>4107</v>
      </c>
      <c r="L2192" s="25"/>
      <c r="M2192"/>
      <c r="N2192"/>
      <c r="O2192" s="25">
        <v>-6.39</v>
      </c>
      <c r="P2192" s="25">
        <v>-9.36</v>
      </c>
      <c r="S2192" s="23" t="str">
        <f t="shared" si="105"/>
        <v/>
      </c>
      <c r="T2192" s="23">
        <f t="shared" si="103"/>
        <v>0</v>
      </c>
    </row>
    <row r="2193" spans="1:20" ht="17.399999999999999">
      <c r="A2193" s="23" t="str">
        <f t="shared" si="104"/>
        <v/>
      </c>
      <c r="B2193" s="24" t="s">
        <v>3679</v>
      </c>
      <c r="C2193" s="6" t="s">
        <v>3812</v>
      </c>
      <c r="D2193" s="25" t="s">
        <v>37</v>
      </c>
      <c r="E2193" s="28">
        <v>175.72</v>
      </c>
      <c r="F2193" s="25"/>
      <c r="G2193" s="25"/>
      <c r="H2193" s="25"/>
      <c r="I2193" s="25"/>
      <c r="J2193" s="25"/>
      <c r="K2193" s="25" t="s">
        <v>4076</v>
      </c>
      <c r="L2193" s="25"/>
      <c r="M2193"/>
      <c r="N2193"/>
      <c r="O2193" s="25">
        <v>27.54</v>
      </c>
      <c r="P2193" s="25">
        <v>-7.94</v>
      </c>
      <c r="S2193" s="23" t="str">
        <f t="shared" si="105"/>
        <v/>
      </c>
      <c r="T2193" s="23">
        <f t="shared" si="103"/>
        <v>0</v>
      </c>
    </row>
    <row r="2194" spans="1:20" ht="17.399999999999999">
      <c r="A2194" s="23" t="str">
        <f t="shared" si="104"/>
        <v/>
      </c>
      <c r="B2194" s="24" t="s">
        <v>3680</v>
      </c>
      <c r="C2194" s="6" t="s">
        <v>3813</v>
      </c>
      <c r="D2194" s="25" t="s">
        <v>37</v>
      </c>
      <c r="E2194" s="28">
        <v>32.770000000000003</v>
      </c>
      <c r="F2194" s="25"/>
      <c r="G2194" s="25"/>
      <c r="H2194" s="25"/>
      <c r="I2194" s="25"/>
      <c r="J2194" s="25"/>
      <c r="K2194" s="25" t="s">
        <v>4100</v>
      </c>
      <c r="L2194" s="25"/>
      <c r="M2194"/>
      <c r="N2194"/>
      <c r="O2194" s="25">
        <v>-14.2</v>
      </c>
      <c r="P2194" s="25">
        <v>-35.369999999999997</v>
      </c>
      <c r="S2194" s="23" t="str">
        <f t="shared" si="105"/>
        <v/>
      </c>
      <c r="T2194" s="23">
        <f t="shared" si="103"/>
        <v>0</v>
      </c>
    </row>
    <row r="2195" spans="1:20" ht="17.399999999999999">
      <c r="A2195" s="23" t="str">
        <f t="shared" si="104"/>
        <v/>
      </c>
      <c r="B2195" s="24" t="s">
        <v>4301</v>
      </c>
      <c r="C2195" s="6" t="s">
        <v>4307</v>
      </c>
      <c r="D2195" s="25" t="s">
        <v>37</v>
      </c>
      <c r="E2195" s="28">
        <v>18.61</v>
      </c>
      <c r="F2195" s="25"/>
      <c r="G2195" s="25"/>
      <c r="H2195" s="25"/>
      <c r="I2195" s="25"/>
      <c r="J2195" s="25"/>
      <c r="K2195" s="25" t="s">
        <v>4078</v>
      </c>
      <c r="L2195" s="25"/>
      <c r="M2195"/>
      <c r="N2195"/>
      <c r="O2195" s="25">
        <v>-15.83</v>
      </c>
      <c r="P2195" s="25">
        <v>-45.27</v>
      </c>
      <c r="S2195" s="23" t="str">
        <f t="shared" si="105"/>
        <v/>
      </c>
      <c r="T2195" s="23">
        <f t="shared" si="103"/>
        <v>0</v>
      </c>
    </row>
    <row r="2196" spans="1:20" ht="17.399999999999999">
      <c r="A2196" s="23" t="str">
        <f t="shared" si="104"/>
        <v/>
      </c>
      <c r="B2196" s="24" t="s">
        <v>4156</v>
      </c>
      <c r="C2196" s="6" t="s">
        <v>4170</v>
      </c>
      <c r="D2196" s="25" t="s">
        <v>37</v>
      </c>
      <c r="E2196" s="28">
        <v>26.63</v>
      </c>
      <c r="F2196" s="25"/>
      <c r="G2196" s="25"/>
      <c r="H2196" s="25"/>
      <c r="I2196" s="25"/>
      <c r="J2196" s="25"/>
      <c r="K2196" s="25" t="s">
        <v>4113</v>
      </c>
      <c r="L2196" s="25"/>
      <c r="M2196"/>
      <c r="N2196"/>
      <c r="O2196" s="25">
        <v>-23.62</v>
      </c>
      <c r="P2196" s="25">
        <v>-44.64</v>
      </c>
      <c r="S2196" s="23" t="str">
        <f t="shared" si="105"/>
        <v/>
      </c>
      <c r="T2196" s="23">
        <f t="shared" si="103"/>
        <v>0</v>
      </c>
    </row>
    <row r="2197" spans="1:20" ht="17.399999999999999">
      <c r="A2197" s="23" t="str">
        <f t="shared" si="104"/>
        <v/>
      </c>
      <c r="B2197" s="24" t="s">
        <v>3552</v>
      </c>
      <c r="C2197" s="6" t="s">
        <v>3606</v>
      </c>
      <c r="D2197" s="25" t="s">
        <v>9</v>
      </c>
      <c r="E2197" s="28">
        <v>3896.88</v>
      </c>
      <c r="F2197" s="25">
        <v>5</v>
      </c>
      <c r="G2197" s="25">
        <v>-13.87</v>
      </c>
      <c r="H2197" s="25">
        <v>-13.87</v>
      </c>
      <c r="I2197" s="25"/>
      <c r="J2197" s="25"/>
      <c r="K2197" s="25" t="s">
        <v>2626</v>
      </c>
      <c r="L2197" s="25"/>
      <c r="M2197"/>
      <c r="N2197"/>
      <c r="O2197" s="25">
        <v>-33.590000000000003</v>
      </c>
      <c r="P2197" s="25">
        <v>63.46</v>
      </c>
      <c r="S2197" s="23" t="str">
        <f t="shared" si="105"/>
        <v/>
      </c>
      <c r="T2197" s="23">
        <f t="shared" si="103"/>
        <v>0</v>
      </c>
    </row>
    <row r="2198" spans="1:20" ht="17.399999999999999">
      <c r="A2198" s="23">
        <f t="shared" si="104"/>
        <v>174</v>
      </c>
      <c r="B2198" s="24" t="s">
        <v>3553</v>
      </c>
      <c r="C2198" s="6" t="s">
        <v>3814</v>
      </c>
      <c r="D2198" s="25" t="s">
        <v>9</v>
      </c>
      <c r="E2198" s="28">
        <v>621.41999999999996</v>
      </c>
      <c r="F2198" s="25">
        <v>3</v>
      </c>
      <c r="G2198" s="25">
        <v>-8.83</v>
      </c>
      <c r="H2198" s="25">
        <v>-8.83</v>
      </c>
      <c r="I2198" s="25">
        <v>-6.2</v>
      </c>
      <c r="J2198" s="25">
        <v>-6.2</v>
      </c>
      <c r="K2198" s="25" t="s">
        <v>4107</v>
      </c>
      <c r="L2198" s="25"/>
      <c r="M2198"/>
      <c r="N2198"/>
      <c r="O2198" s="25">
        <v>-26</v>
      </c>
      <c r="P2198" s="25">
        <v>-4.32</v>
      </c>
      <c r="S2198" s="23">
        <f t="shared" si="105"/>
        <v>621.44197999999994</v>
      </c>
      <c r="T2198" s="23">
        <f t="shared" si="103"/>
        <v>0</v>
      </c>
    </row>
    <row r="2199" spans="1:20" ht="17.399999999999999">
      <c r="A2199" s="23" t="str">
        <f t="shared" si="104"/>
        <v/>
      </c>
      <c r="B2199" s="24" t="s">
        <v>4228</v>
      </c>
      <c r="C2199" s="6" t="s">
        <v>4231</v>
      </c>
      <c r="D2199" s="25" t="s">
        <v>37</v>
      </c>
      <c r="E2199" s="28">
        <v>524.94000000000005</v>
      </c>
      <c r="F2199" s="25">
        <v>2</v>
      </c>
      <c r="G2199" s="25">
        <v>12.03</v>
      </c>
      <c r="H2199" s="25">
        <v>11.95</v>
      </c>
      <c r="I2199" s="25"/>
      <c r="J2199" s="25"/>
      <c r="K2199" s="25" t="s">
        <v>4105</v>
      </c>
      <c r="L2199" s="25"/>
      <c r="M2199"/>
      <c r="N2199"/>
      <c r="O2199" s="25">
        <v>-23.4</v>
      </c>
      <c r="P2199" s="25">
        <v>-20.92</v>
      </c>
      <c r="S2199" s="23" t="str">
        <f t="shared" si="105"/>
        <v/>
      </c>
      <c r="T2199" s="23">
        <f t="shared" si="103"/>
        <v>0</v>
      </c>
    </row>
    <row r="2200" spans="1:20" ht="17.399999999999999">
      <c r="A2200" s="23" t="str">
        <f t="shared" si="104"/>
        <v/>
      </c>
      <c r="B2200" s="24" t="s">
        <v>4823</v>
      </c>
      <c r="C2200" s="6" t="s">
        <v>4827</v>
      </c>
      <c r="D2200" s="25" t="s">
        <v>37</v>
      </c>
      <c r="E2200" s="28">
        <v>108.24</v>
      </c>
      <c r="F2200" s="25"/>
      <c r="G2200" s="25"/>
      <c r="H2200" s="25"/>
      <c r="I2200" s="25"/>
      <c r="J2200" s="25"/>
      <c r="K2200" s="25" t="s">
        <v>4085</v>
      </c>
      <c r="L2200" s="25"/>
      <c r="M2200"/>
      <c r="N2200"/>
      <c r="O2200" s="25">
        <v>-11.8</v>
      </c>
      <c r="P2200" s="25">
        <v>-26.46</v>
      </c>
      <c r="S2200" s="23" t="str">
        <f t="shared" si="105"/>
        <v/>
      </c>
      <c r="T2200" s="23">
        <f t="shared" si="103"/>
        <v>0</v>
      </c>
    </row>
    <row r="2201" spans="1:20" ht="17.399999999999999">
      <c r="A2201" s="23" t="str">
        <f t="shared" si="104"/>
        <v/>
      </c>
      <c r="B2201" s="24" t="s">
        <v>3681</v>
      </c>
      <c r="C2201" s="6" t="s">
        <v>4982</v>
      </c>
      <c r="D2201" s="25" t="s">
        <v>37</v>
      </c>
      <c r="E2201" s="28">
        <v>96</v>
      </c>
      <c r="F2201" s="25"/>
      <c r="G2201" s="25"/>
      <c r="H2201" s="25"/>
      <c r="I2201" s="25"/>
      <c r="J2201" s="25"/>
      <c r="K2201" s="25" t="s">
        <v>4078</v>
      </c>
      <c r="L2201" s="25"/>
      <c r="M2201"/>
      <c r="N2201"/>
      <c r="O2201" s="25">
        <v>8.74</v>
      </c>
      <c r="P2201" s="25">
        <v>-23.79</v>
      </c>
      <c r="S2201" s="23" t="str">
        <f t="shared" si="105"/>
        <v/>
      </c>
      <c r="T2201" s="23">
        <f t="shared" si="103"/>
        <v>0</v>
      </c>
    </row>
    <row r="2202" spans="1:20" ht="17.399999999999999">
      <c r="A2202" s="23" t="str">
        <f t="shared" si="104"/>
        <v/>
      </c>
      <c r="B2202" s="24" t="s">
        <v>3682</v>
      </c>
      <c r="C2202" s="6" t="s">
        <v>3815</v>
      </c>
      <c r="D2202" s="25" t="s">
        <v>37</v>
      </c>
      <c r="E2202" s="28">
        <v>110.61</v>
      </c>
      <c r="F2202" s="25"/>
      <c r="G2202" s="25"/>
      <c r="H2202" s="25"/>
      <c r="I2202" s="25"/>
      <c r="J2202" s="25"/>
      <c r="K2202" s="25" t="s">
        <v>4105</v>
      </c>
      <c r="L2202" s="25"/>
      <c r="M2202"/>
      <c r="N2202"/>
      <c r="O2202" s="25">
        <v>-7.6</v>
      </c>
      <c r="P2202" s="25">
        <v>-52.27</v>
      </c>
      <c r="S2202" s="23" t="str">
        <f t="shared" si="105"/>
        <v/>
      </c>
      <c r="T2202" s="23">
        <f t="shared" si="103"/>
        <v>0</v>
      </c>
    </row>
    <row r="2203" spans="1:20" ht="17.399999999999999">
      <c r="A2203" s="23" t="str">
        <f t="shared" si="104"/>
        <v/>
      </c>
      <c r="B2203" s="24" t="s">
        <v>4603</v>
      </c>
      <c r="C2203" s="6" t="s">
        <v>4605</v>
      </c>
      <c r="D2203" s="25" t="s">
        <v>37</v>
      </c>
      <c r="E2203" s="28">
        <v>192.85</v>
      </c>
      <c r="F2203" s="25">
        <v>1</v>
      </c>
      <c r="G2203" s="25"/>
      <c r="H2203" s="25"/>
      <c r="I2203" s="25"/>
      <c r="J2203" s="25"/>
      <c r="K2203" s="25" t="s">
        <v>4100</v>
      </c>
      <c r="L2203" s="25"/>
      <c r="M2203"/>
      <c r="N2203"/>
      <c r="O2203" s="25">
        <v>-25.43</v>
      </c>
      <c r="P2203" s="25">
        <v>-60.96</v>
      </c>
      <c r="S2203" s="23" t="str">
        <f t="shared" si="105"/>
        <v/>
      </c>
      <c r="T2203" s="23">
        <f t="shared" si="103"/>
        <v>0</v>
      </c>
    </row>
    <row r="2204" spans="1:20" ht="17.399999999999999">
      <c r="A2204" s="23" t="str">
        <f t="shared" si="104"/>
        <v/>
      </c>
      <c r="B2204" s="24" t="s">
        <v>3683</v>
      </c>
      <c r="C2204" s="6" t="s">
        <v>3816</v>
      </c>
      <c r="D2204" s="25" t="s">
        <v>9</v>
      </c>
      <c r="E2204" s="28">
        <v>186.87</v>
      </c>
      <c r="F2204" s="25">
        <v>2</v>
      </c>
      <c r="G2204" s="25">
        <v>13.9</v>
      </c>
      <c r="H2204" s="25">
        <v>13.9</v>
      </c>
      <c r="I2204" s="25"/>
      <c r="J2204" s="25"/>
      <c r="K2204" s="25" t="s">
        <v>4080</v>
      </c>
      <c r="L2204" s="25"/>
      <c r="M2204"/>
      <c r="N2204"/>
      <c r="O2204" s="25">
        <v>-8.56</v>
      </c>
      <c r="P2204" s="25">
        <v>-10.1</v>
      </c>
      <c r="S2204" s="23" t="str">
        <f t="shared" si="105"/>
        <v/>
      </c>
      <c r="T2204" s="23">
        <f t="shared" si="103"/>
        <v>0</v>
      </c>
    </row>
    <row r="2205" spans="1:20" ht="17.399999999999999">
      <c r="A2205" s="23" t="str">
        <f t="shared" si="104"/>
        <v/>
      </c>
      <c r="B2205" s="24" t="s">
        <v>3684</v>
      </c>
      <c r="C2205" s="6" t="s">
        <v>3817</v>
      </c>
      <c r="D2205" s="25" t="s">
        <v>37</v>
      </c>
      <c r="E2205" s="28">
        <v>121.13</v>
      </c>
      <c r="F2205" s="25"/>
      <c r="G2205" s="25">
        <v>9.9</v>
      </c>
      <c r="H2205" s="25"/>
      <c r="I2205" s="25"/>
      <c r="J2205" s="25"/>
      <c r="K2205" s="25" t="s">
        <v>4118</v>
      </c>
      <c r="L2205" s="25"/>
      <c r="M2205"/>
      <c r="N2205"/>
      <c r="O2205" s="25">
        <v>5.89</v>
      </c>
      <c r="P2205" s="25">
        <v>16.41</v>
      </c>
      <c r="S2205" s="23" t="str">
        <f t="shared" si="105"/>
        <v/>
      </c>
      <c r="T2205" s="23">
        <f t="shared" si="103"/>
        <v>0</v>
      </c>
    </row>
    <row r="2206" spans="1:20" ht="17.399999999999999">
      <c r="A2206" s="23" t="str">
        <f t="shared" si="104"/>
        <v/>
      </c>
      <c r="B2206" s="24" t="s">
        <v>3941</v>
      </c>
      <c r="C2206" s="6" t="s">
        <v>3947</v>
      </c>
      <c r="D2206" s="25" t="s">
        <v>37</v>
      </c>
      <c r="E2206" s="28">
        <v>62.22</v>
      </c>
      <c r="F2206" s="25"/>
      <c r="G2206" s="25"/>
      <c r="H2206" s="25"/>
      <c r="I2206" s="25"/>
      <c r="J2206" s="25"/>
      <c r="K2206" s="25" t="s">
        <v>4117</v>
      </c>
      <c r="L2206" s="25"/>
      <c r="M2206"/>
      <c r="N2206"/>
      <c r="O2206" s="25">
        <v>-17.760000000000002</v>
      </c>
      <c r="P2206" s="25">
        <v>-30.48</v>
      </c>
      <c r="S2206" s="23" t="str">
        <f t="shared" si="105"/>
        <v/>
      </c>
      <c r="T2206" s="23">
        <f t="shared" si="103"/>
        <v>0</v>
      </c>
    </row>
    <row r="2207" spans="1:20" ht="17.399999999999999">
      <c r="A2207" s="23" t="str">
        <f t="shared" si="104"/>
        <v/>
      </c>
      <c r="B2207" s="24" t="s">
        <v>4021</v>
      </c>
      <c r="C2207" s="6" t="s">
        <v>4023</v>
      </c>
      <c r="D2207" s="25" t="s">
        <v>37</v>
      </c>
      <c r="E2207" s="28">
        <v>27.95</v>
      </c>
      <c r="F2207" s="25"/>
      <c r="G2207" s="25"/>
      <c r="H2207" s="25"/>
      <c r="I2207" s="25"/>
      <c r="J2207" s="25"/>
      <c r="K2207" s="25" t="s">
        <v>4083</v>
      </c>
      <c r="L2207" s="25"/>
      <c r="M2207"/>
      <c r="N2207"/>
      <c r="O2207" s="25">
        <v>-25.21</v>
      </c>
      <c r="P2207" s="25">
        <v>-41.82</v>
      </c>
      <c r="S2207" s="23" t="str">
        <f t="shared" si="105"/>
        <v/>
      </c>
      <c r="T2207" s="23">
        <f t="shared" si="103"/>
        <v>0</v>
      </c>
    </row>
    <row r="2208" spans="1:20" ht="17.399999999999999">
      <c r="A2208" s="23" t="str">
        <f t="shared" si="104"/>
        <v/>
      </c>
      <c r="B2208" s="24" t="s">
        <v>5041</v>
      </c>
      <c r="C2208" s="6" t="s">
        <v>5042</v>
      </c>
      <c r="D2208" s="25" t="s">
        <v>37</v>
      </c>
      <c r="E2208" s="28">
        <v>114.94</v>
      </c>
      <c r="F2208" s="25">
        <v>2</v>
      </c>
      <c r="G2208" s="25"/>
      <c r="H2208" s="25">
        <v>1.7</v>
      </c>
      <c r="I2208" s="25"/>
      <c r="J2208" s="25">
        <v>1.7</v>
      </c>
      <c r="K2208" s="25" t="s">
        <v>4100</v>
      </c>
      <c r="L2208" s="25"/>
      <c r="M2208"/>
      <c r="N2208"/>
      <c r="O2208" s="25">
        <v>-14.89</v>
      </c>
      <c r="P2208" s="25">
        <v>-39.479999999999997</v>
      </c>
      <c r="S2208" s="23" t="str">
        <f t="shared" si="105"/>
        <v/>
      </c>
      <c r="T2208" s="23">
        <f t="shared" si="103"/>
        <v>0</v>
      </c>
    </row>
    <row r="2209" spans="1:20" ht="17.399999999999999">
      <c r="A2209" s="23" t="str">
        <f t="shared" si="104"/>
        <v/>
      </c>
      <c r="B2209" s="24" t="s">
        <v>3685</v>
      </c>
      <c r="C2209" s="6" t="s">
        <v>3818</v>
      </c>
      <c r="D2209" s="25" t="s">
        <v>37</v>
      </c>
      <c r="E2209" s="28">
        <v>447.85</v>
      </c>
      <c r="F2209" s="25">
        <v>5</v>
      </c>
      <c r="G2209" s="25">
        <v>15.4</v>
      </c>
      <c r="H2209" s="25">
        <v>15.4</v>
      </c>
      <c r="I2209" s="25"/>
      <c r="J2209" s="25"/>
      <c r="K2209" s="25" t="s">
        <v>4105</v>
      </c>
      <c r="L2209" s="25"/>
      <c r="M2209"/>
      <c r="N2209"/>
      <c r="O2209" s="25">
        <v>-2.99</v>
      </c>
      <c r="P2209" s="25">
        <v>8.4600000000000009</v>
      </c>
      <c r="S2209" s="23" t="str">
        <f t="shared" si="105"/>
        <v/>
      </c>
      <c r="T2209" s="23">
        <f t="shared" si="103"/>
        <v>0</v>
      </c>
    </row>
    <row r="2210" spans="1:20" ht="17.399999999999999">
      <c r="A2210" s="23" t="str">
        <f t="shared" si="104"/>
        <v/>
      </c>
      <c r="B2210" s="24" t="s">
        <v>4447</v>
      </c>
      <c r="C2210" s="6" t="s">
        <v>5004</v>
      </c>
      <c r="D2210" s="25" t="s">
        <v>37</v>
      </c>
      <c r="E2210" s="28">
        <v>33.770000000000003</v>
      </c>
      <c r="F2210" s="25"/>
      <c r="G2210" s="25"/>
      <c r="H2210" s="25"/>
      <c r="I2210" s="25"/>
      <c r="J2210" s="25"/>
      <c r="K2210" s="25" t="s">
        <v>4113</v>
      </c>
      <c r="L2210" s="25"/>
      <c r="M2210"/>
      <c r="N2210"/>
      <c r="O2210" s="25">
        <v>-20.93</v>
      </c>
      <c r="P2210" s="25">
        <v>-4.62</v>
      </c>
      <c r="S2210" s="23" t="str">
        <f t="shared" si="105"/>
        <v/>
      </c>
      <c r="T2210" s="23">
        <f t="shared" si="103"/>
        <v>0</v>
      </c>
    </row>
    <row r="2211" spans="1:20" ht="17.399999999999999">
      <c r="A2211" s="23" t="str">
        <f t="shared" si="104"/>
        <v/>
      </c>
      <c r="B2211" s="24" t="s">
        <v>3686</v>
      </c>
      <c r="C2211" s="6" t="s">
        <v>3819</v>
      </c>
      <c r="D2211" s="25" t="s">
        <v>37</v>
      </c>
      <c r="E2211" s="28">
        <v>55.51</v>
      </c>
      <c r="F2211" s="25"/>
      <c r="G2211" s="25"/>
      <c r="H2211" s="25"/>
      <c r="I2211" s="25"/>
      <c r="J2211" s="25"/>
      <c r="K2211" s="25" t="s">
        <v>4107</v>
      </c>
      <c r="L2211" s="25"/>
      <c r="M2211"/>
      <c r="N2211"/>
      <c r="O2211" s="25">
        <v>0</v>
      </c>
      <c r="P2211" s="25">
        <v>0</v>
      </c>
      <c r="S2211" s="23" t="str">
        <f t="shared" si="105"/>
        <v/>
      </c>
      <c r="T2211" s="23">
        <f t="shared" si="103"/>
        <v>0</v>
      </c>
    </row>
    <row r="2212" spans="1:20" ht="17.399999999999999">
      <c r="A2212" s="23" t="str">
        <f t="shared" si="104"/>
        <v/>
      </c>
      <c r="B2212" s="24" t="s">
        <v>5093</v>
      </c>
      <c r="C2212" s="6" t="s">
        <v>5094</v>
      </c>
      <c r="D2212" s="25" t="s">
        <v>37</v>
      </c>
      <c r="E2212" s="28">
        <v>22.4</v>
      </c>
      <c r="F2212" s="25"/>
      <c r="G2212" s="25"/>
      <c r="H2212" s="25"/>
      <c r="I2212" s="25"/>
      <c r="J2212" s="25"/>
      <c r="K2212" s="25" t="s">
        <v>4101</v>
      </c>
      <c r="L2212" s="25"/>
      <c r="M2212"/>
      <c r="N2212"/>
      <c r="O2212" s="25">
        <v>-20.96</v>
      </c>
      <c r="P2212" s="25">
        <v>-36.96</v>
      </c>
      <c r="S2212" s="23" t="str">
        <f t="shared" si="105"/>
        <v/>
      </c>
      <c r="T2212" s="23">
        <f t="shared" si="103"/>
        <v>0</v>
      </c>
    </row>
    <row r="2213" spans="1:20" ht="17.399999999999999">
      <c r="A2213" s="23" t="str">
        <f t="shared" si="104"/>
        <v/>
      </c>
      <c r="B2213" s="24" t="s">
        <v>3554</v>
      </c>
      <c r="C2213" s="6" t="s">
        <v>3908</v>
      </c>
      <c r="D2213" s="25" t="s">
        <v>9</v>
      </c>
      <c r="E2213" s="28">
        <v>367.32</v>
      </c>
      <c r="F2213" s="25"/>
      <c r="G2213" s="25"/>
      <c r="H2213" s="25"/>
      <c r="I2213" s="25"/>
      <c r="J2213" s="25"/>
      <c r="K2213" s="25" t="s">
        <v>4086</v>
      </c>
      <c r="L2213" s="25"/>
      <c r="M2213"/>
      <c r="N2213"/>
      <c r="O2213" s="25">
        <v>-5.35</v>
      </c>
      <c r="P2213" s="25">
        <v>-9.09</v>
      </c>
      <c r="S2213" s="23" t="str">
        <f t="shared" si="105"/>
        <v/>
      </c>
      <c r="T2213" s="23">
        <f t="shared" si="103"/>
        <v>0</v>
      </c>
    </row>
    <row r="2214" spans="1:20" ht="17.399999999999999">
      <c r="A2214" s="23" t="str">
        <f t="shared" si="104"/>
        <v/>
      </c>
      <c r="B2214" s="24" t="s">
        <v>4369</v>
      </c>
      <c r="C2214" s="6" t="s">
        <v>4374</v>
      </c>
      <c r="D2214" s="25" t="s">
        <v>37</v>
      </c>
      <c r="E2214" s="28">
        <v>16.809999999999999</v>
      </c>
      <c r="F2214" s="25"/>
      <c r="G2214" s="25"/>
      <c r="H2214" s="25"/>
      <c r="I2214" s="25"/>
      <c r="J2214" s="25"/>
      <c r="K2214" s="25" t="s">
        <v>4102</v>
      </c>
      <c r="L2214" s="25"/>
      <c r="M2214"/>
      <c r="N2214"/>
      <c r="O2214" s="25">
        <v>2.87</v>
      </c>
      <c r="P2214" s="25">
        <v>-10.050000000000001</v>
      </c>
      <c r="S2214" s="23" t="str">
        <f t="shared" si="105"/>
        <v/>
      </c>
      <c r="T2214" s="23">
        <f t="shared" si="103"/>
        <v>0</v>
      </c>
    </row>
    <row r="2215" spans="1:20" ht="17.399999999999999">
      <c r="A2215" s="23" t="str">
        <f t="shared" si="104"/>
        <v/>
      </c>
      <c r="B2215" s="24" t="s">
        <v>3687</v>
      </c>
      <c r="C2215" s="6" t="s">
        <v>3820</v>
      </c>
      <c r="D2215" s="25" t="s">
        <v>37</v>
      </c>
      <c r="E2215" s="28">
        <v>62.61</v>
      </c>
      <c r="F2215" s="25"/>
      <c r="G2215" s="25"/>
      <c r="H2215" s="25"/>
      <c r="I2215" s="25"/>
      <c r="J2215" s="25"/>
      <c r="K2215" s="25" t="s">
        <v>4107</v>
      </c>
      <c r="L2215" s="25"/>
      <c r="M2215"/>
      <c r="N2215"/>
      <c r="O2215" s="25">
        <v>-9.7100000000000009</v>
      </c>
      <c r="P2215" s="25">
        <v>-24.21</v>
      </c>
      <c r="S2215" s="23" t="str">
        <f t="shared" si="105"/>
        <v/>
      </c>
      <c r="T2215" s="23">
        <f t="shared" si="103"/>
        <v>0</v>
      </c>
    </row>
    <row r="2216" spans="1:20" ht="17.399999999999999">
      <c r="A2216" s="23" t="str">
        <f t="shared" si="104"/>
        <v/>
      </c>
      <c r="B2216" s="24" t="s">
        <v>3688</v>
      </c>
      <c r="C2216" s="6" t="s">
        <v>4964</v>
      </c>
      <c r="D2216" s="25" t="s">
        <v>37</v>
      </c>
      <c r="E2216" s="28">
        <v>1445.68</v>
      </c>
      <c r="F2216" s="25">
        <v>1</v>
      </c>
      <c r="G2216" s="25">
        <v>7.35</v>
      </c>
      <c r="H2216" s="25">
        <v>7.35</v>
      </c>
      <c r="I2216" s="25"/>
      <c r="J2216" s="25"/>
      <c r="K2216" s="25" t="s">
        <v>4110</v>
      </c>
      <c r="L2216" s="25"/>
      <c r="M2216"/>
      <c r="N2216"/>
      <c r="O2216" s="25">
        <v>-16.14</v>
      </c>
      <c r="P2216" s="25">
        <v>-42.99</v>
      </c>
      <c r="S2216" s="23" t="str">
        <f t="shared" si="105"/>
        <v/>
      </c>
      <c r="T2216" s="23">
        <f t="shared" si="103"/>
        <v>0</v>
      </c>
    </row>
    <row r="2217" spans="1:20" ht="17.399999999999999">
      <c r="A2217" s="23" t="str">
        <f t="shared" si="104"/>
        <v/>
      </c>
      <c r="B2217" s="24" t="s">
        <v>3689</v>
      </c>
      <c r="C2217" s="6" t="s">
        <v>3821</v>
      </c>
      <c r="D2217" s="25" t="s">
        <v>37</v>
      </c>
      <c r="E2217" s="28">
        <v>52.01</v>
      </c>
      <c r="F2217" s="25"/>
      <c r="G2217" s="25"/>
      <c r="H2217" s="25"/>
      <c r="I2217" s="25"/>
      <c r="J2217" s="25"/>
      <c r="K2217" s="25" t="s">
        <v>4100</v>
      </c>
      <c r="L2217" s="25"/>
      <c r="M2217"/>
      <c r="N2217"/>
      <c r="O2217" s="25">
        <v>-11.72</v>
      </c>
      <c r="P2217" s="25">
        <v>-16.28</v>
      </c>
      <c r="S2217" s="23" t="str">
        <f t="shared" si="105"/>
        <v/>
      </c>
      <c r="T2217" s="23">
        <f t="shared" si="103"/>
        <v>0</v>
      </c>
    </row>
    <row r="2218" spans="1:20" ht="17.399999999999999">
      <c r="A2218" s="23" t="str">
        <f t="shared" si="104"/>
        <v/>
      </c>
      <c r="B2218" s="24" t="s">
        <v>3690</v>
      </c>
      <c r="C2218" s="6" t="s">
        <v>3822</v>
      </c>
      <c r="D2218" s="25" t="s">
        <v>37</v>
      </c>
      <c r="E2218" s="28">
        <v>23.47</v>
      </c>
      <c r="F2218" s="25">
        <v>1</v>
      </c>
      <c r="G2218" s="25"/>
      <c r="H2218" s="25"/>
      <c r="I2218" s="25"/>
      <c r="J2218" s="25"/>
      <c r="K2218" s="25" t="s">
        <v>4096</v>
      </c>
      <c r="L2218" s="25"/>
      <c r="M2218"/>
      <c r="N2218"/>
      <c r="O2218" s="25">
        <v>-31.62</v>
      </c>
      <c r="P2218" s="25">
        <v>-46.03</v>
      </c>
      <c r="S2218" s="23" t="str">
        <f t="shared" si="105"/>
        <v/>
      </c>
      <c r="T2218" s="23">
        <f t="shared" si="103"/>
        <v>0</v>
      </c>
    </row>
    <row r="2219" spans="1:20" ht="17.399999999999999">
      <c r="A2219" s="23" t="str">
        <f t="shared" si="104"/>
        <v/>
      </c>
      <c r="B2219" s="24" t="s">
        <v>4706</v>
      </c>
      <c r="C2219" s="6" t="s">
        <v>4713</v>
      </c>
      <c r="D2219" s="25" t="s">
        <v>37</v>
      </c>
      <c r="E2219" s="28">
        <v>4103.84</v>
      </c>
      <c r="F2219" s="25"/>
      <c r="G2219" s="25"/>
      <c r="H2219" s="25"/>
      <c r="I2219" s="25"/>
      <c r="J2219" s="25"/>
      <c r="K2219" s="25" t="s">
        <v>4100</v>
      </c>
      <c r="L2219" s="25"/>
      <c r="M2219"/>
      <c r="N2219"/>
      <c r="O2219" s="25">
        <v>11.19</v>
      </c>
      <c r="P2219" s="25">
        <v>23.36</v>
      </c>
      <c r="S2219" s="23" t="str">
        <f t="shared" si="105"/>
        <v/>
      </c>
      <c r="T2219" s="23">
        <f t="shared" si="103"/>
        <v>0</v>
      </c>
    </row>
    <row r="2220" spans="1:20" ht="17.399999999999999">
      <c r="A2220" s="23" t="str">
        <f t="shared" si="104"/>
        <v/>
      </c>
      <c r="B2220" s="24" t="s">
        <v>3691</v>
      </c>
      <c r="C2220" s="6" t="s">
        <v>3823</v>
      </c>
      <c r="D2220" s="25" t="s">
        <v>37</v>
      </c>
      <c r="E2220" s="28">
        <v>65.510000000000005</v>
      </c>
      <c r="F2220" s="25"/>
      <c r="G2220" s="25"/>
      <c r="H2220" s="25"/>
      <c r="I2220" s="25"/>
      <c r="J2220" s="25"/>
      <c r="K2220" s="25" t="s">
        <v>4113</v>
      </c>
      <c r="L2220" s="25"/>
      <c r="M2220"/>
      <c r="N2220"/>
      <c r="O2220" s="25">
        <v>-18.64</v>
      </c>
      <c r="P2220" s="25">
        <v>-20.14</v>
      </c>
      <c r="S2220" s="23" t="str">
        <f t="shared" si="105"/>
        <v/>
      </c>
      <c r="T2220" s="23">
        <f t="shared" si="103"/>
        <v>0</v>
      </c>
    </row>
    <row r="2221" spans="1:20" ht="17.399999999999999">
      <c r="A2221" s="23" t="str">
        <f t="shared" si="104"/>
        <v/>
      </c>
      <c r="B2221" s="24" t="s">
        <v>3692</v>
      </c>
      <c r="C2221" s="6" t="s">
        <v>5238</v>
      </c>
      <c r="D2221" s="25" t="s">
        <v>37</v>
      </c>
      <c r="E2221" s="28">
        <v>74.040000000000006</v>
      </c>
      <c r="F2221" s="25">
        <v>1</v>
      </c>
      <c r="G2221" s="25"/>
      <c r="H2221" s="25"/>
      <c r="I2221" s="25"/>
      <c r="J2221" s="25"/>
      <c r="K2221" s="25" t="s">
        <v>4107</v>
      </c>
      <c r="L2221" s="25"/>
      <c r="M2221"/>
      <c r="N2221"/>
      <c r="O2221" s="25">
        <v>-15.08</v>
      </c>
      <c r="P2221" s="25">
        <v>-17.64</v>
      </c>
      <c r="S2221" s="23" t="str">
        <f t="shared" si="105"/>
        <v/>
      </c>
      <c r="T2221" s="23">
        <f t="shared" si="103"/>
        <v>0</v>
      </c>
    </row>
    <row r="2222" spans="1:20" ht="17.399999999999999">
      <c r="A2222" s="23" t="str">
        <f t="shared" si="104"/>
        <v/>
      </c>
      <c r="B2222" s="24" t="s">
        <v>3693</v>
      </c>
      <c r="C2222" s="6" t="s">
        <v>3824</v>
      </c>
      <c r="D2222" s="25" t="s">
        <v>37</v>
      </c>
      <c r="E2222" s="28">
        <v>25.4</v>
      </c>
      <c r="F2222" s="25"/>
      <c r="G2222" s="25"/>
      <c r="H2222" s="25"/>
      <c r="I2222" s="25"/>
      <c r="J2222" s="25"/>
      <c r="K2222" s="25" t="s">
        <v>4120</v>
      </c>
      <c r="L2222" s="25"/>
      <c r="M2222"/>
      <c r="N2222"/>
      <c r="O2222" s="25">
        <v>17.559999999999999</v>
      </c>
      <c r="P2222" s="25">
        <v>-1.86</v>
      </c>
      <c r="S2222" s="23" t="str">
        <f t="shared" si="105"/>
        <v/>
      </c>
      <c r="T2222" s="23">
        <f t="shared" si="103"/>
        <v>0</v>
      </c>
    </row>
    <row r="2223" spans="1:20" ht="17.399999999999999">
      <c r="A2223" s="23" t="str">
        <f t="shared" si="104"/>
        <v/>
      </c>
      <c r="B2223" s="24" t="s">
        <v>4467</v>
      </c>
      <c r="C2223" s="6" t="s">
        <v>4475</v>
      </c>
      <c r="D2223" s="25" t="s">
        <v>37</v>
      </c>
      <c r="E2223" s="28">
        <v>35.67</v>
      </c>
      <c r="F2223" s="25"/>
      <c r="G2223" s="25"/>
      <c r="H2223" s="25"/>
      <c r="I2223" s="25"/>
      <c r="J2223" s="25"/>
      <c r="K2223" s="25" t="s">
        <v>4100</v>
      </c>
      <c r="L2223" s="25"/>
      <c r="M2223"/>
      <c r="N2223"/>
      <c r="O2223" s="25">
        <v>-38.450000000000003</v>
      </c>
      <c r="P2223" s="25">
        <v>-68.31</v>
      </c>
      <c r="S2223" s="23" t="str">
        <f t="shared" si="105"/>
        <v/>
      </c>
      <c r="T2223" s="23">
        <f t="shared" si="103"/>
        <v>0</v>
      </c>
    </row>
    <row r="2224" spans="1:20" ht="17.399999999999999">
      <c r="A2224" s="23" t="str">
        <f t="shared" si="104"/>
        <v/>
      </c>
      <c r="B2224" s="24" t="s">
        <v>3694</v>
      </c>
      <c r="C2224" s="6" t="s">
        <v>3825</v>
      </c>
      <c r="D2224" s="25" t="s">
        <v>37</v>
      </c>
      <c r="E2224" s="28">
        <v>64.959999999999994</v>
      </c>
      <c r="F2224" s="25"/>
      <c r="G2224" s="25"/>
      <c r="H2224" s="25"/>
      <c r="I2224" s="25"/>
      <c r="J2224" s="25"/>
      <c r="K2224" s="25" t="s">
        <v>4105</v>
      </c>
      <c r="L2224" s="25"/>
      <c r="M2224"/>
      <c r="N2224"/>
      <c r="O2224" s="25">
        <v>-14.89</v>
      </c>
      <c r="P2224" s="25">
        <v>-43.78</v>
      </c>
      <c r="S2224" s="23" t="str">
        <f t="shared" si="105"/>
        <v/>
      </c>
      <c r="T2224" s="23">
        <f t="shared" si="103"/>
        <v>0</v>
      </c>
    </row>
    <row r="2225" spans="1:20" ht="17.399999999999999">
      <c r="A2225" s="23" t="str">
        <f t="shared" si="104"/>
        <v/>
      </c>
      <c r="B2225" s="24" t="s">
        <v>3695</v>
      </c>
      <c r="C2225" s="6" t="s">
        <v>3826</v>
      </c>
      <c r="D2225" s="25" t="s">
        <v>37</v>
      </c>
      <c r="E2225" s="28">
        <v>511.28</v>
      </c>
      <c r="F2225" s="25">
        <v>4</v>
      </c>
      <c r="G2225" s="25">
        <v>4.9000000000000004</v>
      </c>
      <c r="H2225" s="25">
        <v>4.9000000000000004</v>
      </c>
      <c r="I2225" s="25"/>
      <c r="J2225" s="25"/>
      <c r="K2225" s="25" t="s">
        <v>4091</v>
      </c>
      <c r="L2225" s="25"/>
      <c r="M2225"/>
      <c r="N2225"/>
      <c r="O2225" s="25">
        <v>-26.17</v>
      </c>
      <c r="P2225" s="25">
        <v>-28.86</v>
      </c>
      <c r="S2225" s="23" t="str">
        <f t="shared" si="105"/>
        <v/>
      </c>
      <c r="T2225" s="23">
        <f t="shared" si="103"/>
        <v>0</v>
      </c>
    </row>
    <row r="2226" spans="1:20" ht="17.399999999999999">
      <c r="A2226" s="23" t="str">
        <f t="shared" si="104"/>
        <v/>
      </c>
      <c r="B2226" s="24" t="s">
        <v>4311</v>
      </c>
      <c r="C2226" s="6" t="s">
        <v>4314</v>
      </c>
      <c r="D2226" s="25" t="s">
        <v>37</v>
      </c>
      <c r="E2226" s="28">
        <v>477.75</v>
      </c>
      <c r="F2226" s="25"/>
      <c r="G2226" s="25"/>
      <c r="H2226" s="25"/>
      <c r="I2226" s="25"/>
      <c r="J2226" s="25"/>
      <c r="K2226" s="25" t="s">
        <v>4088</v>
      </c>
      <c r="L2226" s="25"/>
      <c r="M2226"/>
      <c r="N2226"/>
      <c r="O2226" s="25">
        <v>-22.3</v>
      </c>
      <c r="P2226" s="25">
        <v>-37.26</v>
      </c>
      <c r="S2226" s="23" t="str">
        <f t="shared" si="105"/>
        <v/>
      </c>
      <c r="T2226" s="23">
        <f t="shared" si="103"/>
        <v>0</v>
      </c>
    </row>
    <row r="2227" spans="1:20" ht="17.399999999999999">
      <c r="A2227" s="23" t="str">
        <f t="shared" si="104"/>
        <v/>
      </c>
      <c r="B2227" s="24" t="s">
        <v>3696</v>
      </c>
      <c r="C2227" s="6" t="s">
        <v>3827</v>
      </c>
      <c r="D2227" s="25" t="s">
        <v>37</v>
      </c>
      <c r="E2227" s="28">
        <v>80.53</v>
      </c>
      <c r="F2227" s="25"/>
      <c r="G2227" s="25"/>
      <c r="H2227" s="25"/>
      <c r="I2227" s="25"/>
      <c r="J2227" s="25"/>
      <c r="K2227" s="25" t="s">
        <v>4091</v>
      </c>
      <c r="L2227" s="25"/>
      <c r="M2227"/>
      <c r="N2227"/>
      <c r="O2227" s="25">
        <v>-17.82</v>
      </c>
      <c r="P2227" s="25">
        <v>-20.100000000000001</v>
      </c>
      <c r="S2227" s="23" t="str">
        <f t="shared" si="105"/>
        <v/>
      </c>
      <c r="T2227" s="23">
        <f t="shared" si="103"/>
        <v>0</v>
      </c>
    </row>
    <row r="2228" spans="1:20" ht="17.399999999999999">
      <c r="A2228" s="23" t="str">
        <f t="shared" si="104"/>
        <v/>
      </c>
      <c r="B2228" s="24" t="s">
        <v>3989</v>
      </c>
      <c r="C2228" s="6" t="s">
        <v>3994</v>
      </c>
      <c r="D2228" s="25" t="s">
        <v>37</v>
      </c>
      <c r="E2228" s="28">
        <v>558.73</v>
      </c>
      <c r="F2228" s="25"/>
      <c r="G2228" s="25"/>
      <c r="H2228" s="25"/>
      <c r="I2228" s="25"/>
      <c r="J2228" s="25"/>
      <c r="K2228" s="25" t="s">
        <v>4097</v>
      </c>
      <c r="L2228" s="25"/>
      <c r="M2228"/>
      <c r="N2228"/>
      <c r="O2228" s="25">
        <v>-23.42</v>
      </c>
      <c r="P2228" s="25">
        <v>-35.200000000000003</v>
      </c>
      <c r="S2228" s="23" t="str">
        <f t="shared" si="105"/>
        <v/>
      </c>
      <c r="T2228" s="23">
        <f t="shared" si="103"/>
        <v>0</v>
      </c>
    </row>
    <row r="2229" spans="1:20" ht="17.399999999999999">
      <c r="A2229" s="23" t="str">
        <f t="shared" si="104"/>
        <v/>
      </c>
      <c r="B2229" s="24" t="s">
        <v>4022</v>
      </c>
      <c r="C2229" s="6" t="s">
        <v>5016</v>
      </c>
      <c r="D2229" s="25" t="s">
        <v>37</v>
      </c>
      <c r="E2229" s="28">
        <v>30.98</v>
      </c>
      <c r="F2229" s="25"/>
      <c r="G2229" s="25"/>
      <c r="H2229" s="25"/>
      <c r="I2229" s="25"/>
      <c r="J2229" s="25"/>
      <c r="K2229" s="25" t="s">
        <v>4096</v>
      </c>
      <c r="L2229" s="25"/>
      <c r="M2229"/>
      <c r="N2229"/>
      <c r="O2229" s="25">
        <v>-23.59</v>
      </c>
      <c r="P2229" s="25">
        <v>-20.02</v>
      </c>
      <c r="S2229" s="23" t="str">
        <f t="shared" si="105"/>
        <v/>
      </c>
      <c r="T2229" s="23">
        <f t="shared" si="103"/>
        <v>0</v>
      </c>
    </row>
    <row r="2230" spans="1:20" ht="17.399999999999999">
      <c r="A2230" s="23" t="str">
        <f t="shared" si="104"/>
        <v/>
      </c>
      <c r="B2230" s="24" t="s">
        <v>3864</v>
      </c>
      <c r="C2230" s="6" t="s">
        <v>3868</v>
      </c>
      <c r="D2230" s="25" t="s">
        <v>37</v>
      </c>
      <c r="E2230" s="28">
        <v>34.6</v>
      </c>
      <c r="F2230" s="25"/>
      <c r="G2230" s="25"/>
      <c r="H2230" s="25"/>
      <c r="I2230" s="25"/>
      <c r="J2230" s="25"/>
      <c r="K2230" s="25" t="s">
        <v>4113</v>
      </c>
      <c r="L2230" s="25"/>
      <c r="M2230"/>
      <c r="N2230"/>
      <c r="O2230" s="25">
        <v>-29.36</v>
      </c>
      <c r="P2230" s="25">
        <v>-43.27</v>
      </c>
      <c r="S2230" s="23" t="str">
        <f t="shared" si="105"/>
        <v/>
      </c>
      <c r="T2230" s="23">
        <f t="shared" si="103"/>
        <v>0</v>
      </c>
    </row>
    <row r="2231" spans="1:20" ht="17.399999999999999">
      <c r="A2231" s="23" t="str">
        <f t="shared" si="104"/>
        <v/>
      </c>
      <c r="B2231" s="24" t="s">
        <v>4802</v>
      </c>
      <c r="C2231" s="6" t="s">
        <v>4804</v>
      </c>
      <c r="D2231" s="25" t="s">
        <v>37</v>
      </c>
      <c r="E2231" s="28">
        <v>21.47</v>
      </c>
      <c r="F2231" s="25"/>
      <c r="G2231" s="25"/>
      <c r="H2231" s="25"/>
      <c r="I2231" s="28"/>
      <c r="J2231" s="25"/>
      <c r="K2231" s="25" t="s">
        <v>4103</v>
      </c>
      <c r="L2231" s="25"/>
      <c r="M2231"/>
      <c r="N2231"/>
      <c r="O2231" s="25">
        <v>-27.94</v>
      </c>
      <c r="P2231" s="25">
        <v>-51.11</v>
      </c>
      <c r="S2231" s="23" t="str">
        <f t="shared" si="105"/>
        <v/>
      </c>
      <c r="T2231" s="23">
        <f t="shared" si="103"/>
        <v>0</v>
      </c>
    </row>
    <row r="2232" spans="1:20" ht="17.399999999999999">
      <c r="A2232" s="23" t="str">
        <f t="shared" si="104"/>
        <v/>
      </c>
      <c r="B2232" s="24" t="s">
        <v>4588</v>
      </c>
      <c r="C2232" s="6" t="s">
        <v>4589</v>
      </c>
      <c r="D2232" s="25" t="s">
        <v>37</v>
      </c>
      <c r="E2232" s="28">
        <v>95.8</v>
      </c>
      <c r="F2232" s="25"/>
      <c r="G2232" s="25"/>
      <c r="H2232" s="25"/>
      <c r="I2232" s="25"/>
      <c r="J2232" s="28"/>
      <c r="K2232" s="25" t="s">
        <v>4101</v>
      </c>
      <c r="L2232" s="25"/>
      <c r="M2232"/>
      <c r="N2232"/>
      <c r="O2232" s="25">
        <v>-0.97</v>
      </c>
      <c r="P2232" s="25">
        <v>-0.97</v>
      </c>
      <c r="S2232" s="23" t="str">
        <f t="shared" si="105"/>
        <v/>
      </c>
      <c r="T2232" s="23">
        <f t="shared" si="103"/>
        <v>0</v>
      </c>
    </row>
    <row r="2233" spans="1:20" ht="17.399999999999999">
      <c r="A2233" s="23" t="str">
        <f t="shared" si="104"/>
        <v/>
      </c>
      <c r="B2233" s="24" t="s">
        <v>3878</v>
      </c>
      <c r="C2233" s="6" t="s">
        <v>3883</v>
      </c>
      <c r="D2233" s="25" t="s">
        <v>37</v>
      </c>
      <c r="E2233" s="28">
        <v>288.95</v>
      </c>
      <c r="F2233" s="25">
        <v>1</v>
      </c>
      <c r="G2233" s="25">
        <v>8.6</v>
      </c>
      <c r="H2233" s="25">
        <v>8.6</v>
      </c>
      <c r="I2233" s="25"/>
      <c r="J2233" s="25"/>
      <c r="K2233" s="25" t="s">
        <v>4102</v>
      </c>
      <c r="L2233" s="25"/>
      <c r="M2233"/>
      <c r="N2233"/>
      <c r="O2233" s="25">
        <v>6.43</v>
      </c>
      <c r="P2233" s="25">
        <v>-20.6</v>
      </c>
      <c r="S2233" s="23" t="str">
        <f t="shared" si="105"/>
        <v/>
      </c>
      <c r="T2233" s="23">
        <f t="shared" si="103"/>
        <v>0</v>
      </c>
    </row>
    <row r="2234" spans="1:20" ht="17.399999999999999">
      <c r="A2234" s="23" t="str">
        <f t="shared" si="104"/>
        <v/>
      </c>
      <c r="B2234" s="24" t="s">
        <v>3697</v>
      </c>
      <c r="C2234" s="6" t="s">
        <v>4340</v>
      </c>
      <c r="D2234" s="25" t="s">
        <v>37</v>
      </c>
      <c r="E2234" s="28">
        <v>34.479999999999997</v>
      </c>
      <c r="F2234" s="25"/>
      <c r="G2234" s="25"/>
      <c r="H2234" s="28"/>
      <c r="I2234" s="25"/>
      <c r="J2234" s="28"/>
      <c r="K2234" s="25" t="s">
        <v>4078</v>
      </c>
      <c r="L2234" s="25"/>
      <c r="M2234"/>
      <c r="N2234"/>
      <c r="O2234" s="25">
        <v>-22.6</v>
      </c>
      <c r="P2234" s="25">
        <v>-34.89</v>
      </c>
      <c r="S2234" s="23" t="str">
        <f t="shared" si="105"/>
        <v/>
      </c>
      <c r="T2234" s="23">
        <f t="shared" si="103"/>
        <v>0</v>
      </c>
    </row>
    <row r="2235" spans="1:20" ht="17.399999999999999">
      <c r="A2235" s="23" t="str">
        <f t="shared" si="104"/>
        <v/>
      </c>
      <c r="B2235" s="24" t="s">
        <v>3698</v>
      </c>
      <c r="C2235" s="6" t="s">
        <v>4951</v>
      </c>
      <c r="D2235" s="25" t="s">
        <v>37</v>
      </c>
      <c r="E2235" s="28">
        <v>13.61</v>
      </c>
      <c r="F2235" s="25"/>
      <c r="G2235" s="25"/>
      <c r="H2235" s="25"/>
      <c r="I2235" s="25"/>
      <c r="J2235" s="25"/>
      <c r="K2235" s="25" t="s">
        <v>4100</v>
      </c>
      <c r="L2235" s="25"/>
      <c r="M2235"/>
      <c r="N2235"/>
      <c r="O2235" s="25">
        <v>0</v>
      </c>
      <c r="P2235" s="25">
        <v>0</v>
      </c>
      <c r="S2235" s="23" t="str">
        <f t="shared" si="105"/>
        <v/>
      </c>
      <c r="T2235" s="23">
        <f t="shared" si="103"/>
        <v>0</v>
      </c>
    </row>
    <row r="2236" spans="1:20" ht="17.399999999999999">
      <c r="A2236" s="23">
        <f t="shared" si="104"/>
        <v>62</v>
      </c>
      <c r="B2236" s="24" t="s">
        <v>3699</v>
      </c>
      <c r="C2236" s="6" t="s">
        <v>3862</v>
      </c>
      <c r="D2236" s="25" t="s">
        <v>9</v>
      </c>
      <c r="E2236" s="28">
        <v>8792.86</v>
      </c>
      <c r="F2236" s="25">
        <v>20</v>
      </c>
      <c r="G2236" s="28">
        <v>160.74</v>
      </c>
      <c r="H2236" s="28">
        <v>160.74</v>
      </c>
      <c r="I2236" s="28">
        <v>142.44999999999999</v>
      </c>
      <c r="J2236" s="28">
        <v>128.6</v>
      </c>
      <c r="K2236" s="25" t="s">
        <v>4103</v>
      </c>
      <c r="L2236" s="25"/>
      <c r="M2236"/>
      <c r="N2236"/>
      <c r="O2236" s="25">
        <v>-5.56</v>
      </c>
      <c r="P2236" s="25">
        <v>-29.53</v>
      </c>
      <c r="S2236" s="23">
        <f t="shared" si="105"/>
        <v>8792.8823600000014</v>
      </c>
      <c r="T2236" s="23">
        <f t="shared" si="103"/>
        <v>0</v>
      </c>
    </row>
    <row r="2237" spans="1:20" ht="17.399999999999999">
      <c r="A2237" s="23" t="str">
        <f t="shared" si="104"/>
        <v/>
      </c>
      <c r="B2237" s="24" t="s">
        <v>3909</v>
      </c>
      <c r="C2237" s="6" t="s">
        <v>3911</v>
      </c>
      <c r="D2237" s="25" t="s">
        <v>37</v>
      </c>
      <c r="E2237" s="28">
        <v>47.2</v>
      </c>
      <c r="F2237" s="25"/>
      <c r="G2237" s="25"/>
      <c r="H2237" s="25"/>
      <c r="I2237" s="25"/>
      <c r="J2237" s="25"/>
      <c r="K2237" s="25" t="s">
        <v>4113</v>
      </c>
      <c r="L2237" s="25"/>
      <c r="M2237"/>
      <c r="N2237"/>
      <c r="O2237" s="25">
        <v>-28.59</v>
      </c>
      <c r="P2237" s="25">
        <v>-16.63</v>
      </c>
      <c r="S2237" s="23" t="str">
        <f t="shared" si="105"/>
        <v/>
      </c>
      <c r="T2237" s="23">
        <f t="shared" si="103"/>
        <v>0</v>
      </c>
    </row>
    <row r="2238" spans="1:20" ht="17.399999999999999">
      <c r="A2238" s="23" t="str">
        <f t="shared" si="104"/>
        <v/>
      </c>
      <c r="B2238" s="24" t="s">
        <v>3700</v>
      </c>
      <c r="C2238" s="6" t="s">
        <v>3828</v>
      </c>
      <c r="D2238" s="25" t="s">
        <v>37</v>
      </c>
      <c r="E2238" s="28">
        <v>21.84</v>
      </c>
      <c r="F2238" s="25"/>
      <c r="G2238" s="25"/>
      <c r="H2238" s="25"/>
      <c r="I2238" s="25"/>
      <c r="J2238" s="25"/>
      <c r="K2238" s="25" t="s">
        <v>4084</v>
      </c>
      <c r="L2238" s="25"/>
      <c r="M2238"/>
      <c r="N2238"/>
      <c r="O2238" s="25">
        <v>-3.13</v>
      </c>
      <c r="P2238" s="25">
        <v>-5.19</v>
      </c>
      <c r="S2238" s="23" t="str">
        <f t="shared" si="105"/>
        <v/>
      </c>
      <c r="T2238" s="23">
        <f t="shared" si="103"/>
        <v>0</v>
      </c>
    </row>
    <row r="2239" spans="1:20" ht="17.399999999999999">
      <c r="A2239" s="23" t="str">
        <f t="shared" si="104"/>
        <v/>
      </c>
      <c r="B2239" s="24" t="s">
        <v>3920</v>
      </c>
      <c r="C2239" s="6" t="s">
        <v>3921</v>
      </c>
      <c r="D2239" s="25" t="s">
        <v>37</v>
      </c>
      <c r="E2239" s="28">
        <v>22.41</v>
      </c>
      <c r="F2239" s="25"/>
      <c r="G2239" s="25"/>
      <c r="H2239" s="25"/>
      <c r="I2239" s="25"/>
      <c r="J2239" s="25"/>
      <c r="K2239" s="25" t="s">
        <v>4105</v>
      </c>
      <c r="L2239" s="25"/>
      <c r="M2239"/>
      <c r="N2239"/>
      <c r="O2239" s="25">
        <v>3.83</v>
      </c>
      <c r="P2239" s="25">
        <v>-11.37</v>
      </c>
      <c r="S2239" s="23" t="str">
        <f t="shared" si="105"/>
        <v/>
      </c>
      <c r="T2239" s="23">
        <f t="shared" si="103"/>
        <v>0</v>
      </c>
    </row>
    <row r="2240" spans="1:20" ht="17.399999999999999">
      <c r="A2240" s="23">
        <f t="shared" si="104"/>
        <v>67</v>
      </c>
      <c r="B2240" s="24" t="s">
        <v>3701</v>
      </c>
      <c r="C2240" s="6" t="s">
        <v>573</v>
      </c>
      <c r="D2240" s="25" t="s">
        <v>9</v>
      </c>
      <c r="E2240" s="28">
        <v>7629.97</v>
      </c>
      <c r="F2240" s="25">
        <v>13</v>
      </c>
      <c r="G2240" s="25">
        <v>65.239999999999995</v>
      </c>
      <c r="H2240" s="25">
        <v>65.239999999999995</v>
      </c>
      <c r="I2240" s="25">
        <v>66.61</v>
      </c>
      <c r="J2240" s="25">
        <v>67.05</v>
      </c>
      <c r="K2240" s="25" t="s">
        <v>4107</v>
      </c>
      <c r="L2240" s="25"/>
      <c r="M2240"/>
      <c r="N2240"/>
      <c r="O2240" s="25">
        <v>-13.16</v>
      </c>
      <c r="P2240" s="25">
        <v>75.45</v>
      </c>
      <c r="S2240" s="23">
        <f t="shared" si="105"/>
        <v>7629.9924000000001</v>
      </c>
      <c r="T2240" s="23">
        <f t="shared" si="103"/>
        <v>0</v>
      </c>
    </row>
    <row r="2241" spans="1:20" ht="17.399999999999999">
      <c r="A2241" s="23" t="str">
        <f t="shared" si="104"/>
        <v/>
      </c>
      <c r="B2241" s="24" t="s">
        <v>4038</v>
      </c>
      <c r="C2241" s="6" t="s">
        <v>4044</v>
      </c>
      <c r="D2241" s="25" t="s">
        <v>37</v>
      </c>
      <c r="E2241" s="28">
        <v>21.89</v>
      </c>
      <c r="F2241" s="25"/>
      <c r="G2241" s="25"/>
      <c r="H2241" s="25"/>
      <c r="I2241" s="25"/>
      <c r="J2241" s="25"/>
      <c r="K2241" s="25" t="s">
        <v>4085</v>
      </c>
      <c r="L2241" s="25"/>
      <c r="M2241"/>
      <c r="N2241"/>
      <c r="O2241" s="25">
        <v>-21.3</v>
      </c>
      <c r="P2241" s="25">
        <v>-39.39</v>
      </c>
      <c r="S2241" s="23" t="str">
        <f t="shared" si="105"/>
        <v/>
      </c>
      <c r="T2241" s="23">
        <f t="shared" si="103"/>
        <v>0</v>
      </c>
    </row>
    <row r="2242" spans="1:20" ht="17.399999999999999">
      <c r="A2242" s="23" t="str">
        <f t="shared" si="104"/>
        <v/>
      </c>
      <c r="B2242" s="24" t="s">
        <v>3702</v>
      </c>
      <c r="C2242" s="6" t="s">
        <v>1267</v>
      </c>
      <c r="D2242" s="25" t="s">
        <v>37</v>
      </c>
      <c r="E2242" s="28">
        <v>206.76</v>
      </c>
      <c r="F2242" s="25">
        <v>1</v>
      </c>
      <c r="G2242" s="25">
        <v>13.4</v>
      </c>
      <c r="H2242" s="25">
        <v>13.4</v>
      </c>
      <c r="I2242" s="25"/>
      <c r="J2242" s="25"/>
      <c r="K2242" s="25" t="s">
        <v>4080</v>
      </c>
      <c r="L2242" s="25"/>
      <c r="M2242"/>
      <c r="N2242"/>
      <c r="O2242" s="25">
        <v>-0.79</v>
      </c>
      <c r="P2242" s="25">
        <v>-12.46</v>
      </c>
      <c r="S2242" s="23" t="str">
        <f t="shared" si="105"/>
        <v/>
      </c>
      <c r="T2242" s="23">
        <f t="shared" si="103"/>
        <v>0</v>
      </c>
    </row>
    <row r="2243" spans="1:20" ht="17.399999999999999">
      <c r="A2243" s="23" t="str">
        <f t="shared" si="104"/>
        <v/>
      </c>
      <c r="B2243" s="24" t="s">
        <v>3703</v>
      </c>
      <c r="C2243" s="6" t="s">
        <v>3829</v>
      </c>
      <c r="D2243" s="25" t="s">
        <v>37</v>
      </c>
      <c r="E2243" s="28">
        <v>19.760000000000002</v>
      </c>
      <c r="F2243" s="25"/>
      <c r="G2243" s="25"/>
      <c r="H2243" s="25"/>
      <c r="I2243" s="25"/>
      <c r="J2243" s="25"/>
      <c r="K2243" s="25" t="s">
        <v>4100</v>
      </c>
      <c r="L2243" s="25"/>
      <c r="M2243"/>
      <c r="N2243"/>
      <c r="O2243" s="25">
        <v>-26.88</v>
      </c>
      <c r="P2243" s="25">
        <v>-58.29</v>
      </c>
      <c r="S2243" s="23" t="str">
        <f t="shared" si="105"/>
        <v/>
      </c>
      <c r="T2243" s="23">
        <f t="shared" si="103"/>
        <v>0</v>
      </c>
    </row>
    <row r="2244" spans="1:20" ht="17.399999999999999">
      <c r="A2244" s="23" t="str">
        <f t="shared" si="104"/>
        <v/>
      </c>
      <c r="B2244" s="24" t="s">
        <v>4478</v>
      </c>
      <c r="C2244" s="6" t="s">
        <v>4480</v>
      </c>
      <c r="D2244" s="25" t="s">
        <v>37</v>
      </c>
      <c r="E2244" s="28">
        <v>207.4</v>
      </c>
      <c r="F2244" s="25">
        <v>3</v>
      </c>
      <c r="G2244" s="25">
        <v>4.62</v>
      </c>
      <c r="H2244" s="25">
        <v>4.62</v>
      </c>
      <c r="I2244" s="25">
        <v>3.6</v>
      </c>
      <c r="J2244" s="25"/>
      <c r="K2244" s="25" t="s">
        <v>4085</v>
      </c>
      <c r="L2244" s="25"/>
      <c r="M2244"/>
      <c r="N2244"/>
      <c r="O2244" s="25">
        <v>-51.06</v>
      </c>
      <c r="P2244" s="25">
        <v>-41.95</v>
      </c>
      <c r="S2244" s="23" t="str">
        <f t="shared" si="105"/>
        <v/>
      </c>
      <c r="T2244" s="23">
        <f t="shared" si="103"/>
        <v>0</v>
      </c>
    </row>
    <row r="2245" spans="1:20" ht="17.399999999999999">
      <c r="A2245" s="23" t="str">
        <f t="shared" si="104"/>
        <v/>
      </c>
      <c r="B2245" s="24" t="s">
        <v>4393</v>
      </c>
      <c r="C2245" s="6" t="s">
        <v>4401</v>
      </c>
      <c r="D2245" s="25" t="s">
        <v>37</v>
      </c>
      <c r="E2245" s="28">
        <v>216.77</v>
      </c>
      <c r="F2245" s="25">
        <v>2</v>
      </c>
      <c r="G2245" s="25">
        <v>3</v>
      </c>
      <c r="H2245" s="25">
        <v>3</v>
      </c>
      <c r="I2245" s="25"/>
      <c r="J2245" s="25"/>
      <c r="K2245" s="25" t="s">
        <v>4091</v>
      </c>
      <c r="L2245" s="25"/>
      <c r="M2245"/>
      <c r="N2245"/>
      <c r="O2245" s="25">
        <v>-27.32</v>
      </c>
      <c r="P2245" s="25">
        <v>23.56</v>
      </c>
      <c r="S2245" s="23" t="str">
        <f t="shared" si="105"/>
        <v/>
      </c>
      <c r="T2245" s="23">
        <f t="shared" si="103"/>
        <v>0</v>
      </c>
    </row>
    <row r="2246" spans="1:20" ht="17.399999999999999">
      <c r="A2246" s="23" t="str">
        <f t="shared" si="104"/>
        <v/>
      </c>
      <c r="B2246" s="24" t="s">
        <v>4527</v>
      </c>
      <c r="C2246" s="6" t="s">
        <v>4530</v>
      </c>
      <c r="D2246" s="25" t="s">
        <v>37</v>
      </c>
      <c r="E2246" s="28">
        <v>28.72</v>
      </c>
      <c r="F2246" s="25"/>
      <c r="G2246" s="25"/>
      <c r="H2246" s="25"/>
      <c r="I2246" s="25"/>
      <c r="J2246" s="25"/>
      <c r="K2246" s="25" t="s">
        <v>4113</v>
      </c>
      <c r="L2246" s="25"/>
      <c r="M2246"/>
      <c r="N2246"/>
      <c r="O2246" s="25">
        <v>-45.26</v>
      </c>
      <c r="P2246" s="25">
        <v>-31.74</v>
      </c>
      <c r="S2246" s="23" t="str">
        <f t="shared" si="105"/>
        <v/>
      </c>
      <c r="T2246" s="23">
        <f t="shared" si="103"/>
        <v>0</v>
      </c>
    </row>
    <row r="2247" spans="1:20" ht="17.399999999999999">
      <c r="A2247" s="23" t="str">
        <f t="shared" si="104"/>
        <v/>
      </c>
      <c r="B2247" s="24" t="s">
        <v>4604</v>
      </c>
      <c r="C2247" s="6" t="s">
        <v>4606</v>
      </c>
      <c r="D2247" s="25" t="s">
        <v>37</v>
      </c>
      <c r="E2247" s="28">
        <v>44.77</v>
      </c>
      <c r="F2247" s="25"/>
      <c r="G2247" s="25"/>
      <c r="H2247" s="25"/>
      <c r="I2247" s="25"/>
      <c r="J2247" s="25"/>
      <c r="K2247" s="25" t="s">
        <v>4107</v>
      </c>
      <c r="L2247" s="25"/>
      <c r="M2247"/>
      <c r="N2247"/>
      <c r="O2247" s="25">
        <v>14.98</v>
      </c>
      <c r="P2247" s="25">
        <v>-5.56</v>
      </c>
      <c r="S2247" s="23" t="str">
        <f t="shared" si="105"/>
        <v/>
      </c>
      <c r="T2247" s="23">
        <f t="shared" si="103"/>
        <v>0</v>
      </c>
    </row>
    <row r="2248" spans="1:20" ht="17.399999999999999">
      <c r="A2248" s="23" t="str">
        <f t="shared" si="104"/>
        <v/>
      </c>
      <c r="B2248" s="24" t="s">
        <v>4390</v>
      </c>
      <c r="C2248" s="6" t="s">
        <v>4391</v>
      </c>
      <c r="D2248" s="25" t="s">
        <v>37</v>
      </c>
      <c r="E2248" s="28">
        <v>442.42</v>
      </c>
      <c r="F2248" s="25"/>
      <c r="G2248" s="25"/>
      <c r="H2248" s="25"/>
      <c r="I2248" s="25"/>
      <c r="J2248" s="25"/>
      <c r="K2248" s="25" t="s">
        <v>4113</v>
      </c>
      <c r="L2248" s="25"/>
      <c r="M2248"/>
      <c r="N2248"/>
      <c r="O2248" s="25">
        <v>-28.07</v>
      </c>
      <c r="P2248" s="25">
        <v>119.86</v>
      </c>
      <c r="S2248" s="23" t="str">
        <f t="shared" si="105"/>
        <v/>
      </c>
      <c r="T2248" s="23">
        <f t="shared" si="103"/>
        <v>0</v>
      </c>
    </row>
    <row r="2249" spans="1:20" ht="17.399999999999999">
      <c r="A2249" s="23">
        <f t="shared" si="104"/>
        <v>161</v>
      </c>
      <c r="B2249" s="24" t="s">
        <v>3704</v>
      </c>
      <c r="C2249" s="6" t="s">
        <v>3830</v>
      </c>
      <c r="D2249" s="25" t="s">
        <v>37</v>
      </c>
      <c r="E2249" s="28">
        <v>799.39</v>
      </c>
      <c r="F2249" s="25">
        <v>9</v>
      </c>
      <c r="G2249" s="25">
        <v>15.24</v>
      </c>
      <c r="H2249" s="25">
        <v>15</v>
      </c>
      <c r="I2249" s="25">
        <v>13.68</v>
      </c>
      <c r="J2249" s="25">
        <v>15.13</v>
      </c>
      <c r="K2249" s="25" t="s">
        <v>4091</v>
      </c>
      <c r="L2249" s="25"/>
      <c r="M2249"/>
      <c r="N2249"/>
      <c r="O2249" s="25">
        <v>-23.52</v>
      </c>
      <c r="P2249" s="25">
        <v>18.93</v>
      </c>
      <c r="S2249" s="23">
        <f t="shared" si="105"/>
        <v>799.41248999999993</v>
      </c>
      <c r="T2249" s="23">
        <f t="shared" si="103"/>
        <v>0</v>
      </c>
    </row>
    <row r="2250" spans="1:20" ht="17.399999999999999">
      <c r="A2250" s="23" t="str">
        <f t="shared" si="104"/>
        <v/>
      </c>
      <c r="B2250" s="24" t="s">
        <v>3705</v>
      </c>
      <c r="C2250" s="6" t="s">
        <v>3831</v>
      </c>
      <c r="D2250" s="25" t="s">
        <v>37</v>
      </c>
      <c r="E2250" s="28">
        <v>26.84</v>
      </c>
      <c r="F2250" s="25"/>
      <c r="G2250" s="25"/>
      <c r="H2250" s="25"/>
      <c r="I2250" s="25"/>
      <c r="J2250" s="25"/>
      <c r="K2250" s="25" t="s">
        <v>4113</v>
      </c>
      <c r="L2250" s="25"/>
      <c r="M2250"/>
      <c r="N2250"/>
      <c r="O2250" s="25">
        <v>-20.67</v>
      </c>
      <c r="P2250" s="25">
        <v>-29.07</v>
      </c>
      <c r="S2250" s="23" t="str">
        <f t="shared" si="105"/>
        <v/>
      </c>
      <c r="T2250" s="23">
        <f t="shared" si="103"/>
        <v>0</v>
      </c>
    </row>
    <row r="2251" spans="1:20" ht="17.399999999999999">
      <c r="A2251" s="23" t="str">
        <f t="shared" si="104"/>
        <v/>
      </c>
      <c r="B2251" s="24" t="s">
        <v>3879</v>
      </c>
      <c r="C2251" s="6" t="s">
        <v>3884</v>
      </c>
      <c r="D2251" s="25" t="s">
        <v>37</v>
      </c>
      <c r="E2251" s="28">
        <v>88.16</v>
      </c>
      <c r="F2251" s="25">
        <v>1</v>
      </c>
      <c r="G2251" s="25"/>
      <c r="H2251" s="25"/>
      <c r="I2251" s="25"/>
      <c r="J2251" s="25"/>
      <c r="K2251" s="25" t="s">
        <v>4105</v>
      </c>
      <c r="L2251" s="25"/>
      <c r="M2251"/>
      <c r="N2251"/>
      <c r="O2251" s="25">
        <v>-12.86</v>
      </c>
      <c r="P2251" s="25">
        <v>-12.86</v>
      </c>
      <c r="S2251" s="23" t="str">
        <f t="shared" si="105"/>
        <v/>
      </c>
      <c r="T2251" s="23">
        <f t="shared" si="103"/>
        <v>0</v>
      </c>
    </row>
    <row r="2252" spans="1:20" ht="17.399999999999999">
      <c r="A2252" s="23" t="str">
        <f t="shared" si="104"/>
        <v/>
      </c>
      <c r="B2252" s="24" t="s">
        <v>3706</v>
      </c>
      <c r="C2252" s="6" t="s">
        <v>3832</v>
      </c>
      <c r="D2252" s="25" t="s">
        <v>37</v>
      </c>
      <c r="E2252" s="28">
        <v>218.2</v>
      </c>
      <c r="F2252" s="25"/>
      <c r="G2252" s="25"/>
      <c r="H2252" s="25"/>
      <c r="I2252" s="25"/>
      <c r="J2252" s="25"/>
      <c r="K2252" s="25" t="s">
        <v>4084</v>
      </c>
      <c r="L2252" s="25"/>
      <c r="M2252"/>
      <c r="N2252"/>
      <c r="O2252" s="25">
        <v>-12.28</v>
      </c>
      <c r="P2252" s="25">
        <v>-23.52</v>
      </c>
      <c r="S2252" s="23" t="str">
        <f t="shared" si="105"/>
        <v/>
      </c>
      <c r="T2252" s="23">
        <f t="shared" si="103"/>
        <v>0</v>
      </c>
    </row>
    <row r="2253" spans="1:20" ht="17.399999999999999">
      <c r="A2253" s="23" t="str">
        <f t="shared" si="104"/>
        <v/>
      </c>
      <c r="B2253" s="24" t="s">
        <v>3902</v>
      </c>
      <c r="C2253" s="6" t="s">
        <v>3903</v>
      </c>
      <c r="D2253" s="25" t="s">
        <v>37</v>
      </c>
      <c r="E2253" s="28">
        <v>94.79</v>
      </c>
      <c r="F2253" s="25"/>
      <c r="G2253" s="25"/>
      <c r="H2253" s="25"/>
      <c r="I2253" s="25"/>
      <c r="J2253" s="25"/>
      <c r="K2253" s="25" t="s">
        <v>4092</v>
      </c>
      <c r="L2253" s="25"/>
      <c r="M2253"/>
      <c r="N2253"/>
      <c r="O2253" s="25">
        <v>-32.659999999999997</v>
      </c>
      <c r="P2253" s="25">
        <v>-60.3</v>
      </c>
      <c r="S2253" s="23" t="str">
        <f t="shared" si="105"/>
        <v/>
      </c>
      <c r="T2253" s="23">
        <f t="shared" si="103"/>
        <v>0</v>
      </c>
    </row>
    <row r="2254" spans="1:20" ht="17.399999999999999">
      <c r="A2254" s="23" t="str">
        <f t="shared" si="104"/>
        <v/>
      </c>
      <c r="B2254" s="24" t="s">
        <v>3707</v>
      </c>
      <c r="C2254" s="6" t="s">
        <v>1311</v>
      </c>
      <c r="D2254" s="25" t="s">
        <v>37</v>
      </c>
      <c r="E2254" s="28">
        <v>2633.04</v>
      </c>
      <c r="F2254" s="25">
        <v>8</v>
      </c>
      <c r="G2254" s="25">
        <v>51.48</v>
      </c>
      <c r="H2254" s="25">
        <v>51.48</v>
      </c>
      <c r="I2254" s="25">
        <v>48.98</v>
      </c>
      <c r="J2254" s="25"/>
      <c r="K2254" s="25" t="s">
        <v>4091</v>
      </c>
      <c r="L2254" s="25"/>
      <c r="M2254"/>
      <c r="N2254"/>
      <c r="O2254" s="25">
        <v>-12.08</v>
      </c>
      <c r="P2254" s="25">
        <v>-14.52</v>
      </c>
      <c r="S2254" s="23" t="str">
        <f t="shared" si="105"/>
        <v/>
      </c>
      <c r="T2254" s="23">
        <f t="shared" ref="T2254:T2317" si="106">IF(AND(G2254&lt;H2254,I2254&lt;J2254,H2254&lt;J2254),1,IF(AND(G2254&gt;H2254,I2254&gt;J2254,H2254&gt;J2254),-1,0))</f>
        <v>0</v>
      </c>
    </row>
    <row r="2255" spans="1:20" ht="17.399999999999999">
      <c r="A2255" s="23" t="str">
        <f t="shared" ref="A2255:A2318" si="107">IF(ISERROR(RANK(S2255,$S$14:$S$3000,)),"",RANK(S2255,$S$14:$S$3000,))</f>
        <v/>
      </c>
      <c r="B2255" s="24" t="s">
        <v>3999</v>
      </c>
      <c r="C2255" s="6" t="s">
        <v>4929</v>
      </c>
      <c r="D2255" s="25" t="s">
        <v>37</v>
      </c>
      <c r="E2255" s="28">
        <v>148.76</v>
      </c>
      <c r="F2255" s="25"/>
      <c r="G2255" s="25"/>
      <c r="H2255" s="25"/>
      <c r="I2255" s="25"/>
      <c r="J2255" s="25"/>
      <c r="K2255" s="25" t="s">
        <v>4113</v>
      </c>
      <c r="L2255" s="25"/>
      <c r="M2255"/>
      <c r="N2255"/>
      <c r="O2255" s="25">
        <v>-47.48</v>
      </c>
      <c r="P2255" s="25">
        <v>-16.62</v>
      </c>
      <c r="S2255" s="23" t="str">
        <f t="shared" ref="S2255:S2318" si="108">IF(OR(F2255&lt;=$F$8,ISBLANK(G2255),ISBLANK(H2255),ISBLANK(J2255),ISBLANK(I2255)),"",E2255+ROW()/100000)</f>
        <v/>
      </c>
      <c r="T2255" s="23">
        <f t="shared" si="106"/>
        <v>0</v>
      </c>
    </row>
    <row r="2256" spans="1:20" ht="17.399999999999999">
      <c r="A2256" s="23" t="str">
        <f t="shared" si="107"/>
        <v/>
      </c>
      <c r="B2256" s="24" t="s">
        <v>4394</v>
      </c>
      <c r="C2256" s="6" t="s">
        <v>4402</v>
      </c>
      <c r="D2256" s="25" t="s">
        <v>37</v>
      </c>
      <c r="E2256" s="28">
        <v>643.87</v>
      </c>
      <c r="F2256" s="25"/>
      <c r="G2256" s="25"/>
      <c r="H2256" s="25"/>
      <c r="I2256" s="25"/>
      <c r="J2256" s="25"/>
      <c r="K2256" s="25" t="s">
        <v>4100</v>
      </c>
      <c r="L2256" s="25"/>
      <c r="M2256"/>
      <c r="N2256"/>
      <c r="O2256" s="25">
        <v>-24.39</v>
      </c>
      <c r="P2256" s="25">
        <v>-23.41</v>
      </c>
      <c r="S2256" s="23" t="str">
        <f t="shared" si="108"/>
        <v/>
      </c>
      <c r="T2256" s="23">
        <f t="shared" si="106"/>
        <v>0</v>
      </c>
    </row>
    <row r="2257" spans="1:20" ht="17.399999999999999">
      <c r="A2257" s="23" t="str">
        <f t="shared" si="107"/>
        <v/>
      </c>
      <c r="B2257" s="24" t="s">
        <v>4030</v>
      </c>
      <c r="C2257" s="6" t="s">
        <v>4033</v>
      </c>
      <c r="D2257" s="25" t="s">
        <v>37</v>
      </c>
      <c r="E2257" s="28">
        <v>22.61</v>
      </c>
      <c r="F2257" s="25"/>
      <c r="G2257" s="25"/>
      <c r="H2257" s="25"/>
      <c r="I2257" s="25"/>
      <c r="J2257" s="25"/>
      <c r="K2257" s="25" t="s">
        <v>4076</v>
      </c>
      <c r="L2257" s="25"/>
      <c r="M2257"/>
      <c r="N2257"/>
      <c r="O2257" s="25">
        <v>-28.08</v>
      </c>
      <c r="P2257" s="25">
        <v>-50.95</v>
      </c>
      <c r="S2257" s="23" t="str">
        <f t="shared" si="108"/>
        <v/>
      </c>
      <c r="T2257" s="23">
        <f t="shared" si="106"/>
        <v>0</v>
      </c>
    </row>
    <row r="2258" spans="1:20" ht="17.399999999999999">
      <c r="A2258" s="23" t="str">
        <f t="shared" si="107"/>
        <v/>
      </c>
      <c r="B2258" s="24" t="s">
        <v>4285</v>
      </c>
      <c r="C2258" s="6" t="s">
        <v>4290</v>
      </c>
      <c r="D2258" s="25" t="s">
        <v>37</v>
      </c>
      <c r="E2258" s="28">
        <v>81.92</v>
      </c>
      <c r="F2258" s="25"/>
      <c r="G2258" s="25"/>
      <c r="H2258" s="25"/>
      <c r="I2258" s="25"/>
      <c r="J2258" s="25"/>
      <c r="K2258" s="25" t="s">
        <v>4107</v>
      </c>
      <c r="L2258" s="25"/>
      <c r="M2258"/>
      <c r="N2258"/>
      <c r="O2258" s="25">
        <v>-23.2</v>
      </c>
      <c r="P2258" s="25">
        <v>-44.75</v>
      </c>
      <c r="S2258" s="23" t="str">
        <f t="shared" si="108"/>
        <v/>
      </c>
      <c r="T2258" s="23">
        <f t="shared" si="106"/>
        <v>0</v>
      </c>
    </row>
    <row r="2259" spans="1:20" ht="17.399999999999999">
      <c r="A2259" s="23" t="str">
        <f t="shared" si="107"/>
        <v/>
      </c>
      <c r="B2259" s="24" t="s">
        <v>4647</v>
      </c>
      <c r="C2259" s="6" t="s">
        <v>4652</v>
      </c>
      <c r="D2259" s="25" t="s">
        <v>37</v>
      </c>
      <c r="E2259" s="28">
        <v>40.17</v>
      </c>
      <c r="F2259" s="25"/>
      <c r="G2259" s="25"/>
      <c r="H2259" s="25"/>
      <c r="I2259" s="25"/>
      <c r="J2259" s="25"/>
      <c r="K2259" s="25" t="s">
        <v>4107</v>
      </c>
      <c r="L2259" s="25"/>
      <c r="M2259"/>
      <c r="N2259"/>
      <c r="O2259" s="25">
        <v>-31.37</v>
      </c>
      <c r="P2259" s="25">
        <v>-58.9</v>
      </c>
      <c r="S2259" s="23" t="str">
        <f t="shared" si="108"/>
        <v/>
      </c>
      <c r="T2259" s="23">
        <f t="shared" si="106"/>
        <v>0</v>
      </c>
    </row>
    <row r="2260" spans="1:20" ht="17.399999999999999">
      <c r="A2260" s="23" t="str">
        <f t="shared" si="107"/>
        <v/>
      </c>
      <c r="B2260" s="24" t="s">
        <v>3708</v>
      </c>
      <c r="C2260" s="6" t="s">
        <v>3833</v>
      </c>
      <c r="D2260" s="25" t="s">
        <v>37</v>
      </c>
      <c r="E2260" s="28">
        <v>136.6</v>
      </c>
      <c r="F2260" s="25">
        <v>1</v>
      </c>
      <c r="G2260" s="25">
        <v>2</v>
      </c>
      <c r="H2260" s="25">
        <v>2</v>
      </c>
      <c r="I2260" s="25">
        <v>2</v>
      </c>
      <c r="J2260" s="25"/>
      <c r="K2260" s="25" t="s">
        <v>4110</v>
      </c>
      <c r="L2260" s="25"/>
      <c r="M2260"/>
      <c r="N2260"/>
      <c r="O2260" s="25">
        <v>-29.67</v>
      </c>
      <c r="P2260" s="25">
        <v>-53.08</v>
      </c>
      <c r="S2260" s="23" t="str">
        <f t="shared" si="108"/>
        <v/>
      </c>
      <c r="T2260" s="23">
        <f t="shared" si="106"/>
        <v>0</v>
      </c>
    </row>
    <row r="2261" spans="1:20" ht="17.399999999999999">
      <c r="A2261" s="23" t="str">
        <f t="shared" si="107"/>
        <v/>
      </c>
      <c r="B2261" s="24" t="s">
        <v>4016</v>
      </c>
      <c r="C2261" s="6" t="s">
        <v>4018</v>
      </c>
      <c r="D2261" s="25" t="s">
        <v>37</v>
      </c>
      <c r="E2261" s="28">
        <v>39.15</v>
      </c>
      <c r="F2261" s="25"/>
      <c r="G2261" s="25"/>
      <c r="H2261" s="25"/>
      <c r="I2261" s="25"/>
      <c r="J2261" s="25"/>
      <c r="K2261" s="25" t="s">
        <v>4103</v>
      </c>
      <c r="L2261" s="25"/>
      <c r="M2261"/>
      <c r="N2261"/>
      <c r="O2261" s="25">
        <v>-21.04</v>
      </c>
      <c r="P2261" s="25">
        <v>-29.97</v>
      </c>
      <c r="S2261" s="23" t="str">
        <f t="shared" si="108"/>
        <v/>
      </c>
      <c r="T2261" s="23">
        <f t="shared" si="106"/>
        <v>0</v>
      </c>
    </row>
    <row r="2262" spans="1:20" ht="17.399999999999999">
      <c r="A2262" s="23" t="str">
        <f t="shared" si="107"/>
        <v/>
      </c>
      <c r="B2262" s="24" t="s">
        <v>3874</v>
      </c>
      <c r="C2262" s="6" t="s">
        <v>3875</v>
      </c>
      <c r="D2262" s="25" t="s">
        <v>9</v>
      </c>
      <c r="E2262" s="28">
        <v>1338.04</v>
      </c>
      <c r="F2262" s="25">
        <v>9</v>
      </c>
      <c r="G2262" s="25">
        <v>-56.76</v>
      </c>
      <c r="H2262" s="25">
        <v>-57.51</v>
      </c>
      <c r="I2262" s="25"/>
      <c r="J2262" s="25"/>
      <c r="K2262" s="25" t="s">
        <v>4097</v>
      </c>
      <c r="L2262" s="25"/>
      <c r="M2262"/>
      <c r="N2262"/>
      <c r="O2262" s="25">
        <v>-12.56</v>
      </c>
      <c r="P2262" s="25">
        <v>-26.64</v>
      </c>
      <c r="S2262" s="23" t="str">
        <f t="shared" si="108"/>
        <v/>
      </c>
      <c r="T2262" s="23">
        <f t="shared" si="106"/>
        <v>0</v>
      </c>
    </row>
    <row r="2263" spans="1:20" ht="17.399999999999999">
      <c r="A2263" s="23" t="str">
        <f t="shared" si="107"/>
        <v/>
      </c>
      <c r="B2263" s="24" t="s">
        <v>3886</v>
      </c>
      <c r="C2263" s="6" t="s">
        <v>3890</v>
      </c>
      <c r="D2263" s="25" t="s">
        <v>37</v>
      </c>
      <c r="E2263" s="28">
        <v>15.19</v>
      </c>
      <c r="F2263" s="25"/>
      <c r="G2263" s="25"/>
      <c r="H2263" s="25"/>
      <c r="I2263" s="25"/>
      <c r="J2263" s="25"/>
      <c r="K2263" s="25" t="s">
        <v>4107</v>
      </c>
      <c r="L2263" s="25"/>
      <c r="M2263"/>
      <c r="N2263"/>
      <c r="O2263" s="25">
        <v>-2.19</v>
      </c>
      <c r="P2263" s="25">
        <v>-10.07</v>
      </c>
      <c r="S2263" s="23" t="str">
        <f t="shared" si="108"/>
        <v/>
      </c>
      <c r="T2263" s="23">
        <f t="shared" si="106"/>
        <v>0</v>
      </c>
    </row>
    <row r="2264" spans="1:20" ht="17.399999999999999">
      <c r="A2264" s="23" t="str">
        <f t="shared" si="107"/>
        <v/>
      </c>
      <c r="B2264" s="24" t="s">
        <v>4213</v>
      </c>
      <c r="C2264" s="6" t="s">
        <v>4214</v>
      </c>
      <c r="D2264" s="25" t="s">
        <v>37</v>
      </c>
      <c r="E2264" s="28">
        <v>93.59</v>
      </c>
      <c r="F2264" s="25"/>
      <c r="G2264" s="25"/>
      <c r="H2264" s="25"/>
      <c r="I2264" s="25"/>
      <c r="J2264" s="25"/>
      <c r="K2264" s="25" t="s">
        <v>4098</v>
      </c>
      <c r="L2264" s="25"/>
      <c r="M2264"/>
      <c r="N2264"/>
      <c r="O2264" s="25">
        <v>11.6</v>
      </c>
      <c r="P2264" s="25">
        <v>-10.61</v>
      </c>
      <c r="S2264" s="23" t="str">
        <f t="shared" si="108"/>
        <v/>
      </c>
      <c r="T2264" s="23">
        <f t="shared" si="106"/>
        <v>0</v>
      </c>
    </row>
    <row r="2265" spans="1:20" ht="17.399999999999999">
      <c r="A2265" s="23" t="str">
        <f t="shared" si="107"/>
        <v/>
      </c>
      <c r="B2265" s="24" t="s">
        <v>4624</v>
      </c>
      <c r="C2265" s="6" t="s">
        <v>4629</v>
      </c>
      <c r="D2265" s="25" t="s">
        <v>37</v>
      </c>
      <c r="E2265" s="28">
        <v>20.48</v>
      </c>
      <c r="F2265" s="25"/>
      <c r="G2265" s="25"/>
      <c r="H2265" s="25"/>
      <c r="I2265" s="25"/>
      <c r="J2265" s="25"/>
      <c r="K2265" s="25" t="s">
        <v>4103</v>
      </c>
      <c r="L2265" s="25"/>
      <c r="M2265"/>
      <c r="N2265"/>
      <c r="O2265" s="25">
        <v>-0.89</v>
      </c>
      <c r="P2265" s="25">
        <v>-22.55</v>
      </c>
      <c r="S2265" s="23" t="str">
        <f t="shared" si="108"/>
        <v/>
      </c>
      <c r="T2265" s="23">
        <f t="shared" si="106"/>
        <v>0</v>
      </c>
    </row>
    <row r="2266" spans="1:20" ht="17.399999999999999">
      <c r="A2266" s="23" t="str">
        <f t="shared" si="107"/>
        <v/>
      </c>
      <c r="B2266" s="24" t="s">
        <v>3887</v>
      </c>
      <c r="C2266" s="6" t="s">
        <v>3891</v>
      </c>
      <c r="D2266" s="25" t="s">
        <v>37</v>
      </c>
      <c r="E2266" s="28">
        <v>28.63</v>
      </c>
      <c r="F2266" s="25"/>
      <c r="G2266" s="25"/>
      <c r="H2266" s="25"/>
      <c r="I2266" s="25"/>
      <c r="J2266" s="25"/>
      <c r="K2266" s="25" t="s">
        <v>4105</v>
      </c>
      <c r="L2266" s="25"/>
      <c r="M2266"/>
      <c r="N2266"/>
      <c r="O2266" s="25">
        <v>-16.71</v>
      </c>
      <c r="P2266" s="25">
        <v>-51.79</v>
      </c>
      <c r="S2266" s="23" t="str">
        <f t="shared" si="108"/>
        <v/>
      </c>
      <c r="T2266" s="23">
        <f t="shared" si="106"/>
        <v>0</v>
      </c>
    </row>
    <row r="2267" spans="1:20" ht="17.399999999999999">
      <c r="A2267" s="23" t="str">
        <f t="shared" si="107"/>
        <v/>
      </c>
      <c r="B2267" s="24" t="s">
        <v>4215</v>
      </c>
      <c r="C2267" s="6" t="s">
        <v>4216</v>
      </c>
      <c r="D2267" s="25" t="s">
        <v>37</v>
      </c>
      <c r="E2267" s="28">
        <v>27.56</v>
      </c>
      <c r="F2267" s="25"/>
      <c r="G2267" s="25"/>
      <c r="H2267" s="25"/>
      <c r="I2267" s="25"/>
      <c r="J2267" s="25"/>
      <c r="K2267" s="25" t="s">
        <v>4103</v>
      </c>
      <c r="L2267" s="25"/>
      <c r="M2267"/>
      <c r="N2267"/>
      <c r="O2267" s="25">
        <v>-15.57</v>
      </c>
      <c r="P2267" s="25">
        <v>-42.06</v>
      </c>
      <c r="S2267" s="23" t="str">
        <f t="shared" si="108"/>
        <v/>
      </c>
      <c r="T2267" s="23">
        <f t="shared" si="106"/>
        <v>0</v>
      </c>
    </row>
    <row r="2268" spans="1:20" ht="17.399999999999999">
      <c r="A2268" s="23" t="str">
        <f t="shared" si="107"/>
        <v/>
      </c>
      <c r="B2268" s="24" t="s">
        <v>3709</v>
      </c>
      <c r="C2268" s="6" t="s">
        <v>3834</v>
      </c>
      <c r="D2268" s="25" t="s">
        <v>9</v>
      </c>
      <c r="E2268" s="28">
        <v>79.569999999999993</v>
      </c>
      <c r="F2268" s="25"/>
      <c r="G2268" s="25"/>
      <c r="H2268" s="25"/>
      <c r="I2268" s="25"/>
      <c r="J2268" s="25"/>
      <c r="K2268" s="25" t="s">
        <v>4112</v>
      </c>
      <c r="L2268" s="25"/>
      <c r="M2268"/>
      <c r="N2268"/>
      <c r="O2268" s="25">
        <v>-14.89</v>
      </c>
      <c r="P2268" s="25">
        <v>-35.58</v>
      </c>
      <c r="S2268" s="23" t="str">
        <f t="shared" si="108"/>
        <v/>
      </c>
      <c r="T2268" s="23">
        <f t="shared" si="106"/>
        <v>0</v>
      </c>
    </row>
    <row r="2269" spans="1:20" ht="17.399999999999999">
      <c r="A2269" s="23" t="str">
        <f t="shared" si="107"/>
        <v/>
      </c>
      <c r="B2269" s="24" t="s">
        <v>5001</v>
      </c>
      <c r="C2269" s="6" t="s">
        <v>5002</v>
      </c>
      <c r="D2269" s="25" t="s">
        <v>37</v>
      </c>
      <c r="E2269" s="28">
        <v>29.95</v>
      </c>
      <c r="F2269" s="25"/>
      <c r="G2269" s="25"/>
      <c r="H2269" s="25"/>
      <c r="I2269" s="25"/>
      <c r="J2269" s="25"/>
      <c r="K2269" s="25" t="s">
        <v>4107</v>
      </c>
      <c r="L2269" s="25"/>
      <c r="M2269"/>
      <c r="N2269"/>
      <c r="O2269" s="25">
        <v>-32.65</v>
      </c>
      <c r="P2269" s="25">
        <v>-44.8</v>
      </c>
      <c r="S2269" s="23" t="str">
        <f t="shared" si="108"/>
        <v/>
      </c>
      <c r="T2269" s="23">
        <f t="shared" si="106"/>
        <v>0</v>
      </c>
    </row>
    <row r="2270" spans="1:20" ht="17.399999999999999">
      <c r="A2270" s="23" t="str">
        <f t="shared" si="107"/>
        <v/>
      </c>
      <c r="B2270" s="24" t="s">
        <v>3914</v>
      </c>
      <c r="C2270" s="6" t="s">
        <v>3919</v>
      </c>
      <c r="D2270" s="25" t="s">
        <v>37</v>
      </c>
      <c r="E2270" s="28">
        <v>271.87</v>
      </c>
      <c r="F2270" s="25">
        <v>1</v>
      </c>
      <c r="G2270" s="25"/>
      <c r="H2270" s="25"/>
      <c r="I2270" s="25"/>
      <c r="J2270" s="25"/>
      <c r="K2270" s="25" t="s">
        <v>4076</v>
      </c>
      <c r="L2270" s="25"/>
      <c r="M2270"/>
      <c r="N2270"/>
      <c r="O2270" s="25">
        <v>-15.38</v>
      </c>
      <c r="P2270" s="25">
        <v>-18.420000000000002</v>
      </c>
      <c r="S2270" s="23" t="str">
        <f t="shared" si="108"/>
        <v/>
      </c>
      <c r="T2270" s="23">
        <f t="shared" si="106"/>
        <v>0</v>
      </c>
    </row>
    <row r="2271" spans="1:20" ht="17.399999999999999">
      <c r="A2271" s="23" t="str">
        <f t="shared" si="107"/>
        <v/>
      </c>
      <c r="B2271" s="24" t="s">
        <v>4571</v>
      </c>
      <c r="C2271" s="6" t="s">
        <v>4577</v>
      </c>
      <c r="D2271" s="25" t="s">
        <v>37</v>
      </c>
      <c r="E2271" s="28">
        <v>92.31</v>
      </c>
      <c r="F2271" s="25"/>
      <c r="G2271" s="25"/>
      <c r="H2271" s="25"/>
      <c r="I2271" s="25"/>
      <c r="J2271" s="25"/>
      <c r="K2271" s="25" t="s">
        <v>4086</v>
      </c>
      <c r="L2271" s="25"/>
      <c r="M2271"/>
      <c r="N2271"/>
      <c r="O2271" s="25">
        <v>-23.33</v>
      </c>
      <c r="P2271" s="25">
        <v>-49.31</v>
      </c>
      <c r="S2271" s="23" t="str">
        <f t="shared" si="108"/>
        <v/>
      </c>
      <c r="T2271" s="23">
        <f t="shared" si="106"/>
        <v>0</v>
      </c>
    </row>
    <row r="2272" spans="1:20" ht="17.399999999999999">
      <c r="A2272" s="23">
        <f t="shared" si="107"/>
        <v>177</v>
      </c>
      <c r="B2272" s="24" t="s">
        <v>4245</v>
      </c>
      <c r="C2272" s="6" t="s">
        <v>4250</v>
      </c>
      <c r="D2272" s="25" t="s">
        <v>37</v>
      </c>
      <c r="E2272" s="28">
        <v>536.87</v>
      </c>
      <c r="F2272" s="25">
        <v>4</v>
      </c>
      <c r="G2272" s="25">
        <v>3.1</v>
      </c>
      <c r="H2272" s="25">
        <v>3.1</v>
      </c>
      <c r="I2272" s="25">
        <v>4</v>
      </c>
      <c r="J2272" s="25">
        <v>4</v>
      </c>
      <c r="K2272" s="25" t="s">
        <v>4097</v>
      </c>
      <c r="L2272" s="25"/>
      <c r="M2272"/>
      <c r="N2272"/>
      <c r="O2272" s="25">
        <v>-28.11</v>
      </c>
      <c r="P2272" s="25">
        <v>-31.09</v>
      </c>
      <c r="S2272" s="23">
        <f t="shared" si="108"/>
        <v>536.89272000000005</v>
      </c>
      <c r="T2272" s="23">
        <f t="shared" si="106"/>
        <v>0</v>
      </c>
    </row>
    <row r="2273" spans="1:20" ht="17.399999999999999">
      <c r="A2273" s="23" t="str">
        <f t="shared" si="107"/>
        <v/>
      </c>
      <c r="B2273" s="24" t="s">
        <v>4206</v>
      </c>
      <c r="C2273" s="6" t="s">
        <v>4208</v>
      </c>
      <c r="D2273" s="25" t="s">
        <v>37</v>
      </c>
      <c r="E2273" s="28">
        <v>31.78</v>
      </c>
      <c r="F2273" s="25"/>
      <c r="G2273" s="25"/>
      <c r="H2273" s="25"/>
      <c r="I2273" s="25"/>
      <c r="J2273" s="25"/>
      <c r="K2273" s="25" t="s">
        <v>4091</v>
      </c>
      <c r="L2273" s="25"/>
      <c r="M2273"/>
      <c r="N2273"/>
      <c r="O2273" s="25">
        <v>-15.64</v>
      </c>
      <c r="P2273" s="25">
        <v>-49.38</v>
      </c>
      <c r="S2273" s="23" t="str">
        <f t="shared" si="108"/>
        <v/>
      </c>
      <c r="T2273" s="23">
        <f t="shared" si="106"/>
        <v>0</v>
      </c>
    </row>
    <row r="2274" spans="1:20" ht="17.399999999999999">
      <c r="A2274" s="23" t="str">
        <f t="shared" si="107"/>
        <v/>
      </c>
      <c r="B2274" s="24" t="s">
        <v>4071</v>
      </c>
      <c r="C2274" s="6" t="s">
        <v>4074</v>
      </c>
      <c r="D2274" s="25" t="s">
        <v>37</v>
      </c>
      <c r="E2274" s="28">
        <v>17.399999999999999</v>
      </c>
      <c r="F2274" s="25"/>
      <c r="G2274" s="25"/>
      <c r="H2274" s="25"/>
      <c r="I2274" s="25"/>
      <c r="J2274" s="25"/>
      <c r="K2274" s="25" t="s">
        <v>4099</v>
      </c>
      <c r="L2274" s="25"/>
      <c r="M2274"/>
      <c r="N2274"/>
      <c r="O2274" s="25">
        <v>-15</v>
      </c>
      <c r="P2274" s="25">
        <v>-19.32</v>
      </c>
      <c r="S2274" s="23" t="str">
        <f t="shared" si="108"/>
        <v/>
      </c>
      <c r="T2274" s="23">
        <f t="shared" si="106"/>
        <v>0</v>
      </c>
    </row>
    <row r="2275" spans="1:20" ht="17.399999999999999">
      <c r="A2275" s="23" t="str">
        <f t="shared" si="107"/>
        <v/>
      </c>
      <c r="B2275" s="24" t="s">
        <v>4138</v>
      </c>
      <c r="C2275" s="6" t="s">
        <v>5284</v>
      </c>
      <c r="D2275" s="25" t="s">
        <v>37</v>
      </c>
      <c r="E2275" s="28">
        <v>119.39</v>
      </c>
      <c r="F2275" s="25"/>
      <c r="G2275" s="25"/>
      <c r="H2275" s="25"/>
      <c r="I2275" s="25"/>
      <c r="J2275" s="25"/>
      <c r="K2275" s="25" t="s">
        <v>4078</v>
      </c>
      <c r="L2275" s="25"/>
      <c r="M2275"/>
      <c r="N2275"/>
      <c r="O2275" s="25">
        <v>-3.48</v>
      </c>
      <c r="P2275" s="25">
        <v>-0.19</v>
      </c>
      <c r="S2275" s="23" t="str">
        <f t="shared" si="108"/>
        <v/>
      </c>
      <c r="T2275" s="23">
        <f t="shared" si="106"/>
        <v>0</v>
      </c>
    </row>
    <row r="2276" spans="1:20" ht="17.399999999999999">
      <c r="A2276" s="23" t="str">
        <f t="shared" si="107"/>
        <v/>
      </c>
      <c r="B2276" s="24" t="s">
        <v>3930</v>
      </c>
      <c r="C2276" s="6" t="s">
        <v>3935</v>
      </c>
      <c r="D2276" s="25" t="s">
        <v>37</v>
      </c>
      <c r="E2276" s="28">
        <v>24.45</v>
      </c>
      <c r="F2276" s="25"/>
      <c r="G2276" s="25"/>
      <c r="H2276" s="25"/>
      <c r="I2276" s="25"/>
      <c r="J2276" s="25"/>
      <c r="K2276" s="25" t="s">
        <v>4113</v>
      </c>
      <c r="L2276" s="25"/>
      <c r="M2276"/>
      <c r="N2276"/>
      <c r="O2276" s="25">
        <v>-11.4</v>
      </c>
      <c r="P2276" s="25">
        <v>-24.48</v>
      </c>
      <c r="S2276" s="23" t="str">
        <f t="shared" si="108"/>
        <v/>
      </c>
      <c r="T2276" s="23">
        <f t="shared" si="106"/>
        <v>0</v>
      </c>
    </row>
    <row r="2277" spans="1:20" ht="17.399999999999999">
      <c r="A2277" s="23" t="str">
        <f t="shared" si="107"/>
        <v/>
      </c>
      <c r="B2277" s="24" t="s">
        <v>4246</v>
      </c>
      <c r="C2277" s="6" t="s">
        <v>4251</v>
      </c>
      <c r="D2277" s="25" t="s">
        <v>37</v>
      </c>
      <c r="E2277" s="28">
        <v>15.48</v>
      </c>
      <c r="F2277" s="25"/>
      <c r="G2277" s="25"/>
      <c r="H2277" s="25"/>
      <c r="I2277" s="25"/>
      <c r="J2277" s="25"/>
      <c r="K2277" s="25" t="s">
        <v>4107</v>
      </c>
      <c r="L2277" s="25"/>
      <c r="M2277"/>
      <c r="N2277"/>
      <c r="O2277" s="25">
        <v>-22.08</v>
      </c>
      <c r="P2277" s="25">
        <v>-32.74</v>
      </c>
      <c r="S2277" s="23" t="str">
        <f t="shared" si="108"/>
        <v/>
      </c>
      <c r="T2277" s="23">
        <f t="shared" si="106"/>
        <v>0</v>
      </c>
    </row>
    <row r="2278" spans="1:20" ht="17.399999999999999">
      <c r="A2278" s="23" t="str">
        <f t="shared" si="107"/>
        <v/>
      </c>
      <c r="B2278" s="24" t="s">
        <v>4143</v>
      </c>
      <c r="C2278" s="6" t="s">
        <v>4144</v>
      </c>
      <c r="D2278" s="25" t="s">
        <v>37</v>
      </c>
      <c r="E2278" s="28">
        <v>479.67</v>
      </c>
      <c r="F2278" s="25"/>
      <c r="G2278" s="25"/>
      <c r="H2278" s="25"/>
      <c r="I2278" s="25"/>
      <c r="J2278" s="25"/>
      <c r="K2278" s="25" t="s">
        <v>4107</v>
      </c>
      <c r="L2278" s="25"/>
      <c r="M2278"/>
      <c r="N2278"/>
      <c r="O2278" s="25">
        <v>-13.97</v>
      </c>
      <c r="P2278" s="25">
        <v>-34.090000000000003</v>
      </c>
      <c r="S2278" s="23" t="str">
        <f t="shared" si="108"/>
        <v/>
      </c>
      <c r="T2278" s="23">
        <f t="shared" si="106"/>
        <v>0</v>
      </c>
    </row>
    <row r="2279" spans="1:20" ht="17.399999999999999">
      <c r="A2279" s="23" t="str">
        <f t="shared" si="107"/>
        <v/>
      </c>
      <c r="B2279" s="24" t="s">
        <v>4286</v>
      </c>
      <c r="C2279" s="6" t="s">
        <v>4291</v>
      </c>
      <c r="D2279" s="25" t="s">
        <v>37</v>
      </c>
      <c r="E2279" s="28">
        <v>9.24</v>
      </c>
      <c r="F2279" s="25"/>
      <c r="G2279" s="25"/>
      <c r="H2279" s="25"/>
      <c r="I2279" s="25"/>
      <c r="J2279" s="25"/>
      <c r="K2279" s="25" t="s">
        <v>4080</v>
      </c>
      <c r="L2279" s="25"/>
      <c r="M2279"/>
      <c r="N2279"/>
      <c r="O2279" s="25">
        <v>6.53</v>
      </c>
      <c r="P2279" s="25">
        <v>-19.850000000000001</v>
      </c>
      <c r="S2279" s="23" t="str">
        <f t="shared" si="108"/>
        <v/>
      </c>
      <c r="T2279" s="23">
        <f t="shared" si="106"/>
        <v>0</v>
      </c>
    </row>
    <row r="2280" spans="1:20" ht="17.399999999999999">
      <c r="A2280" s="23" t="str">
        <f t="shared" si="107"/>
        <v/>
      </c>
      <c r="B2280" s="24" t="s">
        <v>4031</v>
      </c>
      <c r="C2280" s="6" t="s">
        <v>5000</v>
      </c>
      <c r="D2280" s="25" t="s">
        <v>37</v>
      </c>
      <c r="E2280" s="28">
        <v>40.450000000000003</v>
      </c>
      <c r="F2280" s="25"/>
      <c r="G2280" s="25"/>
      <c r="H2280" s="25"/>
      <c r="I2280" s="25"/>
      <c r="J2280" s="25"/>
      <c r="K2280" s="25" t="s">
        <v>4103</v>
      </c>
      <c r="L2280" s="25"/>
      <c r="M2280"/>
      <c r="N2280"/>
      <c r="O2280" s="25">
        <v>-14.81</v>
      </c>
      <c r="P2280" s="25">
        <v>-35.89</v>
      </c>
      <c r="S2280" s="23" t="str">
        <f t="shared" si="108"/>
        <v/>
      </c>
      <c r="T2280" s="23">
        <f t="shared" si="106"/>
        <v>0</v>
      </c>
    </row>
    <row r="2281" spans="1:20" ht="17.399999999999999">
      <c r="A2281" s="23" t="str">
        <f t="shared" si="107"/>
        <v/>
      </c>
      <c r="B2281" s="24" t="s">
        <v>4072</v>
      </c>
      <c r="C2281" s="6" t="s">
        <v>4075</v>
      </c>
      <c r="D2281" s="25" t="s">
        <v>37</v>
      </c>
      <c r="E2281" s="28">
        <v>61.61</v>
      </c>
      <c r="F2281" s="25"/>
      <c r="G2281" s="25"/>
      <c r="H2281" s="25"/>
      <c r="I2281" s="25"/>
      <c r="J2281" s="25"/>
      <c r="K2281" s="25" t="s">
        <v>4107</v>
      </c>
      <c r="L2281" s="25"/>
      <c r="M2281"/>
      <c r="N2281"/>
      <c r="O2281" s="25">
        <v>-28.36</v>
      </c>
      <c r="P2281" s="25">
        <v>-43.62</v>
      </c>
      <c r="S2281" s="23" t="str">
        <f t="shared" si="108"/>
        <v/>
      </c>
      <c r="T2281" s="23">
        <f t="shared" si="106"/>
        <v>0</v>
      </c>
    </row>
    <row r="2282" spans="1:20" ht="17.399999999999999">
      <c r="A2282" s="23" t="str">
        <f t="shared" si="107"/>
        <v/>
      </c>
      <c r="B2282" s="24" t="s">
        <v>4124</v>
      </c>
      <c r="C2282" s="6" t="s">
        <v>4128</v>
      </c>
      <c r="D2282" s="25" t="s">
        <v>37</v>
      </c>
      <c r="E2282" s="26">
        <v>162.94</v>
      </c>
      <c r="F2282" s="25"/>
      <c r="G2282" s="25"/>
      <c r="H2282" s="25"/>
      <c r="I2282" s="25"/>
      <c r="J2282" s="25"/>
      <c r="K2282" s="25" t="s">
        <v>4096</v>
      </c>
      <c r="L2282" s="25"/>
      <c r="M2282"/>
      <c r="N2282"/>
      <c r="O2282" s="25">
        <v>-12.32</v>
      </c>
      <c r="P2282" s="25">
        <v>-42.8</v>
      </c>
      <c r="S2282" s="23" t="str">
        <f t="shared" si="108"/>
        <v/>
      </c>
      <c r="T2282" s="23">
        <f t="shared" si="106"/>
        <v>0</v>
      </c>
    </row>
    <row r="2283" spans="1:20" ht="17.399999999999999">
      <c r="A2283" s="23" t="str">
        <f t="shared" si="107"/>
        <v/>
      </c>
      <c r="B2283" s="24" t="s">
        <v>4316</v>
      </c>
      <c r="C2283" s="6" t="s">
        <v>4319</v>
      </c>
      <c r="D2283" s="25" t="s">
        <v>37</v>
      </c>
      <c r="E2283" s="28">
        <v>143.54</v>
      </c>
      <c r="F2283" s="25"/>
      <c r="G2283" s="25"/>
      <c r="H2283" s="25"/>
      <c r="I2283" s="25"/>
      <c r="J2283" s="25"/>
      <c r="K2283" s="25" t="s">
        <v>4107</v>
      </c>
      <c r="L2283" s="25"/>
      <c r="M2283"/>
      <c r="N2283"/>
      <c r="O2283" s="25">
        <v>-30.41</v>
      </c>
      <c r="P2283" s="25">
        <v>-40.03</v>
      </c>
      <c r="S2283" s="23" t="str">
        <f t="shared" si="108"/>
        <v/>
      </c>
      <c r="T2283" s="23">
        <f t="shared" si="106"/>
        <v>0</v>
      </c>
    </row>
    <row r="2284" spans="1:20" ht="17.399999999999999">
      <c r="A2284" s="23" t="str">
        <f t="shared" si="107"/>
        <v/>
      </c>
      <c r="B2284" s="24" t="s">
        <v>4572</v>
      </c>
      <c r="C2284" s="6" t="s">
        <v>4578</v>
      </c>
      <c r="D2284" s="25" t="s">
        <v>37</v>
      </c>
      <c r="E2284" s="28">
        <v>474.29</v>
      </c>
      <c r="F2284" s="25">
        <v>1</v>
      </c>
      <c r="G2284" s="25"/>
      <c r="H2284" s="25"/>
      <c r="I2284" s="25"/>
      <c r="J2284" s="25"/>
      <c r="K2284" s="25" t="s">
        <v>4100</v>
      </c>
      <c r="L2284" s="25"/>
      <c r="M2284"/>
      <c r="N2284"/>
      <c r="O2284" s="25">
        <v>-0.64</v>
      </c>
      <c r="P2284" s="25">
        <v>-44.18</v>
      </c>
      <c r="S2284" s="23" t="str">
        <f t="shared" si="108"/>
        <v/>
      </c>
      <c r="T2284" s="23">
        <f t="shared" si="106"/>
        <v>0</v>
      </c>
    </row>
    <row r="2285" spans="1:20" ht="17.399999999999999">
      <c r="A2285" s="23" t="str">
        <f t="shared" si="107"/>
        <v/>
      </c>
      <c r="B2285" s="24" t="s">
        <v>4000</v>
      </c>
      <c r="C2285" s="6" t="s">
        <v>4004</v>
      </c>
      <c r="D2285" s="25" t="s">
        <v>37</v>
      </c>
      <c r="E2285" s="28">
        <v>15.06</v>
      </c>
      <c r="F2285" s="25"/>
      <c r="G2285" s="25"/>
      <c r="H2285" s="25"/>
      <c r="I2285" s="25"/>
      <c r="J2285" s="25"/>
      <c r="K2285" s="25" t="s">
        <v>4113</v>
      </c>
      <c r="L2285" s="25"/>
      <c r="M2285"/>
      <c r="N2285"/>
      <c r="O2285" s="25">
        <v>-27.33</v>
      </c>
      <c r="P2285" s="25">
        <v>-46.57</v>
      </c>
      <c r="S2285" s="23" t="str">
        <f t="shared" si="108"/>
        <v/>
      </c>
      <c r="T2285" s="23">
        <f t="shared" si="106"/>
        <v>0</v>
      </c>
    </row>
    <row r="2286" spans="1:20" ht="17.399999999999999">
      <c r="A2286" s="23" t="str">
        <f t="shared" si="107"/>
        <v/>
      </c>
      <c r="B2286" s="24" t="s">
        <v>3942</v>
      </c>
      <c r="C2286" s="6" t="s">
        <v>3948</v>
      </c>
      <c r="D2286" s="25" t="s">
        <v>9</v>
      </c>
      <c r="E2286" s="28">
        <v>48.9</v>
      </c>
      <c r="F2286" s="25">
        <v>1</v>
      </c>
      <c r="G2286" s="25">
        <v>0.9</v>
      </c>
      <c r="H2286" s="25">
        <v>0.9</v>
      </c>
      <c r="I2286" s="25"/>
      <c r="J2286" s="25"/>
      <c r="K2286" s="25" t="s">
        <v>4105</v>
      </c>
      <c r="L2286" s="25"/>
      <c r="M2286"/>
      <c r="N2286"/>
      <c r="O2286" s="25">
        <v>-11.47</v>
      </c>
      <c r="P2286" s="25">
        <v>-25.91</v>
      </c>
      <c r="S2286" s="23" t="str">
        <f t="shared" si="108"/>
        <v/>
      </c>
      <c r="T2286" s="23">
        <f t="shared" si="106"/>
        <v>0</v>
      </c>
    </row>
    <row r="2287" spans="1:20" ht="17.399999999999999">
      <c r="A2287" s="23" t="str">
        <f t="shared" si="107"/>
        <v/>
      </c>
      <c r="B2287" s="24" t="s">
        <v>4760</v>
      </c>
      <c r="C2287" s="6" t="s">
        <v>4761</v>
      </c>
      <c r="D2287" s="25" t="s">
        <v>37</v>
      </c>
      <c r="E2287" s="28">
        <v>20.81</v>
      </c>
      <c r="F2287" s="25"/>
      <c r="G2287" s="25"/>
      <c r="H2287" s="25"/>
      <c r="I2287" s="25"/>
      <c r="J2287" s="25"/>
      <c r="K2287" s="25" t="s">
        <v>4100</v>
      </c>
      <c r="L2287" s="25"/>
      <c r="M2287"/>
      <c r="N2287"/>
      <c r="O2287" s="25">
        <v>-20.96</v>
      </c>
      <c r="P2287" s="25">
        <v>-16.28</v>
      </c>
      <c r="S2287" s="23" t="str">
        <f t="shared" si="108"/>
        <v/>
      </c>
      <c r="T2287" s="23">
        <f t="shared" si="106"/>
        <v>0</v>
      </c>
    </row>
    <row r="2288" spans="1:20" ht="17.399999999999999">
      <c r="A2288" s="23" t="str">
        <f t="shared" si="107"/>
        <v/>
      </c>
      <c r="B2288" s="24" t="s">
        <v>4891</v>
      </c>
      <c r="C2288" s="6" t="s">
        <v>4896</v>
      </c>
      <c r="D2288" s="25" t="s">
        <v>37</v>
      </c>
      <c r="E2288" s="28">
        <v>45.29</v>
      </c>
      <c r="F2288" s="25"/>
      <c r="G2288" s="25"/>
      <c r="H2288" s="25"/>
      <c r="I2288" s="25"/>
      <c r="J2288" s="25"/>
      <c r="K2288" s="25" t="s">
        <v>4118</v>
      </c>
      <c r="L2288" s="25"/>
      <c r="M2288"/>
      <c r="N2288"/>
      <c r="O2288" s="25">
        <v>-9.89</v>
      </c>
      <c r="P2288" s="25">
        <v>-36.56</v>
      </c>
      <c r="S2288" s="23" t="str">
        <f t="shared" si="108"/>
        <v/>
      </c>
      <c r="T2288" s="23">
        <f t="shared" si="106"/>
        <v>0</v>
      </c>
    </row>
    <row r="2289" spans="1:20" ht="17.399999999999999">
      <c r="A2289" s="23" t="str">
        <f t="shared" si="107"/>
        <v/>
      </c>
      <c r="B2289" s="24" t="s">
        <v>4504</v>
      </c>
      <c r="C2289" s="6" t="s">
        <v>4508</v>
      </c>
      <c r="D2289" s="25" t="s">
        <v>37</v>
      </c>
      <c r="E2289" s="28">
        <v>27.78</v>
      </c>
      <c r="F2289" s="25"/>
      <c r="G2289" s="25"/>
      <c r="H2289" s="25"/>
      <c r="I2289" s="25"/>
      <c r="J2289" s="25"/>
      <c r="K2289" s="25" t="s">
        <v>4113</v>
      </c>
      <c r="L2289" s="25"/>
      <c r="M2289"/>
      <c r="N2289"/>
      <c r="O2289" s="25">
        <v>-15.88</v>
      </c>
      <c r="P2289" s="25">
        <v>-31.8</v>
      </c>
      <c r="S2289" s="23" t="str">
        <f t="shared" si="108"/>
        <v/>
      </c>
      <c r="T2289" s="23">
        <f t="shared" si="106"/>
        <v>0</v>
      </c>
    </row>
    <row r="2290" spans="1:20" ht="17.399999999999999">
      <c r="A2290" s="23" t="str">
        <f t="shared" si="107"/>
        <v/>
      </c>
      <c r="B2290" s="24" t="s">
        <v>4039</v>
      </c>
      <c r="C2290" s="6" t="s">
        <v>4701</v>
      </c>
      <c r="D2290" s="25" t="s">
        <v>37</v>
      </c>
      <c r="E2290" s="26">
        <v>69.87</v>
      </c>
      <c r="F2290" s="25"/>
      <c r="G2290" s="25"/>
      <c r="H2290" s="25"/>
      <c r="I2290" s="25"/>
      <c r="J2290" s="25"/>
      <c r="K2290" s="25" t="s">
        <v>4092</v>
      </c>
      <c r="L2290" s="25"/>
      <c r="M2290"/>
      <c r="N2290"/>
      <c r="O2290" s="25">
        <v>-3.46</v>
      </c>
      <c r="P2290" s="25">
        <v>-23.98</v>
      </c>
      <c r="S2290" s="23" t="str">
        <f t="shared" si="108"/>
        <v/>
      </c>
      <c r="T2290" s="23">
        <f t="shared" si="106"/>
        <v>0</v>
      </c>
    </row>
    <row r="2291" spans="1:20" ht="17.399999999999999">
      <c r="A2291" s="23">
        <f t="shared" si="107"/>
        <v>5</v>
      </c>
      <c r="B2291" s="24" t="s">
        <v>4047</v>
      </c>
      <c r="C2291" s="6" t="s">
        <v>4051</v>
      </c>
      <c r="D2291" s="25" t="s">
        <v>9</v>
      </c>
      <c r="E2291" s="28">
        <v>81432</v>
      </c>
      <c r="F2291" s="25">
        <v>23</v>
      </c>
      <c r="G2291" s="25">
        <v>466.42</v>
      </c>
      <c r="H2291" s="25">
        <v>482.55</v>
      </c>
      <c r="I2291" s="25">
        <v>487.47</v>
      </c>
      <c r="J2291" s="25">
        <v>468.59</v>
      </c>
      <c r="K2291" s="25" t="s">
        <v>4097</v>
      </c>
      <c r="L2291" s="25"/>
      <c r="M2291"/>
      <c r="N2291"/>
      <c r="O2291" s="25">
        <v>-23.52</v>
      </c>
      <c r="P2291" s="25">
        <v>-14.5</v>
      </c>
      <c r="S2291" s="23">
        <f t="shared" si="108"/>
        <v>81432.02291</v>
      </c>
      <c r="T2291" s="23">
        <f t="shared" si="106"/>
        <v>0</v>
      </c>
    </row>
    <row r="2292" spans="1:20" ht="17.399999999999999">
      <c r="A2292" s="23">
        <f t="shared" si="107"/>
        <v>112</v>
      </c>
      <c r="B2292" s="24" t="s">
        <v>3710</v>
      </c>
      <c r="C2292" s="6" t="s">
        <v>3835</v>
      </c>
      <c r="D2292" s="25" t="s">
        <v>9</v>
      </c>
      <c r="E2292" s="28">
        <v>2584.73</v>
      </c>
      <c r="F2292" s="25">
        <v>18</v>
      </c>
      <c r="G2292" s="25">
        <v>119.79</v>
      </c>
      <c r="H2292" s="25">
        <v>120.1</v>
      </c>
      <c r="I2292" s="25">
        <v>115.06</v>
      </c>
      <c r="J2292" s="25">
        <v>115.33</v>
      </c>
      <c r="K2292" s="25" t="s">
        <v>4086</v>
      </c>
      <c r="L2292" s="25"/>
      <c r="M2292"/>
      <c r="N2292"/>
      <c r="O2292" s="25">
        <v>-7.22</v>
      </c>
      <c r="P2292" s="25">
        <v>-7.86</v>
      </c>
      <c r="S2292" s="23">
        <f t="shared" si="108"/>
        <v>2584.7529199999999</v>
      </c>
      <c r="T2292" s="23">
        <f t="shared" si="106"/>
        <v>0</v>
      </c>
    </row>
    <row r="2293" spans="1:20" ht="17.399999999999999">
      <c r="A2293" s="23" t="str">
        <f t="shared" si="107"/>
        <v/>
      </c>
      <c r="B2293" s="24" t="s">
        <v>3990</v>
      </c>
      <c r="C2293" s="6" t="s">
        <v>3995</v>
      </c>
      <c r="D2293" s="25" t="s">
        <v>37</v>
      </c>
      <c r="E2293" s="28">
        <v>27.95</v>
      </c>
      <c r="F2293" s="25"/>
      <c r="G2293" s="25"/>
      <c r="H2293" s="25"/>
      <c r="I2293" s="25"/>
      <c r="J2293" s="25"/>
      <c r="K2293" s="25" t="s">
        <v>4101</v>
      </c>
      <c r="L2293" s="25"/>
      <c r="M2293"/>
      <c r="N2293"/>
      <c r="O2293" s="25">
        <v>-23.82</v>
      </c>
      <c r="P2293" s="25">
        <v>-44.63</v>
      </c>
      <c r="S2293" s="23" t="str">
        <f t="shared" si="108"/>
        <v/>
      </c>
      <c r="T2293" s="23">
        <f t="shared" si="106"/>
        <v>0</v>
      </c>
    </row>
    <row r="2294" spans="1:20" ht="17.399999999999999">
      <c r="A2294" s="23" t="str">
        <f t="shared" si="107"/>
        <v/>
      </c>
      <c r="B2294" s="24" t="s">
        <v>4832</v>
      </c>
      <c r="C2294" s="6" t="s">
        <v>5168</v>
      </c>
      <c r="D2294" s="25" t="s">
        <v>37</v>
      </c>
      <c r="E2294" s="28">
        <v>326.3</v>
      </c>
      <c r="F2294" s="25">
        <v>1</v>
      </c>
      <c r="G2294" s="25">
        <v>4.7</v>
      </c>
      <c r="H2294" s="25">
        <v>4.7</v>
      </c>
      <c r="I2294" s="25"/>
      <c r="J2294" s="25"/>
      <c r="K2294" s="25" t="s">
        <v>4105</v>
      </c>
      <c r="L2294" s="25"/>
      <c r="M2294"/>
      <c r="N2294"/>
      <c r="O2294" s="25">
        <v>-5.53</v>
      </c>
      <c r="P2294" s="25">
        <v>-40</v>
      </c>
      <c r="S2294" s="23" t="str">
        <f t="shared" si="108"/>
        <v/>
      </c>
      <c r="T2294" s="23">
        <f t="shared" si="106"/>
        <v>0</v>
      </c>
    </row>
    <row r="2295" spans="1:20" ht="17.399999999999999">
      <c r="A2295" s="23" t="str">
        <f t="shared" si="107"/>
        <v/>
      </c>
      <c r="B2295" s="24" t="s">
        <v>3975</v>
      </c>
      <c r="C2295" s="6" t="s">
        <v>3977</v>
      </c>
      <c r="D2295" s="25" t="s">
        <v>37</v>
      </c>
      <c r="E2295" s="28">
        <v>44.94</v>
      </c>
      <c r="F2295" s="25"/>
      <c r="G2295" s="25"/>
      <c r="H2295" s="25"/>
      <c r="I2295" s="25"/>
      <c r="J2295" s="25"/>
      <c r="K2295" s="25" t="s">
        <v>4092</v>
      </c>
      <c r="L2295" s="25"/>
      <c r="M2295"/>
      <c r="N2295"/>
      <c r="O2295" s="25">
        <v>0</v>
      </c>
      <c r="P2295" s="25">
        <v>-6.95</v>
      </c>
      <c r="S2295" s="23" t="str">
        <f t="shared" si="108"/>
        <v/>
      </c>
      <c r="T2295" s="23">
        <f t="shared" si="106"/>
        <v>0</v>
      </c>
    </row>
    <row r="2296" spans="1:20" ht="17.399999999999999">
      <c r="A2296" s="23" t="str">
        <f t="shared" si="107"/>
        <v/>
      </c>
      <c r="B2296" s="24" t="s">
        <v>4001</v>
      </c>
      <c r="C2296" s="6" t="s">
        <v>4005</v>
      </c>
      <c r="D2296" s="25" t="s">
        <v>37</v>
      </c>
      <c r="E2296" s="26">
        <v>517.5</v>
      </c>
      <c r="F2296" s="25">
        <v>13</v>
      </c>
      <c r="G2296" s="25">
        <v>11.07</v>
      </c>
      <c r="H2296" s="25">
        <v>11.08</v>
      </c>
      <c r="I2296" s="25"/>
      <c r="J2296" s="25"/>
      <c r="K2296" s="25" t="s">
        <v>4113</v>
      </c>
      <c r="L2296" s="25"/>
      <c r="M2296"/>
      <c r="N2296"/>
      <c r="O2296" s="25">
        <v>-10.66</v>
      </c>
      <c r="P2296" s="25">
        <v>-30.57</v>
      </c>
      <c r="S2296" s="23" t="str">
        <f t="shared" si="108"/>
        <v/>
      </c>
      <c r="T2296" s="23">
        <f t="shared" si="106"/>
        <v>0</v>
      </c>
    </row>
    <row r="2297" spans="1:20" ht="17.399999999999999">
      <c r="A2297" s="23" t="str">
        <f t="shared" si="107"/>
        <v/>
      </c>
      <c r="B2297" s="24" t="s">
        <v>5013</v>
      </c>
      <c r="C2297" s="6" t="s">
        <v>5014</v>
      </c>
      <c r="D2297" s="25" t="s">
        <v>37</v>
      </c>
      <c r="E2297" s="28">
        <v>683.37</v>
      </c>
      <c r="F2297" s="25"/>
      <c r="G2297" s="25"/>
      <c r="H2297" s="25"/>
      <c r="I2297" s="25"/>
      <c r="J2297" s="25"/>
      <c r="K2297" s="25" t="s">
        <v>4105</v>
      </c>
      <c r="L2297" s="25"/>
      <c r="M2297"/>
      <c r="N2297"/>
      <c r="O2297" s="25">
        <v>-27.53</v>
      </c>
      <c r="P2297" s="25">
        <v>-70.89</v>
      </c>
      <c r="S2297" s="23" t="str">
        <f t="shared" si="108"/>
        <v/>
      </c>
      <c r="T2297" s="23">
        <f t="shared" si="106"/>
        <v>0</v>
      </c>
    </row>
    <row r="2298" spans="1:20" ht="17.399999999999999">
      <c r="A2298" s="23" t="str">
        <f t="shared" si="107"/>
        <v/>
      </c>
      <c r="B2298" s="24" t="s">
        <v>4125</v>
      </c>
      <c r="C2298" s="6" t="s">
        <v>4129</v>
      </c>
      <c r="D2298" s="25" t="s">
        <v>37</v>
      </c>
      <c r="E2298" s="28">
        <v>38.11</v>
      </c>
      <c r="F2298" s="25"/>
      <c r="G2298" s="25"/>
      <c r="H2298" s="25"/>
      <c r="I2298" s="25"/>
      <c r="J2298" s="25"/>
      <c r="K2298" s="25" t="s">
        <v>4105</v>
      </c>
      <c r="L2298" s="25"/>
      <c r="M2298"/>
      <c r="N2298"/>
      <c r="O2298" s="25">
        <v>-20.53</v>
      </c>
      <c r="P2298" s="25">
        <v>-56.6</v>
      </c>
      <c r="S2298" s="23" t="str">
        <f t="shared" si="108"/>
        <v/>
      </c>
      <c r="T2298" s="23">
        <f t="shared" si="106"/>
        <v>0</v>
      </c>
    </row>
    <row r="2299" spans="1:20" ht="17.399999999999999">
      <c r="A2299" s="23" t="str">
        <f t="shared" si="107"/>
        <v/>
      </c>
      <c r="B2299" s="24" t="s">
        <v>3931</v>
      </c>
      <c r="C2299" s="6" t="s">
        <v>3936</v>
      </c>
      <c r="D2299" s="25" t="s">
        <v>37</v>
      </c>
      <c r="E2299" s="28">
        <v>22.95</v>
      </c>
      <c r="F2299" s="25"/>
      <c r="G2299" s="25"/>
      <c r="H2299" s="25"/>
      <c r="I2299" s="25"/>
      <c r="J2299" s="25"/>
      <c r="K2299" s="25" t="s">
        <v>4110</v>
      </c>
      <c r="L2299" s="25"/>
      <c r="M2299"/>
      <c r="N2299"/>
      <c r="O2299" s="25">
        <v>-2.29</v>
      </c>
      <c r="P2299" s="25">
        <v>-30.88</v>
      </c>
      <c r="S2299" s="23" t="str">
        <f t="shared" si="108"/>
        <v/>
      </c>
      <c r="T2299" s="23">
        <f t="shared" si="106"/>
        <v>0</v>
      </c>
    </row>
    <row r="2300" spans="1:20" ht="17.399999999999999">
      <c r="A2300" s="23" t="str">
        <f t="shared" si="107"/>
        <v/>
      </c>
      <c r="B2300" s="24" t="s">
        <v>3924</v>
      </c>
      <c r="C2300" s="6" t="s">
        <v>4927</v>
      </c>
      <c r="D2300" s="25" t="s">
        <v>37</v>
      </c>
      <c r="E2300" s="28">
        <v>15.5</v>
      </c>
      <c r="F2300" s="25"/>
      <c r="G2300" s="25"/>
      <c r="H2300" s="25"/>
      <c r="I2300" s="25"/>
      <c r="J2300" s="25"/>
      <c r="K2300" s="25" t="s">
        <v>4113</v>
      </c>
      <c r="L2300" s="25"/>
      <c r="M2300"/>
      <c r="N2300"/>
      <c r="O2300" s="25">
        <v>-27.55</v>
      </c>
      <c r="P2300" s="25">
        <v>-50.49</v>
      </c>
      <c r="S2300" s="23" t="str">
        <f t="shared" si="108"/>
        <v/>
      </c>
      <c r="T2300" s="23">
        <f t="shared" si="106"/>
        <v>0</v>
      </c>
    </row>
    <row r="2301" spans="1:20" ht="17.399999999999999">
      <c r="A2301" s="23" t="str">
        <f t="shared" si="107"/>
        <v/>
      </c>
      <c r="B2301" s="24" t="s">
        <v>3965</v>
      </c>
      <c r="C2301" s="6" t="s">
        <v>3969</v>
      </c>
      <c r="D2301" s="25" t="s">
        <v>37</v>
      </c>
      <c r="E2301" s="28">
        <v>15.57</v>
      </c>
      <c r="F2301" s="25"/>
      <c r="G2301" s="25"/>
      <c r="H2301" s="25"/>
      <c r="I2301" s="25"/>
      <c r="J2301" s="25"/>
      <c r="K2301" s="25" t="s">
        <v>4105</v>
      </c>
      <c r="L2301" s="25"/>
      <c r="M2301"/>
      <c r="N2301"/>
      <c r="O2301" s="25">
        <v>-25.68</v>
      </c>
      <c r="P2301" s="25">
        <v>-58.33</v>
      </c>
      <c r="S2301" s="23" t="str">
        <f t="shared" si="108"/>
        <v/>
      </c>
      <c r="T2301" s="23">
        <f t="shared" si="106"/>
        <v>0</v>
      </c>
    </row>
    <row r="2302" spans="1:20" ht="17.399999999999999">
      <c r="A2302" s="23" t="str">
        <f t="shared" si="107"/>
        <v/>
      </c>
      <c r="B2302" s="24" t="s">
        <v>3991</v>
      </c>
      <c r="C2302" s="6" t="s">
        <v>3996</v>
      </c>
      <c r="D2302" s="25" t="s">
        <v>9</v>
      </c>
      <c r="E2302" s="28">
        <v>5559.28</v>
      </c>
      <c r="F2302" s="25">
        <v>5</v>
      </c>
      <c r="G2302" s="25">
        <v>33.5</v>
      </c>
      <c r="H2302" s="25">
        <v>33.5</v>
      </c>
      <c r="I2302" s="25"/>
      <c r="J2302" s="25"/>
      <c r="K2302" s="25" t="s">
        <v>4113</v>
      </c>
      <c r="L2302" s="25"/>
      <c r="M2302"/>
      <c r="N2302"/>
      <c r="O2302" s="25">
        <v>-13.29</v>
      </c>
      <c r="P2302" s="25">
        <v>-19.25</v>
      </c>
      <c r="S2302" s="23" t="str">
        <f t="shared" si="108"/>
        <v/>
      </c>
      <c r="T2302" s="23">
        <f t="shared" si="106"/>
        <v>0</v>
      </c>
    </row>
    <row r="2303" spans="1:20" ht="17.399999999999999">
      <c r="A2303" s="23" t="str">
        <f t="shared" si="107"/>
        <v/>
      </c>
      <c r="B2303" s="24" t="s">
        <v>4053</v>
      </c>
      <c r="C2303" s="6" t="s">
        <v>4055</v>
      </c>
      <c r="D2303" s="25" t="s">
        <v>37</v>
      </c>
      <c r="E2303" s="28">
        <v>19.29</v>
      </c>
      <c r="F2303" s="25"/>
      <c r="G2303" s="25"/>
      <c r="H2303" s="25"/>
      <c r="I2303" s="25"/>
      <c r="J2303" s="25"/>
      <c r="K2303" s="25" t="s">
        <v>4097</v>
      </c>
      <c r="L2303" s="25"/>
      <c r="M2303"/>
      <c r="N2303"/>
      <c r="O2303" s="25">
        <v>-17.28</v>
      </c>
      <c r="P2303" s="25">
        <v>-28.83</v>
      </c>
      <c r="S2303" s="23" t="str">
        <f t="shared" si="108"/>
        <v/>
      </c>
      <c r="T2303" s="23">
        <f t="shared" si="106"/>
        <v>0</v>
      </c>
    </row>
    <row r="2304" spans="1:20" ht="17.399999999999999">
      <c r="A2304" s="23" t="str">
        <f t="shared" si="107"/>
        <v/>
      </c>
      <c r="B2304" s="24" t="s">
        <v>3992</v>
      </c>
      <c r="C2304" s="6" t="s">
        <v>3997</v>
      </c>
      <c r="D2304" s="25" t="s">
        <v>37</v>
      </c>
      <c r="E2304" s="28">
        <v>156.32</v>
      </c>
      <c r="F2304" s="25"/>
      <c r="G2304" s="25"/>
      <c r="H2304" s="25"/>
      <c r="I2304" s="25"/>
      <c r="J2304" s="25"/>
      <c r="K2304" s="25" t="s">
        <v>4110</v>
      </c>
      <c r="L2304" s="25"/>
      <c r="M2304"/>
      <c r="N2304"/>
      <c r="O2304" s="25">
        <v>-10.16</v>
      </c>
      <c r="P2304" s="25">
        <v>-20.67</v>
      </c>
      <c r="S2304" s="23" t="str">
        <f t="shared" si="108"/>
        <v/>
      </c>
      <c r="T2304" s="23">
        <f t="shared" si="106"/>
        <v>0</v>
      </c>
    </row>
    <row r="2305" spans="1:20" ht="17.399999999999999">
      <c r="A2305" s="23" t="str">
        <f t="shared" si="107"/>
        <v/>
      </c>
      <c r="B2305" s="24" t="s">
        <v>4222</v>
      </c>
      <c r="C2305" s="6" t="s">
        <v>5248</v>
      </c>
      <c r="D2305" s="25" t="s">
        <v>37</v>
      </c>
      <c r="E2305" s="28">
        <v>253.19</v>
      </c>
      <c r="F2305" s="25"/>
      <c r="G2305" s="25"/>
      <c r="H2305" s="25"/>
      <c r="I2305" s="25"/>
      <c r="J2305" s="25"/>
      <c r="K2305" s="25" t="s">
        <v>4110</v>
      </c>
      <c r="L2305" s="25"/>
      <c r="M2305"/>
      <c r="N2305"/>
      <c r="O2305" s="25">
        <v>0</v>
      </c>
      <c r="P2305" s="25">
        <v>0</v>
      </c>
      <c r="S2305" s="23" t="str">
        <f t="shared" si="108"/>
        <v/>
      </c>
      <c r="T2305" s="23">
        <f t="shared" si="106"/>
        <v>0</v>
      </c>
    </row>
    <row r="2306" spans="1:20" ht="17.399999999999999">
      <c r="A2306" s="23" t="str">
        <f t="shared" si="107"/>
        <v/>
      </c>
      <c r="B2306" s="24" t="s">
        <v>4017</v>
      </c>
      <c r="C2306" s="6" t="s">
        <v>4419</v>
      </c>
      <c r="D2306" s="25" t="s">
        <v>37</v>
      </c>
      <c r="E2306" s="28">
        <v>71.239999999999995</v>
      </c>
      <c r="F2306" s="25"/>
      <c r="G2306" s="25"/>
      <c r="H2306" s="25"/>
      <c r="I2306" s="25"/>
      <c r="J2306" s="25"/>
      <c r="K2306" s="25" t="s">
        <v>4113</v>
      </c>
      <c r="L2306" s="25"/>
      <c r="M2306"/>
      <c r="N2306"/>
      <c r="O2306" s="25">
        <v>-31.51</v>
      </c>
      <c r="P2306" s="25">
        <v>-31.56</v>
      </c>
      <c r="S2306" s="23" t="str">
        <f t="shared" si="108"/>
        <v/>
      </c>
      <c r="T2306" s="23">
        <f t="shared" si="106"/>
        <v>0</v>
      </c>
    </row>
    <row r="2307" spans="1:20" ht="17.399999999999999">
      <c r="A2307" s="23" t="str">
        <f t="shared" si="107"/>
        <v/>
      </c>
      <c r="B2307" s="24" t="s">
        <v>4344</v>
      </c>
      <c r="C2307" s="6" t="s">
        <v>4346</v>
      </c>
      <c r="D2307" s="25" t="s">
        <v>9</v>
      </c>
      <c r="E2307" s="28">
        <v>469.19</v>
      </c>
      <c r="F2307" s="25"/>
      <c r="G2307" s="25"/>
      <c r="H2307" s="25"/>
      <c r="I2307" s="25"/>
      <c r="J2307" s="25"/>
      <c r="K2307" s="25" t="s">
        <v>4105</v>
      </c>
      <c r="L2307" s="25"/>
      <c r="M2307"/>
      <c r="N2307"/>
      <c r="O2307" s="25">
        <v>-3.15</v>
      </c>
      <c r="P2307" s="25">
        <v>-10.93</v>
      </c>
      <c r="S2307" s="23" t="str">
        <f t="shared" si="108"/>
        <v/>
      </c>
      <c r="T2307" s="23">
        <f t="shared" si="106"/>
        <v>0</v>
      </c>
    </row>
    <row r="2308" spans="1:20" ht="17.399999999999999">
      <c r="A2308" s="23" t="str">
        <f t="shared" si="107"/>
        <v/>
      </c>
      <c r="B2308" s="24" t="s">
        <v>4484</v>
      </c>
      <c r="C2308" s="6" t="s">
        <v>4486</v>
      </c>
      <c r="D2308" s="25" t="s">
        <v>37</v>
      </c>
      <c r="E2308" s="28">
        <v>280.94</v>
      </c>
      <c r="F2308" s="25"/>
      <c r="G2308" s="25"/>
      <c r="H2308" s="25"/>
      <c r="I2308" s="25"/>
      <c r="J2308" s="25"/>
      <c r="K2308" s="25" t="s">
        <v>4097</v>
      </c>
      <c r="L2308" s="25"/>
      <c r="M2308"/>
      <c r="N2308"/>
      <c r="O2308" s="25">
        <v>-15.88</v>
      </c>
      <c r="P2308" s="25">
        <v>-15.16</v>
      </c>
      <c r="S2308" s="23" t="str">
        <f t="shared" si="108"/>
        <v/>
      </c>
      <c r="T2308" s="23">
        <f t="shared" si="106"/>
        <v>0</v>
      </c>
    </row>
    <row r="2309" spans="1:20" ht="17.399999999999999">
      <c r="A2309" s="23" t="str">
        <f t="shared" si="107"/>
        <v/>
      </c>
      <c r="B2309" s="24" t="s">
        <v>4287</v>
      </c>
      <c r="C2309" s="6" t="s">
        <v>4292</v>
      </c>
      <c r="D2309" s="25" t="s">
        <v>37</v>
      </c>
      <c r="E2309" s="28">
        <v>25.11</v>
      </c>
      <c r="F2309" s="25"/>
      <c r="G2309" s="25"/>
      <c r="H2309" s="25"/>
      <c r="I2309" s="25"/>
      <c r="J2309" s="25"/>
      <c r="K2309" s="25" t="s">
        <v>4076</v>
      </c>
      <c r="L2309" s="25"/>
      <c r="M2309"/>
      <c r="N2309"/>
      <c r="O2309" s="25">
        <v>-52.49</v>
      </c>
      <c r="P2309" s="25">
        <v>-69.53</v>
      </c>
      <c r="S2309" s="23" t="str">
        <f t="shared" si="108"/>
        <v/>
      </c>
      <c r="T2309" s="23">
        <f t="shared" si="106"/>
        <v>0</v>
      </c>
    </row>
    <row r="2310" spans="1:20" ht="17.399999999999999">
      <c r="A2310" s="23" t="str">
        <f t="shared" si="107"/>
        <v/>
      </c>
      <c r="B2310" s="24" t="s">
        <v>3711</v>
      </c>
      <c r="C2310" s="6" t="s">
        <v>782</v>
      </c>
      <c r="D2310" s="25" t="s">
        <v>9</v>
      </c>
      <c r="E2310" s="28">
        <v>54.42</v>
      </c>
      <c r="F2310" s="25"/>
      <c r="G2310" s="25"/>
      <c r="H2310" s="25"/>
      <c r="I2310" s="25"/>
      <c r="J2310" s="25"/>
      <c r="K2310" s="25" t="s">
        <v>4085</v>
      </c>
      <c r="L2310" s="25"/>
      <c r="M2310"/>
      <c r="N2310"/>
      <c r="O2310" s="25">
        <v>-11.02</v>
      </c>
      <c r="P2310" s="25">
        <v>-15.74</v>
      </c>
      <c r="S2310" s="23" t="str">
        <f t="shared" si="108"/>
        <v/>
      </c>
      <c r="T2310" s="23">
        <f t="shared" si="106"/>
        <v>0</v>
      </c>
    </row>
    <row r="2311" spans="1:20" ht="17.399999999999999">
      <c r="A2311" s="23" t="str">
        <f t="shared" si="107"/>
        <v/>
      </c>
      <c r="B2311" s="24" t="s">
        <v>4347</v>
      </c>
      <c r="C2311" s="6" t="s">
        <v>4348</v>
      </c>
      <c r="D2311" s="25" t="s">
        <v>37</v>
      </c>
      <c r="E2311" s="28">
        <v>206.66</v>
      </c>
      <c r="F2311" s="25"/>
      <c r="G2311" s="25"/>
      <c r="H2311" s="25"/>
      <c r="I2311" s="25"/>
      <c r="J2311" s="25"/>
      <c r="K2311" s="25" t="s">
        <v>4117</v>
      </c>
      <c r="L2311" s="25"/>
      <c r="M2311"/>
      <c r="N2311"/>
      <c r="O2311" s="25">
        <v>0</v>
      </c>
      <c r="P2311" s="25">
        <v>0</v>
      </c>
      <c r="S2311" s="23" t="str">
        <f t="shared" si="108"/>
        <v/>
      </c>
      <c r="T2311" s="23">
        <f t="shared" si="106"/>
        <v>0</v>
      </c>
    </row>
    <row r="2312" spans="1:20" ht="17.399999999999999">
      <c r="A2312" s="23" t="str">
        <f t="shared" si="107"/>
        <v/>
      </c>
      <c r="B2312" s="24" t="s">
        <v>5063</v>
      </c>
      <c r="C2312" s="6" t="s">
        <v>5064</v>
      </c>
      <c r="D2312" s="25" t="s">
        <v>37</v>
      </c>
      <c r="E2312" s="28">
        <v>127.97</v>
      </c>
      <c r="F2312" s="25"/>
      <c r="G2312" s="25"/>
      <c r="H2312" s="25"/>
      <c r="I2312" s="25"/>
      <c r="J2312" s="25"/>
      <c r="K2312" s="25" t="s">
        <v>4105</v>
      </c>
      <c r="L2312" s="25"/>
      <c r="M2312"/>
      <c r="N2312"/>
      <c r="O2312" s="25">
        <v>-25.07</v>
      </c>
      <c r="P2312" s="25">
        <v>-48.33</v>
      </c>
      <c r="S2312" s="23" t="str">
        <f t="shared" si="108"/>
        <v/>
      </c>
      <c r="T2312" s="23">
        <f t="shared" si="106"/>
        <v>0</v>
      </c>
    </row>
    <row r="2313" spans="1:20" ht="17.399999999999999">
      <c r="A2313" s="23" t="str">
        <f t="shared" si="107"/>
        <v/>
      </c>
      <c r="B2313" s="24" t="s">
        <v>4805</v>
      </c>
      <c r="C2313" s="6" t="s">
        <v>5073</v>
      </c>
      <c r="D2313" s="25" t="s">
        <v>37</v>
      </c>
      <c r="E2313" s="28">
        <v>84.48</v>
      </c>
      <c r="F2313" s="25"/>
      <c r="G2313" s="25"/>
      <c r="H2313" s="25"/>
      <c r="I2313" s="25"/>
      <c r="J2313" s="25"/>
      <c r="K2313" s="25" t="s">
        <v>4088</v>
      </c>
      <c r="L2313" s="25"/>
      <c r="M2313"/>
      <c r="N2313"/>
      <c r="O2313" s="25">
        <v>-43.01</v>
      </c>
      <c r="P2313" s="25">
        <v>-30.38</v>
      </c>
      <c r="S2313" s="23" t="str">
        <f t="shared" si="108"/>
        <v/>
      </c>
      <c r="T2313" s="23">
        <f t="shared" si="106"/>
        <v>0</v>
      </c>
    </row>
    <row r="2314" spans="1:20" ht="17.399999999999999">
      <c r="A2314" s="23" t="str">
        <f t="shared" si="107"/>
        <v/>
      </c>
      <c r="B2314" s="24" t="s">
        <v>3976</v>
      </c>
      <c r="C2314" s="6" t="s">
        <v>3978</v>
      </c>
      <c r="D2314" s="25" t="s">
        <v>9</v>
      </c>
      <c r="E2314" s="28">
        <v>419.37</v>
      </c>
      <c r="F2314" s="25">
        <v>4</v>
      </c>
      <c r="G2314" s="25">
        <v>24.93</v>
      </c>
      <c r="H2314" s="25">
        <v>24.93</v>
      </c>
      <c r="I2314" s="25">
        <v>26.6</v>
      </c>
      <c r="J2314" s="25"/>
      <c r="K2314" s="25" t="s">
        <v>4077</v>
      </c>
      <c r="L2314" s="25"/>
      <c r="M2314"/>
      <c r="N2314"/>
      <c r="O2314" s="25">
        <v>-3.7</v>
      </c>
      <c r="P2314" s="25">
        <v>-26.14</v>
      </c>
      <c r="S2314" s="23" t="str">
        <f t="shared" si="108"/>
        <v/>
      </c>
      <c r="T2314" s="23">
        <f t="shared" si="106"/>
        <v>0</v>
      </c>
    </row>
    <row r="2315" spans="1:20" ht="17.399999999999999">
      <c r="A2315" s="23" t="str">
        <f t="shared" si="107"/>
        <v/>
      </c>
      <c r="B2315" s="24" t="s">
        <v>4868</v>
      </c>
      <c r="C2315" s="6" t="s">
        <v>4872</v>
      </c>
      <c r="D2315" s="25" t="s">
        <v>37</v>
      </c>
      <c r="E2315" s="28">
        <v>45.98</v>
      </c>
      <c r="F2315" s="25"/>
      <c r="G2315" s="25"/>
      <c r="H2315" s="25"/>
      <c r="I2315" s="25"/>
      <c r="J2315" s="25"/>
      <c r="K2315" s="25" t="s">
        <v>4100</v>
      </c>
      <c r="L2315" s="25"/>
      <c r="M2315"/>
      <c r="N2315"/>
      <c r="O2315" s="25">
        <v>-31.33</v>
      </c>
      <c r="P2315" s="25">
        <v>-51.54</v>
      </c>
      <c r="S2315" s="23" t="str">
        <f t="shared" si="108"/>
        <v/>
      </c>
      <c r="T2315" s="23">
        <f t="shared" si="106"/>
        <v>0</v>
      </c>
    </row>
    <row r="2316" spans="1:20" ht="17.399999999999999">
      <c r="A2316" s="23" t="str">
        <f t="shared" si="107"/>
        <v/>
      </c>
      <c r="B2316" s="24" t="s">
        <v>3979</v>
      </c>
      <c r="C2316" s="6" t="s">
        <v>3981</v>
      </c>
      <c r="D2316" s="25" t="s">
        <v>37</v>
      </c>
      <c r="E2316" s="28">
        <v>71.28</v>
      </c>
      <c r="F2316" s="25"/>
      <c r="G2316" s="25"/>
      <c r="H2316" s="25"/>
      <c r="I2316" s="25"/>
      <c r="J2316" s="25"/>
      <c r="K2316" s="25" t="s">
        <v>4097</v>
      </c>
      <c r="L2316" s="25"/>
      <c r="M2316"/>
      <c r="N2316"/>
      <c r="O2316" s="25">
        <v>-20.22</v>
      </c>
      <c r="P2316" s="25">
        <v>-24.54</v>
      </c>
      <c r="S2316" s="23" t="str">
        <f t="shared" si="108"/>
        <v/>
      </c>
      <c r="T2316" s="23">
        <f t="shared" si="106"/>
        <v>0</v>
      </c>
    </row>
    <row r="2317" spans="1:20" ht="17.399999999999999">
      <c r="A2317" s="23" t="str">
        <f t="shared" si="107"/>
        <v/>
      </c>
      <c r="B2317" s="24" t="s">
        <v>3993</v>
      </c>
      <c r="C2317" s="6" t="s">
        <v>4420</v>
      </c>
      <c r="D2317" s="25" t="s">
        <v>37</v>
      </c>
      <c r="E2317" s="28">
        <v>161.69999999999999</v>
      </c>
      <c r="F2317" s="25">
        <v>2</v>
      </c>
      <c r="G2317" s="25"/>
      <c r="H2317" s="25"/>
      <c r="I2317" s="25"/>
      <c r="J2317" s="25"/>
      <c r="K2317" s="25" t="s">
        <v>4091</v>
      </c>
      <c r="L2317" s="25"/>
      <c r="M2317"/>
      <c r="N2317"/>
      <c r="O2317" s="25">
        <v>-28.35</v>
      </c>
      <c r="P2317" s="25">
        <v>-15.33</v>
      </c>
      <c r="S2317" s="23" t="str">
        <f t="shared" si="108"/>
        <v/>
      </c>
      <c r="T2317" s="23">
        <f t="shared" si="106"/>
        <v>0</v>
      </c>
    </row>
    <row r="2318" spans="1:20" ht="17.399999999999999">
      <c r="A2318" s="23" t="str">
        <f t="shared" si="107"/>
        <v/>
      </c>
      <c r="B2318" s="24" t="s">
        <v>3971</v>
      </c>
      <c r="C2318" s="6" t="s">
        <v>3973</v>
      </c>
      <c r="D2318" s="25" t="s">
        <v>37</v>
      </c>
      <c r="E2318" s="28">
        <v>86.44</v>
      </c>
      <c r="F2318" s="25"/>
      <c r="G2318" s="25"/>
      <c r="H2318" s="25"/>
      <c r="I2318" s="25"/>
      <c r="J2318" s="25"/>
      <c r="K2318" s="25" t="s">
        <v>4097</v>
      </c>
      <c r="L2318" s="25"/>
      <c r="M2318"/>
      <c r="N2318"/>
      <c r="O2318" s="25">
        <v>-32.299999999999997</v>
      </c>
      <c r="P2318" s="25">
        <v>-36.33</v>
      </c>
      <c r="S2318" s="23" t="str">
        <f t="shared" si="108"/>
        <v/>
      </c>
      <c r="T2318" s="23">
        <f t="shared" ref="T2318:T2381" si="109">IF(AND(G2318&lt;H2318,I2318&lt;J2318,H2318&lt;J2318),1,IF(AND(G2318&gt;H2318,I2318&gt;J2318,H2318&gt;J2318),-1,0))</f>
        <v>0</v>
      </c>
    </row>
    <row r="2319" spans="1:20" ht="17.399999999999999">
      <c r="A2319" s="23" t="str">
        <f t="shared" ref="A2319:A2382" si="110">IF(ISERROR(RANK(S2319,$S$14:$S$3000,)),"",RANK(S2319,$S$14:$S$3000,))</f>
        <v/>
      </c>
      <c r="B2319" s="24" t="s">
        <v>4218</v>
      </c>
      <c r="C2319" s="6" t="s">
        <v>4220</v>
      </c>
      <c r="D2319" s="25" t="s">
        <v>37</v>
      </c>
      <c r="E2319" s="28">
        <v>225.16</v>
      </c>
      <c r="F2319" s="25"/>
      <c r="G2319" s="25"/>
      <c r="H2319" s="25">
        <v>2</v>
      </c>
      <c r="I2319" s="25"/>
      <c r="J2319" s="25">
        <v>2</v>
      </c>
      <c r="K2319" s="25" t="s">
        <v>4097</v>
      </c>
      <c r="L2319" s="25"/>
      <c r="M2319"/>
      <c r="N2319"/>
      <c r="O2319" s="25">
        <v>-21.29</v>
      </c>
      <c r="P2319" s="25">
        <v>-6.88</v>
      </c>
      <c r="S2319" s="23" t="str">
        <f t="shared" ref="S2319:S2382" si="111">IF(OR(F2319&lt;=$F$8,ISBLANK(G2319),ISBLANK(H2319),ISBLANK(J2319),ISBLANK(I2319)),"",E2319+ROW()/100000)</f>
        <v/>
      </c>
      <c r="T2319" s="23">
        <f t="shared" si="109"/>
        <v>0</v>
      </c>
    </row>
    <row r="2320" spans="1:20" ht="17.399999999999999">
      <c r="A2320" s="23">
        <f t="shared" si="110"/>
        <v>107</v>
      </c>
      <c r="B2320" s="24" t="s">
        <v>3888</v>
      </c>
      <c r="C2320" s="6" t="s">
        <v>3892</v>
      </c>
      <c r="D2320" s="25" t="s">
        <v>9</v>
      </c>
      <c r="E2320" s="28">
        <v>2964.97</v>
      </c>
      <c r="F2320" s="25">
        <v>9</v>
      </c>
      <c r="G2320" s="25">
        <v>137.62</v>
      </c>
      <c r="H2320" s="25">
        <v>137.69</v>
      </c>
      <c r="I2320" s="25">
        <v>134</v>
      </c>
      <c r="J2320" s="25">
        <v>136.6</v>
      </c>
      <c r="K2320" s="25" t="s">
        <v>4078</v>
      </c>
      <c r="L2320" s="25"/>
      <c r="M2320"/>
      <c r="N2320"/>
      <c r="O2320" s="25">
        <v>8.56</v>
      </c>
      <c r="P2320" s="25">
        <v>21.51</v>
      </c>
      <c r="S2320" s="23">
        <f t="shared" si="111"/>
        <v>2964.9931999999999</v>
      </c>
      <c r="T2320" s="23">
        <f t="shared" si="109"/>
        <v>0</v>
      </c>
    </row>
    <row r="2321" spans="1:20" ht="17.399999999999999">
      <c r="A2321" s="23" t="str">
        <f t="shared" si="110"/>
        <v/>
      </c>
      <c r="B2321" s="24" t="s">
        <v>3895</v>
      </c>
      <c r="C2321" s="6" t="s">
        <v>3896</v>
      </c>
      <c r="D2321" s="25" t="s">
        <v>37</v>
      </c>
      <c r="E2321" s="28">
        <v>636.59</v>
      </c>
      <c r="F2321" s="25">
        <v>1</v>
      </c>
      <c r="G2321" s="25">
        <v>8.9</v>
      </c>
      <c r="H2321" s="25">
        <v>8.9</v>
      </c>
      <c r="I2321" s="25">
        <v>8.9</v>
      </c>
      <c r="J2321" s="25"/>
      <c r="K2321" s="25" t="s">
        <v>4110</v>
      </c>
      <c r="L2321" s="25"/>
      <c r="M2321"/>
      <c r="N2321"/>
      <c r="O2321" s="25">
        <v>-3.8</v>
      </c>
      <c r="P2321" s="25">
        <v>-1.1399999999999999</v>
      </c>
      <c r="S2321" s="23" t="str">
        <f t="shared" si="111"/>
        <v/>
      </c>
      <c r="T2321" s="23">
        <f t="shared" si="109"/>
        <v>0</v>
      </c>
    </row>
    <row r="2322" spans="1:20" ht="17.399999999999999">
      <c r="A2322" s="23" t="str">
        <f t="shared" si="110"/>
        <v/>
      </c>
      <c r="B2322" s="24" t="s">
        <v>3889</v>
      </c>
      <c r="C2322" s="6" t="s">
        <v>3893</v>
      </c>
      <c r="D2322" s="25" t="s">
        <v>9</v>
      </c>
      <c r="E2322" s="28">
        <v>571.34</v>
      </c>
      <c r="F2322" s="25">
        <v>2</v>
      </c>
      <c r="G2322" s="25">
        <v>49</v>
      </c>
      <c r="H2322" s="25">
        <v>49</v>
      </c>
      <c r="I2322" s="25"/>
      <c r="J2322" s="25"/>
      <c r="K2322" s="25" t="s">
        <v>4094</v>
      </c>
      <c r="L2322" s="25"/>
      <c r="M2322"/>
      <c r="N2322"/>
      <c r="O2322" s="25">
        <v>-9.43</v>
      </c>
      <c r="P2322" s="25">
        <v>-7.53</v>
      </c>
      <c r="S2322" s="23" t="str">
        <f t="shared" si="111"/>
        <v/>
      </c>
      <c r="T2322" s="23">
        <f t="shared" si="109"/>
        <v>0</v>
      </c>
    </row>
    <row r="2323" spans="1:20" ht="17.399999999999999">
      <c r="A2323" s="23" t="str">
        <f t="shared" si="110"/>
        <v/>
      </c>
      <c r="B2323" s="24" t="s">
        <v>4317</v>
      </c>
      <c r="C2323" s="6" t="s">
        <v>4320</v>
      </c>
      <c r="D2323" s="25" t="s">
        <v>37</v>
      </c>
      <c r="E2323" s="28">
        <v>21.96</v>
      </c>
      <c r="F2323" s="25"/>
      <c r="G2323" s="25"/>
      <c r="H2323" s="25"/>
      <c r="I2323" s="25"/>
      <c r="J2323" s="25"/>
      <c r="K2323" s="25" t="s">
        <v>4100</v>
      </c>
      <c r="L2323" s="25"/>
      <c r="M2323"/>
      <c r="N2323"/>
      <c r="O2323" s="25">
        <v>-43.11</v>
      </c>
      <c r="P2323" s="25">
        <v>-47.22</v>
      </c>
      <c r="S2323" s="23" t="str">
        <f t="shared" si="111"/>
        <v/>
      </c>
      <c r="T2323" s="23">
        <f t="shared" si="109"/>
        <v>0</v>
      </c>
    </row>
    <row r="2324" spans="1:20" ht="17.399999999999999">
      <c r="A2324" s="23" t="str">
        <f t="shared" si="110"/>
        <v/>
      </c>
      <c r="B2324" s="24" t="s">
        <v>4531</v>
      </c>
      <c r="C2324" s="6" t="s">
        <v>4535</v>
      </c>
      <c r="D2324" s="25" t="s">
        <v>37</v>
      </c>
      <c r="E2324" s="28">
        <v>54.02</v>
      </c>
      <c r="F2324" s="25"/>
      <c r="G2324" s="25"/>
      <c r="H2324" s="25"/>
      <c r="I2324" s="25"/>
      <c r="J2324" s="25"/>
      <c r="K2324" s="25" t="s">
        <v>4105</v>
      </c>
      <c r="L2324" s="25"/>
      <c r="M2324"/>
      <c r="N2324"/>
      <c r="O2324" s="25">
        <v>7.31</v>
      </c>
      <c r="P2324" s="25">
        <v>-9.61</v>
      </c>
      <c r="S2324" s="23" t="str">
        <f t="shared" si="111"/>
        <v/>
      </c>
      <c r="T2324" s="23">
        <f t="shared" si="109"/>
        <v>0</v>
      </c>
    </row>
    <row r="2325" spans="1:20" ht="17.399999999999999">
      <c r="A2325" s="23" t="str">
        <f t="shared" si="110"/>
        <v/>
      </c>
      <c r="B2325" s="24" t="s">
        <v>4880</v>
      </c>
      <c r="C2325" s="6" t="s">
        <v>4882</v>
      </c>
      <c r="D2325" s="25" t="s">
        <v>37</v>
      </c>
      <c r="E2325" s="28">
        <v>27.34</v>
      </c>
      <c r="F2325" s="25"/>
      <c r="G2325" s="25"/>
      <c r="H2325" s="25"/>
      <c r="I2325" s="25"/>
      <c r="J2325" s="25"/>
      <c r="K2325" s="25" t="s">
        <v>4105</v>
      </c>
      <c r="L2325" s="25"/>
      <c r="M2325"/>
      <c r="N2325"/>
      <c r="O2325" s="25">
        <v>-25.8</v>
      </c>
      <c r="P2325" s="25">
        <v>-28</v>
      </c>
      <c r="S2325" s="23" t="str">
        <f t="shared" si="111"/>
        <v/>
      </c>
      <c r="T2325" s="23">
        <f t="shared" si="109"/>
        <v>0</v>
      </c>
    </row>
    <row r="2326" spans="1:20" ht="17.399999999999999">
      <c r="A2326" s="23" t="str">
        <f t="shared" si="110"/>
        <v/>
      </c>
      <c r="B2326" s="24" t="s">
        <v>4145</v>
      </c>
      <c r="C2326" s="6" t="s">
        <v>4148</v>
      </c>
      <c r="D2326" s="25" t="s">
        <v>37</v>
      </c>
      <c r="E2326" s="28">
        <v>156.6</v>
      </c>
      <c r="F2326" s="25">
        <v>1</v>
      </c>
      <c r="G2326" s="25"/>
      <c r="H2326" s="25"/>
      <c r="I2326" s="25"/>
      <c r="J2326" s="25"/>
      <c r="K2326" s="25" t="s">
        <v>4089</v>
      </c>
      <c r="L2326" s="25"/>
      <c r="M2326"/>
      <c r="N2326"/>
      <c r="O2326" s="25">
        <v>-14.33</v>
      </c>
      <c r="P2326" s="25">
        <v>-31.11</v>
      </c>
      <c r="S2326" s="23" t="str">
        <f t="shared" si="111"/>
        <v/>
      </c>
      <c r="T2326" s="23">
        <f t="shared" si="109"/>
        <v>0</v>
      </c>
    </row>
    <row r="2327" spans="1:20" ht="17.399999999999999">
      <c r="A2327" s="23" t="str">
        <f t="shared" si="110"/>
        <v/>
      </c>
      <c r="B2327" s="24" t="s">
        <v>5137</v>
      </c>
      <c r="C2327" s="6" t="s">
        <v>5138</v>
      </c>
      <c r="D2327" s="25" t="s">
        <v>37</v>
      </c>
      <c r="E2327" s="28">
        <v>929.72</v>
      </c>
      <c r="F2327" s="25">
        <v>3</v>
      </c>
      <c r="G2327" s="25">
        <v>19.93</v>
      </c>
      <c r="H2327" s="25">
        <v>19.53</v>
      </c>
      <c r="I2327" s="25"/>
      <c r="J2327" s="25"/>
      <c r="K2327" s="25" t="s">
        <v>4091</v>
      </c>
      <c r="L2327" s="25"/>
      <c r="M2327"/>
      <c r="N2327"/>
      <c r="O2327" s="25">
        <v>-15.38</v>
      </c>
      <c r="P2327" s="25">
        <v>-28.13</v>
      </c>
      <c r="S2327" s="23" t="str">
        <f t="shared" si="111"/>
        <v/>
      </c>
      <c r="T2327" s="23">
        <f t="shared" si="109"/>
        <v>0</v>
      </c>
    </row>
    <row r="2328" spans="1:20" ht="17.399999999999999">
      <c r="A2328" s="23" t="str">
        <f t="shared" si="110"/>
        <v/>
      </c>
      <c r="B2328" s="24" t="s">
        <v>5047</v>
      </c>
      <c r="C2328" s="6" t="s">
        <v>5049</v>
      </c>
      <c r="D2328" s="25" t="s">
        <v>37</v>
      </c>
      <c r="E2328" s="28">
        <v>29.13</v>
      </c>
      <c r="F2328" s="25"/>
      <c r="G2328" s="25"/>
      <c r="H2328" s="25"/>
      <c r="I2328" s="25"/>
      <c r="J2328" s="25"/>
      <c r="K2328" s="25" t="s">
        <v>4100</v>
      </c>
      <c r="L2328" s="25"/>
      <c r="M2328"/>
      <c r="N2328"/>
      <c r="O2328" s="25">
        <v>-17.739999999999998</v>
      </c>
      <c r="P2328" s="25">
        <v>-42.36</v>
      </c>
      <c r="S2328" s="23" t="str">
        <f t="shared" si="111"/>
        <v/>
      </c>
      <c r="T2328" s="23">
        <f t="shared" si="109"/>
        <v>0</v>
      </c>
    </row>
    <row r="2329" spans="1:20" ht="17.399999999999999">
      <c r="A2329" s="23" t="str">
        <f t="shared" si="110"/>
        <v/>
      </c>
      <c r="B2329" s="24" t="s">
        <v>4139</v>
      </c>
      <c r="C2329" s="6" t="s">
        <v>4141</v>
      </c>
      <c r="D2329" s="25" t="s">
        <v>37</v>
      </c>
      <c r="E2329" s="28">
        <v>855.33</v>
      </c>
      <c r="F2329" s="25"/>
      <c r="G2329" s="25"/>
      <c r="H2329" s="25"/>
      <c r="I2329" s="25"/>
      <c r="J2329" s="25"/>
      <c r="K2329" s="25" t="s">
        <v>4088</v>
      </c>
      <c r="L2329" s="25"/>
      <c r="M2329"/>
      <c r="N2329"/>
      <c r="O2329" s="25">
        <v>-24.69</v>
      </c>
      <c r="P2329" s="25">
        <v>-19.690000000000001</v>
      </c>
      <c r="S2329" s="23" t="str">
        <f t="shared" si="111"/>
        <v/>
      </c>
      <c r="T2329" s="23">
        <f t="shared" si="109"/>
        <v>0</v>
      </c>
    </row>
    <row r="2330" spans="1:20" ht="17.399999999999999">
      <c r="A2330" s="23" t="str">
        <f t="shared" si="110"/>
        <v/>
      </c>
      <c r="B2330" s="24" t="s">
        <v>4364</v>
      </c>
      <c r="C2330" s="6" t="s">
        <v>4366</v>
      </c>
      <c r="D2330" s="25" t="s">
        <v>37</v>
      </c>
      <c r="E2330" s="28">
        <v>146.49</v>
      </c>
      <c r="F2330" s="25"/>
      <c r="G2330" s="25"/>
      <c r="H2330" s="25"/>
      <c r="I2330" s="25"/>
      <c r="J2330" s="25"/>
      <c r="K2330" s="25" t="s">
        <v>4117</v>
      </c>
      <c r="L2330" s="25"/>
      <c r="M2330"/>
      <c r="N2330"/>
      <c r="O2330" s="25">
        <v>17.71</v>
      </c>
      <c r="P2330" s="25">
        <v>-18.899999999999999</v>
      </c>
      <c r="S2330" s="23" t="str">
        <f t="shared" si="111"/>
        <v/>
      </c>
      <c r="T2330" s="23">
        <f t="shared" si="109"/>
        <v>0</v>
      </c>
    </row>
    <row r="2331" spans="1:20" ht="17.399999999999999">
      <c r="A2331" s="23" t="str">
        <f t="shared" si="110"/>
        <v/>
      </c>
      <c r="B2331" s="24" t="s">
        <v>4496</v>
      </c>
      <c r="C2331" s="6" t="s">
        <v>4502</v>
      </c>
      <c r="D2331" s="25" t="s">
        <v>37</v>
      </c>
      <c r="E2331" s="28">
        <v>70.17</v>
      </c>
      <c r="F2331" s="25"/>
      <c r="G2331" s="25"/>
      <c r="H2331" s="25"/>
      <c r="I2331" s="25"/>
      <c r="J2331" s="25"/>
      <c r="K2331" s="25" t="s">
        <v>4100</v>
      </c>
      <c r="L2331" s="25"/>
      <c r="M2331"/>
      <c r="N2331"/>
      <c r="O2331" s="25">
        <v>-13.83</v>
      </c>
      <c r="P2331" s="25">
        <v>-43.83</v>
      </c>
      <c r="S2331" s="23" t="str">
        <f t="shared" si="111"/>
        <v/>
      </c>
      <c r="T2331" s="23">
        <f t="shared" si="109"/>
        <v>0</v>
      </c>
    </row>
    <row r="2332" spans="1:20" ht="17.399999999999999">
      <c r="A2332" s="23" t="str">
        <f t="shared" si="110"/>
        <v/>
      </c>
      <c r="B2332" s="24" t="s">
        <v>4378</v>
      </c>
      <c r="C2332" s="6" t="s">
        <v>4382</v>
      </c>
      <c r="D2332" s="25" t="s">
        <v>37</v>
      </c>
      <c r="E2332" s="28">
        <v>170.9</v>
      </c>
      <c r="F2332" s="25">
        <v>1</v>
      </c>
      <c r="G2332" s="25">
        <v>0.4</v>
      </c>
      <c r="H2332" s="25">
        <v>0.4</v>
      </c>
      <c r="I2332" s="25">
        <v>0.4</v>
      </c>
      <c r="J2332" s="25"/>
      <c r="K2332" s="25" t="s">
        <v>4117</v>
      </c>
      <c r="L2332" s="25"/>
      <c r="M2332"/>
      <c r="N2332"/>
      <c r="O2332" s="25">
        <v>-34.26</v>
      </c>
      <c r="P2332" s="25">
        <v>-54.59</v>
      </c>
      <c r="S2332" s="23" t="str">
        <f t="shared" si="111"/>
        <v/>
      </c>
      <c r="T2332" s="23">
        <f t="shared" si="109"/>
        <v>0</v>
      </c>
    </row>
    <row r="2333" spans="1:20" ht="17.399999999999999">
      <c r="A2333" s="23" t="str">
        <f t="shared" si="110"/>
        <v/>
      </c>
      <c r="B2333" s="24" t="s">
        <v>4002</v>
      </c>
      <c r="C2333" s="6" t="s">
        <v>4006</v>
      </c>
      <c r="D2333" s="25" t="s">
        <v>37</v>
      </c>
      <c r="E2333" s="28">
        <v>92.37</v>
      </c>
      <c r="F2333" s="25"/>
      <c r="G2333" s="25"/>
      <c r="H2333" s="25"/>
      <c r="I2333" s="25"/>
      <c r="J2333" s="25"/>
      <c r="K2333" s="25" t="s">
        <v>4100</v>
      </c>
      <c r="L2333" s="25"/>
      <c r="M2333"/>
      <c r="N2333"/>
      <c r="O2333" s="25">
        <v>-30.52</v>
      </c>
      <c r="P2333" s="25">
        <v>-57.21</v>
      </c>
      <c r="S2333" s="23" t="str">
        <f t="shared" si="111"/>
        <v/>
      </c>
      <c r="T2333" s="23">
        <f t="shared" si="109"/>
        <v>0</v>
      </c>
    </row>
    <row r="2334" spans="1:20" ht="17.399999999999999">
      <c r="A2334" s="23" t="str">
        <f t="shared" si="110"/>
        <v/>
      </c>
      <c r="B2334" s="24" t="s">
        <v>4197</v>
      </c>
      <c r="C2334" s="6" t="s">
        <v>4202</v>
      </c>
      <c r="D2334" s="25" t="s">
        <v>37</v>
      </c>
      <c r="E2334" s="28">
        <v>76.34</v>
      </c>
      <c r="F2334" s="25"/>
      <c r="G2334" s="25"/>
      <c r="H2334" s="25"/>
      <c r="I2334" s="25"/>
      <c r="J2334" s="25"/>
      <c r="K2334" s="25" t="s">
        <v>4103</v>
      </c>
      <c r="L2334" s="25"/>
      <c r="M2334"/>
      <c r="N2334"/>
      <c r="O2334" s="25">
        <v>-26.11</v>
      </c>
      <c r="P2334" s="25">
        <v>-38.22</v>
      </c>
      <c r="S2334" s="23" t="str">
        <f t="shared" si="111"/>
        <v/>
      </c>
      <c r="T2334" s="23">
        <f t="shared" si="109"/>
        <v>0</v>
      </c>
    </row>
    <row r="2335" spans="1:20" ht="17.399999999999999">
      <c r="A2335" s="23" t="str">
        <f t="shared" si="110"/>
        <v/>
      </c>
      <c r="B2335" s="24" t="s">
        <v>4207</v>
      </c>
      <c r="C2335" s="6" t="s">
        <v>4209</v>
      </c>
      <c r="D2335" s="25" t="s">
        <v>37</v>
      </c>
      <c r="E2335" s="28">
        <v>290.24</v>
      </c>
      <c r="F2335" s="25"/>
      <c r="G2335" s="25"/>
      <c r="H2335" s="25"/>
      <c r="I2335" s="25"/>
      <c r="J2335" s="25"/>
      <c r="K2335" s="25" t="s">
        <v>2626</v>
      </c>
      <c r="L2335" s="25"/>
      <c r="M2335"/>
      <c r="N2335"/>
      <c r="O2335" s="25">
        <v>7.43</v>
      </c>
      <c r="P2335" s="25">
        <v>-24.83</v>
      </c>
      <c r="S2335" s="23" t="str">
        <f t="shared" si="111"/>
        <v/>
      </c>
      <c r="T2335" s="23">
        <f t="shared" si="109"/>
        <v>0</v>
      </c>
    </row>
    <row r="2336" spans="1:20" ht="17.399999999999999">
      <c r="A2336" s="23" t="str">
        <f t="shared" si="110"/>
        <v/>
      </c>
      <c r="B2336" s="24" t="s">
        <v>4330</v>
      </c>
      <c r="C2336" s="6" t="s">
        <v>4331</v>
      </c>
      <c r="D2336" s="25" t="s">
        <v>37</v>
      </c>
      <c r="E2336" s="28">
        <v>572.9</v>
      </c>
      <c r="F2336" s="25"/>
      <c r="G2336" s="25"/>
      <c r="H2336" s="25"/>
      <c r="I2336" s="25"/>
      <c r="J2336" s="25"/>
      <c r="K2336" s="25" t="s">
        <v>4076</v>
      </c>
      <c r="L2336" s="25"/>
      <c r="M2336"/>
      <c r="N2336"/>
      <c r="O2336" s="25">
        <v>-15.09</v>
      </c>
      <c r="P2336" s="25">
        <v>-38.590000000000003</v>
      </c>
      <c r="S2336" s="23" t="str">
        <f t="shared" si="111"/>
        <v/>
      </c>
      <c r="T2336" s="23">
        <f t="shared" si="109"/>
        <v>0</v>
      </c>
    </row>
    <row r="2337" spans="1:20" ht="17.399999999999999">
      <c r="A2337" s="23" t="str">
        <f t="shared" si="110"/>
        <v/>
      </c>
      <c r="B2337" s="24" t="s">
        <v>4288</v>
      </c>
      <c r="C2337" s="6" t="s">
        <v>4293</v>
      </c>
      <c r="D2337" s="25" t="s">
        <v>37</v>
      </c>
      <c r="E2337" s="28">
        <v>288.86</v>
      </c>
      <c r="F2337" s="25">
        <v>3</v>
      </c>
      <c r="G2337" s="25"/>
      <c r="H2337" s="25">
        <v>-0.9</v>
      </c>
      <c r="I2337" s="25"/>
      <c r="J2337" s="25">
        <v>-0.9</v>
      </c>
      <c r="K2337" s="25" t="s">
        <v>4088</v>
      </c>
      <c r="L2337" s="25"/>
      <c r="M2337"/>
      <c r="N2337"/>
      <c r="O2337" s="25">
        <v>-41.66</v>
      </c>
      <c r="P2337" s="25">
        <v>-17.739999999999998</v>
      </c>
      <c r="S2337" s="23" t="str">
        <f t="shared" si="111"/>
        <v/>
      </c>
      <c r="T2337" s="23">
        <f t="shared" si="109"/>
        <v>0</v>
      </c>
    </row>
    <row r="2338" spans="1:20" ht="17.399999999999999">
      <c r="A2338" s="23" t="str">
        <f t="shared" si="110"/>
        <v/>
      </c>
      <c r="B2338" s="24" t="s">
        <v>4781</v>
      </c>
      <c r="C2338" s="6" t="s">
        <v>4787</v>
      </c>
      <c r="D2338" s="25" t="s">
        <v>37</v>
      </c>
      <c r="E2338" s="28">
        <v>346.4</v>
      </c>
      <c r="F2338" s="25">
        <v>4</v>
      </c>
      <c r="G2338" s="25">
        <v>-1</v>
      </c>
      <c r="H2338" s="25">
        <v>-1</v>
      </c>
      <c r="I2338" s="25">
        <v>-0.4</v>
      </c>
      <c r="J2338" s="25"/>
      <c r="K2338" s="25" t="s">
        <v>4105</v>
      </c>
      <c r="L2338" s="25"/>
      <c r="M2338"/>
      <c r="N2338"/>
      <c r="O2338" s="25">
        <v>2.57</v>
      </c>
      <c r="P2338" s="25">
        <v>-44.13</v>
      </c>
      <c r="S2338" s="23" t="str">
        <f t="shared" si="111"/>
        <v/>
      </c>
      <c r="T2338" s="23">
        <f t="shared" si="109"/>
        <v>0</v>
      </c>
    </row>
    <row r="2339" spans="1:20" ht="17.399999999999999">
      <c r="A2339" s="23" t="str">
        <f t="shared" si="110"/>
        <v/>
      </c>
      <c r="B2339" s="24" t="s">
        <v>4853</v>
      </c>
      <c r="C2339" s="6" t="s">
        <v>4855</v>
      </c>
      <c r="D2339" s="25" t="s">
        <v>37</v>
      </c>
      <c r="E2339" s="26">
        <v>13.91</v>
      </c>
      <c r="F2339" s="25"/>
      <c r="G2339" s="25"/>
      <c r="H2339" s="25"/>
      <c r="I2339" s="25"/>
      <c r="J2339" s="25"/>
      <c r="K2339" s="25" t="s">
        <v>4113</v>
      </c>
      <c r="L2339" s="25"/>
      <c r="M2339"/>
      <c r="N2339"/>
      <c r="O2339" s="25">
        <v>-26.34</v>
      </c>
      <c r="P2339" s="25">
        <v>-41.94</v>
      </c>
      <c r="S2339" s="23" t="str">
        <f t="shared" si="111"/>
        <v/>
      </c>
      <c r="T2339" s="23">
        <f t="shared" si="109"/>
        <v>0</v>
      </c>
    </row>
    <row r="2340" spans="1:20" ht="17.399999999999999">
      <c r="A2340" s="23" t="str">
        <f t="shared" si="110"/>
        <v/>
      </c>
      <c r="B2340" s="24" t="s">
        <v>4247</v>
      </c>
      <c r="C2340" s="6" t="s">
        <v>4252</v>
      </c>
      <c r="D2340" s="25" t="s">
        <v>37</v>
      </c>
      <c r="E2340" s="28">
        <v>53.87</v>
      </c>
      <c r="F2340" s="25"/>
      <c r="G2340" s="25"/>
      <c r="H2340" s="25"/>
      <c r="I2340" s="25"/>
      <c r="J2340" s="25"/>
      <c r="K2340" s="25" t="s">
        <v>4113</v>
      </c>
      <c r="L2340" s="25"/>
      <c r="M2340"/>
      <c r="N2340"/>
      <c r="O2340" s="25">
        <v>-26.77</v>
      </c>
      <c r="P2340" s="25">
        <v>-31.38</v>
      </c>
      <c r="S2340" s="23" t="str">
        <f t="shared" si="111"/>
        <v/>
      </c>
      <c r="T2340" s="23">
        <f t="shared" si="109"/>
        <v>0</v>
      </c>
    </row>
    <row r="2341" spans="1:20" ht="17.399999999999999">
      <c r="A2341" s="23" t="str">
        <f t="shared" si="110"/>
        <v/>
      </c>
      <c r="B2341" s="24" t="s">
        <v>4430</v>
      </c>
      <c r="C2341" s="6" t="s">
        <v>4441</v>
      </c>
      <c r="D2341" s="25" t="s">
        <v>37</v>
      </c>
      <c r="E2341" s="28">
        <v>39.35</v>
      </c>
      <c r="F2341" s="25"/>
      <c r="G2341" s="25"/>
      <c r="H2341" s="25"/>
      <c r="I2341" s="25"/>
      <c r="J2341" s="25"/>
      <c r="K2341" s="25" t="s">
        <v>4113</v>
      </c>
      <c r="L2341" s="25"/>
      <c r="M2341"/>
      <c r="N2341"/>
      <c r="O2341" s="25">
        <v>-24.44</v>
      </c>
      <c r="P2341" s="25">
        <v>-40.98</v>
      </c>
      <c r="S2341" s="23" t="str">
        <f t="shared" si="111"/>
        <v/>
      </c>
      <c r="T2341" s="23">
        <f t="shared" si="109"/>
        <v>0</v>
      </c>
    </row>
    <row r="2342" spans="1:20" ht="17.399999999999999">
      <c r="A2342" s="23" t="str">
        <f t="shared" si="110"/>
        <v/>
      </c>
      <c r="B2342" s="24" t="s">
        <v>4272</v>
      </c>
      <c r="C2342" s="6" t="s">
        <v>4278</v>
      </c>
      <c r="D2342" s="25" t="s">
        <v>37</v>
      </c>
      <c r="E2342" s="28">
        <v>367.2</v>
      </c>
      <c r="F2342" s="25">
        <v>6</v>
      </c>
      <c r="G2342" s="25">
        <v>-8.15</v>
      </c>
      <c r="H2342" s="25">
        <v>-8.15</v>
      </c>
      <c r="I2342" s="25">
        <v>-9.9</v>
      </c>
      <c r="J2342" s="25"/>
      <c r="K2342" s="25" t="s">
        <v>4097</v>
      </c>
      <c r="L2342" s="25"/>
      <c r="M2342"/>
      <c r="N2342"/>
      <c r="O2342" s="25">
        <v>-30.89</v>
      </c>
      <c r="P2342" s="25">
        <v>-29.68</v>
      </c>
      <c r="S2342" s="23" t="str">
        <f t="shared" si="111"/>
        <v/>
      </c>
      <c r="T2342" s="23">
        <f t="shared" si="109"/>
        <v>0</v>
      </c>
    </row>
    <row r="2343" spans="1:20" ht="17.399999999999999">
      <c r="A2343" s="23" t="str">
        <f t="shared" si="110"/>
        <v/>
      </c>
      <c r="B2343" s="24" t="s">
        <v>4930</v>
      </c>
      <c r="C2343" s="6" t="s">
        <v>4931</v>
      </c>
      <c r="D2343" s="25" t="s">
        <v>37</v>
      </c>
      <c r="E2343" s="28">
        <v>50.43</v>
      </c>
      <c r="F2343" s="25"/>
      <c r="G2343" s="25"/>
      <c r="H2343" s="25"/>
      <c r="I2343" s="25"/>
      <c r="J2343" s="25"/>
      <c r="K2343" s="25" t="s">
        <v>4097</v>
      </c>
      <c r="L2343" s="25"/>
      <c r="M2343"/>
      <c r="N2343"/>
      <c r="O2343" s="25">
        <v>0</v>
      </c>
      <c r="P2343" s="25">
        <v>0</v>
      </c>
      <c r="S2343" s="23" t="str">
        <f t="shared" si="111"/>
        <v/>
      </c>
      <c r="T2343" s="23">
        <f t="shared" si="109"/>
        <v>0</v>
      </c>
    </row>
    <row r="2344" spans="1:20" ht="17.399999999999999">
      <c r="A2344" s="23" t="str">
        <f t="shared" si="110"/>
        <v/>
      </c>
      <c r="B2344" s="24" t="s">
        <v>4268</v>
      </c>
      <c r="C2344" s="6" t="s">
        <v>4269</v>
      </c>
      <c r="D2344" s="25" t="s">
        <v>37</v>
      </c>
      <c r="E2344" s="28">
        <v>321.16000000000003</v>
      </c>
      <c r="F2344" s="25">
        <v>2</v>
      </c>
      <c r="G2344" s="25"/>
      <c r="H2344" s="25"/>
      <c r="I2344" s="25"/>
      <c r="J2344" s="25"/>
      <c r="K2344" s="25" t="s">
        <v>4091</v>
      </c>
      <c r="L2344" s="25"/>
      <c r="M2344"/>
      <c r="N2344"/>
      <c r="O2344" s="25">
        <v>-23.33</v>
      </c>
      <c r="P2344" s="25">
        <v>-22.01</v>
      </c>
      <c r="S2344" s="23" t="str">
        <f t="shared" si="111"/>
        <v/>
      </c>
      <c r="T2344" s="23">
        <f t="shared" si="109"/>
        <v>0</v>
      </c>
    </row>
    <row r="2345" spans="1:20" ht="17.399999999999999">
      <c r="A2345" s="23">
        <f t="shared" si="110"/>
        <v>200</v>
      </c>
      <c r="B2345" s="24" t="s">
        <v>5210</v>
      </c>
      <c r="C2345" s="6" t="s">
        <v>5213</v>
      </c>
      <c r="D2345" s="25" t="s">
        <v>37</v>
      </c>
      <c r="E2345" s="28">
        <v>195.74</v>
      </c>
      <c r="F2345" s="25">
        <v>4</v>
      </c>
      <c r="G2345" s="25">
        <v>0.2</v>
      </c>
      <c r="H2345" s="25">
        <v>0.45</v>
      </c>
      <c r="I2345" s="25">
        <v>0.2</v>
      </c>
      <c r="J2345" s="25">
        <v>0.7</v>
      </c>
      <c r="K2345" s="25" t="s">
        <v>4105</v>
      </c>
      <c r="L2345" s="25"/>
      <c r="M2345"/>
      <c r="N2345"/>
      <c r="O2345" s="25">
        <v>-21.83</v>
      </c>
      <c r="P2345" s="25">
        <v>-25.26</v>
      </c>
      <c r="S2345" s="23">
        <f t="shared" si="111"/>
        <v>195.76345000000001</v>
      </c>
      <c r="T2345" s="23">
        <f t="shared" si="109"/>
        <v>1</v>
      </c>
    </row>
    <row r="2346" spans="1:20" ht="17.399999999999999">
      <c r="A2346" s="23" t="str">
        <f t="shared" si="110"/>
        <v/>
      </c>
      <c r="B2346" s="24" t="s">
        <v>4843</v>
      </c>
      <c r="C2346" s="6" t="s">
        <v>4844</v>
      </c>
      <c r="D2346" s="25" t="s">
        <v>37</v>
      </c>
      <c r="E2346" s="28">
        <v>201.12</v>
      </c>
      <c r="F2346" s="25">
        <v>1</v>
      </c>
      <c r="G2346" s="25"/>
      <c r="H2346" s="25">
        <v>-0.4</v>
      </c>
      <c r="I2346" s="25"/>
      <c r="J2346" s="25"/>
      <c r="K2346" s="25" t="s">
        <v>4105</v>
      </c>
      <c r="L2346" s="25"/>
      <c r="M2346"/>
      <c r="N2346"/>
      <c r="O2346" s="25">
        <v>-24.76</v>
      </c>
      <c r="P2346" s="25">
        <v>-51.83</v>
      </c>
      <c r="S2346" s="23" t="str">
        <f t="shared" si="111"/>
        <v/>
      </c>
      <c r="T2346" s="23">
        <f t="shared" si="109"/>
        <v>0</v>
      </c>
    </row>
    <row r="2347" spans="1:20" ht="17.399999999999999">
      <c r="A2347" s="23" t="str">
        <f t="shared" si="110"/>
        <v/>
      </c>
      <c r="B2347" s="24" t="s">
        <v>4229</v>
      </c>
      <c r="C2347" s="6" t="s">
        <v>4232</v>
      </c>
      <c r="D2347" s="25" t="s">
        <v>37</v>
      </c>
      <c r="E2347" s="28">
        <v>86.33</v>
      </c>
      <c r="F2347" s="25"/>
      <c r="G2347" s="25"/>
      <c r="H2347" s="25"/>
      <c r="I2347" s="25"/>
      <c r="J2347" s="25"/>
      <c r="K2347" s="25" t="s">
        <v>4091</v>
      </c>
      <c r="L2347" s="25"/>
      <c r="M2347"/>
      <c r="N2347"/>
      <c r="O2347" s="25">
        <v>-36.9</v>
      </c>
      <c r="P2347" s="25">
        <v>-31.55</v>
      </c>
      <c r="S2347" s="23" t="str">
        <f t="shared" si="111"/>
        <v/>
      </c>
      <c r="T2347" s="23">
        <f t="shared" si="109"/>
        <v>0</v>
      </c>
    </row>
    <row r="2348" spans="1:20" ht="17.399999999999999">
      <c r="A2348" s="23" t="str">
        <f t="shared" si="110"/>
        <v/>
      </c>
      <c r="B2348" s="24" t="s">
        <v>4140</v>
      </c>
      <c r="C2348" s="6" t="s">
        <v>4142</v>
      </c>
      <c r="D2348" s="25" t="s">
        <v>37</v>
      </c>
      <c r="E2348" s="28">
        <v>94.04</v>
      </c>
      <c r="F2348" s="25">
        <v>1</v>
      </c>
      <c r="G2348" s="25"/>
      <c r="H2348" s="25"/>
      <c r="I2348" s="25"/>
      <c r="J2348" s="25"/>
      <c r="K2348" s="25" t="s">
        <v>4107</v>
      </c>
      <c r="L2348" s="25"/>
      <c r="M2348"/>
      <c r="N2348"/>
      <c r="O2348" s="25">
        <v>-41.52</v>
      </c>
      <c r="P2348" s="25">
        <v>-3.79</v>
      </c>
      <c r="S2348" s="23" t="str">
        <f t="shared" si="111"/>
        <v/>
      </c>
      <c r="T2348" s="23">
        <f t="shared" si="109"/>
        <v>0</v>
      </c>
    </row>
    <row r="2349" spans="1:20" ht="17.399999999999999">
      <c r="A2349" s="23" t="str">
        <f t="shared" si="110"/>
        <v/>
      </c>
      <c r="B2349" s="24" t="s">
        <v>4559</v>
      </c>
      <c r="C2349" s="6" t="s">
        <v>4561</v>
      </c>
      <c r="D2349" s="25" t="s">
        <v>37</v>
      </c>
      <c r="E2349" s="28">
        <v>99.78</v>
      </c>
      <c r="F2349" s="25">
        <v>1</v>
      </c>
      <c r="G2349" s="25"/>
      <c r="H2349" s="25"/>
      <c r="I2349" s="25"/>
      <c r="J2349" s="25"/>
      <c r="K2349" s="25" t="s">
        <v>4091</v>
      </c>
      <c r="L2349" s="25"/>
      <c r="M2349"/>
      <c r="N2349"/>
      <c r="O2349" s="25">
        <v>-11.57</v>
      </c>
      <c r="P2349" s="25">
        <v>-13.31</v>
      </c>
      <c r="S2349" s="23" t="str">
        <f t="shared" si="111"/>
        <v/>
      </c>
      <c r="T2349" s="23">
        <f t="shared" si="109"/>
        <v>0</v>
      </c>
    </row>
    <row r="2350" spans="1:20" ht="17.399999999999999">
      <c r="A2350" s="23" t="str">
        <f t="shared" si="110"/>
        <v/>
      </c>
      <c r="B2350" s="24" t="s">
        <v>4248</v>
      </c>
      <c r="C2350" s="6" t="s">
        <v>4253</v>
      </c>
      <c r="D2350" s="25" t="s">
        <v>37</v>
      </c>
      <c r="E2350" s="28">
        <v>904.94</v>
      </c>
      <c r="F2350" s="25">
        <v>3</v>
      </c>
      <c r="G2350" s="25"/>
      <c r="H2350" s="25"/>
      <c r="I2350" s="25"/>
      <c r="J2350" s="25"/>
      <c r="K2350" s="25" t="s">
        <v>4076</v>
      </c>
      <c r="L2350" s="25"/>
      <c r="M2350"/>
      <c r="N2350"/>
      <c r="O2350" s="25">
        <v>-35.58</v>
      </c>
      <c r="P2350" s="25">
        <v>-31.47</v>
      </c>
      <c r="S2350" s="23" t="str">
        <f t="shared" si="111"/>
        <v/>
      </c>
      <c r="T2350" s="23">
        <f t="shared" si="109"/>
        <v>0</v>
      </c>
    </row>
    <row r="2351" spans="1:20" ht="17.399999999999999">
      <c r="A2351" s="23" t="str">
        <f t="shared" si="110"/>
        <v/>
      </c>
      <c r="B2351" s="24" t="s">
        <v>5088</v>
      </c>
      <c r="C2351" s="6" t="s">
        <v>5089</v>
      </c>
      <c r="D2351" s="25" t="s">
        <v>37</v>
      </c>
      <c r="E2351" s="28">
        <v>26.06</v>
      </c>
      <c r="F2351" s="25"/>
      <c r="G2351" s="28"/>
      <c r="H2351" s="28"/>
      <c r="I2351" s="28"/>
      <c r="J2351" s="28"/>
      <c r="K2351" s="25" t="s">
        <v>4103</v>
      </c>
      <c r="L2351" s="25"/>
      <c r="M2351"/>
      <c r="N2351"/>
      <c r="O2351" s="25">
        <v>0.8</v>
      </c>
      <c r="P2351" s="25">
        <v>-23.48</v>
      </c>
      <c r="S2351" s="23" t="str">
        <f t="shared" si="111"/>
        <v/>
      </c>
      <c r="T2351" s="23">
        <f t="shared" si="109"/>
        <v>0</v>
      </c>
    </row>
    <row r="2352" spans="1:20" ht="17.399999999999999">
      <c r="A2352" s="23" t="str">
        <f t="shared" si="110"/>
        <v/>
      </c>
      <c r="B2352" s="24" t="s">
        <v>4869</v>
      </c>
      <c r="C2352" s="6" t="s">
        <v>4873</v>
      </c>
      <c r="D2352" s="25" t="s">
        <v>37</v>
      </c>
      <c r="E2352" s="28">
        <v>25.11</v>
      </c>
      <c r="F2352" s="25"/>
      <c r="G2352" s="28"/>
      <c r="H2352" s="28"/>
      <c r="I2352" s="28"/>
      <c r="J2352" s="28"/>
      <c r="K2352" s="25" t="s">
        <v>4105</v>
      </c>
      <c r="L2352" s="25"/>
      <c r="M2352"/>
      <c r="N2352"/>
      <c r="O2352" s="25">
        <v>-15</v>
      </c>
      <c r="P2352" s="25">
        <v>-50.35</v>
      </c>
      <c r="S2352" s="23" t="str">
        <f t="shared" si="111"/>
        <v/>
      </c>
      <c r="T2352" s="23">
        <f t="shared" si="109"/>
        <v>0</v>
      </c>
    </row>
    <row r="2353" spans="1:20" ht="17.399999999999999">
      <c r="A2353" s="23" t="str">
        <f t="shared" si="110"/>
        <v/>
      </c>
      <c r="B2353" s="24" t="s">
        <v>4210</v>
      </c>
      <c r="C2353" s="6" t="s">
        <v>4211</v>
      </c>
      <c r="D2353" s="25" t="s">
        <v>37</v>
      </c>
      <c r="E2353" s="28">
        <v>485.98</v>
      </c>
      <c r="F2353" s="25"/>
      <c r="G2353" s="28"/>
      <c r="H2353" s="28"/>
      <c r="I2353" s="28"/>
      <c r="J2353" s="28"/>
      <c r="K2353" s="25" t="s">
        <v>4091</v>
      </c>
      <c r="L2353" s="25"/>
      <c r="M2353"/>
      <c r="N2353"/>
      <c r="O2353" s="25">
        <v>-26.57</v>
      </c>
      <c r="P2353" s="25">
        <v>-34.42</v>
      </c>
      <c r="S2353" s="23" t="str">
        <f t="shared" si="111"/>
        <v/>
      </c>
      <c r="T2353" s="23">
        <f t="shared" si="109"/>
        <v>0</v>
      </c>
    </row>
    <row r="2354" spans="1:20" ht="17.399999999999999">
      <c r="A2354" s="23" t="str">
        <f t="shared" si="110"/>
        <v/>
      </c>
      <c r="B2354" s="24" t="s">
        <v>4233</v>
      </c>
      <c r="C2354" s="6" t="s">
        <v>4235</v>
      </c>
      <c r="D2354" s="25" t="s">
        <v>37</v>
      </c>
      <c r="E2354" s="28">
        <v>158.1</v>
      </c>
      <c r="F2354" s="25"/>
      <c r="G2354" s="28"/>
      <c r="H2354" s="28"/>
      <c r="I2354" s="28"/>
      <c r="J2354" s="25"/>
      <c r="K2354" s="25" t="s">
        <v>4113</v>
      </c>
      <c r="L2354" s="25"/>
      <c r="M2354"/>
      <c r="N2354"/>
      <c r="O2354" s="25">
        <v>-32.6</v>
      </c>
      <c r="P2354" s="25">
        <v>-33.1</v>
      </c>
      <c r="S2354" s="23" t="str">
        <f t="shared" si="111"/>
        <v/>
      </c>
      <c r="T2354" s="23">
        <f t="shared" si="109"/>
        <v>0</v>
      </c>
    </row>
    <row r="2355" spans="1:20" ht="17.399999999999999">
      <c r="A2355" s="23" t="str">
        <f t="shared" si="110"/>
        <v/>
      </c>
      <c r="B2355" s="24" t="s">
        <v>4019</v>
      </c>
      <c r="C2355" s="6" t="s">
        <v>4020</v>
      </c>
      <c r="D2355" s="25" t="s">
        <v>9</v>
      </c>
      <c r="E2355" s="28">
        <v>231850.88</v>
      </c>
      <c r="F2355" s="25">
        <v>6</v>
      </c>
      <c r="G2355" s="28">
        <v>10884</v>
      </c>
      <c r="H2355" s="28">
        <v>10884</v>
      </c>
      <c r="I2355" s="25"/>
      <c r="J2355" s="25"/>
      <c r="K2355" s="25" t="s">
        <v>4091</v>
      </c>
      <c r="L2355" s="26"/>
      <c r="M2355"/>
      <c r="N2355"/>
      <c r="O2355" s="25">
        <v>39.89</v>
      </c>
      <c r="P2355" s="25">
        <v>250.7</v>
      </c>
      <c r="S2355" s="23" t="str">
        <f t="shared" si="111"/>
        <v/>
      </c>
      <c r="T2355" s="23">
        <f t="shared" si="109"/>
        <v>0</v>
      </c>
    </row>
    <row r="2356" spans="1:20" ht="17.399999999999999">
      <c r="A2356" s="23" t="str">
        <f t="shared" si="110"/>
        <v/>
      </c>
      <c r="B2356" s="24" t="s">
        <v>4591</v>
      </c>
      <c r="C2356" s="6" t="s">
        <v>4596</v>
      </c>
      <c r="D2356" s="25" t="s">
        <v>37</v>
      </c>
      <c r="E2356" s="28">
        <v>156.31</v>
      </c>
      <c r="F2356" s="25"/>
      <c r="G2356" s="28"/>
      <c r="H2356" s="28"/>
      <c r="I2356" s="26"/>
      <c r="J2356" s="26"/>
      <c r="K2356" s="25" t="s">
        <v>4091</v>
      </c>
      <c r="L2356" s="26"/>
      <c r="M2356"/>
      <c r="N2356"/>
      <c r="O2356" s="25">
        <v>-28.45</v>
      </c>
      <c r="P2356" s="25">
        <v>-37.21</v>
      </c>
      <c r="S2356" s="23" t="str">
        <f t="shared" si="111"/>
        <v/>
      </c>
      <c r="T2356" s="23">
        <f t="shared" si="109"/>
        <v>0</v>
      </c>
    </row>
    <row r="2357" spans="1:20" ht="17.399999999999999">
      <c r="A2357" s="23" t="str">
        <f t="shared" si="110"/>
        <v/>
      </c>
      <c r="B2357" s="24" t="s">
        <v>4532</v>
      </c>
      <c r="C2357" s="6" t="s">
        <v>4536</v>
      </c>
      <c r="D2357" s="25" t="s">
        <v>37</v>
      </c>
      <c r="E2357" s="28">
        <v>27.19</v>
      </c>
      <c r="F2357" s="25"/>
      <c r="G2357" s="28"/>
      <c r="H2357" s="28"/>
      <c r="I2357" s="26"/>
      <c r="J2357" s="26"/>
      <c r="K2357" s="25" t="s">
        <v>4080</v>
      </c>
      <c r="L2357" s="26"/>
      <c r="M2357"/>
      <c r="N2357"/>
      <c r="O2357" s="25">
        <v>-34.08</v>
      </c>
      <c r="P2357" s="25">
        <v>-54.98</v>
      </c>
      <c r="S2357" s="23" t="str">
        <f t="shared" si="111"/>
        <v/>
      </c>
      <c r="T2357" s="23">
        <f t="shared" si="109"/>
        <v>0</v>
      </c>
    </row>
    <row r="2358" spans="1:20" ht="17.399999999999999">
      <c r="A2358" s="23" t="str">
        <f t="shared" si="110"/>
        <v/>
      </c>
      <c r="B2358" s="24" t="s">
        <v>4262</v>
      </c>
      <c r="C2358" s="6" t="s">
        <v>4265</v>
      </c>
      <c r="D2358" s="25" t="s">
        <v>9</v>
      </c>
      <c r="E2358" s="28">
        <v>432.89</v>
      </c>
      <c r="F2358" s="25">
        <v>1</v>
      </c>
      <c r="G2358" s="28">
        <v>5.5</v>
      </c>
      <c r="H2358" s="28">
        <v>5.5</v>
      </c>
      <c r="I2358" s="26">
        <v>5.5</v>
      </c>
      <c r="J2358" s="26"/>
      <c r="K2358" s="25" t="s">
        <v>4081</v>
      </c>
      <c r="L2358" s="26"/>
      <c r="M2358"/>
      <c r="N2358"/>
      <c r="O2358" s="25">
        <v>-7.91</v>
      </c>
      <c r="P2358" s="25">
        <v>0.8</v>
      </c>
      <c r="S2358" s="23" t="str">
        <f t="shared" si="111"/>
        <v/>
      </c>
      <c r="T2358" s="23">
        <f t="shared" si="109"/>
        <v>0</v>
      </c>
    </row>
    <row r="2359" spans="1:20" ht="17.399999999999999">
      <c r="A2359" s="23" t="str">
        <f t="shared" si="110"/>
        <v/>
      </c>
      <c r="B2359" s="24" t="s">
        <v>5135</v>
      </c>
      <c r="C2359" s="6" t="s">
        <v>5136</v>
      </c>
      <c r="D2359" s="25" t="s">
        <v>37</v>
      </c>
      <c r="E2359" s="28">
        <v>156.13999999999999</v>
      </c>
      <c r="F2359" s="25"/>
      <c r="G2359" s="28"/>
      <c r="H2359" s="28"/>
      <c r="I2359" s="28"/>
      <c r="J2359" s="26"/>
      <c r="K2359" s="25" t="s">
        <v>4103</v>
      </c>
      <c r="L2359" s="26"/>
      <c r="M2359"/>
      <c r="N2359"/>
      <c r="O2359" s="25">
        <v>-8.8000000000000007</v>
      </c>
      <c r="P2359" s="25">
        <v>-34.299999999999997</v>
      </c>
      <c r="S2359" s="23" t="str">
        <f t="shared" si="111"/>
        <v/>
      </c>
      <c r="T2359" s="23">
        <f t="shared" si="109"/>
        <v>0</v>
      </c>
    </row>
    <row r="2360" spans="1:20" ht="17.399999999999999">
      <c r="A2360" s="23" t="str">
        <f t="shared" si="110"/>
        <v/>
      </c>
      <c r="B2360" s="24" t="s">
        <v>4237</v>
      </c>
      <c r="C2360" s="6" t="s">
        <v>4241</v>
      </c>
      <c r="D2360" s="25" t="s">
        <v>37</v>
      </c>
      <c r="E2360" s="28">
        <v>4131.46</v>
      </c>
      <c r="F2360" s="25">
        <v>5</v>
      </c>
      <c r="G2360" s="28">
        <v>39.340000000000003</v>
      </c>
      <c r="H2360" s="28">
        <v>39.33</v>
      </c>
      <c r="I2360" s="28"/>
      <c r="J2360" s="26"/>
      <c r="K2360" s="25" t="s">
        <v>4091</v>
      </c>
      <c r="L2360" s="25"/>
      <c r="M2360"/>
      <c r="N2360"/>
      <c r="O2360" s="25">
        <v>7.73</v>
      </c>
      <c r="P2360" s="25">
        <v>12.81</v>
      </c>
      <c r="S2360" s="23" t="str">
        <f t="shared" si="111"/>
        <v/>
      </c>
      <c r="T2360" s="23">
        <f t="shared" si="109"/>
        <v>0</v>
      </c>
    </row>
    <row r="2361" spans="1:20" ht="17.399999999999999">
      <c r="A2361" s="23" t="str">
        <f t="shared" si="110"/>
        <v/>
      </c>
      <c r="B2361" s="24" t="s">
        <v>4296</v>
      </c>
      <c r="C2361" s="6" t="s">
        <v>4299</v>
      </c>
      <c r="D2361" s="25" t="s">
        <v>37</v>
      </c>
      <c r="E2361" s="28">
        <v>15.05</v>
      </c>
      <c r="F2361" s="25"/>
      <c r="G2361" s="28"/>
      <c r="H2361" s="28"/>
      <c r="I2361" s="28"/>
      <c r="J2361" s="28"/>
      <c r="K2361" s="25" t="s">
        <v>4105</v>
      </c>
      <c r="L2361" s="25"/>
      <c r="M2361"/>
      <c r="N2361"/>
      <c r="O2361" s="25">
        <v>-40.24</v>
      </c>
      <c r="P2361" s="25">
        <v>-45.33</v>
      </c>
      <c r="S2361" s="23" t="str">
        <f t="shared" si="111"/>
        <v/>
      </c>
      <c r="T2361" s="23">
        <f t="shared" si="109"/>
        <v>0</v>
      </c>
    </row>
    <row r="2362" spans="1:20" ht="17.399999999999999">
      <c r="A2362" s="23" t="str">
        <f t="shared" si="110"/>
        <v/>
      </c>
      <c r="B2362" s="24" t="s">
        <v>4302</v>
      </c>
      <c r="C2362" s="6" t="s">
        <v>4308</v>
      </c>
      <c r="D2362" s="25" t="s">
        <v>37</v>
      </c>
      <c r="E2362" s="28">
        <v>155.58000000000001</v>
      </c>
      <c r="F2362" s="25">
        <v>2</v>
      </c>
      <c r="G2362" s="28">
        <v>7.34</v>
      </c>
      <c r="H2362" s="28">
        <v>7.34</v>
      </c>
      <c r="I2362" s="26">
        <v>7.34</v>
      </c>
      <c r="J2362" s="26"/>
      <c r="K2362" s="25" t="s">
        <v>4091</v>
      </c>
      <c r="L2362" s="25"/>
      <c r="M2362"/>
      <c r="N2362"/>
      <c r="O2362" s="25">
        <v>-28.6</v>
      </c>
      <c r="P2362" s="25">
        <v>-21.37</v>
      </c>
      <c r="S2362" s="23" t="str">
        <f t="shared" si="111"/>
        <v/>
      </c>
      <c r="T2362" s="23">
        <f t="shared" si="109"/>
        <v>0</v>
      </c>
    </row>
    <row r="2363" spans="1:20" ht="17.399999999999999">
      <c r="A2363" s="23" t="str">
        <f t="shared" si="110"/>
        <v/>
      </c>
      <c r="B2363" s="24" t="s">
        <v>4460</v>
      </c>
      <c r="C2363" s="6" t="s">
        <v>4464</v>
      </c>
      <c r="D2363" s="25" t="s">
        <v>37</v>
      </c>
      <c r="E2363" s="28">
        <v>22.3</v>
      </c>
      <c r="F2363" s="25"/>
      <c r="G2363" s="28"/>
      <c r="H2363" s="28"/>
      <c r="I2363" s="28"/>
      <c r="J2363" s="28"/>
      <c r="K2363" s="25" t="s">
        <v>4080</v>
      </c>
      <c r="L2363" s="25"/>
      <c r="M2363"/>
      <c r="N2363"/>
      <c r="O2363" s="25">
        <v>-16.329999999999998</v>
      </c>
      <c r="P2363" s="25">
        <v>-33</v>
      </c>
      <c r="S2363" s="23" t="str">
        <f t="shared" si="111"/>
        <v/>
      </c>
      <c r="T2363" s="23">
        <f t="shared" si="109"/>
        <v>0</v>
      </c>
    </row>
    <row r="2364" spans="1:20" ht="17.399999999999999">
      <c r="A2364" s="23" t="str">
        <f t="shared" si="110"/>
        <v/>
      </c>
      <c r="B2364" s="24" t="s">
        <v>4488</v>
      </c>
      <c r="C2364" s="6" t="s">
        <v>4493</v>
      </c>
      <c r="D2364" s="25" t="s">
        <v>37</v>
      </c>
      <c r="E2364" s="28">
        <v>23.92</v>
      </c>
      <c r="F2364" s="25"/>
      <c r="G2364" s="28"/>
      <c r="H2364" s="28"/>
      <c r="I2364" s="28"/>
      <c r="J2364" s="28"/>
      <c r="K2364" s="25" t="s">
        <v>4102</v>
      </c>
      <c r="L2364" s="25"/>
      <c r="M2364"/>
      <c r="N2364"/>
      <c r="O2364" s="25">
        <v>-30.23</v>
      </c>
      <c r="P2364" s="25">
        <v>-11.13</v>
      </c>
      <c r="S2364" s="23" t="str">
        <f t="shared" si="111"/>
        <v/>
      </c>
      <c r="T2364" s="23">
        <f t="shared" si="109"/>
        <v>0</v>
      </c>
    </row>
    <row r="2365" spans="1:20" ht="17.399999999999999">
      <c r="A2365" s="23" t="str">
        <f t="shared" si="110"/>
        <v/>
      </c>
      <c r="B2365" s="24" t="s">
        <v>4365</v>
      </c>
      <c r="C2365" s="6" t="s">
        <v>4367</v>
      </c>
      <c r="D2365" s="25" t="s">
        <v>37</v>
      </c>
      <c r="E2365" s="28">
        <v>31.46</v>
      </c>
      <c r="F2365" s="25"/>
      <c r="G2365" s="28"/>
      <c r="H2365" s="26"/>
      <c r="I2365" s="26"/>
      <c r="J2365" s="26"/>
      <c r="K2365" s="25" t="s">
        <v>4101</v>
      </c>
      <c r="L2365" s="25"/>
      <c r="M2365"/>
      <c r="N2365"/>
      <c r="O2365" s="25">
        <v>-17.940000000000001</v>
      </c>
      <c r="P2365" s="25">
        <v>-48</v>
      </c>
      <c r="S2365" s="23" t="str">
        <f t="shared" si="111"/>
        <v/>
      </c>
      <c r="T2365" s="23">
        <f t="shared" si="109"/>
        <v>0</v>
      </c>
    </row>
    <row r="2366" spans="1:20" ht="17.399999999999999">
      <c r="A2366" s="23" t="str">
        <f t="shared" si="110"/>
        <v/>
      </c>
      <c r="B2366" s="24" t="s">
        <v>5205</v>
      </c>
      <c r="C2366" s="6" t="s">
        <v>5207</v>
      </c>
      <c r="D2366" s="25" t="s">
        <v>37</v>
      </c>
      <c r="E2366" s="28">
        <v>64.59</v>
      </c>
      <c r="F2366" s="25"/>
      <c r="G2366" s="25"/>
      <c r="H2366" s="25"/>
      <c r="I2366" s="25"/>
      <c r="J2366" s="25"/>
      <c r="K2366" s="25" t="s">
        <v>4113</v>
      </c>
      <c r="L2366" s="25"/>
      <c r="M2366"/>
      <c r="N2366"/>
      <c r="O2366" s="25">
        <v>-33.51</v>
      </c>
      <c r="P2366" s="25">
        <v>-63.41</v>
      </c>
      <c r="S2366" s="23" t="str">
        <f t="shared" si="111"/>
        <v/>
      </c>
      <c r="T2366" s="23">
        <f t="shared" si="109"/>
        <v>0</v>
      </c>
    </row>
    <row r="2367" spans="1:20" ht="17.399999999999999">
      <c r="A2367" s="23" t="str">
        <f t="shared" si="110"/>
        <v/>
      </c>
      <c r="B2367" s="24" t="s">
        <v>4361</v>
      </c>
      <c r="C2367" s="6" t="s">
        <v>4363</v>
      </c>
      <c r="D2367" s="25" t="s">
        <v>37</v>
      </c>
      <c r="E2367" s="28">
        <v>38.26</v>
      </c>
      <c r="F2367" s="25"/>
      <c r="G2367" s="25"/>
      <c r="H2367" s="25"/>
      <c r="I2367" s="25"/>
      <c r="J2367" s="25"/>
      <c r="K2367" s="25" t="s">
        <v>4103</v>
      </c>
      <c r="L2367" s="25"/>
      <c r="M2367"/>
      <c r="N2367"/>
      <c r="O2367" s="25">
        <v>-28.69</v>
      </c>
      <c r="P2367" s="25">
        <v>-49</v>
      </c>
      <c r="S2367" s="23" t="str">
        <f t="shared" si="111"/>
        <v/>
      </c>
      <c r="T2367" s="23">
        <f t="shared" si="109"/>
        <v>0</v>
      </c>
    </row>
    <row r="2368" spans="1:20" ht="17.399999999999999">
      <c r="A2368" s="23" t="str">
        <f t="shared" si="110"/>
        <v/>
      </c>
      <c r="B2368" s="24" t="s">
        <v>4379</v>
      </c>
      <c r="C2368" s="6" t="s">
        <v>4383</v>
      </c>
      <c r="D2368" s="25" t="s">
        <v>37</v>
      </c>
      <c r="E2368" s="28">
        <v>124.94</v>
      </c>
      <c r="F2368" s="25"/>
      <c r="G2368" s="25"/>
      <c r="H2368" s="25"/>
      <c r="I2368" s="25"/>
      <c r="J2368" s="25"/>
      <c r="K2368" s="25" t="s">
        <v>4113</v>
      </c>
      <c r="L2368" s="25"/>
      <c r="M2368"/>
      <c r="N2368"/>
      <c r="O2368" s="25">
        <v>-6.77</v>
      </c>
      <c r="P2368" s="25">
        <v>-9.1199999999999992</v>
      </c>
      <c r="S2368" s="23" t="str">
        <f t="shared" si="111"/>
        <v/>
      </c>
      <c r="T2368" s="23">
        <f t="shared" si="109"/>
        <v>0</v>
      </c>
    </row>
    <row r="2369" spans="1:20" ht="17.399999999999999">
      <c r="A2369" s="23" t="str">
        <f t="shared" si="110"/>
        <v/>
      </c>
      <c r="B2369" s="24" t="s">
        <v>4370</v>
      </c>
      <c r="C2369" s="6" t="s">
        <v>4375</v>
      </c>
      <c r="D2369" s="25" t="s">
        <v>37</v>
      </c>
      <c r="E2369" s="28">
        <v>67.709999999999994</v>
      </c>
      <c r="F2369" s="25"/>
      <c r="G2369" s="25"/>
      <c r="H2369" s="25"/>
      <c r="I2369" s="25"/>
      <c r="J2369" s="25"/>
      <c r="K2369" s="25" t="s">
        <v>4113</v>
      </c>
      <c r="L2369" s="25"/>
      <c r="M2369"/>
      <c r="N2369"/>
      <c r="O2369" s="25">
        <v>-28.12</v>
      </c>
      <c r="P2369" s="25">
        <v>-27.89</v>
      </c>
      <c r="S2369" s="23" t="str">
        <f t="shared" si="111"/>
        <v/>
      </c>
      <c r="T2369" s="23">
        <f t="shared" si="109"/>
        <v>0</v>
      </c>
    </row>
    <row r="2370" spans="1:20" ht="17.399999999999999">
      <c r="A2370" s="23" t="str">
        <f t="shared" si="110"/>
        <v/>
      </c>
      <c r="B2370" s="24" t="s">
        <v>4223</v>
      </c>
      <c r="C2370" s="6" t="s">
        <v>4226</v>
      </c>
      <c r="D2370" s="25" t="s">
        <v>37</v>
      </c>
      <c r="E2370" s="28">
        <v>66.88</v>
      </c>
      <c r="F2370" s="25"/>
      <c r="G2370" s="25"/>
      <c r="H2370" s="25"/>
      <c r="I2370" s="25"/>
      <c r="J2370" s="25"/>
      <c r="K2370" s="25" t="s">
        <v>4091</v>
      </c>
      <c r="L2370" s="25"/>
      <c r="M2370"/>
      <c r="N2370"/>
      <c r="O2370" s="25">
        <v>-44.62</v>
      </c>
      <c r="P2370" s="25">
        <v>-41.58</v>
      </c>
      <c r="S2370" s="23" t="str">
        <f t="shared" si="111"/>
        <v/>
      </c>
      <c r="T2370" s="23">
        <f t="shared" si="109"/>
        <v>0</v>
      </c>
    </row>
    <row r="2371" spans="1:20" ht="17.399999999999999">
      <c r="A2371" s="23" t="str">
        <f t="shared" si="110"/>
        <v/>
      </c>
      <c r="B2371" s="24" t="s">
        <v>4690</v>
      </c>
      <c r="C2371" s="6" t="s">
        <v>4702</v>
      </c>
      <c r="D2371" s="25" t="s">
        <v>37</v>
      </c>
      <c r="E2371" s="28">
        <v>81.06</v>
      </c>
      <c r="F2371" s="25"/>
      <c r="G2371" s="25"/>
      <c r="H2371" s="25"/>
      <c r="I2371" s="25"/>
      <c r="J2371" s="25"/>
      <c r="K2371" s="25" t="s">
        <v>4097</v>
      </c>
      <c r="L2371" s="25"/>
      <c r="M2371"/>
      <c r="N2371"/>
      <c r="O2371" s="25">
        <v>0</v>
      </c>
      <c r="P2371" s="25">
        <v>0</v>
      </c>
      <c r="S2371" s="23" t="str">
        <f t="shared" si="111"/>
        <v/>
      </c>
      <c r="T2371" s="23">
        <f t="shared" si="109"/>
        <v>0</v>
      </c>
    </row>
    <row r="2372" spans="1:20" ht="17.399999999999999">
      <c r="A2372" s="23" t="str">
        <f t="shared" si="110"/>
        <v/>
      </c>
      <c r="B2372" s="24" t="s">
        <v>4846</v>
      </c>
      <c r="C2372" s="6" t="s">
        <v>4848</v>
      </c>
      <c r="D2372" s="25" t="s">
        <v>37</v>
      </c>
      <c r="E2372" s="28">
        <v>71.099999999999994</v>
      </c>
      <c r="F2372" s="25"/>
      <c r="G2372" s="25"/>
      <c r="H2372" s="25"/>
      <c r="I2372" s="25"/>
      <c r="J2372" s="25"/>
      <c r="K2372" s="25" t="s">
        <v>4097</v>
      </c>
      <c r="L2372" s="25"/>
      <c r="M2372"/>
      <c r="N2372"/>
      <c r="O2372" s="25">
        <v>-12.03</v>
      </c>
      <c r="P2372" s="25">
        <v>-26.02</v>
      </c>
      <c r="S2372" s="23" t="str">
        <f t="shared" si="111"/>
        <v/>
      </c>
      <c r="T2372" s="23">
        <f t="shared" si="109"/>
        <v>0</v>
      </c>
    </row>
    <row r="2373" spans="1:20" ht="17.399999999999999">
      <c r="A2373" s="23" t="str">
        <f t="shared" si="110"/>
        <v/>
      </c>
      <c r="B2373" s="24" t="s">
        <v>4743</v>
      </c>
      <c r="C2373" s="6" t="s">
        <v>4749</v>
      </c>
      <c r="D2373" s="25" t="s">
        <v>37</v>
      </c>
      <c r="E2373" s="28">
        <v>108.4</v>
      </c>
      <c r="F2373" s="25">
        <v>1</v>
      </c>
      <c r="G2373" s="25"/>
      <c r="H2373" s="25">
        <v>1.3</v>
      </c>
      <c r="I2373" s="25"/>
      <c r="J2373" s="25">
        <v>1.3</v>
      </c>
      <c r="K2373" s="25" t="s">
        <v>4088</v>
      </c>
      <c r="L2373" s="25"/>
      <c r="M2373"/>
      <c r="N2373"/>
      <c r="O2373" s="25">
        <v>3.84</v>
      </c>
      <c r="P2373" s="25">
        <v>-19.05</v>
      </c>
      <c r="S2373" s="23" t="str">
        <f t="shared" si="111"/>
        <v/>
      </c>
      <c r="T2373" s="23">
        <f t="shared" si="109"/>
        <v>0</v>
      </c>
    </row>
    <row r="2374" spans="1:20" ht="17.399999999999999">
      <c r="A2374" s="23" t="str">
        <f t="shared" si="110"/>
        <v/>
      </c>
      <c r="B2374" s="24" t="s">
        <v>4573</v>
      </c>
      <c r="C2374" s="6" t="s">
        <v>4579</v>
      </c>
      <c r="D2374" s="25" t="s">
        <v>37</v>
      </c>
      <c r="E2374" s="28">
        <v>44.03</v>
      </c>
      <c r="F2374" s="25"/>
      <c r="G2374" s="25"/>
      <c r="H2374" s="25"/>
      <c r="I2374" s="25"/>
      <c r="J2374" s="25"/>
      <c r="K2374" s="25" t="s">
        <v>4113</v>
      </c>
      <c r="L2374" s="25"/>
      <c r="M2374"/>
      <c r="N2374"/>
      <c r="O2374" s="25">
        <v>-17.66</v>
      </c>
      <c r="P2374" s="25">
        <v>-25.94</v>
      </c>
      <c r="S2374" s="23" t="str">
        <f t="shared" si="111"/>
        <v/>
      </c>
      <c r="T2374" s="23">
        <f t="shared" si="109"/>
        <v>0</v>
      </c>
    </row>
    <row r="2375" spans="1:20" ht="17.399999999999999">
      <c r="A2375" s="23" t="str">
        <f t="shared" si="110"/>
        <v/>
      </c>
      <c r="B2375" s="24" t="s">
        <v>4634</v>
      </c>
      <c r="C2375" s="6" t="s">
        <v>4638</v>
      </c>
      <c r="D2375" s="25" t="s">
        <v>37</v>
      </c>
      <c r="E2375" s="28">
        <v>19.16</v>
      </c>
      <c r="F2375" s="25"/>
      <c r="G2375" s="25"/>
      <c r="H2375" s="25"/>
      <c r="I2375" s="25"/>
      <c r="J2375" s="25"/>
      <c r="K2375" s="25" t="s">
        <v>4104</v>
      </c>
      <c r="L2375" s="25"/>
      <c r="M2375"/>
      <c r="N2375"/>
      <c r="O2375" s="25">
        <v>-8.57</v>
      </c>
      <c r="P2375" s="25">
        <v>-19.329999999999998</v>
      </c>
      <c r="S2375" s="23" t="str">
        <f t="shared" si="111"/>
        <v/>
      </c>
      <c r="T2375" s="23">
        <f t="shared" si="109"/>
        <v>0</v>
      </c>
    </row>
    <row r="2376" spans="1:20" ht="17.399999999999999">
      <c r="A2376" s="23" t="str">
        <f t="shared" si="110"/>
        <v/>
      </c>
      <c r="B2376" s="24" t="s">
        <v>4551</v>
      </c>
      <c r="C2376" s="6" t="s">
        <v>4556</v>
      </c>
      <c r="D2376" s="25" t="s">
        <v>37</v>
      </c>
      <c r="E2376" s="28">
        <v>211.08</v>
      </c>
      <c r="F2376" s="25"/>
      <c r="G2376" s="25"/>
      <c r="H2376" s="25"/>
      <c r="I2376" s="25"/>
      <c r="J2376" s="25"/>
      <c r="K2376" s="25" t="s">
        <v>4097</v>
      </c>
      <c r="L2376" s="25"/>
      <c r="M2376"/>
      <c r="N2376"/>
      <c r="O2376" s="25">
        <v>-23.44</v>
      </c>
      <c r="P2376" s="25">
        <v>-31.92</v>
      </c>
      <c r="S2376" s="23" t="str">
        <f t="shared" si="111"/>
        <v/>
      </c>
      <c r="T2376" s="23">
        <f t="shared" si="109"/>
        <v>0</v>
      </c>
    </row>
    <row r="2377" spans="1:20" ht="17.399999999999999">
      <c r="A2377" s="23" t="str">
        <f t="shared" si="110"/>
        <v/>
      </c>
      <c r="B2377" s="24" t="s">
        <v>4380</v>
      </c>
      <c r="C2377" s="6" t="s">
        <v>4384</v>
      </c>
      <c r="D2377" s="25" t="s">
        <v>37</v>
      </c>
      <c r="E2377" s="28">
        <v>112.56</v>
      </c>
      <c r="F2377" s="25"/>
      <c r="G2377" s="25"/>
      <c r="H2377" s="25"/>
      <c r="I2377" s="25"/>
      <c r="J2377" s="25"/>
      <c r="K2377" s="25" t="s">
        <v>4107</v>
      </c>
      <c r="L2377" s="25"/>
      <c r="M2377"/>
      <c r="N2377"/>
      <c r="O2377" s="25">
        <v>-50.92</v>
      </c>
      <c r="P2377" s="25">
        <v>-45.67</v>
      </c>
      <c r="S2377" s="23" t="str">
        <f t="shared" si="111"/>
        <v/>
      </c>
      <c r="T2377" s="23">
        <f t="shared" si="109"/>
        <v>0</v>
      </c>
    </row>
    <row r="2378" spans="1:20" ht="17.399999999999999">
      <c r="A2378" s="23" t="str">
        <f t="shared" si="110"/>
        <v/>
      </c>
      <c r="B2378" s="24" t="s">
        <v>4338</v>
      </c>
      <c r="C2378" s="6" t="s">
        <v>4341</v>
      </c>
      <c r="D2378" s="25" t="s">
        <v>37</v>
      </c>
      <c r="E2378" s="25">
        <v>15.18</v>
      </c>
      <c r="F2378" s="25"/>
      <c r="G2378" s="25"/>
      <c r="H2378" s="25"/>
      <c r="I2378" s="25"/>
      <c r="J2378" s="25"/>
      <c r="K2378" s="25" t="s">
        <v>4113</v>
      </c>
      <c r="L2378" s="25"/>
      <c r="M2378"/>
      <c r="N2378"/>
      <c r="O2378" s="25">
        <v>-18.399999999999999</v>
      </c>
      <c r="P2378" s="25">
        <v>-44.52</v>
      </c>
      <c r="S2378" s="23" t="str">
        <f t="shared" si="111"/>
        <v/>
      </c>
      <c r="T2378" s="23">
        <f t="shared" si="109"/>
        <v>0</v>
      </c>
    </row>
    <row r="2379" spans="1:20" ht="17.399999999999999">
      <c r="A2379" s="23" t="str">
        <f t="shared" si="110"/>
        <v/>
      </c>
      <c r="B2379" s="24" t="s">
        <v>4609</v>
      </c>
      <c r="C2379" s="6" t="s">
        <v>4610</v>
      </c>
      <c r="D2379" s="25" t="s">
        <v>37</v>
      </c>
      <c r="E2379" s="28">
        <v>1065.53</v>
      </c>
      <c r="F2379" s="25"/>
      <c r="G2379" s="25"/>
      <c r="H2379" s="25"/>
      <c r="I2379" s="25"/>
      <c r="J2379" s="25"/>
      <c r="K2379" s="25" t="s">
        <v>4097</v>
      </c>
      <c r="L2379" s="25"/>
      <c r="M2379"/>
      <c r="N2379"/>
      <c r="O2379" s="25">
        <v>-23.36</v>
      </c>
      <c r="P2379" s="25">
        <v>-24.1</v>
      </c>
      <c r="S2379" s="23" t="str">
        <f t="shared" si="111"/>
        <v/>
      </c>
      <c r="T2379" s="23">
        <f t="shared" si="109"/>
        <v>0</v>
      </c>
    </row>
    <row r="2380" spans="1:20" ht="17.399999999999999">
      <c r="A2380" s="23" t="str">
        <f t="shared" si="110"/>
        <v/>
      </c>
      <c r="B2380" s="24" t="s">
        <v>4312</v>
      </c>
      <c r="C2380" s="6" t="s">
        <v>4315</v>
      </c>
      <c r="D2380" s="25" t="s">
        <v>37</v>
      </c>
      <c r="E2380" s="28">
        <v>116.39</v>
      </c>
      <c r="F2380" s="25"/>
      <c r="G2380" s="25"/>
      <c r="H2380" s="25"/>
      <c r="I2380" s="25"/>
      <c r="J2380" s="25"/>
      <c r="K2380" s="25" t="s">
        <v>4091</v>
      </c>
      <c r="L2380" s="25"/>
      <c r="M2380"/>
      <c r="N2380"/>
      <c r="O2380" s="25">
        <v>0.71</v>
      </c>
      <c r="P2380" s="25">
        <v>-27.85</v>
      </c>
      <c r="S2380" s="23" t="str">
        <f t="shared" si="111"/>
        <v/>
      </c>
      <c r="T2380" s="23">
        <f t="shared" si="109"/>
        <v>0</v>
      </c>
    </row>
    <row r="2381" spans="1:20" ht="17.399999999999999">
      <c r="A2381" s="23" t="str">
        <f t="shared" si="110"/>
        <v/>
      </c>
      <c r="B2381" s="24" t="s">
        <v>4448</v>
      </c>
      <c r="C2381" s="6" t="s">
        <v>4451</v>
      </c>
      <c r="D2381" s="25" t="s">
        <v>37</v>
      </c>
      <c r="E2381" s="28">
        <v>67.52</v>
      </c>
      <c r="F2381" s="25"/>
      <c r="G2381" s="25"/>
      <c r="H2381" s="25"/>
      <c r="I2381" s="25"/>
      <c r="J2381" s="25"/>
      <c r="K2381" s="25" t="s">
        <v>4107</v>
      </c>
      <c r="L2381" s="25"/>
      <c r="M2381"/>
      <c r="N2381"/>
      <c r="O2381" s="25">
        <v>-0.15</v>
      </c>
      <c r="P2381" s="25">
        <v>-12.6</v>
      </c>
      <c r="S2381" s="23" t="str">
        <f t="shared" si="111"/>
        <v/>
      </c>
      <c r="T2381" s="23">
        <f t="shared" si="109"/>
        <v>0</v>
      </c>
    </row>
    <row r="2382" spans="1:20" ht="17.399999999999999">
      <c r="A2382" s="23" t="str">
        <f t="shared" si="110"/>
        <v/>
      </c>
      <c r="B2382" s="24" t="s">
        <v>4303</v>
      </c>
      <c r="C2382" s="6" t="s">
        <v>4309</v>
      </c>
      <c r="D2382" s="25" t="s">
        <v>37</v>
      </c>
      <c r="E2382" s="28">
        <v>349.9</v>
      </c>
      <c r="F2382" s="25">
        <v>1</v>
      </c>
      <c r="G2382" s="25">
        <v>8.3699999999999992</v>
      </c>
      <c r="H2382" s="25">
        <v>8.3699999999999992</v>
      </c>
      <c r="I2382" s="25"/>
      <c r="J2382" s="25"/>
      <c r="K2382" s="25" t="s">
        <v>4091</v>
      </c>
      <c r="L2382" s="25"/>
      <c r="M2382"/>
      <c r="N2382"/>
      <c r="O2382" s="25">
        <v>-5.15</v>
      </c>
      <c r="P2382" s="25">
        <v>129.04</v>
      </c>
      <c r="S2382" s="23" t="str">
        <f t="shared" si="111"/>
        <v/>
      </c>
      <c r="T2382" s="23">
        <f t="shared" ref="T2382:T2445" si="112">IF(AND(G2382&lt;H2382,I2382&lt;J2382,H2382&lt;J2382),1,IF(AND(G2382&gt;H2382,I2382&gt;J2382,H2382&gt;J2382),-1,0))</f>
        <v>0</v>
      </c>
    </row>
    <row r="2383" spans="1:20" ht="17.399999999999999">
      <c r="A2383" s="23" t="str">
        <f t="shared" ref="A2383:A2446" si="113">IF(ISERROR(RANK(S2383,$S$14:$S$3000,)),"",RANK(S2383,$S$14:$S$3000,))</f>
        <v/>
      </c>
      <c r="B2383" s="24" t="s">
        <v>4358</v>
      </c>
      <c r="C2383" s="6" t="s">
        <v>4360</v>
      </c>
      <c r="D2383" s="25" t="s">
        <v>37</v>
      </c>
      <c r="E2383" s="28">
        <v>32.71</v>
      </c>
      <c r="F2383" s="25"/>
      <c r="G2383" s="25"/>
      <c r="H2383" s="25"/>
      <c r="I2383" s="25"/>
      <c r="J2383" s="25"/>
      <c r="K2383" s="25" t="s">
        <v>4113</v>
      </c>
      <c r="L2383" s="25"/>
      <c r="M2383"/>
      <c r="N2383"/>
      <c r="O2383" s="25">
        <v>-40.75</v>
      </c>
      <c r="P2383" s="25">
        <v>-19.47</v>
      </c>
      <c r="S2383" s="23" t="str">
        <f t="shared" ref="S2383:S2446" si="114">IF(OR(F2383&lt;=$F$8,ISBLANK(G2383),ISBLANK(H2383),ISBLANK(J2383),ISBLANK(I2383)),"",E2383+ROW()/100000)</f>
        <v/>
      </c>
      <c r="T2383" s="23">
        <f t="shared" si="112"/>
        <v>0</v>
      </c>
    </row>
    <row r="2384" spans="1:20" ht="17.399999999999999">
      <c r="A2384" s="23" t="str">
        <f t="shared" si="113"/>
        <v/>
      </c>
      <c r="B2384" s="24" t="s">
        <v>4280</v>
      </c>
      <c r="C2384" s="6" t="s">
        <v>4282</v>
      </c>
      <c r="D2384" s="25" t="s">
        <v>37</v>
      </c>
      <c r="E2384" s="28">
        <v>73.37</v>
      </c>
      <c r="F2384" s="25"/>
      <c r="G2384" s="25"/>
      <c r="H2384" s="25"/>
      <c r="I2384" s="25"/>
      <c r="J2384" s="25"/>
      <c r="K2384" s="25" t="s">
        <v>4088</v>
      </c>
      <c r="L2384" s="25"/>
      <c r="M2384"/>
      <c r="N2384"/>
      <c r="O2384" s="25">
        <v>-28.58</v>
      </c>
      <c r="P2384" s="25">
        <v>-41.09</v>
      </c>
      <c r="S2384" s="23" t="str">
        <f t="shared" si="114"/>
        <v/>
      </c>
      <c r="T2384" s="23">
        <f t="shared" si="112"/>
        <v>0</v>
      </c>
    </row>
    <row r="2385" spans="1:20" ht="17.399999999999999">
      <c r="A2385" s="23" t="str">
        <f t="shared" si="113"/>
        <v/>
      </c>
      <c r="B2385" s="24" t="s">
        <v>4524</v>
      </c>
      <c r="C2385" s="6" t="s">
        <v>4525</v>
      </c>
      <c r="D2385" s="25" t="s">
        <v>37</v>
      </c>
      <c r="E2385" s="28">
        <v>47.63</v>
      </c>
      <c r="F2385" s="25"/>
      <c r="G2385" s="25"/>
      <c r="H2385" s="25"/>
      <c r="I2385" s="25"/>
      <c r="J2385" s="25"/>
      <c r="K2385" s="25" t="s">
        <v>4113</v>
      </c>
      <c r="L2385" s="25"/>
      <c r="M2385"/>
      <c r="N2385"/>
      <c r="O2385" s="25">
        <v>0</v>
      </c>
      <c r="P2385" s="25">
        <v>0</v>
      </c>
      <c r="S2385" s="23" t="str">
        <f t="shared" si="114"/>
        <v/>
      </c>
      <c r="T2385" s="23">
        <f t="shared" si="112"/>
        <v>0</v>
      </c>
    </row>
    <row r="2386" spans="1:20" ht="17.399999999999999">
      <c r="A2386" s="23" t="str">
        <f t="shared" si="113"/>
        <v/>
      </c>
      <c r="B2386" s="24" t="s">
        <v>4386</v>
      </c>
      <c r="C2386" s="6" t="s">
        <v>4389</v>
      </c>
      <c r="D2386" s="25" t="s">
        <v>37</v>
      </c>
      <c r="E2386" s="25">
        <v>132.18</v>
      </c>
      <c r="F2386" s="25"/>
      <c r="G2386" s="25"/>
      <c r="H2386" s="25"/>
      <c r="I2386" s="25"/>
      <c r="J2386" s="25"/>
      <c r="K2386" s="25" t="s">
        <v>4091</v>
      </c>
      <c r="L2386" s="25"/>
      <c r="M2386"/>
      <c r="N2386"/>
      <c r="O2386" s="25">
        <v>-35.99</v>
      </c>
      <c r="P2386" s="25">
        <v>-23.3</v>
      </c>
      <c r="S2386" s="23" t="str">
        <f t="shared" si="114"/>
        <v/>
      </c>
      <c r="T2386" s="23">
        <f t="shared" si="112"/>
        <v>0</v>
      </c>
    </row>
    <row r="2387" spans="1:20" ht="17.399999999999999">
      <c r="A2387" s="23" t="str">
        <f t="shared" si="113"/>
        <v/>
      </c>
      <c r="B2387" s="24" t="s">
        <v>4540</v>
      </c>
      <c r="C2387" s="6" t="s">
        <v>5015</v>
      </c>
      <c r="D2387" s="25" t="s">
        <v>37</v>
      </c>
      <c r="E2387" s="28">
        <v>85.49</v>
      </c>
      <c r="F2387" s="25"/>
      <c r="G2387" s="25"/>
      <c r="H2387" s="25"/>
      <c r="I2387" s="25"/>
      <c r="J2387" s="25"/>
      <c r="K2387" s="25" t="s">
        <v>4103</v>
      </c>
      <c r="L2387" s="25"/>
      <c r="M2387"/>
      <c r="N2387"/>
      <c r="O2387" s="25">
        <v>-2.35</v>
      </c>
      <c r="P2387" s="25">
        <v>-24.28</v>
      </c>
      <c r="S2387" s="23" t="str">
        <f t="shared" si="114"/>
        <v/>
      </c>
      <c r="T2387" s="23">
        <f t="shared" si="112"/>
        <v>0</v>
      </c>
    </row>
    <row r="2388" spans="1:20" ht="17.399999999999999">
      <c r="A2388" s="23" t="str">
        <f t="shared" si="113"/>
        <v/>
      </c>
      <c r="B2388" s="24" t="s">
        <v>4371</v>
      </c>
      <c r="C2388" s="6" t="s">
        <v>4376</v>
      </c>
      <c r="D2388" s="25" t="s">
        <v>37</v>
      </c>
      <c r="E2388" s="25">
        <v>156.09</v>
      </c>
      <c r="F2388" s="25"/>
      <c r="G2388" s="25"/>
      <c r="H2388" s="25"/>
      <c r="I2388" s="25"/>
      <c r="J2388" s="25"/>
      <c r="K2388" s="25" t="s">
        <v>4086</v>
      </c>
      <c r="L2388" s="25"/>
      <c r="M2388"/>
      <c r="N2388"/>
      <c r="O2388" s="25">
        <v>-28.31</v>
      </c>
      <c r="P2388" s="25">
        <v>-39.81</v>
      </c>
      <c r="S2388" s="23" t="str">
        <f t="shared" si="114"/>
        <v/>
      </c>
      <c r="T2388" s="23">
        <f t="shared" si="112"/>
        <v>0</v>
      </c>
    </row>
    <row r="2389" spans="1:20" ht="17.399999999999999">
      <c r="A2389" s="23" t="str">
        <f t="shared" si="113"/>
        <v/>
      </c>
      <c r="B2389" s="24" t="s">
        <v>4648</v>
      </c>
      <c r="C2389" s="6" t="s">
        <v>5028</v>
      </c>
      <c r="D2389" s="25" t="s">
        <v>37</v>
      </c>
      <c r="E2389" s="28">
        <v>15.88</v>
      </c>
      <c r="F2389" s="25"/>
      <c r="G2389" s="25"/>
      <c r="H2389" s="25"/>
      <c r="I2389" s="25"/>
      <c r="J2389" s="25"/>
      <c r="K2389" s="25" t="s">
        <v>4113</v>
      </c>
      <c r="L2389" s="25"/>
      <c r="M2389"/>
      <c r="N2389"/>
      <c r="O2389" s="25">
        <v>-34.43</v>
      </c>
      <c r="P2389" s="25">
        <v>-41.61</v>
      </c>
      <c r="S2389" s="23" t="str">
        <f t="shared" si="114"/>
        <v/>
      </c>
      <c r="T2389" s="23">
        <f t="shared" si="112"/>
        <v>0</v>
      </c>
    </row>
    <row r="2390" spans="1:20" ht="17.399999999999999">
      <c r="A2390" s="23" t="str">
        <f t="shared" si="113"/>
        <v/>
      </c>
      <c r="B2390" s="24" t="s">
        <v>4362</v>
      </c>
      <c r="C2390" s="6" t="s">
        <v>4973</v>
      </c>
      <c r="D2390" s="25" t="s">
        <v>37</v>
      </c>
      <c r="E2390" s="28">
        <v>85.57</v>
      </c>
      <c r="F2390" s="25"/>
      <c r="G2390" s="25"/>
      <c r="H2390" s="25"/>
      <c r="I2390" s="25"/>
      <c r="J2390" s="25"/>
      <c r="K2390" s="25" t="s">
        <v>4085</v>
      </c>
      <c r="L2390" s="25"/>
      <c r="M2390"/>
      <c r="N2390"/>
      <c r="O2390" s="25">
        <v>0.74</v>
      </c>
      <c r="P2390" s="25">
        <v>-5.5</v>
      </c>
      <c r="S2390" s="23" t="str">
        <f t="shared" si="114"/>
        <v/>
      </c>
      <c r="T2390" s="23">
        <f t="shared" si="112"/>
        <v>0</v>
      </c>
    </row>
    <row r="2391" spans="1:20" ht="17.399999999999999">
      <c r="A2391" s="23" t="str">
        <f t="shared" si="113"/>
        <v/>
      </c>
      <c r="B2391" s="24" t="s">
        <v>4323</v>
      </c>
      <c r="C2391" s="6" t="s">
        <v>4328</v>
      </c>
      <c r="D2391" s="25" t="s">
        <v>37</v>
      </c>
      <c r="E2391" s="28">
        <v>40.380000000000003</v>
      </c>
      <c r="F2391" s="25"/>
      <c r="G2391" s="25"/>
      <c r="H2391" s="25"/>
      <c r="I2391" s="25"/>
      <c r="J2391" s="25"/>
      <c r="K2391" s="25" t="s">
        <v>4096</v>
      </c>
      <c r="L2391" s="25"/>
      <c r="M2391"/>
      <c r="N2391"/>
      <c r="O2391" s="25">
        <v>-22.77</v>
      </c>
      <c r="P2391" s="25">
        <v>-28.54</v>
      </c>
      <c r="S2391" s="23" t="str">
        <f t="shared" si="114"/>
        <v/>
      </c>
      <c r="T2391" s="23">
        <f t="shared" si="112"/>
        <v>0</v>
      </c>
    </row>
    <row r="2392" spans="1:20" ht="17.399999999999999">
      <c r="A2392" s="23" t="str">
        <f t="shared" si="113"/>
        <v/>
      </c>
      <c r="B2392" s="24" t="s">
        <v>4304</v>
      </c>
      <c r="C2392" s="6" t="s">
        <v>4310</v>
      </c>
      <c r="D2392" s="25" t="s">
        <v>37</v>
      </c>
      <c r="E2392" s="28">
        <v>37.979999999999997</v>
      </c>
      <c r="F2392" s="25"/>
      <c r="G2392" s="25"/>
      <c r="H2392" s="25"/>
      <c r="I2392" s="25"/>
      <c r="J2392" s="25"/>
      <c r="K2392" s="25" t="s">
        <v>4113</v>
      </c>
      <c r="L2392" s="25"/>
      <c r="M2392"/>
      <c r="N2392"/>
      <c r="O2392" s="25">
        <v>-13.45</v>
      </c>
      <c r="P2392" s="25">
        <v>-35.659999999999997</v>
      </c>
      <c r="S2392" s="23" t="str">
        <f t="shared" si="114"/>
        <v/>
      </c>
      <c r="T2392" s="23">
        <f t="shared" si="112"/>
        <v>0</v>
      </c>
    </row>
    <row r="2393" spans="1:20" ht="17.399999999999999">
      <c r="A2393" s="23" t="str">
        <f t="shared" si="113"/>
        <v/>
      </c>
      <c r="B2393" s="24" t="s">
        <v>4336</v>
      </c>
      <c r="C2393" s="6" t="s">
        <v>4337</v>
      </c>
      <c r="D2393" s="25" t="s">
        <v>37</v>
      </c>
      <c r="E2393" s="28">
        <v>261.82</v>
      </c>
      <c r="F2393" s="25">
        <v>3</v>
      </c>
      <c r="G2393" s="25">
        <v>3.5</v>
      </c>
      <c r="H2393" s="25">
        <v>3.5</v>
      </c>
      <c r="I2393" s="25">
        <v>4</v>
      </c>
      <c r="J2393" s="25"/>
      <c r="K2393" s="25" t="s">
        <v>4103</v>
      </c>
      <c r="L2393" s="25"/>
      <c r="M2393"/>
      <c r="N2393"/>
      <c r="O2393" s="25">
        <v>11.52</v>
      </c>
      <c r="P2393" s="25">
        <v>-24.34</v>
      </c>
      <c r="S2393" s="23" t="str">
        <f t="shared" si="114"/>
        <v/>
      </c>
      <c r="T2393" s="23">
        <f t="shared" si="112"/>
        <v>0</v>
      </c>
    </row>
    <row r="2394" spans="1:20" ht="17.399999999999999">
      <c r="A2394" s="23" t="str">
        <f t="shared" si="113"/>
        <v/>
      </c>
      <c r="B2394" s="24" t="s">
        <v>4289</v>
      </c>
      <c r="C2394" s="6" t="s">
        <v>4294</v>
      </c>
      <c r="D2394" s="25" t="s">
        <v>37</v>
      </c>
      <c r="E2394" s="28">
        <v>19.420000000000002</v>
      </c>
      <c r="F2394" s="25"/>
      <c r="G2394" s="25"/>
      <c r="H2394" s="25"/>
      <c r="I2394" s="25"/>
      <c r="J2394" s="25"/>
      <c r="K2394" s="25" t="s">
        <v>4105</v>
      </c>
      <c r="L2394" s="25"/>
      <c r="M2394"/>
      <c r="N2394"/>
      <c r="O2394" s="25">
        <v>15.6</v>
      </c>
      <c r="P2394" s="25">
        <v>-27.56</v>
      </c>
      <c r="S2394" s="23" t="str">
        <f t="shared" si="114"/>
        <v/>
      </c>
      <c r="T2394" s="23">
        <f t="shared" si="112"/>
        <v>0</v>
      </c>
    </row>
    <row r="2395" spans="1:20" ht="17.399999999999999">
      <c r="A2395" s="23" t="str">
        <f t="shared" si="113"/>
        <v/>
      </c>
      <c r="B2395" s="24" t="s">
        <v>4662</v>
      </c>
      <c r="C2395" s="6" t="s">
        <v>4665</v>
      </c>
      <c r="D2395" s="25" t="s">
        <v>37</v>
      </c>
      <c r="E2395" s="28">
        <v>47.07</v>
      </c>
      <c r="F2395" s="25"/>
      <c r="G2395" s="25"/>
      <c r="H2395" s="25"/>
      <c r="I2395" s="25"/>
      <c r="J2395" s="25"/>
      <c r="K2395" s="25" t="s">
        <v>4102</v>
      </c>
      <c r="L2395" s="25"/>
      <c r="M2395"/>
      <c r="N2395"/>
      <c r="O2395" s="25">
        <v>0.25</v>
      </c>
      <c r="P2395" s="25">
        <v>1.9</v>
      </c>
      <c r="S2395" s="23" t="str">
        <f t="shared" si="114"/>
        <v/>
      </c>
      <c r="T2395" s="23">
        <f t="shared" si="112"/>
        <v>0</v>
      </c>
    </row>
    <row r="2396" spans="1:20" ht="17.399999999999999">
      <c r="A2396" s="23" t="str">
        <f t="shared" si="113"/>
        <v/>
      </c>
      <c r="B2396" s="24" t="s">
        <v>4453</v>
      </c>
      <c r="C2396" s="6" t="s">
        <v>4457</v>
      </c>
      <c r="D2396" s="25" t="s">
        <v>37</v>
      </c>
      <c r="E2396" s="28">
        <v>2398.25</v>
      </c>
      <c r="F2396" s="25">
        <v>2</v>
      </c>
      <c r="G2396" s="25">
        <v>5.8</v>
      </c>
      <c r="H2396" s="25">
        <v>7</v>
      </c>
      <c r="I2396" s="25">
        <v>5.8</v>
      </c>
      <c r="J2396" s="25">
        <v>7</v>
      </c>
      <c r="K2396" s="25" t="s">
        <v>4091</v>
      </c>
      <c r="L2396" s="25"/>
      <c r="M2396"/>
      <c r="N2396"/>
      <c r="O2396" s="25">
        <v>40.98</v>
      </c>
      <c r="P2396" s="25">
        <v>117.97</v>
      </c>
      <c r="S2396" s="23" t="str">
        <f t="shared" si="114"/>
        <v/>
      </c>
      <c r="T2396" s="23">
        <f t="shared" si="112"/>
        <v>0</v>
      </c>
    </row>
    <row r="2397" spans="1:20" ht="17.399999999999999">
      <c r="A2397" s="23" t="str">
        <f t="shared" si="113"/>
        <v/>
      </c>
      <c r="B2397" s="24" t="s">
        <v>4431</v>
      </c>
      <c r="C2397" s="6" t="s">
        <v>4442</v>
      </c>
      <c r="D2397" s="25" t="s">
        <v>37</v>
      </c>
      <c r="E2397" s="25">
        <v>21.32</v>
      </c>
      <c r="F2397" s="25"/>
      <c r="G2397" s="25"/>
      <c r="H2397" s="25"/>
      <c r="I2397" s="25"/>
      <c r="J2397" s="25"/>
      <c r="K2397" s="25" t="s">
        <v>4113</v>
      </c>
      <c r="L2397" s="25"/>
      <c r="M2397"/>
      <c r="N2397"/>
      <c r="O2397" s="25">
        <v>-18.149999999999999</v>
      </c>
      <c r="P2397" s="25">
        <v>-17.77</v>
      </c>
      <c r="S2397" s="23" t="str">
        <f t="shared" si="114"/>
        <v/>
      </c>
      <c r="T2397" s="23">
        <f t="shared" si="112"/>
        <v>0</v>
      </c>
    </row>
    <row r="2398" spans="1:20" ht="17.399999999999999">
      <c r="A2398" s="23" t="str">
        <f t="shared" si="113"/>
        <v/>
      </c>
      <c r="B2398" s="24" t="s">
        <v>5023</v>
      </c>
      <c r="C2398" s="6" t="s">
        <v>5029</v>
      </c>
      <c r="D2398" s="25" t="s">
        <v>37</v>
      </c>
      <c r="E2398" s="28">
        <v>320.37</v>
      </c>
      <c r="F2398" s="25"/>
      <c r="G2398" s="25"/>
      <c r="H2398" s="25"/>
      <c r="I2398" s="25"/>
      <c r="J2398" s="25"/>
      <c r="K2398" s="25" t="s">
        <v>4076</v>
      </c>
      <c r="L2398" s="25"/>
      <c r="M2398"/>
      <c r="N2398"/>
      <c r="O2398" s="25">
        <v>-38.31</v>
      </c>
      <c r="P2398" s="25">
        <v>-58.59</v>
      </c>
      <c r="S2398" s="23" t="str">
        <f t="shared" si="114"/>
        <v/>
      </c>
      <c r="T2398" s="23">
        <f t="shared" si="112"/>
        <v>0</v>
      </c>
    </row>
    <row r="2399" spans="1:20" ht="17.399999999999999">
      <c r="A2399" s="23" t="str">
        <f t="shared" si="113"/>
        <v/>
      </c>
      <c r="B2399" s="24" t="s">
        <v>4517</v>
      </c>
      <c r="C2399" s="6" t="s">
        <v>4523</v>
      </c>
      <c r="D2399" s="25" t="s">
        <v>37</v>
      </c>
      <c r="E2399" s="28">
        <v>68.83</v>
      </c>
      <c r="F2399" s="25">
        <v>1</v>
      </c>
      <c r="G2399" s="25"/>
      <c r="H2399" s="25"/>
      <c r="I2399" s="25"/>
      <c r="J2399" s="25"/>
      <c r="K2399" s="25" t="s">
        <v>4085</v>
      </c>
      <c r="L2399" s="25"/>
      <c r="M2399"/>
      <c r="N2399"/>
      <c r="O2399" s="25">
        <v>-21.23</v>
      </c>
      <c r="P2399" s="25">
        <v>-39.75</v>
      </c>
      <c r="S2399" s="23" t="str">
        <f t="shared" si="114"/>
        <v/>
      </c>
      <c r="T2399" s="23">
        <f t="shared" si="112"/>
        <v>0</v>
      </c>
    </row>
    <row r="2400" spans="1:20" ht="17.399999999999999">
      <c r="A2400" s="23" t="str">
        <f t="shared" si="113"/>
        <v/>
      </c>
      <c r="B2400" s="24" t="s">
        <v>4432</v>
      </c>
      <c r="C2400" s="6" t="s">
        <v>4443</v>
      </c>
      <c r="D2400" s="25" t="s">
        <v>37</v>
      </c>
      <c r="E2400" s="28">
        <v>47.35</v>
      </c>
      <c r="F2400" s="25"/>
      <c r="G2400" s="25"/>
      <c r="H2400" s="25"/>
      <c r="I2400" s="25"/>
      <c r="J2400" s="25"/>
      <c r="K2400" s="25" t="s">
        <v>4091</v>
      </c>
      <c r="L2400" s="25"/>
      <c r="M2400"/>
      <c r="N2400"/>
      <c r="O2400" s="25">
        <v>-21.49</v>
      </c>
      <c r="P2400" s="25">
        <v>-34.21</v>
      </c>
      <c r="S2400" s="23" t="str">
        <f t="shared" si="114"/>
        <v/>
      </c>
      <c r="T2400" s="23">
        <f t="shared" si="112"/>
        <v>0</v>
      </c>
    </row>
    <row r="2401" spans="1:20" ht="17.399999999999999">
      <c r="A2401" s="23" t="str">
        <f t="shared" si="113"/>
        <v/>
      </c>
      <c r="B2401" s="24" t="s">
        <v>4351</v>
      </c>
      <c r="C2401" s="6" t="s">
        <v>4356</v>
      </c>
      <c r="D2401" s="25" t="s">
        <v>37</v>
      </c>
      <c r="E2401" s="28">
        <v>258.02999999999997</v>
      </c>
      <c r="F2401" s="25"/>
      <c r="G2401" s="25"/>
      <c r="H2401" s="25"/>
      <c r="I2401" s="25"/>
      <c r="J2401" s="25"/>
      <c r="K2401" s="25" t="s">
        <v>4091</v>
      </c>
      <c r="L2401" s="25"/>
      <c r="M2401"/>
      <c r="N2401"/>
      <c r="O2401" s="25">
        <v>-35.65</v>
      </c>
      <c r="P2401" s="25">
        <v>-10.63</v>
      </c>
      <c r="S2401" s="23" t="str">
        <f t="shared" si="114"/>
        <v/>
      </c>
      <c r="T2401" s="23">
        <f t="shared" si="112"/>
        <v>0</v>
      </c>
    </row>
    <row r="2402" spans="1:20" ht="17.399999999999999">
      <c r="A2402" s="23" t="str">
        <f t="shared" si="113"/>
        <v/>
      </c>
      <c r="B2402" s="24" t="s">
        <v>4324</v>
      </c>
      <c r="C2402" s="6" t="s">
        <v>4329</v>
      </c>
      <c r="D2402" s="25" t="s">
        <v>37</v>
      </c>
      <c r="E2402" s="28">
        <v>543.89</v>
      </c>
      <c r="F2402" s="25">
        <v>1</v>
      </c>
      <c r="G2402" s="25"/>
      <c r="H2402" s="25"/>
      <c r="I2402" s="25"/>
      <c r="J2402" s="25"/>
      <c r="K2402" s="25" t="s">
        <v>4091</v>
      </c>
      <c r="L2402" s="25"/>
      <c r="M2402"/>
      <c r="N2402"/>
      <c r="O2402" s="25">
        <v>-2.11</v>
      </c>
      <c r="P2402" s="25">
        <v>-31.06</v>
      </c>
      <c r="S2402" s="23" t="str">
        <f t="shared" si="114"/>
        <v/>
      </c>
      <c r="T2402" s="23">
        <f t="shared" si="112"/>
        <v>0</v>
      </c>
    </row>
    <row r="2403" spans="1:20" ht="17.399999999999999">
      <c r="A2403" s="23" t="str">
        <f t="shared" si="113"/>
        <v/>
      </c>
      <c r="B2403" s="24" t="s">
        <v>4505</v>
      </c>
      <c r="C2403" s="6" t="s">
        <v>4509</v>
      </c>
      <c r="D2403" s="25" t="s">
        <v>37</v>
      </c>
      <c r="E2403" s="28">
        <v>26.47</v>
      </c>
      <c r="F2403" s="25">
        <v>1</v>
      </c>
      <c r="G2403" s="25"/>
      <c r="H2403" s="25"/>
      <c r="I2403" s="25"/>
      <c r="J2403" s="25"/>
      <c r="K2403" s="25" t="s">
        <v>4091</v>
      </c>
      <c r="L2403" s="25"/>
      <c r="M2403"/>
      <c r="N2403"/>
      <c r="O2403" s="25">
        <v>-36.36</v>
      </c>
      <c r="P2403" s="25">
        <v>-15.97</v>
      </c>
      <c r="S2403" s="23" t="str">
        <f t="shared" si="114"/>
        <v/>
      </c>
      <c r="T2403" s="23">
        <f t="shared" si="112"/>
        <v>0</v>
      </c>
    </row>
    <row r="2404" spans="1:20" ht="17.399999999999999">
      <c r="A2404" s="23" t="str">
        <f t="shared" si="113"/>
        <v/>
      </c>
      <c r="B2404" s="24" t="s">
        <v>4541</v>
      </c>
      <c r="C2404" s="6" t="s">
        <v>4544</v>
      </c>
      <c r="D2404" s="25" t="s">
        <v>37</v>
      </c>
      <c r="E2404" s="28">
        <v>27.18</v>
      </c>
      <c r="F2404" s="25"/>
      <c r="G2404" s="25"/>
      <c r="H2404" s="25"/>
      <c r="I2404" s="25"/>
      <c r="J2404" s="25"/>
      <c r="K2404" s="25" t="s">
        <v>4113</v>
      </c>
      <c r="L2404" s="25"/>
      <c r="M2404"/>
      <c r="N2404"/>
      <c r="O2404" s="25">
        <v>-29.52</v>
      </c>
      <c r="P2404" s="25">
        <v>-32.020000000000003</v>
      </c>
      <c r="S2404" s="23" t="str">
        <f t="shared" si="114"/>
        <v/>
      </c>
      <c r="T2404" s="23">
        <f t="shared" si="112"/>
        <v>0</v>
      </c>
    </row>
    <row r="2405" spans="1:20" ht="17.399999999999999">
      <c r="A2405" s="23" t="str">
        <f t="shared" si="113"/>
        <v/>
      </c>
      <c r="B2405" s="24" t="s">
        <v>4782</v>
      </c>
      <c r="C2405" s="6" t="s">
        <v>4788</v>
      </c>
      <c r="D2405" s="25" t="s">
        <v>37</v>
      </c>
      <c r="E2405" s="28">
        <v>17.440000000000001</v>
      </c>
      <c r="F2405" s="25"/>
      <c r="G2405" s="25"/>
      <c r="H2405" s="25"/>
      <c r="I2405" s="25"/>
      <c r="J2405" s="25"/>
      <c r="K2405" s="25" t="s">
        <v>4113</v>
      </c>
      <c r="L2405" s="25"/>
      <c r="M2405"/>
      <c r="N2405"/>
      <c r="O2405" s="25">
        <v>-24.35</v>
      </c>
      <c r="P2405" s="25">
        <v>-43.24</v>
      </c>
      <c r="S2405" s="23" t="str">
        <f t="shared" si="114"/>
        <v/>
      </c>
      <c r="T2405" s="23">
        <f t="shared" si="112"/>
        <v>0</v>
      </c>
    </row>
    <row r="2406" spans="1:20" ht="17.399999999999999">
      <c r="A2406" s="23" t="str">
        <f t="shared" si="113"/>
        <v/>
      </c>
      <c r="B2406" s="24" t="s">
        <v>4489</v>
      </c>
      <c r="C2406" s="6" t="s">
        <v>4494</v>
      </c>
      <c r="D2406" s="25" t="s">
        <v>37</v>
      </c>
      <c r="E2406" s="28">
        <v>35.909999999999997</v>
      </c>
      <c r="F2406" s="25"/>
      <c r="G2406" s="25"/>
      <c r="H2406" s="25"/>
      <c r="I2406" s="25"/>
      <c r="J2406" s="25"/>
      <c r="K2406" s="25" t="s">
        <v>4103</v>
      </c>
      <c r="L2406" s="25"/>
      <c r="M2406"/>
      <c r="N2406"/>
      <c r="O2406" s="25">
        <v>-30.51</v>
      </c>
      <c r="P2406" s="25">
        <v>-32.770000000000003</v>
      </c>
      <c r="S2406" s="23" t="str">
        <f t="shared" si="114"/>
        <v/>
      </c>
      <c r="T2406" s="23">
        <f t="shared" si="112"/>
        <v>0</v>
      </c>
    </row>
    <row r="2407" spans="1:20" ht="17.399999999999999">
      <c r="A2407" s="23" t="str">
        <f t="shared" si="113"/>
        <v/>
      </c>
      <c r="B2407" s="24" t="s">
        <v>4607</v>
      </c>
      <c r="C2407" s="6" t="s">
        <v>4608</v>
      </c>
      <c r="D2407" s="25" t="s">
        <v>37</v>
      </c>
      <c r="E2407" s="28">
        <v>70.61</v>
      </c>
      <c r="F2407" s="25">
        <v>1</v>
      </c>
      <c r="G2407" s="25"/>
      <c r="H2407" s="25"/>
      <c r="I2407" s="25"/>
      <c r="J2407" s="25"/>
      <c r="K2407" s="25" t="s">
        <v>4097</v>
      </c>
      <c r="L2407" s="25"/>
      <c r="M2407"/>
      <c r="N2407"/>
      <c r="O2407" s="25">
        <v>-18.440000000000001</v>
      </c>
      <c r="P2407" s="25">
        <v>-39.520000000000003</v>
      </c>
      <c r="S2407" s="23" t="str">
        <f t="shared" si="114"/>
        <v/>
      </c>
      <c r="T2407" s="23">
        <f t="shared" si="112"/>
        <v>0</v>
      </c>
    </row>
    <row r="2408" spans="1:20" ht="17.399999999999999">
      <c r="A2408" s="23" t="str">
        <f t="shared" si="113"/>
        <v/>
      </c>
      <c r="B2408" s="24" t="s">
        <v>4560</v>
      </c>
      <c r="C2408" s="6" t="s">
        <v>4562</v>
      </c>
      <c r="D2408" s="25" t="s">
        <v>37</v>
      </c>
      <c r="E2408" s="28">
        <v>143.01</v>
      </c>
      <c r="F2408" s="25"/>
      <c r="G2408" s="25"/>
      <c r="H2408" s="25"/>
      <c r="I2408" s="25"/>
      <c r="J2408" s="25"/>
      <c r="K2408" s="25" t="s">
        <v>4091</v>
      </c>
      <c r="L2408" s="25"/>
      <c r="M2408"/>
      <c r="N2408"/>
      <c r="O2408" s="25">
        <v>-36</v>
      </c>
      <c r="P2408" s="25">
        <v>-34.07</v>
      </c>
      <c r="S2408" s="23" t="str">
        <f t="shared" si="114"/>
        <v/>
      </c>
      <c r="T2408" s="23">
        <f t="shared" si="112"/>
        <v>0</v>
      </c>
    </row>
    <row r="2409" spans="1:20" ht="17.399999999999999">
      <c r="A2409" s="23" t="str">
        <f t="shared" si="113"/>
        <v/>
      </c>
      <c r="B2409" s="24" t="s">
        <v>4881</v>
      </c>
      <c r="C2409" s="6" t="s">
        <v>4883</v>
      </c>
      <c r="D2409" s="25" t="s">
        <v>37</v>
      </c>
      <c r="E2409" s="28">
        <v>24.74</v>
      </c>
      <c r="F2409" s="25"/>
      <c r="G2409" s="25"/>
      <c r="H2409" s="25"/>
      <c r="I2409" s="25"/>
      <c r="J2409" s="25"/>
      <c r="K2409" s="25" t="s">
        <v>4076</v>
      </c>
      <c r="L2409" s="25"/>
      <c r="M2409"/>
      <c r="N2409"/>
      <c r="O2409" s="25">
        <v>7.26</v>
      </c>
      <c r="P2409" s="25">
        <v>-17.71</v>
      </c>
      <c r="S2409" s="23" t="str">
        <f t="shared" si="114"/>
        <v/>
      </c>
      <c r="T2409" s="23">
        <f t="shared" si="112"/>
        <v>0</v>
      </c>
    </row>
    <row r="2410" spans="1:20" ht="17.399999999999999">
      <c r="A2410" s="23" t="str">
        <f t="shared" si="113"/>
        <v/>
      </c>
      <c r="B2410" s="24" t="s">
        <v>4449</v>
      </c>
      <c r="C2410" s="6" t="s">
        <v>4452</v>
      </c>
      <c r="D2410" s="25" t="s">
        <v>37</v>
      </c>
      <c r="E2410" s="28">
        <v>30.59</v>
      </c>
      <c r="F2410" s="25"/>
      <c r="G2410" s="25"/>
      <c r="H2410" s="25"/>
      <c r="I2410" s="25"/>
      <c r="J2410" s="25"/>
      <c r="K2410" s="25" t="s">
        <v>4113</v>
      </c>
      <c r="L2410" s="25"/>
      <c r="M2410"/>
      <c r="N2410"/>
      <c r="O2410" s="25">
        <v>-20.22</v>
      </c>
      <c r="P2410" s="25">
        <v>-27.13</v>
      </c>
      <c r="S2410" s="23" t="str">
        <f t="shared" si="114"/>
        <v/>
      </c>
      <c r="T2410" s="23">
        <f t="shared" si="112"/>
        <v>0</v>
      </c>
    </row>
    <row r="2411" spans="1:20" ht="17.399999999999999">
      <c r="A2411" s="23" t="str">
        <f t="shared" si="113"/>
        <v/>
      </c>
      <c r="B2411" s="24" t="s">
        <v>4924</v>
      </c>
      <c r="C2411" s="6" t="s">
        <v>4928</v>
      </c>
      <c r="D2411" s="25" t="s">
        <v>37</v>
      </c>
      <c r="E2411" s="28">
        <v>50.27</v>
      </c>
      <c r="F2411" s="25"/>
      <c r="G2411" s="25"/>
      <c r="H2411" s="25"/>
      <c r="I2411" s="25"/>
      <c r="J2411" s="25"/>
      <c r="K2411" s="25" t="s">
        <v>4080</v>
      </c>
      <c r="L2411" s="25"/>
      <c r="M2411"/>
      <c r="N2411"/>
      <c r="O2411" s="25">
        <v>-8.33</v>
      </c>
      <c r="P2411" s="25">
        <v>-35.17</v>
      </c>
      <c r="S2411" s="23" t="str">
        <f t="shared" si="114"/>
        <v/>
      </c>
      <c r="T2411" s="23">
        <f t="shared" si="112"/>
        <v>0</v>
      </c>
    </row>
    <row r="2412" spans="1:20" ht="17.399999999999999">
      <c r="A2412" s="23" t="str">
        <f t="shared" si="113"/>
        <v/>
      </c>
      <c r="B2412" s="24" t="s">
        <v>4663</v>
      </c>
      <c r="C2412" s="6" t="s">
        <v>4666</v>
      </c>
      <c r="D2412" s="25" t="s">
        <v>37</v>
      </c>
      <c r="E2412" s="28">
        <v>1152.57</v>
      </c>
      <c r="F2412" s="25"/>
      <c r="G2412" s="25"/>
      <c r="H2412" s="25"/>
      <c r="I2412" s="25"/>
      <c r="J2412" s="25"/>
      <c r="K2412" s="25" t="s">
        <v>4085</v>
      </c>
      <c r="L2412" s="25"/>
      <c r="M2412"/>
      <c r="N2412"/>
      <c r="O2412" s="25">
        <v>-30.1</v>
      </c>
      <c r="P2412" s="25">
        <v>-24.27</v>
      </c>
      <c r="S2412" s="23" t="str">
        <f t="shared" si="114"/>
        <v/>
      </c>
      <c r="T2412" s="23">
        <f t="shared" si="112"/>
        <v>0</v>
      </c>
    </row>
    <row r="2413" spans="1:20" ht="17.399999999999999">
      <c r="A2413" s="23" t="str">
        <f t="shared" si="113"/>
        <v/>
      </c>
      <c r="B2413" s="24" t="s">
        <v>4497</v>
      </c>
      <c r="C2413" s="6" t="s">
        <v>4503</v>
      </c>
      <c r="D2413" s="25" t="s">
        <v>37</v>
      </c>
      <c r="E2413" s="28">
        <v>22.62</v>
      </c>
      <c r="F2413" s="25"/>
      <c r="G2413" s="25"/>
      <c r="H2413" s="25"/>
      <c r="I2413" s="25"/>
      <c r="J2413" s="25"/>
      <c r="K2413" s="25" t="s">
        <v>4113</v>
      </c>
      <c r="L2413" s="25"/>
      <c r="M2413"/>
      <c r="N2413"/>
      <c r="O2413" s="25">
        <v>-20.239999999999998</v>
      </c>
      <c r="P2413" s="25">
        <v>-34.520000000000003</v>
      </c>
      <c r="S2413" s="23" t="str">
        <f t="shared" si="114"/>
        <v/>
      </c>
      <c r="T2413" s="23">
        <f t="shared" si="112"/>
        <v>0</v>
      </c>
    </row>
    <row r="2414" spans="1:20" ht="17.399999999999999">
      <c r="A2414" s="23" t="str">
        <f t="shared" si="113"/>
        <v/>
      </c>
      <c r="B2414" s="24" t="s">
        <v>4461</v>
      </c>
      <c r="C2414" s="6" t="s">
        <v>4465</v>
      </c>
      <c r="D2414" s="25" t="s">
        <v>37</v>
      </c>
      <c r="E2414" s="28">
        <v>262.77999999999997</v>
      </c>
      <c r="F2414" s="25"/>
      <c r="G2414" s="25"/>
      <c r="H2414" s="25"/>
      <c r="I2414" s="25"/>
      <c r="J2414" s="25"/>
      <c r="K2414" s="25" t="s">
        <v>4102</v>
      </c>
      <c r="L2414" s="25"/>
      <c r="M2414"/>
      <c r="N2414"/>
      <c r="O2414" s="25">
        <v>16.239999999999998</v>
      </c>
      <c r="P2414" s="25">
        <v>28.86</v>
      </c>
      <c r="S2414" s="23" t="str">
        <f t="shared" si="114"/>
        <v/>
      </c>
      <c r="T2414" s="23">
        <f t="shared" si="112"/>
        <v>0</v>
      </c>
    </row>
    <row r="2415" spans="1:20" ht="17.399999999999999">
      <c r="A2415" s="23" t="str">
        <f t="shared" si="113"/>
        <v/>
      </c>
      <c r="B2415" s="24" t="s">
        <v>5069</v>
      </c>
      <c r="C2415" s="6" t="s">
        <v>5070</v>
      </c>
      <c r="D2415" s="25" t="s">
        <v>9</v>
      </c>
      <c r="E2415" s="28">
        <v>2041.56</v>
      </c>
      <c r="F2415" s="25">
        <v>7</v>
      </c>
      <c r="G2415" s="25">
        <v>88.16</v>
      </c>
      <c r="H2415" s="25">
        <v>88.56</v>
      </c>
      <c r="I2415" s="25"/>
      <c r="J2415" s="25">
        <v>93</v>
      </c>
      <c r="K2415" s="25" t="s">
        <v>4115</v>
      </c>
      <c r="L2415" s="25"/>
      <c r="M2415"/>
      <c r="N2415"/>
      <c r="O2415" s="25">
        <v>-13.55</v>
      </c>
      <c r="P2415" s="25">
        <v>-40.44</v>
      </c>
      <c r="S2415" s="23" t="str">
        <f t="shared" si="114"/>
        <v/>
      </c>
      <c r="T2415" s="23">
        <f t="shared" si="112"/>
        <v>1</v>
      </c>
    </row>
    <row r="2416" spans="1:20" ht="17.399999999999999">
      <c r="A2416" s="23" t="str">
        <f t="shared" si="113"/>
        <v/>
      </c>
      <c r="B2416" s="24" t="s">
        <v>4611</v>
      </c>
      <c r="C2416" s="6" t="s">
        <v>4612</v>
      </c>
      <c r="D2416" s="25" t="s">
        <v>37</v>
      </c>
      <c r="E2416" s="28">
        <v>64.55</v>
      </c>
      <c r="F2416" s="25"/>
      <c r="G2416" s="25"/>
      <c r="H2416" s="25"/>
      <c r="I2416" s="25"/>
      <c r="J2416" s="25"/>
      <c r="K2416" s="25" t="s">
        <v>4105</v>
      </c>
      <c r="L2416" s="25"/>
      <c r="M2416"/>
      <c r="N2416"/>
      <c r="O2416" s="25">
        <v>-15.81</v>
      </c>
      <c r="P2416" s="25">
        <v>-45.28</v>
      </c>
      <c r="S2416" s="23" t="str">
        <f t="shared" si="114"/>
        <v/>
      </c>
      <c r="T2416" s="23">
        <f t="shared" si="112"/>
        <v>0</v>
      </c>
    </row>
    <row r="2417" spans="1:20" ht="17.399999999999999">
      <c r="A2417" s="23" t="str">
        <f t="shared" si="113"/>
        <v/>
      </c>
      <c r="B2417" s="24" t="s">
        <v>5257</v>
      </c>
      <c r="C2417" s="6" t="s">
        <v>5259</v>
      </c>
      <c r="D2417" s="25" t="s">
        <v>37</v>
      </c>
      <c r="E2417" s="28">
        <v>498.44</v>
      </c>
      <c r="F2417" s="25"/>
      <c r="G2417" s="25"/>
      <c r="H2417" s="25"/>
      <c r="I2417" s="25"/>
      <c r="J2417" s="25"/>
      <c r="K2417" s="25" t="s">
        <v>4088</v>
      </c>
      <c r="L2417" s="25"/>
      <c r="M2417"/>
      <c r="N2417"/>
      <c r="O2417" s="25">
        <v>-55.48</v>
      </c>
      <c r="P2417" s="25"/>
      <c r="S2417" s="23" t="str">
        <f t="shared" si="114"/>
        <v/>
      </c>
      <c r="T2417" s="23">
        <f t="shared" si="112"/>
        <v>0</v>
      </c>
    </row>
    <row r="2418" spans="1:20" ht="17.399999999999999">
      <c r="A2418" s="23" t="str">
        <f t="shared" si="113"/>
        <v/>
      </c>
      <c r="B2418" s="24" t="s">
        <v>4506</v>
      </c>
      <c r="C2418" s="6" t="s">
        <v>4510</v>
      </c>
      <c r="D2418" s="25" t="s">
        <v>37</v>
      </c>
      <c r="E2418" s="28">
        <v>4138</v>
      </c>
      <c r="F2418" s="25">
        <v>1</v>
      </c>
      <c r="G2418" s="25">
        <v>13</v>
      </c>
      <c r="H2418" s="25">
        <v>13</v>
      </c>
      <c r="I2418" s="25">
        <v>13</v>
      </c>
      <c r="J2418" s="25"/>
      <c r="K2418" s="25" t="s">
        <v>4091</v>
      </c>
      <c r="L2418" s="25"/>
      <c r="M2418"/>
      <c r="N2418"/>
      <c r="O2418" s="25">
        <v>-25.65</v>
      </c>
      <c r="P2418" s="25">
        <v>55.85</v>
      </c>
      <c r="S2418" s="23" t="str">
        <f t="shared" si="114"/>
        <v/>
      </c>
      <c r="T2418" s="23">
        <f t="shared" si="112"/>
        <v>0</v>
      </c>
    </row>
    <row r="2419" spans="1:20" ht="17.399999999999999">
      <c r="A2419" s="23" t="str">
        <f t="shared" si="113"/>
        <v/>
      </c>
      <c r="B2419" s="24" t="s">
        <v>4625</v>
      </c>
      <c r="C2419" s="6" t="s">
        <v>4630</v>
      </c>
      <c r="D2419" s="25" t="s">
        <v>37</v>
      </c>
      <c r="E2419" s="28">
        <v>48.08</v>
      </c>
      <c r="F2419" s="25"/>
      <c r="G2419" s="25"/>
      <c r="H2419" s="25"/>
      <c r="I2419" s="25"/>
      <c r="J2419" s="25"/>
      <c r="K2419" s="25" t="s">
        <v>4109</v>
      </c>
      <c r="L2419" s="25"/>
      <c r="M2419"/>
      <c r="N2419"/>
      <c r="O2419" s="25">
        <v>-0.79</v>
      </c>
      <c r="P2419" s="25">
        <v>-15.76</v>
      </c>
      <c r="S2419" s="23" t="str">
        <f t="shared" si="114"/>
        <v/>
      </c>
      <c r="T2419" s="23">
        <f t="shared" si="112"/>
        <v>0</v>
      </c>
    </row>
    <row r="2420" spans="1:20" ht="17.399999999999999">
      <c r="A2420" s="23" t="str">
        <f t="shared" si="113"/>
        <v/>
      </c>
      <c r="B2420" s="24" t="s">
        <v>4479</v>
      </c>
      <c r="C2420" s="6" t="s">
        <v>4481</v>
      </c>
      <c r="D2420" s="25" t="s">
        <v>37</v>
      </c>
      <c r="E2420" s="28">
        <v>24.25</v>
      </c>
      <c r="F2420" s="25"/>
      <c r="G2420" s="25"/>
      <c r="H2420" s="25"/>
      <c r="I2420" s="25"/>
      <c r="J2420" s="25"/>
      <c r="K2420" s="25" t="s">
        <v>4119</v>
      </c>
      <c r="L2420" s="25"/>
      <c r="M2420"/>
      <c r="N2420"/>
      <c r="O2420" s="25">
        <v>-21.74</v>
      </c>
      <c r="P2420" s="25">
        <v>-27.57</v>
      </c>
      <c r="S2420" s="23" t="str">
        <f t="shared" si="114"/>
        <v/>
      </c>
      <c r="T2420" s="23">
        <f t="shared" si="112"/>
        <v>0</v>
      </c>
    </row>
    <row r="2421" spans="1:20" ht="17.399999999999999">
      <c r="A2421" s="23" t="str">
        <f t="shared" si="113"/>
        <v/>
      </c>
      <c r="B2421" s="24" t="s">
        <v>4281</v>
      </c>
      <c r="C2421" s="6" t="s">
        <v>4283</v>
      </c>
      <c r="D2421" s="25" t="s">
        <v>37</v>
      </c>
      <c r="E2421" s="28">
        <v>288.42</v>
      </c>
      <c r="F2421" s="25">
        <v>1</v>
      </c>
      <c r="G2421" s="25">
        <v>19</v>
      </c>
      <c r="H2421" s="25">
        <v>19</v>
      </c>
      <c r="I2421" s="25">
        <v>19</v>
      </c>
      <c r="J2421" s="25">
        <v>19</v>
      </c>
      <c r="K2421" s="25" t="s">
        <v>4092</v>
      </c>
      <c r="L2421" s="25"/>
      <c r="M2421"/>
      <c r="N2421"/>
      <c r="O2421" s="25">
        <v>-18.329999999999998</v>
      </c>
      <c r="P2421" s="25">
        <v>-33.72</v>
      </c>
      <c r="S2421" s="23" t="str">
        <f t="shared" si="114"/>
        <v/>
      </c>
      <c r="T2421" s="23">
        <f t="shared" si="112"/>
        <v>0</v>
      </c>
    </row>
    <row r="2422" spans="1:20" ht="17.399999999999999">
      <c r="A2422" s="23" t="str">
        <f t="shared" si="113"/>
        <v/>
      </c>
      <c r="B2422" s="24" t="s">
        <v>4715</v>
      </c>
      <c r="C2422" s="6" t="s">
        <v>4720</v>
      </c>
      <c r="D2422" s="25" t="s">
        <v>9</v>
      </c>
      <c r="E2422" s="28">
        <v>10132.36</v>
      </c>
      <c r="F2422" s="25">
        <v>9</v>
      </c>
      <c r="G2422" s="25">
        <v>112.26</v>
      </c>
      <c r="H2422" s="25">
        <v>114.45</v>
      </c>
      <c r="I2422" s="25"/>
      <c r="J2422" s="25">
        <v>116.85</v>
      </c>
      <c r="K2422" s="25" t="s">
        <v>4115</v>
      </c>
      <c r="L2422" s="25"/>
      <c r="M2422"/>
      <c r="N2422"/>
      <c r="O2422" s="25">
        <v>-3</v>
      </c>
      <c r="P2422" s="25">
        <v>20.47</v>
      </c>
      <c r="S2422" s="23" t="str">
        <f t="shared" si="114"/>
        <v/>
      </c>
      <c r="T2422" s="23">
        <f t="shared" si="112"/>
        <v>1</v>
      </c>
    </row>
    <row r="2423" spans="1:20" ht="17.399999999999999">
      <c r="A2423" s="23" t="str">
        <f t="shared" si="113"/>
        <v/>
      </c>
      <c r="B2423" s="24" t="s">
        <v>4546</v>
      </c>
      <c r="C2423" s="6" t="s">
        <v>4548</v>
      </c>
      <c r="D2423" s="25" t="s">
        <v>37</v>
      </c>
      <c r="E2423" s="28">
        <v>69.39</v>
      </c>
      <c r="F2423" s="25"/>
      <c r="G2423" s="25"/>
      <c r="H2423" s="25"/>
      <c r="I2423" s="25"/>
      <c r="J2423" s="25"/>
      <c r="K2423" s="25" t="s">
        <v>4113</v>
      </c>
      <c r="L2423" s="25"/>
      <c r="M2423"/>
      <c r="N2423"/>
      <c r="O2423" s="25">
        <v>-3.41</v>
      </c>
      <c r="P2423" s="25">
        <v>-32.58</v>
      </c>
      <c r="S2423" s="23" t="str">
        <f t="shared" si="114"/>
        <v/>
      </c>
      <c r="T2423" s="23">
        <f t="shared" si="112"/>
        <v>0</v>
      </c>
    </row>
    <row r="2424" spans="1:20" ht="17.399999999999999">
      <c r="A2424" s="23" t="str">
        <f t="shared" si="113"/>
        <v/>
      </c>
      <c r="B2424" s="24" t="s">
        <v>4641</v>
      </c>
      <c r="C2424" s="6" t="s">
        <v>4643</v>
      </c>
      <c r="D2424" s="25" t="s">
        <v>37</v>
      </c>
      <c r="E2424" s="28">
        <v>71.19</v>
      </c>
      <c r="F2424" s="25"/>
      <c r="G2424" s="25"/>
      <c r="H2424" s="25"/>
      <c r="I2424" s="25"/>
      <c r="J2424" s="25"/>
      <c r="K2424" s="25" t="s">
        <v>4113</v>
      </c>
      <c r="L2424" s="25"/>
      <c r="M2424"/>
      <c r="N2424"/>
      <c r="O2424" s="25">
        <v>-27.24</v>
      </c>
      <c r="P2424" s="25">
        <v>-31.52</v>
      </c>
      <c r="S2424" s="23" t="str">
        <f t="shared" si="114"/>
        <v/>
      </c>
      <c r="T2424" s="23">
        <f t="shared" si="112"/>
        <v>0</v>
      </c>
    </row>
    <row r="2425" spans="1:20" ht="17.399999999999999">
      <c r="A2425" s="23" t="str">
        <f t="shared" si="113"/>
        <v/>
      </c>
      <c r="B2425" s="24" t="s">
        <v>4944</v>
      </c>
      <c r="C2425" s="6" t="s">
        <v>4945</v>
      </c>
      <c r="D2425" s="25" t="s">
        <v>37</v>
      </c>
      <c r="E2425" s="28">
        <v>33.18</v>
      </c>
      <c r="F2425" s="25">
        <v>1</v>
      </c>
      <c r="G2425" s="25"/>
      <c r="H2425" s="25"/>
      <c r="I2425" s="25"/>
      <c r="J2425" s="25"/>
      <c r="K2425" s="25" t="s">
        <v>4113</v>
      </c>
      <c r="L2425" s="25"/>
      <c r="M2425"/>
      <c r="N2425"/>
      <c r="O2425" s="25">
        <v>-41.18</v>
      </c>
      <c r="P2425" s="25">
        <v>-34.64</v>
      </c>
      <c r="S2425" s="23" t="str">
        <f t="shared" si="114"/>
        <v/>
      </c>
      <c r="T2425" s="23">
        <f t="shared" si="112"/>
        <v>0</v>
      </c>
    </row>
    <row r="2426" spans="1:20" ht="17.399999999999999">
      <c r="A2426" s="23" t="str">
        <f t="shared" si="113"/>
        <v/>
      </c>
      <c r="B2426" s="24" t="s">
        <v>4574</v>
      </c>
      <c r="C2426" s="6" t="s">
        <v>4580</v>
      </c>
      <c r="D2426" s="25" t="s">
        <v>37</v>
      </c>
      <c r="E2426" s="28">
        <v>260.58</v>
      </c>
      <c r="F2426" s="25">
        <v>1</v>
      </c>
      <c r="G2426" s="25"/>
      <c r="H2426" s="25">
        <v>0.9</v>
      </c>
      <c r="I2426" s="25"/>
      <c r="J2426" s="25">
        <v>0.9</v>
      </c>
      <c r="K2426" s="25" t="s">
        <v>4091</v>
      </c>
      <c r="L2426" s="25"/>
      <c r="M2426"/>
      <c r="N2426"/>
      <c r="O2426" s="25">
        <v>-19.97</v>
      </c>
      <c r="P2426" s="25">
        <v>-15.72</v>
      </c>
      <c r="S2426" s="23" t="str">
        <f t="shared" si="114"/>
        <v/>
      </c>
      <c r="T2426" s="23">
        <f t="shared" si="112"/>
        <v>0</v>
      </c>
    </row>
    <row r="2427" spans="1:20" ht="17.399999999999999">
      <c r="A2427" s="23" t="str">
        <f t="shared" si="113"/>
        <v/>
      </c>
      <c r="B2427" s="24" t="s">
        <v>4552</v>
      </c>
      <c r="C2427" s="6" t="s">
        <v>4557</v>
      </c>
      <c r="D2427" s="25" t="s">
        <v>37</v>
      </c>
      <c r="E2427" s="28">
        <v>146.11000000000001</v>
      </c>
      <c r="F2427" s="25"/>
      <c r="G2427" s="25"/>
      <c r="H2427" s="25"/>
      <c r="I2427" s="25"/>
      <c r="J2427" s="25"/>
      <c r="K2427" s="25" t="s">
        <v>4091</v>
      </c>
      <c r="L2427" s="25"/>
      <c r="M2427"/>
      <c r="N2427"/>
      <c r="O2427" s="25">
        <v>-14.4</v>
      </c>
      <c r="P2427" s="25">
        <v>2.04</v>
      </c>
      <c r="S2427" s="23" t="str">
        <f t="shared" si="114"/>
        <v/>
      </c>
      <c r="T2427" s="23">
        <f t="shared" si="112"/>
        <v>0</v>
      </c>
    </row>
    <row r="2428" spans="1:20" ht="17.399999999999999">
      <c r="A2428" s="23" t="str">
        <f t="shared" si="113"/>
        <v/>
      </c>
      <c r="B2428" s="24" t="s">
        <v>4511</v>
      </c>
      <c r="C2428" s="6" t="s">
        <v>4513</v>
      </c>
      <c r="D2428" s="25" t="s">
        <v>37</v>
      </c>
      <c r="E2428" s="28">
        <v>799.95</v>
      </c>
      <c r="F2428" s="25">
        <v>1</v>
      </c>
      <c r="G2428" s="25"/>
      <c r="H2428" s="25"/>
      <c r="I2428" s="25"/>
      <c r="J2428" s="25"/>
      <c r="K2428" s="25" t="s">
        <v>4100</v>
      </c>
      <c r="L2428" s="25"/>
      <c r="M2428"/>
      <c r="N2428"/>
      <c r="O2428" s="25">
        <v>-45.8</v>
      </c>
      <c r="P2428" s="25">
        <v>-46.74</v>
      </c>
      <c r="S2428" s="23" t="str">
        <f t="shared" si="114"/>
        <v/>
      </c>
      <c r="T2428" s="23">
        <f t="shared" si="112"/>
        <v>0</v>
      </c>
    </row>
    <row r="2429" spans="1:20" ht="17.399999999999999">
      <c r="A2429" s="23" t="str">
        <f t="shared" si="113"/>
        <v/>
      </c>
      <c r="B2429" s="24" t="s">
        <v>4333</v>
      </c>
      <c r="C2429" s="6" t="s">
        <v>4335</v>
      </c>
      <c r="D2429" s="25" t="s">
        <v>9</v>
      </c>
      <c r="E2429" s="28">
        <v>35.869999999999997</v>
      </c>
      <c r="F2429" s="25"/>
      <c r="G2429" s="25"/>
      <c r="H2429" s="25"/>
      <c r="I2429" s="25"/>
      <c r="J2429" s="25"/>
      <c r="K2429" s="25" t="s">
        <v>4086</v>
      </c>
      <c r="L2429" s="25"/>
      <c r="M2429"/>
      <c r="N2429"/>
      <c r="O2429" s="25">
        <v>44.14</v>
      </c>
      <c r="P2429" s="25">
        <v>9.56</v>
      </c>
      <c r="S2429" s="23" t="str">
        <f t="shared" si="114"/>
        <v/>
      </c>
      <c r="T2429" s="23">
        <f t="shared" si="112"/>
        <v>0</v>
      </c>
    </row>
    <row r="2430" spans="1:20" ht="17.399999999999999">
      <c r="A2430" s="23" t="str">
        <f t="shared" si="113"/>
        <v/>
      </c>
      <c r="B2430" s="24" t="s">
        <v>4575</v>
      </c>
      <c r="C2430" s="6" t="s">
        <v>4581</v>
      </c>
      <c r="D2430" s="25" t="s">
        <v>37</v>
      </c>
      <c r="E2430" s="28">
        <v>182.91</v>
      </c>
      <c r="F2430" s="25"/>
      <c r="G2430" s="25"/>
      <c r="H2430" s="25"/>
      <c r="I2430" s="25"/>
      <c r="J2430" s="25"/>
      <c r="K2430" s="25" t="s">
        <v>4107</v>
      </c>
      <c r="L2430" s="25"/>
      <c r="M2430"/>
      <c r="N2430"/>
      <c r="O2430" s="25">
        <v>-11.28</v>
      </c>
      <c r="P2430" s="25">
        <v>49.76</v>
      </c>
      <c r="S2430" s="23" t="str">
        <f t="shared" si="114"/>
        <v/>
      </c>
      <c r="T2430" s="23">
        <f t="shared" si="112"/>
        <v>0</v>
      </c>
    </row>
    <row r="2431" spans="1:20" ht="17.399999999999999">
      <c r="A2431" s="23" t="str">
        <f t="shared" si="113"/>
        <v/>
      </c>
      <c r="B2431" s="24" t="s">
        <v>5075</v>
      </c>
      <c r="C2431" s="6" t="s">
        <v>5077</v>
      </c>
      <c r="D2431" s="25" t="s">
        <v>37</v>
      </c>
      <c r="E2431" s="28">
        <v>58.33</v>
      </c>
      <c r="F2431" s="25">
        <v>3</v>
      </c>
      <c r="G2431" s="25">
        <v>0.2</v>
      </c>
      <c r="H2431" s="25">
        <v>0.2</v>
      </c>
      <c r="I2431" s="25"/>
      <c r="J2431" s="25"/>
      <c r="K2431" s="25" t="s">
        <v>4113</v>
      </c>
      <c r="L2431" s="25"/>
      <c r="M2431"/>
      <c r="N2431"/>
      <c r="O2431" s="25">
        <v>-8.94</v>
      </c>
      <c r="P2431" s="25">
        <v>-22.13</v>
      </c>
      <c r="S2431" s="23" t="str">
        <f t="shared" si="114"/>
        <v/>
      </c>
      <c r="T2431" s="23">
        <f t="shared" si="112"/>
        <v>0</v>
      </c>
    </row>
    <row r="2432" spans="1:20" ht="17.399999999999999">
      <c r="A2432" s="23" t="str">
        <f t="shared" si="113"/>
        <v/>
      </c>
      <c r="B2432" s="24" t="s">
        <v>4592</v>
      </c>
      <c r="C2432" s="6" t="s">
        <v>4597</v>
      </c>
      <c r="D2432" s="25" t="s">
        <v>37</v>
      </c>
      <c r="E2432" s="28">
        <v>204.75</v>
      </c>
      <c r="F2432" s="25"/>
      <c r="G2432" s="25"/>
      <c r="H2432" s="25"/>
      <c r="I2432" s="25"/>
      <c r="J2432" s="25"/>
      <c r="K2432" s="25" t="s">
        <v>4110</v>
      </c>
      <c r="L2432" s="25"/>
      <c r="M2432"/>
      <c r="N2432"/>
      <c r="O2432" s="25">
        <v>-33.04</v>
      </c>
      <c r="P2432" s="25">
        <v>-39.229999999999997</v>
      </c>
      <c r="S2432" s="23" t="str">
        <f t="shared" si="114"/>
        <v/>
      </c>
      <c r="T2432" s="23">
        <f t="shared" si="112"/>
        <v>0</v>
      </c>
    </row>
    <row r="2433" spans="1:20" ht="17.399999999999999">
      <c r="A2433" s="23" t="str">
        <f t="shared" si="113"/>
        <v/>
      </c>
      <c r="B2433" s="24" t="s">
        <v>4512</v>
      </c>
      <c r="C2433" s="6" t="s">
        <v>4514</v>
      </c>
      <c r="D2433" s="25" t="s">
        <v>37</v>
      </c>
      <c r="E2433" s="28">
        <v>60.73</v>
      </c>
      <c r="F2433" s="25">
        <v>1</v>
      </c>
      <c r="G2433" s="25">
        <v>4.75</v>
      </c>
      <c r="H2433" s="25">
        <v>4.5</v>
      </c>
      <c r="I2433" s="25"/>
      <c r="J2433" s="25"/>
      <c r="K2433" s="25" t="s">
        <v>4110</v>
      </c>
      <c r="L2433" s="25"/>
      <c r="M2433"/>
      <c r="N2433"/>
      <c r="O2433" s="25">
        <v>-24.9</v>
      </c>
      <c r="P2433" s="25">
        <v>-38.880000000000003</v>
      </c>
      <c r="S2433" s="23" t="str">
        <f t="shared" si="114"/>
        <v/>
      </c>
      <c r="T2433" s="23">
        <f t="shared" si="112"/>
        <v>0</v>
      </c>
    </row>
    <row r="2434" spans="1:20" ht="17.399999999999999">
      <c r="A2434" s="23" t="str">
        <f t="shared" si="113"/>
        <v/>
      </c>
      <c r="B2434" s="24" t="s">
        <v>4954</v>
      </c>
      <c r="C2434" s="6" t="s">
        <v>4956</v>
      </c>
      <c r="D2434" s="25" t="s">
        <v>37</v>
      </c>
      <c r="E2434" s="28">
        <v>346.24</v>
      </c>
      <c r="F2434" s="25"/>
      <c r="G2434" s="25"/>
      <c r="H2434" s="25"/>
      <c r="I2434" s="25"/>
      <c r="J2434" s="25"/>
      <c r="K2434" s="25" t="s">
        <v>4085</v>
      </c>
      <c r="L2434" s="25"/>
      <c r="M2434"/>
      <c r="N2434"/>
      <c r="O2434" s="25">
        <v>-39.299999999999997</v>
      </c>
      <c r="P2434" s="25">
        <v>-49.82</v>
      </c>
      <c r="S2434" s="23" t="str">
        <f t="shared" si="114"/>
        <v/>
      </c>
      <c r="T2434" s="23">
        <f t="shared" si="112"/>
        <v>0</v>
      </c>
    </row>
    <row r="2435" spans="1:20" ht="17.399999999999999">
      <c r="A2435" s="23" t="str">
        <f t="shared" si="113"/>
        <v/>
      </c>
      <c r="B2435" s="24" t="s">
        <v>4583</v>
      </c>
      <c r="C2435" s="6" t="s">
        <v>4586</v>
      </c>
      <c r="D2435" s="25" t="s">
        <v>9</v>
      </c>
      <c r="E2435" s="28">
        <v>2962.56</v>
      </c>
      <c r="F2435" s="25"/>
      <c r="G2435" s="25"/>
      <c r="H2435" s="25"/>
      <c r="I2435" s="25"/>
      <c r="J2435" s="25"/>
      <c r="K2435" s="25" t="s">
        <v>4097</v>
      </c>
      <c r="L2435" s="25"/>
      <c r="M2435"/>
      <c r="N2435"/>
      <c r="O2435" s="25">
        <v>-30.28</v>
      </c>
      <c r="P2435" s="25">
        <v>-42.29</v>
      </c>
      <c r="S2435" s="23" t="str">
        <f t="shared" si="114"/>
        <v/>
      </c>
      <c r="T2435" s="23">
        <f t="shared" si="112"/>
        <v>0</v>
      </c>
    </row>
    <row r="2436" spans="1:20" ht="17.399999999999999">
      <c r="A2436" s="23" t="str">
        <f t="shared" si="113"/>
        <v/>
      </c>
      <c r="B2436" s="24" t="s">
        <v>4753</v>
      </c>
      <c r="C2436" s="6" t="s">
        <v>4755</v>
      </c>
      <c r="D2436" s="25" t="s">
        <v>37</v>
      </c>
      <c r="E2436" s="28">
        <v>43.06</v>
      </c>
      <c r="F2436" s="25"/>
      <c r="G2436" s="25"/>
      <c r="H2436" s="25"/>
      <c r="I2436" s="25"/>
      <c r="J2436" s="25"/>
      <c r="K2436" s="25" t="s">
        <v>4105</v>
      </c>
      <c r="L2436" s="25"/>
      <c r="M2436"/>
      <c r="N2436"/>
      <c r="O2436" s="25">
        <v>-4.54</v>
      </c>
      <c r="P2436" s="25">
        <v>-21.96</v>
      </c>
      <c r="S2436" s="23" t="str">
        <f t="shared" si="114"/>
        <v/>
      </c>
      <c r="T2436" s="23">
        <f t="shared" si="112"/>
        <v>0</v>
      </c>
    </row>
    <row r="2437" spans="1:20" ht="17.399999999999999">
      <c r="A2437" s="23" t="str">
        <f t="shared" si="113"/>
        <v/>
      </c>
      <c r="B2437" s="24" t="s">
        <v>4539</v>
      </c>
      <c r="C2437" s="6" t="s">
        <v>4983</v>
      </c>
      <c r="D2437" s="25" t="s">
        <v>37</v>
      </c>
      <c r="E2437" s="28">
        <v>27.39</v>
      </c>
      <c r="F2437" s="25"/>
      <c r="G2437" s="25"/>
      <c r="H2437" s="25"/>
      <c r="I2437" s="25"/>
      <c r="J2437" s="25"/>
      <c r="K2437" s="25" t="s">
        <v>4113</v>
      </c>
      <c r="L2437" s="25"/>
      <c r="M2437"/>
      <c r="N2437"/>
      <c r="O2437" s="25">
        <v>-22.05</v>
      </c>
      <c r="P2437" s="25">
        <v>-40.479999999999997</v>
      </c>
      <c r="S2437" s="23" t="str">
        <f t="shared" si="114"/>
        <v/>
      </c>
      <c r="T2437" s="23">
        <f t="shared" si="112"/>
        <v>0</v>
      </c>
    </row>
    <row r="2438" spans="1:20" ht="17.399999999999999">
      <c r="A2438" s="23" t="str">
        <f t="shared" si="113"/>
        <v/>
      </c>
      <c r="B2438" s="24" t="s">
        <v>4892</v>
      </c>
      <c r="C2438" s="6" t="s">
        <v>4897</v>
      </c>
      <c r="D2438" s="25" t="s">
        <v>37</v>
      </c>
      <c r="E2438" s="28">
        <v>278.44</v>
      </c>
      <c r="F2438" s="25">
        <v>2</v>
      </c>
      <c r="G2438" s="25">
        <v>3.85</v>
      </c>
      <c r="H2438" s="25">
        <v>3.85</v>
      </c>
      <c r="I2438" s="25">
        <v>2.7</v>
      </c>
      <c r="J2438" s="25">
        <v>2.7</v>
      </c>
      <c r="K2438" s="25" t="s">
        <v>4105</v>
      </c>
      <c r="L2438" s="25"/>
      <c r="M2438"/>
      <c r="N2438"/>
      <c r="O2438" s="25">
        <v>-10.41</v>
      </c>
      <c r="P2438" s="25">
        <v>-33.93</v>
      </c>
      <c r="S2438" s="23" t="str">
        <f t="shared" si="114"/>
        <v/>
      </c>
      <c r="T2438" s="23">
        <f t="shared" si="112"/>
        <v>0</v>
      </c>
    </row>
    <row r="2439" spans="1:20" ht="17.399999999999999">
      <c r="A2439" s="23" t="str">
        <f t="shared" si="113"/>
        <v/>
      </c>
      <c r="B2439" s="24" t="s">
        <v>4547</v>
      </c>
      <c r="C2439" s="6" t="s">
        <v>4549</v>
      </c>
      <c r="D2439" s="25" t="s">
        <v>37</v>
      </c>
      <c r="E2439" s="28">
        <v>94.42</v>
      </c>
      <c r="F2439" s="25">
        <v>1</v>
      </c>
      <c r="G2439" s="25"/>
      <c r="H2439" s="25"/>
      <c r="I2439" s="25"/>
      <c r="J2439" s="25"/>
      <c r="K2439" s="25" t="s">
        <v>4091</v>
      </c>
      <c r="L2439" s="25"/>
      <c r="M2439"/>
      <c r="N2439"/>
      <c r="O2439" s="25">
        <v>-1.32</v>
      </c>
      <c r="P2439" s="25">
        <v>-5.81</v>
      </c>
      <c r="S2439" s="23" t="str">
        <f t="shared" si="114"/>
        <v/>
      </c>
      <c r="T2439" s="23">
        <f t="shared" si="112"/>
        <v>0</v>
      </c>
    </row>
    <row r="2440" spans="1:20" ht="17.399999999999999">
      <c r="A2440" s="23" t="str">
        <f t="shared" si="113"/>
        <v/>
      </c>
      <c r="B2440" s="24" t="s">
        <v>4691</v>
      </c>
      <c r="C2440" s="6" t="s">
        <v>4703</v>
      </c>
      <c r="D2440" s="25" t="s">
        <v>37</v>
      </c>
      <c r="E2440" s="28">
        <v>80.17</v>
      </c>
      <c r="F2440" s="25"/>
      <c r="G2440" s="25"/>
      <c r="H2440" s="25"/>
      <c r="I2440" s="25"/>
      <c r="J2440" s="25"/>
      <c r="K2440" s="25" t="s">
        <v>4102</v>
      </c>
      <c r="L2440" s="25"/>
      <c r="M2440"/>
      <c r="N2440"/>
      <c r="O2440" s="25">
        <v>14.45</v>
      </c>
      <c r="P2440" s="25">
        <v>-7.22</v>
      </c>
      <c r="S2440" s="23" t="str">
        <f t="shared" si="114"/>
        <v/>
      </c>
      <c r="T2440" s="23">
        <f t="shared" si="112"/>
        <v>0</v>
      </c>
    </row>
    <row r="2441" spans="1:20" ht="17.399999999999999">
      <c r="A2441" s="23" t="str">
        <f t="shared" si="113"/>
        <v/>
      </c>
      <c r="B2441" s="24" t="s">
        <v>4576</v>
      </c>
      <c r="C2441" s="6" t="s">
        <v>4582</v>
      </c>
      <c r="D2441" s="25" t="s">
        <v>37</v>
      </c>
      <c r="E2441" s="28">
        <v>170.03</v>
      </c>
      <c r="F2441" s="25">
        <v>1</v>
      </c>
      <c r="G2441" s="25">
        <v>2.1</v>
      </c>
      <c r="H2441" s="25">
        <v>2.1</v>
      </c>
      <c r="I2441" s="25"/>
      <c r="J2441" s="25"/>
      <c r="K2441" s="25" t="s">
        <v>4110</v>
      </c>
      <c r="L2441" s="25"/>
      <c r="M2441"/>
      <c r="N2441"/>
      <c r="O2441" s="25">
        <v>-35.22</v>
      </c>
      <c r="P2441" s="25">
        <v>-45.99</v>
      </c>
      <c r="S2441" s="23" t="str">
        <f t="shared" si="114"/>
        <v/>
      </c>
      <c r="T2441" s="23">
        <f t="shared" si="112"/>
        <v>0</v>
      </c>
    </row>
    <row r="2442" spans="1:20" ht="17.399999999999999">
      <c r="A2442" s="23" t="str">
        <f t="shared" si="113"/>
        <v/>
      </c>
      <c r="B2442" s="24" t="s">
        <v>4593</v>
      </c>
      <c r="C2442" s="6" t="s">
        <v>4598</v>
      </c>
      <c r="D2442" s="25" t="s">
        <v>37</v>
      </c>
      <c r="E2442" s="28">
        <v>33.950000000000003</v>
      </c>
      <c r="F2442" s="25"/>
      <c r="G2442" s="25"/>
      <c r="H2442" s="25"/>
      <c r="I2442" s="25"/>
      <c r="J2442" s="25"/>
      <c r="K2442" s="25" t="s">
        <v>4091</v>
      </c>
      <c r="L2442" s="25"/>
      <c r="M2442"/>
      <c r="N2442"/>
      <c r="O2442" s="25">
        <v>-27.89</v>
      </c>
      <c r="P2442" s="25">
        <v>-37.630000000000003</v>
      </c>
      <c r="S2442" s="23" t="str">
        <f t="shared" si="114"/>
        <v/>
      </c>
      <c r="T2442" s="23">
        <f t="shared" si="112"/>
        <v>0</v>
      </c>
    </row>
    <row r="2443" spans="1:20" ht="17.399999999999999">
      <c r="A2443" s="23" t="str">
        <f t="shared" si="113"/>
        <v/>
      </c>
      <c r="B2443" s="24" t="s">
        <v>4618</v>
      </c>
      <c r="C2443" s="6" t="s">
        <v>4620</v>
      </c>
      <c r="D2443" s="25" t="s">
        <v>37</v>
      </c>
      <c r="E2443" s="28">
        <v>98.43</v>
      </c>
      <c r="F2443" s="25"/>
      <c r="G2443" s="25"/>
      <c r="H2443" s="25"/>
      <c r="I2443" s="25"/>
      <c r="J2443" s="25"/>
      <c r="K2443" s="25" t="s">
        <v>4097</v>
      </c>
      <c r="L2443" s="25"/>
      <c r="M2443"/>
      <c r="N2443"/>
      <c r="O2443" s="25">
        <v>-31.19</v>
      </c>
      <c r="P2443" s="25">
        <v>-1.08</v>
      </c>
      <c r="S2443" s="23" t="str">
        <f t="shared" si="114"/>
        <v/>
      </c>
      <c r="T2443" s="23">
        <f t="shared" si="112"/>
        <v>0</v>
      </c>
    </row>
    <row r="2444" spans="1:20" ht="17.399999999999999">
      <c r="A2444" s="23" t="str">
        <f t="shared" si="113"/>
        <v/>
      </c>
      <c r="B2444" s="24" t="s">
        <v>4707</v>
      </c>
      <c r="C2444" s="6" t="s">
        <v>4714</v>
      </c>
      <c r="D2444" s="25" t="s">
        <v>37</v>
      </c>
      <c r="E2444" s="28">
        <v>41.44</v>
      </c>
      <c r="F2444" s="25"/>
      <c r="G2444" s="25"/>
      <c r="H2444" s="25"/>
      <c r="I2444" s="25"/>
      <c r="J2444" s="25"/>
      <c r="K2444" s="25" t="s">
        <v>4097</v>
      </c>
      <c r="L2444" s="25"/>
      <c r="M2444"/>
      <c r="N2444"/>
      <c r="O2444" s="25">
        <v>-46.39</v>
      </c>
      <c r="P2444" s="25">
        <v>-26.77</v>
      </c>
      <c r="S2444" s="23" t="str">
        <f t="shared" si="114"/>
        <v/>
      </c>
      <c r="T2444" s="23">
        <f t="shared" si="112"/>
        <v>0</v>
      </c>
    </row>
    <row r="2445" spans="1:20" ht="17.399999999999999">
      <c r="A2445" s="23" t="str">
        <f t="shared" si="113"/>
        <v/>
      </c>
      <c r="B2445" s="24" t="s">
        <v>4395</v>
      </c>
      <c r="C2445" s="6" t="s">
        <v>4403</v>
      </c>
      <c r="D2445" s="25" t="s">
        <v>9</v>
      </c>
      <c r="E2445" s="28">
        <v>402.26</v>
      </c>
      <c r="F2445" s="25"/>
      <c r="G2445" s="25"/>
      <c r="H2445" s="25"/>
      <c r="I2445" s="25"/>
      <c r="J2445" s="25"/>
      <c r="K2445" s="25" t="s">
        <v>4106</v>
      </c>
      <c r="L2445" s="25"/>
      <c r="M2445"/>
      <c r="N2445"/>
      <c r="O2445" s="25">
        <v>-28.32</v>
      </c>
      <c r="P2445" s="25">
        <v>-17.329999999999998</v>
      </c>
      <c r="S2445" s="23" t="str">
        <f t="shared" si="114"/>
        <v/>
      </c>
      <c r="T2445" s="23">
        <f t="shared" si="112"/>
        <v>0</v>
      </c>
    </row>
    <row r="2446" spans="1:20" ht="17.399999999999999">
      <c r="A2446" s="23" t="str">
        <f t="shared" si="113"/>
        <v/>
      </c>
      <c r="B2446" s="24" t="s">
        <v>4594</v>
      </c>
      <c r="C2446" s="6" t="s">
        <v>4599</v>
      </c>
      <c r="D2446" s="25" t="s">
        <v>37</v>
      </c>
      <c r="E2446" s="28">
        <v>291.41000000000003</v>
      </c>
      <c r="F2446" s="25"/>
      <c r="G2446" s="25"/>
      <c r="H2446" s="25"/>
      <c r="I2446" s="25"/>
      <c r="J2446" s="25"/>
      <c r="K2446" s="25" t="s">
        <v>4088</v>
      </c>
      <c r="L2446" s="25"/>
      <c r="M2446"/>
      <c r="N2446"/>
      <c r="O2446" s="25">
        <v>-33.89</v>
      </c>
      <c r="P2446" s="25">
        <v>4.13</v>
      </c>
      <c r="S2446" s="23" t="str">
        <f t="shared" si="114"/>
        <v/>
      </c>
      <c r="T2446" s="23">
        <f t="shared" ref="T2446:T2505" si="115">IF(AND(G2446&lt;H2446,I2446&lt;J2446,H2446&lt;J2446),1,IF(AND(G2446&gt;H2446,I2446&gt;J2446,H2446&gt;J2446),-1,0))</f>
        <v>0</v>
      </c>
    </row>
    <row r="2447" spans="1:20" ht="17.399999999999999">
      <c r="A2447" s="23" t="str">
        <f t="shared" ref="A2447:A2505" si="116">IF(ISERROR(RANK(S2447,$S$14:$S$3000,)),"",RANK(S2447,$S$14:$S$3000,))</f>
        <v/>
      </c>
      <c r="B2447" s="24" t="s">
        <v>4584</v>
      </c>
      <c r="C2447" s="6" t="s">
        <v>4587</v>
      </c>
      <c r="D2447" s="25" t="s">
        <v>37</v>
      </c>
      <c r="E2447" s="28">
        <v>34.43</v>
      </c>
      <c r="F2447" s="25"/>
      <c r="G2447" s="25"/>
      <c r="H2447" s="25"/>
      <c r="I2447" s="25"/>
      <c r="J2447" s="25"/>
      <c r="K2447" s="25" t="s">
        <v>4109</v>
      </c>
      <c r="L2447" s="25"/>
      <c r="M2447"/>
      <c r="N2447"/>
      <c r="O2447" s="25">
        <v>-22.98</v>
      </c>
      <c r="P2447" s="25">
        <v>-36.049999999999997</v>
      </c>
      <c r="S2447" s="23" t="str">
        <f t="shared" ref="S2447:S2505" si="117">IF(OR(F2447&lt;=$F$8,ISBLANK(G2447),ISBLANK(H2447),ISBLANK(J2447),ISBLANK(I2447)),"",E2447+ROW()/100000)</f>
        <v/>
      </c>
      <c r="T2447" s="23">
        <f t="shared" si="115"/>
        <v>0</v>
      </c>
    </row>
    <row r="2448" spans="1:20" ht="17.399999999999999">
      <c r="A2448" s="23" t="str">
        <f t="shared" si="116"/>
        <v/>
      </c>
      <c r="B2448" s="24" t="s">
        <v>4635</v>
      </c>
      <c r="C2448" s="6" t="s">
        <v>4639</v>
      </c>
      <c r="D2448" s="25" t="s">
        <v>37</v>
      </c>
      <c r="E2448" s="28">
        <v>52.61</v>
      </c>
      <c r="F2448" s="25"/>
      <c r="G2448" s="25"/>
      <c r="H2448" s="25"/>
      <c r="I2448" s="25"/>
      <c r="J2448" s="25"/>
      <c r="K2448" s="25" t="s">
        <v>4097</v>
      </c>
      <c r="L2448" s="25"/>
      <c r="M2448"/>
      <c r="N2448"/>
      <c r="O2448" s="25">
        <v>-13.69</v>
      </c>
      <c r="P2448" s="25">
        <v>-34.24</v>
      </c>
      <c r="S2448" s="23" t="str">
        <f t="shared" si="117"/>
        <v/>
      </c>
      <c r="T2448" s="23">
        <f t="shared" si="115"/>
        <v>0</v>
      </c>
    </row>
    <row r="2449" spans="1:20" ht="17.399999999999999">
      <c r="A2449" s="23" t="str">
        <f t="shared" si="116"/>
        <v/>
      </c>
      <c r="B2449" s="24" t="s">
        <v>4642</v>
      </c>
      <c r="C2449" s="6" t="s">
        <v>4644</v>
      </c>
      <c r="D2449" s="25" t="s">
        <v>37</v>
      </c>
      <c r="E2449" s="28">
        <v>253.44</v>
      </c>
      <c r="F2449" s="25">
        <v>2</v>
      </c>
      <c r="G2449" s="25">
        <v>0.1</v>
      </c>
      <c r="H2449" s="25">
        <v>0.1</v>
      </c>
      <c r="I2449" s="25">
        <v>0.1</v>
      </c>
      <c r="J2449" s="25"/>
      <c r="K2449" s="25" t="s">
        <v>4091</v>
      </c>
      <c r="L2449" s="25"/>
      <c r="M2449"/>
      <c r="N2449"/>
      <c r="O2449" s="25">
        <v>-24.57</v>
      </c>
      <c r="P2449" s="25">
        <v>-0.97</v>
      </c>
      <c r="S2449" s="23" t="str">
        <f t="shared" si="117"/>
        <v/>
      </c>
      <c r="T2449" s="23">
        <f t="shared" si="115"/>
        <v>0</v>
      </c>
    </row>
    <row r="2450" spans="1:20" ht="17.399999999999999">
      <c r="A2450" s="23" t="str">
        <f t="shared" si="116"/>
        <v/>
      </c>
      <c r="B2450" s="24" t="s">
        <v>4901</v>
      </c>
      <c r="C2450" s="6" t="s">
        <v>4906</v>
      </c>
      <c r="D2450" s="25" t="s">
        <v>37</v>
      </c>
      <c r="E2450" s="28">
        <v>136.72999999999999</v>
      </c>
      <c r="F2450" s="25"/>
      <c r="G2450" s="25"/>
      <c r="H2450" s="25"/>
      <c r="I2450" s="25"/>
      <c r="J2450" s="25"/>
      <c r="K2450" s="25" t="s">
        <v>4113</v>
      </c>
      <c r="L2450" s="25"/>
      <c r="M2450"/>
      <c r="N2450"/>
      <c r="O2450" s="25">
        <v>-25.88</v>
      </c>
      <c r="P2450" s="25">
        <v>-27.85</v>
      </c>
      <c r="S2450" s="23" t="str">
        <f t="shared" si="117"/>
        <v/>
      </c>
      <c r="T2450" s="23">
        <f t="shared" si="115"/>
        <v>0</v>
      </c>
    </row>
    <row r="2451" spans="1:20" ht="17.399999999999999">
      <c r="A2451" s="23" t="str">
        <f t="shared" si="116"/>
        <v/>
      </c>
      <c r="B2451" s="24" t="s">
        <v>4404</v>
      </c>
      <c r="C2451" s="6" t="s">
        <v>431</v>
      </c>
      <c r="D2451" s="25" t="s">
        <v>9</v>
      </c>
      <c r="E2451" s="28">
        <v>543.9</v>
      </c>
      <c r="F2451" s="25">
        <v>3</v>
      </c>
      <c r="G2451" s="25">
        <v>46.9</v>
      </c>
      <c r="H2451" s="25">
        <v>46.9</v>
      </c>
      <c r="I2451" s="25"/>
      <c r="J2451" s="25"/>
      <c r="K2451" s="25" t="s">
        <v>4080</v>
      </c>
      <c r="L2451" s="25"/>
      <c r="M2451"/>
      <c r="N2451"/>
      <c r="O2451" s="25">
        <v>3.08</v>
      </c>
      <c r="P2451" s="25">
        <v>3.91</v>
      </c>
      <c r="S2451" s="23" t="str">
        <f t="shared" si="117"/>
        <v/>
      </c>
      <c r="T2451" s="23">
        <f t="shared" si="115"/>
        <v>0</v>
      </c>
    </row>
    <row r="2452" spans="1:20" ht="17.399999999999999">
      <c r="A2452" s="23" t="str">
        <f t="shared" si="116"/>
        <v/>
      </c>
      <c r="B2452" s="24" t="s">
        <v>4728</v>
      </c>
      <c r="C2452" s="6" t="s">
        <v>4733</v>
      </c>
      <c r="D2452" s="25" t="s">
        <v>37</v>
      </c>
      <c r="E2452" s="28">
        <v>128.91</v>
      </c>
      <c r="F2452" s="25">
        <v>1</v>
      </c>
      <c r="G2452" s="25"/>
      <c r="H2452" s="25"/>
      <c r="I2452" s="25"/>
      <c r="J2452" s="25"/>
      <c r="K2452" s="25" t="s">
        <v>2625</v>
      </c>
      <c r="L2452" s="25"/>
      <c r="M2452"/>
      <c r="N2452"/>
      <c r="O2452" s="25">
        <v>-5.86</v>
      </c>
      <c r="P2452" s="25">
        <v>-26.73</v>
      </c>
      <c r="S2452" s="23" t="str">
        <f t="shared" si="117"/>
        <v/>
      </c>
      <c r="T2452" s="23">
        <f t="shared" si="115"/>
        <v>0</v>
      </c>
    </row>
    <row r="2453" spans="1:20" ht="17.399999999999999">
      <c r="A2453" s="23" t="str">
        <f t="shared" si="116"/>
        <v/>
      </c>
      <c r="B2453" s="24" t="s">
        <v>4601</v>
      </c>
      <c r="C2453" s="6" t="s">
        <v>4602</v>
      </c>
      <c r="D2453" s="25" t="s">
        <v>37</v>
      </c>
      <c r="E2453" s="28">
        <v>65.22</v>
      </c>
      <c r="F2453" s="25"/>
      <c r="G2453" s="25"/>
      <c r="H2453" s="25"/>
      <c r="I2453" s="25"/>
      <c r="J2453" s="25"/>
      <c r="K2453" s="25" t="s">
        <v>4102</v>
      </c>
      <c r="L2453" s="25"/>
      <c r="M2453"/>
      <c r="N2453"/>
      <c r="O2453" s="25">
        <v>-6.64</v>
      </c>
      <c r="P2453" s="25">
        <v>-30.11</v>
      </c>
      <c r="S2453" s="23" t="str">
        <f t="shared" si="117"/>
        <v/>
      </c>
      <c r="T2453" s="23">
        <f t="shared" si="115"/>
        <v>0</v>
      </c>
    </row>
    <row r="2454" spans="1:20" ht="17.399999999999999">
      <c r="A2454" s="23" t="str">
        <f t="shared" si="116"/>
        <v/>
      </c>
      <c r="B2454" s="24" t="s">
        <v>4542</v>
      </c>
      <c r="C2454" s="6" t="s">
        <v>4545</v>
      </c>
      <c r="D2454" s="25" t="s">
        <v>9</v>
      </c>
      <c r="E2454" s="28">
        <v>5788.42</v>
      </c>
      <c r="F2454" s="25">
        <v>1</v>
      </c>
      <c r="G2454" s="25"/>
      <c r="H2454" s="25"/>
      <c r="I2454" s="25"/>
      <c r="J2454" s="25"/>
      <c r="K2454" s="25" t="s">
        <v>4088</v>
      </c>
      <c r="L2454" s="25"/>
      <c r="M2454"/>
      <c r="N2454"/>
      <c r="O2454" s="25">
        <v>-35.479999999999997</v>
      </c>
      <c r="P2454" s="25">
        <v>5.56</v>
      </c>
      <c r="S2454" s="23" t="str">
        <f t="shared" si="117"/>
        <v/>
      </c>
      <c r="T2454" s="23">
        <f t="shared" si="115"/>
        <v>0</v>
      </c>
    </row>
    <row r="2455" spans="1:20" ht="17.399999999999999">
      <c r="A2455" s="23" t="str">
        <f t="shared" si="116"/>
        <v/>
      </c>
      <c r="B2455" s="24" t="s">
        <v>5043</v>
      </c>
      <c r="C2455" s="6" t="s">
        <v>5044</v>
      </c>
      <c r="D2455" s="25" t="s">
        <v>37</v>
      </c>
      <c r="E2455" s="28">
        <v>17.78</v>
      </c>
      <c r="F2455" s="25"/>
      <c r="G2455" s="25"/>
      <c r="H2455" s="25"/>
      <c r="I2455" s="25"/>
      <c r="J2455" s="25"/>
      <c r="K2455" s="25" t="s">
        <v>4107</v>
      </c>
      <c r="L2455" s="25"/>
      <c r="M2455"/>
      <c r="N2455"/>
      <c r="O2455" s="25">
        <v>-17.809999999999999</v>
      </c>
      <c r="P2455" s="25">
        <v>-56.81</v>
      </c>
      <c r="S2455" s="23" t="str">
        <f t="shared" si="117"/>
        <v/>
      </c>
      <c r="T2455" s="23">
        <f t="shared" si="115"/>
        <v>0</v>
      </c>
    </row>
    <row r="2456" spans="1:20" ht="17.399999999999999">
      <c r="A2456" s="23" t="str">
        <f t="shared" si="116"/>
        <v/>
      </c>
      <c r="B2456" s="24" t="s">
        <v>4664</v>
      </c>
      <c r="C2456" s="6" t="s">
        <v>4667</v>
      </c>
      <c r="D2456" s="25" t="s">
        <v>37</v>
      </c>
      <c r="E2456" s="28">
        <v>318.23</v>
      </c>
      <c r="F2456" s="25"/>
      <c r="G2456" s="25"/>
      <c r="H2456" s="25"/>
      <c r="I2456" s="25"/>
      <c r="J2456" s="25"/>
      <c r="K2456" s="25" t="s">
        <v>4105</v>
      </c>
      <c r="L2456" s="25"/>
      <c r="M2456"/>
      <c r="N2456"/>
      <c r="O2456" s="25">
        <v>-34.49</v>
      </c>
      <c r="P2456" s="25">
        <v>-22.18</v>
      </c>
      <c r="S2456" s="23" t="str">
        <f t="shared" si="117"/>
        <v/>
      </c>
      <c r="T2456" s="23">
        <f t="shared" si="115"/>
        <v>0</v>
      </c>
    </row>
    <row r="2457" spans="1:20" ht="17.399999999999999">
      <c r="A2457" s="23" t="str">
        <f t="shared" si="116"/>
        <v/>
      </c>
      <c r="B2457" s="24" t="s">
        <v>4721</v>
      </c>
      <c r="C2457" s="6" t="s">
        <v>4722</v>
      </c>
      <c r="D2457" s="25" t="s">
        <v>37</v>
      </c>
      <c r="E2457" s="28">
        <v>260.32</v>
      </c>
      <c r="F2457" s="25">
        <v>1</v>
      </c>
      <c r="G2457" s="25"/>
      <c r="H2457" s="25"/>
      <c r="I2457" s="25"/>
      <c r="J2457" s="25"/>
      <c r="K2457" s="25" t="s">
        <v>4117</v>
      </c>
      <c r="L2457" s="25"/>
      <c r="M2457"/>
      <c r="N2457"/>
      <c r="O2457" s="25">
        <v>-41.05</v>
      </c>
      <c r="P2457" s="25">
        <v>19.43</v>
      </c>
      <c r="S2457" s="23" t="str">
        <f t="shared" si="117"/>
        <v/>
      </c>
      <c r="T2457" s="23">
        <f t="shared" si="115"/>
        <v>0</v>
      </c>
    </row>
    <row r="2458" spans="1:20" ht="17.399999999999999">
      <c r="A2458" s="23">
        <f t="shared" si="116"/>
        <v>152</v>
      </c>
      <c r="B2458" s="24" t="s">
        <v>4454</v>
      </c>
      <c r="C2458" s="6" t="s">
        <v>664</v>
      </c>
      <c r="D2458" s="25" t="s">
        <v>9</v>
      </c>
      <c r="E2458" s="28">
        <v>896.14</v>
      </c>
      <c r="F2458" s="25">
        <v>3</v>
      </c>
      <c r="G2458" s="25">
        <v>48.15</v>
      </c>
      <c r="H2458" s="25">
        <v>49.03</v>
      </c>
      <c r="I2458" s="25">
        <v>48.15</v>
      </c>
      <c r="J2458" s="25">
        <v>49.03</v>
      </c>
      <c r="K2458" s="25" t="s">
        <v>4084</v>
      </c>
      <c r="L2458" s="25"/>
      <c r="M2458"/>
      <c r="N2458"/>
      <c r="O2458" s="25">
        <v>-18.62</v>
      </c>
      <c r="P2458" s="25">
        <v>6.6</v>
      </c>
      <c r="S2458" s="23">
        <f t="shared" si="117"/>
        <v>896.16458</v>
      </c>
      <c r="T2458" s="23">
        <f t="shared" si="115"/>
        <v>0</v>
      </c>
    </row>
    <row r="2459" spans="1:20" ht="17.399999999999999">
      <c r="A2459" s="23" t="str">
        <f t="shared" si="116"/>
        <v/>
      </c>
      <c r="B2459" s="24" t="s">
        <v>4783</v>
      </c>
      <c r="C2459" s="6" t="s">
        <v>4789</v>
      </c>
      <c r="D2459" s="25" t="s">
        <v>37</v>
      </c>
      <c r="E2459" s="28">
        <v>85.7</v>
      </c>
      <c r="F2459" s="25"/>
      <c r="G2459" s="25"/>
      <c r="H2459" s="25"/>
      <c r="I2459" s="25"/>
      <c r="J2459" s="25"/>
      <c r="K2459" s="25" t="s">
        <v>4076</v>
      </c>
      <c r="L2459" s="25"/>
      <c r="M2459"/>
      <c r="N2459"/>
      <c r="O2459" s="25">
        <v>-22.22</v>
      </c>
      <c r="P2459" s="25">
        <v>-51.5</v>
      </c>
      <c r="S2459" s="23" t="str">
        <f t="shared" si="117"/>
        <v/>
      </c>
      <c r="T2459" s="23">
        <f t="shared" si="115"/>
        <v>0</v>
      </c>
    </row>
    <row r="2460" spans="1:20" ht="17.399999999999999">
      <c r="A2460" s="23" t="str">
        <f t="shared" si="116"/>
        <v/>
      </c>
      <c r="B2460" s="24" t="s">
        <v>5076</v>
      </c>
      <c r="C2460" s="6" t="s">
        <v>5078</v>
      </c>
      <c r="D2460" s="25" t="s">
        <v>37</v>
      </c>
      <c r="E2460" s="28">
        <v>704.26</v>
      </c>
      <c r="F2460" s="25"/>
      <c r="G2460" s="25"/>
      <c r="H2460" s="25"/>
      <c r="I2460" s="25"/>
      <c r="J2460" s="25"/>
      <c r="K2460" s="25" t="s">
        <v>4076</v>
      </c>
      <c r="L2460" s="25"/>
      <c r="M2460"/>
      <c r="N2460"/>
      <c r="O2460" s="25">
        <v>-24.91</v>
      </c>
      <c r="P2460" s="25">
        <v>-44.28</v>
      </c>
      <c r="S2460" s="23" t="str">
        <f t="shared" si="117"/>
        <v/>
      </c>
      <c r="T2460" s="23">
        <f t="shared" si="115"/>
        <v>0</v>
      </c>
    </row>
    <row r="2461" spans="1:20" ht="17.399999999999999">
      <c r="A2461" s="23" t="str">
        <f t="shared" si="116"/>
        <v/>
      </c>
      <c r="B2461" s="24" t="s">
        <v>4455</v>
      </c>
      <c r="C2461" s="6" t="s">
        <v>4458</v>
      </c>
      <c r="D2461" s="25" t="s">
        <v>9</v>
      </c>
      <c r="E2461" s="28">
        <v>2160.65</v>
      </c>
      <c r="F2461" s="25"/>
      <c r="G2461" s="25">
        <v>4</v>
      </c>
      <c r="H2461" s="25">
        <v>4</v>
      </c>
      <c r="I2461" s="25"/>
      <c r="J2461" s="25"/>
      <c r="K2461" s="25" t="s">
        <v>4084</v>
      </c>
      <c r="L2461" s="25"/>
      <c r="M2461"/>
      <c r="N2461"/>
      <c r="O2461" s="25">
        <v>-23.61</v>
      </c>
      <c r="P2461" s="25">
        <v>-24.82</v>
      </c>
      <c r="S2461" s="23" t="str">
        <f t="shared" si="117"/>
        <v/>
      </c>
      <c r="T2461" s="23">
        <f t="shared" si="115"/>
        <v>0</v>
      </c>
    </row>
    <row r="2462" spans="1:20" ht="17.399999999999999">
      <c r="A2462" s="23" t="str">
        <f t="shared" si="116"/>
        <v/>
      </c>
      <c r="B2462" s="24" t="s">
        <v>4817</v>
      </c>
      <c r="C2462" s="6" t="s">
        <v>4822</v>
      </c>
      <c r="D2462" s="25" t="s">
        <v>37</v>
      </c>
      <c r="E2462" s="28">
        <v>79.819999999999993</v>
      </c>
      <c r="F2462" s="25"/>
      <c r="G2462" s="25"/>
      <c r="H2462" s="25"/>
      <c r="I2462" s="25"/>
      <c r="J2462" s="25"/>
      <c r="K2462" s="25" t="s">
        <v>4096</v>
      </c>
      <c r="L2462" s="25"/>
      <c r="M2462"/>
      <c r="N2462"/>
      <c r="O2462" s="25">
        <v>-9.42</v>
      </c>
      <c r="P2462" s="25">
        <v>18.559999999999999</v>
      </c>
      <c r="S2462" s="23" t="str">
        <f t="shared" si="117"/>
        <v/>
      </c>
      <c r="T2462" s="23">
        <f t="shared" si="115"/>
        <v>0</v>
      </c>
    </row>
    <row r="2463" spans="1:20" ht="17.399999999999999">
      <c r="A2463" s="23" t="str">
        <f t="shared" si="116"/>
        <v/>
      </c>
      <c r="B2463" s="24" t="s">
        <v>4626</v>
      </c>
      <c r="C2463" s="6" t="s">
        <v>4631</v>
      </c>
      <c r="D2463" s="25" t="s">
        <v>37</v>
      </c>
      <c r="E2463" s="28">
        <v>162.62</v>
      </c>
      <c r="F2463" s="25"/>
      <c r="G2463" s="25"/>
      <c r="H2463" s="25"/>
      <c r="I2463" s="25"/>
      <c r="J2463" s="25"/>
      <c r="K2463" s="25" t="s">
        <v>2626</v>
      </c>
      <c r="L2463" s="25"/>
      <c r="M2463"/>
      <c r="N2463"/>
      <c r="O2463" s="25">
        <v>-20.68</v>
      </c>
      <c r="P2463" s="25">
        <v>-32.229999999999997</v>
      </c>
      <c r="S2463" s="23" t="str">
        <f t="shared" si="117"/>
        <v/>
      </c>
      <c r="T2463" s="23">
        <f t="shared" si="115"/>
        <v>0</v>
      </c>
    </row>
    <row r="2464" spans="1:20" ht="17.399999999999999">
      <c r="A2464" s="23" t="str">
        <f t="shared" si="116"/>
        <v/>
      </c>
      <c r="B2464" s="24" t="s">
        <v>4863</v>
      </c>
      <c r="C2464" s="6" t="s">
        <v>4865</v>
      </c>
      <c r="D2464" s="25" t="s">
        <v>37</v>
      </c>
      <c r="E2464" s="28">
        <v>25.39</v>
      </c>
      <c r="F2464" s="25">
        <v>1</v>
      </c>
      <c r="G2464" s="25"/>
      <c r="H2464" s="25"/>
      <c r="I2464" s="25"/>
      <c r="J2464" s="25"/>
      <c r="K2464" s="25" t="s">
        <v>4118</v>
      </c>
      <c r="L2464" s="25"/>
      <c r="M2464"/>
      <c r="N2464"/>
      <c r="O2464" s="25">
        <v>21.28</v>
      </c>
      <c r="P2464" s="25">
        <v>-12.23</v>
      </c>
      <c r="S2464" s="23" t="str">
        <f t="shared" si="117"/>
        <v/>
      </c>
      <c r="T2464" s="23">
        <f t="shared" si="115"/>
        <v>0</v>
      </c>
    </row>
    <row r="2465" spans="1:20" ht="17.399999999999999">
      <c r="A2465" s="23" t="str">
        <f t="shared" si="116"/>
        <v/>
      </c>
      <c r="B2465" s="24" t="s">
        <v>5196</v>
      </c>
      <c r="C2465" s="6" t="s">
        <v>5197</v>
      </c>
      <c r="D2465" s="25" t="s">
        <v>37</v>
      </c>
      <c r="E2465" s="28">
        <v>36.04</v>
      </c>
      <c r="F2465" s="25"/>
      <c r="G2465" s="25"/>
      <c r="H2465" s="25"/>
      <c r="I2465" s="25"/>
      <c r="J2465" s="25"/>
      <c r="K2465" s="25" t="s">
        <v>4103</v>
      </c>
      <c r="L2465" s="25"/>
      <c r="M2465"/>
      <c r="N2465"/>
      <c r="O2465" s="25">
        <v>-27.07</v>
      </c>
      <c r="P2465" s="25">
        <v>-58</v>
      </c>
      <c r="S2465" s="23" t="str">
        <f t="shared" si="117"/>
        <v/>
      </c>
      <c r="T2465" s="23">
        <f t="shared" si="115"/>
        <v>0</v>
      </c>
    </row>
    <row r="2466" spans="1:20" ht="17.399999999999999">
      <c r="A2466" s="23" t="str">
        <f t="shared" si="116"/>
        <v/>
      </c>
      <c r="B2466" s="24" t="s">
        <v>4824</v>
      </c>
      <c r="C2466" s="6" t="s">
        <v>4828</v>
      </c>
      <c r="D2466" s="25" t="s">
        <v>37</v>
      </c>
      <c r="E2466" s="28">
        <v>139.16999999999999</v>
      </c>
      <c r="F2466" s="25"/>
      <c r="G2466" s="25"/>
      <c r="H2466" s="25"/>
      <c r="I2466" s="25"/>
      <c r="J2466" s="25"/>
      <c r="K2466" s="25" t="s">
        <v>4097</v>
      </c>
      <c r="L2466" s="25"/>
      <c r="M2466"/>
      <c r="N2466"/>
      <c r="O2466" s="25">
        <v>-19.77</v>
      </c>
      <c r="P2466" s="25">
        <v>-27.11</v>
      </c>
      <c r="S2466" s="23" t="str">
        <f t="shared" si="117"/>
        <v/>
      </c>
      <c r="T2466" s="23">
        <f t="shared" si="115"/>
        <v>0</v>
      </c>
    </row>
    <row r="2467" spans="1:20" ht="17.399999999999999">
      <c r="A2467" s="23">
        <f t="shared" si="116"/>
        <v>138</v>
      </c>
      <c r="B2467" s="24" t="s">
        <v>4735</v>
      </c>
      <c r="C2467" s="6" t="s">
        <v>5226</v>
      </c>
      <c r="D2467" s="25" t="s">
        <v>37</v>
      </c>
      <c r="E2467" s="28">
        <v>1516.68</v>
      </c>
      <c r="F2467" s="25">
        <v>7</v>
      </c>
      <c r="G2467" s="25">
        <v>17.05</v>
      </c>
      <c r="H2467" s="25">
        <v>17.18</v>
      </c>
      <c r="I2467" s="25">
        <v>15.2</v>
      </c>
      <c r="J2467" s="25">
        <v>16.350000000000001</v>
      </c>
      <c r="K2467" s="25" t="s">
        <v>4105</v>
      </c>
      <c r="L2467" s="25"/>
      <c r="M2467"/>
      <c r="N2467"/>
      <c r="O2467" s="25">
        <v>26.11</v>
      </c>
      <c r="P2467" s="25">
        <v>-21.09</v>
      </c>
      <c r="S2467" s="23">
        <f t="shared" si="117"/>
        <v>1516.7046700000001</v>
      </c>
      <c r="T2467" s="23">
        <f t="shared" si="115"/>
        <v>0</v>
      </c>
    </row>
    <row r="2468" spans="1:20" ht="17.399999999999999">
      <c r="A2468" s="23" t="str">
        <f t="shared" si="116"/>
        <v/>
      </c>
      <c r="B2468" s="24" t="s">
        <v>4854</v>
      </c>
      <c r="C2468" s="6" t="s">
        <v>4856</v>
      </c>
      <c r="D2468" s="25" t="s">
        <v>37</v>
      </c>
      <c r="E2468" s="28">
        <v>60.93</v>
      </c>
      <c r="F2468" s="25">
        <v>1</v>
      </c>
      <c r="G2468" s="25"/>
      <c r="H2468" s="25"/>
      <c r="I2468" s="25"/>
      <c r="J2468" s="25"/>
      <c r="K2468" s="25" t="s">
        <v>4092</v>
      </c>
      <c r="L2468" s="25"/>
      <c r="M2468"/>
      <c r="N2468"/>
      <c r="O2468" s="25">
        <v>-21.03</v>
      </c>
      <c r="P2468" s="25">
        <v>-22.91</v>
      </c>
      <c r="S2468" s="23" t="str">
        <f t="shared" si="117"/>
        <v/>
      </c>
      <c r="T2468" s="23">
        <f t="shared" si="115"/>
        <v>0</v>
      </c>
    </row>
    <row r="2469" spans="1:20" ht="17.399999999999999">
      <c r="A2469" s="23" t="str">
        <f t="shared" si="116"/>
        <v/>
      </c>
      <c r="B2469" s="24" t="s">
        <v>5007</v>
      </c>
      <c r="C2469" s="6" t="s">
        <v>5011</v>
      </c>
      <c r="D2469" s="25" t="s">
        <v>37</v>
      </c>
      <c r="E2469" s="28">
        <v>197.66</v>
      </c>
      <c r="F2469" s="25"/>
      <c r="G2469" s="25"/>
      <c r="H2469" s="25"/>
      <c r="I2469" s="25"/>
      <c r="J2469" s="25"/>
      <c r="K2469" s="25" t="s">
        <v>4088</v>
      </c>
      <c r="L2469" s="25"/>
      <c r="M2469"/>
      <c r="N2469"/>
      <c r="O2469" s="25">
        <v>-29.33</v>
      </c>
      <c r="P2469" s="25">
        <v>-22.06</v>
      </c>
      <c r="S2469" s="23" t="str">
        <f t="shared" si="117"/>
        <v/>
      </c>
      <c r="T2469" s="23">
        <f t="shared" si="115"/>
        <v>0</v>
      </c>
    </row>
    <row r="2470" spans="1:20" ht="17.399999999999999">
      <c r="A2470" s="23" t="str">
        <f t="shared" si="116"/>
        <v/>
      </c>
      <c r="B2470" s="24" t="s">
        <v>5132</v>
      </c>
      <c r="C2470" s="6" t="s">
        <v>5134</v>
      </c>
      <c r="D2470" s="25" t="s">
        <v>37</v>
      </c>
      <c r="E2470" s="28">
        <v>31.05</v>
      </c>
      <c r="F2470" s="25"/>
      <c r="G2470" s="25"/>
      <c r="H2470" s="25"/>
      <c r="I2470" s="25"/>
      <c r="J2470" s="25"/>
      <c r="K2470" s="25" t="s">
        <v>4092</v>
      </c>
      <c r="L2470" s="25"/>
      <c r="M2470"/>
      <c r="N2470"/>
      <c r="O2470" s="25">
        <v>-13.25</v>
      </c>
      <c r="P2470" s="25">
        <v>-56.73</v>
      </c>
      <c r="S2470" s="23" t="str">
        <f t="shared" si="117"/>
        <v/>
      </c>
      <c r="T2470" s="23">
        <f t="shared" si="115"/>
        <v>0</v>
      </c>
    </row>
    <row r="2471" spans="1:20" ht="17.399999999999999">
      <c r="A2471" s="23" t="str">
        <f t="shared" si="116"/>
        <v/>
      </c>
      <c r="B2471" s="24" t="s">
        <v>4770</v>
      </c>
      <c r="C2471" s="6" t="s">
        <v>4773</v>
      </c>
      <c r="D2471" s="25" t="s">
        <v>37</v>
      </c>
      <c r="E2471" s="28">
        <v>47.02</v>
      </c>
      <c r="F2471" s="25"/>
      <c r="G2471" s="25"/>
      <c r="H2471" s="25"/>
      <c r="I2471" s="25"/>
      <c r="J2471" s="25"/>
      <c r="K2471" s="25" t="s">
        <v>4100</v>
      </c>
      <c r="L2471" s="25"/>
      <c r="M2471"/>
      <c r="N2471"/>
      <c r="O2471" s="25">
        <v>-11.14</v>
      </c>
      <c r="P2471" s="25">
        <v>-10.5</v>
      </c>
      <c r="S2471" s="23" t="str">
        <f t="shared" si="117"/>
        <v/>
      </c>
      <c r="T2471" s="23">
        <f t="shared" si="115"/>
        <v>0</v>
      </c>
    </row>
    <row r="2472" spans="1:20" ht="17.399999999999999">
      <c r="A2472" s="23" t="str">
        <f t="shared" si="116"/>
        <v/>
      </c>
      <c r="B2472" s="24" t="s">
        <v>4468</v>
      </c>
      <c r="C2472" s="6" t="s">
        <v>4476</v>
      </c>
      <c r="D2472" s="25" t="s">
        <v>9</v>
      </c>
      <c r="E2472" s="28">
        <v>143.51</v>
      </c>
      <c r="F2472" s="25"/>
      <c r="G2472" s="25"/>
      <c r="H2472" s="25"/>
      <c r="I2472" s="25"/>
      <c r="J2472" s="25"/>
      <c r="K2472" s="25" t="s">
        <v>4090</v>
      </c>
      <c r="L2472" s="25"/>
      <c r="M2472"/>
      <c r="N2472"/>
      <c r="O2472" s="25">
        <v>-13.51</v>
      </c>
      <c r="P2472" s="25">
        <v>-10.78</v>
      </c>
      <c r="S2472" s="23" t="str">
        <f t="shared" si="117"/>
        <v/>
      </c>
      <c r="T2472" s="23">
        <f t="shared" si="115"/>
        <v>0</v>
      </c>
    </row>
    <row r="2473" spans="1:20" ht="17.399999999999999">
      <c r="A2473" s="23" t="str">
        <f t="shared" si="116"/>
        <v/>
      </c>
      <c r="B2473" s="24" t="s">
        <v>4469</v>
      </c>
      <c r="C2473" s="6" t="s">
        <v>117</v>
      </c>
      <c r="D2473" s="25" t="s">
        <v>9</v>
      </c>
      <c r="E2473" s="28">
        <v>438.04</v>
      </c>
      <c r="F2473" s="25">
        <v>4</v>
      </c>
      <c r="G2473" s="25">
        <v>19.88</v>
      </c>
      <c r="H2473" s="25">
        <v>19.88</v>
      </c>
      <c r="I2473" s="25"/>
      <c r="J2473" s="25"/>
      <c r="K2473" s="25" t="s">
        <v>4090</v>
      </c>
      <c r="L2473" s="25"/>
      <c r="M2473"/>
      <c r="N2473"/>
      <c r="O2473" s="25">
        <v>-15.18</v>
      </c>
      <c r="P2473" s="25">
        <v>-3.39</v>
      </c>
      <c r="S2473" s="23" t="str">
        <f t="shared" si="117"/>
        <v/>
      </c>
      <c r="T2473" s="23">
        <f t="shared" si="115"/>
        <v>0</v>
      </c>
    </row>
    <row r="2474" spans="1:20" ht="17.399999999999999">
      <c r="A2474" s="23" t="str">
        <f t="shared" si="116"/>
        <v/>
      </c>
      <c r="B2474" s="24" t="s">
        <v>4933</v>
      </c>
      <c r="C2474" s="6" t="s">
        <v>4935</v>
      </c>
      <c r="D2474" s="25" t="s">
        <v>37</v>
      </c>
      <c r="E2474" s="28">
        <v>45.97</v>
      </c>
      <c r="F2474" s="25"/>
      <c r="G2474" s="25"/>
      <c r="H2474" s="25"/>
      <c r="I2474" s="25"/>
      <c r="J2474" s="25"/>
      <c r="K2474" s="25" t="s">
        <v>4083</v>
      </c>
      <c r="L2474" s="25"/>
      <c r="M2474"/>
      <c r="N2474"/>
      <c r="O2474" s="25">
        <v>-26.6</v>
      </c>
      <c r="P2474" s="25">
        <v>-42.61</v>
      </c>
      <c r="S2474" s="23" t="str">
        <f t="shared" si="117"/>
        <v/>
      </c>
      <c r="T2474" s="23">
        <f t="shared" si="115"/>
        <v>0</v>
      </c>
    </row>
    <row r="2475" spans="1:20" ht="17.399999999999999">
      <c r="A2475" s="23" t="str">
        <f t="shared" si="116"/>
        <v/>
      </c>
      <c r="B2475" s="24" t="s">
        <v>4627</v>
      </c>
      <c r="C2475" s="6" t="s">
        <v>4632</v>
      </c>
      <c r="D2475" s="25" t="s">
        <v>37</v>
      </c>
      <c r="E2475" s="28">
        <v>448.85</v>
      </c>
      <c r="F2475" s="25"/>
      <c r="G2475" s="25"/>
      <c r="H2475" s="25"/>
      <c r="I2475" s="25"/>
      <c r="J2475" s="25"/>
      <c r="K2475" s="25" t="s">
        <v>4115</v>
      </c>
      <c r="L2475" s="25"/>
      <c r="M2475"/>
      <c r="N2475"/>
      <c r="O2475" s="25">
        <v>-15.9</v>
      </c>
      <c r="P2475" s="25">
        <v>-32.44</v>
      </c>
      <c r="S2475" s="23" t="str">
        <f t="shared" si="117"/>
        <v/>
      </c>
      <c r="T2475" s="23">
        <f t="shared" si="115"/>
        <v>0</v>
      </c>
    </row>
    <row r="2476" spans="1:20" ht="17.399999999999999">
      <c r="A2476" s="23" t="str">
        <f t="shared" si="116"/>
        <v/>
      </c>
      <c r="B2476" s="24" t="s">
        <v>4767</v>
      </c>
      <c r="C2476" s="6" t="s">
        <v>5050</v>
      </c>
      <c r="D2476" s="25" t="s">
        <v>37</v>
      </c>
      <c r="E2476" s="28">
        <v>66</v>
      </c>
      <c r="F2476" s="25">
        <v>1</v>
      </c>
      <c r="G2476" s="25"/>
      <c r="H2476" s="25"/>
      <c r="I2476" s="25"/>
      <c r="J2476" s="25"/>
      <c r="K2476" s="25" t="s">
        <v>4105</v>
      </c>
      <c r="L2476" s="25"/>
      <c r="M2476"/>
      <c r="N2476"/>
      <c r="O2476" s="25">
        <v>-25.68</v>
      </c>
      <c r="P2476" s="25">
        <v>-37.67</v>
      </c>
      <c r="S2476" s="23" t="str">
        <f t="shared" si="117"/>
        <v/>
      </c>
      <c r="T2476" s="23">
        <f t="shared" si="115"/>
        <v>0</v>
      </c>
    </row>
    <row r="2477" spans="1:20" ht="17.399999999999999">
      <c r="A2477" s="23" t="str">
        <f t="shared" si="116"/>
        <v/>
      </c>
      <c r="B2477" s="24" t="s">
        <v>4670</v>
      </c>
      <c r="C2477" s="6" t="s">
        <v>4671</v>
      </c>
      <c r="D2477" s="25" t="s">
        <v>37</v>
      </c>
      <c r="E2477" s="28">
        <v>51.53</v>
      </c>
      <c r="F2477" s="25"/>
      <c r="G2477" s="25"/>
      <c r="H2477" s="25"/>
      <c r="I2477" s="25"/>
      <c r="J2477" s="25"/>
      <c r="K2477" s="25" t="s">
        <v>4100</v>
      </c>
      <c r="L2477" s="25"/>
      <c r="M2477"/>
      <c r="N2477"/>
      <c r="O2477" s="25">
        <v>-20.46</v>
      </c>
      <c r="P2477" s="25">
        <v>-49.22</v>
      </c>
      <c r="S2477" s="23" t="str">
        <f t="shared" si="117"/>
        <v/>
      </c>
      <c r="T2477" s="23">
        <f t="shared" si="115"/>
        <v>0</v>
      </c>
    </row>
    <row r="2478" spans="1:20" ht="17.399999999999999">
      <c r="A2478" s="23" t="str">
        <f t="shared" si="116"/>
        <v/>
      </c>
      <c r="B2478" s="24" t="s">
        <v>4792</v>
      </c>
      <c r="C2478" s="6" t="s">
        <v>4794</v>
      </c>
      <c r="D2478" s="25" t="s">
        <v>37</v>
      </c>
      <c r="E2478" s="28">
        <v>220.11</v>
      </c>
      <c r="F2478" s="25"/>
      <c r="G2478" s="25"/>
      <c r="H2478" s="25"/>
      <c r="I2478" s="25"/>
      <c r="J2478" s="25"/>
      <c r="K2478" s="25" t="s">
        <v>4118</v>
      </c>
      <c r="L2478" s="25"/>
      <c r="M2478"/>
      <c r="N2478"/>
      <c r="O2478" s="25">
        <v>2.61</v>
      </c>
      <c r="P2478" s="25">
        <v>0.98</v>
      </c>
      <c r="S2478" s="23" t="str">
        <f t="shared" si="117"/>
        <v/>
      </c>
      <c r="T2478" s="23">
        <f t="shared" si="115"/>
        <v>0</v>
      </c>
    </row>
    <row r="2479" spans="1:20" ht="17.399999999999999">
      <c r="A2479" s="23" t="str">
        <f t="shared" si="116"/>
        <v/>
      </c>
      <c r="B2479" s="24" t="s">
        <v>5055</v>
      </c>
      <c r="C2479" s="6" t="s">
        <v>5056</v>
      </c>
      <c r="D2479" s="25" t="s">
        <v>37</v>
      </c>
      <c r="E2479" s="28">
        <v>26.23</v>
      </c>
      <c r="F2479" s="25"/>
      <c r="G2479" s="25"/>
      <c r="H2479" s="25"/>
      <c r="I2479" s="25"/>
      <c r="J2479" s="25"/>
      <c r="K2479" s="25" t="s">
        <v>4078</v>
      </c>
      <c r="L2479" s="25"/>
      <c r="M2479"/>
      <c r="N2479"/>
      <c r="O2479" s="25">
        <v>-5.46</v>
      </c>
      <c r="P2479" s="25">
        <v>-25.38</v>
      </c>
      <c r="S2479" s="23" t="str">
        <f t="shared" si="117"/>
        <v/>
      </c>
      <c r="T2479" s="23">
        <f t="shared" si="115"/>
        <v>0</v>
      </c>
    </row>
    <row r="2480" spans="1:20" ht="17.399999999999999">
      <c r="A2480" s="23" t="str">
        <f t="shared" si="116"/>
        <v/>
      </c>
      <c r="B2480" s="24" t="s">
        <v>4754</v>
      </c>
      <c r="C2480" s="6" t="s">
        <v>4756</v>
      </c>
      <c r="D2480" s="25" t="s">
        <v>37</v>
      </c>
      <c r="E2480" s="28">
        <v>236.43</v>
      </c>
      <c r="F2480" s="25">
        <v>1</v>
      </c>
      <c r="G2480" s="25"/>
      <c r="H2480" s="25"/>
      <c r="I2480" s="25"/>
      <c r="J2480" s="25"/>
      <c r="K2480" s="25" t="s">
        <v>4110</v>
      </c>
      <c r="L2480" s="25"/>
      <c r="M2480"/>
      <c r="N2480"/>
      <c r="O2480" s="25">
        <v>-27.23</v>
      </c>
      <c r="P2480" s="25">
        <v>-31.76</v>
      </c>
      <c r="S2480" s="23" t="str">
        <f t="shared" si="117"/>
        <v/>
      </c>
      <c r="T2480" s="23">
        <f t="shared" si="115"/>
        <v>0</v>
      </c>
    </row>
    <row r="2481" spans="1:20" ht="17.399999999999999">
      <c r="A2481" s="23" t="str">
        <f t="shared" si="116"/>
        <v/>
      </c>
      <c r="B2481" s="24" t="s">
        <v>4729</v>
      </c>
      <c r="C2481" s="6" t="s">
        <v>4734</v>
      </c>
      <c r="D2481" s="25" t="s">
        <v>37</v>
      </c>
      <c r="E2481" s="28">
        <v>25.26</v>
      </c>
      <c r="F2481" s="25"/>
      <c r="G2481" s="25"/>
      <c r="H2481" s="25"/>
      <c r="I2481" s="25"/>
      <c r="J2481" s="25"/>
      <c r="K2481" s="25" t="s">
        <v>4105</v>
      </c>
      <c r="L2481" s="25"/>
      <c r="M2481"/>
      <c r="N2481"/>
      <c r="O2481" s="25">
        <v>-12.77</v>
      </c>
      <c r="P2481" s="25">
        <v>-39.96</v>
      </c>
      <c r="S2481" s="23" t="str">
        <f t="shared" si="117"/>
        <v/>
      </c>
      <c r="T2481" s="23">
        <f t="shared" si="115"/>
        <v>0</v>
      </c>
    </row>
    <row r="2482" spans="1:20" ht="17.399999999999999">
      <c r="A2482" s="23" t="str">
        <f t="shared" si="116"/>
        <v/>
      </c>
      <c r="B2482" s="24" t="s">
        <v>4498</v>
      </c>
      <c r="C2482" s="6" t="s">
        <v>53</v>
      </c>
      <c r="D2482" s="25" t="s">
        <v>9</v>
      </c>
      <c r="E2482" s="28">
        <v>188.73</v>
      </c>
      <c r="F2482" s="25"/>
      <c r="G2482" s="25"/>
      <c r="H2482" s="25"/>
      <c r="I2482" s="25"/>
      <c r="J2482" s="25"/>
      <c r="K2482" s="25" t="s">
        <v>4087</v>
      </c>
      <c r="L2482" s="25"/>
      <c r="M2482"/>
      <c r="N2482"/>
      <c r="O2482" s="25">
        <v>11.8</v>
      </c>
      <c r="P2482" s="25">
        <v>13.31</v>
      </c>
      <c r="S2482" s="23" t="str">
        <f t="shared" si="117"/>
        <v/>
      </c>
      <c r="T2482" s="23">
        <f t="shared" si="115"/>
        <v>0</v>
      </c>
    </row>
    <row r="2483" spans="1:20" ht="17.399999999999999">
      <c r="A2483" s="23" t="str">
        <f t="shared" si="116"/>
        <v/>
      </c>
      <c r="B2483" s="24" t="s">
        <v>4946</v>
      </c>
      <c r="C2483" s="6" t="s">
        <v>4947</v>
      </c>
      <c r="D2483" s="25" t="s">
        <v>37</v>
      </c>
      <c r="E2483" s="28">
        <v>156.43</v>
      </c>
      <c r="F2483" s="25"/>
      <c r="G2483" s="25"/>
      <c r="H2483" s="25"/>
      <c r="I2483" s="25"/>
      <c r="J2483" s="25"/>
      <c r="K2483" s="25" t="s">
        <v>4113</v>
      </c>
      <c r="L2483" s="25"/>
      <c r="M2483"/>
      <c r="N2483"/>
      <c r="O2483" s="25">
        <v>-21.16</v>
      </c>
      <c r="P2483" s="25">
        <v>-35.69</v>
      </c>
      <c r="S2483" s="23" t="str">
        <f t="shared" si="117"/>
        <v/>
      </c>
      <c r="T2483" s="23">
        <f t="shared" si="115"/>
        <v>0</v>
      </c>
    </row>
    <row r="2484" spans="1:20" ht="17.399999999999999">
      <c r="A2484" s="23" t="str">
        <f t="shared" si="116"/>
        <v/>
      </c>
      <c r="B2484" s="24" t="s">
        <v>4757</v>
      </c>
      <c r="C2484" s="6" t="s">
        <v>4759</v>
      </c>
      <c r="D2484" s="25" t="s">
        <v>9</v>
      </c>
      <c r="E2484" s="28">
        <v>2044.1</v>
      </c>
      <c r="F2484" s="25">
        <v>8</v>
      </c>
      <c r="G2484" s="25">
        <v>25.97</v>
      </c>
      <c r="H2484" s="25">
        <v>26.33</v>
      </c>
      <c r="I2484" s="25"/>
      <c r="J2484" s="25">
        <v>34.200000000000003</v>
      </c>
      <c r="K2484" s="25" t="s">
        <v>4120</v>
      </c>
      <c r="L2484" s="25"/>
      <c r="M2484"/>
      <c r="N2484"/>
      <c r="O2484" s="25">
        <v>19.149999999999999</v>
      </c>
      <c r="P2484" s="25">
        <v>2.8</v>
      </c>
      <c r="S2484" s="23" t="str">
        <f t="shared" si="117"/>
        <v/>
      </c>
      <c r="T2484" s="23">
        <f t="shared" si="115"/>
        <v>1</v>
      </c>
    </row>
    <row r="2485" spans="1:20" ht="17.399999999999999">
      <c r="A2485" s="23" t="str">
        <f t="shared" si="116"/>
        <v/>
      </c>
      <c r="B2485" s="24" t="s">
        <v>4902</v>
      </c>
      <c r="C2485" s="6" t="s">
        <v>4907</v>
      </c>
      <c r="D2485" s="6" t="s">
        <v>37</v>
      </c>
      <c r="E2485" s="67">
        <v>28.01</v>
      </c>
      <c r="K2485" s="6" t="s">
        <v>4113</v>
      </c>
      <c r="M2485"/>
      <c r="N2485"/>
      <c r="O2485" s="6">
        <v>2.4</v>
      </c>
      <c r="P2485" s="6">
        <v>-34.08</v>
      </c>
      <c r="S2485" s="23" t="str">
        <f t="shared" si="117"/>
        <v/>
      </c>
      <c r="T2485" s="23">
        <f t="shared" si="115"/>
        <v>0</v>
      </c>
    </row>
    <row r="2486" spans="1:20" ht="17.399999999999999">
      <c r="A2486" s="23" t="str">
        <f t="shared" si="116"/>
        <v/>
      </c>
      <c r="B2486" s="24" t="s">
        <v>5051</v>
      </c>
      <c r="C2486" s="6" t="s">
        <v>5052</v>
      </c>
      <c r="D2486" s="6" t="s">
        <v>37</v>
      </c>
      <c r="E2486" s="67">
        <v>67.48</v>
      </c>
      <c r="K2486" s="6" t="s">
        <v>4113</v>
      </c>
      <c r="M2486"/>
      <c r="N2486"/>
      <c r="O2486" s="6">
        <v>-15.08</v>
      </c>
      <c r="P2486" s="6">
        <v>-37.5</v>
      </c>
      <c r="S2486" s="23" t="str">
        <f t="shared" si="117"/>
        <v/>
      </c>
      <c r="T2486" s="23">
        <f t="shared" si="115"/>
        <v>0</v>
      </c>
    </row>
    <row r="2487" spans="1:20" ht="17.399999999999999">
      <c r="A2487" s="23" t="str">
        <f t="shared" si="116"/>
        <v/>
      </c>
      <c r="B2487" s="24" t="s">
        <v>4917</v>
      </c>
      <c r="C2487" s="6" t="s">
        <v>4918</v>
      </c>
      <c r="D2487" s="6" t="s">
        <v>37</v>
      </c>
      <c r="E2487" s="67">
        <v>57.55</v>
      </c>
      <c r="K2487" s="6" t="s">
        <v>4085</v>
      </c>
      <c r="M2487"/>
      <c r="N2487"/>
      <c r="O2487" s="6">
        <v>-18.22</v>
      </c>
      <c r="P2487" s="6">
        <v>-43.49</v>
      </c>
      <c r="S2487" s="23" t="str">
        <f t="shared" si="117"/>
        <v/>
      </c>
      <c r="T2487" s="23">
        <f t="shared" si="115"/>
        <v>0</v>
      </c>
    </row>
    <row r="2488" spans="1:20" ht="17.399999999999999">
      <c r="A2488" s="23" t="str">
        <f t="shared" si="116"/>
        <v/>
      </c>
      <c r="B2488" s="24" t="s">
        <v>4744</v>
      </c>
      <c r="C2488" s="6" t="s">
        <v>4750</v>
      </c>
      <c r="D2488" s="6" t="s">
        <v>37</v>
      </c>
      <c r="E2488" s="67">
        <v>188.26</v>
      </c>
      <c r="K2488" s="6" t="s">
        <v>4107</v>
      </c>
      <c r="M2488"/>
      <c r="N2488"/>
      <c r="O2488" s="6">
        <v>-13.23</v>
      </c>
      <c r="P2488" s="6">
        <v>-32.24</v>
      </c>
      <c r="S2488" s="23" t="str">
        <f t="shared" si="117"/>
        <v/>
      </c>
      <c r="T2488" s="23">
        <f t="shared" si="115"/>
        <v>0</v>
      </c>
    </row>
    <row r="2489" spans="1:20" ht="17.399999999999999">
      <c r="A2489" s="23" t="str">
        <f t="shared" si="116"/>
        <v/>
      </c>
      <c r="B2489" s="24" t="s">
        <v>4784</v>
      </c>
      <c r="C2489" s="6" t="s">
        <v>4790</v>
      </c>
      <c r="D2489" s="6" t="s">
        <v>37</v>
      </c>
      <c r="E2489" s="67">
        <v>34.78</v>
      </c>
      <c r="K2489" s="6" t="s">
        <v>4076</v>
      </c>
      <c r="M2489"/>
      <c r="N2489"/>
      <c r="O2489" s="6">
        <v>-10.27</v>
      </c>
      <c r="P2489" s="6">
        <v>-26.78</v>
      </c>
      <c r="S2489" s="23" t="str">
        <f t="shared" si="117"/>
        <v/>
      </c>
      <c r="T2489" s="23">
        <f t="shared" si="115"/>
        <v>0</v>
      </c>
    </row>
    <row r="2490" spans="1:20" ht="17.399999999999999">
      <c r="A2490" s="23" t="str">
        <f t="shared" si="116"/>
        <v/>
      </c>
      <c r="B2490" s="24" t="s">
        <v>5159</v>
      </c>
      <c r="C2490" s="6" t="s">
        <v>5161</v>
      </c>
      <c r="D2490" s="6" t="s">
        <v>37</v>
      </c>
      <c r="E2490" s="67">
        <v>72.22</v>
      </c>
      <c r="K2490" s="6" t="s">
        <v>4100</v>
      </c>
      <c r="M2490"/>
      <c r="N2490"/>
      <c r="O2490" s="6">
        <v>-25.74</v>
      </c>
      <c r="P2490" s="6">
        <v>-56.01</v>
      </c>
      <c r="S2490" s="23" t="str">
        <f t="shared" si="117"/>
        <v/>
      </c>
      <c r="T2490" s="23">
        <f t="shared" si="115"/>
        <v>0</v>
      </c>
    </row>
    <row r="2491" spans="1:20" ht="17.399999999999999">
      <c r="A2491" s="23" t="str">
        <f t="shared" si="116"/>
        <v/>
      </c>
      <c r="B2491" s="24" t="s">
        <v>4799</v>
      </c>
      <c r="C2491" s="6" t="s">
        <v>4800</v>
      </c>
      <c r="D2491" s="6" t="s">
        <v>37</v>
      </c>
      <c r="E2491" s="67">
        <v>28.27</v>
      </c>
      <c r="K2491" s="6" t="s">
        <v>4091</v>
      </c>
      <c r="M2491"/>
      <c r="N2491"/>
      <c r="O2491" s="6">
        <v>-27.34</v>
      </c>
      <c r="P2491" s="6">
        <v>-41.11</v>
      </c>
      <c r="S2491" s="23" t="str">
        <f t="shared" si="117"/>
        <v/>
      </c>
      <c r="T2491" s="23">
        <f t="shared" si="115"/>
        <v>0</v>
      </c>
    </row>
    <row r="2492" spans="1:20" ht="17.399999999999999">
      <c r="A2492" s="23" t="str">
        <f t="shared" si="116"/>
        <v/>
      </c>
      <c r="B2492" s="24" t="s">
        <v>4841</v>
      </c>
      <c r="C2492" s="6" t="s">
        <v>4842</v>
      </c>
      <c r="D2492" s="6" t="s">
        <v>37</v>
      </c>
      <c r="E2492" s="67">
        <v>27.04</v>
      </c>
      <c r="K2492" s="6" t="s">
        <v>4103</v>
      </c>
      <c r="M2492"/>
      <c r="N2492"/>
      <c r="O2492" s="6">
        <v>-10.48</v>
      </c>
      <c r="P2492" s="6">
        <v>-31.36</v>
      </c>
      <c r="S2492" s="23" t="str">
        <f t="shared" si="117"/>
        <v/>
      </c>
      <c r="T2492" s="23">
        <f t="shared" si="115"/>
        <v>0</v>
      </c>
    </row>
    <row r="2493" spans="1:20" ht="17.399999999999999">
      <c r="A2493" s="23" t="str">
        <f t="shared" si="116"/>
        <v/>
      </c>
      <c r="B2493" s="24" t="s">
        <v>4810</v>
      </c>
      <c r="C2493" s="6" t="s">
        <v>4812</v>
      </c>
      <c r="D2493" s="6" t="s">
        <v>37</v>
      </c>
      <c r="E2493" s="67">
        <v>38.020000000000003</v>
      </c>
      <c r="K2493" s="6" t="s">
        <v>4113</v>
      </c>
      <c r="M2493"/>
      <c r="N2493"/>
      <c r="O2493" s="6">
        <v>-23.47</v>
      </c>
      <c r="P2493" s="6">
        <v>-24.93</v>
      </c>
      <c r="S2493" s="23" t="str">
        <f t="shared" si="117"/>
        <v/>
      </c>
      <c r="T2493" s="23">
        <f t="shared" si="115"/>
        <v>0</v>
      </c>
    </row>
    <row r="2494" spans="1:20" ht="17.399999999999999">
      <c r="A2494" s="23" t="str">
        <f t="shared" si="116"/>
        <v/>
      </c>
      <c r="B2494" s="24" t="s">
        <v>4533</v>
      </c>
      <c r="C2494" s="6" t="s">
        <v>4537</v>
      </c>
      <c r="D2494" s="6" t="s">
        <v>9</v>
      </c>
      <c r="E2494" s="67">
        <v>14.63</v>
      </c>
      <c r="K2494" s="6" t="s">
        <v>4081</v>
      </c>
      <c r="M2494"/>
      <c r="N2494"/>
      <c r="O2494" s="6">
        <v>-28.55</v>
      </c>
      <c r="P2494" s="6">
        <v>-68.13</v>
      </c>
      <c r="S2494" s="23" t="str">
        <f t="shared" si="117"/>
        <v/>
      </c>
      <c r="T2494" s="23">
        <f t="shared" si="115"/>
        <v>0</v>
      </c>
    </row>
    <row r="2495" spans="1:20" ht="17.399999999999999">
      <c r="A2495" s="23" t="str">
        <f t="shared" si="116"/>
        <v/>
      </c>
      <c r="B2495" s="24" t="s">
        <v>4825</v>
      </c>
      <c r="C2495" s="6" t="s">
        <v>4829</v>
      </c>
      <c r="D2495" s="6" t="s">
        <v>37</v>
      </c>
      <c r="E2495" s="67">
        <v>789.24</v>
      </c>
      <c r="K2495" s="6" t="s">
        <v>4088</v>
      </c>
      <c r="M2495"/>
      <c r="N2495"/>
      <c r="O2495" s="6">
        <v>-31.03</v>
      </c>
      <c r="P2495" s="6">
        <v>-41.84</v>
      </c>
      <c r="S2495" s="23" t="str">
        <f t="shared" si="117"/>
        <v/>
      </c>
      <c r="T2495" s="23">
        <f t="shared" si="115"/>
        <v>0</v>
      </c>
    </row>
    <row r="2496" spans="1:20" ht="17.399999999999999">
      <c r="A2496" s="23" t="str">
        <f t="shared" si="116"/>
        <v/>
      </c>
      <c r="B2496" s="24" t="s">
        <v>4850</v>
      </c>
      <c r="C2496" s="6" t="s">
        <v>4852</v>
      </c>
      <c r="D2496" s="6" t="s">
        <v>37</v>
      </c>
      <c r="E2496" s="67">
        <v>42.41</v>
      </c>
      <c r="F2496" s="6">
        <v>1</v>
      </c>
      <c r="K2496" s="6" t="s">
        <v>4113</v>
      </c>
      <c r="M2496"/>
      <c r="N2496"/>
      <c r="O2496" s="6">
        <v>-17.21</v>
      </c>
      <c r="P2496" s="6">
        <v>-26.01</v>
      </c>
      <c r="S2496" s="23" t="str">
        <f t="shared" si="117"/>
        <v/>
      </c>
      <c r="T2496" s="23">
        <f t="shared" si="115"/>
        <v>0</v>
      </c>
    </row>
    <row r="2497" spans="1:20" ht="17.399999999999999">
      <c r="A2497" s="23" t="str">
        <f t="shared" si="116"/>
        <v/>
      </c>
      <c r="B2497" s="24" t="s">
        <v>5067</v>
      </c>
      <c r="C2497" s="6" t="s">
        <v>5068</v>
      </c>
      <c r="D2497" s="6" t="s">
        <v>37</v>
      </c>
      <c r="E2497" s="67">
        <v>322.77999999999997</v>
      </c>
      <c r="K2497" s="6" t="s">
        <v>4100</v>
      </c>
      <c r="M2497"/>
      <c r="N2497"/>
      <c r="O2497" s="6">
        <v>-22.93</v>
      </c>
      <c r="P2497" s="6">
        <v>-58.27</v>
      </c>
      <c r="S2497" s="23" t="str">
        <f t="shared" si="117"/>
        <v/>
      </c>
      <c r="T2497" s="23">
        <f t="shared" si="115"/>
        <v>0</v>
      </c>
    </row>
    <row r="2498" spans="1:20" ht="17.399999999999999">
      <c r="A2498" s="23" t="str">
        <f t="shared" si="116"/>
        <v/>
      </c>
      <c r="B2498" s="24" t="s">
        <v>5124</v>
      </c>
      <c r="C2498" s="6" t="s">
        <v>5125</v>
      </c>
      <c r="D2498" s="6" t="s">
        <v>37</v>
      </c>
      <c r="E2498" s="67">
        <v>131.28</v>
      </c>
      <c r="K2498" s="6" t="s">
        <v>4096</v>
      </c>
      <c r="M2498"/>
      <c r="N2498"/>
      <c r="O2498" s="6">
        <v>-17.48</v>
      </c>
      <c r="P2498" s="6">
        <v>-23.94</v>
      </c>
      <c r="S2498" s="23" t="str">
        <f t="shared" si="117"/>
        <v/>
      </c>
      <c r="T2498" s="23">
        <f t="shared" si="115"/>
        <v>0</v>
      </c>
    </row>
    <row r="2499" spans="1:20" ht="17.399999999999999">
      <c r="A2499" s="23" t="str">
        <f t="shared" si="116"/>
        <v/>
      </c>
      <c r="B2499" s="24" t="s">
        <v>4795</v>
      </c>
      <c r="C2499" s="6" t="s">
        <v>4796</v>
      </c>
      <c r="D2499" s="6" t="s">
        <v>37</v>
      </c>
      <c r="E2499" s="67">
        <v>27.91</v>
      </c>
      <c r="K2499" s="6" t="s">
        <v>4097</v>
      </c>
      <c r="M2499"/>
      <c r="N2499"/>
      <c r="O2499" s="6">
        <v>-29.44</v>
      </c>
      <c r="P2499" s="6">
        <v>-27.94</v>
      </c>
      <c r="S2499" s="23" t="str">
        <f t="shared" si="117"/>
        <v/>
      </c>
      <c r="T2499" s="23">
        <f t="shared" si="115"/>
        <v>0</v>
      </c>
    </row>
    <row r="2500" spans="1:20" ht="17.399999999999999">
      <c r="A2500" s="23" t="str">
        <f t="shared" si="116"/>
        <v/>
      </c>
      <c r="B2500" s="24" t="s">
        <v>4860</v>
      </c>
      <c r="C2500" s="6" t="s">
        <v>4861</v>
      </c>
      <c r="D2500" s="6" t="s">
        <v>37</v>
      </c>
      <c r="E2500" s="67">
        <v>50.3</v>
      </c>
      <c r="K2500" s="6" t="s">
        <v>4076</v>
      </c>
      <c r="M2500"/>
      <c r="N2500"/>
      <c r="O2500" s="6">
        <v>-6.51</v>
      </c>
      <c r="P2500" s="6">
        <v>-10.1</v>
      </c>
      <c r="S2500" s="23" t="str">
        <f t="shared" si="117"/>
        <v/>
      </c>
      <c r="T2500" s="23">
        <f t="shared" si="115"/>
        <v>0</v>
      </c>
    </row>
    <row r="2501" spans="1:20" ht="17.399999999999999">
      <c r="A2501" s="23" t="str">
        <f t="shared" si="116"/>
        <v/>
      </c>
      <c r="B2501" s="24" t="s">
        <v>4636</v>
      </c>
      <c r="C2501" s="6" t="s">
        <v>4640</v>
      </c>
      <c r="D2501" s="6" t="s">
        <v>37</v>
      </c>
      <c r="E2501" s="67">
        <v>247.27</v>
      </c>
      <c r="K2501" s="6" t="s">
        <v>4078</v>
      </c>
      <c r="M2501"/>
      <c r="N2501"/>
      <c r="O2501" s="6">
        <v>1.9</v>
      </c>
      <c r="P2501" s="6">
        <v>-18.5</v>
      </c>
      <c r="S2501" s="23" t="str">
        <f t="shared" si="117"/>
        <v/>
      </c>
      <c r="T2501" s="23">
        <f t="shared" si="115"/>
        <v>0</v>
      </c>
    </row>
    <row r="2502" spans="1:20" ht="17.399999999999999">
      <c r="A2502" s="23" t="str">
        <f t="shared" si="116"/>
        <v/>
      </c>
      <c r="B2502" s="24" t="s">
        <v>4839</v>
      </c>
      <c r="C2502" s="6" t="s">
        <v>4840</v>
      </c>
      <c r="D2502" s="6" t="s">
        <v>37</v>
      </c>
      <c r="E2502" s="67">
        <v>125.63</v>
      </c>
      <c r="F2502" s="6">
        <v>1</v>
      </c>
      <c r="G2502" s="6">
        <v>5.6</v>
      </c>
      <c r="H2502" s="6">
        <v>5.6</v>
      </c>
      <c r="K2502" s="6" t="s">
        <v>4103</v>
      </c>
      <c r="M2502"/>
      <c r="N2502"/>
      <c r="O2502" s="6">
        <v>-14.07</v>
      </c>
      <c r="P2502" s="6">
        <v>-39.090000000000003</v>
      </c>
      <c r="S2502" s="23" t="str">
        <f t="shared" si="117"/>
        <v/>
      </c>
      <c r="T2502" s="23">
        <f t="shared" si="115"/>
        <v>0</v>
      </c>
    </row>
    <row r="2503" spans="1:20" ht="17.399999999999999">
      <c r="A2503" s="23" t="str">
        <f t="shared" si="116"/>
        <v/>
      </c>
      <c r="B2503" s="24" t="s">
        <v>4813</v>
      </c>
      <c r="C2503" s="6" t="s">
        <v>4814</v>
      </c>
      <c r="D2503" s="6" t="s">
        <v>37</v>
      </c>
      <c r="E2503" s="67">
        <v>138.27000000000001</v>
      </c>
      <c r="F2503" s="6">
        <v>2</v>
      </c>
      <c r="G2503" s="6">
        <v>0.7</v>
      </c>
      <c r="H2503" s="6">
        <v>0.7</v>
      </c>
      <c r="K2503" s="6" t="s">
        <v>4110</v>
      </c>
      <c r="M2503"/>
      <c r="N2503"/>
      <c r="O2503" s="6">
        <v>-32.29</v>
      </c>
      <c r="P2503" s="6">
        <v>-46.7</v>
      </c>
      <c r="S2503" s="23" t="str">
        <f t="shared" si="117"/>
        <v/>
      </c>
      <c r="T2503" s="23">
        <f t="shared" si="115"/>
        <v>0</v>
      </c>
    </row>
    <row r="2504" spans="1:20" ht="17.399999999999999">
      <c r="A2504" s="23" t="str">
        <f t="shared" si="116"/>
        <v/>
      </c>
      <c r="B2504" s="24" t="s">
        <v>4851</v>
      </c>
      <c r="C2504" s="6" t="s">
        <v>4859</v>
      </c>
      <c r="D2504" s="6" t="s">
        <v>37</v>
      </c>
      <c r="E2504" s="67">
        <v>110.7</v>
      </c>
      <c r="K2504" s="6" t="s">
        <v>4110</v>
      </c>
      <c r="M2504"/>
      <c r="N2504"/>
      <c r="O2504" s="6">
        <v>-23.47</v>
      </c>
      <c r="P2504" s="6">
        <v>-35.229999999999997</v>
      </c>
      <c r="S2504" s="23" t="str">
        <f t="shared" si="117"/>
        <v/>
      </c>
      <c r="T2504" s="23">
        <f t="shared" si="115"/>
        <v>0</v>
      </c>
    </row>
    <row r="2505" spans="1:20" ht="17.399999999999999">
      <c r="A2505" s="23" t="str">
        <f t="shared" si="116"/>
        <v/>
      </c>
      <c r="B2505" s="24" t="s">
        <v>5039</v>
      </c>
      <c r="C2505" s="6" t="s">
        <v>5040</v>
      </c>
      <c r="D2505" s="6" t="s">
        <v>37</v>
      </c>
      <c r="E2505" s="67">
        <v>173.14</v>
      </c>
      <c r="F2505" s="6">
        <v>2</v>
      </c>
      <c r="K2505" s="6" t="s">
        <v>4088</v>
      </c>
      <c r="M2505"/>
      <c r="N2505"/>
      <c r="O2505" s="6">
        <v>-35.96</v>
      </c>
      <c r="P2505" s="6">
        <v>-51.45</v>
      </c>
      <c r="S2505" s="23" t="str">
        <f t="shared" si="117"/>
        <v/>
      </c>
      <c r="T2505" s="23">
        <f t="shared" si="115"/>
        <v>0</v>
      </c>
    </row>
    <row r="2506" spans="1:20" ht="17.399999999999999">
      <c r="B2506" s="24" t="s">
        <v>5283</v>
      </c>
      <c r="C2506" s="6" t="s">
        <v>5285</v>
      </c>
      <c r="D2506" s="6" t="s">
        <v>37</v>
      </c>
      <c r="E2506" s="67">
        <v>311.01</v>
      </c>
      <c r="K2506" s="6" t="s">
        <v>4113</v>
      </c>
      <c r="M2506"/>
      <c r="N2506"/>
    </row>
    <row r="2507" spans="1:20" ht="17.399999999999999">
      <c r="B2507" s="24" t="s">
        <v>4668</v>
      </c>
      <c r="C2507" s="6" t="s">
        <v>4669</v>
      </c>
      <c r="D2507" s="6" t="s">
        <v>9</v>
      </c>
      <c r="E2507" s="67">
        <v>2023.58</v>
      </c>
      <c r="F2507" s="6">
        <v>3</v>
      </c>
      <c r="G2507" s="6">
        <v>25.45</v>
      </c>
      <c r="H2507" s="6">
        <v>25.45</v>
      </c>
      <c r="I2507" s="6">
        <v>25.9</v>
      </c>
      <c r="J2507" s="6">
        <v>25.9</v>
      </c>
      <c r="K2507" s="6" t="s">
        <v>2626</v>
      </c>
      <c r="M2507"/>
      <c r="N2507"/>
      <c r="O2507" s="6">
        <v>49.25</v>
      </c>
      <c r="P2507" s="6">
        <v>10</v>
      </c>
    </row>
    <row r="2508" spans="1:20" ht="17.399999999999999">
      <c r="B2508" s="24" t="s">
        <v>5065</v>
      </c>
      <c r="C2508" s="6" t="s">
        <v>5066</v>
      </c>
      <c r="D2508" s="6" t="s">
        <v>37</v>
      </c>
      <c r="E2508" s="67">
        <v>91.44</v>
      </c>
      <c r="F2508" s="6">
        <v>1</v>
      </c>
      <c r="K2508" s="6" t="s">
        <v>4086</v>
      </c>
      <c r="M2508"/>
      <c r="N2508"/>
      <c r="O2508" s="6">
        <v>-36.44</v>
      </c>
      <c r="P2508" s="6">
        <v>-62.71</v>
      </c>
    </row>
    <row r="2509" spans="1:20" ht="17.399999999999999">
      <c r="B2509" s="24" t="s">
        <v>4818</v>
      </c>
      <c r="C2509" s="6" t="s">
        <v>5239</v>
      </c>
      <c r="D2509" s="6" t="s">
        <v>37</v>
      </c>
      <c r="E2509" s="67">
        <v>234.13</v>
      </c>
      <c r="F2509" s="6">
        <v>1</v>
      </c>
      <c r="K2509" s="6" t="s">
        <v>4088</v>
      </c>
      <c r="M2509"/>
      <c r="N2509"/>
      <c r="O2509" s="6">
        <v>-21.31</v>
      </c>
      <c r="P2509" s="6">
        <v>-35.83</v>
      </c>
    </row>
    <row r="2510" spans="1:20" ht="17.399999999999999">
      <c r="B2510" s="24" t="s">
        <v>5037</v>
      </c>
      <c r="C2510" s="6" t="s">
        <v>5038</v>
      </c>
      <c r="D2510" s="6" t="s">
        <v>37</v>
      </c>
      <c r="E2510" s="67">
        <v>121.37</v>
      </c>
      <c r="F2510" s="6">
        <v>1</v>
      </c>
      <c r="K2510" s="6" t="s">
        <v>4089</v>
      </c>
      <c r="M2510"/>
      <c r="N2510"/>
      <c r="O2510" s="6">
        <v>38.21</v>
      </c>
      <c r="P2510" s="6">
        <v>58.32</v>
      </c>
    </row>
    <row r="2511" spans="1:20" ht="17.399999999999999">
      <c r="B2511" s="24" t="s">
        <v>4893</v>
      </c>
      <c r="C2511" s="6" t="s">
        <v>4898</v>
      </c>
      <c r="D2511" s="6" t="s">
        <v>37</v>
      </c>
      <c r="E2511" s="67">
        <v>33.15</v>
      </c>
      <c r="K2511" s="6" t="s">
        <v>4098</v>
      </c>
      <c r="M2511"/>
      <c r="N2511"/>
      <c r="O2511" s="6">
        <v>-8.85</v>
      </c>
      <c r="P2511" s="6">
        <v>-25.13</v>
      </c>
    </row>
    <row r="2512" spans="1:20" ht="17.399999999999999">
      <c r="B2512" s="24" t="s">
        <v>4833</v>
      </c>
      <c r="C2512" s="6" t="s">
        <v>4837</v>
      </c>
      <c r="D2512" s="6" t="s">
        <v>9</v>
      </c>
      <c r="E2512" s="67">
        <v>221.38</v>
      </c>
      <c r="K2512" s="6" t="s">
        <v>4112</v>
      </c>
      <c r="M2512"/>
      <c r="N2512"/>
      <c r="O2512" s="6">
        <v>-9.6199999999999992</v>
      </c>
      <c r="P2512" s="6">
        <v>-32.29</v>
      </c>
    </row>
    <row r="2513" spans="2:16" ht="17.399999999999999">
      <c r="B2513" s="24" t="s">
        <v>4826</v>
      </c>
      <c r="C2513" s="6" t="s">
        <v>4830</v>
      </c>
      <c r="D2513" s="6" t="s">
        <v>37</v>
      </c>
      <c r="E2513" s="67">
        <v>109.41</v>
      </c>
      <c r="K2513" s="6" t="s">
        <v>4118</v>
      </c>
      <c r="M2513"/>
      <c r="N2513"/>
      <c r="O2513" s="6">
        <v>-7.17</v>
      </c>
      <c r="P2513" s="6">
        <v>-41.68</v>
      </c>
    </row>
    <row r="2514" spans="2:16" ht="17.399999999999999">
      <c r="B2514" s="24" t="s">
        <v>4847</v>
      </c>
      <c r="C2514" s="6" t="s">
        <v>4849</v>
      </c>
      <c r="D2514" s="6" t="s">
        <v>37</v>
      </c>
      <c r="E2514" s="67">
        <v>31.48</v>
      </c>
      <c r="K2514" s="6" t="s">
        <v>4096</v>
      </c>
      <c r="M2514"/>
      <c r="N2514"/>
      <c r="O2514" s="6">
        <v>-17.72</v>
      </c>
      <c r="P2514" s="6">
        <v>-25.09</v>
      </c>
    </row>
    <row r="2515" spans="2:16" ht="17.399999999999999">
      <c r="B2515" s="24" t="s">
        <v>4913</v>
      </c>
      <c r="C2515" s="6" t="s">
        <v>4914</v>
      </c>
      <c r="D2515" s="6" t="s">
        <v>37</v>
      </c>
      <c r="E2515" s="67">
        <v>1255.3900000000001</v>
      </c>
      <c r="K2515" s="6" t="s">
        <v>4076</v>
      </c>
      <c r="M2515"/>
      <c r="N2515"/>
      <c r="O2515" s="6">
        <v>-9.26</v>
      </c>
      <c r="P2515" s="6">
        <v>-33.18</v>
      </c>
    </row>
    <row r="2516" spans="2:16" ht="17.399999999999999">
      <c r="B2516" s="24" t="s">
        <v>4834</v>
      </c>
      <c r="C2516" s="6" t="s">
        <v>4838</v>
      </c>
      <c r="D2516" s="6" t="s">
        <v>37</v>
      </c>
      <c r="E2516" s="67">
        <v>473.1</v>
      </c>
      <c r="F2516" s="6">
        <v>1</v>
      </c>
      <c r="G2516" s="6">
        <v>0.1</v>
      </c>
      <c r="H2516" s="6">
        <v>0.1</v>
      </c>
      <c r="I2516" s="6">
        <v>0.1</v>
      </c>
      <c r="K2516" s="6" t="s">
        <v>4100</v>
      </c>
      <c r="M2516"/>
      <c r="N2516"/>
      <c r="O2516" s="6">
        <v>-16.13</v>
      </c>
      <c r="P2516" s="6">
        <v>-38.729999999999997</v>
      </c>
    </row>
    <row r="2517" spans="2:16" ht="17.399999999999999">
      <c r="B2517" s="24" t="s">
        <v>5008</v>
      </c>
      <c r="C2517" s="6" t="s">
        <v>5012</v>
      </c>
      <c r="D2517" s="6" t="s">
        <v>37</v>
      </c>
      <c r="E2517" s="67">
        <v>64.28</v>
      </c>
      <c r="K2517" s="6" t="s">
        <v>4100</v>
      </c>
      <c r="M2517"/>
      <c r="N2517"/>
      <c r="O2517" s="6">
        <v>-30.39</v>
      </c>
      <c r="P2517" s="6">
        <v>-60.33</v>
      </c>
    </row>
    <row r="2518" spans="2:16" ht="17.399999999999999">
      <c r="B2518" s="24" t="s">
        <v>4870</v>
      </c>
      <c r="C2518" s="6" t="s">
        <v>4874</v>
      </c>
      <c r="D2518" s="6" t="s">
        <v>37</v>
      </c>
      <c r="E2518" s="67">
        <v>621.63</v>
      </c>
      <c r="F2518" s="6">
        <v>1</v>
      </c>
      <c r="G2518" s="6">
        <v>6.6</v>
      </c>
      <c r="H2518" s="6">
        <v>6.6</v>
      </c>
      <c r="K2518" s="6" t="s">
        <v>4076</v>
      </c>
      <c r="M2518"/>
      <c r="N2518"/>
      <c r="O2518" s="6">
        <v>-22.26</v>
      </c>
      <c r="P2518" s="6">
        <v>-40.479999999999997</v>
      </c>
    </row>
    <row r="2519" spans="2:16" ht="17.399999999999999">
      <c r="B2519" s="24" t="s">
        <v>4785</v>
      </c>
      <c r="C2519" s="6" t="s">
        <v>4791</v>
      </c>
      <c r="D2519" s="6" t="s">
        <v>37</v>
      </c>
      <c r="E2519" s="67">
        <v>32.229999999999997</v>
      </c>
      <c r="K2519" s="6" t="s">
        <v>4103</v>
      </c>
      <c r="M2519"/>
      <c r="N2519"/>
      <c r="O2519" s="6">
        <v>-13.17</v>
      </c>
      <c r="P2519" s="6">
        <v>-39.270000000000003</v>
      </c>
    </row>
    <row r="2520" spans="2:16" ht="17.399999999999999">
      <c r="B2520" s="24" t="s">
        <v>5170</v>
      </c>
      <c r="C2520" s="6" t="s">
        <v>5171</v>
      </c>
      <c r="D2520" s="6" t="s">
        <v>37</v>
      </c>
      <c r="E2520" s="67">
        <v>613.09</v>
      </c>
      <c r="K2520" s="6" t="s">
        <v>4100</v>
      </c>
      <c r="M2520"/>
      <c r="N2520"/>
      <c r="O2520" s="6">
        <v>-25.3</v>
      </c>
      <c r="P2520" s="6">
        <v>-61.15</v>
      </c>
    </row>
    <row r="2521" spans="2:16" ht="17.399999999999999">
      <c r="B2521" s="24" t="s">
        <v>5268</v>
      </c>
      <c r="C2521" s="6" t="s">
        <v>5269</v>
      </c>
      <c r="D2521" s="6" t="s">
        <v>37</v>
      </c>
      <c r="E2521" s="67">
        <v>291.36</v>
      </c>
      <c r="K2521" s="6" t="s">
        <v>4113</v>
      </c>
      <c r="M2521"/>
      <c r="N2521"/>
      <c r="O2521" s="6">
        <v>-51.16</v>
      </c>
    </row>
    <row r="2522" spans="2:16" ht="17.399999999999999">
      <c r="B2522" s="24" t="s">
        <v>5167</v>
      </c>
      <c r="C2522" s="6" t="s">
        <v>5169</v>
      </c>
      <c r="D2522" s="6" t="s">
        <v>37</v>
      </c>
      <c r="E2522" s="67">
        <v>163.6</v>
      </c>
      <c r="K2522" s="6" t="s">
        <v>4110</v>
      </c>
      <c r="M2522"/>
      <c r="N2522"/>
      <c r="O2522" s="6">
        <v>-40.71</v>
      </c>
      <c r="P2522" s="6">
        <v>-68.37</v>
      </c>
    </row>
    <row r="2523" spans="2:16" ht="17.399999999999999">
      <c r="B2523" s="24" t="s">
        <v>4888</v>
      </c>
      <c r="C2523" s="6" t="s">
        <v>4889</v>
      </c>
      <c r="D2523" s="6" t="s">
        <v>37</v>
      </c>
      <c r="E2523" s="67">
        <v>74.650000000000006</v>
      </c>
      <c r="K2523" s="6" t="s">
        <v>4078</v>
      </c>
      <c r="M2523"/>
      <c r="N2523"/>
      <c r="O2523" s="6">
        <v>2.2999999999999998</v>
      </c>
      <c r="P2523" s="6">
        <v>-8.5399999999999991</v>
      </c>
    </row>
    <row r="2524" spans="2:16" ht="17.399999999999999">
      <c r="B2524" s="24" t="s">
        <v>4920</v>
      </c>
      <c r="C2524" s="6" t="s">
        <v>5240</v>
      </c>
      <c r="D2524" s="6" t="s">
        <v>37</v>
      </c>
      <c r="E2524" s="67">
        <v>47.53</v>
      </c>
      <c r="K2524" s="6" t="s">
        <v>4089</v>
      </c>
      <c r="M2524"/>
      <c r="N2524"/>
      <c r="O2524" s="6">
        <v>-18.36</v>
      </c>
      <c r="P2524" s="6">
        <v>-33.1</v>
      </c>
    </row>
    <row r="2525" spans="2:16" ht="17.399999999999999">
      <c r="B2525" s="24" t="s">
        <v>4938</v>
      </c>
      <c r="C2525" s="6" t="s">
        <v>4939</v>
      </c>
      <c r="D2525" s="6" t="s">
        <v>9</v>
      </c>
      <c r="E2525" s="67">
        <v>48.04</v>
      </c>
      <c r="K2525" s="6" t="s">
        <v>4088</v>
      </c>
      <c r="M2525"/>
      <c r="N2525"/>
      <c r="O2525" s="6">
        <v>-16.579999999999998</v>
      </c>
      <c r="P2525" s="6">
        <v>-27.5</v>
      </c>
    </row>
    <row r="2526" spans="2:16" ht="17.399999999999999">
      <c r="B2526" s="24" t="s">
        <v>4952</v>
      </c>
      <c r="C2526" s="6" t="s">
        <v>4953</v>
      </c>
      <c r="D2526" s="6" t="s">
        <v>37</v>
      </c>
      <c r="E2526" s="67">
        <v>198.62</v>
      </c>
      <c r="K2526" s="6" t="s">
        <v>4078</v>
      </c>
      <c r="M2526"/>
      <c r="N2526"/>
      <c r="O2526" s="6">
        <v>2.59</v>
      </c>
      <c r="P2526" s="6">
        <v>-19.510000000000002</v>
      </c>
    </row>
    <row r="2527" spans="2:16" ht="17.399999999999999">
      <c r="B2527" s="24" t="s">
        <v>4903</v>
      </c>
      <c r="C2527" s="6" t="s">
        <v>4908</v>
      </c>
      <c r="D2527" s="6" t="s">
        <v>37</v>
      </c>
      <c r="E2527" s="67">
        <v>390.27</v>
      </c>
      <c r="F2527" s="6">
        <v>2</v>
      </c>
      <c r="G2527" s="6">
        <v>6.65</v>
      </c>
      <c r="H2527" s="6">
        <v>6.65</v>
      </c>
      <c r="I2527" s="6">
        <v>7</v>
      </c>
      <c r="J2527" s="6">
        <v>6.3</v>
      </c>
      <c r="K2527" s="6" t="s">
        <v>4091</v>
      </c>
      <c r="M2527"/>
      <c r="N2527"/>
      <c r="O2527" s="6">
        <v>18.079999999999998</v>
      </c>
      <c r="P2527" s="6">
        <v>6.96</v>
      </c>
    </row>
    <row r="2528" spans="2:16" ht="17.399999999999999">
      <c r="B2528" s="24" t="s">
        <v>5024</v>
      </c>
      <c r="C2528" s="6" t="s">
        <v>5030</v>
      </c>
      <c r="D2528" s="6" t="s">
        <v>9</v>
      </c>
      <c r="E2528" s="67">
        <v>3015.05</v>
      </c>
      <c r="F2528" s="6">
        <v>12</v>
      </c>
      <c r="G2528" s="6">
        <v>33.869999999999997</v>
      </c>
      <c r="H2528" s="6">
        <v>33.81</v>
      </c>
      <c r="I2528" s="6">
        <v>27.2</v>
      </c>
      <c r="J2528" s="6">
        <v>35</v>
      </c>
      <c r="K2528" s="6" t="s">
        <v>4102</v>
      </c>
      <c r="M2528"/>
      <c r="N2528"/>
      <c r="O2528" s="6">
        <v>19.260000000000002</v>
      </c>
      <c r="P2528" s="6">
        <v>58.26</v>
      </c>
    </row>
    <row r="2529" spans="2:16" ht="17.399999999999999">
      <c r="B2529" s="24" t="s">
        <v>5059</v>
      </c>
      <c r="C2529" s="6" t="s">
        <v>5060</v>
      </c>
      <c r="D2529" s="6" t="s">
        <v>37</v>
      </c>
      <c r="E2529" s="67">
        <v>170.61</v>
      </c>
      <c r="K2529" s="6" t="s">
        <v>4096</v>
      </c>
      <c r="M2529"/>
      <c r="N2529"/>
      <c r="O2529" s="6">
        <v>-6.6</v>
      </c>
      <c r="P2529" s="6">
        <v>-20.36</v>
      </c>
    </row>
    <row r="2530" spans="2:16" ht="17.399999999999999">
      <c r="B2530" s="24" t="s">
        <v>5079</v>
      </c>
      <c r="C2530" s="6" t="s">
        <v>5080</v>
      </c>
      <c r="D2530" s="6" t="s">
        <v>37</v>
      </c>
      <c r="E2530" s="67">
        <v>317.32</v>
      </c>
      <c r="F2530" s="6">
        <v>1</v>
      </c>
      <c r="G2530" s="6">
        <v>6.2</v>
      </c>
      <c r="H2530" s="6">
        <v>6.2</v>
      </c>
      <c r="K2530" s="6" t="s">
        <v>4110</v>
      </c>
      <c r="M2530"/>
      <c r="N2530"/>
      <c r="O2530" s="6">
        <v>-6.21</v>
      </c>
      <c r="P2530" s="6">
        <v>-36.15</v>
      </c>
    </row>
    <row r="2531" spans="2:16" ht="17.399999999999999">
      <c r="B2531" s="24" t="s">
        <v>4941</v>
      </c>
      <c r="C2531" s="6" t="s">
        <v>4943</v>
      </c>
      <c r="D2531" s="6" t="s">
        <v>37</v>
      </c>
      <c r="E2531" s="67">
        <v>162.54</v>
      </c>
      <c r="K2531" s="6" t="s">
        <v>4088</v>
      </c>
      <c r="M2531"/>
      <c r="N2531"/>
      <c r="O2531" s="6">
        <v>-26.89</v>
      </c>
      <c r="P2531" s="6">
        <v>-30.33</v>
      </c>
    </row>
    <row r="2532" spans="2:16" ht="17.399999999999999">
      <c r="B2532" s="24" t="s">
        <v>4864</v>
      </c>
      <c r="C2532" s="6" t="s">
        <v>4866</v>
      </c>
      <c r="D2532" s="6" t="s">
        <v>9</v>
      </c>
      <c r="E2532" s="67">
        <v>247.61</v>
      </c>
      <c r="G2532" s="6">
        <v>16.600000000000001</v>
      </c>
      <c r="K2532" s="6" t="s">
        <v>4110</v>
      </c>
      <c r="M2532"/>
      <c r="N2532"/>
      <c r="O2532" s="6">
        <v>11.32</v>
      </c>
      <c r="P2532" s="6">
        <v>-22.12</v>
      </c>
    </row>
    <row r="2533" spans="2:16" ht="17.399999999999999">
      <c r="B2533" s="24" t="s">
        <v>5122</v>
      </c>
      <c r="C2533" s="6" t="s">
        <v>5123</v>
      </c>
      <c r="D2533" s="6" t="s">
        <v>37</v>
      </c>
      <c r="E2533" s="67">
        <v>453.61</v>
      </c>
      <c r="F2533" s="6">
        <v>2</v>
      </c>
      <c r="K2533" s="6" t="s">
        <v>4113</v>
      </c>
      <c r="M2533"/>
      <c r="N2533"/>
      <c r="O2533" s="6">
        <v>-43.86</v>
      </c>
      <c r="P2533" s="6">
        <v>-37.5</v>
      </c>
    </row>
    <row r="2534" spans="2:16" ht="17.399999999999999">
      <c r="B2534" s="24" t="s">
        <v>4765</v>
      </c>
      <c r="C2534" s="6" t="s">
        <v>4774</v>
      </c>
      <c r="D2534" s="6" t="s">
        <v>9</v>
      </c>
      <c r="E2534" s="67">
        <v>175.3</v>
      </c>
      <c r="K2534" s="6" t="s">
        <v>4082</v>
      </c>
      <c r="M2534"/>
      <c r="N2534"/>
      <c r="O2534" s="6">
        <v>-12.55</v>
      </c>
      <c r="P2534" s="6">
        <v>-16.28</v>
      </c>
    </row>
    <row r="2535" spans="2:16" ht="17.399999999999999">
      <c r="B2535" s="24" t="s">
        <v>5262</v>
      </c>
      <c r="C2535" s="6" t="s">
        <v>5263</v>
      </c>
      <c r="D2535" s="6" t="s">
        <v>37</v>
      </c>
      <c r="E2535" s="67">
        <v>95.32</v>
      </c>
      <c r="K2535" s="6" t="s">
        <v>4101</v>
      </c>
      <c r="M2535"/>
      <c r="N2535"/>
      <c r="O2535" s="6">
        <v>-23.15</v>
      </c>
    </row>
    <row r="2536" spans="2:16" ht="17.399999999999999">
      <c r="B2536" s="24" t="s">
        <v>5097</v>
      </c>
      <c r="C2536" s="6" t="s">
        <v>5098</v>
      </c>
      <c r="D2536" s="6" t="s">
        <v>37</v>
      </c>
      <c r="E2536" s="67">
        <v>128.02000000000001</v>
      </c>
      <c r="F2536" s="6">
        <v>2</v>
      </c>
      <c r="K2536" s="6" t="s">
        <v>4113</v>
      </c>
      <c r="M2536"/>
      <c r="N2536"/>
      <c r="O2536" s="6">
        <v>-37.729999999999997</v>
      </c>
      <c r="P2536" s="6">
        <v>-23.94</v>
      </c>
    </row>
    <row r="2537" spans="2:16" ht="17.399999999999999">
      <c r="B2537" s="24" t="s">
        <v>5140</v>
      </c>
      <c r="C2537" s="6" t="s">
        <v>5141</v>
      </c>
      <c r="D2537" s="6" t="s">
        <v>37</v>
      </c>
      <c r="E2537" s="67">
        <v>260.5</v>
      </c>
      <c r="K2537" s="6" t="s">
        <v>4110</v>
      </c>
      <c r="M2537"/>
      <c r="N2537"/>
      <c r="O2537" s="6">
        <v>-28.08</v>
      </c>
      <c r="P2537" s="6">
        <v>-53.01</v>
      </c>
    </row>
    <row r="2538" spans="2:16" ht="17.399999999999999">
      <c r="B2538" s="24" t="s">
        <v>5025</v>
      </c>
      <c r="C2538" s="6" t="s">
        <v>5031</v>
      </c>
      <c r="D2538" s="6" t="s">
        <v>37</v>
      </c>
      <c r="E2538" s="67">
        <v>91.77</v>
      </c>
      <c r="F2538" s="6">
        <v>1</v>
      </c>
      <c r="H2538" s="6">
        <v>2.9</v>
      </c>
      <c r="J2538" s="6">
        <v>2.9</v>
      </c>
      <c r="K2538" s="6" t="s">
        <v>4102</v>
      </c>
      <c r="M2538"/>
      <c r="N2538"/>
      <c r="O2538" s="6">
        <v>-12.48</v>
      </c>
      <c r="P2538" s="6">
        <v>-26.24</v>
      </c>
    </row>
    <row r="2539" spans="2:16" ht="17.399999999999999">
      <c r="B2539" s="24" t="s">
        <v>4921</v>
      </c>
      <c r="C2539" s="6" t="s">
        <v>4922</v>
      </c>
      <c r="D2539" s="6" t="s">
        <v>37</v>
      </c>
      <c r="E2539" s="67">
        <v>147</v>
      </c>
      <c r="F2539" s="6">
        <v>2</v>
      </c>
      <c r="K2539" s="6" t="s">
        <v>4091</v>
      </c>
      <c r="M2539"/>
      <c r="N2539"/>
      <c r="O2539" s="6">
        <v>-24.84</v>
      </c>
      <c r="P2539" s="6">
        <v>-32.85</v>
      </c>
    </row>
    <row r="2540" spans="2:16" ht="17.399999999999999">
      <c r="B2540" s="24" t="s">
        <v>4803</v>
      </c>
      <c r="C2540" s="6" t="s">
        <v>4887</v>
      </c>
      <c r="D2540" s="6" t="s">
        <v>9</v>
      </c>
      <c r="E2540" s="67">
        <v>2776.86</v>
      </c>
      <c r="F2540" s="6">
        <v>3</v>
      </c>
      <c r="G2540" s="6">
        <v>59.23</v>
      </c>
      <c r="H2540" s="6">
        <v>59.23</v>
      </c>
      <c r="I2540" s="6">
        <v>57.5</v>
      </c>
      <c r="K2540" s="6" t="s">
        <v>4117</v>
      </c>
      <c r="M2540"/>
      <c r="N2540"/>
      <c r="O2540" s="6">
        <v>-22.32</v>
      </c>
      <c r="P2540" s="6">
        <v>-27.25</v>
      </c>
    </row>
    <row r="2541" spans="2:16" ht="17.399999999999999">
      <c r="B2541" s="24" t="s">
        <v>5177</v>
      </c>
      <c r="C2541" s="6" t="s">
        <v>5180</v>
      </c>
      <c r="D2541" s="6" t="s">
        <v>37</v>
      </c>
      <c r="E2541" s="67">
        <v>719.64</v>
      </c>
      <c r="F2541" s="6">
        <v>1</v>
      </c>
      <c r="K2541" s="6" t="s">
        <v>4091</v>
      </c>
      <c r="M2541"/>
      <c r="N2541"/>
      <c r="O2541" s="6">
        <v>-45.28</v>
      </c>
      <c r="P2541" s="6">
        <v>-15.4</v>
      </c>
    </row>
    <row r="2542" spans="2:16" ht="17.399999999999999">
      <c r="B2542" s="24" t="s">
        <v>5174</v>
      </c>
      <c r="C2542" s="6" t="s">
        <v>5175</v>
      </c>
      <c r="D2542" s="6" t="s">
        <v>37</v>
      </c>
      <c r="E2542" s="67">
        <v>921.41</v>
      </c>
      <c r="F2542" s="6">
        <v>1</v>
      </c>
      <c r="H2542" s="6">
        <v>-4.7</v>
      </c>
      <c r="K2542" s="6" t="s">
        <v>4105</v>
      </c>
      <c r="M2542"/>
      <c r="N2542"/>
      <c r="O2542" s="6">
        <v>-26.74</v>
      </c>
      <c r="P2542" s="6">
        <v>-47.51</v>
      </c>
    </row>
    <row r="2543" spans="2:16" ht="17.399999999999999">
      <c r="B2543" s="24" t="s">
        <v>5203</v>
      </c>
      <c r="C2543" s="6" t="s">
        <v>5204</v>
      </c>
      <c r="D2543" s="6" t="s">
        <v>37</v>
      </c>
      <c r="E2543" s="67">
        <v>340.5</v>
      </c>
      <c r="K2543" s="6" t="s">
        <v>4076</v>
      </c>
      <c r="M2543"/>
      <c r="N2543"/>
      <c r="O2543" s="6">
        <v>-25.12</v>
      </c>
      <c r="P2543" s="6">
        <v>-60.23</v>
      </c>
    </row>
    <row r="2544" spans="2:16" ht="17.399999999999999">
      <c r="B2544" s="24" t="s">
        <v>5182</v>
      </c>
      <c r="C2544" s="6" t="s">
        <v>5184</v>
      </c>
      <c r="D2544" s="6" t="s">
        <v>37</v>
      </c>
      <c r="E2544" s="67">
        <v>85.61</v>
      </c>
      <c r="K2544" s="6" t="s">
        <v>4107</v>
      </c>
      <c r="M2544"/>
      <c r="N2544"/>
      <c r="O2544" s="6">
        <v>-25.51</v>
      </c>
      <c r="P2544" s="6">
        <v>-15.35</v>
      </c>
    </row>
    <row r="2545" spans="2:16" ht="17.399999999999999">
      <c r="B2545" s="24" t="s">
        <v>5126</v>
      </c>
      <c r="C2545" s="6" t="s">
        <v>5127</v>
      </c>
      <c r="D2545" s="6" t="s">
        <v>37</v>
      </c>
      <c r="E2545" s="23">
        <v>185.41</v>
      </c>
      <c r="F2545" s="6">
        <v>2</v>
      </c>
      <c r="G2545" s="6">
        <v>0.2</v>
      </c>
      <c r="H2545" s="6">
        <v>0.2</v>
      </c>
      <c r="I2545" s="6">
        <v>0.2</v>
      </c>
      <c r="K2545" s="6" t="s">
        <v>4100</v>
      </c>
      <c r="M2545"/>
      <c r="N2545"/>
      <c r="O2545" s="6">
        <v>-22.86</v>
      </c>
      <c r="P2545" s="6">
        <v>-62.09</v>
      </c>
    </row>
    <row r="2546" spans="2:16" ht="17.399999999999999">
      <c r="B2546" s="24" t="s">
        <v>4875</v>
      </c>
      <c r="C2546" s="6" t="s">
        <v>4877</v>
      </c>
      <c r="D2546" s="6" t="s">
        <v>9</v>
      </c>
      <c r="E2546" s="67">
        <v>740.68</v>
      </c>
      <c r="F2546" s="6">
        <v>6</v>
      </c>
      <c r="G2546" s="6">
        <v>37.33</v>
      </c>
      <c r="H2546" s="6">
        <v>37.33</v>
      </c>
      <c r="I2546" s="6">
        <v>39.33</v>
      </c>
      <c r="J2546" s="6">
        <v>41.6</v>
      </c>
      <c r="K2546" s="6" t="s">
        <v>4112</v>
      </c>
      <c r="M2546"/>
      <c r="N2546"/>
      <c r="O2546" s="6">
        <v>-14.04</v>
      </c>
      <c r="P2546" s="6">
        <v>-15.88</v>
      </c>
    </row>
    <row r="2547" spans="2:16" ht="17.399999999999999">
      <c r="B2547" s="24" t="s">
        <v>2617</v>
      </c>
      <c r="C2547" s="6" t="s">
        <v>2618</v>
      </c>
      <c r="D2547" s="6" t="s">
        <v>37</v>
      </c>
      <c r="E2547" s="67">
        <v>28.13</v>
      </c>
      <c r="K2547" s="6" t="s">
        <v>4085</v>
      </c>
      <c r="M2547"/>
      <c r="N2547"/>
      <c r="O2547" s="6">
        <v>-14.18</v>
      </c>
      <c r="P2547" s="6">
        <v>-1.97</v>
      </c>
    </row>
    <row r="2548" spans="2:16" ht="17.399999999999999">
      <c r="B2548" s="24" t="s">
        <v>2619</v>
      </c>
      <c r="C2548" s="6" t="s">
        <v>5265</v>
      </c>
      <c r="D2548" s="6" t="s">
        <v>37</v>
      </c>
      <c r="E2548" s="67">
        <v>14.03</v>
      </c>
      <c r="K2548" s="6" t="s">
        <v>4078</v>
      </c>
      <c r="M2548"/>
      <c r="N2548"/>
      <c r="O2548" s="6">
        <v>-31.62</v>
      </c>
      <c r="P2548" s="6">
        <v>-29.26</v>
      </c>
    </row>
    <row r="2549" spans="2:16" ht="17.399999999999999">
      <c r="B2549" s="24" t="s">
        <v>2620</v>
      </c>
      <c r="C2549" s="6" t="s">
        <v>5264</v>
      </c>
      <c r="D2549" s="6" t="s">
        <v>37</v>
      </c>
      <c r="E2549" s="67">
        <v>14.69</v>
      </c>
      <c r="K2549" s="6" t="s">
        <v>4078</v>
      </c>
      <c r="M2549"/>
      <c r="N2549"/>
      <c r="O2549" s="6">
        <v>-44.16</v>
      </c>
      <c r="P2549" s="6">
        <v>-49.22</v>
      </c>
    </row>
    <row r="2550" spans="2:16" ht="17.399999999999999">
      <c r="B2550" s="24" t="s">
        <v>2621</v>
      </c>
      <c r="C2550" s="6" t="s">
        <v>4600</v>
      </c>
      <c r="D2550" s="6" t="s">
        <v>37</v>
      </c>
      <c r="E2550" s="67">
        <v>9.0299999999999994</v>
      </c>
      <c r="K2550" s="6" t="s">
        <v>4076</v>
      </c>
      <c r="M2550"/>
      <c r="N2550"/>
      <c r="O2550" s="6">
        <v>-17.53</v>
      </c>
      <c r="P2550" s="6">
        <v>-10.92</v>
      </c>
    </row>
    <row r="2551" spans="2:16" ht="17.399999999999999">
      <c r="B2551" s="24" t="s">
        <v>2622</v>
      </c>
      <c r="C2551" s="6" t="s">
        <v>3122</v>
      </c>
      <c r="D2551" s="6" t="s">
        <v>9</v>
      </c>
      <c r="E2551" s="67">
        <v>241.36</v>
      </c>
      <c r="K2551" s="6" t="s">
        <v>4077</v>
      </c>
      <c r="M2551"/>
      <c r="N2551"/>
      <c r="O2551" s="6">
        <v>-9.75</v>
      </c>
      <c r="P2551" s="6">
        <v>-21.99</v>
      </c>
    </row>
    <row r="2552" spans="2:16" ht="17.399999999999999">
      <c r="B2552" s="24" t="s">
        <v>2888</v>
      </c>
      <c r="C2552" s="6" t="s">
        <v>2889</v>
      </c>
      <c r="D2552" s="6" t="s">
        <v>37</v>
      </c>
      <c r="E2552" s="67">
        <v>47.38</v>
      </c>
      <c r="K2552" s="6" t="s">
        <v>4087</v>
      </c>
      <c r="M2552"/>
      <c r="N2552"/>
      <c r="O2552" s="6">
        <v>-36.270000000000003</v>
      </c>
      <c r="P2552" s="6">
        <v>-43.94</v>
      </c>
    </row>
    <row r="2553" spans="2:16" ht="17.399999999999999">
      <c r="B2553" s="24" t="s">
        <v>2936</v>
      </c>
      <c r="C2553" s="6" t="s">
        <v>2944</v>
      </c>
      <c r="D2553" s="6" t="s">
        <v>37</v>
      </c>
      <c r="E2553" s="67">
        <v>76.69</v>
      </c>
      <c r="K2553" s="6" t="s">
        <v>4117</v>
      </c>
      <c r="M2553"/>
      <c r="N2553"/>
      <c r="O2553" s="6">
        <v>0.54</v>
      </c>
      <c r="P2553" s="6">
        <v>0.73</v>
      </c>
    </row>
    <row r="2554" spans="2:16" ht="17.399999999999999">
      <c r="B2554" s="24" t="s">
        <v>2963</v>
      </c>
      <c r="C2554" s="6" t="s">
        <v>2980</v>
      </c>
      <c r="D2554" s="6" t="s">
        <v>37</v>
      </c>
      <c r="E2554" s="6">
        <v>14.86</v>
      </c>
      <c r="K2554" s="6" t="s">
        <v>4099</v>
      </c>
      <c r="M2554"/>
      <c r="N2554"/>
      <c r="O2554" s="6">
        <v>-0.16</v>
      </c>
      <c r="P2554" s="6">
        <v>-43.92</v>
      </c>
    </row>
    <row r="2555" spans="2:16" ht="17.399999999999999">
      <c r="B2555" s="24" t="s">
        <v>3050</v>
      </c>
      <c r="C2555" s="6" t="s">
        <v>3107</v>
      </c>
      <c r="D2555" s="6" t="s">
        <v>37</v>
      </c>
      <c r="E2555" s="67">
        <v>250.31</v>
      </c>
      <c r="K2555" s="6" t="s">
        <v>4084</v>
      </c>
      <c r="M2555"/>
      <c r="N2555"/>
      <c r="O2555" s="6">
        <v>-16.62</v>
      </c>
      <c r="P2555" s="6">
        <v>-44.36</v>
      </c>
    </row>
    <row r="2556" spans="2:16" ht="17.399999999999999">
      <c r="B2556" s="24" t="s">
        <v>3051</v>
      </c>
      <c r="C2556" s="6" t="s">
        <v>3108</v>
      </c>
      <c r="D2556" s="6" t="s">
        <v>37</v>
      </c>
      <c r="E2556" s="67">
        <v>17.66</v>
      </c>
      <c r="K2556" s="6" t="s">
        <v>4102</v>
      </c>
      <c r="M2556"/>
      <c r="N2556"/>
      <c r="O2556" s="6">
        <v>-50.11</v>
      </c>
      <c r="P2556" s="6">
        <v>-59.46</v>
      </c>
    </row>
    <row r="2557" spans="2:16" ht="17.399999999999999">
      <c r="B2557" s="24" t="s">
        <v>3228</v>
      </c>
      <c r="C2557" s="6" t="s">
        <v>3337</v>
      </c>
      <c r="D2557" s="6" t="s">
        <v>37</v>
      </c>
      <c r="E2557" s="67">
        <v>24.59</v>
      </c>
      <c r="K2557" s="6" t="s">
        <v>4102</v>
      </c>
      <c r="M2557"/>
      <c r="N2557"/>
      <c r="O2557" s="6">
        <v>-26.15</v>
      </c>
      <c r="P2557" s="6">
        <v>-23.2</v>
      </c>
    </row>
    <row r="2558" spans="2:16" ht="17.399999999999999">
      <c r="B2558" s="24" t="s">
        <v>3404</v>
      </c>
      <c r="C2558" s="6" t="s">
        <v>3486</v>
      </c>
      <c r="D2558" s="6" t="s">
        <v>37</v>
      </c>
      <c r="E2558" s="67">
        <v>17.02</v>
      </c>
      <c r="K2558" s="6" t="s">
        <v>4080</v>
      </c>
      <c r="M2558"/>
      <c r="N2558"/>
      <c r="O2558" s="6">
        <v>-54.44</v>
      </c>
      <c r="P2558" s="6">
        <v>-46.43</v>
      </c>
    </row>
    <row r="2559" spans="2:16" ht="17.399999999999999">
      <c r="B2559" s="24" t="s">
        <v>2623</v>
      </c>
      <c r="C2559" s="6" t="s">
        <v>2899</v>
      </c>
      <c r="D2559" s="6" t="s">
        <v>37</v>
      </c>
      <c r="E2559" s="67">
        <v>78.44</v>
      </c>
      <c r="K2559" s="6" t="s">
        <v>4100</v>
      </c>
      <c r="M2559"/>
      <c r="N2559"/>
      <c r="O2559" s="6">
        <v>-20.5</v>
      </c>
      <c r="P2559" s="6">
        <v>-22.3</v>
      </c>
    </row>
    <row r="2560" spans="2:16" ht="17.399999999999999">
      <c r="B2560" s="24" t="s">
        <v>2984</v>
      </c>
      <c r="C2560" s="6" t="s">
        <v>2988</v>
      </c>
      <c r="D2560" s="6" t="s">
        <v>37</v>
      </c>
      <c r="E2560" s="67">
        <v>177.42</v>
      </c>
      <c r="K2560" s="6" t="s">
        <v>4102</v>
      </c>
      <c r="M2560"/>
      <c r="N2560"/>
      <c r="O2560" s="6">
        <v>-2.08</v>
      </c>
      <c r="P2560" s="6">
        <v>-28.56</v>
      </c>
    </row>
    <row r="2561" spans="2:16" ht="17.399999999999999">
      <c r="B2561" s="24" t="s">
        <v>3229</v>
      </c>
      <c r="C2561" s="6" t="s">
        <v>3487</v>
      </c>
      <c r="D2561" s="6" t="s">
        <v>37</v>
      </c>
      <c r="E2561" s="67">
        <v>7894.97</v>
      </c>
      <c r="F2561" s="6">
        <v>1</v>
      </c>
      <c r="K2561" s="6" t="s">
        <v>4100</v>
      </c>
      <c r="M2561"/>
      <c r="N2561"/>
      <c r="O2561" s="6">
        <v>-0.75</v>
      </c>
      <c r="P2561" s="6">
        <v>-14.29</v>
      </c>
    </row>
    <row r="2562" spans="2:16" ht="17.399999999999999">
      <c r="B2562" s="24" t="s">
        <v>3230</v>
      </c>
      <c r="C2562" s="6" t="s">
        <v>3338</v>
      </c>
      <c r="D2562" s="6" t="s">
        <v>37</v>
      </c>
      <c r="E2562" s="23">
        <v>253.82</v>
      </c>
      <c r="K2562" s="6" t="s">
        <v>4106</v>
      </c>
      <c r="M2562"/>
      <c r="N2562"/>
      <c r="O2562" s="6">
        <v>1.87</v>
      </c>
      <c r="P2562" s="6">
        <v>-1.9</v>
      </c>
    </row>
    <row r="2563" spans="2:16" ht="17.399999999999999">
      <c r="B2563" s="24" t="s">
        <v>3712</v>
      </c>
      <c r="C2563" s="6" t="s">
        <v>4558</v>
      </c>
      <c r="D2563" s="6" t="s">
        <v>37</v>
      </c>
      <c r="E2563" s="67">
        <v>122.36</v>
      </c>
      <c r="K2563" s="6" t="s">
        <v>4120</v>
      </c>
      <c r="M2563"/>
      <c r="N2563"/>
      <c r="O2563" s="6">
        <v>14.91</v>
      </c>
      <c r="P2563" s="6">
        <v>16.34</v>
      </c>
    </row>
    <row r="2564" spans="2:16" ht="17.399999999999999">
      <c r="B2564" s="24" t="s">
        <v>3713</v>
      </c>
      <c r="C2564" s="6" t="s">
        <v>3912</v>
      </c>
      <c r="D2564" s="6" t="s">
        <v>37</v>
      </c>
      <c r="E2564" s="67">
        <v>63.67</v>
      </c>
      <c r="K2564" s="6" t="s">
        <v>4100</v>
      </c>
      <c r="M2564"/>
      <c r="N2564"/>
      <c r="O2564" s="6">
        <v>17.38</v>
      </c>
      <c r="P2564" s="6">
        <v>-2.65</v>
      </c>
    </row>
    <row r="2565" spans="2:16" ht="17.399999999999999">
      <c r="B2565" s="24" t="s">
        <v>3714</v>
      </c>
      <c r="C2565" s="6" t="s">
        <v>3836</v>
      </c>
      <c r="D2565" s="6" t="s">
        <v>9</v>
      </c>
      <c r="E2565" s="67">
        <v>385.22</v>
      </c>
      <c r="K2565" s="6" t="s">
        <v>4076</v>
      </c>
      <c r="M2565"/>
      <c r="N2565"/>
      <c r="O2565" s="6">
        <v>-1.84</v>
      </c>
      <c r="P2565" s="6">
        <v>-35.9</v>
      </c>
    </row>
    <row r="2566" spans="2:16" ht="17.399999999999999">
      <c r="B2566" s="24" t="s">
        <v>3715</v>
      </c>
      <c r="C2566" s="6" t="s">
        <v>4137</v>
      </c>
      <c r="D2566" s="6" t="s">
        <v>37</v>
      </c>
      <c r="E2566" s="67">
        <v>45.63</v>
      </c>
      <c r="K2566" s="6" t="s">
        <v>4076</v>
      </c>
      <c r="M2566"/>
      <c r="N2566"/>
      <c r="O2566" s="6">
        <v>-45.67</v>
      </c>
      <c r="P2566" s="6">
        <v>-49.96</v>
      </c>
    </row>
    <row r="2567" spans="2:16" ht="17.399999999999999">
      <c r="B2567" s="24" t="s">
        <v>5154</v>
      </c>
      <c r="C2567" s="6" t="s">
        <v>5155</v>
      </c>
      <c r="D2567" s="6" t="s">
        <v>37</v>
      </c>
      <c r="E2567" s="67">
        <v>96.96</v>
      </c>
      <c r="K2567" s="6" t="s">
        <v>4091</v>
      </c>
      <c r="M2567"/>
      <c r="N2567"/>
      <c r="O2567" s="6">
        <v>-25.61</v>
      </c>
      <c r="P2567" s="6">
        <v>-60.94</v>
      </c>
    </row>
    <row r="2568" spans="2:16">
      <c r="B2568" s="24"/>
    </row>
    <row r="2569" spans="2:16">
      <c r="B2569" s="24"/>
    </row>
    <row r="2570" spans="2:16">
      <c r="B2570" s="24"/>
    </row>
    <row r="2571" spans="2:16">
      <c r="B2571" s="24"/>
    </row>
    <row r="2572" spans="2:16">
      <c r="B2572" s="24"/>
    </row>
    <row r="2573" spans="2:16">
      <c r="B2573" s="24"/>
    </row>
  </sheetData>
  <autoFilter ref="A13:N13" xr:uid="{00000000-0009-0000-0000-000005000000}">
    <sortState xmlns:xlrd2="http://schemas.microsoft.com/office/spreadsheetml/2017/richdata2" ref="A14:N1936">
      <sortCondition ref="A13"/>
    </sortState>
  </autoFilter>
  <phoneticPr fontId="1" type="noConversion"/>
  <hyperlinks>
    <hyperlink ref="B1" tooltip="Quantiwise7G" display="     Refresh     " xr:uid="{00000000-0004-0000-05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FF0000"/>
  </sheetPr>
  <dimension ref="A1:W2573"/>
  <sheetViews>
    <sheetView showGridLines="0" zoomScaleNormal="100" workbookViewId="0">
      <pane xSplit="4" ySplit="13" topLeftCell="E27" activePane="bottomRight" state="frozen"/>
      <selection activeCell="F31" sqref="F31"/>
      <selection pane="topRight" activeCell="F31" sqref="F31"/>
      <selection pane="bottomLeft" activeCell="F31" sqref="F31"/>
      <selection pane="bottomRight" activeCell="F31" sqref="F31"/>
    </sheetView>
  </sheetViews>
  <sheetFormatPr defaultColWidth="8" defaultRowHeight="13.2"/>
  <cols>
    <col min="1" max="1" width="8" style="6" customWidth="1"/>
    <col min="2" max="2" width="12.69921875" style="6" customWidth="1"/>
    <col min="3" max="16" width="11.09765625" style="6" customWidth="1"/>
    <col min="17" max="18" width="1.69921875" style="6" customWidth="1"/>
    <col min="19" max="19" width="11.5" style="6" bestFit="1" customWidth="1"/>
    <col min="20" max="20" width="8" style="6"/>
    <col min="21" max="21" width="9.19921875" style="6" customWidth="1"/>
    <col min="22" max="256" width="8" style="6"/>
    <col min="257" max="257" width="8" style="6" customWidth="1"/>
    <col min="258" max="258" width="12.69921875" style="6" customWidth="1"/>
    <col min="259" max="272" width="11.09765625" style="6" customWidth="1"/>
    <col min="273" max="274" width="1.69921875" style="6" customWidth="1"/>
    <col min="275" max="275" width="11.5" style="6" bestFit="1" customWidth="1"/>
    <col min="276" max="512" width="8" style="6"/>
    <col min="513" max="513" width="8" style="6" customWidth="1"/>
    <col min="514" max="514" width="12.69921875" style="6" customWidth="1"/>
    <col min="515" max="528" width="11.09765625" style="6" customWidth="1"/>
    <col min="529" max="530" width="1.69921875" style="6" customWidth="1"/>
    <col min="531" max="531" width="11.5" style="6" bestFit="1" customWidth="1"/>
    <col min="532" max="768" width="8" style="6"/>
    <col min="769" max="769" width="8" style="6" customWidth="1"/>
    <col min="770" max="770" width="12.69921875" style="6" customWidth="1"/>
    <col min="771" max="784" width="11.09765625" style="6" customWidth="1"/>
    <col min="785" max="786" width="1.69921875" style="6" customWidth="1"/>
    <col min="787" max="787" width="11.5" style="6" bestFit="1" customWidth="1"/>
    <col min="788" max="1024" width="8" style="6"/>
    <col min="1025" max="1025" width="8" style="6" customWidth="1"/>
    <col min="1026" max="1026" width="12.69921875" style="6" customWidth="1"/>
    <col min="1027" max="1040" width="11.09765625" style="6" customWidth="1"/>
    <col min="1041" max="1042" width="1.69921875" style="6" customWidth="1"/>
    <col min="1043" max="1043" width="11.5" style="6" bestFit="1" customWidth="1"/>
    <col min="1044" max="1280" width="8" style="6"/>
    <col min="1281" max="1281" width="8" style="6" customWidth="1"/>
    <col min="1282" max="1282" width="12.69921875" style="6" customWidth="1"/>
    <col min="1283" max="1296" width="11.09765625" style="6" customWidth="1"/>
    <col min="1297" max="1298" width="1.69921875" style="6" customWidth="1"/>
    <col min="1299" max="1299" width="11.5" style="6" bestFit="1" customWidth="1"/>
    <col min="1300" max="1536" width="8" style="6"/>
    <col min="1537" max="1537" width="8" style="6" customWidth="1"/>
    <col min="1538" max="1538" width="12.69921875" style="6" customWidth="1"/>
    <col min="1539" max="1552" width="11.09765625" style="6" customWidth="1"/>
    <col min="1553" max="1554" width="1.69921875" style="6" customWidth="1"/>
    <col min="1555" max="1555" width="11.5" style="6" bestFit="1" customWidth="1"/>
    <col min="1556" max="1792" width="8" style="6"/>
    <col min="1793" max="1793" width="8" style="6" customWidth="1"/>
    <col min="1794" max="1794" width="12.69921875" style="6" customWidth="1"/>
    <col min="1795" max="1808" width="11.09765625" style="6" customWidth="1"/>
    <col min="1809" max="1810" width="1.69921875" style="6" customWidth="1"/>
    <col min="1811" max="1811" width="11.5" style="6" bestFit="1" customWidth="1"/>
    <col min="1812" max="2048" width="8" style="6"/>
    <col min="2049" max="2049" width="8" style="6" customWidth="1"/>
    <col min="2050" max="2050" width="12.69921875" style="6" customWidth="1"/>
    <col min="2051" max="2064" width="11.09765625" style="6" customWidth="1"/>
    <col min="2065" max="2066" width="1.69921875" style="6" customWidth="1"/>
    <col min="2067" max="2067" width="11.5" style="6" bestFit="1" customWidth="1"/>
    <col min="2068" max="2304" width="8" style="6"/>
    <col min="2305" max="2305" width="8" style="6" customWidth="1"/>
    <col min="2306" max="2306" width="12.69921875" style="6" customWidth="1"/>
    <col min="2307" max="2320" width="11.09765625" style="6" customWidth="1"/>
    <col min="2321" max="2322" width="1.69921875" style="6" customWidth="1"/>
    <col min="2323" max="2323" width="11.5" style="6" bestFit="1" customWidth="1"/>
    <col min="2324" max="2560" width="8" style="6"/>
    <col min="2561" max="2561" width="8" style="6" customWidth="1"/>
    <col min="2562" max="2562" width="12.69921875" style="6" customWidth="1"/>
    <col min="2563" max="2576" width="11.09765625" style="6" customWidth="1"/>
    <col min="2577" max="2578" width="1.69921875" style="6" customWidth="1"/>
    <col min="2579" max="2579" width="11.5" style="6" bestFit="1" customWidth="1"/>
    <col min="2580" max="2816" width="8" style="6"/>
    <col min="2817" max="2817" width="8" style="6" customWidth="1"/>
    <col min="2818" max="2818" width="12.69921875" style="6" customWidth="1"/>
    <col min="2819" max="2832" width="11.09765625" style="6" customWidth="1"/>
    <col min="2833" max="2834" width="1.69921875" style="6" customWidth="1"/>
    <col min="2835" max="2835" width="11.5" style="6" bestFit="1" customWidth="1"/>
    <col min="2836" max="3072" width="8" style="6"/>
    <col min="3073" max="3073" width="8" style="6" customWidth="1"/>
    <col min="3074" max="3074" width="12.69921875" style="6" customWidth="1"/>
    <col min="3075" max="3088" width="11.09765625" style="6" customWidth="1"/>
    <col min="3089" max="3090" width="1.69921875" style="6" customWidth="1"/>
    <col min="3091" max="3091" width="11.5" style="6" bestFit="1" customWidth="1"/>
    <col min="3092" max="3328" width="8" style="6"/>
    <col min="3329" max="3329" width="8" style="6" customWidth="1"/>
    <col min="3330" max="3330" width="12.69921875" style="6" customWidth="1"/>
    <col min="3331" max="3344" width="11.09765625" style="6" customWidth="1"/>
    <col min="3345" max="3346" width="1.69921875" style="6" customWidth="1"/>
    <col min="3347" max="3347" width="11.5" style="6" bestFit="1" customWidth="1"/>
    <col min="3348" max="3584" width="8" style="6"/>
    <col min="3585" max="3585" width="8" style="6" customWidth="1"/>
    <col min="3586" max="3586" width="12.69921875" style="6" customWidth="1"/>
    <col min="3587" max="3600" width="11.09765625" style="6" customWidth="1"/>
    <col min="3601" max="3602" width="1.69921875" style="6" customWidth="1"/>
    <col min="3603" max="3603" width="11.5" style="6" bestFit="1" customWidth="1"/>
    <col min="3604" max="3840" width="8" style="6"/>
    <col min="3841" max="3841" width="8" style="6" customWidth="1"/>
    <col min="3842" max="3842" width="12.69921875" style="6" customWidth="1"/>
    <col min="3843" max="3856" width="11.09765625" style="6" customWidth="1"/>
    <col min="3857" max="3858" width="1.69921875" style="6" customWidth="1"/>
    <col min="3859" max="3859" width="11.5" style="6" bestFit="1" customWidth="1"/>
    <col min="3860" max="4096" width="8" style="6"/>
    <col min="4097" max="4097" width="8" style="6" customWidth="1"/>
    <col min="4098" max="4098" width="12.69921875" style="6" customWidth="1"/>
    <col min="4099" max="4112" width="11.09765625" style="6" customWidth="1"/>
    <col min="4113" max="4114" width="1.69921875" style="6" customWidth="1"/>
    <col min="4115" max="4115" width="11.5" style="6" bestFit="1" customWidth="1"/>
    <col min="4116" max="4352" width="8" style="6"/>
    <col min="4353" max="4353" width="8" style="6" customWidth="1"/>
    <col min="4354" max="4354" width="12.69921875" style="6" customWidth="1"/>
    <col min="4355" max="4368" width="11.09765625" style="6" customWidth="1"/>
    <col min="4369" max="4370" width="1.69921875" style="6" customWidth="1"/>
    <col min="4371" max="4371" width="11.5" style="6" bestFit="1" customWidth="1"/>
    <col min="4372" max="4608" width="8" style="6"/>
    <col min="4609" max="4609" width="8" style="6" customWidth="1"/>
    <col min="4610" max="4610" width="12.69921875" style="6" customWidth="1"/>
    <col min="4611" max="4624" width="11.09765625" style="6" customWidth="1"/>
    <col min="4625" max="4626" width="1.69921875" style="6" customWidth="1"/>
    <col min="4627" max="4627" width="11.5" style="6" bestFit="1" customWidth="1"/>
    <col min="4628" max="4864" width="8" style="6"/>
    <col min="4865" max="4865" width="8" style="6" customWidth="1"/>
    <col min="4866" max="4866" width="12.69921875" style="6" customWidth="1"/>
    <col min="4867" max="4880" width="11.09765625" style="6" customWidth="1"/>
    <col min="4881" max="4882" width="1.69921875" style="6" customWidth="1"/>
    <col min="4883" max="4883" width="11.5" style="6" bestFit="1" customWidth="1"/>
    <col min="4884" max="5120" width="8" style="6"/>
    <col min="5121" max="5121" width="8" style="6" customWidth="1"/>
    <col min="5122" max="5122" width="12.69921875" style="6" customWidth="1"/>
    <col min="5123" max="5136" width="11.09765625" style="6" customWidth="1"/>
    <col min="5137" max="5138" width="1.69921875" style="6" customWidth="1"/>
    <col min="5139" max="5139" width="11.5" style="6" bestFit="1" customWidth="1"/>
    <col min="5140" max="5376" width="8" style="6"/>
    <col min="5377" max="5377" width="8" style="6" customWidth="1"/>
    <col min="5378" max="5378" width="12.69921875" style="6" customWidth="1"/>
    <col min="5379" max="5392" width="11.09765625" style="6" customWidth="1"/>
    <col min="5393" max="5394" width="1.69921875" style="6" customWidth="1"/>
    <col min="5395" max="5395" width="11.5" style="6" bestFit="1" customWidth="1"/>
    <col min="5396" max="5632" width="8" style="6"/>
    <col min="5633" max="5633" width="8" style="6" customWidth="1"/>
    <col min="5634" max="5634" width="12.69921875" style="6" customWidth="1"/>
    <col min="5635" max="5648" width="11.09765625" style="6" customWidth="1"/>
    <col min="5649" max="5650" width="1.69921875" style="6" customWidth="1"/>
    <col min="5651" max="5651" width="11.5" style="6" bestFit="1" customWidth="1"/>
    <col min="5652" max="5888" width="8" style="6"/>
    <col min="5889" max="5889" width="8" style="6" customWidth="1"/>
    <col min="5890" max="5890" width="12.69921875" style="6" customWidth="1"/>
    <col min="5891" max="5904" width="11.09765625" style="6" customWidth="1"/>
    <col min="5905" max="5906" width="1.69921875" style="6" customWidth="1"/>
    <col min="5907" max="5907" width="11.5" style="6" bestFit="1" customWidth="1"/>
    <col min="5908" max="6144" width="8" style="6"/>
    <col min="6145" max="6145" width="8" style="6" customWidth="1"/>
    <col min="6146" max="6146" width="12.69921875" style="6" customWidth="1"/>
    <col min="6147" max="6160" width="11.09765625" style="6" customWidth="1"/>
    <col min="6161" max="6162" width="1.69921875" style="6" customWidth="1"/>
    <col min="6163" max="6163" width="11.5" style="6" bestFit="1" customWidth="1"/>
    <col min="6164" max="6400" width="8" style="6"/>
    <col min="6401" max="6401" width="8" style="6" customWidth="1"/>
    <col min="6402" max="6402" width="12.69921875" style="6" customWidth="1"/>
    <col min="6403" max="6416" width="11.09765625" style="6" customWidth="1"/>
    <col min="6417" max="6418" width="1.69921875" style="6" customWidth="1"/>
    <col min="6419" max="6419" width="11.5" style="6" bestFit="1" customWidth="1"/>
    <col min="6420" max="6656" width="8" style="6"/>
    <col min="6657" max="6657" width="8" style="6" customWidth="1"/>
    <col min="6658" max="6658" width="12.69921875" style="6" customWidth="1"/>
    <col min="6659" max="6672" width="11.09765625" style="6" customWidth="1"/>
    <col min="6673" max="6674" width="1.69921875" style="6" customWidth="1"/>
    <col min="6675" max="6675" width="11.5" style="6" bestFit="1" customWidth="1"/>
    <col min="6676" max="6912" width="8" style="6"/>
    <col min="6913" max="6913" width="8" style="6" customWidth="1"/>
    <col min="6914" max="6914" width="12.69921875" style="6" customWidth="1"/>
    <col min="6915" max="6928" width="11.09765625" style="6" customWidth="1"/>
    <col min="6929" max="6930" width="1.69921875" style="6" customWidth="1"/>
    <col min="6931" max="6931" width="11.5" style="6" bestFit="1" customWidth="1"/>
    <col min="6932" max="7168" width="8" style="6"/>
    <col min="7169" max="7169" width="8" style="6" customWidth="1"/>
    <col min="7170" max="7170" width="12.69921875" style="6" customWidth="1"/>
    <col min="7171" max="7184" width="11.09765625" style="6" customWidth="1"/>
    <col min="7185" max="7186" width="1.69921875" style="6" customWidth="1"/>
    <col min="7187" max="7187" width="11.5" style="6" bestFit="1" customWidth="1"/>
    <col min="7188" max="7424" width="8" style="6"/>
    <col min="7425" max="7425" width="8" style="6" customWidth="1"/>
    <col min="7426" max="7426" width="12.69921875" style="6" customWidth="1"/>
    <col min="7427" max="7440" width="11.09765625" style="6" customWidth="1"/>
    <col min="7441" max="7442" width="1.69921875" style="6" customWidth="1"/>
    <col min="7443" max="7443" width="11.5" style="6" bestFit="1" customWidth="1"/>
    <col min="7444" max="7680" width="8" style="6"/>
    <col min="7681" max="7681" width="8" style="6" customWidth="1"/>
    <col min="7682" max="7682" width="12.69921875" style="6" customWidth="1"/>
    <col min="7683" max="7696" width="11.09765625" style="6" customWidth="1"/>
    <col min="7697" max="7698" width="1.69921875" style="6" customWidth="1"/>
    <col min="7699" max="7699" width="11.5" style="6" bestFit="1" customWidth="1"/>
    <col min="7700" max="7936" width="8" style="6"/>
    <col min="7937" max="7937" width="8" style="6" customWidth="1"/>
    <col min="7938" max="7938" width="12.69921875" style="6" customWidth="1"/>
    <col min="7939" max="7952" width="11.09765625" style="6" customWidth="1"/>
    <col min="7953" max="7954" width="1.69921875" style="6" customWidth="1"/>
    <col min="7955" max="7955" width="11.5" style="6" bestFit="1" customWidth="1"/>
    <col min="7956" max="8192" width="8" style="6"/>
    <col min="8193" max="8193" width="8" style="6" customWidth="1"/>
    <col min="8194" max="8194" width="12.69921875" style="6" customWidth="1"/>
    <col min="8195" max="8208" width="11.09765625" style="6" customWidth="1"/>
    <col min="8209" max="8210" width="1.69921875" style="6" customWidth="1"/>
    <col min="8211" max="8211" width="11.5" style="6" bestFit="1" customWidth="1"/>
    <col min="8212" max="8448" width="8" style="6"/>
    <col min="8449" max="8449" width="8" style="6" customWidth="1"/>
    <col min="8450" max="8450" width="12.69921875" style="6" customWidth="1"/>
    <col min="8451" max="8464" width="11.09765625" style="6" customWidth="1"/>
    <col min="8465" max="8466" width="1.69921875" style="6" customWidth="1"/>
    <col min="8467" max="8467" width="11.5" style="6" bestFit="1" customWidth="1"/>
    <col min="8468" max="8704" width="8" style="6"/>
    <col min="8705" max="8705" width="8" style="6" customWidth="1"/>
    <col min="8706" max="8706" width="12.69921875" style="6" customWidth="1"/>
    <col min="8707" max="8720" width="11.09765625" style="6" customWidth="1"/>
    <col min="8721" max="8722" width="1.69921875" style="6" customWidth="1"/>
    <col min="8723" max="8723" width="11.5" style="6" bestFit="1" customWidth="1"/>
    <col min="8724" max="8960" width="8" style="6"/>
    <col min="8961" max="8961" width="8" style="6" customWidth="1"/>
    <col min="8962" max="8962" width="12.69921875" style="6" customWidth="1"/>
    <col min="8963" max="8976" width="11.09765625" style="6" customWidth="1"/>
    <col min="8977" max="8978" width="1.69921875" style="6" customWidth="1"/>
    <col min="8979" max="8979" width="11.5" style="6" bestFit="1" customWidth="1"/>
    <col min="8980" max="9216" width="8" style="6"/>
    <col min="9217" max="9217" width="8" style="6" customWidth="1"/>
    <col min="9218" max="9218" width="12.69921875" style="6" customWidth="1"/>
    <col min="9219" max="9232" width="11.09765625" style="6" customWidth="1"/>
    <col min="9233" max="9234" width="1.69921875" style="6" customWidth="1"/>
    <col min="9235" max="9235" width="11.5" style="6" bestFit="1" customWidth="1"/>
    <col min="9236" max="9472" width="8" style="6"/>
    <col min="9473" max="9473" width="8" style="6" customWidth="1"/>
    <col min="9474" max="9474" width="12.69921875" style="6" customWidth="1"/>
    <col min="9475" max="9488" width="11.09765625" style="6" customWidth="1"/>
    <col min="9489" max="9490" width="1.69921875" style="6" customWidth="1"/>
    <col min="9491" max="9491" width="11.5" style="6" bestFit="1" customWidth="1"/>
    <col min="9492" max="9728" width="8" style="6"/>
    <col min="9729" max="9729" width="8" style="6" customWidth="1"/>
    <col min="9730" max="9730" width="12.69921875" style="6" customWidth="1"/>
    <col min="9731" max="9744" width="11.09765625" style="6" customWidth="1"/>
    <col min="9745" max="9746" width="1.69921875" style="6" customWidth="1"/>
    <col min="9747" max="9747" width="11.5" style="6" bestFit="1" customWidth="1"/>
    <col min="9748" max="9984" width="8" style="6"/>
    <col min="9985" max="9985" width="8" style="6" customWidth="1"/>
    <col min="9986" max="9986" width="12.69921875" style="6" customWidth="1"/>
    <col min="9987" max="10000" width="11.09765625" style="6" customWidth="1"/>
    <col min="10001" max="10002" width="1.69921875" style="6" customWidth="1"/>
    <col min="10003" max="10003" width="11.5" style="6" bestFit="1" customWidth="1"/>
    <col min="10004" max="10240" width="8" style="6"/>
    <col min="10241" max="10241" width="8" style="6" customWidth="1"/>
    <col min="10242" max="10242" width="12.69921875" style="6" customWidth="1"/>
    <col min="10243" max="10256" width="11.09765625" style="6" customWidth="1"/>
    <col min="10257" max="10258" width="1.69921875" style="6" customWidth="1"/>
    <col min="10259" max="10259" width="11.5" style="6" bestFit="1" customWidth="1"/>
    <col min="10260" max="10496" width="8" style="6"/>
    <col min="10497" max="10497" width="8" style="6" customWidth="1"/>
    <col min="10498" max="10498" width="12.69921875" style="6" customWidth="1"/>
    <col min="10499" max="10512" width="11.09765625" style="6" customWidth="1"/>
    <col min="10513" max="10514" width="1.69921875" style="6" customWidth="1"/>
    <col min="10515" max="10515" width="11.5" style="6" bestFit="1" customWidth="1"/>
    <col min="10516" max="10752" width="8" style="6"/>
    <col min="10753" max="10753" width="8" style="6" customWidth="1"/>
    <col min="10754" max="10754" width="12.69921875" style="6" customWidth="1"/>
    <col min="10755" max="10768" width="11.09765625" style="6" customWidth="1"/>
    <col min="10769" max="10770" width="1.69921875" style="6" customWidth="1"/>
    <col min="10771" max="10771" width="11.5" style="6" bestFit="1" customWidth="1"/>
    <col min="10772" max="11008" width="8" style="6"/>
    <col min="11009" max="11009" width="8" style="6" customWidth="1"/>
    <col min="11010" max="11010" width="12.69921875" style="6" customWidth="1"/>
    <col min="11011" max="11024" width="11.09765625" style="6" customWidth="1"/>
    <col min="11025" max="11026" width="1.69921875" style="6" customWidth="1"/>
    <col min="11027" max="11027" width="11.5" style="6" bestFit="1" customWidth="1"/>
    <col min="11028" max="11264" width="8" style="6"/>
    <col min="11265" max="11265" width="8" style="6" customWidth="1"/>
    <col min="11266" max="11266" width="12.69921875" style="6" customWidth="1"/>
    <col min="11267" max="11280" width="11.09765625" style="6" customWidth="1"/>
    <col min="11281" max="11282" width="1.69921875" style="6" customWidth="1"/>
    <col min="11283" max="11283" width="11.5" style="6" bestFit="1" customWidth="1"/>
    <col min="11284" max="11520" width="8" style="6"/>
    <col min="11521" max="11521" width="8" style="6" customWidth="1"/>
    <col min="11522" max="11522" width="12.69921875" style="6" customWidth="1"/>
    <col min="11523" max="11536" width="11.09765625" style="6" customWidth="1"/>
    <col min="11537" max="11538" width="1.69921875" style="6" customWidth="1"/>
    <col min="11539" max="11539" width="11.5" style="6" bestFit="1" customWidth="1"/>
    <col min="11540" max="11776" width="8" style="6"/>
    <col min="11777" max="11777" width="8" style="6" customWidth="1"/>
    <col min="11778" max="11778" width="12.69921875" style="6" customWidth="1"/>
    <col min="11779" max="11792" width="11.09765625" style="6" customWidth="1"/>
    <col min="11793" max="11794" width="1.69921875" style="6" customWidth="1"/>
    <col min="11795" max="11795" width="11.5" style="6" bestFit="1" customWidth="1"/>
    <col min="11796" max="12032" width="8" style="6"/>
    <col min="12033" max="12033" width="8" style="6" customWidth="1"/>
    <col min="12034" max="12034" width="12.69921875" style="6" customWidth="1"/>
    <col min="12035" max="12048" width="11.09765625" style="6" customWidth="1"/>
    <col min="12049" max="12050" width="1.69921875" style="6" customWidth="1"/>
    <col min="12051" max="12051" width="11.5" style="6" bestFit="1" customWidth="1"/>
    <col min="12052" max="12288" width="8" style="6"/>
    <col min="12289" max="12289" width="8" style="6" customWidth="1"/>
    <col min="12290" max="12290" width="12.69921875" style="6" customWidth="1"/>
    <col min="12291" max="12304" width="11.09765625" style="6" customWidth="1"/>
    <col min="12305" max="12306" width="1.69921875" style="6" customWidth="1"/>
    <col min="12307" max="12307" width="11.5" style="6" bestFit="1" customWidth="1"/>
    <col min="12308" max="12544" width="8" style="6"/>
    <col min="12545" max="12545" width="8" style="6" customWidth="1"/>
    <col min="12546" max="12546" width="12.69921875" style="6" customWidth="1"/>
    <col min="12547" max="12560" width="11.09765625" style="6" customWidth="1"/>
    <col min="12561" max="12562" width="1.69921875" style="6" customWidth="1"/>
    <col min="12563" max="12563" width="11.5" style="6" bestFit="1" customWidth="1"/>
    <col min="12564" max="12800" width="8" style="6"/>
    <col min="12801" max="12801" width="8" style="6" customWidth="1"/>
    <col min="12802" max="12802" width="12.69921875" style="6" customWidth="1"/>
    <col min="12803" max="12816" width="11.09765625" style="6" customWidth="1"/>
    <col min="12817" max="12818" width="1.69921875" style="6" customWidth="1"/>
    <col min="12819" max="12819" width="11.5" style="6" bestFit="1" customWidth="1"/>
    <col min="12820" max="13056" width="8" style="6"/>
    <col min="13057" max="13057" width="8" style="6" customWidth="1"/>
    <col min="13058" max="13058" width="12.69921875" style="6" customWidth="1"/>
    <col min="13059" max="13072" width="11.09765625" style="6" customWidth="1"/>
    <col min="13073" max="13074" width="1.69921875" style="6" customWidth="1"/>
    <col min="13075" max="13075" width="11.5" style="6" bestFit="1" customWidth="1"/>
    <col min="13076" max="13312" width="8" style="6"/>
    <col min="13313" max="13313" width="8" style="6" customWidth="1"/>
    <col min="13314" max="13314" width="12.69921875" style="6" customWidth="1"/>
    <col min="13315" max="13328" width="11.09765625" style="6" customWidth="1"/>
    <col min="13329" max="13330" width="1.69921875" style="6" customWidth="1"/>
    <col min="13331" max="13331" width="11.5" style="6" bestFit="1" customWidth="1"/>
    <col min="13332" max="13568" width="8" style="6"/>
    <col min="13569" max="13569" width="8" style="6" customWidth="1"/>
    <col min="13570" max="13570" width="12.69921875" style="6" customWidth="1"/>
    <col min="13571" max="13584" width="11.09765625" style="6" customWidth="1"/>
    <col min="13585" max="13586" width="1.69921875" style="6" customWidth="1"/>
    <col min="13587" max="13587" width="11.5" style="6" bestFit="1" customWidth="1"/>
    <col min="13588" max="13824" width="8" style="6"/>
    <col min="13825" max="13825" width="8" style="6" customWidth="1"/>
    <col min="13826" max="13826" width="12.69921875" style="6" customWidth="1"/>
    <col min="13827" max="13840" width="11.09765625" style="6" customWidth="1"/>
    <col min="13841" max="13842" width="1.69921875" style="6" customWidth="1"/>
    <col min="13843" max="13843" width="11.5" style="6" bestFit="1" customWidth="1"/>
    <col min="13844" max="14080" width="8" style="6"/>
    <col min="14081" max="14081" width="8" style="6" customWidth="1"/>
    <col min="14082" max="14082" width="12.69921875" style="6" customWidth="1"/>
    <col min="14083" max="14096" width="11.09765625" style="6" customWidth="1"/>
    <col min="14097" max="14098" width="1.69921875" style="6" customWidth="1"/>
    <col min="14099" max="14099" width="11.5" style="6" bestFit="1" customWidth="1"/>
    <col min="14100" max="14336" width="8" style="6"/>
    <col min="14337" max="14337" width="8" style="6" customWidth="1"/>
    <col min="14338" max="14338" width="12.69921875" style="6" customWidth="1"/>
    <col min="14339" max="14352" width="11.09765625" style="6" customWidth="1"/>
    <col min="14353" max="14354" width="1.69921875" style="6" customWidth="1"/>
    <col min="14355" max="14355" width="11.5" style="6" bestFit="1" customWidth="1"/>
    <col min="14356" max="14592" width="8" style="6"/>
    <col min="14593" max="14593" width="8" style="6" customWidth="1"/>
    <col min="14594" max="14594" width="12.69921875" style="6" customWidth="1"/>
    <col min="14595" max="14608" width="11.09765625" style="6" customWidth="1"/>
    <col min="14609" max="14610" width="1.69921875" style="6" customWidth="1"/>
    <col min="14611" max="14611" width="11.5" style="6" bestFit="1" customWidth="1"/>
    <col min="14612" max="14848" width="8" style="6"/>
    <col min="14849" max="14849" width="8" style="6" customWidth="1"/>
    <col min="14850" max="14850" width="12.69921875" style="6" customWidth="1"/>
    <col min="14851" max="14864" width="11.09765625" style="6" customWidth="1"/>
    <col min="14865" max="14866" width="1.69921875" style="6" customWidth="1"/>
    <col min="14867" max="14867" width="11.5" style="6" bestFit="1" customWidth="1"/>
    <col min="14868" max="15104" width="8" style="6"/>
    <col min="15105" max="15105" width="8" style="6" customWidth="1"/>
    <col min="15106" max="15106" width="12.69921875" style="6" customWidth="1"/>
    <col min="15107" max="15120" width="11.09765625" style="6" customWidth="1"/>
    <col min="15121" max="15122" width="1.69921875" style="6" customWidth="1"/>
    <col min="15123" max="15123" width="11.5" style="6" bestFit="1" customWidth="1"/>
    <col min="15124" max="15360" width="8" style="6"/>
    <col min="15361" max="15361" width="8" style="6" customWidth="1"/>
    <col min="15362" max="15362" width="12.69921875" style="6" customWidth="1"/>
    <col min="15363" max="15376" width="11.09765625" style="6" customWidth="1"/>
    <col min="15377" max="15378" width="1.69921875" style="6" customWidth="1"/>
    <col min="15379" max="15379" width="11.5" style="6" bestFit="1" customWidth="1"/>
    <col min="15380" max="15616" width="8" style="6"/>
    <col min="15617" max="15617" width="8" style="6" customWidth="1"/>
    <col min="15618" max="15618" width="12.69921875" style="6" customWidth="1"/>
    <col min="15619" max="15632" width="11.09765625" style="6" customWidth="1"/>
    <col min="15633" max="15634" width="1.69921875" style="6" customWidth="1"/>
    <col min="15635" max="15635" width="11.5" style="6" bestFit="1" customWidth="1"/>
    <col min="15636" max="15872" width="8" style="6"/>
    <col min="15873" max="15873" width="8" style="6" customWidth="1"/>
    <col min="15874" max="15874" width="12.69921875" style="6" customWidth="1"/>
    <col min="15875" max="15888" width="11.09765625" style="6" customWidth="1"/>
    <col min="15889" max="15890" width="1.69921875" style="6" customWidth="1"/>
    <col min="15891" max="15891" width="11.5" style="6" bestFit="1" customWidth="1"/>
    <col min="15892" max="16128" width="8" style="6"/>
    <col min="16129" max="16129" width="8" style="6" customWidth="1"/>
    <col min="16130" max="16130" width="12.69921875" style="6" customWidth="1"/>
    <col min="16131" max="16144" width="11.09765625" style="6" customWidth="1"/>
    <col min="16145" max="16146" width="1.69921875" style="6" customWidth="1"/>
    <col min="16147" max="16147" width="11.5" style="6" bestFit="1" customWidth="1"/>
    <col min="16148" max="16384" width="8" style="6"/>
  </cols>
  <sheetData>
    <row r="1" spans="1:23" ht="15" customHeight="1">
      <c r="B1" s="7" t="s">
        <v>2917</v>
      </c>
      <c r="C1" s="8" t="s">
        <v>5292</v>
      </c>
      <c r="E1" s="6">
        <f t="shared" ref="E1:P1" si="0">COLUMN()-1</f>
        <v>4</v>
      </c>
      <c r="F1" s="6">
        <f t="shared" si="0"/>
        <v>5</v>
      </c>
      <c r="G1" s="6">
        <f t="shared" si="0"/>
        <v>6</v>
      </c>
      <c r="H1" s="6">
        <f t="shared" si="0"/>
        <v>7</v>
      </c>
      <c r="I1" s="6">
        <f t="shared" si="0"/>
        <v>8</v>
      </c>
      <c r="J1" s="6">
        <f t="shared" si="0"/>
        <v>9</v>
      </c>
      <c r="K1" s="6">
        <f t="shared" si="0"/>
        <v>10</v>
      </c>
      <c r="L1" s="6">
        <f t="shared" si="0"/>
        <v>11</v>
      </c>
      <c r="M1" s="6">
        <f t="shared" si="0"/>
        <v>12</v>
      </c>
      <c r="N1" s="6">
        <f t="shared" si="0"/>
        <v>13</v>
      </c>
      <c r="O1" s="6">
        <f t="shared" si="0"/>
        <v>14</v>
      </c>
      <c r="P1" s="6">
        <f t="shared" si="0"/>
        <v>15</v>
      </c>
    </row>
    <row r="3" spans="1:23">
      <c r="B3" s="9" t="s">
        <v>5108</v>
      </c>
      <c r="G3" s="6" t="s">
        <v>2924</v>
      </c>
    </row>
    <row r="4" spans="1:23">
      <c r="B4" s="10" t="s">
        <v>0</v>
      </c>
      <c r="C4" s="10" t="s">
        <v>2668</v>
      </c>
      <c r="D4" s="10" t="s">
        <v>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3">
      <c r="B5" s="12" t="s">
        <v>2636</v>
      </c>
      <c r="C5" s="12" t="s">
        <v>2785</v>
      </c>
      <c r="D5" s="12" t="s">
        <v>2</v>
      </c>
      <c r="F5" s="13"/>
      <c r="G5" s="14">
        <v>39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W5" s="25"/>
    </row>
    <row r="6" spans="1:23">
      <c r="B6" s="12" t="s">
        <v>2667</v>
      </c>
      <c r="C6" s="12">
        <f>'2026전망(10일)'!G7</f>
        <v>20260702</v>
      </c>
      <c r="D6" s="12" t="s">
        <v>2666</v>
      </c>
      <c r="G6" s="14">
        <v>202109</v>
      </c>
      <c r="W6" s="25"/>
    </row>
    <row r="7" spans="1:23">
      <c r="B7" s="15"/>
      <c r="C7" s="15"/>
      <c r="D7" s="15">
        <v>0</v>
      </c>
      <c r="W7" s="25"/>
    </row>
    <row r="8" spans="1:23" ht="15.6">
      <c r="F8" s="6">
        <v>0</v>
      </c>
      <c r="G8" s="6" t="s">
        <v>3607</v>
      </c>
      <c r="H8" s="6" t="s">
        <v>3607</v>
      </c>
      <c r="I8" s="6" t="s">
        <v>3608</v>
      </c>
      <c r="J8" s="6" t="s">
        <v>3608</v>
      </c>
      <c r="W8" s="25"/>
    </row>
    <row r="9" spans="1:23" ht="15.6">
      <c r="B9" s="10"/>
      <c r="C9" s="10" t="s">
        <v>5109</v>
      </c>
      <c r="D9" s="10" t="s">
        <v>2665</v>
      </c>
      <c r="E9" s="10" t="s">
        <v>3</v>
      </c>
      <c r="F9" s="10" t="s">
        <v>4</v>
      </c>
      <c r="G9" s="16" t="s">
        <v>2627</v>
      </c>
      <c r="H9" s="16" t="s">
        <v>2627</v>
      </c>
      <c r="I9" s="16" t="s">
        <v>2664</v>
      </c>
      <c r="J9" s="16" t="s">
        <v>2664</v>
      </c>
      <c r="K9" s="30" t="s">
        <v>4062</v>
      </c>
      <c r="L9" s="16" t="s">
        <v>2663</v>
      </c>
      <c r="M9" s="16" t="s">
        <v>2662</v>
      </c>
      <c r="N9" s="16" t="s">
        <v>2661</v>
      </c>
      <c r="O9" s="16" t="s">
        <v>2660</v>
      </c>
      <c r="P9" s="16" t="s">
        <v>2659</v>
      </c>
      <c r="Q9" s="17"/>
      <c r="R9" s="17"/>
      <c r="W9" s="25"/>
    </row>
    <row r="10" spans="1:23" ht="15.6">
      <c r="B10" s="75"/>
      <c r="C10" s="75" t="s">
        <v>5103</v>
      </c>
      <c r="D10" s="75"/>
      <c r="E10" s="75" t="s">
        <v>4798</v>
      </c>
      <c r="F10" s="75"/>
      <c r="G10" s="77" t="str">
        <f>'2026전망(10일)'!I7</f>
        <v>2026AS</v>
      </c>
      <c r="H10" s="77" t="str">
        <f>G10</f>
        <v>2026AS</v>
      </c>
      <c r="I10" s="77" t="str">
        <f>G10</f>
        <v>2026AS</v>
      </c>
      <c r="J10" s="77" t="str">
        <f>H10</f>
        <v>2026AS</v>
      </c>
      <c r="K10" s="31">
        <f>C6</f>
        <v>20260702</v>
      </c>
      <c r="L10" s="77" t="str">
        <f>J10</f>
        <v>2026AS</v>
      </c>
      <c r="M10" s="77" t="str">
        <f>J10</f>
        <v>2026AS</v>
      </c>
      <c r="N10" s="77" t="str">
        <f>M10</f>
        <v>2026AS</v>
      </c>
      <c r="O10" s="77" t="s">
        <v>4205</v>
      </c>
      <c r="P10" s="77" t="s">
        <v>4205</v>
      </c>
      <c r="Q10" s="17"/>
      <c r="R10" s="17"/>
      <c r="W10" s="25"/>
    </row>
    <row r="11" spans="1:23" ht="15.6">
      <c r="B11" s="75"/>
      <c r="C11" s="75" t="s">
        <v>5110</v>
      </c>
      <c r="D11" s="75" t="s">
        <v>5</v>
      </c>
      <c r="E11" s="75" t="s">
        <v>2650</v>
      </c>
      <c r="F11" s="75" t="s">
        <v>6</v>
      </c>
      <c r="G11" s="77" t="s">
        <v>2649</v>
      </c>
      <c r="H11" s="77" t="s">
        <v>2649</v>
      </c>
      <c r="I11" s="77" t="s">
        <v>2649</v>
      </c>
      <c r="J11" s="77" t="s">
        <v>2649</v>
      </c>
      <c r="K11" s="78" t="s">
        <v>5</v>
      </c>
      <c r="L11" s="77" t="s">
        <v>2649</v>
      </c>
      <c r="M11" s="77" t="s">
        <v>5</v>
      </c>
      <c r="N11" s="77" t="s">
        <v>5</v>
      </c>
      <c r="O11" s="77" t="s">
        <v>2624</v>
      </c>
      <c r="P11" s="77" t="s">
        <v>2624</v>
      </c>
      <c r="Q11" s="17"/>
      <c r="R11" s="17"/>
      <c r="W11" s="25"/>
    </row>
    <row r="12" spans="1:23" ht="15.6">
      <c r="B12" s="76"/>
      <c r="C12" s="76" t="s">
        <v>5107</v>
      </c>
      <c r="D12" s="75"/>
      <c r="E12" s="75"/>
      <c r="F12" s="75">
        <f>C6</f>
        <v>20260702</v>
      </c>
      <c r="G12" s="79" t="str">
        <f>'3Q26'!G12</f>
        <v>CPD-10TD</v>
      </c>
      <c r="H12" s="78">
        <f>C6</f>
        <v>20260702</v>
      </c>
      <c r="I12" s="78" t="str">
        <f>G12</f>
        <v>CPD-10TD</v>
      </c>
      <c r="J12" s="78">
        <f>C6</f>
        <v>20260702</v>
      </c>
      <c r="K12" s="78"/>
      <c r="L12" s="77"/>
      <c r="M12" s="77"/>
      <c r="N12" s="77"/>
      <c r="O12" s="77"/>
      <c r="P12" s="77"/>
      <c r="Q12" s="17"/>
      <c r="R12" s="17"/>
      <c r="W12" s="25"/>
    </row>
    <row r="13" spans="1:23" ht="15.6">
      <c r="B13" s="18" t="s">
        <v>2628</v>
      </c>
      <c r="C13" s="19" t="s">
        <v>5104</v>
      </c>
      <c r="D13" s="19" t="s">
        <v>5111</v>
      </c>
      <c r="E13" s="19" t="s">
        <v>2629</v>
      </c>
      <c r="F13" s="19" t="s">
        <v>5112</v>
      </c>
      <c r="G13" s="20" t="s">
        <v>2638</v>
      </c>
      <c r="H13" s="20" t="s">
        <v>2638</v>
      </c>
      <c r="I13" s="20" t="s">
        <v>2638</v>
      </c>
      <c r="J13" s="20" t="s">
        <v>2638</v>
      </c>
      <c r="K13" s="32" t="s">
        <v>5113</v>
      </c>
      <c r="L13" s="21" t="s">
        <v>5114</v>
      </c>
      <c r="M13" s="21" t="s">
        <v>5105</v>
      </c>
      <c r="N13" s="21" t="s">
        <v>5115</v>
      </c>
      <c r="O13" s="21" t="s">
        <v>5116</v>
      </c>
      <c r="P13" s="21" t="s">
        <v>5106</v>
      </c>
      <c r="Q13" s="22"/>
      <c r="R13" s="22"/>
      <c r="W13" s="25"/>
    </row>
    <row r="14" spans="1:23" ht="17.399999999999999">
      <c r="A14" s="23" t="str">
        <f>IF(ISERROR(RANK(S14,$S$14:$S$3000,)),"",RANK(S14,$S$14:$S$3000,))</f>
        <v/>
      </c>
      <c r="B14" s="24" t="s">
        <v>7</v>
      </c>
      <c r="C14" s="12" t="s">
        <v>8</v>
      </c>
      <c r="D14" s="25" t="s">
        <v>9</v>
      </c>
      <c r="E14" s="26">
        <v>141.61000000000001</v>
      </c>
      <c r="F14" s="25"/>
      <c r="G14" s="27"/>
      <c r="H14" s="27"/>
      <c r="I14" s="27"/>
      <c r="J14" s="27"/>
      <c r="K14" s="25" t="s">
        <v>4076</v>
      </c>
      <c r="L14" s="26"/>
      <c r="M14"/>
      <c r="N14"/>
      <c r="O14" s="25">
        <v>-7.99</v>
      </c>
      <c r="P14" s="25">
        <v>-14.5</v>
      </c>
      <c r="Q14" s="23"/>
      <c r="R14" s="23"/>
      <c r="S14" s="23" t="str">
        <f>IF(OR(F14&lt;=$F$8,ISBLANK(G14),ISBLANK(H14),ISBLANK(J14),ISBLANK(I14)),"",E14+ROW()/100000)</f>
        <v/>
      </c>
      <c r="T14" s="23">
        <f t="shared" ref="T14:T77" si="1">IF(AND(G14&lt;H14,I14&lt;J14,H14&lt;J14),1,IF(AND(G14&gt;H14,I14&gt;J14,H14&gt;J14),-1,0))</f>
        <v>0</v>
      </c>
      <c r="W14" s="25"/>
    </row>
    <row r="15" spans="1:23" ht="17.399999999999999">
      <c r="A15" s="23" t="str">
        <f t="shared" ref="A15:A78" si="2">IF(ISERROR(RANK(S15,$S$14:$S$3000,)),"",RANK(S15,$S$14:$S$3000,))</f>
        <v/>
      </c>
      <c r="B15" s="24" t="s">
        <v>10</v>
      </c>
      <c r="C15" s="12" t="s">
        <v>11</v>
      </c>
      <c r="D15" s="25" t="s">
        <v>9</v>
      </c>
      <c r="E15" s="26">
        <v>23.58</v>
      </c>
      <c r="F15" s="25"/>
      <c r="G15" s="27"/>
      <c r="H15" s="27"/>
      <c r="I15" s="27"/>
      <c r="J15" s="27"/>
      <c r="K15" s="25" t="s">
        <v>4077</v>
      </c>
      <c r="L15" s="26"/>
      <c r="M15"/>
      <c r="N15"/>
      <c r="O15" s="25">
        <v>-17.27</v>
      </c>
      <c r="P15" s="25">
        <v>-33.74</v>
      </c>
      <c r="Q15" s="23"/>
      <c r="R15" s="23"/>
      <c r="S15" s="23" t="str">
        <f t="shared" ref="S15:S78" si="3">IF(OR(F15&lt;=$F$8,ISBLANK(G15),ISBLANK(H15),ISBLANK(J15),ISBLANK(I15)),"",E15+ROW()/100000)</f>
        <v/>
      </c>
      <c r="T15" s="23">
        <f t="shared" si="1"/>
        <v>0</v>
      </c>
      <c r="W15" s="25"/>
    </row>
    <row r="16" spans="1:23" ht="17.399999999999999">
      <c r="A16" s="23" t="str">
        <f t="shared" si="2"/>
        <v/>
      </c>
      <c r="B16" s="24" t="s">
        <v>12</v>
      </c>
      <c r="C16" s="12" t="s">
        <v>13</v>
      </c>
      <c r="D16" s="25" t="s">
        <v>9</v>
      </c>
      <c r="E16" s="26">
        <v>227</v>
      </c>
      <c r="F16" s="25"/>
      <c r="G16" s="27"/>
      <c r="H16" s="27"/>
      <c r="I16" s="27"/>
      <c r="J16" s="27"/>
      <c r="K16" s="25" t="s">
        <v>4078</v>
      </c>
      <c r="L16" s="28"/>
      <c r="M16"/>
      <c r="N16"/>
      <c r="O16" s="25">
        <v>2.2200000000000002</v>
      </c>
      <c r="P16" s="25">
        <v>-12.38</v>
      </c>
      <c r="Q16" s="23"/>
      <c r="R16" s="23"/>
      <c r="S16" s="23" t="str">
        <f t="shared" si="3"/>
        <v/>
      </c>
      <c r="T16" s="23">
        <f t="shared" si="1"/>
        <v>0</v>
      </c>
      <c r="W16" s="25"/>
    </row>
    <row r="17" spans="1:23" ht="17.399999999999999">
      <c r="A17" s="23" t="str">
        <f t="shared" si="2"/>
        <v/>
      </c>
      <c r="B17" s="24" t="s">
        <v>14</v>
      </c>
      <c r="C17" s="12" t="s">
        <v>15</v>
      </c>
      <c r="D17" s="25" t="s">
        <v>9</v>
      </c>
      <c r="E17" s="26">
        <v>435.52</v>
      </c>
      <c r="F17" s="25"/>
      <c r="G17" s="27"/>
      <c r="H17" s="27"/>
      <c r="I17" s="27"/>
      <c r="J17" s="27"/>
      <c r="K17" s="25" t="s">
        <v>4084</v>
      </c>
      <c r="L17" s="25"/>
      <c r="M17"/>
      <c r="N17"/>
      <c r="O17" s="25">
        <v>-0.18</v>
      </c>
      <c r="P17" s="25">
        <v>-17.260000000000002</v>
      </c>
      <c r="Q17" s="23"/>
      <c r="R17" s="23"/>
      <c r="S17" s="23" t="str">
        <f t="shared" si="3"/>
        <v/>
      </c>
      <c r="T17" s="23">
        <f t="shared" si="1"/>
        <v>0</v>
      </c>
      <c r="W17" s="25"/>
    </row>
    <row r="18" spans="1:23" ht="17.399999999999999">
      <c r="A18" s="23">
        <f t="shared" si="2"/>
        <v>186</v>
      </c>
      <c r="B18" s="24" t="s">
        <v>16</v>
      </c>
      <c r="C18" s="12" t="s">
        <v>17</v>
      </c>
      <c r="D18" s="25" t="s">
        <v>9</v>
      </c>
      <c r="E18" s="26">
        <v>1020.44</v>
      </c>
      <c r="F18" s="26">
        <v>6</v>
      </c>
      <c r="G18" s="27">
        <v>193.5</v>
      </c>
      <c r="H18" s="27">
        <v>193.5</v>
      </c>
      <c r="I18" s="27">
        <v>191.66</v>
      </c>
      <c r="J18" s="27">
        <v>190.37</v>
      </c>
      <c r="K18" s="25" t="s">
        <v>4080</v>
      </c>
      <c r="L18" s="26"/>
      <c r="M18"/>
      <c r="N18"/>
      <c r="O18" s="25">
        <v>-8.49</v>
      </c>
      <c r="P18" s="25">
        <v>-14.11</v>
      </c>
      <c r="Q18" s="23"/>
      <c r="R18" s="23"/>
      <c r="S18" s="23">
        <f t="shared" si="3"/>
        <v>1020.4401800000001</v>
      </c>
      <c r="T18" s="23">
        <f t="shared" si="1"/>
        <v>0</v>
      </c>
      <c r="W18" s="25"/>
    </row>
    <row r="19" spans="1:23" ht="17.399999999999999">
      <c r="A19" s="23" t="str">
        <f t="shared" si="2"/>
        <v/>
      </c>
      <c r="B19" s="24" t="s">
        <v>18</v>
      </c>
      <c r="C19" s="12" t="s">
        <v>19</v>
      </c>
      <c r="D19" s="25" t="s">
        <v>9</v>
      </c>
      <c r="E19" s="26">
        <v>5615.16</v>
      </c>
      <c r="F19" s="26">
        <v>13</v>
      </c>
      <c r="G19" s="27">
        <v>133.97999999999999</v>
      </c>
      <c r="H19" s="27">
        <v>133.97999999999999</v>
      </c>
      <c r="I19" s="27">
        <v>121.3</v>
      </c>
      <c r="J19" s="27"/>
      <c r="K19" s="25" t="s">
        <v>4076</v>
      </c>
      <c r="L19" s="26"/>
      <c r="M19"/>
      <c r="N19"/>
      <c r="O19" s="25">
        <v>-15.47</v>
      </c>
      <c r="P19" s="25">
        <v>-29.15</v>
      </c>
      <c r="Q19" s="23"/>
      <c r="R19" s="23"/>
      <c r="S19" s="23" t="str">
        <f t="shared" si="3"/>
        <v/>
      </c>
      <c r="T19" s="23">
        <f t="shared" si="1"/>
        <v>0</v>
      </c>
      <c r="W19" s="25"/>
    </row>
    <row r="20" spans="1:23" ht="17.399999999999999">
      <c r="A20" s="23" t="str">
        <f t="shared" si="2"/>
        <v/>
      </c>
      <c r="B20" s="24" t="s">
        <v>20</v>
      </c>
      <c r="C20" s="12" t="s">
        <v>21</v>
      </c>
      <c r="D20" s="25" t="s">
        <v>9</v>
      </c>
      <c r="E20" s="26">
        <v>1717.77</v>
      </c>
      <c r="F20" s="25">
        <v>12</v>
      </c>
      <c r="G20" s="27">
        <v>522.63</v>
      </c>
      <c r="H20" s="27">
        <v>522.63</v>
      </c>
      <c r="I20" s="27">
        <v>526.42999999999995</v>
      </c>
      <c r="J20" s="27"/>
      <c r="K20" s="25" t="s">
        <v>4081</v>
      </c>
      <c r="L20" s="26"/>
      <c r="M20"/>
      <c r="N20"/>
      <c r="O20" s="25">
        <v>-10.78</v>
      </c>
      <c r="P20" s="25">
        <v>-30.85</v>
      </c>
      <c r="Q20" s="23"/>
      <c r="R20" s="23"/>
      <c r="S20" s="23" t="str">
        <f t="shared" si="3"/>
        <v/>
      </c>
      <c r="T20" s="23">
        <f t="shared" si="1"/>
        <v>0</v>
      </c>
      <c r="W20" s="25"/>
    </row>
    <row r="21" spans="1:23" ht="17.399999999999999">
      <c r="A21" s="23" t="str">
        <f t="shared" si="2"/>
        <v/>
      </c>
      <c r="B21" s="24" t="s">
        <v>22</v>
      </c>
      <c r="C21" s="12" t="s">
        <v>23</v>
      </c>
      <c r="D21" s="25" t="s">
        <v>9</v>
      </c>
      <c r="E21" s="26">
        <v>185.42</v>
      </c>
      <c r="F21" s="25"/>
      <c r="G21" s="27"/>
      <c r="H21" s="27"/>
      <c r="I21" s="27"/>
      <c r="J21" s="27"/>
      <c r="K21" s="25" t="s">
        <v>4080</v>
      </c>
      <c r="L21" s="25"/>
      <c r="M21"/>
      <c r="N21"/>
      <c r="O21" s="25">
        <v>0</v>
      </c>
      <c r="P21" s="25">
        <v>-11.22</v>
      </c>
      <c r="Q21" s="23"/>
      <c r="R21" s="23"/>
      <c r="S21" s="23" t="str">
        <f t="shared" si="3"/>
        <v/>
      </c>
      <c r="T21" s="23">
        <f t="shared" si="1"/>
        <v>0</v>
      </c>
      <c r="W21" s="25"/>
    </row>
    <row r="22" spans="1:23" ht="17.399999999999999">
      <c r="A22" s="23">
        <f t="shared" si="2"/>
        <v>28</v>
      </c>
      <c r="B22" s="24" t="s">
        <v>24</v>
      </c>
      <c r="C22" s="12" t="s">
        <v>25</v>
      </c>
      <c r="D22" s="25" t="s">
        <v>9</v>
      </c>
      <c r="E22" s="26">
        <v>25748.2</v>
      </c>
      <c r="F22" s="26">
        <v>11</v>
      </c>
      <c r="G22" s="27">
        <v>1714.63</v>
      </c>
      <c r="H22" s="27">
        <v>1703.58</v>
      </c>
      <c r="I22" s="27">
        <v>1751.04</v>
      </c>
      <c r="J22" s="27">
        <v>1719.05</v>
      </c>
      <c r="K22" s="25" t="s">
        <v>4082</v>
      </c>
      <c r="L22" s="26"/>
      <c r="M22"/>
      <c r="N22"/>
      <c r="O22" s="25">
        <v>-27.83</v>
      </c>
      <c r="P22" s="25">
        <v>42.6</v>
      </c>
      <c r="Q22" s="23"/>
      <c r="R22" s="23"/>
      <c r="S22" s="23">
        <f t="shared" si="3"/>
        <v>25748.200220000002</v>
      </c>
      <c r="T22" s="23">
        <f t="shared" si="1"/>
        <v>0</v>
      </c>
      <c r="W22" s="25"/>
    </row>
    <row r="23" spans="1:23" ht="17.399999999999999">
      <c r="A23" s="23" t="str">
        <f t="shared" si="2"/>
        <v/>
      </c>
      <c r="B23" s="24" t="s">
        <v>26</v>
      </c>
      <c r="C23" s="12" t="s">
        <v>27</v>
      </c>
      <c r="D23" s="25" t="s">
        <v>9</v>
      </c>
      <c r="E23" s="26">
        <v>66.89</v>
      </c>
      <c r="F23" s="25"/>
      <c r="G23" s="27"/>
      <c r="H23" s="27"/>
      <c r="I23" s="27"/>
      <c r="J23" s="27"/>
      <c r="K23" s="25" t="s">
        <v>4083</v>
      </c>
      <c r="L23" s="25"/>
      <c r="M23"/>
      <c r="N23"/>
      <c r="O23" s="25">
        <v>-12.5</v>
      </c>
      <c r="P23" s="25">
        <v>-35.85</v>
      </c>
      <c r="Q23" s="23"/>
      <c r="R23" s="23"/>
      <c r="S23" s="23" t="str">
        <f t="shared" si="3"/>
        <v/>
      </c>
      <c r="T23" s="23">
        <f t="shared" si="1"/>
        <v>0</v>
      </c>
      <c r="W23" s="25"/>
    </row>
    <row r="24" spans="1:23" ht="17.399999999999999">
      <c r="A24" s="23" t="str">
        <f t="shared" si="2"/>
        <v/>
      </c>
      <c r="B24" s="24" t="s">
        <v>5189</v>
      </c>
      <c r="C24" s="12" t="s">
        <v>5190</v>
      </c>
      <c r="D24" s="25" t="s">
        <v>37</v>
      </c>
      <c r="E24" s="26">
        <v>229.48</v>
      </c>
      <c r="F24" s="25"/>
      <c r="G24" s="27"/>
      <c r="H24" s="27"/>
      <c r="I24" s="27"/>
      <c r="J24" s="27"/>
      <c r="K24" s="25" t="s">
        <v>2626</v>
      </c>
      <c r="L24" s="26"/>
      <c r="M24"/>
      <c r="N24"/>
      <c r="O24" s="25">
        <v>-19.41</v>
      </c>
      <c r="P24" s="25">
        <v>-47.16</v>
      </c>
      <c r="Q24" s="23"/>
      <c r="R24" s="23"/>
      <c r="S24" s="23" t="str">
        <f t="shared" si="3"/>
        <v/>
      </c>
      <c r="T24" s="23">
        <f t="shared" si="1"/>
        <v>0</v>
      </c>
      <c r="W24" s="25"/>
    </row>
    <row r="25" spans="1:23" ht="17.399999999999999">
      <c r="A25" s="23">
        <f t="shared" si="2"/>
        <v>187</v>
      </c>
      <c r="B25" s="24" t="s">
        <v>28</v>
      </c>
      <c r="C25" s="12" t="s">
        <v>3716</v>
      </c>
      <c r="D25" s="25" t="s">
        <v>9</v>
      </c>
      <c r="E25" s="26">
        <v>954.54</v>
      </c>
      <c r="F25" s="25">
        <v>2</v>
      </c>
      <c r="G25" s="27">
        <v>534.79999999999995</v>
      </c>
      <c r="H25" s="27">
        <v>534.79999999999995</v>
      </c>
      <c r="I25" s="27">
        <v>603.6</v>
      </c>
      <c r="J25" s="27">
        <v>603.6</v>
      </c>
      <c r="K25" s="25" t="s">
        <v>4084</v>
      </c>
      <c r="L25" s="26"/>
      <c r="M25"/>
      <c r="N25"/>
      <c r="O25" s="25">
        <v>-12.07</v>
      </c>
      <c r="P25" s="25">
        <v>-27.35</v>
      </c>
      <c r="Q25" s="23"/>
      <c r="R25" s="23"/>
      <c r="S25" s="23">
        <f t="shared" si="3"/>
        <v>954.54025000000001</v>
      </c>
      <c r="T25" s="23">
        <f t="shared" si="1"/>
        <v>0</v>
      </c>
      <c r="W25" s="25"/>
    </row>
    <row r="26" spans="1:23" ht="17.399999999999999">
      <c r="A26" s="23" t="str">
        <f t="shared" si="2"/>
        <v/>
      </c>
      <c r="B26" s="24" t="s">
        <v>30</v>
      </c>
      <c r="C26" s="12" t="s">
        <v>31</v>
      </c>
      <c r="D26" s="25" t="s">
        <v>9</v>
      </c>
      <c r="E26" s="26">
        <v>65.400000000000006</v>
      </c>
      <c r="F26" s="25"/>
      <c r="G26" s="27"/>
      <c r="H26" s="27"/>
      <c r="I26" s="27"/>
      <c r="J26" s="27"/>
      <c r="K26" s="25" t="s">
        <v>4076</v>
      </c>
      <c r="L26" s="25"/>
      <c r="M26"/>
      <c r="N26"/>
      <c r="O26" s="25">
        <v>0.52</v>
      </c>
      <c r="P26" s="25">
        <v>-8.7899999999999991</v>
      </c>
      <c r="Q26" s="23"/>
      <c r="R26" s="23"/>
      <c r="S26" s="23" t="str">
        <f t="shared" si="3"/>
        <v/>
      </c>
      <c r="T26" s="23">
        <f t="shared" si="1"/>
        <v>0</v>
      </c>
      <c r="W26" s="25"/>
    </row>
    <row r="27" spans="1:23" ht="17.399999999999999">
      <c r="A27" s="23" t="str">
        <f t="shared" si="2"/>
        <v/>
      </c>
      <c r="B27" s="24" t="s">
        <v>32</v>
      </c>
      <c r="C27" s="12" t="s">
        <v>2964</v>
      </c>
      <c r="D27" s="25" t="s">
        <v>9</v>
      </c>
      <c r="E27" s="26">
        <v>72.819999999999993</v>
      </c>
      <c r="F27" s="25"/>
      <c r="G27" s="27"/>
      <c r="H27" s="27"/>
      <c r="I27" s="27"/>
      <c r="J27" s="27"/>
      <c r="K27" s="25" t="s">
        <v>4076</v>
      </c>
      <c r="L27" s="26"/>
      <c r="M27"/>
      <c r="N27"/>
      <c r="O27" s="25">
        <v>-16.420000000000002</v>
      </c>
      <c r="P27" s="25">
        <v>-38.44</v>
      </c>
      <c r="Q27" s="23"/>
      <c r="R27" s="23"/>
      <c r="S27" s="23" t="str">
        <f t="shared" si="3"/>
        <v/>
      </c>
      <c r="T27" s="23">
        <f t="shared" si="1"/>
        <v>0</v>
      </c>
      <c r="W27" s="25"/>
    </row>
    <row r="28" spans="1:23" ht="17.399999999999999">
      <c r="A28" s="23" t="str">
        <f t="shared" si="2"/>
        <v/>
      </c>
      <c r="B28" s="24" t="s">
        <v>34</v>
      </c>
      <c r="C28" s="12" t="s">
        <v>3717</v>
      </c>
      <c r="D28" s="25" t="s">
        <v>9</v>
      </c>
      <c r="E28" s="26">
        <v>2297.4299999999998</v>
      </c>
      <c r="F28" s="25">
        <v>1</v>
      </c>
      <c r="G28" s="27">
        <v>457.4</v>
      </c>
      <c r="H28" s="27">
        <v>457.4</v>
      </c>
      <c r="I28" s="27"/>
      <c r="J28" s="27"/>
      <c r="K28" s="25" t="s">
        <v>4085</v>
      </c>
      <c r="L28" s="25"/>
      <c r="M28"/>
      <c r="N28"/>
      <c r="O28" s="25">
        <v>0</v>
      </c>
      <c r="P28" s="25">
        <v>-2.42</v>
      </c>
      <c r="Q28" s="23"/>
      <c r="R28" s="23"/>
      <c r="S28" s="23" t="str">
        <f t="shared" si="3"/>
        <v/>
      </c>
      <c r="T28" s="23">
        <f t="shared" si="1"/>
        <v>0</v>
      </c>
      <c r="W28" s="25"/>
    </row>
    <row r="29" spans="1:23" ht="17.399999999999999">
      <c r="A29" s="23" t="str">
        <f t="shared" si="2"/>
        <v/>
      </c>
      <c r="B29" s="24" t="s">
        <v>35</v>
      </c>
      <c r="C29" s="12" t="s">
        <v>36</v>
      </c>
      <c r="D29" s="25" t="s">
        <v>37</v>
      </c>
      <c r="E29" s="26">
        <v>5242.74</v>
      </c>
      <c r="F29" s="25"/>
      <c r="G29" s="27"/>
      <c r="H29" s="27"/>
      <c r="I29" s="27"/>
      <c r="J29" s="27"/>
      <c r="K29" s="25" t="s">
        <v>4076</v>
      </c>
      <c r="L29" s="25"/>
      <c r="M29"/>
      <c r="N29"/>
      <c r="O29" s="25">
        <v>-31.55</v>
      </c>
      <c r="P29" s="25">
        <v>-69.959999999999994</v>
      </c>
      <c r="Q29" s="23"/>
      <c r="R29" s="23"/>
      <c r="S29" s="23" t="str">
        <f t="shared" si="3"/>
        <v/>
      </c>
      <c r="T29" s="23">
        <f t="shared" si="1"/>
        <v>0</v>
      </c>
      <c r="W29" s="25"/>
    </row>
    <row r="30" spans="1:23" ht="17.399999999999999">
      <c r="A30" s="23">
        <f t="shared" si="2"/>
        <v>15</v>
      </c>
      <c r="B30" s="24" t="s">
        <v>38</v>
      </c>
      <c r="C30" s="12" t="s">
        <v>3840</v>
      </c>
      <c r="D30" s="25" t="s">
        <v>9</v>
      </c>
      <c r="E30" s="26">
        <v>55243.44</v>
      </c>
      <c r="F30" s="25">
        <v>24</v>
      </c>
      <c r="G30" s="27">
        <v>10129.450000000001</v>
      </c>
      <c r="H30" s="27">
        <v>10128.780000000001</v>
      </c>
      <c r="I30" s="27">
        <v>10132.31</v>
      </c>
      <c r="J30" s="27">
        <v>10147.5</v>
      </c>
      <c r="K30" s="25" t="s">
        <v>4077</v>
      </c>
      <c r="L30" s="26"/>
      <c r="M30"/>
      <c r="N30"/>
      <c r="O30" s="25">
        <v>-16.72</v>
      </c>
      <c r="P30" s="25">
        <v>-8.89</v>
      </c>
      <c r="Q30" s="23"/>
      <c r="R30" s="23"/>
      <c r="S30" s="23">
        <f t="shared" si="3"/>
        <v>55243.440300000002</v>
      </c>
      <c r="T30" s="23">
        <f t="shared" si="1"/>
        <v>0</v>
      </c>
      <c r="W30" s="25"/>
    </row>
    <row r="31" spans="1:23" ht="17.399999999999999">
      <c r="A31" s="23" t="str">
        <f t="shared" si="2"/>
        <v/>
      </c>
      <c r="B31" s="24" t="s">
        <v>40</v>
      </c>
      <c r="C31" s="12" t="s">
        <v>4925</v>
      </c>
      <c r="D31" s="25" t="s">
        <v>9</v>
      </c>
      <c r="E31" s="26">
        <v>174.04</v>
      </c>
      <c r="F31" s="25"/>
      <c r="G31" s="27"/>
      <c r="H31" s="27"/>
      <c r="I31" s="27"/>
      <c r="J31" s="27"/>
      <c r="K31" s="25" t="s">
        <v>4085</v>
      </c>
      <c r="L31" s="26"/>
      <c r="M31"/>
      <c r="N31"/>
      <c r="O31" s="25">
        <v>0</v>
      </c>
      <c r="P31" s="25">
        <v>0</v>
      </c>
      <c r="Q31" s="23"/>
      <c r="R31" s="23"/>
      <c r="S31" s="23" t="str">
        <f t="shared" si="3"/>
        <v/>
      </c>
      <c r="T31" s="23">
        <f t="shared" si="1"/>
        <v>0</v>
      </c>
      <c r="W31" s="25"/>
    </row>
    <row r="32" spans="1:23" ht="17.399999999999999">
      <c r="A32" s="23" t="str">
        <f t="shared" si="2"/>
        <v/>
      </c>
      <c r="B32" s="24" t="s">
        <v>41</v>
      </c>
      <c r="C32" s="12" t="s">
        <v>42</v>
      </c>
      <c r="D32" s="25" t="s">
        <v>9</v>
      </c>
      <c r="E32" s="26">
        <v>215.45</v>
      </c>
      <c r="F32" s="26"/>
      <c r="G32" s="27"/>
      <c r="H32" s="27"/>
      <c r="I32" s="27"/>
      <c r="J32" s="27"/>
      <c r="K32" s="25" t="s">
        <v>4086</v>
      </c>
      <c r="L32" s="25"/>
      <c r="M32"/>
      <c r="N32"/>
      <c r="O32" s="25">
        <v>-7.48</v>
      </c>
      <c r="P32" s="25">
        <v>-24.07</v>
      </c>
      <c r="Q32" s="23"/>
      <c r="R32" s="23"/>
      <c r="S32" s="23" t="str">
        <f t="shared" si="3"/>
        <v/>
      </c>
      <c r="T32" s="23">
        <f t="shared" si="1"/>
        <v>0</v>
      </c>
      <c r="W32" s="25"/>
    </row>
    <row r="33" spans="1:23" ht="17.399999999999999">
      <c r="A33" s="23">
        <f t="shared" si="2"/>
        <v>215</v>
      </c>
      <c r="B33" s="24" t="s">
        <v>43</v>
      </c>
      <c r="C33" s="12" t="s">
        <v>44</v>
      </c>
      <c r="D33" s="25" t="s">
        <v>9</v>
      </c>
      <c r="E33" s="26">
        <v>672.42</v>
      </c>
      <c r="F33" s="25">
        <v>6</v>
      </c>
      <c r="G33" s="27">
        <v>502.38</v>
      </c>
      <c r="H33" s="27">
        <v>502.38</v>
      </c>
      <c r="I33" s="27">
        <v>516.1</v>
      </c>
      <c r="J33" s="27">
        <v>487</v>
      </c>
      <c r="K33" s="25" t="s">
        <v>4079</v>
      </c>
      <c r="L33" s="26"/>
      <c r="M33"/>
      <c r="N33"/>
      <c r="O33" s="25">
        <v>-5.42</v>
      </c>
      <c r="P33" s="25">
        <v>-13.9</v>
      </c>
      <c r="Q33" s="23"/>
      <c r="R33" s="23"/>
      <c r="S33" s="23">
        <f t="shared" si="3"/>
        <v>672.42032999999992</v>
      </c>
      <c r="T33" s="23">
        <f t="shared" si="1"/>
        <v>0</v>
      </c>
      <c r="W33" s="25"/>
    </row>
    <row r="34" spans="1:23" ht="17.399999999999999">
      <c r="A34" s="23" t="str">
        <f t="shared" si="2"/>
        <v/>
      </c>
      <c r="B34" s="24" t="s">
        <v>45</v>
      </c>
      <c r="C34" s="12" t="s">
        <v>5253</v>
      </c>
      <c r="D34" s="25" t="s">
        <v>9</v>
      </c>
      <c r="E34" s="26">
        <v>171.93</v>
      </c>
      <c r="F34" s="25"/>
      <c r="G34" s="27"/>
      <c r="H34" s="27"/>
      <c r="I34" s="27"/>
      <c r="J34" s="27"/>
      <c r="K34" s="25" t="s">
        <v>4086</v>
      </c>
      <c r="L34" s="25"/>
      <c r="M34"/>
      <c r="N34"/>
      <c r="O34" s="25">
        <v>-8.01</v>
      </c>
      <c r="P34" s="25">
        <v>-32.26</v>
      </c>
      <c r="Q34" s="23"/>
      <c r="R34" s="23"/>
      <c r="S34" s="23" t="str">
        <f t="shared" si="3"/>
        <v/>
      </c>
      <c r="T34" s="23">
        <f t="shared" si="1"/>
        <v>0</v>
      </c>
      <c r="W34" s="25"/>
    </row>
    <row r="35" spans="1:23" ht="17.399999999999999">
      <c r="A35" s="23" t="str">
        <f t="shared" si="2"/>
        <v/>
      </c>
      <c r="B35" s="24" t="s">
        <v>46</v>
      </c>
      <c r="C35" s="12" t="s">
        <v>47</v>
      </c>
      <c r="D35" s="25" t="s">
        <v>9</v>
      </c>
      <c r="E35" s="26">
        <v>636.19000000000005</v>
      </c>
      <c r="F35" s="25"/>
      <c r="G35" s="27"/>
      <c r="H35" s="27"/>
      <c r="I35" s="27"/>
      <c r="J35" s="27"/>
      <c r="K35" s="25" t="s">
        <v>4079</v>
      </c>
      <c r="L35" s="26"/>
      <c r="M35"/>
      <c r="N35"/>
      <c r="O35" s="25">
        <v>5.24</v>
      </c>
      <c r="P35" s="25">
        <v>-5.09</v>
      </c>
      <c r="Q35" s="23"/>
      <c r="R35" s="23"/>
      <c r="S35" s="23" t="str">
        <f t="shared" si="3"/>
        <v/>
      </c>
      <c r="T35" s="23">
        <f t="shared" si="1"/>
        <v>0</v>
      </c>
      <c r="W35" s="25"/>
    </row>
    <row r="36" spans="1:23" ht="17.399999999999999">
      <c r="A36" s="23" t="str">
        <f t="shared" si="2"/>
        <v/>
      </c>
      <c r="B36" s="24" t="s">
        <v>48</v>
      </c>
      <c r="C36" s="12" t="s">
        <v>49</v>
      </c>
      <c r="D36" s="25" t="s">
        <v>9</v>
      </c>
      <c r="E36" s="26">
        <v>253.58</v>
      </c>
      <c r="F36" s="25"/>
      <c r="G36" s="27"/>
      <c r="H36" s="27"/>
      <c r="I36" s="27"/>
      <c r="J36" s="27"/>
      <c r="K36" s="25" t="s">
        <v>4085</v>
      </c>
      <c r="L36" s="25"/>
      <c r="M36"/>
      <c r="N36"/>
      <c r="O36" s="25">
        <v>-10.5</v>
      </c>
      <c r="P36" s="25">
        <v>-0.73</v>
      </c>
      <c r="Q36" s="23"/>
      <c r="R36" s="23"/>
      <c r="S36" s="23" t="str">
        <f t="shared" si="3"/>
        <v/>
      </c>
      <c r="T36" s="23">
        <f t="shared" si="1"/>
        <v>0</v>
      </c>
      <c r="W36" s="25"/>
    </row>
    <row r="37" spans="1:23" ht="17.399999999999999">
      <c r="A37" s="23" t="str">
        <f t="shared" si="2"/>
        <v/>
      </c>
      <c r="B37" s="24" t="s">
        <v>50</v>
      </c>
      <c r="C37" s="12" t="s">
        <v>51</v>
      </c>
      <c r="D37" s="25" t="s">
        <v>37</v>
      </c>
      <c r="E37" s="26">
        <v>83.26</v>
      </c>
      <c r="F37" s="26"/>
      <c r="G37" s="27"/>
      <c r="H37" s="27"/>
      <c r="I37" s="27"/>
      <c r="J37" s="27"/>
      <c r="K37" s="25" t="s">
        <v>2626</v>
      </c>
      <c r="L37" s="25"/>
      <c r="M37"/>
      <c r="N37"/>
      <c r="O37" s="25">
        <v>-18.48</v>
      </c>
      <c r="P37" s="25">
        <v>-40.04</v>
      </c>
      <c r="Q37" s="23"/>
      <c r="R37" s="23"/>
      <c r="S37" s="23" t="str">
        <f t="shared" si="3"/>
        <v/>
      </c>
      <c r="T37" s="23">
        <f t="shared" si="1"/>
        <v>0</v>
      </c>
      <c r="W37" s="25"/>
    </row>
    <row r="38" spans="1:23" ht="17.399999999999999">
      <c r="A38" s="23" t="str">
        <f t="shared" si="2"/>
        <v/>
      </c>
      <c r="B38" s="24" t="s">
        <v>52</v>
      </c>
      <c r="C38" s="12" t="s">
        <v>4499</v>
      </c>
      <c r="D38" s="25" t="s">
        <v>9</v>
      </c>
      <c r="E38" s="26">
        <v>233.51</v>
      </c>
      <c r="F38" s="25"/>
      <c r="G38" s="27"/>
      <c r="H38" s="27"/>
      <c r="I38" s="27"/>
      <c r="J38" s="27"/>
      <c r="K38" s="25" t="s">
        <v>4087</v>
      </c>
      <c r="L38" s="26"/>
      <c r="M38"/>
      <c r="N38"/>
      <c r="O38" s="25">
        <v>5.96</v>
      </c>
      <c r="P38" s="25">
        <v>2.4700000000000002</v>
      </c>
      <c r="Q38" s="23"/>
      <c r="R38" s="23"/>
      <c r="S38" s="23" t="str">
        <f t="shared" si="3"/>
        <v/>
      </c>
      <c r="T38" s="23">
        <f t="shared" si="1"/>
        <v>0</v>
      </c>
      <c r="W38" s="25"/>
    </row>
    <row r="39" spans="1:23" ht="17.399999999999999">
      <c r="A39" s="23" t="str">
        <f t="shared" si="2"/>
        <v/>
      </c>
      <c r="B39" s="24" t="s">
        <v>54</v>
      </c>
      <c r="C39" s="12" t="s">
        <v>3869</v>
      </c>
      <c r="D39" s="25" t="s">
        <v>9</v>
      </c>
      <c r="E39" s="26">
        <v>212.74</v>
      </c>
      <c r="F39" s="25"/>
      <c r="G39" s="27"/>
      <c r="H39" s="27"/>
      <c r="I39" s="27"/>
      <c r="J39" s="27"/>
      <c r="K39" s="25" t="s">
        <v>4088</v>
      </c>
      <c r="L39" s="25"/>
      <c r="M39"/>
      <c r="N39"/>
      <c r="O39" s="25">
        <v>-11.4</v>
      </c>
      <c r="P39" s="25">
        <v>-25.08</v>
      </c>
      <c r="Q39" s="23"/>
      <c r="R39" s="23"/>
      <c r="S39" s="23" t="str">
        <f t="shared" si="3"/>
        <v/>
      </c>
      <c r="T39" s="23">
        <f t="shared" si="1"/>
        <v>0</v>
      </c>
      <c r="W39" s="25"/>
    </row>
    <row r="40" spans="1:23" ht="17.399999999999999">
      <c r="A40" s="23" t="str">
        <f t="shared" si="2"/>
        <v/>
      </c>
      <c r="B40" s="24" t="s">
        <v>5181</v>
      </c>
      <c r="C40" s="12" t="s">
        <v>5183</v>
      </c>
      <c r="D40" s="25" t="s">
        <v>37</v>
      </c>
      <c r="E40" s="26">
        <v>85.88</v>
      </c>
      <c r="F40" s="26">
        <v>2</v>
      </c>
      <c r="G40" s="27">
        <v>1.8</v>
      </c>
      <c r="H40" s="27">
        <v>1.8</v>
      </c>
      <c r="I40" s="27">
        <v>1.5</v>
      </c>
      <c r="J40" s="27"/>
      <c r="K40" s="25" t="s">
        <v>4088</v>
      </c>
      <c r="L40" s="25"/>
      <c r="M40"/>
      <c r="N40"/>
      <c r="O40" s="25">
        <v>-38.68</v>
      </c>
      <c r="P40" s="25">
        <v>-60.43</v>
      </c>
      <c r="Q40" s="23"/>
      <c r="R40" s="23"/>
      <c r="S40" s="23" t="str">
        <f t="shared" si="3"/>
        <v/>
      </c>
      <c r="T40" s="23">
        <f t="shared" si="1"/>
        <v>0</v>
      </c>
      <c r="W40" s="25"/>
    </row>
    <row r="41" spans="1:23" ht="17.399999999999999">
      <c r="A41" s="23" t="str">
        <f t="shared" si="2"/>
        <v/>
      </c>
      <c r="B41" s="24" t="s">
        <v>55</v>
      </c>
      <c r="C41" s="12" t="s">
        <v>56</v>
      </c>
      <c r="D41" s="25" t="s">
        <v>9</v>
      </c>
      <c r="E41" s="26">
        <v>4971.21</v>
      </c>
      <c r="F41" s="25"/>
      <c r="G41" s="27"/>
      <c r="H41" s="27"/>
      <c r="I41" s="27"/>
      <c r="J41" s="27"/>
      <c r="K41" s="25" t="s">
        <v>4089</v>
      </c>
      <c r="L41" s="26"/>
      <c r="M41"/>
      <c r="N41"/>
      <c r="O41" s="25">
        <v>46.95</v>
      </c>
      <c r="P41" s="25">
        <v>418.98</v>
      </c>
      <c r="Q41" s="23"/>
      <c r="R41" s="23"/>
      <c r="S41" s="23" t="str">
        <f t="shared" si="3"/>
        <v/>
      </c>
      <c r="T41" s="23">
        <f t="shared" si="1"/>
        <v>0</v>
      </c>
    </row>
    <row r="42" spans="1:23" ht="17.399999999999999">
      <c r="A42" s="23" t="str">
        <f t="shared" si="2"/>
        <v/>
      </c>
      <c r="B42" s="24" t="s">
        <v>57</v>
      </c>
      <c r="C42" s="12" t="s">
        <v>58</v>
      </c>
      <c r="D42" s="25" t="s">
        <v>9</v>
      </c>
      <c r="E42" s="26">
        <v>146.41999999999999</v>
      </c>
      <c r="F42" s="25">
        <v>1</v>
      </c>
      <c r="G42" s="27">
        <v>-7.7</v>
      </c>
      <c r="H42" s="27">
        <v>-7.7</v>
      </c>
      <c r="I42" s="27">
        <v>-7.7</v>
      </c>
      <c r="J42" s="27"/>
      <c r="K42" s="25" t="s">
        <v>4076</v>
      </c>
      <c r="L42" s="25"/>
      <c r="M42"/>
      <c r="N42"/>
      <c r="O42" s="25">
        <v>-7.02</v>
      </c>
      <c r="P42" s="25">
        <v>-37.21</v>
      </c>
      <c r="Q42" s="23"/>
      <c r="R42" s="23"/>
      <c r="S42" s="23" t="str">
        <f t="shared" si="3"/>
        <v/>
      </c>
      <c r="T42" s="23">
        <f t="shared" si="1"/>
        <v>0</v>
      </c>
    </row>
    <row r="43" spans="1:23" ht="17.399999999999999">
      <c r="A43" s="23" t="str">
        <f t="shared" si="2"/>
        <v/>
      </c>
      <c r="B43" s="24" t="s">
        <v>59</v>
      </c>
      <c r="C43" s="12" t="s">
        <v>60</v>
      </c>
      <c r="D43" s="25" t="s">
        <v>9</v>
      </c>
      <c r="E43" s="26">
        <v>206.54</v>
      </c>
      <c r="F43" s="25"/>
      <c r="G43" s="27"/>
      <c r="H43" s="27"/>
      <c r="I43" s="27"/>
      <c r="J43" s="27"/>
      <c r="K43" s="25" t="s">
        <v>4079</v>
      </c>
      <c r="L43" s="26"/>
      <c r="M43"/>
      <c r="N43"/>
      <c r="O43" s="25">
        <v>-6.81</v>
      </c>
      <c r="P43" s="25">
        <v>-26.43</v>
      </c>
      <c r="Q43" s="23"/>
      <c r="R43" s="23"/>
      <c r="S43" s="23" t="str">
        <f t="shared" si="3"/>
        <v/>
      </c>
      <c r="T43" s="23">
        <f t="shared" si="1"/>
        <v>0</v>
      </c>
    </row>
    <row r="44" spans="1:23" ht="17.399999999999999">
      <c r="A44" s="23" t="str">
        <f t="shared" si="2"/>
        <v/>
      </c>
      <c r="B44" s="24" t="s">
        <v>61</v>
      </c>
      <c r="C44" s="12" t="s">
        <v>62</v>
      </c>
      <c r="D44" s="25" t="s">
        <v>9</v>
      </c>
      <c r="E44" s="26">
        <v>81.849999999999994</v>
      </c>
      <c r="F44" s="25"/>
      <c r="G44" s="27"/>
      <c r="H44" s="27"/>
      <c r="I44" s="27"/>
      <c r="J44" s="27"/>
      <c r="K44" s="25" t="s">
        <v>4090</v>
      </c>
      <c r="L44" s="25"/>
      <c r="M44"/>
      <c r="N44"/>
      <c r="O44" s="28">
        <v>-3.27</v>
      </c>
      <c r="P44" s="28">
        <v>-8.2799999999999994</v>
      </c>
      <c r="Q44" s="23"/>
      <c r="R44" s="23"/>
      <c r="S44" s="23" t="str">
        <f t="shared" si="3"/>
        <v/>
      </c>
      <c r="T44" s="23">
        <f t="shared" si="1"/>
        <v>0</v>
      </c>
    </row>
    <row r="45" spans="1:23" ht="17.399999999999999">
      <c r="A45" s="23" t="str">
        <f t="shared" si="2"/>
        <v/>
      </c>
      <c r="B45" s="24" t="s">
        <v>63</v>
      </c>
      <c r="C45" s="12" t="s">
        <v>64</v>
      </c>
      <c r="D45" s="25" t="s">
        <v>9</v>
      </c>
      <c r="E45" s="26">
        <v>549.37</v>
      </c>
      <c r="F45" s="25">
        <v>3</v>
      </c>
      <c r="G45" s="27">
        <v>107.96</v>
      </c>
      <c r="H45" s="27">
        <v>106.6</v>
      </c>
      <c r="I45" s="27">
        <v>106.4</v>
      </c>
      <c r="J45" s="27"/>
      <c r="K45" s="25" t="s">
        <v>4076</v>
      </c>
      <c r="L45" s="25"/>
      <c r="M45"/>
      <c r="N45"/>
      <c r="O45" s="25">
        <v>-8.93</v>
      </c>
      <c r="P45" s="25">
        <v>-14.29</v>
      </c>
      <c r="Q45" s="23"/>
      <c r="R45" s="23"/>
      <c r="S45" s="23" t="str">
        <f t="shared" si="3"/>
        <v/>
      </c>
      <c r="T45" s="23">
        <f t="shared" si="1"/>
        <v>-1</v>
      </c>
    </row>
    <row r="46" spans="1:23" ht="17.399999999999999">
      <c r="A46" s="23" t="str">
        <f t="shared" si="2"/>
        <v/>
      </c>
      <c r="B46" s="24" t="s">
        <v>65</v>
      </c>
      <c r="C46" s="12" t="s">
        <v>66</v>
      </c>
      <c r="D46" s="25" t="s">
        <v>9</v>
      </c>
      <c r="E46" s="26">
        <v>247.97</v>
      </c>
      <c r="F46" s="25"/>
      <c r="G46" s="27"/>
      <c r="H46" s="27"/>
      <c r="I46" s="27"/>
      <c r="J46" s="27"/>
      <c r="K46" s="25" t="s">
        <v>4081</v>
      </c>
      <c r="L46" s="28"/>
      <c r="M46"/>
      <c r="N46"/>
      <c r="O46" s="25">
        <v>-12.64</v>
      </c>
      <c r="P46" s="25">
        <v>-19.3</v>
      </c>
      <c r="Q46" s="23"/>
      <c r="R46" s="23"/>
      <c r="S46" s="23" t="str">
        <f t="shared" si="3"/>
        <v/>
      </c>
      <c r="T46" s="23">
        <f t="shared" si="1"/>
        <v>0</v>
      </c>
    </row>
    <row r="47" spans="1:23" ht="17.399999999999999">
      <c r="A47" s="23">
        <f t="shared" si="2"/>
        <v>2</v>
      </c>
      <c r="B47" s="24" t="s">
        <v>67</v>
      </c>
      <c r="C47" s="12" t="s">
        <v>68</v>
      </c>
      <c r="D47" s="25" t="s">
        <v>9</v>
      </c>
      <c r="E47" s="26">
        <v>1824518.05</v>
      </c>
      <c r="F47" s="25">
        <v>24</v>
      </c>
      <c r="G47" s="27">
        <v>262274.46000000002</v>
      </c>
      <c r="H47" s="27">
        <v>270578.5</v>
      </c>
      <c r="I47" s="27">
        <v>270683.36</v>
      </c>
      <c r="J47" s="27">
        <v>275562.40999999997</v>
      </c>
      <c r="K47" s="25" t="s">
        <v>4091</v>
      </c>
      <c r="L47" s="26"/>
      <c r="M47"/>
      <c r="N47"/>
      <c r="O47" s="25">
        <v>8.34</v>
      </c>
      <c r="P47" s="25">
        <v>186.67</v>
      </c>
      <c r="Q47" s="23"/>
      <c r="R47" s="23"/>
      <c r="S47" s="23">
        <f t="shared" si="3"/>
        <v>1824518.0504700001</v>
      </c>
      <c r="T47" s="23">
        <f t="shared" si="1"/>
        <v>1</v>
      </c>
    </row>
    <row r="48" spans="1:23" ht="17.399999999999999">
      <c r="A48" s="23" t="str">
        <f t="shared" si="2"/>
        <v/>
      </c>
      <c r="B48" s="24" t="s">
        <v>69</v>
      </c>
      <c r="C48" s="12" t="s">
        <v>70</v>
      </c>
      <c r="D48" s="25" t="s">
        <v>9</v>
      </c>
      <c r="E48" s="26">
        <v>743.79</v>
      </c>
      <c r="F48" s="25"/>
      <c r="G48" s="27"/>
      <c r="H48" s="27"/>
      <c r="I48" s="27"/>
      <c r="J48" s="27"/>
      <c r="K48" s="25" t="s">
        <v>4092</v>
      </c>
      <c r="L48" s="25"/>
      <c r="M48"/>
      <c r="N48"/>
      <c r="O48" s="25">
        <v>-22.31</v>
      </c>
      <c r="P48" s="25">
        <v>-30.94</v>
      </c>
      <c r="Q48" s="23"/>
      <c r="R48" s="23"/>
      <c r="S48" s="23" t="str">
        <f t="shared" si="3"/>
        <v/>
      </c>
      <c r="T48" s="23">
        <f t="shared" si="1"/>
        <v>0</v>
      </c>
    </row>
    <row r="49" spans="1:20" ht="17.399999999999999">
      <c r="A49" s="23" t="str">
        <f t="shared" si="2"/>
        <v/>
      </c>
      <c r="B49" s="24" t="s">
        <v>71</v>
      </c>
      <c r="C49" s="12" t="s">
        <v>72</v>
      </c>
      <c r="D49" s="25" t="s">
        <v>9</v>
      </c>
      <c r="E49" s="26">
        <v>235.62</v>
      </c>
      <c r="F49" s="25"/>
      <c r="G49" s="27"/>
      <c r="H49" s="27"/>
      <c r="I49" s="27"/>
      <c r="J49" s="27"/>
      <c r="K49" s="25" t="s">
        <v>4095</v>
      </c>
      <c r="L49" s="25"/>
      <c r="M49"/>
      <c r="N49"/>
      <c r="O49" s="25">
        <v>-8</v>
      </c>
      <c r="P49" s="25">
        <v>-4.17</v>
      </c>
      <c r="Q49" s="23"/>
      <c r="R49" s="23"/>
      <c r="S49" s="23" t="str">
        <f t="shared" si="3"/>
        <v/>
      </c>
      <c r="T49" s="23">
        <f t="shared" si="1"/>
        <v>0</v>
      </c>
    </row>
    <row r="50" spans="1:20" ht="17.399999999999999">
      <c r="A50" s="23" t="str">
        <f t="shared" si="2"/>
        <v/>
      </c>
      <c r="B50" s="24" t="s">
        <v>73</v>
      </c>
      <c r="C50" s="12" t="s">
        <v>2708</v>
      </c>
      <c r="D50" s="25" t="s">
        <v>9</v>
      </c>
      <c r="E50" s="26">
        <v>147.4</v>
      </c>
      <c r="F50" s="26"/>
      <c r="G50" s="27"/>
      <c r="H50" s="27"/>
      <c r="I50" s="27"/>
      <c r="J50" s="27"/>
      <c r="K50" s="25" t="s">
        <v>4081</v>
      </c>
      <c r="L50" s="25"/>
      <c r="M50"/>
      <c r="N50"/>
      <c r="O50" s="25">
        <v>8.85</v>
      </c>
      <c r="P50" s="25">
        <v>-15.14</v>
      </c>
      <c r="Q50" s="23"/>
      <c r="R50" s="23"/>
      <c r="S50" s="23" t="str">
        <f t="shared" si="3"/>
        <v/>
      </c>
      <c r="T50" s="23">
        <f t="shared" si="1"/>
        <v>0</v>
      </c>
    </row>
    <row r="51" spans="1:20" ht="17.399999999999999">
      <c r="A51" s="23">
        <f t="shared" si="2"/>
        <v>58</v>
      </c>
      <c r="B51" s="24" t="s">
        <v>74</v>
      </c>
      <c r="C51" s="12" t="s">
        <v>75</v>
      </c>
      <c r="D51" s="25" t="s">
        <v>9</v>
      </c>
      <c r="E51" s="26">
        <v>13251.34</v>
      </c>
      <c r="F51" s="25">
        <v>21</v>
      </c>
      <c r="G51" s="27">
        <v>828.59</v>
      </c>
      <c r="H51" s="27">
        <v>828.59</v>
      </c>
      <c r="I51" s="27">
        <v>829.8</v>
      </c>
      <c r="J51" s="27">
        <v>826.77</v>
      </c>
      <c r="K51" s="25" t="s">
        <v>4086</v>
      </c>
      <c r="L51" s="25"/>
      <c r="M51"/>
      <c r="N51"/>
      <c r="O51" s="25">
        <v>-14.33</v>
      </c>
      <c r="P51" s="25">
        <v>-25.58</v>
      </c>
      <c r="Q51" s="23"/>
      <c r="R51" s="23"/>
      <c r="S51" s="23">
        <f t="shared" si="3"/>
        <v>13251.34051</v>
      </c>
      <c r="T51" s="23">
        <f t="shared" si="1"/>
        <v>0</v>
      </c>
    </row>
    <row r="52" spans="1:20" ht="17.399999999999999">
      <c r="A52" s="23" t="str">
        <f t="shared" si="2"/>
        <v/>
      </c>
      <c r="B52" s="24" t="s">
        <v>76</v>
      </c>
      <c r="C52" s="12" t="s">
        <v>77</v>
      </c>
      <c r="D52" s="25" t="s">
        <v>9</v>
      </c>
      <c r="E52" s="26">
        <v>32.76</v>
      </c>
      <c r="F52" s="25"/>
      <c r="G52" s="27"/>
      <c r="H52" s="27"/>
      <c r="I52" s="27"/>
      <c r="J52" s="27"/>
      <c r="K52" s="25" t="s">
        <v>4084</v>
      </c>
      <c r="L52" s="25"/>
      <c r="M52"/>
      <c r="N52"/>
      <c r="O52" s="25">
        <v>-11.76</v>
      </c>
      <c r="P52" s="25">
        <v>-22.62</v>
      </c>
      <c r="Q52" s="23"/>
      <c r="R52" s="23"/>
      <c r="S52" s="23" t="str">
        <f t="shared" si="3"/>
        <v/>
      </c>
      <c r="T52" s="23">
        <f t="shared" si="1"/>
        <v>0</v>
      </c>
    </row>
    <row r="53" spans="1:20" ht="17.399999999999999">
      <c r="A53" s="23" t="str">
        <f t="shared" si="2"/>
        <v/>
      </c>
      <c r="B53" s="24" t="s">
        <v>5164</v>
      </c>
      <c r="C53" s="12" t="s">
        <v>5165</v>
      </c>
      <c r="D53" s="25" t="s">
        <v>37</v>
      </c>
      <c r="E53" s="26">
        <v>146.15</v>
      </c>
      <c r="F53" s="26">
        <v>1</v>
      </c>
      <c r="G53" s="27">
        <v>1.8</v>
      </c>
      <c r="H53" s="27">
        <v>1.8</v>
      </c>
      <c r="I53" s="27"/>
      <c r="J53" s="27"/>
      <c r="K53" s="25" t="s">
        <v>4113</v>
      </c>
      <c r="L53" s="26"/>
      <c r="M53"/>
      <c r="N53"/>
      <c r="O53" s="25">
        <v>-39.53</v>
      </c>
      <c r="P53" s="25">
        <v>-45.75</v>
      </c>
      <c r="Q53" s="23"/>
      <c r="R53" s="23"/>
      <c r="S53" s="23" t="str">
        <f t="shared" si="3"/>
        <v/>
      </c>
      <c r="T53" s="23">
        <f t="shared" si="1"/>
        <v>0</v>
      </c>
    </row>
    <row r="54" spans="1:20" ht="17.399999999999999">
      <c r="A54" s="23" t="str">
        <f t="shared" si="2"/>
        <v/>
      </c>
      <c r="B54" s="24" t="s">
        <v>5214</v>
      </c>
      <c r="C54" s="12" t="s">
        <v>5215</v>
      </c>
      <c r="D54" s="25" t="s">
        <v>37</v>
      </c>
      <c r="E54" s="26">
        <v>74.33</v>
      </c>
      <c r="F54" s="26"/>
      <c r="G54" s="27"/>
      <c r="H54" s="27"/>
      <c r="I54" s="27"/>
      <c r="J54" s="27"/>
      <c r="K54" s="25" t="s">
        <v>4076</v>
      </c>
      <c r="L54" s="25"/>
      <c r="M54"/>
      <c r="N54"/>
      <c r="O54" s="25">
        <v>-29.74</v>
      </c>
      <c r="P54" s="25"/>
      <c r="Q54" s="23"/>
      <c r="R54" s="23"/>
      <c r="S54" s="23" t="str">
        <f t="shared" si="3"/>
        <v/>
      </c>
      <c r="T54" s="23">
        <f t="shared" si="1"/>
        <v>0</v>
      </c>
    </row>
    <row r="55" spans="1:20" ht="17.399999999999999">
      <c r="A55" s="23">
        <f t="shared" si="2"/>
        <v>27</v>
      </c>
      <c r="B55" s="24" t="s">
        <v>78</v>
      </c>
      <c r="C55" s="12" t="s">
        <v>79</v>
      </c>
      <c r="D55" s="25" t="s">
        <v>9</v>
      </c>
      <c r="E55" s="26">
        <v>27815.38</v>
      </c>
      <c r="F55" s="25">
        <v>16</v>
      </c>
      <c r="G55" s="27">
        <v>2998.65</v>
      </c>
      <c r="H55" s="27">
        <v>3013.08</v>
      </c>
      <c r="I55" s="27">
        <v>3128.3</v>
      </c>
      <c r="J55" s="27">
        <v>3178.43</v>
      </c>
      <c r="K55" s="25" t="s">
        <v>4079</v>
      </c>
      <c r="L55" s="25"/>
      <c r="M55"/>
      <c r="N55"/>
      <c r="O55" s="25">
        <v>3.15</v>
      </c>
      <c r="P55" s="25">
        <v>37.22</v>
      </c>
      <c r="Q55" s="23"/>
      <c r="R55" s="23"/>
      <c r="S55" s="23">
        <f t="shared" si="3"/>
        <v>27815.380550000002</v>
      </c>
      <c r="T55" s="23">
        <f t="shared" si="1"/>
        <v>1</v>
      </c>
    </row>
    <row r="56" spans="1:20" ht="17.399999999999999">
      <c r="A56" s="23" t="str">
        <f t="shared" si="2"/>
        <v/>
      </c>
      <c r="B56" s="24" t="s">
        <v>82</v>
      </c>
      <c r="C56" s="12" t="s">
        <v>83</v>
      </c>
      <c r="D56" s="25" t="s">
        <v>9</v>
      </c>
      <c r="E56" s="26">
        <v>81.180000000000007</v>
      </c>
      <c r="F56" s="25"/>
      <c r="G56" s="27"/>
      <c r="H56" s="27"/>
      <c r="I56" s="27"/>
      <c r="J56" s="27"/>
      <c r="K56" s="25" t="s">
        <v>4088</v>
      </c>
      <c r="L56" s="25"/>
      <c r="M56"/>
      <c r="N56"/>
      <c r="O56" s="25">
        <v>12.67</v>
      </c>
      <c r="P56" s="25">
        <v>1.23</v>
      </c>
      <c r="Q56" s="23"/>
      <c r="R56" s="23"/>
      <c r="S56" s="23" t="str">
        <f t="shared" si="3"/>
        <v/>
      </c>
      <c r="T56" s="23">
        <f t="shared" si="1"/>
        <v>0</v>
      </c>
    </row>
    <row r="57" spans="1:20" ht="17.399999999999999">
      <c r="A57" s="23" t="str">
        <f t="shared" si="2"/>
        <v/>
      </c>
      <c r="B57" s="24" t="s">
        <v>84</v>
      </c>
      <c r="C57" s="12" t="s">
        <v>2884</v>
      </c>
      <c r="D57" s="25" t="s">
        <v>9</v>
      </c>
      <c r="E57" s="26">
        <v>160.41999999999999</v>
      </c>
      <c r="F57" s="25"/>
      <c r="G57" s="27"/>
      <c r="H57" s="27"/>
      <c r="I57" s="27"/>
      <c r="J57" s="27"/>
      <c r="K57" s="25" t="s">
        <v>4086</v>
      </c>
      <c r="L57" s="25"/>
      <c r="M57"/>
      <c r="N57"/>
      <c r="O57" s="25">
        <v>-1.75</v>
      </c>
      <c r="P57" s="25">
        <v>-13.83</v>
      </c>
      <c r="Q57" s="23"/>
      <c r="R57" s="23"/>
      <c r="S57" s="23" t="str">
        <f t="shared" si="3"/>
        <v/>
      </c>
      <c r="T57" s="23">
        <f t="shared" si="1"/>
        <v>0</v>
      </c>
    </row>
    <row r="58" spans="1:20" ht="17.399999999999999">
      <c r="A58" s="23" t="str">
        <f t="shared" si="2"/>
        <v/>
      </c>
      <c r="B58" s="24" t="s">
        <v>85</v>
      </c>
      <c r="C58" s="12" t="s">
        <v>86</v>
      </c>
      <c r="D58" s="25" t="s">
        <v>9</v>
      </c>
      <c r="E58" s="26">
        <v>7170.66</v>
      </c>
      <c r="F58" s="25">
        <v>10</v>
      </c>
      <c r="G58" s="27">
        <v>5527.73</v>
      </c>
      <c r="H58" s="27">
        <v>5527.73</v>
      </c>
      <c r="I58" s="27">
        <v>5703.75</v>
      </c>
      <c r="J58" s="27"/>
      <c r="K58" s="25" t="s">
        <v>4082</v>
      </c>
      <c r="L58" s="25"/>
      <c r="M58"/>
      <c r="N58"/>
      <c r="O58" s="25">
        <v>-21.1</v>
      </c>
      <c r="P58" s="25">
        <v>-10.63</v>
      </c>
      <c r="Q58" s="23"/>
      <c r="R58" s="23"/>
      <c r="S58" s="23" t="str">
        <f t="shared" si="3"/>
        <v/>
      </c>
      <c r="T58" s="23">
        <f t="shared" si="1"/>
        <v>0</v>
      </c>
    </row>
    <row r="59" spans="1:20" ht="17.399999999999999">
      <c r="A59" s="23" t="str">
        <f t="shared" si="2"/>
        <v/>
      </c>
      <c r="B59" s="24" t="s">
        <v>87</v>
      </c>
      <c r="C59" s="12" t="s">
        <v>88</v>
      </c>
      <c r="D59" s="25" t="s">
        <v>9</v>
      </c>
      <c r="E59" s="26">
        <v>63.12</v>
      </c>
      <c r="F59" s="26"/>
      <c r="G59" s="27"/>
      <c r="H59" s="27"/>
      <c r="I59" s="27"/>
      <c r="J59" s="27"/>
      <c r="K59" s="25" t="s">
        <v>4080</v>
      </c>
      <c r="L59" s="25"/>
      <c r="M59"/>
      <c r="N59"/>
      <c r="O59" s="25">
        <v>68.63</v>
      </c>
      <c r="P59" s="25">
        <v>8.0399999999999991</v>
      </c>
      <c r="Q59" s="23"/>
      <c r="R59" s="23"/>
      <c r="S59" s="23" t="str">
        <f t="shared" si="3"/>
        <v/>
      </c>
      <c r="T59" s="23">
        <f t="shared" si="1"/>
        <v>0</v>
      </c>
    </row>
    <row r="60" spans="1:20" ht="17.399999999999999">
      <c r="A60" s="23" t="str">
        <f t="shared" si="2"/>
        <v/>
      </c>
      <c r="B60" s="24" t="s">
        <v>5082</v>
      </c>
      <c r="C60" s="12" t="s">
        <v>5084</v>
      </c>
      <c r="D60" s="25" t="s">
        <v>37</v>
      </c>
      <c r="E60" s="26">
        <v>226.48</v>
      </c>
      <c r="F60" s="25">
        <v>1</v>
      </c>
      <c r="G60" s="27">
        <v>21.7</v>
      </c>
      <c r="H60" s="27">
        <v>20.5</v>
      </c>
      <c r="I60" s="27"/>
      <c r="J60" s="27"/>
      <c r="K60" s="25" t="s">
        <v>4115</v>
      </c>
      <c r="L60" s="26"/>
      <c r="M60"/>
      <c r="N60"/>
      <c r="O60" s="25">
        <v>-11.76</v>
      </c>
      <c r="P60" s="25">
        <v>-18.510000000000002</v>
      </c>
      <c r="Q60" s="23"/>
      <c r="R60" s="23"/>
      <c r="S60" s="23" t="str">
        <f t="shared" si="3"/>
        <v/>
      </c>
      <c r="T60" s="23">
        <f t="shared" si="1"/>
        <v>0</v>
      </c>
    </row>
    <row r="61" spans="1:20" ht="17.399999999999999">
      <c r="A61" s="23" t="str">
        <f t="shared" si="2"/>
        <v/>
      </c>
      <c r="B61" s="24" t="s">
        <v>89</v>
      </c>
      <c r="C61" s="12" t="s">
        <v>90</v>
      </c>
      <c r="D61" s="25" t="s">
        <v>9</v>
      </c>
      <c r="E61" s="26">
        <v>44.49</v>
      </c>
      <c r="F61" s="26"/>
      <c r="G61" s="27"/>
      <c r="H61" s="27"/>
      <c r="I61" s="27"/>
      <c r="J61" s="27"/>
      <c r="K61" s="25" t="s">
        <v>4086</v>
      </c>
      <c r="L61" s="26"/>
      <c r="M61"/>
      <c r="N61"/>
      <c r="O61" s="25">
        <v>-15.05</v>
      </c>
      <c r="P61" s="25">
        <v>-35.229999999999997</v>
      </c>
      <c r="Q61" s="23"/>
      <c r="R61" s="23"/>
      <c r="S61" s="23" t="str">
        <f t="shared" si="3"/>
        <v/>
      </c>
      <c r="T61" s="23">
        <f t="shared" si="1"/>
        <v>0</v>
      </c>
    </row>
    <row r="62" spans="1:20" ht="17.399999999999999">
      <c r="A62" s="23" t="str">
        <f t="shared" si="2"/>
        <v/>
      </c>
      <c r="B62" s="24" t="s">
        <v>91</v>
      </c>
      <c r="C62" s="12" t="s">
        <v>92</v>
      </c>
      <c r="D62" s="25" t="s">
        <v>9</v>
      </c>
      <c r="E62" s="26">
        <v>47.8</v>
      </c>
      <c r="F62" s="26"/>
      <c r="G62" s="27"/>
      <c r="H62" s="27"/>
      <c r="I62" s="27"/>
      <c r="J62" s="27"/>
      <c r="K62" s="25" t="s">
        <v>4078</v>
      </c>
      <c r="L62" s="26"/>
      <c r="M62"/>
      <c r="N62"/>
      <c r="O62" s="25">
        <v>8.3800000000000008</v>
      </c>
      <c r="P62" s="25">
        <v>-18.829999999999998</v>
      </c>
      <c r="Q62" s="23"/>
      <c r="R62" s="23"/>
      <c r="S62" s="23" t="str">
        <f t="shared" si="3"/>
        <v/>
      </c>
      <c r="T62" s="23">
        <f t="shared" si="1"/>
        <v>0</v>
      </c>
    </row>
    <row r="63" spans="1:20" ht="17.399999999999999">
      <c r="A63" s="23" t="str">
        <f t="shared" si="2"/>
        <v/>
      </c>
      <c r="B63" s="24" t="s">
        <v>93</v>
      </c>
      <c r="C63" s="12" t="s">
        <v>94</v>
      </c>
      <c r="D63" s="25" t="s">
        <v>9</v>
      </c>
      <c r="E63" s="26">
        <v>153.44999999999999</v>
      </c>
      <c r="F63" s="25"/>
      <c r="G63" s="27"/>
      <c r="H63" s="27"/>
      <c r="I63" s="27"/>
      <c r="J63" s="27"/>
      <c r="K63" s="25" t="s">
        <v>4090</v>
      </c>
      <c r="L63" s="25"/>
      <c r="M63"/>
      <c r="N63"/>
      <c r="O63" s="25">
        <v>2.44</v>
      </c>
      <c r="P63" s="25">
        <v>-1.61</v>
      </c>
      <c r="Q63" s="23"/>
      <c r="R63" s="23"/>
      <c r="S63" s="23" t="str">
        <f t="shared" si="3"/>
        <v/>
      </c>
      <c r="T63" s="23">
        <f t="shared" si="1"/>
        <v>0</v>
      </c>
    </row>
    <row r="64" spans="1:20" ht="17.399999999999999">
      <c r="A64" s="23" t="str">
        <f t="shared" si="2"/>
        <v/>
      </c>
      <c r="B64" s="24" t="s">
        <v>95</v>
      </c>
      <c r="C64" s="12" t="s">
        <v>3231</v>
      </c>
      <c r="D64" s="25" t="s">
        <v>9</v>
      </c>
      <c r="E64" s="26">
        <v>5794.81</v>
      </c>
      <c r="F64" s="26">
        <v>2</v>
      </c>
      <c r="G64" s="27">
        <v>362.65</v>
      </c>
      <c r="H64" s="27">
        <v>362.65</v>
      </c>
      <c r="I64" s="27">
        <v>356.3</v>
      </c>
      <c r="J64" s="27"/>
      <c r="K64" s="25" t="s">
        <v>4091</v>
      </c>
      <c r="L64" s="25"/>
      <c r="M64"/>
      <c r="N64"/>
      <c r="O64" s="25">
        <v>-26.57</v>
      </c>
      <c r="P64" s="25">
        <v>54.7</v>
      </c>
      <c r="Q64" s="23"/>
      <c r="R64" s="23"/>
      <c r="S64" s="23" t="str">
        <f t="shared" si="3"/>
        <v/>
      </c>
      <c r="T64" s="23">
        <f t="shared" si="1"/>
        <v>0</v>
      </c>
    </row>
    <row r="65" spans="1:20" ht="17.399999999999999">
      <c r="A65" s="23" t="str">
        <f t="shared" si="2"/>
        <v/>
      </c>
      <c r="B65" s="24" t="s">
        <v>5151</v>
      </c>
      <c r="C65" s="12" t="s">
        <v>5152</v>
      </c>
      <c r="D65" s="25" t="s">
        <v>37</v>
      </c>
      <c r="E65" s="26">
        <v>1739.65</v>
      </c>
      <c r="F65" s="26"/>
      <c r="G65" s="27"/>
      <c r="H65" s="27"/>
      <c r="I65" s="27"/>
      <c r="J65" s="27"/>
      <c r="K65" s="25" t="s">
        <v>4100</v>
      </c>
      <c r="L65" s="25"/>
      <c r="M65"/>
      <c r="N65"/>
      <c r="O65" s="25">
        <v>-21.35</v>
      </c>
      <c r="P65" s="25">
        <v>-45.77</v>
      </c>
      <c r="Q65" s="23"/>
      <c r="R65" s="23"/>
      <c r="S65" s="23" t="str">
        <f t="shared" si="3"/>
        <v/>
      </c>
      <c r="T65" s="23">
        <f t="shared" si="1"/>
        <v>0</v>
      </c>
    </row>
    <row r="66" spans="1:20" ht="17.399999999999999">
      <c r="A66" s="23" t="str">
        <f t="shared" si="2"/>
        <v/>
      </c>
      <c r="B66" s="24" t="s">
        <v>96</v>
      </c>
      <c r="C66" s="12" t="s">
        <v>97</v>
      </c>
      <c r="D66" s="25" t="s">
        <v>37</v>
      </c>
      <c r="E66" s="26">
        <v>27.29</v>
      </c>
      <c r="F66" s="25"/>
      <c r="G66" s="27"/>
      <c r="H66" s="27"/>
      <c r="I66" s="27"/>
      <c r="J66" s="27"/>
      <c r="K66" s="25" t="s">
        <v>4109</v>
      </c>
      <c r="L66" s="25"/>
      <c r="M66"/>
      <c r="N66"/>
      <c r="O66" s="25">
        <v>-6.33</v>
      </c>
      <c r="P66" s="25">
        <v>-41.73</v>
      </c>
      <c r="Q66" s="23"/>
      <c r="R66" s="23"/>
      <c r="S66" s="23" t="str">
        <f t="shared" si="3"/>
        <v/>
      </c>
      <c r="T66" s="23">
        <f t="shared" si="1"/>
        <v>0</v>
      </c>
    </row>
    <row r="67" spans="1:20" ht="17.399999999999999">
      <c r="A67" s="23" t="str">
        <f t="shared" si="2"/>
        <v/>
      </c>
      <c r="B67" s="24" t="s">
        <v>98</v>
      </c>
      <c r="C67" s="12" t="s">
        <v>99</v>
      </c>
      <c r="D67" s="25" t="s">
        <v>9</v>
      </c>
      <c r="E67" s="26">
        <v>80.09</v>
      </c>
      <c r="F67" s="25"/>
      <c r="G67" s="27"/>
      <c r="H67" s="27"/>
      <c r="I67" s="27"/>
      <c r="J67" s="27"/>
      <c r="K67" s="25" t="s">
        <v>4083</v>
      </c>
      <c r="L67" s="25"/>
      <c r="M67"/>
      <c r="N67"/>
      <c r="O67" s="25">
        <v>-5.86</v>
      </c>
      <c r="P67" s="25">
        <v>-26.23</v>
      </c>
      <c r="Q67" s="23"/>
      <c r="R67" s="23"/>
      <c r="S67" s="23" t="str">
        <f t="shared" si="3"/>
        <v/>
      </c>
      <c r="T67" s="23">
        <f t="shared" si="1"/>
        <v>0</v>
      </c>
    </row>
    <row r="68" spans="1:20" ht="17.399999999999999">
      <c r="A68" s="23">
        <f t="shared" si="2"/>
        <v>98</v>
      </c>
      <c r="B68" s="24" t="s">
        <v>100</v>
      </c>
      <c r="C68" s="12" t="s">
        <v>101</v>
      </c>
      <c r="D68" s="25" t="s">
        <v>9</v>
      </c>
      <c r="E68" s="26">
        <v>4668.32</v>
      </c>
      <c r="F68" s="25">
        <v>9</v>
      </c>
      <c r="G68" s="27">
        <v>2716.31</v>
      </c>
      <c r="H68" s="27">
        <v>2717</v>
      </c>
      <c r="I68" s="27">
        <v>2719.5</v>
      </c>
      <c r="J68" s="27">
        <v>2572</v>
      </c>
      <c r="K68" s="25" t="s">
        <v>4082</v>
      </c>
      <c r="L68" s="25"/>
      <c r="M68"/>
      <c r="N68"/>
      <c r="O68" s="25">
        <v>-12.57</v>
      </c>
      <c r="P68" s="25">
        <v>-20.399999999999999</v>
      </c>
      <c r="Q68" s="23"/>
      <c r="R68" s="23"/>
      <c r="S68" s="23">
        <f t="shared" si="3"/>
        <v>4668.3206799999998</v>
      </c>
      <c r="T68" s="23">
        <f t="shared" si="1"/>
        <v>0</v>
      </c>
    </row>
    <row r="69" spans="1:20" ht="17.399999999999999">
      <c r="A69" s="23" t="str">
        <f t="shared" si="2"/>
        <v/>
      </c>
      <c r="B69" s="24" t="s">
        <v>102</v>
      </c>
      <c r="C69" s="12" t="s">
        <v>103</v>
      </c>
      <c r="D69" s="25" t="s">
        <v>9</v>
      </c>
      <c r="E69" s="26">
        <v>605.42999999999995</v>
      </c>
      <c r="F69" s="26"/>
      <c r="G69" s="27"/>
      <c r="H69" s="27"/>
      <c r="I69" s="27"/>
      <c r="J69" s="27"/>
      <c r="K69" s="25" t="s">
        <v>4076</v>
      </c>
      <c r="L69" s="25"/>
      <c r="M69"/>
      <c r="N69"/>
      <c r="O69" s="25">
        <v>-3.88</v>
      </c>
      <c r="P69" s="25">
        <v>-16.8</v>
      </c>
      <c r="Q69" s="23"/>
      <c r="R69" s="23"/>
      <c r="S69" s="23" t="str">
        <f t="shared" si="3"/>
        <v/>
      </c>
      <c r="T69" s="23">
        <f t="shared" si="1"/>
        <v>0</v>
      </c>
    </row>
    <row r="70" spans="1:20" ht="17.399999999999999">
      <c r="A70" s="23" t="str">
        <f t="shared" si="2"/>
        <v/>
      </c>
      <c r="B70" s="24" t="s">
        <v>104</v>
      </c>
      <c r="C70" s="12" t="s">
        <v>105</v>
      </c>
      <c r="D70" s="25" t="s">
        <v>9</v>
      </c>
      <c r="E70" s="26">
        <v>29.04</v>
      </c>
      <c r="F70" s="26"/>
      <c r="G70" s="27"/>
      <c r="H70" s="27"/>
      <c r="I70" s="27"/>
      <c r="J70" s="27"/>
      <c r="K70" s="25" t="s">
        <v>4078</v>
      </c>
      <c r="L70" s="25"/>
      <c r="M70"/>
      <c r="N70"/>
      <c r="O70" s="25">
        <v>-5.52</v>
      </c>
      <c r="P70" s="25">
        <v>-18.93</v>
      </c>
      <c r="Q70" s="23"/>
      <c r="R70" s="23"/>
      <c r="S70" s="23" t="str">
        <f t="shared" si="3"/>
        <v/>
      </c>
      <c r="T70" s="23">
        <f t="shared" si="1"/>
        <v>0</v>
      </c>
    </row>
    <row r="71" spans="1:20" ht="17.399999999999999">
      <c r="A71" s="23" t="str">
        <f t="shared" si="2"/>
        <v/>
      </c>
      <c r="B71" s="24" t="s">
        <v>106</v>
      </c>
      <c r="C71" s="12" t="s">
        <v>107</v>
      </c>
      <c r="D71" s="25" t="s">
        <v>9</v>
      </c>
      <c r="E71" s="26">
        <v>194.01</v>
      </c>
      <c r="F71" s="25"/>
      <c r="G71" s="27"/>
      <c r="H71" s="27"/>
      <c r="I71" s="27"/>
      <c r="J71" s="27"/>
      <c r="K71" s="25" t="s">
        <v>4090</v>
      </c>
      <c r="L71" s="25"/>
      <c r="M71"/>
      <c r="N71"/>
      <c r="O71" s="25">
        <v>-0.85</v>
      </c>
      <c r="P71" s="25">
        <v>-16.52</v>
      </c>
      <c r="Q71" s="23"/>
      <c r="R71" s="23"/>
      <c r="S71" s="23" t="str">
        <f t="shared" si="3"/>
        <v/>
      </c>
      <c r="T71" s="23">
        <f t="shared" si="1"/>
        <v>0</v>
      </c>
    </row>
    <row r="72" spans="1:20" ht="17.399999999999999">
      <c r="A72" s="23" t="str">
        <f t="shared" si="2"/>
        <v/>
      </c>
      <c r="B72" s="24" t="s">
        <v>5216</v>
      </c>
      <c r="C72" s="12" t="s">
        <v>5217</v>
      </c>
      <c r="D72" s="25" t="s">
        <v>37</v>
      </c>
      <c r="E72" s="26">
        <v>28.25</v>
      </c>
      <c r="F72" s="25">
        <v>1</v>
      </c>
      <c r="G72" s="27"/>
      <c r="H72" s="27">
        <v>6</v>
      </c>
      <c r="I72" s="27"/>
      <c r="J72" s="27">
        <v>6</v>
      </c>
      <c r="K72" s="25" t="s">
        <v>4084</v>
      </c>
      <c r="L72" s="26"/>
      <c r="M72"/>
      <c r="N72"/>
      <c r="O72" s="25">
        <v>-18.88</v>
      </c>
      <c r="P72" s="25"/>
      <c r="Q72" s="23"/>
      <c r="R72" s="23"/>
      <c r="S72" s="23" t="str">
        <f t="shared" si="3"/>
        <v/>
      </c>
      <c r="T72" s="23">
        <f t="shared" si="1"/>
        <v>0</v>
      </c>
    </row>
    <row r="73" spans="1:20" ht="17.399999999999999">
      <c r="A73" s="23">
        <f t="shared" si="2"/>
        <v>318</v>
      </c>
      <c r="B73" s="24" t="s">
        <v>5086</v>
      </c>
      <c r="C73" s="12" t="s">
        <v>5087</v>
      </c>
      <c r="D73" s="25" t="s">
        <v>37</v>
      </c>
      <c r="E73" s="26">
        <v>37.58</v>
      </c>
      <c r="F73" s="25">
        <v>1</v>
      </c>
      <c r="G73" s="27">
        <v>5</v>
      </c>
      <c r="H73" s="27">
        <v>5</v>
      </c>
      <c r="I73" s="27">
        <v>5</v>
      </c>
      <c r="J73" s="27">
        <v>5</v>
      </c>
      <c r="K73" s="25" t="s">
        <v>4105</v>
      </c>
      <c r="L73" s="25"/>
      <c r="M73"/>
      <c r="N73"/>
      <c r="O73" s="25">
        <v>-15.69</v>
      </c>
      <c r="P73" s="25">
        <v>-40.880000000000003</v>
      </c>
      <c r="Q73" s="23"/>
      <c r="R73" s="23"/>
      <c r="S73" s="23">
        <f t="shared" si="3"/>
        <v>37.580729999999996</v>
      </c>
      <c r="T73" s="23">
        <f t="shared" si="1"/>
        <v>0</v>
      </c>
    </row>
    <row r="74" spans="1:20" ht="17.399999999999999">
      <c r="A74" s="23" t="str">
        <f t="shared" si="2"/>
        <v/>
      </c>
      <c r="B74" s="24" t="s">
        <v>108</v>
      </c>
      <c r="C74" s="12" t="s">
        <v>3904</v>
      </c>
      <c r="D74" s="25" t="s">
        <v>9</v>
      </c>
      <c r="E74" s="26">
        <v>1465.13</v>
      </c>
      <c r="F74" s="25">
        <v>7</v>
      </c>
      <c r="G74" s="27">
        <v>452.46</v>
      </c>
      <c r="H74" s="27">
        <v>468.34</v>
      </c>
      <c r="I74" s="27"/>
      <c r="J74" s="27">
        <v>489.87</v>
      </c>
      <c r="K74" s="25" t="s">
        <v>4094</v>
      </c>
      <c r="L74" s="25"/>
      <c r="M74"/>
      <c r="N74"/>
      <c r="O74" s="25">
        <v>-5.5</v>
      </c>
      <c r="P74" s="25">
        <v>-25.88</v>
      </c>
      <c r="Q74" s="23"/>
      <c r="R74" s="23"/>
      <c r="S74" s="23" t="str">
        <f t="shared" si="3"/>
        <v/>
      </c>
      <c r="T74" s="23">
        <f t="shared" si="1"/>
        <v>1</v>
      </c>
    </row>
    <row r="75" spans="1:20" ht="17.399999999999999">
      <c r="A75" s="23" t="str">
        <f t="shared" si="2"/>
        <v/>
      </c>
      <c r="B75" s="24" t="s">
        <v>110</v>
      </c>
      <c r="C75" s="12" t="s">
        <v>111</v>
      </c>
      <c r="D75" s="25" t="s">
        <v>9</v>
      </c>
      <c r="E75" s="26">
        <v>189.45</v>
      </c>
      <c r="F75" s="25"/>
      <c r="G75" s="27"/>
      <c r="H75" s="27"/>
      <c r="I75" s="27"/>
      <c r="J75" s="27"/>
      <c r="K75" s="25" t="s">
        <v>4080</v>
      </c>
      <c r="L75" s="25"/>
      <c r="M75"/>
      <c r="N75"/>
      <c r="O75" s="25">
        <v>0.72</v>
      </c>
      <c r="P75" s="25">
        <v>-22.21</v>
      </c>
      <c r="Q75" s="23"/>
      <c r="R75" s="23"/>
      <c r="S75" s="23" t="str">
        <f t="shared" si="3"/>
        <v/>
      </c>
      <c r="T75" s="23">
        <f t="shared" si="1"/>
        <v>0</v>
      </c>
    </row>
    <row r="76" spans="1:20" ht="17.399999999999999">
      <c r="A76" s="23" t="str">
        <f t="shared" si="2"/>
        <v/>
      </c>
      <c r="B76" s="24" t="s">
        <v>5198</v>
      </c>
      <c r="C76" s="12" t="s">
        <v>5199</v>
      </c>
      <c r="D76" s="25" t="s">
        <v>37</v>
      </c>
      <c r="E76" s="26">
        <v>100.15</v>
      </c>
      <c r="F76" s="25">
        <v>1</v>
      </c>
      <c r="G76" s="27">
        <v>7.9</v>
      </c>
      <c r="H76" s="27">
        <v>7.9</v>
      </c>
      <c r="I76" s="27"/>
      <c r="J76" s="27"/>
      <c r="K76" s="25" t="s">
        <v>4107</v>
      </c>
      <c r="L76" s="25"/>
      <c r="M76"/>
      <c r="N76"/>
      <c r="O76" s="25">
        <v>-39.1</v>
      </c>
      <c r="P76" s="25">
        <v>-59.28</v>
      </c>
      <c r="Q76" s="23"/>
      <c r="R76" s="23"/>
      <c r="S76" s="23" t="str">
        <f t="shared" si="3"/>
        <v/>
      </c>
      <c r="T76" s="23">
        <f t="shared" si="1"/>
        <v>0</v>
      </c>
    </row>
    <row r="77" spans="1:20" ht="17.399999999999999">
      <c r="A77" s="23" t="str">
        <f t="shared" si="2"/>
        <v/>
      </c>
      <c r="B77" s="24" t="s">
        <v>5250</v>
      </c>
      <c r="C77" s="12" t="s">
        <v>5251</v>
      </c>
      <c r="D77" s="25" t="s">
        <v>37</v>
      </c>
      <c r="E77" s="26">
        <v>323.95</v>
      </c>
      <c r="F77" s="26"/>
      <c r="G77" s="27"/>
      <c r="H77" s="27"/>
      <c r="I77" s="27"/>
      <c r="J77" s="27"/>
      <c r="K77" s="25" t="s">
        <v>4097</v>
      </c>
      <c r="L77" s="26"/>
      <c r="M77"/>
      <c r="N77"/>
      <c r="O77" s="25">
        <v>-33.78</v>
      </c>
      <c r="P77" s="25"/>
      <c r="Q77" s="23"/>
      <c r="R77" s="23"/>
      <c r="S77" s="23" t="str">
        <f t="shared" si="3"/>
        <v/>
      </c>
      <c r="T77" s="23">
        <f t="shared" si="1"/>
        <v>0</v>
      </c>
    </row>
    <row r="78" spans="1:20" ht="17.399999999999999">
      <c r="A78" s="23" t="str">
        <f t="shared" si="2"/>
        <v/>
      </c>
      <c r="B78" s="24" t="s">
        <v>112</v>
      </c>
      <c r="C78" s="12" t="s">
        <v>113</v>
      </c>
      <c r="D78" s="25" t="s">
        <v>9</v>
      </c>
      <c r="E78" s="26">
        <v>424.27</v>
      </c>
      <c r="F78" s="25"/>
      <c r="G78" s="27"/>
      <c r="H78" s="27"/>
      <c r="I78" s="27"/>
      <c r="J78" s="27"/>
      <c r="K78" s="25" t="s">
        <v>4095</v>
      </c>
      <c r="L78" s="25"/>
      <c r="M78"/>
      <c r="N78"/>
      <c r="O78" s="25">
        <v>-6.61</v>
      </c>
      <c r="P78" s="25">
        <v>-8.08</v>
      </c>
      <c r="Q78" s="23"/>
      <c r="R78" s="23"/>
      <c r="S78" s="23" t="str">
        <f t="shared" si="3"/>
        <v/>
      </c>
      <c r="T78" s="23">
        <f t="shared" ref="T78:T141" si="4">IF(AND(G78&lt;H78,I78&lt;J78,H78&lt;J78),1,IF(AND(G78&gt;H78,I78&gt;J78,H78&gt;J78),-1,0))</f>
        <v>0</v>
      </c>
    </row>
    <row r="79" spans="1:20" ht="17.399999999999999">
      <c r="A79" s="23" t="str">
        <f t="shared" ref="A79:A142" si="5">IF(ISERROR(RANK(S79,$S$14:$S$3000,)),"",RANK(S79,$S$14:$S$3000,))</f>
        <v/>
      </c>
      <c r="B79" s="24" t="s">
        <v>114</v>
      </c>
      <c r="C79" s="6" t="s">
        <v>115</v>
      </c>
      <c r="D79" s="25" t="s">
        <v>9</v>
      </c>
      <c r="E79" s="28">
        <v>85.95</v>
      </c>
      <c r="F79" s="25"/>
      <c r="G79" s="25"/>
      <c r="H79" s="25"/>
      <c r="I79" s="25"/>
      <c r="J79" s="25"/>
      <c r="K79" s="25" t="s">
        <v>4096</v>
      </c>
      <c r="L79" s="25"/>
      <c r="M79"/>
      <c r="N79"/>
      <c r="O79" s="25">
        <v>145.84</v>
      </c>
      <c r="P79" s="25">
        <v>72.55</v>
      </c>
      <c r="Q79" s="23"/>
      <c r="R79" s="23"/>
      <c r="S79" s="23" t="str">
        <f t="shared" ref="S79:S142" si="6">IF(OR(F79&lt;=$F$8,ISBLANK(G79),ISBLANK(H79),ISBLANK(J79),ISBLANK(I79)),"",E79+ROW()/100000)</f>
        <v/>
      </c>
      <c r="T79" s="23">
        <f t="shared" si="4"/>
        <v>0</v>
      </c>
    </row>
    <row r="80" spans="1:20" ht="17.399999999999999">
      <c r="A80" s="23" t="str">
        <f t="shared" si="5"/>
        <v/>
      </c>
      <c r="B80" s="24" t="s">
        <v>116</v>
      </c>
      <c r="C80" s="12" t="s">
        <v>4470</v>
      </c>
      <c r="D80" s="25" t="s">
        <v>9</v>
      </c>
      <c r="E80" s="26">
        <v>272.92</v>
      </c>
      <c r="F80" s="25">
        <v>1</v>
      </c>
      <c r="G80" s="27">
        <v>38</v>
      </c>
      <c r="H80" s="27">
        <v>38</v>
      </c>
      <c r="I80" s="27">
        <v>38</v>
      </c>
      <c r="J80" s="27"/>
      <c r="K80" s="25" t="s">
        <v>4090</v>
      </c>
      <c r="L80" s="25"/>
      <c r="M80"/>
      <c r="N80"/>
      <c r="O80" s="25">
        <v>0.86</v>
      </c>
      <c r="P80" s="25">
        <v>-22.17</v>
      </c>
      <c r="Q80" s="23"/>
      <c r="R80" s="23"/>
      <c r="S80" s="23" t="str">
        <f t="shared" si="6"/>
        <v/>
      </c>
      <c r="T80" s="23">
        <f t="shared" si="4"/>
        <v>0</v>
      </c>
    </row>
    <row r="81" spans="1:20" ht="17.399999999999999">
      <c r="A81" s="23" t="str">
        <f t="shared" si="5"/>
        <v/>
      </c>
      <c r="B81" s="24" t="s">
        <v>118</v>
      </c>
      <c r="C81" s="12" t="s">
        <v>119</v>
      </c>
      <c r="D81" s="25" t="s">
        <v>9</v>
      </c>
      <c r="E81" s="26">
        <v>231.09</v>
      </c>
      <c r="F81" s="25">
        <v>1</v>
      </c>
      <c r="G81" s="27">
        <v>48.7</v>
      </c>
      <c r="H81" s="27">
        <v>48.7</v>
      </c>
      <c r="I81" s="27">
        <v>48.7</v>
      </c>
      <c r="J81" s="27"/>
      <c r="K81" s="25" t="s">
        <v>4094</v>
      </c>
      <c r="L81" s="25"/>
      <c r="M81"/>
      <c r="N81"/>
      <c r="O81" s="25">
        <v>-10.11</v>
      </c>
      <c r="P81" s="25">
        <v>6.46</v>
      </c>
      <c r="Q81" s="23"/>
      <c r="R81" s="23"/>
      <c r="S81" s="23" t="str">
        <f t="shared" si="6"/>
        <v/>
      </c>
      <c r="T81" s="23">
        <f t="shared" si="4"/>
        <v>0</v>
      </c>
    </row>
    <row r="82" spans="1:20" ht="17.399999999999999">
      <c r="A82" s="23" t="str">
        <f t="shared" si="5"/>
        <v/>
      </c>
      <c r="B82" s="24" t="s">
        <v>120</v>
      </c>
      <c r="C82" s="12" t="s">
        <v>121</v>
      </c>
      <c r="D82" s="25" t="s">
        <v>9</v>
      </c>
      <c r="E82" s="26">
        <v>101.67</v>
      </c>
      <c r="F82" s="25"/>
      <c r="G82" s="27"/>
      <c r="H82" s="27"/>
      <c r="I82" s="27"/>
      <c r="J82" s="27"/>
      <c r="K82" s="25" t="s">
        <v>4086</v>
      </c>
      <c r="L82" s="25"/>
      <c r="M82"/>
      <c r="N82"/>
      <c r="O82" s="25">
        <v>31.89</v>
      </c>
      <c r="P82" s="25">
        <v>15.14</v>
      </c>
      <c r="Q82" s="23"/>
      <c r="R82" s="23"/>
      <c r="S82" s="23" t="str">
        <f t="shared" si="6"/>
        <v/>
      </c>
      <c r="T82" s="23">
        <f t="shared" si="4"/>
        <v>0</v>
      </c>
    </row>
    <row r="83" spans="1:20" ht="17.399999999999999">
      <c r="A83" s="23" t="str">
        <f t="shared" si="5"/>
        <v/>
      </c>
      <c r="B83" s="24" t="s">
        <v>122</v>
      </c>
      <c r="C83" s="12" t="s">
        <v>123</v>
      </c>
      <c r="D83" s="25" t="s">
        <v>9</v>
      </c>
      <c r="E83" s="26">
        <v>591.08000000000004</v>
      </c>
      <c r="F83" s="25"/>
      <c r="G83" s="27"/>
      <c r="H83" s="27"/>
      <c r="I83" s="27"/>
      <c r="J83" s="27"/>
      <c r="K83" s="25" t="s">
        <v>4095</v>
      </c>
      <c r="L83" s="26"/>
      <c r="M83"/>
      <c r="N83"/>
      <c r="O83" s="25">
        <v>-2.56</v>
      </c>
      <c r="P83" s="25">
        <v>-25.97</v>
      </c>
      <c r="Q83" s="23"/>
      <c r="R83" s="23"/>
      <c r="S83" s="23" t="str">
        <f t="shared" si="6"/>
        <v/>
      </c>
      <c r="T83" s="23">
        <f t="shared" si="4"/>
        <v>0</v>
      </c>
    </row>
    <row r="84" spans="1:20" ht="17.399999999999999">
      <c r="A84" s="23" t="str">
        <f t="shared" si="5"/>
        <v/>
      </c>
      <c r="B84" s="24" t="s">
        <v>124</v>
      </c>
      <c r="C84" s="12" t="s">
        <v>3405</v>
      </c>
      <c r="D84" s="25" t="s">
        <v>9</v>
      </c>
      <c r="E84" s="26">
        <v>85.69</v>
      </c>
      <c r="F84" s="25"/>
      <c r="G84" s="27"/>
      <c r="H84" s="27"/>
      <c r="I84" s="27"/>
      <c r="J84" s="27"/>
      <c r="K84" s="25" t="s">
        <v>4095</v>
      </c>
      <c r="L84" s="25"/>
      <c r="M84"/>
      <c r="N84"/>
      <c r="O84" s="25">
        <v>-20.5</v>
      </c>
      <c r="P84" s="25">
        <v>-31.34</v>
      </c>
      <c r="Q84" s="23"/>
      <c r="R84" s="23"/>
      <c r="S84" s="23" t="str">
        <f t="shared" si="6"/>
        <v/>
      </c>
      <c r="T84" s="23">
        <f t="shared" si="4"/>
        <v>0</v>
      </c>
    </row>
    <row r="85" spans="1:20" ht="17.399999999999999">
      <c r="A85" s="23" t="str">
        <f t="shared" si="5"/>
        <v/>
      </c>
      <c r="B85" s="24" t="s">
        <v>125</v>
      </c>
      <c r="C85" s="12" t="s">
        <v>4974</v>
      </c>
      <c r="D85" s="25" t="s">
        <v>9</v>
      </c>
      <c r="E85" s="26">
        <v>269.72000000000003</v>
      </c>
      <c r="F85" s="25">
        <v>1</v>
      </c>
      <c r="G85" s="27">
        <v>18.600000000000001</v>
      </c>
      <c r="H85" s="27">
        <v>18.600000000000001</v>
      </c>
      <c r="I85" s="27">
        <v>18.600000000000001</v>
      </c>
      <c r="J85" s="27"/>
      <c r="K85" s="25" t="s">
        <v>4084</v>
      </c>
      <c r="L85" s="26"/>
      <c r="M85"/>
      <c r="N85"/>
      <c r="O85" s="25">
        <v>-6.99</v>
      </c>
      <c r="P85" s="25">
        <v>-13.06</v>
      </c>
      <c r="Q85" s="23"/>
      <c r="R85" s="23"/>
      <c r="S85" s="23" t="str">
        <f t="shared" si="6"/>
        <v/>
      </c>
      <c r="T85" s="23">
        <f t="shared" si="4"/>
        <v>0</v>
      </c>
    </row>
    <row r="86" spans="1:20" ht="17.399999999999999">
      <c r="A86" s="23" t="str">
        <f t="shared" si="5"/>
        <v/>
      </c>
      <c r="B86" s="24" t="s">
        <v>126</v>
      </c>
      <c r="C86" s="12" t="s">
        <v>127</v>
      </c>
      <c r="D86" s="25" t="s">
        <v>9</v>
      </c>
      <c r="E86" s="26">
        <v>126.08</v>
      </c>
      <c r="F86" s="25"/>
      <c r="G86" s="27"/>
      <c r="H86" s="27"/>
      <c r="I86" s="27"/>
      <c r="J86" s="27"/>
      <c r="K86" s="25" t="s">
        <v>4076</v>
      </c>
      <c r="L86" s="25"/>
      <c r="M86"/>
      <c r="N86"/>
      <c r="O86" s="25">
        <v>-9.83</v>
      </c>
      <c r="P86" s="25">
        <v>-27.15</v>
      </c>
      <c r="Q86" s="23"/>
      <c r="R86" s="23"/>
      <c r="S86" s="23" t="str">
        <f t="shared" si="6"/>
        <v/>
      </c>
      <c r="T86" s="23">
        <f t="shared" si="4"/>
        <v>0</v>
      </c>
    </row>
    <row r="87" spans="1:20" ht="17.399999999999999">
      <c r="A87" s="23" t="str">
        <f t="shared" si="5"/>
        <v/>
      </c>
      <c r="B87" s="24" t="s">
        <v>128</v>
      </c>
      <c r="C87" s="12" t="s">
        <v>3846</v>
      </c>
      <c r="D87" s="25" t="s">
        <v>9</v>
      </c>
      <c r="E87" s="26">
        <v>27.77</v>
      </c>
      <c r="F87" s="25"/>
      <c r="G87" s="27"/>
      <c r="H87" s="27"/>
      <c r="I87" s="27"/>
      <c r="J87" s="27"/>
      <c r="K87" s="25" t="s">
        <v>4085</v>
      </c>
      <c r="L87" s="26"/>
      <c r="M87"/>
      <c r="N87"/>
      <c r="O87" s="25">
        <v>-17.11</v>
      </c>
      <c r="P87" s="25">
        <v>-53.08</v>
      </c>
      <c r="Q87" s="23"/>
      <c r="R87" s="23"/>
      <c r="S87" s="23" t="str">
        <f t="shared" si="6"/>
        <v/>
      </c>
      <c r="T87" s="23">
        <f t="shared" si="4"/>
        <v>0</v>
      </c>
    </row>
    <row r="88" spans="1:20" ht="17.399999999999999">
      <c r="A88" s="23" t="str">
        <f t="shared" si="5"/>
        <v/>
      </c>
      <c r="B88" s="24" t="s">
        <v>129</v>
      </c>
      <c r="C88" s="12" t="s">
        <v>130</v>
      </c>
      <c r="D88" s="25" t="s">
        <v>9</v>
      </c>
      <c r="E88" s="26">
        <v>288.08999999999997</v>
      </c>
      <c r="F88" s="25"/>
      <c r="G88" s="27"/>
      <c r="H88" s="27"/>
      <c r="I88" s="27"/>
      <c r="J88" s="27"/>
      <c r="K88" s="25" t="s">
        <v>4077</v>
      </c>
      <c r="L88" s="26"/>
      <c r="M88"/>
      <c r="N88"/>
      <c r="O88" s="25">
        <v>-6.64</v>
      </c>
      <c r="P88" s="25">
        <v>-18.38</v>
      </c>
      <c r="Q88" s="23"/>
      <c r="R88" s="23"/>
      <c r="S88" s="23" t="str">
        <f t="shared" si="6"/>
        <v/>
      </c>
      <c r="T88" s="23">
        <f t="shared" si="4"/>
        <v>0</v>
      </c>
    </row>
    <row r="89" spans="1:20" ht="17.399999999999999">
      <c r="A89" s="23" t="str">
        <f t="shared" si="5"/>
        <v/>
      </c>
      <c r="B89" s="24" t="s">
        <v>5172</v>
      </c>
      <c r="C89" s="12" t="s">
        <v>5173</v>
      </c>
      <c r="D89" s="25" t="s">
        <v>37</v>
      </c>
      <c r="E89" s="26">
        <v>49.99</v>
      </c>
      <c r="F89" s="26"/>
      <c r="G89" s="27"/>
      <c r="H89" s="27"/>
      <c r="I89" s="27"/>
      <c r="J89" s="27"/>
      <c r="K89" s="25" t="s">
        <v>4080</v>
      </c>
      <c r="L89" s="25"/>
      <c r="M89"/>
      <c r="N89"/>
      <c r="O89" s="25">
        <v>-12.5</v>
      </c>
      <c r="P89" s="25">
        <v>-35.380000000000003</v>
      </c>
      <c r="Q89" s="23"/>
      <c r="R89" s="23"/>
      <c r="S89" s="23" t="str">
        <f t="shared" si="6"/>
        <v/>
      </c>
      <c r="T89" s="23">
        <f t="shared" si="4"/>
        <v>0</v>
      </c>
    </row>
    <row r="90" spans="1:20" ht="17.399999999999999">
      <c r="A90" s="23" t="str">
        <f t="shared" si="5"/>
        <v/>
      </c>
      <c r="B90" s="24" t="s">
        <v>131</v>
      </c>
      <c r="C90" s="12" t="s">
        <v>132</v>
      </c>
      <c r="D90" s="25" t="s">
        <v>9</v>
      </c>
      <c r="E90" s="26">
        <v>20.37</v>
      </c>
      <c r="F90" s="25"/>
      <c r="G90" s="27"/>
      <c r="H90" s="27"/>
      <c r="I90" s="27"/>
      <c r="J90" s="27"/>
      <c r="K90" s="25" t="s">
        <v>4085</v>
      </c>
      <c r="L90" s="26"/>
      <c r="M90"/>
      <c r="N90"/>
      <c r="O90" s="25">
        <v>0.94</v>
      </c>
      <c r="P90" s="25">
        <v>-10.07</v>
      </c>
      <c r="Q90" s="23"/>
      <c r="R90" s="23"/>
      <c r="S90" s="23" t="str">
        <f t="shared" si="6"/>
        <v/>
      </c>
      <c r="T90" s="23">
        <f t="shared" si="4"/>
        <v>0</v>
      </c>
    </row>
    <row r="91" spans="1:20" ht="17.399999999999999">
      <c r="A91" s="23" t="str">
        <f t="shared" si="5"/>
        <v/>
      </c>
      <c r="B91" s="24" t="s">
        <v>133</v>
      </c>
      <c r="C91" s="12" t="s">
        <v>4157</v>
      </c>
      <c r="D91" s="25" t="s">
        <v>9</v>
      </c>
      <c r="E91" s="26">
        <v>1235.45</v>
      </c>
      <c r="F91" s="25">
        <v>10</v>
      </c>
      <c r="G91" s="27">
        <v>146.72</v>
      </c>
      <c r="H91" s="27">
        <v>144.97999999999999</v>
      </c>
      <c r="I91" s="27"/>
      <c r="J91" s="27">
        <v>148.35</v>
      </c>
      <c r="K91" s="25" t="s">
        <v>4090</v>
      </c>
      <c r="L91" s="25"/>
      <c r="M91"/>
      <c r="N91"/>
      <c r="O91" s="25">
        <v>-35.85</v>
      </c>
      <c r="P91" s="25">
        <v>-51.48</v>
      </c>
      <c r="Q91" s="23"/>
      <c r="R91" s="23"/>
      <c r="S91" s="23" t="str">
        <f t="shared" si="6"/>
        <v/>
      </c>
      <c r="T91" s="23">
        <f t="shared" si="4"/>
        <v>0</v>
      </c>
    </row>
    <row r="92" spans="1:20" ht="17.399999999999999">
      <c r="A92" s="23">
        <f t="shared" si="5"/>
        <v>81</v>
      </c>
      <c r="B92" s="24" t="s">
        <v>134</v>
      </c>
      <c r="C92" s="12" t="s">
        <v>135</v>
      </c>
      <c r="D92" s="25" t="s">
        <v>9</v>
      </c>
      <c r="E92" s="26">
        <v>7212.53</v>
      </c>
      <c r="F92" s="25">
        <v>7</v>
      </c>
      <c r="G92" s="27">
        <v>187.25</v>
      </c>
      <c r="H92" s="27">
        <v>193.63</v>
      </c>
      <c r="I92" s="27">
        <v>192.75</v>
      </c>
      <c r="J92" s="27">
        <v>205.8</v>
      </c>
      <c r="K92" s="25" t="s">
        <v>4089</v>
      </c>
      <c r="L92" s="25"/>
      <c r="M92"/>
      <c r="N92"/>
      <c r="O92" s="25">
        <v>-22.69</v>
      </c>
      <c r="P92" s="25">
        <v>22.46</v>
      </c>
      <c r="Q92" s="23"/>
      <c r="R92" s="23"/>
      <c r="S92" s="23">
        <f t="shared" si="6"/>
        <v>7212.5309200000002</v>
      </c>
      <c r="T92" s="23">
        <f t="shared" si="4"/>
        <v>1</v>
      </c>
    </row>
    <row r="93" spans="1:20" ht="17.399999999999999">
      <c r="A93" s="23">
        <f t="shared" si="5"/>
        <v>127</v>
      </c>
      <c r="B93" s="24" t="s">
        <v>136</v>
      </c>
      <c r="C93" s="12" t="s">
        <v>137</v>
      </c>
      <c r="D93" s="25" t="s">
        <v>9</v>
      </c>
      <c r="E93" s="26">
        <v>2932.54</v>
      </c>
      <c r="F93" s="25">
        <v>17</v>
      </c>
      <c r="G93" s="27">
        <v>1040.8800000000001</v>
      </c>
      <c r="H93" s="27">
        <v>1048.6300000000001</v>
      </c>
      <c r="I93" s="27">
        <v>1085.98</v>
      </c>
      <c r="J93" s="27">
        <v>1078.8</v>
      </c>
      <c r="K93" s="25" t="s">
        <v>4079</v>
      </c>
      <c r="L93" s="25"/>
      <c r="M93"/>
      <c r="N93"/>
      <c r="O93" s="25">
        <v>0</v>
      </c>
      <c r="P93" s="25">
        <v>9.3800000000000008</v>
      </c>
      <c r="Q93" s="23"/>
      <c r="R93" s="23"/>
      <c r="S93" s="23">
        <f t="shared" si="6"/>
        <v>2932.5409300000001</v>
      </c>
      <c r="T93" s="23">
        <f t="shared" si="4"/>
        <v>0</v>
      </c>
    </row>
    <row r="94" spans="1:20" ht="17.399999999999999">
      <c r="A94" s="23" t="str">
        <f t="shared" si="5"/>
        <v/>
      </c>
      <c r="B94" s="24" t="s">
        <v>138</v>
      </c>
      <c r="C94" s="12" t="s">
        <v>139</v>
      </c>
      <c r="D94" s="25" t="s">
        <v>9</v>
      </c>
      <c r="E94" s="26">
        <v>216.74</v>
      </c>
      <c r="F94" s="25"/>
      <c r="G94" s="27"/>
      <c r="H94" s="27"/>
      <c r="I94" s="27"/>
      <c r="J94" s="27"/>
      <c r="K94" s="25" t="s">
        <v>4078</v>
      </c>
      <c r="L94" s="25"/>
      <c r="M94"/>
      <c r="N94"/>
      <c r="O94" s="25">
        <v>-9.64</v>
      </c>
      <c r="P94" s="25">
        <v>-27.56</v>
      </c>
      <c r="Q94" s="23"/>
      <c r="R94" s="23"/>
      <c r="S94" s="23" t="str">
        <f t="shared" si="6"/>
        <v/>
      </c>
      <c r="T94" s="23">
        <f t="shared" si="4"/>
        <v>0</v>
      </c>
    </row>
    <row r="95" spans="1:20" ht="17.399999999999999">
      <c r="A95" s="23" t="str">
        <f t="shared" si="5"/>
        <v/>
      </c>
      <c r="B95" s="24" t="s">
        <v>140</v>
      </c>
      <c r="C95" s="12" t="s">
        <v>141</v>
      </c>
      <c r="D95" s="25" t="s">
        <v>9</v>
      </c>
      <c r="E95" s="26">
        <v>79.7</v>
      </c>
      <c r="F95" s="25"/>
      <c r="G95" s="27"/>
      <c r="H95" s="27"/>
      <c r="I95" s="27"/>
      <c r="J95" s="27"/>
      <c r="K95" s="25" t="s">
        <v>4086</v>
      </c>
      <c r="L95" s="25"/>
      <c r="M95"/>
      <c r="N95"/>
      <c r="O95" s="25">
        <v>0</v>
      </c>
      <c r="P95" s="25">
        <v>0</v>
      </c>
      <c r="Q95" s="23"/>
      <c r="R95" s="23"/>
      <c r="S95" s="23" t="str">
        <f t="shared" si="6"/>
        <v/>
      </c>
      <c r="T95" s="23">
        <f t="shared" si="4"/>
        <v>0</v>
      </c>
    </row>
    <row r="96" spans="1:20" ht="17.399999999999999">
      <c r="A96" s="23" t="str">
        <f t="shared" si="5"/>
        <v/>
      </c>
      <c r="B96" s="24" t="s">
        <v>142</v>
      </c>
      <c r="C96" s="12" t="s">
        <v>3232</v>
      </c>
      <c r="D96" s="25" t="s">
        <v>9</v>
      </c>
      <c r="E96" s="26">
        <v>520.63</v>
      </c>
      <c r="F96" s="26"/>
      <c r="G96" s="27"/>
      <c r="H96" s="27"/>
      <c r="I96" s="27"/>
      <c r="J96" s="27"/>
      <c r="K96" s="25" t="s">
        <v>4095</v>
      </c>
      <c r="L96" s="26"/>
      <c r="M96"/>
      <c r="N96"/>
      <c r="O96" s="25">
        <v>-11.09</v>
      </c>
      <c r="P96" s="25">
        <v>-21.38</v>
      </c>
      <c r="Q96" s="23"/>
      <c r="R96" s="23"/>
      <c r="S96" s="23" t="str">
        <f t="shared" si="6"/>
        <v/>
      </c>
      <c r="T96" s="23">
        <f t="shared" si="4"/>
        <v>0</v>
      </c>
    </row>
    <row r="97" spans="1:20" ht="17.399999999999999">
      <c r="A97" s="23" t="str">
        <f t="shared" si="5"/>
        <v/>
      </c>
      <c r="B97" s="24" t="s">
        <v>143</v>
      </c>
      <c r="C97" s="12" t="s">
        <v>144</v>
      </c>
      <c r="D97" s="25" t="s">
        <v>9</v>
      </c>
      <c r="E97" s="26">
        <v>595.58000000000004</v>
      </c>
      <c r="F97" s="25"/>
      <c r="G97" s="27"/>
      <c r="H97" s="27"/>
      <c r="I97" s="27"/>
      <c r="J97" s="27"/>
      <c r="K97" s="25" t="s">
        <v>4095</v>
      </c>
      <c r="L97" s="25"/>
      <c r="M97"/>
      <c r="N97"/>
      <c r="O97" s="25">
        <v>-23.13</v>
      </c>
      <c r="P97" s="25">
        <v>-39.979999999999997</v>
      </c>
      <c r="Q97" s="23"/>
      <c r="R97" s="23"/>
      <c r="S97" s="23" t="str">
        <f t="shared" si="6"/>
        <v/>
      </c>
      <c r="T97" s="23">
        <f t="shared" si="4"/>
        <v>0</v>
      </c>
    </row>
    <row r="98" spans="1:20" ht="17.399999999999999">
      <c r="A98" s="23" t="str">
        <f t="shared" si="5"/>
        <v/>
      </c>
      <c r="B98" s="24" t="s">
        <v>145</v>
      </c>
      <c r="C98" s="12" t="s">
        <v>146</v>
      </c>
      <c r="D98" s="25" t="s">
        <v>9</v>
      </c>
      <c r="E98" s="26">
        <v>123.19</v>
      </c>
      <c r="F98" s="26"/>
      <c r="G98" s="27"/>
      <c r="H98" s="27"/>
      <c r="I98" s="27"/>
      <c r="J98" s="27"/>
      <c r="K98" s="25" t="s">
        <v>4086</v>
      </c>
      <c r="L98" s="25"/>
      <c r="M98"/>
      <c r="N98"/>
      <c r="O98" s="25">
        <v>-2.04</v>
      </c>
      <c r="P98" s="25">
        <v>-26.94</v>
      </c>
      <c r="Q98" s="23"/>
      <c r="R98" s="23"/>
      <c r="S98" s="23" t="str">
        <f t="shared" si="6"/>
        <v/>
      </c>
      <c r="T98" s="23">
        <f t="shared" si="4"/>
        <v>0</v>
      </c>
    </row>
    <row r="99" spans="1:20" ht="17.399999999999999">
      <c r="A99" s="23" t="str">
        <f t="shared" si="5"/>
        <v/>
      </c>
      <c r="B99" s="24" t="s">
        <v>147</v>
      </c>
      <c r="C99" s="12" t="s">
        <v>3406</v>
      </c>
      <c r="D99" s="25" t="s">
        <v>9</v>
      </c>
      <c r="E99" s="26">
        <v>474.39</v>
      </c>
      <c r="F99" s="25">
        <v>1</v>
      </c>
      <c r="G99" s="27">
        <v>12.3</v>
      </c>
      <c r="H99" s="27">
        <v>12.3</v>
      </c>
      <c r="I99" s="27"/>
      <c r="J99" s="27"/>
      <c r="K99" s="25" t="s">
        <v>4078</v>
      </c>
      <c r="L99" s="25"/>
      <c r="M99"/>
      <c r="N99"/>
      <c r="O99" s="25">
        <v>-6.15</v>
      </c>
      <c r="P99" s="25">
        <v>6.51</v>
      </c>
      <c r="Q99" s="23"/>
      <c r="R99" s="23"/>
      <c r="S99" s="23" t="str">
        <f t="shared" si="6"/>
        <v/>
      </c>
      <c r="T99" s="23">
        <f t="shared" si="4"/>
        <v>0</v>
      </c>
    </row>
    <row r="100" spans="1:20" ht="17.399999999999999">
      <c r="A100" s="23" t="str">
        <f t="shared" si="5"/>
        <v/>
      </c>
      <c r="B100" s="24" t="s">
        <v>148</v>
      </c>
      <c r="C100" s="12" t="s">
        <v>149</v>
      </c>
      <c r="D100" s="25" t="s">
        <v>37</v>
      </c>
      <c r="E100" s="26">
        <v>131.47</v>
      </c>
      <c r="F100" s="26"/>
      <c r="G100" s="27"/>
      <c r="H100" s="27"/>
      <c r="I100" s="27"/>
      <c r="J100" s="27"/>
      <c r="K100" s="25" t="s">
        <v>4076</v>
      </c>
      <c r="L100" s="25"/>
      <c r="M100"/>
      <c r="N100"/>
      <c r="O100" s="25">
        <v>-10.72</v>
      </c>
      <c r="P100" s="25">
        <v>28.08</v>
      </c>
      <c r="Q100" s="23"/>
      <c r="R100" s="23"/>
      <c r="S100" s="23" t="str">
        <f t="shared" si="6"/>
        <v/>
      </c>
      <c r="T100" s="23">
        <f t="shared" si="4"/>
        <v>0</v>
      </c>
    </row>
    <row r="101" spans="1:20" ht="17.399999999999999">
      <c r="A101" s="23" t="str">
        <f t="shared" si="5"/>
        <v/>
      </c>
      <c r="B101" s="24" t="s">
        <v>150</v>
      </c>
      <c r="C101" s="12" t="s">
        <v>151</v>
      </c>
      <c r="D101" s="25" t="s">
        <v>9</v>
      </c>
      <c r="E101" s="28">
        <v>54.88</v>
      </c>
      <c r="F101" s="25"/>
      <c r="G101" s="27"/>
      <c r="H101" s="27"/>
      <c r="I101" s="27"/>
      <c r="J101" s="27"/>
      <c r="K101" s="25" t="s">
        <v>4084</v>
      </c>
      <c r="L101" s="25"/>
      <c r="M101"/>
      <c r="N101"/>
      <c r="O101" s="25">
        <v>-3.03</v>
      </c>
      <c r="P101" s="25">
        <v>-31.23</v>
      </c>
      <c r="Q101" s="23"/>
      <c r="R101" s="23"/>
      <c r="S101" s="23" t="str">
        <f t="shared" si="6"/>
        <v/>
      </c>
      <c r="T101" s="23">
        <f t="shared" si="4"/>
        <v>0</v>
      </c>
    </row>
    <row r="102" spans="1:20" ht="17.399999999999999">
      <c r="A102" s="23" t="str">
        <f t="shared" si="5"/>
        <v/>
      </c>
      <c r="B102" s="24" t="s">
        <v>152</v>
      </c>
      <c r="C102" s="12" t="s">
        <v>153</v>
      </c>
      <c r="D102" s="25" t="s">
        <v>9</v>
      </c>
      <c r="E102" s="26">
        <v>66.8</v>
      </c>
      <c r="F102" s="25"/>
      <c r="G102" s="27"/>
      <c r="H102" s="27"/>
      <c r="I102" s="27"/>
      <c r="J102" s="27"/>
      <c r="K102" s="25" t="s">
        <v>4087</v>
      </c>
      <c r="L102" s="26"/>
      <c r="M102"/>
      <c r="N102"/>
      <c r="O102" s="25">
        <v>-7.76</v>
      </c>
      <c r="P102" s="25">
        <v>-20.09</v>
      </c>
      <c r="Q102" s="23"/>
      <c r="R102" s="23"/>
      <c r="S102" s="23" t="str">
        <f t="shared" si="6"/>
        <v/>
      </c>
      <c r="T102" s="23">
        <f t="shared" si="4"/>
        <v>0</v>
      </c>
    </row>
    <row r="103" spans="1:20" ht="17.399999999999999">
      <c r="A103" s="23" t="str">
        <f t="shared" si="5"/>
        <v/>
      </c>
      <c r="B103" s="24" t="s">
        <v>154</v>
      </c>
      <c r="C103" s="12" t="s">
        <v>155</v>
      </c>
      <c r="D103" s="25" t="s">
        <v>9</v>
      </c>
      <c r="E103" s="26">
        <v>633.28</v>
      </c>
      <c r="F103" s="26"/>
      <c r="G103" s="27"/>
      <c r="H103" s="27"/>
      <c r="I103" s="27"/>
      <c r="J103" s="27"/>
      <c r="K103" s="25" t="s">
        <v>4084</v>
      </c>
      <c r="L103" s="26"/>
      <c r="M103"/>
      <c r="N103"/>
      <c r="O103" s="25">
        <v>0</v>
      </c>
      <c r="P103" s="25">
        <v>0</v>
      </c>
      <c r="Q103" s="23"/>
      <c r="R103" s="23"/>
      <c r="S103" s="23" t="str">
        <f t="shared" si="6"/>
        <v/>
      </c>
      <c r="T103" s="23">
        <f t="shared" si="4"/>
        <v>0</v>
      </c>
    </row>
    <row r="104" spans="1:20" ht="17.399999999999999">
      <c r="A104" s="23" t="str">
        <f t="shared" si="5"/>
        <v/>
      </c>
      <c r="B104" s="24" t="s">
        <v>5131</v>
      </c>
      <c r="C104" s="12" t="s">
        <v>5133</v>
      </c>
      <c r="D104" s="25" t="s">
        <v>37</v>
      </c>
      <c r="E104" s="26">
        <v>214.98</v>
      </c>
      <c r="F104" s="25"/>
      <c r="G104" s="27"/>
      <c r="H104" s="27"/>
      <c r="I104" s="27"/>
      <c r="J104" s="27"/>
      <c r="K104" s="25" t="s">
        <v>4110</v>
      </c>
      <c r="L104" s="26"/>
      <c r="M104"/>
      <c r="N104"/>
      <c r="O104" s="25">
        <v>-17.62</v>
      </c>
      <c r="P104" s="25">
        <v>-41.96</v>
      </c>
      <c r="Q104" s="23"/>
      <c r="R104" s="23"/>
      <c r="S104" s="23" t="str">
        <f t="shared" si="6"/>
        <v/>
      </c>
      <c r="T104" s="23">
        <f t="shared" si="4"/>
        <v>0</v>
      </c>
    </row>
    <row r="105" spans="1:20" ht="17.399999999999999">
      <c r="A105" s="23" t="str">
        <f t="shared" si="5"/>
        <v/>
      </c>
      <c r="B105" s="24" t="s">
        <v>5147</v>
      </c>
      <c r="C105" s="6" t="s">
        <v>5148</v>
      </c>
      <c r="D105" s="25" t="s">
        <v>37</v>
      </c>
      <c r="E105" s="26">
        <v>66.91</v>
      </c>
      <c r="F105" s="25">
        <v>1</v>
      </c>
      <c r="G105" s="25"/>
      <c r="H105" s="25">
        <v>9.5</v>
      </c>
      <c r="I105" s="25"/>
      <c r="J105" s="25">
        <v>9.5</v>
      </c>
      <c r="K105" s="25" t="s">
        <v>4102</v>
      </c>
      <c r="L105" s="25"/>
      <c r="M105"/>
      <c r="N105"/>
      <c r="O105" s="25">
        <v>-11.19</v>
      </c>
      <c r="P105" s="25">
        <v>-46.91</v>
      </c>
      <c r="Q105" s="23"/>
      <c r="R105" s="23"/>
      <c r="S105" s="23" t="str">
        <f t="shared" si="6"/>
        <v/>
      </c>
      <c r="T105" s="23">
        <f t="shared" si="4"/>
        <v>0</v>
      </c>
    </row>
    <row r="106" spans="1:20" ht="17.399999999999999">
      <c r="A106" s="23">
        <f t="shared" si="5"/>
        <v>313</v>
      </c>
      <c r="B106" s="24" t="s">
        <v>5156</v>
      </c>
      <c r="C106" s="6" t="s">
        <v>5157</v>
      </c>
      <c r="D106" s="25" t="s">
        <v>37</v>
      </c>
      <c r="E106" s="28">
        <v>79.13</v>
      </c>
      <c r="F106" s="25">
        <v>2</v>
      </c>
      <c r="G106" s="25">
        <v>5.5</v>
      </c>
      <c r="H106" s="25">
        <v>7.8</v>
      </c>
      <c r="I106" s="25">
        <v>5.5</v>
      </c>
      <c r="J106" s="25">
        <v>10.1</v>
      </c>
      <c r="K106" s="25" t="s">
        <v>4085</v>
      </c>
      <c r="L106" s="25"/>
      <c r="M106"/>
      <c r="N106"/>
      <c r="O106" s="25">
        <v>-20.12</v>
      </c>
      <c r="P106" s="25">
        <v>-48.29</v>
      </c>
      <c r="Q106" s="23"/>
      <c r="R106" s="23"/>
      <c r="S106" s="23">
        <f t="shared" si="6"/>
        <v>79.131059999999991</v>
      </c>
      <c r="T106" s="23">
        <f t="shared" si="4"/>
        <v>1</v>
      </c>
    </row>
    <row r="107" spans="1:20" ht="17.399999999999999">
      <c r="A107" s="23" t="str">
        <f t="shared" si="5"/>
        <v/>
      </c>
      <c r="B107" s="24" t="s">
        <v>156</v>
      </c>
      <c r="C107" s="6" t="s">
        <v>3407</v>
      </c>
      <c r="D107" s="25" t="s">
        <v>9</v>
      </c>
      <c r="E107" s="28">
        <v>52.53</v>
      </c>
      <c r="F107" s="25"/>
      <c r="G107" s="27"/>
      <c r="H107" s="27"/>
      <c r="I107" s="27"/>
      <c r="J107" s="27"/>
      <c r="K107" s="25" t="s">
        <v>4085</v>
      </c>
      <c r="L107" s="25"/>
      <c r="M107"/>
      <c r="N107"/>
      <c r="O107" s="25">
        <v>-1.67</v>
      </c>
      <c r="P107" s="25">
        <v>-26.71</v>
      </c>
      <c r="Q107" s="23"/>
      <c r="R107" s="23"/>
      <c r="S107" s="23" t="str">
        <f t="shared" si="6"/>
        <v/>
      </c>
      <c r="T107" s="23">
        <f t="shared" si="4"/>
        <v>0</v>
      </c>
    </row>
    <row r="108" spans="1:20" ht="17.399999999999999">
      <c r="A108" s="23" t="str">
        <f t="shared" si="5"/>
        <v/>
      </c>
      <c r="B108" s="24" t="s">
        <v>157</v>
      </c>
      <c r="C108" s="12" t="s">
        <v>158</v>
      </c>
      <c r="D108" s="25" t="s">
        <v>9</v>
      </c>
      <c r="E108" s="26">
        <v>195.38</v>
      </c>
      <c r="F108" s="26"/>
      <c r="G108" s="27"/>
      <c r="H108" s="27"/>
      <c r="I108" s="27"/>
      <c r="J108" s="27"/>
      <c r="K108" s="25" t="s">
        <v>4076</v>
      </c>
      <c r="L108" s="25"/>
      <c r="M108"/>
      <c r="N108"/>
      <c r="O108" s="25">
        <v>-10.24</v>
      </c>
      <c r="P108" s="25">
        <v>-18.32</v>
      </c>
      <c r="Q108" s="23"/>
      <c r="R108" s="23"/>
      <c r="S108" s="23" t="str">
        <f t="shared" si="6"/>
        <v/>
      </c>
      <c r="T108" s="23">
        <f t="shared" si="4"/>
        <v>0</v>
      </c>
    </row>
    <row r="109" spans="1:20" ht="17.399999999999999">
      <c r="A109" s="23">
        <f t="shared" si="5"/>
        <v>228</v>
      </c>
      <c r="B109" s="24" t="s">
        <v>159</v>
      </c>
      <c r="C109" s="12" t="s">
        <v>160</v>
      </c>
      <c r="D109" s="25" t="s">
        <v>9</v>
      </c>
      <c r="E109" s="26">
        <v>600.79999999999995</v>
      </c>
      <c r="F109" s="25">
        <v>2</v>
      </c>
      <c r="G109" s="27">
        <v>183.05</v>
      </c>
      <c r="H109" s="27">
        <v>183.05</v>
      </c>
      <c r="I109" s="27">
        <v>183.05</v>
      </c>
      <c r="J109" s="27">
        <v>191.9</v>
      </c>
      <c r="K109" s="25" t="s">
        <v>4080</v>
      </c>
      <c r="L109" s="26"/>
      <c r="M109"/>
      <c r="N109"/>
      <c r="O109" s="25">
        <v>-8.01</v>
      </c>
      <c r="P109" s="25">
        <v>-14.79</v>
      </c>
      <c r="Q109" s="23"/>
      <c r="R109" s="23"/>
      <c r="S109" s="23">
        <f t="shared" si="6"/>
        <v>600.80108999999993</v>
      </c>
      <c r="T109" s="23">
        <f t="shared" si="4"/>
        <v>0</v>
      </c>
    </row>
    <row r="110" spans="1:20" ht="17.399999999999999">
      <c r="A110" s="23" t="str">
        <f t="shared" si="5"/>
        <v/>
      </c>
      <c r="B110" s="24" t="s">
        <v>161</v>
      </c>
      <c r="C110" s="12" t="s">
        <v>162</v>
      </c>
      <c r="D110" s="25" t="s">
        <v>9</v>
      </c>
      <c r="E110" s="26">
        <v>2694.52</v>
      </c>
      <c r="F110" s="26"/>
      <c r="G110" s="27"/>
      <c r="H110" s="27"/>
      <c r="I110" s="27"/>
      <c r="J110" s="27"/>
      <c r="K110" s="25" t="s">
        <v>4095</v>
      </c>
      <c r="L110" s="25"/>
      <c r="M110"/>
      <c r="N110"/>
      <c r="O110" s="25">
        <v>-3.7</v>
      </c>
      <c r="P110" s="25">
        <v>-17.47</v>
      </c>
      <c r="Q110" s="23"/>
      <c r="R110" s="23"/>
      <c r="S110" s="23" t="str">
        <f t="shared" si="6"/>
        <v/>
      </c>
      <c r="T110" s="23">
        <f t="shared" si="4"/>
        <v>0</v>
      </c>
    </row>
    <row r="111" spans="1:20" ht="17.399999999999999">
      <c r="A111" s="23" t="str">
        <f t="shared" si="5"/>
        <v/>
      </c>
      <c r="B111" s="24" t="s">
        <v>163</v>
      </c>
      <c r="C111" s="12" t="s">
        <v>164</v>
      </c>
      <c r="D111" s="25" t="s">
        <v>9</v>
      </c>
      <c r="E111" s="26">
        <v>2064.11</v>
      </c>
      <c r="F111" s="25">
        <v>4</v>
      </c>
      <c r="G111" s="27">
        <v>123.98</v>
      </c>
      <c r="H111" s="27">
        <v>123.98</v>
      </c>
      <c r="I111" s="27"/>
      <c r="J111" s="27"/>
      <c r="K111" s="25" t="s">
        <v>4082</v>
      </c>
      <c r="L111" s="25"/>
      <c r="M111"/>
      <c r="N111"/>
      <c r="O111" s="25">
        <v>-13.38</v>
      </c>
      <c r="P111" s="25">
        <v>84.41</v>
      </c>
      <c r="Q111" s="23"/>
      <c r="R111" s="23"/>
      <c r="S111" s="23" t="str">
        <f t="shared" si="6"/>
        <v/>
      </c>
      <c r="T111" s="23">
        <f t="shared" si="4"/>
        <v>0</v>
      </c>
    </row>
    <row r="112" spans="1:20" ht="17.399999999999999">
      <c r="A112" s="23" t="str">
        <f t="shared" si="5"/>
        <v/>
      </c>
      <c r="B112" s="24" t="s">
        <v>165</v>
      </c>
      <c r="C112" s="12" t="s">
        <v>166</v>
      </c>
      <c r="D112" s="25" t="s">
        <v>9</v>
      </c>
      <c r="E112" s="26">
        <v>256.48</v>
      </c>
      <c r="F112" s="25"/>
      <c r="G112" s="27"/>
      <c r="H112" s="27"/>
      <c r="I112" s="27"/>
      <c r="J112" s="27"/>
      <c r="K112" s="25" t="s">
        <v>4095</v>
      </c>
      <c r="L112" s="25"/>
      <c r="M112"/>
      <c r="N112"/>
      <c r="O112" s="25">
        <v>-8.82</v>
      </c>
      <c r="P112" s="25">
        <v>-21.9</v>
      </c>
      <c r="Q112" s="23"/>
      <c r="R112" s="23"/>
      <c r="S112" s="23" t="str">
        <f t="shared" si="6"/>
        <v/>
      </c>
      <c r="T112" s="23">
        <f t="shared" si="4"/>
        <v>0</v>
      </c>
    </row>
    <row r="113" spans="1:20" ht="17.399999999999999">
      <c r="A113" s="23" t="str">
        <f t="shared" si="5"/>
        <v/>
      </c>
      <c r="B113" s="24" t="s">
        <v>167</v>
      </c>
      <c r="C113" s="6" t="s">
        <v>3915</v>
      </c>
      <c r="D113" s="25" t="s">
        <v>9</v>
      </c>
      <c r="E113" s="28">
        <v>7.35</v>
      </c>
      <c r="F113" s="25"/>
      <c r="G113" s="25"/>
      <c r="H113" s="25"/>
      <c r="I113" s="25"/>
      <c r="J113" s="25"/>
      <c r="K113" s="25" t="s">
        <v>4090</v>
      </c>
      <c r="L113" s="25"/>
      <c r="M113"/>
      <c r="N113"/>
      <c r="O113" s="25">
        <v>-55.97</v>
      </c>
      <c r="P113" s="25">
        <v>-64.540000000000006</v>
      </c>
      <c r="Q113" s="23"/>
      <c r="R113" s="23"/>
      <c r="S113" s="23" t="str">
        <f t="shared" si="6"/>
        <v/>
      </c>
      <c r="T113" s="23">
        <f t="shared" si="4"/>
        <v>0</v>
      </c>
    </row>
    <row r="114" spans="1:20" ht="17.399999999999999">
      <c r="A114" s="23" t="str">
        <f t="shared" si="5"/>
        <v/>
      </c>
      <c r="B114" s="24" t="s">
        <v>168</v>
      </c>
      <c r="C114" s="12" t="s">
        <v>2738</v>
      </c>
      <c r="D114" s="25" t="s">
        <v>9</v>
      </c>
      <c r="E114" s="26">
        <v>171.1</v>
      </c>
      <c r="F114" s="25"/>
      <c r="G114" s="27"/>
      <c r="H114" s="27"/>
      <c r="I114" s="27"/>
      <c r="J114" s="27"/>
      <c r="K114" s="25" t="s">
        <v>4087</v>
      </c>
      <c r="L114" s="25"/>
      <c r="M114"/>
      <c r="N114"/>
      <c r="O114" s="25">
        <v>-17.62</v>
      </c>
      <c r="P114" s="25">
        <v>-26.83</v>
      </c>
      <c r="S114" s="23" t="str">
        <f t="shared" si="6"/>
        <v/>
      </c>
      <c r="T114" s="23">
        <f t="shared" si="4"/>
        <v>0</v>
      </c>
    </row>
    <row r="115" spans="1:20" ht="17.399999999999999">
      <c r="A115" s="23" t="str">
        <f t="shared" si="5"/>
        <v/>
      </c>
      <c r="B115" s="24" t="s">
        <v>169</v>
      </c>
      <c r="C115" s="12" t="s">
        <v>170</v>
      </c>
      <c r="D115" s="25" t="s">
        <v>9</v>
      </c>
      <c r="E115" s="26">
        <v>204.39</v>
      </c>
      <c r="F115" s="26"/>
      <c r="G115" s="27"/>
      <c r="H115" s="27"/>
      <c r="I115" s="27"/>
      <c r="J115" s="27"/>
      <c r="K115" s="25" t="s">
        <v>4080</v>
      </c>
      <c r="L115" s="25"/>
      <c r="M115"/>
      <c r="N115"/>
      <c r="O115" s="25">
        <v>-2.0699999999999998</v>
      </c>
      <c r="P115" s="25">
        <v>-21.13</v>
      </c>
      <c r="S115" s="23" t="str">
        <f t="shared" si="6"/>
        <v/>
      </c>
      <c r="T115" s="23">
        <f t="shared" si="4"/>
        <v>0</v>
      </c>
    </row>
    <row r="116" spans="1:20" ht="17.399999999999999">
      <c r="A116" s="23" t="str">
        <f t="shared" si="5"/>
        <v/>
      </c>
      <c r="B116" s="24" t="s">
        <v>5274</v>
      </c>
      <c r="C116" s="12" t="s">
        <v>5275</v>
      </c>
      <c r="D116" s="25" t="s">
        <v>37</v>
      </c>
      <c r="E116" s="26">
        <v>130.94</v>
      </c>
      <c r="F116" s="26"/>
      <c r="G116" s="27"/>
      <c r="H116" s="27"/>
      <c r="I116" s="27"/>
      <c r="J116" s="27"/>
      <c r="K116" s="25" t="s">
        <v>4091</v>
      </c>
      <c r="L116" s="25"/>
      <c r="M116"/>
      <c r="N116"/>
      <c r="O116" s="25"/>
      <c r="P116" s="25"/>
      <c r="Q116" s="23"/>
      <c r="R116" s="23"/>
      <c r="S116" s="23" t="str">
        <f t="shared" si="6"/>
        <v/>
      </c>
      <c r="T116" s="23">
        <f t="shared" si="4"/>
        <v>0</v>
      </c>
    </row>
    <row r="117" spans="1:20" ht="17.399999999999999">
      <c r="A117" s="23" t="str">
        <f t="shared" si="5"/>
        <v/>
      </c>
      <c r="B117" s="24" t="s">
        <v>171</v>
      </c>
      <c r="C117" s="12" t="s">
        <v>3115</v>
      </c>
      <c r="D117" s="25" t="s">
        <v>9</v>
      </c>
      <c r="E117" s="26">
        <v>1578.66</v>
      </c>
      <c r="F117" s="25"/>
      <c r="G117" s="27">
        <v>602.79999999999995</v>
      </c>
      <c r="H117" s="27">
        <v>602.79999999999995</v>
      </c>
      <c r="I117" s="27"/>
      <c r="J117" s="27"/>
      <c r="K117" s="25" t="s">
        <v>4080</v>
      </c>
      <c r="L117" s="26"/>
      <c r="M117"/>
      <c r="N117"/>
      <c r="O117" s="25">
        <v>1.41</v>
      </c>
      <c r="P117" s="25">
        <v>3.92</v>
      </c>
      <c r="S117" s="23" t="str">
        <f t="shared" si="6"/>
        <v/>
      </c>
      <c r="T117" s="23">
        <f t="shared" si="4"/>
        <v>0</v>
      </c>
    </row>
    <row r="118" spans="1:20" ht="17.399999999999999">
      <c r="A118" s="23" t="str">
        <f t="shared" si="5"/>
        <v/>
      </c>
      <c r="B118" s="24" t="s">
        <v>173</v>
      </c>
      <c r="C118" s="12" t="s">
        <v>174</v>
      </c>
      <c r="D118" s="25" t="s">
        <v>37</v>
      </c>
      <c r="E118" s="26">
        <v>24.02</v>
      </c>
      <c r="F118" s="25"/>
      <c r="G118" s="27"/>
      <c r="H118" s="27"/>
      <c r="I118" s="27"/>
      <c r="J118" s="27"/>
      <c r="K118" s="25" t="s">
        <v>4083</v>
      </c>
      <c r="L118" s="25"/>
      <c r="M118"/>
      <c r="N118"/>
      <c r="O118" s="25">
        <v>-11.07</v>
      </c>
      <c r="P118" s="25">
        <v>-31.46</v>
      </c>
      <c r="S118" s="23" t="str">
        <f t="shared" si="6"/>
        <v/>
      </c>
      <c r="T118" s="23">
        <f t="shared" si="4"/>
        <v>0</v>
      </c>
    </row>
    <row r="119" spans="1:20" ht="17.399999999999999">
      <c r="A119" s="23" t="str">
        <f t="shared" si="5"/>
        <v/>
      </c>
      <c r="B119" s="24" t="s">
        <v>175</v>
      </c>
      <c r="C119" s="12" t="s">
        <v>176</v>
      </c>
      <c r="D119" s="25" t="s">
        <v>9</v>
      </c>
      <c r="E119" s="26">
        <v>1616.42</v>
      </c>
      <c r="F119" s="25"/>
      <c r="G119" s="27"/>
      <c r="H119" s="27"/>
      <c r="I119" s="27"/>
      <c r="J119" s="27"/>
      <c r="K119" s="25" t="s">
        <v>4097</v>
      </c>
      <c r="L119" s="28"/>
      <c r="M119"/>
      <c r="N119"/>
      <c r="O119" s="25">
        <v>36.4</v>
      </c>
      <c r="P119" s="25">
        <v>169.03</v>
      </c>
      <c r="S119" s="23" t="str">
        <f t="shared" si="6"/>
        <v/>
      </c>
      <c r="T119" s="23">
        <f t="shared" si="4"/>
        <v>0</v>
      </c>
    </row>
    <row r="120" spans="1:20" ht="17.399999999999999">
      <c r="A120" s="23" t="str">
        <f t="shared" si="5"/>
        <v/>
      </c>
      <c r="B120" s="24" t="s">
        <v>177</v>
      </c>
      <c r="C120" s="12" t="s">
        <v>178</v>
      </c>
      <c r="D120" s="25" t="s">
        <v>37</v>
      </c>
      <c r="E120" s="26">
        <v>62.59</v>
      </c>
      <c r="F120" s="26"/>
      <c r="G120" s="27"/>
      <c r="H120" s="27"/>
      <c r="I120" s="27"/>
      <c r="J120" s="27"/>
      <c r="K120" s="25" t="s">
        <v>4086</v>
      </c>
      <c r="L120" s="25"/>
      <c r="M120"/>
      <c r="N120"/>
      <c r="O120" s="25">
        <v>0</v>
      </c>
      <c r="P120" s="25">
        <v>0</v>
      </c>
      <c r="Q120" s="23"/>
      <c r="R120" s="23"/>
      <c r="S120" s="23" t="str">
        <f t="shared" si="6"/>
        <v/>
      </c>
      <c r="T120" s="23">
        <f t="shared" si="4"/>
        <v>0</v>
      </c>
    </row>
    <row r="121" spans="1:20" ht="17.399999999999999">
      <c r="A121" s="23" t="str">
        <f t="shared" si="5"/>
        <v/>
      </c>
      <c r="B121" s="24" t="s">
        <v>179</v>
      </c>
      <c r="C121" s="12" t="s">
        <v>180</v>
      </c>
      <c r="D121" s="25" t="s">
        <v>9</v>
      </c>
      <c r="E121" s="26">
        <v>347.32</v>
      </c>
      <c r="F121" s="25">
        <v>1</v>
      </c>
      <c r="G121" s="27">
        <v>-13</v>
      </c>
      <c r="H121" s="27">
        <v>-13</v>
      </c>
      <c r="I121" s="27">
        <v>-13</v>
      </c>
      <c r="J121" s="27"/>
      <c r="K121" s="25" t="s">
        <v>4090</v>
      </c>
      <c r="L121" s="25"/>
      <c r="M121"/>
      <c r="N121"/>
      <c r="O121" s="25">
        <v>18.07</v>
      </c>
      <c r="P121" s="25">
        <v>-3.73</v>
      </c>
      <c r="S121" s="23" t="str">
        <f t="shared" si="6"/>
        <v/>
      </c>
      <c r="T121" s="23">
        <f t="shared" si="4"/>
        <v>0</v>
      </c>
    </row>
    <row r="122" spans="1:20" ht="17.399999999999999">
      <c r="A122" s="23" t="str">
        <f t="shared" si="5"/>
        <v/>
      </c>
      <c r="B122" s="24" t="s">
        <v>181</v>
      </c>
      <c r="C122" s="12" t="s">
        <v>182</v>
      </c>
      <c r="D122" s="25" t="s">
        <v>9</v>
      </c>
      <c r="E122" s="26">
        <v>622.15</v>
      </c>
      <c r="F122" s="26">
        <v>1</v>
      </c>
      <c r="G122" s="27">
        <v>311.10000000000002</v>
      </c>
      <c r="H122" s="27">
        <v>311.10000000000002</v>
      </c>
      <c r="I122" s="27"/>
      <c r="J122" s="27"/>
      <c r="K122" s="25" t="s">
        <v>4082</v>
      </c>
      <c r="L122" s="25"/>
      <c r="M122"/>
      <c r="N122"/>
      <c r="O122" s="25">
        <v>-12.2</v>
      </c>
      <c r="P122" s="25">
        <v>-26.19</v>
      </c>
      <c r="Q122" s="23"/>
      <c r="R122" s="23"/>
      <c r="S122" s="23" t="str">
        <f t="shared" si="6"/>
        <v/>
      </c>
      <c r="T122" s="23">
        <f t="shared" si="4"/>
        <v>0</v>
      </c>
    </row>
    <row r="123" spans="1:20" ht="17.399999999999999">
      <c r="A123" s="23" t="str">
        <f t="shared" si="5"/>
        <v/>
      </c>
      <c r="B123" s="24" t="s">
        <v>183</v>
      </c>
      <c r="C123" s="6" t="s">
        <v>184</v>
      </c>
      <c r="D123" s="25" t="s">
        <v>9</v>
      </c>
      <c r="E123" s="25">
        <v>362.77</v>
      </c>
      <c r="F123" s="25"/>
      <c r="G123" s="25"/>
      <c r="H123" s="25"/>
      <c r="I123" s="25"/>
      <c r="J123" s="25"/>
      <c r="K123" s="25" t="s">
        <v>4086</v>
      </c>
      <c r="L123" s="25"/>
      <c r="M123"/>
      <c r="N123"/>
      <c r="O123" s="25">
        <v>-4.8099999999999996</v>
      </c>
      <c r="P123" s="25">
        <v>-37.520000000000003</v>
      </c>
      <c r="S123" s="23" t="str">
        <f t="shared" si="6"/>
        <v/>
      </c>
      <c r="T123" s="23">
        <f t="shared" si="4"/>
        <v>0</v>
      </c>
    </row>
    <row r="124" spans="1:20" ht="17.399999999999999">
      <c r="A124" s="23" t="str">
        <f t="shared" si="5"/>
        <v/>
      </c>
      <c r="B124" s="24" t="s">
        <v>185</v>
      </c>
      <c r="C124" s="12" t="s">
        <v>3718</v>
      </c>
      <c r="D124" s="25" t="s">
        <v>9</v>
      </c>
      <c r="E124" s="26">
        <v>16.010000000000002</v>
      </c>
      <c r="F124" s="26"/>
      <c r="G124" s="27"/>
      <c r="H124" s="27"/>
      <c r="I124" s="27"/>
      <c r="J124" s="27"/>
      <c r="K124" s="25" t="s">
        <v>4078</v>
      </c>
      <c r="L124" s="25"/>
      <c r="M124"/>
      <c r="N124"/>
      <c r="O124" s="25">
        <v>-17.27</v>
      </c>
      <c r="P124" s="25">
        <v>-55.32</v>
      </c>
      <c r="S124" s="23" t="str">
        <f t="shared" si="6"/>
        <v/>
      </c>
      <c r="T124" s="23">
        <f t="shared" si="4"/>
        <v>0</v>
      </c>
    </row>
    <row r="125" spans="1:20" ht="17.399999999999999">
      <c r="A125" s="23" t="str">
        <f t="shared" si="5"/>
        <v/>
      </c>
      <c r="B125" s="24" t="s">
        <v>186</v>
      </c>
      <c r="C125" s="12" t="s">
        <v>187</v>
      </c>
      <c r="D125" s="25" t="s">
        <v>9</v>
      </c>
      <c r="E125" s="26">
        <v>177.85</v>
      </c>
      <c r="F125" s="25"/>
      <c r="G125" s="27"/>
      <c r="H125" s="27"/>
      <c r="I125" s="27"/>
      <c r="J125" s="27"/>
      <c r="K125" s="25" t="s">
        <v>4084</v>
      </c>
      <c r="L125" s="26"/>
      <c r="M125"/>
      <c r="N125"/>
      <c r="O125" s="25">
        <v>1.56</v>
      </c>
      <c r="P125" s="25">
        <v>-4.71</v>
      </c>
      <c r="S125" s="23" t="str">
        <f t="shared" si="6"/>
        <v/>
      </c>
      <c r="T125" s="23">
        <f t="shared" si="4"/>
        <v>0</v>
      </c>
    </row>
    <row r="126" spans="1:20" ht="17.399999999999999">
      <c r="A126" s="23" t="str">
        <f t="shared" si="5"/>
        <v/>
      </c>
      <c r="B126" s="24" t="s">
        <v>188</v>
      </c>
      <c r="C126" s="12" t="s">
        <v>189</v>
      </c>
      <c r="D126" s="25" t="s">
        <v>9</v>
      </c>
      <c r="E126" s="26">
        <v>44.04</v>
      </c>
      <c r="F126" s="26"/>
      <c r="G126" s="27"/>
      <c r="H126" s="27"/>
      <c r="I126" s="27"/>
      <c r="J126" s="27"/>
      <c r="K126" s="25" t="s">
        <v>4080</v>
      </c>
      <c r="L126" s="25"/>
      <c r="M126"/>
      <c r="N126"/>
      <c r="O126" s="25">
        <v>-15.1</v>
      </c>
      <c r="P126" s="25">
        <v>-35.07</v>
      </c>
      <c r="S126" s="23" t="str">
        <f t="shared" si="6"/>
        <v/>
      </c>
      <c r="T126" s="23">
        <f t="shared" si="4"/>
        <v>0</v>
      </c>
    </row>
    <row r="127" spans="1:20" ht="17.399999999999999">
      <c r="A127" s="23" t="str">
        <f t="shared" si="5"/>
        <v/>
      </c>
      <c r="B127" s="24" t="s">
        <v>190</v>
      </c>
      <c r="C127" s="12" t="s">
        <v>191</v>
      </c>
      <c r="D127" s="25" t="s">
        <v>9</v>
      </c>
      <c r="E127" s="26">
        <v>175.34</v>
      </c>
      <c r="F127" s="25"/>
      <c r="G127" s="27"/>
      <c r="H127" s="27"/>
      <c r="I127" s="27"/>
      <c r="J127" s="27"/>
      <c r="K127" s="25" t="s">
        <v>4086</v>
      </c>
      <c r="L127" s="25"/>
      <c r="M127"/>
      <c r="N127"/>
      <c r="O127" s="25">
        <v>-4.59</v>
      </c>
      <c r="P127" s="25">
        <v>-20.49</v>
      </c>
      <c r="S127" s="23" t="str">
        <f t="shared" si="6"/>
        <v/>
      </c>
      <c r="T127" s="23">
        <f t="shared" si="4"/>
        <v>0</v>
      </c>
    </row>
    <row r="128" spans="1:20" ht="17.399999999999999">
      <c r="A128" s="23" t="str">
        <f t="shared" si="5"/>
        <v/>
      </c>
      <c r="B128" s="24" t="s">
        <v>192</v>
      </c>
      <c r="C128" s="12" t="s">
        <v>5231</v>
      </c>
      <c r="D128" s="25" t="s">
        <v>9</v>
      </c>
      <c r="E128" s="26">
        <v>158.1</v>
      </c>
      <c r="F128" s="25"/>
      <c r="G128" s="27"/>
      <c r="H128" s="27"/>
      <c r="I128" s="27"/>
      <c r="J128" s="27"/>
      <c r="K128" s="25" t="s">
        <v>4078</v>
      </c>
      <c r="L128" s="25"/>
      <c r="M128"/>
      <c r="N128"/>
      <c r="O128" s="25">
        <v>2.13</v>
      </c>
      <c r="P128" s="25">
        <v>-11.73</v>
      </c>
      <c r="S128" s="23" t="str">
        <f t="shared" si="6"/>
        <v/>
      </c>
      <c r="T128" s="23">
        <f t="shared" si="4"/>
        <v>0</v>
      </c>
    </row>
    <row r="129" spans="1:20" ht="17.399999999999999">
      <c r="A129" s="23" t="str">
        <f t="shared" si="5"/>
        <v/>
      </c>
      <c r="B129" s="24" t="s">
        <v>193</v>
      </c>
      <c r="C129" s="12" t="s">
        <v>3719</v>
      </c>
      <c r="D129" s="25" t="s">
        <v>9</v>
      </c>
      <c r="E129" s="26">
        <v>75.88</v>
      </c>
      <c r="F129" s="25"/>
      <c r="G129" s="27"/>
      <c r="H129" s="27"/>
      <c r="I129" s="27"/>
      <c r="J129" s="27"/>
      <c r="K129" s="25" t="s">
        <v>4083</v>
      </c>
      <c r="L129" s="26"/>
      <c r="M129"/>
      <c r="N129"/>
      <c r="O129" s="25">
        <v>-11.52</v>
      </c>
      <c r="P129" s="25">
        <v>-20.8</v>
      </c>
      <c r="S129" s="23" t="str">
        <f t="shared" si="6"/>
        <v/>
      </c>
      <c r="T129" s="23">
        <f t="shared" si="4"/>
        <v>0</v>
      </c>
    </row>
    <row r="130" spans="1:20" ht="17.399999999999999">
      <c r="A130" s="23" t="str">
        <f t="shared" si="5"/>
        <v/>
      </c>
      <c r="B130" s="24" t="s">
        <v>194</v>
      </c>
      <c r="C130" s="12" t="s">
        <v>195</v>
      </c>
      <c r="D130" s="25" t="s">
        <v>9</v>
      </c>
      <c r="E130" s="26">
        <v>94.01</v>
      </c>
      <c r="F130" s="26"/>
      <c r="G130" s="27"/>
      <c r="H130" s="27"/>
      <c r="I130" s="27"/>
      <c r="J130" s="27"/>
      <c r="K130" s="25" t="s">
        <v>4076</v>
      </c>
      <c r="L130" s="25"/>
      <c r="M130"/>
      <c r="N130"/>
      <c r="O130" s="25">
        <v>0</v>
      </c>
      <c r="P130" s="25">
        <v>0</v>
      </c>
      <c r="Q130" s="23"/>
      <c r="R130" s="23"/>
      <c r="S130" s="23" t="str">
        <f t="shared" si="6"/>
        <v/>
      </c>
      <c r="T130" s="23">
        <f t="shared" si="4"/>
        <v>0</v>
      </c>
    </row>
    <row r="131" spans="1:20" ht="17.399999999999999">
      <c r="A131" s="23" t="str">
        <f t="shared" si="5"/>
        <v/>
      </c>
      <c r="B131" s="24" t="s">
        <v>196</v>
      </c>
      <c r="C131" s="12" t="s">
        <v>197</v>
      </c>
      <c r="D131" s="25" t="s">
        <v>9</v>
      </c>
      <c r="E131" s="26">
        <v>116.4</v>
      </c>
      <c r="F131" s="26"/>
      <c r="G131" s="27"/>
      <c r="H131" s="27"/>
      <c r="I131" s="27"/>
      <c r="J131" s="27"/>
      <c r="K131" s="25" t="s">
        <v>4090</v>
      </c>
      <c r="L131" s="25"/>
      <c r="M131"/>
      <c r="N131"/>
      <c r="O131" s="25">
        <v>-19.559999999999999</v>
      </c>
      <c r="P131" s="25">
        <v>5.95</v>
      </c>
      <c r="S131" s="23" t="str">
        <f t="shared" si="6"/>
        <v/>
      </c>
      <c r="T131" s="23">
        <f t="shared" si="4"/>
        <v>0</v>
      </c>
    </row>
    <row r="132" spans="1:20" ht="17.399999999999999">
      <c r="A132" s="23" t="str">
        <f t="shared" si="5"/>
        <v/>
      </c>
      <c r="B132" s="24" t="s">
        <v>198</v>
      </c>
      <c r="C132" s="12" t="s">
        <v>199</v>
      </c>
      <c r="D132" s="25" t="s">
        <v>37</v>
      </c>
      <c r="E132" s="26">
        <v>92.31</v>
      </c>
      <c r="F132" s="26"/>
      <c r="G132" s="27"/>
      <c r="H132" s="27"/>
      <c r="I132" s="27"/>
      <c r="J132" s="27"/>
      <c r="K132" s="25" t="s">
        <v>4097</v>
      </c>
      <c r="L132" s="25"/>
      <c r="M132"/>
      <c r="N132"/>
      <c r="O132" s="25">
        <v>-26.67</v>
      </c>
      <c r="P132" s="25">
        <v>-50.4</v>
      </c>
      <c r="S132" s="23" t="str">
        <f t="shared" si="6"/>
        <v/>
      </c>
      <c r="T132" s="23">
        <f t="shared" si="4"/>
        <v>0</v>
      </c>
    </row>
    <row r="133" spans="1:20" ht="17.399999999999999">
      <c r="A133" s="23" t="str">
        <f t="shared" si="5"/>
        <v/>
      </c>
      <c r="B133" s="24" t="s">
        <v>200</v>
      </c>
      <c r="C133" s="12" t="s">
        <v>201</v>
      </c>
      <c r="D133" s="25" t="s">
        <v>9</v>
      </c>
      <c r="E133" s="26">
        <v>487.35</v>
      </c>
      <c r="F133" s="26"/>
      <c r="G133" s="27"/>
      <c r="H133" s="27"/>
      <c r="I133" s="27"/>
      <c r="J133" s="27"/>
      <c r="K133" s="25" t="s">
        <v>4090</v>
      </c>
      <c r="L133" s="26"/>
      <c r="M133"/>
      <c r="N133"/>
      <c r="O133" s="25">
        <v>-7.01</v>
      </c>
      <c r="P133" s="25">
        <v>-15.85</v>
      </c>
      <c r="S133" s="23" t="str">
        <f t="shared" si="6"/>
        <v/>
      </c>
      <c r="T133" s="23">
        <f t="shared" si="4"/>
        <v>0</v>
      </c>
    </row>
    <row r="134" spans="1:20" ht="17.399999999999999">
      <c r="A134" s="23" t="str">
        <f t="shared" si="5"/>
        <v/>
      </c>
      <c r="B134" s="24" t="s">
        <v>202</v>
      </c>
      <c r="C134" s="12" t="s">
        <v>203</v>
      </c>
      <c r="D134" s="25" t="s">
        <v>37</v>
      </c>
      <c r="E134" s="26">
        <v>43.21</v>
      </c>
      <c r="F134" s="25"/>
      <c r="G134" s="27"/>
      <c r="H134" s="27"/>
      <c r="I134" s="27"/>
      <c r="J134" s="27"/>
      <c r="K134" s="25" t="s">
        <v>4086</v>
      </c>
      <c r="L134" s="25"/>
      <c r="M134"/>
      <c r="N134"/>
      <c r="O134" s="25">
        <v>-1.27</v>
      </c>
      <c r="P134" s="25">
        <v>-11.77</v>
      </c>
      <c r="Q134" s="23"/>
      <c r="R134" s="23"/>
      <c r="S134" s="23" t="str">
        <f t="shared" si="6"/>
        <v/>
      </c>
      <c r="T134" s="23">
        <f t="shared" si="4"/>
        <v>0</v>
      </c>
    </row>
    <row r="135" spans="1:20" ht="17.399999999999999">
      <c r="A135" s="23" t="str">
        <f t="shared" si="5"/>
        <v/>
      </c>
      <c r="B135" s="24" t="s">
        <v>204</v>
      </c>
      <c r="C135" s="12" t="s">
        <v>205</v>
      </c>
      <c r="D135" s="25" t="s">
        <v>9</v>
      </c>
      <c r="E135" s="26">
        <v>317.17</v>
      </c>
      <c r="F135" s="25"/>
      <c r="G135" s="27"/>
      <c r="H135" s="27"/>
      <c r="I135" s="27"/>
      <c r="J135" s="27"/>
      <c r="K135" s="25" t="s">
        <v>4083</v>
      </c>
      <c r="L135" s="26"/>
      <c r="M135"/>
      <c r="N135"/>
      <c r="O135" s="25">
        <v>5.93</v>
      </c>
      <c r="P135" s="25">
        <v>-7.9</v>
      </c>
      <c r="S135" s="23" t="str">
        <f t="shared" si="6"/>
        <v/>
      </c>
      <c r="T135" s="23">
        <f t="shared" si="4"/>
        <v>0</v>
      </c>
    </row>
    <row r="136" spans="1:20" ht="17.399999999999999">
      <c r="A136" s="23">
        <f t="shared" si="5"/>
        <v>286</v>
      </c>
      <c r="B136" s="24" t="s">
        <v>206</v>
      </c>
      <c r="C136" s="12" t="s">
        <v>207</v>
      </c>
      <c r="D136" s="25" t="s">
        <v>9</v>
      </c>
      <c r="E136" s="26">
        <v>248.61</v>
      </c>
      <c r="F136" s="26">
        <v>1</v>
      </c>
      <c r="G136" s="27">
        <v>126</v>
      </c>
      <c r="H136" s="27">
        <v>105</v>
      </c>
      <c r="I136" s="27">
        <v>126</v>
      </c>
      <c r="J136" s="27">
        <v>105</v>
      </c>
      <c r="K136" s="25" t="s">
        <v>4081</v>
      </c>
      <c r="L136" s="25"/>
      <c r="M136"/>
      <c r="N136"/>
      <c r="O136" s="25">
        <v>-2.5499999999999998</v>
      </c>
      <c r="P136" s="25">
        <v>-17.21</v>
      </c>
      <c r="S136" s="23">
        <f t="shared" si="6"/>
        <v>248.61136000000002</v>
      </c>
      <c r="T136" s="23">
        <f t="shared" si="4"/>
        <v>0</v>
      </c>
    </row>
    <row r="137" spans="1:20" ht="17.399999999999999">
      <c r="A137" s="23">
        <f t="shared" si="5"/>
        <v>218</v>
      </c>
      <c r="B137" s="24" t="s">
        <v>208</v>
      </c>
      <c r="C137" s="12" t="s">
        <v>209</v>
      </c>
      <c r="D137" s="25" t="s">
        <v>9</v>
      </c>
      <c r="E137" s="26">
        <v>659.26</v>
      </c>
      <c r="F137" s="26">
        <v>13</v>
      </c>
      <c r="G137" s="27">
        <v>198.9</v>
      </c>
      <c r="H137" s="27">
        <v>198.9</v>
      </c>
      <c r="I137" s="27">
        <v>198</v>
      </c>
      <c r="J137" s="27">
        <v>198</v>
      </c>
      <c r="K137" s="25" t="s">
        <v>4085</v>
      </c>
      <c r="L137" s="26"/>
      <c r="M137"/>
      <c r="N137"/>
      <c r="O137" s="25">
        <v>0.6</v>
      </c>
      <c r="P137" s="25">
        <v>-8.41</v>
      </c>
      <c r="Q137" s="23"/>
      <c r="R137" s="23"/>
      <c r="S137" s="23">
        <f t="shared" si="6"/>
        <v>659.26136999999994</v>
      </c>
      <c r="T137" s="23">
        <f t="shared" si="4"/>
        <v>0</v>
      </c>
    </row>
    <row r="138" spans="1:20" ht="17.399999999999999">
      <c r="A138" s="23" t="str">
        <f t="shared" si="5"/>
        <v/>
      </c>
      <c r="B138" s="24" t="s">
        <v>210</v>
      </c>
      <c r="C138" s="12" t="s">
        <v>211</v>
      </c>
      <c r="D138" s="25" t="s">
        <v>9</v>
      </c>
      <c r="E138" s="26">
        <v>20.62</v>
      </c>
      <c r="F138" s="26"/>
      <c r="G138" s="27"/>
      <c r="H138" s="27"/>
      <c r="I138" s="27"/>
      <c r="J138" s="27"/>
      <c r="K138" s="25" t="s">
        <v>4084</v>
      </c>
      <c r="L138" s="25"/>
      <c r="M138"/>
      <c r="N138"/>
      <c r="O138" s="25">
        <v>-13.72</v>
      </c>
      <c r="P138" s="25">
        <v>-55.73</v>
      </c>
      <c r="S138" s="23" t="str">
        <f t="shared" si="6"/>
        <v/>
      </c>
      <c r="T138" s="23">
        <f t="shared" si="4"/>
        <v>0</v>
      </c>
    </row>
    <row r="139" spans="1:20" ht="17.399999999999999">
      <c r="A139" s="23">
        <f t="shared" si="5"/>
        <v>106</v>
      </c>
      <c r="B139" s="24" t="s">
        <v>212</v>
      </c>
      <c r="C139" s="12" t="s">
        <v>213</v>
      </c>
      <c r="D139" s="25" t="s">
        <v>9</v>
      </c>
      <c r="E139" s="26">
        <v>4098.8100000000004</v>
      </c>
      <c r="F139" s="25">
        <v>4</v>
      </c>
      <c r="G139" s="27">
        <v>383.77</v>
      </c>
      <c r="H139" s="27">
        <v>415.33</v>
      </c>
      <c r="I139" s="27">
        <v>420</v>
      </c>
      <c r="J139" s="27">
        <v>417</v>
      </c>
      <c r="K139" s="25" t="s">
        <v>4086</v>
      </c>
      <c r="L139" s="25"/>
      <c r="M139"/>
      <c r="N139"/>
      <c r="O139" s="25">
        <v>-13.9</v>
      </c>
      <c r="P139" s="25">
        <v>-5.36</v>
      </c>
      <c r="Q139" s="23"/>
      <c r="R139" s="23"/>
      <c r="S139" s="23">
        <f t="shared" si="6"/>
        <v>4098.8113900000008</v>
      </c>
      <c r="T139" s="23">
        <f t="shared" si="4"/>
        <v>0</v>
      </c>
    </row>
    <row r="140" spans="1:20" ht="17.399999999999999">
      <c r="A140" s="23" t="str">
        <f t="shared" si="5"/>
        <v/>
      </c>
      <c r="B140" s="24" t="s">
        <v>214</v>
      </c>
      <c r="C140" s="12" t="s">
        <v>215</v>
      </c>
      <c r="D140" s="25" t="s">
        <v>9</v>
      </c>
      <c r="E140" s="26">
        <v>100.89</v>
      </c>
      <c r="F140" s="26"/>
      <c r="G140" s="27"/>
      <c r="H140" s="27"/>
      <c r="I140" s="27"/>
      <c r="J140" s="27"/>
      <c r="K140" s="25" t="s">
        <v>4076</v>
      </c>
      <c r="L140" s="26"/>
      <c r="M140"/>
      <c r="N140"/>
      <c r="O140" s="25">
        <v>-9.39</v>
      </c>
      <c r="P140" s="25">
        <v>-32.07</v>
      </c>
      <c r="Q140" s="23"/>
      <c r="R140" s="23"/>
      <c r="S140" s="23" t="str">
        <f t="shared" si="6"/>
        <v/>
      </c>
      <c r="T140" s="23">
        <f t="shared" si="4"/>
        <v>0</v>
      </c>
    </row>
    <row r="141" spans="1:20" ht="17.399999999999999">
      <c r="A141" s="23" t="str">
        <f t="shared" si="5"/>
        <v/>
      </c>
      <c r="B141" s="24" t="s">
        <v>216</v>
      </c>
      <c r="C141" s="12" t="s">
        <v>217</v>
      </c>
      <c r="D141" s="25" t="s">
        <v>9</v>
      </c>
      <c r="E141" s="26">
        <v>53.17</v>
      </c>
      <c r="F141" s="25"/>
      <c r="G141" s="27"/>
      <c r="H141" s="27"/>
      <c r="I141" s="27"/>
      <c r="J141" s="27"/>
      <c r="K141" s="25" t="s">
        <v>4086</v>
      </c>
      <c r="L141" s="25"/>
      <c r="M141"/>
      <c r="N141"/>
      <c r="O141" s="25">
        <v>0</v>
      </c>
      <c r="P141" s="25">
        <v>0</v>
      </c>
      <c r="S141" s="23" t="str">
        <f t="shared" si="6"/>
        <v/>
      </c>
      <c r="T141" s="23">
        <f t="shared" si="4"/>
        <v>0</v>
      </c>
    </row>
    <row r="142" spans="1:20" ht="17.399999999999999">
      <c r="A142" s="23" t="str">
        <f t="shared" si="5"/>
        <v/>
      </c>
      <c r="B142" s="24" t="s">
        <v>218</v>
      </c>
      <c r="C142" s="12" t="s">
        <v>219</v>
      </c>
      <c r="D142" s="25" t="s">
        <v>9</v>
      </c>
      <c r="E142" s="26">
        <v>31.76</v>
      </c>
      <c r="F142" s="25"/>
      <c r="G142" s="27"/>
      <c r="H142" s="27"/>
      <c r="I142" s="27"/>
      <c r="J142" s="27"/>
      <c r="K142" s="25" t="s">
        <v>2626</v>
      </c>
      <c r="L142" s="25"/>
      <c r="M142"/>
      <c r="N142"/>
      <c r="O142" s="25">
        <v>-4.49</v>
      </c>
      <c r="P142" s="25">
        <v>4.3099999999999996</v>
      </c>
      <c r="S142" s="23" t="str">
        <f t="shared" si="6"/>
        <v/>
      </c>
      <c r="T142" s="23">
        <f t="shared" ref="T142:T205" si="7">IF(AND(G142&lt;H142,I142&lt;J142,H142&lt;J142),1,IF(AND(G142&gt;H142,I142&gt;J142,H142&gt;J142),-1,0))</f>
        <v>0</v>
      </c>
    </row>
    <row r="143" spans="1:20" ht="17.399999999999999">
      <c r="A143" s="23" t="str">
        <f t="shared" ref="A143:A206" si="8">IF(ISERROR(RANK(S143,$S$14:$S$3000,)),"",RANK(S143,$S$14:$S$3000,))</f>
        <v/>
      </c>
      <c r="B143" s="24" t="s">
        <v>220</v>
      </c>
      <c r="C143" s="12" t="s">
        <v>221</v>
      </c>
      <c r="D143" s="25" t="s">
        <v>9</v>
      </c>
      <c r="E143" s="26">
        <v>106.65</v>
      </c>
      <c r="F143" s="25"/>
      <c r="G143" s="27"/>
      <c r="H143" s="27"/>
      <c r="I143" s="27"/>
      <c r="J143" s="27"/>
      <c r="K143" s="25" t="s">
        <v>4099</v>
      </c>
      <c r="L143" s="25"/>
      <c r="M143"/>
      <c r="N143"/>
      <c r="O143" s="25">
        <v>-7.61</v>
      </c>
      <c r="P143" s="25">
        <v>-1.51</v>
      </c>
      <c r="S143" s="23" t="str">
        <f t="shared" ref="S143:S206" si="9">IF(OR(F143&lt;=$F$8,ISBLANK(G143),ISBLANK(H143),ISBLANK(J143),ISBLANK(I143)),"",E143+ROW()/100000)</f>
        <v/>
      </c>
      <c r="T143" s="23">
        <f t="shared" si="7"/>
        <v>0</v>
      </c>
    </row>
    <row r="144" spans="1:20" ht="17.399999999999999">
      <c r="A144" s="23" t="str">
        <f t="shared" si="8"/>
        <v/>
      </c>
      <c r="B144" s="24" t="s">
        <v>222</v>
      </c>
      <c r="C144" s="12" t="s">
        <v>4758</v>
      </c>
      <c r="D144" s="25" t="s">
        <v>9</v>
      </c>
      <c r="E144" s="26">
        <v>116.83</v>
      </c>
      <c r="F144" s="25"/>
      <c r="G144" s="27"/>
      <c r="H144" s="27"/>
      <c r="I144" s="27"/>
      <c r="J144" s="27"/>
      <c r="K144" s="25" t="s">
        <v>4086</v>
      </c>
      <c r="L144" s="25"/>
      <c r="M144"/>
      <c r="N144"/>
      <c r="O144" s="25">
        <v>12.84</v>
      </c>
      <c r="P144" s="25">
        <v>-4.16</v>
      </c>
      <c r="S144" s="23" t="str">
        <f t="shared" si="9"/>
        <v/>
      </c>
      <c r="T144" s="23">
        <f t="shared" si="7"/>
        <v>0</v>
      </c>
    </row>
    <row r="145" spans="1:20" ht="17.399999999999999">
      <c r="A145" s="23" t="str">
        <f t="shared" si="8"/>
        <v/>
      </c>
      <c r="B145" s="24" t="s">
        <v>223</v>
      </c>
      <c r="C145" s="12" t="s">
        <v>224</v>
      </c>
      <c r="D145" s="25" t="s">
        <v>9</v>
      </c>
      <c r="E145" s="26">
        <v>83.76</v>
      </c>
      <c r="F145" s="25"/>
      <c r="G145" s="27"/>
      <c r="H145" s="27"/>
      <c r="I145" s="27"/>
      <c r="J145" s="27"/>
      <c r="K145" s="25" t="s">
        <v>4080</v>
      </c>
      <c r="L145" s="28"/>
      <c r="M145"/>
      <c r="N145"/>
      <c r="O145" s="25">
        <v>-0.14000000000000001</v>
      </c>
      <c r="P145" s="25">
        <v>-2.38</v>
      </c>
      <c r="Q145" s="23"/>
      <c r="R145" s="23"/>
      <c r="S145" s="23" t="str">
        <f t="shared" si="9"/>
        <v/>
      </c>
      <c r="T145" s="23">
        <f t="shared" si="7"/>
        <v>0</v>
      </c>
    </row>
    <row r="146" spans="1:20" ht="17.399999999999999">
      <c r="A146" s="23" t="str">
        <f t="shared" si="8"/>
        <v/>
      </c>
      <c r="B146" s="24" t="s">
        <v>225</v>
      </c>
      <c r="C146" s="12" t="s">
        <v>3233</v>
      </c>
      <c r="D146" s="25" t="s">
        <v>9</v>
      </c>
      <c r="E146" s="26">
        <v>103.51</v>
      </c>
      <c r="F146" s="26"/>
      <c r="G146" s="27"/>
      <c r="H146" s="27"/>
      <c r="I146" s="27"/>
      <c r="J146" s="27"/>
      <c r="K146" s="25" t="s">
        <v>4076</v>
      </c>
      <c r="L146" s="25"/>
      <c r="M146"/>
      <c r="N146"/>
      <c r="O146" s="25">
        <v>-13.6</v>
      </c>
      <c r="P146" s="25">
        <v>-24.56</v>
      </c>
      <c r="Q146" s="23"/>
      <c r="R146" s="23"/>
      <c r="S146" s="23" t="str">
        <f t="shared" si="9"/>
        <v/>
      </c>
      <c r="T146" s="23">
        <f t="shared" si="7"/>
        <v>0</v>
      </c>
    </row>
    <row r="147" spans="1:20" ht="17.399999999999999">
      <c r="A147" s="23" t="str">
        <f t="shared" si="8"/>
        <v/>
      </c>
      <c r="B147" s="24" t="s">
        <v>227</v>
      </c>
      <c r="C147" s="12" t="s">
        <v>228</v>
      </c>
      <c r="D147" s="25" t="s">
        <v>9</v>
      </c>
      <c r="E147" s="26">
        <v>52.3</v>
      </c>
      <c r="F147" s="25"/>
      <c r="G147" s="27"/>
      <c r="H147" s="27"/>
      <c r="I147" s="27"/>
      <c r="J147" s="27"/>
      <c r="K147" s="25" t="s">
        <v>4100</v>
      </c>
      <c r="L147" s="25"/>
      <c r="M147"/>
      <c r="N147"/>
      <c r="O147" s="25">
        <v>-8.6999999999999993</v>
      </c>
      <c r="P147" s="25">
        <v>-26.74</v>
      </c>
      <c r="S147" s="23" t="str">
        <f t="shared" si="9"/>
        <v/>
      </c>
      <c r="T147" s="23">
        <f t="shared" si="7"/>
        <v>0</v>
      </c>
    </row>
    <row r="148" spans="1:20" ht="17.399999999999999">
      <c r="A148" s="23" t="str">
        <f t="shared" si="8"/>
        <v/>
      </c>
      <c r="B148" s="24" t="s">
        <v>229</v>
      </c>
      <c r="C148" s="12" t="s">
        <v>2741</v>
      </c>
      <c r="D148" s="25" t="s">
        <v>37</v>
      </c>
      <c r="E148" s="26">
        <v>12.09</v>
      </c>
      <c r="F148" s="26"/>
      <c r="G148" s="27"/>
      <c r="H148" s="27"/>
      <c r="I148" s="27"/>
      <c r="J148" s="27"/>
      <c r="K148" s="25" t="s">
        <v>4080</v>
      </c>
      <c r="L148" s="25"/>
      <c r="M148"/>
      <c r="N148"/>
      <c r="O148" s="25">
        <v>-14.61</v>
      </c>
      <c r="P148" s="25">
        <v>-48.98</v>
      </c>
      <c r="S148" s="23" t="str">
        <f t="shared" si="9"/>
        <v/>
      </c>
      <c r="T148" s="23">
        <f t="shared" si="7"/>
        <v>0</v>
      </c>
    </row>
    <row r="149" spans="1:20" ht="17.399999999999999">
      <c r="A149" s="23" t="str">
        <f t="shared" si="8"/>
        <v/>
      </c>
      <c r="B149" s="24" t="s">
        <v>2809</v>
      </c>
      <c r="C149" s="12" t="s">
        <v>2814</v>
      </c>
      <c r="D149" s="25" t="s">
        <v>9</v>
      </c>
      <c r="E149" s="26">
        <v>31.18</v>
      </c>
      <c r="F149" s="25"/>
      <c r="G149" s="27"/>
      <c r="H149" s="27"/>
      <c r="I149" s="27"/>
      <c r="J149" s="27"/>
      <c r="K149" s="25" t="s">
        <v>4090</v>
      </c>
      <c r="L149" s="25"/>
      <c r="M149"/>
      <c r="N149"/>
      <c r="O149" s="25">
        <v>6.67</v>
      </c>
      <c r="P149" s="25">
        <v>-3.15</v>
      </c>
      <c r="S149" s="23" t="str">
        <f t="shared" si="9"/>
        <v/>
      </c>
      <c r="T149" s="23">
        <f t="shared" si="7"/>
        <v>0</v>
      </c>
    </row>
    <row r="150" spans="1:20" ht="17.399999999999999">
      <c r="A150" s="23" t="str">
        <f t="shared" si="8"/>
        <v/>
      </c>
      <c r="B150" s="24" t="s">
        <v>230</v>
      </c>
      <c r="C150" s="12" t="s">
        <v>3720</v>
      </c>
      <c r="D150" s="25" t="s">
        <v>9</v>
      </c>
      <c r="E150" s="26">
        <v>80.55</v>
      </c>
      <c r="F150" s="25"/>
      <c r="G150" s="27"/>
      <c r="H150" s="27"/>
      <c r="I150" s="27"/>
      <c r="J150" s="27"/>
      <c r="K150" s="25" t="s">
        <v>4101</v>
      </c>
      <c r="L150" s="25"/>
      <c r="M150"/>
      <c r="N150"/>
      <c r="O150" s="25">
        <v>-7.41</v>
      </c>
      <c r="P150" s="25">
        <v>-17.86</v>
      </c>
      <c r="S150" s="23" t="str">
        <f t="shared" si="9"/>
        <v/>
      </c>
      <c r="T150" s="23">
        <f t="shared" si="7"/>
        <v>0</v>
      </c>
    </row>
    <row r="151" spans="1:20" ht="17.399999999999999">
      <c r="A151" s="23" t="str">
        <f t="shared" si="8"/>
        <v/>
      </c>
      <c r="B151" s="24" t="s">
        <v>231</v>
      </c>
      <c r="C151" s="12" t="s">
        <v>3408</v>
      </c>
      <c r="D151" s="25" t="s">
        <v>9</v>
      </c>
      <c r="E151" s="26">
        <v>269.48</v>
      </c>
      <c r="F151" s="25"/>
      <c r="G151" s="27"/>
      <c r="H151" s="27"/>
      <c r="I151" s="27"/>
      <c r="J151" s="27"/>
      <c r="K151" s="25" t="s">
        <v>4090</v>
      </c>
      <c r="L151" s="25"/>
      <c r="M151"/>
      <c r="N151"/>
      <c r="O151" s="25">
        <v>-28.71</v>
      </c>
      <c r="P151" s="25">
        <v>-25.78</v>
      </c>
      <c r="S151" s="23" t="str">
        <f t="shared" si="9"/>
        <v/>
      </c>
      <c r="T151" s="23">
        <f t="shared" si="7"/>
        <v>0</v>
      </c>
    </row>
    <row r="152" spans="1:20" ht="17.399999999999999">
      <c r="A152" s="23" t="str">
        <f t="shared" si="8"/>
        <v/>
      </c>
      <c r="B152" s="24" t="s">
        <v>232</v>
      </c>
      <c r="C152" s="12" t="s">
        <v>233</v>
      </c>
      <c r="D152" s="25" t="s">
        <v>9</v>
      </c>
      <c r="E152" s="26">
        <v>71.73</v>
      </c>
      <c r="F152" s="25"/>
      <c r="G152" s="27"/>
      <c r="H152" s="27"/>
      <c r="I152" s="27"/>
      <c r="J152" s="27"/>
      <c r="K152" s="25" t="s">
        <v>4076</v>
      </c>
      <c r="L152" s="25"/>
      <c r="M152"/>
      <c r="N152"/>
      <c r="O152" s="25">
        <v>-5.83</v>
      </c>
      <c r="P152" s="25">
        <v>-30.39</v>
      </c>
      <c r="S152" s="23" t="str">
        <f t="shared" si="9"/>
        <v/>
      </c>
      <c r="T152" s="23">
        <f t="shared" si="7"/>
        <v>0</v>
      </c>
    </row>
    <row r="153" spans="1:20" ht="17.399999999999999">
      <c r="A153" s="23" t="str">
        <f t="shared" si="8"/>
        <v/>
      </c>
      <c r="B153" s="24" t="s">
        <v>234</v>
      </c>
      <c r="C153" s="12" t="s">
        <v>235</v>
      </c>
      <c r="D153" s="25" t="s">
        <v>9</v>
      </c>
      <c r="E153" s="26">
        <v>50.14</v>
      </c>
      <c r="F153" s="25"/>
      <c r="G153" s="27"/>
      <c r="H153" s="27"/>
      <c r="I153" s="27"/>
      <c r="J153" s="27"/>
      <c r="K153" s="25" t="s">
        <v>4080</v>
      </c>
      <c r="L153" s="25"/>
      <c r="M153"/>
      <c r="N153"/>
      <c r="O153" s="25">
        <v>-10.1</v>
      </c>
      <c r="P153" s="25">
        <v>-29.37</v>
      </c>
      <c r="S153" s="23" t="str">
        <f t="shared" si="9"/>
        <v/>
      </c>
      <c r="T153" s="23">
        <f t="shared" si="7"/>
        <v>0</v>
      </c>
    </row>
    <row r="154" spans="1:20" ht="17.399999999999999">
      <c r="A154" s="23" t="str">
        <f t="shared" si="8"/>
        <v/>
      </c>
      <c r="B154" s="24" t="s">
        <v>236</v>
      </c>
      <c r="C154" s="12" t="s">
        <v>237</v>
      </c>
      <c r="D154" s="25" t="s">
        <v>9</v>
      </c>
      <c r="E154" s="26">
        <v>127.87</v>
      </c>
      <c r="F154" s="25"/>
      <c r="G154" s="27"/>
      <c r="H154" s="27"/>
      <c r="I154" s="27"/>
      <c r="J154" s="27"/>
      <c r="K154" s="25" t="s">
        <v>4086</v>
      </c>
      <c r="L154" s="25"/>
      <c r="M154"/>
      <c r="N154"/>
      <c r="O154" s="25">
        <v>-3.51</v>
      </c>
      <c r="P154" s="25">
        <v>-9.3800000000000008</v>
      </c>
      <c r="S154" s="23" t="str">
        <f t="shared" si="9"/>
        <v/>
      </c>
      <c r="T154" s="23">
        <f t="shared" si="7"/>
        <v>0</v>
      </c>
    </row>
    <row r="155" spans="1:20" ht="17.399999999999999">
      <c r="A155" s="23" t="str">
        <f t="shared" si="8"/>
        <v/>
      </c>
      <c r="B155" s="24" t="s">
        <v>238</v>
      </c>
      <c r="C155" s="12" t="s">
        <v>4984</v>
      </c>
      <c r="D155" s="25" t="s">
        <v>9</v>
      </c>
      <c r="E155" s="26">
        <v>1762.36</v>
      </c>
      <c r="F155" s="25"/>
      <c r="G155" s="27"/>
      <c r="H155" s="27"/>
      <c r="I155" s="27"/>
      <c r="J155" s="27"/>
      <c r="K155" s="25" t="s">
        <v>4102</v>
      </c>
      <c r="L155" s="25"/>
      <c r="M155"/>
      <c r="N155"/>
      <c r="O155" s="25">
        <v>2.9</v>
      </c>
      <c r="P155" s="25">
        <v>-20.38</v>
      </c>
      <c r="S155" s="23" t="str">
        <f t="shared" si="9"/>
        <v/>
      </c>
      <c r="T155" s="23">
        <f t="shared" si="7"/>
        <v>0</v>
      </c>
    </row>
    <row r="156" spans="1:20" ht="17.399999999999999">
      <c r="A156" s="23" t="str">
        <f t="shared" si="8"/>
        <v/>
      </c>
      <c r="B156" s="24" t="s">
        <v>2989</v>
      </c>
      <c r="C156" s="12" t="s">
        <v>3052</v>
      </c>
      <c r="D156" s="25" t="s">
        <v>37</v>
      </c>
      <c r="E156" s="26">
        <v>65.92</v>
      </c>
      <c r="F156" s="26"/>
      <c r="G156" s="27"/>
      <c r="H156" s="27"/>
      <c r="I156" s="27"/>
      <c r="J156" s="27"/>
      <c r="K156" s="25" t="s">
        <v>4076</v>
      </c>
      <c r="L156" s="25"/>
      <c r="M156"/>
      <c r="N156"/>
      <c r="O156" s="25">
        <v>-10.039999999999999</v>
      </c>
      <c r="P156" s="25">
        <v>-21.99</v>
      </c>
      <c r="S156" s="23" t="str">
        <f t="shared" si="9"/>
        <v/>
      </c>
      <c r="T156" s="23">
        <f t="shared" si="7"/>
        <v>0</v>
      </c>
    </row>
    <row r="157" spans="1:20" ht="17.399999999999999">
      <c r="A157" s="23" t="str">
        <f t="shared" si="8"/>
        <v/>
      </c>
      <c r="B157" s="24" t="s">
        <v>239</v>
      </c>
      <c r="C157" s="12" t="s">
        <v>240</v>
      </c>
      <c r="D157" s="25" t="s">
        <v>9</v>
      </c>
      <c r="E157" s="26">
        <v>364.91</v>
      </c>
      <c r="F157" s="25"/>
      <c r="G157" s="27"/>
      <c r="H157" s="27"/>
      <c r="I157" s="27"/>
      <c r="J157" s="27"/>
      <c r="K157" s="25" t="s">
        <v>4084</v>
      </c>
      <c r="L157" s="26"/>
      <c r="M157"/>
      <c r="N157"/>
      <c r="O157" s="25">
        <v>-2.42</v>
      </c>
      <c r="P157" s="25">
        <v>4.2699999999999996</v>
      </c>
      <c r="Q157" s="23"/>
      <c r="R157" s="23"/>
      <c r="S157" s="23" t="str">
        <f t="shared" si="9"/>
        <v/>
      </c>
      <c r="T157" s="23">
        <f t="shared" si="7"/>
        <v>0</v>
      </c>
    </row>
    <row r="158" spans="1:20" ht="17.399999999999999">
      <c r="A158" s="23" t="str">
        <f t="shared" si="8"/>
        <v/>
      </c>
      <c r="B158" s="24" t="s">
        <v>241</v>
      </c>
      <c r="C158" s="12" t="s">
        <v>3847</v>
      </c>
      <c r="D158" s="25" t="s">
        <v>9</v>
      </c>
      <c r="E158" s="26">
        <v>24.9</v>
      </c>
      <c r="F158" s="26"/>
      <c r="G158" s="27"/>
      <c r="H158" s="27"/>
      <c r="I158" s="27"/>
      <c r="J158" s="27"/>
      <c r="K158" s="25" t="s">
        <v>4083</v>
      </c>
      <c r="L158" s="25"/>
      <c r="M158"/>
      <c r="N158"/>
      <c r="O158" s="25">
        <v>-5.28</v>
      </c>
      <c r="P158" s="25">
        <v>-16.489999999999998</v>
      </c>
      <c r="Q158" s="23"/>
      <c r="R158" s="23"/>
      <c r="S158" s="23" t="str">
        <f t="shared" si="9"/>
        <v/>
      </c>
      <c r="T158" s="23">
        <f t="shared" si="7"/>
        <v>0</v>
      </c>
    </row>
    <row r="159" spans="1:20" ht="17.399999999999999">
      <c r="A159" s="23" t="str">
        <f t="shared" si="8"/>
        <v/>
      </c>
      <c r="B159" s="24" t="s">
        <v>242</v>
      </c>
      <c r="C159" s="12" t="s">
        <v>243</v>
      </c>
      <c r="D159" s="25" t="s">
        <v>9</v>
      </c>
      <c r="E159" s="26">
        <v>574.75</v>
      </c>
      <c r="F159" s="26"/>
      <c r="G159" s="27"/>
      <c r="H159" s="27"/>
      <c r="I159" s="27"/>
      <c r="J159" s="27"/>
      <c r="K159" s="25" t="s">
        <v>4084</v>
      </c>
      <c r="L159" s="26"/>
      <c r="M159"/>
      <c r="N159"/>
      <c r="O159" s="25">
        <v>4.3099999999999996</v>
      </c>
      <c r="P159" s="25">
        <v>-11.16</v>
      </c>
      <c r="Q159" s="23"/>
      <c r="R159" s="23"/>
      <c r="S159" s="23" t="str">
        <f t="shared" si="9"/>
        <v/>
      </c>
      <c r="T159" s="23">
        <f t="shared" si="7"/>
        <v>0</v>
      </c>
    </row>
    <row r="160" spans="1:20" ht="17.399999999999999">
      <c r="A160" s="23" t="str">
        <f t="shared" si="8"/>
        <v/>
      </c>
      <c r="B160" s="24" t="s">
        <v>244</v>
      </c>
      <c r="C160" s="12" t="s">
        <v>4313</v>
      </c>
      <c r="D160" s="25" t="s">
        <v>9</v>
      </c>
      <c r="E160" s="26">
        <v>32.86</v>
      </c>
      <c r="F160" s="25"/>
      <c r="G160" s="27"/>
      <c r="H160" s="27"/>
      <c r="I160" s="27"/>
      <c r="J160" s="27"/>
      <c r="K160" s="25" t="s">
        <v>4083</v>
      </c>
      <c r="L160" s="25"/>
      <c r="M160"/>
      <c r="N160"/>
      <c r="O160" s="25">
        <v>-5.91</v>
      </c>
      <c r="P160" s="25">
        <v>-24.56</v>
      </c>
      <c r="S160" s="23" t="str">
        <f t="shared" si="9"/>
        <v/>
      </c>
      <c r="T160" s="23">
        <f t="shared" si="7"/>
        <v>0</v>
      </c>
    </row>
    <row r="161" spans="1:20" ht="17.399999999999999">
      <c r="A161" s="23" t="str">
        <f t="shared" si="8"/>
        <v/>
      </c>
      <c r="B161" s="24" t="s">
        <v>245</v>
      </c>
      <c r="C161" s="12" t="s">
        <v>5221</v>
      </c>
      <c r="D161" s="25" t="s">
        <v>9</v>
      </c>
      <c r="E161" s="26">
        <v>43.08</v>
      </c>
      <c r="F161" s="25"/>
      <c r="G161" s="27"/>
      <c r="H161" s="27"/>
      <c r="I161" s="27"/>
      <c r="J161" s="27"/>
      <c r="K161" s="25" t="s">
        <v>4085</v>
      </c>
      <c r="L161" s="25"/>
      <c r="M161"/>
      <c r="N161"/>
      <c r="O161" s="25">
        <v>23.62</v>
      </c>
      <c r="P161" s="25">
        <v>-0.32</v>
      </c>
      <c r="S161" s="23" t="str">
        <f t="shared" si="9"/>
        <v/>
      </c>
      <c r="T161" s="23">
        <f t="shared" si="7"/>
        <v>0</v>
      </c>
    </row>
    <row r="162" spans="1:20" ht="17.399999999999999">
      <c r="A162" s="23" t="str">
        <f t="shared" si="8"/>
        <v/>
      </c>
      <c r="B162" s="24" t="s">
        <v>246</v>
      </c>
      <c r="C162" s="12" t="s">
        <v>3848</v>
      </c>
      <c r="D162" s="25" t="s">
        <v>9</v>
      </c>
      <c r="E162" s="26">
        <v>257.51</v>
      </c>
      <c r="F162" s="25"/>
      <c r="G162" s="27"/>
      <c r="H162" s="27"/>
      <c r="I162" s="27"/>
      <c r="J162" s="27"/>
      <c r="K162" s="25" t="s">
        <v>4088</v>
      </c>
      <c r="L162" s="26"/>
      <c r="M162"/>
      <c r="N162"/>
      <c r="O162" s="25">
        <v>-7.44</v>
      </c>
      <c r="P162" s="25">
        <v>-7.72</v>
      </c>
      <c r="S162" s="23" t="str">
        <f t="shared" si="9"/>
        <v/>
      </c>
      <c r="T162" s="23">
        <f t="shared" si="7"/>
        <v>0</v>
      </c>
    </row>
    <row r="163" spans="1:20" ht="17.399999999999999">
      <c r="A163" s="23" t="str">
        <f t="shared" si="8"/>
        <v/>
      </c>
      <c r="B163" s="24" t="s">
        <v>247</v>
      </c>
      <c r="C163" s="12" t="s">
        <v>248</v>
      </c>
      <c r="D163" s="25" t="s">
        <v>9</v>
      </c>
      <c r="E163" s="26">
        <v>44.73</v>
      </c>
      <c r="F163" s="25"/>
      <c r="G163" s="27"/>
      <c r="H163" s="27"/>
      <c r="I163" s="27"/>
      <c r="J163" s="27"/>
      <c r="K163" s="25" t="s">
        <v>4085</v>
      </c>
      <c r="L163" s="25"/>
      <c r="M163"/>
      <c r="N163"/>
      <c r="O163" s="25">
        <v>0.76</v>
      </c>
      <c r="P163" s="25">
        <v>-10.72</v>
      </c>
      <c r="S163" s="23" t="str">
        <f t="shared" si="9"/>
        <v/>
      </c>
      <c r="T163" s="23">
        <f t="shared" si="7"/>
        <v>0</v>
      </c>
    </row>
    <row r="164" spans="1:20" ht="17.399999999999999">
      <c r="A164" s="23" t="str">
        <f t="shared" si="8"/>
        <v/>
      </c>
      <c r="B164" s="24" t="s">
        <v>249</v>
      </c>
      <c r="C164" s="12" t="s">
        <v>250</v>
      </c>
      <c r="D164" s="25" t="s">
        <v>9</v>
      </c>
      <c r="E164" s="26">
        <v>620.75</v>
      </c>
      <c r="F164" s="25"/>
      <c r="G164" s="27"/>
      <c r="H164" s="27"/>
      <c r="I164" s="27"/>
      <c r="J164" s="27"/>
      <c r="K164" s="25" t="s">
        <v>4084</v>
      </c>
      <c r="L164" s="25"/>
      <c r="M164"/>
      <c r="N164"/>
      <c r="O164" s="25">
        <v>-2.4500000000000002</v>
      </c>
      <c r="P164" s="25">
        <v>0.74</v>
      </c>
      <c r="S164" s="23" t="str">
        <f t="shared" si="9"/>
        <v/>
      </c>
      <c r="T164" s="23">
        <f t="shared" si="7"/>
        <v>0</v>
      </c>
    </row>
    <row r="165" spans="1:20" ht="17.399999999999999">
      <c r="A165" s="23">
        <f t="shared" si="8"/>
        <v>233</v>
      </c>
      <c r="B165" s="24" t="s">
        <v>251</v>
      </c>
      <c r="C165" s="12" t="s">
        <v>3849</v>
      </c>
      <c r="D165" s="25" t="s">
        <v>9</v>
      </c>
      <c r="E165" s="26">
        <v>541.76</v>
      </c>
      <c r="F165" s="26">
        <v>2</v>
      </c>
      <c r="G165" s="27">
        <v>68.55</v>
      </c>
      <c r="H165" s="27">
        <v>68.55</v>
      </c>
      <c r="I165" s="27">
        <v>75</v>
      </c>
      <c r="J165" s="27">
        <v>75</v>
      </c>
      <c r="K165" s="25" t="s">
        <v>4086</v>
      </c>
      <c r="L165" s="25"/>
      <c r="M165"/>
      <c r="N165"/>
      <c r="O165" s="25">
        <v>277.66000000000003</v>
      </c>
      <c r="P165" s="25">
        <v>198.56</v>
      </c>
      <c r="S165" s="23">
        <f t="shared" si="9"/>
        <v>541.76165000000003</v>
      </c>
      <c r="T165" s="23">
        <f t="shared" si="7"/>
        <v>0</v>
      </c>
    </row>
    <row r="166" spans="1:20" ht="17.399999999999999">
      <c r="A166" s="23" t="str">
        <f t="shared" si="8"/>
        <v/>
      </c>
      <c r="B166" s="24" t="s">
        <v>252</v>
      </c>
      <c r="C166" s="12" t="s">
        <v>253</v>
      </c>
      <c r="D166" s="25" t="s">
        <v>9</v>
      </c>
      <c r="E166" s="26">
        <v>420.8</v>
      </c>
      <c r="F166" s="26"/>
      <c r="G166" s="27"/>
      <c r="H166" s="27"/>
      <c r="I166" s="27"/>
      <c r="J166" s="27"/>
      <c r="K166" s="25" t="s">
        <v>4076</v>
      </c>
      <c r="L166" s="26"/>
      <c r="M166"/>
      <c r="N166"/>
      <c r="O166" s="25">
        <v>-9.64</v>
      </c>
      <c r="P166" s="25">
        <v>-44.68</v>
      </c>
      <c r="S166" s="23" t="str">
        <f t="shared" si="9"/>
        <v/>
      </c>
      <c r="T166" s="23">
        <f t="shared" si="7"/>
        <v>0</v>
      </c>
    </row>
    <row r="167" spans="1:20" ht="17.399999999999999">
      <c r="A167" s="23" t="str">
        <f t="shared" si="8"/>
        <v/>
      </c>
      <c r="B167" s="24" t="s">
        <v>254</v>
      </c>
      <c r="C167" s="12" t="s">
        <v>255</v>
      </c>
      <c r="D167" s="25" t="s">
        <v>9</v>
      </c>
      <c r="E167" s="26">
        <v>57.08</v>
      </c>
      <c r="F167" s="25"/>
      <c r="G167" s="27"/>
      <c r="H167" s="27"/>
      <c r="I167" s="27"/>
      <c r="J167" s="27"/>
      <c r="K167" s="25" t="s">
        <v>4088</v>
      </c>
      <c r="L167" s="25"/>
      <c r="M167"/>
      <c r="N167"/>
      <c r="O167" s="25">
        <v>-12.82</v>
      </c>
      <c r="P167" s="25">
        <v>-20.25</v>
      </c>
      <c r="S167" s="23" t="str">
        <f t="shared" si="9"/>
        <v/>
      </c>
      <c r="T167" s="23">
        <f t="shared" si="7"/>
        <v>0</v>
      </c>
    </row>
    <row r="168" spans="1:20" ht="17.399999999999999">
      <c r="A168" s="23" t="str">
        <f t="shared" si="8"/>
        <v/>
      </c>
      <c r="B168" s="24" t="s">
        <v>256</v>
      </c>
      <c r="C168" s="12" t="s">
        <v>3234</v>
      </c>
      <c r="D168" s="25" t="s">
        <v>9</v>
      </c>
      <c r="E168" s="26">
        <v>482.5</v>
      </c>
      <c r="F168" s="26">
        <v>2</v>
      </c>
      <c r="G168" s="27">
        <v>161.9</v>
      </c>
      <c r="H168" s="27">
        <v>176.75</v>
      </c>
      <c r="I168" s="27"/>
      <c r="J168" s="27">
        <v>152.5</v>
      </c>
      <c r="K168" s="25" t="s">
        <v>4090</v>
      </c>
      <c r="L168" s="26"/>
      <c r="M168"/>
      <c r="N168"/>
      <c r="O168" s="25">
        <v>-21.76</v>
      </c>
      <c r="P168" s="25">
        <v>-47.05</v>
      </c>
      <c r="S168" s="23" t="str">
        <f t="shared" si="9"/>
        <v/>
      </c>
      <c r="T168" s="23">
        <f t="shared" si="7"/>
        <v>0</v>
      </c>
    </row>
    <row r="169" spans="1:20" ht="17.399999999999999">
      <c r="A169" s="23" t="str">
        <f t="shared" si="8"/>
        <v/>
      </c>
      <c r="B169" s="24" t="s">
        <v>258</v>
      </c>
      <c r="C169" s="12" t="s">
        <v>4349</v>
      </c>
      <c r="D169" s="25" t="s">
        <v>9</v>
      </c>
      <c r="E169" s="26">
        <v>30.05</v>
      </c>
      <c r="F169" s="25"/>
      <c r="G169" s="27"/>
      <c r="H169" s="27"/>
      <c r="I169" s="27"/>
      <c r="J169" s="27"/>
      <c r="K169" s="25" t="s">
        <v>4076</v>
      </c>
      <c r="L169" s="26"/>
      <c r="M169"/>
      <c r="N169"/>
      <c r="O169" s="25">
        <v>-29.92</v>
      </c>
      <c r="P169" s="25">
        <v>-54.73</v>
      </c>
      <c r="S169" s="23" t="str">
        <f t="shared" si="9"/>
        <v/>
      </c>
      <c r="T169" s="23">
        <f t="shared" si="7"/>
        <v>0</v>
      </c>
    </row>
    <row r="170" spans="1:20" ht="17.399999999999999">
      <c r="A170" s="23">
        <f t="shared" si="8"/>
        <v>283</v>
      </c>
      <c r="B170" s="24" t="s">
        <v>259</v>
      </c>
      <c r="C170" s="12" t="s">
        <v>260</v>
      </c>
      <c r="D170" s="25" t="s">
        <v>9</v>
      </c>
      <c r="E170" s="26">
        <v>256.52999999999997</v>
      </c>
      <c r="F170" s="25">
        <v>2</v>
      </c>
      <c r="G170" s="27">
        <v>119.6</v>
      </c>
      <c r="H170" s="27">
        <v>119.6</v>
      </c>
      <c r="I170" s="27">
        <v>119.6</v>
      </c>
      <c r="J170" s="27">
        <v>120.2</v>
      </c>
      <c r="K170" s="25" t="s">
        <v>4086</v>
      </c>
      <c r="L170" s="26"/>
      <c r="M170"/>
      <c r="N170"/>
      <c r="O170" s="25">
        <v>12.24</v>
      </c>
      <c r="P170" s="25">
        <v>-9.99</v>
      </c>
      <c r="S170" s="23">
        <f t="shared" si="9"/>
        <v>256.5317</v>
      </c>
      <c r="T170" s="23">
        <f t="shared" si="7"/>
        <v>0</v>
      </c>
    </row>
    <row r="171" spans="1:20" ht="17.399999999999999">
      <c r="A171" s="23" t="str">
        <f t="shared" si="8"/>
        <v/>
      </c>
      <c r="B171" s="24" t="s">
        <v>261</v>
      </c>
      <c r="C171" s="12" t="s">
        <v>4977</v>
      </c>
      <c r="D171" s="25" t="s">
        <v>9</v>
      </c>
      <c r="E171" s="26">
        <v>42.74</v>
      </c>
      <c r="F171" s="25"/>
      <c r="G171" s="27"/>
      <c r="H171" s="27"/>
      <c r="I171" s="27"/>
      <c r="J171" s="27"/>
      <c r="K171" s="25" t="s">
        <v>4084</v>
      </c>
      <c r="L171" s="26"/>
      <c r="M171"/>
      <c r="N171"/>
      <c r="O171" s="25">
        <v>-7.17</v>
      </c>
      <c r="P171" s="25">
        <v>-19.13</v>
      </c>
      <c r="S171" s="23" t="str">
        <f t="shared" si="9"/>
        <v/>
      </c>
      <c r="T171" s="23">
        <f t="shared" si="7"/>
        <v>0</v>
      </c>
    </row>
    <row r="172" spans="1:20" ht="17.399999999999999">
      <c r="A172" s="23" t="str">
        <f t="shared" si="8"/>
        <v/>
      </c>
      <c r="B172" s="24" t="s">
        <v>262</v>
      </c>
      <c r="C172" s="12" t="s">
        <v>263</v>
      </c>
      <c r="D172" s="25" t="s">
        <v>9</v>
      </c>
      <c r="E172" s="26">
        <v>1010.51</v>
      </c>
      <c r="F172" s="25"/>
      <c r="G172" s="27"/>
      <c r="H172" s="27"/>
      <c r="I172" s="27"/>
      <c r="J172" s="27"/>
      <c r="K172" s="25" t="s">
        <v>4076</v>
      </c>
      <c r="L172" s="25"/>
      <c r="M172"/>
      <c r="N172"/>
      <c r="O172" s="25">
        <v>-4.82</v>
      </c>
      <c r="P172" s="25">
        <v>-29.92</v>
      </c>
      <c r="S172" s="23" t="str">
        <f t="shared" si="9"/>
        <v/>
      </c>
      <c r="T172" s="23">
        <f t="shared" si="7"/>
        <v>0</v>
      </c>
    </row>
    <row r="173" spans="1:20" ht="17.399999999999999">
      <c r="A173" s="23" t="str">
        <f t="shared" si="8"/>
        <v/>
      </c>
      <c r="B173" s="24" t="s">
        <v>264</v>
      </c>
      <c r="C173" s="12" t="s">
        <v>265</v>
      </c>
      <c r="D173" s="25" t="s">
        <v>37</v>
      </c>
      <c r="E173" s="26">
        <v>124.08</v>
      </c>
      <c r="F173" s="25"/>
      <c r="G173" s="27"/>
      <c r="H173" s="27"/>
      <c r="I173" s="27"/>
      <c r="J173" s="27"/>
      <c r="K173" s="25" t="s">
        <v>4081</v>
      </c>
      <c r="L173" s="25"/>
      <c r="M173"/>
      <c r="N173"/>
      <c r="O173" s="25">
        <v>-3.98</v>
      </c>
      <c r="P173" s="25">
        <v>-10.48</v>
      </c>
      <c r="S173" s="23" t="str">
        <f t="shared" si="9"/>
        <v/>
      </c>
      <c r="T173" s="23">
        <f t="shared" si="7"/>
        <v>0</v>
      </c>
    </row>
    <row r="174" spans="1:20" ht="17.399999999999999">
      <c r="A174" s="23" t="str">
        <f t="shared" si="8"/>
        <v/>
      </c>
      <c r="B174" s="24" t="s">
        <v>266</v>
      </c>
      <c r="C174" s="12" t="s">
        <v>4673</v>
      </c>
      <c r="D174" s="25" t="s">
        <v>9</v>
      </c>
      <c r="E174" s="26">
        <v>251.24</v>
      </c>
      <c r="F174" s="25"/>
      <c r="G174" s="27"/>
      <c r="H174" s="27"/>
      <c r="I174" s="27"/>
      <c r="J174" s="27"/>
      <c r="K174" s="25" t="s">
        <v>4076</v>
      </c>
      <c r="L174" s="25"/>
      <c r="M174"/>
      <c r="N174"/>
      <c r="O174" s="25">
        <v>-2.0699999999999998</v>
      </c>
      <c r="P174" s="25">
        <v>-17.149999999999999</v>
      </c>
      <c r="S174" s="23" t="str">
        <f t="shared" si="9"/>
        <v/>
      </c>
      <c r="T174" s="23">
        <f t="shared" si="7"/>
        <v>0</v>
      </c>
    </row>
    <row r="175" spans="1:20" ht="17.399999999999999">
      <c r="A175" s="23">
        <f t="shared" si="8"/>
        <v>198</v>
      </c>
      <c r="B175" s="24" t="s">
        <v>267</v>
      </c>
      <c r="C175" s="12" t="s">
        <v>268</v>
      </c>
      <c r="D175" s="25" t="s">
        <v>9</v>
      </c>
      <c r="E175" s="26">
        <v>812.21</v>
      </c>
      <c r="F175" s="25">
        <v>2</v>
      </c>
      <c r="G175" s="27">
        <v>96.65</v>
      </c>
      <c r="H175" s="27">
        <v>96.65</v>
      </c>
      <c r="I175" s="27">
        <v>95.2</v>
      </c>
      <c r="J175" s="27">
        <v>95.2</v>
      </c>
      <c r="K175" s="25" t="s">
        <v>4091</v>
      </c>
      <c r="L175" s="25"/>
      <c r="M175"/>
      <c r="N175"/>
      <c r="O175" s="25">
        <v>10.38</v>
      </c>
      <c r="P175" s="25">
        <v>-5.59</v>
      </c>
      <c r="S175" s="23">
        <f t="shared" si="9"/>
        <v>812.21175000000005</v>
      </c>
      <c r="T175" s="23">
        <f t="shared" si="7"/>
        <v>0</v>
      </c>
    </row>
    <row r="176" spans="1:20" ht="17.399999999999999">
      <c r="A176" s="23" t="str">
        <f t="shared" si="8"/>
        <v/>
      </c>
      <c r="B176" s="24" t="s">
        <v>269</v>
      </c>
      <c r="C176" s="12" t="s">
        <v>270</v>
      </c>
      <c r="D176" s="25" t="s">
        <v>9</v>
      </c>
      <c r="E176" s="26">
        <v>240.62</v>
      </c>
      <c r="F176" s="25"/>
      <c r="G176" s="27"/>
      <c r="H176" s="27"/>
      <c r="I176" s="27"/>
      <c r="J176" s="27"/>
      <c r="K176" s="25" t="s">
        <v>4078</v>
      </c>
      <c r="L176" s="26"/>
      <c r="M176"/>
      <c r="N176"/>
      <c r="O176" s="25">
        <v>3.25</v>
      </c>
      <c r="P176" s="25">
        <v>-12.67</v>
      </c>
      <c r="S176" s="23" t="str">
        <f t="shared" si="9"/>
        <v/>
      </c>
      <c r="T176" s="23">
        <f t="shared" si="7"/>
        <v>0</v>
      </c>
    </row>
    <row r="177" spans="1:20" ht="17.399999999999999">
      <c r="A177" s="23" t="str">
        <f t="shared" si="8"/>
        <v/>
      </c>
      <c r="B177" s="24" t="s">
        <v>271</v>
      </c>
      <c r="C177" s="12" t="s">
        <v>272</v>
      </c>
      <c r="D177" s="25" t="s">
        <v>9</v>
      </c>
      <c r="E177" s="26">
        <v>179.42</v>
      </c>
      <c r="F177" s="25">
        <v>5</v>
      </c>
      <c r="G177" s="27">
        <v>22</v>
      </c>
      <c r="H177" s="27">
        <v>22</v>
      </c>
      <c r="I177" s="27">
        <v>20.45</v>
      </c>
      <c r="J177" s="27"/>
      <c r="K177" s="25" t="s">
        <v>4076</v>
      </c>
      <c r="L177" s="25"/>
      <c r="M177"/>
      <c r="N177"/>
      <c r="O177" s="25">
        <v>-4.08</v>
      </c>
      <c r="P177" s="25">
        <v>-23.66</v>
      </c>
      <c r="S177" s="23" t="str">
        <f t="shared" si="9"/>
        <v/>
      </c>
      <c r="T177" s="23">
        <f t="shared" si="7"/>
        <v>0</v>
      </c>
    </row>
    <row r="178" spans="1:20" ht="17.399999999999999">
      <c r="A178" s="23">
        <f t="shared" si="8"/>
        <v>74</v>
      </c>
      <c r="B178" s="24" t="s">
        <v>273</v>
      </c>
      <c r="C178" s="12" t="s">
        <v>274</v>
      </c>
      <c r="D178" s="25" t="s">
        <v>9</v>
      </c>
      <c r="E178" s="26">
        <v>8753.36</v>
      </c>
      <c r="F178" s="25">
        <v>15</v>
      </c>
      <c r="G178" s="27">
        <v>726.57</v>
      </c>
      <c r="H178" s="27">
        <v>726.57</v>
      </c>
      <c r="I178" s="27">
        <v>730.39</v>
      </c>
      <c r="J178" s="27">
        <v>735.3</v>
      </c>
      <c r="K178" s="25" t="s">
        <v>4080</v>
      </c>
      <c r="L178" s="25"/>
      <c r="M178"/>
      <c r="N178"/>
      <c r="O178" s="25">
        <v>-0.34</v>
      </c>
      <c r="P178" s="25">
        <v>-11.7</v>
      </c>
      <c r="S178" s="23">
        <f t="shared" si="9"/>
        <v>8753.3617800000011</v>
      </c>
      <c r="T178" s="23">
        <f t="shared" si="7"/>
        <v>0</v>
      </c>
    </row>
    <row r="179" spans="1:20" ht="17.399999999999999">
      <c r="A179" s="23" t="str">
        <f t="shared" si="8"/>
        <v/>
      </c>
      <c r="B179" s="24" t="s">
        <v>275</v>
      </c>
      <c r="C179" s="12" t="s">
        <v>276</v>
      </c>
      <c r="D179" s="25" t="s">
        <v>9</v>
      </c>
      <c r="E179" s="26">
        <v>940.82</v>
      </c>
      <c r="F179" s="25"/>
      <c r="G179" s="27"/>
      <c r="H179" s="27"/>
      <c r="I179" s="27"/>
      <c r="J179" s="27"/>
      <c r="K179" s="25" t="s">
        <v>4084</v>
      </c>
      <c r="L179" s="26"/>
      <c r="M179"/>
      <c r="N179"/>
      <c r="O179" s="25">
        <v>-10.96</v>
      </c>
      <c r="P179" s="25">
        <v>-25.29</v>
      </c>
      <c r="S179" s="23" t="str">
        <f t="shared" si="9"/>
        <v/>
      </c>
      <c r="T179" s="23">
        <f t="shared" si="7"/>
        <v>0</v>
      </c>
    </row>
    <row r="180" spans="1:20" ht="17.399999999999999">
      <c r="A180" s="23" t="str">
        <f t="shared" si="8"/>
        <v/>
      </c>
      <c r="B180" s="24" t="s">
        <v>277</v>
      </c>
      <c r="C180" s="12" t="s">
        <v>278</v>
      </c>
      <c r="D180" s="25" t="s">
        <v>9</v>
      </c>
      <c r="E180" s="26">
        <v>395.98</v>
      </c>
      <c r="F180" s="25"/>
      <c r="G180" s="27"/>
      <c r="H180" s="27"/>
      <c r="I180" s="27"/>
      <c r="J180" s="27"/>
      <c r="K180" s="25" t="s">
        <v>4081</v>
      </c>
      <c r="L180" s="26"/>
      <c r="M180"/>
      <c r="N180"/>
      <c r="O180" s="25">
        <v>-20.05</v>
      </c>
      <c r="P180" s="25">
        <v>-55.61</v>
      </c>
      <c r="S180" s="23" t="str">
        <f t="shared" si="9"/>
        <v/>
      </c>
      <c r="T180" s="23">
        <f t="shared" si="7"/>
        <v>0</v>
      </c>
    </row>
    <row r="181" spans="1:20" ht="17.399999999999999">
      <c r="A181" s="23" t="str">
        <f t="shared" si="8"/>
        <v/>
      </c>
      <c r="B181" s="24" t="s">
        <v>279</v>
      </c>
      <c r="C181" s="12" t="s">
        <v>3120</v>
      </c>
      <c r="D181" s="25" t="s">
        <v>9</v>
      </c>
      <c r="E181" s="26">
        <v>509.03</v>
      </c>
      <c r="F181" s="25"/>
      <c r="G181" s="27"/>
      <c r="H181" s="27"/>
      <c r="I181" s="27"/>
      <c r="J181" s="27"/>
      <c r="K181" s="25" t="s">
        <v>4086</v>
      </c>
      <c r="L181" s="25"/>
      <c r="M181"/>
      <c r="N181"/>
      <c r="O181" s="25">
        <v>-0.66</v>
      </c>
      <c r="P181" s="25">
        <v>-3.96</v>
      </c>
      <c r="S181" s="23" t="str">
        <f t="shared" si="9"/>
        <v/>
      </c>
      <c r="T181" s="23">
        <f t="shared" si="7"/>
        <v>0</v>
      </c>
    </row>
    <row r="182" spans="1:20" ht="17.399999999999999">
      <c r="A182" s="23" t="str">
        <f t="shared" si="8"/>
        <v/>
      </c>
      <c r="B182" s="24" t="s">
        <v>281</v>
      </c>
      <c r="C182" s="12" t="s">
        <v>282</v>
      </c>
      <c r="D182" s="25" t="s">
        <v>37</v>
      </c>
      <c r="E182" s="26">
        <v>60.27</v>
      </c>
      <c r="F182" s="25"/>
      <c r="G182" s="27"/>
      <c r="H182" s="27"/>
      <c r="I182" s="27"/>
      <c r="J182" s="27"/>
      <c r="K182" s="25" t="s">
        <v>4080</v>
      </c>
      <c r="L182" s="28"/>
      <c r="M182"/>
      <c r="N182"/>
      <c r="O182" s="25">
        <v>-29.19</v>
      </c>
      <c r="P182" s="25">
        <v>-53.34</v>
      </c>
      <c r="S182" s="23" t="str">
        <f t="shared" si="9"/>
        <v/>
      </c>
      <c r="T182" s="23">
        <f t="shared" si="7"/>
        <v>0</v>
      </c>
    </row>
    <row r="183" spans="1:20" ht="17.399999999999999">
      <c r="A183" s="23" t="str">
        <f t="shared" si="8"/>
        <v/>
      </c>
      <c r="B183" s="24" t="s">
        <v>283</v>
      </c>
      <c r="C183" s="12" t="s">
        <v>284</v>
      </c>
      <c r="D183" s="25" t="s">
        <v>9</v>
      </c>
      <c r="E183" s="26">
        <v>184.91</v>
      </c>
      <c r="F183" s="25"/>
      <c r="G183" s="27"/>
      <c r="H183" s="27"/>
      <c r="I183" s="27"/>
      <c r="J183" s="27"/>
      <c r="K183" s="25" t="s">
        <v>4102</v>
      </c>
      <c r="L183" s="26"/>
      <c r="M183"/>
      <c r="N183"/>
      <c r="O183" s="25">
        <v>-3.09</v>
      </c>
      <c r="P183" s="25">
        <v>-10.53</v>
      </c>
      <c r="S183" s="23" t="str">
        <f t="shared" si="9"/>
        <v/>
      </c>
      <c r="T183" s="23">
        <f t="shared" si="7"/>
        <v>0</v>
      </c>
    </row>
    <row r="184" spans="1:20" ht="17.399999999999999">
      <c r="A184" s="23" t="str">
        <f t="shared" si="8"/>
        <v/>
      </c>
      <c r="B184" s="24" t="s">
        <v>3123</v>
      </c>
      <c r="C184" s="12" t="s">
        <v>3235</v>
      </c>
      <c r="D184" s="25" t="s">
        <v>37</v>
      </c>
      <c r="E184" s="26">
        <v>1117.82</v>
      </c>
      <c r="F184" s="25">
        <v>1</v>
      </c>
      <c r="G184" s="27"/>
      <c r="H184" s="27">
        <v>1024</v>
      </c>
      <c r="I184" s="27"/>
      <c r="J184" s="27">
        <v>1024</v>
      </c>
      <c r="K184" s="25" t="s">
        <v>4080</v>
      </c>
      <c r="L184" s="25"/>
      <c r="M184"/>
      <c r="N184"/>
      <c r="O184" s="25">
        <v>-9.93</v>
      </c>
      <c r="P184" s="25">
        <v>-30.65</v>
      </c>
      <c r="S184" s="23" t="str">
        <f t="shared" si="9"/>
        <v/>
      </c>
      <c r="T184" s="23">
        <f t="shared" si="7"/>
        <v>0</v>
      </c>
    </row>
    <row r="185" spans="1:20" ht="17.399999999999999">
      <c r="A185" s="23" t="str">
        <f t="shared" si="8"/>
        <v/>
      </c>
      <c r="B185" s="24" t="s">
        <v>285</v>
      </c>
      <c r="C185" s="12" t="s">
        <v>286</v>
      </c>
      <c r="D185" s="25" t="s">
        <v>9</v>
      </c>
      <c r="E185" s="26">
        <v>176.34</v>
      </c>
      <c r="F185" s="25"/>
      <c r="G185" s="27"/>
      <c r="H185" s="27"/>
      <c r="I185" s="27"/>
      <c r="J185" s="27"/>
      <c r="K185" s="25" t="s">
        <v>4095</v>
      </c>
      <c r="L185" s="25"/>
      <c r="M185"/>
      <c r="N185"/>
      <c r="O185" s="25">
        <v>1.97</v>
      </c>
      <c r="P185" s="25">
        <v>-9.33</v>
      </c>
      <c r="S185" s="23" t="str">
        <f t="shared" si="9"/>
        <v/>
      </c>
      <c r="T185" s="23">
        <f t="shared" si="7"/>
        <v>0</v>
      </c>
    </row>
    <row r="186" spans="1:20" ht="17.399999999999999">
      <c r="A186" s="23" t="str">
        <f t="shared" si="8"/>
        <v/>
      </c>
      <c r="B186" s="24" t="s">
        <v>287</v>
      </c>
      <c r="C186" s="12" t="s">
        <v>2633</v>
      </c>
      <c r="D186" s="25" t="s">
        <v>9</v>
      </c>
      <c r="E186" s="26">
        <v>878.62</v>
      </c>
      <c r="F186" s="26"/>
      <c r="G186" s="27"/>
      <c r="H186" s="27"/>
      <c r="I186" s="27"/>
      <c r="J186" s="27"/>
      <c r="K186" s="25" t="s">
        <v>4095</v>
      </c>
      <c r="L186" s="26"/>
      <c r="M186"/>
      <c r="N186"/>
      <c r="O186" s="25">
        <v>-10.76</v>
      </c>
      <c r="P186" s="25">
        <v>-4.7</v>
      </c>
      <c r="S186" s="23" t="str">
        <f t="shared" si="9"/>
        <v/>
      </c>
      <c r="T186" s="23">
        <f t="shared" si="7"/>
        <v>0</v>
      </c>
    </row>
    <row r="187" spans="1:20" ht="17.399999999999999">
      <c r="A187" s="23" t="str">
        <f t="shared" si="8"/>
        <v/>
      </c>
      <c r="B187" s="24" t="s">
        <v>288</v>
      </c>
      <c r="C187" s="12" t="s">
        <v>289</v>
      </c>
      <c r="D187" s="25" t="s">
        <v>9</v>
      </c>
      <c r="E187" s="26">
        <v>139.09</v>
      </c>
      <c r="F187" s="25"/>
      <c r="G187" s="27"/>
      <c r="H187" s="27"/>
      <c r="I187" s="27"/>
      <c r="J187" s="27"/>
      <c r="K187" s="25" t="s">
        <v>2625</v>
      </c>
      <c r="L187" s="25"/>
      <c r="M187"/>
      <c r="N187"/>
      <c r="O187" s="25">
        <v>-8.3699999999999992</v>
      </c>
      <c r="P187" s="25">
        <v>-1.67</v>
      </c>
      <c r="S187" s="23" t="str">
        <f t="shared" si="9"/>
        <v/>
      </c>
      <c r="T187" s="23">
        <f t="shared" si="7"/>
        <v>0</v>
      </c>
    </row>
    <row r="188" spans="1:20" ht="17.399999999999999">
      <c r="A188" s="23">
        <f t="shared" si="8"/>
        <v>65</v>
      </c>
      <c r="B188" s="24" t="s">
        <v>290</v>
      </c>
      <c r="C188" s="12" t="s">
        <v>291</v>
      </c>
      <c r="D188" s="25" t="s">
        <v>9</v>
      </c>
      <c r="E188" s="26">
        <v>10236.530000000001</v>
      </c>
      <c r="F188" s="25">
        <v>13</v>
      </c>
      <c r="G188" s="27">
        <v>769.27</v>
      </c>
      <c r="H188" s="27">
        <v>787.32</v>
      </c>
      <c r="I188" s="27">
        <v>790.52</v>
      </c>
      <c r="J188" s="27">
        <v>854.23</v>
      </c>
      <c r="K188" s="25" t="s">
        <v>4081</v>
      </c>
      <c r="L188" s="25"/>
      <c r="M188"/>
      <c r="N188"/>
      <c r="O188" s="25">
        <v>7.75</v>
      </c>
      <c r="P188" s="25">
        <v>12.55</v>
      </c>
      <c r="S188" s="23">
        <f t="shared" si="9"/>
        <v>10236.53188</v>
      </c>
      <c r="T188" s="23">
        <f t="shared" si="7"/>
        <v>1</v>
      </c>
    </row>
    <row r="189" spans="1:20" ht="17.399999999999999">
      <c r="A189" s="23" t="str">
        <f t="shared" si="8"/>
        <v/>
      </c>
      <c r="B189" s="24" t="s">
        <v>292</v>
      </c>
      <c r="C189" s="6" t="s">
        <v>293</v>
      </c>
      <c r="D189" s="25" t="s">
        <v>9</v>
      </c>
      <c r="E189" s="28">
        <v>219.84</v>
      </c>
      <c r="F189" s="25"/>
      <c r="G189" s="28"/>
      <c r="H189" s="28"/>
      <c r="I189" s="26"/>
      <c r="J189" s="26"/>
      <c r="K189" s="25" t="s">
        <v>4076</v>
      </c>
      <c r="L189" s="25"/>
      <c r="M189"/>
      <c r="N189"/>
      <c r="O189" s="25">
        <v>-5.28</v>
      </c>
      <c r="P189" s="25">
        <v>-32.47</v>
      </c>
      <c r="S189" s="23" t="str">
        <f t="shared" si="9"/>
        <v/>
      </c>
      <c r="T189" s="23">
        <f t="shared" si="7"/>
        <v>0</v>
      </c>
    </row>
    <row r="190" spans="1:20" ht="17.399999999999999">
      <c r="A190" s="23" t="str">
        <f t="shared" si="8"/>
        <v/>
      </c>
      <c r="B190" s="24" t="s">
        <v>294</v>
      </c>
      <c r="C190" s="12" t="s">
        <v>295</v>
      </c>
      <c r="D190" s="25" t="s">
        <v>9</v>
      </c>
      <c r="E190" s="26">
        <v>1067.3800000000001</v>
      </c>
      <c r="F190" s="25"/>
      <c r="G190" s="27"/>
      <c r="H190" s="27"/>
      <c r="I190" s="27"/>
      <c r="J190" s="27"/>
      <c r="K190" s="25" t="s">
        <v>4095</v>
      </c>
      <c r="L190" s="25"/>
      <c r="M190"/>
      <c r="N190"/>
      <c r="O190" s="25">
        <v>-17.63</v>
      </c>
      <c r="P190" s="25">
        <v>-29.63</v>
      </c>
      <c r="S190" s="23" t="str">
        <f t="shared" si="9"/>
        <v/>
      </c>
      <c r="T190" s="23">
        <f t="shared" si="7"/>
        <v>0</v>
      </c>
    </row>
    <row r="191" spans="1:20" ht="17.399999999999999">
      <c r="A191" s="23" t="str">
        <f t="shared" si="8"/>
        <v/>
      </c>
      <c r="B191" s="24" t="s">
        <v>296</v>
      </c>
      <c r="C191" s="12" t="s">
        <v>297</v>
      </c>
      <c r="D191" s="25" t="s">
        <v>9</v>
      </c>
      <c r="E191" s="26">
        <v>1373.23</v>
      </c>
      <c r="F191" s="25">
        <v>2</v>
      </c>
      <c r="G191" s="27">
        <v>362</v>
      </c>
      <c r="H191" s="27">
        <v>368</v>
      </c>
      <c r="I191" s="27">
        <v>368</v>
      </c>
      <c r="J191" s="27"/>
      <c r="K191" s="25" t="s">
        <v>4095</v>
      </c>
      <c r="L191" s="26"/>
      <c r="M191"/>
      <c r="N191"/>
      <c r="O191" s="25">
        <v>-8.9700000000000006</v>
      </c>
      <c r="P191" s="25">
        <v>-25.2</v>
      </c>
      <c r="S191" s="23" t="str">
        <f t="shared" si="9"/>
        <v/>
      </c>
      <c r="T191" s="23">
        <f t="shared" si="7"/>
        <v>0</v>
      </c>
    </row>
    <row r="192" spans="1:20" ht="17.399999999999999">
      <c r="A192" s="23">
        <f t="shared" si="8"/>
        <v>54</v>
      </c>
      <c r="B192" s="24" t="s">
        <v>298</v>
      </c>
      <c r="C192" s="12" t="s">
        <v>299</v>
      </c>
      <c r="D192" s="25" t="s">
        <v>9</v>
      </c>
      <c r="E192" s="26">
        <v>14605.15</v>
      </c>
      <c r="F192" s="25">
        <v>11</v>
      </c>
      <c r="G192" s="27">
        <v>1642.17</v>
      </c>
      <c r="H192" s="27">
        <v>1618.27</v>
      </c>
      <c r="I192" s="27">
        <v>1489.3</v>
      </c>
      <c r="J192" s="27">
        <v>1310</v>
      </c>
      <c r="K192" s="25" t="s">
        <v>4082</v>
      </c>
      <c r="L192" s="25"/>
      <c r="M192"/>
      <c r="N192"/>
      <c r="O192" s="25">
        <v>-41.74</v>
      </c>
      <c r="P192" s="25">
        <v>10.78</v>
      </c>
      <c r="S192" s="23">
        <f t="shared" si="9"/>
        <v>14605.15192</v>
      </c>
      <c r="T192" s="23">
        <f t="shared" si="7"/>
        <v>-1</v>
      </c>
    </row>
    <row r="193" spans="1:20" ht="17.399999999999999">
      <c r="A193" s="23" t="str">
        <f t="shared" si="8"/>
        <v/>
      </c>
      <c r="B193" s="24" t="s">
        <v>300</v>
      </c>
      <c r="C193" s="12" t="s">
        <v>4387</v>
      </c>
      <c r="D193" s="25" t="s">
        <v>9</v>
      </c>
      <c r="E193" s="26">
        <v>1182.1300000000001</v>
      </c>
      <c r="F193" s="25">
        <v>1</v>
      </c>
      <c r="G193" s="27">
        <v>112.1</v>
      </c>
      <c r="H193" s="27">
        <v>112.1</v>
      </c>
      <c r="I193" s="27">
        <v>112.1</v>
      </c>
      <c r="J193" s="27"/>
      <c r="K193" s="25" t="s">
        <v>4085</v>
      </c>
      <c r="L193" s="25"/>
      <c r="M193"/>
      <c r="N193"/>
      <c r="O193" s="25">
        <v>-18.28</v>
      </c>
      <c r="P193" s="25">
        <v>-27.6</v>
      </c>
      <c r="S193" s="23" t="str">
        <f t="shared" si="9"/>
        <v/>
      </c>
      <c r="T193" s="23">
        <f t="shared" si="7"/>
        <v>0</v>
      </c>
    </row>
    <row r="194" spans="1:20" ht="17.399999999999999">
      <c r="A194" s="23" t="str">
        <f t="shared" si="8"/>
        <v/>
      </c>
      <c r="B194" s="24" t="s">
        <v>301</v>
      </c>
      <c r="C194" s="12" t="s">
        <v>4158</v>
      </c>
      <c r="D194" s="25" t="s">
        <v>9</v>
      </c>
      <c r="E194" s="26">
        <v>81.62</v>
      </c>
      <c r="F194" s="26"/>
      <c r="G194" s="27"/>
      <c r="H194" s="27"/>
      <c r="I194" s="27"/>
      <c r="J194" s="27"/>
      <c r="K194" s="25" t="s">
        <v>4098</v>
      </c>
      <c r="L194" s="25"/>
      <c r="M194"/>
      <c r="N194"/>
      <c r="O194" s="25">
        <v>-0.98</v>
      </c>
      <c r="P194" s="25">
        <v>-22.73</v>
      </c>
      <c r="S194" s="23" t="str">
        <f t="shared" si="9"/>
        <v/>
      </c>
      <c r="T194" s="23">
        <f t="shared" si="7"/>
        <v>0</v>
      </c>
    </row>
    <row r="195" spans="1:20" ht="17.399999999999999">
      <c r="A195" s="23" t="str">
        <f t="shared" si="8"/>
        <v/>
      </c>
      <c r="B195" s="24" t="s">
        <v>304</v>
      </c>
      <c r="C195" s="12" t="s">
        <v>305</v>
      </c>
      <c r="D195" s="25" t="s">
        <v>9</v>
      </c>
      <c r="E195" s="26">
        <v>163.44</v>
      </c>
      <c r="F195" s="25"/>
      <c r="G195" s="27"/>
      <c r="H195" s="27"/>
      <c r="I195" s="27"/>
      <c r="J195" s="27"/>
      <c r="K195" s="25" t="s">
        <v>4078</v>
      </c>
      <c r="L195" s="26"/>
      <c r="M195"/>
      <c r="N195"/>
      <c r="O195" s="25">
        <v>-1.36</v>
      </c>
      <c r="P195" s="25">
        <v>0.39</v>
      </c>
      <c r="S195" s="23" t="str">
        <f t="shared" si="9"/>
        <v/>
      </c>
      <c r="T195" s="23">
        <f t="shared" si="7"/>
        <v>0</v>
      </c>
    </row>
    <row r="196" spans="1:20" ht="17.399999999999999">
      <c r="A196" s="23" t="str">
        <f t="shared" si="8"/>
        <v/>
      </c>
      <c r="B196" s="24" t="s">
        <v>306</v>
      </c>
      <c r="C196" s="6" t="s">
        <v>4396</v>
      </c>
      <c r="D196" s="25" t="s">
        <v>9</v>
      </c>
      <c r="E196" s="28">
        <v>592.96</v>
      </c>
      <c r="F196" s="25"/>
      <c r="G196" s="28">
        <v>45.8</v>
      </c>
      <c r="H196" s="25">
        <v>45.8</v>
      </c>
      <c r="I196" s="26"/>
      <c r="J196" s="26"/>
      <c r="K196" s="25" t="s">
        <v>4077</v>
      </c>
      <c r="L196" s="25"/>
      <c r="M196"/>
      <c r="N196"/>
      <c r="O196" s="25">
        <v>-11.21</v>
      </c>
      <c r="P196" s="25">
        <v>-17</v>
      </c>
      <c r="S196" s="23" t="str">
        <f t="shared" si="9"/>
        <v/>
      </c>
      <c r="T196" s="23">
        <f t="shared" si="7"/>
        <v>0</v>
      </c>
    </row>
    <row r="197" spans="1:20" ht="17.399999999999999">
      <c r="A197" s="23" t="str">
        <f t="shared" si="8"/>
        <v/>
      </c>
      <c r="B197" s="24" t="s">
        <v>307</v>
      </c>
      <c r="C197" s="12" t="s">
        <v>308</v>
      </c>
      <c r="D197" s="25" t="s">
        <v>9</v>
      </c>
      <c r="E197" s="26">
        <v>236.6</v>
      </c>
      <c r="F197" s="26"/>
      <c r="G197" s="27"/>
      <c r="H197" s="27"/>
      <c r="I197" s="27"/>
      <c r="J197" s="27"/>
      <c r="K197" s="25" t="s">
        <v>4084</v>
      </c>
      <c r="L197" s="25"/>
      <c r="M197"/>
      <c r="N197"/>
      <c r="O197" s="25">
        <v>13.81</v>
      </c>
      <c r="P197" s="25">
        <v>17.649999999999999</v>
      </c>
      <c r="S197" s="23" t="str">
        <f t="shared" si="9"/>
        <v/>
      </c>
      <c r="T197" s="23">
        <f t="shared" si="7"/>
        <v>0</v>
      </c>
    </row>
    <row r="198" spans="1:20" ht="17.399999999999999">
      <c r="A198" s="23">
        <f t="shared" si="8"/>
        <v>51</v>
      </c>
      <c r="B198" s="24" t="s">
        <v>309</v>
      </c>
      <c r="C198" s="12" t="s">
        <v>4397</v>
      </c>
      <c r="D198" s="25" t="s">
        <v>9</v>
      </c>
      <c r="E198" s="26">
        <v>15138.65</v>
      </c>
      <c r="F198" s="26">
        <v>16</v>
      </c>
      <c r="G198" s="27">
        <v>89.41</v>
      </c>
      <c r="H198" s="27">
        <v>93.23</v>
      </c>
      <c r="I198" s="27">
        <v>91.97</v>
      </c>
      <c r="J198" s="27">
        <v>111.1</v>
      </c>
      <c r="K198" s="25" t="s">
        <v>4084</v>
      </c>
      <c r="L198" s="25"/>
      <c r="M198"/>
      <c r="N198"/>
      <c r="O198" s="25">
        <v>-26.32</v>
      </c>
      <c r="P198" s="25">
        <v>-19.53</v>
      </c>
      <c r="S198" s="23">
        <f t="shared" si="9"/>
        <v>15138.651979999999</v>
      </c>
      <c r="T198" s="23">
        <f t="shared" si="7"/>
        <v>1</v>
      </c>
    </row>
    <row r="199" spans="1:20" ht="17.399999999999999">
      <c r="A199" s="23" t="str">
        <f t="shared" si="8"/>
        <v/>
      </c>
      <c r="B199" s="24" t="s">
        <v>310</v>
      </c>
      <c r="C199" s="12" t="s">
        <v>311</v>
      </c>
      <c r="D199" s="25" t="s">
        <v>9</v>
      </c>
      <c r="E199" s="26">
        <v>26.7</v>
      </c>
      <c r="F199" s="25"/>
      <c r="G199" s="27"/>
      <c r="H199" s="27"/>
      <c r="I199" s="27"/>
      <c r="J199" s="27"/>
      <c r="K199" s="25" t="s">
        <v>4080</v>
      </c>
      <c r="L199" s="25"/>
      <c r="M199"/>
      <c r="N199"/>
      <c r="O199" s="25">
        <v>-8.61</v>
      </c>
      <c r="P199" s="25">
        <v>-15.19</v>
      </c>
      <c r="S199" s="23" t="str">
        <f t="shared" si="9"/>
        <v/>
      </c>
      <c r="T199" s="23">
        <f t="shared" si="7"/>
        <v>0</v>
      </c>
    </row>
    <row r="200" spans="1:20" ht="17.399999999999999">
      <c r="A200" s="23" t="str">
        <f t="shared" si="8"/>
        <v/>
      </c>
      <c r="B200" s="24" t="s">
        <v>312</v>
      </c>
      <c r="C200" s="12" t="s">
        <v>313</v>
      </c>
      <c r="D200" s="25" t="s">
        <v>9</v>
      </c>
      <c r="E200" s="26">
        <v>2254.96</v>
      </c>
      <c r="F200" s="25">
        <v>3</v>
      </c>
      <c r="G200" s="27">
        <v>600.66999999999996</v>
      </c>
      <c r="H200" s="27">
        <v>600.66999999999996</v>
      </c>
      <c r="I200" s="27"/>
      <c r="J200" s="27"/>
      <c r="K200" s="25" t="s">
        <v>4079</v>
      </c>
      <c r="L200" s="25"/>
      <c r="M200"/>
      <c r="N200"/>
      <c r="O200" s="25">
        <v>-0.47</v>
      </c>
      <c r="P200" s="25">
        <v>2.4900000000000002</v>
      </c>
      <c r="S200" s="23" t="str">
        <f t="shared" si="9"/>
        <v/>
      </c>
      <c r="T200" s="23">
        <f t="shared" si="7"/>
        <v>0</v>
      </c>
    </row>
    <row r="201" spans="1:20" ht="17.399999999999999">
      <c r="A201" s="23" t="str">
        <f t="shared" si="8"/>
        <v/>
      </c>
      <c r="B201" s="24" t="s">
        <v>314</v>
      </c>
      <c r="C201" s="6" t="s">
        <v>4422</v>
      </c>
      <c r="D201" s="25" t="s">
        <v>9</v>
      </c>
      <c r="E201" s="28">
        <v>238</v>
      </c>
      <c r="F201" s="25"/>
      <c r="G201" s="25">
        <v>26.3</v>
      </c>
      <c r="H201" s="25">
        <v>26.3</v>
      </c>
      <c r="I201" s="25">
        <v>26.3</v>
      </c>
      <c r="J201" s="25"/>
      <c r="K201" s="25" t="s">
        <v>4084</v>
      </c>
      <c r="L201" s="25"/>
      <c r="M201"/>
      <c r="N201"/>
      <c r="O201" s="25">
        <v>-28.57</v>
      </c>
      <c r="P201" s="25">
        <v>-5.79</v>
      </c>
      <c r="S201" s="23" t="str">
        <f t="shared" si="9"/>
        <v/>
      </c>
      <c r="T201" s="23">
        <f t="shared" si="7"/>
        <v>0</v>
      </c>
    </row>
    <row r="202" spans="1:20" ht="17.399999999999999">
      <c r="A202" s="23" t="str">
        <f t="shared" si="8"/>
        <v/>
      </c>
      <c r="B202" s="24" t="s">
        <v>315</v>
      </c>
      <c r="C202" s="12" t="s">
        <v>316</v>
      </c>
      <c r="D202" s="25" t="s">
        <v>9</v>
      </c>
      <c r="E202" s="26">
        <v>60.13</v>
      </c>
      <c r="F202" s="25"/>
      <c r="G202" s="27"/>
      <c r="H202" s="27"/>
      <c r="I202" s="27"/>
      <c r="J202" s="27"/>
      <c r="K202" s="25" t="s">
        <v>4084</v>
      </c>
      <c r="L202" s="25"/>
      <c r="M202"/>
      <c r="N202"/>
      <c r="O202" s="25">
        <v>-1.39</v>
      </c>
      <c r="P202" s="25">
        <v>-16.52</v>
      </c>
      <c r="S202" s="23" t="str">
        <f t="shared" si="9"/>
        <v/>
      </c>
      <c r="T202" s="23">
        <f t="shared" si="7"/>
        <v>0</v>
      </c>
    </row>
    <row r="203" spans="1:20" ht="17.399999999999999">
      <c r="A203" s="23" t="str">
        <f t="shared" si="8"/>
        <v/>
      </c>
      <c r="B203" s="24" t="s">
        <v>317</v>
      </c>
      <c r="C203" s="12" t="s">
        <v>318</v>
      </c>
      <c r="D203" s="25" t="s">
        <v>37</v>
      </c>
      <c r="E203" s="28">
        <v>356.54</v>
      </c>
      <c r="F203" s="25"/>
      <c r="G203" s="27"/>
      <c r="H203" s="27"/>
      <c r="I203" s="27"/>
      <c r="J203" s="27"/>
      <c r="K203" s="25" t="s">
        <v>4104</v>
      </c>
      <c r="L203" s="25"/>
      <c r="M203"/>
      <c r="N203"/>
      <c r="O203" s="25">
        <v>5.07</v>
      </c>
      <c r="P203" s="25">
        <v>-5.72</v>
      </c>
      <c r="S203" s="23" t="str">
        <f t="shared" si="9"/>
        <v/>
      </c>
      <c r="T203" s="23">
        <f t="shared" si="7"/>
        <v>0</v>
      </c>
    </row>
    <row r="204" spans="1:20" ht="17.399999999999999">
      <c r="A204" s="23" t="str">
        <f t="shared" si="8"/>
        <v/>
      </c>
      <c r="B204" s="24" t="s">
        <v>319</v>
      </c>
      <c r="C204" s="12" t="s">
        <v>320</v>
      </c>
      <c r="D204" s="25" t="s">
        <v>9</v>
      </c>
      <c r="E204" s="26">
        <v>138.11000000000001</v>
      </c>
      <c r="F204" s="26"/>
      <c r="G204" s="27"/>
      <c r="H204" s="27"/>
      <c r="I204" s="27"/>
      <c r="J204" s="27"/>
      <c r="K204" s="25" t="s">
        <v>4084</v>
      </c>
      <c r="L204" s="25"/>
      <c r="M204"/>
      <c r="N204"/>
      <c r="O204" s="25">
        <v>-7.31</v>
      </c>
      <c r="P204" s="25">
        <v>-14.96</v>
      </c>
      <c r="S204" s="23" t="str">
        <f t="shared" si="9"/>
        <v/>
      </c>
      <c r="T204" s="23">
        <f t="shared" si="7"/>
        <v>0</v>
      </c>
    </row>
    <row r="205" spans="1:20" ht="17.399999999999999">
      <c r="A205" s="23" t="str">
        <f t="shared" si="8"/>
        <v/>
      </c>
      <c r="B205" s="24" t="s">
        <v>321</v>
      </c>
      <c r="C205" s="12" t="s">
        <v>4159</v>
      </c>
      <c r="D205" s="25" t="s">
        <v>9</v>
      </c>
      <c r="E205" s="26">
        <v>728.33</v>
      </c>
      <c r="F205" s="26">
        <v>1</v>
      </c>
      <c r="G205" s="27">
        <v>80.180000000000007</v>
      </c>
      <c r="H205" s="27">
        <v>80.180000000000007</v>
      </c>
      <c r="I205" s="27">
        <v>80.180000000000007</v>
      </c>
      <c r="J205" s="27"/>
      <c r="K205" s="25" t="s">
        <v>4076</v>
      </c>
      <c r="L205" s="25"/>
      <c r="M205"/>
      <c r="N205"/>
      <c r="O205" s="25">
        <v>-2.64</v>
      </c>
      <c r="P205" s="25">
        <v>-10.91</v>
      </c>
      <c r="S205" s="23" t="str">
        <f t="shared" si="9"/>
        <v/>
      </c>
      <c r="T205" s="23">
        <f t="shared" si="7"/>
        <v>0</v>
      </c>
    </row>
    <row r="206" spans="1:20" ht="17.399999999999999">
      <c r="A206" s="23" t="str">
        <f t="shared" si="8"/>
        <v/>
      </c>
      <c r="B206" s="24" t="s">
        <v>322</v>
      </c>
      <c r="C206" s="12" t="s">
        <v>323</v>
      </c>
      <c r="D206" s="25" t="s">
        <v>9</v>
      </c>
      <c r="E206" s="26">
        <v>255.3</v>
      </c>
      <c r="F206" s="25"/>
      <c r="G206" s="27"/>
      <c r="H206" s="27"/>
      <c r="I206" s="27"/>
      <c r="J206" s="27"/>
      <c r="K206" s="25" t="s">
        <v>4080</v>
      </c>
      <c r="L206" s="26"/>
      <c r="M206"/>
      <c r="N206"/>
      <c r="O206" s="25">
        <v>-7.2</v>
      </c>
      <c r="P206" s="25">
        <v>-16.89</v>
      </c>
      <c r="S206" s="23" t="str">
        <f t="shared" si="9"/>
        <v/>
      </c>
      <c r="T206" s="23">
        <f t="shared" ref="T206:T269" si="10">IF(AND(G206&lt;H206,I206&lt;J206,H206&lt;J206),1,IF(AND(G206&gt;H206,I206&gt;J206,H206&gt;J206),-1,0))</f>
        <v>0</v>
      </c>
    </row>
    <row r="207" spans="1:20" ht="17.399999999999999">
      <c r="A207" s="23" t="str">
        <f t="shared" ref="A207:A270" si="11">IF(ISERROR(RANK(S207,$S$14:$S$3000,)),"",RANK(S207,$S$14:$S$3000,))</f>
        <v/>
      </c>
      <c r="B207" s="24" t="s">
        <v>324</v>
      </c>
      <c r="C207" s="12" t="s">
        <v>325</v>
      </c>
      <c r="D207" s="25" t="s">
        <v>9</v>
      </c>
      <c r="E207" s="26">
        <v>257.52</v>
      </c>
      <c r="F207" s="25"/>
      <c r="G207" s="27"/>
      <c r="H207" s="27"/>
      <c r="I207" s="27"/>
      <c r="J207" s="27"/>
      <c r="K207" s="25" t="s">
        <v>4080</v>
      </c>
      <c r="L207" s="25"/>
      <c r="M207"/>
      <c r="N207"/>
      <c r="O207" s="25">
        <v>3.69</v>
      </c>
      <c r="P207" s="25">
        <v>-12.87</v>
      </c>
      <c r="S207" s="23" t="str">
        <f t="shared" ref="S207:S270" si="12">IF(OR(F207&lt;=$F$8,ISBLANK(G207),ISBLANK(H207),ISBLANK(J207),ISBLANK(I207)),"",E207+ROW()/100000)</f>
        <v/>
      </c>
      <c r="T207" s="23">
        <f t="shared" si="10"/>
        <v>0</v>
      </c>
    </row>
    <row r="208" spans="1:20" ht="17.399999999999999">
      <c r="A208" s="23" t="str">
        <f t="shared" si="11"/>
        <v/>
      </c>
      <c r="B208" s="24" t="s">
        <v>5286</v>
      </c>
      <c r="C208" s="12" t="s">
        <v>5287</v>
      </c>
      <c r="D208" s="25" t="s">
        <v>37</v>
      </c>
      <c r="E208" s="26">
        <v>188.97</v>
      </c>
      <c r="F208" s="26"/>
      <c r="G208" s="27"/>
      <c r="H208" s="27"/>
      <c r="I208" s="27"/>
      <c r="J208" s="27"/>
      <c r="K208" s="25" t="s">
        <v>4103</v>
      </c>
      <c r="L208" s="25"/>
      <c r="M208"/>
      <c r="N208"/>
      <c r="O208" s="25"/>
      <c r="P208" s="25"/>
      <c r="S208" s="23" t="str">
        <f t="shared" si="12"/>
        <v/>
      </c>
      <c r="T208" s="23">
        <f t="shared" si="10"/>
        <v>0</v>
      </c>
    </row>
    <row r="209" spans="1:20" ht="17.399999999999999">
      <c r="A209" s="23" t="str">
        <f t="shared" si="11"/>
        <v/>
      </c>
      <c r="B209" s="24" t="s">
        <v>326</v>
      </c>
      <c r="C209" s="12" t="s">
        <v>2900</v>
      </c>
      <c r="D209" s="25" t="s">
        <v>9</v>
      </c>
      <c r="E209" s="28">
        <v>1170.03</v>
      </c>
      <c r="F209" s="25">
        <v>6</v>
      </c>
      <c r="G209" s="27">
        <v>138.06</v>
      </c>
      <c r="H209" s="27">
        <v>138.80000000000001</v>
      </c>
      <c r="I209" s="27">
        <v>147.19999999999999</v>
      </c>
      <c r="J209" s="27"/>
      <c r="K209" s="25" t="s">
        <v>4084</v>
      </c>
      <c r="L209" s="25"/>
      <c r="M209"/>
      <c r="N209"/>
      <c r="O209" s="25">
        <v>-8.94</v>
      </c>
      <c r="P209" s="25">
        <v>-9.3000000000000007</v>
      </c>
      <c r="S209" s="23" t="str">
        <f t="shared" si="12"/>
        <v/>
      </c>
      <c r="T209" s="23">
        <f t="shared" si="10"/>
        <v>0</v>
      </c>
    </row>
    <row r="210" spans="1:20" ht="17.399999999999999">
      <c r="A210" s="23">
        <f t="shared" si="11"/>
        <v>110</v>
      </c>
      <c r="B210" s="24" t="s">
        <v>327</v>
      </c>
      <c r="C210" s="12" t="s">
        <v>328</v>
      </c>
      <c r="D210" s="25" t="s">
        <v>9</v>
      </c>
      <c r="E210" s="26">
        <v>3783.19</v>
      </c>
      <c r="F210" s="25">
        <v>16</v>
      </c>
      <c r="G210" s="27">
        <v>475.23</v>
      </c>
      <c r="H210" s="27">
        <v>464.4</v>
      </c>
      <c r="I210" s="27">
        <v>417.95</v>
      </c>
      <c r="J210" s="27">
        <v>396.22</v>
      </c>
      <c r="K210" s="25" t="s">
        <v>4090</v>
      </c>
      <c r="L210" s="26"/>
      <c r="M210"/>
      <c r="N210"/>
      <c r="O210" s="25">
        <v>-27.49</v>
      </c>
      <c r="P210" s="25">
        <v>-20.59</v>
      </c>
      <c r="S210" s="23">
        <f t="shared" si="12"/>
        <v>3783.1921000000002</v>
      </c>
      <c r="T210" s="23">
        <f t="shared" si="10"/>
        <v>-1</v>
      </c>
    </row>
    <row r="211" spans="1:20" ht="17.399999999999999">
      <c r="A211" s="23" t="str">
        <f t="shared" si="11"/>
        <v/>
      </c>
      <c r="B211" s="24" t="s">
        <v>329</v>
      </c>
      <c r="C211" s="12" t="s">
        <v>330</v>
      </c>
      <c r="D211" s="25" t="s">
        <v>9</v>
      </c>
      <c r="E211" s="26">
        <v>51.21</v>
      </c>
      <c r="F211" s="25"/>
      <c r="G211" s="27"/>
      <c r="H211" s="27"/>
      <c r="I211" s="27"/>
      <c r="J211" s="27"/>
      <c r="K211" s="25" t="s">
        <v>4078</v>
      </c>
      <c r="L211" s="26"/>
      <c r="M211"/>
      <c r="N211"/>
      <c r="O211" s="25">
        <v>-12.61</v>
      </c>
      <c r="P211" s="25">
        <v>-51.72</v>
      </c>
      <c r="S211" s="23" t="str">
        <f t="shared" si="12"/>
        <v/>
      </c>
      <c r="T211" s="23">
        <f t="shared" si="10"/>
        <v>0</v>
      </c>
    </row>
    <row r="212" spans="1:20" ht="17.399999999999999">
      <c r="A212" s="23" t="str">
        <f t="shared" si="11"/>
        <v/>
      </c>
      <c r="B212" s="24" t="s">
        <v>331</v>
      </c>
      <c r="C212" s="12" t="s">
        <v>332</v>
      </c>
      <c r="D212" s="25" t="s">
        <v>9</v>
      </c>
      <c r="E212" s="26">
        <v>130.57</v>
      </c>
      <c r="F212" s="25"/>
      <c r="G212" s="27"/>
      <c r="H212" s="27"/>
      <c r="I212" s="27"/>
      <c r="J212" s="27"/>
      <c r="K212" s="25" t="s">
        <v>4105</v>
      </c>
      <c r="L212" s="25"/>
      <c r="M212"/>
      <c r="N212"/>
      <c r="O212" s="25">
        <v>2.13</v>
      </c>
      <c r="P212" s="25">
        <v>-0.14000000000000001</v>
      </c>
      <c r="S212" s="23" t="str">
        <f t="shared" si="12"/>
        <v/>
      </c>
      <c r="T212" s="23">
        <f t="shared" si="10"/>
        <v>0</v>
      </c>
    </row>
    <row r="213" spans="1:20" ht="17.399999999999999">
      <c r="A213" s="23" t="str">
        <f t="shared" si="11"/>
        <v/>
      </c>
      <c r="B213" s="24" t="s">
        <v>333</v>
      </c>
      <c r="C213" s="12" t="s">
        <v>334</v>
      </c>
      <c r="D213" s="25" t="s">
        <v>9</v>
      </c>
      <c r="E213" s="26">
        <v>140.65</v>
      </c>
      <c r="F213" s="25"/>
      <c r="G213" s="27">
        <v>24.7</v>
      </c>
      <c r="H213" s="27"/>
      <c r="I213" s="27"/>
      <c r="J213" s="27"/>
      <c r="K213" s="25" t="s">
        <v>4084</v>
      </c>
      <c r="L213" s="25"/>
      <c r="M213"/>
      <c r="N213"/>
      <c r="O213" s="25">
        <v>-12.06</v>
      </c>
      <c r="P213" s="25">
        <v>-30.97</v>
      </c>
      <c r="S213" s="23" t="str">
        <f t="shared" si="12"/>
        <v/>
      </c>
      <c r="T213" s="23">
        <f t="shared" si="10"/>
        <v>0</v>
      </c>
    </row>
    <row r="214" spans="1:20" ht="17.399999999999999">
      <c r="A214" s="23" t="str">
        <f t="shared" si="11"/>
        <v/>
      </c>
      <c r="B214" s="24" t="s">
        <v>335</v>
      </c>
      <c r="C214" s="12" t="s">
        <v>336</v>
      </c>
      <c r="D214" s="25" t="s">
        <v>9</v>
      </c>
      <c r="E214" s="26">
        <v>88.81</v>
      </c>
      <c r="F214" s="26"/>
      <c r="G214" s="27"/>
      <c r="H214" s="27"/>
      <c r="I214" s="27"/>
      <c r="J214" s="27"/>
      <c r="K214" s="25" t="s">
        <v>4085</v>
      </c>
      <c r="L214" s="25"/>
      <c r="M214"/>
      <c r="N214"/>
      <c r="O214" s="25">
        <v>-11.36</v>
      </c>
      <c r="P214" s="25">
        <v>-16.55</v>
      </c>
      <c r="S214" s="23" t="str">
        <f t="shared" si="12"/>
        <v/>
      </c>
      <c r="T214" s="23">
        <f t="shared" si="10"/>
        <v>0</v>
      </c>
    </row>
    <row r="215" spans="1:20" ht="17.399999999999999">
      <c r="A215" s="23" t="str">
        <f t="shared" si="11"/>
        <v/>
      </c>
      <c r="B215" s="24" t="s">
        <v>337</v>
      </c>
      <c r="C215" s="12" t="s">
        <v>338</v>
      </c>
      <c r="D215" s="25" t="s">
        <v>9</v>
      </c>
      <c r="E215" s="26">
        <v>88.36</v>
      </c>
      <c r="F215" s="25"/>
      <c r="G215" s="27"/>
      <c r="H215" s="27"/>
      <c r="I215" s="27"/>
      <c r="J215" s="27"/>
      <c r="K215" s="25" t="s">
        <v>4081</v>
      </c>
      <c r="L215" s="26"/>
      <c r="M215"/>
      <c r="N215"/>
      <c r="O215" s="25">
        <v>-8.36</v>
      </c>
      <c r="P215" s="25">
        <v>-35.479999999999997</v>
      </c>
      <c r="S215" s="23" t="str">
        <f t="shared" si="12"/>
        <v/>
      </c>
      <c r="T215" s="23">
        <f t="shared" si="10"/>
        <v>0</v>
      </c>
    </row>
    <row r="216" spans="1:20" ht="17.399999999999999">
      <c r="A216" s="23" t="str">
        <f t="shared" si="11"/>
        <v/>
      </c>
      <c r="B216" s="24" t="s">
        <v>339</v>
      </c>
      <c r="C216" s="12" t="s">
        <v>2726</v>
      </c>
      <c r="D216" s="25" t="s">
        <v>9</v>
      </c>
      <c r="E216" s="26">
        <v>128.41</v>
      </c>
      <c r="F216" s="26">
        <v>1</v>
      </c>
      <c r="G216" s="27">
        <v>32.700000000000003</v>
      </c>
      <c r="H216" s="27">
        <v>32</v>
      </c>
      <c r="I216" s="27">
        <v>32</v>
      </c>
      <c r="J216" s="27"/>
      <c r="K216" s="25" t="s">
        <v>4082</v>
      </c>
      <c r="L216" s="25"/>
      <c r="M216"/>
      <c r="N216"/>
      <c r="O216" s="25">
        <v>-22.43</v>
      </c>
      <c r="P216" s="25">
        <v>-3.69</v>
      </c>
      <c r="S216" s="23" t="str">
        <f t="shared" si="12"/>
        <v/>
      </c>
      <c r="T216" s="23">
        <f t="shared" si="10"/>
        <v>-1</v>
      </c>
    </row>
    <row r="217" spans="1:20" ht="17.399999999999999">
      <c r="A217" s="23">
        <f t="shared" si="11"/>
        <v>80</v>
      </c>
      <c r="B217" s="24" t="s">
        <v>341</v>
      </c>
      <c r="C217" s="12" t="s">
        <v>342</v>
      </c>
      <c r="D217" s="25" t="s">
        <v>9</v>
      </c>
      <c r="E217" s="26">
        <v>7329.46</v>
      </c>
      <c r="F217" s="25">
        <v>18</v>
      </c>
      <c r="G217" s="27">
        <v>744.36</v>
      </c>
      <c r="H217" s="27">
        <v>751.74</v>
      </c>
      <c r="I217" s="27">
        <v>777.92</v>
      </c>
      <c r="J217" s="27">
        <v>787.67</v>
      </c>
      <c r="K217" s="25" t="s">
        <v>4106</v>
      </c>
      <c r="L217" s="26"/>
      <c r="M217"/>
      <c r="N217"/>
      <c r="O217" s="25">
        <v>50.39</v>
      </c>
      <c r="P217" s="25">
        <v>145.18</v>
      </c>
      <c r="S217" s="23">
        <f t="shared" si="12"/>
        <v>7329.4621699999998</v>
      </c>
      <c r="T217" s="23">
        <f t="shared" si="10"/>
        <v>1</v>
      </c>
    </row>
    <row r="218" spans="1:20" ht="17.399999999999999">
      <c r="A218" s="23" t="str">
        <f t="shared" si="11"/>
        <v/>
      </c>
      <c r="B218" s="24" t="s">
        <v>343</v>
      </c>
      <c r="C218" s="6" t="s">
        <v>344</v>
      </c>
      <c r="D218" s="25" t="s">
        <v>9</v>
      </c>
      <c r="E218" s="28">
        <v>116.22</v>
      </c>
      <c r="F218" s="25"/>
      <c r="G218" s="25"/>
      <c r="H218" s="25"/>
      <c r="I218" s="25"/>
      <c r="J218" s="25"/>
      <c r="K218" s="25" t="s">
        <v>4083</v>
      </c>
      <c r="L218" s="25"/>
      <c r="M218"/>
      <c r="N218"/>
      <c r="O218" s="25">
        <v>4.8</v>
      </c>
      <c r="P218" s="25">
        <v>-20.97</v>
      </c>
      <c r="S218" s="23" t="str">
        <f t="shared" si="12"/>
        <v/>
      </c>
      <c r="T218" s="23">
        <f t="shared" si="10"/>
        <v>0</v>
      </c>
    </row>
    <row r="219" spans="1:20" ht="17.399999999999999">
      <c r="A219" s="23" t="str">
        <f t="shared" si="11"/>
        <v/>
      </c>
      <c r="B219" s="24" t="s">
        <v>345</v>
      </c>
      <c r="C219" s="12" t="s">
        <v>346</v>
      </c>
      <c r="D219" s="25" t="s">
        <v>9</v>
      </c>
      <c r="E219" s="26">
        <v>24.73</v>
      </c>
      <c r="F219" s="25"/>
      <c r="G219" s="27"/>
      <c r="H219" s="27"/>
      <c r="I219" s="27"/>
      <c r="J219" s="27"/>
      <c r="K219" s="25" t="s">
        <v>4107</v>
      </c>
      <c r="L219" s="25"/>
      <c r="M219"/>
      <c r="N219"/>
      <c r="O219" s="25">
        <v>-2.71</v>
      </c>
      <c r="P219" s="25">
        <v>-8.69</v>
      </c>
      <c r="S219" s="23" t="str">
        <f t="shared" si="12"/>
        <v/>
      </c>
      <c r="T219" s="23">
        <f t="shared" si="10"/>
        <v>0</v>
      </c>
    </row>
    <row r="220" spans="1:20" ht="17.399999999999999">
      <c r="A220" s="23" t="str">
        <f t="shared" si="11"/>
        <v/>
      </c>
      <c r="B220" s="24" t="s">
        <v>347</v>
      </c>
      <c r="C220" s="12" t="s">
        <v>348</v>
      </c>
      <c r="D220" s="25" t="s">
        <v>9</v>
      </c>
      <c r="E220" s="26">
        <v>179.2</v>
      </c>
      <c r="F220" s="25"/>
      <c r="G220" s="27"/>
      <c r="H220" s="27"/>
      <c r="I220" s="27"/>
      <c r="J220" s="27"/>
      <c r="K220" s="25" t="s">
        <v>4076</v>
      </c>
      <c r="L220" s="26"/>
      <c r="M220"/>
      <c r="N220"/>
      <c r="O220" s="25">
        <v>-13.45</v>
      </c>
      <c r="P220" s="25">
        <v>-39.130000000000003</v>
      </c>
      <c r="S220" s="23" t="str">
        <f t="shared" si="12"/>
        <v/>
      </c>
      <c r="T220" s="23">
        <f t="shared" si="10"/>
        <v>0</v>
      </c>
    </row>
    <row r="221" spans="1:20" ht="17.399999999999999">
      <c r="A221" s="23" t="str">
        <f t="shared" si="11"/>
        <v/>
      </c>
      <c r="B221" s="24" t="s">
        <v>349</v>
      </c>
      <c r="C221" s="12" t="s">
        <v>350</v>
      </c>
      <c r="D221" s="25" t="s">
        <v>9</v>
      </c>
      <c r="E221" s="26">
        <v>236.84</v>
      </c>
      <c r="F221" s="25"/>
      <c r="G221" s="27"/>
      <c r="H221" s="27"/>
      <c r="I221" s="27"/>
      <c r="J221" s="27"/>
      <c r="K221" s="25" t="s">
        <v>4081</v>
      </c>
      <c r="L221" s="25"/>
      <c r="M221"/>
      <c r="N221"/>
      <c r="O221" s="25">
        <v>-8.9</v>
      </c>
      <c r="P221" s="25">
        <v>-19.13</v>
      </c>
      <c r="S221" s="23" t="str">
        <f t="shared" si="12"/>
        <v/>
      </c>
      <c r="T221" s="23">
        <f t="shared" si="10"/>
        <v>0</v>
      </c>
    </row>
    <row r="222" spans="1:20" ht="17.399999999999999">
      <c r="A222" s="23">
        <f t="shared" si="11"/>
        <v>155</v>
      </c>
      <c r="B222" s="24" t="s">
        <v>351</v>
      </c>
      <c r="C222" s="12" t="s">
        <v>352</v>
      </c>
      <c r="D222" s="25" t="s">
        <v>9</v>
      </c>
      <c r="E222" s="26">
        <v>2074.1799999999998</v>
      </c>
      <c r="F222" s="25">
        <v>11</v>
      </c>
      <c r="G222" s="27">
        <v>213.26</v>
      </c>
      <c r="H222" s="27">
        <v>213.26</v>
      </c>
      <c r="I222" s="27">
        <v>212.38</v>
      </c>
      <c r="J222" s="27">
        <v>215.1</v>
      </c>
      <c r="K222" s="25" t="s">
        <v>4080</v>
      </c>
      <c r="L222" s="26"/>
      <c r="M222"/>
      <c r="N222"/>
      <c r="O222" s="25">
        <v>-10.73</v>
      </c>
      <c r="P222" s="25">
        <v>-10.14</v>
      </c>
      <c r="S222" s="23">
        <f t="shared" si="12"/>
        <v>2074.1822199999997</v>
      </c>
      <c r="T222" s="23">
        <f t="shared" si="10"/>
        <v>0</v>
      </c>
    </row>
    <row r="223" spans="1:20" ht="17.399999999999999">
      <c r="A223" s="23" t="str">
        <f t="shared" si="11"/>
        <v/>
      </c>
      <c r="B223" s="24" t="s">
        <v>353</v>
      </c>
      <c r="C223" s="12" t="s">
        <v>354</v>
      </c>
      <c r="D223" s="25" t="s">
        <v>9</v>
      </c>
      <c r="E223" s="26">
        <v>169.53</v>
      </c>
      <c r="F223" s="25"/>
      <c r="G223" s="27"/>
      <c r="H223" s="27"/>
      <c r="I223" s="27"/>
      <c r="J223" s="27"/>
      <c r="K223" s="25" t="s">
        <v>4088</v>
      </c>
      <c r="L223" s="26"/>
      <c r="M223"/>
      <c r="N223"/>
      <c r="O223" s="25">
        <v>-21.55</v>
      </c>
      <c r="P223" s="25">
        <v>-37</v>
      </c>
      <c r="S223" s="23" t="str">
        <f t="shared" si="12"/>
        <v/>
      </c>
      <c r="T223" s="23">
        <f t="shared" si="10"/>
        <v>0</v>
      </c>
    </row>
    <row r="224" spans="1:20" ht="17.399999999999999">
      <c r="A224" s="23" t="str">
        <f t="shared" si="11"/>
        <v/>
      </c>
      <c r="B224" s="24" t="s">
        <v>355</v>
      </c>
      <c r="C224" s="12" t="s">
        <v>356</v>
      </c>
      <c r="D224" s="25" t="s">
        <v>9</v>
      </c>
      <c r="E224" s="26">
        <v>36.020000000000003</v>
      </c>
      <c r="F224" s="25"/>
      <c r="G224" s="27"/>
      <c r="H224" s="27"/>
      <c r="I224" s="27"/>
      <c r="J224" s="27"/>
      <c r="K224" s="25" t="s">
        <v>4080</v>
      </c>
      <c r="L224" s="26"/>
      <c r="M224"/>
      <c r="N224"/>
      <c r="O224" s="25">
        <v>-17.3</v>
      </c>
      <c r="P224" s="25">
        <v>-48.99</v>
      </c>
      <c r="S224" s="23" t="str">
        <f t="shared" si="12"/>
        <v/>
      </c>
      <c r="T224" s="23">
        <f t="shared" si="10"/>
        <v>0</v>
      </c>
    </row>
    <row r="225" spans="1:20" ht="17.399999999999999">
      <c r="A225" s="23" t="str">
        <f t="shared" si="11"/>
        <v/>
      </c>
      <c r="B225" s="24" t="s">
        <v>357</v>
      </c>
      <c r="C225" s="12" t="s">
        <v>358</v>
      </c>
      <c r="D225" s="25" t="s">
        <v>9</v>
      </c>
      <c r="E225" s="26">
        <v>277.68</v>
      </c>
      <c r="F225" s="26"/>
      <c r="G225" s="27"/>
      <c r="H225" s="27"/>
      <c r="I225" s="27"/>
      <c r="J225" s="27"/>
      <c r="K225" s="25" t="s">
        <v>4084</v>
      </c>
      <c r="L225" s="28"/>
      <c r="M225"/>
      <c r="N225"/>
      <c r="O225" s="25">
        <v>13.32</v>
      </c>
      <c r="P225" s="25">
        <v>26.31</v>
      </c>
      <c r="S225" s="23" t="str">
        <f t="shared" si="12"/>
        <v/>
      </c>
      <c r="T225" s="23">
        <f t="shared" si="10"/>
        <v>0</v>
      </c>
    </row>
    <row r="226" spans="1:20" ht="17.399999999999999">
      <c r="A226" s="23" t="str">
        <f t="shared" si="11"/>
        <v/>
      </c>
      <c r="B226" s="24" t="s">
        <v>2901</v>
      </c>
      <c r="C226" s="12" t="s">
        <v>3721</v>
      </c>
      <c r="D226" s="25" t="s">
        <v>9</v>
      </c>
      <c r="E226" s="26">
        <v>95.49</v>
      </c>
      <c r="F226" s="26"/>
      <c r="G226" s="27"/>
      <c r="H226" s="27"/>
      <c r="I226" s="27"/>
      <c r="J226" s="27"/>
      <c r="K226" s="25" t="s">
        <v>4086</v>
      </c>
      <c r="L226" s="26"/>
      <c r="M226"/>
      <c r="N226"/>
      <c r="O226" s="25">
        <v>49.4</v>
      </c>
      <c r="P226" s="25">
        <v>-28.09</v>
      </c>
      <c r="S226" s="23" t="str">
        <f t="shared" si="12"/>
        <v/>
      </c>
      <c r="T226" s="23">
        <f t="shared" si="10"/>
        <v>0</v>
      </c>
    </row>
    <row r="227" spans="1:20" ht="17.399999999999999">
      <c r="A227" s="23" t="str">
        <f t="shared" si="11"/>
        <v/>
      </c>
      <c r="B227" s="24" t="s">
        <v>359</v>
      </c>
      <c r="C227" s="12" t="s">
        <v>360</v>
      </c>
      <c r="D227" s="25" t="s">
        <v>9</v>
      </c>
      <c r="E227" s="26">
        <v>56.23</v>
      </c>
      <c r="F227" s="26"/>
      <c r="G227" s="27"/>
      <c r="H227" s="27"/>
      <c r="I227" s="27"/>
      <c r="J227" s="27"/>
      <c r="K227" s="25" t="s">
        <v>4083</v>
      </c>
      <c r="L227" s="25"/>
      <c r="M227"/>
      <c r="N227"/>
      <c r="O227" s="25">
        <v>1.95</v>
      </c>
      <c r="P227" s="25">
        <v>-5.78</v>
      </c>
      <c r="S227" s="23" t="str">
        <f t="shared" si="12"/>
        <v/>
      </c>
      <c r="T227" s="23">
        <f t="shared" si="10"/>
        <v>0</v>
      </c>
    </row>
    <row r="228" spans="1:20" ht="17.399999999999999">
      <c r="A228" s="23" t="str">
        <f t="shared" si="11"/>
        <v/>
      </c>
      <c r="B228" s="24" t="s">
        <v>361</v>
      </c>
      <c r="C228" s="12" t="s">
        <v>362</v>
      </c>
      <c r="D228" s="25" t="s">
        <v>9</v>
      </c>
      <c r="E228" s="26">
        <v>749.83</v>
      </c>
      <c r="F228" s="25"/>
      <c r="G228" s="27"/>
      <c r="H228" s="27"/>
      <c r="I228" s="27"/>
      <c r="J228" s="27"/>
      <c r="K228" s="25" t="s">
        <v>4085</v>
      </c>
      <c r="L228" s="25"/>
      <c r="M228"/>
      <c r="N228"/>
      <c r="O228" s="25">
        <v>-1.28</v>
      </c>
      <c r="P228" s="25">
        <v>-11.89</v>
      </c>
      <c r="S228" s="23" t="str">
        <f t="shared" si="12"/>
        <v/>
      </c>
      <c r="T228" s="23">
        <f t="shared" si="10"/>
        <v>0</v>
      </c>
    </row>
    <row r="229" spans="1:20" ht="17.399999999999999">
      <c r="A229" s="23" t="str">
        <f t="shared" si="11"/>
        <v/>
      </c>
      <c r="B229" s="24" t="s">
        <v>363</v>
      </c>
      <c r="C229" s="12" t="s">
        <v>364</v>
      </c>
      <c r="D229" s="25" t="s">
        <v>9</v>
      </c>
      <c r="E229" s="26">
        <v>52.25</v>
      </c>
      <c r="F229" s="26"/>
      <c r="G229" s="27"/>
      <c r="H229" s="27"/>
      <c r="I229" s="27"/>
      <c r="J229" s="27"/>
      <c r="K229" s="25" t="s">
        <v>4083</v>
      </c>
      <c r="L229" s="25"/>
      <c r="M229"/>
      <c r="N229"/>
      <c r="O229" s="25">
        <v>-13.77</v>
      </c>
      <c r="P229" s="25">
        <v>-30.72</v>
      </c>
      <c r="S229" s="23" t="str">
        <f t="shared" si="12"/>
        <v/>
      </c>
      <c r="T229" s="23">
        <f t="shared" si="10"/>
        <v>0</v>
      </c>
    </row>
    <row r="230" spans="1:20" ht="17.399999999999999">
      <c r="A230" s="23" t="str">
        <f t="shared" si="11"/>
        <v/>
      </c>
      <c r="B230" s="24" t="s">
        <v>365</v>
      </c>
      <c r="C230" s="12" t="s">
        <v>366</v>
      </c>
      <c r="D230" s="25" t="s">
        <v>9</v>
      </c>
      <c r="E230" s="26">
        <v>176.27</v>
      </c>
      <c r="F230" s="25"/>
      <c r="G230" s="27"/>
      <c r="H230" s="27"/>
      <c r="I230" s="27"/>
      <c r="J230" s="27"/>
      <c r="K230" s="25" t="s">
        <v>4087</v>
      </c>
      <c r="L230" s="26"/>
      <c r="M230"/>
      <c r="N230"/>
      <c r="O230" s="25">
        <v>-18.25</v>
      </c>
      <c r="P230" s="25">
        <v>-26.48</v>
      </c>
      <c r="S230" s="23" t="str">
        <f t="shared" si="12"/>
        <v/>
      </c>
      <c r="T230" s="23">
        <f t="shared" si="10"/>
        <v>0</v>
      </c>
    </row>
    <row r="231" spans="1:20" ht="17.399999999999999">
      <c r="A231" s="23" t="str">
        <f t="shared" si="11"/>
        <v/>
      </c>
      <c r="B231" s="24" t="s">
        <v>367</v>
      </c>
      <c r="C231" s="12" t="s">
        <v>368</v>
      </c>
      <c r="D231" s="25" t="s">
        <v>37</v>
      </c>
      <c r="E231" s="26">
        <v>81</v>
      </c>
      <c r="F231" s="25"/>
      <c r="G231" s="27"/>
      <c r="H231" s="27"/>
      <c r="I231" s="27"/>
      <c r="J231" s="27"/>
      <c r="K231" s="25" t="s">
        <v>4080</v>
      </c>
      <c r="L231" s="25"/>
      <c r="M231"/>
      <c r="N231"/>
      <c r="O231" s="25">
        <v>-4.42</v>
      </c>
      <c r="P231" s="25">
        <v>9.64</v>
      </c>
      <c r="S231" s="23" t="str">
        <f t="shared" si="12"/>
        <v/>
      </c>
      <c r="T231" s="23">
        <f t="shared" si="10"/>
        <v>0</v>
      </c>
    </row>
    <row r="232" spans="1:20" ht="17.399999999999999">
      <c r="A232" s="23" t="str">
        <f t="shared" si="11"/>
        <v/>
      </c>
      <c r="B232" s="24" t="s">
        <v>369</v>
      </c>
      <c r="C232" s="12" t="s">
        <v>370</v>
      </c>
      <c r="D232" s="25" t="s">
        <v>37</v>
      </c>
      <c r="E232" s="26">
        <v>84.65</v>
      </c>
      <c r="F232" s="25"/>
      <c r="G232" s="27"/>
      <c r="H232" s="27"/>
      <c r="I232" s="27"/>
      <c r="J232" s="27"/>
      <c r="K232" s="25" t="s">
        <v>4080</v>
      </c>
      <c r="L232" s="25"/>
      <c r="M232"/>
      <c r="N232"/>
      <c r="O232" s="25">
        <v>0</v>
      </c>
      <c r="P232" s="25">
        <v>-4.0599999999999996</v>
      </c>
      <c r="S232" s="23" t="str">
        <f t="shared" si="12"/>
        <v/>
      </c>
      <c r="T232" s="23">
        <f t="shared" si="10"/>
        <v>0</v>
      </c>
    </row>
    <row r="233" spans="1:20" ht="17.399999999999999">
      <c r="A233" s="23">
        <f t="shared" si="11"/>
        <v>248</v>
      </c>
      <c r="B233" s="24" t="s">
        <v>371</v>
      </c>
      <c r="C233" s="12" t="s">
        <v>372</v>
      </c>
      <c r="D233" s="25" t="s">
        <v>9</v>
      </c>
      <c r="E233" s="26">
        <v>424.7</v>
      </c>
      <c r="F233" s="25">
        <v>1</v>
      </c>
      <c r="G233" s="27">
        <v>178.8</v>
      </c>
      <c r="H233" s="27">
        <v>178.8</v>
      </c>
      <c r="I233" s="27">
        <v>178.8</v>
      </c>
      <c r="J233" s="27">
        <v>178.8</v>
      </c>
      <c r="K233" s="25" t="s">
        <v>2625</v>
      </c>
      <c r="L233" s="25"/>
      <c r="M233"/>
      <c r="N233"/>
      <c r="O233" s="25">
        <v>-2.74</v>
      </c>
      <c r="P233" s="25">
        <v>-17.010000000000002</v>
      </c>
      <c r="S233" s="23">
        <f t="shared" si="12"/>
        <v>424.70232999999996</v>
      </c>
      <c r="T233" s="23">
        <f t="shared" si="10"/>
        <v>0</v>
      </c>
    </row>
    <row r="234" spans="1:20" ht="17.399999999999999">
      <c r="A234" s="23" t="str">
        <f t="shared" si="11"/>
        <v/>
      </c>
      <c r="B234" s="24" t="s">
        <v>373</v>
      </c>
      <c r="C234" s="12" t="s">
        <v>374</v>
      </c>
      <c r="D234" s="25" t="s">
        <v>9</v>
      </c>
      <c r="E234" s="26">
        <v>395.62</v>
      </c>
      <c r="F234" s="26"/>
      <c r="G234" s="27"/>
      <c r="H234" s="27"/>
      <c r="I234" s="27"/>
      <c r="J234" s="27"/>
      <c r="K234" s="25" t="s">
        <v>4078</v>
      </c>
      <c r="L234" s="25"/>
      <c r="M234"/>
      <c r="N234"/>
      <c r="O234" s="25">
        <v>-2.46</v>
      </c>
      <c r="P234" s="25">
        <v>-11.98</v>
      </c>
      <c r="S234" s="23" t="str">
        <f t="shared" si="12"/>
        <v/>
      </c>
      <c r="T234" s="23">
        <f t="shared" si="10"/>
        <v>0</v>
      </c>
    </row>
    <row r="235" spans="1:20" ht="17.399999999999999">
      <c r="A235" s="23" t="str">
        <f t="shared" si="11"/>
        <v/>
      </c>
      <c r="B235" s="24" t="s">
        <v>375</v>
      </c>
      <c r="C235" s="12" t="s">
        <v>376</v>
      </c>
      <c r="D235" s="25" t="s">
        <v>9</v>
      </c>
      <c r="E235" s="26">
        <v>439.61</v>
      </c>
      <c r="F235" s="25"/>
      <c r="G235" s="27">
        <v>88.6</v>
      </c>
      <c r="H235" s="27">
        <v>88.6</v>
      </c>
      <c r="I235" s="27"/>
      <c r="J235" s="27"/>
      <c r="K235" s="25" t="s">
        <v>4107</v>
      </c>
      <c r="L235" s="25"/>
      <c r="M235"/>
      <c r="N235"/>
      <c r="O235" s="25">
        <v>-0.59</v>
      </c>
      <c r="P235" s="25">
        <v>141.30000000000001</v>
      </c>
      <c r="S235" s="23" t="str">
        <f t="shared" si="12"/>
        <v/>
      </c>
      <c r="T235" s="23">
        <f t="shared" si="10"/>
        <v>0</v>
      </c>
    </row>
    <row r="236" spans="1:20" ht="17.399999999999999">
      <c r="A236" s="23" t="str">
        <f t="shared" si="11"/>
        <v/>
      </c>
      <c r="B236" s="24" t="s">
        <v>377</v>
      </c>
      <c r="C236" s="12" t="s">
        <v>3850</v>
      </c>
      <c r="D236" s="25" t="s">
        <v>9</v>
      </c>
      <c r="E236" s="26">
        <v>69.099999999999994</v>
      </c>
      <c r="F236" s="25"/>
      <c r="G236" s="27"/>
      <c r="H236" s="27"/>
      <c r="I236" s="27"/>
      <c r="J236" s="27"/>
      <c r="K236" s="25" t="s">
        <v>4076</v>
      </c>
      <c r="L236" s="25"/>
      <c r="M236"/>
      <c r="N236"/>
      <c r="O236" s="25">
        <v>-3.48</v>
      </c>
      <c r="P236" s="25">
        <v>-18.88</v>
      </c>
      <c r="S236" s="23" t="str">
        <f t="shared" si="12"/>
        <v/>
      </c>
      <c r="T236" s="23">
        <f t="shared" si="10"/>
        <v>0</v>
      </c>
    </row>
    <row r="237" spans="1:20" ht="17.399999999999999">
      <c r="A237" s="23" t="str">
        <f t="shared" si="11"/>
        <v/>
      </c>
      <c r="B237" s="24" t="s">
        <v>378</v>
      </c>
      <c r="C237" s="12" t="s">
        <v>379</v>
      </c>
      <c r="D237" s="25" t="s">
        <v>9</v>
      </c>
      <c r="E237" s="26">
        <v>60.82</v>
      </c>
      <c r="F237" s="25"/>
      <c r="G237" s="27"/>
      <c r="H237" s="27"/>
      <c r="I237" s="27"/>
      <c r="J237" s="27"/>
      <c r="K237" s="25" t="s">
        <v>4107</v>
      </c>
      <c r="L237" s="26"/>
      <c r="M237"/>
      <c r="N237"/>
      <c r="O237" s="25">
        <v>9.74</v>
      </c>
      <c r="P237" s="25">
        <v>3.38</v>
      </c>
      <c r="S237" s="23" t="str">
        <f t="shared" si="12"/>
        <v/>
      </c>
      <c r="T237" s="23">
        <f t="shared" si="10"/>
        <v>0</v>
      </c>
    </row>
    <row r="238" spans="1:20" ht="17.399999999999999">
      <c r="A238" s="23" t="str">
        <f t="shared" si="11"/>
        <v/>
      </c>
      <c r="B238" s="24" t="s">
        <v>380</v>
      </c>
      <c r="C238" s="12" t="s">
        <v>381</v>
      </c>
      <c r="D238" s="25" t="s">
        <v>37</v>
      </c>
      <c r="E238" s="26">
        <v>61.94</v>
      </c>
      <c r="F238" s="25"/>
      <c r="G238" s="27"/>
      <c r="H238" s="27"/>
      <c r="I238" s="27"/>
      <c r="J238" s="27"/>
      <c r="K238" s="25" t="s">
        <v>4083</v>
      </c>
      <c r="L238" s="25"/>
      <c r="M238"/>
      <c r="N238"/>
      <c r="O238" s="25">
        <v>3.04</v>
      </c>
      <c r="P238" s="25">
        <v>2.1</v>
      </c>
      <c r="S238" s="23" t="str">
        <f t="shared" si="12"/>
        <v/>
      </c>
      <c r="T238" s="23">
        <f t="shared" si="10"/>
        <v>0</v>
      </c>
    </row>
    <row r="239" spans="1:20" ht="17.399999999999999">
      <c r="A239" s="23" t="str">
        <f t="shared" si="11"/>
        <v/>
      </c>
      <c r="B239" s="24" t="s">
        <v>382</v>
      </c>
      <c r="C239" s="12" t="s">
        <v>383</v>
      </c>
      <c r="D239" s="25" t="s">
        <v>9</v>
      </c>
      <c r="E239" s="26">
        <v>3118.74</v>
      </c>
      <c r="F239" s="25">
        <v>2</v>
      </c>
      <c r="G239" s="27">
        <v>462</v>
      </c>
      <c r="H239" s="27">
        <v>462</v>
      </c>
      <c r="I239" s="27">
        <v>487</v>
      </c>
      <c r="J239" s="27"/>
      <c r="K239" s="25" t="s">
        <v>4082</v>
      </c>
      <c r="L239" s="26"/>
      <c r="M239"/>
      <c r="N239"/>
      <c r="O239" s="25">
        <v>-5.67</v>
      </c>
      <c r="P239" s="25">
        <v>34.9</v>
      </c>
      <c r="S239" s="23" t="str">
        <f t="shared" si="12"/>
        <v/>
      </c>
      <c r="T239" s="23">
        <f t="shared" si="10"/>
        <v>0</v>
      </c>
    </row>
    <row r="240" spans="1:20" ht="17.399999999999999">
      <c r="A240" s="23" t="str">
        <f t="shared" si="11"/>
        <v/>
      </c>
      <c r="B240" s="24" t="s">
        <v>384</v>
      </c>
      <c r="C240" s="12" t="s">
        <v>385</v>
      </c>
      <c r="D240" s="25" t="s">
        <v>9</v>
      </c>
      <c r="E240" s="26">
        <v>53.31</v>
      </c>
      <c r="F240" s="25"/>
      <c r="G240" s="27"/>
      <c r="H240" s="27"/>
      <c r="I240" s="27"/>
      <c r="J240" s="27"/>
      <c r="K240" s="25" t="s">
        <v>4078</v>
      </c>
      <c r="L240" s="25"/>
      <c r="M240"/>
      <c r="N240"/>
      <c r="O240" s="25">
        <v>-7.86</v>
      </c>
      <c r="P240" s="25">
        <v>-22.46</v>
      </c>
      <c r="S240" s="23" t="str">
        <f t="shared" si="12"/>
        <v/>
      </c>
      <c r="T240" s="23">
        <f t="shared" si="10"/>
        <v>0</v>
      </c>
    </row>
    <row r="241" spans="1:20" ht="17.399999999999999">
      <c r="A241" s="23" t="str">
        <f t="shared" si="11"/>
        <v/>
      </c>
      <c r="B241" s="24" t="s">
        <v>386</v>
      </c>
      <c r="C241" s="12" t="s">
        <v>387</v>
      </c>
      <c r="D241" s="25" t="s">
        <v>9</v>
      </c>
      <c r="E241" s="26">
        <v>82.97</v>
      </c>
      <c r="F241" s="26"/>
      <c r="G241" s="27"/>
      <c r="H241" s="27"/>
      <c r="I241" s="27"/>
      <c r="J241" s="27"/>
      <c r="K241" s="25" t="s">
        <v>4084</v>
      </c>
      <c r="L241" s="26"/>
      <c r="M241"/>
      <c r="N241"/>
      <c r="O241" s="25">
        <v>-0.57999999999999996</v>
      </c>
      <c r="P241" s="25">
        <v>-18</v>
      </c>
      <c r="S241" s="23" t="str">
        <f t="shared" si="12"/>
        <v/>
      </c>
      <c r="T241" s="23">
        <f t="shared" si="10"/>
        <v>0</v>
      </c>
    </row>
    <row r="242" spans="1:20" ht="17.399999999999999">
      <c r="A242" s="23" t="str">
        <f t="shared" si="11"/>
        <v/>
      </c>
      <c r="B242" s="24" t="s">
        <v>388</v>
      </c>
      <c r="C242" s="12" t="s">
        <v>389</v>
      </c>
      <c r="D242" s="25" t="s">
        <v>9</v>
      </c>
      <c r="E242" s="26">
        <v>27.95</v>
      </c>
      <c r="F242" s="25"/>
      <c r="G242" s="27"/>
      <c r="H242" s="27"/>
      <c r="I242" s="27"/>
      <c r="J242" s="27"/>
      <c r="K242" s="25" t="s">
        <v>4086</v>
      </c>
      <c r="L242" s="25"/>
      <c r="M242"/>
      <c r="N242"/>
      <c r="O242" s="25">
        <v>-2.37</v>
      </c>
      <c r="P242" s="25">
        <v>-26.71</v>
      </c>
      <c r="S242" s="23" t="str">
        <f t="shared" si="12"/>
        <v/>
      </c>
      <c r="T242" s="23">
        <f t="shared" si="10"/>
        <v>0</v>
      </c>
    </row>
    <row r="243" spans="1:20" ht="17.399999999999999">
      <c r="A243" s="23" t="str">
        <f t="shared" si="11"/>
        <v/>
      </c>
      <c r="B243" s="24" t="s">
        <v>390</v>
      </c>
      <c r="C243" s="12" t="s">
        <v>391</v>
      </c>
      <c r="D243" s="25" t="s">
        <v>9</v>
      </c>
      <c r="E243" s="26">
        <v>83.43</v>
      </c>
      <c r="F243" s="25"/>
      <c r="G243" s="27"/>
      <c r="H243" s="27"/>
      <c r="I243" s="27"/>
      <c r="J243" s="27"/>
      <c r="K243" s="25" t="s">
        <v>4090</v>
      </c>
      <c r="L243" s="25"/>
      <c r="M243"/>
      <c r="N243"/>
      <c r="O243" s="25">
        <v>-6.39</v>
      </c>
      <c r="P243" s="25">
        <v>-10.65</v>
      </c>
      <c r="S243" s="23" t="str">
        <f t="shared" si="12"/>
        <v/>
      </c>
      <c r="T243" s="23">
        <f t="shared" si="10"/>
        <v>0</v>
      </c>
    </row>
    <row r="244" spans="1:20" ht="17.399999999999999">
      <c r="A244" s="23" t="str">
        <f t="shared" si="11"/>
        <v/>
      </c>
      <c r="B244" s="24" t="s">
        <v>392</v>
      </c>
      <c r="C244" s="12" t="s">
        <v>393</v>
      </c>
      <c r="D244" s="25" t="s">
        <v>9</v>
      </c>
      <c r="E244" s="26">
        <v>45.76</v>
      </c>
      <c r="F244" s="25"/>
      <c r="G244" s="27"/>
      <c r="H244" s="27"/>
      <c r="I244" s="27"/>
      <c r="J244" s="27"/>
      <c r="K244" s="25" t="s">
        <v>4086</v>
      </c>
      <c r="L244" s="25"/>
      <c r="M244"/>
      <c r="N244"/>
      <c r="O244" s="25">
        <v>3.47</v>
      </c>
      <c r="P244" s="25">
        <v>-26.44</v>
      </c>
      <c r="S244" s="23" t="str">
        <f t="shared" si="12"/>
        <v/>
      </c>
      <c r="T244" s="23">
        <f t="shared" si="10"/>
        <v>0</v>
      </c>
    </row>
    <row r="245" spans="1:20" ht="17.399999999999999">
      <c r="A245" s="23" t="str">
        <f t="shared" si="11"/>
        <v/>
      </c>
      <c r="B245" s="24" t="s">
        <v>394</v>
      </c>
      <c r="C245" s="12" t="s">
        <v>2742</v>
      </c>
      <c r="D245" s="25" t="s">
        <v>9</v>
      </c>
      <c r="E245" s="26">
        <v>49.78</v>
      </c>
      <c r="F245" s="25"/>
      <c r="G245" s="27"/>
      <c r="H245" s="27"/>
      <c r="I245" s="27"/>
      <c r="J245" s="27"/>
      <c r="K245" s="25" t="s">
        <v>4108</v>
      </c>
      <c r="L245" s="25"/>
      <c r="M245"/>
      <c r="N245"/>
      <c r="O245" s="25">
        <v>-6.47</v>
      </c>
      <c r="P245" s="25">
        <v>-11.5</v>
      </c>
      <c r="S245" s="23" t="str">
        <f t="shared" si="12"/>
        <v/>
      </c>
      <c r="T245" s="23">
        <f t="shared" si="10"/>
        <v>0</v>
      </c>
    </row>
    <row r="246" spans="1:20" ht="17.399999999999999">
      <c r="A246" s="23" t="str">
        <f t="shared" si="11"/>
        <v/>
      </c>
      <c r="B246" s="24" t="s">
        <v>395</v>
      </c>
      <c r="C246" s="12" t="s">
        <v>396</v>
      </c>
      <c r="D246" s="25" t="s">
        <v>9</v>
      </c>
      <c r="E246" s="26">
        <v>130.29</v>
      </c>
      <c r="F246" s="25"/>
      <c r="G246" s="27"/>
      <c r="H246" s="27"/>
      <c r="I246" s="27"/>
      <c r="J246" s="27"/>
      <c r="K246" s="25" t="s">
        <v>4086</v>
      </c>
      <c r="L246" s="25"/>
      <c r="M246"/>
      <c r="N246"/>
      <c r="O246" s="25">
        <v>3.68</v>
      </c>
      <c r="P246" s="25">
        <v>-29.54</v>
      </c>
      <c r="S246" s="23" t="str">
        <f t="shared" si="12"/>
        <v/>
      </c>
      <c r="T246" s="23">
        <f t="shared" si="10"/>
        <v>0</v>
      </c>
    </row>
    <row r="247" spans="1:20" ht="17.399999999999999">
      <c r="A247" s="23" t="str">
        <f t="shared" si="11"/>
        <v/>
      </c>
      <c r="B247" s="24" t="s">
        <v>397</v>
      </c>
      <c r="C247" s="12" t="s">
        <v>398</v>
      </c>
      <c r="D247" s="25" t="s">
        <v>9</v>
      </c>
      <c r="E247" s="26">
        <v>145.91999999999999</v>
      </c>
      <c r="F247" s="26"/>
      <c r="G247" s="27"/>
      <c r="H247" s="27"/>
      <c r="I247" s="27"/>
      <c r="J247" s="27"/>
      <c r="K247" s="25" t="s">
        <v>4080</v>
      </c>
      <c r="L247" s="25"/>
      <c r="M247"/>
      <c r="N247"/>
      <c r="O247" s="25">
        <v>1.45</v>
      </c>
      <c r="P247" s="25">
        <v>-4</v>
      </c>
      <c r="S247" s="23" t="str">
        <f t="shared" si="12"/>
        <v/>
      </c>
      <c r="T247" s="23">
        <f t="shared" si="10"/>
        <v>0</v>
      </c>
    </row>
    <row r="248" spans="1:20" ht="17.399999999999999">
      <c r="A248" s="23" t="str">
        <f t="shared" si="11"/>
        <v/>
      </c>
      <c r="B248" s="24" t="s">
        <v>399</v>
      </c>
      <c r="C248" s="12" t="s">
        <v>400</v>
      </c>
      <c r="D248" s="25" t="s">
        <v>9</v>
      </c>
      <c r="E248" s="26">
        <v>227.75</v>
      </c>
      <c r="F248" s="25"/>
      <c r="G248" s="27"/>
      <c r="H248" s="27"/>
      <c r="I248" s="27"/>
      <c r="J248" s="27"/>
      <c r="K248" s="25" t="s">
        <v>4086</v>
      </c>
      <c r="L248" s="25"/>
      <c r="M248"/>
      <c r="N248"/>
      <c r="O248" s="25">
        <v>3.8</v>
      </c>
      <c r="P248" s="25">
        <v>-1.38</v>
      </c>
      <c r="S248" s="23" t="str">
        <f t="shared" si="12"/>
        <v/>
      </c>
      <c r="T248" s="23">
        <f t="shared" si="10"/>
        <v>0</v>
      </c>
    </row>
    <row r="249" spans="1:20" ht="17.399999999999999">
      <c r="A249" s="23">
        <f t="shared" si="11"/>
        <v>142</v>
      </c>
      <c r="B249" s="24" t="s">
        <v>401</v>
      </c>
      <c r="C249" s="12" t="s">
        <v>3109</v>
      </c>
      <c r="D249" s="25" t="s">
        <v>9</v>
      </c>
      <c r="E249" s="26">
        <v>2367.0100000000002</v>
      </c>
      <c r="F249" s="25">
        <v>4</v>
      </c>
      <c r="G249" s="27">
        <v>406.95</v>
      </c>
      <c r="H249" s="27">
        <v>406.95</v>
      </c>
      <c r="I249" s="27">
        <v>406.95</v>
      </c>
      <c r="J249" s="27">
        <v>358</v>
      </c>
      <c r="K249" s="25" t="s">
        <v>4082</v>
      </c>
      <c r="L249" s="26"/>
      <c r="M249"/>
      <c r="N249"/>
      <c r="O249" s="25">
        <v>-5.57</v>
      </c>
      <c r="P249" s="25">
        <v>-16.96</v>
      </c>
      <c r="S249" s="23">
        <f t="shared" si="12"/>
        <v>2367.0124900000001</v>
      </c>
      <c r="T249" s="23">
        <f t="shared" si="10"/>
        <v>0</v>
      </c>
    </row>
    <row r="250" spans="1:20" ht="17.399999999999999">
      <c r="A250" s="23" t="str">
        <f t="shared" si="11"/>
        <v/>
      </c>
      <c r="B250" s="24" t="s">
        <v>402</v>
      </c>
      <c r="C250" s="12" t="s">
        <v>403</v>
      </c>
      <c r="D250" s="25" t="s">
        <v>9</v>
      </c>
      <c r="E250" s="26">
        <v>225.31</v>
      </c>
      <c r="F250" s="25"/>
      <c r="G250" s="27"/>
      <c r="H250" s="27"/>
      <c r="I250" s="27"/>
      <c r="J250" s="27"/>
      <c r="K250" s="25" t="s">
        <v>4090</v>
      </c>
      <c r="L250" s="26"/>
      <c r="M250"/>
      <c r="N250"/>
      <c r="O250" s="25">
        <v>-17.23</v>
      </c>
      <c r="P250" s="25">
        <v>-24.62</v>
      </c>
      <c r="S250" s="23" t="str">
        <f t="shared" si="12"/>
        <v/>
      </c>
      <c r="T250" s="23">
        <f t="shared" si="10"/>
        <v>0</v>
      </c>
    </row>
    <row r="251" spans="1:20" ht="17.399999999999999">
      <c r="A251" s="23" t="str">
        <f t="shared" si="11"/>
        <v/>
      </c>
      <c r="B251" s="24" t="s">
        <v>404</v>
      </c>
      <c r="C251" s="12" t="s">
        <v>405</v>
      </c>
      <c r="D251" s="25" t="s">
        <v>9</v>
      </c>
      <c r="E251" s="26">
        <v>45.09</v>
      </c>
      <c r="F251" s="25"/>
      <c r="G251" s="27"/>
      <c r="H251" s="27"/>
      <c r="I251" s="27"/>
      <c r="J251" s="27"/>
      <c r="K251" s="25" t="s">
        <v>4085</v>
      </c>
      <c r="L251" s="25"/>
      <c r="M251"/>
      <c r="N251"/>
      <c r="O251" s="25">
        <v>0</v>
      </c>
      <c r="P251" s="25">
        <v>0</v>
      </c>
      <c r="S251" s="23" t="str">
        <f t="shared" si="12"/>
        <v/>
      </c>
      <c r="T251" s="23">
        <f t="shared" si="10"/>
        <v>0</v>
      </c>
    </row>
    <row r="252" spans="1:20" ht="17.399999999999999">
      <c r="A252" s="23" t="str">
        <f t="shared" si="11"/>
        <v/>
      </c>
      <c r="B252" s="24" t="s">
        <v>406</v>
      </c>
      <c r="C252" s="12" t="s">
        <v>407</v>
      </c>
      <c r="D252" s="25" t="s">
        <v>9</v>
      </c>
      <c r="E252" s="26">
        <v>1341.87</v>
      </c>
      <c r="F252" s="26">
        <v>3</v>
      </c>
      <c r="G252" s="27">
        <v>14.07</v>
      </c>
      <c r="H252" s="27">
        <v>14.07</v>
      </c>
      <c r="I252" s="27"/>
      <c r="J252" s="27"/>
      <c r="K252" s="25" t="s">
        <v>4084</v>
      </c>
      <c r="L252" s="26"/>
      <c r="M252"/>
      <c r="N252"/>
      <c r="O252" s="25">
        <v>-19.12</v>
      </c>
      <c r="P252" s="25">
        <v>-24.06</v>
      </c>
      <c r="S252" s="23" t="str">
        <f t="shared" si="12"/>
        <v/>
      </c>
      <c r="T252" s="23">
        <f t="shared" si="10"/>
        <v>0</v>
      </c>
    </row>
    <row r="253" spans="1:20" ht="17.399999999999999">
      <c r="A253" s="23">
        <f t="shared" si="11"/>
        <v>224</v>
      </c>
      <c r="B253" s="24" t="s">
        <v>408</v>
      </c>
      <c r="C253" s="12" t="s">
        <v>3722</v>
      </c>
      <c r="D253" s="25" t="s">
        <v>9</v>
      </c>
      <c r="E253" s="26">
        <v>614.55999999999995</v>
      </c>
      <c r="F253" s="26">
        <v>3</v>
      </c>
      <c r="G253" s="27">
        <v>162.13</v>
      </c>
      <c r="H253" s="27">
        <v>162.13</v>
      </c>
      <c r="I253" s="27">
        <v>177.5</v>
      </c>
      <c r="J253" s="27">
        <v>177.5</v>
      </c>
      <c r="K253" s="25" t="s">
        <v>2626</v>
      </c>
      <c r="L253" s="25"/>
      <c r="M253"/>
      <c r="N253"/>
      <c r="O253" s="25">
        <v>-23.01</v>
      </c>
      <c r="P253" s="25">
        <v>-29.5</v>
      </c>
      <c r="S253" s="23">
        <f t="shared" si="12"/>
        <v>614.56252999999992</v>
      </c>
      <c r="T253" s="23">
        <f t="shared" si="10"/>
        <v>0</v>
      </c>
    </row>
    <row r="254" spans="1:20" ht="17.399999999999999">
      <c r="A254" s="23" t="str">
        <f t="shared" si="11"/>
        <v/>
      </c>
      <c r="B254" s="24" t="s">
        <v>409</v>
      </c>
      <c r="C254" s="12" t="s">
        <v>410</v>
      </c>
      <c r="D254" s="25" t="s">
        <v>9</v>
      </c>
      <c r="E254" s="26">
        <v>26.47</v>
      </c>
      <c r="F254" s="26"/>
      <c r="G254" s="27"/>
      <c r="H254" s="27"/>
      <c r="I254" s="27"/>
      <c r="J254" s="27"/>
      <c r="K254" s="25" t="s">
        <v>4109</v>
      </c>
      <c r="L254" s="28"/>
      <c r="M254"/>
      <c r="N254"/>
      <c r="O254" s="25">
        <v>0</v>
      </c>
      <c r="P254" s="25">
        <v>0</v>
      </c>
      <c r="S254" s="23" t="str">
        <f t="shared" si="12"/>
        <v/>
      </c>
      <c r="T254" s="23">
        <f t="shared" si="10"/>
        <v>0</v>
      </c>
    </row>
    <row r="255" spans="1:20" ht="17.399999999999999">
      <c r="A255" s="23" t="str">
        <f t="shared" si="11"/>
        <v/>
      </c>
      <c r="B255" s="24" t="s">
        <v>411</v>
      </c>
      <c r="C255" s="12" t="s">
        <v>412</v>
      </c>
      <c r="D255" s="25" t="s">
        <v>37</v>
      </c>
      <c r="E255" s="26">
        <v>128.83000000000001</v>
      </c>
      <c r="F255" s="26"/>
      <c r="G255" s="27"/>
      <c r="H255" s="27"/>
      <c r="I255" s="27"/>
      <c r="J255" s="27"/>
      <c r="K255" s="25" t="s">
        <v>4090</v>
      </c>
      <c r="L255" s="28"/>
      <c r="M255"/>
      <c r="N255"/>
      <c r="O255" s="25">
        <v>-6.68</v>
      </c>
      <c r="P255" s="25">
        <v>-26.58</v>
      </c>
      <c r="S255" s="23" t="str">
        <f t="shared" si="12"/>
        <v/>
      </c>
      <c r="T255" s="23">
        <f t="shared" si="10"/>
        <v>0</v>
      </c>
    </row>
    <row r="256" spans="1:20" ht="17.399999999999999">
      <c r="A256" s="23">
        <f t="shared" si="11"/>
        <v>227</v>
      </c>
      <c r="B256" s="24" t="s">
        <v>413</v>
      </c>
      <c r="C256" s="12" t="s">
        <v>414</v>
      </c>
      <c r="D256" s="25" t="s">
        <v>9</v>
      </c>
      <c r="E256" s="26">
        <v>605.27</v>
      </c>
      <c r="F256" s="26">
        <v>1</v>
      </c>
      <c r="G256" s="27">
        <v>104.4</v>
      </c>
      <c r="H256" s="27">
        <v>106</v>
      </c>
      <c r="I256" s="27">
        <v>106</v>
      </c>
      <c r="J256" s="27">
        <v>106</v>
      </c>
      <c r="K256" s="25" t="s">
        <v>4080</v>
      </c>
      <c r="L256" s="26"/>
      <c r="M256"/>
      <c r="N256"/>
      <c r="O256" s="25">
        <v>-9.0500000000000007</v>
      </c>
      <c r="P256" s="25">
        <v>-9.56</v>
      </c>
      <c r="S256" s="23">
        <f t="shared" si="12"/>
        <v>605.27256</v>
      </c>
      <c r="T256" s="23">
        <f t="shared" si="10"/>
        <v>0</v>
      </c>
    </row>
    <row r="257" spans="1:20" ht="17.399999999999999">
      <c r="A257" s="23" t="str">
        <f t="shared" si="11"/>
        <v/>
      </c>
      <c r="B257" s="24" t="s">
        <v>415</v>
      </c>
      <c r="C257" s="12" t="s">
        <v>416</v>
      </c>
      <c r="D257" s="25" t="s">
        <v>9</v>
      </c>
      <c r="E257" s="26">
        <v>488.15</v>
      </c>
      <c r="F257" s="25"/>
      <c r="G257" s="27"/>
      <c r="H257" s="27"/>
      <c r="I257" s="27"/>
      <c r="J257" s="27"/>
      <c r="K257" s="25" t="s">
        <v>4076</v>
      </c>
      <c r="L257" s="26"/>
      <c r="M257"/>
      <c r="N257"/>
      <c r="O257" s="25">
        <v>-14.29</v>
      </c>
      <c r="P257" s="25">
        <v>-25.7</v>
      </c>
      <c r="S257" s="23" t="str">
        <f t="shared" si="12"/>
        <v/>
      </c>
      <c r="T257" s="23">
        <f t="shared" si="10"/>
        <v>0</v>
      </c>
    </row>
    <row r="258" spans="1:20" ht="17.399999999999999">
      <c r="A258" s="23" t="str">
        <f t="shared" si="11"/>
        <v/>
      </c>
      <c r="B258" s="24" t="s">
        <v>417</v>
      </c>
      <c r="C258" s="12" t="s">
        <v>418</v>
      </c>
      <c r="D258" s="25" t="s">
        <v>37</v>
      </c>
      <c r="E258" s="26">
        <v>2879.81</v>
      </c>
      <c r="F258" s="26"/>
      <c r="G258" s="27"/>
      <c r="H258" s="27"/>
      <c r="I258" s="27"/>
      <c r="J258" s="27"/>
      <c r="K258" s="25" t="s">
        <v>4091</v>
      </c>
      <c r="L258" s="26"/>
      <c r="M258"/>
      <c r="N258"/>
      <c r="O258" s="25">
        <v>4.82</v>
      </c>
      <c r="P258" s="25">
        <v>16.37</v>
      </c>
      <c r="S258" s="23" t="str">
        <f t="shared" si="12"/>
        <v/>
      </c>
      <c r="T258" s="23">
        <f t="shared" si="10"/>
        <v>0</v>
      </c>
    </row>
    <row r="259" spans="1:20" ht="17.399999999999999">
      <c r="A259" s="23">
        <f t="shared" si="11"/>
        <v>188</v>
      </c>
      <c r="B259" s="24" t="s">
        <v>419</v>
      </c>
      <c r="C259" s="12" t="s">
        <v>420</v>
      </c>
      <c r="D259" s="25" t="s">
        <v>9</v>
      </c>
      <c r="E259" s="26">
        <v>914.9</v>
      </c>
      <c r="F259" s="25">
        <v>11</v>
      </c>
      <c r="G259" s="27">
        <v>212.88</v>
      </c>
      <c r="H259" s="27">
        <v>212.88</v>
      </c>
      <c r="I259" s="27">
        <v>211.92</v>
      </c>
      <c r="J259" s="27">
        <v>205.7</v>
      </c>
      <c r="K259" s="25" t="s">
        <v>4080</v>
      </c>
      <c r="L259" s="25"/>
      <c r="M259"/>
      <c r="N259"/>
      <c r="O259" s="25">
        <v>-8.8699999999999992</v>
      </c>
      <c r="P259" s="25">
        <v>-16.16</v>
      </c>
      <c r="S259" s="23">
        <f t="shared" si="12"/>
        <v>914.90259000000003</v>
      </c>
      <c r="T259" s="23">
        <f t="shared" si="10"/>
        <v>0</v>
      </c>
    </row>
    <row r="260" spans="1:20" ht="17.399999999999999">
      <c r="A260" s="23" t="str">
        <f t="shared" si="11"/>
        <v/>
      </c>
      <c r="B260" s="24" t="s">
        <v>421</v>
      </c>
      <c r="C260" s="12" t="s">
        <v>4835</v>
      </c>
      <c r="D260" s="25" t="s">
        <v>9</v>
      </c>
      <c r="E260" s="26">
        <v>28.79</v>
      </c>
      <c r="F260" s="26"/>
      <c r="G260" s="27"/>
      <c r="H260" s="27"/>
      <c r="I260" s="27"/>
      <c r="J260" s="27"/>
      <c r="K260" s="25" t="s">
        <v>4078</v>
      </c>
      <c r="L260" s="25"/>
      <c r="M260"/>
      <c r="N260"/>
      <c r="O260" s="25">
        <v>-25.29</v>
      </c>
      <c r="P260" s="25">
        <v>-19.96</v>
      </c>
      <c r="S260" s="23" t="str">
        <f t="shared" si="12"/>
        <v/>
      </c>
      <c r="T260" s="23">
        <f t="shared" si="10"/>
        <v>0</v>
      </c>
    </row>
    <row r="261" spans="1:20" ht="17.399999999999999">
      <c r="A261" s="23" t="str">
        <f t="shared" si="11"/>
        <v/>
      </c>
      <c r="B261" s="24" t="s">
        <v>422</v>
      </c>
      <c r="C261" s="12" t="s">
        <v>423</v>
      </c>
      <c r="D261" s="25" t="s">
        <v>9</v>
      </c>
      <c r="E261" s="26">
        <v>23.81</v>
      </c>
      <c r="F261" s="25"/>
      <c r="G261" s="27"/>
      <c r="H261" s="27"/>
      <c r="I261" s="27"/>
      <c r="J261" s="27"/>
      <c r="K261" s="25" t="s">
        <v>4101</v>
      </c>
      <c r="L261" s="28"/>
      <c r="M261"/>
      <c r="N261"/>
      <c r="O261" s="25">
        <v>-5.83</v>
      </c>
      <c r="P261" s="25">
        <v>-26.27</v>
      </c>
      <c r="S261" s="23" t="str">
        <f t="shared" si="12"/>
        <v/>
      </c>
      <c r="T261" s="23">
        <f t="shared" si="10"/>
        <v>0</v>
      </c>
    </row>
    <row r="262" spans="1:20" ht="17.399999999999999">
      <c r="A262" s="23">
        <f t="shared" si="11"/>
        <v>5</v>
      </c>
      <c r="B262" s="24" t="s">
        <v>424</v>
      </c>
      <c r="C262" s="12" t="s">
        <v>425</v>
      </c>
      <c r="D262" s="25" t="s">
        <v>9</v>
      </c>
      <c r="E262" s="26">
        <v>99819.41</v>
      </c>
      <c r="F262" s="25">
        <v>26</v>
      </c>
      <c r="G262" s="27">
        <v>12017.82</v>
      </c>
      <c r="H262" s="27">
        <v>11989.36</v>
      </c>
      <c r="I262" s="27">
        <v>11975.16</v>
      </c>
      <c r="J262" s="27">
        <v>11731.62</v>
      </c>
      <c r="K262" s="25" t="s">
        <v>4077</v>
      </c>
      <c r="L262" s="26"/>
      <c r="M262"/>
      <c r="N262"/>
      <c r="O262" s="25">
        <v>-35</v>
      </c>
      <c r="P262" s="25">
        <v>-0.1</v>
      </c>
      <c r="S262" s="23">
        <f t="shared" si="12"/>
        <v>99819.412620000003</v>
      </c>
      <c r="T262" s="23">
        <f t="shared" si="10"/>
        <v>-1</v>
      </c>
    </row>
    <row r="263" spans="1:20" ht="17.399999999999999">
      <c r="A263" s="23" t="str">
        <f t="shared" si="11"/>
        <v/>
      </c>
      <c r="B263" s="24" t="s">
        <v>426</v>
      </c>
      <c r="C263" s="12" t="s">
        <v>427</v>
      </c>
      <c r="D263" s="25" t="s">
        <v>9</v>
      </c>
      <c r="E263" s="26">
        <v>417.88</v>
      </c>
      <c r="F263" s="26"/>
      <c r="G263" s="27"/>
      <c r="H263" s="27"/>
      <c r="I263" s="27"/>
      <c r="J263" s="27"/>
      <c r="K263" s="25" t="s">
        <v>4084</v>
      </c>
      <c r="L263" s="26"/>
      <c r="M263"/>
      <c r="N263"/>
      <c r="O263" s="25">
        <v>-19.7</v>
      </c>
      <c r="P263" s="25">
        <v>-29.67</v>
      </c>
      <c r="S263" s="23" t="str">
        <f t="shared" si="12"/>
        <v/>
      </c>
      <c r="T263" s="23">
        <f t="shared" si="10"/>
        <v>0</v>
      </c>
    </row>
    <row r="264" spans="1:20" ht="17.399999999999999">
      <c r="A264" s="23" t="str">
        <f t="shared" si="11"/>
        <v/>
      </c>
      <c r="B264" s="24" t="s">
        <v>428</v>
      </c>
      <c r="C264" s="12" t="s">
        <v>429</v>
      </c>
      <c r="D264" s="25" t="s">
        <v>9</v>
      </c>
      <c r="E264" s="26">
        <v>277.06</v>
      </c>
      <c r="F264" s="26"/>
      <c r="G264" s="27"/>
      <c r="H264" s="27"/>
      <c r="I264" s="27"/>
      <c r="J264" s="27"/>
      <c r="K264" s="25" t="s">
        <v>4081</v>
      </c>
      <c r="L264" s="25"/>
      <c r="M264"/>
      <c r="N264"/>
      <c r="O264" s="25">
        <v>7.23</v>
      </c>
      <c r="P264" s="25">
        <v>48.05</v>
      </c>
      <c r="S264" s="23" t="str">
        <f t="shared" si="12"/>
        <v/>
      </c>
      <c r="T264" s="23">
        <f t="shared" si="10"/>
        <v>0</v>
      </c>
    </row>
    <row r="265" spans="1:20" ht="17.399999999999999">
      <c r="A265" s="23">
        <f t="shared" si="11"/>
        <v>136</v>
      </c>
      <c r="B265" s="24" t="s">
        <v>430</v>
      </c>
      <c r="C265" s="12" t="s">
        <v>4405</v>
      </c>
      <c r="D265" s="25" t="s">
        <v>9</v>
      </c>
      <c r="E265" s="26">
        <v>2573.98</v>
      </c>
      <c r="F265" s="26">
        <v>4</v>
      </c>
      <c r="G265" s="27">
        <v>355.25</v>
      </c>
      <c r="H265" s="27">
        <v>358.25</v>
      </c>
      <c r="I265" s="27">
        <v>322</v>
      </c>
      <c r="J265" s="27">
        <v>342</v>
      </c>
      <c r="K265" s="25" t="s">
        <v>4082</v>
      </c>
      <c r="L265" s="25"/>
      <c r="M265"/>
      <c r="N265"/>
      <c r="O265" s="25">
        <v>28.28</v>
      </c>
      <c r="P265" s="25">
        <v>13.78</v>
      </c>
      <c r="S265" s="23">
        <f t="shared" si="12"/>
        <v>2573.9826499999999</v>
      </c>
      <c r="T265" s="23">
        <f t="shared" si="10"/>
        <v>0</v>
      </c>
    </row>
    <row r="266" spans="1:20" ht="17.399999999999999">
      <c r="A266" s="23">
        <f t="shared" si="11"/>
        <v>30</v>
      </c>
      <c r="B266" s="24" t="s">
        <v>432</v>
      </c>
      <c r="C266" s="12" t="s">
        <v>4135</v>
      </c>
      <c r="D266" s="25" t="s">
        <v>9</v>
      </c>
      <c r="E266" s="26">
        <v>24961.08</v>
      </c>
      <c r="F266" s="25">
        <v>17</v>
      </c>
      <c r="G266" s="27">
        <v>3249.24</v>
      </c>
      <c r="H266" s="27">
        <v>3247.79</v>
      </c>
      <c r="I266" s="27">
        <v>3111.97</v>
      </c>
      <c r="J266" s="27">
        <v>3063.23</v>
      </c>
      <c r="K266" s="25" t="s">
        <v>4090</v>
      </c>
      <c r="L266" s="25"/>
      <c r="M266"/>
      <c r="N266"/>
      <c r="O266" s="25">
        <v>-23.73</v>
      </c>
      <c r="P266" s="25">
        <v>-8.9600000000000009</v>
      </c>
      <c r="S266" s="23">
        <f t="shared" si="12"/>
        <v>24961.08266</v>
      </c>
      <c r="T266" s="23">
        <f t="shared" si="10"/>
        <v>-1</v>
      </c>
    </row>
    <row r="267" spans="1:20" ht="17.399999999999999">
      <c r="A267" s="23" t="str">
        <f t="shared" si="11"/>
        <v/>
      </c>
      <c r="B267" s="24" t="s">
        <v>433</v>
      </c>
      <c r="C267" s="12" t="s">
        <v>434</v>
      </c>
      <c r="D267" s="25" t="s">
        <v>9</v>
      </c>
      <c r="E267" s="26">
        <v>255.34</v>
      </c>
      <c r="F267" s="26">
        <v>1</v>
      </c>
      <c r="G267" s="27">
        <v>27.5</v>
      </c>
      <c r="H267" s="27">
        <v>27.5</v>
      </c>
      <c r="I267" s="27">
        <v>27.5</v>
      </c>
      <c r="J267" s="27"/>
      <c r="K267" s="25" t="s">
        <v>4076</v>
      </c>
      <c r="L267" s="26"/>
      <c r="M267"/>
      <c r="N267"/>
      <c r="O267" s="25">
        <v>-1.89</v>
      </c>
      <c r="P267" s="25">
        <v>4.18</v>
      </c>
      <c r="S267" s="23" t="str">
        <f t="shared" si="12"/>
        <v/>
      </c>
      <c r="T267" s="23">
        <f t="shared" si="10"/>
        <v>0</v>
      </c>
    </row>
    <row r="268" spans="1:20" ht="17.399999999999999">
      <c r="A268" s="23" t="str">
        <f t="shared" si="11"/>
        <v/>
      </c>
      <c r="B268" s="24" t="s">
        <v>435</v>
      </c>
      <c r="C268" s="12" t="s">
        <v>5241</v>
      </c>
      <c r="D268" s="25" t="s">
        <v>9</v>
      </c>
      <c r="E268" s="26">
        <v>327.47000000000003</v>
      </c>
      <c r="F268" s="26"/>
      <c r="G268" s="27"/>
      <c r="H268" s="27"/>
      <c r="I268" s="27"/>
      <c r="J268" s="27"/>
      <c r="K268" s="25" t="s">
        <v>4080</v>
      </c>
      <c r="L268" s="25"/>
      <c r="M268"/>
      <c r="N268"/>
      <c r="O268" s="25">
        <v>-10.07</v>
      </c>
      <c r="P268" s="25">
        <v>-24.1</v>
      </c>
      <c r="S268" s="23" t="str">
        <f t="shared" si="12"/>
        <v/>
      </c>
      <c r="T268" s="23">
        <f t="shared" si="10"/>
        <v>0</v>
      </c>
    </row>
    <row r="269" spans="1:20" ht="17.399999999999999">
      <c r="A269" s="23" t="str">
        <f t="shared" si="11"/>
        <v/>
      </c>
      <c r="B269" s="24" t="s">
        <v>436</v>
      </c>
      <c r="C269" s="12" t="s">
        <v>437</v>
      </c>
      <c r="D269" s="25" t="s">
        <v>37</v>
      </c>
      <c r="E269" s="26">
        <v>60</v>
      </c>
      <c r="F269" s="26"/>
      <c r="G269" s="27"/>
      <c r="H269" s="27"/>
      <c r="I269" s="27"/>
      <c r="J269" s="27"/>
      <c r="K269" s="25" t="s">
        <v>4080</v>
      </c>
      <c r="L269" s="25"/>
      <c r="M269"/>
      <c r="N269"/>
      <c r="O269" s="25">
        <v>-4</v>
      </c>
      <c r="P269" s="25">
        <v>1.35</v>
      </c>
      <c r="S269" s="23" t="str">
        <f t="shared" si="12"/>
        <v/>
      </c>
      <c r="T269" s="23">
        <f t="shared" si="10"/>
        <v>0</v>
      </c>
    </row>
    <row r="270" spans="1:20" ht="17.399999999999999">
      <c r="A270" s="23" t="str">
        <f t="shared" si="11"/>
        <v/>
      </c>
      <c r="B270" s="24" t="s">
        <v>438</v>
      </c>
      <c r="C270" s="12" t="s">
        <v>439</v>
      </c>
      <c r="D270" s="25" t="s">
        <v>9</v>
      </c>
      <c r="E270" s="26">
        <v>323.39999999999998</v>
      </c>
      <c r="F270" s="25"/>
      <c r="G270" s="27"/>
      <c r="H270" s="27"/>
      <c r="I270" s="27"/>
      <c r="J270" s="27"/>
      <c r="K270" s="25" t="s">
        <v>4097</v>
      </c>
      <c r="L270" s="25"/>
      <c r="M270"/>
      <c r="N270"/>
      <c r="O270" s="25">
        <v>19.510000000000002</v>
      </c>
      <c r="P270" s="25">
        <v>3.92</v>
      </c>
      <c r="S270" s="23" t="str">
        <f t="shared" si="12"/>
        <v/>
      </c>
      <c r="T270" s="23">
        <f t="shared" ref="T270:T333" si="13">IF(AND(G270&lt;H270,I270&lt;J270,H270&lt;J270),1,IF(AND(G270&gt;H270,I270&gt;J270,H270&gt;J270),-1,0))</f>
        <v>0</v>
      </c>
    </row>
    <row r="271" spans="1:20" ht="17.399999999999999">
      <c r="A271" s="23">
        <f t="shared" ref="A271:A334" si="14">IF(ISERROR(RANK(S271,$S$14:$S$3000,)),"",RANK(S271,$S$14:$S$3000,))</f>
        <v>197</v>
      </c>
      <c r="B271" s="24" t="s">
        <v>440</v>
      </c>
      <c r="C271" s="12" t="s">
        <v>441</v>
      </c>
      <c r="D271" s="25" t="s">
        <v>9</v>
      </c>
      <c r="E271" s="26">
        <v>816.65</v>
      </c>
      <c r="F271" s="26">
        <v>4</v>
      </c>
      <c r="G271" s="27">
        <v>59.8</v>
      </c>
      <c r="H271" s="27">
        <v>59.8</v>
      </c>
      <c r="I271" s="27">
        <v>59.2</v>
      </c>
      <c r="J271" s="27">
        <v>59.2</v>
      </c>
      <c r="K271" s="25" t="s">
        <v>4084</v>
      </c>
      <c r="L271" s="25"/>
      <c r="M271"/>
      <c r="N271"/>
      <c r="O271" s="25">
        <v>-8.9600000000000009</v>
      </c>
      <c r="P271" s="25">
        <v>-15.31</v>
      </c>
      <c r="S271" s="23">
        <f t="shared" ref="S271:S334" si="15">IF(OR(F271&lt;=$F$8,ISBLANK(G271),ISBLANK(H271),ISBLANK(J271),ISBLANK(I271)),"",E271+ROW()/100000)</f>
        <v>816.65270999999996</v>
      </c>
      <c r="T271" s="23">
        <f t="shared" si="13"/>
        <v>0</v>
      </c>
    </row>
    <row r="272" spans="1:20" ht="17.399999999999999">
      <c r="A272" s="23" t="str">
        <f t="shared" si="14"/>
        <v/>
      </c>
      <c r="B272" s="24" t="s">
        <v>442</v>
      </c>
      <c r="C272" s="12" t="s">
        <v>443</v>
      </c>
      <c r="D272" s="25" t="s">
        <v>37</v>
      </c>
      <c r="E272" s="26">
        <v>214.4</v>
      </c>
      <c r="F272" s="25"/>
      <c r="G272" s="27"/>
      <c r="H272" s="27"/>
      <c r="I272" s="27"/>
      <c r="J272" s="27"/>
      <c r="K272" s="25" t="s">
        <v>4085</v>
      </c>
      <c r="L272" s="26"/>
      <c r="M272"/>
      <c r="N272"/>
      <c r="O272" s="25">
        <v>5</v>
      </c>
      <c r="P272" s="25">
        <v>-16.21</v>
      </c>
      <c r="S272" s="23" t="str">
        <f t="shared" si="15"/>
        <v/>
      </c>
      <c r="T272" s="23">
        <f t="shared" si="13"/>
        <v>0</v>
      </c>
    </row>
    <row r="273" spans="1:20" ht="17.399999999999999">
      <c r="A273" s="23" t="str">
        <f t="shared" si="14"/>
        <v/>
      </c>
      <c r="B273" s="24" t="s">
        <v>444</v>
      </c>
      <c r="C273" s="12" t="s">
        <v>445</v>
      </c>
      <c r="D273" s="25" t="s">
        <v>9</v>
      </c>
      <c r="E273" s="26">
        <v>312.64</v>
      </c>
      <c r="F273" s="26"/>
      <c r="G273" s="27"/>
      <c r="H273" s="27"/>
      <c r="I273" s="27"/>
      <c r="J273" s="27"/>
      <c r="K273" s="25" t="s">
        <v>4085</v>
      </c>
      <c r="L273" s="26"/>
      <c r="M273"/>
      <c r="N273"/>
      <c r="O273" s="25">
        <v>-6</v>
      </c>
      <c r="P273" s="25">
        <v>-9.16</v>
      </c>
      <c r="S273" s="23" t="str">
        <f t="shared" si="15"/>
        <v/>
      </c>
      <c r="T273" s="23">
        <f t="shared" si="13"/>
        <v>0</v>
      </c>
    </row>
    <row r="274" spans="1:20" ht="17.399999999999999">
      <c r="A274" s="23" t="str">
        <f t="shared" si="14"/>
        <v/>
      </c>
      <c r="B274" s="24" t="s">
        <v>446</v>
      </c>
      <c r="C274" s="12" t="s">
        <v>3053</v>
      </c>
      <c r="D274" s="25" t="s">
        <v>9</v>
      </c>
      <c r="E274" s="26">
        <v>85.08</v>
      </c>
      <c r="F274" s="26"/>
      <c r="G274" s="27"/>
      <c r="H274" s="27"/>
      <c r="I274" s="27"/>
      <c r="J274" s="27"/>
      <c r="K274" s="25" t="s">
        <v>4080</v>
      </c>
      <c r="L274" s="25"/>
      <c r="M274"/>
      <c r="N274"/>
      <c r="O274" s="25">
        <v>-0.35</v>
      </c>
      <c r="P274" s="25">
        <v>-13.7</v>
      </c>
      <c r="S274" s="23" t="str">
        <f t="shared" si="15"/>
        <v/>
      </c>
      <c r="T274" s="23">
        <f t="shared" si="13"/>
        <v>0</v>
      </c>
    </row>
    <row r="275" spans="1:20" ht="17.399999999999999">
      <c r="A275" s="23" t="str">
        <f t="shared" si="14"/>
        <v/>
      </c>
      <c r="B275" s="24" t="s">
        <v>448</v>
      </c>
      <c r="C275" s="12" t="s">
        <v>4961</v>
      </c>
      <c r="D275" s="25" t="s">
        <v>9</v>
      </c>
      <c r="E275" s="26">
        <v>70.599999999999994</v>
      </c>
      <c r="F275" s="26"/>
      <c r="G275" s="27"/>
      <c r="H275" s="27"/>
      <c r="I275" s="27"/>
      <c r="J275" s="27"/>
      <c r="K275" s="25" t="s">
        <v>4086</v>
      </c>
      <c r="L275" s="26"/>
      <c r="M275"/>
      <c r="N275"/>
      <c r="O275" s="25">
        <v>-3.51</v>
      </c>
      <c r="P275" s="25">
        <v>-28.49</v>
      </c>
      <c r="S275" s="23" t="str">
        <f t="shared" si="15"/>
        <v/>
      </c>
      <c r="T275" s="23">
        <f t="shared" si="13"/>
        <v>0</v>
      </c>
    </row>
    <row r="276" spans="1:20" ht="17.399999999999999">
      <c r="A276" s="23" t="str">
        <f t="shared" si="14"/>
        <v/>
      </c>
      <c r="B276" s="24" t="s">
        <v>449</v>
      </c>
      <c r="C276" s="12" t="s">
        <v>450</v>
      </c>
      <c r="D276" s="25" t="s">
        <v>9</v>
      </c>
      <c r="E276" s="26">
        <v>110.16</v>
      </c>
      <c r="F276" s="26"/>
      <c r="G276" s="27"/>
      <c r="H276" s="27"/>
      <c r="I276" s="27"/>
      <c r="J276" s="27"/>
      <c r="K276" s="25" t="s">
        <v>4078</v>
      </c>
      <c r="L276" s="26"/>
      <c r="M276"/>
      <c r="N276"/>
      <c r="O276" s="25">
        <v>-9.73</v>
      </c>
      <c r="P276" s="25">
        <v>-20.67</v>
      </c>
      <c r="S276" s="23" t="str">
        <f t="shared" si="15"/>
        <v/>
      </c>
      <c r="T276" s="23">
        <f t="shared" si="13"/>
        <v>0</v>
      </c>
    </row>
    <row r="277" spans="1:20" ht="17.399999999999999">
      <c r="A277" s="23">
        <f t="shared" si="14"/>
        <v>238</v>
      </c>
      <c r="B277" s="24" t="s">
        <v>451</v>
      </c>
      <c r="C277" s="12" t="s">
        <v>452</v>
      </c>
      <c r="D277" s="25" t="s">
        <v>9</v>
      </c>
      <c r="E277" s="26">
        <v>510.37</v>
      </c>
      <c r="F277" s="25">
        <v>2</v>
      </c>
      <c r="G277" s="27">
        <v>120.85</v>
      </c>
      <c r="H277" s="27">
        <v>120.85</v>
      </c>
      <c r="I277" s="27">
        <v>150</v>
      </c>
      <c r="J277" s="27">
        <v>150</v>
      </c>
      <c r="K277" s="25" t="s">
        <v>4087</v>
      </c>
      <c r="L277" s="25"/>
      <c r="M277"/>
      <c r="N277"/>
      <c r="O277" s="25">
        <v>-8.8800000000000008</v>
      </c>
      <c r="P277" s="25">
        <v>-0.42</v>
      </c>
      <c r="S277" s="23">
        <f t="shared" si="15"/>
        <v>510.37277</v>
      </c>
      <c r="T277" s="23">
        <f t="shared" si="13"/>
        <v>0</v>
      </c>
    </row>
    <row r="278" spans="1:20" ht="17.399999999999999">
      <c r="A278" s="23" t="str">
        <f t="shared" si="14"/>
        <v/>
      </c>
      <c r="B278" s="24" t="s">
        <v>453</v>
      </c>
      <c r="C278" s="12" t="s">
        <v>454</v>
      </c>
      <c r="D278" s="25" t="s">
        <v>9</v>
      </c>
      <c r="E278" s="26">
        <v>31.8</v>
      </c>
      <c r="F278" s="25"/>
      <c r="G278" s="27"/>
      <c r="H278" s="27"/>
      <c r="I278" s="27"/>
      <c r="J278" s="27"/>
      <c r="K278" s="25" t="s">
        <v>4083</v>
      </c>
      <c r="L278" s="25"/>
      <c r="M278"/>
      <c r="N278"/>
      <c r="O278" s="25">
        <v>0.8</v>
      </c>
      <c r="P278" s="25">
        <v>-9.42</v>
      </c>
      <c r="S278" s="23" t="str">
        <f t="shared" si="15"/>
        <v/>
      </c>
      <c r="T278" s="23">
        <f t="shared" si="13"/>
        <v>0</v>
      </c>
    </row>
    <row r="279" spans="1:20" ht="17.399999999999999">
      <c r="A279" s="23">
        <f t="shared" si="14"/>
        <v>72</v>
      </c>
      <c r="B279" s="24" t="s">
        <v>455</v>
      </c>
      <c r="C279" s="12" t="s">
        <v>3121</v>
      </c>
      <c r="D279" s="25" t="s">
        <v>9</v>
      </c>
      <c r="E279" s="26">
        <v>8914.6</v>
      </c>
      <c r="F279" s="25">
        <v>15</v>
      </c>
      <c r="G279" s="27">
        <v>2100.71</v>
      </c>
      <c r="H279" s="27">
        <v>2100.71</v>
      </c>
      <c r="I279" s="27">
        <v>2046.08</v>
      </c>
      <c r="J279" s="27">
        <v>2032.47</v>
      </c>
      <c r="K279" s="25" t="s">
        <v>4079</v>
      </c>
      <c r="L279" s="28"/>
      <c r="M279"/>
      <c r="N279"/>
      <c r="O279" s="25">
        <v>-3.48</v>
      </c>
      <c r="P279" s="25">
        <v>-18.989999999999998</v>
      </c>
      <c r="S279" s="23">
        <f t="shared" si="15"/>
        <v>8914.6027900000008</v>
      </c>
      <c r="T279" s="23">
        <f t="shared" si="13"/>
        <v>0</v>
      </c>
    </row>
    <row r="280" spans="1:20" ht="17.399999999999999">
      <c r="A280" s="23" t="str">
        <f t="shared" si="14"/>
        <v/>
      </c>
      <c r="B280" s="24" t="s">
        <v>456</v>
      </c>
      <c r="C280" s="12" t="s">
        <v>457</v>
      </c>
      <c r="D280" s="25" t="s">
        <v>9</v>
      </c>
      <c r="E280" s="26">
        <v>2712.59</v>
      </c>
      <c r="F280" s="25">
        <v>7</v>
      </c>
      <c r="G280" s="27">
        <v>463.71</v>
      </c>
      <c r="H280" s="27">
        <v>463.71</v>
      </c>
      <c r="I280" s="27">
        <v>477.5</v>
      </c>
      <c r="J280" s="27"/>
      <c r="K280" s="25" t="s">
        <v>4085</v>
      </c>
      <c r="L280" s="26"/>
      <c r="M280"/>
      <c r="N280"/>
      <c r="O280" s="25">
        <v>-21.29</v>
      </c>
      <c r="P280" s="25">
        <v>-0.34</v>
      </c>
      <c r="S280" s="23" t="str">
        <f t="shared" si="15"/>
        <v/>
      </c>
      <c r="T280" s="23">
        <f t="shared" si="13"/>
        <v>0</v>
      </c>
    </row>
    <row r="281" spans="1:20" ht="17.399999999999999">
      <c r="A281" s="23" t="str">
        <f t="shared" si="14"/>
        <v/>
      </c>
      <c r="B281" s="24" t="s">
        <v>458</v>
      </c>
      <c r="C281" s="12" t="s">
        <v>459</v>
      </c>
      <c r="D281" s="25" t="s">
        <v>37</v>
      </c>
      <c r="E281" s="26">
        <v>89.05</v>
      </c>
      <c r="F281" s="25"/>
      <c r="G281" s="27"/>
      <c r="H281" s="27"/>
      <c r="I281" s="27"/>
      <c r="J281" s="27"/>
      <c r="K281" s="25" t="s">
        <v>4080</v>
      </c>
      <c r="L281" s="25"/>
      <c r="M281"/>
      <c r="N281"/>
      <c r="O281" s="25">
        <v>-20.14</v>
      </c>
      <c r="P281" s="25">
        <v>-41.45</v>
      </c>
      <c r="S281" s="23" t="str">
        <f t="shared" si="15"/>
        <v/>
      </c>
      <c r="T281" s="23">
        <f t="shared" si="13"/>
        <v>0</v>
      </c>
    </row>
    <row r="282" spans="1:20" ht="17.399999999999999">
      <c r="A282" s="23" t="str">
        <f t="shared" si="14"/>
        <v/>
      </c>
      <c r="B282" s="24" t="s">
        <v>460</v>
      </c>
      <c r="C282" s="12" t="s">
        <v>461</v>
      </c>
      <c r="D282" s="25" t="s">
        <v>9</v>
      </c>
      <c r="E282" s="26">
        <v>65.709999999999994</v>
      </c>
      <c r="F282" s="26"/>
      <c r="G282" s="27"/>
      <c r="H282" s="27"/>
      <c r="I282" s="27"/>
      <c r="J282" s="27"/>
      <c r="K282" s="25" t="s">
        <v>4110</v>
      </c>
      <c r="L282" s="25"/>
      <c r="M282"/>
      <c r="N282"/>
      <c r="O282" s="25">
        <v>-22.42</v>
      </c>
      <c r="P282" s="25">
        <v>-45.43</v>
      </c>
      <c r="S282" s="23" t="str">
        <f t="shared" si="15"/>
        <v/>
      </c>
      <c r="T282" s="23">
        <f t="shared" si="13"/>
        <v>0</v>
      </c>
    </row>
    <row r="283" spans="1:20" ht="17.399999999999999">
      <c r="A283" s="23" t="str">
        <f t="shared" si="14"/>
        <v/>
      </c>
      <c r="B283" s="24" t="s">
        <v>462</v>
      </c>
      <c r="C283" s="12" t="s">
        <v>463</v>
      </c>
      <c r="D283" s="25" t="s">
        <v>9</v>
      </c>
      <c r="E283" s="26">
        <v>602.57000000000005</v>
      </c>
      <c r="F283" s="25">
        <v>5</v>
      </c>
      <c r="G283" s="27">
        <v>246.2</v>
      </c>
      <c r="H283" s="27">
        <v>243.26</v>
      </c>
      <c r="I283" s="27"/>
      <c r="J283" s="27">
        <v>231.5</v>
      </c>
      <c r="K283" s="25" t="s">
        <v>4081</v>
      </c>
      <c r="L283" s="26"/>
      <c r="M283"/>
      <c r="N283"/>
      <c r="O283" s="25">
        <v>-11.73</v>
      </c>
      <c r="P283" s="25">
        <v>-22.69</v>
      </c>
      <c r="S283" s="23" t="str">
        <f t="shared" si="15"/>
        <v/>
      </c>
      <c r="T283" s="23">
        <f t="shared" si="13"/>
        <v>0</v>
      </c>
    </row>
    <row r="284" spans="1:20" ht="17.399999999999999">
      <c r="A284" s="23">
        <f t="shared" si="14"/>
        <v>1</v>
      </c>
      <c r="B284" s="24" t="s">
        <v>464</v>
      </c>
      <c r="C284" s="12" t="s">
        <v>465</v>
      </c>
      <c r="D284" s="25" t="s">
        <v>9</v>
      </c>
      <c r="E284" s="26">
        <v>1838654.62</v>
      </c>
      <c r="F284" s="26">
        <v>24</v>
      </c>
      <c r="G284" s="27">
        <v>363165.8</v>
      </c>
      <c r="H284" s="27">
        <v>372956.15</v>
      </c>
      <c r="I284" s="27">
        <v>373012.92</v>
      </c>
      <c r="J284" s="27">
        <v>373138.03</v>
      </c>
      <c r="K284" s="25" t="s">
        <v>4091</v>
      </c>
      <c r="L284" s="25"/>
      <c r="M284"/>
      <c r="N284"/>
      <c r="O284" s="25">
        <v>-9.89</v>
      </c>
      <c r="P284" s="25">
        <v>65.88</v>
      </c>
      <c r="S284" s="23">
        <f t="shared" si="15"/>
        <v>1838654.6228400001</v>
      </c>
      <c r="T284" s="23">
        <f t="shared" si="13"/>
        <v>1</v>
      </c>
    </row>
    <row r="285" spans="1:20" ht="17.399999999999999">
      <c r="A285" s="23">
        <f t="shared" si="14"/>
        <v>64</v>
      </c>
      <c r="B285" s="24" t="s">
        <v>466</v>
      </c>
      <c r="C285" s="12" t="s">
        <v>2724</v>
      </c>
      <c r="D285" s="25" t="s">
        <v>9</v>
      </c>
      <c r="E285" s="26">
        <v>10529.98</v>
      </c>
      <c r="F285" s="26">
        <v>17</v>
      </c>
      <c r="G285" s="27">
        <v>2078.46</v>
      </c>
      <c r="H285" s="27">
        <v>2105.5700000000002</v>
      </c>
      <c r="I285" s="27">
        <v>2226.85</v>
      </c>
      <c r="J285" s="27">
        <v>2264.85</v>
      </c>
      <c r="K285" s="25" t="s">
        <v>4095</v>
      </c>
      <c r="L285" s="26"/>
      <c r="M285"/>
      <c r="N285"/>
      <c r="O285" s="25">
        <v>-5.29</v>
      </c>
      <c r="P285" s="25">
        <v>-7.22</v>
      </c>
      <c r="S285" s="23">
        <f t="shared" si="15"/>
        <v>10529.98285</v>
      </c>
      <c r="T285" s="23">
        <f t="shared" si="13"/>
        <v>1</v>
      </c>
    </row>
    <row r="286" spans="1:20" ht="17.399999999999999">
      <c r="A286" s="23" t="str">
        <f t="shared" si="14"/>
        <v/>
      </c>
      <c r="B286" s="24" t="s">
        <v>468</v>
      </c>
      <c r="C286" s="12" t="s">
        <v>469</v>
      </c>
      <c r="D286" s="25" t="s">
        <v>9</v>
      </c>
      <c r="E286" s="26">
        <v>347.87</v>
      </c>
      <c r="F286" s="25"/>
      <c r="G286" s="27"/>
      <c r="H286" s="27"/>
      <c r="I286" s="27"/>
      <c r="J286" s="27"/>
      <c r="K286" s="25" t="s">
        <v>4084</v>
      </c>
      <c r="L286" s="25"/>
      <c r="M286"/>
      <c r="N286"/>
      <c r="O286" s="25">
        <v>-0.15</v>
      </c>
      <c r="P286" s="25">
        <v>65.17</v>
      </c>
      <c r="S286" s="23" t="str">
        <f t="shared" si="15"/>
        <v/>
      </c>
      <c r="T286" s="23">
        <f t="shared" si="13"/>
        <v>0</v>
      </c>
    </row>
    <row r="287" spans="1:20" ht="17.399999999999999">
      <c r="A287" s="23" t="str">
        <f t="shared" si="14"/>
        <v/>
      </c>
      <c r="B287" s="24" t="s">
        <v>470</v>
      </c>
      <c r="C287" s="12" t="s">
        <v>471</v>
      </c>
      <c r="D287" s="25" t="s">
        <v>9</v>
      </c>
      <c r="E287" s="26">
        <v>171.18</v>
      </c>
      <c r="F287" s="25"/>
      <c r="G287" s="27"/>
      <c r="H287" s="27"/>
      <c r="I287" s="27"/>
      <c r="J287" s="27"/>
      <c r="K287" s="25" t="s">
        <v>4086</v>
      </c>
      <c r="L287" s="26"/>
      <c r="M287"/>
      <c r="N287"/>
      <c r="O287" s="25">
        <v>13.55</v>
      </c>
      <c r="P287" s="25">
        <v>-11.51</v>
      </c>
      <c r="S287" s="23" t="str">
        <f t="shared" si="15"/>
        <v/>
      </c>
      <c r="T287" s="23">
        <f t="shared" si="13"/>
        <v>0</v>
      </c>
    </row>
    <row r="288" spans="1:20" ht="17.399999999999999">
      <c r="A288" s="23" t="str">
        <f t="shared" si="14"/>
        <v/>
      </c>
      <c r="B288" s="24" t="s">
        <v>472</v>
      </c>
      <c r="C288" s="12" t="s">
        <v>3054</v>
      </c>
      <c r="D288" s="25" t="s">
        <v>37</v>
      </c>
      <c r="E288" s="26">
        <v>137.11000000000001</v>
      </c>
      <c r="F288" s="26"/>
      <c r="G288" s="27"/>
      <c r="H288" s="27"/>
      <c r="I288" s="27"/>
      <c r="J288" s="27"/>
      <c r="K288" s="25" t="s">
        <v>4080</v>
      </c>
      <c r="L288" s="25"/>
      <c r="M288"/>
      <c r="N288"/>
      <c r="O288" s="25">
        <v>-6.19</v>
      </c>
      <c r="P288" s="25">
        <v>-7.2</v>
      </c>
      <c r="S288" s="23" t="str">
        <f t="shared" si="15"/>
        <v/>
      </c>
      <c r="T288" s="23">
        <f t="shared" si="13"/>
        <v>0</v>
      </c>
    </row>
    <row r="289" spans="1:20" ht="17.399999999999999">
      <c r="A289" s="23">
        <f t="shared" si="14"/>
        <v>172</v>
      </c>
      <c r="B289" s="24" t="s">
        <v>474</v>
      </c>
      <c r="C289" s="12" t="s">
        <v>475</v>
      </c>
      <c r="D289" s="25" t="s">
        <v>9</v>
      </c>
      <c r="E289" s="26">
        <v>1458.85</v>
      </c>
      <c r="F289" s="26">
        <v>4</v>
      </c>
      <c r="G289" s="27">
        <v>552.4</v>
      </c>
      <c r="H289" s="27">
        <v>552.4</v>
      </c>
      <c r="I289" s="27">
        <v>560.75</v>
      </c>
      <c r="J289" s="27">
        <v>567</v>
      </c>
      <c r="K289" s="25" t="s">
        <v>4080</v>
      </c>
      <c r="L289" s="25"/>
      <c r="M289"/>
      <c r="N289"/>
      <c r="O289" s="25">
        <v>-4.0599999999999996</v>
      </c>
      <c r="P289" s="25">
        <v>-15.47</v>
      </c>
      <c r="S289" s="23">
        <f t="shared" si="15"/>
        <v>1458.8528899999999</v>
      </c>
      <c r="T289" s="23">
        <f t="shared" si="13"/>
        <v>0</v>
      </c>
    </row>
    <row r="290" spans="1:20" ht="17.399999999999999">
      <c r="A290" s="23" t="str">
        <f t="shared" si="14"/>
        <v/>
      </c>
      <c r="B290" s="24" t="s">
        <v>476</v>
      </c>
      <c r="C290" s="12" t="s">
        <v>477</v>
      </c>
      <c r="D290" s="25" t="s">
        <v>37</v>
      </c>
      <c r="E290" s="26">
        <v>18.420000000000002</v>
      </c>
      <c r="F290" s="25"/>
      <c r="G290" s="27"/>
      <c r="H290" s="27"/>
      <c r="I290" s="27"/>
      <c r="J290" s="27"/>
      <c r="K290" s="25" t="s">
        <v>4086</v>
      </c>
      <c r="L290" s="25"/>
      <c r="M290"/>
      <c r="N290"/>
      <c r="O290" s="25">
        <v>-36.39</v>
      </c>
      <c r="P290" s="25">
        <v>-60.92</v>
      </c>
      <c r="S290" s="23" t="str">
        <f t="shared" si="15"/>
        <v/>
      </c>
      <c r="T290" s="23">
        <f t="shared" si="13"/>
        <v>0</v>
      </c>
    </row>
    <row r="291" spans="1:20" ht="17.399999999999999">
      <c r="A291" s="23" t="str">
        <f t="shared" si="14"/>
        <v/>
      </c>
      <c r="B291" s="24" t="s">
        <v>478</v>
      </c>
      <c r="C291" s="12" t="s">
        <v>479</v>
      </c>
      <c r="D291" s="25" t="s">
        <v>9</v>
      </c>
      <c r="E291" s="26">
        <v>139.68</v>
      </c>
      <c r="F291" s="25"/>
      <c r="G291" s="27"/>
      <c r="H291" s="27"/>
      <c r="I291" s="27"/>
      <c r="J291" s="27"/>
      <c r="K291" s="25" t="s">
        <v>4078</v>
      </c>
      <c r="L291" s="25"/>
      <c r="M291"/>
      <c r="N291"/>
      <c r="O291" s="25">
        <v>-6.13</v>
      </c>
      <c r="P291" s="25">
        <v>-22.78</v>
      </c>
      <c r="S291" s="23" t="str">
        <f t="shared" si="15"/>
        <v/>
      </c>
      <c r="T291" s="23">
        <f t="shared" si="13"/>
        <v>0</v>
      </c>
    </row>
    <row r="292" spans="1:20" ht="17.399999999999999">
      <c r="A292" s="23" t="str">
        <f t="shared" si="14"/>
        <v/>
      </c>
      <c r="B292" s="24" t="s">
        <v>480</v>
      </c>
      <c r="C292" s="12" t="s">
        <v>481</v>
      </c>
      <c r="D292" s="25" t="s">
        <v>9</v>
      </c>
      <c r="E292" s="26">
        <v>73.5</v>
      </c>
      <c r="F292" s="26"/>
      <c r="G292" s="27"/>
      <c r="H292" s="27"/>
      <c r="I292" s="27"/>
      <c r="J292" s="27"/>
      <c r="K292" s="25" t="s">
        <v>4080</v>
      </c>
      <c r="L292" s="25"/>
      <c r="M292"/>
      <c r="N292"/>
      <c r="O292" s="25">
        <v>-0.89</v>
      </c>
      <c r="P292" s="25">
        <v>-5.34</v>
      </c>
      <c r="S292" s="23" t="str">
        <f t="shared" si="15"/>
        <v/>
      </c>
      <c r="T292" s="23">
        <f t="shared" si="13"/>
        <v>0</v>
      </c>
    </row>
    <row r="293" spans="1:20" ht="17.399999999999999">
      <c r="A293" s="23">
        <f t="shared" si="14"/>
        <v>220</v>
      </c>
      <c r="B293" s="24" t="s">
        <v>482</v>
      </c>
      <c r="C293" s="12" t="s">
        <v>483</v>
      </c>
      <c r="D293" s="25" t="s">
        <v>9</v>
      </c>
      <c r="E293" s="26">
        <v>645.77</v>
      </c>
      <c r="F293" s="25">
        <v>2</v>
      </c>
      <c r="G293" s="27">
        <v>6.4</v>
      </c>
      <c r="H293" s="27">
        <v>6.4</v>
      </c>
      <c r="I293" s="27">
        <v>7.4</v>
      </c>
      <c r="J293" s="27">
        <v>7.4</v>
      </c>
      <c r="K293" s="25" t="s">
        <v>4087</v>
      </c>
      <c r="L293" s="26"/>
      <c r="M293"/>
      <c r="N293"/>
      <c r="O293" s="25">
        <v>-43.44</v>
      </c>
      <c r="P293" s="25">
        <v>24.13</v>
      </c>
      <c r="S293" s="23">
        <f t="shared" si="15"/>
        <v>645.77292999999997</v>
      </c>
      <c r="T293" s="23">
        <f t="shared" si="13"/>
        <v>0</v>
      </c>
    </row>
    <row r="294" spans="1:20" ht="17.399999999999999">
      <c r="A294" s="23" t="str">
        <f t="shared" si="14"/>
        <v/>
      </c>
      <c r="B294" s="24" t="s">
        <v>484</v>
      </c>
      <c r="C294" s="12" t="s">
        <v>3116</v>
      </c>
      <c r="D294" s="25" t="s">
        <v>9</v>
      </c>
      <c r="E294" s="26">
        <v>882.88</v>
      </c>
      <c r="F294" s="25"/>
      <c r="G294" s="27"/>
      <c r="H294" s="27"/>
      <c r="I294" s="27"/>
      <c r="J294" s="27"/>
      <c r="K294" s="25" t="s">
        <v>2626</v>
      </c>
      <c r="L294" s="25"/>
      <c r="M294"/>
      <c r="N294"/>
      <c r="O294" s="25">
        <v>5.3</v>
      </c>
      <c r="P294" s="25">
        <v>-5.23</v>
      </c>
      <c r="S294" s="23" t="str">
        <f t="shared" si="15"/>
        <v/>
      </c>
      <c r="T294" s="23">
        <f t="shared" si="13"/>
        <v>0</v>
      </c>
    </row>
    <row r="295" spans="1:20" ht="17.399999999999999">
      <c r="A295" s="23" t="str">
        <f t="shared" si="14"/>
        <v/>
      </c>
      <c r="B295" s="24" t="s">
        <v>486</v>
      </c>
      <c r="C295" s="12" t="s">
        <v>487</v>
      </c>
      <c r="D295" s="25" t="s">
        <v>37</v>
      </c>
      <c r="E295" s="26">
        <v>66.819999999999993</v>
      </c>
      <c r="F295" s="25"/>
      <c r="G295" s="27"/>
      <c r="H295" s="27"/>
      <c r="I295" s="27"/>
      <c r="J295" s="27"/>
      <c r="K295" s="25" t="s">
        <v>4105</v>
      </c>
      <c r="L295" s="25"/>
      <c r="M295"/>
      <c r="N295"/>
      <c r="O295" s="25">
        <v>-16.29</v>
      </c>
      <c r="P295" s="25">
        <v>-31.89</v>
      </c>
      <c r="S295" s="23" t="str">
        <f t="shared" si="15"/>
        <v/>
      </c>
      <c r="T295" s="23">
        <f t="shared" si="13"/>
        <v>0</v>
      </c>
    </row>
    <row r="296" spans="1:20" ht="17.399999999999999">
      <c r="A296" s="23" t="str">
        <f t="shared" si="14"/>
        <v/>
      </c>
      <c r="B296" s="24" t="s">
        <v>488</v>
      </c>
      <c r="C296" s="12" t="s">
        <v>489</v>
      </c>
      <c r="D296" s="25" t="s">
        <v>9</v>
      </c>
      <c r="E296" s="26">
        <v>23.45</v>
      </c>
      <c r="F296" s="25"/>
      <c r="G296" s="27"/>
      <c r="H296" s="27"/>
      <c r="I296" s="27"/>
      <c r="J296" s="27"/>
      <c r="K296" s="25" t="s">
        <v>4091</v>
      </c>
      <c r="L296" s="25"/>
      <c r="M296"/>
      <c r="N296"/>
      <c r="O296" s="25">
        <v>-6.18</v>
      </c>
      <c r="P296" s="25">
        <v>-43.39</v>
      </c>
      <c r="S296" s="23" t="str">
        <f t="shared" si="15"/>
        <v/>
      </c>
      <c r="T296" s="23">
        <f t="shared" si="13"/>
        <v>0</v>
      </c>
    </row>
    <row r="297" spans="1:20" ht="17.399999999999999">
      <c r="A297" s="23" t="str">
        <f t="shared" si="14"/>
        <v/>
      </c>
      <c r="B297" s="24" t="s">
        <v>490</v>
      </c>
      <c r="C297" s="12" t="s">
        <v>491</v>
      </c>
      <c r="D297" s="25" t="s">
        <v>9</v>
      </c>
      <c r="E297" s="26">
        <v>383.66</v>
      </c>
      <c r="F297" s="25"/>
      <c r="G297" s="27"/>
      <c r="H297" s="27"/>
      <c r="I297" s="27"/>
      <c r="J297" s="27"/>
      <c r="K297" s="25" t="s">
        <v>4111</v>
      </c>
      <c r="L297" s="26"/>
      <c r="M297"/>
      <c r="N297"/>
      <c r="O297" s="25">
        <v>5.29</v>
      </c>
      <c r="P297" s="25">
        <v>-19.059999999999999</v>
      </c>
      <c r="S297" s="23" t="str">
        <f t="shared" si="15"/>
        <v/>
      </c>
      <c r="T297" s="23">
        <f t="shared" si="13"/>
        <v>0</v>
      </c>
    </row>
    <row r="298" spans="1:20" ht="17.399999999999999">
      <c r="A298" s="23">
        <f t="shared" si="14"/>
        <v>61</v>
      </c>
      <c r="B298" s="24" t="s">
        <v>492</v>
      </c>
      <c r="C298" s="12" t="s">
        <v>493</v>
      </c>
      <c r="D298" s="25" t="s">
        <v>9</v>
      </c>
      <c r="E298" s="26">
        <v>12448.8</v>
      </c>
      <c r="F298" s="25">
        <v>11</v>
      </c>
      <c r="G298" s="27">
        <v>1619.52</v>
      </c>
      <c r="H298" s="27">
        <v>1657.8</v>
      </c>
      <c r="I298" s="27">
        <v>1617.9</v>
      </c>
      <c r="J298" s="27">
        <v>1735.6</v>
      </c>
      <c r="K298" s="25" t="s">
        <v>4089</v>
      </c>
      <c r="L298" s="25"/>
      <c r="M298"/>
      <c r="N298"/>
      <c r="O298" s="25">
        <v>-14.38</v>
      </c>
      <c r="P298" s="25">
        <v>43.27</v>
      </c>
      <c r="S298" s="23">
        <f t="shared" si="15"/>
        <v>12448.802979999999</v>
      </c>
      <c r="T298" s="23">
        <f t="shared" si="13"/>
        <v>1</v>
      </c>
    </row>
    <row r="299" spans="1:20" ht="17.399999999999999">
      <c r="A299" s="23" t="str">
        <f t="shared" si="14"/>
        <v/>
      </c>
      <c r="B299" s="24" t="s">
        <v>494</v>
      </c>
      <c r="C299" s="12" t="s">
        <v>495</v>
      </c>
      <c r="D299" s="25" t="s">
        <v>9</v>
      </c>
      <c r="E299" s="26">
        <v>1449.13</v>
      </c>
      <c r="F299" s="25">
        <v>12</v>
      </c>
      <c r="G299" s="27">
        <v>74.73</v>
      </c>
      <c r="H299" s="27">
        <v>74.73</v>
      </c>
      <c r="I299" s="27">
        <v>73.510000000000005</v>
      </c>
      <c r="J299" s="27"/>
      <c r="K299" s="25" t="s">
        <v>4076</v>
      </c>
      <c r="L299" s="25"/>
      <c r="M299"/>
      <c r="N299"/>
      <c r="O299" s="25">
        <v>-9.9499999999999993</v>
      </c>
      <c r="P299" s="25">
        <v>-16.27</v>
      </c>
      <c r="S299" s="23" t="str">
        <f t="shared" si="15"/>
        <v/>
      </c>
      <c r="T299" s="23">
        <f t="shared" si="13"/>
        <v>0</v>
      </c>
    </row>
    <row r="300" spans="1:20" ht="17.399999999999999">
      <c r="A300" s="23" t="str">
        <f t="shared" si="14"/>
        <v/>
      </c>
      <c r="B300" s="24" t="s">
        <v>496</v>
      </c>
      <c r="C300" s="12" t="s">
        <v>497</v>
      </c>
      <c r="D300" s="25" t="s">
        <v>9</v>
      </c>
      <c r="E300" s="26">
        <v>1050.75</v>
      </c>
      <c r="F300" s="25"/>
      <c r="G300" s="27"/>
      <c r="H300" s="27"/>
      <c r="I300" s="27"/>
      <c r="J300" s="27"/>
      <c r="K300" s="25" t="s">
        <v>4089</v>
      </c>
      <c r="L300" s="26"/>
      <c r="M300"/>
      <c r="N300"/>
      <c r="O300" s="25">
        <v>15.42</v>
      </c>
      <c r="P300" s="25">
        <v>146.78</v>
      </c>
      <c r="S300" s="23" t="str">
        <f t="shared" si="15"/>
        <v/>
      </c>
      <c r="T300" s="23">
        <f t="shared" si="13"/>
        <v>0</v>
      </c>
    </row>
    <row r="301" spans="1:20" ht="17.399999999999999">
      <c r="A301" s="23">
        <f t="shared" si="14"/>
        <v>135</v>
      </c>
      <c r="B301" s="24" t="s">
        <v>498</v>
      </c>
      <c r="C301" s="12" t="s">
        <v>499</v>
      </c>
      <c r="D301" s="25" t="s">
        <v>9</v>
      </c>
      <c r="E301" s="26">
        <v>2576</v>
      </c>
      <c r="F301" s="26">
        <v>18</v>
      </c>
      <c r="G301" s="27">
        <v>475.88</v>
      </c>
      <c r="H301" s="27">
        <v>473.44</v>
      </c>
      <c r="I301" s="27">
        <v>455.76</v>
      </c>
      <c r="J301" s="27">
        <v>472.5</v>
      </c>
      <c r="K301" s="25" t="s">
        <v>4086</v>
      </c>
      <c r="L301" s="25"/>
      <c r="M301"/>
      <c r="N301"/>
      <c r="O301" s="25">
        <v>4.33</v>
      </c>
      <c r="P301" s="25">
        <v>7.31</v>
      </c>
      <c r="S301" s="23">
        <f t="shared" si="15"/>
        <v>2576.0030099999999</v>
      </c>
      <c r="T301" s="23">
        <f t="shared" si="13"/>
        <v>0</v>
      </c>
    </row>
    <row r="302" spans="1:20" ht="17.399999999999999">
      <c r="A302" s="23" t="str">
        <f t="shared" si="14"/>
        <v/>
      </c>
      <c r="B302" s="24" t="s">
        <v>500</v>
      </c>
      <c r="C302" s="12" t="s">
        <v>501</v>
      </c>
      <c r="D302" s="25" t="s">
        <v>9</v>
      </c>
      <c r="E302" s="26">
        <v>41.45</v>
      </c>
      <c r="F302" s="25"/>
      <c r="G302" s="27"/>
      <c r="H302" s="27"/>
      <c r="I302" s="27"/>
      <c r="J302" s="27"/>
      <c r="K302" s="25" t="s">
        <v>4106</v>
      </c>
      <c r="L302" s="26"/>
      <c r="M302"/>
      <c r="N302"/>
      <c r="O302" s="25">
        <v>-19.96</v>
      </c>
      <c r="P302" s="25">
        <v>-26.35</v>
      </c>
      <c r="S302" s="23" t="str">
        <f t="shared" si="15"/>
        <v/>
      </c>
      <c r="T302" s="23">
        <f t="shared" si="13"/>
        <v>0</v>
      </c>
    </row>
    <row r="303" spans="1:20" ht="17.399999999999999">
      <c r="A303" s="23" t="str">
        <f t="shared" si="14"/>
        <v/>
      </c>
      <c r="B303" s="24" t="s">
        <v>502</v>
      </c>
      <c r="C303" s="12" t="s">
        <v>503</v>
      </c>
      <c r="D303" s="25" t="s">
        <v>9</v>
      </c>
      <c r="E303" s="26">
        <v>618.54</v>
      </c>
      <c r="F303" s="26"/>
      <c r="G303" s="27"/>
      <c r="H303" s="27"/>
      <c r="I303" s="27"/>
      <c r="J303" s="27"/>
      <c r="K303" s="25" t="s">
        <v>4084</v>
      </c>
      <c r="L303" s="25"/>
      <c r="M303"/>
      <c r="N303"/>
      <c r="O303" s="25">
        <v>0</v>
      </c>
      <c r="P303" s="25">
        <v>0</v>
      </c>
      <c r="S303" s="23" t="str">
        <f t="shared" si="15"/>
        <v/>
      </c>
      <c r="T303" s="23">
        <f t="shared" si="13"/>
        <v>0</v>
      </c>
    </row>
    <row r="304" spans="1:20" ht="17.399999999999999">
      <c r="A304" s="23">
        <f t="shared" si="14"/>
        <v>19</v>
      </c>
      <c r="B304" s="24" t="s">
        <v>504</v>
      </c>
      <c r="C304" s="12" t="s">
        <v>505</v>
      </c>
      <c r="D304" s="25" t="s">
        <v>9</v>
      </c>
      <c r="E304" s="26">
        <v>39567.5</v>
      </c>
      <c r="F304" s="25">
        <v>23</v>
      </c>
      <c r="G304" s="27">
        <v>-36.47</v>
      </c>
      <c r="H304" s="27">
        <v>-32.340000000000003</v>
      </c>
      <c r="I304" s="27">
        <v>-40.94</v>
      </c>
      <c r="J304" s="27">
        <v>31.5</v>
      </c>
      <c r="K304" s="25" t="s">
        <v>4097</v>
      </c>
      <c r="L304" s="26"/>
      <c r="M304"/>
      <c r="N304"/>
      <c r="O304" s="25">
        <v>-24.69</v>
      </c>
      <c r="P304" s="25">
        <v>13.66</v>
      </c>
      <c r="S304" s="23">
        <f t="shared" si="15"/>
        <v>39567.503040000003</v>
      </c>
      <c r="T304" s="23">
        <f t="shared" si="13"/>
        <v>1</v>
      </c>
    </row>
    <row r="305" spans="1:20" ht="17.399999999999999">
      <c r="A305" s="23" t="str">
        <f t="shared" si="14"/>
        <v/>
      </c>
      <c r="B305" s="24" t="s">
        <v>506</v>
      </c>
      <c r="C305" s="12" t="s">
        <v>5276</v>
      </c>
      <c r="D305" s="25" t="s">
        <v>9</v>
      </c>
      <c r="E305" s="26">
        <v>45.84</v>
      </c>
      <c r="F305" s="26"/>
      <c r="G305" s="27"/>
      <c r="H305" s="27"/>
      <c r="I305" s="27"/>
      <c r="J305" s="27"/>
      <c r="K305" s="25" t="s">
        <v>4093</v>
      </c>
      <c r="L305" s="25"/>
      <c r="M305"/>
      <c r="N305"/>
      <c r="O305" s="25">
        <v>-0.32</v>
      </c>
      <c r="P305" s="25">
        <v>-7.46</v>
      </c>
      <c r="S305" s="23" t="str">
        <f t="shared" si="15"/>
        <v/>
      </c>
      <c r="T305" s="23">
        <f t="shared" si="13"/>
        <v>0</v>
      </c>
    </row>
    <row r="306" spans="1:20" ht="17.399999999999999">
      <c r="A306" s="23" t="str">
        <f t="shared" si="14"/>
        <v/>
      </c>
      <c r="B306" s="24" t="s">
        <v>507</v>
      </c>
      <c r="C306" s="12" t="s">
        <v>508</v>
      </c>
      <c r="D306" s="25" t="s">
        <v>9</v>
      </c>
      <c r="E306" s="26">
        <v>34.56</v>
      </c>
      <c r="F306" s="25"/>
      <c r="G306" s="27"/>
      <c r="H306" s="27"/>
      <c r="I306" s="27"/>
      <c r="J306" s="27"/>
      <c r="K306" s="25" t="s">
        <v>4086</v>
      </c>
      <c r="L306" s="28"/>
      <c r="M306"/>
      <c r="N306"/>
      <c r="O306" s="25">
        <v>29.57</v>
      </c>
      <c r="P306" s="25">
        <v>11.27</v>
      </c>
      <c r="S306" s="23" t="str">
        <f t="shared" si="15"/>
        <v/>
      </c>
      <c r="T306" s="23">
        <f t="shared" si="13"/>
        <v>0</v>
      </c>
    </row>
    <row r="307" spans="1:20" ht="17.399999999999999">
      <c r="A307" s="23" t="str">
        <f t="shared" si="14"/>
        <v/>
      </c>
      <c r="B307" s="24" t="s">
        <v>3124</v>
      </c>
      <c r="C307" s="12" t="s">
        <v>3236</v>
      </c>
      <c r="D307" s="25" t="s">
        <v>37</v>
      </c>
      <c r="E307" s="26">
        <v>107.74</v>
      </c>
      <c r="F307" s="26"/>
      <c r="G307" s="27"/>
      <c r="H307" s="27"/>
      <c r="I307" s="27"/>
      <c r="J307" s="27"/>
      <c r="K307" s="25" t="s">
        <v>4076</v>
      </c>
      <c r="L307" s="25"/>
      <c r="M307"/>
      <c r="N307"/>
      <c r="O307" s="25">
        <v>-9.67</v>
      </c>
      <c r="P307" s="25">
        <v>-28.31</v>
      </c>
      <c r="S307" s="23" t="str">
        <f t="shared" si="15"/>
        <v/>
      </c>
      <c r="T307" s="23">
        <f t="shared" si="13"/>
        <v>0</v>
      </c>
    </row>
    <row r="308" spans="1:20" ht="17.399999999999999">
      <c r="A308" s="23">
        <f t="shared" si="14"/>
        <v>206</v>
      </c>
      <c r="B308" s="24" t="s">
        <v>509</v>
      </c>
      <c r="C308" s="12" t="s">
        <v>510</v>
      </c>
      <c r="D308" s="25" t="s">
        <v>9</v>
      </c>
      <c r="E308" s="26">
        <v>737.1</v>
      </c>
      <c r="F308" s="26">
        <v>6</v>
      </c>
      <c r="G308" s="27">
        <v>204.96</v>
      </c>
      <c r="H308" s="27">
        <v>227.43</v>
      </c>
      <c r="I308" s="27">
        <v>210</v>
      </c>
      <c r="J308" s="27">
        <v>236</v>
      </c>
      <c r="K308" s="25" t="s">
        <v>4084</v>
      </c>
      <c r="L308" s="25"/>
      <c r="M308"/>
      <c r="N308"/>
      <c r="O308" s="25">
        <v>-9.64</v>
      </c>
      <c r="P308" s="25">
        <v>-15.81</v>
      </c>
      <c r="S308" s="23">
        <f t="shared" si="15"/>
        <v>737.10307999999998</v>
      </c>
      <c r="T308" s="23">
        <f t="shared" si="13"/>
        <v>1</v>
      </c>
    </row>
    <row r="309" spans="1:20" ht="17.399999999999999">
      <c r="A309" s="23" t="str">
        <f t="shared" si="14"/>
        <v/>
      </c>
      <c r="B309" s="24" t="s">
        <v>511</v>
      </c>
      <c r="C309" s="12" t="s">
        <v>512</v>
      </c>
      <c r="D309" s="25" t="s">
        <v>9</v>
      </c>
      <c r="E309" s="26">
        <v>78.5</v>
      </c>
      <c r="F309" s="25"/>
      <c r="G309" s="27"/>
      <c r="H309" s="27"/>
      <c r="I309" s="27"/>
      <c r="J309" s="27"/>
      <c r="K309" s="25" t="s">
        <v>4085</v>
      </c>
      <c r="L309" s="25"/>
      <c r="M309"/>
      <c r="N309"/>
      <c r="O309" s="25">
        <v>-45.67</v>
      </c>
      <c r="P309" s="25">
        <v>-17.010000000000002</v>
      </c>
      <c r="S309" s="23" t="str">
        <f t="shared" si="15"/>
        <v/>
      </c>
      <c r="T309" s="23">
        <f t="shared" si="13"/>
        <v>0</v>
      </c>
    </row>
    <row r="310" spans="1:20" ht="17.399999999999999">
      <c r="A310" s="23">
        <f t="shared" si="14"/>
        <v>216</v>
      </c>
      <c r="B310" s="24" t="s">
        <v>513</v>
      </c>
      <c r="C310" s="12" t="s">
        <v>514</v>
      </c>
      <c r="D310" s="25" t="s">
        <v>37</v>
      </c>
      <c r="E310" s="26">
        <v>668.1</v>
      </c>
      <c r="F310" s="25">
        <v>7</v>
      </c>
      <c r="G310" s="27">
        <v>86.92</v>
      </c>
      <c r="H310" s="27">
        <v>87.21</v>
      </c>
      <c r="I310" s="27">
        <v>86.25</v>
      </c>
      <c r="J310" s="27">
        <v>87.93</v>
      </c>
      <c r="K310" s="25" t="s">
        <v>4112</v>
      </c>
      <c r="L310" s="25"/>
      <c r="M310"/>
      <c r="N310"/>
      <c r="O310" s="25">
        <v>-1.34</v>
      </c>
      <c r="P310" s="25">
        <v>-24.62</v>
      </c>
      <c r="S310" s="23">
        <f t="shared" si="15"/>
        <v>668.10310000000004</v>
      </c>
      <c r="T310" s="23">
        <f t="shared" si="13"/>
        <v>1</v>
      </c>
    </row>
    <row r="311" spans="1:20" ht="17.399999999999999">
      <c r="A311" s="23" t="str">
        <f t="shared" si="14"/>
        <v/>
      </c>
      <c r="B311" s="24" t="s">
        <v>515</v>
      </c>
      <c r="C311" s="12" t="s">
        <v>5121</v>
      </c>
      <c r="D311" s="25" t="s">
        <v>9</v>
      </c>
      <c r="E311" s="26">
        <v>22.51</v>
      </c>
      <c r="F311" s="25"/>
      <c r="G311" s="27"/>
      <c r="H311" s="27"/>
      <c r="I311" s="27"/>
      <c r="J311" s="27"/>
      <c r="K311" s="25" t="s">
        <v>4083</v>
      </c>
      <c r="L311" s="25"/>
      <c r="M311"/>
      <c r="N311"/>
      <c r="O311" s="25">
        <v>-17.989999999999998</v>
      </c>
      <c r="P311" s="25">
        <v>-29.05</v>
      </c>
      <c r="S311" s="23" t="str">
        <f t="shared" si="15"/>
        <v/>
      </c>
      <c r="T311" s="23">
        <f t="shared" si="13"/>
        <v>0</v>
      </c>
    </row>
    <row r="312" spans="1:20" ht="17.399999999999999">
      <c r="A312" s="23">
        <f t="shared" si="14"/>
        <v>31</v>
      </c>
      <c r="B312" s="24" t="s">
        <v>516</v>
      </c>
      <c r="C312" s="12" t="s">
        <v>3841</v>
      </c>
      <c r="D312" s="25" t="s">
        <v>9</v>
      </c>
      <c r="E312" s="26">
        <v>24425.09</v>
      </c>
      <c r="F312" s="25">
        <v>16</v>
      </c>
      <c r="G312" s="27">
        <v>3902.93</v>
      </c>
      <c r="H312" s="27">
        <v>3944.11</v>
      </c>
      <c r="I312" s="27">
        <v>4196.32</v>
      </c>
      <c r="J312" s="27">
        <v>4289.7299999999996</v>
      </c>
      <c r="K312" s="25" t="s">
        <v>4095</v>
      </c>
      <c r="L312" s="25"/>
      <c r="M312"/>
      <c r="N312"/>
      <c r="O312" s="25">
        <v>-28.33</v>
      </c>
      <c r="P312" s="25">
        <v>-34.46</v>
      </c>
      <c r="S312" s="23">
        <f t="shared" si="15"/>
        <v>24425.093120000001</v>
      </c>
      <c r="T312" s="23">
        <f t="shared" si="13"/>
        <v>1</v>
      </c>
    </row>
    <row r="313" spans="1:20" ht="17.399999999999999">
      <c r="A313" s="23" t="str">
        <f t="shared" si="14"/>
        <v/>
      </c>
      <c r="B313" s="24" t="s">
        <v>518</v>
      </c>
      <c r="C313" s="12" t="s">
        <v>519</v>
      </c>
      <c r="D313" s="25" t="s">
        <v>9</v>
      </c>
      <c r="E313" s="26">
        <v>76.040000000000006</v>
      </c>
      <c r="F313" s="25"/>
      <c r="G313" s="27"/>
      <c r="H313" s="27"/>
      <c r="I313" s="27"/>
      <c r="J313" s="27"/>
      <c r="K313" s="25" t="s">
        <v>4084</v>
      </c>
      <c r="L313" s="26"/>
      <c r="M313"/>
      <c r="N313"/>
      <c r="O313" s="25">
        <v>-17.77</v>
      </c>
      <c r="P313" s="25">
        <v>-31.34</v>
      </c>
      <c r="S313" s="23" t="str">
        <f t="shared" si="15"/>
        <v/>
      </c>
      <c r="T313" s="23">
        <f t="shared" si="13"/>
        <v>0</v>
      </c>
    </row>
    <row r="314" spans="1:20" ht="17.399999999999999">
      <c r="A314" s="23" t="str">
        <f t="shared" si="14"/>
        <v/>
      </c>
      <c r="B314" s="24" t="s">
        <v>520</v>
      </c>
      <c r="C314" s="12" t="s">
        <v>521</v>
      </c>
      <c r="D314" s="25" t="s">
        <v>9</v>
      </c>
      <c r="E314" s="26">
        <v>52.87</v>
      </c>
      <c r="F314" s="26"/>
      <c r="G314" s="27"/>
      <c r="H314" s="27"/>
      <c r="I314" s="27"/>
      <c r="J314" s="27"/>
      <c r="K314" s="25" t="s">
        <v>4080</v>
      </c>
      <c r="L314" s="25"/>
      <c r="M314"/>
      <c r="N314"/>
      <c r="O314" s="25">
        <v>-17.98</v>
      </c>
      <c r="P314" s="25">
        <v>-36.950000000000003</v>
      </c>
      <c r="S314" s="23" t="str">
        <f t="shared" si="15"/>
        <v/>
      </c>
      <c r="T314" s="23">
        <f t="shared" si="13"/>
        <v>0</v>
      </c>
    </row>
    <row r="315" spans="1:20" ht="17.399999999999999">
      <c r="A315" s="23" t="str">
        <f t="shared" si="14"/>
        <v/>
      </c>
      <c r="B315" s="24" t="s">
        <v>522</v>
      </c>
      <c r="C315" s="12" t="s">
        <v>3723</v>
      </c>
      <c r="D315" s="25" t="s">
        <v>9</v>
      </c>
      <c r="E315" s="26">
        <v>63.68</v>
      </c>
      <c r="F315" s="25"/>
      <c r="G315" s="27"/>
      <c r="H315" s="27"/>
      <c r="I315" s="27"/>
      <c r="J315" s="27"/>
      <c r="K315" s="25" t="s">
        <v>4084</v>
      </c>
      <c r="L315" s="25"/>
      <c r="M315"/>
      <c r="N315"/>
      <c r="O315" s="25">
        <v>-22.46</v>
      </c>
      <c r="P315" s="25">
        <v>-40.26</v>
      </c>
      <c r="S315" s="23" t="str">
        <f t="shared" si="15"/>
        <v/>
      </c>
      <c r="T315" s="23">
        <f t="shared" si="13"/>
        <v>0</v>
      </c>
    </row>
    <row r="316" spans="1:20" ht="17.399999999999999">
      <c r="A316" s="23" t="str">
        <f t="shared" si="14"/>
        <v/>
      </c>
      <c r="B316" s="24" t="s">
        <v>523</v>
      </c>
      <c r="C316" s="12" t="s">
        <v>524</v>
      </c>
      <c r="D316" s="25" t="s">
        <v>37</v>
      </c>
      <c r="E316" s="26">
        <v>391.56</v>
      </c>
      <c r="F316" s="25"/>
      <c r="G316" s="27"/>
      <c r="H316" s="27"/>
      <c r="I316" s="27"/>
      <c r="J316" s="27"/>
      <c r="K316" s="25" t="s">
        <v>4089</v>
      </c>
      <c r="L316" s="25"/>
      <c r="M316"/>
      <c r="N316"/>
      <c r="O316" s="25">
        <v>-14.3</v>
      </c>
      <c r="P316" s="25">
        <v>-21.63</v>
      </c>
      <c r="S316" s="23" t="str">
        <f t="shared" si="15"/>
        <v/>
      </c>
      <c r="T316" s="23">
        <f t="shared" si="13"/>
        <v>0</v>
      </c>
    </row>
    <row r="317" spans="1:20" ht="17.399999999999999">
      <c r="A317" s="23" t="str">
        <f t="shared" si="14"/>
        <v/>
      </c>
      <c r="B317" s="24" t="s">
        <v>525</v>
      </c>
      <c r="C317" s="12" t="s">
        <v>526</v>
      </c>
      <c r="D317" s="25" t="s">
        <v>37</v>
      </c>
      <c r="E317" s="26">
        <v>45.43</v>
      </c>
      <c r="F317" s="25"/>
      <c r="G317" s="27"/>
      <c r="H317" s="27"/>
      <c r="I317" s="27"/>
      <c r="J317" s="27"/>
      <c r="K317" s="25" t="s">
        <v>4086</v>
      </c>
      <c r="L317" s="25"/>
      <c r="M317"/>
      <c r="N317"/>
      <c r="O317" s="25">
        <v>33.76</v>
      </c>
      <c r="P317" s="25">
        <v>-14.14</v>
      </c>
      <c r="S317" s="23" t="str">
        <f t="shared" si="15"/>
        <v/>
      </c>
      <c r="T317" s="23">
        <f t="shared" si="13"/>
        <v>0</v>
      </c>
    </row>
    <row r="318" spans="1:20" ht="17.399999999999999">
      <c r="A318" s="23" t="str">
        <f t="shared" si="14"/>
        <v/>
      </c>
      <c r="B318" s="24" t="s">
        <v>527</v>
      </c>
      <c r="C318" s="12" t="s">
        <v>3980</v>
      </c>
      <c r="D318" s="25" t="s">
        <v>9</v>
      </c>
      <c r="E318" s="26">
        <v>51.39</v>
      </c>
      <c r="F318" s="25"/>
      <c r="G318" s="27"/>
      <c r="H318" s="27"/>
      <c r="I318" s="27"/>
      <c r="J318" s="27"/>
      <c r="K318" s="25" t="s">
        <v>4080</v>
      </c>
      <c r="L318" s="25"/>
      <c r="M318"/>
      <c r="N318"/>
      <c r="O318" s="25">
        <v>-6.52</v>
      </c>
      <c r="P318" s="25">
        <v>-20.81</v>
      </c>
      <c r="S318" s="23" t="str">
        <f t="shared" si="15"/>
        <v/>
      </c>
      <c r="T318" s="23">
        <f t="shared" si="13"/>
        <v>0</v>
      </c>
    </row>
    <row r="319" spans="1:20" ht="17.399999999999999">
      <c r="A319" s="23">
        <f t="shared" si="14"/>
        <v>159</v>
      </c>
      <c r="B319" s="24" t="s">
        <v>528</v>
      </c>
      <c r="C319" s="12" t="s">
        <v>529</v>
      </c>
      <c r="D319" s="25" t="s">
        <v>9</v>
      </c>
      <c r="E319" s="26">
        <v>1973.13</v>
      </c>
      <c r="F319" s="26">
        <v>13</v>
      </c>
      <c r="G319" s="27">
        <v>343.83</v>
      </c>
      <c r="H319" s="27">
        <v>345.13</v>
      </c>
      <c r="I319" s="27">
        <v>348.5</v>
      </c>
      <c r="J319" s="27">
        <v>341.87</v>
      </c>
      <c r="K319" s="25" t="s">
        <v>4106</v>
      </c>
      <c r="L319" s="26"/>
      <c r="M319"/>
      <c r="N319"/>
      <c r="O319" s="25">
        <v>-4.6500000000000004</v>
      </c>
      <c r="P319" s="25">
        <v>5.83</v>
      </c>
      <c r="S319" s="23">
        <f t="shared" si="15"/>
        <v>1973.13319</v>
      </c>
      <c r="T319" s="23">
        <f t="shared" si="13"/>
        <v>0</v>
      </c>
    </row>
    <row r="320" spans="1:20" ht="17.399999999999999">
      <c r="A320" s="23" t="str">
        <f t="shared" si="14"/>
        <v/>
      </c>
      <c r="B320" s="24" t="s">
        <v>530</v>
      </c>
      <c r="C320" s="12" t="s">
        <v>531</v>
      </c>
      <c r="D320" s="25" t="s">
        <v>9</v>
      </c>
      <c r="E320" s="26">
        <v>74.05</v>
      </c>
      <c r="F320" s="26"/>
      <c r="G320" s="27"/>
      <c r="H320" s="27"/>
      <c r="I320" s="27"/>
      <c r="J320" s="27"/>
      <c r="K320" s="25" t="s">
        <v>4086</v>
      </c>
      <c r="L320" s="25"/>
      <c r="M320"/>
      <c r="N320"/>
      <c r="O320" s="25">
        <v>-14.64</v>
      </c>
      <c r="P320" s="25">
        <v>-38.76</v>
      </c>
      <c r="S320" s="23" t="str">
        <f t="shared" si="15"/>
        <v/>
      </c>
      <c r="T320" s="23">
        <f t="shared" si="13"/>
        <v>0</v>
      </c>
    </row>
    <row r="321" spans="1:20" ht="17.399999999999999">
      <c r="A321" s="23" t="str">
        <f t="shared" si="14"/>
        <v/>
      </c>
      <c r="B321" s="24" t="s">
        <v>532</v>
      </c>
      <c r="C321" s="12" t="s">
        <v>2743</v>
      </c>
      <c r="D321" s="25" t="s">
        <v>9</v>
      </c>
      <c r="E321" s="26">
        <v>37.57</v>
      </c>
      <c r="F321" s="26"/>
      <c r="G321" s="27"/>
      <c r="H321" s="27"/>
      <c r="I321" s="27"/>
      <c r="J321" s="27"/>
      <c r="K321" s="25" t="s">
        <v>4113</v>
      </c>
      <c r="L321" s="25"/>
      <c r="M321"/>
      <c r="N321"/>
      <c r="O321" s="25">
        <v>-2.33</v>
      </c>
      <c r="P321" s="25">
        <v>-32.630000000000003</v>
      </c>
      <c r="S321" s="23" t="str">
        <f t="shared" si="15"/>
        <v/>
      </c>
      <c r="T321" s="23">
        <f t="shared" si="13"/>
        <v>0</v>
      </c>
    </row>
    <row r="322" spans="1:20" ht="17.399999999999999">
      <c r="A322" s="23" t="str">
        <f t="shared" si="14"/>
        <v/>
      </c>
      <c r="B322" s="24" t="s">
        <v>533</v>
      </c>
      <c r="C322" s="12" t="s">
        <v>534</v>
      </c>
      <c r="D322" s="25" t="s">
        <v>9</v>
      </c>
      <c r="E322" s="26">
        <v>238.5</v>
      </c>
      <c r="F322" s="25"/>
      <c r="G322" s="27"/>
      <c r="H322" s="27"/>
      <c r="I322" s="27"/>
      <c r="J322" s="27"/>
      <c r="K322" s="25" t="s">
        <v>4080</v>
      </c>
      <c r="L322" s="25"/>
      <c r="M322"/>
      <c r="N322"/>
      <c r="O322" s="25">
        <v>8.66</v>
      </c>
      <c r="P322" s="25">
        <v>-10.17</v>
      </c>
      <c r="S322" s="23" t="str">
        <f t="shared" si="15"/>
        <v/>
      </c>
      <c r="T322" s="23">
        <f t="shared" si="13"/>
        <v>0</v>
      </c>
    </row>
    <row r="323" spans="1:20" ht="17.399999999999999">
      <c r="A323" s="23" t="str">
        <f t="shared" si="14"/>
        <v/>
      </c>
      <c r="B323" s="24" t="s">
        <v>535</v>
      </c>
      <c r="C323" s="12" t="s">
        <v>536</v>
      </c>
      <c r="D323" s="25" t="s">
        <v>9</v>
      </c>
      <c r="E323" s="26">
        <v>99.8</v>
      </c>
      <c r="F323" s="25"/>
      <c r="G323" s="27"/>
      <c r="H323" s="27"/>
      <c r="I323" s="27"/>
      <c r="J323" s="27"/>
      <c r="K323" s="25" t="s">
        <v>4086</v>
      </c>
      <c r="L323" s="26"/>
      <c r="M323"/>
      <c r="N323"/>
      <c r="O323" s="25">
        <v>-4.26</v>
      </c>
      <c r="P323" s="25">
        <v>-17.28</v>
      </c>
      <c r="S323" s="23" t="str">
        <f t="shared" si="15"/>
        <v/>
      </c>
      <c r="T323" s="23">
        <f t="shared" si="13"/>
        <v>0</v>
      </c>
    </row>
    <row r="324" spans="1:20" ht="17.399999999999999">
      <c r="A324" s="23" t="str">
        <f t="shared" si="14"/>
        <v/>
      </c>
      <c r="B324" s="24" t="s">
        <v>537</v>
      </c>
      <c r="C324" s="12" t="s">
        <v>3870</v>
      </c>
      <c r="D324" s="25" t="s">
        <v>9</v>
      </c>
      <c r="E324" s="26">
        <v>59.58</v>
      </c>
      <c r="F324" s="25"/>
      <c r="G324" s="27"/>
      <c r="H324" s="27"/>
      <c r="I324" s="27"/>
      <c r="J324" s="27"/>
      <c r="K324" s="25" t="s">
        <v>4090</v>
      </c>
      <c r="L324" s="25"/>
      <c r="M324"/>
      <c r="N324"/>
      <c r="O324" s="25">
        <v>-3.03</v>
      </c>
      <c r="P324" s="25">
        <v>-27.53</v>
      </c>
      <c r="S324" s="23" t="str">
        <f t="shared" si="15"/>
        <v/>
      </c>
      <c r="T324" s="23">
        <f t="shared" si="13"/>
        <v>0</v>
      </c>
    </row>
    <row r="325" spans="1:20" ht="17.399999999999999">
      <c r="A325" s="23" t="str">
        <f t="shared" si="14"/>
        <v/>
      </c>
      <c r="B325" s="24" t="s">
        <v>538</v>
      </c>
      <c r="C325" s="12" t="s">
        <v>539</v>
      </c>
      <c r="D325" s="25" t="s">
        <v>9</v>
      </c>
      <c r="E325" s="26">
        <v>1236.42</v>
      </c>
      <c r="F325" s="25"/>
      <c r="G325" s="27"/>
      <c r="H325" s="27"/>
      <c r="I325" s="27"/>
      <c r="J325" s="27"/>
      <c r="K325" s="25" t="s">
        <v>4080</v>
      </c>
      <c r="L325" s="26"/>
      <c r="M325"/>
      <c r="N325"/>
      <c r="O325" s="25">
        <v>-7.22</v>
      </c>
      <c r="P325" s="25">
        <v>-15.71</v>
      </c>
      <c r="S325" s="23" t="str">
        <f t="shared" si="15"/>
        <v/>
      </c>
      <c r="T325" s="23">
        <f t="shared" si="13"/>
        <v>0</v>
      </c>
    </row>
    <row r="326" spans="1:20" ht="17.399999999999999">
      <c r="A326" s="23" t="str">
        <f t="shared" si="14"/>
        <v/>
      </c>
      <c r="B326" s="24" t="s">
        <v>540</v>
      </c>
      <c r="C326" s="12" t="s">
        <v>541</v>
      </c>
      <c r="D326" s="25" t="s">
        <v>37</v>
      </c>
      <c r="E326" s="26">
        <v>153.69</v>
      </c>
      <c r="F326" s="25"/>
      <c r="G326" s="27"/>
      <c r="H326" s="27"/>
      <c r="I326" s="27"/>
      <c r="J326" s="27"/>
      <c r="K326" s="25" t="s">
        <v>4109</v>
      </c>
      <c r="L326" s="25"/>
      <c r="M326"/>
      <c r="N326"/>
      <c r="O326" s="25">
        <v>-5.39</v>
      </c>
      <c r="P326" s="25">
        <v>-6.94</v>
      </c>
      <c r="S326" s="23" t="str">
        <f t="shared" si="15"/>
        <v/>
      </c>
      <c r="T326" s="23">
        <f t="shared" si="13"/>
        <v>0</v>
      </c>
    </row>
    <row r="327" spans="1:20" ht="17.399999999999999">
      <c r="A327" s="23">
        <f t="shared" si="14"/>
        <v>150</v>
      </c>
      <c r="B327" s="24" t="s">
        <v>542</v>
      </c>
      <c r="C327" s="12" t="s">
        <v>4219</v>
      </c>
      <c r="D327" s="25" t="s">
        <v>9</v>
      </c>
      <c r="E327" s="26">
        <v>2229.2600000000002</v>
      </c>
      <c r="F327" s="26">
        <v>2</v>
      </c>
      <c r="G327" s="27">
        <v>571.95000000000005</v>
      </c>
      <c r="H327" s="27">
        <v>571.95000000000005</v>
      </c>
      <c r="I327" s="27">
        <v>599.6</v>
      </c>
      <c r="J327" s="27">
        <v>599.6</v>
      </c>
      <c r="K327" s="25" t="s">
        <v>4085</v>
      </c>
      <c r="L327" s="25"/>
      <c r="M327"/>
      <c r="N327"/>
      <c r="O327" s="25">
        <v>-9.5</v>
      </c>
      <c r="P327" s="25">
        <v>-6.39</v>
      </c>
      <c r="S327" s="23">
        <f t="shared" si="15"/>
        <v>2229.2632700000004</v>
      </c>
      <c r="T327" s="23">
        <f t="shared" si="13"/>
        <v>0</v>
      </c>
    </row>
    <row r="328" spans="1:20" ht="17.399999999999999">
      <c r="A328" s="23" t="str">
        <f t="shared" si="14"/>
        <v/>
      </c>
      <c r="B328" s="24" t="s">
        <v>543</v>
      </c>
      <c r="C328" s="12" t="s">
        <v>544</v>
      </c>
      <c r="D328" s="25" t="s">
        <v>37</v>
      </c>
      <c r="E328" s="26">
        <v>53.15</v>
      </c>
      <c r="F328" s="25"/>
      <c r="G328" s="27"/>
      <c r="H328" s="27"/>
      <c r="I328" s="27"/>
      <c r="J328" s="27"/>
      <c r="K328" s="25" t="s">
        <v>4076</v>
      </c>
      <c r="L328" s="25"/>
      <c r="M328"/>
      <c r="N328"/>
      <c r="O328" s="25">
        <v>-6.7</v>
      </c>
      <c r="P328" s="25">
        <v>-16.91</v>
      </c>
      <c r="S328" s="23" t="str">
        <f t="shared" si="15"/>
        <v/>
      </c>
      <c r="T328" s="23">
        <f t="shared" si="13"/>
        <v>0</v>
      </c>
    </row>
    <row r="329" spans="1:20" ht="17.399999999999999">
      <c r="A329" s="23" t="str">
        <f t="shared" si="14"/>
        <v/>
      </c>
      <c r="B329" s="24" t="s">
        <v>545</v>
      </c>
      <c r="C329" s="12" t="s">
        <v>546</v>
      </c>
      <c r="D329" s="25" t="s">
        <v>37</v>
      </c>
      <c r="E329" s="26">
        <v>1491.67</v>
      </c>
      <c r="F329" s="25"/>
      <c r="G329" s="27"/>
      <c r="H329" s="27"/>
      <c r="I329" s="27"/>
      <c r="J329" s="27"/>
      <c r="K329" s="25" t="s">
        <v>4100</v>
      </c>
      <c r="L329" s="25"/>
      <c r="M329"/>
      <c r="N329"/>
      <c r="O329" s="25">
        <v>-15.2</v>
      </c>
      <c r="P329" s="25">
        <v>29.69</v>
      </c>
      <c r="S329" s="23" t="str">
        <f t="shared" si="15"/>
        <v/>
      </c>
      <c r="T329" s="23">
        <f t="shared" si="13"/>
        <v>0</v>
      </c>
    </row>
    <row r="330" spans="1:20" ht="17.399999999999999">
      <c r="A330" s="23" t="str">
        <f t="shared" si="14"/>
        <v/>
      </c>
      <c r="B330" s="24" t="s">
        <v>547</v>
      </c>
      <c r="C330" s="12" t="s">
        <v>4255</v>
      </c>
      <c r="D330" s="25" t="s">
        <v>9</v>
      </c>
      <c r="E330" s="26">
        <v>60.17</v>
      </c>
      <c r="F330" s="26"/>
      <c r="G330" s="27"/>
      <c r="H330" s="27"/>
      <c r="I330" s="27"/>
      <c r="J330" s="27"/>
      <c r="K330" s="25" t="s">
        <v>4076</v>
      </c>
      <c r="L330" s="26"/>
      <c r="M330"/>
      <c r="N330"/>
      <c r="O330" s="25">
        <v>-29.36</v>
      </c>
      <c r="P330" s="25">
        <v>-53.36</v>
      </c>
      <c r="S330" s="23" t="str">
        <f t="shared" si="15"/>
        <v/>
      </c>
      <c r="T330" s="23">
        <f t="shared" si="13"/>
        <v>0</v>
      </c>
    </row>
    <row r="331" spans="1:20" ht="17.399999999999999">
      <c r="A331" s="23" t="str">
        <f t="shared" si="14"/>
        <v/>
      </c>
      <c r="B331" s="24" t="s">
        <v>548</v>
      </c>
      <c r="C331" s="12" t="s">
        <v>4433</v>
      </c>
      <c r="D331" s="25" t="s">
        <v>37</v>
      </c>
      <c r="E331" s="26">
        <v>44.51</v>
      </c>
      <c r="F331" s="25"/>
      <c r="G331" s="27"/>
      <c r="H331" s="27"/>
      <c r="I331" s="27"/>
      <c r="J331" s="27"/>
      <c r="K331" s="25" t="s">
        <v>4085</v>
      </c>
      <c r="L331" s="26"/>
      <c r="M331"/>
      <c r="N331"/>
      <c r="O331" s="25">
        <v>-3.38</v>
      </c>
      <c r="P331" s="25">
        <v>-11.31</v>
      </c>
      <c r="S331" s="23" t="str">
        <f t="shared" si="15"/>
        <v/>
      </c>
      <c r="T331" s="23">
        <f t="shared" si="13"/>
        <v>0</v>
      </c>
    </row>
    <row r="332" spans="1:20" ht="17.399999999999999">
      <c r="A332" s="23" t="str">
        <f t="shared" si="14"/>
        <v/>
      </c>
      <c r="B332" s="24" t="s">
        <v>549</v>
      </c>
      <c r="C332" s="12" t="s">
        <v>2965</v>
      </c>
      <c r="D332" s="25" t="s">
        <v>9</v>
      </c>
      <c r="E332" s="26">
        <v>120.78</v>
      </c>
      <c r="F332" s="26"/>
      <c r="G332" s="27"/>
      <c r="H332" s="27"/>
      <c r="I332" s="27"/>
      <c r="J332" s="27"/>
      <c r="K332" s="25" t="s">
        <v>4080</v>
      </c>
      <c r="L332" s="26"/>
      <c r="M332"/>
      <c r="N332"/>
      <c r="O332" s="25">
        <v>-5.19</v>
      </c>
      <c r="P332" s="25">
        <v>-23.5</v>
      </c>
      <c r="S332" s="23" t="str">
        <f t="shared" si="15"/>
        <v/>
      </c>
      <c r="T332" s="23">
        <f t="shared" si="13"/>
        <v>0</v>
      </c>
    </row>
    <row r="333" spans="1:20" ht="17.399999999999999">
      <c r="A333" s="23" t="str">
        <f t="shared" si="14"/>
        <v/>
      </c>
      <c r="B333" s="24" t="s">
        <v>551</v>
      </c>
      <c r="C333" s="12" t="s">
        <v>552</v>
      </c>
      <c r="D333" s="25" t="s">
        <v>9</v>
      </c>
      <c r="E333" s="26">
        <v>150.78</v>
      </c>
      <c r="F333" s="25"/>
      <c r="G333" s="27"/>
      <c r="H333" s="27"/>
      <c r="I333" s="27"/>
      <c r="J333" s="27"/>
      <c r="K333" s="25" t="s">
        <v>4076</v>
      </c>
      <c r="L333" s="26"/>
      <c r="M333"/>
      <c r="N333"/>
      <c r="O333" s="25">
        <v>-7.39</v>
      </c>
      <c r="P333" s="25">
        <v>-29.34</v>
      </c>
      <c r="S333" s="23" t="str">
        <f t="shared" si="15"/>
        <v/>
      </c>
      <c r="T333" s="23">
        <f t="shared" si="13"/>
        <v>0</v>
      </c>
    </row>
    <row r="334" spans="1:20" ht="17.399999999999999">
      <c r="A334" s="23" t="str">
        <f t="shared" si="14"/>
        <v/>
      </c>
      <c r="B334" s="24" t="s">
        <v>553</v>
      </c>
      <c r="C334" s="12" t="s">
        <v>554</v>
      </c>
      <c r="D334" s="25" t="s">
        <v>9</v>
      </c>
      <c r="E334" s="26">
        <v>77.62</v>
      </c>
      <c r="F334" s="25"/>
      <c r="G334" s="27"/>
      <c r="H334" s="27"/>
      <c r="I334" s="27"/>
      <c r="J334" s="27"/>
      <c r="K334" s="25" t="s">
        <v>4084</v>
      </c>
      <c r="L334" s="26"/>
      <c r="M334"/>
      <c r="N334"/>
      <c r="O334" s="25">
        <v>-4.04</v>
      </c>
      <c r="P334" s="25">
        <v>-2.73</v>
      </c>
      <c r="S334" s="23" t="str">
        <f t="shared" si="15"/>
        <v/>
      </c>
      <c r="T334" s="23">
        <f t="shared" ref="T334:T397" si="16">IF(AND(G334&lt;H334,I334&lt;J334,H334&lt;J334),1,IF(AND(G334&gt;H334,I334&gt;J334,H334&gt;J334),-1,0))</f>
        <v>0</v>
      </c>
    </row>
    <row r="335" spans="1:20" ht="17.399999999999999">
      <c r="A335" s="23" t="str">
        <f t="shared" ref="A335:A398" si="17">IF(ISERROR(RANK(S335,$S$14:$S$3000,)),"",RANK(S335,$S$14:$S$3000,))</f>
        <v/>
      </c>
      <c r="B335" s="24" t="s">
        <v>555</v>
      </c>
      <c r="C335" s="12" t="s">
        <v>556</v>
      </c>
      <c r="D335" s="25" t="s">
        <v>9</v>
      </c>
      <c r="E335" s="26">
        <v>91.98</v>
      </c>
      <c r="F335" s="26"/>
      <c r="G335" s="27"/>
      <c r="H335" s="27"/>
      <c r="I335" s="27"/>
      <c r="J335" s="27"/>
      <c r="K335" s="25" t="s">
        <v>4089</v>
      </c>
      <c r="L335" s="26"/>
      <c r="M335"/>
      <c r="N335"/>
      <c r="O335" s="25">
        <v>-29.22</v>
      </c>
      <c r="P335" s="25">
        <v>2.2000000000000002</v>
      </c>
      <c r="S335" s="23" t="str">
        <f t="shared" ref="S335:S398" si="18">IF(OR(F335&lt;=$F$8,ISBLANK(G335),ISBLANK(H335),ISBLANK(J335),ISBLANK(I335)),"",E335+ROW()/100000)</f>
        <v/>
      </c>
      <c r="T335" s="23">
        <f t="shared" si="16"/>
        <v>0</v>
      </c>
    </row>
    <row r="336" spans="1:20" ht="17.399999999999999">
      <c r="A336" s="23">
        <f t="shared" si="17"/>
        <v>69</v>
      </c>
      <c r="B336" s="24" t="s">
        <v>557</v>
      </c>
      <c r="C336" s="12" t="s">
        <v>558</v>
      </c>
      <c r="D336" s="25" t="s">
        <v>9</v>
      </c>
      <c r="E336" s="26">
        <v>9756.09</v>
      </c>
      <c r="F336" s="26">
        <v>12</v>
      </c>
      <c r="G336" s="27">
        <v>322.06</v>
      </c>
      <c r="H336" s="27">
        <v>322.06</v>
      </c>
      <c r="I336" s="27">
        <v>320.33999999999997</v>
      </c>
      <c r="J336" s="27">
        <v>328.2</v>
      </c>
      <c r="K336" s="25" t="s">
        <v>4091</v>
      </c>
      <c r="L336" s="26"/>
      <c r="M336"/>
      <c r="N336"/>
      <c r="O336" s="25">
        <v>-4.66</v>
      </c>
      <c r="P336" s="25">
        <v>22.26</v>
      </c>
      <c r="S336" s="23">
        <f t="shared" si="18"/>
        <v>9756.0933600000008</v>
      </c>
      <c r="T336" s="23">
        <f t="shared" si="16"/>
        <v>0</v>
      </c>
    </row>
    <row r="337" spans="1:20" ht="17.399999999999999">
      <c r="A337" s="23" t="str">
        <f t="shared" si="17"/>
        <v/>
      </c>
      <c r="B337" s="24" t="s">
        <v>3125</v>
      </c>
      <c r="C337" s="12" t="s">
        <v>3237</v>
      </c>
      <c r="D337" s="25" t="s">
        <v>37</v>
      </c>
      <c r="E337" s="26">
        <v>48.74</v>
      </c>
      <c r="F337" s="25"/>
      <c r="G337" s="27"/>
      <c r="H337" s="27"/>
      <c r="I337" s="27"/>
      <c r="J337" s="27"/>
      <c r="K337" s="25" t="s">
        <v>4086</v>
      </c>
      <c r="L337" s="26"/>
      <c r="M337"/>
      <c r="N337"/>
      <c r="O337" s="25">
        <v>-7.05</v>
      </c>
      <c r="P337" s="25">
        <v>-12.12</v>
      </c>
      <c r="S337" s="23" t="str">
        <f t="shared" si="18"/>
        <v/>
      </c>
      <c r="T337" s="23">
        <f t="shared" si="16"/>
        <v>0</v>
      </c>
    </row>
    <row r="338" spans="1:20" ht="17.399999999999999">
      <c r="A338" s="23">
        <f t="shared" si="17"/>
        <v>263</v>
      </c>
      <c r="B338" s="24" t="s">
        <v>559</v>
      </c>
      <c r="C338" s="12" t="s">
        <v>560</v>
      </c>
      <c r="D338" s="25" t="s">
        <v>9</v>
      </c>
      <c r="E338" s="26">
        <v>321.35000000000002</v>
      </c>
      <c r="F338" s="25">
        <v>1</v>
      </c>
      <c r="G338" s="27">
        <v>65.7</v>
      </c>
      <c r="H338" s="27">
        <v>65.7</v>
      </c>
      <c r="I338" s="27">
        <v>65.7</v>
      </c>
      <c r="J338" s="27">
        <v>65.7</v>
      </c>
      <c r="K338" s="25" t="s">
        <v>4084</v>
      </c>
      <c r="L338" s="25"/>
      <c r="M338"/>
      <c r="N338"/>
      <c r="O338" s="25">
        <v>8.1</v>
      </c>
      <c r="P338" s="25">
        <v>-3.21</v>
      </c>
      <c r="S338" s="23">
        <f t="shared" si="18"/>
        <v>321.35338000000002</v>
      </c>
      <c r="T338" s="23">
        <f t="shared" si="16"/>
        <v>0</v>
      </c>
    </row>
    <row r="339" spans="1:20" ht="17.399999999999999">
      <c r="A339" s="23" t="str">
        <f t="shared" si="17"/>
        <v/>
      </c>
      <c r="B339" s="24" t="s">
        <v>561</v>
      </c>
      <c r="C339" s="12" t="s">
        <v>3880</v>
      </c>
      <c r="D339" s="25" t="s">
        <v>9</v>
      </c>
      <c r="E339" s="26">
        <v>594.54</v>
      </c>
      <c r="F339" s="25"/>
      <c r="G339" s="27"/>
      <c r="H339" s="27"/>
      <c r="I339" s="27"/>
      <c r="J339" s="27"/>
      <c r="K339" s="25" t="s">
        <v>4078</v>
      </c>
      <c r="L339" s="25"/>
      <c r="M339"/>
      <c r="N339"/>
      <c r="O339" s="25">
        <v>-9.25</v>
      </c>
      <c r="P339" s="25">
        <v>-17.350000000000001</v>
      </c>
      <c r="S339" s="23" t="str">
        <f t="shared" si="18"/>
        <v/>
      </c>
      <c r="T339" s="23">
        <f t="shared" si="16"/>
        <v>0</v>
      </c>
    </row>
    <row r="340" spans="1:20" ht="17.399999999999999">
      <c r="A340" s="23" t="str">
        <f t="shared" si="17"/>
        <v/>
      </c>
      <c r="B340" s="24" t="s">
        <v>562</v>
      </c>
      <c r="C340" s="12" t="s">
        <v>4978</v>
      </c>
      <c r="D340" s="25" t="s">
        <v>37</v>
      </c>
      <c r="E340" s="26">
        <v>30.14</v>
      </c>
      <c r="F340" s="25"/>
      <c r="G340" s="27"/>
      <c r="H340" s="27"/>
      <c r="I340" s="27"/>
      <c r="J340" s="27"/>
      <c r="K340" s="25" t="s">
        <v>4098</v>
      </c>
      <c r="L340" s="25"/>
      <c r="M340"/>
      <c r="N340"/>
      <c r="O340" s="25">
        <v>-5.68</v>
      </c>
      <c r="P340" s="25">
        <v>-27.07</v>
      </c>
      <c r="S340" s="23" t="str">
        <f t="shared" si="18"/>
        <v/>
      </c>
      <c r="T340" s="23">
        <f t="shared" si="16"/>
        <v>0</v>
      </c>
    </row>
    <row r="341" spans="1:20" ht="17.399999999999999">
      <c r="A341" s="23" t="str">
        <f t="shared" si="17"/>
        <v/>
      </c>
      <c r="B341" s="24" t="s">
        <v>563</v>
      </c>
      <c r="C341" s="12" t="s">
        <v>564</v>
      </c>
      <c r="D341" s="25" t="s">
        <v>37</v>
      </c>
      <c r="E341" s="26">
        <v>22.89</v>
      </c>
      <c r="F341" s="25"/>
      <c r="G341" s="27"/>
      <c r="H341" s="27"/>
      <c r="I341" s="27"/>
      <c r="J341" s="27"/>
      <c r="K341" s="25" t="s">
        <v>4084</v>
      </c>
      <c r="L341" s="25"/>
      <c r="M341"/>
      <c r="N341"/>
      <c r="O341" s="25">
        <v>-10.93</v>
      </c>
      <c r="P341" s="25">
        <v>-16.41</v>
      </c>
      <c r="S341" s="23" t="str">
        <f t="shared" si="18"/>
        <v/>
      </c>
      <c r="T341" s="23">
        <f t="shared" si="16"/>
        <v>0</v>
      </c>
    </row>
    <row r="342" spans="1:20" ht="17.399999999999999">
      <c r="A342" s="23">
        <f t="shared" si="17"/>
        <v>153</v>
      </c>
      <c r="B342" s="24" t="s">
        <v>565</v>
      </c>
      <c r="C342" s="12" t="s">
        <v>566</v>
      </c>
      <c r="D342" s="25" t="s">
        <v>9</v>
      </c>
      <c r="E342" s="26">
        <v>2160.83</v>
      </c>
      <c r="F342" s="25">
        <v>4</v>
      </c>
      <c r="G342" s="27">
        <v>141.96</v>
      </c>
      <c r="H342" s="27">
        <v>146.69999999999999</v>
      </c>
      <c r="I342" s="27">
        <v>146.69999999999999</v>
      </c>
      <c r="J342" s="27">
        <v>141.07</v>
      </c>
      <c r="K342" s="25" t="s">
        <v>4107</v>
      </c>
      <c r="L342" s="25"/>
      <c r="M342"/>
      <c r="N342"/>
      <c r="O342" s="25">
        <v>-24.67</v>
      </c>
      <c r="P342" s="25">
        <v>19.809999999999999</v>
      </c>
      <c r="S342" s="23">
        <f t="shared" si="18"/>
        <v>2160.8334199999999</v>
      </c>
      <c r="T342" s="23">
        <f t="shared" si="16"/>
        <v>0</v>
      </c>
    </row>
    <row r="343" spans="1:20" ht="17.399999999999999">
      <c r="A343" s="23" t="str">
        <f t="shared" si="17"/>
        <v/>
      </c>
      <c r="B343" s="24" t="s">
        <v>567</v>
      </c>
      <c r="C343" s="12" t="s">
        <v>5232</v>
      </c>
      <c r="D343" s="25" t="s">
        <v>37</v>
      </c>
      <c r="E343" s="26">
        <v>58.8</v>
      </c>
      <c r="F343" s="25"/>
      <c r="G343" s="27"/>
      <c r="H343" s="27"/>
      <c r="I343" s="27"/>
      <c r="J343" s="27"/>
      <c r="K343" s="25" t="s">
        <v>4088</v>
      </c>
      <c r="L343" s="26"/>
      <c r="M343"/>
      <c r="N343"/>
      <c r="O343" s="25">
        <v>-27.89</v>
      </c>
      <c r="P343" s="25">
        <v>-42.34</v>
      </c>
      <c r="S343" s="23" t="str">
        <f t="shared" si="18"/>
        <v/>
      </c>
      <c r="T343" s="23">
        <f t="shared" si="16"/>
        <v>0</v>
      </c>
    </row>
    <row r="344" spans="1:20" ht="17.399999999999999">
      <c r="A344" s="23" t="str">
        <f t="shared" si="17"/>
        <v/>
      </c>
      <c r="B344" s="24" t="s">
        <v>568</v>
      </c>
      <c r="C344" s="12" t="s">
        <v>569</v>
      </c>
      <c r="D344" s="25" t="s">
        <v>9</v>
      </c>
      <c r="E344" s="26">
        <v>199.81</v>
      </c>
      <c r="F344" s="25"/>
      <c r="G344" s="27"/>
      <c r="H344" s="27"/>
      <c r="I344" s="27"/>
      <c r="J344" s="27"/>
      <c r="K344" s="25" t="s">
        <v>4085</v>
      </c>
      <c r="L344" s="25"/>
      <c r="M344"/>
      <c r="N344"/>
      <c r="O344" s="25">
        <v>-3.3</v>
      </c>
      <c r="P344" s="25">
        <v>-10.23</v>
      </c>
      <c r="S344" s="23" t="str">
        <f t="shared" si="18"/>
        <v/>
      </c>
      <c r="T344" s="23">
        <f t="shared" si="16"/>
        <v>0</v>
      </c>
    </row>
    <row r="345" spans="1:20" ht="17.399999999999999">
      <c r="A345" s="23" t="str">
        <f t="shared" si="17"/>
        <v/>
      </c>
      <c r="B345" s="24" t="s">
        <v>570</v>
      </c>
      <c r="C345" s="12" t="s">
        <v>4679</v>
      </c>
      <c r="D345" s="25" t="s">
        <v>9</v>
      </c>
      <c r="E345" s="26">
        <v>80.430000000000007</v>
      </c>
      <c r="F345" s="25"/>
      <c r="G345" s="27"/>
      <c r="H345" s="27"/>
      <c r="I345" s="27"/>
      <c r="J345" s="27"/>
      <c r="K345" s="25" t="s">
        <v>4078</v>
      </c>
      <c r="L345" s="25"/>
      <c r="M345"/>
      <c r="N345"/>
      <c r="O345" s="25">
        <v>-3.6</v>
      </c>
      <c r="P345" s="25">
        <v>-4.72</v>
      </c>
      <c r="S345" s="23" t="str">
        <f t="shared" si="18"/>
        <v/>
      </c>
      <c r="T345" s="23">
        <f t="shared" si="16"/>
        <v>0</v>
      </c>
    </row>
    <row r="346" spans="1:20" ht="17.399999999999999">
      <c r="A346" s="23" t="str">
        <f t="shared" si="17"/>
        <v/>
      </c>
      <c r="B346" s="24" t="s">
        <v>571</v>
      </c>
      <c r="C346" s="12" t="s">
        <v>2921</v>
      </c>
      <c r="D346" s="25" t="s">
        <v>9</v>
      </c>
      <c r="E346" s="26">
        <v>116.16</v>
      </c>
      <c r="F346" s="26"/>
      <c r="G346" s="27"/>
      <c r="H346" s="27"/>
      <c r="I346" s="27"/>
      <c r="J346" s="27"/>
      <c r="K346" s="25" t="s">
        <v>4080</v>
      </c>
      <c r="L346" s="26"/>
      <c r="M346"/>
      <c r="N346"/>
      <c r="O346" s="25">
        <v>-8.86</v>
      </c>
      <c r="P346" s="25">
        <v>-18.27</v>
      </c>
      <c r="S346" s="23" t="str">
        <f t="shared" si="18"/>
        <v/>
      </c>
      <c r="T346" s="23">
        <f t="shared" si="16"/>
        <v>0</v>
      </c>
    </row>
    <row r="347" spans="1:20" ht="17.399999999999999">
      <c r="A347" s="23" t="str">
        <f t="shared" si="17"/>
        <v/>
      </c>
      <c r="B347" s="24" t="s">
        <v>572</v>
      </c>
      <c r="C347" s="12" t="s">
        <v>3724</v>
      </c>
      <c r="D347" s="25" t="s">
        <v>9</v>
      </c>
      <c r="E347" s="26">
        <v>539.39</v>
      </c>
      <c r="F347" s="26"/>
      <c r="G347" s="27"/>
      <c r="H347" s="27"/>
      <c r="I347" s="27"/>
      <c r="J347" s="27"/>
      <c r="K347" s="25" t="s">
        <v>4107</v>
      </c>
      <c r="L347" s="25"/>
      <c r="M347"/>
      <c r="N347"/>
      <c r="O347" s="25">
        <v>-15.49</v>
      </c>
      <c r="P347" s="25">
        <v>33.85</v>
      </c>
      <c r="S347" s="23" t="str">
        <f t="shared" si="18"/>
        <v/>
      </c>
      <c r="T347" s="23">
        <f t="shared" si="16"/>
        <v>0</v>
      </c>
    </row>
    <row r="348" spans="1:20" ht="17.399999999999999">
      <c r="A348" s="23" t="str">
        <f t="shared" si="17"/>
        <v/>
      </c>
      <c r="B348" s="24" t="s">
        <v>574</v>
      </c>
      <c r="C348" s="12" t="s">
        <v>575</v>
      </c>
      <c r="D348" s="25" t="s">
        <v>9</v>
      </c>
      <c r="E348" s="26">
        <v>29.24</v>
      </c>
      <c r="F348" s="25"/>
      <c r="G348" s="27"/>
      <c r="H348" s="27"/>
      <c r="I348" s="27"/>
      <c r="J348" s="27"/>
      <c r="K348" s="25" t="s">
        <v>4086</v>
      </c>
      <c r="L348" s="25"/>
      <c r="M348"/>
      <c r="N348"/>
      <c r="O348" s="25">
        <v>-7.29</v>
      </c>
      <c r="P348" s="25">
        <v>-30.29</v>
      </c>
      <c r="S348" s="23" t="str">
        <f t="shared" si="18"/>
        <v/>
      </c>
      <c r="T348" s="23">
        <f t="shared" si="16"/>
        <v>0</v>
      </c>
    </row>
    <row r="349" spans="1:20" ht="17.399999999999999">
      <c r="A349" s="23" t="str">
        <f t="shared" si="17"/>
        <v/>
      </c>
      <c r="B349" s="24" t="s">
        <v>576</v>
      </c>
      <c r="C349" s="12" t="s">
        <v>577</v>
      </c>
      <c r="D349" s="25" t="s">
        <v>9</v>
      </c>
      <c r="E349" s="26">
        <v>88.8</v>
      </c>
      <c r="F349" s="25"/>
      <c r="G349" s="27"/>
      <c r="H349" s="27"/>
      <c r="I349" s="27"/>
      <c r="J349" s="27"/>
      <c r="K349" s="25" t="s">
        <v>4086</v>
      </c>
      <c r="L349" s="26"/>
      <c r="M349"/>
      <c r="N349"/>
      <c r="O349" s="25">
        <v>1.1399999999999999</v>
      </c>
      <c r="P349" s="25">
        <v>-12.04</v>
      </c>
      <c r="S349" s="23" t="str">
        <f t="shared" si="18"/>
        <v/>
      </c>
      <c r="T349" s="23">
        <f t="shared" si="16"/>
        <v>0</v>
      </c>
    </row>
    <row r="350" spans="1:20" ht="17.399999999999999">
      <c r="A350" s="23" t="str">
        <f t="shared" si="17"/>
        <v/>
      </c>
      <c r="B350" s="24" t="s">
        <v>578</v>
      </c>
      <c r="C350" s="12" t="s">
        <v>579</v>
      </c>
      <c r="D350" s="25" t="s">
        <v>37</v>
      </c>
      <c r="E350" s="26">
        <v>6.02</v>
      </c>
      <c r="F350" s="25"/>
      <c r="G350" s="27"/>
      <c r="H350" s="27"/>
      <c r="I350" s="27"/>
      <c r="J350" s="27"/>
      <c r="K350" s="25" t="s">
        <v>4078</v>
      </c>
      <c r="L350" s="25"/>
      <c r="M350"/>
      <c r="N350"/>
      <c r="O350" s="25">
        <v>-43.51</v>
      </c>
      <c r="P350" s="25">
        <v>-59.12</v>
      </c>
      <c r="S350" s="23" t="str">
        <f t="shared" si="18"/>
        <v/>
      </c>
      <c r="T350" s="23">
        <f t="shared" si="16"/>
        <v>0</v>
      </c>
    </row>
    <row r="351" spans="1:20" ht="17.399999999999999">
      <c r="A351" s="23" t="str">
        <f t="shared" si="17"/>
        <v/>
      </c>
      <c r="B351" s="24" t="s">
        <v>5200</v>
      </c>
      <c r="C351" s="12" t="s">
        <v>5201</v>
      </c>
      <c r="D351" s="25" t="s">
        <v>37</v>
      </c>
      <c r="E351" s="26">
        <v>200.3</v>
      </c>
      <c r="F351" s="25"/>
      <c r="G351" s="27"/>
      <c r="H351" s="27"/>
      <c r="I351" s="27"/>
      <c r="J351" s="27"/>
      <c r="K351" s="25" t="s">
        <v>4076</v>
      </c>
      <c r="L351" s="25"/>
      <c r="M351"/>
      <c r="N351"/>
      <c r="O351" s="25">
        <v>-34.35</v>
      </c>
      <c r="P351" s="25">
        <v>-63.35</v>
      </c>
      <c r="S351" s="23" t="str">
        <f t="shared" si="18"/>
        <v/>
      </c>
      <c r="T351" s="23">
        <f t="shared" si="16"/>
        <v>0</v>
      </c>
    </row>
    <row r="352" spans="1:20" ht="17.399999999999999">
      <c r="A352" s="23" t="str">
        <f t="shared" si="17"/>
        <v/>
      </c>
      <c r="B352" s="24" t="s">
        <v>580</v>
      </c>
      <c r="C352" s="12" t="s">
        <v>581</v>
      </c>
      <c r="D352" s="25" t="s">
        <v>9</v>
      </c>
      <c r="E352" s="26">
        <v>136.69</v>
      </c>
      <c r="F352" s="25"/>
      <c r="G352" s="27"/>
      <c r="H352" s="27"/>
      <c r="I352" s="27"/>
      <c r="J352" s="27"/>
      <c r="K352" s="25" t="s">
        <v>4087</v>
      </c>
      <c r="L352" s="25"/>
      <c r="M352"/>
      <c r="N352"/>
      <c r="O352" s="25">
        <v>-25.05</v>
      </c>
      <c r="P352" s="25">
        <v>-35.11</v>
      </c>
      <c r="S352" s="23" t="str">
        <f t="shared" si="18"/>
        <v/>
      </c>
      <c r="T352" s="23">
        <f t="shared" si="16"/>
        <v>0</v>
      </c>
    </row>
    <row r="353" spans="1:20" ht="17.399999999999999">
      <c r="A353" s="23" t="str">
        <f t="shared" si="17"/>
        <v/>
      </c>
      <c r="B353" s="24" t="s">
        <v>582</v>
      </c>
      <c r="C353" s="12" t="s">
        <v>583</v>
      </c>
      <c r="D353" s="25" t="s">
        <v>37</v>
      </c>
      <c r="E353" s="26">
        <v>56.88</v>
      </c>
      <c r="F353" s="25"/>
      <c r="G353" s="27"/>
      <c r="H353" s="27"/>
      <c r="I353" s="27"/>
      <c r="J353" s="27"/>
      <c r="K353" s="25" t="s">
        <v>4084</v>
      </c>
      <c r="L353" s="25"/>
      <c r="M353"/>
      <c r="N353"/>
      <c r="O353" s="25">
        <v>-4.53</v>
      </c>
      <c r="P353" s="25">
        <v>-4.91</v>
      </c>
      <c r="S353" s="23" t="str">
        <f t="shared" si="18"/>
        <v/>
      </c>
      <c r="T353" s="23">
        <f t="shared" si="16"/>
        <v>0</v>
      </c>
    </row>
    <row r="354" spans="1:20" ht="17.399999999999999">
      <c r="A354" s="23" t="str">
        <f t="shared" si="17"/>
        <v/>
      </c>
      <c r="B354" s="24" t="s">
        <v>584</v>
      </c>
      <c r="C354" s="12" t="s">
        <v>585</v>
      </c>
      <c r="D354" s="25" t="s">
        <v>9</v>
      </c>
      <c r="E354" s="26">
        <v>46.13</v>
      </c>
      <c r="F354" s="25"/>
      <c r="G354" s="27"/>
      <c r="H354" s="27"/>
      <c r="I354" s="27"/>
      <c r="J354" s="27"/>
      <c r="K354" s="25" t="s">
        <v>4090</v>
      </c>
      <c r="L354" s="26"/>
      <c r="M354"/>
      <c r="N354"/>
      <c r="O354" s="25">
        <v>10.57</v>
      </c>
      <c r="P354" s="25">
        <v>-0.44</v>
      </c>
      <c r="Q354" s="23"/>
      <c r="R354" s="23"/>
      <c r="S354" s="23" t="str">
        <f t="shared" si="18"/>
        <v/>
      </c>
      <c r="T354" s="23">
        <f t="shared" si="16"/>
        <v>0</v>
      </c>
    </row>
    <row r="355" spans="1:20" ht="17.399999999999999">
      <c r="A355" s="23" t="str">
        <f t="shared" si="17"/>
        <v/>
      </c>
      <c r="B355" s="24" t="s">
        <v>586</v>
      </c>
      <c r="C355" s="12" t="s">
        <v>587</v>
      </c>
      <c r="D355" s="25" t="s">
        <v>37</v>
      </c>
      <c r="E355" s="26">
        <v>25.26</v>
      </c>
      <c r="F355" s="25"/>
      <c r="G355" s="27"/>
      <c r="H355" s="27"/>
      <c r="I355" s="27"/>
      <c r="J355" s="27"/>
      <c r="K355" s="25" t="s">
        <v>4088</v>
      </c>
      <c r="L355" s="25"/>
      <c r="M355"/>
      <c r="N355"/>
      <c r="O355" s="25">
        <v>-10.029999999999999</v>
      </c>
      <c r="P355" s="25">
        <v>-23.83</v>
      </c>
      <c r="Q355" s="23"/>
      <c r="R355" s="23"/>
      <c r="S355" s="23" t="str">
        <f t="shared" si="18"/>
        <v/>
      </c>
      <c r="T355" s="23">
        <f t="shared" si="16"/>
        <v>0</v>
      </c>
    </row>
    <row r="356" spans="1:20" ht="17.399999999999999">
      <c r="A356" s="23" t="str">
        <f t="shared" si="17"/>
        <v/>
      </c>
      <c r="B356" s="24" t="s">
        <v>588</v>
      </c>
      <c r="C356" s="12" t="s">
        <v>589</v>
      </c>
      <c r="D356" s="25" t="s">
        <v>9</v>
      </c>
      <c r="E356" s="26">
        <v>202.69</v>
      </c>
      <c r="F356" s="25"/>
      <c r="G356" s="27"/>
      <c r="H356" s="27"/>
      <c r="I356" s="27"/>
      <c r="J356" s="27"/>
      <c r="K356" s="25" t="s">
        <v>4076</v>
      </c>
      <c r="L356" s="26"/>
      <c r="M356"/>
      <c r="N356"/>
      <c r="O356" s="25">
        <v>-7.6</v>
      </c>
      <c r="P356" s="25">
        <v>-7.64</v>
      </c>
      <c r="Q356" s="23"/>
      <c r="R356" s="23"/>
      <c r="S356" s="23" t="str">
        <f t="shared" si="18"/>
        <v/>
      </c>
      <c r="T356" s="23">
        <f t="shared" si="16"/>
        <v>0</v>
      </c>
    </row>
    <row r="357" spans="1:20" ht="17.399999999999999">
      <c r="A357" s="23" t="str">
        <f t="shared" si="17"/>
        <v/>
      </c>
      <c r="B357" s="24" t="s">
        <v>590</v>
      </c>
      <c r="C357" s="12" t="s">
        <v>591</v>
      </c>
      <c r="D357" s="25" t="s">
        <v>9</v>
      </c>
      <c r="E357" s="26">
        <v>17.62</v>
      </c>
      <c r="F357" s="25"/>
      <c r="G357" s="27"/>
      <c r="H357" s="27"/>
      <c r="I357" s="27"/>
      <c r="J357" s="27"/>
      <c r="K357" s="25" t="s">
        <v>4078</v>
      </c>
      <c r="L357" s="26"/>
      <c r="M357"/>
      <c r="N357"/>
      <c r="O357" s="25">
        <v>0</v>
      </c>
      <c r="P357" s="25">
        <v>0</v>
      </c>
      <c r="Q357" s="23"/>
      <c r="R357" s="23"/>
      <c r="S357" s="23" t="str">
        <f t="shared" si="18"/>
        <v/>
      </c>
      <c r="T357" s="23">
        <f t="shared" si="16"/>
        <v>0</v>
      </c>
    </row>
    <row r="358" spans="1:20" ht="17.399999999999999">
      <c r="A358" s="23" t="str">
        <f t="shared" si="17"/>
        <v/>
      </c>
      <c r="B358" s="24" t="s">
        <v>592</v>
      </c>
      <c r="C358" s="12" t="s">
        <v>593</v>
      </c>
      <c r="D358" s="25" t="s">
        <v>9</v>
      </c>
      <c r="E358" s="26">
        <v>96.41</v>
      </c>
      <c r="F358" s="26"/>
      <c r="G358" s="27"/>
      <c r="H358" s="27"/>
      <c r="I358" s="27"/>
      <c r="J358" s="27"/>
      <c r="K358" s="25" t="s">
        <v>4114</v>
      </c>
      <c r="L358" s="25"/>
      <c r="M358"/>
      <c r="N358"/>
      <c r="O358" s="25">
        <v>3.82</v>
      </c>
      <c r="P358" s="25">
        <v>-20.079999999999998</v>
      </c>
      <c r="Q358" s="23"/>
      <c r="R358" s="23"/>
      <c r="S358" s="23" t="str">
        <f t="shared" si="18"/>
        <v/>
      </c>
      <c r="T358" s="23">
        <f t="shared" si="16"/>
        <v>0</v>
      </c>
    </row>
    <row r="359" spans="1:20" ht="17.399999999999999">
      <c r="A359" s="23" t="str">
        <f t="shared" si="17"/>
        <v/>
      </c>
      <c r="B359" s="24" t="s">
        <v>594</v>
      </c>
      <c r="C359" s="12" t="s">
        <v>595</v>
      </c>
      <c r="D359" s="25" t="s">
        <v>9</v>
      </c>
      <c r="E359" s="26">
        <v>379.94</v>
      </c>
      <c r="F359" s="25">
        <v>1</v>
      </c>
      <c r="G359" s="27"/>
      <c r="H359" s="27">
        <v>13.1</v>
      </c>
      <c r="I359" s="27"/>
      <c r="J359" s="27">
        <v>13.1</v>
      </c>
      <c r="K359" s="25" t="s">
        <v>4083</v>
      </c>
      <c r="L359" s="26"/>
      <c r="M359"/>
      <c r="N359"/>
      <c r="O359" s="25">
        <v>-18.77</v>
      </c>
      <c r="P359" s="25">
        <v>-38.229999999999997</v>
      </c>
      <c r="Q359" s="23"/>
      <c r="R359" s="23"/>
      <c r="S359" s="23" t="str">
        <f t="shared" si="18"/>
        <v/>
      </c>
      <c r="T359" s="23">
        <f t="shared" si="16"/>
        <v>0</v>
      </c>
    </row>
    <row r="360" spans="1:20" ht="17.399999999999999">
      <c r="A360" s="23">
        <f t="shared" si="17"/>
        <v>166</v>
      </c>
      <c r="B360" s="24" t="s">
        <v>596</v>
      </c>
      <c r="C360" s="12" t="s">
        <v>597</v>
      </c>
      <c r="D360" s="25" t="s">
        <v>9</v>
      </c>
      <c r="E360" s="26">
        <v>1848.59</v>
      </c>
      <c r="F360" s="25">
        <v>14</v>
      </c>
      <c r="G360" s="27">
        <v>171.14</v>
      </c>
      <c r="H360" s="27">
        <v>172.85</v>
      </c>
      <c r="I360" s="27">
        <v>189.57</v>
      </c>
      <c r="J360" s="27">
        <v>187.5</v>
      </c>
      <c r="K360" s="25" t="s">
        <v>4106</v>
      </c>
      <c r="L360" s="25"/>
      <c r="M360"/>
      <c r="N360"/>
      <c r="O360" s="25">
        <v>-13.1</v>
      </c>
      <c r="P360" s="25">
        <v>6.56</v>
      </c>
      <c r="Q360" s="23"/>
      <c r="R360" s="23"/>
      <c r="S360" s="23">
        <f t="shared" si="18"/>
        <v>1848.5935999999999</v>
      </c>
      <c r="T360" s="23">
        <f t="shared" si="16"/>
        <v>0</v>
      </c>
    </row>
    <row r="361" spans="1:20" ht="17.399999999999999">
      <c r="A361" s="23" t="str">
        <f t="shared" si="17"/>
        <v/>
      </c>
      <c r="B361" s="24" t="s">
        <v>598</v>
      </c>
      <c r="C361" s="12" t="s">
        <v>599</v>
      </c>
      <c r="D361" s="25" t="s">
        <v>37</v>
      </c>
      <c r="E361" s="26">
        <v>93.65</v>
      </c>
      <c r="F361" s="26"/>
      <c r="G361" s="27"/>
      <c r="H361" s="27"/>
      <c r="I361" s="27"/>
      <c r="J361" s="27"/>
      <c r="K361" s="25" t="s">
        <v>4088</v>
      </c>
      <c r="L361" s="26"/>
      <c r="M361"/>
      <c r="N361"/>
      <c r="O361" s="25">
        <v>-23.47</v>
      </c>
      <c r="P361" s="25">
        <v>-40.89</v>
      </c>
      <c r="Q361" s="23"/>
      <c r="R361" s="23"/>
      <c r="S361" s="23" t="str">
        <f t="shared" si="18"/>
        <v/>
      </c>
      <c r="T361" s="23">
        <f t="shared" si="16"/>
        <v>0</v>
      </c>
    </row>
    <row r="362" spans="1:20" ht="17.399999999999999">
      <c r="A362" s="23" t="str">
        <f t="shared" si="17"/>
        <v/>
      </c>
      <c r="B362" s="24" t="s">
        <v>600</v>
      </c>
      <c r="C362" s="12" t="s">
        <v>601</v>
      </c>
      <c r="D362" s="25" t="s">
        <v>9</v>
      </c>
      <c r="E362" s="26">
        <v>39.299999999999997</v>
      </c>
      <c r="F362" s="26"/>
      <c r="G362" s="27"/>
      <c r="H362" s="27"/>
      <c r="I362" s="27"/>
      <c r="J362" s="27"/>
      <c r="K362" s="25" t="s">
        <v>4083</v>
      </c>
      <c r="L362" s="25"/>
      <c r="M362"/>
      <c r="N362"/>
      <c r="O362" s="25">
        <v>-10.07</v>
      </c>
      <c r="P362" s="25">
        <v>-13.05</v>
      </c>
      <c r="Q362" s="23"/>
      <c r="R362" s="23"/>
      <c r="S362" s="23" t="str">
        <f t="shared" si="18"/>
        <v/>
      </c>
      <c r="T362" s="23">
        <f t="shared" si="16"/>
        <v>0</v>
      </c>
    </row>
    <row r="363" spans="1:20" ht="17.399999999999999">
      <c r="A363" s="23" t="str">
        <f t="shared" si="17"/>
        <v/>
      </c>
      <c r="B363" s="24" t="s">
        <v>5208</v>
      </c>
      <c r="C363" s="12" t="s">
        <v>5209</v>
      </c>
      <c r="D363" s="25" t="s">
        <v>37</v>
      </c>
      <c r="E363" s="26">
        <v>146.25</v>
      </c>
      <c r="F363" s="25"/>
      <c r="G363" s="27"/>
      <c r="H363" s="27"/>
      <c r="I363" s="27"/>
      <c r="J363" s="27"/>
      <c r="K363" s="25" t="s">
        <v>4105</v>
      </c>
      <c r="L363" s="25"/>
      <c r="M363"/>
      <c r="N363"/>
      <c r="O363" s="25">
        <v>-40.08</v>
      </c>
      <c r="P363" s="25">
        <v>-63.05</v>
      </c>
      <c r="Q363" s="23"/>
      <c r="R363" s="23"/>
      <c r="S363" s="23" t="str">
        <f t="shared" si="18"/>
        <v/>
      </c>
      <c r="T363" s="23">
        <f t="shared" si="16"/>
        <v>0</v>
      </c>
    </row>
    <row r="364" spans="1:20" ht="17.399999999999999">
      <c r="A364" s="23" t="str">
        <f t="shared" si="17"/>
        <v/>
      </c>
      <c r="B364" s="24" t="s">
        <v>602</v>
      </c>
      <c r="C364" s="12" t="s">
        <v>603</v>
      </c>
      <c r="D364" s="25" t="s">
        <v>9</v>
      </c>
      <c r="E364" s="26">
        <v>2096.1999999999998</v>
      </c>
      <c r="F364" s="25"/>
      <c r="G364" s="27"/>
      <c r="H364" s="27"/>
      <c r="I364" s="27"/>
      <c r="J364" s="27"/>
      <c r="K364" s="25" t="s">
        <v>4076</v>
      </c>
      <c r="L364" s="25"/>
      <c r="M364"/>
      <c r="N364"/>
      <c r="O364" s="25">
        <v>-7.54</v>
      </c>
      <c r="P364" s="25">
        <v>-19.34</v>
      </c>
      <c r="Q364" s="23"/>
      <c r="R364" s="23"/>
      <c r="S364" s="23" t="str">
        <f t="shared" si="18"/>
        <v/>
      </c>
      <c r="T364" s="23">
        <f t="shared" si="16"/>
        <v>0</v>
      </c>
    </row>
    <row r="365" spans="1:20" ht="17.399999999999999">
      <c r="A365" s="23" t="str">
        <f t="shared" si="17"/>
        <v/>
      </c>
      <c r="B365" s="24" t="s">
        <v>604</v>
      </c>
      <c r="C365" s="12" t="s">
        <v>5095</v>
      </c>
      <c r="D365" s="25" t="s">
        <v>9</v>
      </c>
      <c r="E365" s="26">
        <v>129.6</v>
      </c>
      <c r="F365" s="25"/>
      <c r="G365" s="27"/>
      <c r="H365" s="27"/>
      <c r="I365" s="27"/>
      <c r="J365" s="27"/>
      <c r="K365" s="25" t="s">
        <v>4090</v>
      </c>
      <c r="L365" s="25"/>
      <c r="M365"/>
      <c r="N365"/>
      <c r="O365" s="25">
        <v>-10.14</v>
      </c>
      <c r="P365" s="25">
        <v>-29.75</v>
      </c>
      <c r="Q365" s="23"/>
      <c r="R365" s="23"/>
      <c r="S365" s="23" t="str">
        <f t="shared" si="18"/>
        <v/>
      </c>
      <c r="T365" s="23">
        <f t="shared" si="16"/>
        <v>0</v>
      </c>
    </row>
    <row r="366" spans="1:20" ht="17.399999999999999">
      <c r="A366" s="23" t="str">
        <f t="shared" si="17"/>
        <v/>
      </c>
      <c r="B366" s="24" t="s">
        <v>605</v>
      </c>
      <c r="C366" s="12" t="s">
        <v>606</v>
      </c>
      <c r="D366" s="25" t="s">
        <v>9</v>
      </c>
      <c r="E366" s="26">
        <v>126.6</v>
      </c>
      <c r="F366" s="26"/>
      <c r="G366" s="27"/>
      <c r="H366" s="27"/>
      <c r="I366" s="27"/>
      <c r="J366" s="27"/>
      <c r="K366" s="25" t="s">
        <v>4081</v>
      </c>
      <c r="L366" s="26"/>
      <c r="M366"/>
      <c r="N366"/>
      <c r="O366" s="25">
        <v>-10.97</v>
      </c>
      <c r="P366" s="25">
        <v>-30.48</v>
      </c>
      <c r="Q366" s="23"/>
      <c r="R366" s="23"/>
      <c r="S366" s="23" t="str">
        <f t="shared" si="18"/>
        <v/>
      </c>
      <c r="T366" s="23">
        <f t="shared" si="16"/>
        <v>0</v>
      </c>
    </row>
    <row r="367" spans="1:20" ht="17.399999999999999">
      <c r="A367" s="23" t="str">
        <f t="shared" si="17"/>
        <v/>
      </c>
      <c r="B367" s="24" t="s">
        <v>607</v>
      </c>
      <c r="C367" s="12" t="s">
        <v>608</v>
      </c>
      <c r="D367" s="25" t="s">
        <v>9</v>
      </c>
      <c r="E367" s="26">
        <v>36.36</v>
      </c>
      <c r="F367" s="25"/>
      <c r="G367" s="27"/>
      <c r="H367" s="27"/>
      <c r="I367" s="27"/>
      <c r="J367" s="27"/>
      <c r="K367" s="25" t="s">
        <v>4114</v>
      </c>
      <c r="L367" s="25"/>
      <c r="M367"/>
      <c r="N367"/>
      <c r="O367" s="25">
        <v>-11.64</v>
      </c>
      <c r="P367" s="25">
        <v>1.54</v>
      </c>
      <c r="Q367" s="23"/>
      <c r="R367" s="23"/>
      <c r="S367" s="23" t="str">
        <f t="shared" si="18"/>
        <v/>
      </c>
      <c r="T367" s="23">
        <f t="shared" si="16"/>
        <v>0</v>
      </c>
    </row>
    <row r="368" spans="1:20" ht="17.399999999999999">
      <c r="A368" s="23">
        <f t="shared" si="17"/>
        <v>4</v>
      </c>
      <c r="B368" s="24" t="s">
        <v>609</v>
      </c>
      <c r="C368" s="12" t="s">
        <v>610</v>
      </c>
      <c r="D368" s="25" t="s">
        <v>9</v>
      </c>
      <c r="E368" s="26">
        <v>164699.6</v>
      </c>
      <c r="F368" s="25">
        <v>20</v>
      </c>
      <c r="G368" s="27">
        <v>1589.46</v>
      </c>
      <c r="H368" s="27">
        <v>1599.75</v>
      </c>
      <c r="I368" s="27">
        <v>1613.74</v>
      </c>
      <c r="J368" s="27">
        <v>1640.88</v>
      </c>
      <c r="K368" s="25" t="s">
        <v>4107</v>
      </c>
      <c r="L368" s="25"/>
      <c r="M368"/>
      <c r="N368"/>
      <c r="O368" s="25">
        <v>9.98</v>
      </c>
      <c r="P368" s="25">
        <v>396.06</v>
      </c>
      <c r="Q368" s="23"/>
      <c r="R368" s="23"/>
      <c r="S368" s="23">
        <f t="shared" si="18"/>
        <v>164699.60368</v>
      </c>
      <c r="T368" s="23">
        <f t="shared" si="16"/>
        <v>1</v>
      </c>
    </row>
    <row r="369" spans="1:20" ht="17.399999999999999">
      <c r="A369" s="23" t="str">
        <f t="shared" si="17"/>
        <v/>
      </c>
      <c r="B369" s="24" t="s">
        <v>611</v>
      </c>
      <c r="C369" s="12" t="s">
        <v>612</v>
      </c>
      <c r="D369" s="25" t="s">
        <v>9</v>
      </c>
      <c r="E369" s="26">
        <v>302.33999999999997</v>
      </c>
      <c r="F369" s="26"/>
      <c r="G369" s="27"/>
      <c r="H369" s="27"/>
      <c r="I369" s="27"/>
      <c r="J369" s="27"/>
      <c r="K369" s="25" t="s">
        <v>4087</v>
      </c>
      <c r="L369" s="25"/>
      <c r="M369"/>
      <c r="N369"/>
      <c r="O369" s="25">
        <v>-3.04</v>
      </c>
      <c r="P369" s="25">
        <v>-12.57</v>
      </c>
      <c r="Q369" s="23"/>
      <c r="R369" s="23"/>
      <c r="S369" s="23" t="str">
        <f t="shared" si="18"/>
        <v/>
      </c>
      <c r="T369" s="23">
        <f t="shared" si="16"/>
        <v>0</v>
      </c>
    </row>
    <row r="370" spans="1:20" ht="17.399999999999999">
      <c r="A370" s="23" t="str">
        <f t="shared" si="17"/>
        <v/>
      </c>
      <c r="B370" s="24" t="s">
        <v>613</v>
      </c>
      <c r="C370" s="12" t="s">
        <v>614</v>
      </c>
      <c r="D370" s="25" t="s">
        <v>9</v>
      </c>
      <c r="E370" s="26">
        <v>78.41</v>
      </c>
      <c r="F370" s="25">
        <v>1</v>
      </c>
      <c r="G370" s="27">
        <v>27</v>
      </c>
      <c r="H370" s="27">
        <v>27</v>
      </c>
      <c r="I370" s="27">
        <v>27</v>
      </c>
      <c r="J370" s="27"/>
      <c r="K370" s="25" t="s">
        <v>4081</v>
      </c>
      <c r="L370" s="25"/>
      <c r="M370"/>
      <c r="N370"/>
      <c r="O370" s="25">
        <v>2.39</v>
      </c>
      <c r="P370" s="25">
        <v>-5.75</v>
      </c>
      <c r="Q370" s="23"/>
      <c r="R370" s="23"/>
      <c r="S370" s="23" t="str">
        <f t="shared" si="18"/>
        <v/>
      </c>
      <c r="T370" s="23">
        <f t="shared" si="16"/>
        <v>0</v>
      </c>
    </row>
    <row r="371" spans="1:20" ht="17.399999999999999">
      <c r="A371" s="23" t="str">
        <f t="shared" si="17"/>
        <v/>
      </c>
      <c r="B371" s="24" t="s">
        <v>615</v>
      </c>
      <c r="C371" s="12" t="s">
        <v>616</v>
      </c>
      <c r="D371" s="25" t="s">
        <v>9</v>
      </c>
      <c r="E371" s="26">
        <v>76.84</v>
      </c>
      <c r="F371" s="26"/>
      <c r="G371" s="27"/>
      <c r="H371" s="27"/>
      <c r="I371" s="27"/>
      <c r="J371" s="27"/>
      <c r="K371" s="25" t="s">
        <v>4090</v>
      </c>
      <c r="L371" s="26"/>
      <c r="M371"/>
      <c r="N371"/>
      <c r="O371" s="25">
        <v>-21.13</v>
      </c>
      <c r="P371" s="25">
        <v>35.64</v>
      </c>
      <c r="Q371" s="23"/>
      <c r="R371" s="23"/>
      <c r="S371" s="23" t="str">
        <f t="shared" si="18"/>
        <v/>
      </c>
      <c r="T371" s="23">
        <f t="shared" si="16"/>
        <v>0</v>
      </c>
    </row>
    <row r="372" spans="1:20" ht="17.399999999999999">
      <c r="A372" s="23" t="str">
        <f t="shared" si="17"/>
        <v/>
      </c>
      <c r="B372" s="24" t="s">
        <v>617</v>
      </c>
      <c r="C372" s="12" t="s">
        <v>618</v>
      </c>
      <c r="D372" s="25" t="s">
        <v>9</v>
      </c>
      <c r="E372" s="26">
        <v>57.05</v>
      </c>
      <c r="F372" s="25"/>
      <c r="G372" s="27"/>
      <c r="H372" s="27"/>
      <c r="I372" s="27"/>
      <c r="J372" s="27"/>
      <c r="K372" s="25" t="s">
        <v>4083</v>
      </c>
      <c r="L372" s="25"/>
      <c r="M372"/>
      <c r="N372"/>
      <c r="O372" s="25">
        <v>-9.8000000000000007</v>
      </c>
      <c r="P372" s="25">
        <v>-32.96</v>
      </c>
      <c r="Q372" s="23"/>
      <c r="R372" s="23"/>
      <c r="S372" s="23" t="str">
        <f t="shared" si="18"/>
        <v/>
      </c>
      <c r="T372" s="23">
        <f t="shared" si="16"/>
        <v>0</v>
      </c>
    </row>
    <row r="373" spans="1:20" ht="17.399999999999999">
      <c r="A373" s="23" t="str">
        <f t="shared" si="17"/>
        <v/>
      </c>
      <c r="B373" s="24" t="s">
        <v>619</v>
      </c>
      <c r="C373" s="12" t="s">
        <v>620</v>
      </c>
      <c r="D373" s="25" t="s">
        <v>9</v>
      </c>
      <c r="E373" s="26">
        <v>778.97</v>
      </c>
      <c r="F373" s="25">
        <v>6</v>
      </c>
      <c r="G373" s="27">
        <v>33.96</v>
      </c>
      <c r="H373" s="27">
        <v>35.950000000000003</v>
      </c>
      <c r="I373" s="27">
        <v>32</v>
      </c>
      <c r="J373" s="27"/>
      <c r="K373" s="25" t="s">
        <v>4104</v>
      </c>
      <c r="L373" s="25"/>
      <c r="M373"/>
      <c r="N373"/>
      <c r="O373" s="25">
        <v>6.43</v>
      </c>
      <c r="P373" s="25">
        <v>-19.66</v>
      </c>
      <c r="Q373" s="23"/>
      <c r="R373" s="23"/>
      <c r="S373" s="23" t="str">
        <f t="shared" si="18"/>
        <v/>
      </c>
      <c r="T373" s="23">
        <f t="shared" si="16"/>
        <v>0</v>
      </c>
    </row>
    <row r="374" spans="1:20" ht="17.399999999999999">
      <c r="A374" s="23" t="str">
        <f t="shared" si="17"/>
        <v/>
      </c>
      <c r="B374" s="24" t="s">
        <v>621</v>
      </c>
      <c r="C374" s="12" t="s">
        <v>622</v>
      </c>
      <c r="D374" s="25" t="s">
        <v>9</v>
      </c>
      <c r="E374" s="26">
        <v>114.89</v>
      </c>
      <c r="F374" s="25"/>
      <c r="G374" s="27"/>
      <c r="H374" s="27"/>
      <c r="I374" s="27"/>
      <c r="J374" s="27"/>
      <c r="K374" s="25" t="s">
        <v>4078</v>
      </c>
      <c r="L374" s="25"/>
      <c r="M374"/>
      <c r="N374"/>
      <c r="O374" s="25">
        <v>-8.92</v>
      </c>
      <c r="P374" s="25">
        <v>-26.18</v>
      </c>
      <c r="Q374" s="23"/>
      <c r="R374" s="23"/>
      <c r="S374" s="23" t="str">
        <f t="shared" si="18"/>
        <v/>
      </c>
      <c r="T374" s="23">
        <f t="shared" si="16"/>
        <v>0</v>
      </c>
    </row>
    <row r="375" spans="1:20" ht="17.399999999999999">
      <c r="A375" s="23" t="str">
        <f t="shared" si="17"/>
        <v/>
      </c>
      <c r="B375" s="24" t="s">
        <v>623</v>
      </c>
      <c r="C375" s="12" t="s">
        <v>624</v>
      </c>
      <c r="D375" s="25" t="s">
        <v>9</v>
      </c>
      <c r="E375" s="26">
        <v>287.83999999999997</v>
      </c>
      <c r="F375" s="25"/>
      <c r="G375" s="27"/>
      <c r="H375" s="27"/>
      <c r="I375" s="27"/>
      <c r="J375" s="27"/>
      <c r="K375" s="25" t="s">
        <v>4076</v>
      </c>
      <c r="L375" s="26"/>
      <c r="M375"/>
      <c r="N375"/>
      <c r="O375" s="25">
        <v>-11.49</v>
      </c>
      <c r="P375" s="25">
        <v>-34.020000000000003</v>
      </c>
      <c r="Q375" s="23"/>
      <c r="R375" s="23"/>
      <c r="S375" s="23" t="str">
        <f t="shared" si="18"/>
        <v/>
      </c>
      <c r="T375" s="23">
        <f t="shared" si="16"/>
        <v>0</v>
      </c>
    </row>
    <row r="376" spans="1:20" ht="17.399999999999999">
      <c r="A376" s="23" t="str">
        <f t="shared" si="17"/>
        <v/>
      </c>
      <c r="B376" s="24" t="s">
        <v>625</v>
      </c>
      <c r="C376" s="12" t="s">
        <v>626</v>
      </c>
      <c r="D376" s="25" t="s">
        <v>37</v>
      </c>
      <c r="E376" s="26">
        <v>80.84</v>
      </c>
      <c r="F376" s="25"/>
      <c r="G376" s="27"/>
      <c r="H376" s="27"/>
      <c r="I376" s="27"/>
      <c r="J376" s="27"/>
      <c r="K376" s="25" t="s">
        <v>4076</v>
      </c>
      <c r="L376" s="26"/>
      <c r="M376"/>
      <c r="N376"/>
      <c r="O376" s="25">
        <v>-6</v>
      </c>
      <c r="P376" s="25">
        <v>-20.14</v>
      </c>
      <c r="Q376" s="23"/>
      <c r="R376" s="23"/>
      <c r="S376" s="23" t="str">
        <f t="shared" si="18"/>
        <v/>
      </c>
      <c r="T376" s="23">
        <f t="shared" si="16"/>
        <v>0</v>
      </c>
    </row>
    <row r="377" spans="1:20" ht="17.399999999999999">
      <c r="A377" s="23" t="str">
        <f t="shared" si="17"/>
        <v/>
      </c>
      <c r="B377" s="24" t="s">
        <v>627</v>
      </c>
      <c r="C377" s="12" t="s">
        <v>628</v>
      </c>
      <c r="D377" s="25" t="s">
        <v>9</v>
      </c>
      <c r="E377" s="26">
        <v>23.33</v>
      </c>
      <c r="F377" s="25"/>
      <c r="G377" s="27"/>
      <c r="H377" s="27"/>
      <c r="I377" s="27"/>
      <c r="J377" s="27"/>
      <c r="K377" s="25" t="s">
        <v>4096</v>
      </c>
      <c r="L377" s="25"/>
      <c r="M377"/>
      <c r="N377"/>
      <c r="O377" s="25">
        <v>0</v>
      </c>
      <c r="P377" s="25">
        <v>0</v>
      </c>
      <c r="Q377" s="23"/>
      <c r="R377" s="23"/>
      <c r="S377" s="23" t="str">
        <f t="shared" si="18"/>
        <v/>
      </c>
      <c r="T377" s="23">
        <f t="shared" si="16"/>
        <v>0</v>
      </c>
    </row>
    <row r="378" spans="1:20" ht="17.399999999999999">
      <c r="A378" s="23" t="str">
        <f t="shared" si="17"/>
        <v/>
      </c>
      <c r="B378" s="24" t="s">
        <v>629</v>
      </c>
      <c r="C378" s="12" t="s">
        <v>4819</v>
      </c>
      <c r="D378" s="25" t="s">
        <v>9</v>
      </c>
      <c r="E378" s="26">
        <v>46.83</v>
      </c>
      <c r="F378" s="26"/>
      <c r="G378" s="27"/>
      <c r="H378" s="27"/>
      <c r="I378" s="27"/>
      <c r="J378" s="27"/>
      <c r="K378" s="25" t="s">
        <v>4085</v>
      </c>
      <c r="L378" s="25"/>
      <c r="M378"/>
      <c r="N378"/>
      <c r="O378" s="25">
        <v>8.57</v>
      </c>
      <c r="P378" s="25">
        <v>-9.9499999999999993</v>
      </c>
      <c r="Q378" s="23"/>
      <c r="R378" s="23"/>
      <c r="S378" s="23" t="str">
        <f t="shared" si="18"/>
        <v/>
      </c>
      <c r="T378" s="23">
        <f t="shared" si="16"/>
        <v>0</v>
      </c>
    </row>
    <row r="379" spans="1:20" ht="17.399999999999999">
      <c r="A379" s="23" t="str">
        <f t="shared" si="17"/>
        <v/>
      </c>
      <c r="B379" s="24" t="s">
        <v>630</v>
      </c>
      <c r="C379" s="12" t="s">
        <v>631</v>
      </c>
      <c r="D379" s="25" t="s">
        <v>9</v>
      </c>
      <c r="E379" s="26">
        <v>519.29</v>
      </c>
      <c r="F379" s="25"/>
      <c r="G379" s="27"/>
      <c r="H379" s="27"/>
      <c r="I379" s="27"/>
      <c r="J379" s="27"/>
      <c r="K379" s="25" t="s">
        <v>4086</v>
      </c>
      <c r="L379" s="25"/>
      <c r="M379"/>
      <c r="N379"/>
      <c r="O379" s="25">
        <v>7.72</v>
      </c>
      <c r="P379" s="25">
        <v>-7.18</v>
      </c>
      <c r="Q379" s="23"/>
      <c r="R379" s="23"/>
      <c r="S379" s="23" t="str">
        <f t="shared" si="18"/>
        <v/>
      </c>
      <c r="T379" s="23">
        <f t="shared" si="16"/>
        <v>0</v>
      </c>
    </row>
    <row r="380" spans="1:20" ht="17.399999999999999">
      <c r="A380" s="23">
        <f t="shared" si="17"/>
        <v>120</v>
      </c>
      <c r="B380" s="24" t="s">
        <v>632</v>
      </c>
      <c r="C380" s="12" t="s">
        <v>633</v>
      </c>
      <c r="D380" s="25" t="s">
        <v>9</v>
      </c>
      <c r="E380" s="26">
        <v>3218.02</v>
      </c>
      <c r="F380" s="26">
        <v>8</v>
      </c>
      <c r="G380" s="27">
        <v>1.48</v>
      </c>
      <c r="H380" s="27">
        <v>1.48</v>
      </c>
      <c r="I380" s="27">
        <v>1.93</v>
      </c>
      <c r="J380" s="27">
        <v>2</v>
      </c>
      <c r="K380" s="25" t="s">
        <v>4076</v>
      </c>
      <c r="L380" s="25"/>
      <c r="M380"/>
      <c r="N380"/>
      <c r="O380" s="25">
        <v>6.02</v>
      </c>
      <c r="P380" s="25">
        <v>5.3</v>
      </c>
      <c r="Q380" s="23"/>
      <c r="R380" s="23"/>
      <c r="S380" s="23">
        <f t="shared" si="18"/>
        <v>3218.0237999999999</v>
      </c>
      <c r="T380" s="23">
        <f t="shared" si="16"/>
        <v>0</v>
      </c>
    </row>
    <row r="381" spans="1:20" ht="17.399999999999999">
      <c r="A381" s="23" t="str">
        <f t="shared" si="17"/>
        <v/>
      </c>
      <c r="B381" s="24" t="s">
        <v>634</v>
      </c>
      <c r="C381" s="12" t="s">
        <v>635</v>
      </c>
      <c r="D381" s="25" t="s">
        <v>9</v>
      </c>
      <c r="E381" s="26">
        <v>17.57</v>
      </c>
      <c r="F381" s="25"/>
      <c r="G381" s="27"/>
      <c r="H381" s="27"/>
      <c r="I381" s="27"/>
      <c r="J381" s="27"/>
      <c r="K381" s="25" t="s">
        <v>4110</v>
      </c>
      <c r="L381" s="26"/>
      <c r="M381"/>
      <c r="N381"/>
      <c r="O381" s="25">
        <v>0</v>
      </c>
      <c r="P381" s="25">
        <v>0</v>
      </c>
      <c r="Q381" s="23"/>
      <c r="R381" s="23"/>
      <c r="S381" s="23" t="str">
        <f t="shared" si="18"/>
        <v/>
      </c>
      <c r="T381" s="23">
        <f t="shared" si="16"/>
        <v>0</v>
      </c>
    </row>
    <row r="382" spans="1:20" ht="17.399999999999999">
      <c r="A382" s="23" t="str">
        <f t="shared" si="17"/>
        <v/>
      </c>
      <c r="B382" s="24" t="s">
        <v>636</v>
      </c>
      <c r="C382" s="12" t="s">
        <v>637</v>
      </c>
      <c r="D382" s="25" t="s">
        <v>9</v>
      </c>
      <c r="E382" s="26">
        <v>944.04</v>
      </c>
      <c r="F382" s="25">
        <v>2</v>
      </c>
      <c r="G382" s="27">
        <v>237.65</v>
      </c>
      <c r="H382" s="27">
        <v>237.65</v>
      </c>
      <c r="I382" s="27">
        <v>237.65</v>
      </c>
      <c r="J382" s="27"/>
      <c r="K382" s="25" t="s">
        <v>4101</v>
      </c>
      <c r="L382" s="26"/>
      <c r="M382"/>
      <c r="N382"/>
      <c r="O382" s="25">
        <v>-6.09</v>
      </c>
      <c r="P382" s="25">
        <v>-1.82</v>
      </c>
      <c r="Q382" s="23"/>
      <c r="R382" s="23"/>
      <c r="S382" s="23" t="str">
        <f t="shared" si="18"/>
        <v/>
      </c>
      <c r="T382" s="23">
        <f t="shared" si="16"/>
        <v>0</v>
      </c>
    </row>
    <row r="383" spans="1:20" ht="17.399999999999999">
      <c r="A383" s="23" t="str">
        <f t="shared" si="17"/>
        <v/>
      </c>
      <c r="B383" s="24" t="s">
        <v>638</v>
      </c>
      <c r="C383" s="12" t="s">
        <v>639</v>
      </c>
      <c r="D383" s="25" t="s">
        <v>9</v>
      </c>
      <c r="E383" s="26">
        <v>34.130000000000003</v>
      </c>
      <c r="F383" s="25"/>
      <c r="G383" s="27"/>
      <c r="H383" s="27"/>
      <c r="I383" s="27"/>
      <c r="J383" s="27"/>
      <c r="K383" s="25" t="s">
        <v>4083</v>
      </c>
      <c r="L383" s="25"/>
      <c r="M383"/>
      <c r="N383"/>
      <c r="O383" s="25">
        <v>51.97</v>
      </c>
      <c r="P383" s="25">
        <v>0.7</v>
      </c>
      <c r="Q383" s="23"/>
      <c r="R383" s="23"/>
      <c r="S383" s="23" t="str">
        <f t="shared" si="18"/>
        <v/>
      </c>
      <c r="T383" s="23">
        <f t="shared" si="16"/>
        <v>0</v>
      </c>
    </row>
    <row r="384" spans="1:20" ht="17.399999999999999">
      <c r="A384" s="23" t="str">
        <f t="shared" si="17"/>
        <v/>
      </c>
      <c r="B384" s="24" t="s">
        <v>640</v>
      </c>
      <c r="C384" s="12" t="s">
        <v>641</v>
      </c>
      <c r="D384" s="25" t="s">
        <v>9</v>
      </c>
      <c r="E384" s="26">
        <v>201.06</v>
      </c>
      <c r="F384" s="25"/>
      <c r="G384" s="27"/>
      <c r="H384" s="27"/>
      <c r="I384" s="27"/>
      <c r="J384" s="27"/>
      <c r="K384" s="25" t="s">
        <v>4097</v>
      </c>
      <c r="L384" s="25"/>
      <c r="M384"/>
      <c r="N384"/>
      <c r="O384" s="25">
        <v>-17.05</v>
      </c>
      <c r="P384" s="25">
        <v>-18.829999999999998</v>
      </c>
      <c r="Q384" s="23"/>
      <c r="R384" s="23"/>
      <c r="S384" s="23" t="str">
        <f t="shared" si="18"/>
        <v/>
      </c>
      <c r="T384" s="23">
        <f t="shared" si="16"/>
        <v>0</v>
      </c>
    </row>
    <row r="385" spans="1:20" ht="17.399999999999999">
      <c r="A385" s="23" t="str">
        <f t="shared" si="17"/>
        <v/>
      </c>
      <c r="B385" s="24" t="s">
        <v>642</v>
      </c>
      <c r="C385" s="12" t="s">
        <v>643</v>
      </c>
      <c r="D385" s="25" t="s">
        <v>37</v>
      </c>
      <c r="E385" s="26">
        <v>531.78</v>
      </c>
      <c r="F385" s="25"/>
      <c r="G385" s="27"/>
      <c r="H385" s="27"/>
      <c r="I385" s="27"/>
      <c r="J385" s="27"/>
      <c r="K385" s="25" t="s">
        <v>4090</v>
      </c>
      <c r="L385" s="26"/>
      <c r="M385"/>
      <c r="N385"/>
      <c r="O385" s="25">
        <v>-21.99</v>
      </c>
      <c r="P385" s="25">
        <v>-29.06</v>
      </c>
      <c r="Q385" s="23"/>
      <c r="R385" s="23"/>
      <c r="S385" s="23" t="str">
        <f t="shared" si="18"/>
        <v/>
      </c>
      <c r="T385" s="23">
        <f t="shared" si="16"/>
        <v>0</v>
      </c>
    </row>
    <row r="386" spans="1:20" ht="17.399999999999999">
      <c r="A386" s="23">
        <f t="shared" si="17"/>
        <v>29</v>
      </c>
      <c r="B386" s="24" t="s">
        <v>644</v>
      </c>
      <c r="C386" s="12" t="s">
        <v>4423</v>
      </c>
      <c r="D386" s="25" t="s">
        <v>9</v>
      </c>
      <c r="E386" s="26">
        <v>25372.16</v>
      </c>
      <c r="F386" s="25">
        <v>12</v>
      </c>
      <c r="G386" s="27">
        <v>5626.4</v>
      </c>
      <c r="H386" s="27">
        <v>5626.4</v>
      </c>
      <c r="I386" s="27">
        <v>5691.58</v>
      </c>
      <c r="J386" s="27">
        <v>5590.65</v>
      </c>
      <c r="K386" s="25" t="s">
        <v>4115</v>
      </c>
      <c r="L386" s="25"/>
      <c r="M386"/>
      <c r="N386"/>
      <c r="O386" s="25">
        <v>-11.37</v>
      </c>
      <c r="P386" s="25">
        <v>-3.76</v>
      </c>
      <c r="Q386" s="23"/>
      <c r="R386" s="23"/>
      <c r="S386" s="23">
        <f t="shared" si="18"/>
        <v>25372.163860000001</v>
      </c>
      <c r="T386" s="23">
        <f t="shared" si="16"/>
        <v>0</v>
      </c>
    </row>
    <row r="387" spans="1:20" ht="17.399999999999999">
      <c r="A387" s="23" t="str">
        <f t="shared" si="17"/>
        <v/>
      </c>
      <c r="B387" s="24" t="s">
        <v>646</v>
      </c>
      <c r="C387" s="12" t="s">
        <v>647</v>
      </c>
      <c r="D387" s="25" t="s">
        <v>9</v>
      </c>
      <c r="E387" s="26">
        <v>98.04</v>
      </c>
      <c r="F387" s="26"/>
      <c r="G387" s="27"/>
      <c r="H387" s="27"/>
      <c r="I387" s="27"/>
      <c r="J387" s="27"/>
      <c r="K387" s="25" t="s">
        <v>4083</v>
      </c>
      <c r="L387" s="25"/>
      <c r="M387"/>
      <c r="N387"/>
      <c r="O387" s="25">
        <v>-18.46</v>
      </c>
      <c r="P387" s="25">
        <v>-41.56</v>
      </c>
      <c r="Q387" s="23"/>
      <c r="R387" s="23"/>
      <c r="S387" s="23" t="str">
        <f t="shared" si="18"/>
        <v/>
      </c>
      <c r="T387" s="23">
        <f t="shared" si="16"/>
        <v>0</v>
      </c>
    </row>
    <row r="388" spans="1:20" ht="17.399999999999999">
      <c r="A388" s="23" t="str">
        <f t="shared" si="17"/>
        <v/>
      </c>
      <c r="B388" s="24" t="s">
        <v>648</v>
      </c>
      <c r="C388" s="12" t="s">
        <v>649</v>
      </c>
      <c r="D388" s="25" t="s">
        <v>37</v>
      </c>
      <c r="E388" s="26">
        <v>10.4</v>
      </c>
      <c r="F388" s="25"/>
      <c r="G388" s="27"/>
      <c r="H388" s="27"/>
      <c r="I388" s="27"/>
      <c r="J388" s="27"/>
      <c r="K388" s="25" t="s">
        <v>4087</v>
      </c>
      <c r="L388" s="25"/>
      <c r="M388"/>
      <c r="N388"/>
      <c r="O388" s="25">
        <v>4.9400000000000004</v>
      </c>
      <c r="P388" s="25">
        <v>-53.8</v>
      </c>
      <c r="Q388" s="23"/>
      <c r="R388" s="23"/>
      <c r="S388" s="23" t="str">
        <f t="shared" si="18"/>
        <v/>
      </c>
      <c r="T388" s="23">
        <f t="shared" si="16"/>
        <v>0</v>
      </c>
    </row>
    <row r="389" spans="1:20" ht="17.399999999999999">
      <c r="A389" s="23" t="str">
        <f t="shared" si="17"/>
        <v/>
      </c>
      <c r="B389" s="24" t="s">
        <v>650</v>
      </c>
      <c r="C389" s="12" t="s">
        <v>651</v>
      </c>
      <c r="D389" s="25" t="s">
        <v>9</v>
      </c>
      <c r="E389" s="26">
        <v>214.72</v>
      </c>
      <c r="F389" s="25"/>
      <c r="G389" s="27"/>
      <c r="H389" s="27"/>
      <c r="I389" s="27"/>
      <c r="J389" s="27"/>
      <c r="K389" s="25" t="s">
        <v>4085</v>
      </c>
      <c r="L389" s="25"/>
      <c r="M389"/>
      <c r="N389"/>
      <c r="O389" s="25">
        <v>-0.3</v>
      </c>
      <c r="P389" s="25">
        <v>-9.19</v>
      </c>
      <c r="Q389" s="23"/>
      <c r="R389" s="23"/>
      <c r="S389" s="23" t="str">
        <f t="shared" si="18"/>
        <v/>
      </c>
      <c r="T389" s="23">
        <f t="shared" si="16"/>
        <v>0</v>
      </c>
    </row>
    <row r="390" spans="1:20" ht="17.399999999999999">
      <c r="A390" s="23" t="str">
        <f t="shared" si="17"/>
        <v/>
      </c>
      <c r="B390" s="24" t="s">
        <v>652</v>
      </c>
      <c r="C390" s="12" t="s">
        <v>4680</v>
      </c>
      <c r="D390" s="25" t="s">
        <v>37</v>
      </c>
      <c r="E390" s="26">
        <v>12.99</v>
      </c>
      <c r="F390" s="26"/>
      <c r="G390" s="27"/>
      <c r="H390" s="27"/>
      <c r="I390" s="27"/>
      <c r="J390" s="27"/>
      <c r="K390" s="25" t="s">
        <v>4087</v>
      </c>
      <c r="L390" s="26"/>
      <c r="M390"/>
      <c r="N390"/>
      <c r="O390" s="25">
        <v>-18.829999999999998</v>
      </c>
      <c r="P390" s="25">
        <v>-67.209999999999994</v>
      </c>
      <c r="Q390" s="23"/>
      <c r="R390" s="23"/>
      <c r="S390" s="23" t="str">
        <f t="shared" si="18"/>
        <v/>
      </c>
      <c r="T390" s="23">
        <f t="shared" si="16"/>
        <v>0</v>
      </c>
    </row>
    <row r="391" spans="1:20" ht="17.399999999999999">
      <c r="A391" s="23" t="str">
        <f t="shared" si="17"/>
        <v/>
      </c>
      <c r="B391" s="24" t="s">
        <v>653</v>
      </c>
      <c r="C391" s="12" t="s">
        <v>654</v>
      </c>
      <c r="D391" s="25" t="s">
        <v>9</v>
      </c>
      <c r="E391" s="26">
        <v>68.37</v>
      </c>
      <c r="F391" s="26"/>
      <c r="G391" s="27"/>
      <c r="H391" s="27"/>
      <c r="I391" s="27"/>
      <c r="J391" s="27"/>
      <c r="K391" s="25" t="s">
        <v>4116</v>
      </c>
      <c r="L391" s="25"/>
      <c r="M391"/>
      <c r="N391"/>
      <c r="O391" s="25">
        <v>2.0499999999999998</v>
      </c>
      <c r="P391" s="25">
        <v>-17.12</v>
      </c>
      <c r="Q391" s="23"/>
      <c r="R391" s="23"/>
      <c r="S391" s="23" t="str">
        <f t="shared" si="18"/>
        <v/>
      </c>
      <c r="T391" s="23">
        <f t="shared" si="16"/>
        <v>0</v>
      </c>
    </row>
    <row r="392" spans="1:20" ht="17.399999999999999">
      <c r="A392" s="23" t="str">
        <f t="shared" si="17"/>
        <v/>
      </c>
      <c r="B392" s="24" t="s">
        <v>655</v>
      </c>
      <c r="C392" s="12" t="s">
        <v>656</v>
      </c>
      <c r="D392" s="25" t="s">
        <v>37</v>
      </c>
      <c r="E392" s="26">
        <v>112.46</v>
      </c>
      <c r="F392" s="26"/>
      <c r="G392" s="27"/>
      <c r="H392" s="27"/>
      <c r="I392" s="27"/>
      <c r="J392" s="27"/>
      <c r="K392" s="25" t="s">
        <v>4080</v>
      </c>
      <c r="L392" s="25"/>
      <c r="M392"/>
      <c r="N392"/>
      <c r="O392" s="25">
        <v>3.9</v>
      </c>
      <c r="P392" s="25">
        <v>-9.49</v>
      </c>
      <c r="Q392" s="23"/>
      <c r="R392" s="23"/>
      <c r="S392" s="23" t="str">
        <f t="shared" si="18"/>
        <v/>
      </c>
      <c r="T392" s="23">
        <f t="shared" si="16"/>
        <v>0</v>
      </c>
    </row>
    <row r="393" spans="1:20" ht="17.399999999999999">
      <c r="A393" s="23" t="str">
        <f t="shared" si="17"/>
        <v/>
      </c>
      <c r="B393" s="24" t="s">
        <v>657</v>
      </c>
      <c r="C393" s="12" t="s">
        <v>4010</v>
      </c>
      <c r="D393" s="25" t="s">
        <v>9</v>
      </c>
      <c r="E393" s="26">
        <v>30.83</v>
      </c>
      <c r="F393" s="26"/>
      <c r="G393" s="27"/>
      <c r="H393" s="27"/>
      <c r="I393" s="27"/>
      <c r="J393" s="27"/>
      <c r="K393" s="25" t="s">
        <v>4098</v>
      </c>
      <c r="L393" s="25"/>
      <c r="M393"/>
      <c r="N393"/>
      <c r="O393" s="25">
        <v>5.4</v>
      </c>
      <c r="P393" s="25">
        <v>-3.61</v>
      </c>
      <c r="Q393" s="23"/>
      <c r="R393" s="23"/>
      <c r="S393" s="23" t="str">
        <f t="shared" si="18"/>
        <v/>
      </c>
      <c r="T393" s="23">
        <f t="shared" si="16"/>
        <v>0</v>
      </c>
    </row>
    <row r="394" spans="1:20" ht="17.399999999999999">
      <c r="A394" s="23">
        <f t="shared" si="17"/>
        <v>84</v>
      </c>
      <c r="B394" s="24" t="s">
        <v>658</v>
      </c>
      <c r="C394" s="12" t="s">
        <v>3490</v>
      </c>
      <c r="D394" s="25" t="s">
        <v>9</v>
      </c>
      <c r="E394" s="26">
        <v>6205.32</v>
      </c>
      <c r="F394" s="25">
        <v>13</v>
      </c>
      <c r="G394" s="27">
        <v>749.63</v>
      </c>
      <c r="H394" s="27">
        <v>749.63</v>
      </c>
      <c r="I394" s="27">
        <v>599.53</v>
      </c>
      <c r="J394" s="27">
        <v>756.45</v>
      </c>
      <c r="K394" s="25" t="s">
        <v>2626</v>
      </c>
      <c r="L394" s="26"/>
      <c r="M394"/>
      <c r="N394"/>
      <c r="O394" s="25">
        <v>-5.73</v>
      </c>
      <c r="P394" s="25">
        <v>1.92</v>
      </c>
      <c r="Q394" s="23"/>
      <c r="R394" s="23"/>
      <c r="S394" s="23">
        <f t="shared" si="18"/>
        <v>6205.3239399999993</v>
      </c>
      <c r="T394" s="23">
        <f t="shared" si="16"/>
        <v>0</v>
      </c>
    </row>
    <row r="395" spans="1:20" ht="17.399999999999999">
      <c r="A395" s="23">
        <f t="shared" si="17"/>
        <v>249</v>
      </c>
      <c r="B395" s="24" t="s">
        <v>3609</v>
      </c>
      <c r="C395" s="12" t="s">
        <v>3725</v>
      </c>
      <c r="D395" s="25" t="s">
        <v>9</v>
      </c>
      <c r="E395" s="26">
        <v>398.77</v>
      </c>
      <c r="F395" s="26">
        <v>2</v>
      </c>
      <c r="G395" s="27">
        <v>116.5</v>
      </c>
      <c r="H395" s="27">
        <v>116.5</v>
      </c>
      <c r="I395" s="27">
        <v>116.5</v>
      </c>
      <c r="J395" s="27">
        <v>114</v>
      </c>
      <c r="K395" s="25" t="s">
        <v>4085</v>
      </c>
      <c r="L395" s="25"/>
      <c r="M395"/>
      <c r="N395"/>
      <c r="O395" s="25">
        <v>-17.21</v>
      </c>
      <c r="P395" s="25">
        <v>-24</v>
      </c>
      <c r="Q395" s="23"/>
      <c r="R395" s="23"/>
      <c r="S395" s="23">
        <f t="shared" si="18"/>
        <v>398.77394999999996</v>
      </c>
      <c r="T395" s="23">
        <f t="shared" si="16"/>
        <v>0</v>
      </c>
    </row>
    <row r="396" spans="1:20" ht="17.399999999999999">
      <c r="A396" s="23" t="str">
        <f t="shared" si="17"/>
        <v/>
      </c>
      <c r="B396" s="24" t="s">
        <v>659</v>
      </c>
      <c r="C396" s="12" t="s">
        <v>660</v>
      </c>
      <c r="D396" s="25" t="s">
        <v>9</v>
      </c>
      <c r="E396" s="26">
        <v>2178.83</v>
      </c>
      <c r="F396" s="25"/>
      <c r="G396" s="27"/>
      <c r="H396" s="27"/>
      <c r="I396" s="27"/>
      <c r="J396" s="27"/>
      <c r="K396" s="25" t="s">
        <v>4078</v>
      </c>
      <c r="L396" s="25"/>
      <c r="M396"/>
      <c r="N396"/>
      <c r="O396" s="25">
        <v>-9.1300000000000008</v>
      </c>
      <c r="P396" s="25">
        <v>-25.24</v>
      </c>
      <c r="Q396" s="23"/>
      <c r="R396" s="23"/>
      <c r="S396" s="23" t="str">
        <f t="shared" si="18"/>
        <v/>
      </c>
      <c r="T396" s="23">
        <f t="shared" si="16"/>
        <v>0</v>
      </c>
    </row>
    <row r="397" spans="1:20" ht="17.399999999999999">
      <c r="A397" s="23" t="str">
        <f t="shared" si="17"/>
        <v/>
      </c>
      <c r="B397" s="24" t="s">
        <v>661</v>
      </c>
      <c r="C397" s="12" t="s">
        <v>662</v>
      </c>
      <c r="D397" s="25" t="s">
        <v>9</v>
      </c>
      <c r="E397" s="26">
        <v>66.650000000000006</v>
      </c>
      <c r="F397" s="26"/>
      <c r="G397" s="27"/>
      <c r="H397" s="27"/>
      <c r="I397" s="27"/>
      <c r="J397" s="27"/>
      <c r="K397" s="25" t="s">
        <v>4087</v>
      </c>
      <c r="L397" s="26"/>
      <c r="M397"/>
      <c r="N397"/>
      <c r="O397" s="25">
        <v>7.48</v>
      </c>
      <c r="P397" s="25">
        <v>-14.89</v>
      </c>
      <c r="Q397" s="23"/>
      <c r="R397" s="23"/>
      <c r="S397" s="23" t="str">
        <f t="shared" si="18"/>
        <v/>
      </c>
      <c r="T397" s="23">
        <f t="shared" si="16"/>
        <v>0</v>
      </c>
    </row>
    <row r="398" spans="1:20" ht="17.399999999999999">
      <c r="A398" s="23">
        <f t="shared" si="17"/>
        <v>101</v>
      </c>
      <c r="B398" s="24" t="s">
        <v>663</v>
      </c>
      <c r="C398" s="12" t="s">
        <v>4456</v>
      </c>
      <c r="D398" s="25" t="s">
        <v>9</v>
      </c>
      <c r="E398" s="26">
        <v>4480.8599999999997</v>
      </c>
      <c r="F398" s="25">
        <v>9</v>
      </c>
      <c r="G398" s="27">
        <v>382.91</v>
      </c>
      <c r="H398" s="27">
        <v>382.91</v>
      </c>
      <c r="I398" s="27">
        <v>353.98</v>
      </c>
      <c r="J398" s="27">
        <v>349.8</v>
      </c>
      <c r="K398" s="25" t="s">
        <v>4084</v>
      </c>
      <c r="L398" s="25"/>
      <c r="M398"/>
      <c r="N398"/>
      <c r="O398" s="25">
        <v>-31.62</v>
      </c>
      <c r="P398" s="25">
        <v>24.03</v>
      </c>
      <c r="Q398" s="23"/>
      <c r="R398" s="23"/>
      <c r="S398" s="23">
        <f t="shared" si="18"/>
        <v>4480.8639800000001</v>
      </c>
      <c r="T398" s="23">
        <f t="shared" ref="T398:T461" si="19">IF(AND(G398&lt;H398,I398&lt;J398,H398&lt;J398),1,IF(AND(G398&gt;H398,I398&gt;J398,H398&gt;J398),-1,0))</f>
        <v>0</v>
      </c>
    </row>
    <row r="399" spans="1:20" ht="17.399999999999999">
      <c r="A399" s="23" t="str">
        <f t="shared" ref="A399:A462" si="20">IF(ISERROR(RANK(S399,$S$14:$S$3000,)),"",RANK(S399,$S$14:$S$3000,))</f>
        <v/>
      </c>
      <c r="B399" s="24" t="s">
        <v>665</v>
      </c>
      <c r="C399" s="12" t="s">
        <v>4434</v>
      </c>
      <c r="D399" s="25" t="s">
        <v>9</v>
      </c>
      <c r="E399" s="26">
        <v>114.95</v>
      </c>
      <c r="F399" s="25"/>
      <c r="G399" s="27"/>
      <c r="H399" s="27"/>
      <c r="I399" s="27"/>
      <c r="J399" s="27"/>
      <c r="K399" s="25" t="s">
        <v>4085</v>
      </c>
      <c r="L399" s="26"/>
      <c r="M399"/>
      <c r="N399"/>
      <c r="O399" s="25">
        <v>-6.33</v>
      </c>
      <c r="P399" s="25">
        <v>-17.399999999999999</v>
      </c>
      <c r="Q399" s="23"/>
      <c r="R399" s="23"/>
      <c r="S399" s="23" t="str">
        <f t="shared" ref="S399:S462" si="21">IF(OR(F399&lt;=$F$8,ISBLANK(G399),ISBLANK(H399),ISBLANK(J399),ISBLANK(I399)),"",E399+ROW()/100000)</f>
        <v/>
      </c>
      <c r="T399" s="23">
        <f t="shared" si="19"/>
        <v>0</v>
      </c>
    </row>
    <row r="400" spans="1:20" ht="17.399999999999999">
      <c r="A400" s="23">
        <f t="shared" si="20"/>
        <v>20</v>
      </c>
      <c r="B400" s="24" t="s">
        <v>666</v>
      </c>
      <c r="C400" s="12" t="s">
        <v>3726</v>
      </c>
      <c r="D400" s="25" t="s">
        <v>9</v>
      </c>
      <c r="E400" s="26">
        <v>39525</v>
      </c>
      <c r="F400" s="25">
        <v>13</v>
      </c>
      <c r="G400" s="27">
        <v>655.29</v>
      </c>
      <c r="H400" s="27">
        <v>655.45</v>
      </c>
      <c r="I400" s="27">
        <v>686.36</v>
      </c>
      <c r="J400" s="27">
        <v>686.2</v>
      </c>
      <c r="K400" s="25" t="s">
        <v>4089</v>
      </c>
      <c r="L400" s="25"/>
      <c r="M400"/>
      <c r="N400"/>
      <c r="O400" s="25">
        <v>-1.31</v>
      </c>
      <c r="P400" s="25">
        <v>65.930000000000007</v>
      </c>
      <c r="Q400" s="23"/>
      <c r="R400" s="23"/>
      <c r="S400" s="23">
        <f t="shared" si="21"/>
        <v>39525.004000000001</v>
      </c>
      <c r="T400" s="23">
        <f t="shared" si="19"/>
        <v>0</v>
      </c>
    </row>
    <row r="401" spans="1:20" ht="17.399999999999999">
      <c r="A401" s="23">
        <f t="shared" si="20"/>
        <v>33</v>
      </c>
      <c r="B401" s="24" t="s">
        <v>667</v>
      </c>
      <c r="C401" s="12" t="s">
        <v>668</v>
      </c>
      <c r="D401" s="25" t="s">
        <v>9</v>
      </c>
      <c r="E401" s="26">
        <v>22855.9</v>
      </c>
      <c r="F401" s="25">
        <v>6</v>
      </c>
      <c r="G401" s="27">
        <v>2256.92</v>
      </c>
      <c r="H401" s="27">
        <v>2300.27</v>
      </c>
      <c r="I401" s="27">
        <v>2428.5</v>
      </c>
      <c r="J401" s="27">
        <v>2471</v>
      </c>
      <c r="K401" s="25" t="s">
        <v>4087</v>
      </c>
      <c r="L401" s="25"/>
      <c r="M401"/>
      <c r="N401"/>
      <c r="O401" s="25">
        <v>-20.36</v>
      </c>
      <c r="P401" s="25">
        <v>-27.82</v>
      </c>
      <c r="Q401" s="23"/>
      <c r="R401" s="23"/>
      <c r="S401" s="23">
        <f t="shared" si="21"/>
        <v>22855.904010000002</v>
      </c>
      <c r="T401" s="23">
        <f t="shared" si="19"/>
        <v>1</v>
      </c>
    </row>
    <row r="402" spans="1:20" ht="17.399999999999999">
      <c r="A402" s="23">
        <f t="shared" si="20"/>
        <v>36</v>
      </c>
      <c r="B402" s="24" t="s">
        <v>669</v>
      </c>
      <c r="C402" s="12" t="s">
        <v>670</v>
      </c>
      <c r="D402" s="25" t="s">
        <v>9</v>
      </c>
      <c r="E402" s="26">
        <v>20900</v>
      </c>
      <c r="F402" s="25">
        <v>20</v>
      </c>
      <c r="G402" s="27">
        <v>1512.98</v>
      </c>
      <c r="H402" s="27">
        <v>1507.7</v>
      </c>
      <c r="I402" s="27">
        <v>1472.4</v>
      </c>
      <c r="J402" s="27">
        <v>1481.99</v>
      </c>
      <c r="K402" s="25" t="s">
        <v>4115</v>
      </c>
      <c r="L402" s="26"/>
      <c r="M402"/>
      <c r="N402"/>
      <c r="O402" s="25">
        <v>-13.79</v>
      </c>
      <c r="P402" s="25">
        <v>-12.04</v>
      </c>
      <c r="Q402" s="23"/>
      <c r="R402" s="23"/>
      <c r="S402" s="23">
        <f t="shared" si="21"/>
        <v>20900.00402</v>
      </c>
      <c r="T402" s="23">
        <f t="shared" si="19"/>
        <v>0</v>
      </c>
    </row>
    <row r="403" spans="1:20" ht="17.399999999999999">
      <c r="A403" s="23" t="str">
        <f t="shared" si="20"/>
        <v/>
      </c>
      <c r="B403" s="24" t="s">
        <v>671</v>
      </c>
      <c r="C403" s="12" t="s">
        <v>672</v>
      </c>
      <c r="D403" s="25" t="s">
        <v>37</v>
      </c>
      <c r="E403" s="26">
        <v>2153.48</v>
      </c>
      <c r="F403" s="26"/>
      <c r="G403" s="27"/>
      <c r="H403" s="27"/>
      <c r="I403" s="27"/>
      <c r="J403" s="27"/>
      <c r="K403" s="25" t="s">
        <v>4117</v>
      </c>
      <c r="L403" s="25"/>
      <c r="M403"/>
      <c r="N403"/>
      <c r="O403" s="25">
        <v>-32.770000000000003</v>
      </c>
      <c r="P403" s="25">
        <v>47.18</v>
      </c>
      <c r="Q403" s="23"/>
      <c r="R403" s="23"/>
      <c r="S403" s="23" t="str">
        <f t="shared" si="21"/>
        <v/>
      </c>
      <c r="T403" s="23">
        <f t="shared" si="19"/>
        <v>0</v>
      </c>
    </row>
    <row r="404" spans="1:20" ht="17.399999999999999">
      <c r="A404" s="23" t="str">
        <f t="shared" si="20"/>
        <v/>
      </c>
      <c r="B404" s="24" t="s">
        <v>673</v>
      </c>
      <c r="C404" s="12" t="s">
        <v>674</v>
      </c>
      <c r="D404" s="25" t="s">
        <v>37</v>
      </c>
      <c r="E404" s="26">
        <v>62.86</v>
      </c>
      <c r="F404" s="25"/>
      <c r="G404" s="27"/>
      <c r="H404" s="27"/>
      <c r="I404" s="27"/>
      <c r="J404" s="27"/>
      <c r="K404" s="25" t="s">
        <v>4088</v>
      </c>
      <c r="L404" s="25"/>
      <c r="M404"/>
      <c r="N404"/>
      <c r="O404" s="25">
        <v>3.27</v>
      </c>
      <c r="P404" s="25">
        <v>1.1299999999999999</v>
      </c>
      <c r="Q404" s="23"/>
      <c r="R404" s="23"/>
      <c r="S404" s="23" t="str">
        <f t="shared" si="21"/>
        <v/>
      </c>
      <c r="T404" s="23">
        <f t="shared" si="19"/>
        <v>0</v>
      </c>
    </row>
    <row r="405" spans="1:20" ht="17.399999999999999">
      <c r="A405" s="23" t="str">
        <f t="shared" si="20"/>
        <v/>
      </c>
      <c r="B405" s="24" t="s">
        <v>675</v>
      </c>
      <c r="C405" s="12" t="s">
        <v>4904</v>
      </c>
      <c r="D405" s="25" t="s">
        <v>37</v>
      </c>
      <c r="E405" s="26">
        <v>63.3</v>
      </c>
      <c r="F405" s="26">
        <v>1</v>
      </c>
      <c r="G405" s="27">
        <v>33.799999999999997</v>
      </c>
      <c r="H405" s="27">
        <v>33.799999999999997</v>
      </c>
      <c r="I405" s="27">
        <v>33.799999999999997</v>
      </c>
      <c r="J405" s="27"/>
      <c r="K405" s="25" t="s">
        <v>4113</v>
      </c>
      <c r="L405" s="25"/>
      <c r="M405"/>
      <c r="N405"/>
      <c r="O405" s="25">
        <v>-25.91</v>
      </c>
      <c r="P405" s="25">
        <v>-6.18</v>
      </c>
      <c r="Q405" s="23"/>
      <c r="R405" s="23"/>
      <c r="S405" s="23" t="str">
        <f t="shared" si="21"/>
        <v/>
      </c>
      <c r="T405" s="23">
        <f t="shared" si="19"/>
        <v>0</v>
      </c>
    </row>
    <row r="406" spans="1:20" ht="17.399999999999999">
      <c r="A406" s="23" t="str">
        <f t="shared" si="20"/>
        <v/>
      </c>
      <c r="B406" s="24" t="s">
        <v>3126</v>
      </c>
      <c r="C406" s="12" t="s">
        <v>3238</v>
      </c>
      <c r="D406" s="25" t="s">
        <v>9</v>
      </c>
      <c r="E406" s="26">
        <v>26.91</v>
      </c>
      <c r="F406" s="25"/>
      <c r="G406" s="27"/>
      <c r="H406" s="27"/>
      <c r="I406" s="27"/>
      <c r="J406" s="27"/>
      <c r="K406" s="25" t="s">
        <v>4086</v>
      </c>
      <c r="L406" s="25"/>
      <c r="M406"/>
      <c r="N406"/>
      <c r="O406" s="25">
        <v>-0.98</v>
      </c>
      <c r="P406" s="25">
        <v>-6.37</v>
      </c>
      <c r="S406" s="23" t="str">
        <f t="shared" si="21"/>
        <v/>
      </c>
      <c r="T406" s="23">
        <f t="shared" si="19"/>
        <v>0</v>
      </c>
    </row>
    <row r="407" spans="1:20" ht="17.399999999999999">
      <c r="A407" s="23" t="str">
        <f t="shared" si="20"/>
        <v/>
      </c>
      <c r="B407" s="24" t="s">
        <v>676</v>
      </c>
      <c r="C407" s="12" t="s">
        <v>677</v>
      </c>
      <c r="D407" s="25" t="s">
        <v>37</v>
      </c>
      <c r="E407" s="26">
        <v>55.92</v>
      </c>
      <c r="F407" s="25"/>
      <c r="G407" s="27"/>
      <c r="H407" s="27"/>
      <c r="I407" s="27"/>
      <c r="J407" s="27"/>
      <c r="K407" s="25" t="s">
        <v>4103</v>
      </c>
      <c r="L407" s="25"/>
      <c r="M407"/>
      <c r="N407"/>
      <c r="O407" s="25">
        <v>-11.22</v>
      </c>
      <c r="P407" s="25">
        <v>-23.19</v>
      </c>
      <c r="Q407" s="23"/>
      <c r="R407" s="23"/>
      <c r="S407" s="23" t="str">
        <f t="shared" si="21"/>
        <v/>
      </c>
      <c r="T407" s="23">
        <f t="shared" si="19"/>
        <v>0</v>
      </c>
    </row>
    <row r="408" spans="1:20" ht="17.399999999999999">
      <c r="A408" s="23" t="str">
        <f t="shared" si="20"/>
        <v/>
      </c>
      <c r="B408" s="24" t="s">
        <v>680</v>
      </c>
      <c r="C408" s="12" t="s">
        <v>4160</v>
      </c>
      <c r="D408" s="25" t="s">
        <v>9</v>
      </c>
      <c r="E408" s="26">
        <v>188.57</v>
      </c>
      <c r="F408" s="26"/>
      <c r="G408" s="27">
        <v>4.5</v>
      </c>
      <c r="H408" s="27">
        <v>4.5</v>
      </c>
      <c r="I408" s="27"/>
      <c r="J408" s="27"/>
      <c r="K408" s="25" t="s">
        <v>4085</v>
      </c>
      <c r="L408" s="25"/>
      <c r="M408"/>
      <c r="N408"/>
      <c r="O408" s="25">
        <v>-18.899999999999999</v>
      </c>
      <c r="P408" s="25">
        <v>-18.12</v>
      </c>
      <c r="S408" s="23" t="str">
        <f t="shared" si="21"/>
        <v/>
      </c>
      <c r="T408" s="23">
        <f t="shared" si="19"/>
        <v>0</v>
      </c>
    </row>
    <row r="409" spans="1:20" ht="17.399999999999999">
      <c r="A409" s="23" t="str">
        <f t="shared" si="20"/>
        <v/>
      </c>
      <c r="B409" s="24" t="s">
        <v>681</v>
      </c>
      <c r="C409" s="12" t="s">
        <v>682</v>
      </c>
      <c r="D409" s="25" t="s">
        <v>9</v>
      </c>
      <c r="E409" s="26">
        <v>28.14</v>
      </c>
      <c r="F409" s="25"/>
      <c r="G409" s="27"/>
      <c r="H409" s="27"/>
      <c r="I409" s="27"/>
      <c r="J409" s="27"/>
      <c r="K409" s="25" t="s">
        <v>4084</v>
      </c>
      <c r="L409" s="26"/>
      <c r="M409"/>
      <c r="N409"/>
      <c r="O409" s="25">
        <v>-5.39</v>
      </c>
      <c r="P409" s="25">
        <v>-29.79</v>
      </c>
      <c r="S409" s="23" t="str">
        <f t="shared" si="21"/>
        <v/>
      </c>
      <c r="T409" s="23">
        <f t="shared" si="19"/>
        <v>0</v>
      </c>
    </row>
    <row r="410" spans="1:20" ht="17.399999999999999">
      <c r="A410" s="23" t="str">
        <f t="shared" si="20"/>
        <v/>
      </c>
      <c r="B410" s="24" t="s">
        <v>683</v>
      </c>
      <c r="C410" s="12" t="s">
        <v>684</v>
      </c>
      <c r="D410" s="25" t="s">
        <v>9</v>
      </c>
      <c r="E410" s="26">
        <v>61.82</v>
      </c>
      <c r="F410" s="26"/>
      <c r="G410" s="27"/>
      <c r="H410" s="27"/>
      <c r="I410" s="27"/>
      <c r="J410" s="27"/>
      <c r="K410" s="25" t="s">
        <v>4088</v>
      </c>
      <c r="L410" s="25"/>
      <c r="M410"/>
      <c r="N410"/>
      <c r="O410" s="25">
        <v>-28.22</v>
      </c>
      <c r="P410" s="25">
        <v>-56.03</v>
      </c>
      <c r="S410" s="23" t="str">
        <f t="shared" si="21"/>
        <v/>
      </c>
      <c r="T410" s="23">
        <f t="shared" si="19"/>
        <v>0</v>
      </c>
    </row>
    <row r="411" spans="1:20" ht="17.399999999999999">
      <c r="A411" s="23">
        <f t="shared" si="20"/>
        <v>253</v>
      </c>
      <c r="B411" s="24" t="s">
        <v>685</v>
      </c>
      <c r="C411" s="12" t="s">
        <v>686</v>
      </c>
      <c r="D411" s="25" t="s">
        <v>9</v>
      </c>
      <c r="E411" s="26">
        <v>357.24</v>
      </c>
      <c r="F411" s="25">
        <v>1</v>
      </c>
      <c r="G411" s="27">
        <v>99.7</v>
      </c>
      <c r="H411" s="27">
        <v>99.7</v>
      </c>
      <c r="I411" s="27">
        <v>99.7</v>
      </c>
      <c r="J411" s="27">
        <v>99.7</v>
      </c>
      <c r="K411" s="25" t="s">
        <v>4085</v>
      </c>
      <c r="L411" s="25"/>
      <c r="M411"/>
      <c r="N411"/>
      <c r="O411" s="25">
        <v>-1.92</v>
      </c>
      <c r="P411" s="25">
        <v>-8.9</v>
      </c>
      <c r="S411" s="23">
        <f t="shared" si="21"/>
        <v>357.24411000000003</v>
      </c>
      <c r="T411" s="23">
        <f t="shared" si="19"/>
        <v>0</v>
      </c>
    </row>
    <row r="412" spans="1:20" ht="17.399999999999999">
      <c r="A412" s="23" t="str">
        <f t="shared" si="20"/>
        <v/>
      </c>
      <c r="B412" s="24" t="s">
        <v>687</v>
      </c>
      <c r="C412" s="12" t="s">
        <v>688</v>
      </c>
      <c r="D412" s="25" t="s">
        <v>9</v>
      </c>
      <c r="E412" s="26">
        <v>56.53</v>
      </c>
      <c r="F412" s="25"/>
      <c r="G412" s="27"/>
      <c r="H412" s="27"/>
      <c r="I412" s="27"/>
      <c r="J412" s="27"/>
      <c r="K412" s="25" t="s">
        <v>4085</v>
      </c>
      <c r="L412" s="26"/>
      <c r="M412"/>
      <c r="N412"/>
      <c r="O412" s="25">
        <v>-15.98</v>
      </c>
      <c r="P412" s="25">
        <v>1.05</v>
      </c>
      <c r="S412" s="23" t="str">
        <f t="shared" si="21"/>
        <v/>
      </c>
      <c r="T412" s="23">
        <f t="shared" si="19"/>
        <v>0</v>
      </c>
    </row>
    <row r="413" spans="1:20" ht="17.399999999999999">
      <c r="A413" s="23">
        <f t="shared" si="20"/>
        <v>214</v>
      </c>
      <c r="B413" s="24" t="s">
        <v>689</v>
      </c>
      <c r="C413" s="12" t="s">
        <v>690</v>
      </c>
      <c r="D413" s="25" t="s">
        <v>9</v>
      </c>
      <c r="E413" s="26">
        <v>686.75</v>
      </c>
      <c r="F413" s="25">
        <v>5</v>
      </c>
      <c r="G413" s="27">
        <v>219.33</v>
      </c>
      <c r="H413" s="27">
        <v>199.8</v>
      </c>
      <c r="I413" s="27">
        <v>247</v>
      </c>
      <c r="J413" s="27">
        <v>170.5</v>
      </c>
      <c r="K413" s="25" t="s">
        <v>4086</v>
      </c>
      <c r="L413" s="25"/>
      <c r="M413"/>
      <c r="N413"/>
      <c r="O413" s="25">
        <v>-17.27</v>
      </c>
      <c r="P413" s="25">
        <v>-15.11</v>
      </c>
      <c r="S413" s="23">
        <f t="shared" si="21"/>
        <v>686.75413000000003</v>
      </c>
      <c r="T413" s="23">
        <f t="shared" si="19"/>
        <v>-1</v>
      </c>
    </row>
    <row r="414" spans="1:20" ht="17.399999999999999">
      <c r="A414" s="23" t="str">
        <f t="shared" si="20"/>
        <v/>
      </c>
      <c r="B414" s="24" t="s">
        <v>691</v>
      </c>
      <c r="C414" s="12" t="s">
        <v>692</v>
      </c>
      <c r="D414" s="25" t="s">
        <v>9</v>
      </c>
      <c r="E414" s="26">
        <v>311.64999999999998</v>
      </c>
      <c r="F414" s="26"/>
      <c r="G414" s="27"/>
      <c r="H414" s="27"/>
      <c r="I414" s="27"/>
      <c r="J414" s="27"/>
      <c r="K414" s="25" t="s">
        <v>4110</v>
      </c>
      <c r="L414" s="25"/>
      <c r="M414"/>
      <c r="N414"/>
      <c r="O414" s="25">
        <v>-27.96</v>
      </c>
      <c r="P414" s="25">
        <v>-10.88</v>
      </c>
      <c r="S414" s="23" t="str">
        <f t="shared" si="21"/>
        <v/>
      </c>
      <c r="T414" s="23">
        <f t="shared" si="19"/>
        <v>0</v>
      </c>
    </row>
    <row r="415" spans="1:20" ht="17.399999999999999">
      <c r="A415" s="23">
        <f t="shared" si="20"/>
        <v>62</v>
      </c>
      <c r="B415" s="24" t="s">
        <v>693</v>
      </c>
      <c r="C415" s="12" t="s">
        <v>694</v>
      </c>
      <c r="D415" s="25" t="s">
        <v>9</v>
      </c>
      <c r="E415" s="26">
        <v>12339.07</v>
      </c>
      <c r="F415" s="26">
        <v>16</v>
      </c>
      <c r="G415" s="27">
        <v>3268.89</v>
      </c>
      <c r="H415" s="27">
        <v>3404.28</v>
      </c>
      <c r="I415" s="27">
        <v>3333.8</v>
      </c>
      <c r="J415" s="27">
        <v>3687.77</v>
      </c>
      <c r="K415" s="25" t="s">
        <v>2626</v>
      </c>
      <c r="L415" s="25"/>
      <c r="M415"/>
      <c r="N415"/>
      <c r="O415" s="25">
        <v>4.68</v>
      </c>
      <c r="P415" s="25">
        <v>-3.09</v>
      </c>
      <c r="S415" s="23">
        <f t="shared" si="21"/>
        <v>12339.07415</v>
      </c>
      <c r="T415" s="23">
        <f t="shared" si="19"/>
        <v>1</v>
      </c>
    </row>
    <row r="416" spans="1:20" ht="17.399999999999999">
      <c r="A416" s="23" t="str">
        <f t="shared" si="20"/>
        <v/>
      </c>
      <c r="B416" s="24" t="s">
        <v>695</v>
      </c>
      <c r="C416" s="12" t="s">
        <v>696</v>
      </c>
      <c r="D416" s="25" t="s">
        <v>9</v>
      </c>
      <c r="E416" s="26">
        <v>102.15</v>
      </c>
      <c r="F416" s="25"/>
      <c r="G416" s="27"/>
      <c r="H416" s="27"/>
      <c r="I416" s="27"/>
      <c r="J416" s="27"/>
      <c r="K416" s="25" t="s">
        <v>4086</v>
      </c>
      <c r="L416" s="26"/>
      <c r="M416"/>
      <c r="N416"/>
      <c r="O416" s="25">
        <v>35.299999999999997</v>
      </c>
      <c r="P416" s="25">
        <v>9.2899999999999991</v>
      </c>
      <c r="S416" s="23" t="str">
        <f t="shared" si="21"/>
        <v/>
      </c>
      <c r="T416" s="23">
        <f t="shared" si="19"/>
        <v>0</v>
      </c>
    </row>
    <row r="417" spans="1:20" ht="17.399999999999999">
      <c r="A417" s="23" t="str">
        <f t="shared" si="20"/>
        <v/>
      </c>
      <c r="B417" s="24" t="s">
        <v>697</v>
      </c>
      <c r="C417" s="12" t="s">
        <v>698</v>
      </c>
      <c r="D417" s="25" t="s">
        <v>9</v>
      </c>
      <c r="E417" s="26">
        <v>48.53</v>
      </c>
      <c r="F417" s="25"/>
      <c r="G417" s="27"/>
      <c r="H417" s="27"/>
      <c r="I417" s="27"/>
      <c r="J417" s="27"/>
      <c r="K417" s="25" t="s">
        <v>4100</v>
      </c>
      <c r="L417" s="25"/>
      <c r="M417"/>
      <c r="N417"/>
      <c r="O417" s="25">
        <v>-53.61</v>
      </c>
      <c r="P417" s="25">
        <v>-44.08</v>
      </c>
      <c r="S417" s="23" t="str">
        <f t="shared" si="21"/>
        <v/>
      </c>
      <c r="T417" s="23">
        <f t="shared" si="19"/>
        <v>0</v>
      </c>
    </row>
    <row r="418" spans="1:20" ht="17.399999999999999">
      <c r="A418" s="23" t="str">
        <f t="shared" si="20"/>
        <v/>
      </c>
      <c r="B418" s="24" t="s">
        <v>699</v>
      </c>
      <c r="C418" s="12" t="s">
        <v>700</v>
      </c>
      <c r="D418" s="25" t="s">
        <v>37</v>
      </c>
      <c r="E418" s="26">
        <v>153.38</v>
      </c>
      <c r="F418" s="25"/>
      <c r="G418" s="27"/>
      <c r="H418" s="27"/>
      <c r="I418" s="27"/>
      <c r="J418" s="27"/>
      <c r="K418" s="25" t="s">
        <v>4076</v>
      </c>
      <c r="L418" s="26"/>
      <c r="M418"/>
      <c r="N418"/>
      <c r="O418" s="25">
        <v>-1.68</v>
      </c>
      <c r="P418" s="25">
        <v>-9.0299999999999994</v>
      </c>
      <c r="S418" s="23" t="str">
        <f t="shared" si="21"/>
        <v/>
      </c>
      <c r="T418" s="23">
        <f t="shared" si="19"/>
        <v>0</v>
      </c>
    </row>
    <row r="419" spans="1:20" ht="17.399999999999999">
      <c r="A419" s="23">
        <f t="shared" si="20"/>
        <v>34</v>
      </c>
      <c r="B419" s="24" t="s">
        <v>701</v>
      </c>
      <c r="C419" s="12" t="s">
        <v>702</v>
      </c>
      <c r="D419" s="25" t="s">
        <v>9</v>
      </c>
      <c r="E419" s="26">
        <v>21466.07</v>
      </c>
      <c r="F419" s="25">
        <v>21</v>
      </c>
      <c r="G419" s="27">
        <v>1121.6400000000001</v>
      </c>
      <c r="H419" s="27">
        <v>1115.98</v>
      </c>
      <c r="I419" s="27">
        <v>1151.6500000000001</v>
      </c>
      <c r="J419" s="27">
        <v>1153.17</v>
      </c>
      <c r="K419" s="25" t="s">
        <v>4107</v>
      </c>
      <c r="L419" s="25"/>
      <c r="M419"/>
      <c r="N419"/>
      <c r="O419" s="25">
        <v>-40.72</v>
      </c>
      <c r="P419" s="25">
        <v>164.43</v>
      </c>
      <c r="S419" s="23">
        <f t="shared" si="21"/>
        <v>21466.074189999999</v>
      </c>
      <c r="T419" s="23">
        <f t="shared" si="19"/>
        <v>0</v>
      </c>
    </row>
    <row r="420" spans="1:20" ht="17.399999999999999">
      <c r="A420" s="23" t="str">
        <f t="shared" si="20"/>
        <v/>
      </c>
      <c r="B420" s="24" t="s">
        <v>703</v>
      </c>
      <c r="C420" s="12" t="s">
        <v>2826</v>
      </c>
      <c r="D420" s="25" t="s">
        <v>37</v>
      </c>
      <c r="E420" s="26">
        <v>10.48</v>
      </c>
      <c r="F420" s="25"/>
      <c r="G420" s="27"/>
      <c r="H420" s="27"/>
      <c r="I420" s="27"/>
      <c r="J420" s="27"/>
      <c r="K420" s="25" t="s">
        <v>4078</v>
      </c>
      <c r="L420" s="25"/>
      <c r="M420"/>
      <c r="N420"/>
      <c r="O420" s="25">
        <v>15.56</v>
      </c>
      <c r="P420" s="25">
        <v>-53.58</v>
      </c>
      <c r="S420" s="23" t="str">
        <f t="shared" si="21"/>
        <v/>
      </c>
      <c r="T420" s="23">
        <f t="shared" si="19"/>
        <v>0</v>
      </c>
    </row>
    <row r="421" spans="1:20" ht="17.399999999999999">
      <c r="A421" s="23" t="str">
        <f t="shared" si="20"/>
        <v/>
      </c>
      <c r="B421" s="24" t="s">
        <v>704</v>
      </c>
      <c r="C421" s="12" t="s">
        <v>705</v>
      </c>
      <c r="D421" s="25" t="s">
        <v>9</v>
      </c>
      <c r="E421" s="26">
        <v>12.75</v>
      </c>
      <c r="F421" s="26"/>
      <c r="G421" s="27"/>
      <c r="H421" s="27"/>
      <c r="I421" s="27"/>
      <c r="J421" s="27"/>
      <c r="K421" s="25" t="s">
        <v>4104</v>
      </c>
      <c r="L421" s="25"/>
      <c r="M421"/>
      <c r="N421"/>
      <c r="O421" s="25">
        <v>-21.65</v>
      </c>
      <c r="P421" s="25">
        <v>-48.81</v>
      </c>
      <c r="S421" s="23" t="str">
        <f t="shared" si="21"/>
        <v/>
      </c>
      <c r="T421" s="23">
        <f t="shared" si="19"/>
        <v>0</v>
      </c>
    </row>
    <row r="422" spans="1:20" ht="17.399999999999999">
      <c r="A422" s="23" t="str">
        <f t="shared" si="20"/>
        <v/>
      </c>
      <c r="B422" s="24" t="s">
        <v>706</v>
      </c>
      <c r="C422" s="12" t="s">
        <v>707</v>
      </c>
      <c r="D422" s="25" t="s">
        <v>9</v>
      </c>
      <c r="E422" s="26">
        <v>71.72</v>
      </c>
      <c r="F422" s="25"/>
      <c r="G422" s="27"/>
      <c r="H422" s="27"/>
      <c r="I422" s="27"/>
      <c r="J422" s="27"/>
      <c r="K422" s="25" t="s">
        <v>4080</v>
      </c>
      <c r="L422" s="26"/>
      <c r="M422"/>
      <c r="N422"/>
      <c r="O422" s="25">
        <v>-4.04</v>
      </c>
      <c r="P422" s="25">
        <v>-25.52</v>
      </c>
      <c r="S422" s="23" t="str">
        <f t="shared" si="21"/>
        <v/>
      </c>
      <c r="T422" s="23">
        <f t="shared" si="19"/>
        <v>0</v>
      </c>
    </row>
    <row r="423" spans="1:20" ht="17.399999999999999">
      <c r="A423" s="23">
        <f t="shared" si="20"/>
        <v>131</v>
      </c>
      <c r="B423" s="24" t="s">
        <v>708</v>
      </c>
      <c r="C423" s="12" t="s">
        <v>709</v>
      </c>
      <c r="D423" s="25" t="s">
        <v>9</v>
      </c>
      <c r="E423" s="26">
        <v>2754.74</v>
      </c>
      <c r="F423" s="25">
        <v>13</v>
      </c>
      <c r="G423" s="27">
        <v>78.53</v>
      </c>
      <c r="H423" s="27">
        <v>78.53</v>
      </c>
      <c r="I423" s="27">
        <v>248.55</v>
      </c>
      <c r="J423" s="27">
        <v>133</v>
      </c>
      <c r="K423" s="25" t="s">
        <v>4084</v>
      </c>
      <c r="L423" s="26"/>
      <c r="M423"/>
      <c r="N423"/>
      <c r="O423" s="25">
        <v>-17.86</v>
      </c>
      <c r="P423" s="25">
        <v>-21.46</v>
      </c>
      <c r="S423" s="23">
        <f t="shared" si="21"/>
        <v>2754.7442299999998</v>
      </c>
      <c r="T423" s="23">
        <f t="shared" si="19"/>
        <v>0</v>
      </c>
    </row>
    <row r="424" spans="1:20" ht="17.399999999999999">
      <c r="A424" s="23">
        <f t="shared" si="20"/>
        <v>42</v>
      </c>
      <c r="B424" s="24" t="s">
        <v>710</v>
      </c>
      <c r="C424" s="12" t="s">
        <v>3727</v>
      </c>
      <c r="D424" s="25" t="s">
        <v>9</v>
      </c>
      <c r="E424" s="26">
        <v>17600.82</v>
      </c>
      <c r="F424" s="26">
        <v>13</v>
      </c>
      <c r="G424" s="27">
        <v>1029.3599999999999</v>
      </c>
      <c r="H424" s="27">
        <v>1055.48</v>
      </c>
      <c r="I424" s="27">
        <v>1048.97</v>
      </c>
      <c r="J424" s="27">
        <v>1230.33</v>
      </c>
      <c r="K424" s="25" t="s">
        <v>4081</v>
      </c>
      <c r="L424" s="25"/>
      <c r="M424"/>
      <c r="N424"/>
      <c r="O424" s="25">
        <v>-5.61</v>
      </c>
      <c r="P424" s="25">
        <v>-8.3000000000000007</v>
      </c>
      <c r="S424" s="23">
        <f t="shared" si="21"/>
        <v>17600.824239999998</v>
      </c>
      <c r="T424" s="23">
        <f t="shared" si="19"/>
        <v>1</v>
      </c>
    </row>
    <row r="425" spans="1:20" ht="17.399999999999999">
      <c r="A425" s="23" t="str">
        <f t="shared" si="20"/>
        <v/>
      </c>
      <c r="B425" s="24" t="s">
        <v>711</v>
      </c>
      <c r="C425" s="12" t="s">
        <v>712</v>
      </c>
      <c r="D425" s="25" t="s">
        <v>9</v>
      </c>
      <c r="E425" s="26">
        <v>1754.08</v>
      </c>
      <c r="F425" s="25">
        <v>9</v>
      </c>
      <c r="G425" s="27">
        <v>237.38</v>
      </c>
      <c r="H425" s="27">
        <v>236.38</v>
      </c>
      <c r="I425" s="27">
        <v>223.5</v>
      </c>
      <c r="J425" s="27"/>
      <c r="K425" s="25" t="s">
        <v>4085</v>
      </c>
      <c r="L425" s="25"/>
      <c r="M425"/>
      <c r="N425"/>
      <c r="O425" s="25">
        <v>-28.33</v>
      </c>
      <c r="P425" s="25">
        <v>-19.98</v>
      </c>
      <c r="S425" s="23" t="str">
        <f t="shared" si="21"/>
        <v/>
      </c>
      <c r="T425" s="23">
        <f t="shared" si="19"/>
        <v>-1</v>
      </c>
    </row>
    <row r="426" spans="1:20" ht="17.399999999999999">
      <c r="A426" s="23" t="str">
        <f t="shared" si="20"/>
        <v/>
      </c>
      <c r="B426" s="24" t="s">
        <v>713</v>
      </c>
      <c r="C426" s="12" t="s">
        <v>714</v>
      </c>
      <c r="D426" s="25" t="s">
        <v>9</v>
      </c>
      <c r="E426" s="26">
        <v>58.84</v>
      </c>
      <c r="F426" s="26"/>
      <c r="G426" s="27"/>
      <c r="H426" s="27"/>
      <c r="I426" s="27"/>
      <c r="J426" s="27"/>
      <c r="K426" s="25" t="s">
        <v>4107</v>
      </c>
      <c r="L426" s="25"/>
      <c r="M426"/>
      <c r="N426"/>
      <c r="O426" s="25">
        <v>7.34</v>
      </c>
      <c r="P426" s="25">
        <v>13.7</v>
      </c>
      <c r="S426" s="23" t="str">
        <f t="shared" si="21"/>
        <v/>
      </c>
      <c r="T426" s="23">
        <f t="shared" si="19"/>
        <v>0</v>
      </c>
    </row>
    <row r="427" spans="1:20" ht="17.399999999999999">
      <c r="A427" s="23" t="str">
        <f t="shared" si="20"/>
        <v/>
      </c>
      <c r="B427" s="24" t="s">
        <v>715</v>
      </c>
      <c r="C427" s="12" t="s">
        <v>716</v>
      </c>
      <c r="D427" s="25" t="s">
        <v>9</v>
      </c>
      <c r="E427" s="26">
        <v>128.09</v>
      </c>
      <c r="F427" s="25"/>
      <c r="G427" s="27"/>
      <c r="H427" s="27"/>
      <c r="I427" s="27"/>
      <c r="J427" s="27"/>
      <c r="K427" s="25" t="s">
        <v>4083</v>
      </c>
      <c r="L427" s="26"/>
      <c r="M427"/>
      <c r="N427"/>
      <c r="O427" s="25">
        <v>-1.63</v>
      </c>
      <c r="P427" s="25">
        <v>-13.86</v>
      </c>
      <c r="S427" s="23" t="str">
        <f t="shared" si="21"/>
        <v/>
      </c>
      <c r="T427" s="23">
        <f t="shared" si="19"/>
        <v>0</v>
      </c>
    </row>
    <row r="428" spans="1:20" ht="17.399999999999999">
      <c r="A428" s="23" t="str">
        <f t="shared" si="20"/>
        <v/>
      </c>
      <c r="B428" s="24" t="s">
        <v>717</v>
      </c>
      <c r="C428" s="12" t="s">
        <v>5233</v>
      </c>
      <c r="D428" s="25" t="s">
        <v>9</v>
      </c>
      <c r="E428" s="26">
        <v>38.85</v>
      </c>
      <c r="F428" s="25"/>
      <c r="G428" s="27"/>
      <c r="H428" s="27"/>
      <c r="I428" s="27"/>
      <c r="J428" s="27"/>
      <c r="K428" s="25" t="s">
        <v>4078</v>
      </c>
      <c r="L428" s="25"/>
      <c r="M428"/>
      <c r="N428"/>
      <c r="O428" s="25">
        <v>-15.38</v>
      </c>
      <c r="P428" s="25">
        <v>-26.9</v>
      </c>
      <c r="S428" s="23" t="str">
        <f t="shared" si="21"/>
        <v/>
      </c>
      <c r="T428" s="23">
        <f t="shared" si="19"/>
        <v>0</v>
      </c>
    </row>
    <row r="429" spans="1:20" ht="17.399999999999999">
      <c r="A429" s="23" t="str">
        <f t="shared" si="20"/>
        <v/>
      </c>
      <c r="B429" s="24" t="s">
        <v>718</v>
      </c>
      <c r="C429" s="12" t="s">
        <v>719</v>
      </c>
      <c r="D429" s="25" t="s">
        <v>37</v>
      </c>
      <c r="E429" s="26">
        <v>73.52</v>
      </c>
      <c r="F429" s="25"/>
      <c r="G429" s="27"/>
      <c r="H429" s="27"/>
      <c r="I429" s="27"/>
      <c r="J429" s="27"/>
      <c r="K429" s="25" t="s">
        <v>4085</v>
      </c>
      <c r="L429" s="26"/>
      <c r="M429"/>
      <c r="N429"/>
      <c r="O429" s="25">
        <v>-13.82</v>
      </c>
      <c r="P429" s="25">
        <v>-1.17</v>
      </c>
      <c r="S429" s="23" t="str">
        <f t="shared" si="21"/>
        <v/>
      </c>
      <c r="T429" s="23">
        <f t="shared" si="19"/>
        <v>0</v>
      </c>
    </row>
    <row r="430" spans="1:20" ht="17.399999999999999">
      <c r="A430" s="23" t="str">
        <f t="shared" si="20"/>
        <v/>
      </c>
      <c r="B430" s="24" t="s">
        <v>720</v>
      </c>
      <c r="C430" s="12" t="s">
        <v>721</v>
      </c>
      <c r="D430" s="25" t="s">
        <v>9</v>
      </c>
      <c r="E430" s="26">
        <v>29.54</v>
      </c>
      <c r="F430" s="25"/>
      <c r="G430" s="27"/>
      <c r="H430" s="27"/>
      <c r="I430" s="27"/>
      <c r="J430" s="27"/>
      <c r="K430" s="25" t="s">
        <v>4085</v>
      </c>
      <c r="L430" s="26"/>
      <c r="M430"/>
      <c r="N430"/>
      <c r="O430" s="25">
        <v>-29.42</v>
      </c>
      <c r="P430" s="25">
        <v>-54.51</v>
      </c>
      <c r="S430" s="23" t="str">
        <f t="shared" si="21"/>
        <v/>
      </c>
      <c r="T430" s="23">
        <f t="shared" si="19"/>
        <v>0</v>
      </c>
    </row>
    <row r="431" spans="1:20" ht="17.399999999999999">
      <c r="A431" s="23" t="str">
        <f t="shared" si="20"/>
        <v/>
      </c>
      <c r="B431" s="24" t="s">
        <v>722</v>
      </c>
      <c r="C431" s="12" t="s">
        <v>723</v>
      </c>
      <c r="D431" s="25" t="s">
        <v>37</v>
      </c>
      <c r="E431" s="26">
        <v>81.42</v>
      </c>
      <c r="F431" s="25"/>
      <c r="G431" s="27"/>
      <c r="H431" s="27"/>
      <c r="I431" s="27"/>
      <c r="J431" s="27"/>
      <c r="K431" s="25" t="s">
        <v>4086</v>
      </c>
      <c r="L431" s="25"/>
      <c r="M431"/>
      <c r="N431"/>
      <c r="O431" s="25">
        <v>-7.88</v>
      </c>
      <c r="P431" s="25">
        <v>-22.7</v>
      </c>
      <c r="S431" s="23" t="str">
        <f t="shared" si="21"/>
        <v/>
      </c>
      <c r="T431" s="23">
        <f t="shared" si="19"/>
        <v>0</v>
      </c>
    </row>
    <row r="432" spans="1:20" ht="17.399999999999999">
      <c r="A432" s="23" t="str">
        <f t="shared" si="20"/>
        <v/>
      </c>
      <c r="B432" s="24" t="s">
        <v>724</v>
      </c>
      <c r="C432" s="12" t="s">
        <v>725</v>
      </c>
      <c r="D432" s="25" t="s">
        <v>9</v>
      </c>
      <c r="E432" s="26">
        <v>47.84</v>
      </c>
      <c r="F432" s="25"/>
      <c r="G432" s="27"/>
      <c r="H432" s="27"/>
      <c r="I432" s="27"/>
      <c r="J432" s="27"/>
      <c r="K432" s="25" t="s">
        <v>4086</v>
      </c>
      <c r="L432" s="26"/>
      <c r="M432"/>
      <c r="N432"/>
      <c r="O432" s="25">
        <v>-8.3000000000000007</v>
      </c>
      <c r="P432" s="25">
        <v>-38.619999999999997</v>
      </c>
      <c r="S432" s="23" t="str">
        <f t="shared" si="21"/>
        <v/>
      </c>
      <c r="T432" s="23">
        <f t="shared" si="19"/>
        <v>0</v>
      </c>
    </row>
    <row r="433" spans="1:20" ht="17.399999999999999">
      <c r="A433" s="23" t="str">
        <f t="shared" si="20"/>
        <v/>
      </c>
      <c r="B433" s="24" t="s">
        <v>726</v>
      </c>
      <c r="C433" s="12" t="s">
        <v>2843</v>
      </c>
      <c r="D433" s="25" t="s">
        <v>9</v>
      </c>
      <c r="E433" s="26">
        <v>41.32</v>
      </c>
      <c r="F433" s="26"/>
      <c r="G433" s="27"/>
      <c r="H433" s="27"/>
      <c r="I433" s="27"/>
      <c r="J433" s="27"/>
      <c r="K433" s="25" t="s">
        <v>4099</v>
      </c>
      <c r="L433" s="25"/>
      <c r="M433"/>
      <c r="N433"/>
      <c r="O433" s="25">
        <v>0</v>
      </c>
      <c r="P433" s="25">
        <v>-16.71</v>
      </c>
      <c r="S433" s="23" t="str">
        <f t="shared" si="21"/>
        <v/>
      </c>
      <c r="T433" s="23">
        <f t="shared" si="19"/>
        <v>0</v>
      </c>
    </row>
    <row r="434" spans="1:20" ht="17.399999999999999">
      <c r="A434" s="23" t="str">
        <f t="shared" si="20"/>
        <v/>
      </c>
      <c r="B434" s="24" t="s">
        <v>727</v>
      </c>
      <c r="C434" s="12" t="s">
        <v>728</v>
      </c>
      <c r="D434" s="25" t="s">
        <v>9</v>
      </c>
      <c r="E434" s="26">
        <v>217.51</v>
      </c>
      <c r="F434" s="25"/>
      <c r="G434" s="27"/>
      <c r="H434" s="27"/>
      <c r="I434" s="27"/>
      <c r="J434" s="27"/>
      <c r="K434" s="25" t="s">
        <v>4084</v>
      </c>
      <c r="L434" s="26"/>
      <c r="M434"/>
      <c r="N434"/>
      <c r="O434" s="25">
        <v>-21.32</v>
      </c>
      <c r="P434" s="25">
        <v>-34.54</v>
      </c>
      <c r="S434" s="23" t="str">
        <f t="shared" si="21"/>
        <v/>
      </c>
      <c r="T434" s="23">
        <f t="shared" si="19"/>
        <v>0</v>
      </c>
    </row>
    <row r="435" spans="1:20" ht="17.399999999999999">
      <c r="A435" s="23" t="str">
        <f t="shared" si="20"/>
        <v/>
      </c>
      <c r="B435" s="24" t="s">
        <v>729</v>
      </c>
      <c r="C435" s="12" t="s">
        <v>730</v>
      </c>
      <c r="D435" s="25" t="s">
        <v>37</v>
      </c>
      <c r="E435" s="26">
        <v>281.87</v>
      </c>
      <c r="F435" s="25">
        <v>1</v>
      </c>
      <c r="G435" s="27">
        <v>49.6</v>
      </c>
      <c r="H435" s="27">
        <v>49.6</v>
      </c>
      <c r="I435" s="27"/>
      <c r="J435" s="27"/>
      <c r="K435" s="25" t="s">
        <v>4086</v>
      </c>
      <c r="L435" s="25"/>
      <c r="M435"/>
      <c r="N435"/>
      <c r="O435" s="25">
        <v>33.1</v>
      </c>
      <c r="P435" s="25">
        <v>49.23</v>
      </c>
      <c r="S435" s="23" t="str">
        <f t="shared" si="21"/>
        <v/>
      </c>
      <c r="T435" s="23">
        <f t="shared" si="19"/>
        <v>0</v>
      </c>
    </row>
    <row r="436" spans="1:20" ht="17.399999999999999">
      <c r="A436" s="23" t="str">
        <f t="shared" si="20"/>
        <v/>
      </c>
      <c r="B436" s="24" t="s">
        <v>731</v>
      </c>
      <c r="C436" s="12" t="s">
        <v>3922</v>
      </c>
      <c r="D436" s="25" t="s">
        <v>9</v>
      </c>
      <c r="E436" s="26">
        <v>135.44</v>
      </c>
      <c r="F436" s="26"/>
      <c r="G436" s="27"/>
      <c r="H436" s="27"/>
      <c r="I436" s="27"/>
      <c r="J436" s="27"/>
      <c r="K436" s="25" t="s">
        <v>4107</v>
      </c>
      <c r="L436" s="26"/>
      <c r="M436"/>
      <c r="N436"/>
      <c r="O436" s="25">
        <v>-24.54</v>
      </c>
      <c r="P436" s="25">
        <v>-37.03</v>
      </c>
      <c r="S436" s="23" t="str">
        <f t="shared" si="21"/>
        <v/>
      </c>
      <c r="T436" s="23">
        <f t="shared" si="19"/>
        <v>0</v>
      </c>
    </row>
    <row r="437" spans="1:20" ht="17.399999999999999">
      <c r="A437" s="23" t="str">
        <f t="shared" si="20"/>
        <v/>
      </c>
      <c r="B437" s="24" t="s">
        <v>732</v>
      </c>
      <c r="C437" s="12" t="s">
        <v>733</v>
      </c>
      <c r="D437" s="25" t="s">
        <v>9</v>
      </c>
      <c r="E437" s="26">
        <v>85.01</v>
      </c>
      <c r="F437" s="25"/>
      <c r="G437" s="27"/>
      <c r="H437" s="27"/>
      <c r="I437" s="27"/>
      <c r="J437" s="27"/>
      <c r="K437" s="25" t="s">
        <v>4088</v>
      </c>
      <c r="L437" s="25"/>
      <c r="M437"/>
      <c r="N437"/>
      <c r="O437" s="25">
        <v>-15.62</v>
      </c>
      <c r="P437" s="25">
        <v>-42.98</v>
      </c>
      <c r="S437" s="23" t="str">
        <f t="shared" si="21"/>
        <v/>
      </c>
      <c r="T437" s="23">
        <f t="shared" si="19"/>
        <v>0</v>
      </c>
    </row>
    <row r="438" spans="1:20" ht="17.399999999999999">
      <c r="A438" s="23">
        <f t="shared" si="20"/>
        <v>268</v>
      </c>
      <c r="B438" s="24" t="s">
        <v>734</v>
      </c>
      <c r="C438" s="12" t="s">
        <v>3842</v>
      </c>
      <c r="D438" s="25" t="s">
        <v>9</v>
      </c>
      <c r="E438" s="26">
        <v>308.89999999999998</v>
      </c>
      <c r="F438" s="25">
        <v>4</v>
      </c>
      <c r="G438" s="27">
        <v>171.55</v>
      </c>
      <c r="H438" s="27">
        <v>171.55</v>
      </c>
      <c r="I438" s="27">
        <v>169</v>
      </c>
      <c r="J438" s="27">
        <v>169</v>
      </c>
      <c r="K438" s="25" t="s">
        <v>4094</v>
      </c>
      <c r="L438" s="26"/>
      <c r="M438"/>
      <c r="N438"/>
      <c r="O438" s="25">
        <v>-7.52</v>
      </c>
      <c r="P438" s="25">
        <v>-10.02</v>
      </c>
      <c r="S438" s="23">
        <f t="shared" si="21"/>
        <v>308.90438</v>
      </c>
      <c r="T438" s="23">
        <f t="shared" si="19"/>
        <v>0</v>
      </c>
    </row>
    <row r="439" spans="1:20" ht="17.399999999999999">
      <c r="A439" s="23">
        <f t="shared" si="20"/>
        <v>128</v>
      </c>
      <c r="B439" s="24" t="s">
        <v>735</v>
      </c>
      <c r="C439" s="12" t="s">
        <v>4969</v>
      </c>
      <c r="D439" s="25" t="s">
        <v>9</v>
      </c>
      <c r="E439" s="26">
        <v>2928.31</v>
      </c>
      <c r="F439" s="26">
        <v>13</v>
      </c>
      <c r="G439" s="27">
        <v>360.65</v>
      </c>
      <c r="H439" s="27">
        <v>373.81</v>
      </c>
      <c r="I439" s="27">
        <v>416.57</v>
      </c>
      <c r="J439" s="27">
        <v>407.6</v>
      </c>
      <c r="K439" s="25" t="s">
        <v>4084</v>
      </c>
      <c r="L439" s="28"/>
      <c r="M439"/>
      <c r="N439"/>
      <c r="O439" s="25">
        <v>-9.91</v>
      </c>
      <c r="P439" s="25">
        <v>-4.9800000000000004</v>
      </c>
      <c r="S439" s="23">
        <f t="shared" si="21"/>
        <v>2928.31439</v>
      </c>
      <c r="T439" s="23">
        <f t="shared" si="19"/>
        <v>0</v>
      </c>
    </row>
    <row r="440" spans="1:20" ht="17.399999999999999">
      <c r="A440" s="23" t="str">
        <f t="shared" si="20"/>
        <v/>
      </c>
      <c r="B440" s="24" t="s">
        <v>736</v>
      </c>
      <c r="C440" s="12" t="s">
        <v>737</v>
      </c>
      <c r="D440" s="25" t="s">
        <v>9</v>
      </c>
      <c r="E440" s="26">
        <v>5192.9399999999996</v>
      </c>
      <c r="F440" s="26">
        <v>4</v>
      </c>
      <c r="G440" s="27">
        <v>-60.45</v>
      </c>
      <c r="H440" s="27">
        <v>-60.45</v>
      </c>
      <c r="I440" s="27">
        <v>-60.4</v>
      </c>
      <c r="J440" s="27"/>
      <c r="K440" s="25" t="s">
        <v>4084</v>
      </c>
      <c r="L440" s="26"/>
      <c r="M440"/>
      <c r="N440"/>
      <c r="O440" s="25">
        <v>-33.1</v>
      </c>
      <c r="P440" s="25">
        <v>13.09</v>
      </c>
      <c r="S440" s="23" t="str">
        <f t="shared" si="21"/>
        <v/>
      </c>
      <c r="T440" s="23">
        <f t="shared" si="19"/>
        <v>0</v>
      </c>
    </row>
    <row r="441" spans="1:20" ht="17.399999999999999">
      <c r="A441" s="23" t="str">
        <f t="shared" si="20"/>
        <v/>
      </c>
      <c r="B441" s="24" t="s">
        <v>5272</v>
      </c>
      <c r="C441" s="12" t="s">
        <v>5273</v>
      </c>
      <c r="D441" s="25" t="s">
        <v>37</v>
      </c>
      <c r="E441" s="26">
        <v>75.52</v>
      </c>
      <c r="F441" s="26"/>
      <c r="G441" s="27"/>
      <c r="H441" s="27"/>
      <c r="I441" s="27"/>
      <c r="J441" s="27"/>
      <c r="K441" s="25" t="s">
        <v>4078</v>
      </c>
      <c r="L441" s="26"/>
      <c r="M441"/>
      <c r="N441"/>
      <c r="O441" s="25"/>
      <c r="P441" s="25"/>
      <c r="S441" s="23" t="str">
        <f t="shared" si="21"/>
        <v/>
      </c>
      <c r="T441" s="23">
        <f t="shared" si="19"/>
        <v>0</v>
      </c>
    </row>
    <row r="442" spans="1:20" ht="17.399999999999999">
      <c r="A442" s="23" t="str">
        <f t="shared" si="20"/>
        <v/>
      </c>
      <c r="B442" s="24" t="s">
        <v>738</v>
      </c>
      <c r="C442" s="12" t="s">
        <v>739</v>
      </c>
      <c r="D442" s="25" t="s">
        <v>9</v>
      </c>
      <c r="E442" s="26">
        <v>109.49</v>
      </c>
      <c r="F442" s="26"/>
      <c r="G442" s="27"/>
      <c r="H442" s="27"/>
      <c r="I442" s="27"/>
      <c r="J442" s="27"/>
      <c r="K442" s="25" t="s">
        <v>4094</v>
      </c>
      <c r="L442" s="25"/>
      <c r="M442"/>
      <c r="N442"/>
      <c r="O442" s="25">
        <v>0</v>
      </c>
      <c r="P442" s="25">
        <v>0</v>
      </c>
      <c r="S442" s="23" t="str">
        <f t="shared" si="21"/>
        <v/>
      </c>
      <c r="T442" s="23">
        <f t="shared" si="19"/>
        <v>0</v>
      </c>
    </row>
    <row r="443" spans="1:20" ht="17.399999999999999">
      <c r="A443" s="23" t="str">
        <f t="shared" si="20"/>
        <v/>
      </c>
      <c r="B443" s="24" t="s">
        <v>740</v>
      </c>
      <c r="C443" s="12" t="s">
        <v>2346</v>
      </c>
      <c r="D443" s="25" t="s">
        <v>9</v>
      </c>
      <c r="E443" s="26">
        <v>426.43</v>
      </c>
      <c r="F443" s="26">
        <v>1</v>
      </c>
      <c r="G443" s="27">
        <v>20.2</v>
      </c>
      <c r="H443" s="27">
        <v>20.2</v>
      </c>
      <c r="I443" s="27">
        <v>20.2</v>
      </c>
      <c r="J443" s="27"/>
      <c r="K443" s="25" t="s">
        <v>4091</v>
      </c>
      <c r="L443" s="26"/>
      <c r="M443"/>
      <c r="N443"/>
      <c r="O443" s="25">
        <v>-9.68</v>
      </c>
      <c r="P443" s="25">
        <v>-23.22</v>
      </c>
      <c r="S443" s="23" t="str">
        <f t="shared" si="21"/>
        <v/>
      </c>
      <c r="T443" s="23">
        <f t="shared" si="19"/>
        <v>0</v>
      </c>
    </row>
    <row r="444" spans="1:20" ht="17.399999999999999">
      <c r="A444" s="23" t="str">
        <f t="shared" si="20"/>
        <v/>
      </c>
      <c r="B444" s="24" t="s">
        <v>741</v>
      </c>
      <c r="C444" s="12" t="s">
        <v>3239</v>
      </c>
      <c r="D444" s="25" t="s">
        <v>9</v>
      </c>
      <c r="E444" s="26">
        <v>361.31</v>
      </c>
      <c r="F444" s="25"/>
      <c r="G444" s="27"/>
      <c r="H444" s="27"/>
      <c r="I444" s="27"/>
      <c r="J444" s="27"/>
      <c r="K444" s="25" t="s">
        <v>4113</v>
      </c>
      <c r="L444" s="25"/>
      <c r="M444"/>
      <c r="N444"/>
      <c r="O444" s="25">
        <v>-11.31</v>
      </c>
      <c r="P444" s="25">
        <v>5.83</v>
      </c>
      <c r="S444" s="23" t="str">
        <f t="shared" si="21"/>
        <v/>
      </c>
      <c r="T444" s="23">
        <f t="shared" si="19"/>
        <v>0</v>
      </c>
    </row>
    <row r="445" spans="1:20" ht="17.399999999999999">
      <c r="A445" s="23" t="str">
        <f t="shared" si="20"/>
        <v/>
      </c>
      <c r="B445" s="24" t="s">
        <v>5142</v>
      </c>
      <c r="C445" s="12" t="s">
        <v>5144</v>
      </c>
      <c r="D445" s="25" t="s">
        <v>9</v>
      </c>
      <c r="E445" s="26">
        <v>364.36</v>
      </c>
      <c r="F445" s="25"/>
      <c r="G445" s="27"/>
      <c r="H445" s="27"/>
      <c r="I445" s="27"/>
      <c r="J445" s="27"/>
      <c r="K445" s="25" t="s">
        <v>4105</v>
      </c>
      <c r="L445" s="25"/>
      <c r="M445"/>
      <c r="N445"/>
      <c r="O445" s="25">
        <v>-9.26</v>
      </c>
      <c r="P445" s="25">
        <v>-58.75</v>
      </c>
      <c r="S445" s="23" t="str">
        <f t="shared" si="21"/>
        <v/>
      </c>
      <c r="T445" s="23">
        <f t="shared" si="19"/>
        <v>0</v>
      </c>
    </row>
    <row r="446" spans="1:20" ht="17.399999999999999">
      <c r="A446" s="23" t="str">
        <f t="shared" si="20"/>
        <v/>
      </c>
      <c r="B446" s="24" t="s">
        <v>742</v>
      </c>
      <c r="C446" s="12" t="s">
        <v>3728</v>
      </c>
      <c r="D446" s="25" t="s">
        <v>9</v>
      </c>
      <c r="E446" s="26">
        <v>21.35</v>
      </c>
      <c r="F446" s="26"/>
      <c r="G446" s="27"/>
      <c r="H446" s="27"/>
      <c r="I446" s="27"/>
      <c r="J446" s="27"/>
      <c r="K446" s="25" t="s">
        <v>4090</v>
      </c>
      <c r="L446" s="25"/>
      <c r="M446"/>
      <c r="N446"/>
      <c r="O446" s="25">
        <v>-30.96</v>
      </c>
      <c r="P446" s="25">
        <v>-50.38</v>
      </c>
      <c r="S446" s="23" t="str">
        <f t="shared" si="21"/>
        <v/>
      </c>
      <c r="T446" s="23">
        <f t="shared" si="19"/>
        <v>0</v>
      </c>
    </row>
    <row r="447" spans="1:20" ht="17.399999999999999">
      <c r="A447" s="23" t="str">
        <f t="shared" si="20"/>
        <v/>
      </c>
      <c r="B447" s="24" t="s">
        <v>743</v>
      </c>
      <c r="C447" s="12" t="s">
        <v>3865</v>
      </c>
      <c r="D447" s="25" t="s">
        <v>9</v>
      </c>
      <c r="E447" s="26">
        <v>15.47</v>
      </c>
      <c r="F447" s="26"/>
      <c r="G447" s="27"/>
      <c r="H447" s="27"/>
      <c r="I447" s="27"/>
      <c r="J447" s="27"/>
      <c r="K447" s="25" t="s">
        <v>4103</v>
      </c>
      <c r="L447" s="25"/>
      <c r="M447"/>
      <c r="N447"/>
      <c r="O447" s="25">
        <v>-43.24</v>
      </c>
      <c r="P447" s="25">
        <v>-41.68</v>
      </c>
      <c r="S447" s="23" t="str">
        <f t="shared" si="21"/>
        <v/>
      </c>
      <c r="T447" s="23">
        <f t="shared" si="19"/>
        <v>0</v>
      </c>
    </row>
    <row r="448" spans="1:20" ht="17.399999999999999">
      <c r="A448" s="23" t="str">
        <f t="shared" si="20"/>
        <v/>
      </c>
      <c r="B448" s="24" t="s">
        <v>744</v>
      </c>
      <c r="C448" s="12" t="s">
        <v>745</v>
      </c>
      <c r="D448" s="25" t="s">
        <v>9</v>
      </c>
      <c r="E448" s="26">
        <v>145.1</v>
      </c>
      <c r="F448" s="25"/>
      <c r="G448" s="27"/>
      <c r="H448" s="27"/>
      <c r="I448" s="27"/>
      <c r="J448" s="27"/>
      <c r="K448" s="25" t="s">
        <v>4085</v>
      </c>
      <c r="L448" s="25"/>
      <c r="M448"/>
      <c r="N448"/>
      <c r="O448" s="25">
        <v>-25.25</v>
      </c>
      <c r="P448" s="25">
        <v>-14.72</v>
      </c>
      <c r="S448" s="23" t="str">
        <f t="shared" si="21"/>
        <v/>
      </c>
      <c r="T448" s="23">
        <f t="shared" si="19"/>
        <v>0</v>
      </c>
    </row>
    <row r="449" spans="1:20" ht="17.399999999999999">
      <c r="A449" s="23" t="str">
        <f t="shared" si="20"/>
        <v/>
      </c>
      <c r="B449" s="24" t="s">
        <v>5176</v>
      </c>
      <c r="C449" s="12" t="s">
        <v>5178</v>
      </c>
      <c r="D449" s="25" t="s">
        <v>37</v>
      </c>
      <c r="E449" s="26">
        <v>178.42</v>
      </c>
      <c r="F449" s="25">
        <v>1</v>
      </c>
      <c r="G449" s="27">
        <v>8</v>
      </c>
      <c r="H449" s="27">
        <v>8</v>
      </c>
      <c r="I449" s="27"/>
      <c r="J449" s="27"/>
      <c r="K449" s="25" t="s">
        <v>4088</v>
      </c>
      <c r="L449" s="26"/>
      <c r="M449"/>
      <c r="N449"/>
      <c r="O449" s="25">
        <v>-27.87</v>
      </c>
      <c r="P449" s="25">
        <v>-45.68</v>
      </c>
      <c r="S449" s="23" t="str">
        <f t="shared" si="21"/>
        <v/>
      </c>
      <c r="T449" s="23">
        <f t="shared" si="19"/>
        <v>0</v>
      </c>
    </row>
    <row r="450" spans="1:20" ht="17.399999999999999">
      <c r="A450" s="23" t="str">
        <f t="shared" si="20"/>
        <v/>
      </c>
      <c r="B450" s="24" t="s">
        <v>746</v>
      </c>
      <c r="C450" s="12" t="s">
        <v>747</v>
      </c>
      <c r="D450" s="25" t="s">
        <v>9</v>
      </c>
      <c r="E450" s="26">
        <v>41.75</v>
      </c>
      <c r="F450" s="25"/>
      <c r="G450" s="27"/>
      <c r="H450" s="27"/>
      <c r="I450" s="27"/>
      <c r="J450" s="27"/>
      <c r="K450" s="25" t="s">
        <v>4085</v>
      </c>
      <c r="L450" s="26"/>
      <c r="M450"/>
      <c r="N450"/>
      <c r="O450" s="25">
        <v>-3.66</v>
      </c>
      <c r="P450" s="25">
        <v>-19.559999999999999</v>
      </c>
      <c r="S450" s="23" t="str">
        <f t="shared" si="21"/>
        <v/>
      </c>
      <c r="T450" s="23">
        <f t="shared" si="19"/>
        <v>0</v>
      </c>
    </row>
    <row r="451" spans="1:20" ht="17.399999999999999">
      <c r="A451" s="23" t="str">
        <f t="shared" si="20"/>
        <v/>
      </c>
      <c r="B451" s="24" t="s">
        <v>748</v>
      </c>
      <c r="C451" s="12" t="s">
        <v>3055</v>
      </c>
      <c r="D451" s="25" t="s">
        <v>9</v>
      </c>
      <c r="E451" s="26">
        <v>122.51</v>
      </c>
      <c r="F451" s="25"/>
      <c r="G451" s="27"/>
      <c r="H451" s="27"/>
      <c r="I451" s="27"/>
      <c r="J451" s="27"/>
      <c r="K451" s="25" t="s">
        <v>4087</v>
      </c>
      <c r="L451" s="25"/>
      <c r="M451"/>
      <c r="N451"/>
      <c r="O451" s="25">
        <v>2.17</v>
      </c>
      <c r="P451" s="25">
        <v>-10.07</v>
      </c>
      <c r="S451" s="23" t="str">
        <f t="shared" si="21"/>
        <v/>
      </c>
      <c r="T451" s="23">
        <f t="shared" si="19"/>
        <v>0</v>
      </c>
    </row>
    <row r="452" spans="1:20" ht="17.399999999999999">
      <c r="A452" s="23">
        <f t="shared" si="20"/>
        <v>17</v>
      </c>
      <c r="B452" s="24" t="s">
        <v>749</v>
      </c>
      <c r="C452" s="12" t="s">
        <v>750</v>
      </c>
      <c r="D452" s="25" t="s">
        <v>9</v>
      </c>
      <c r="E452" s="26">
        <v>44821.9</v>
      </c>
      <c r="F452" s="26">
        <v>25</v>
      </c>
      <c r="G452" s="27">
        <v>3719.04</v>
      </c>
      <c r="H452" s="27">
        <v>3716.56</v>
      </c>
      <c r="I452" s="27">
        <v>3714.93</v>
      </c>
      <c r="J452" s="27">
        <v>3726.53</v>
      </c>
      <c r="K452" s="25" t="s">
        <v>4085</v>
      </c>
      <c r="L452" s="25"/>
      <c r="M452"/>
      <c r="N452"/>
      <c r="O452" s="25">
        <v>-35.090000000000003</v>
      </c>
      <c r="P452" s="25">
        <v>20.78</v>
      </c>
      <c r="S452" s="23">
        <f t="shared" si="21"/>
        <v>44821.904520000004</v>
      </c>
      <c r="T452" s="23">
        <f t="shared" si="19"/>
        <v>0</v>
      </c>
    </row>
    <row r="453" spans="1:20" ht="17.399999999999999">
      <c r="A453" s="23" t="str">
        <f t="shared" si="20"/>
        <v/>
      </c>
      <c r="B453" s="24" t="s">
        <v>751</v>
      </c>
      <c r="C453" s="12" t="s">
        <v>752</v>
      </c>
      <c r="D453" s="25" t="s">
        <v>37</v>
      </c>
      <c r="E453" s="26">
        <v>11.07</v>
      </c>
      <c r="F453" s="25"/>
      <c r="G453" s="27"/>
      <c r="H453" s="27"/>
      <c r="I453" s="27"/>
      <c r="J453" s="27"/>
      <c r="K453" s="25" t="s">
        <v>4097</v>
      </c>
      <c r="L453" s="25"/>
      <c r="M453"/>
      <c r="N453"/>
      <c r="O453" s="25">
        <v>-3.83</v>
      </c>
      <c r="P453" s="25">
        <v>-34.67</v>
      </c>
      <c r="S453" s="23" t="str">
        <f t="shared" si="21"/>
        <v/>
      </c>
      <c r="T453" s="23">
        <f t="shared" si="19"/>
        <v>0</v>
      </c>
    </row>
    <row r="454" spans="1:20" ht="17.399999999999999">
      <c r="A454" s="23">
        <f t="shared" si="20"/>
        <v>12</v>
      </c>
      <c r="B454" s="24" t="s">
        <v>753</v>
      </c>
      <c r="C454" s="12" t="s">
        <v>3113</v>
      </c>
      <c r="D454" s="25" t="s">
        <v>9</v>
      </c>
      <c r="E454" s="26">
        <v>56255.67</v>
      </c>
      <c r="F454" s="25">
        <v>19</v>
      </c>
      <c r="G454" s="27">
        <v>4242.42</v>
      </c>
      <c r="H454" s="27">
        <v>4259.8500000000004</v>
      </c>
      <c r="I454" s="27">
        <v>4251.57</v>
      </c>
      <c r="J454" s="27">
        <v>4315.37</v>
      </c>
      <c r="K454" s="25" t="s">
        <v>4110</v>
      </c>
      <c r="L454" s="26"/>
      <c r="M454"/>
      <c r="N454"/>
      <c r="O454" s="25">
        <v>-4.13</v>
      </c>
      <c r="P454" s="25">
        <v>-18.149999999999999</v>
      </c>
      <c r="S454" s="23">
        <f t="shared" si="21"/>
        <v>56255.67454</v>
      </c>
      <c r="T454" s="23">
        <f t="shared" si="19"/>
        <v>1</v>
      </c>
    </row>
    <row r="455" spans="1:20" ht="17.399999999999999">
      <c r="A455" s="23" t="str">
        <f t="shared" si="20"/>
        <v/>
      </c>
      <c r="B455" s="24" t="s">
        <v>755</v>
      </c>
      <c r="C455" s="12" t="s">
        <v>756</v>
      </c>
      <c r="D455" s="25" t="s">
        <v>9</v>
      </c>
      <c r="E455" s="26">
        <v>3494.87</v>
      </c>
      <c r="F455" s="25"/>
      <c r="G455" s="27"/>
      <c r="H455" s="27"/>
      <c r="I455" s="27"/>
      <c r="J455" s="27"/>
      <c r="K455" s="25" t="s">
        <v>4113</v>
      </c>
      <c r="L455" s="25"/>
      <c r="M455"/>
      <c r="N455"/>
      <c r="O455" s="25">
        <v>-0.08</v>
      </c>
      <c r="P455" s="25">
        <v>0.5</v>
      </c>
      <c r="S455" s="23" t="str">
        <f t="shared" si="21"/>
        <v/>
      </c>
      <c r="T455" s="23">
        <f t="shared" si="19"/>
        <v>0</v>
      </c>
    </row>
    <row r="456" spans="1:20" ht="17.399999999999999">
      <c r="A456" s="23" t="str">
        <f t="shared" si="20"/>
        <v/>
      </c>
      <c r="B456" s="24" t="s">
        <v>757</v>
      </c>
      <c r="C456" s="12" t="s">
        <v>758</v>
      </c>
      <c r="D456" s="25" t="s">
        <v>9</v>
      </c>
      <c r="E456" s="26">
        <v>148.57</v>
      </c>
      <c r="F456" s="25"/>
      <c r="G456" s="27"/>
      <c r="H456" s="27"/>
      <c r="I456" s="27"/>
      <c r="J456" s="27"/>
      <c r="K456" s="25" t="s">
        <v>4084</v>
      </c>
      <c r="L456" s="25"/>
      <c r="M456"/>
      <c r="N456"/>
      <c r="O456" s="25">
        <v>-24.2</v>
      </c>
      <c r="P456" s="25">
        <v>-13.03</v>
      </c>
      <c r="S456" s="23" t="str">
        <f t="shared" si="21"/>
        <v/>
      </c>
      <c r="T456" s="23">
        <f t="shared" si="19"/>
        <v>0</v>
      </c>
    </row>
    <row r="457" spans="1:20" ht="17.399999999999999">
      <c r="A457" s="23" t="str">
        <f t="shared" si="20"/>
        <v/>
      </c>
      <c r="B457" s="24" t="s">
        <v>759</v>
      </c>
      <c r="C457" s="12" t="s">
        <v>760</v>
      </c>
      <c r="D457" s="25" t="s">
        <v>37</v>
      </c>
      <c r="E457" s="26">
        <v>29.88</v>
      </c>
      <c r="F457" s="26"/>
      <c r="G457" s="27"/>
      <c r="H457" s="27"/>
      <c r="I457" s="27"/>
      <c r="J457" s="27"/>
      <c r="K457" s="25" t="s">
        <v>4090</v>
      </c>
      <c r="L457" s="25"/>
      <c r="M457"/>
      <c r="N457"/>
      <c r="O457" s="25">
        <v>-0.59</v>
      </c>
      <c r="P457" s="25">
        <v>-26.67</v>
      </c>
      <c r="S457" s="23" t="str">
        <f t="shared" si="21"/>
        <v/>
      </c>
      <c r="T457" s="23">
        <f t="shared" si="19"/>
        <v>0</v>
      </c>
    </row>
    <row r="458" spans="1:20" ht="17.399999999999999">
      <c r="A458" s="23" t="str">
        <f t="shared" si="20"/>
        <v/>
      </c>
      <c r="B458" s="24" t="s">
        <v>761</v>
      </c>
      <c r="C458" s="12" t="s">
        <v>3118</v>
      </c>
      <c r="D458" s="25" t="s">
        <v>9</v>
      </c>
      <c r="E458" s="26">
        <v>1281.46</v>
      </c>
      <c r="F458" s="25">
        <v>1</v>
      </c>
      <c r="G458" s="27">
        <v>782.83</v>
      </c>
      <c r="H458" s="27">
        <v>686</v>
      </c>
      <c r="I458" s="27"/>
      <c r="J458" s="27"/>
      <c r="K458" s="25" t="s">
        <v>4086</v>
      </c>
      <c r="L458" s="25"/>
      <c r="M458"/>
      <c r="N458"/>
      <c r="O458" s="25">
        <v>3.62</v>
      </c>
      <c r="P458" s="25">
        <v>-24.2</v>
      </c>
      <c r="S458" s="23" t="str">
        <f t="shared" si="21"/>
        <v/>
      </c>
      <c r="T458" s="23">
        <f t="shared" si="19"/>
        <v>0</v>
      </c>
    </row>
    <row r="459" spans="1:20" ht="17.399999999999999">
      <c r="A459" s="23" t="str">
        <f t="shared" si="20"/>
        <v/>
      </c>
      <c r="B459" s="24" t="s">
        <v>762</v>
      </c>
      <c r="C459" s="12" t="s">
        <v>763</v>
      </c>
      <c r="D459" s="25" t="s">
        <v>9</v>
      </c>
      <c r="E459" s="26">
        <v>53.03</v>
      </c>
      <c r="F459" s="25"/>
      <c r="G459" s="27"/>
      <c r="H459" s="27"/>
      <c r="I459" s="27"/>
      <c r="J459" s="27"/>
      <c r="K459" s="25" t="s">
        <v>4116</v>
      </c>
      <c r="L459" s="25"/>
      <c r="M459"/>
      <c r="N459"/>
      <c r="O459" s="25">
        <v>-13.07</v>
      </c>
      <c r="P459" s="25">
        <v>-34.68</v>
      </c>
      <c r="S459" s="23" t="str">
        <f t="shared" si="21"/>
        <v/>
      </c>
      <c r="T459" s="23">
        <f t="shared" si="19"/>
        <v>0</v>
      </c>
    </row>
    <row r="460" spans="1:20" ht="17.399999999999999">
      <c r="A460" s="23" t="str">
        <f t="shared" si="20"/>
        <v/>
      </c>
      <c r="B460" s="24" t="s">
        <v>5143</v>
      </c>
      <c r="C460" s="12" t="s">
        <v>5145</v>
      </c>
      <c r="D460" s="25" t="s">
        <v>9</v>
      </c>
      <c r="E460" s="26">
        <v>10376.23</v>
      </c>
      <c r="F460" s="25">
        <v>3</v>
      </c>
      <c r="G460" s="27">
        <v>429</v>
      </c>
      <c r="H460" s="27">
        <v>316.13</v>
      </c>
      <c r="I460" s="27"/>
      <c r="J460" s="27">
        <v>255</v>
      </c>
      <c r="K460" s="25" t="s">
        <v>4076</v>
      </c>
      <c r="L460" s="26"/>
      <c r="M460"/>
      <c r="N460"/>
      <c r="O460" s="25">
        <v>-13.58</v>
      </c>
      <c r="P460" s="25">
        <v>-19.809999999999999</v>
      </c>
      <c r="S460" s="23" t="str">
        <f t="shared" si="21"/>
        <v/>
      </c>
      <c r="T460" s="23">
        <f t="shared" si="19"/>
        <v>0</v>
      </c>
    </row>
    <row r="461" spans="1:20" ht="17.399999999999999">
      <c r="A461" s="23" t="str">
        <f t="shared" si="20"/>
        <v/>
      </c>
      <c r="B461" s="24" t="s">
        <v>764</v>
      </c>
      <c r="C461" s="12" t="s">
        <v>765</v>
      </c>
      <c r="D461" s="25" t="s">
        <v>37</v>
      </c>
      <c r="E461" s="26">
        <v>76.489999999999995</v>
      </c>
      <c r="F461" s="26"/>
      <c r="G461" s="27"/>
      <c r="H461" s="27"/>
      <c r="I461" s="27"/>
      <c r="J461" s="27"/>
      <c r="K461" s="25" t="s">
        <v>2626</v>
      </c>
      <c r="L461" s="26"/>
      <c r="M461"/>
      <c r="N461"/>
      <c r="O461" s="25">
        <v>1.04</v>
      </c>
      <c r="P461" s="25">
        <v>-18.440000000000001</v>
      </c>
      <c r="S461" s="23" t="str">
        <f t="shared" si="21"/>
        <v/>
      </c>
      <c r="T461" s="23">
        <f t="shared" si="19"/>
        <v>0</v>
      </c>
    </row>
    <row r="462" spans="1:20" ht="17.399999999999999">
      <c r="A462" s="23" t="str">
        <f t="shared" si="20"/>
        <v/>
      </c>
      <c r="B462" s="24" t="s">
        <v>766</v>
      </c>
      <c r="C462" s="12" t="s">
        <v>767</v>
      </c>
      <c r="D462" s="25" t="s">
        <v>9</v>
      </c>
      <c r="E462" s="26">
        <v>2751.14</v>
      </c>
      <c r="F462" s="26">
        <v>4</v>
      </c>
      <c r="G462" s="27">
        <v>196.1</v>
      </c>
      <c r="H462" s="27">
        <v>196.1</v>
      </c>
      <c r="I462" s="27"/>
      <c r="J462" s="27"/>
      <c r="K462" s="25" t="s">
        <v>4110</v>
      </c>
      <c r="L462" s="28"/>
      <c r="M462"/>
      <c r="N462"/>
      <c r="O462" s="25">
        <v>3.28</v>
      </c>
      <c r="P462" s="25">
        <v>-16.010000000000002</v>
      </c>
      <c r="S462" s="23" t="str">
        <f t="shared" si="21"/>
        <v/>
      </c>
      <c r="T462" s="23">
        <f t="shared" ref="T462:T525" si="22">IF(AND(G462&lt;H462,I462&lt;J462,H462&lt;J462),1,IF(AND(G462&gt;H462,I462&gt;J462,H462&gt;J462),-1,0))</f>
        <v>0</v>
      </c>
    </row>
    <row r="463" spans="1:20" ht="17.399999999999999">
      <c r="A463" s="23" t="str">
        <f t="shared" ref="A463:A526" si="23">IF(ISERROR(RANK(S463,$S$14:$S$3000,)),"",RANK(S463,$S$14:$S$3000,))</f>
        <v/>
      </c>
      <c r="B463" s="24" t="s">
        <v>768</v>
      </c>
      <c r="C463" s="12" t="s">
        <v>769</v>
      </c>
      <c r="D463" s="25" t="s">
        <v>37</v>
      </c>
      <c r="E463" s="26">
        <v>62.45</v>
      </c>
      <c r="F463" s="25"/>
      <c r="G463" s="27"/>
      <c r="H463" s="27"/>
      <c r="I463" s="27"/>
      <c r="J463" s="27"/>
      <c r="K463" s="25" t="s">
        <v>4076</v>
      </c>
      <c r="L463" s="25"/>
      <c r="M463"/>
      <c r="N463"/>
      <c r="O463" s="25">
        <v>-1.7</v>
      </c>
      <c r="P463" s="25">
        <v>-14.03</v>
      </c>
      <c r="S463" s="23" t="str">
        <f t="shared" ref="S463:S526" si="24">IF(OR(F463&lt;=$F$8,ISBLANK(G463),ISBLANK(H463),ISBLANK(J463),ISBLANK(I463)),"",E463+ROW()/100000)</f>
        <v/>
      </c>
      <c r="T463" s="23">
        <f t="shared" si="22"/>
        <v>0</v>
      </c>
    </row>
    <row r="464" spans="1:20" ht="17.399999999999999">
      <c r="A464" s="23" t="str">
        <f t="shared" si="23"/>
        <v/>
      </c>
      <c r="B464" s="24" t="s">
        <v>770</v>
      </c>
      <c r="C464" s="12" t="s">
        <v>771</v>
      </c>
      <c r="D464" s="25" t="s">
        <v>9</v>
      </c>
      <c r="E464" s="26">
        <v>107.91</v>
      </c>
      <c r="F464" s="25"/>
      <c r="G464" s="27"/>
      <c r="H464" s="27"/>
      <c r="I464" s="27"/>
      <c r="J464" s="27"/>
      <c r="K464" s="25" t="s">
        <v>4087</v>
      </c>
      <c r="L464" s="26"/>
      <c r="M464"/>
      <c r="N464"/>
      <c r="O464" s="25">
        <v>-14.76</v>
      </c>
      <c r="P464" s="25">
        <v>-11.11</v>
      </c>
      <c r="S464" s="23" t="str">
        <f t="shared" si="24"/>
        <v/>
      </c>
      <c r="T464" s="23">
        <f t="shared" si="22"/>
        <v>0</v>
      </c>
    </row>
    <row r="465" spans="1:20" ht="17.399999999999999">
      <c r="A465" s="23" t="str">
        <f t="shared" si="23"/>
        <v/>
      </c>
      <c r="B465" s="24" t="s">
        <v>772</v>
      </c>
      <c r="C465" s="12" t="s">
        <v>3555</v>
      </c>
      <c r="D465" s="25" t="s">
        <v>37</v>
      </c>
      <c r="E465" s="26">
        <v>190.41</v>
      </c>
      <c r="F465" s="25"/>
      <c r="G465" s="27"/>
      <c r="H465" s="27"/>
      <c r="I465" s="27"/>
      <c r="J465" s="27"/>
      <c r="K465" s="25" t="s">
        <v>4085</v>
      </c>
      <c r="L465" s="26"/>
      <c r="M465"/>
      <c r="N465"/>
      <c r="O465" s="25">
        <v>-28.37</v>
      </c>
      <c r="P465" s="25">
        <v>-29.25</v>
      </c>
      <c r="S465" s="23" t="str">
        <f t="shared" si="24"/>
        <v/>
      </c>
      <c r="T465" s="23">
        <f t="shared" si="22"/>
        <v>0</v>
      </c>
    </row>
    <row r="466" spans="1:20" ht="17.399999999999999">
      <c r="A466" s="23" t="str">
        <f t="shared" si="23"/>
        <v/>
      </c>
      <c r="B466" s="24" t="s">
        <v>773</v>
      </c>
      <c r="C466" s="12" t="s">
        <v>774</v>
      </c>
      <c r="D466" s="25" t="s">
        <v>9</v>
      </c>
      <c r="E466" s="26">
        <v>33.36</v>
      </c>
      <c r="F466" s="26"/>
      <c r="G466" s="27"/>
      <c r="H466" s="27"/>
      <c r="I466" s="27"/>
      <c r="J466" s="27"/>
      <c r="K466" s="25" t="s">
        <v>4084</v>
      </c>
      <c r="L466" s="25"/>
      <c r="M466"/>
      <c r="N466"/>
      <c r="O466" s="25">
        <v>-13.28</v>
      </c>
      <c r="P466" s="25">
        <v>-3.97</v>
      </c>
      <c r="S466" s="23" t="str">
        <f t="shared" si="24"/>
        <v/>
      </c>
      <c r="T466" s="23">
        <f t="shared" si="22"/>
        <v>0</v>
      </c>
    </row>
    <row r="467" spans="1:20" ht="17.399999999999999">
      <c r="A467" s="23" t="str">
        <f t="shared" si="23"/>
        <v/>
      </c>
      <c r="B467" s="24" t="s">
        <v>775</v>
      </c>
      <c r="C467" s="12" t="s">
        <v>776</v>
      </c>
      <c r="D467" s="25" t="s">
        <v>37</v>
      </c>
      <c r="E467" s="26">
        <v>387.17</v>
      </c>
      <c r="F467" s="25">
        <v>3</v>
      </c>
      <c r="G467" s="27">
        <v>60.8</v>
      </c>
      <c r="H467" s="27">
        <v>60.8</v>
      </c>
      <c r="I467" s="27">
        <v>65.849999999999994</v>
      </c>
      <c r="J467" s="27"/>
      <c r="K467" s="25" t="s">
        <v>4088</v>
      </c>
      <c r="L467" s="25"/>
      <c r="M467"/>
      <c r="N467"/>
      <c r="O467" s="25">
        <v>-7.84</v>
      </c>
      <c r="P467" s="25">
        <v>-9.3699999999999992</v>
      </c>
      <c r="S467" s="23" t="str">
        <f t="shared" si="24"/>
        <v/>
      </c>
      <c r="T467" s="23">
        <f t="shared" si="22"/>
        <v>0</v>
      </c>
    </row>
    <row r="468" spans="1:20" ht="17.399999999999999">
      <c r="A468" s="23" t="str">
        <f t="shared" si="23"/>
        <v/>
      </c>
      <c r="B468" s="24" t="s">
        <v>777</v>
      </c>
      <c r="C468" s="12" t="s">
        <v>778</v>
      </c>
      <c r="D468" s="25" t="s">
        <v>37</v>
      </c>
      <c r="E468" s="26">
        <v>207.04</v>
      </c>
      <c r="F468" s="26">
        <v>1</v>
      </c>
      <c r="G468" s="27">
        <v>21</v>
      </c>
      <c r="H468" s="27">
        <v>21</v>
      </c>
      <c r="I468" s="27">
        <v>21</v>
      </c>
      <c r="J468" s="27"/>
      <c r="K468" s="25" t="s">
        <v>4086</v>
      </c>
      <c r="L468" s="25"/>
      <c r="M468"/>
      <c r="N468"/>
      <c r="O468" s="25">
        <v>-1.72</v>
      </c>
      <c r="P468" s="25">
        <v>-22.05</v>
      </c>
      <c r="S468" s="23" t="str">
        <f t="shared" si="24"/>
        <v/>
      </c>
      <c r="T468" s="23">
        <f t="shared" si="22"/>
        <v>0</v>
      </c>
    </row>
    <row r="469" spans="1:20" ht="17.399999999999999">
      <c r="A469" s="23" t="str">
        <f t="shared" si="23"/>
        <v/>
      </c>
      <c r="B469" s="24" t="s">
        <v>2853</v>
      </c>
      <c r="C469" s="12" t="s">
        <v>2867</v>
      </c>
      <c r="D469" s="25" t="s">
        <v>37</v>
      </c>
      <c r="E469" s="26">
        <v>104.58</v>
      </c>
      <c r="F469" s="26"/>
      <c r="G469" s="27"/>
      <c r="H469" s="27"/>
      <c r="I469" s="27"/>
      <c r="J469" s="27"/>
      <c r="K469" s="25" t="s">
        <v>4085</v>
      </c>
      <c r="L469" s="25"/>
      <c r="M469"/>
      <c r="N469"/>
      <c r="O469" s="25">
        <v>-11.64</v>
      </c>
      <c r="P469" s="25">
        <v>-14.44</v>
      </c>
      <c r="S469" s="23" t="str">
        <f t="shared" si="24"/>
        <v/>
      </c>
      <c r="T469" s="23">
        <f t="shared" si="22"/>
        <v>0</v>
      </c>
    </row>
    <row r="470" spans="1:20" ht="17.399999999999999">
      <c r="A470" s="23" t="str">
        <f t="shared" si="23"/>
        <v/>
      </c>
      <c r="B470" s="24" t="s">
        <v>779</v>
      </c>
      <c r="C470" s="12" t="s">
        <v>780</v>
      </c>
      <c r="D470" s="25" t="s">
        <v>9</v>
      </c>
      <c r="E470" s="26">
        <v>85.14</v>
      </c>
      <c r="F470" s="25"/>
      <c r="G470" s="27"/>
      <c r="H470" s="27"/>
      <c r="I470" s="27"/>
      <c r="J470" s="27"/>
      <c r="K470" s="25" t="s">
        <v>4086</v>
      </c>
      <c r="L470" s="25"/>
      <c r="M470"/>
      <c r="N470"/>
      <c r="O470" s="25">
        <v>21.89</v>
      </c>
      <c r="P470" s="25">
        <v>-20.72</v>
      </c>
      <c r="S470" s="23" t="str">
        <f t="shared" si="24"/>
        <v/>
      </c>
      <c r="T470" s="23">
        <f t="shared" si="22"/>
        <v>0</v>
      </c>
    </row>
    <row r="471" spans="1:20" ht="17.399999999999999">
      <c r="A471" s="23" t="str">
        <f t="shared" si="23"/>
        <v/>
      </c>
      <c r="B471" s="24" t="s">
        <v>781</v>
      </c>
      <c r="C471" s="12" t="s">
        <v>3729</v>
      </c>
      <c r="D471" s="25" t="s">
        <v>9</v>
      </c>
      <c r="E471" s="26">
        <v>128.63</v>
      </c>
      <c r="F471" s="25"/>
      <c r="G471" s="27"/>
      <c r="H471" s="27"/>
      <c r="I471" s="27"/>
      <c r="J471" s="27"/>
      <c r="K471" s="25" t="s">
        <v>4085</v>
      </c>
      <c r="L471" s="25"/>
      <c r="M471"/>
      <c r="N471"/>
      <c r="O471" s="25">
        <v>2.8</v>
      </c>
      <c r="P471" s="25">
        <v>-9.35</v>
      </c>
      <c r="S471" s="23" t="str">
        <f t="shared" si="24"/>
        <v/>
      </c>
      <c r="T471" s="23">
        <f t="shared" si="22"/>
        <v>0</v>
      </c>
    </row>
    <row r="472" spans="1:20" ht="17.399999999999999">
      <c r="A472" s="23" t="str">
        <f t="shared" si="23"/>
        <v/>
      </c>
      <c r="B472" s="24" t="s">
        <v>783</v>
      </c>
      <c r="C472" s="12" t="s">
        <v>2721</v>
      </c>
      <c r="D472" s="25" t="s">
        <v>9</v>
      </c>
      <c r="E472" s="26">
        <v>108.57</v>
      </c>
      <c r="F472" s="25"/>
      <c r="G472" s="27"/>
      <c r="H472" s="27"/>
      <c r="I472" s="27"/>
      <c r="J472" s="27"/>
      <c r="K472" s="25" t="s">
        <v>4085</v>
      </c>
      <c r="L472" s="26"/>
      <c r="M472"/>
      <c r="N472"/>
      <c r="O472" s="25">
        <v>6.59</v>
      </c>
      <c r="P472" s="25">
        <v>-16.16</v>
      </c>
      <c r="S472" s="23" t="str">
        <f t="shared" si="24"/>
        <v/>
      </c>
      <c r="T472" s="23">
        <f t="shared" si="22"/>
        <v>0</v>
      </c>
    </row>
    <row r="473" spans="1:20" ht="17.399999999999999">
      <c r="A473" s="23" t="str">
        <f t="shared" si="23"/>
        <v/>
      </c>
      <c r="B473" s="24" t="s">
        <v>784</v>
      </c>
      <c r="C473" s="12" t="s">
        <v>785</v>
      </c>
      <c r="D473" s="25" t="s">
        <v>9</v>
      </c>
      <c r="E473" s="26">
        <v>212.56</v>
      </c>
      <c r="F473" s="25">
        <v>1</v>
      </c>
      <c r="G473" s="27">
        <v>178</v>
      </c>
      <c r="H473" s="27">
        <v>178</v>
      </c>
      <c r="I473" s="27">
        <v>178</v>
      </c>
      <c r="J473" s="27"/>
      <c r="K473" s="25" t="s">
        <v>4086</v>
      </c>
      <c r="L473" s="25"/>
      <c r="M473"/>
      <c r="N473"/>
      <c r="O473" s="25">
        <v>15.53</v>
      </c>
      <c r="P473" s="25">
        <v>-11.03</v>
      </c>
      <c r="S473" s="23" t="str">
        <f t="shared" si="24"/>
        <v/>
      </c>
      <c r="T473" s="23">
        <f t="shared" si="22"/>
        <v>0</v>
      </c>
    </row>
    <row r="474" spans="1:20" ht="17.399999999999999">
      <c r="A474" s="23" t="str">
        <f t="shared" si="23"/>
        <v/>
      </c>
      <c r="B474" s="24" t="s">
        <v>786</v>
      </c>
      <c r="C474" s="12" t="s">
        <v>2868</v>
      </c>
      <c r="D474" s="25" t="s">
        <v>9</v>
      </c>
      <c r="E474" s="26">
        <v>82.1</v>
      </c>
      <c r="F474" s="25"/>
      <c r="G474" s="27"/>
      <c r="H474" s="27"/>
      <c r="I474" s="27"/>
      <c r="J474" s="27"/>
      <c r="K474" s="25" t="s">
        <v>4086</v>
      </c>
      <c r="L474" s="25"/>
      <c r="M474"/>
      <c r="N474"/>
      <c r="O474" s="25">
        <v>11.89</v>
      </c>
      <c r="P474" s="25">
        <v>3.31</v>
      </c>
      <c r="S474" s="23" t="str">
        <f t="shared" si="24"/>
        <v/>
      </c>
      <c r="T474" s="23">
        <f t="shared" si="22"/>
        <v>0</v>
      </c>
    </row>
    <row r="475" spans="1:20" ht="17.399999999999999">
      <c r="A475" s="23" t="str">
        <f t="shared" si="23"/>
        <v/>
      </c>
      <c r="B475" s="24" t="s">
        <v>787</v>
      </c>
      <c r="C475" s="12" t="s">
        <v>5281</v>
      </c>
      <c r="D475" s="25" t="s">
        <v>37</v>
      </c>
      <c r="E475" s="26">
        <v>28.95</v>
      </c>
      <c r="F475" s="26"/>
      <c r="G475" s="27"/>
      <c r="H475" s="27"/>
      <c r="I475" s="27"/>
      <c r="J475" s="27"/>
      <c r="K475" s="25" t="s">
        <v>4085</v>
      </c>
      <c r="L475" s="25"/>
      <c r="M475"/>
      <c r="N475"/>
      <c r="O475" s="25">
        <v>14.7</v>
      </c>
      <c r="P475" s="25">
        <v>-47.75</v>
      </c>
      <c r="S475" s="23" t="str">
        <f t="shared" si="24"/>
        <v/>
      </c>
      <c r="T475" s="23">
        <f t="shared" si="22"/>
        <v>0</v>
      </c>
    </row>
    <row r="476" spans="1:20" ht="17.399999999999999">
      <c r="A476" s="23" t="str">
        <f t="shared" si="23"/>
        <v/>
      </c>
      <c r="B476" s="24" t="s">
        <v>788</v>
      </c>
      <c r="C476" s="12" t="s">
        <v>789</v>
      </c>
      <c r="D476" s="25" t="s">
        <v>37</v>
      </c>
      <c r="E476" s="26">
        <v>24.71</v>
      </c>
      <c r="F476" s="25"/>
      <c r="G476" s="27"/>
      <c r="H476" s="27"/>
      <c r="I476" s="27"/>
      <c r="J476" s="27"/>
      <c r="K476" s="25" t="s">
        <v>4088</v>
      </c>
      <c r="L476" s="25"/>
      <c r="M476"/>
      <c r="N476"/>
      <c r="O476" s="25">
        <v>-15.7</v>
      </c>
      <c r="P476" s="25">
        <v>-39.24</v>
      </c>
      <c r="S476" s="23" t="str">
        <f t="shared" si="24"/>
        <v/>
      </c>
      <c r="T476" s="23">
        <f t="shared" si="22"/>
        <v>0</v>
      </c>
    </row>
    <row r="477" spans="1:20" ht="17.399999999999999">
      <c r="A477" s="23" t="str">
        <f t="shared" si="23"/>
        <v/>
      </c>
      <c r="B477" s="24" t="s">
        <v>790</v>
      </c>
      <c r="C477" s="12" t="s">
        <v>791</v>
      </c>
      <c r="D477" s="25" t="s">
        <v>9</v>
      </c>
      <c r="E477" s="26">
        <v>72.47</v>
      </c>
      <c r="F477" s="25"/>
      <c r="G477" s="27"/>
      <c r="H477" s="27"/>
      <c r="I477" s="27"/>
      <c r="J477" s="27"/>
      <c r="K477" s="25" t="s">
        <v>4085</v>
      </c>
      <c r="L477" s="26"/>
      <c r="M477"/>
      <c r="N477"/>
      <c r="O477" s="25">
        <v>-2.69</v>
      </c>
      <c r="P477" s="25">
        <v>-23.23</v>
      </c>
      <c r="S477" s="23" t="str">
        <f t="shared" si="24"/>
        <v/>
      </c>
      <c r="T477" s="23">
        <f t="shared" si="22"/>
        <v>0</v>
      </c>
    </row>
    <row r="478" spans="1:20" ht="17.399999999999999">
      <c r="A478" s="23" t="str">
        <f t="shared" si="23"/>
        <v/>
      </c>
      <c r="B478" s="24" t="s">
        <v>3491</v>
      </c>
      <c r="C478" s="12" t="s">
        <v>3556</v>
      </c>
      <c r="D478" s="25" t="s">
        <v>9</v>
      </c>
      <c r="E478" s="26">
        <v>197.77</v>
      </c>
      <c r="F478" s="25">
        <v>1</v>
      </c>
      <c r="G478" s="27">
        <v>-18</v>
      </c>
      <c r="H478" s="27">
        <v>-18</v>
      </c>
      <c r="I478" s="27"/>
      <c r="J478" s="27"/>
      <c r="K478" s="25" t="s">
        <v>4104</v>
      </c>
      <c r="L478" s="26"/>
      <c r="M478"/>
      <c r="N478"/>
      <c r="O478" s="25">
        <v>0.22</v>
      </c>
      <c r="P478" s="25">
        <v>-15.31</v>
      </c>
      <c r="S478" s="23" t="str">
        <f t="shared" si="24"/>
        <v/>
      </c>
      <c r="T478" s="23">
        <f t="shared" si="22"/>
        <v>0</v>
      </c>
    </row>
    <row r="479" spans="1:20" ht="17.399999999999999">
      <c r="A479" s="23" t="str">
        <f t="shared" si="23"/>
        <v/>
      </c>
      <c r="B479" s="24" t="s">
        <v>792</v>
      </c>
      <c r="C479" s="12" t="s">
        <v>793</v>
      </c>
      <c r="D479" s="25" t="s">
        <v>37</v>
      </c>
      <c r="E479" s="26">
        <v>114.28</v>
      </c>
      <c r="F479" s="26"/>
      <c r="G479" s="27"/>
      <c r="H479" s="27"/>
      <c r="I479" s="27"/>
      <c r="J479" s="27"/>
      <c r="K479" s="25" t="s">
        <v>4078</v>
      </c>
      <c r="L479" s="26"/>
      <c r="M479"/>
      <c r="N479"/>
      <c r="O479" s="25">
        <v>-28.35</v>
      </c>
      <c r="P479" s="25">
        <v>-27.45</v>
      </c>
      <c r="S479" s="23" t="str">
        <f t="shared" si="24"/>
        <v/>
      </c>
      <c r="T479" s="23">
        <f t="shared" si="22"/>
        <v>0</v>
      </c>
    </row>
    <row r="480" spans="1:20" ht="17.399999999999999">
      <c r="A480" s="23" t="str">
        <f t="shared" si="23"/>
        <v/>
      </c>
      <c r="B480" s="24" t="s">
        <v>794</v>
      </c>
      <c r="C480" s="12" t="s">
        <v>3557</v>
      </c>
      <c r="D480" s="25" t="s">
        <v>37</v>
      </c>
      <c r="E480" s="26">
        <v>19.98</v>
      </c>
      <c r="F480" s="25"/>
      <c r="G480" s="27"/>
      <c r="H480" s="27"/>
      <c r="I480" s="27"/>
      <c r="J480" s="27"/>
      <c r="K480" s="25" t="s">
        <v>4102</v>
      </c>
      <c r="L480" s="26"/>
      <c r="M480"/>
      <c r="N480"/>
      <c r="O480" s="25">
        <v>14.86</v>
      </c>
      <c r="P480" s="25">
        <v>0.65</v>
      </c>
      <c r="S480" s="23" t="str">
        <f t="shared" si="24"/>
        <v/>
      </c>
      <c r="T480" s="23">
        <f t="shared" si="22"/>
        <v>0</v>
      </c>
    </row>
    <row r="481" spans="1:20" ht="17.399999999999999">
      <c r="A481" s="23" t="str">
        <f t="shared" si="23"/>
        <v/>
      </c>
      <c r="B481" s="24" t="s">
        <v>795</v>
      </c>
      <c r="C481" s="12" t="s">
        <v>796</v>
      </c>
      <c r="D481" s="25" t="s">
        <v>9</v>
      </c>
      <c r="E481" s="26">
        <v>25.2</v>
      </c>
      <c r="F481" s="25"/>
      <c r="G481" s="27"/>
      <c r="H481" s="27"/>
      <c r="I481" s="27"/>
      <c r="J481" s="27"/>
      <c r="K481" s="25" t="s">
        <v>4081</v>
      </c>
      <c r="L481" s="25"/>
      <c r="M481"/>
      <c r="N481"/>
      <c r="O481" s="25">
        <v>-12.32</v>
      </c>
      <c r="P481" s="25">
        <v>-19.850000000000001</v>
      </c>
      <c r="S481" s="23" t="str">
        <f t="shared" si="24"/>
        <v/>
      </c>
      <c r="T481" s="23">
        <f t="shared" si="22"/>
        <v>0</v>
      </c>
    </row>
    <row r="482" spans="1:20" ht="17.399999999999999">
      <c r="A482" s="23" t="str">
        <f t="shared" si="23"/>
        <v/>
      </c>
      <c r="B482" s="24" t="s">
        <v>797</v>
      </c>
      <c r="C482" s="12" t="s">
        <v>798</v>
      </c>
      <c r="D482" s="25" t="s">
        <v>9</v>
      </c>
      <c r="E482" s="26">
        <v>76.2</v>
      </c>
      <c r="F482" s="26"/>
      <c r="G482" s="27"/>
      <c r="H482" s="27"/>
      <c r="I482" s="27"/>
      <c r="J482" s="27"/>
      <c r="K482" s="25" t="s">
        <v>4083</v>
      </c>
      <c r="L482" s="26"/>
      <c r="M482"/>
      <c r="N482"/>
      <c r="O482" s="25">
        <v>-20.48</v>
      </c>
      <c r="P482" s="25">
        <v>-38.44</v>
      </c>
      <c r="S482" s="23" t="str">
        <f t="shared" si="24"/>
        <v/>
      </c>
      <c r="T482" s="23">
        <f t="shared" si="22"/>
        <v>0</v>
      </c>
    </row>
    <row r="483" spans="1:20" ht="17.399999999999999">
      <c r="A483" s="23" t="str">
        <f t="shared" si="23"/>
        <v/>
      </c>
      <c r="B483" s="24" t="s">
        <v>799</v>
      </c>
      <c r="C483" s="12" t="s">
        <v>800</v>
      </c>
      <c r="D483" s="25" t="s">
        <v>37</v>
      </c>
      <c r="E483" s="26">
        <v>43.82</v>
      </c>
      <c r="F483" s="26"/>
      <c r="G483" s="27"/>
      <c r="H483" s="27"/>
      <c r="I483" s="27"/>
      <c r="J483" s="27"/>
      <c r="K483" s="25" t="s">
        <v>4084</v>
      </c>
      <c r="L483" s="25"/>
      <c r="M483"/>
      <c r="N483"/>
      <c r="O483" s="25">
        <v>-10.87</v>
      </c>
      <c r="P483" s="25">
        <v>-29.26</v>
      </c>
      <c r="S483" s="23" t="str">
        <f t="shared" si="24"/>
        <v/>
      </c>
      <c r="T483" s="23">
        <f t="shared" si="22"/>
        <v>0</v>
      </c>
    </row>
    <row r="484" spans="1:20" ht="17.399999999999999">
      <c r="A484" s="23" t="str">
        <f t="shared" si="23"/>
        <v/>
      </c>
      <c r="B484" s="24" t="s">
        <v>801</v>
      </c>
      <c r="C484" s="12" t="s">
        <v>802</v>
      </c>
      <c r="D484" s="25" t="s">
        <v>9</v>
      </c>
      <c r="E484" s="26">
        <v>121.72</v>
      </c>
      <c r="F484" s="25"/>
      <c r="G484" s="27"/>
      <c r="H484" s="27"/>
      <c r="I484" s="27"/>
      <c r="J484" s="27"/>
      <c r="K484" s="25" t="s">
        <v>4086</v>
      </c>
      <c r="L484" s="26"/>
      <c r="M484"/>
      <c r="N484"/>
      <c r="O484" s="25">
        <v>-5.9</v>
      </c>
      <c r="P484" s="25">
        <v>-16.5</v>
      </c>
      <c r="S484" s="23" t="str">
        <f t="shared" si="24"/>
        <v/>
      </c>
      <c r="T484" s="23">
        <f t="shared" si="22"/>
        <v>0</v>
      </c>
    </row>
    <row r="485" spans="1:20" ht="17.399999999999999">
      <c r="A485" s="23" t="str">
        <f t="shared" si="23"/>
        <v/>
      </c>
      <c r="B485" s="24" t="s">
        <v>803</v>
      </c>
      <c r="C485" s="12" t="s">
        <v>804</v>
      </c>
      <c r="D485" s="25" t="s">
        <v>9</v>
      </c>
      <c r="E485" s="26">
        <v>90.5</v>
      </c>
      <c r="F485" s="25"/>
      <c r="G485" s="27"/>
      <c r="H485" s="27"/>
      <c r="I485" s="27"/>
      <c r="J485" s="27"/>
      <c r="K485" s="25" t="s">
        <v>4084</v>
      </c>
      <c r="L485" s="25"/>
      <c r="M485"/>
      <c r="N485"/>
      <c r="O485" s="25">
        <v>2.38</v>
      </c>
      <c r="P485" s="25">
        <v>-2.27</v>
      </c>
      <c r="S485" s="23" t="str">
        <f t="shared" si="24"/>
        <v/>
      </c>
      <c r="T485" s="23">
        <f t="shared" si="22"/>
        <v>0</v>
      </c>
    </row>
    <row r="486" spans="1:20" ht="17.399999999999999">
      <c r="A486" s="23" t="str">
        <f t="shared" si="23"/>
        <v/>
      </c>
      <c r="B486" s="24" t="s">
        <v>805</v>
      </c>
      <c r="C486" s="12" t="s">
        <v>2801</v>
      </c>
      <c r="D486" s="25" t="s">
        <v>37</v>
      </c>
      <c r="E486" s="26">
        <v>61.97</v>
      </c>
      <c r="F486" s="25"/>
      <c r="G486" s="27"/>
      <c r="H486" s="27"/>
      <c r="I486" s="27"/>
      <c r="J486" s="27"/>
      <c r="K486" s="25" t="s">
        <v>4101</v>
      </c>
      <c r="L486" s="25"/>
      <c r="M486"/>
      <c r="N486"/>
      <c r="O486" s="25">
        <v>-19.440000000000001</v>
      </c>
      <c r="P486" s="25">
        <v>-21.16</v>
      </c>
      <c r="S486" s="23" t="str">
        <f t="shared" si="24"/>
        <v/>
      </c>
      <c r="T486" s="23">
        <f t="shared" si="22"/>
        <v>0</v>
      </c>
    </row>
    <row r="487" spans="1:20" ht="17.399999999999999">
      <c r="A487" s="23" t="str">
        <f t="shared" si="23"/>
        <v/>
      </c>
      <c r="B487" s="24" t="s">
        <v>806</v>
      </c>
      <c r="C487" s="12" t="s">
        <v>807</v>
      </c>
      <c r="D487" s="25" t="s">
        <v>9</v>
      </c>
      <c r="E487" s="26">
        <v>108.1</v>
      </c>
      <c r="F487" s="25"/>
      <c r="G487" s="27"/>
      <c r="H487" s="27"/>
      <c r="I487" s="27"/>
      <c r="J487" s="27"/>
      <c r="K487" s="25" t="s">
        <v>2626</v>
      </c>
      <c r="L487" s="25"/>
      <c r="M487"/>
      <c r="N487"/>
      <c r="O487" s="25">
        <v>-8.42</v>
      </c>
      <c r="P487" s="25">
        <v>-18.53</v>
      </c>
      <c r="S487" s="23" t="str">
        <f t="shared" si="24"/>
        <v/>
      </c>
      <c r="T487" s="23">
        <f t="shared" si="22"/>
        <v>0</v>
      </c>
    </row>
    <row r="488" spans="1:20" ht="17.399999999999999">
      <c r="A488" s="23" t="str">
        <f t="shared" si="23"/>
        <v/>
      </c>
      <c r="B488" s="24" t="s">
        <v>808</v>
      </c>
      <c r="C488" s="12" t="s">
        <v>809</v>
      </c>
      <c r="D488" s="25" t="s">
        <v>37</v>
      </c>
      <c r="E488" s="26">
        <v>37.07</v>
      </c>
      <c r="F488" s="25"/>
      <c r="G488" s="27"/>
      <c r="H488" s="27"/>
      <c r="I488" s="27"/>
      <c r="J488" s="27"/>
      <c r="K488" s="25" t="s">
        <v>4076</v>
      </c>
      <c r="L488" s="25"/>
      <c r="M488"/>
      <c r="N488"/>
      <c r="O488" s="25">
        <v>-3.44</v>
      </c>
      <c r="P488" s="25">
        <v>-15.54</v>
      </c>
      <c r="S488" s="23" t="str">
        <f t="shared" si="24"/>
        <v/>
      </c>
      <c r="T488" s="23">
        <f t="shared" si="22"/>
        <v>0</v>
      </c>
    </row>
    <row r="489" spans="1:20" ht="17.399999999999999">
      <c r="A489" s="23" t="str">
        <f t="shared" si="23"/>
        <v/>
      </c>
      <c r="B489" s="24" t="s">
        <v>810</v>
      </c>
      <c r="C489" s="12" t="s">
        <v>3730</v>
      </c>
      <c r="D489" s="25" t="s">
        <v>9</v>
      </c>
      <c r="E489" s="26">
        <v>110.33</v>
      </c>
      <c r="F489" s="26"/>
      <c r="G489" s="27"/>
      <c r="H489" s="27"/>
      <c r="I489" s="27"/>
      <c r="J489" s="27"/>
      <c r="K489" s="25" t="s">
        <v>4087</v>
      </c>
      <c r="L489" s="25"/>
      <c r="M489"/>
      <c r="N489"/>
      <c r="O489" s="25">
        <v>-4.1900000000000004</v>
      </c>
      <c r="P489" s="25">
        <v>-11.5</v>
      </c>
      <c r="S489" s="23" t="str">
        <f t="shared" si="24"/>
        <v/>
      </c>
      <c r="T489" s="23">
        <f t="shared" si="22"/>
        <v>0</v>
      </c>
    </row>
    <row r="490" spans="1:20" ht="17.399999999999999">
      <c r="A490" s="23">
        <f t="shared" si="23"/>
        <v>200</v>
      </c>
      <c r="B490" s="24" t="s">
        <v>811</v>
      </c>
      <c r="C490" s="12" t="s">
        <v>812</v>
      </c>
      <c r="D490" s="25" t="s">
        <v>37</v>
      </c>
      <c r="E490" s="26">
        <v>807.34</v>
      </c>
      <c r="F490" s="25">
        <v>6</v>
      </c>
      <c r="G490" s="27">
        <v>53.73</v>
      </c>
      <c r="H490" s="27">
        <v>53.73</v>
      </c>
      <c r="I490" s="27">
        <v>47.07</v>
      </c>
      <c r="J490" s="27">
        <v>50</v>
      </c>
      <c r="K490" s="25" t="s">
        <v>4088</v>
      </c>
      <c r="L490" s="25"/>
      <c r="M490"/>
      <c r="N490"/>
      <c r="O490" s="25">
        <v>1.33</v>
      </c>
      <c r="P490" s="25">
        <v>-15.44</v>
      </c>
      <c r="S490" s="23">
        <f t="shared" si="24"/>
        <v>807.34490000000005</v>
      </c>
      <c r="T490" s="23">
        <f t="shared" si="22"/>
        <v>0</v>
      </c>
    </row>
    <row r="491" spans="1:20" ht="17.399999999999999">
      <c r="A491" s="23">
        <f t="shared" si="23"/>
        <v>118</v>
      </c>
      <c r="B491" s="24" t="s">
        <v>813</v>
      </c>
      <c r="C491" s="12" t="s">
        <v>814</v>
      </c>
      <c r="D491" s="25" t="s">
        <v>9</v>
      </c>
      <c r="E491" s="26">
        <v>3347.92</v>
      </c>
      <c r="F491" s="26">
        <v>10</v>
      </c>
      <c r="G491" s="27">
        <v>188.22</v>
      </c>
      <c r="H491" s="27">
        <v>186.95</v>
      </c>
      <c r="I491" s="27">
        <v>189.55</v>
      </c>
      <c r="J491" s="27">
        <v>183.65</v>
      </c>
      <c r="K491" s="25" t="s">
        <v>4084</v>
      </c>
      <c r="L491" s="25"/>
      <c r="M491"/>
      <c r="N491"/>
      <c r="O491" s="25">
        <v>16.7</v>
      </c>
      <c r="P491" s="25">
        <v>7.04</v>
      </c>
      <c r="S491" s="23">
        <f t="shared" si="24"/>
        <v>3347.9249100000002</v>
      </c>
      <c r="T491" s="23">
        <f t="shared" si="22"/>
        <v>-1</v>
      </c>
    </row>
    <row r="492" spans="1:20" ht="17.399999999999999">
      <c r="A492" s="23" t="str">
        <f t="shared" si="23"/>
        <v/>
      </c>
      <c r="B492" s="24" t="s">
        <v>815</v>
      </c>
      <c r="C492" s="12" t="s">
        <v>816</v>
      </c>
      <c r="D492" s="25" t="s">
        <v>9</v>
      </c>
      <c r="E492" s="26">
        <v>146.53</v>
      </c>
      <c r="F492" s="25"/>
      <c r="G492" s="27"/>
      <c r="H492" s="27"/>
      <c r="I492" s="27"/>
      <c r="J492" s="27"/>
      <c r="K492" s="25" t="s">
        <v>4080</v>
      </c>
      <c r="L492" s="26"/>
      <c r="M492"/>
      <c r="N492"/>
      <c r="O492" s="25">
        <v>15.16</v>
      </c>
      <c r="P492" s="25">
        <v>15.78</v>
      </c>
      <c r="S492" s="23" t="str">
        <f t="shared" si="24"/>
        <v/>
      </c>
      <c r="T492" s="23">
        <f t="shared" si="22"/>
        <v>0</v>
      </c>
    </row>
    <row r="493" spans="1:20" ht="17.399999999999999">
      <c r="A493" s="23">
        <f t="shared" si="23"/>
        <v>308</v>
      </c>
      <c r="B493" s="24" t="s">
        <v>817</v>
      </c>
      <c r="C493" s="12" t="s">
        <v>4273</v>
      </c>
      <c r="D493" s="25" t="s">
        <v>9</v>
      </c>
      <c r="E493" s="26">
        <v>102.41</v>
      </c>
      <c r="F493" s="25">
        <v>3</v>
      </c>
      <c r="G493" s="27">
        <v>108.33</v>
      </c>
      <c r="H493" s="27">
        <v>108.33</v>
      </c>
      <c r="I493" s="27">
        <v>108.33</v>
      </c>
      <c r="J493" s="27">
        <v>99</v>
      </c>
      <c r="K493" s="25" t="s">
        <v>4086</v>
      </c>
      <c r="L493" s="26"/>
      <c r="M493"/>
      <c r="N493"/>
      <c r="O493" s="25">
        <v>-3.39</v>
      </c>
      <c r="P493" s="25">
        <v>-20.79</v>
      </c>
      <c r="S493" s="23">
        <f t="shared" si="24"/>
        <v>102.41493</v>
      </c>
      <c r="T493" s="23">
        <f t="shared" si="22"/>
        <v>0</v>
      </c>
    </row>
    <row r="494" spans="1:20" ht="17.399999999999999">
      <c r="A494" s="23" t="str">
        <f t="shared" si="23"/>
        <v/>
      </c>
      <c r="B494" s="24" t="s">
        <v>818</v>
      </c>
      <c r="C494" s="12" t="s">
        <v>819</v>
      </c>
      <c r="D494" s="25" t="s">
        <v>9</v>
      </c>
      <c r="E494" s="26">
        <v>568.23</v>
      </c>
      <c r="F494" s="25"/>
      <c r="G494" s="27"/>
      <c r="H494" s="27"/>
      <c r="I494" s="27"/>
      <c r="J494" s="27"/>
      <c r="K494" s="25" t="s">
        <v>4083</v>
      </c>
      <c r="L494" s="26"/>
      <c r="M494"/>
      <c r="N494"/>
      <c r="O494" s="25">
        <v>-6.22</v>
      </c>
      <c r="P494" s="25">
        <v>-22.53</v>
      </c>
      <c r="S494" s="23" t="str">
        <f t="shared" si="24"/>
        <v/>
      </c>
      <c r="T494" s="23">
        <f t="shared" si="22"/>
        <v>0</v>
      </c>
    </row>
    <row r="495" spans="1:20" ht="17.399999999999999">
      <c r="A495" s="23" t="str">
        <f t="shared" si="23"/>
        <v/>
      </c>
      <c r="B495" s="24" t="s">
        <v>820</v>
      </c>
      <c r="C495" s="12" t="s">
        <v>821</v>
      </c>
      <c r="D495" s="25" t="s">
        <v>9</v>
      </c>
      <c r="E495" s="26">
        <v>439.22</v>
      </c>
      <c r="F495" s="25">
        <v>6</v>
      </c>
      <c r="G495" s="27">
        <v>120.13</v>
      </c>
      <c r="H495" s="27">
        <v>120.13</v>
      </c>
      <c r="I495" s="27">
        <v>127</v>
      </c>
      <c r="J495" s="27"/>
      <c r="K495" s="25" t="s">
        <v>4084</v>
      </c>
      <c r="L495" s="26"/>
      <c r="M495"/>
      <c r="N495"/>
      <c r="O495" s="25">
        <v>-7.15</v>
      </c>
      <c r="P495" s="25">
        <v>-21.71</v>
      </c>
      <c r="S495" s="23" t="str">
        <f t="shared" si="24"/>
        <v/>
      </c>
      <c r="T495" s="23">
        <f t="shared" si="22"/>
        <v>0</v>
      </c>
    </row>
    <row r="496" spans="1:20" ht="17.399999999999999">
      <c r="A496" s="23" t="str">
        <f t="shared" si="23"/>
        <v/>
      </c>
      <c r="B496" s="24" t="s">
        <v>822</v>
      </c>
      <c r="C496" s="12" t="s">
        <v>823</v>
      </c>
      <c r="D496" s="25" t="s">
        <v>9</v>
      </c>
      <c r="E496" s="26">
        <v>54.97</v>
      </c>
      <c r="F496" s="25"/>
      <c r="G496" s="27"/>
      <c r="H496" s="27"/>
      <c r="I496" s="27"/>
      <c r="J496" s="27"/>
      <c r="K496" s="25" t="s">
        <v>4097</v>
      </c>
      <c r="L496" s="25"/>
      <c r="M496"/>
      <c r="N496"/>
      <c r="O496" s="25">
        <v>-17.54</v>
      </c>
      <c r="P496" s="25">
        <v>49.44</v>
      </c>
      <c r="S496" s="23" t="str">
        <f t="shared" si="24"/>
        <v/>
      </c>
      <c r="T496" s="23">
        <f t="shared" si="22"/>
        <v>0</v>
      </c>
    </row>
    <row r="497" spans="1:20" ht="17.399999999999999">
      <c r="A497" s="23" t="str">
        <f t="shared" si="23"/>
        <v/>
      </c>
      <c r="B497" s="24" t="s">
        <v>824</v>
      </c>
      <c r="C497" s="12" t="s">
        <v>825</v>
      </c>
      <c r="D497" s="25" t="s">
        <v>37</v>
      </c>
      <c r="E497" s="26">
        <v>227.41</v>
      </c>
      <c r="F497" s="25"/>
      <c r="G497" s="27"/>
      <c r="H497" s="27"/>
      <c r="I497" s="27"/>
      <c r="J497" s="27"/>
      <c r="K497" s="25" t="s">
        <v>4115</v>
      </c>
      <c r="L497" s="25"/>
      <c r="M497"/>
      <c r="N497"/>
      <c r="O497" s="25">
        <v>-12.3</v>
      </c>
      <c r="P497" s="25">
        <v>-24.05</v>
      </c>
      <c r="S497" s="23" t="str">
        <f t="shared" si="24"/>
        <v/>
      </c>
      <c r="T497" s="23">
        <f t="shared" si="22"/>
        <v>0</v>
      </c>
    </row>
    <row r="498" spans="1:20" ht="17.399999999999999">
      <c r="A498" s="23" t="str">
        <f t="shared" si="23"/>
        <v/>
      </c>
      <c r="B498" s="24" t="s">
        <v>5118</v>
      </c>
      <c r="C498" s="12" t="s">
        <v>5119</v>
      </c>
      <c r="D498" s="25" t="s">
        <v>37</v>
      </c>
      <c r="E498" s="26">
        <v>65.55</v>
      </c>
      <c r="F498" s="25">
        <v>1</v>
      </c>
      <c r="G498" s="27"/>
      <c r="H498" s="27">
        <v>3.3</v>
      </c>
      <c r="I498" s="27"/>
      <c r="J498" s="27">
        <v>3.3</v>
      </c>
      <c r="K498" s="25" t="s">
        <v>4076</v>
      </c>
      <c r="L498" s="26"/>
      <c r="M498"/>
      <c r="N498"/>
      <c r="O498" s="25">
        <v>8.8000000000000007</v>
      </c>
      <c r="P498" s="25">
        <v>-39.130000000000003</v>
      </c>
      <c r="S498" s="23" t="str">
        <f t="shared" si="24"/>
        <v/>
      </c>
      <c r="T498" s="23">
        <f t="shared" si="22"/>
        <v>0</v>
      </c>
    </row>
    <row r="499" spans="1:20" ht="17.399999999999999">
      <c r="A499" s="23" t="str">
        <f t="shared" si="23"/>
        <v/>
      </c>
      <c r="B499" s="24" t="s">
        <v>826</v>
      </c>
      <c r="C499" s="12" t="s">
        <v>827</v>
      </c>
      <c r="D499" s="25" t="s">
        <v>37</v>
      </c>
      <c r="E499" s="26">
        <v>69.459999999999994</v>
      </c>
      <c r="F499" s="26"/>
      <c r="G499" s="27"/>
      <c r="H499" s="27"/>
      <c r="I499" s="27"/>
      <c r="J499" s="27"/>
      <c r="K499" s="25" t="s">
        <v>4083</v>
      </c>
      <c r="L499" s="26"/>
      <c r="M499"/>
      <c r="N499"/>
      <c r="O499" s="25">
        <v>-12.27</v>
      </c>
      <c r="P499" s="25">
        <v>-43.89</v>
      </c>
      <c r="S499" s="23" t="str">
        <f t="shared" si="24"/>
        <v/>
      </c>
      <c r="T499" s="23">
        <f t="shared" si="22"/>
        <v>0</v>
      </c>
    </row>
    <row r="500" spans="1:20" ht="17.399999999999999">
      <c r="A500" s="23" t="str">
        <f t="shared" si="23"/>
        <v/>
      </c>
      <c r="B500" s="24" t="s">
        <v>828</v>
      </c>
      <c r="C500" s="12" t="s">
        <v>829</v>
      </c>
      <c r="D500" s="25" t="s">
        <v>9</v>
      </c>
      <c r="E500" s="26">
        <v>22.13</v>
      </c>
      <c r="F500" s="25"/>
      <c r="G500" s="27"/>
      <c r="H500" s="27"/>
      <c r="I500" s="27"/>
      <c r="J500" s="27"/>
      <c r="K500" s="25" t="s">
        <v>4078</v>
      </c>
      <c r="L500" s="26"/>
      <c r="M500"/>
      <c r="N500"/>
      <c r="O500" s="25">
        <v>-40.6</v>
      </c>
      <c r="P500" s="25">
        <v>-61.24</v>
      </c>
      <c r="S500" s="23" t="str">
        <f t="shared" si="24"/>
        <v/>
      </c>
      <c r="T500" s="23">
        <f t="shared" si="22"/>
        <v>0</v>
      </c>
    </row>
    <row r="501" spans="1:20" ht="17.399999999999999">
      <c r="A501" s="23" t="str">
        <f t="shared" si="23"/>
        <v/>
      </c>
      <c r="B501" s="24" t="s">
        <v>830</v>
      </c>
      <c r="C501" s="12" t="s">
        <v>831</v>
      </c>
      <c r="D501" s="25" t="s">
        <v>9</v>
      </c>
      <c r="E501" s="26">
        <v>19.88</v>
      </c>
      <c r="F501" s="25"/>
      <c r="G501" s="27"/>
      <c r="H501" s="27"/>
      <c r="I501" s="27"/>
      <c r="J501" s="27"/>
      <c r="K501" s="25" t="s">
        <v>4109</v>
      </c>
      <c r="L501" s="25"/>
      <c r="M501"/>
      <c r="N501"/>
      <c r="O501" s="25">
        <v>0</v>
      </c>
      <c r="P501" s="25">
        <v>0</v>
      </c>
      <c r="S501" s="23" t="str">
        <f t="shared" si="24"/>
        <v/>
      </c>
      <c r="T501" s="23">
        <f t="shared" si="22"/>
        <v>0</v>
      </c>
    </row>
    <row r="502" spans="1:20" ht="17.399999999999999">
      <c r="A502" s="23" t="str">
        <f t="shared" si="23"/>
        <v/>
      </c>
      <c r="B502" s="24" t="s">
        <v>832</v>
      </c>
      <c r="C502" s="12" t="s">
        <v>833</v>
      </c>
      <c r="D502" s="25" t="s">
        <v>9</v>
      </c>
      <c r="E502" s="26">
        <v>158.79</v>
      </c>
      <c r="F502" s="25"/>
      <c r="G502" s="27"/>
      <c r="H502" s="27"/>
      <c r="I502" s="27"/>
      <c r="J502" s="27"/>
      <c r="K502" s="25" t="s">
        <v>4088</v>
      </c>
      <c r="L502" s="25"/>
      <c r="M502"/>
      <c r="N502"/>
      <c r="O502" s="25">
        <v>-1.52</v>
      </c>
      <c r="P502" s="25">
        <v>-15.09</v>
      </c>
      <c r="S502" s="23" t="str">
        <f t="shared" si="24"/>
        <v/>
      </c>
      <c r="T502" s="23">
        <f t="shared" si="22"/>
        <v>0</v>
      </c>
    </row>
    <row r="503" spans="1:20" ht="17.399999999999999">
      <c r="A503" s="23" t="str">
        <f t="shared" si="23"/>
        <v/>
      </c>
      <c r="B503" s="24" t="s">
        <v>834</v>
      </c>
      <c r="C503" s="12" t="s">
        <v>835</v>
      </c>
      <c r="D503" s="25" t="s">
        <v>9</v>
      </c>
      <c r="E503" s="26">
        <v>17.34</v>
      </c>
      <c r="F503" s="25"/>
      <c r="G503" s="27"/>
      <c r="H503" s="27"/>
      <c r="I503" s="27"/>
      <c r="J503" s="27"/>
      <c r="K503" s="25" t="s">
        <v>4107</v>
      </c>
      <c r="L503" s="25"/>
      <c r="M503"/>
      <c r="N503"/>
      <c r="O503" s="25">
        <v>-28.13</v>
      </c>
      <c r="P503" s="25">
        <v>-43.12</v>
      </c>
      <c r="S503" s="23" t="str">
        <f t="shared" si="24"/>
        <v/>
      </c>
      <c r="T503" s="23">
        <f t="shared" si="22"/>
        <v>0</v>
      </c>
    </row>
    <row r="504" spans="1:20" ht="17.399999999999999">
      <c r="A504" s="23" t="str">
        <f t="shared" si="23"/>
        <v/>
      </c>
      <c r="B504" s="24" t="s">
        <v>836</v>
      </c>
      <c r="C504" s="12" t="s">
        <v>4957</v>
      </c>
      <c r="D504" s="25" t="s">
        <v>9</v>
      </c>
      <c r="E504" s="26">
        <v>384.77</v>
      </c>
      <c r="F504" s="25"/>
      <c r="G504" s="27"/>
      <c r="H504" s="27"/>
      <c r="I504" s="27"/>
      <c r="J504" s="27"/>
      <c r="K504" s="25" t="s">
        <v>2625</v>
      </c>
      <c r="L504" s="25"/>
      <c r="M504"/>
      <c r="N504"/>
      <c r="O504" s="25">
        <v>-4.53</v>
      </c>
      <c r="P504" s="25">
        <v>-11.2</v>
      </c>
      <c r="S504" s="23" t="str">
        <f t="shared" si="24"/>
        <v/>
      </c>
      <c r="T504" s="23">
        <f t="shared" si="22"/>
        <v>0</v>
      </c>
    </row>
    <row r="505" spans="1:20" ht="17.399999999999999">
      <c r="A505" s="23" t="str">
        <f t="shared" si="23"/>
        <v/>
      </c>
      <c r="B505" s="24" t="s">
        <v>837</v>
      </c>
      <c r="C505" s="12" t="s">
        <v>5018</v>
      </c>
      <c r="D505" s="25" t="s">
        <v>9</v>
      </c>
      <c r="E505" s="26">
        <v>112.93</v>
      </c>
      <c r="F505" s="26"/>
      <c r="G505" s="27"/>
      <c r="H505" s="27"/>
      <c r="I505" s="27"/>
      <c r="J505" s="27"/>
      <c r="K505" s="25" t="s">
        <v>4088</v>
      </c>
      <c r="L505" s="25"/>
      <c r="M505"/>
      <c r="N505"/>
      <c r="O505" s="25">
        <v>-9.23</v>
      </c>
      <c r="P505" s="25">
        <v>-50.35</v>
      </c>
      <c r="S505" s="23" t="str">
        <f t="shared" si="24"/>
        <v/>
      </c>
      <c r="T505" s="23">
        <f t="shared" si="22"/>
        <v>0</v>
      </c>
    </row>
    <row r="506" spans="1:20" ht="17.399999999999999">
      <c r="A506" s="23" t="str">
        <f t="shared" si="23"/>
        <v/>
      </c>
      <c r="B506" s="24" t="s">
        <v>838</v>
      </c>
      <c r="C506" s="12" t="s">
        <v>839</v>
      </c>
      <c r="D506" s="25" t="s">
        <v>37</v>
      </c>
      <c r="E506" s="26">
        <v>49.7</v>
      </c>
      <c r="F506" s="25"/>
      <c r="G506" s="27"/>
      <c r="H506" s="27"/>
      <c r="I506" s="27"/>
      <c r="J506" s="27"/>
      <c r="K506" s="25" t="s">
        <v>4117</v>
      </c>
      <c r="L506" s="25"/>
      <c r="M506"/>
      <c r="N506"/>
      <c r="O506" s="25">
        <v>-10.43</v>
      </c>
      <c r="P506" s="25">
        <v>-27.31</v>
      </c>
      <c r="S506" s="23" t="str">
        <f t="shared" si="24"/>
        <v/>
      </c>
      <c r="T506" s="23">
        <f t="shared" si="22"/>
        <v>0</v>
      </c>
    </row>
    <row r="507" spans="1:20" ht="17.399999999999999">
      <c r="A507" s="23" t="str">
        <f t="shared" si="23"/>
        <v/>
      </c>
      <c r="B507" s="24" t="s">
        <v>840</v>
      </c>
      <c r="C507" s="12" t="s">
        <v>841</v>
      </c>
      <c r="D507" s="25" t="s">
        <v>37</v>
      </c>
      <c r="E507" s="26">
        <v>499.2</v>
      </c>
      <c r="F507" s="25"/>
      <c r="G507" s="27"/>
      <c r="H507" s="27"/>
      <c r="I507" s="27"/>
      <c r="J507" s="27"/>
      <c r="K507" s="25" t="s">
        <v>4085</v>
      </c>
      <c r="L507" s="26"/>
      <c r="M507"/>
      <c r="N507"/>
      <c r="O507" s="25">
        <v>-12.61</v>
      </c>
      <c r="P507" s="25">
        <v>-29.89</v>
      </c>
      <c r="S507" s="23" t="str">
        <f t="shared" si="24"/>
        <v/>
      </c>
      <c r="T507" s="23">
        <f t="shared" si="22"/>
        <v>0</v>
      </c>
    </row>
    <row r="508" spans="1:20" ht="17.399999999999999">
      <c r="A508" s="23">
        <f t="shared" si="23"/>
        <v>32</v>
      </c>
      <c r="B508" s="24" t="s">
        <v>842</v>
      </c>
      <c r="C508" s="12" t="s">
        <v>843</v>
      </c>
      <c r="D508" s="25" t="s">
        <v>9</v>
      </c>
      <c r="E508" s="26">
        <v>24137.85</v>
      </c>
      <c r="F508" s="25">
        <v>16</v>
      </c>
      <c r="G508" s="27">
        <v>9706.52</v>
      </c>
      <c r="H508" s="27">
        <v>9578.08</v>
      </c>
      <c r="I508" s="27">
        <v>9463.39</v>
      </c>
      <c r="J508" s="27">
        <v>11362.5</v>
      </c>
      <c r="K508" s="25" t="s">
        <v>2625</v>
      </c>
      <c r="L508" s="26"/>
      <c r="M508"/>
      <c r="N508"/>
      <c r="O508" s="25">
        <v>-2.72</v>
      </c>
      <c r="P508" s="25">
        <v>-13.96</v>
      </c>
      <c r="S508" s="23">
        <f t="shared" si="24"/>
        <v>24137.855079999998</v>
      </c>
      <c r="T508" s="23">
        <f t="shared" si="22"/>
        <v>0</v>
      </c>
    </row>
    <row r="509" spans="1:20" ht="17.399999999999999">
      <c r="A509" s="23" t="str">
        <f t="shared" si="23"/>
        <v/>
      </c>
      <c r="B509" s="24" t="s">
        <v>844</v>
      </c>
      <c r="C509" s="12" t="s">
        <v>845</v>
      </c>
      <c r="D509" s="25" t="s">
        <v>9</v>
      </c>
      <c r="E509" s="26">
        <v>316.32</v>
      </c>
      <c r="F509" s="26"/>
      <c r="G509" s="27"/>
      <c r="H509" s="27"/>
      <c r="I509" s="27"/>
      <c r="J509" s="27"/>
      <c r="K509" s="25" t="s">
        <v>4089</v>
      </c>
      <c r="L509" s="25"/>
      <c r="M509"/>
      <c r="N509"/>
      <c r="O509" s="25">
        <v>-23.14</v>
      </c>
      <c r="P509" s="25">
        <v>-9.4600000000000009</v>
      </c>
      <c r="S509" s="23" t="str">
        <f t="shared" si="24"/>
        <v/>
      </c>
      <c r="T509" s="23">
        <f t="shared" si="22"/>
        <v>0</v>
      </c>
    </row>
    <row r="510" spans="1:20" ht="17.399999999999999">
      <c r="A510" s="23" t="str">
        <f t="shared" si="23"/>
        <v/>
      </c>
      <c r="B510" s="24" t="s">
        <v>846</v>
      </c>
      <c r="C510" s="12" t="s">
        <v>847</v>
      </c>
      <c r="D510" s="25" t="s">
        <v>9</v>
      </c>
      <c r="E510" s="26">
        <v>133.87</v>
      </c>
      <c r="F510" s="25"/>
      <c r="G510" s="27"/>
      <c r="H510" s="27"/>
      <c r="I510" s="27"/>
      <c r="J510" s="27"/>
      <c r="K510" s="25" t="s">
        <v>4087</v>
      </c>
      <c r="L510" s="25"/>
      <c r="M510"/>
      <c r="N510"/>
      <c r="O510" s="25">
        <v>-4.18</v>
      </c>
      <c r="P510" s="25">
        <v>-6.24</v>
      </c>
      <c r="S510" s="23" t="str">
        <f t="shared" si="24"/>
        <v/>
      </c>
      <c r="T510" s="23">
        <f t="shared" si="22"/>
        <v>0</v>
      </c>
    </row>
    <row r="511" spans="1:20" ht="17.399999999999999">
      <c r="A511" s="23" t="str">
        <f t="shared" si="23"/>
        <v/>
      </c>
      <c r="B511" s="24" t="s">
        <v>848</v>
      </c>
      <c r="C511" s="12" t="s">
        <v>849</v>
      </c>
      <c r="D511" s="25" t="s">
        <v>9</v>
      </c>
      <c r="E511" s="26">
        <v>65.05</v>
      </c>
      <c r="F511" s="25"/>
      <c r="G511" s="27"/>
      <c r="H511" s="27"/>
      <c r="I511" s="27"/>
      <c r="J511" s="27"/>
      <c r="K511" s="25" t="s">
        <v>4078</v>
      </c>
      <c r="L511" s="25"/>
      <c r="M511"/>
      <c r="N511"/>
      <c r="O511" s="25">
        <v>-6.55</v>
      </c>
      <c r="P511" s="25">
        <v>-15.23</v>
      </c>
      <c r="S511" s="23" t="str">
        <f t="shared" si="24"/>
        <v/>
      </c>
      <c r="T511" s="23">
        <f t="shared" si="22"/>
        <v>0</v>
      </c>
    </row>
    <row r="512" spans="1:20" ht="17.399999999999999">
      <c r="A512" s="23" t="str">
        <f t="shared" si="23"/>
        <v/>
      </c>
      <c r="B512" s="24" t="s">
        <v>850</v>
      </c>
      <c r="C512" s="12" t="s">
        <v>2912</v>
      </c>
      <c r="D512" s="25" t="s">
        <v>37</v>
      </c>
      <c r="E512" s="26">
        <v>16.75</v>
      </c>
      <c r="F512" s="25"/>
      <c r="G512" s="27"/>
      <c r="H512" s="27"/>
      <c r="I512" s="27"/>
      <c r="J512" s="27"/>
      <c r="K512" s="25" t="s">
        <v>4083</v>
      </c>
      <c r="L512" s="26"/>
      <c r="M512"/>
      <c r="N512"/>
      <c r="O512" s="25">
        <v>-31.22</v>
      </c>
      <c r="P512" s="25">
        <v>-42.57</v>
      </c>
      <c r="S512" s="23" t="str">
        <f t="shared" si="24"/>
        <v/>
      </c>
      <c r="T512" s="23">
        <f t="shared" si="22"/>
        <v>0</v>
      </c>
    </row>
    <row r="513" spans="1:20" ht="17.399999999999999">
      <c r="A513" s="23" t="str">
        <f t="shared" si="23"/>
        <v/>
      </c>
      <c r="B513" s="24" t="s">
        <v>851</v>
      </c>
      <c r="C513" s="12" t="s">
        <v>4681</v>
      </c>
      <c r="D513" s="25" t="s">
        <v>37</v>
      </c>
      <c r="E513" s="26">
        <v>61.2</v>
      </c>
      <c r="F513" s="26"/>
      <c r="G513" s="27"/>
      <c r="H513" s="27"/>
      <c r="I513" s="27"/>
      <c r="J513" s="27"/>
      <c r="K513" s="25" t="s">
        <v>4086</v>
      </c>
      <c r="L513" s="25"/>
      <c r="M513"/>
      <c r="N513"/>
      <c r="O513" s="25">
        <v>-3.49</v>
      </c>
      <c r="P513" s="25">
        <v>-25.14</v>
      </c>
      <c r="S513" s="23" t="str">
        <f t="shared" si="24"/>
        <v/>
      </c>
      <c r="T513" s="23">
        <f t="shared" si="22"/>
        <v>0</v>
      </c>
    </row>
    <row r="514" spans="1:20" ht="17.399999999999999">
      <c r="A514" s="23">
        <f t="shared" si="23"/>
        <v>68</v>
      </c>
      <c r="B514" s="24" t="s">
        <v>852</v>
      </c>
      <c r="C514" s="12" t="s">
        <v>853</v>
      </c>
      <c r="D514" s="25" t="s">
        <v>9</v>
      </c>
      <c r="E514" s="26">
        <v>10064.11</v>
      </c>
      <c r="F514" s="25">
        <v>18</v>
      </c>
      <c r="G514" s="27">
        <v>2185.42</v>
      </c>
      <c r="H514" s="27">
        <v>2198.0100000000002</v>
      </c>
      <c r="I514" s="27">
        <v>2332.9299999999998</v>
      </c>
      <c r="J514" s="27">
        <v>2408.5700000000002</v>
      </c>
      <c r="K514" s="25" t="s">
        <v>4095</v>
      </c>
      <c r="L514" s="25"/>
      <c r="M514"/>
      <c r="N514"/>
      <c r="O514" s="25">
        <v>-9.48</v>
      </c>
      <c r="P514" s="25">
        <v>14.53</v>
      </c>
      <c r="S514" s="23">
        <f t="shared" si="24"/>
        <v>10064.11514</v>
      </c>
      <c r="T514" s="23">
        <f t="shared" si="22"/>
        <v>1</v>
      </c>
    </row>
    <row r="515" spans="1:20" ht="17.399999999999999">
      <c r="A515" s="23">
        <f t="shared" si="23"/>
        <v>237</v>
      </c>
      <c r="B515" s="24" t="s">
        <v>854</v>
      </c>
      <c r="C515" s="12" t="s">
        <v>4149</v>
      </c>
      <c r="D515" s="25" t="s">
        <v>9</v>
      </c>
      <c r="E515" s="26">
        <v>522.04999999999995</v>
      </c>
      <c r="F515" s="25">
        <v>1</v>
      </c>
      <c r="G515" s="27">
        <v>146.44999999999999</v>
      </c>
      <c r="H515" s="27">
        <v>118.65</v>
      </c>
      <c r="I515" s="27">
        <v>134</v>
      </c>
      <c r="J515" s="27">
        <v>118.65</v>
      </c>
      <c r="K515" s="25" t="s">
        <v>4090</v>
      </c>
      <c r="L515" s="25"/>
      <c r="M515"/>
      <c r="N515"/>
      <c r="O515" s="25">
        <v>-6.95</v>
      </c>
      <c r="P515" s="25">
        <v>-4.22</v>
      </c>
      <c r="S515" s="23">
        <f t="shared" si="24"/>
        <v>522.05514999999991</v>
      </c>
      <c r="T515" s="23">
        <f t="shared" si="22"/>
        <v>0</v>
      </c>
    </row>
    <row r="516" spans="1:20" ht="17.399999999999999">
      <c r="A516" s="23" t="str">
        <f t="shared" si="23"/>
        <v/>
      </c>
      <c r="B516" s="24" t="s">
        <v>855</v>
      </c>
      <c r="C516" s="12" t="s">
        <v>856</v>
      </c>
      <c r="D516" s="25" t="s">
        <v>9</v>
      </c>
      <c r="E516" s="26">
        <v>166.4</v>
      </c>
      <c r="F516" s="25"/>
      <c r="G516" s="27"/>
      <c r="H516" s="27"/>
      <c r="I516" s="27"/>
      <c r="J516" s="27"/>
      <c r="K516" s="25" t="s">
        <v>4078</v>
      </c>
      <c r="L516" s="25"/>
      <c r="M516"/>
      <c r="N516"/>
      <c r="O516" s="25">
        <v>-1.42</v>
      </c>
      <c r="P516" s="25">
        <v>-2.35</v>
      </c>
      <c r="S516" s="23" t="str">
        <f t="shared" si="24"/>
        <v/>
      </c>
      <c r="T516" s="23">
        <f t="shared" si="22"/>
        <v>0</v>
      </c>
    </row>
    <row r="517" spans="1:20" ht="17.399999999999999">
      <c r="A517" s="23" t="str">
        <f t="shared" si="23"/>
        <v/>
      </c>
      <c r="B517" s="24" t="s">
        <v>857</v>
      </c>
      <c r="C517" s="12" t="s">
        <v>858</v>
      </c>
      <c r="D517" s="25" t="s">
        <v>9</v>
      </c>
      <c r="E517" s="26">
        <v>181.35</v>
      </c>
      <c r="F517" s="25">
        <v>1</v>
      </c>
      <c r="G517" s="27">
        <v>21.8</v>
      </c>
      <c r="H517" s="27">
        <v>21.8</v>
      </c>
      <c r="I517" s="27"/>
      <c r="J517" s="27"/>
      <c r="K517" s="25" t="s">
        <v>4076</v>
      </c>
      <c r="L517" s="26"/>
      <c r="M517"/>
      <c r="N517"/>
      <c r="O517" s="25">
        <v>-3.27</v>
      </c>
      <c r="P517" s="25">
        <v>-7.41</v>
      </c>
      <c r="S517" s="23" t="str">
        <f t="shared" si="24"/>
        <v/>
      </c>
      <c r="T517" s="23">
        <f t="shared" si="22"/>
        <v>0</v>
      </c>
    </row>
    <row r="518" spans="1:20" ht="17.399999999999999">
      <c r="A518" s="23" t="str">
        <f t="shared" si="23"/>
        <v/>
      </c>
      <c r="B518" s="24" t="s">
        <v>859</v>
      </c>
      <c r="C518" s="12" t="s">
        <v>860</v>
      </c>
      <c r="D518" s="25" t="s">
        <v>9</v>
      </c>
      <c r="E518" s="26">
        <v>390.49</v>
      </c>
      <c r="F518" s="26"/>
      <c r="G518" s="27"/>
      <c r="H518" s="27"/>
      <c r="I518" s="27"/>
      <c r="J518" s="27"/>
      <c r="K518" s="25" t="s">
        <v>4083</v>
      </c>
      <c r="L518" s="26"/>
      <c r="M518"/>
      <c r="N518"/>
      <c r="O518" s="25">
        <v>4.1900000000000004</v>
      </c>
      <c r="P518" s="25">
        <v>-23.64</v>
      </c>
      <c r="S518" s="23" t="str">
        <f t="shared" si="24"/>
        <v/>
      </c>
      <c r="T518" s="23">
        <f t="shared" si="22"/>
        <v>0</v>
      </c>
    </row>
    <row r="519" spans="1:20" ht="17.399999999999999">
      <c r="A519" s="23" t="str">
        <f t="shared" si="23"/>
        <v/>
      </c>
      <c r="B519" s="24" t="s">
        <v>861</v>
      </c>
      <c r="C519" s="12" t="s">
        <v>862</v>
      </c>
      <c r="D519" s="25" t="s">
        <v>37</v>
      </c>
      <c r="E519" s="26">
        <v>34.35</v>
      </c>
      <c r="F519" s="25"/>
      <c r="G519" s="27"/>
      <c r="H519" s="27"/>
      <c r="I519" s="27"/>
      <c r="J519" s="27"/>
      <c r="K519" s="25" t="s">
        <v>4109</v>
      </c>
      <c r="L519" s="25"/>
      <c r="M519"/>
      <c r="N519"/>
      <c r="O519" s="25">
        <v>-28.7</v>
      </c>
      <c r="P519" s="25">
        <v>-33.65</v>
      </c>
      <c r="S519" s="23" t="str">
        <f t="shared" si="24"/>
        <v/>
      </c>
      <c r="T519" s="23">
        <f t="shared" si="22"/>
        <v>0</v>
      </c>
    </row>
    <row r="520" spans="1:20" ht="17.399999999999999">
      <c r="A520" s="23" t="str">
        <f t="shared" si="23"/>
        <v/>
      </c>
      <c r="B520" s="24" t="s">
        <v>863</v>
      </c>
      <c r="C520" s="12" t="s">
        <v>4970</v>
      </c>
      <c r="D520" s="25" t="s">
        <v>9</v>
      </c>
      <c r="E520" s="26">
        <v>408.76</v>
      </c>
      <c r="F520" s="26"/>
      <c r="G520" s="27"/>
      <c r="H520" s="27"/>
      <c r="I520" s="27"/>
      <c r="J520" s="27"/>
      <c r="K520" s="25" t="s">
        <v>4095</v>
      </c>
      <c r="L520" s="25"/>
      <c r="M520"/>
      <c r="N520"/>
      <c r="O520" s="25">
        <v>-13.24</v>
      </c>
      <c r="P520" s="25">
        <v>-25.92</v>
      </c>
      <c r="S520" s="23" t="str">
        <f t="shared" si="24"/>
        <v/>
      </c>
      <c r="T520" s="23">
        <f t="shared" si="22"/>
        <v>0</v>
      </c>
    </row>
    <row r="521" spans="1:20" ht="17.399999999999999">
      <c r="A521" s="23" t="str">
        <f t="shared" si="23"/>
        <v/>
      </c>
      <c r="B521" s="24" t="s">
        <v>864</v>
      </c>
      <c r="C521" s="12" t="s">
        <v>4161</v>
      </c>
      <c r="D521" s="25" t="s">
        <v>37</v>
      </c>
      <c r="E521" s="26">
        <v>26.3</v>
      </c>
      <c r="F521" s="25"/>
      <c r="G521" s="27"/>
      <c r="H521" s="27"/>
      <c r="I521" s="27"/>
      <c r="J521" s="27"/>
      <c r="K521" s="25" t="s">
        <v>4113</v>
      </c>
      <c r="L521" s="25"/>
      <c r="M521"/>
      <c r="N521"/>
      <c r="O521" s="25">
        <v>-15.55</v>
      </c>
      <c r="P521" s="25">
        <v>-35.659999999999997</v>
      </c>
      <c r="S521" s="23" t="str">
        <f t="shared" si="24"/>
        <v/>
      </c>
      <c r="T521" s="23">
        <f t="shared" si="22"/>
        <v>0</v>
      </c>
    </row>
    <row r="522" spans="1:20" ht="17.399999999999999">
      <c r="A522" s="23" t="str">
        <f t="shared" si="23"/>
        <v/>
      </c>
      <c r="B522" s="24" t="s">
        <v>865</v>
      </c>
      <c r="C522" s="12" t="s">
        <v>866</v>
      </c>
      <c r="D522" s="25" t="s">
        <v>9</v>
      </c>
      <c r="E522" s="26">
        <v>109.41</v>
      </c>
      <c r="F522" s="26"/>
      <c r="G522" s="27"/>
      <c r="H522" s="27"/>
      <c r="I522" s="27"/>
      <c r="J522" s="27"/>
      <c r="K522" s="25" t="s">
        <v>2625</v>
      </c>
      <c r="L522" s="25"/>
      <c r="M522"/>
      <c r="N522"/>
      <c r="O522" s="25">
        <v>-4.9000000000000004</v>
      </c>
      <c r="P522" s="25">
        <v>-20.93</v>
      </c>
      <c r="S522" s="23" t="str">
        <f t="shared" si="24"/>
        <v/>
      </c>
      <c r="T522" s="23">
        <f t="shared" si="22"/>
        <v>0</v>
      </c>
    </row>
    <row r="523" spans="1:20" ht="17.399999999999999">
      <c r="A523" s="23" t="str">
        <f t="shared" si="23"/>
        <v/>
      </c>
      <c r="B523" s="24" t="s">
        <v>2945</v>
      </c>
      <c r="C523" s="12" t="s">
        <v>2966</v>
      </c>
      <c r="D523" s="25" t="s">
        <v>9</v>
      </c>
      <c r="E523" s="26">
        <v>103.94</v>
      </c>
      <c r="F523" s="25"/>
      <c r="G523" s="27"/>
      <c r="H523" s="27"/>
      <c r="I523" s="27"/>
      <c r="J523" s="27"/>
      <c r="K523" s="25" t="s">
        <v>4085</v>
      </c>
      <c r="L523" s="25"/>
      <c r="M523"/>
      <c r="N523"/>
      <c r="O523" s="25">
        <v>-20.94</v>
      </c>
      <c r="P523" s="25">
        <v>-21.88</v>
      </c>
      <c r="S523" s="23" t="str">
        <f t="shared" si="24"/>
        <v/>
      </c>
      <c r="T523" s="23">
        <f t="shared" si="22"/>
        <v>0</v>
      </c>
    </row>
    <row r="524" spans="1:20" ht="17.399999999999999">
      <c r="A524" s="23" t="str">
        <f t="shared" si="23"/>
        <v/>
      </c>
      <c r="B524" s="24" t="s">
        <v>3127</v>
      </c>
      <c r="C524" s="12" t="s">
        <v>4730</v>
      </c>
      <c r="D524" s="25" t="s">
        <v>37</v>
      </c>
      <c r="E524" s="26">
        <v>187.34</v>
      </c>
      <c r="F524" s="25"/>
      <c r="G524" s="27"/>
      <c r="H524" s="27"/>
      <c r="I524" s="27"/>
      <c r="J524" s="27"/>
      <c r="K524" s="25" t="s">
        <v>4080</v>
      </c>
      <c r="L524" s="25"/>
      <c r="M524"/>
      <c r="N524"/>
      <c r="O524" s="25">
        <v>0</v>
      </c>
      <c r="P524" s="25">
        <v>0</v>
      </c>
      <c r="S524" s="23" t="str">
        <f t="shared" si="24"/>
        <v/>
      </c>
      <c r="T524" s="23">
        <f t="shared" si="22"/>
        <v>0</v>
      </c>
    </row>
    <row r="525" spans="1:20" ht="17.399999999999999">
      <c r="A525" s="23" t="str">
        <f t="shared" si="23"/>
        <v/>
      </c>
      <c r="B525" s="24" t="s">
        <v>867</v>
      </c>
      <c r="C525" s="12" t="s">
        <v>868</v>
      </c>
      <c r="D525" s="25" t="s">
        <v>9</v>
      </c>
      <c r="E525" s="26">
        <v>289.23</v>
      </c>
      <c r="F525" s="25"/>
      <c r="G525" s="27"/>
      <c r="H525" s="27"/>
      <c r="I525" s="27"/>
      <c r="J525" s="27"/>
      <c r="K525" s="25" t="s">
        <v>4104</v>
      </c>
      <c r="L525" s="25"/>
      <c r="M525"/>
      <c r="N525"/>
      <c r="O525" s="25">
        <v>-10.82</v>
      </c>
      <c r="P525" s="25">
        <v>-33.549999999999997</v>
      </c>
      <c r="S525" s="23" t="str">
        <f t="shared" si="24"/>
        <v/>
      </c>
      <c r="T525" s="23">
        <f t="shared" si="22"/>
        <v>0</v>
      </c>
    </row>
    <row r="526" spans="1:20" ht="17.399999999999999">
      <c r="A526" s="23" t="str">
        <f t="shared" si="23"/>
        <v/>
      </c>
      <c r="B526" s="24" t="s">
        <v>869</v>
      </c>
      <c r="C526" s="12" t="s">
        <v>2750</v>
      </c>
      <c r="D526" s="25" t="s">
        <v>9</v>
      </c>
      <c r="E526" s="26">
        <v>163.85</v>
      </c>
      <c r="F526" s="25"/>
      <c r="G526" s="27"/>
      <c r="H526" s="27"/>
      <c r="I526" s="27"/>
      <c r="J526" s="27"/>
      <c r="K526" s="25" t="s">
        <v>4103</v>
      </c>
      <c r="L526" s="25"/>
      <c r="M526"/>
      <c r="N526"/>
      <c r="O526" s="25">
        <v>-1.2</v>
      </c>
      <c r="P526" s="25">
        <v>-23.36</v>
      </c>
      <c r="S526" s="23" t="str">
        <f t="shared" si="24"/>
        <v/>
      </c>
      <c r="T526" s="23">
        <f t="shared" ref="T526:T589" si="25">IF(AND(G526&lt;H526,I526&lt;J526,H526&lt;J526),1,IF(AND(G526&gt;H526,I526&gt;J526,H526&gt;J526),-1,0))</f>
        <v>0</v>
      </c>
    </row>
    <row r="527" spans="1:20" ht="17.399999999999999">
      <c r="A527" s="23" t="str">
        <f t="shared" ref="A527:A590" si="26">IF(ISERROR(RANK(S527,$S$14:$S$3000,)),"",RANK(S527,$S$14:$S$3000,))</f>
        <v/>
      </c>
      <c r="B527" s="24" t="s">
        <v>870</v>
      </c>
      <c r="C527" s="12" t="s">
        <v>871</v>
      </c>
      <c r="D527" s="25" t="s">
        <v>37</v>
      </c>
      <c r="E527" s="26">
        <v>24.03</v>
      </c>
      <c r="F527" s="26"/>
      <c r="G527" s="27"/>
      <c r="H527" s="27"/>
      <c r="I527" s="27"/>
      <c r="J527" s="27"/>
      <c r="K527" s="25" t="s">
        <v>4107</v>
      </c>
      <c r="L527" s="25"/>
      <c r="M527"/>
      <c r="N527"/>
      <c r="O527" s="25">
        <v>6.71</v>
      </c>
      <c r="P527" s="25">
        <v>-8.57</v>
      </c>
      <c r="S527" s="23" t="str">
        <f t="shared" ref="S527:S590" si="27">IF(OR(F527&lt;=$F$8,ISBLANK(G527),ISBLANK(H527),ISBLANK(J527),ISBLANK(I527)),"",E527+ROW()/100000)</f>
        <v/>
      </c>
      <c r="T527" s="23">
        <f t="shared" si="25"/>
        <v>0</v>
      </c>
    </row>
    <row r="528" spans="1:20" ht="17.399999999999999">
      <c r="A528" s="23" t="str">
        <f t="shared" si="26"/>
        <v/>
      </c>
      <c r="B528" s="24" t="s">
        <v>872</v>
      </c>
      <c r="C528" s="12" t="s">
        <v>873</v>
      </c>
      <c r="D528" s="25" t="s">
        <v>37</v>
      </c>
      <c r="E528" s="26">
        <v>28.65</v>
      </c>
      <c r="F528" s="25"/>
      <c r="G528" s="27"/>
      <c r="H528" s="27"/>
      <c r="I528" s="27"/>
      <c r="J528" s="27"/>
      <c r="K528" s="25" t="s">
        <v>4086</v>
      </c>
      <c r="L528" s="25"/>
      <c r="M528"/>
      <c r="N528"/>
      <c r="O528" s="25">
        <v>-2.58</v>
      </c>
      <c r="P528" s="25">
        <v>-20.03</v>
      </c>
      <c r="S528" s="23" t="str">
        <f t="shared" si="27"/>
        <v/>
      </c>
      <c r="T528" s="23">
        <f t="shared" si="25"/>
        <v>0</v>
      </c>
    </row>
    <row r="529" spans="1:20" ht="17.399999999999999">
      <c r="A529" s="23" t="str">
        <f t="shared" si="26"/>
        <v/>
      </c>
      <c r="B529" s="24" t="s">
        <v>874</v>
      </c>
      <c r="C529" s="12" t="s">
        <v>875</v>
      </c>
      <c r="D529" s="25" t="s">
        <v>9</v>
      </c>
      <c r="E529" s="26">
        <v>40.39</v>
      </c>
      <c r="F529" s="26"/>
      <c r="G529" s="27"/>
      <c r="H529" s="27"/>
      <c r="I529" s="27"/>
      <c r="J529" s="27"/>
      <c r="K529" s="25" t="s">
        <v>4089</v>
      </c>
      <c r="L529" s="26"/>
      <c r="M529"/>
      <c r="N529"/>
      <c r="O529" s="25">
        <v>0</v>
      </c>
      <c r="P529" s="25">
        <v>-3.62</v>
      </c>
      <c r="S529" s="23" t="str">
        <f t="shared" si="27"/>
        <v/>
      </c>
      <c r="T529" s="23">
        <f t="shared" si="25"/>
        <v>0</v>
      </c>
    </row>
    <row r="530" spans="1:20" ht="17.399999999999999">
      <c r="A530" s="23" t="str">
        <f t="shared" si="26"/>
        <v/>
      </c>
      <c r="B530" s="24" t="s">
        <v>876</v>
      </c>
      <c r="C530" s="12" t="s">
        <v>877</v>
      </c>
      <c r="D530" s="25" t="s">
        <v>9</v>
      </c>
      <c r="E530" s="26">
        <v>43.53</v>
      </c>
      <c r="F530" s="26"/>
      <c r="G530" s="27"/>
      <c r="H530" s="27"/>
      <c r="I530" s="27"/>
      <c r="J530" s="27"/>
      <c r="K530" s="25" t="s">
        <v>4076</v>
      </c>
      <c r="L530" s="25"/>
      <c r="M530"/>
      <c r="N530"/>
      <c r="O530" s="25">
        <v>-9.85</v>
      </c>
      <c r="P530" s="25">
        <v>-30.67</v>
      </c>
      <c r="S530" s="23" t="str">
        <f t="shared" si="27"/>
        <v/>
      </c>
      <c r="T530" s="23">
        <f t="shared" si="25"/>
        <v>0</v>
      </c>
    </row>
    <row r="531" spans="1:20" ht="17.399999999999999">
      <c r="A531" s="23" t="str">
        <f t="shared" si="26"/>
        <v/>
      </c>
      <c r="B531" s="24" t="s">
        <v>878</v>
      </c>
      <c r="C531" s="12" t="s">
        <v>879</v>
      </c>
      <c r="D531" s="25" t="s">
        <v>37</v>
      </c>
      <c r="E531" s="26">
        <v>20.58</v>
      </c>
      <c r="F531" s="25"/>
      <c r="G531" s="27"/>
      <c r="H531" s="27"/>
      <c r="I531" s="27"/>
      <c r="J531" s="27"/>
      <c r="K531" s="25" t="s">
        <v>4107</v>
      </c>
      <c r="L531" s="25"/>
      <c r="M531"/>
      <c r="N531"/>
      <c r="O531" s="25">
        <v>-2.88</v>
      </c>
      <c r="P531" s="25">
        <v>-8.68</v>
      </c>
      <c r="S531" s="23" t="str">
        <f t="shared" si="27"/>
        <v/>
      </c>
      <c r="T531" s="23">
        <f t="shared" si="25"/>
        <v>0</v>
      </c>
    </row>
    <row r="532" spans="1:20" ht="17.399999999999999">
      <c r="A532" s="23" t="str">
        <f t="shared" si="26"/>
        <v/>
      </c>
      <c r="B532" s="24" t="s">
        <v>880</v>
      </c>
      <c r="C532" s="12" t="s">
        <v>881</v>
      </c>
      <c r="D532" s="25" t="s">
        <v>9</v>
      </c>
      <c r="E532" s="26">
        <v>81.59</v>
      </c>
      <c r="F532" s="26"/>
      <c r="G532" s="27">
        <v>26.5</v>
      </c>
      <c r="H532" s="27"/>
      <c r="I532" s="27"/>
      <c r="J532" s="27"/>
      <c r="K532" s="25" t="s">
        <v>4085</v>
      </c>
      <c r="L532" s="26"/>
      <c r="M532"/>
      <c r="N532"/>
      <c r="O532" s="25">
        <v>-0.34</v>
      </c>
      <c r="P532" s="25">
        <v>-23.06</v>
      </c>
      <c r="S532" s="23" t="str">
        <f t="shared" si="27"/>
        <v/>
      </c>
      <c r="T532" s="23">
        <f t="shared" si="25"/>
        <v>0</v>
      </c>
    </row>
    <row r="533" spans="1:20" ht="17.399999999999999">
      <c r="A533" s="23" t="str">
        <f t="shared" si="26"/>
        <v/>
      </c>
      <c r="B533" s="24" t="s">
        <v>882</v>
      </c>
      <c r="C533" s="12" t="s">
        <v>883</v>
      </c>
      <c r="D533" s="25" t="s">
        <v>9</v>
      </c>
      <c r="E533" s="26">
        <v>266.81</v>
      </c>
      <c r="F533" s="25"/>
      <c r="G533" s="27"/>
      <c r="H533" s="27"/>
      <c r="I533" s="27"/>
      <c r="J533" s="27"/>
      <c r="K533" s="25" t="s">
        <v>2625</v>
      </c>
      <c r="L533" s="25"/>
      <c r="M533"/>
      <c r="N533"/>
      <c r="O533" s="25">
        <v>-4.26</v>
      </c>
      <c r="P533" s="25">
        <v>-14.85</v>
      </c>
      <c r="S533" s="23" t="str">
        <f t="shared" si="27"/>
        <v/>
      </c>
      <c r="T533" s="23">
        <f t="shared" si="25"/>
        <v>0</v>
      </c>
    </row>
    <row r="534" spans="1:20" ht="17.399999999999999">
      <c r="A534" s="23" t="str">
        <f t="shared" si="26"/>
        <v/>
      </c>
      <c r="B534" s="24" t="s">
        <v>884</v>
      </c>
      <c r="C534" s="12" t="s">
        <v>885</v>
      </c>
      <c r="D534" s="25" t="s">
        <v>37</v>
      </c>
      <c r="E534" s="26">
        <v>75.13</v>
      </c>
      <c r="F534" s="25"/>
      <c r="G534" s="27"/>
      <c r="H534" s="27"/>
      <c r="I534" s="27"/>
      <c r="J534" s="27"/>
      <c r="K534" s="25" t="s">
        <v>4090</v>
      </c>
      <c r="L534" s="25"/>
      <c r="M534"/>
      <c r="N534"/>
      <c r="O534" s="25">
        <v>0.72</v>
      </c>
      <c r="P534" s="25">
        <v>6.22</v>
      </c>
      <c r="S534" s="23" t="str">
        <f t="shared" si="27"/>
        <v/>
      </c>
      <c r="T534" s="23">
        <f t="shared" si="25"/>
        <v>0</v>
      </c>
    </row>
    <row r="535" spans="1:20" ht="17.399999999999999">
      <c r="A535" s="23" t="str">
        <f t="shared" si="26"/>
        <v/>
      </c>
      <c r="B535" s="24" t="s">
        <v>886</v>
      </c>
      <c r="C535" s="12" t="s">
        <v>887</v>
      </c>
      <c r="D535" s="25" t="s">
        <v>37</v>
      </c>
      <c r="E535" s="26">
        <v>131.88</v>
      </c>
      <c r="F535" s="25"/>
      <c r="G535" s="27"/>
      <c r="H535" s="27"/>
      <c r="I535" s="27"/>
      <c r="J535" s="27"/>
      <c r="K535" s="25" t="s">
        <v>4089</v>
      </c>
      <c r="L535" s="25"/>
      <c r="M535"/>
      <c r="N535"/>
      <c r="O535" s="25">
        <v>-8.76</v>
      </c>
      <c r="P535" s="25">
        <v>-7.59</v>
      </c>
      <c r="S535" s="23" t="str">
        <f t="shared" si="27"/>
        <v/>
      </c>
      <c r="T535" s="23">
        <f t="shared" si="25"/>
        <v>0</v>
      </c>
    </row>
    <row r="536" spans="1:20" ht="17.399999999999999">
      <c r="A536" s="23" t="str">
        <f t="shared" si="26"/>
        <v/>
      </c>
      <c r="B536" s="24" t="s">
        <v>888</v>
      </c>
      <c r="C536" s="12" t="s">
        <v>4979</v>
      </c>
      <c r="D536" s="25" t="s">
        <v>9</v>
      </c>
      <c r="E536" s="26">
        <v>117.87</v>
      </c>
      <c r="F536" s="26"/>
      <c r="G536" s="27"/>
      <c r="H536" s="27"/>
      <c r="I536" s="27"/>
      <c r="J536" s="27"/>
      <c r="K536" s="25" t="s">
        <v>4088</v>
      </c>
      <c r="L536" s="25"/>
      <c r="M536"/>
      <c r="N536"/>
      <c r="O536" s="25">
        <v>-25.92</v>
      </c>
      <c r="P536" s="25">
        <v>-7.17</v>
      </c>
      <c r="S536" s="23" t="str">
        <f t="shared" si="27"/>
        <v/>
      </c>
      <c r="T536" s="23">
        <f t="shared" si="25"/>
        <v>0</v>
      </c>
    </row>
    <row r="537" spans="1:20" ht="17.399999999999999">
      <c r="A537" s="23" t="str">
        <f t="shared" si="26"/>
        <v/>
      </c>
      <c r="B537" s="24" t="s">
        <v>889</v>
      </c>
      <c r="C537" s="12" t="s">
        <v>890</v>
      </c>
      <c r="D537" s="25" t="s">
        <v>37</v>
      </c>
      <c r="E537" s="26">
        <v>76.34</v>
      </c>
      <c r="F537" s="26"/>
      <c r="G537" s="27"/>
      <c r="H537" s="27"/>
      <c r="I537" s="27"/>
      <c r="J537" s="27"/>
      <c r="K537" s="25" t="s">
        <v>4083</v>
      </c>
      <c r="L537" s="25"/>
      <c r="M537"/>
      <c r="N537"/>
      <c r="O537" s="25">
        <v>-4.3</v>
      </c>
      <c r="P537" s="25">
        <v>0.46</v>
      </c>
      <c r="S537" s="23" t="str">
        <f t="shared" si="27"/>
        <v/>
      </c>
      <c r="T537" s="23">
        <f t="shared" si="25"/>
        <v>0</v>
      </c>
    </row>
    <row r="538" spans="1:20" ht="17.399999999999999">
      <c r="A538" s="23">
        <f t="shared" si="26"/>
        <v>40</v>
      </c>
      <c r="B538" s="24" t="s">
        <v>891</v>
      </c>
      <c r="C538" s="12" t="s">
        <v>892</v>
      </c>
      <c r="D538" s="25" t="s">
        <v>9</v>
      </c>
      <c r="E538" s="26">
        <v>19030.400000000001</v>
      </c>
      <c r="F538" s="25">
        <v>18</v>
      </c>
      <c r="G538" s="27">
        <v>1909.15</v>
      </c>
      <c r="H538" s="27">
        <v>1911.06</v>
      </c>
      <c r="I538" s="27">
        <v>1931.38</v>
      </c>
      <c r="J538" s="27">
        <v>1923.01</v>
      </c>
      <c r="K538" s="25" t="s">
        <v>4093</v>
      </c>
      <c r="L538" s="25"/>
      <c r="M538"/>
      <c r="N538"/>
      <c r="O538" s="25">
        <v>-21.03</v>
      </c>
      <c r="P538" s="25">
        <v>12.87</v>
      </c>
      <c r="S538" s="23">
        <f t="shared" si="27"/>
        <v>19030.40538</v>
      </c>
      <c r="T538" s="23">
        <f t="shared" si="25"/>
        <v>0</v>
      </c>
    </row>
    <row r="539" spans="1:20" ht="17.399999999999999">
      <c r="A539" s="23" t="str">
        <f t="shared" si="26"/>
        <v/>
      </c>
      <c r="B539" s="24" t="s">
        <v>893</v>
      </c>
      <c r="C539" s="12" t="s">
        <v>4975</v>
      </c>
      <c r="D539" s="25" t="s">
        <v>9</v>
      </c>
      <c r="E539" s="26">
        <v>2834.2</v>
      </c>
      <c r="F539" s="26">
        <v>1</v>
      </c>
      <c r="G539" s="27">
        <v>230.7</v>
      </c>
      <c r="H539" s="27">
        <v>230.7</v>
      </c>
      <c r="I539" s="27"/>
      <c r="J539" s="27"/>
      <c r="K539" s="25" t="s">
        <v>4088</v>
      </c>
      <c r="L539" s="26"/>
      <c r="M539"/>
      <c r="N539"/>
      <c r="O539" s="25">
        <v>-8.58</v>
      </c>
      <c r="P539" s="25">
        <v>-17.329999999999998</v>
      </c>
      <c r="S539" s="23" t="str">
        <f t="shared" si="27"/>
        <v/>
      </c>
      <c r="T539" s="23">
        <f t="shared" si="25"/>
        <v>0</v>
      </c>
    </row>
    <row r="540" spans="1:20" ht="17.399999999999999">
      <c r="A540" s="23">
        <f t="shared" si="26"/>
        <v>257</v>
      </c>
      <c r="B540" s="24" t="s">
        <v>894</v>
      </c>
      <c r="C540" s="12" t="s">
        <v>895</v>
      </c>
      <c r="D540" s="25" t="s">
        <v>9</v>
      </c>
      <c r="E540" s="26">
        <v>352.62</v>
      </c>
      <c r="F540" s="25">
        <v>2</v>
      </c>
      <c r="G540" s="27">
        <v>114.13</v>
      </c>
      <c r="H540" s="27">
        <v>114.1</v>
      </c>
      <c r="I540" s="27">
        <v>114.1</v>
      </c>
      <c r="J540" s="27">
        <v>113.5</v>
      </c>
      <c r="K540" s="25" t="s">
        <v>4080</v>
      </c>
      <c r="L540" s="25"/>
      <c r="M540"/>
      <c r="N540"/>
      <c r="O540" s="25">
        <v>-7.68</v>
      </c>
      <c r="P540" s="25">
        <v>-23.68</v>
      </c>
      <c r="S540" s="23">
        <f t="shared" si="27"/>
        <v>352.62540000000001</v>
      </c>
      <c r="T540" s="23">
        <f t="shared" si="25"/>
        <v>-1</v>
      </c>
    </row>
    <row r="541" spans="1:20" ht="17.399999999999999">
      <c r="A541" s="23" t="str">
        <f t="shared" si="26"/>
        <v/>
      </c>
      <c r="B541" s="24" t="s">
        <v>4613</v>
      </c>
      <c r="C541" s="12" t="s">
        <v>4615</v>
      </c>
      <c r="D541" s="25" t="s">
        <v>9</v>
      </c>
      <c r="E541" s="26">
        <v>212.22</v>
      </c>
      <c r="F541" s="25"/>
      <c r="G541" s="27"/>
      <c r="H541" s="27"/>
      <c r="I541" s="27"/>
      <c r="J541" s="27"/>
      <c r="K541" s="25" t="s">
        <v>4084</v>
      </c>
      <c r="L541" s="25"/>
      <c r="M541"/>
      <c r="N541"/>
      <c r="O541" s="25">
        <v>-29.5</v>
      </c>
      <c r="P541" s="25">
        <v>-37.369999999999997</v>
      </c>
      <c r="S541" s="23" t="str">
        <f t="shared" si="27"/>
        <v/>
      </c>
      <c r="T541" s="23">
        <f t="shared" si="25"/>
        <v>0</v>
      </c>
    </row>
    <row r="542" spans="1:20" ht="17.399999999999999">
      <c r="A542" s="23" t="str">
        <f t="shared" si="26"/>
        <v/>
      </c>
      <c r="B542" s="24" t="s">
        <v>896</v>
      </c>
      <c r="C542" s="12" t="s">
        <v>897</v>
      </c>
      <c r="D542" s="25" t="s">
        <v>37</v>
      </c>
      <c r="E542" s="26">
        <v>254.86</v>
      </c>
      <c r="F542" s="26"/>
      <c r="G542" s="27"/>
      <c r="H542" s="27"/>
      <c r="I542" s="27"/>
      <c r="J542" s="27"/>
      <c r="K542" s="25" t="s">
        <v>4084</v>
      </c>
      <c r="L542" s="25"/>
      <c r="M542"/>
      <c r="N542"/>
      <c r="O542" s="25">
        <v>-0.17</v>
      </c>
      <c r="P542" s="25">
        <v>15.41</v>
      </c>
      <c r="S542" s="23" t="str">
        <f t="shared" si="27"/>
        <v/>
      </c>
      <c r="T542" s="23">
        <f t="shared" si="25"/>
        <v>0</v>
      </c>
    </row>
    <row r="543" spans="1:20" ht="17.399999999999999">
      <c r="A543" s="23" t="str">
        <f t="shared" si="26"/>
        <v/>
      </c>
      <c r="B543" s="24" t="s">
        <v>898</v>
      </c>
      <c r="C543" s="12" t="s">
        <v>899</v>
      </c>
      <c r="D543" s="25" t="s">
        <v>9</v>
      </c>
      <c r="E543" s="26">
        <v>395.76</v>
      </c>
      <c r="F543" s="25"/>
      <c r="G543" s="27"/>
      <c r="H543" s="27"/>
      <c r="I543" s="27"/>
      <c r="J543" s="27"/>
      <c r="K543" s="25" t="s">
        <v>4107</v>
      </c>
      <c r="L543" s="25"/>
      <c r="M543"/>
      <c r="N543"/>
      <c r="O543" s="25">
        <v>-28.85</v>
      </c>
      <c r="P543" s="25">
        <v>105.72</v>
      </c>
      <c r="S543" s="23" t="str">
        <f t="shared" si="27"/>
        <v/>
      </c>
      <c r="T543" s="23">
        <f t="shared" si="25"/>
        <v>0</v>
      </c>
    </row>
    <row r="544" spans="1:20" ht="17.399999999999999">
      <c r="A544" s="23" t="str">
        <f t="shared" si="26"/>
        <v/>
      </c>
      <c r="B544" s="24" t="s">
        <v>900</v>
      </c>
      <c r="C544" s="12" t="s">
        <v>901</v>
      </c>
      <c r="D544" s="25" t="s">
        <v>9</v>
      </c>
      <c r="E544" s="26">
        <v>554.97</v>
      </c>
      <c r="F544" s="26">
        <v>1</v>
      </c>
      <c r="G544" s="27">
        <v>140.5</v>
      </c>
      <c r="H544" s="27">
        <v>140.5</v>
      </c>
      <c r="I544" s="27">
        <v>140.5</v>
      </c>
      <c r="J544" s="27"/>
      <c r="K544" s="25" t="s">
        <v>2625</v>
      </c>
      <c r="L544" s="26"/>
      <c r="M544"/>
      <c r="N544"/>
      <c r="O544" s="25">
        <v>-4.82</v>
      </c>
      <c r="P544" s="25">
        <v>-18.53</v>
      </c>
      <c r="S544" s="23" t="str">
        <f t="shared" si="27"/>
        <v/>
      </c>
      <c r="T544" s="23">
        <f t="shared" si="25"/>
        <v>0</v>
      </c>
    </row>
    <row r="545" spans="1:20" ht="17.399999999999999">
      <c r="A545" s="23">
        <f t="shared" si="26"/>
        <v>175</v>
      </c>
      <c r="B545" s="24" t="s">
        <v>902</v>
      </c>
      <c r="C545" s="12" t="s">
        <v>903</v>
      </c>
      <c r="D545" s="25" t="s">
        <v>9</v>
      </c>
      <c r="E545" s="26">
        <v>1421.1</v>
      </c>
      <c r="F545" s="26">
        <v>3</v>
      </c>
      <c r="G545" s="27">
        <v>179.83</v>
      </c>
      <c r="H545" s="27">
        <v>179.83</v>
      </c>
      <c r="I545" s="27">
        <v>179.83</v>
      </c>
      <c r="J545" s="27">
        <v>175.75</v>
      </c>
      <c r="K545" s="25" t="s">
        <v>4115</v>
      </c>
      <c r="L545" s="26"/>
      <c r="M545"/>
      <c r="N545"/>
      <c r="O545" s="25">
        <v>-14.46</v>
      </c>
      <c r="P545" s="25">
        <v>-33.25</v>
      </c>
      <c r="S545" s="23">
        <f t="shared" si="27"/>
        <v>1421.10545</v>
      </c>
      <c r="T545" s="23">
        <f t="shared" si="25"/>
        <v>0</v>
      </c>
    </row>
    <row r="546" spans="1:20" ht="17.399999999999999">
      <c r="A546" s="23" t="str">
        <f t="shared" si="26"/>
        <v/>
      </c>
      <c r="B546" s="24" t="s">
        <v>904</v>
      </c>
      <c r="C546" s="12" t="s">
        <v>905</v>
      </c>
      <c r="D546" s="25" t="s">
        <v>37</v>
      </c>
      <c r="E546" s="26">
        <v>275.58999999999997</v>
      </c>
      <c r="F546" s="25"/>
      <c r="G546" s="27"/>
      <c r="H546" s="27"/>
      <c r="I546" s="27"/>
      <c r="J546" s="27"/>
      <c r="K546" s="25" t="s">
        <v>2626</v>
      </c>
      <c r="L546" s="25"/>
      <c r="M546"/>
      <c r="N546"/>
      <c r="O546" s="25">
        <v>11.67</v>
      </c>
      <c r="P546" s="25">
        <v>-28.82</v>
      </c>
      <c r="S546" s="23" t="str">
        <f t="shared" si="27"/>
        <v/>
      </c>
      <c r="T546" s="23">
        <f t="shared" si="25"/>
        <v>0</v>
      </c>
    </row>
    <row r="547" spans="1:20" ht="17.399999999999999">
      <c r="A547" s="23" t="str">
        <f t="shared" si="26"/>
        <v/>
      </c>
      <c r="B547" s="24" t="s">
        <v>906</v>
      </c>
      <c r="C547" s="12" t="s">
        <v>907</v>
      </c>
      <c r="D547" s="25" t="s">
        <v>37</v>
      </c>
      <c r="E547" s="26">
        <v>108.98</v>
      </c>
      <c r="F547" s="25"/>
      <c r="G547" s="27"/>
      <c r="H547" s="27"/>
      <c r="I547" s="27"/>
      <c r="J547" s="27"/>
      <c r="K547" s="25" t="s">
        <v>4080</v>
      </c>
      <c r="L547" s="25"/>
      <c r="M547"/>
      <c r="N547"/>
      <c r="O547" s="25">
        <v>-3.18</v>
      </c>
      <c r="P547" s="25">
        <v>-5.94</v>
      </c>
      <c r="S547" s="23" t="str">
        <f t="shared" si="27"/>
        <v/>
      </c>
      <c r="T547" s="23">
        <f t="shared" si="25"/>
        <v>0</v>
      </c>
    </row>
    <row r="548" spans="1:20" ht="17.399999999999999">
      <c r="A548" s="23" t="str">
        <f t="shared" si="26"/>
        <v/>
      </c>
      <c r="B548" s="24" t="s">
        <v>3128</v>
      </c>
      <c r="C548" s="12" t="s">
        <v>3240</v>
      </c>
      <c r="D548" s="25" t="s">
        <v>9</v>
      </c>
      <c r="E548" s="26">
        <v>297.38</v>
      </c>
      <c r="F548" s="25">
        <v>1</v>
      </c>
      <c r="G548" s="27">
        <v>18.3</v>
      </c>
      <c r="H548" s="27">
        <v>18.3</v>
      </c>
      <c r="I548" s="27"/>
      <c r="J548" s="27"/>
      <c r="K548" s="25" t="s">
        <v>4102</v>
      </c>
      <c r="L548" s="25"/>
      <c r="M548"/>
      <c r="N548"/>
      <c r="O548" s="25">
        <v>-11.34</v>
      </c>
      <c r="P548" s="25">
        <v>-26.21</v>
      </c>
      <c r="S548" s="23" t="str">
        <f t="shared" si="27"/>
        <v/>
      </c>
      <c r="T548" s="23">
        <f t="shared" si="25"/>
        <v>0</v>
      </c>
    </row>
    <row r="549" spans="1:20" ht="17.399999999999999">
      <c r="A549" s="23">
        <f t="shared" si="26"/>
        <v>50</v>
      </c>
      <c r="B549" s="24" t="s">
        <v>2678</v>
      </c>
      <c r="C549" s="12" t="s">
        <v>5032</v>
      </c>
      <c r="D549" s="25" t="s">
        <v>9</v>
      </c>
      <c r="E549" s="26">
        <v>15274.38</v>
      </c>
      <c r="F549" s="25">
        <v>10</v>
      </c>
      <c r="G549" s="27">
        <v>829.31</v>
      </c>
      <c r="H549" s="27">
        <v>830.91</v>
      </c>
      <c r="I549" s="27">
        <v>829.5</v>
      </c>
      <c r="J549" s="27">
        <v>841.5</v>
      </c>
      <c r="K549" s="25" t="s">
        <v>4113</v>
      </c>
      <c r="L549" s="26"/>
      <c r="M549"/>
      <c r="N549"/>
      <c r="O549" s="25">
        <v>-45.47</v>
      </c>
      <c r="P549" s="25">
        <v>26.46</v>
      </c>
      <c r="S549" s="23">
        <f t="shared" si="27"/>
        <v>15274.385489999999</v>
      </c>
      <c r="T549" s="23">
        <f t="shared" si="25"/>
        <v>1</v>
      </c>
    </row>
    <row r="550" spans="1:20" ht="17.399999999999999">
      <c r="A550" s="23" t="str">
        <f t="shared" si="26"/>
        <v/>
      </c>
      <c r="B550" s="24" t="s">
        <v>908</v>
      </c>
      <c r="C550" s="12" t="s">
        <v>4490</v>
      </c>
      <c r="D550" s="25" t="s">
        <v>37</v>
      </c>
      <c r="E550" s="26">
        <v>429.09</v>
      </c>
      <c r="F550" s="25">
        <v>1</v>
      </c>
      <c r="G550" s="27">
        <v>68.099999999999994</v>
      </c>
      <c r="H550" s="27">
        <v>69.2</v>
      </c>
      <c r="I550" s="27"/>
      <c r="J550" s="27"/>
      <c r="K550" s="25" t="s">
        <v>4102</v>
      </c>
      <c r="L550" s="25"/>
      <c r="M550"/>
      <c r="N550"/>
      <c r="O550" s="25">
        <v>-5.54</v>
      </c>
      <c r="P550" s="25">
        <v>-20.98</v>
      </c>
      <c r="S550" s="23" t="str">
        <f t="shared" si="27"/>
        <v/>
      </c>
      <c r="T550" s="23">
        <f t="shared" si="25"/>
        <v>0</v>
      </c>
    </row>
    <row r="551" spans="1:20" ht="17.399999999999999">
      <c r="A551" s="23" t="str">
        <f t="shared" si="26"/>
        <v/>
      </c>
      <c r="B551" s="24" t="s">
        <v>909</v>
      </c>
      <c r="C551" s="12" t="s">
        <v>910</v>
      </c>
      <c r="D551" s="25" t="s">
        <v>37</v>
      </c>
      <c r="E551" s="26">
        <v>215.06</v>
      </c>
      <c r="F551" s="25"/>
      <c r="G551" s="27"/>
      <c r="H551" s="27"/>
      <c r="I551" s="27"/>
      <c r="J551" s="27"/>
      <c r="K551" s="25" t="s">
        <v>4086</v>
      </c>
      <c r="L551" s="25"/>
      <c r="M551"/>
      <c r="N551"/>
      <c r="O551" s="25">
        <v>-30</v>
      </c>
      <c r="P551" s="25">
        <v>-21.64</v>
      </c>
      <c r="S551" s="23" t="str">
        <f t="shared" si="27"/>
        <v/>
      </c>
      <c r="T551" s="23">
        <f t="shared" si="25"/>
        <v>0</v>
      </c>
    </row>
    <row r="552" spans="1:20" ht="17.399999999999999">
      <c r="A552" s="23" t="str">
        <f t="shared" si="26"/>
        <v/>
      </c>
      <c r="B552" s="24" t="s">
        <v>911</v>
      </c>
      <c r="C552" s="12" t="s">
        <v>912</v>
      </c>
      <c r="D552" s="25" t="s">
        <v>9</v>
      </c>
      <c r="E552" s="26">
        <v>127.14</v>
      </c>
      <c r="F552" s="25"/>
      <c r="G552" s="27"/>
      <c r="H552" s="27"/>
      <c r="I552" s="27"/>
      <c r="J552" s="27"/>
      <c r="K552" s="25" t="s">
        <v>4087</v>
      </c>
      <c r="L552" s="25"/>
      <c r="M552"/>
      <c r="N552"/>
      <c r="O552" s="25">
        <v>-18.77</v>
      </c>
      <c r="P552" s="25">
        <v>-28.23</v>
      </c>
      <c r="S552" s="23" t="str">
        <f t="shared" si="27"/>
        <v/>
      </c>
      <c r="T552" s="23">
        <f t="shared" si="25"/>
        <v>0</v>
      </c>
    </row>
    <row r="553" spans="1:20" ht="17.399999999999999">
      <c r="A553" s="23" t="str">
        <f t="shared" si="26"/>
        <v/>
      </c>
      <c r="B553" s="24" t="s">
        <v>913</v>
      </c>
      <c r="C553" s="12" t="s">
        <v>914</v>
      </c>
      <c r="D553" s="25" t="s">
        <v>9</v>
      </c>
      <c r="E553" s="26">
        <v>65.78</v>
      </c>
      <c r="F553" s="25"/>
      <c r="G553" s="27"/>
      <c r="H553" s="27"/>
      <c r="I553" s="27"/>
      <c r="J553" s="27"/>
      <c r="K553" s="25" t="s">
        <v>4085</v>
      </c>
      <c r="L553" s="26"/>
      <c r="M553"/>
      <c r="N553"/>
      <c r="O553" s="25">
        <v>-1.4</v>
      </c>
      <c r="P553" s="25">
        <v>-12.72</v>
      </c>
      <c r="S553" s="23" t="str">
        <f t="shared" si="27"/>
        <v/>
      </c>
      <c r="T553" s="23">
        <f t="shared" si="25"/>
        <v>0</v>
      </c>
    </row>
    <row r="554" spans="1:20" ht="17.399999999999999">
      <c r="A554" s="23" t="str">
        <f t="shared" si="26"/>
        <v/>
      </c>
      <c r="B554" s="24" t="s">
        <v>915</v>
      </c>
      <c r="C554" s="12" t="s">
        <v>916</v>
      </c>
      <c r="D554" s="25" t="s">
        <v>37</v>
      </c>
      <c r="E554" s="26">
        <v>14.18</v>
      </c>
      <c r="F554" s="26"/>
      <c r="G554" s="27"/>
      <c r="H554" s="27"/>
      <c r="I554" s="27"/>
      <c r="J554" s="27"/>
      <c r="K554" s="25" t="s">
        <v>4076</v>
      </c>
      <c r="L554" s="26"/>
      <c r="M554"/>
      <c r="N554"/>
      <c r="O554" s="25">
        <v>-0.9</v>
      </c>
      <c r="P554" s="25">
        <v>-16.98</v>
      </c>
      <c r="S554" s="23" t="str">
        <f t="shared" si="27"/>
        <v/>
      </c>
      <c r="T554" s="23">
        <f t="shared" si="25"/>
        <v>0</v>
      </c>
    </row>
    <row r="555" spans="1:20" ht="17.399999999999999">
      <c r="A555" s="23" t="str">
        <f t="shared" si="26"/>
        <v/>
      </c>
      <c r="B555" s="24" t="s">
        <v>917</v>
      </c>
      <c r="C555" s="12" t="s">
        <v>918</v>
      </c>
      <c r="D555" s="25" t="s">
        <v>9</v>
      </c>
      <c r="E555" s="26">
        <v>1976.42</v>
      </c>
      <c r="F555" s="25">
        <v>5</v>
      </c>
      <c r="G555" s="27">
        <v>645.62</v>
      </c>
      <c r="H555" s="27">
        <v>645.62</v>
      </c>
      <c r="I555" s="27">
        <v>709.05</v>
      </c>
      <c r="J555" s="27"/>
      <c r="K555" s="25" t="s">
        <v>2625</v>
      </c>
      <c r="L555" s="25"/>
      <c r="M555"/>
      <c r="N555"/>
      <c r="O555" s="25">
        <v>-6.15</v>
      </c>
      <c r="P555" s="25">
        <v>-17.73</v>
      </c>
      <c r="S555" s="23" t="str">
        <f t="shared" si="27"/>
        <v/>
      </c>
      <c r="T555" s="23">
        <f t="shared" si="25"/>
        <v>0</v>
      </c>
    </row>
    <row r="556" spans="1:20" ht="17.399999999999999">
      <c r="A556" s="23" t="str">
        <f t="shared" si="26"/>
        <v/>
      </c>
      <c r="B556" s="24" t="s">
        <v>919</v>
      </c>
      <c r="C556" s="12" t="s">
        <v>920</v>
      </c>
      <c r="D556" s="25" t="s">
        <v>37</v>
      </c>
      <c r="E556" s="26">
        <v>25.36</v>
      </c>
      <c r="F556" s="25"/>
      <c r="G556" s="27"/>
      <c r="H556" s="27"/>
      <c r="I556" s="27"/>
      <c r="J556" s="27"/>
      <c r="K556" s="25" t="s">
        <v>4076</v>
      </c>
      <c r="L556" s="25"/>
      <c r="M556"/>
      <c r="N556"/>
      <c r="O556" s="25">
        <v>-2.9</v>
      </c>
      <c r="P556" s="25">
        <v>-19.739999999999998</v>
      </c>
      <c r="S556" s="23" t="str">
        <f t="shared" si="27"/>
        <v/>
      </c>
      <c r="T556" s="23">
        <f t="shared" si="25"/>
        <v>0</v>
      </c>
    </row>
    <row r="557" spans="1:20" ht="17.399999999999999">
      <c r="A557" s="23" t="str">
        <f t="shared" si="26"/>
        <v/>
      </c>
      <c r="B557" s="24" t="s">
        <v>921</v>
      </c>
      <c r="C557" s="12" t="s">
        <v>5260</v>
      </c>
      <c r="D557" s="25" t="s">
        <v>37</v>
      </c>
      <c r="E557" s="26">
        <v>11.66</v>
      </c>
      <c r="F557" s="25"/>
      <c r="G557" s="27"/>
      <c r="H557" s="27"/>
      <c r="I557" s="27"/>
      <c r="J557" s="27"/>
      <c r="K557" s="25" t="s">
        <v>4102</v>
      </c>
      <c r="L557" s="25"/>
      <c r="M557"/>
      <c r="N557"/>
      <c r="O557" s="25">
        <v>-41.41</v>
      </c>
      <c r="P557" s="25">
        <v>-38.85</v>
      </c>
      <c r="S557" s="23" t="str">
        <f t="shared" si="27"/>
        <v/>
      </c>
      <c r="T557" s="23">
        <f t="shared" si="25"/>
        <v>0</v>
      </c>
    </row>
    <row r="558" spans="1:20" ht="17.399999999999999">
      <c r="A558" s="23">
        <f t="shared" si="26"/>
        <v>108</v>
      </c>
      <c r="B558" s="24" t="s">
        <v>922</v>
      </c>
      <c r="C558" s="12" t="s">
        <v>2794</v>
      </c>
      <c r="D558" s="25" t="s">
        <v>9</v>
      </c>
      <c r="E558" s="26">
        <v>3884.4</v>
      </c>
      <c r="F558" s="25">
        <v>17</v>
      </c>
      <c r="G558" s="27">
        <v>428.74</v>
      </c>
      <c r="H558" s="27">
        <v>428.98</v>
      </c>
      <c r="I558" s="27">
        <v>427.66</v>
      </c>
      <c r="J558" s="27">
        <v>411.37</v>
      </c>
      <c r="K558" s="25" t="s">
        <v>4085</v>
      </c>
      <c r="L558" s="26"/>
      <c r="M558"/>
      <c r="N558"/>
      <c r="O558" s="25">
        <v>-27.49</v>
      </c>
      <c r="P558" s="25">
        <v>-3.81</v>
      </c>
      <c r="S558" s="23">
        <f t="shared" si="27"/>
        <v>3884.4055800000001</v>
      </c>
      <c r="T558" s="23">
        <f t="shared" si="25"/>
        <v>0</v>
      </c>
    </row>
    <row r="559" spans="1:20" ht="17.399999999999999">
      <c r="A559" s="23" t="str">
        <f t="shared" si="26"/>
        <v/>
      </c>
      <c r="B559" s="24" t="s">
        <v>923</v>
      </c>
      <c r="C559" s="12" t="s">
        <v>3409</v>
      </c>
      <c r="D559" s="25" t="s">
        <v>37</v>
      </c>
      <c r="E559" s="26">
        <v>263.64999999999998</v>
      </c>
      <c r="F559" s="25"/>
      <c r="G559" s="27"/>
      <c r="H559" s="27"/>
      <c r="I559" s="27"/>
      <c r="J559" s="27"/>
      <c r="K559" s="25" t="s">
        <v>4112</v>
      </c>
      <c r="L559" s="25"/>
      <c r="M559"/>
      <c r="N559"/>
      <c r="O559" s="25">
        <v>-5.69</v>
      </c>
      <c r="P559" s="25">
        <v>7.68</v>
      </c>
      <c r="S559" s="23" t="str">
        <f t="shared" si="27"/>
        <v/>
      </c>
      <c r="T559" s="23">
        <f t="shared" si="25"/>
        <v>0</v>
      </c>
    </row>
    <row r="560" spans="1:20" ht="17.399999999999999">
      <c r="A560" s="23" t="str">
        <f t="shared" si="26"/>
        <v/>
      </c>
      <c r="B560" s="24" t="s">
        <v>924</v>
      </c>
      <c r="C560" s="12" t="s">
        <v>925</v>
      </c>
      <c r="D560" s="25" t="s">
        <v>9</v>
      </c>
      <c r="E560" s="26">
        <v>443.46</v>
      </c>
      <c r="F560" s="25"/>
      <c r="G560" s="27"/>
      <c r="H560" s="27"/>
      <c r="I560" s="27"/>
      <c r="J560" s="27"/>
      <c r="K560" s="25" t="s">
        <v>4076</v>
      </c>
      <c r="L560" s="26"/>
      <c r="M560"/>
      <c r="N560"/>
      <c r="O560" s="25">
        <v>-13.23</v>
      </c>
      <c r="P560" s="25">
        <v>-22.39</v>
      </c>
      <c r="S560" s="23" t="str">
        <f t="shared" si="27"/>
        <v/>
      </c>
      <c r="T560" s="23">
        <f t="shared" si="25"/>
        <v>0</v>
      </c>
    </row>
    <row r="561" spans="1:20" ht="17.399999999999999">
      <c r="A561" s="23" t="str">
        <f t="shared" si="26"/>
        <v/>
      </c>
      <c r="B561" s="24" t="s">
        <v>926</v>
      </c>
      <c r="C561" s="12" t="s">
        <v>927</v>
      </c>
      <c r="D561" s="25" t="s">
        <v>9</v>
      </c>
      <c r="E561" s="26">
        <v>112.86</v>
      </c>
      <c r="F561" s="26"/>
      <c r="G561" s="27"/>
      <c r="H561" s="27"/>
      <c r="I561" s="27"/>
      <c r="J561" s="27"/>
      <c r="K561" s="25" t="s">
        <v>4085</v>
      </c>
      <c r="L561" s="26"/>
      <c r="M561"/>
      <c r="N561"/>
      <c r="O561" s="25">
        <v>-19.100000000000001</v>
      </c>
      <c r="P561" s="25">
        <v>-19.62</v>
      </c>
      <c r="S561" s="23" t="str">
        <f t="shared" si="27"/>
        <v/>
      </c>
      <c r="T561" s="23">
        <f t="shared" si="25"/>
        <v>0</v>
      </c>
    </row>
    <row r="562" spans="1:20" ht="17.399999999999999">
      <c r="A562" s="23" t="str">
        <f t="shared" si="26"/>
        <v/>
      </c>
      <c r="B562" s="24" t="s">
        <v>928</v>
      </c>
      <c r="C562" s="12" t="s">
        <v>929</v>
      </c>
      <c r="D562" s="25" t="s">
        <v>37</v>
      </c>
      <c r="E562" s="26">
        <v>786.65</v>
      </c>
      <c r="F562" s="25"/>
      <c r="G562" s="27"/>
      <c r="H562" s="27"/>
      <c r="I562" s="27"/>
      <c r="J562" s="27"/>
      <c r="K562" s="25" t="s">
        <v>4088</v>
      </c>
      <c r="L562" s="25"/>
      <c r="M562"/>
      <c r="N562"/>
      <c r="O562" s="25">
        <v>38.78</v>
      </c>
      <c r="P562" s="25">
        <v>67.19</v>
      </c>
      <c r="S562" s="23" t="str">
        <f t="shared" si="27"/>
        <v/>
      </c>
      <c r="T562" s="23">
        <f t="shared" si="25"/>
        <v>0</v>
      </c>
    </row>
    <row r="563" spans="1:20" ht="17.399999999999999">
      <c r="A563" s="23" t="str">
        <f t="shared" si="26"/>
        <v/>
      </c>
      <c r="B563" s="24" t="s">
        <v>930</v>
      </c>
      <c r="C563" s="12" t="s">
        <v>4894</v>
      </c>
      <c r="D563" s="25" t="s">
        <v>9</v>
      </c>
      <c r="E563" s="26">
        <v>41.35</v>
      </c>
      <c r="F563" s="25"/>
      <c r="G563" s="27"/>
      <c r="H563" s="27"/>
      <c r="I563" s="27"/>
      <c r="J563" s="27"/>
      <c r="K563" s="25" t="s">
        <v>4117</v>
      </c>
      <c r="L563" s="25"/>
      <c r="M563"/>
      <c r="N563"/>
      <c r="O563" s="25">
        <v>0</v>
      </c>
      <c r="P563" s="25">
        <v>0</v>
      </c>
      <c r="S563" s="23" t="str">
        <f t="shared" si="27"/>
        <v/>
      </c>
      <c r="T563" s="23">
        <f t="shared" si="25"/>
        <v>0</v>
      </c>
    </row>
    <row r="564" spans="1:20" ht="17.399999999999999">
      <c r="A564" s="23" t="str">
        <f t="shared" si="26"/>
        <v/>
      </c>
      <c r="B564" s="24" t="s">
        <v>931</v>
      </c>
      <c r="C564" s="12" t="s">
        <v>932</v>
      </c>
      <c r="D564" s="25" t="s">
        <v>37</v>
      </c>
      <c r="E564" s="26">
        <v>79.86</v>
      </c>
      <c r="F564" s="26"/>
      <c r="G564" s="27"/>
      <c r="H564" s="27"/>
      <c r="I564" s="27"/>
      <c r="J564" s="27"/>
      <c r="K564" s="25" t="s">
        <v>4085</v>
      </c>
      <c r="L564" s="25"/>
      <c r="M564"/>
      <c r="N564"/>
      <c r="O564" s="25">
        <v>-1.5</v>
      </c>
      <c r="P564" s="25">
        <v>-6.64</v>
      </c>
      <c r="S564" s="23" t="str">
        <f t="shared" si="27"/>
        <v/>
      </c>
      <c r="T564" s="23">
        <f t="shared" si="25"/>
        <v>0</v>
      </c>
    </row>
    <row r="565" spans="1:20" ht="17.399999999999999">
      <c r="A565" s="23" t="str">
        <f t="shared" si="26"/>
        <v/>
      </c>
      <c r="B565" s="24" t="s">
        <v>933</v>
      </c>
      <c r="C565" s="12" t="s">
        <v>934</v>
      </c>
      <c r="D565" s="25" t="s">
        <v>37</v>
      </c>
      <c r="E565" s="26">
        <v>75.69</v>
      </c>
      <c r="F565" s="26"/>
      <c r="G565" s="27"/>
      <c r="H565" s="27"/>
      <c r="I565" s="27"/>
      <c r="J565" s="27"/>
      <c r="K565" s="25" t="s">
        <v>4109</v>
      </c>
      <c r="L565" s="25"/>
      <c r="M565"/>
      <c r="N565"/>
      <c r="O565" s="25">
        <v>-12.22</v>
      </c>
      <c r="P565" s="25">
        <v>-24.8</v>
      </c>
      <c r="S565" s="23" t="str">
        <f t="shared" si="27"/>
        <v/>
      </c>
      <c r="T565" s="23">
        <f t="shared" si="25"/>
        <v>0</v>
      </c>
    </row>
    <row r="566" spans="1:20" ht="17.399999999999999">
      <c r="A566" s="23" t="str">
        <f t="shared" si="26"/>
        <v/>
      </c>
      <c r="B566" s="24" t="s">
        <v>935</v>
      </c>
      <c r="C566" s="12" t="s">
        <v>4692</v>
      </c>
      <c r="D566" s="25" t="s">
        <v>37</v>
      </c>
      <c r="E566" s="26">
        <v>28.25</v>
      </c>
      <c r="F566" s="25"/>
      <c r="G566" s="27"/>
      <c r="H566" s="27"/>
      <c r="I566" s="27"/>
      <c r="J566" s="27"/>
      <c r="K566" s="25" t="s">
        <v>4109</v>
      </c>
      <c r="L566" s="25"/>
      <c r="M566"/>
      <c r="N566"/>
      <c r="O566" s="25">
        <v>-22.92</v>
      </c>
      <c r="P566" s="25">
        <v>-23.71</v>
      </c>
      <c r="S566" s="23" t="str">
        <f t="shared" si="27"/>
        <v/>
      </c>
      <c r="T566" s="23">
        <f t="shared" si="25"/>
        <v>0</v>
      </c>
    </row>
    <row r="567" spans="1:20" ht="17.399999999999999">
      <c r="A567" s="23" t="str">
        <f t="shared" si="26"/>
        <v/>
      </c>
      <c r="B567" s="24" t="s">
        <v>936</v>
      </c>
      <c r="C567" s="12" t="s">
        <v>2885</v>
      </c>
      <c r="D567" s="25" t="s">
        <v>37</v>
      </c>
      <c r="E567" s="26">
        <v>26.63</v>
      </c>
      <c r="F567" s="26"/>
      <c r="G567" s="27"/>
      <c r="H567" s="27"/>
      <c r="I567" s="27"/>
      <c r="J567" s="27"/>
      <c r="K567" s="25" t="s">
        <v>4098</v>
      </c>
      <c r="L567" s="25"/>
      <c r="M567"/>
      <c r="N567"/>
      <c r="O567" s="25">
        <v>4.37</v>
      </c>
      <c r="P567" s="25">
        <v>-16.96</v>
      </c>
      <c r="S567" s="23" t="str">
        <f t="shared" si="27"/>
        <v/>
      </c>
      <c r="T567" s="23">
        <f t="shared" si="25"/>
        <v>0</v>
      </c>
    </row>
    <row r="568" spans="1:20" ht="17.399999999999999">
      <c r="A568" s="23" t="str">
        <f t="shared" si="26"/>
        <v/>
      </c>
      <c r="B568" s="24" t="s">
        <v>937</v>
      </c>
      <c r="C568" s="12" t="s">
        <v>938</v>
      </c>
      <c r="D568" s="25" t="s">
        <v>9</v>
      </c>
      <c r="E568" s="26">
        <v>80.209999999999994</v>
      </c>
      <c r="F568" s="26">
        <v>1</v>
      </c>
      <c r="G568" s="27">
        <v>0.3</v>
      </c>
      <c r="H568" s="27">
        <v>0.3</v>
      </c>
      <c r="I568" s="27"/>
      <c r="J568" s="27"/>
      <c r="K568" s="25" t="s">
        <v>4118</v>
      </c>
      <c r="L568" s="25"/>
      <c r="M568"/>
      <c r="N568"/>
      <c r="O568" s="25">
        <v>-16.12</v>
      </c>
      <c r="P568" s="25">
        <v>-41.18</v>
      </c>
      <c r="S568" s="23" t="str">
        <f t="shared" si="27"/>
        <v/>
      </c>
      <c r="T568" s="23">
        <f t="shared" si="25"/>
        <v>0</v>
      </c>
    </row>
    <row r="569" spans="1:20" ht="17.399999999999999">
      <c r="A569" s="23" t="str">
        <f t="shared" si="26"/>
        <v/>
      </c>
      <c r="B569" s="24" t="s">
        <v>939</v>
      </c>
      <c r="C569" s="12" t="s">
        <v>2882</v>
      </c>
      <c r="D569" s="25" t="s">
        <v>37</v>
      </c>
      <c r="E569" s="26">
        <v>35.07</v>
      </c>
      <c r="F569" s="25"/>
      <c r="G569" s="27"/>
      <c r="H569" s="27"/>
      <c r="I569" s="27"/>
      <c r="J569" s="27"/>
      <c r="K569" s="25" t="s">
        <v>4085</v>
      </c>
      <c r="L569" s="26"/>
      <c r="M569"/>
      <c r="N569"/>
      <c r="O569" s="25">
        <v>-19.3</v>
      </c>
      <c r="P569" s="25">
        <v>-22.62</v>
      </c>
      <c r="S569" s="23" t="str">
        <f t="shared" si="27"/>
        <v/>
      </c>
      <c r="T569" s="23">
        <f t="shared" si="25"/>
        <v>0</v>
      </c>
    </row>
    <row r="570" spans="1:20" ht="17.399999999999999">
      <c r="A570" s="23" t="str">
        <f t="shared" si="26"/>
        <v/>
      </c>
      <c r="B570" s="24" t="s">
        <v>940</v>
      </c>
      <c r="C570" s="12" t="s">
        <v>941</v>
      </c>
      <c r="D570" s="25" t="s">
        <v>37</v>
      </c>
      <c r="E570" s="26">
        <v>53.17</v>
      </c>
      <c r="F570" s="25"/>
      <c r="G570" s="27"/>
      <c r="H570" s="27"/>
      <c r="I570" s="27"/>
      <c r="J570" s="27"/>
      <c r="K570" s="25" t="s">
        <v>4088</v>
      </c>
      <c r="L570" s="26"/>
      <c r="M570"/>
      <c r="N570"/>
      <c r="O570" s="25">
        <v>-19.97</v>
      </c>
      <c r="P570" s="25">
        <v>-39.380000000000003</v>
      </c>
      <c r="S570" s="23" t="str">
        <f t="shared" si="27"/>
        <v/>
      </c>
      <c r="T570" s="23">
        <f t="shared" si="25"/>
        <v>0</v>
      </c>
    </row>
    <row r="571" spans="1:20" ht="17.399999999999999">
      <c r="A571" s="23">
        <f t="shared" si="26"/>
        <v>244</v>
      </c>
      <c r="B571" s="24" t="s">
        <v>942</v>
      </c>
      <c r="C571" s="12" t="s">
        <v>943</v>
      </c>
      <c r="D571" s="25" t="s">
        <v>9</v>
      </c>
      <c r="E571" s="26">
        <v>467.12</v>
      </c>
      <c r="F571" s="26">
        <v>6</v>
      </c>
      <c r="G571" s="27">
        <v>99.48</v>
      </c>
      <c r="H571" s="27">
        <v>101.32</v>
      </c>
      <c r="I571" s="27">
        <v>102.17</v>
      </c>
      <c r="J571" s="27">
        <v>99</v>
      </c>
      <c r="K571" s="25" t="s">
        <v>4078</v>
      </c>
      <c r="L571" s="25"/>
      <c r="M571"/>
      <c r="N571"/>
      <c r="O571" s="25">
        <v>-1.36</v>
      </c>
      <c r="P571" s="25">
        <v>-11.22</v>
      </c>
      <c r="S571" s="23">
        <f t="shared" si="27"/>
        <v>467.12571000000003</v>
      </c>
      <c r="T571" s="23">
        <f t="shared" si="25"/>
        <v>0</v>
      </c>
    </row>
    <row r="572" spans="1:20" ht="17.399999999999999">
      <c r="A572" s="23" t="str">
        <f t="shared" si="26"/>
        <v/>
      </c>
      <c r="B572" s="24" t="s">
        <v>944</v>
      </c>
      <c r="C572" s="12" t="s">
        <v>3241</v>
      </c>
      <c r="D572" s="25" t="s">
        <v>9</v>
      </c>
      <c r="E572" s="26">
        <v>126.39</v>
      </c>
      <c r="F572" s="25"/>
      <c r="G572" s="27"/>
      <c r="H572" s="27"/>
      <c r="I572" s="27"/>
      <c r="J572" s="27"/>
      <c r="K572" s="25" t="s">
        <v>4113</v>
      </c>
      <c r="L572" s="25"/>
      <c r="M572"/>
      <c r="N572"/>
      <c r="O572" s="25">
        <v>-0.73</v>
      </c>
      <c r="P572" s="25">
        <v>2.4</v>
      </c>
      <c r="S572" s="23" t="str">
        <f t="shared" si="27"/>
        <v/>
      </c>
      <c r="T572" s="23">
        <f t="shared" si="25"/>
        <v>0</v>
      </c>
    </row>
    <row r="573" spans="1:20" ht="17.399999999999999">
      <c r="A573" s="23">
        <f t="shared" si="26"/>
        <v>146</v>
      </c>
      <c r="B573" s="24" t="s">
        <v>945</v>
      </c>
      <c r="C573" s="12" t="s">
        <v>4398</v>
      </c>
      <c r="D573" s="25" t="s">
        <v>9</v>
      </c>
      <c r="E573" s="26">
        <v>2288.37</v>
      </c>
      <c r="F573" s="25">
        <v>13</v>
      </c>
      <c r="G573" s="27">
        <v>-35.270000000000003</v>
      </c>
      <c r="H573" s="27">
        <v>-36.65</v>
      </c>
      <c r="I573" s="27">
        <v>-36.97</v>
      </c>
      <c r="J573" s="27">
        <v>-39.53</v>
      </c>
      <c r="K573" s="25" t="s">
        <v>4107</v>
      </c>
      <c r="L573" s="25"/>
      <c r="M573"/>
      <c r="N573"/>
      <c r="O573" s="25">
        <v>-32.04</v>
      </c>
      <c r="P573" s="25">
        <v>3.07</v>
      </c>
      <c r="S573" s="23">
        <f t="shared" si="27"/>
        <v>2288.3757299999997</v>
      </c>
      <c r="T573" s="23">
        <f t="shared" si="25"/>
        <v>-1</v>
      </c>
    </row>
    <row r="574" spans="1:20" ht="17.399999999999999">
      <c r="A574" s="23" t="str">
        <f t="shared" si="26"/>
        <v/>
      </c>
      <c r="B574" s="24" t="s">
        <v>946</v>
      </c>
      <c r="C574" s="12" t="s">
        <v>947</v>
      </c>
      <c r="D574" s="25" t="s">
        <v>37</v>
      </c>
      <c r="E574" s="26">
        <v>37.39</v>
      </c>
      <c r="F574" s="26"/>
      <c r="G574" s="27"/>
      <c r="H574" s="27"/>
      <c r="I574" s="27"/>
      <c r="J574" s="27"/>
      <c r="K574" s="25" t="s">
        <v>4113</v>
      </c>
      <c r="L574" s="25"/>
      <c r="M574"/>
      <c r="N574"/>
      <c r="O574" s="25">
        <v>-3.38</v>
      </c>
      <c r="P574" s="25">
        <v>-8.7200000000000006</v>
      </c>
      <c r="S574" s="23" t="str">
        <f t="shared" si="27"/>
        <v/>
      </c>
      <c r="T574" s="23">
        <f t="shared" si="25"/>
        <v>0</v>
      </c>
    </row>
    <row r="575" spans="1:20" ht="17.399999999999999">
      <c r="A575" s="23" t="str">
        <f t="shared" si="26"/>
        <v/>
      </c>
      <c r="B575" s="24" t="s">
        <v>948</v>
      </c>
      <c r="C575" s="12" t="s">
        <v>949</v>
      </c>
      <c r="D575" s="25" t="s">
        <v>37</v>
      </c>
      <c r="E575" s="26">
        <v>22.39</v>
      </c>
      <c r="F575" s="25"/>
      <c r="G575" s="27"/>
      <c r="H575" s="27"/>
      <c r="I575" s="27"/>
      <c r="J575" s="27"/>
      <c r="K575" s="25" t="s">
        <v>4085</v>
      </c>
      <c r="L575" s="25"/>
      <c r="M575"/>
      <c r="N575"/>
      <c r="O575" s="25">
        <v>11.61</v>
      </c>
      <c r="P575" s="25">
        <v>-34.58</v>
      </c>
      <c r="S575" s="23" t="str">
        <f t="shared" si="27"/>
        <v/>
      </c>
      <c r="T575" s="23">
        <f t="shared" si="25"/>
        <v>0</v>
      </c>
    </row>
    <row r="576" spans="1:20" ht="17.399999999999999">
      <c r="A576" s="23" t="str">
        <f t="shared" si="26"/>
        <v/>
      </c>
      <c r="B576" s="24" t="s">
        <v>950</v>
      </c>
      <c r="C576" s="12" t="s">
        <v>951</v>
      </c>
      <c r="D576" s="25" t="s">
        <v>9</v>
      </c>
      <c r="E576" s="26">
        <v>1514.03</v>
      </c>
      <c r="F576" s="26">
        <v>1</v>
      </c>
      <c r="G576" s="27">
        <v>-570</v>
      </c>
      <c r="H576" s="27">
        <v>-570</v>
      </c>
      <c r="I576" s="27"/>
      <c r="J576" s="27"/>
      <c r="K576" s="25" t="s">
        <v>4081</v>
      </c>
      <c r="L576" s="25"/>
      <c r="M576"/>
      <c r="N576"/>
      <c r="O576" s="25">
        <v>5.3</v>
      </c>
      <c r="P576" s="25">
        <v>3.67</v>
      </c>
      <c r="S576" s="23" t="str">
        <f t="shared" si="27"/>
        <v/>
      </c>
      <c r="T576" s="23">
        <f t="shared" si="25"/>
        <v>0</v>
      </c>
    </row>
    <row r="577" spans="1:20" ht="17.399999999999999">
      <c r="A577" s="23" t="str">
        <f t="shared" si="26"/>
        <v/>
      </c>
      <c r="B577" s="24" t="s">
        <v>952</v>
      </c>
      <c r="C577" s="12" t="s">
        <v>953</v>
      </c>
      <c r="D577" s="25" t="s">
        <v>37</v>
      </c>
      <c r="E577" s="26">
        <v>72.17</v>
      </c>
      <c r="F577" s="25"/>
      <c r="G577" s="27"/>
      <c r="H577" s="27"/>
      <c r="I577" s="27"/>
      <c r="J577" s="27"/>
      <c r="K577" s="25" t="s">
        <v>4112</v>
      </c>
      <c r="L577" s="25"/>
      <c r="M577"/>
      <c r="N577"/>
      <c r="O577" s="25">
        <v>-6.86</v>
      </c>
      <c r="P577" s="25">
        <v>-11.55</v>
      </c>
      <c r="S577" s="23" t="str">
        <f t="shared" si="27"/>
        <v/>
      </c>
      <c r="T577" s="23">
        <f t="shared" si="25"/>
        <v>0</v>
      </c>
    </row>
    <row r="578" spans="1:20" ht="17.399999999999999">
      <c r="A578" s="23" t="str">
        <f t="shared" si="26"/>
        <v/>
      </c>
      <c r="B578" s="24" t="s">
        <v>954</v>
      </c>
      <c r="C578" s="12" t="s">
        <v>955</v>
      </c>
      <c r="D578" s="25" t="s">
        <v>9</v>
      </c>
      <c r="E578" s="26">
        <v>50.98</v>
      </c>
      <c r="F578" s="25"/>
      <c r="G578" s="27"/>
      <c r="H578" s="27"/>
      <c r="I578" s="27"/>
      <c r="J578" s="27"/>
      <c r="K578" s="25" t="s">
        <v>4119</v>
      </c>
      <c r="L578" s="25"/>
      <c r="M578"/>
      <c r="N578"/>
      <c r="O578" s="25">
        <v>0</v>
      </c>
      <c r="P578" s="25">
        <v>0</v>
      </c>
      <c r="S578" s="23" t="str">
        <f t="shared" si="27"/>
        <v/>
      </c>
      <c r="T578" s="23">
        <f t="shared" si="25"/>
        <v>0</v>
      </c>
    </row>
    <row r="579" spans="1:20" ht="17.399999999999999">
      <c r="A579" s="23" t="str">
        <f t="shared" si="26"/>
        <v/>
      </c>
      <c r="B579" s="24" t="s">
        <v>956</v>
      </c>
      <c r="C579" s="12" t="s">
        <v>3843</v>
      </c>
      <c r="D579" s="25" t="s">
        <v>37</v>
      </c>
      <c r="E579" s="26">
        <v>20.32</v>
      </c>
      <c r="F579" s="25"/>
      <c r="G579" s="27"/>
      <c r="H579" s="27"/>
      <c r="I579" s="27"/>
      <c r="J579" s="27"/>
      <c r="K579" s="25" t="s">
        <v>4090</v>
      </c>
      <c r="L579" s="26"/>
      <c r="M579"/>
      <c r="N579"/>
      <c r="O579" s="25">
        <v>-13.57</v>
      </c>
      <c r="P579" s="25">
        <v>-21.34</v>
      </c>
      <c r="S579" s="23" t="str">
        <f t="shared" si="27"/>
        <v/>
      </c>
      <c r="T579" s="23">
        <f t="shared" si="25"/>
        <v>0</v>
      </c>
    </row>
    <row r="580" spans="1:20" ht="17.399999999999999">
      <c r="A580" s="23" t="str">
        <f t="shared" si="26"/>
        <v/>
      </c>
      <c r="B580" s="24" t="s">
        <v>957</v>
      </c>
      <c r="C580" s="12" t="s">
        <v>958</v>
      </c>
      <c r="D580" s="25" t="s">
        <v>9</v>
      </c>
      <c r="E580" s="26">
        <v>50.47</v>
      </c>
      <c r="F580" s="25"/>
      <c r="G580" s="27"/>
      <c r="H580" s="27"/>
      <c r="I580" s="27"/>
      <c r="J580" s="27"/>
      <c r="K580" s="25" t="s">
        <v>4087</v>
      </c>
      <c r="L580" s="26"/>
      <c r="M580"/>
      <c r="N580"/>
      <c r="O580" s="25">
        <v>-13.44</v>
      </c>
      <c r="P580" s="25">
        <v>-13.79</v>
      </c>
      <c r="S580" s="23" t="str">
        <f t="shared" si="27"/>
        <v/>
      </c>
      <c r="T580" s="23">
        <f t="shared" si="25"/>
        <v>0</v>
      </c>
    </row>
    <row r="581" spans="1:20" ht="17.399999999999999">
      <c r="A581" s="23" t="str">
        <f t="shared" si="26"/>
        <v/>
      </c>
      <c r="B581" s="24" t="s">
        <v>959</v>
      </c>
      <c r="C581" s="12" t="s">
        <v>960</v>
      </c>
      <c r="D581" s="25" t="s">
        <v>37</v>
      </c>
      <c r="E581" s="26">
        <v>103.92</v>
      </c>
      <c r="F581" s="26"/>
      <c r="G581" s="27"/>
      <c r="H581" s="27"/>
      <c r="I581" s="27"/>
      <c r="J581" s="27"/>
      <c r="K581" s="25" t="s">
        <v>4109</v>
      </c>
      <c r="L581" s="26"/>
      <c r="M581"/>
      <c r="N581"/>
      <c r="O581" s="25">
        <v>-28.67</v>
      </c>
      <c r="P581" s="25">
        <v>-29.94</v>
      </c>
      <c r="S581" s="23" t="str">
        <f t="shared" si="27"/>
        <v/>
      </c>
      <c r="T581" s="23">
        <f t="shared" si="25"/>
        <v>0</v>
      </c>
    </row>
    <row r="582" spans="1:20" ht="17.399999999999999">
      <c r="A582" s="23" t="str">
        <f t="shared" si="26"/>
        <v/>
      </c>
      <c r="B582" s="24" t="s">
        <v>961</v>
      </c>
      <c r="C582" s="12" t="s">
        <v>3488</v>
      </c>
      <c r="D582" s="25" t="s">
        <v>9</v>
      </c>
      <c r="E582" s="26">
        <v>6722.91</v>
      </c>
      <c r="F582" s="25">
        <v>4</v>
      </c>
      <c r="G582" s="27">
        <v>998.7</v>
      </c>
      <c r="H582" s="27">
        <v>998.7</v>
      </c>
      <c r="I582" s="27">
        <v>992.6</v>
      </c>
      <c r="J582" s="27"/>
      <c r="K582" s="25" t="s">
        <v>4101</v>
      </c>
      <c r="L582" s="25"/>
      <c r="M582"/>
      <c r="N582"/>
      <c r="O582" s="25">
        <v>5.56</v>
      </c>
      <c r="P582" s="25">
        <v>32.31</v>
      </c>
      <c r="S582" s="23" t="str">
        <f t="shared" si="27"/>
        <v/>
      </c>
      <c r="T582" s="23">
        <f t="shared" si="25"/>
        <v>0</v>
      </c>
    </row>
    <row r="583" spans="1:20" ht="17.399999999999999">
      <c r="A583" s="23" t="str">
        <f t="shared" si="26"/>
        <v/>
      </c>
      <c r="B583" s="24" t="s">
        <v>962</v>
      </c>
      <c r="C583" s="12" t="s">
        <v>963</v>
      </c>
      <c r="D583" s="25" t="s">
        <v>37</v>
      </c>
      <c r="E583" s="26">
        <v>125.19</v>
      </c>
      <c r="F583" s="25">
        <v>1</v>
      </c>
      <c r="G583" s="27">
        <v>86</v>
      </c>
      <c r="H583" s="27">
        <v>86</v>
      </c>
      <c r="I583" s="27">
        <v>86</v>
      </c>
      <c r="J583" s="27"/>
      <c r="K583" s="25" t="s">
        <v>4086</v>
      </c>
      <c r="L583" s="25"/>
      <c r="M583"/>
      <c r="N583"/>
      <c r="O583" s="25">
        <v>15.84</v>
      </c>
      <c r="P583" s="25">
        <v>-14.97</v>
      </c>
      <c r="S583" s="23" t="str">
        <f t="shared" si="27"/>
        <v/>
      </c>
      <c r="T583" s="23">
        <f t="shared" si="25"/>
        <v>0</v>
      </c>
    </row>
    <row r="584" spans="1:20" ht="17.399999999999999">
      <c r="A584" s="23" t="str">
        <f t="shared" si="26"/>
        <v/>
      </c>
      <c r="B584" s="24" t="s">
        <v>964</v>
      </c>
      <c r="C584" s="12" t="s">
        <v>965</v>
      </c>
      <c r="D584" s="25" t="s">
        <v>37</v>
      </c>
      <c r="E584" s="26">
        <v>33.19</v>
      </c>
      <c r="F584" s="25"/>
      <c r="G584" s="27"/>
      <c r="H584" s="27"/>
      <c r="I584" s="27"/>
      <c r="J584" s="27"/>
      <c r="K584" s="25" t="s">
        <v>4085</v>
      </c>
      <c r="L584" s="25"/>
      <c r="M584"/>
      <c r="N584"/>
      <c r="O584" s="25">
        <v>2.37</v>
      </c>
      <c r="P584" s="25">
        <v>-8.76</v>
      </c>
      <c r="S584" s="23" t="str">
        <f t="shared" si="27"/>
        <v/>
      </c>
      <c r="T584" s="23">
        <f t="shared" si="25"/>
        <v>0</v>
      </c>
    </row>
    <row r="585" spans="1:20" ht="17.399999999999999">
      <c r="A585" s="23" t="str">
        <f t="shared" si="26"/>
        <v/>
      </c>
      <c r="B585" s="24" t="s">
        <v>966</v>
      </c>
      <c r="C585" s="12" t="s">
        <v>967</v>
      </c>
      <c r="D585" s="25" t="s">
        <v>9</v>
      </c>
      <c r="E585" s="26">
        <v>102.8</v>
      </c>
      <c r="F585" s="25"/>
      <c r="G585" s="27"/>
      <c r="H585" s="27"/>
      <c r="I585" s="27"/>
      <c r="J585" s="27"/>
      <c r="K585" s="25" t="s">
        <v>4085</v>
      </c>
      <c r="L585" s="26"/>
      <c r="M585"/>
      <c r="N585"/>
      <c r="O585" s="25">
        <v>-9.98</v>
      </c>
      <c r="P585" s="25">
        <v>-30.91</v>
      </c>
      <c r="S585" s="23" t="str">
        <f t="shared" si="27"/>
        <v/>
      </c>
      <c r="T585" s="23">
        <f t="shared" si="25"/>
        <v>0</v>
      </c>
    </row>
    <row r="586" spans="1:20" ht="17.399999999999999">
      <c r="A586" s="23" t="str">
        <f t="shared" si="26"/>
        <v/>
      </c>
      <c r="B586" s="24" t="s">
        <v>968</v>
      </c>
      <c r="C586" s="12" t="s">
        <v>2967</v>
      </c>
      <c r="D586" s="25" t="s">
        <v>37</v>
      </c>
      <c r="E586" s="26">
        <v>28.86</v>
      </c>
      <c r="F586" s="26"/>
      <c r="G586" s="27"/>
      <c r="H586" s="27"/>
      <c r="I586" s="27"/>
      <c r="J586" s="27"/>
      <c r="K586" s="25" t="s">
        <v>4109</v>
      </c>
      <c r="L586" s="25"/>
      <c r="M586"/>
      <c r="N586"/>
      <c r="O586" s="25">
        <v>-23.16</v>
      </c>
      <c r="P586" s="25">
        <v>-34.93</v>
      </c>
      <c r="S586" s="23" t="str">
        <f t="shared" si="27"/>
        <v/>
      </c>
      <c r="T586" s="23">
        <f t="shared" si="25"/>
        <v>0</v>
      </c>
    </row>
    <row r="587" spans="1:20" ht="17.399999999999999">
      <c r="A587" s="23" t="str">
        <f t="shared" si="26"/>
        <v/>
      </c>
      <c r="B587" s="24" t="s">
        <v>969</v>
      </c>
      <c r="C587" s="12" t="s">
        <v>4409</v>
      </c>
      <c r="D587" s="25" t="s">
        <v>9</v>
      </c>
      <c r="E587" s="26">
        <v>3451.19</v>
      </c>
      <c r="F587" s="25"/>
      <c r="G587" s="27"/>
      <c r="H587" s="27"/>
      <c r="I587" s="27"/>
      <c r="J587" s="27"/>
      <c r="K587" s="25" t="s">
        <v>4113</v>
      </c>
      <c r="L587" s="25"/>
      <c r="M587"/>
      <c r="N587"/>
      <c r="O587" s="25">
        <v>-41.34</v>
      </c>
      <c r="P587" s="25">
        <v>-27.94</v>
      </c>
      <c r="S587" s="23" t="str">
        <f t="shared" si="27"/>
        <v/>
      </c>
      <c r="T587" s="23">
        <f t="shared" si="25"/>
        <v>0</v>
      </c>
    </row>
    <row r="588" spans="1:20" ht="17.399999999999999">
      <c r="A588" s="23" t="str">
        <f t="shared" si="26"/>
        <v/>
      </c>
      <c r="B588" s="24" t="s">
        <v>970</v>
      </c>
      <c r="C588" s="12" t="s">
        <v>5045</v>
      </c>
      <c r="D588" s="25" t="s">
        <v>37</v>
      </c>
      <c r="E588" s="26">
        <v>28.95</v>
      </c>
      <c r="F588" s="25"/>
      <c r="G588" s="27"/>
      <c r="H588" s="27"/>
      <c r="I588" s="27"/>
      <c r="J588" s="27"/>
      <c r="K588" s="25" t="s">
        <v>4086</v>
      </c>
      <c r="L588" s="25"/>
      <c r="M588"/>
      <c r="N588"/>
      <c r="O588" s="25">
        <v>-21.93</v>
      </c>
      <c r="P588" s="25">
        <v>-37.4</v>
      </c>
      <c r="S588" s="23" t="str">
        <f t="shared" si="27"/>
        <v/>
      </c>
      <c r="T588" s="23">
        <f t="shared" si="25"/>
        <v>0</v>
      </c>
    </row>
    <row r="589" spans="1:20" ht="17.399999999999999">
      <c r="A589" s="23" t="str">
        <f t="shared" si="26"/>
        <v/>
      </c>
      <c r="B589" s="24" t="s">
        <v>971</v>
      </c>
      <c r="C589" s="12" t="s">
        <v>972</v>
      </c>
      <c r="D589" s="25" t="s">
        <v>9</v>
      </c>
      <c r="E589" s="26">
        <v>85.44</v>
      </c>
      <c r="F589" s="26"/>
      <c r="G589" s="27"/>
      <c r="H589" s="27"/>
      <c r="I589" s="27"/>
      <c r="J589" s="27"/>
      <c r="K589" s="25" t="s">
        <v>4085</v>
      </c>
      <c r="L589" s="25"/>
      <c r="M589"/>
      <c r="N589"/>
      <c r="O589" s="25">
        <v>-4.4400000000000004</v>
      </c>
      <c r="P589" s="25">
        <v>-7.53</v>
      </c>
      <c r="S589" s="23" t="str">
        <f t="shared" si="27"/>
        <v/>
      </c>
      <c r="T589" s="23">
        <f t="shared" si="25"/>
        <v>0</v>
      </c>
    </row>
    <row r="590" spans="1:20" ht="17.399999999999999">
      <c r="A590" s="23" t="str">
        <f t="shared" si="26"/>
        <v/>
      </c>
      <c r="B590" s="24" t="s">
        <v>973</v>
      </c>
      <c r="C590" s="12" t="s">
        <v>974</v>
      </c>
      <c r="D590" s="25" t="s">
        <v>9</v>
      </c>
      <c r="E590" s="26">
        <v>32.32</v>
      </c>
      <c r="F590" s="26"/>
      <c r="G590" s="27"/>
      <c r="H590" s="27"/>
      <c r="I590" s="27"/>
      <c r="J590" s="27"/>
      <c r="K590" s="25" t="s">
        <v>4080</v>
      </c>
      <c r="L590" s="25"/>
      <c r="M590"/>
      <c r="N590"/>
      <c r="O590" s="25">
        <v>12.02</v>
      </c>
      <c r="P590" s="25">
        <v>3.3</v>
      </c>
      <c r="S590" s="23" t="str">
        <f t="shared" si="27"/>
        <v/>
      </c>
      <c r="T590" s="23">
        <f t="shared" ref="T590:T653" si="28">IF(AND(G590&lt;H590,I590&lt;J590,H590&lt;J590),1,IF(AND(G590&gt;H590,I590&gt;J590,H590&gt;J590),-1,0))</f>
        <v>0</v>
      </c>
    </row>
    <row r="591" spans="1:20" ht="17.399999999999999">
      <c r="A591" s="23">
        <f t="shared" ref="A591:A654" si="29">IF(ISERROR(RANK(S591,$S$14:$S$3000,)),"",RANK(S591,$S$14:$S$3000,))</f>
        <v>213</v>
      </c>
      <c r="B591" s="24" t="s">
        <v>975</v>
      </c>
      <c r="C591" s="12" t="s">
        <v>976</v>
      </c>
      <c r="D591" s="25" t="s">
        <v>37</v>
      </c>
      <c r="E591" s="26">
        <v>693.24</v>
      </c>
      <c r="F591" s="26">
        <v>6</v>
      </c>
      <c r="G591" s="27">
        <v>57.83</v>
      </c>
      <c r="H591" s="27">
        <v>57.83</v>
      </c>
      <c r="I591" s="27">
        <v>53.2</v>
      </c>
      <c r="J591" s="27">
        <v>55.5</v>
      </c>
      <c r="K591" s="25" t="s">
        <v>4088</v>
      </c>
      <c r="L591" s="25"/>
      <c r="M591"/>
      <c r="N591"/>
      <c r="O591" s="25">
        <v>-12.13</v>
      </c>
      <c r="P591" s="25">
        <v>-24.93</v>
      </c>
      <c r="S591" s="23">
        <f t="shared" ref="S591:S654" si="30">IF(OR(F591&lt;=$F$8,ISBLANK(G591),ISBLANK(H591),ISBLANK(J591),ISBLANK(I591)),"",E591+ROW()/100000)</f>
        <v>693.24590999999998</v>
      </c>
      <c r="T591" s="23">
        <f t="shared" si="28"/>
        <v>0</v>
      </c>
    </row>
    <row r="592" spans="1:20" ht="17.399999999999999">
      <c r="A592" s="23" t="str">
        <f t="shared" si="29"/>
        <v/>
      </c>
      <c r="B592" s="24" t="s">
        <v>977</v>
      </c>
      <c r="C592" s="12" t="s">
        <v>978</v>
      </c>
      <c r="D592" s="25" t="s">
        <v>9</v>
      </c>
      <c r="E592" s="26">
        <v>47.41</v>
      </c>
      <c r="F592" s="26"/>
      <c r="G592" s="27"/>
      <c r="H592" s="27"/>
      <c r="I592" s="27"/>
      <c r="J592" s="27"/>
      <c r="K592" s="25" t="s">
        <v>4086</v>
      </c>
      <c r="L592" s="26"/>
      <c r="M592"/>
      <c r="N592"/>
      <c r="O592" s="25">
        <v>-3.78</v>
      </c>
      <c r="P592" s="25">
        <v>-7.18</v>
      </c>
      <c r="S592" s="23" t="str">
        <f t="shared" si="30"/>
        <v/>
      </c>
      <c r="T592" s="23">
        <f t="shared" si="28"/>
        <v>0</v>
      </c>
    </row>
    <row r="593" spans="1:20" ht="17.399999999999999">
      <c r="A593" s="23" t="str">
        <f t="shared" si="29"/>
        <v/>
      </c>
      <c r="B593" s="24" t="s">
        <v>979</v>
      </c>
      <c r="C593" s="12" t="s">
        <v>980</v>
      </c>
      <c r="D593" s="25" t="s">
        <v>37</v>
      </c>
      <c r="E593" s="26">
        <v>349.06</v>
      </c>
      <c r="F593" s="25"/>
      <c r="G593" s="27"/>
      <c r="H593" s="27"/>
      <c r="I593" s="27"/>
      <c r="J593" s="27"/>
      <c r="K593" s="25" t="s">
        <v>4086</v>
      </c>
      <c r="L593" s="26"/>
      <c r="M593"/>
      <c r="N593"/>
      <c r="O593" s="25">
        <v>30.49</v>
      </c>
      <c r="P593" s="25">
        <v>12.88</v>
      </c>
      <c r="S593" s="23" t="str">
        <f t="shared" si="30"/>
        <v/>
      </c>
      <c r="T593" s="23">
        <f t="shared" si="28"/>
        <v>0</v>
      </c>
    </row>
    <row r="594" spans="1:20" ht="17.399999999999999">
      <c r="A594" s="23" t="str">
        <f t="shared" si="29"/>
        <v/>
      </c>
      <c r="B594" s="24" t="s">
        <v>981</v>
      </c>
      <c r="C594" s="12" t="s">
        <v>4162</v>
      </c>
      <c r="D594" s="25" t="s">
        <v>37</v>
      </c>
      <c r="E594" s="26">
        <v>46.96</v>
      </c>
      <c r="F594" s="26"/>
      <c r="G594" s="27"/>
      <c r="H594" s="27"/>
      <c r="I594" s="27"/>
      <c r="J594" s="27"/>
      <c r="K594" s="25" t="s">
        <v>4090</v>
      </c>
      <c r="L594" s="26"/>
      <c r="M594"/>
      <c r="N594"/>
      <c r="O594" s="25">
        <v>0</v>
      </c>
      <c r="P594" s="25">
        <v>0</v>
      </c>
      <c r="S594" s="23" t="str">
        <f t="shared" si="30"/>
        <v/>
      </c>
      <c r="T594" s="23">
        <f t="shared" si="28"/>
        <v>0</v>
      </c>
    </row>
    <row r="595" spans="1:20" ht="17.399999999999999">
      <c r="A595" s="23" t="str">
        <f t="shared" si="29"/>
        <v/>
      </c>
      <c r="B595" s="24" t="s">
        <v>982</v>
      </c>
      <c r="C595" s="12" t="s">
        <v>983</v>
      </c>
      <c r="D595" s="25" t="s">
        <v>9</v>
      </c>
      <c r="E595" s="26">
        <v>103.25</v>
      </c>
      <c r="F595" s="25"/>
      <c r="G595" s="27"/>
      <c r="H595" s="27"/>
      <c r="I595" s="27"/>
      <c r="J595" s="27"/>
      <c r="K595" s="25" t="s">
        <v>4084</v>
      </c>
      <c r="L595" s="25"/>
      <c r="M595"/>
      <c r="N595"/>
      <c r="O595" s="25">
        <v>3.51</v>
      </c>
      <c r="P595" s="25">
        <v>-3.12</v>
      </c>
      <c r="S595" s="23" t="str">
        <f t="shared" si="30"/>
        <v/>
      </c>
      <c r="T595" s="23">
        <f t="shared" si="28"/>
        <v>0</v>
      </c>
    </row>
    <row r="596" spans="1:20" ht="17.399999999999999">
      <c r="A596" s="23">
        <f t="shared" si="29"/>
        <v>97</v>
      </c>
      <c r="B596" s="24" t="s">
        <v>984</v>
      </c>
      <c r="C596" s="12" t="s">
        <v>985</v>
      </c>
      <c r="D596" s="25" t="s">
        <v>9</v>
      </c>
      <c r="E596" s="26">
        <v>5233.42</v>
      </c>
      <c r="F596" s="25">
        <v>15</v>
      </c>
      <c r="G596" s="27">
        <v>798.82</v>
      </c>
      <c r="H596" s="27">
        <v>799.95</v>
      </c>
      <c r="I596" s="27">
        <v>824.73</v>
      </c>
      <c r="J596" s="27">
        <v>827.36</v>
      </c>
      <c r="K596" s="25" t="s">
        <v>4106</v>
      </c>
      <c r="L596" s="25"/>
      <c r="M596"/>
      <c r="N596"/>
      <c r="O596" s="25">
        <v>25.42</v>
      </c>
      <c r="P596" s="25">
        <v>74.53</v>
      </c>
      <c r="S596" s="23">
        <f t="shared" si="30"/>
        <v>5233.4259600000005</v>
      </c>
      <c r="T596" s="23">
        <f t="shared" si="28"/>
        <v>1</v>
      </c>
    </row>
    <row r="597" spans="1:20" ht="17.399999999999999">
      <c r="A597" s="23" t="str">
        <f t="shared" si="29"/>
        <v/>
      </c>
      <c r="B597" s="24" t="s">
        <v>986</v>
      </c>
      <c r="C597" s="12" t="s">
        <v>987</v>
      </c>
      <c r="D597" s="25" t="s">
        <v>9</v>
      </c>
      <c r="E597" s="26">
        <v>1560.51</v>
      </c>
      <c r="F597" s="25"/>
      <c r="G597" s="27"/>
      <c r="H597" s="27"/>
      <c r="I597" s="27"/>
      <c r="J597" s="27"/>
      <c r="K597" s="25" t="s">
        <v>4095</v>
      </c>
      <c r="L597" s="25"/>
      <c r="M597"/>
      <c r="N597"/>
      <c r="O597" s="25">
        <v>-8.27</v>
      </c>
      <c r="P597" s="25">
        <v>-22.05</v>
      </c>
      <c r="S597" s="23" t="str">
        <f t="shared" si="30"/>
        <v/>
      </c>
      <c r="T597" s="23">
        <f t="shared" si="28"/>
        <v>0</v>
      </c>
    </row>
    <row r="598" spans="1:20" ht="17.399999999999999">
      <c r="A598" s="23" t="str">
        <f t="shared" si="29"/>
        <v/>
      </c>
      <c r="B598" s="24" t="s">
        <v>988</v>
      </c>
      <c r="C598" s="12" t="s">
        <v>989</v>
      </c>
      <c r="D598" s="25" t="s">
        <v>37</v>
      </c>
      <c r="E598" s="26">
        <v>137.19</v>
      </c>
      <c r="F598" s="26"/>
      <c r="G598" s="27"/>
      <c r="H598" s="27"/>
      <c r="I598" s="27"/>
      <c r="J598" s="27"/>
      <c r="K598" s="25" t="s">
        <v>4083</v>
      </c>
      <c r="L598" s="25"/>
      <c r="M598"/>
      <c r="N598"/>
      <c r="O598" s="25">
        <v>-2.5</v>
      </c>
      <c r="P598" s="25">
        <v>-12.01</v>
      </c>
      <c r="S598" s="23" t="str">
        <f t="shared" si="30"/>
        <v/>
      </c>
      <c r="T598" s="23">
        <f t="shared" si="28"/>
        <v>0</v>
      </c>
    </row>
    <row r="599" spans="1:20" ht="17.399999999999999">
      <c r="A599" s="23" t="str">
        <f t="shared" si="29"/>
        <v/>
      </c>
      <c r="B599" s="24" t="s">
        <v>990</v>
      </c>
      <c r="C599" s="12" t="s">
        <v>991</v>
      </c>
      <c r="D599" s="25" t="s">
        <v>37</v>
      </c>
      <c r="E599" s="26">
        <v>224.4</v>
      </c>
      <c r="F599" s="25"/>
      <c r="G599" s="27"/>
      <c r="H599" s="27"/>
      <c r="I599" s="27"/>
      <c r="J599" s="27"/>
      <c r="K599" s="25" t="s">
        <v>4109</v>
      </c>
      <c r="L599" s="25"/>
      <c r="M599"/>
      <c r="N599"/>
      <c r="O599" s="25">
        <v>-3.27</v>
      </c>
      <c r="P599" s="25">
        <v>-24.68</v>
      </c>
      <c r="S599" s="23" t="str">
        <f t="shared" si="30"/>
        <v/>
      </c>
      <c r="T599" s="23">
        <f t="shared" si="28"/>
        <v>0</v>
      </c>
    </row>
    <row r="600" spans="1:20" ht="17.399999999999999">
      <c r="A600" s="23" t="str">
        <f t="shared" si="29"/>
        <v/>
      </c>
      <c r="B600" s="24" t="s">
        <v>992</v>
      </c>
      <c r="C600" s="12" t="s">
        <v>993</v>
      </c>
      <c r="D600" s="25" t="s">
        <v>37</v>
      </c>
      <c r="E600" s="26">
        <v>20.67</v>
      </c>
      <c r="F600" s="26"/>
      <c r="G600" s="27"/>
      <c r="H600" s="27"/>
      <c r="I600" s="27"/>
      <c r="J600" s="27"/>
      <c r="K600" s="25" t="s">
        <v>4120</v>
      </c>
      <c r="L600" s="25"/>
      <c r="M600"/>
      <c r="N600"/>
      <c r="O600" s="25">
        <v>-7.41</v>
      </c>
      <c r="P600" s="25">
        <v>-25.72</v>
      </c>
      <c r="S600" s="23" t="str">
        <f t="shared" si="30"/>
        <v/>
      </c>
      <c r="T600" s="23">
        <f t="shared" si="28"/>
        <v>0</v>
      </c>
    </row>
    <row r="601" spans="1:20" ht="17.399999999999999">
      <c r="A601" s="23" t="str">
        <f t="shared" si="29"/>
        <v/>
      </c>
      <c r="B601" s="24" t="s">
        <v>994</v>
      </c>
      <c r="C601" s="12" t="s">
        <v>4884</v>
      </c>
      <c r="D601" s="25" t="s">
        <v>37</v>
      </c>
      <c r="E601" s="26">
        <v>17.21</v>
      </c>
      <c r="F601" s="25"/>
      <c r="G601" s="27"/>
      <c r="H601" s="27"/>
      <c r="I601" s="27"/>
      <c r="J601" s="27"/>
      <c r="K601" s="25" t="s">
        <v>4090</v>
      </c>
      <c r="L601" s="26"/>
      <c r="M601"/>
      <c r="N601"/>
      <c r="O601" s="25">
        <v>-10.77</v>
      </c>
      <c r="P601" s="25">
        <v>-28.58</v>
      </c>
      <c r="S601" s="23" t="str">
        <f t="shared" si="30"/>
        <v/>
      </c>
      <c r="T601" s="23">
        <f t="shared" si="28"/>
        <v>0</v>
      </c>
    </row>
    <row r="602" spans="1:20" ht="17.399999999999999">
      <c r="A602" s="23" t="str">
        <f t="shared" si="29"/>
        <v/>
      </c>
      <c r="B602" s="24" t="s">
        <v>995</v>
      </c>
      <c r="C602" s="12" t="s">
        <v>996</v>
      </c>
      <c r="D602" s="25" t="s">
        <v>9</v>
      </c>
      <c r="E602" s="26">
        <v>80.78</v>
      </c>
      <c r="F602" s="25"/>
      <c r="G602" s="27"/>
      <c r="H602" s="27"/>
      <c r="I602" s="27"/>
      <c r="J602" s="27"/>
      <c r="K602" s="25" t="s">
        <v>4085</v>
      </c>
      <c r="L602" s="25"/>
      <c r="M602"/>
      <c r="N602"/>
      <c r="O602" s="25">
        <v>-16.64</v>
      </c>
      <c r="P602" s="25">
        <v>-25.18</v>
      </c>
      <c r="S602" s="23" t="str">
        <f t="shared" si="30"/>
        <v/>
      </c>
      <c r="T602" s="23">
        <f t="shared" si="28"/>
        <v>0</v>
      </c>
    </row>
    <row r="603" spans="1:20" ht="17.399999999999999">
      <c r="A603" s="23" t="str">
        <f t="shared" si="29"/>
        <v/>
      </c>
      <c r="B603" s="24" t="s">
        <v>997</v>
      </c>
      <c r="C603" s="12" t="s">
        <v>998</v>
      </c>
      <c r="D603" s="25" t="s">
        <v>9</v>
      </c>
      <c r="E603" s="26">
        <v>49.7</v>
      </c>
      <c r="F603" s="25"/>
      <c r="G603" s="27"/>
      <c r="H603" s="27"/>
      <c r="I603" s="27"/>
      <c r="J603" s="27"/>
      <c r="K603" s="25" t="s">
        <v>4085</v>
      </c>
      <c r="L603" s="25"/>
      <c r="M603"/>
      <c r="N603"/>
      <c r="O603" s="25">
        <v>-9.14</v>
      </c>
      <c r="P603" s="25">
        <v>-38.49</v>
      </c>
      <c r="S603" s="23" t="str">
        <f t="shared" si="30"/>
        <v/>
      </c>
      <c r="T603" s="23">
        <f t="shared" si="28"/>
        <v>0</v>
      </c>
    </row>
    <row r="604" spans="1:20" ht="17.399999999999999">
      <c r="A604" s="23" t="str">
        <f t="shared" si="29"/>
        <v/>
      </c>
      <c r="B604" s="24" t="s">
        <v>999</v>
      </c>
      <c r="C604" s="12" t="s">
        <v>1000</v>
      </c>
      <c r="D604" s="25" t="s">
        <v>37</v>
      </c>
      <c r="E604" s="26">
        <v>87.57</v>
      </c>
      <c r="F604" s="26"/>
      <c r="G604" s="27"/>
      <c r="H604" s="27"/>
      <c r="I604" s="27"/>
      <c r="J604" s="27"/>
      <c r="K604" s="25" t="s">
        <v>4084</v>
      </c>
      <c r="L604" s="25"/>
      <c r="M604"/>
      <c r="N604"/>
      <c r="O604" s="25">
        <v>-13.66</v>
      </c>
      <c r="P604" s="25">
        <v>-29.08</v>
      </c>
      <c r="S604" s="23" t="str">
        <f t="shared" si="30"/>
        <v/>
      </c>
      <c r="T604" s="23">
        <f t="shared" si="28"/>
        <v>0</v>
      </c>
    </row>
    <row r="605" spans="1:20" ht="17.399999999999999">
      <c r="A605" s="23" t="str">
        <f t="shared" si="29"/>
        <v/>
      </c>
      <c r="B605" s="24" t="s">
        <v>1001</v>
      </c>
      <c r="C605" s="12" t="s">
        <v>1002</v>
      </c>
      <c r="D605" s="25" t="s">
        <v>37</v>
      </c>
      <c r="E605" s="26">
        <v>154.5</v>
      </c>
      <c r="F605" s="25"/>
      <c r="G605" s="27">
        <v>34.700000000000003</v>
      </c>
      <c r="H605" s="27"/>
      <c r="I605" s="27"/>
      <c r="J605" s="27"/>
      <c r="K605" s="25" t="s">
        <v>4076</v>
      </c>
      <c r="L605" s="26"/>
      <c r="M605"/>
      <c r="N605"/>
      <c r="O605" s="25">
        <v>-2.2799999999999998</v>
      </c>
      <c r="P605" s="25">
        <v>-11.51</v>
      </c>
      <c r="S605" s="23" t="str">
        <f t="shared" si="30"/>
        <v/>
      </c>
      <c r="T605" s="23">
        <f t="shared" si="28"/>
        <v>0</v>
      </c>
    </row>
    <row r="606" spans="1:20" ht="17.399999999999999">
      <c r="A606" s="23" t="str">
        <f t="shared" si="29"/>
        <v/>
      </c>
      <c r="B606" s="24" t="s">
        <v>1003</v>
      </c>
      <c r="C606" s="12" t="s">
        <v>1004</v>
      </c>
      <c r="D606" s="25" t="s">
        <v>9</v>
      </c>
      <c r="E606" s="26">
        <v>38.229999999999997</v>
      </c>
      <c r="F606" s="25"/>
      <c r="G606" s="27"/>
      <c r="H606" s="27"/>
      <c r="I606" s="27"/>
      <c r="J606" s="27"/>
      <c r="K606" s="25" t="s">
        <v>4086</v>
      </c>
      <c r="L606" s="25"/>
      <c r="M606"/>
      <c r="N606"/>
      <c r="O606" s="25">
        <v>2.0299999999999998</v>
      </c>
      <c r="P606" s="25">
        <v>-29.72</v>
      </c>
      <c r="S606" s="23" t="str">
        <f t="shared" si="30"/>
        <v/>
      </c>
      <c r="T606" s="23">
        <f t="shared" si="28"/>
        <v>0</v>
      </c>
    </row>
    <row r="607" spans="1:20" ht="17.399999999999999">
      <c r="A607" s="23" t="str">
        <f t="shared" si="29"/>
        <v/>
      </c>
      <c r="B607" s="24" t="s">
        <v>1005</v>
      </c>
      <c r="C607" s="12" t="s">
        <v>1006</v>
      </c>
      <c r="D607" s="25" t="s">
        <v>37</v>
      </c>
      <c r="E607" s="26">
        <v>142.5</v>
      </c>
      <c r="F607" s="25"/>
      <c r="G607" s="27"/>
      <c r="H607" s="27"/>
      <c r="I607" s="27"/>
      <c r="J607" s="27"/>
      <c r="K607" s="25" t="s">
        <v>2626</v>
      </c>
      <c r="L607" s="25"/>
      <c r="M607"/>
      <c r="N607"/>
      <c r="O607" s="25">
        <v>-25.49</v>
      </c>
      <c r="P607" s="25">
        <v>-48.43</v>
      </c>
      <c r="S607" s="23" t="str">
        <f t="shared" si="30"/>
        <v/>
      </c>
      <c r="T607" s="23">
        <f t="shared" si="28"/>
        <v>0</v>
      </c>
    </row>
    <row r="608" spans="1:20" ht="17.399999999999999">
      <c r="A608" s="23" t="str">
        <f t="shared" si="29"/>
        <v/>
      </c>
      <c r="B608" s="24" t="s">
        <v>1007</v>
      </c>
      <c r="C608" s="12" t="s">
        <v>1008</v>
      </c>
      <c r="D608" s="25" t="s">
        <v>9</v>
      </c>
      <c r="E608" s="26">
        <v>26.05</v>
      </c>
      <c r="F608" s="25"/>
      <c r="G608" s="27"/>
      <c r="H608" s="27"/>
      <c r="I608" s="27"/>
      <c r="J608" s="27"/>
      <c r="K608" s="25" t="s">
        <v>4084</v>
      </c>
      <c r="L608" s="25"/>
      <c r="M608"/>
      <c r="N608"/>
      <c r="O608" s="25">
        <v>-8.6999999999999993</v>
      </c>
      <c r="P608" s="25">
        <v>-15.21</v>
      </c>
      <c r="S608" s="23" t="str">
        <f t="shared" si="30"/>
        <v/>
      </c>
      <c r="T608" s="23">
        <f t="shared" si="28"/>
        <v>0</v>
      </c>
    </row>
    <row r="609" spans="1:20" ht="17.399999999999999">
      <c r="A609" s="23" t="str">
        <f t="shared" si="29"/>
        <v/>
      </c>
      <c r="B609" s="24" t="s">
        <v>1009</v>
      </c>
      <c r="C609" s="12" t="s">
        <v>1010</v>
      </c>
      <c r="D609" s="25" t="s">
        <v>9</v>
      </c>
      <c r="E609" s="26">
        <v>123.46</v>
      </c>
      <c r="F609" s="25"/>
      <c r="G609" s="27"/>
      <c r="H609" s="27"/>
      <c r="I609" s="27"/>
      <c r="J609" s="27"/>
      <c r="K609" s="25" t="s">
        <v>4087</v>
      </c>
      <c r="L609" s="25"/>
      <c r="M609"/>
      <c r="N609"/>
      <c r="O609" s="25">
        <v>1.21</v>
      </c>
      <c r="P609" s="25">
        <v>-12.59</v>
      </c>
      <c r="S609" s="23" t="str">
        <f t="shared" si="30"/>
        <v/>
      </c>
      <c r="T609" s="23">
        <f t="shared" si="28"/>
        <v>0</v>
      </c>
    </row>
    <row r="610" spans="1:20" ht="17.399999999999999">
      <c r="A610" s="23">
        <f t="shared" si="29"/>
        <v>47</v>
      </c>
      <c r="B610" s="24" t="s">
        <v>1011</v>
      </c>
      <c r="C610" s="12" t="s">
        <v>1012</v>
      </c>
      <c r="D610" s="25" t="s">
        <v>9</v>
      </c>
      <c r="E610" s="26">
        <v>16147.87</v>
      </c>
      <c r="F610" s="25">
        <v>14</v>
      </c>
      <c r="G610" s="27">
        <v>3702.71</v>
      </c>
      <c r="H610" s="27">
        <v>3703.25</v>
      </c>
      <c r="I610" s="27">
        <v>3597.33</v>
      </c>
      <c r="J610" s="27">
        <v>3677</v>
      </c>
      <c r="K610" s="25" t="s">
        <v>4111</v>
      </c>
      <c r="L610" s="25"/>
      <c r="M610"/>
      <c r="N610"/>
      <c r="O610" s="25">
        <v>1</v>
      </c>
      <c r="P610" s="25">
        <v>-7.95</v>
      </c>
      <c r="S610" s="23">
        <f t="shared" si="30"/>
        <v>16147.876100000001</v>
      </c>
      <c r="T610" s="23">
        <f t="shared" si="28"/>
        <v>0</v>
      </c>
    </row>
    <row r="611" spans="1:20" ht="17.399999999999999">
      <c r="A611" s="23" t="str">
        <f t="shared" si="29"/>
        <v/>
      </c>
      <c r="B611" s="24" t="s">
        <v>1013</v>
      </c>
      <c r="C611" s="12" t="s">
        <v>1014</v>
      </c>
      <c r="D611" s="25" t="s">
        <v>37</v>
      </c>
      <c r="E611" s="26">
        <v>35.19</v>
      </c>
      <c r="F611" s="26"/>
      <c r="G611" s="27"/>
      <c r="H611" s="27"/>
      <c r="I611" s="27"/>
      <c r="J611" s="27"/>
      <c r="K611" s="25" t="s">
        <v>4085</v>
      </c>
      <c r="L611" s="26"/>
      <c r="M611"/>
      <c r="N611"/>
      <c r="O611" s="25">
        <v>-8.25</v>
      </c>
      <c r="P611" s="25">
        <v>-19.05</v>
      </c>
      <c r="S611" s="23" t="str">
        <f t="shared" si="30"/>
        <v/>
      </c>
      <c r="T611" s="23">
        <f t="shared" si="28"/>
        <v>0</v>
      </c>
    </row>
    <row r="612" spans="1:20" ht="17.399999999999999">
      <c r="A612" s="23" t="str">
        <f t="shared" si="29"/>
        <v/>
      </c>
      <c r="B612" s="24" t="s">
        <v>1015</v>
      </c>
      <c r="C612" s="12" t="s">
        <v>4682</v>
      </c>
      <c r="D612" s="25" t="s">
        <v>9</v>
      </c>
      <c r="E612" s="26">
        <v>279.17</v>
      </c>
      <c r="F612" s="26"/>
      <c r="G612" s="27"/>
      <c r="H612" s="27"/>
      <c r="I612" s="27"/>
      <c r="J612" s="27"/>
      <c r="K612" s="25" t="s">
        <v>4102</v>
      </c>
      <c r="L612" s="26"/>
      <c r="M612"/>
      <c r="N612"/>
      <c r="O612" s="25">
        <v>-8.33</v>
      </c>
      <c r="P612" s="25">
        <v>-9.76</v>
      </c>
      <c r="S612" s="23" t="str">
        <f t="shared" si="30"/>
        <v/>
      </c>
      <c r="T612" s="23">
        <f t="shared" si="28"/>
        <v>0</v>
      </c>
    </row>
    <row r="613" spans="1:20" ht="17.399999999999999">
      <c r="A613" s="23" t="str">
        <f t="shared" si="29"/>
        <v/>
      </c>
      <c r="B613" s="24" t="s">
        <v>1016</v>
      </c>
      <c r="C613" s="12" t="s">
        <v>1017</v>
      </c>
      <c r="D613" s="25" t="s">
        <v>37</v>
      </c>
      <c r="E613" s="26">
        <v>68.59</v>
      </c>
      <c r="F613" s="26"/>
      <c r="G613" s="27"/>
      <c r="H613" s="27"/>
      <c r="I613" s="27"/>
      <c r="J613" s="27"/>
      <c r="K613" s="25" t="s">
        <v>4085</v>
      </c>
      <c r="L613" s="25"/>
      <c r="M613"/>
      <c r="N613"/>
      <c r="O613" s="25">
        <v>-14.55</v>
      </c>
      <c r="P613" s="25">
        <v>-26.19</v>
      </c>
      <c r="S613" s="23" t="str">
        <f t="shared" si="30"/>
        <v/>
      </c>
      <c r="T613" s="23">
        <f t="shared" si="28"/>
        <v>0</v>
      </c>
    </row>
    <row r="614" spans="1:20" ht="17.399999999999999">
      <c r="A614" s="23" t="str">
        <f t="shared" si="29"/>
        <v/>
      </c>
      <c r="B614" s="24" t="s">
        <v>1018</v>
      </c>
      <c r="C614" s="12" t="s">
        <v>1019</v>
      </c>
      <c r="D614" s="25" t="s">
        <v>37</v>
      </c>
      <c r="E614" s="26">
        <v>157.66</v>
      </c>
      <c r="F614" s="25"/>
      <c r="G614" s="27"/>
      <c r="H614" s="27"/>
      <c r="I614" s="27"/>
      <c r="J614" s="27"/>
      <c r="K614" s="25" t="s">
        <v>4081</v>
      </c>
      <c r="L614" s="25"/>
      <c r="M614"/>
      <c r="N614"/>
      <c r="O614" s="25">
        <v>-12.18</v>
      </c>
      <c r="P614" s="25">
        <v>6.24</v>
      </c>
      <c r="S614" s="23" t="str">
        <f t="shared" si="30"/>
        <v/>
      </c>
      <c r="T614" s="23">
        <f t="shared" si="28"/>
        <v>0</v>
      </c>
    </row>
    <row r="615" spans="1:20" ht="17.399999999999999">
      <c r="A615" s="23" t="str">
        <f t="shared" si="29"/>
        <v/>
      </c>
      <c r="B615" s="24" t="s">
        <v>1020</v>
      </c>
      <c r="C615" s="12" t="s">
        <v>1021</v>
      </c>
      <c r="D615" s="25" t="s">
        <v>37</v>
      </c>
      <c r="E615" s="26">
        <v>77.489999999999995</v>
      </c>
      <c r="F615" s="26"/>
      <c r="G615" s="27"/>
      <c r="H615" s="27"/>
      <c r="I615" s="27"/>
      <c r="J615" s="27"/>
      <c r="K615" s="25" t="s">
        <v>4085</v>
      </c>
      <c r="L615" s="25"/>
      <c r="M615"/>
      <c r="N615"/>
      <c r="O615" s="25">
        <v>-8.2100000000000009</v>
      </c>
      <c r="P615" s="25">
        <v>-19.649999999999999</v>
      </c>
      <c r="S615" s="23" t="str">
        <f t="shared" si="30"/>
        <v/>
      </c>
      <c r="T615" s="23">
        <f t="shared" si="28"/>
        <v>0</v>
      </c>
    </row>
    <row r="616" spans="1:20" ht="17.399999999999999">
      <c r="A616" s="23" t="str">
        <f t="shared" si="29"/>
        <v/>
      </c>
      <c r="B616" s="24" t="s">
        <v>1022</v>
      </c>
      <c r="C616" s="12" t="s">
        <v>3410</v>
      </c>
      <c r="D616" s="25" t="s">
        <v>37</v>
      </c>
      <c r="E616" s="26">
        <v>200.36</v>
      </c>
      <c r="F616" s="25"/>
      <c r="G616" s="27"/>
      <c r="H616" s="27"/>
      <c r="I616" s="27"/>
      <c r="J616" s="27"/>
      <c r="K616" s="25" t="s">
        <v>4089</v>
      </c>
      <c r="L616" s="26"/>
      <c r="M616"/>
      <c r="N616"/>
      <c r="O616" s="25">
        <v>11.82</v>
      </c>
      <c r="P616" s="25">
        <v>118.82</v>
      </c>
      <c r="S616" s="23" t="str">
        <f t="shared" si="30"/>
        <v/>
      </c>
      <c r="T616" s="23">
        <f t="shared" si="28"/>
        <v>0</v>
      </c>
    </row>
    <row r="617" spans="1:20" ht="17.399999999999999">
      <c r="A617" s="23" t="str">
        <f t="shared" si="29"/>
        <v/>
      </c>
      <c r="B617" s="24" t="s">
        <v>1023</v>
      </c>
      <c r="C617" s="12" t="s">
        <v>4399</v>
      </c>
      <c r="D617" s="25" t="s">
        <v>37</v>
      </c>
      <c r="E617" s="26">
        <v>392.47</v>
      </c>
      <c r="F617" s="26">
        <v>1</v>
      </c>
      <c r="G617" s="27"/>
      <c r="H617" s="27">
        <v>-35</v>
      </c>
      <c r="I617" s="27"/>
      <c r="J617" s="27"/>
      <c r="K617" s="25" t="s">
        <v>4091</v>
      </c>
      <c r="L617" s="25"/>
      <c r="M617"/>
      <c r="N617"/>
      <c r="O617" s="25">
        <v>-20.21</v>
      </c>
      <c r="P617" s="25">
        <v>-46.84</v>
      </c>
      <c r="S617" s="23" t="str">
        <f t="shared" si="30"/>
        <v/>
      </c>
      <c r="T617" s="23">
        <f t="shared" si="28"/>
        <v>0</v>
      </c>
    </row>
    <row r="618" spans="1:20" ht="17.399999999999999">
      <c r="A618" s="23" t="str">
        <f t="shared" si="29"/>
        <v/>
      </c>
      <c r="B618" s="24" t="s">
        <v>1024</v>
      </c>
      <c r="C618" s="12" t="s">
        <v>1025</v>
      </c>
      <c r="D618" s="25" t="s">
        <v>37</v>
      </c>
      <c r="E618" s="26">
        <v>78.23</v>
      </c>
      <c r="F618" s="25"/>
      <c r="G618" s="27"/>
      <c r="H618" s="27"/>
      <c r="I618" s="27"/>
      <c r="J618" s="27"/>
      <c r="K618" s="25" t="s">
        <v>4088</v>
      </c>
      <c r="L618" s="25"/>
      <c r="M618"/>
      <c r="N618"/>
      <c r="O618" s="25">
        <v>-19.25</v>
      </c>
      <c r="P618" s="25">
        <v>-29.33</v>
      </c>
      <c r="S618" s="23" t="str">
        <f t="shared" si="30"/>
        <v/>
      </c>
      <c r="T618" s="23">
        <f t="shared" si="28"/>
        <v>0</v>
      </c>
    </row>
    <row r="619" spans="1:20" ht="17.399999999999999">
      <c r="A619" s="23" t="str">
        <f t="shared" si="29"/>
        <v/>
      </c>
      <c r="B619" s="24" t="s">
        <v>1026</v>
      </c>
      <c r="C619" s="12" t="s">
        <v>1027</v>
      </c>
      <c r="D619" s="25" t="s">
        <v>9</v>
      </c>
      <c r="E619" s="26">
        <v>22.98</v>
      </c>
      <c r="F619" s="26"/>
      <c r="G619" s="27"/>
      <c r="H619" s="27"/>
      <c r="I619" s="27"/>
      <c r="J619" s="27"/>
      <c r="K619" s="25" t="s">
        <v>4078</v>
      </c>
      <c r="L619" s="25"/>
      <c r="M619"/>
      <c r="N619"/>
      <c r="O619" s="25">
        <v>-7.63</v>
      </c>
      <c r="P619" s="25">
        <v>-28.41</v>
      </c>
      <c r="S619" s="23" t="str">
        <f t="shared" si="30"/>
        <v/>
      </c>
      <c r="T619" s="23">
        <f t="shared" si="28"/>
        <v>0</v>
      </c>
    </row>
    <row r="620" spans="1:20" ht="17.399999999999999">
      <c r="A620" s="23" t="str">
        <f t="shared" si="29"/>
        <v/>
      </c>
      <c r="B620" s="24" t="s">
        <v>1028</v>
      </c>
      <c r="C620" s="12" t="s">
        <v>4966</v>
      </c>
      <c r="D620" s="25" t="s">
        <v>9</v>
      </c>
      <c r="E620" s="26">
        <v>58.52</v>
      </c>
      <c r="F620" s="25"/>
      <c r="G620" s="27"/>
      <c r="H620" s="27"/>
      <c r="I620" s="27"/>
      <c r="J620" s="27"/>
      <c r="K620" s="25" t="s">
        <v>4085</v>
      </c>
      <c r="L620" s="25"/>
      <c r="M620"/>
      <c r="N620"/>
      <c r="O620" s="25">
        <v>0.73</v>
      </c>
      <c r="P620" s="25">
        <v>-9.4700000000000006</v>
      </c>
      <c r="S620" s="23" t="str">
        <f t="shared" si="30"/>
        <v/>
      </c>
      <c r="T620" s="23">
        <f t="shared" si="28"/>
        <v>0</v>
      </c>
    </row>
    <row r="621" spans="1:20" ht="17.399999999999999">
      <c r="A621" s="23" t="str">
        <f t="shared" si="29"/>
        <v/>
      </c>
      <c r="B621" s="24" t="s">
        <v>1029</v>
      </c>
      <c r="C621" s="12" t="s">
        <v>1030</v>
      </c>
      <c r="D621" s="25" t="s">
        <v>37</v>
      </c>
      <c r="E621" s="26">
        <v>53.44</v>
      </c>
      <c r="F621" s="26"/>
      <c r="G621" s="27"/>
      <c r="H621" s="27"/>
      <c r="I621" s="27"/>
      <c r="J621" s="27"/>
      <c r="K621" s="25" t="s">
        <v>4085</v>
      </c>
      <c r="L621" s="26"/>
      <c r="M621"/>
      <c r="N621"/>
      <c r="O621" s="25">
        <v>-14.74</v>
      </c>
      <c r="P621" s="25">
        <v>-28.61</v>
      </c>
      <c r="S621" s="23" t="str">
        <f t="shared" si="30"/>
        <v/>
      </c>
      <c r="T621" s="23">
        <f t="shared" si="28"/>
        <v>0</v>
      </c>
    </row>
    <row r="622" spans="1:20" ht="17.399999999999999">
      <c r="A622" s="23" t="str">
        <f t="shared" si="29"/>
        <v/>
      </c>
      <c r="B622" s="24" t="s">
        <v>1031</v>
      </c>
      <c r="C622" s="12" t="s">
        <v>1032</v>
      </c>
      <c r="D622" s="25" t="s">
        <v>37</v>
      </c>
      <c r="E622" s="26">
        <v>21.4</v>
      </c>
      <c r="F622" s="25"/>
      <c r="G622" s="27"/>
      <c r="H622" s="27"/>
      <c r="I622" s="27"/>
      <c r="J622" s="27"/>
      <c r="K622" s="25" t="s">
        <v>4101</v>
      </c>
      <c r="L622" s="25"/>
      <c r="M622"/>
      <c r="N622"/>
      <c r="O622" s="25">
        <v>-9.32</v>
      </c>
      <c r="P622" s="25">
        <v>-44.2</v>
      </c>
      <c r="S622" s="23" t="str">
        <f t="shared" si="30"/>
        <v/>
      </c>
      <c r="T622" s="23">
        <f t="shared" si="28"/>
        <v>0</v>
      </c>
    </row>
    <row r="623" spans="1:20" ht="17.399999999999999">
      <c r="A623" s="23" t="str">
        <f t="shared" si="29"/>
        <v/>
      </c>
      <c r="B623" s="24" t="s">
        <v>1033</v>
      </c>
      <c r="C623" s="12" t="s">
        <v>1034</v>
      </c>
      <c r="D623" s="25" t="s">
        <v>37</v>
      </c>
      <c r="E623" s="26">
        <v>40.86</v>
      </c>
      <c r="F623" s="25"/>
      <c r="G623" s="27"/>
      <c r="H623" s="27"/>
      <c r="I623" s="27"/>
      <c r="J623" s="27"/>
      <c r="K623" s="25" t="s">
        <v>4099</v>
      </c>
      <c r="L623" s="25"/>
      <c r="M623"/>
      <c r="N623"/>
      <c r="O623" s="25">
        <v>-11.78</v>
      </c>
      <c r="P623" s="25">
        <v>-25.54</v>
      </c>
      <c r="S623" s="23" t="str">
        <f t="shared" si="30"/>
        <v/>
      </c>
      <c r="T623" s="23">
        <f t="shared" si="28"/>
        <v>0</v>
      </c>
    </row>
    <row r="624" spans="1:20" ht="17.399999999999999">
      <c r="A624" s="23" t="str">
        <f t="shared" si="29"/>
        <v/>
      </c>
      <c r="B624" s="24" t="s">
        <v>1035</v>
      </c>
      <c r="C624" s="12" t="s">
        <v>1036</v>
      </c>
      <c r="D624" s="25" t="s">
        <v>9</v>
      </c>
      <c r="E624" s="26">
        <v>213.02</v>
      </c>
      <c r="F624" s="25"/>
      <c r="G624" s="27"/>
      <c r="H624" s="27"/>
      <c r="I624" s="27"/>
      <c r="J624" s="27"/>
      <c r="K624" s="25" t="s">
        <v>4084</v>
      </c>
      <c r="L624" s="26"/>
      <c r="M624"/>
      <c r="N624"/>
      <c r="O624" s="25">
        <v>-1.92</v>
      </c>
      <c r="P624" s="25">
        <v>-3.66</v>
      </c>
      <c r="S624" s="23" t="str">
        <f t="shared" si="30"/>
        <v/>
      </c>
      <c r="T624" s="23">
        <f t="shared" si="28"/>
        <v>0</v>
      </c>
    </row>
    <row r="625" spans="1:20" ht="17.399999999999999">
      <c r="A625" s="23" t="str">
        <f t="shared" si="29"/>
        <v/>
      </c>
      <c r="B625" s="24" t="s">
        <v>1037</v>
      </c>
      <c r="C625" s="12" t="s">
        <v>1038</v>
      </c>
      <c r="D625" s="25" t="s">
        <v>37</v>
      </c>
      <c r="E625" s="26">
        <v>509.66</v>
      </c>
      <c r="F625" s="25">
        <v>1</v>
      </c>
      <c r="G625" s="27">
        <v>8.5</v>
      </c>
      <c r="H625" s="27">
        <v>8.5</v>
      </c>
      <c r="I625" s="27">
        <v>8.5</v>
      </c>
      <c r="J625" s="27"/>
      <c r="K625" s="25" t="s">
        <v>4092</v>
      </c>
      <c r="L625" s="25"/>
      <c r="M625"/>
      <c r="N625"/>
      <c r="O625" s="25">
        <v>15.57</v>
      </c>
      <c r="P625" s="25">
        <v>-9.34</v>
      </c>
      <c r="S625" s="23" t="str">
        <f t="shared" si="30"/>
        <v/>
      </c>
      <c r="T625" s="23">
        <f t="shared" si="28"/>
        <v>0</v>
      </c>
    </row>
    <row r="626" spans="1:20" ht="17.399999999999999">
      <c r="A626" s="23" t="str">
        <f t="shared" si="29"/>
        <v/>
      </c>
      <c r="B626" s="24" t="s">
        <v>1039</v>
      </c>
      <c r="C626" s="12" t="s">
        <v>4372</v>
      </c>
      <c r="D626" s="25" t="s">
        <v>37</v>
      </c>
      <c r="E626" s="26">
        <v>35.61</v>
      </c>
      <c r="F626" s="26"/>
      <c r="G626" s="27"/>
      <c r="H626" s="27"/>
      <c r="I626" s="27"/>
      <c r="J626" s="27"/>
      <c r="K626" s="25" t="s">
        <v>4085</v>
      </c>
      <c r="L626" s="25"/>
      <c r="M626"/>
      <c r="N626"/>
      <c r="O626" s="25">
        <v>-5.19</v>
      </c>
      <c r="P626" s="25">
        <v>-12.05</v>
      </c>
      <c r="S626" s="23" t="str">
        <f t="shared" si="30"/>
        <v/>
      </c>
      <c r="T626" s="23">
        <f t="shared" si="28"/>
        <v>0</v>
      </c>
    </row>
    <row r="627" spans="1:20" ht="17.399999999999999">
      <c r="A627" s="23" t="str">
        <f t="shared" si="29"/>
        <v/>
      </c>
      <c r="B627" s="24" t="s">
        <v>1040</v>
      </c>
      <c r="C627" s="12" t="s">
        <v>1041</v>
      </c>
      <c r="D627" s="25" t="s">
        <v>9</v>
      </c>
      <c r="E627" s="26">
        <v>51.82</v>
      </c>
      <c r="F627" s="25"/>
      <c r="G627" s="27"/>
      <c r="H627" s="27"/>
      <c r="I627" s="27"/>
      <c r="J627" s="27"/>
      <c r="K627" s="25" t="s">
        <v>4085</v>
      </c>
      <c r="L627" s="25"/>
      <c r="M627"/>
      <c r="N627"/>
      <c r="O627" s="25">
        <v>1.61</v>
      </c>
      <c r="P627" s="25">
        <v>-4.1399999999999997</v>
      </c>
      <c r="S627" s="23" t="str">
        <f t="shared" si="30"/>
        <v/>
      </c>
      <c r="T627" s="23">
        <f t="shared" si="28"/>
        <v>0</v>
      </c>
    </row>
    <row r="628" spans="1:20" ht="17.399999999999999">
      <c r="A628" s="23">
        <f t="shared" si="29"/>
        <v>210</v>
      </c>
      <c r="B628" s="24" t="s">
        <v>1042</v>
      </c>
      <c r="C628" s="12" t="s">
        <v>1043</v>
      </c>
      <c r="D628" s="25" t="s">
        <v>9</v>
      </c>
      <c r="E628" s="26">
        <v>713.11</v>
      </c>
      <c r="F628" s="25">
        <v>1</v>
      </c>
      <c r="G628" s="27">
        <v>141.19999999999999</v>
      </c>
      <c r="H628" s="27">
        <v>141.19999999999999</v>
      </c>
      <c r="I628" s="27">
        <v>141.19999999999999</v>
      </c>
      <c r="J628" s="27">
        <v>141.19999999999999</v>
      </c>
      <c r="K628" s="25" t="s">
        <v>4085</v>
      </c>
      <c r="L628" s="26"/>
      <c r="M628"/>
      <c r="N628"/>
      <c r="O628" s="25">
        <v>-12.96</v>
      </c>
      <c r="P628" s="25">
        <v>-6.37</v>
      </c>
      <c r="S628" s="23">
        <f t="shared" si="30"/>
        <v>713.11627999999996</v>
      </c>
      <c r="T628" s="23">
        <f t="shared" si="28"/>
        <v>0</v>
      </c>
    </row>
    <row r="629" spans="1:20" ht="17.399999999999999">
      <c r="A629" s="23" t="str">
        <f t="shared" si="29"/>
        <v/>
      </c>
      <c r="B629" s="24" t="s">
        <v>1044</v>
      </c>
      <c r="C629" s="12" t="s">
        <v>1045</v>
      </c>
      <c r="D629" s="25" t="s">
        <v>37</v>
      </c>
      <c r="E629" s="26">
        <v>57.53</v>
      </c>
      <c r="F629" s="26"/>
      <c r="G629" s="27"/>
      <c r="H629" s="27"/>
      <c r="I629" s="27"/>
      <c r="J629" s="27"/>
      <c r="K629" s="25" t="s">
        <v>4090</v>
      </c>
      <c r="L629" s="25"/>
      <c r="M629"/>
      <c r="N629"/>
      <c r="O629" s="25">
        <v>-25.08</v>
      </c>
      <c r="P629" s="25">
        <v>-31.04</v>
      </c>
      <c r="S629" s="23" t="str">
        <f t="shared" si="30"/>
        <v/>
      </c>
      <c r="T629" s="23">
        <f t="shared" si="28"/>
        <v>0</v>
      </c>
    </row>
    <row r="630" spans="1:20" ht="17.399999999999999">
      <c r="A630" s="23" t="str">
        <f t="shared" si="29"/>
        <v/>
      </c>
      <c r="B630" s="24" t="s">
        <v>1046</v>
      </c>
      <c r="C630" s="12" t="s">
        <v>1047</v>
      </c>
      <c r="D630" s="25" t="s">
        <v>9</v>
      </c>
      <c r="E630" s="26">
        <v>297.81</v>
      </c>
      <c r="F630" s="25"/>
      <c r="G630" s="27"/>
      <c r="H630" s="27"/>
      <c r="I630" s="27"/>
      <c r="J630" s="27"/>
      <c r="K630" s="25" t="s">
        <v>4091</v>
      </c>
      <c r="L630" s="25"/>
      <c r="M630"/>
      <c r="N630"/>
      <c r="O630" s="25">
        <v>77.27</v>
      </c>
      <c r="P630" s="25">
        <v>336.24</v>
      </c>
      <c r="S630" s="23" t="str">
        <f t="shared" si="30"/>
        <v/>
      </c>
      <c r="T630" s="23">
        <f t="shared" si="28"/>
        <v>0</v>
      </c>
    </row>
    <row r="631" spans="1:20" ht="17.399999999999999">
      <c r="A631" s="23" t="str">
        <f t="shared" si="29"/>
        <v/>
      </c>
      <c r="B631" s="24" t="s">
        <v>1048</v>
      </c>
      <c r="C631" s="12" t="s">
        <v>5153</v>
      </c>
      <c r="D631" s="25" t="s">
        <v>9</v>
      </c>
      <c r="E631" s="26">
        <v>126.7</v>
      </c>
      <c r="F631" s="26"/>
      <c r="G631" s="27"/>
      <c r="H631" s="27"/>
      <c r="I631" s="27"/>
      <c r="J631" s="27"/>
      <c r="K631" s="25" t="s">
        <v>4102</v>
      </c>
      <c r="L631" s="25"/>
      <c r="M631"/>
      <c r="N631"/>
      <c r="O631" s="25">
        <v>10.48</v>
      </c>
      <c r="P631" s="25">
        <v>-24.76</v>
      </c>
      <c r="S631" s="23" t="str">
        <f t="shared" si="30"/>
        <v/>
      </c>
      <c r="T631" s="23">
        <f t="shared" si="28"/>
        <v>0</v>
      </c>
    </row>
    <row r="632" spans="1:20" ht="17.399999999999999">
      <c r="A632" s="23" t="str">
        <f t="shared" si="29"/>
        <v/>
      </c>
      <c r="B632" s="24" t="s">
        <v>1049</v>
      </c>
      <c r="C632" s="12" t="s">
        <v>1050</v>
      </c>
      <c r="D632" s="25" t="s">
        <v>9</v>
      </c>
      <c r="E632" s="26">
        <v>31.02</v>
      </c>
      <c r="F632" s="26"/>
      <c r="G632" s="27"/>
      <c r="H632" s="27"/>
      <c r="I632" s="27"/>
      <c r="J632" s="27"/>
      <c r="K632" s="25" t="s">
        <v>4086</v>
      </c>
      <c r="L632" s="25"/>
      <c r="M632"/>
      <c r="N632"/>
      <c r="O632" s="25">
        <v>-2.78</v>
      </c>
      <c r="P632" s="25">
        <v>-28.57</v>
      </c>
      <c r="S632" s="23" t="str">
        <f t="shared" si="30"/>
        <v/>
      </c>
      <c r="T632" s="23">
        <f t="shared" si="28"/>
        <v>0</v>
      </c>
    </row>
    <row r="633" spans="1:20" ht="17.399999999999999">
      <c r="A633" s="23" t="str">
        <f t="shared" si="29"/>
        <v/>
      </c>
      <c r="B633" s="24" t="s">
        <v>1051</v>
      </c>
      <c r="C633" s="12" t="s">
        <v>1052</v>
      </c>
      <c r="D633" s="25" t="s">
        <v>37</v>
      </c>
      <c r="E633" s="26">
        <v>281.58</v>
      </c>
      <c r="F633" s="25"/>
      <c r="G633" s="27"/>
      <c r="H633" s="27"/>
      <c r="I633" s="27"/>
      <c r="J633" s="27"/>
      <c r="K633" s="25" t="s">
        <v>4113</v>
      </c>
      <c r="L633" s="25"/>
      <c r="M633"/>
      <c r="N633"/>
      <c r="O633" s="25">
        <v>-4.93</v>
      </c>
      <c r="P633" s="25">
        <v>-3.09</v>
      </c>
      <c r="S633" s="23" t="str">
        <f t="shared" si="30"/>
        <v/>
      </c>
      <c r="T633" s="23">
        <f t="shared" si="28"/>
        <v>0</v>
      </c>
    </row>
    <row r="634" spans="1:20" ht="17.399999999999999">
      <c r="A634" s="23" t="str">
        <f t="shared" si="29"/>
        <v/>
      </c>
      <c r="B634" s="24" t="s">
        <v>1053</v>
      </c>
      <c r="C634" s="12" t="s">
        <v>1054</v>
      </c>
      <c r="D634" s="25" t="s">
        <v>9</v>
      </c>
      <c r="E634" s="26">
        <v>139.62</v>
      </c>
      <c r="F634" s="26"/>
      <c r="G634" s="27"/>
      <c r="H634" s="27"/>
      <c r="I634" s="27"/>
      <c r="J634" s="27"/>
      <c r="K634" s="25" t="s">
        <v>4087</v>
      </c>
      <c r="L634" s="25"/>
      <c r="M634"/>
      <c r="N634"/>
      <c r="O634" s="25">
        <v>-19.399999999999999</v>
      </c>
      <c r="P634" s="25">
        <v>-16.829999999999998</v>
      </c>
      <c r="S634" s="23" t="str">
        <f t="shared" si="30"/>
        <v/>
      </c>
      <c r="T634" s="23">
        <f t="shared" si="28"/>
        <v>0</v>
      </c>
    </row>
    <row r="635" spans="1:20" ht="17.399999999999999">
      <c r="A635" s="23" t="str">
        <f t="shared" si="29"/>
        <v/>
      </c>
      <c r="B635" s="24" t="s">
        <v>1055</v>
      </c>
      <c r="C635" s="12" t="s">
        <v>1056</v>
      </c>
      <c r="D635" s="25" t="s">
        <v>9</v>
      </c>
      <c r="E635" s="26">
        <v>289.13</v>
      </c>
      <c r="F635" s="25"/>
      <c r="G635" s="27"/>
      <c r="H635" s="27"/>
      <c r="I635" s="27"/>
      <c r="J635" s="27"/>
      <c r="K635" s="25" t="s">
        <v>4084</v>
      </c>
      <c r="L635" s="25"/>
      <c r="M635"/>
      <c r="N635"/>
      <c r="O635" s="25">
        <v>-15.04</v>
      </c>
      <c r="P635" s="25">
        <v>-26.79</v>
      </c>
      <c r="S635" s="23" t="str">
        <f t="shared" si="30"/>
        <v/>
      </c>
      <c r="T635" s="23">
        <f t="shared" si="28"/>
        <v>0</v>
      </c>
    </row>
    <row r="636" spans="1:20" ht="17.399999999999999">
      <c r="A636" s="23" t="str">
        <f t="shared" si="29"/>
        <v/>
      </c>
      <c r="B636" s="24" t="s">
        <v>1057</v>
      </c>
      <c r="C636" s="12" t="s">
        <v>1058</v>
      </c>
      <c r="D636" s="25" t="s">
        <v>37</v>
      </c>
      <c r="E636" s="26">
        <v>8.94</v>
      </c>
      <c r="F636" s="25"/>
      <c r="G636" s="27"/>
      <c r="H636" s="27"/>
      <c r="I636" s="27"/>
      <c r="J636" s="27"/>
      <c r="K636" s="25" t="s">
        <v>4080</v>
      </c>
      <c r="L636" s="25"/>
      <c r="M636"/>
      <c r="N636"/>
      <c r="O636" s="25">
        <v>-31.44</v>
      </c>
      <c r="P636" s="25">
        <v>-49.2</v>
      </c>
      <c r="S636" s="23" t="str">
        <f t="shared" si="30"/>
        <v/>
      </c>
      <c r="T636" s="23">
        <f t="shared" si="28"/>
        <v>0</v>
      </c>
    </row>
    <row r="637" spans="1:20" ht="17.399999999999999">
      <c r="A637" s="23" t="str">
        <f t="shared" si="29"/>
        <v/>
      </c>
      <c r="B637" s="24" t="s">
        <v>1059</v>
      </c>
      <c r="C637" s="12" t="s">
        <v>1060</v>
      </c>
      <c r="D637" s="25" t="s">
        <v>37</v>
      </c>
      <c r="E637" s="26">
        <v>40.450000000000003</v>
      </c>
      <c r="F637" s="26"/>
      <c r="G637" s="27"/>
      <c r="H637" s="27"/>
      <c r="I637" s="27"/>
      <c r="J637" s="27"/>
      <c r="K637" s="25" t="s">
        <v>4080</v>
      </c>
      <c r="L637" s="25"/>
      <c r="M637"/>
      <c r="N637"/>
      <c r="O637" s="25">
        <v>-3.97</v>
      </c>
      <c r="P637" s="25">
        <v>-16.98</v>
      </c>
      <c r="S637" s="23" t="str">
        <f t="shared" si="30"/>
        <v/>
      </c>
      <c r="T637" s="23">
        <f t="shared" si="28"/>
        <v>0</v>
      </c>
    </row>
    <row r="638" spans="1:20" ht="17.399999999999999">
      <c r="A638" s="23" t="str">
        <f t="shared" si="29"/>
        <v/>
      </c>
      <c r="B638" s="24" t="s">
        <v>1061</v>
      </c>
      <c r="C638" s="12" t="s">
        <v>1062</v>
      </c>
      <c r="D638" s="25" t="s">
        <v>9</v>
      </c>
      <c r="E638" s="26">
        <v>24.18</v>
      </c>
      <c r="F638" s="25"/>
      <c r="G638" s="27"/>
      <c r="H638" s="27"/>
      <c r="I638" s="27"/>
      <c r="J638" s="27"/>
      <c r="K638" s="25" t="s">
        <v>4090</v>
      </c>
      <c r="L638" s="25"/>
      <c r="M638"/>
      <c r="N638"/>
      <c r="O638" s="25">
        <v>12.9</v>
      </c>
      <c r="P638" s="25">
        <v>10.66</v>
      </c>
      <c r="S638" s="23" t="str">
        <f t="shared" si="30"/>
        <v/>
      </c>
      <c r="T638" s="23">
        <f t="shared" si="28"/>
        <v>0</v>
      </c>
    </row>
    <row r="639" spans="1:20" ht="17.399999999999999">
      <c r="A639" s="23" t="str">
        <f t="shared" si="29"/>
        <v/>
      </c>
      <c r="B639" s="24" t="s">
        <v>1063</v>
      </c>
      <c r="C639" s="12" t="s">
        <v>1064</v>
      </c>
      <c r="D639" s="25" t="s">
        <v>37</v>
      </c>
      <c r="E639" s="26">
        <v>326.08999999999997</v>
      </c>
      <c r="F639" s="25">
        <v>1</v>
      </c>
      <c r="G639" s="27">
        <v>-4.7</v>
      </c>
      <c r="H639" s="27">
        <v>-4.7</v>
      </c>
      <c r="I639" s="27"/>
      <c r="J639" s="27"/>
      <c r="K639" s="25" t="s">
        <v>4086</v>
      </c>
      <c r="L639" s="26"/>
      <c r="M639"/>
      <c r="N639"/>
      <c r="O639" s="25">
        <v>-27.04</v>
      </c>
      <c r="P639" s="25">
        <v>-42.2</v>
      </c>
      <c r="S639" s="23" t="str">
        <f t="shared" si="30"/>
        <v/>
      </c>
      <c r="T639" s="23">
        <f t="shared" si="28"/>
        <v>0</v>
      </c>
    </row>
    <row r="640" spans="1:20" ht="17.399999999999999">
      <c r="A640" s="23" t="str">
        <f t="shared" si="29"/>
        <v/>
      </c>
      <c r="B640" s="24" t="s">
        <v>1065</v>
      </c>
      <c r="C640" s="12" t="s">
        <v>1066</v>
      </c>
      <c r="D640" s="25" t="s">
        <v>37</v>
      </c>
      <c r="E640" s="26">
        <v>115.75</v>
      </c>
      <c r="F640" s="25"/>
      <c r="G640" s="27"/>
      <c r="H640" s="27"/>
      <c r="I640" s="27"/>
      <c r="J640" s="27"/>
      <c r="K640" s="25" t="s">
        <v>4086</v>
      </c>
      <c r="L640" s="25"/>
      <c r="M640"/>
      <c r="N640"/>
      <c r="O640" s="25">
        <v>5.51</v>
      </c>
      <c r="P640" s="25">
        <v>-11.38</v>
      </c>
      <c r="S640" s="23" t="str">
        <f t="shared" si="30"/>
        <v/>
      </c>
      <c r="T640" s="23">
        <f t="shared" si="28"/>
        <v>0</v>
      </c>
    </row>
    <row r="641" spans="1:20" ht="17.399999999999999">
      <c r="A641" s="23" t="str">
        <f t="shared" si="29"/>
        <v/>
      </c>
      <c r="B641" s="24" t="s">
        <v>1067</v>
      </c>
      <c r="C641" s="12" t="s">
        <v>3242</v>
      </c>
      <c r="D641" s="25" t="s">
        <v>37</v>
      </c>
      <c r="E641" s="26">
        <v>393.58</v>
      </c>
      <c r="F641" s="25"/>
      <c r="G641" s="27"/>
      <c r="H641" s="27"/>
      <c r="I641" s="27"/>
      <c r="J641" s="27"/>
      <c r="K641" s="25" t="s">
        <v>4112</v>
      </c>
      <c r="L641" s="26"/>
      <c r="M641"/>
      <c r="N641"/>
      <c r="O641" s="25">
        <v>-18.78</v>
      </c>
      <c r="P641" s="25">
        <v>-43.11</v>
      </c>
      <c r="S641" s="23" t="str">
        <f t="shared" si="30"/>
        <v/>
      </c>
      <c r="T641" s="23">
        <f t="shared" si="28"/>
        <v>0</v>
      </c>
    </row>
    <row r="642" spans="1:20" ht="17.399999999999999">
      <c r="A642" s="23" t="str">
        <f t="shared" si="29"/>
        <v/>
      </c>
      <c r="B642" s="24" t="s">
        <v>1068</v>
      </c>
      <c r="C642" s="12" t="s">
        <v>2937</v>
      </c>
      <c r="D642" s="25" t="s">
        <v>37</v>
      </c>
      <c r="E642" s="26">
        <v>30.53</v>
      </c>
      <c r="F642" s="25"/>
      <c r="G642" s="27"/>
      <c r="H642" s="27"/>
      <c r="I642" s="27"/>
      <c r="J642" s="27"/>
      <c r="K642" s="25" t="s">
        <v>4078</v>
      </c>
      <c r="L642" s="26"/>
      <c r="M642"/>
      <c r="N642"/>
      <c r="O642" s="25">
        <v>-18.5</v>
      </c>
      <c r="P642" s="25">
        <v>-37.5</v>
      </c>
      <c r="S642" s="23" t="str">
        <f t="shared" si="30"/>
        <v/>
      </c>
      <c r="T642" s="23">
        <f t="shared" si="28"/>
        <v>0</v>
      </c>
    </row>
    <row r="643" spans="1:20" ht="17.399999999999999">
      <c r="A643" s="23" t="str">
        <f t="shared" si="29"/>
        <v/>
      </c>
      <c r="B643" s="24" t="s">
        <v>1069</v>
      </c>
      <c r="C643" s="12" t="s">
        <v>1070</v>
      </c>
      <c r="D643" s="25" t="s">
        <v>37</v>
      </c>
      <c r="E643" s="26">
        <v>78.08</v>
      </c>
      <c r="F643" s="26"/>
      <c r="G643" s="27"/>
      <c r="H643" s="27"/>
      <c r="I643" s="27"/>
      <c r="J643" s="27"/>
      <c r="K643" s="25" t="s">
        <v>4086</v>
      </c>
      <c r="L643" s="26"/>
      <c r="M643"/>
      <c r="N643"/>
      <c r="O643" s="25">
        <v>0</v>
      </c>
      <c r="P643" s="25">
        <v>-34.56</v>
      </c>
      <c r="S643" s="23" t="str">
        <f t="shared" si="30"/>
        <v/>
      </c>
      <c r="T643" s="23">
        <f t="shared" si="28"/>
        <v>0</v>
      </c>
    </row>
    <row r="644" spans="1:20" ht="17.399999999999999">
      <c r="A644" s="23" t="str">
        <f t="shared" si="29"/>
        <v/>
      </c>
      <c r="B644" s="24" t="s">
        <v>1071</v>
      </c>
      <c r="C644" s="12" t="s">
        <v>4035</v>
      </c>
      <c r="D644" s="25" t="s">
        <v>9</v>
      </c>
      <c r="E644" s="26">
        <v>270.23</v>
      </c>
      <c r="F644" s="25"/>
      <c r="G644" s="27"/>
      <c r="H644" s="27"/>
      <c r="I644" s="27"/>
      <c r="J644" s="27"/>
      <c r="K644" s="25" t="s">
        <v>4109</v>
      </c>
      <c r="L644" s="25"/>
      <c r="M644"/>
      <c r="N644"/>
      <c r="O644" s="25">
        <v>-6.57</v>
      </c>
      <c r="P644" s="25">
        <v>-23.91</v>
      </c>
      <c r="S644" s="23" t="str">
        <f t="shared" si="30"/>
        <v/>
      </c>
      <c r="T644" s="23">
        <f t="shared" si="28"/>
        <v>0</v>
      </c>
    </row>
    <row r="645" spans="1:20" ht="17.399999999999999">
      <c r="A645" s="23" t="str">
        <f t="shared" si="29"/>
        <v/>
      </c>
      <c r="B645" s="24" t="s">
        <v>1072</v>
      </c>
      <c r="C645" s="12" t="s">
        <v>1073</v>
      </c>
      <c r="D645" s="25" t="s">
        <v>37</v>
      </c>
      <c r="E645" s="26">
        <v>37.130000000000003</v>
      </c>
      <c r="F645" s="26"/>
      <c r="G645" s="27"/>
      <c r="H645" s="27"/>
      <c r="I645" s="27"/>
      <c r="J645" s="27"/>
      <c r="K645" s="25" t="s">
        <v>4090</v>
      </c>
      <c r="L645" s="25"/>
      <c r="M645"/>
      <c r="N645"/>
      <c r="O645" s="25">
        <v>35.5</v>
      </c>
      <c r="P645" s="25">
        <v>161.91999999999999</v>
      </c>
      <c r="S645" s="23" t="str">
        <f t="shared" si="30"/>
        <v/>
      </c>
      <c r="T645" s="23">
        <f t="shared" si="28"/>
        <v>0</v>
      </c>
    </row>
    <row r="646" spans="1:20" ht="17.399999999999999">
      <c r="A646" s="23" t="str">
        <f t="shared" si="29"/>
        <v/>
      </c>
      <c r="B646" s="24" t="s">
        <v>1074</v>
      </c>
      <c r="C646" s="12" t="s">
        <v>1075</v>
      </c>
      <c r="D646" s="25" t="s">
        <v>9</v>
      </c>
      <c r="E646" s="26">
        <v>55.7</v>
      </c>
      <c r="F646" s="26"/>
      <c r="G646" s="27"/>
      <c r="H646" s="27"/>
      <c r="I646" s="27"/>
      <c r="J646" s="27"/>
      <c r="K646" s="25" t="s">
        <v>4090</v>
      </c>
      <c r="L646" s="25"/>
      <c r="M646"/>
      <c r="N646"/>
      <c r="O646" s="25">
        <v>36.85</v>
      </c>
      <c r="P646" s="25">
        <v>36.85</v>
      </c>
      <c r="S646" s="23" t="str">
        <f t="shared" si="30"/>
        <v/>
      </c>
      <c r="T646" s="23">
        <f t="shared" si="28"/>
        <v>0</v>
      </c>
    </row>
    <row r="647" spans="1:20" ht="17.399999999999999">
      <c r="A647" s="23" t="str">
        <f t="shared" si="29"/>
        <v/>
      </c>
      <c r="B647" s="24" t="s">
        <v>1076</v>
      </c>
      <c r="C647" s="12" t="s">
        <v>1077</v>
      </c>
      <c r="D647" s="25" t="s">
        <v>9</v>
      </c>
      <c r="E647" s="26">
        <v>2387.8200000000002</v>
      </c>
      <c r="F647" s="25"/>
      <c r="G647" s="27"/>
      <c r="H647" s="27"/>
      <c r="I647" s="27"/>
      <c r="J647" s="27"/>
      <c r="K647" s="25" t="s">
        <v>4080</v>
      </c>
      <c r="L647" s="25"/>
      <c r="M647"/>
      <c r="N647"/>
      <c r="O647" s="25">
        <v>1.48</v>
      </c>
      <c r="P647" s="25">
        <v>-14.16</v>
      </c>
      <c r="S647" s="23" t="str">
        <f t="shared" si="30"/>
        <v/>
      </c>
      <c r="T647" s="23">
        <f t="shared" si="28"/>
        <v>0</v>
      </c>
    </row>
    <row r="648" spans="1:20" ht="17.399999999999999">
      <c r="A648" s="23" t="str">
        <f t="shared" si="29"/>
        <v/>
      </c>
      <c r="B648" s="24" t="s">
        <v>1078</v>
      </c>
      <c r="C648" s="12" t="s">
        <v>1079</v>
      </c>
      <c r="D648" s="25" t="s">
        <v>37</v>
      </c>
      <c r="E648" s="26">
        <v>27.77</v>
      </c>
      <c r="F648" s="26"/>
      <c r="G648" s="27"/>
      <c r="H648" s="27"/>
      <c r="I648" s="27"/>
      <c r="J648" s="27"/>
      <c r="K648" s="25" t="s">
        <v>4107</v>
      </c>
      <c r="L648" s="25"/>
      <c r="M648"/>
      <c r="N648"/>
      <c r="O648" s="25">
        <v>-2.92</v>
      </c>
      <c r="P648" s="25">
        <v>-6.34</v>
      </c>
      <c r="S648" s="23" t="str">
        <f t="shared" si="30"/>
        <v/>
      </c>
      <c r="T648" s="23">
        <f t="shared" si="28"/>
        <v>0</v>
      </c>
    </row>
    <row r="649" spans="1:20" ht="17.399999999999999">
      <c r="A649" s="23" t="str">
        <f t="shared" si="29"/>
        <v/>
      </c>
      <c r="B649" s="24" t="s">
        <v>1080</v>
      </c>
      <c r="C649" s="12" t="s">
        <v>1081</v>
      </c>
      <c r="D649" s="25" t="s">
        <v>37</v>
      </c>
      <c r="E649" s="26">
        <v>55.56</v>
      </c>
      <c r="F649" s="25"/>
      <c r="G649" s="27"/>
      <c r="H649" s="27"/>
      <c r="I649" s="27"/>
      <c r="J649" s="27"/>
      <c r="K649" s="25" t="s">
        <v>4102</v>
      </c>
      <c r="L649" s="25"/>
      <c r="M649"/>
      <c r="N649"/>
      <c r="O649" s="25">
        <v>-4.7300000000000004</v>
      </c>
      <c r="P649" s="25">
        <v>-23.81</v>
      </c>
      <c r="S649" s="23" t="str">
        <f t="shared" si="30"/>
        <v/>
      </c>
      <c r="T649" s="23">
        <f t="shared" si="28"/>
        <v>0</v>
      </c>
    </row>
    <row r="650" spans="1:20" ht="17.399999999999999">
      <c r="A650" s="23" t="str">
        <f t="shared" si="29"/>
        <v/>
      </c>
      <c r="B650" s="24" t="s">
        <v>3340</v>
      </c>
      <c r="C650" s="12" t="s">
        <v>3411</v>
      </c>
      <c r="D650" s="25" t="s">
        <v>37</v>
      </c>
      <c r="E650" s="26">
        <v>620.26</v>
      </c>
      <c r="F650" s="25"/>
      <c r="G650" s="27"/>
      <c r="H650" s="27"/>
      <c r="I650" s="27"/>
      <c r="J650" s="27"/>
      <c r="K650" s="25" t="s">
        <v>4109</v>
      </c>
      <c r="L650" s="26"/>
      <c r="M650"/>
      <c r="N650"/>
      <c r="O650" s="25">
        <v>-54.93</v>
      </c>
      <c r="P650" s="25">
        <v>-45.36</v>
      </c>
      <c r="S650" s="23" t="str">
        <f t="shared" si="30"/>
        <v/>
      </c>
      <c r="T650" s="23">
        <f t="shared" si="28"/>
        <v>0</v>
      </c>
    </row>
    <row r="651" spans="1:20" ht="17.399999999999999">
      <c r="A651" s="23" t="str">
        <f t="shared" si="29"/>
        <v/>
      </c>
      <c r="B651" s="24" t="s">
        <v>1082</v>
      </c>
      <c r="C651" s="12" t="s">
        <v>3119</v>
      </c>
      <c r="D651" s="25" t="s">
        <v>9</v>
      </c>
      <c r="E651" s="26">
        <v>371.38</v>
      </c>
      <c r="F651" s="25">
        <v>1</v>
      </c>
      <c r="G651" s="27">
        <v>63</v>
      </c>
      <c r="H651" s="27">
        <v>63</v>
      </c>
      <c r="I651" s="27"/>
      <c r="J651" s="27"/>
      <c r="K651" s="25" t="s">
        <v>4084</v>
      </c>
      <c r="L651" s="25"/>
      <c r="M651"/>
      <c r="N651"/>
      <c r="O651" s="25">
        <v>-9.66</v>
      </c>
      <c r="P651" s="25">
        <v>-17.8</v>
      </c>
      <c r="S651" s="23" t="str">
        <f t="shared" si="30"/>
        <v/>
      </c>
      <c r="T651" s="23">
        <f t="shared" si="28"/>
        <v>0</v>
      </c>
    </row>
    <row r="652" spans="1:20" ht="17.399999999999999">
      <c r="A652" s="23" t="str">
        <f t="shared" si="29"/>
        <v/>
      </c>
      <c r="B652" s="24" t="s">
        <v>1084</v>
      </c>
      <c r="C652" s="12" t="s">
        <v>1085</v>
      </c>
      <c r="D652" s="25" t="s">
        <v>37</v>
      </c>
      <c r="E652" s="26">
        <v>16.239999999999998</v>
      </c>
      <c r="F652" s="25"/>
      <c r="G652" s="27"/>
      <c r="H652" s="27"/>
      <c r="I652" s="27"/>
      <c r="J652" s="27"/>
      <c r="K652" s="25" t="s">
        <v>4084</v>
      </c>
      <c r="L652" s="26"/>
      <c r="M652"/>
      <c r="N652"/>
      <c r="O652" s="25">
        <v>-37.64</v>
      </c>
      <c r="P652" s="25">
        <v>-53.65</v>
      </c>
      <c r="S652" s="23" t="str">
        <f t="shared" si="30"/>
        <v/>
      </c>
      <c r="T652" s="23">
        <f t="shared" si="28"/>
        <v>0</v>
      </c>
    </row>
    <row r="653" spans="1:20" ht="17.399999999999999">
      <c r="A653" s="23" t="str">
        <f t="shared" si="29"/>
        <v/>
      </c>
      <c r="B653" s="24" t="s">
        <v>1086</v>
      </c>
      <c r="C653" s="12" t="s">
        <v>1087</v>
      </c>
      <c r="D653" s="25" t="s">
        <v>37</v>
      </c>
      <c r="E653" s="26">
        <v>110.53</v>
      </c>
      <c r="F653" s="26"/>
      <c r="G653" s="27"/>
      <c r="H653" s="27"/>
      <c r="I653" s="27"/>
      <c r="J653" s="27"/>
      <c r="K653" s="25" t="s">
        <v>4080</v>
      </c>
      <c r="L653" s="25"/>
      <c r="M653"/>
      <c r="N653"/>
      <c r="O653" s="25">
        <v>-10.14</v>
      </c>
      <c r="P653" s="25">
        <v>-24.85</v>
      </c>
      <c r="S653" s="23" t="str">
        <f t="shared" si="30"/>
        <v/>
      </c>
      <c r="T653" s="23">
        <f t="shared" si="28"/>
        <v>0</v>
      </c>
    </row>
    <row r="654" spans="1:20" ht="17.399999999999999">
      <c r="A654" s="23" t="str">
        <f t="shared" si="29"/>
        <v/>
      </c>
      <c r="B654" s="24" t="s">
        <v>1088</v>
      </c>
      <c r="C654" s="12" t="s">
        <v>1089</v>
      </c>
      <c r="D654" s="25" t="s">
        <v>9</v>
      </c>
      <c r="E654" s="26">
        <v>33.57</v>
      </c>
      <c r="F654" s="25"/>
      <c r="G654" s="27"/>
      <c r="H654" s="27"/>
      <c r="I654" s="27"/>
      <c r="J654" s="27"/>
      <c r="K654" s="25" t="s">
        <v>4080</v>
      </c>
      <c r="L654" s="25"/>
      <c r="M654"/>
      <c r="N654"/>
      <c r="O654" s="25">
        <v>-7.77</v>
      </c>
      <c r="P654" s="25">
        <v>-35.47</v>
      </c>
      <c r="S654" s="23" t="str">
        <f t="shared" si="30"/>
        <v/>
      </c>
      <c r="T654" s="23">
        <f t="shared" ref="T654:T717" si="31">IF(AND(G654&lt;H654,I654&lt;J654,H654&lt;J654),1,IF(AND(G654&gt;H654,I654&gt;J654,H654&gt;J654),-1,0))</f>
        <v>0</v>
      </c>
    </row>
    <row r="655" spans="1:20" ht="17.399999999999999">
      <c r="A655" s="23" t="str">
        <f t="shared" ref="A655:A718" si="32">IF(ISERROR(RANK(S655,$S$14:$S$3000,)),"",RANK(S655,$S$14:$S$3000,))</f>
        <v/>
      </c>
      <c r="B655" s="24" t="s">
        <v>1090</v>
      </c>
      <c r="C655" s="12" t="s">
        <v>1091</v>
      </c>
      <c r="D655" s="25" t="s">
        <v>37</v>
      </c>
      <c r="E655" s="26">
        <v>53.3</v>
      </c>
      <c r="F655" s="25"/>
      <c r="G655" s="27"/>
      <c r="H655" s="27"/>
      <c r="I655" s="27"/>
      <c r="J655" s="27"/>
      <c r="K655" s="25" t="s">
        <v>4109</v>
      </c>
      <c r="L655" s="25"/>
      <c r="M655"/>
      <c r="N655"/>
      <c r="O655" s="25">
        <v>-16.78</v>
      </c>
      <c r="P655" s="25">
        <v>-35.409999999999997</v>
      </c>
      <c r="S655" s="23" t="str">
        <f t="shared" ref="S655:S718" si="33">IF(OR(F655&lt;=$F$8,ISBLANK(G655),ISBLANK(H655),ISBLANK(J655),ISBLANK(I655)),"",E655+ROW()/100000)</f>
        <v/>
      </c>
      <c r="T655" s="23">
        <f t="shared" si="31"/>
        <v>0</v>
      </c>
    </row>
    <row r="656" spans="1:20" ht="17.399999999999999">
      <c r="A656" s="23" t="str">
        <f t="shared" si="32"/>
        <v/>
      </c>
      <c r="B656" s="24" t="s">
        <v>1092</v>
      </c>
      <c r="C656" s="12" t="s">
        <v>4518</v>
      </c>
      <c r="D656" s="25" t="s">
        <v>9</v>
      </c>
      <c r="E656" s="26">
        <v>100.78</v>
      </c>
      <c r="F656" s="25"/>
      <c r="G656" s="27"/>
      <c r="H656" s="27"/>
      <c r="I656" s="27"/>
      <c r="J656" s="27"/>
      <c r="K656" s="25" t="s">
        <v>4083</v>
      </c>
      <c r="L656" s="26"/>
      <c r="M656"/>
      <c r="N656"/>
      <c r="O656" s="25">
        <v>-21.94</v>
      </c>
      <c r="P656" s="25">
        <v>-31.79</v>
      </c>
      <c r="S656" s="23" t="str">
        <f t="shared" si="33"/>
        <v/>
      </c>
      <c r="T656" s="23">
        <f t="shared" si="31"/>
        <v>0</v>
      </c>
    </row>
    <row r="657" spans="1:20" ht="17.399999999999999">
      <c r="A657" s="23">
        <f t="shared" si="32"/>
        <v>66</v>
      </c>
      <c r="B657" s="24" t="s">
        <v>1093</v>
      </c>
      <c r="C657" s="12" t="s">
        <v>4672</v>
      </c>
      <c r="D657" s="25" t="s">
        <v>9</v>
      </c>
      <c r="E657" s="26">
        <v>10133.200000000001</v>
      </c>
      <c r="F657" s="26">
        <v>19</v>
      </c>
      <c r="G657" s="27">
        <v>883.75</v>
      </c>
      <c r="H657" s="27">
        <v>882.48</v>
      </c>
      <c r="I657" s="27">
        <v>880.17</v>
      </c>
      <c r="J657" s="27">
        <v>876.31</v>
      </c>
      <c r="K657" s="25" t="s">
        <v>4086</v>
      </c>
      <c r="L657" s="25"/>
      <c r="M657"/>
      <c r="N657"/>
      <c r="O657" s="25">
        <v>2.78</v>
      </c>
      <c r="P657" s="25">
        <v>36.409999999999997</v>
      </c>
      <c r="S657" s="23">
        <f t="shared" si="33"/>
        <v>10133.20657</v>
      </c>
      <c r="T657" s="23">
        <f t="shared" si="31"/>
        <v>-1</v>
      </c>
    </row>
    <row r="658" spans="1:20" ht="17.399999999999999">
      <c r="A658" s="23" t="str">
        <f t="shared" si="32"/>
        <v/>
      </c>
      <c r="B658" s="24" t="s">
        <v>1095</v>
      </c>
      <c r="C658" s="12" t="s">
        <v>1096</v>
      </c>
      <c r="D658" s="25" t="s">
        <v>37</v>
      </c>
      <c r="E658" s="26">
        <v>17.68</v>
      </c>
      <c r="F658" s="25"/>
      <c r="G658" s="27"/>
      <c r="H658" s="27"/>
      <c r="I658" s="27"/>
      <c r="J658" s="27"/>
      <c r="K658" s="25" t="s">
        <v>4114</v>
      </c>
      <c r="L658" s="26"/>
      <c r="M658"/>
      <c r="N658"/>
      <c r="O658" s="25">
        <v>-2.92</v>
      </c>
      <c r="P658" s="25">
        <v>-4.7699999999999996</v>
      </c>
      <c r="S658" s="23" t="str">
        <f t="shared" si="33"/>
        <v/>
      </c>
      <c r="T658" s="23">
        <f t="shared" si="31"/>
        <v>0</v>
      </c>
    </row>
    <row r="659" spans="1:20" ht="17.399999999999999">
      <c r="A659" s="23" t="str">
        <f t="shared" si="32"/>
        <v/>
      </c>
      <c r="B659" s="24" t="s">
        <v>1097</v>
      </c>
      <c r="C659" s="12" t="s">
        <v>1098</v>
      </c>
      <c r="D659" s="25" t="s">
        <v>9</v>
      </c>
      <c r="E659" s="26">
        <v>230.84</v>
      </c>
      <c r="F659" s="25"/>
      <c r="G659" s="27"/>
      <c r="H659" s="27"/>
      <c r="I659" s="27"/>
      <c r="J659" s="27"/>
      <c r="K659" s="25" t="s">
        <v>4086</v>
      </c>
      <c r="L659" s="26"/>
      <c r="M659"/>
      <c r="N659"/>
      <c r="O659" s="25">
        <v>22.36</v>
      </c>
      <c r="P659" s="25">
        <v>-5.33</v>
      </c>
      <c r="S659" s="23" t="str">
        <f t="shared" si="33"/>
        <v/>
      </c>
      <c r="T659" s="23">
        <f t="shared" si="31"/>
        <v>0</v>
      </c>
    </row>
    <row r="660" spans="1:20" ht="17.399999999999999">
      <c r="A660" s="23">
        <f t="shared" si="32"/>
        <v>8</v>
      </c>
      <c r="B660" s="24" t="s">
        <v>2690</v>
      </c>
      <c r="C660" s="12" t="s">
        <v>81</v>
      </c>
      <c r="D660" s="25" t="s">
        <v>9</v>
      </c>
      <c r="E660" s="26">
        <v>70380.73</v>
      </c>
      <c r="F660" s="25">
        <v>13</v>
      </c>
      <c r="G660" s="27">
        <v>3630.29</v>
      </c>
      <c r="H660" s="27">
        <v>3629.91</v>
      </c>
      <c r="I660" s="27">
        <v>3607.84</v>
      </c>
      <c r="J660" s="27">
        <v>3595.54</v>
      </c>
      <c r="K660" s="25" t="s">
        <v>4082</v>
      </c>
      <c r="L660" s="25"/>
      <c r="M660"/>
      <c r="N660"/>
      <c r="O660" s="25">
        <v>-4.62</v>
      </c>
      <c r="P660" s="25">
        <v>58.97</v>
      </c>
      <c r="S660" s="23">
        <f t="shared" si="33"/>
        <v>70380.736599999989</v>
      </c>
      <c r="T660" s="23">
        <f t="shared" si="31"/>
        <v>-1</v>
      </c>
    </row>
    <row r="661" spans="1:20" ht="17.399999999999999">
      <c r="A661" s="23" t="str">
        <f t="shared" si="32"/>
        <v/>
      </c>
      <c r="B661" s="24" t="s">
        <v>1099</v>
      </c>
      <c r="C661" s="12" t="s">
        <v>4040</v>
      </c>
      <c r="D661" s="25" t="s">
        <v>37</v>
      </c>
      <c r="E661" s="26">
        <v>6686.55</v>
      </c>
      <c r="F661" s="25"/>
      <c r="G661" s="27"/>
      <c r="H661" s="27"/>
      <c r="I661" s="27"/>
      <c r="J661" s="27"/>
      <c r="K661" s="25" t="s">
        <v>4105</v>
      </c>
      <c r="L661" s="26"/>
      <c r="M661"/>
      <c r="N661"/>
      <c r="O661" s="25">
        <v>-9.5500000000000007</v>
      </c>
      <c r="P661" s="25">
        <v>-5.46</v>
      </c>
      <c r="S661" s="23" t="str">
        <f t="shared" si="33"/>
        <v/>
      </c>
      <c r="T661" s="23">
        <f t="shared" si="31"/>
        <v>0</v>
      </c>
    </row>
    <row r="662" spans="1:20" ht="17.399999999999999">
      <c r="A662" s="23">
        <f t="shared" si="32"/>
        <v>137</v>
      </c>
      <c r="B662" s="24" t="s">
        <v>1100</v>
      </c>
      <c r="C662" s="12" t="s">
        <v>1101</v>
      </c>
      <c r="D662" s="25" t="s">
        <v>9</v>
      </c>
      <c r="E662" s="26">
        <v>2565.9299999999998</v>
      </c>
      <c r="F662" s="25">
        <v>14</v>
      </c>
      <c r="G662" s="27">
        <v>565.85</v>
      </c>
      <c r="H662" s="27">
        <v>572</v>
      </c>
      <c r="I662" s="27">
        <v>588.37</v>
      </c>
      <c r="J662" s="27">
        <v>583</v>
      </c>
      <c r="K662" s="25" t="s">
        <v>4081</v>
      </c>
      <c r="L662" s="25"/>
      <c r="M662"/>
      <c r="N662"/>
      <c r="O662" s="25">
        <v>-6.07</v>
      </c>
      <c r="P662" s="25">
        <v>-5.14</v>
      </c>
      <c r="S662" s="23">
        <f t="shared" si="33"/>
        <v>2565.9366199999999</v>
      </c>
      <c r="T662" s="23">
        <f t="shared" si="31"/>
        <v>0</v>
      </c>
    </row>
    <row r="663" spans="1:20" ht="17.399999999999999">
      <c r="A663" s="23" t="str">
        <f t="shared" si="32"/>
        <v/>
      </c>
      <c r="B663" s="24" t="s">
        <v>1102</v>
      </c>
      <c r="C663" s="12" t="s">
        <v>3110</v>
      </c>
      <c r="D663" s="25" t="s">
        <v>9</v>
      </c>
      <c r="E663" s="26">
        <v>386.27</v>
      </c>
      <c r="F663" s="25"/>
      <c r="G663" s="27"/>
      <c r="H663" s="27"/>
      <c r="I663" s="27"/>
      <c r="J663" s="27"/>
      <c r="K663" s="25" t="s">
        <v>4091</v>
      </c>
      <c r="L663" s="25"/>
      <c r="M663"/>
      <c r="N663"/>
      <c r="O663" s="25">
        <v>11.62</v>
      </c>
      <c r="P663" s="25">
        <v>10.92</v>
      </c>
      <c r="S663" s="23" t="str">
        <f t="shared" si="33"/>
        <v/>
      </c>
      <c r="T663" s="23">
        <f t="shared" si="31"/>
        <v>0</v>
      </c>
    </row>
    <row r="664" spans="1:20" ht="17.399999999999999">
      <c r="A664" s="23" t="str">
        <f t="shared" si="32"/>
        <v/>
      </c>
      <c r="B664" s="24" t="s">
        <v>1104</v>
      </c>
      <c r="C664" s="12" t="s">
        <v>4132</v>
      </c>
      <c r="D664" s="25" t="s">
        <v>37</v>
      </c>
      <c r="E664" s="26">
        <v>90.47</v>
      </c>
      <c r="F664" s="25"/>
      <c r="G664" s="27"/>
      <c r="H664" s="27"/>
      <c r="I664" s="27"/>
      <c r="J664" s="27"/>
      <c r="K664" s="25" t="s">
        <v>4113</v>
      </c>
      <c r="L664" s="26"/>
      <c r="M664"/>
      <c r="N664"/>
      <c r="O664" s="25">
        <v>-13.43</v>
      </c>
      <c r="P664" s="25">
        <v>-26.99</v>
      </c>
      <c r="S664" s="23" t="str">
        <f t="shared" si="33"/>
        <v/>
      </c>
      <c r="T664" s="23">
        <f t="shared" si="31"/>
        <v>0</v>
      </c>
    </row>
    <row r="665" spans="1:20" ht="17.399999999999999">
      <c r="A665" s="23" t="str">
        <f t="shared" si="32"/>
        <v/>
      </c>
      <c r="B665" s="24" t="s">
        <v>1105</v>
      </c>
      <c r="C665" s="12" t="s">
        <v>1106</v>
      </c>
      <c r="D665" s="25" t="s">
        <v>9</v>
      </c>
      <c r="E665" s="26">
        <v>381.83</v>
      </c>
      <c r="F665" s="25"/>
      <c r="G665" s="27"/>
      <c r="H665" s="27"/>
      <c r="I665" s="27"/>
      <c r="J665" s="27"/>
      <c r="K665" s="25" t="s">
        <v>4107</v>
      </c>
      <c r="L665" s="25"/>
      <c r="M665"/>
      <c r="N665"/>
      <c r="O665" s="25">
        <v>-3.79</v>
      </c>
      <c r="P665" s="25">
        <v>-23.84</v>
      </c>
      <c r="S665" s="23" t="str">
        <f t="shared" si="33"/>
        <v/>
      </c>
      <c r="T665" s="23">
        <f t="shared" si="31"/>
        <v>0</v>
      </c>
    </row>
    <row r="666" spans="1:20" ht="17.399999999999999">
      <c r="A666" s="23" t="str">
        <f t="shared" si="32"/>
        <v/>
      </c>
      <c r="B666" s="24" t="s">
        <v>1107</v>
      </c>
      <c r="C666" s="12" t="s">
        <v>1108</v>
      </c>
      <c r="D666" s="25" t="s">
        <v>9</v>
      </c>
      <c r="E666" s="26">
        <v>5468.54</v>
      </c>
      <c r="F666" s="26">
        <v>2</v>
      </c>
      <c r="G666" s="27">
        <v>843.67</v>
      </c>
      <c r="H666" s="27">
        <v>847</v>
      </c>
      <c r="I666" s="27"/>
      <c r="J666" s="27">
        <v>801</v>
      </c>
      <c r="K666" s="25" t="s">
        <v>4109</v>
      </c>
      <c r="L666" s="25"/>
      <c r="M666"/>
      <c r="N666"/>
      <c r="O666" s="25">
        <v>2.94</v>
      </c>
      <c r="P666" s="25">
        <v>-11.28</v>
      </c>
      <c r="S666" s="23" t="str">
        <f t="shared" si="33"/>
        <v/>
      </c>
      <c r="T666" s="23">
        <f t="shared" si="31"/>
        <v>0</v>
      </c>
    </row>
    <row r="667" spans="1:20" ht="17.399999999999999">
      <c r="A667" s="23">
        <f t="shared" si="32"/>
        <v>154</v>
      </c>
      <c r="B667" s="24" t="s">
        <v>1109</v>
      </c>
      <c r="C667" s="12" t="s">
        <v>1110</v>
      </c>
      <c r="D667" s="25" t="s">
        <v>9</v>
      </c>
      <c r="E667" s="26">
        <v>2102.9499999999998</v>
      </c>
      <c r="F667" s="26">
        <v>12</v>
      </c>
      <c r="G667" s="27">
        <v>340.85</v>
      </c>
      <c r="H667" s="27">
        <v>337.48</v>
      </c>
      <c r="I667" s="27">
        <v>338.23</v>
      </c>
      <c r="J667" s="27">
        <v>328.23</v>
      </c>
      <c r="K667" s="25" t="s">
        <v>4103</v>
      </c>
      <c r="L667" s="25"/>
      <c r="M667"/>
      <c r="N667"/>
      <c r="O667" s="25">
        <v>-1.35</v>
      </c>
      <c r="P667" s="25">
        <v>-5.24</v>
      </c>
      <c r="S667" s="23">
        <f t="shared" si="33"/>
        <v>2102.95667</v>
      </c>
      <c r="T667" s="23">
        <f t="shared" si="31"/>
        <v>-1</v>
      </c>
    </row>
    <row r="668" spans="1:20" ht="17.399999999999999">
      <c r="A668" s="23" t="str">
        <f t="shared" si="32"/>
        <v/>
      </c>
      <c r="B668" s="24" t="s">
        <v>1111</v>
      </c>
      <c r="C668" s="12" t="s">
        <v>1112</v>
      </c>
      <c r="D668" s="25" t="s">
        <v>9</v>
      </c>
      <c r="E668" s="26">
        <v>817.69</v>
      </c>
      <c r="F668" s="25">
        <v>1</v>
      </c>
      <c r="G668" s="27">
        <v>116.6</v>
      </c>
      <c r="H668" s="27">
        <v>116.6</v>
      </c>
      <c r="I668" s="27"/>
      <c r="J668" s="27"/>
      <c r="K668" s="25" t="s">
        <v>4110</v>
      </c>
      <c r="L668" s="25"/>
      <c r="M668"/>
      <c r="N668"/>
      <c r="O668" s="25">
        <v>-1.7</v>
      </c>
      <c r="P668" s="25">
        <v>-17.77</v>
      </c>
      <c r="S668" s="23" t="str">
        <f t="shared" si="33"/>
        <v/>
      </c>
      <c r="T668" s="23">
        <f t="shared" si="31"/>
        <v>0</v>
      </c>
    </row>
    <row r="669" spans="1:20" ht="17.399999999999999">
      <c r="A669" s="23">
        <f t="shared" si="32"/>
        <v>57</v>
      </c>
      <c r="B669" s="24" t="s">
        <v>1113</v>
      </c>
      <c r="C669" s="12" t="s">
        <v>1114</v>
      </c>
      <c r="D669" s="25" t="s">
        <v>9</v>
      </c>
      <c r="E669" s="26">
        <v>13533.56</v>
      </c>
      <c r="F669" s="25">
        <v>17</v>
      </c>
      <c r="G669" s="27">
        <v>2080.7399999999998</v>
      </c>
      <c r="H669" s="27">
        <v>2074.9</v>
      </c>
      <c r="I669" s="27">
        <v>2017.08</v>
      </c>
      <c r="J669" s="27">
        <v>2004.95</v>
      </c>
      <c r="K669" s="25" t="s">
        <v>4093</v>
      </c>
      <c r="L669" s="26"/>
      <c r="M669"/>
      <c r="N669"/>
      <c r="O669" s="25">
        <v>0.94</v>
      </c>
      <c r="P669" s="25">
        <v>-12.54</v>
      </c>
      <c r="S669" s="23">
        <f t="shared" si="33"/>
        <v>13533.56669</v>
      </c>
      <c r="T669" s="23">
        <f t="shared" si="31"/>
        <v>-1</v>
      </c>
    </row>
    <row r="670" spans="1:20" ht="17.399999999999999">
      <c r="A670" s="23" t="str">
        <f t="shared" si="32"/>
        <v/>
      </c>
      <c r="B670" s="24" t="s">
        <v>1115</v>
      </c>
      <c r="C670" s="12" t="s">
        <v>4146</v>
      </c>
      <c r="D670" s="25" t="s">
        <v>9</v>
      </c>
      <c r="E670" s="26">
        <v>205.88</v>
      </c>
      <c r="F670" s="25"/>
      <c r="G670" s="27"/>
      <c r="H670" s="27"/>
      <c r="I670" s="27"/>
      <c r="J670" s="27"/>
      <c r="K670" s="25" t="s">
        <v>4095</v>
      </c>
      <c r="L670" s="25"/>
      <c r="M670"/>
      <c r="N670"/>
      <c r="O670" s="25">
        <v>-7.9</v>
      </c>
      <c r="P670" s="25">
        <v>-17.16</v>
      </c>
      <c r="S670" s="23" t="str">
        <f t="shared" si="33"/>
        <v/>
      </c>
      <c r="T670" s="23">
        <f t="shared" si="31"/>
        <v>0</v>
      </c>
    </row>
    <row r="671" spans="1:20" ht="17.399999999999999">
      <c r="A671" s="23" t="str">
        <f t="shared" si="32"/>
        <v/>
      </c>
      <c r="B671" s="24" t="s">
        <v>1116</v>
      </c>
      <c r="C671" s="12" t="s">
        <v>1117</v>
      </c>
      <c r="D671" s="25" t="s">
        <v>37</v>
      </c>
      <c r="E671" s="26">
        <v>15.17</v>
      </c>
      <c r="F671" s="25"/>
      <c r="G671" s="27"/>
      <c r="H671" s="27"/>
      <c r="I671" s="27"/>
      <c r="J671" s="27"/>
      <c r="K671" s="25" t="s">
        <v>4120</v>
      </c>
      <c r="L671" s="25"/>
      <c r="M671"/>
      <c r="N671"/>
      <c r="O671" s="25">
        <v>0</v>
      </c>
      <c r="P671" s="25">
        <v>0</v>
      </c>
      <c r="S671" s="23" t="str">
        <f t="shared" si="33"/>
        <v/>
      </c>
      <c r="T671" s="23">
        <f t="shared" si="31"/>
        <v>0</v>
      </c>
    </row>
    <row r="672" spans="1:20" ht="17.399999999999999">
      <c r="A672" s="23">
        <f t="shared" si="32"/>
        <v>243</v>
      </c>
      <c r="B672" s="24" t="s">
        <v>1118</v>
      </c>
      <c r="C672" s="12" t="s">
        <v>1119</v>
      </c>
      <c r="D672" s="25" t="s">
        <v>37</v>
      </c>
      <c r="E672" s="26">
        <v>468.12</v>
      </c>
      <c r="F672" s="25">
        <v>3</v>
      </c>
      <c r="G672" s="27">
        <v>49.13</v>
      </c>
      <c r="H672" s="27">
        <v>49.13</v>
      </c>
      <c r="I672" s="27">
        <v>49.6</v>
      </c>
      <c r="J672" s="27">
        <v>47.9</v>
      </c>
      <c r="K672" s="25" t="s">
        <v>4113</v>
      </c>
      <c r="L672" s="26"/>
      <c r="M672"/>
      <c r="N672"/>
      <c r="O672" s="25">
        <v>-3.44</v>
      </c>
      <c r="P672" s="25">
        <v>-3.92</v>
      </c>
      <c r="S672" s="23">
        <f t="shared" si="33"/>
        <v>468.12671999999998</v>
      </c>
      <c r="T672" s="23">
        <f t="shared" si="31"/>
        <v>0</v>
      </c>
    </row>
    <row r="673" spans="1:20" ht="17.399999999999999">
      <c r="A673" s="23" t="str">
        <f t="shared" si="32"/>
        <v/>
      </c>
      <c r="B673" s="24" t="s">
        <v>1120</v>
      </c>
      <c r="C673" s="12" t="s">
        <v>2918</v>
      </c>
      <c r="D673" s="25" t="s">
        <v>37</v>
      </c>
      <c r="E673" s="26">
        <v>1591.1</v>
      </c>
      <c r="F673" s="25"/>
      <c r="G673" s="27"/>
      <c r="H673" s="27"/>
      <c r="I673" s="27"/>
      <c r="J673" s="27"/>
      <c r="K673" s="25" t="s">
        <v>4091</v>
      </c>
      <c r="L673" s="25"/>
      <c r="M673"/>
      <c r="N673"/>
      <c r="O673" s="25">
        <v>-25.77</v>
      </c>
      <c r="P673" s="25">
        <v>-30.29</v>
      </c>
      <c r="S673" s="23" t="str">
        <f t="shared" si="33"/>
        <v/>
      </c>
      <c r="T673" s="23">
        <f t="shared" si="31"/>
        <v>0</v>
      </c>
    </row>
    <row r="674" spans="1:20" ht="17.399999999999999">
      <c r="A674" s="23" t="str">
        <f t="shared" si="32"/>
        <v/>
      </c>
      <c r="B674" s="24" t="s">
        <v>1122</v>
      </c>
      <c r="C674" s="12" t="s">
        <v>1123</v>
      </c>
      <c r="D674" s="25" t="s">
        <v>9</v>
      </c>
      <c r="E674" s="26">
        <v>1133.93</v>
      </c>
      <c r="F674" s="25"/>
      <c r="G674" s="27"/>
      <c r="H674" s="27"/>
      <c r="I674" s="27"/>
      <c r="J674" s="27"/>
      <c r="K674" s="25" t="s">
        <v>4095</v>
      </c>
      <c r="L674" s="25"/>
      <c r="M674"/>
      <c r="N674"/>
      <c r="O674" s="25">
        <v>-11</v>
      </c>
      <c r="P674" s="25">
        <v>-18.84</v>
      </c>
      <c r="S674" s="23" t="str">
        <f t="shared" si="33"/>
        <v/>
      </c>
      <c r="T674" s="23">
        <f t="shared" si="31"/>
        <v>0</v>
      </c>
    </row>
    <row r="675" spans="1:20" ht="17.399999999999999">
      <c r="A675" s="23" t="str">
        <f t="shared" si="32"/>
        <v/>
      </c>
      <c r="B675" s="24" t="s">
        <v>1124</v>
      </c>
      <c r="C675" s="12" t="s">
        <v>1125</v>
      </c>
      <c r="D675" s="25" t="s">
        <v>9</v>
      </c>
      <c r="E675" s="26">
        <v>26.34</v>
      </c>
      <c r="F675" s="26"/>
      <c r="G675" s="27"/>
      <c r="H675" s="27"/>
      <c r="I675" s="27"/>
      <c r="J675" s="27"/>
      <c r="K675" s="25" t="s">
        <v>4080</v>
      </c>
      <c r="L675" s="26"/>
      <c r="M675"/>
      <c r="N675"/>
      <c r="O675" s="25">
        <v>-2.25</v>
      </c>
      <c r="P675" s="25">
        <v>-4.07</v>
      </c>
      <c r="S675" s="23" t="str">
        <f t="shared" si="33"/>
        <v/>
      </c>
      <c r="T675" s="23">
        <f t="shared" si="31"/>
        <v>0</v>
      </c>
    </row>
    <row r="676" spans="1:20" ht="17.399999999999999">
      <c r="A676" s="23" t="str">
        <f t="shared" si="32"/>
        <v/>
      </c>
      <c r="B676" s="24" t="s">
        <v>1126</v>
      </c>
      <c r="C676" s="12" t="s">
        <v>1127</v>
      </c>
      <c r="D676" s="25" t="s">
        <v>37</v>
      </c>
      <c r="E676" s="26">
        <v>85.49</v>
      </c>
      <c r="F676" s="25"/>
      <c r="G676" s="27"/>
      <c r="H676" s="27"/>
      <c r="I676" s="27"/>
      <c r="J676" s="27"/>
      <c r="K676" s="25" t="s">
        <v>4110</v>
      </c>
      <c r="L676" s="25"/>
      <c r="M676"/>
      <c r="N676"/>
      <c r="O676" s="25">
        <v>4.29</v>
      </c>
      <c r="P676" s="25">
        <v>-20.97</v>
      </c>
      <c r="S676" s="23" t="str">
        <f t="shared" si="33"/>
        <v/>
      </c>
      <c r="T676" s="23">
        <f t="shared" si="31"/>
        <v>0</v>
      </c>
    </row>
    <row r="677" spans="1:20" ht="17.399999999999999">
      <c r="A677" s="23">
        <f t="shared" si="32"/>
        <v>129</v>
      </c>
      <c r="B677" s="24" t="s">
        <v>4936</v>
      </c>
      <c r="C677" s="12" t="s">
        <v>4937</v>
      </c>
      <c r="D677" s="25" t="s">
        <v>9</v>
      </c>
      <c r="E677" s="26">
        <v>2862.69</v>
      </c>
      <c r="F677" s="26">
        <v>1</v>
      </c>
      <c r="G677" s="27">
        <v>446</v>
      </c>
      <c r="H677" s="27">
        <v>446</v>
      </c>
      <c r="I677" s="27">
        <v>446</v>
      </c>
      <c r="J677" s="27">
        <v>446</v>
      </c>
      <c r="K677" s="25" t="s">
        <v>4079</v>
      </c>
      <c r="L677" s="25"/>
      <c r="M677"/>
      <c r="N677"/>
      <c r="O677" s="25">
        <v>-3.87</v>
      </c>
      <c r="P677" s="25">
        <v>-21.61</v>
      </c>
      <c r="S677" s="23">
        <f t="shared" si="33"/>
        <v>2862.69677</v>
      </c>
      <c r="T677" s="23">
        <f t="shared" si="31"/>
        <v>0</v>
      </c>
    </row>
    <row r="678" spans="1:20" ht="17.399999999999999">
      <c r="A678" s="23" t="str">
        <f t="shared" si="32"/>
        <v/>
      </c>
      <c r="B678" s="24" t="s">
        <v>1128</v>
      </c>
      <c r="C678" s="12" t="s">
        <v>1129</v>
      </c>
      <c r="D678" s="25" t="s">
        <v>37</v>
      </c>
      <c r="E678" s="26">
        <v>29.63</v>
      </c>
      <c r="F678" s="25"/>
      <c r="G678" s="27"/>
      <c r="H678" s="27"/>
      <c r="I678" s="27"/>
      <c r="J678" s="27"/>
      <c r="K678" s="25" t="s">
        <v>4117</v>
      </c>
      <c r="L678" s="25"/>
      <c r="M678"/>
      <c r="N678"/>
      <c r="O678" s="25">
        <v>-16.79</v>
      </c>
      <c r="P678" s="25">
        <v>-43.41</v>
      </c>
      <c r="S678" s="23" t="str">
        <f t="shared" si="33"/>
        <v/>
      </c>
      <c r="T678" s="23">
        <f t="shared" si="31"/>
        <v>0</v>
      </c>
    </row>
    <row r="679" spans="1:20" ht="17.399999999999999">
      <c r="A679" s="23" t="str">
        <f t="shared" si="32"/>
        <v/>
      </c>
      <c r="B679" s="24" t="s">
        <v>1130</v>
      </c>
      <c r="C679" s="12" t="s">
        <v>1131</v>
      </c>
      <c r="D679" s="25" t="s">
        <v>37</v>
      </c>
      <c r="E679" s="26">
        <v>1193.94</v>
      </c>
      <c r="F679" s="25"/>
      <c r="G679" s="27"/>
      <c r="H679" s="27"/>
      <c r="I679" s="27"/>
      <c r="J679" s="27"/>
      <c r="K679" s="25" t="s">
        <v>4107</v>
      </c>
      <c r="L679" s="25"/>
      <c r="M679"/>
      <c r="N679"/>
      <c r="O679" s="25">
        <v>-18.78</v>
      </c>
      <c r="P679" s="25">
        <v>127</v>
      </c>
      <c r="S679" s="23" t="str">
        <f t="shared" si="33"/>
        <v/>
      </c>
      <c r="T679" s="23">
        <f t="shared" si="31"/>
        <v>0</v>
      </c>
    </row>
    <row r="680" spans="1:20" ht="17.399999999999999">
      <c r="A680" s="23">
        <f t="shared" si="32"/>
        <v>246</v>
      </c>
      <c r="B680" s="24" t="s">
        <v>1132</v>
      </c>
      <c r="C680" s="12" t="s">
        <v>1133</v>
      </c>
      <c r="D680" s="25" t="s">
        <v>9</v>
      </c>
      <c r="E680" s="26">
        <v>446.77</v>
      </c>
      <c r="F680" s="26">
        <v>7</v>
      </c>
      <c r="G680" s="27">
        <v>53.61</v>
      </c>
      <c r="H680" s="27">
        <v>53.61</v>
      </c>
      <c r="I680" s="27">
        <v>55.55</v>
      </c>
      <c r="J680" s="27">
        <v>54.1</v>
      </c>
      <c r="K680" s="25" t="s">
        <v>4078</v>
      </c>
      <c r="L680" s="25"/>
      <c r="M680"/>
      <c r="N680"/>
      <c r="O680" s="25">
        <v>-6.86</v>
      </c>
      <c r="P680" s="25">
        <v>5.36</v>
      </c>
      <c r="S680" s="23">
        <f t="shared" si="33"/>
        <v>446.77679999999998</v>
      </c>
      <c r="T680" s="23">
        <f t="shared" si="31"/>
        <v>0</v>
      </c>
    </row>
    <row r="681" spans="1:20" ht="17.399999999999999">
      <c r="A681" s="23" t="str">
        <f t="shared" si="32"/>
        <v/>
      </c>
      <c r="B681" s="24" t="s">
        <v>1134</v>
      </c>
      <c r="C681" s="12" t="s">
        <v>1135</v>
      </c>
      <c r="D681" s="25" t="s">
        <v>9</v>
      </c>
      <c r="E681" s="26">
        <v>156.63999999999999</v>
      </c>
      <c r="F681" s="26"/>
      <c r="G681" s="27"/>
      <c r="H681" s="27"/>
      <c r="I681" s="27"/>
      <c r="J681" s="27"/>
      <c r="K681" s="25" t="s">
        <v>4112</v>
      </c>
      <c r="L681" s="26"/>
      <c r="M681"/>
      <c r="N681"/>
      <c r="O681" s="25">
        <v>-7.96</v>
      </c>
      <c r="P681" s="25">
        <v>-17.03</v>
      </c>
      <c r="S681" s="23" t="str">
        <f t="shared" si="33"/>
        <v/>
      </c>
      <c r="T681" s="23">
        <f t="shared" si="31"/>
        <v>0</v>
      </c>
    </row>
    <row r="682" spans="1:20" ht="17.399999999999999">
      <c r="A682" s="23" t="str">
        <f t="shared" si="32"/>
        <v/>
      </c>
      <c r="B682" s="24" t="s">
        <v>1136</v>
      </c>
      <c r="C682" s="12" t="s">
        <v>1137</v>
      </c>
      <c r="D682" s="25" t="s">
        <v>37</v>
      </c>
      <c r="E682" s="26">
        <v>29.6</v>
      </c>
      <c r="F682" s="26"/>
      <c r="G682" s="27"/>
      <c r="H682" s="27"/>
      <c r="I682" s="27"/>
      <c r="J682" s="27"/>
      <c r="K682" s="25" t="s">
        <v>4085</v>
      </c>
      <c r="L682" s="25"/>
      <c r="M682"/>
      <c r="N682"/>
      <c r="O682" s="25">
        <v>-16.440000000000001</v>
      </c>
      <c r="P682" s="25">
        <v>1.44</v>
      </c>
      <c r="S682" s="23" t="str">
        <f t="shared" si="33"/>
        <v/>
      </c>
      <c r="T682" s="23">
        <f t="shared" si="31"/>
        <v>0</v>
      </c>
    </row>
    <row r="683" spans="1:20" ht="17.399999999999999">
      <c r="A683" s="23" t="str">
        <f t="shared" si="32"/>
        <v/>
      </c>
      <c r="B683" s="24" t="s">
        <v>1138</v>
      </c>
      <c r="C683" s="12" t="s">
        <v>4985</v>
      </c>
      <c r="D683" s="25" t="s">
        <v>9</v>
      </c>
      <c r="E683" s="26">
        <v>63.43</v>
      </c>
      <c r="F683" s="25"/>
      <c r="G683" s="27"/>
      <c r="H683" s="27"/>
      <c r="I683" s="27"/>
      <c r="J683" s="27"/>
      <c r="K683" s="25" t="s">
        <v>4113</v>
      </c>
      <c r="L683" s="25"/>
      <c r="M683"/>
      <c r="N683"/>
      <c r="O683" s="25">
        <v>-20.12</v>
      </c>
      <c r="P683" s="25">
        <v>-26.09</v>
      </c>
      <c r="S683" s="23" t="str">
        <f t="shared" si="33"/>
        <v/>
      </c>
      <c r="T683" s="23">
        <f t="shared" si="31"/>
        <v>0</v>
      </c>
    </row>
    <row r="684" spans="1:20" ht="17.399999999999999">
      <c r="A684" s="23" t="str">
        <f t="shared" si="32"/>
        <v/>
      </c>
      <c r="B684" s="24" t="s">
        <v>1139</v>
      </c>
      <c r="C684" s="12" t="s">
        <v>4886</v>
      </c>
      <c r="D684" s="25" t="s">
        <v>37</v>
      </c>
      <c r="E684" s="26">
        <v>18.71</v>
      </c>
      <c r="F684" s="25"/>
      <c r="G684" s="27"/>
      <c r="H684" s="27"/>
      <c r="I684" s="27"/>
      <c r="J684" s="27"/>
      <c r="K684" s="25" t="s">
        <v>4108</v>
      </c>
      <c r="L684" s="25"/>
      <c r="M684"/>
      <c r="N684"/>
      <c r="O684" s="25">
        <v>0</v>
      </c>
      <c r="P684" s="25">
        <v>15.5</v>
      </c>
      <c r="S684" s="23" t="str">
        <f t="shared" si="33"/>
        <v/>
      </c>
      <c r="T684" s="23">
        <f t="shared" si="31"/>
        <v>0</v>
      </c>
    </row>
    <row r="685" spans="1:20" ht="17.399999999999999">
      <c r="A685" s="23">
        <f t="shared" si="32"/>
        <v>113</v>
      </c>
      <c r="B685" s="24" t="s">
        <v>1140</v>
      </c>
      <c r="C685" s="12" t="s">
        <v>3412</v>
      </c>
      <c r="D685" s="25" t="s">
        <v>37</v>
      </c>
      <c r="E685" s="26">
        <v>3590.14</v>
      </c>
      <c r="F685" s="25">
        <v>2</v>
      </c>
      <c r="G685" s="27">
        <v>103.6</v>
      </c>
      <c r="H685" s="27">
        <v>105.15</v>
      </c>
      <c r="I685" s="27">
        <v>109.4</v>
      </c>
      <c r="J685" s="27">
        <v>108.45</v>
      </c>
      <c r="K685" s="25" t="s">
        <v>4091</v>
      </c>
      <c r="L685" s="26"/>
      <c r="M685"/>
      <c r="N685"/>
      <c r="O685" s="25">
        <v>58.57</v>
      </c>
      <c r="P685" s="25">
        <v>50.54</v>
      </c>
      <c r="S685" s="23">
        <f t="shared" si="33"/>
        <v>3590.1468500000001</v>
      </c>
      <c r="T685" s="23">
        <f t="shared" si="31"/>
        <v>0</v>
      </c>
    </row>
    <row r="686" spans="1:20" ht="17.399999999999999">
      <c r="A686" s="23" t="str">
        <f t="shared" si="32"/>
        <v/>
      </c>
      <c r="B686" s="24" t="s">
        <v>1142</v>
      </c>
      <c r="C686" s="12" t="s">
        <v>1143</v>
      </c>
      <c r="D686" s="25" t="s">
        <v>37</v>
      </c>
      <c r="E686" s="26">
        <v>21.3</v>
      </c>
      <c r="F686" s="26"/>
      <c r="G686" s="27"/>
      <c r="H686" s="27"/>
      <c r="I686" s="27"/>
      <c r="J686" s="27"/>
      <c r="K686" s="25" t="s">
        <v>4078</v>
      </c>
      <c r="L686" s="25"/>
      <c r="M686"/>
      <c r="N686"/>
      <c r="O686" s="25">
        <v>-21.22</v>
      </c>
      <c r="P686" s="25">
        <v>-24</v>
      </c>
      <c r="S686" s="23" t="str">
        <f t="shared" si="33"/>
        <v/>
      </c>
      <c r="T686" s="23">
        <f t="shared" si="31"/>
        <v>0</v>
      </c>
    </row>
    <row r="687" spans="1:20" ht="17.399999999999999">
      <c r="A687" s="23" t="str">
        <f t="shared" si="32"/>
        <v/>
      </c>
      <c r="B687" s="24" t="s">
        <v>1144</v>
      </c>
      <c r="C687" s="12" t="s">
        <v>1145</v>
      </c>
      <c r="D687" s="25" t="s">
        <v>37</v>
      </c>
      <c r="E687" s="26">
        <v>701.66</v>
      </c>
      <c r="F687" s="25"/>
      <c r="G687" s="27"/>
      <c r="H687" s="27"/>
      <c r="I687" s="27"/>
      <c r="J687" s="27"/>
      <c r="K687" s="25" t="s">
        <v>4095</v>
      </c>
      <c r="L687" s="26"/>
      <c r="M687"/>
      <c r="N687"/>
      <c r="O687" s="25">
        <v>-8.6300000000000008</v>
      </c>
      <c r="P687" s="25">
        <v>-22.86</v>
      </c>
      <c r="S687" s="23" t="str">
        <f t="shared" si="33"/>
        <v/>
      </c>
      <c r="T687" s="23">
        <f t="shared" si="31"/>
        <v>0</v>
      </c>
    </row>
    <row r="688" spans="1:20" ht="17.399999999999999">
      <c r="A688" s="23" t="str">
        <f t="shared" si="32"/>
        <v/>
      </c>
      <c r="B688" s="24" t="s">
        <v>1146</v>
      </c>
      <c r="C688" s="12" t="s">
        <v>1147</v>
      </c>
      <c r="D688" s="25" t="s">
        <v>37</v>
      </c>
      <c r="E688" s="26">
        <v>19.149999999999999</v>
      </c>
      <c r="F688" s="26"/>
      <c r="G688" s="27"/>
      <c r="H688" s="27"/>
      <c r="I688" s="27"/>
      <c r="J688" s="27"/>
      <c r="K688" s="25" t="s">
        <v>4081</v>
      </c>
      <c r="L688" s="25"/>
      <c r="M688"/>
      <c r="N688"/>
      <c r="O688" s="25">
        <v>-3.98</v>
      </c>
      <c r="P688" s="25">
        <v>-15.58</v>
      </c>
      <c r="S688" s="23" t="str">
        <f t="shared" si="33"/>
        <v/>
      </c>
      <c r="T688" s="23">
        <f t="shared" si="31"/>
        <v>0</v>
      </c>
    </row>
    <row r="689" spans="1:20" ht="17.399999999999999">
      <c r="A689" s="23" t="str">
        <f t="shared" si="32"/>
        <v/>
      </c>
      <c r="B689" s="24" t="s">
        <v>3610</v>
      </c>
      <c r="C689" s="12" t="s">
        <v>3731</v>
      </c>
      <c r="D689" s="25" t="s">
        <v>37</v>
      </c>
      <c r="E689" s="26">
        <v>90.96</v>
      </c>
      <c r="F689" s="25"/>
      <c r="G689" s="27"/>
      <c r="H689" s="27"/>
      <c r="I689" s="27"/>
      <c r="J689" s="27"/>
      <c r="K689" s="25" t="s">
        <v>4076</v>
      </c>
      <c r="L689" s="25"/>
      <c r="M689"/>
      <c r="N689"/>
      <c r="O689" s="25">
        <v>-8.65</v>
      </c>
      <c r="P689" s="25">
        <v>-28.23</v>
      </c>
      <c r="S689" s="23" t="str">
        <f t="shared" si="33"/>
        <v/>
      </c>
      <c r="T689" s="23">
        <f t="shared" si="31"/>
        <v>0</v>
      </c>
    </row>
    <row r="690" spans="1:20" ht="17.399999999999999">
      <c r="A690" s="23">
        <f t="shared" si="32"/>
        <v>182</v>
      </c>
      <c r="B690" s="24" t="s">
        <v>1148</v>
      </c>
      <c r="C690" s="12" t="s">
        <v>1149</v>
      </c>
      <c r="D690" s="25" t="s">
        <v>9</v>
      </c>
      <c r="E690" s="26">
        <v>1188.71</v>
      </c>
      <c r="F690" s="25">
        <v>13</v>
      </c>
      <c r="G690" s="27">
        <v>199.48</v>
      </c>
      <c r="H690" s="27">
        <v>199.48</v>
      </c>
      <c r="I690" s="27">
        <v>201.15</v>
      </c>
      <c r="J690" s="27">
        <v>196.2</v>
      </c>
      <c r="K690" s="25" t="s">
        <v>4112</v>
      </c>
      <c r="L690" s="25"/>
      <c r="M690"/>
      <c r="N690"/>
      <c r="O690" s="25">
        <v>-19.010000000000002</v>
      </c>
      <c r="P690" s="25">
        <v>-17.72</v>
      </c>
      <c r="S690" s="23">
        <f t="shared" si="33"/>
        <v>1188.7169000000001</v>
      </c>
      <c r="T690" s="23">
        <f t="shared" si="31"/>
        <v>0</v>
      </c>
    </row>
    <row r="691" spans="1:20" ht="17.399999999999999">
      <c r="A691" s="23">
        <f t="shared" si="32"/>
        <v>203</v>
      </c>
      <c r="B691" s="24" t="s">
        <v>1150</v>
      </c>
      <c r="C691" s="12" t="s">
        <v>1151</v>
      </c>
      <c r="D691" s="25" t="s">
        <v>37</v>
      </c>
      <c r="E691" s="26">
        <v>794.47</v>
      </c>
      <c r="F691" s="25">
        <v>1</v>
      </c>
      <c r="G691" s="27">
        <v>1.6</v>
      </c>
      <c r="H691" s="27">
        <v>1.6</v>
      </c>
      <c r="I691" s="27">
        <v>1.6</v>
      </c>
      <c r="J691" s="27">
        <v>1.6</v>
      </c>
      <c r="K691" s="25" t="s">
        <v>4117</v>
      </c>
      <c r="L691" s="26"/>
      <c r="M691"/>
      <c r="N691"/>
      <c r="O691" s="25">
        <v>-42.42</v>
      </c>
      <c r="P691" s="25">
        <v>-35.51</v>
      </c>
      <c r="S691" s="23">
        <f t="shared" si="33"/>
        <v>794.47690999999998</v>
      </c>
      <c r="T691" s="23">
        <f t="shared" si="31"/>
        <v>0</v>
      </c>
    </row>
    <row r="692" spans="1:20" ht="17.399999999999999">
      <c r="A692" s="23" t="str">
        <f t="shared" si="32"/>
        <v/>
      </c>
      <c r="B692" s="24" t="s">
        <v>1152</v>
      </c>
      <c r="C692" s="12" t="s">
        <v>1153</v>
      </c>
      <c r="D692" s="25" t="s">
        <v>37</v>
      </c>
      <c r="E692" s="26">
        <v>68.86</v>
      </c>
      <c r="F692" s="25"/>
      <c r="G692" s="27"/>
      <c r="H692" s="27"/>
      <c r="I692" s="27"/>
      <c r="J692" s="27"/>
      <c r="K692" s="25" t="s">
        <v>4114</v>
      </c>
      <c r="L692" s="26"/>
      <c r="M692"/>
      <c r="N692"/>
      <c r="O692" s="25">
        <v>0</v>
      </c>
      <c r="P692" s="25">
        <v>-15.4</v>
      </c>
      <c r="S692" s="23" t="str">
        <f t="shared" si="33"/>
        <v/>
      </c>
      <c r="T692" s="23">
        <f t="shared" si="31"/>
        <v>0</v>
      </c>
    </row>
    <row r="693" spans="1:20" ht="17.399999999999999">
      <c r="A693" s="23" t="str">
        <f t="shared" si="32"/>
        <v/>
      </c>
      <c r="B693" s="24" t="s">
        <v>1154</v>
      </c>
      <c r="C693" s="12" t="s">
        <v>1155</v>
      </c>
      <c r="D693" s="25" t="s">
        <v>9</v>
      </c>
      <c r="E693" s="26">
        <v>89.59</v>
      </c>
      <c r="F693" s="26"/>
      <c r="G693" s="27"/>
      <c r="H693" s="27"/>
      <c r="I693" s="27"/>
      <c r="J693" s="27"/>
      <c r="K693" s="25" t="s">
        <v>4087</v>
      </c>
      <c r="L693" s="25"/>
      <c r="M693"/>
      <c r="N693"/>
      <c r="O693" s="25">
        <v>-5.22</v>
      </c>
      <c r="P693" s="25">
        <v>-10.98</v>
      </c>
      <c r="S693" s="23" t="str">
        <f t="shared" si="33"/>
        <v/>
      </c>
      <c r="T693" s="23">
        <f t="shared" si="31"/>
        <v>0</v>
      </c>
    </row>
    <row r="694" spans="1:20" ht="17.399999999999999">
      <c r="A694" s="23" t="str">
        <f t="shared" si="32"/>
        <v/>
      </c>
      <c r="B694" s="24" t="s">
        <v>1156</v>
      </c>
      <c r="C694" s="12" t="s">
        <v>1157</v>
      </c>
      <c r="D694" s="25" t="s">
        <v>37</v>
      </c>
      <c r="E694" s="26">
        <v>188.85</v>
      </c>
      <c r="F694" s="25"/>
      <c r="G694" s="27"/>
      <c r="H694" s="27"/>
      <c r="I694" s="27"/>
      <c r="J694" s="27"/>
      <c r="K694" s="25" t="s">
        <v>4091</v>
      </c>
      <c r="L694" s="25"/>
      <c r="M694"/>
      <c r="N694"/>
      <c r="O694" s="25">
        <v>-1.04</v>
      </c>
      <c r="P694" s="25">
        <v>401.76</v>
      </c>
      <c r="S694" s="23" t="str">
        <f t="shared" si="33"/>
        <v/>
      </c>
      <c r="T694" s="23">
        <f t="shared" si="31"/>
        <v>0</v>
      </c>
    </row>
    <row r="695" spans="1:20" ht="17.399999999999999">
      <c r="A695" s="23" t="str">
        <f t="shared" si="32"/>
        <v/>
      </c>
      <c r="B695" s="24" t="s">
        <v>1158</v>
      </c>
      <c r="C695" s="12" t="s">
        <v>5219</v>
      </c>
      <c r="D695" s="25" t="s">
        <v>37</v>
      </c>
      <c r="E695" s="26">
        <v>151.37</v>
      </c>
      <c r="F695" s="25"/>
      <c r="G695" s="27"/>
      <c r="H695" s="27"/>
      <c r="I695" s="27"/>
      <c r="J695" s="27"/>
      <c r="K695" s="25" t="s">
        <v>4105</v>
      </c>
      <c r="L695" s="25"/>
      <c r="M695"/>
      <c r="N695"/>
      <c r="O695" s="25">
        <v>-10.49</v>
      </c>
      <c r="P695" s="25">
        <v>-28.22</v>
      </c>
      <c r="S695" s="23" t="str">
        <f t="shared" si="33"/>
        <v/>
      </c>
      <c r="T695" s="23">
        <f t="shared" si="31"/>
        <v>0</v>
      </c>
    </row>
    <row r="696" spans="1:20" ht="17.399999999999999">
      <c r="A696" s="23">
        <f t="shared" si="32"/>
        <v>88</v>
      </c>
      <c r="B696" s="24" t="s">
        <v>1159</v>
      </c>
      <c r="C696" s="12" t="s">
        <v>1160</v>
      </c>
      <c r="D696" s="25" t="s">
        <v>9</v>
      </c>
      <c r="E696" s="26">
        <v>6005.65</v>
      </c>
      <c r="F696" s="25">
        <v>16</v>
      </c>
      <c r="G696" s="27">
        <v>1121.28</v>
      </c>
      <c r="H696" s="27">
        <v>1114</v>
      </c>
      <c r="I696" s="27">
        <v>1090.5</v>
      </c>
      <c r="J696" s="27">
        <v>1069.08</v>
      </c>
      <c r="K696" s="25" t="s">
        <v>4093</v>
      </c>
      <c r="L696" s="25"/>
      <c r="M696"/>
      <c r="N696"/>
      <c r="O696" s="25">
        <v>-13.82</v>
      </c>
      <c r="P696" s="25">
        <v>-9.5299999999999994</v>
      </c>
      <c r="S696" s="23">
        <f t="shared" si="33"/>
        <v>6005.6569599999993</v>
      </c>
      <c r="T696" s="23">
        <f t="shared" si="31"/>
        <v>-1</v>
      </c>
    </row>
    <row r="697" spans="1:20" ht="17.399999999999999">
      <c r="A697" s="23" t="str">
        <f t="shared" si="32"/>
        <v/>
      </c>
      <c r="B697" s="24" t="s">
        <v>1161</v>
      </c>
      <c r="C697" s="12" t="s">
        <v>1162</v>
      </c>
      <c r="D697" s="25" t="s">
        <v>37</v>
      </c>
      <c r="E697" s="26">
        <v>21.75</v>
      </c>
      <c r="F697" s="26"/>
      <c r="G697" s="27"/>
      <c r="H697" s="27"/>
      <c r="I697" s="27"/>
      <c r="J697" s="27"/>
      <c r="K697" s="25" t="s">
        <v>4113</v>
      </c>
      <c r="L697" s="25"/>
      <c r="M697"/>
      <c r="N697"/>
      <c r="O697" s="25">
        <v>5.25</v>
      </c>
      <c r="P697" s="25">
        <v>-12.72</v>
      </c>
      <c r="S697" s="23" t="str">
        <f t="shared" si="33"/>
        <v/>
      </c>
      <c r="T697" s="23">
        <f t="shared" si="31"/>
        <v>0</v>
      </c>
    </row>
    <row r="698" spans="1:20" ht="17.399999999999999">
      <c r="A698" s="23" t="str">
        <f t="shared" si="32"/>
        <v/>
      </c>
      <c r="B698" s="24" t="s">
        <v>1163</v>
      </c>
      <c r="C698" s="12" t="s">
        <v>1164</v>
      </c>
      <c r="D698" s="25" t="s">
        <v>37</v>
      </c>
      <c r="E698" s="26">
        <v>24.88</v>
      </c>
      <c r="F698" s="25"/>
      <c r="G698" s="27"/>
      <c r="H698" s="27"/>
      <c r="I698" s="27"/>
      <c r="J698" s="27"/>
      <c r="K698" s="25" t="s">
        <v>4114</v>
      </c>
      <c r="L698" s="25"/>
      <c r="M698"/>
      <c r="N698"/>
      <c r="O698" s="25">
        <v>-4.34</v>
      </c>
      <c r="P698" s="25">
        <v>-17.14</v>
      </c>
      <c r="S698" s="23" t="str">
        <f t="shared" si="33"/>
        <v/>
      </c>
      <c r="T698" s="23">
        <f t="shared" si="31"/>
        <v>0</v>
      </c>
    </row>
    <row r="699" spans="1:20" ht="17.399999999999999">
      <c r="A699" s="23" t="str">
        <f t="shared" si="32"/>
        <v/>
      </c>
      <c r="B699" s="24" t="s">
        <v>1165</v>
      </c>
      <c r="C699" s="12" t="s">
        <v>4406</v>
      </c>
      <c r="D699" s="25" t="s">
        <v>37</v>
      </c>
      <c r="E699" s="26">
        <v>26.78</v>
      </c>
      <c r="F699" s="25"/>
      <c r="G699" s="27"/>
      <c r="H699" s="27"/>
      <c r="I699" s="27"/>
      <c r="J699" s="27"/>
      <c r="K699" s="25" t="s">
        <v>4113</v>
      </c>
      <c r="L699" s="26"/>
      <c r="M699"/>
      <c r="N699"/>
      <c r="O699" s="25">
        <v>-15.75</v>
      </c>
      <c r="P699" s="25">
        <v>-43.32</v>
      </c>
      <c r="S699" s="23" t="str">
        <f t="shared" si="33"/>
        <v/>
      </c>
      <c r="T699" s="23">
        <f t="shared" si="31"/>
        <v>0</v>
      </c>
    </row>
    <row r="700" spans="1:20" ht="17.399999999999999">
      <c r="A700" s="23" t="str">
        <f t="shared" si="32"/>
        <v/>
      </c>
      <c r="B700" s="24" t="s">
        <v>1166</v>
      </c>
      <c r="C700" s="12" t="s">
        <v>2669</v>
      </c>
      <c r="D700" s="25" t="s">
        <v>37</v>
      </c>
      <c r="E700" s="26">
        <v>23.68</v>
      </c>
      <c r="F700" s="25"/>
      <c r="G700" s="27"/>
      <c r="H700" s="27"/>
      <c r="I700" s="27"/>
      <c r="J700" s="27"/>
      <c r="K700" s="25" t="s">
        <v>4103</v>
      </c>
      <c r="L700" s="25"/>
      <c r="M700"/>
      <c r="N700"/>
      <c r="O700" s="25">
        <v>2.37</v>
      </c>
      <c r="P700" s="25">
        <v>4.82</v>
      </c>
      <c r="S700" s="23" t="str">
        <f t="shared" si="33"/>
        <v/>
      </c>
      <c r="T700" s="23">
        <f t="shared" si="31"/>
        <v>0</v>
      </c>
    </row>
    <row r="701" spans="1:20" ht="17.399999999999999">
      <c r="A701" s="23" t="str">
        <f t="shared" si="32"/>
        <v/>
      </c>
      <c r="B701" s="24" t="s">
        <v>1167</v>
      </c>
      <c r="C701" s="12" t="s">
        <v>1168</v>
      </c>
      <c r="D701" s="25" t="s">
        <v>37</v>
      </c>
      <c r="E701" s="26">
        <v>2153.65</v>
      </c>
      <c r="F701" s="26"/>
      <c r="G701" s="27"/>
      <c r="H701" s="27"/>
      <c r="I701" s="27"/>
      <c r="J701" s="27"/>
      <c r="K701" s="25" t="s">
        <v>4110</v>
      </c>
      <c r="L701" s="25"/>
      <c r="M701"/>
      <c r="N701"/>
      <c r="O701" s="25">
        <v>-19.239999999999998</v>
      </c>
      <c r="P701" s="25">
        <v>-43.08</v>
      </c>
      <c r="S701" s="23" t="str">
        <f t="shared" si="33"/>
        <v/>
      </c>
      <c r="T701" s="23">
        <f t="shared" si="31"/>
        <v>0</v>
      </c>
    </row>
    <row r="702" spans="1:20" ht="17.399999999999999">
      <c r="A702" s="23">
        <f t="shared" si="32"/>
        <v>7</v>
      </c>
      <c r="B702" s="24" t="s">
        <v>1169</v>
      </c>
      <c r="C702" s="12" t="s">
        <v>1170</v>
      </c>
      <c r="D702" s="25" t="s">
        <v>9</v>
      </c>
      <c r="E702" s="26">
        <v>77400</v>
      </c>
      <c r="F702" s="26">
        <v>13</v>
      </c>
      <c r="G702" s="27">
        <v>3301.92</v>
      </c>
      <c r="H702" s="27">
        <v>3301.92</v>
      </c>
      <c r="I702" s="27">
        <v>3184.2</v>
      </c>
      <c r="J702" s="27">
        <v>3172.3</v>
      </c>
      <c r="K702" s="25" t="s">
        <v>4079</v>
      </c>
      <c r="L702" s="26"/>
      <c r="M702"/>
      <c r="N702"/>
      <c r="O702" s="25">
        <v>-5.61</v>
      </c>
      <c r="P702" s="25">
        <v>70.48</v>
      </c>
      <c r="S702" s="23">
        <f t="shared" si="33"/>
        <v>77400.007020000005</v>
      </c>
      <c r="T702" s="23">
        <f t="shared" si="31"/>
        <v>0</v>
      </c>
    </row>
    <row r="703" spans="1:20" ht="17.399999999999999">
      <c r="A703" s="23" t="str">
        <f t="shared" si="32"/>
        <v/>
      </c>
      <c r="B703" s="24" t="s">
        <v>1171</v>
      </c>
      <c r="C703" s="12" t="s">
        <v>1172</v>
      </c>
      <c r="D703" s="25" t="s">
        <v>37</v>
      </c>
      <c r="E703" s="26">
        <v>68.400000000000006</v>
      </c>
      <c r="F703" s="26"/>
      <c r="G703" s="27"/>
      <c r="H703" s="27"/>
      <c r="I703" s="27"/>
      <c r="J703" s="27"/>
      <c r="K703" s="25" t="s">
        <v>4105</v>
      </c>
      <c r="L703" s="25"/>
      <c r="M703"/>
      <c r="N703"/>
      <c r="O703" s="25">
        <v>-8.25</v>
      </c>
      <c r="P703" s="25">
        <v>-23.8</v>
      </c>
      <c r="S703" s="23" t="str">
        <f t="shared" si="33"/>
        <v/>
      </c>
      <c r="T703" s="23">
        <f t="shared" si="31"/>
        <v>0</v>
      </c>
    </row>
    <row r="704" spans="1:20" ht="17.399999999999999">
      <c r="A704" s="23" t="str">
        <f t="shared" si="32"/>
        <v/>
      </c>
      <c r="B704" s="24" t="s">
        <v>1173</v>
      </c>
      <c r="C704" s="12" t="s">
        <v>4534</v>
      </c>
      <c r="D704" s="25" t="s">
        <v>37</v>
      </c>
      <c r="E704" s="26">
        <v>25.21</v>
      </c>
      <c r="F704" s="25"/>
      <c r="G704" s="27"/>
      <c r="H704" s="27"/>
      <c r="I704" s="27"/>
      <c r="J704" s="27"/>
      <c r="K704" s="25" t="s">
        <v>4098</v>
      </c>
      <c r="L704" s="26"/>
      <c r="M704"/>
      <c r="N704"/>
      <c r="O704" s="25">
        <v>-15.33</v>
      </c>
      <c r="P704" s="25">
        <v>-51.4</v>
      </c>
      <c r="S704" s="23" t="str">
        <f t="shared" si="33"/>
        <v/>
      </c>
      <c r="T704" s="23">
        <f t="shared" si="31"/>
        <v>0</v>
      </c>
    </row>
    <row r="705" spans="1:20" ht="17.399999999999999">
      <c r="A705" s="23" t="str">
        <f t="shared" si="32"/>
        <v/>
      </c>
      <c r="B705" s="24" t="s">
        <v>1174</v>
      </c>
      <c r="C705" s="12" t="s">
        <v>1175</v>
      </c>
      <c r="D705" s="25" t="s">
        <v>37</v>
      </c>
      <c r="E705" s="26">
        <v>113.16</v>
      </c>
      <c r="F705" s="26"/>
      <c r="G705" s="27"/>
      <c r="H705" s="27"/>
      <c r="I705" s="27"/>
      <c r="J705" s="27"/>
      <c r="K705" s="25" t="s">
        <v>4102</v>
      </c>
      <c r="L705" s="25"/>
      <c r="M705"/>
      <c r="N705"/>
      <c r="O705" s="25">
        <v>-17.07</v>
      </c>
      <c r="P705" s="25">
        <v>-37.04</v>
      </c>
      <c r="S705" s="23" t="str">
        <f t="shared" si="33"/>
        <v/>
      </c>
      <c r="T705" s="23">
        <f t="shared" si="31"/>
        <v>0</v>
      </c>
    </row>
    <row r="706" spans="1:20" ht="17.399999999999999">
      <c r="A706" s="23" t="str">
        <f t="shared" si="32"/>
        <v/>
      </c>
      <c r="B706" s="24" t="s">
        <v>1176</v>
      </c>
      <c r="C706" s="12" t="s">
        <v>1177</v>
      </c>
      <c r="D706" s="25" t="s">
        <v>37</v>
      </c>
      <c r="E706" s="26">
        <v>38.35</v>
      </c>
      <c r="F706" s="25"/>
      <c r="G706" s="27"/>
      <c r="H706" s="27"/>
      <c r="I706" s="27"/>
      <c r="J706" s="27"/>
      <c r="K706" s="25" t="s">
        <v>4107</v>
      </c>
      <c r="L706" s="25"/>
      <c r="M706"/>
      <c r="N706"/>
      <c r="O706" s="25">
        <v>-2.15</v>
      </c>
      <c r="P706" s="25">
        <v>-31.79</v>
      </c>
      <c r="S706" s="23" t="str">
        <f t="shared" si="33"/>
        <v/>
      </c>
      <c r="T706" s="23">
        <f t="shared" si="31"/>
        <v>0</v>
      </c>
    </row>
    <row r="707" spans="1:20" ht="17.399999999999999">
      <c r="A707" s="23" t="str">
        <f t="shared" si="32"/>
        <v/>
      </c>
      <c r="B707" s="24" t="s">
        <v>1178</v>
      </c>
      <c r="C707" s="12" t="s">
        <v>1179</v>
      </c>
      <c r="D707" s="25" t="s">
        <v>37</v>
      </c>
      <c r="E707" s="26">
        <v>24.2</v>
      </c>
      <c r="F707" s="25"/>
      <c r="G707" s="27"/>
      <c r="H707" s="27"/>
      <c r="I707" s="27"/>
      <c r="J707" s="27"/>
      <c r="K707" s="25" t="s">
        <v>4116</v>
      </c>
      <c r="L707" s="26"/>
      <c r="M707"/>
      <c r="N707"/>
      <c r="O707" s="25">
        <v>-3.18</v>
      </c>
      <c r="P707" s="25">
        <v>-15.08</v>
      </c>
      <c r="S707" s="23" t="str">
        <f t="shared" si="33"/>
        <v/>
      </c>
      <c r="T707" s="23">
        <f t="shared" si="31"/>
        <v>0</v>
      </c>
    </row>
    <row r="708" spans="1:20" ht="17.399999999999999">
      <c r="A708" s="23" t="str">
        <f t="shared" si="32"/>
        <v/>
      </c>
      <c r="B708" s="24" t="s">
        <v>1180</v>
      </c>
      <c r="C708" s="12" t="s">
        <v>1181</v>
      </c>
      <c r="D708" s="25" t="s">
        <v>37</v>
      </c>
      <c r="E708" s="26">
        <v>878.61</v>
      </c>
      <c r="F708" s="25"/>
      <c r="G708" s="27"/>
      <c r="H708" s="27"/>
      <c r="I708" s="27"/>
      <c r="J708" s="27"/>
      <c r="K708" s="25" t="s">
        <v>4089</v>
      </c>
      <c r="L708" s="26"/>
      <c r="M708"/>
      <c r="N708"/>
      <c r="O708" s="25">
        <v>-6.97</v>
      </c>
      <c r="P708" s="25">
        <v>16.38</v>
      </c>
      <c r="S708" s="23" t="str">
        <f t="shared" si="33"/>
        <v/>
      </c>
      <c r="T708" s="23">
        <f t="shared" si="31"/>
        <v>0</v>
      </c>
    </row>
    <row r="709" spans="1:20" ht="17.399999999999999">
      <c r="A709" s="23" t="str">
        <f t="shared" si="32"/>
        <v/>
      </c>
      <c r="B709" s="24" t="s">
        <v>1182</v>
      </c>
      <c r="C709" s="12" t="s">
        <v>1183</v>
      </c>
      <c r="D709" s="25" t="s">
        <v>37</v>
      </c>
      <c r="E709" s="26">
        <v>66.25</v>
      </c>
      <c r="F709" s="25"/>
      <c r="G709" s="27"/>
      <c r="H709" s="27"/>
      <c r="I709" s="27"/>
      <c r="J709" s="27"/>
      <c r="K709" s="25" t="s">
        <v>4113</v>
      </c>
      <c r="L709" s="26"/>
      <c r="M709"/>
      <c r="N709"/>
      <c r="O709" s="25">
        <v>-6.54</v>
      </c>
      <c r="P709" s="25">
        <v>-29.31</v>
      </c>
      <c r="S709" s="23" t="str">
        <f t="shared" si="33"/>
        <v/>
      </c>
      <c r="T709" s="23">
        <f t="shared" si="31"/>
        <v>0</v>
      </c>
    </row>
    <row r="710" spans="1:20" ht="17.399999999999999">
      <c r="A710" s="23" t="str">
        <f t="shared" si="32"/>
        <v/>
      </c>
      <c r="B710" s="24" t="s">
        <v>1184</v>
      </c>
      <c r="C710" s="12" t="s">
        <v>1185</v>
      </c>
      <c r="D710" s="25" t="s">
        <v>37</v>
      </c>
      <c r="E710" s="26">
        <v>444.69</v>
      </c>
      <c r="F710" s="25">
        <v>1</v>
      </c>
      <c r="G710" s="27">
        <v>109.6</v>
      </c>
      <c r="H710" s="27">
        <v>48.4</v>
      </c>
      <c r="I710" s="27">
        <v>109.6</v>
      </c>
      <c r="J710" s="27"/>
      <c r="K710" s="25" t="s">
        <v>4091</v>
      </c>
      <c r="L710" s="26"/>
      <c r="M710"/>
      <c r="N710"/>
      <c r="O710" s="25">
        <v>-17.760000000000002</v>
      </c>
      <c r="P710" s="25">
        <v>0.27</v>
      </c>
      <c r="S710" s="23" t="str">
        <f t="shared" si="33"/>
        <v/>
      </c>
      <c r="T710" s="23">
        <f t="shared" si="31"/>
        <v>-1</v>
      </c>
    </row>
    <row r="711" spans="1:20" ht="17.399999999999999">
      <c r="A711" s="23" t="str">
        <f t="shared" si="32"/>
        <v/>
      </c>
      <c r="B711" s="24" t="s">
        <v>1186</v>
      </c>
      <c r="C711" s="12" t="s">
        <v>1187</v>
      </c>
      <c r="D711" s="25" t="s">
        <v>37</v>
      </c>
      <c r="E711" s="26">
        <v>45.61</v>
      </c>
      <c r="F711" s="26"/>
      <c r="G711" s="27"/>
      <c r="H711" s="27"/>
      <c r="I711" s="27"/>
      <c r="J711" s="27"/>
      <c r="K711" s="25" t="s">
        <v>4091</v>
      </c>
      <c r="L711" s="25"/>
      <c r="M711"/>
      <c r="N711"/>
      <c r="O711" s="25">
        <v>-13.36</v>
      </c>
      <c r="P711" s="25">
        <v>-27.02</v>
      </c>
      <c r="S711" s="23" t="str">
        <f t="shared" si="33"/>
        <v/>
      </c>
      <c r="T711" s="23">
        <f t="shared" si="31"/>
        <v>0</v>
      </c>
    </row>
    <row r="712" spans="1:20" ht="17.399999999999999">
      <c r="A712" s="23" t="str">
        <f t="shared" si="32"/>
        <v/>
      </c>
      <c r="B712" s="24" t="s">
        <v>1188</v>
      </c>
      <c r="C712" s="12" t="s">
        <v>1189</v>
      </c>
      <c r="D712" s="25" t="s">
        <v>37</v>
      </c>
      <c r="E712" s="26">
        <v>25.08</v>
      </c>
      <c r="F712" s="26"/>
      <c r="G712" s="27"/>
      <c r="H712" s="27"/>
      <c r="I712" s="27"/>
      <c r="J712" s="27"/>
      <c r="K712" s="25" t="s">
        <v>4107</v>
      </c>
      <c r="L712" s="26"/>
      <c r="M712"/>
      <c r="N712"/>
      <c r="O712" s="25">
        <v>-18.66</v>
      </c>
      <c r="P712" s="25">
        <v>-22.48</v>
      </c>
      <c r="S712" s="23" t="str">
        <f t="shared" si="33"/>
        <v/>
      </c>
      <c r="T712" s="23">
        <f t="shared" si="31"/>
        <v>0</v>
      </c>
    </row>
    <row r="713" spans="1:20" ht="17.399999999999999">
      <c r="A713" s="23" t="str">
        <f t="shared" si="32"/>
        <v/>
      </c>
      <c r="B713" s="24" t="s">
        <v>1190</v>
      </c>
      <c r="C713" s="12" t="s">
        <v>1191</v>
      </c>
      <c r="D713" s="25" t="s">
        <v>37</v>
      </c>
      <c r="E713" s="26">
        <v>53.95</v>
      </c>
      <c r="F713" s="25"/>
      <c r="G713" s="27"/>
      <c r="H713" s="27"/>
      <c r="I713" s="27"/>
      <c r="J713" s="27"/>
      <c r="K713" s="25" t="s">
        <v>4113</v>
      </c>
      <c r="L713" s="26"/>
      <c r="M713"/>
      <c r="N713"/>
      <c r="O713" s="25">
        <v>-24.58</v>
      </c>
      <c r="P713" s="25">
        <v>-35.35</v>
      </c>
      <c r="S713" s="23" t="str">
        <f t="shared" si="33"/>
        <v/>
      </c>
      <c r="T713" s="23">
        <f t="shared" si="31"/>
        <v>0</v>
      </c>
    </row>
    <row r="714" spans="1:20" ht="17.399999999999999">
      <c r="A714" s="23" t="str">
        <f t="shared" si="32"/>
        <v/>
      </c>
      <c r="B714" s="24" t="s">
        <v>1192</v>
      </c>
      <c r="C714" s="12" t="s">
        <v>1193</v>
      </c>
      <c r="D714" s="25" t="s">
        <v>9</v>
      </c>
      <c r="E714" s="26">
        <v>611.44000000000005</v>
      </c>
      <c r="F714" s="26">
        <v>1</v>
      </c>
      <c r="G714" s="27">
        <v>82.4</v>
      </c>
      <c r="H714" s="27">
        <v>82.4</v>
      </c>
      <c r="I714" s="27"/>
      <c r="J714" s="27"/>
      <c r="K714" s="25" t="s">
        <v>4117</v>
      </c>
      <c r="L714" s="25"/>
      <c r="M714"/>
      <c r="N714"/>
      <c r="O714" s="25">
        <v>-25.03</v>
      </c>
      <c r="P714" s="25">
        <v>-21.82</v>
      </c>
      <c r="S714" s="23" t="str">
        <f t="shared" si="33"/>
        <v/>
      </c>
      <c r="T714" s="23">
        <f t="shared" si="31"/>
        <v>0</v>
      </c>
    </row>
    <row r="715" spans="1:20" ht="17.399999999999999">
      <c r="A715" s="23" t="str">
        <f t="shared" si="32"/>
        <v/>
      </c>
      <c r="B715" s="24" t="s">
        <v>1194</v>
      </c>
      <c r="C715" s="12" t="s">
        <v>1195</v>
      </c>
      <c r="D715" s="25" t="s">
        <v>9</v>
      </c>
      <c r="E715" s="26">
        <v>21.95</v>
      </c>
      <c r="F715" s="25"/>
      <c r="G715" s="27"/>
      <c r="H715" s="27"/>
      <c r="I715" s="27"/>
      <c r="J715" s="27"/>
      <c r="K715" s="25" t="s">
        <v>4085</v>
      </c>
      <c r="L715" s="26"/>
      <c r="M715"/>
      <c r="N715"/>
      <c r="O715" s="25">
        <v>-14.68</v>
      </c>
      <c r="P715" s="25">
        <v>-30.92</v>
      </c>
      <c r="S715" s="23" t="str">
        <f t="shared" si="33"/>
        <v/>
      </c>
      <c r="T715" s="23">
        <f t="shared" si="31"/>
        <v>0</v>
      </c>
    </row>
    <row r="716" spans="1:20" ht="17.399999999999999">
      <c r="A716" s="23" t="str">
        <f t="shared" si="32"/>
        <v/>
      </c>
      <c r="B716" s="24" t="s">
        <v>1196</v>
      </c>
      <c r="C716" s="12" t="s">
        <v>1197</v>
      </c>
      <c r="D716" s="25" t="s">
        <v>9</v>
      </c>
      <c r="E716" s="26">
        <v>279.23</v>
      </c>
      <c r="F716" s="25">
        <v>2</v>
      </c>
      <c r="G716" s="27">
        <v>49.7</v>
      </c>
      <c r="H716" s="27">
        <v>49.7</v>
      </c>
      <c r="I716" s="27">
        <v>46.3</v>
      </c>
      <c r="J716" s="27"/>
      <c r="K716" s="25" t="s">
        <v>4076</v>
      </c>
      <c r="L716" s="25"/>
      <c r="M716"/>
      <c r="N716"/>
      <c r="O716" s="25">
        <v>-3.47</v>
      </c>
      <c r="P716" s="25">
        <v>-14.81</v>
      </c>
      <c r="S716" s="23" t="str">
        <f t="shared" si="33"/>
        <v/>
      </c>
      <c r="T716" s="23">
        <f t="shared" si="31"/>
        <v>0</v>
      </c>
    </row>
    <row r="717" spans="1:20" ht="17.399999999999999">
      <c r="A717" s="23" t="str">
        <f t="shared" si="32"/>
        <v/>
      </c>
      <c r="B717" s="24" t="s">
        <v>1198</v>
      </c>
      <c r="C717" s="12" t="s">
        <v>5166</v>
      </c>
      <c r="D717" s="25" t="s">
        <v>37</v>
      </c>
      <c r="E717" s="26">
        <v>88.9</v>
      </c>
      <c r="F717" s="25"/>
      <c r="G717" s="27"/>
      <c r="H717" s="27"/>
      <c r="I717" s="27"/>
      <c r="J717" s="27"/>
      <c r="K717" s="25" t="s">
        <v>4081</v>
      </c>
      <c r="L717" s="25"/>
      <c r="M717"/>
      <c r="N717"/>
      <c r="O717" s="25">
        <v>-6.11</v>
      </c>
      <c r="P717" s="25">
        <v>-21.44</v>
      </c>
      <c r="S717" s="23" t="str">
        <f t="shared" si="33"/>
        <v/>
      </c>
      <c r="T717" s="23">
        <f t="shared" si="31"/>
        <v>0</v>
      </c>
    </row>
    <row r="718" spans="1:20" ht="17.399999999999999">
      <c r="A718" s="23" t="str">
        <f t="shared" si="32"/>
        <v/>
      </c>
      <c r="B718" s="24" t="s">
        <v>1199</v>
      </c>
      <c r="C718" s="12" t="s">
        <v>3732</v>
      </c>
      <c r="D718" s="25" t="s">
        <v>37</v>
      </c>
      <c r="E718" s="26">
        <v>54.76</v>
      </c>
      <c r="F718" s="26"/>
      <c r="G718" s="27"/>
      <c r="H718" s="27"/>
      <c r="I718" s="27"/>
      <c r="J718" s="27"/>
      <c r="K718" s="25" t="s">
        <v>4085</v>
      </c>
      <c r="L718" s="26"/>
      <c r="M718"/>
      <c r="N718"/>
      <c r="O718" s="25">
        <v>-10.46</v>
      </c>
      <c r="P718" s="25">
        <v>-27.55</v>
      </c>
      <c r="S718" s="23" t="str">
        <f t="shared" si="33"/>
        <v/>
      </c>
      <c r="T718" s="23">
        <f t="shared" ref="T718:T781" si="34">IF(AND(G718&lt;H718,I718&lt;J718,H718&lt;J718),1,IF(AND(G718&gt;H718,I718&gt;J718,H718&gt;J718),-1,0))</f>
        <v>0</v>
      </c>
    </row>
    <row r="719" spans="1:20" ht="17.399999999999999">
      <c r="A719" s="23" t="str">
        <f t="shared" ref="A719:A782" si="35">IF(ISERROR(RANK(S719,$S$14:$S$3000,)),"",RANK(S719,$S$14:$S$3000,))</f>
        <v/>
      </c>
      <c r="B719" s="24" t="s">
        <v>1200</v>
      </c>
      <c r="C719" s="12" t="s">
        <v>1201</v>
      </c>
      <c r="D719" s="25" t="s">
        <v>37</v>
      </c>
      <c r="E719" s="26">
        <v>56.01</v>
      </c>
      <c r="F719" s="26"/>
      <c r="G719" s="27"/>
      <c r="H719" s="27"/>
      <c r="I719" s="27"/>
      <c r="J719" s="27"/>
      <c r="K719" s="25" t="s">
        <v>4108</v>
      </c>
      <c r="L719" s="25"/>
      <c r="M719"/>
      <c r="N719"/>
      <c r="O719" s="25">
        <v>-18.27</v>
      </c>
      <c r="P719" s="25">
        <v>-40.33</v>
      </c>
      <c r="S719" s="23" t="str">
        <f t="shared" ref="S719:S782" si="36">IF(OR(F719&lt;=$F$8,ISBLANK(G719),ISBLANK(H719),ISBLANK(J719),ISBLANK(I719)),"",E719+ROW()/100000)</f>
        <v/>
      </c>
      <c r="T719" s="23">
        <f t="shared" si="34"/>
        <v>0</v>
      </c>
    </row>
    <row r="720" spans="1:20" ht="17.399999999999999">
      <c r="A720" s="23" t="str">
        <f t="shared" si="35"/>
        <v/>
      </c>
      <c r="B720" s="24" t="s">
        <v>1202</v>
      </c>
      <c r="C720" s="12" t="s">
        <v>1203</v>
      </c>
      <c r="D720" s="25" t="s">
        <v>37</v>
      </c>
      <c r="E720" s="26">
        <v>56.81</v>
      </c>
      <c r="F720" s="25"/>
      <c r="G720" s="27"/>
      <c r="H720" s="27"/>
      <c r="I720" s="27"/>
      <c r="J720" s="27"/>
      <c r="K720" s="25" t="s">
        <v>4078</v>
      </c>
      <c r="L720" s="25"/>
      <c r="M720"/>
      <c r="N720"/>
      <c r="O720" s="25">
        <v>-40.81</v>
      </c>
      <c r="P720" s="25">
        <v>-66.38</v>
      </c>
      <c r="S720" s="23" t="str">
        <f t="shared" si="36"/>
        <v/>
      </c>
      <c r="T720" s="23">
        <f t="shared" si="34"/>
        <v>0</v>
      </c>
    </row>
    <row r="721" spans="1:20" ht="17.399999999999999">
      <c r="A721" s="23" t="str">
        <f t="shared" si="35"/>
        <v/>
      </c>
      <c r="B721" s="24" t="s">
        <v>1204</v>
      </c>
      <c r="C721" s="12" t="s">
        <v>1205</v>
      </c>
      <c r="D721" s="25" t="s">
        <v>37</v>
      </c>
      <c r="E721" s="26">
        <v>547.30999999999995</v>
      </c>
      <c r="F721" s="25">
        <v>2</v>
      </c>
      <c r="G721" s="27">
        <v>96.6</v>
      </c>
      <c r="H721" s="27">
        <v>95.5</v>
      </c>
      <c r="I721" s="27">
        <v>99</v>
      </c>
      <c r="J721" s="27"/>
      <c r="K721" s="25" t="s">
        <v>4084</v>
      </c>
      <c r="L721" s="25"/>
      <c r="M721"/>
      <c r="N721"/>
      <c r="O721" s="25">
        <v>-9.65</v>
      </c>
      <c r="P721" s="25">
        <v>-27</v>
      </c>
      <c r="S721" s="23" t="str">
        <f t="shared" si="36"/>
        <v/>
      </c>
      <c r="T721" s="23">
        <f t="shared" si="34"/>
        <v>-1</v>
      </c>
    </row>
    <row r="722" spans="1:20" ht="17.399999999999999">
      <c r="A722" s="23" t="str">
        <f t="shared" si="35"/>
        <v/>
      </c>
      <c r="B722" s="24" t="s">
        <v>1206</v>
      </c>
      <c r="C722" s="12" t="s">
        <v>4801</v>
      </c>
      <c r="D722" s="25" t="s">
        <v>9</v>
      </c>
      <c r="E722" s="26">
        <v>173.32</v>
      </c>
      <c r="F722" s="26">
        <v>1</v>
      </c>
      <c r="G722" s="27">
        <v>91</v>
      </c>
      <c r="H722" s="27">
        <v>91</v>
      </c>
      <c r="I722" s="27"/>
      <c r="J722" s="27"/>
      <c r="K722" s="25" t="s">
        <v>4085</v>
      </c>
      <c r="L722" s="26"/>
      <c r="M722"/>
      <c r="N722"/>
      <c r="O722" s="25">
        <v>-13.71</v>
      </c>
      <c r="P722" s="25">
        <v>-18.46</v>
      </c>
      <c r="S722" s="23" t="str">
        <f t="shared" si="36"/>
        <v/>
      </c>
      <c r="T722" s="23">
        <f t="shared" si="34"/>
        <v>0</v>
      </c>
    </row>
    <row r="723" spans="1:20" ht="17.399999999999999">
      <c r="A723" s="23" t="str">
        <f t="shared" si="35"/>
        <v/>
      </c>
      <c r="B723" s="24" t="s">
        <v>1207</v>
      </c>
      <c r="C723" s="12" t="s">
        <v>1208</v>
      </c>
      <c r="D723" s="25" t="s">
        <v>37</v>
      </c>
      <c r="E723" s="26">
        <v>50.1</v>
      </c>
      <c r="F723" s="25"/>
      <c r="G723" s="27"/>
      <c r="H723" s="27"/>
      <c r="I723" s="27"/>
      <c r="J723" s="27"/>
      <c r="K723" s="25" t="s">
        <v>4088</v>
      </c>
      <c r="L723" s="25"/>
      <c r="M723"/>
      <c r="N723"/>
      <c r="O723" s="25">
        <v>12.69</v>
      </c>
      <c r="P723" s="25">
        <v>-17.329999999999998</v>
      </c>
      <c r="S723" s="23" t="str">
        <f t="shared" si="36"/>
        <v/>
      </c>
      <c r="T723" s="23">
        <f t="shared" si="34"/>
        <v>0</v>
      </c>
    </row>
    <row r="724" spans="1:20" ht="17.399999999999999">
      <c r="A724" s="23" t="str">
        <f t="shared" si="35"/>
        <v/>
      </c>
      <c r="B724" s="24" t="s">
        <v>1209</v>
      </c>
      <c r="C724" s="12" t="s">
        <v>1210</v>
      </c>
      <c r="D724" s="25" t="s">
        <v>37</v>
      </c>
      <c r="E724" s="26">
        <v>65.41</v>
      </c>
      <c r="F724" s="25"/>
      <c r="G724" s="27"/>
      <c r="H724" s="27"/>
      <c r="I724" s="27"/>
      <c r="J724" s="27"/>
      <c r="K724" s="25" t="s">
        <v>4109</v>
      </c>
      <c r="L724" s="25"/>
      <c r="M724"/>
      <c r="N724"/>
      <c r="O724" s="25">
        <v>15.38</v>
      </c>
      <c r="P724" s="25">
        <v>15.21</v>
      </c>
      <c r="S724" s="23" t="str">
        <f t="shared" si="36"/>
        <v/>
      </c>
      <c r="T724" s="23">
        <f t="shared" si="34"/>
        <v>0</v>
      </c>
    </row>
    <row r="725" spans="1:20" ht="17.399999999999999">
      <c r="A725" s="23">
        <f t="shared" si="35"/>
        <v>229</v>
      </c>
      <c r="B725" s="24" t="s">
        <v>1213</v>
      </c>
      <c r="C725" s="12" t="s">
        <v>1214</v>
      </c>
      <c r="D725" s="25" t="s">
        <v>37</v>
      </c>
      <c r="E725" s="26">
        <v>589.16</v>
      </c>
      <c r="F725" s="25">
        <v>1</v>
      </c>
      <c r="G725" s="27">
        <v>41.05</v>
      </c>
      <c r="H725" s="27">
        <v>41.05</v>
      </c>
      <c r="I725" s="27">
        <v>41.05</v>
      </c>
      <c r="J725" s="27">
        <v>41.8</v>
      </c>
      <c r="K725" s="25" t="s">
        <v>4091</v>
      </c>
      <c r="L725" s="25"/>
      <c r="M725"/>
      <c r="N725"/>
      <c r="O725" s="25">
        <v>-26.16</v>
      </c>
      <c r="P725" s="25">
        <v>27.11</v>
      </c>
      <c r="S725" s="23">
        <f t="shared" si="36"/>
        <v>589.16724999999997</v>
      </c>
      <c r="T725" s="23">
        <f t="shared" si="34"/>
        <v>0</v>
      </c>
    </row>
    <row r="726" spans="1:20" ht="17.399999999999999">
      <c r="A726" s="23">
        <f t="shared" si="35"/>
        <v>43</v>
      </c>
      <c r="B726" s="24" t="s">
        <v>1215</v>
      </c>
      <c r="C726" s="12" t="s">
        <v>1216</v>
      </c>
      <c r="D726" s="25" t="s">
        <v>9</v>
      </c>
      <c r="E726" s="26">
        <v>17346.73</v>
      </c>
      <c r="F726" s="26">
        <v>14</v>
      </c>
      <c r="G726" s="27">
        <v>1504.82</v>
      </c>
      <c r="H726" s="27">
        <v>1504.78</v>
      </c>
      <c r="I726" s="27">
        <v>1496.09</v>
      </c>
      <c r="J726" s="27">
        <v>1491.78</v>
      </c>
      <c r="K726" s="25" t="s">
        <v>4121</v>
      </c>
      <c r="L726" s="25"/>
      <c r="M726"/>
      <c r="N726"/>
      <c r="O726" s="25">
        <v>-9.7200000000000006</v>
      </c>
      <c r="P726" s="25">
        <v>4.4400000000000004</v>
      </c>
      <c r="S726" s="23">
        <f t="shared" si="36"/>
        <v>17346.737259999998</v>
      </c>
      <c r="T726" s="23">
        <f t="shared" si="34"/>
        <v>-1</v>
      </c>
    </row>
    <row r="727" spans="1:20" ht="17.399999999999999">
      <c r="A727" s="23" t="str">
        <f t="shared" si="35"/>
        <v/>
      </c>
      <c r="B727" s="24" t="s">
        <v>1217</v>
      </c>
      <c r="C727" s="12" t="s">
        <v>4793</v>
      </c>
      <c r="D727" s="25" t="s">
        <v>37</v>
      </c>
      <c r="E727" s="26">
        <v>609.08000000000004</v>
      </c>
      <c r="F727" s="25"/>
      <c r="G727" s="27"/>
      <c r="H727" s="27"/>
      <c r="I727" s="27"/>
      <c r="J727" s="27"/>
      <c r="K727" s="25" t="s">
        <v>4097</v>
      </c>
      <c r="L727" s="25"/>
      <c r="M727"/>
      <c r="N727"/>
      <c r="O727" s="25">
        <v>-27.84</v>
      </c>
      <c r="P727" s="25">
        <v>-6.76</v>
      </c>
      <c r="S727" s="23" t="str">
        <f t="shared" si="36"/>
        <v/>
      </c>
      <c r="T727" s="23">
        <f t="shared" si="34"/>
        <v>0</v>
      </c>
    </row>
    <row r="728" spans="1:20" ht="17.399999999999999">
      <c r="A728" s="23" t="str">
        <f t="shared" si="35"/>
        <v/>
      </c>
      <c r="B728" s="24" t="s">
        <v>1218</v>
      </c>
      <c r="C728" s="12" t="s">
        <v>2756</v>
      </c>
      <c r="D728" s="25" t="s">
        <v>37</v>
      </c>
      <c r="E728" s="26">
        <v>40</v>
      </c>
      <c r="F728" s="26"/>
      <c r="G728" s="27"/>
      <c r="H728" s="27"/>
      <c r="I728" s="27"/>
      <c r="J728" s="27"/>
      <c r="K728" s="25" t="s">
        <v>4103</v>
      </c>
      <c r="L728" s="26"/>
      <c r="M728"/>
      <c r="N728"/>
      <c r="O728" s="25">
        <v>-9.3000000000000007</v>
      </c>
      <c r="P728" s="25">
        <v>-33.33</v>
      </c>
      <c r="S728" s="23" t="str">
        <f t="shared" si="36"/>
        <v/>
      </c>
      <c r="T728" s="23">
        <f t="shared" si="34"/>
        <v>0</v>
      </c>
    </row>
    <row r="729" spans="1:20" ht="17.399999999999999">
      <c r="A729" s="23" t="str">
        <f t="shared" si="35"/>
        <v/>
      </c>
      <c r="B729" s="24" t="s">
        <v>1219</v>
      </c>
      <c r="C729" s="12" t="s">
        <v>1220</v>
      </c>
      <c r="D729" s="25" t="s">
        <v>9</v>
      </c>
      <c r="E729" s="26">
        <v>215.46</v>
      </c>
      <c r="F729" s="25"/>
      <c r="G729" s="27"/>
      <c r="H729" s="27"/>
      <c r="I729" s="27"/>
      <c r="J729" s="27"/>
      <c r="K729" s="25" t="s">
        <v>4080</v>
      </c>
      <c r="L729" s="26"/>
      <c r="M729"/>
      <c r="N729"/>
      <c r="O729" s="25">
        <v>3.99</v>
      </c>
      <c r="P729" s="25">
        <v>-12.4</v>
      </c>
      <c r="S729" s="23" t="str">
        <f t="shared" si="36"/>
        <v/>
      </c>
      <c r="T729" s="23">
        <f t="shared" si="34"/>
        <v>0</v>
      </c>
    </row>
    <row r="730" spans="1:20" ht="17.399999999999999">
      <c r="A730" s="23">
        <f t="shared" si="35"/>
        <v>11</v>
      </c>
      <c r="B730" s="24" t="s">
        <v>1221</v>
      </c>
      <c r="C730" s="12" t="s">
        <v>4198</v>
      </c>
      <c r="D730" s="25" t="s">
        <v>9</v>
      </c>
      <c r="E730" s="26">
        <v>56689.66</v>
      </c>
      <c r="F730" s="25">
        <v>17</v>
      </c>
      <c r="G730" s="27">
        <v>1126.44</v>
      </c>
      <c r="H730" s="27">
        <v>1124.08</v>
      </c>
      <c r="I730" s="27">
        <v>1115.77</v>
      </c>
      <c r="J730" s="27">
        <v>1123</v>
      </c>
      <c r="K730" s="25" t="s">
        <v>4088</v>
      </c>
      <c r="L730" s="26"/>
      <c r="M730"/>
      <c r="N730"/>
      <c r="O730" s="25">
        <v>-17.21</v>
      </c>
      <c r="P730" s="25">
        <v>-11.14</v>
      </c>
      <c r="S730" s="23">
        <f t="shared" si="36"/>
        <v>56689.667300000001</v>
      </c>
      <c r="T730" s="23">
        <f t="shared" si="34"/>
        <v>0</v>
      </c>
    </row>
    <row r="731" spans="1:20" ht="17.399999999999999">
      <c r="A731" s="23">
        <f t="shared" si="35"/>
        <v>288</v>
      </c>
      <c r="B731" s="24" t="s">
        <v>1222</v>
      </c>
      <c r="C731" s="12" t="s">
        <v>1223</v>
      </c>
      <c r="D731" s="25" t="s">
        <v>9</v>
      </c>
      <c r="E731" s="26">
        <v>224.1</v>
      </c>
      <c r="F731" s="25">
        <v>4</v>
      </c>
      <c r="G731" s="27">
        <v>22.87</v>
      </c>
      <c r="H731" s="27">
        <v>18.95</v>
      </c>
      <c r="I731" s="27">
        <v>22.87</v>
      </c>
      <c r="J731" s="27">
        <v>7.2</v>
      </c>
      <c r="K731" s="25" t="s">
        <v>4103</v>
      </c>
      <c r="L731" s="26"/>
      <c r="M731"/>
      <c r="N731"/>
      <c r="O731" s="25">
        <v>-9.17</v>
      </c>
      <c r="P731" s="25">
        <v>-23.16</v>
      </c>
      <c r="S731" s="23">
        <f t="shared" si="36"/>
        <v>224.10730999999998</v>
      </c>
      <c r="T731" s="23">
        <f t="shared" si="34"/>
        <v>-1</v>
      </c>
    </row>
    <row r="732" spans="1:20" ht="17.399999999999999">
      <c r="A732" s="23">
        <f t="shared" si="35"/>
        <v>91</v>
      </c>
      <c r="B732" s="24" t="s">
        <v>1224</v>
      </c>
      <c r="C732" s="12" t="s">
        <v>1225</v>
      </c>
      <c r="D732" s="25" t="s">
        <v>9</v>
      </c>
      <c r="E732" s="26">
        <v>5575</v>
      </c>
      <c r="F732" s="25">
        <v>8</v>
      </c>
      <c r="G732" s="27">
        <v>1164.8</v>
      </c>
      <c r="H732" s="27">
        <v>1117.9000000000001</v>
      </c>
      <c r="I732" s="27">
        <v>1094.6400000000001</v>
      </c>
      <c r="J732" s="27">
        <v>1106.1500000000001</v>
      </c>
      <c r="K732" s="25" t="s">
        <v>4119</v>
      </c>
      <c r="L732" s="25"/>
      <c r="M732"/>
      <c r="N732"/>
      <c r="O732" s="25">
        <v>-29.43</v>
      </c>
      <c r="P732" s="25">
        <v>-2.19</v>
      </c>
      <c r="S732" s="23">
        <f t="shared" si="36"/>
        <v>5575.0073199999997</v>
      </c>
      <c r="T732" s="23">
        <f t="shared" si="34"/>
        <v>0</v>
      </c>
    </row>
    <row r="733" spans="1:20" ht="17.399999999999999">
      <c r="A733" s="23">
        <f t="shared" si="35"/>
        <v>177</v>
      </c>
      <c r="B733" s="24" t="s">
        <v>1226</v>
      </c>
      <c r="C733" s="12" t="s">
        <v>1227</v>
      </c>
      <c r="D733" s="25" t="s">
        <v>9</v>
      </c>
      <c r="E733" s="26">
        <v>1337.57</v>
      </c>
      <c r="F733" s="26">
        <v>13</v>
      </c>
      <c r="G733" s="27">
        <v>188.14</v>
      </c>
      <c r="H733" s="27">
        <v>188.14</v>
      </c>
      <c r="I733" s="27">
        <v>184.34</v>
      </c>
      <c r="J733" s="27">
        <v>190.58</v>
      </c>
      <c r="K733" s="25" t="s">
        <v>4112</v>
      </c>
      <c r="L733" s="26"/>
      <c r="M733"/>
      <c r="N733"/>
      <c r="O733" s="25">
        <v>4.26</v>
      </c>
      <c r="P733" s="25">
        <v>-14.56</v>
      </c>
      <c r="S733" s="23">
        <f t="shared" si="36"/>
        <v>1337.5773299999998</v>
      </c>
      <c r="T733" s="23">
        <f t="shared" si="34"/>
        <v>0</v>
      </c>
    </row>
    <row r="734" spans="1:20" ht="17.399999999999999">
      <c r="A734" s="23" t="str">
        <f t="shared" si="35"/>
        <v/>
      </c>
      <c r="B734" s="24" t="s">
        <v>1228</v>
      </c>
      <c r="C734" s="12" t="s">
        <v>1229</v>
      </c>
      <c r="D734" s="25" t="s">
        <v>9</v>
      </c>
      <c r="E734" s="26">
        <v>413.89</v>
      </c>
      <c r="F734" s="26"/>
      <c r="G734" s="27"/>
      <c r="H734" s="27"/>
      <c r="I734" s="27"/>
      <c r="J734" s="27"/>
      <c r="K734" s="25" t="s">
        <v>4113</v>
      </c>
      <c r="L734" s="26"/>
      <c r="M734"/>
      <c r="N734"/>
      <c r="O734" s="25">
        <v>-6.17</v>
      </c>
      <c r="P734" s="25">
        <v>-14.24</v>
      </c>
      <c r="S734" s="23" t="str">
        <f t="shared" si="36"/>
        <v/>
      </c>
      <c r="T734" s="23">
        <f t="shared" si="34"/>
        <v>0</v>
      </c>
    </row>
    <row r="735" spans="1:20" ht="17.399999999999999">
      <c r="A735" s="23" t="str">
        <f t="shared" si="35"/>
        <v/>
      </c>
      <c r="B735" s="24" t="s">
        <v>1230</v>
      </c>
      <c r="C735" s="12" t="s">
        <v>1231</v>
      </c>
      <c r="D735" s="25" t="s">
        <v>9</v>
      </c>
      <c r="E735" s="26">
        <v>112.87</v>
      </c>
      <c r="F735" s="25"/>
      <c r="G735" s="27"/>
      <c r="H735" s="27"/>
      <c r="I735" s="27"/>
      <c r="J735" s="27"/>
      <c r="K735" s="25" t="s">
        <v>2625</v>
      </c>
      <c r="L735" s="25"/>
      <c r="M735"/>
      <c r="N735"/>
      <c r="O735" s="25">
        <v>-0.77</v>
      </c>
      <c r="P735" s="25">
        <v>-3.73</v>
      </c>
      <c r="S735" s="23" t="str">
        <f t="shared" si="36"/>
        <v/>
      </c>
      <c r="T735" s="23">
        <f t="shared" si="34"/>
        <v>0</v>
      </c>
    </row>
    <row r="736" spans="1:20" ht="17.399999999999999">
      <c r="A736" s="23">
        <f t="shared" si="35"/>
        <v>14</v>
      </c>
      <c r="B736" s="24" t="s">
        <v>1232</v>
      </c>
      <c r="C736" s="12" t="s">
        <v>303</v>
      </c>
      <c r="D736" s="25" t="s">
        <v>9</v>
      </c>
      <c r="E736" s="26">
        <v>55319.56</v>
      </c>
      <c r="F736" s="25">
        <v>13</v>
      </c>
      <c r="G736" s="27">
        <v>8803.2800000000007</v>
      </c>
      <c r="H736" s="27">
        <v>9850.3799999999992</v>
      </c>
      <c r="I736" s="27">
        <v>11975.77</v>
      </c>
      <c r="J736" s="27">
        <v>10436.5</v>
      </c>
      <c r="K736" s="25" t="s">
        <v>2626</v>
      </c>
      <c r="L736" s="26"/>
      <c r="M736"/>
      <c r="N736"/>
      <c r="O736" s="25">
        <v>16.13</v>
      </c>
      <c r="P736" s="25">
        <v>137.69</v>
      </c>
      <c r="S736" s="23">
        <f t="shared" si="36"/>
        <v>55319.567360000001</v>
      </c>
      <c r="T736" s="23">
        <f t="shared" si="34"/>
        <v>0</v>
      </c>
    </row>
    <row r="737" spans="1:20" ht="17.399999999999999">
      <c r="A737" s="23" t="str">
        <f t="shared" si="35"/>
        <v/>
      </c>
      <c r="B737" s="24" t="s">
        <v>1233</v>
      </c>
      <c r="C737" s="12" t="s">
        <v>1234</v>
      </c>
      <c r="D737" s="25" t="s">
        <v>37</v>
      </c>
      <c r="E737" s="26">
        <v>201.48</v>
      </c>
      <c r="F737" s="25"/>
      <c r="G737" s="27"/>
      <c r="H737" s="27"/>
      <c r="I737" s="27"/>
      <c r="J737" s="27"/>
      <c r="K737" s="25" t="s">
        <v>4083</v>
      </c>
      <c r="L737" s="26"/>
      <c r="M737"/>
      <c r="N737"/>
      <c r="O737" s="25">
        <v>0.31</v>
      </c>
      <c r="P737" s="25">
        <v>-15.27</v>
      </c>
      <c r="S737" s="23" t="str">
        <f t="shared" si="36"/>
        <v/>
      </c>
      <c r="T737" s="23">
        <f t="shared" si="34"/>
        <v>0</v>
      </c>
    </row>
    <row r="738" spans="1:20" ht="17.399999999999999">
      <c r="A738" s="23" t="str">
        <f t="shared" si="35"/>
        <v/>
      </c>
      <c r="B738" s="24" t="s">
        <v>1235</v>
      </c>
      <c r="C738" s="12" t="s">
        <v>1236</v>
      </c>
      <c r="D738" s="25" t="s">
        <v>9</v>
      </c>
      <c r="E738" s="26">
        <v>286.83</v>
      </c>
      <c r="F738" s="26"/>
      <c r="G738" s="27"/>
      <c r="H738" s="27"/>
      <c r="I738" s="27"/>
      <c r="J738" s="27"/>
      <c r="K738" s="25" t="s">
        <v>4109</v>
      </c>
      <c r="L738" s="25"/>
      <c r="M738"/>
      <c r="N738"/>
      <c r="O738" s="25">
        <v>-5.33</v>
      </c>
      <c r="P738" s="25">
        <v>-29.88</v>
      </c>
      <c r="S738" s="23" t="str">
        <f t="shared" si="36"/>
        <v/>
      </c>
      <c r="T738" s="23">
        <f t="shared" si="34"/>
        <v>0</v>
      </c>
    </row>
    <row r="739" spans="1:20" ht="17.399999999999999">
      <c r="A739" s="23" t="str">
        <f t="shared" si="35"/>
        <v/>
      </c>
      <c r="B739" s="24" t="s">
        <v>1237</v>
      </c>
      <c r="C739" s="12" t="s">
        <v>1238</v>
      </c>
      <c r="D739" s="25" t="s">
        <v>37</v>
      </c>
      <c r="E739" s="26">
        <v>16.73</v>
      </c>
      <c r="F739" s="25"/>
      <c r="G739" s="27"/>
      <c r="H739" s="27"/>
      <c r="I739" s="27"/>
      <c r="J739" s="27"/>
      <c r="K739" s="25" t="s">
        <v>4076</v>
      </c>
      <c r="L739" s="26"/>
      <c r="M739"/>
      <c r="N739"/>
      <c r="O739" s="25">
        <v>-20.94</v>
      </c>
      <c r="P739" s="25">
        <v>-39.729999999999997</v>
      </c>
      <c r="S739" s="23" t="str">
        <f t="shared" si="36"/>
        <v/>
      </c>
      <c r="T739" s="23">
        <f t="shared" si="34"/>
        <v>0</v>
      </c>
    </row>
    <row r="740" spans="1:20" ht="17.399999999999999">
      <c r="A740" s="23" t="str">
        <f t="shared" si="35"/>
        <v/>
      </c>
      <c r="B740" s="24" t="s">
        <v>1239</v>
      </c>
      <c r="C740" s="12" t="s">
        <v>1240</v>
      </c>
      <c r="D740" s="25" t="s">
        <v>37</v>
      </c>
      <c r="E740" s="26">
        <v>455.87</v>
      </c>
      <c r="F740" s="26"/>
      <c r="G740" s="27"/>
      <c r="H740" s="27"/>
      <c r="I740" s="27"/>
      <c r="J740" s="27"/>
      <c r="K740" s="25" t="s">
        <v>4110</v>
      </c>
      <c r="L740" s="26"/>
      <c r="M740"/>
      <c r="N740"/>
      <c r="O740" s="25">
        <v>-0.1</v>
      </c>
      <c r="P740" s="25">
        <v>-0.3</v>
      </c>
      <c r="S740" s="23" t="str">
        <f t="shared" si="36"/>
        <v/>
      </c>
      <c r="T740" s="23">
        <f t="shared" si="34"/>
        <v>0</v>
      </c>
    </row>
    <row r="741" spans="1:20" ht="17.399999999999999">
      <c r="A741" s="23" t="str">
        <f t="shared" si="35"/>
        <v/>
      </c>
      <c r="B741" s="24" t="s">
        <v>1241</v>
      </c>
      <c r="C741" s="12" t="s">
        <v>4485</v>
      </c>
      <c r="D741" s="25" t="s">
        <v>9</v>
      </c>
      <c r="E741" s="26">
        <v>113.45</v>
      </c>
      <c r="F741" s="25"/>
      <c r="G741" s="27"/>
      <c r="H741" s="27"/>
      <c r="I741" s="27"/>
      <c r="J741" s="27"/>
      <c r="K741" s="25" t="s">
        <v>4103</v>
      </c>
      <c r="L741" s="25"/>
      <c r="M741"/>
      <c r="N741"/>
      <c r="O741" s="25">
        <v>-3.05</v>
      </c>
      <c r="P741" s="25">
        <v>-14.53</v>
      </c>
      <c r="S741" s="23" t="str">
        <f t="shared" si="36"/>
        <v/>
      </c>
      <c r="T741" s="23">
        <f t="shared" si="34"/>
        <v>0</v>
      </c>
    </row>
    <row r="742" spans="1:20" ht="17.399999999999999">
      <c r="A742" s="23" t="str">
        <f t="shared" si="35"/>
        <v/>
      </c>
      <c r="B742" s="24" t="s">
        <v>1242</v>
      </c>
      <c r="C742" s="12" t="s">
        <v>4163</v>
      </c>
      <c r="D742" s="25" t="s">
        <v>37</v>
      </c>
      <c r="E742" s="26">
        <v>103.68</v>
      </c>
      <c r="F742" s="25"/>
      <c r="G742" s="27"/>
      <c r="H742" s="27"/>
      <c r="I742" s="27"/>
      <c r="J742" s="27"/>
      <c r="K742" s="25" t="s">
        <v>4098</v>
      </c>
      <c r="L742" s="25"/>
      <c r="M742"/>
      <c r="N742"/>
      <c r="O742" s="25">
        <v>2.72</v>
      </c>
      <c r="P742" s="25">
        <v>-23.07</v>
      </c>
      <c r="S742" s="23" t="str">
        <f t="shared" si="36"/>
        <v/>
      </c>
      <c r="T742" s="23">
        <f t="shared" si="34"/>
        <v>0</v>
      </c>
    </row>
    <row r="743" spans="1:20" ht="17.399999999999999">
      <c r="A743" s="23" t="str">
        <f t="shared" si="35"/>
        <v/>
      </c>
      <c r="B743" s="24" t="s">
        <v>1243</v>
      </c>
      <c r="C743" s="12" t="s">
        <v>1244</v>
      </c>
      <c r="D743" s="25" t="s">
        <v>9</v>
      </c>
      <c r="E743" s="26">
        <v>200.09</v>
      </c>
      <c r="F743" s="26">
        <v>1</v>
      </c>
      <c r="G743" s="27">
        <v>62.5</v>
      </c>
      <c r="H743" s="27">
        <v>62.5</v>
      </c>
      <c r="I743" s="27"/>
      <c r="J743" s="27"/>
      <c r="K743" s="25" t="s">
        <v>4078</v>
      </c>
      <c r="L743" s="25"/>
      <c r="M743"/>
      <c r="N743"/>
      <c r="O743" s="25">
        <v>-4.7699999999999996</v>
      </c>
      <c r="P743" s="25">
        <v>-22.14</v>
      </c>
      <c r="S743" s="23" t="str">
        <f t="shared" si="36"/>
        <v/>
      </c>
      <c r="T743" s="23">
        <f t="shared" si="34"/>
        <v>0</v>
      </c>
    </row>
    <row r="744" spans="1:20" ht="17.399999999999999">
      <c r="A744" s="23" t="str">
        <f t="shared" si="35"/>
        <v/>
      </c>
      <c r="B744" s="24" t="s">
        <v>1245</v>
      </c>
      <c r="C744" s="12" t="s">
        <v>1246</v>
      </c>
      <c r="D744" s="25" t="s">
        <v>37</v>
      </c>
      <c r="E744" s="26">
        <v>30.51</v>
      </c>
      <c r="F744" s="25"/>
      <c r="G744" s="27"/>
      <c r="H744" s="27"/>
      <c r="I744" s="27"/>
      <c r="J744" s="27"/>
      <c r="K744" s="25" t="s">
        <v>4086</v>
      </c>
      <c r="L744" s="26"/>
      <c r="M744"/>
      <c r="N744"/>
      <c r="O744" s="25">
        <v>-0.48</v>
      </c>
      <c r="P744" s="25">
        <v>-15.27</v>
      </c>
      <c r="S744" s="23" t="str">
        <f t="shared" si="36"/>
        <v/>
      </c>
      <c r="T744" s="23">
        <f t="shared" si="34"/>
        <v>0</v>
      </c>
    </row>
    <row r="745" spans="1:20" ht="17.399999999999999">
      <c r="A745" s="23">
        <f t="shared" si="35"/>
        <v>124</v>
      </c>
      <c r="B745" s="24" t="s">
        <v>1247</v>
      </c>
      <c r="C745" s="12" t="s">
        <v>1248</v>
      </c>
      <c r="D745" s="25" t="s">
        <v>9</v>
      </c>
      <c r="E745" s="26">
        <v>3059.35</v>
      </c>
      <c r="F745" s="25">
        <v>10</v>
      </c>
      <c r="G745" s="27">
        <v>223.71</v>
      </c>
      <c r="H745" s="27">
        <v>223.71</v>
      </c>
      <c r="I745" s="27">
        <v>237.43</v>
      </c>
      <c r="J745" s="27">
        <v>237.2</v>
      </c>
      <c r="K745" s="25" t="s">
        <v>4112</v>
      </c>
      <c r="L745" s="25"/>
      <c r="M745"/>
      <c r="N745"/>
      <c r="O745" s="25">
        <v>-4.5999999999999996</v>
      </c>
      <c r="P745" s="25">
        <v>-16.670000000000002</v>
      </c>
      <c r="S745" s="23">
        <f t="shared" si="36"/>
        <v>3059.35745</v>
      </c>
      <c r="T745" s="23">
        <f t="shared" si="34"/>
        <v>0</v>
      </c>
    </row>
    <row r="746" spans="1:20" ht="17.399999999999999">
      <c r="A746" s="23" t="str">
        <f t="shared" si="35"/>
        <v/>
      </c>
      <c r="B746" s="24" t="s">
        <v>1249</v>
      </c>
      <c r="C746" s="12" t="s">
        <v>3851</v>
      </c>
      <c r="D746" s="25" t="s">
        <v>37</v>
      </c>
      <c r="E746" s="26">
        <v>10.35</v>
      </c>
      <c r="F746" s="25"/>
      <c r="G746" s="27"/>
      <c r="H746" s="27"/>
      <c r="I746" s="27"/>
      <c r="J746" s="27"/>
      <c r="K746" s="25" t="s">
        <v>4118</v>
      </c>
      <c r="L746" s="25"/>
      <c r="M746"/>
      <c r="N746"/>
      <c r="O746" s="25">
        <v>-4.62</v>
      </c>
      <c r="P746" s="25">
        <v>-23.59</v>
      </c>
      <c r="S746" s="23" t="str">
        <f t="shared" si="36"/>
        <v/>
      </c>
      <c r="T746" s="23">
        <f t="shared" si="34"/>
        <v>0</v>
      </c>
    </row>
    <row r="747" spans="1:20" ht="17.399999999999999">
      <c r="A747" s="23">
        <f t="shared" si="35"/>
        <v>26</v>
      </c>
      <c r="B747" s="24" t="s">
        <v>1250</v>
      </c>
      <c r="C747" s="12" t="s">
        <v>1251</v>
      </c>
      <c r="D747" s="25" t="s">
        <v>9</v>
      </c>
      <c r="E747" s="26">
        <v>30969.63</v>
      </c>
      <c r="F747" s="25">
        <v>22</v>
      </c>
      <c r="G747" s="27">
        <v>2416.3000000000002</v>
      </c>
      <c r="H747" s="27">
        <v>2417.67</v>
      </c>
      <c r="I747" s="27">
        <v>2409.59</v>
      </c>
      <c r="J747" s="27">
        <v>2411.86</v>
      </c>
      <c r="K747" s="25" t="s">
        <v>4113</v>
      </c>
      <c r="L747" s="25"/>
      <c r="M747"/>
      <c r="N747"/>
      <c r="O747" s="25">
        <v>-27.29</v>
      </c>
      <c r="P747" s="25">
        <v>-6</v>
      </c>
      <c r="S747" s="23">
        <f t="shared" si="36"/>
        <v>30969.637470000001</v>
      </c>
      <c r="T747" s="23">
        <f t="shared" si="34"/>
        <v>0</v>
      </c>
    </row>
    <row r="748" spans="1:20" ht="17.399999999999999">
      <c r="A748" s="23" t="str">
        <f t="shared" si="35"/>
        <v/>
      </c>
      <c r="B748" s="24" t="s">
        <v>1252</v>
      </c>
      <c r="C748" s="12" t="s">
        <v>1253</v>
      </c>
      <c r="D748" s="25" t="s">
        <v>37</v>
      </c>
      <c r="E748" s="26">
        <v>34.020000000000003</v>
      </c>
      <c r="F748" s="26"/>
      <c r="G748" s="27"/>
      <c r="H748" s="27"/>
      <c r="I748" s="27"/>
      <c r="J748" s="27"/>
      <c r="K748" s="25" t="s">
        <v>4117</v>
      </c>
      <c r="L748" s="25"/>
      <c r="M748"/>
      <c r="N748"/>
      <c r="O748" s="25">
        <v>-22.58</v>
      </c>
      <c r="P748" s="25">
        <v>-15.08</v>
      </c>
      <c r="S748" s="23" t="str">
        <f t="shared" si="36"/>
        <v/>
      </c>
      <c r="T748" s="23">
        <f t="shared" si="34"/>
        <v>0</v>
      </c>
    </row>
    <row r="749" spans="1:20" ht="17.399999999999999">
      <c r="A749" s="23" t="str">
        <f t="shared" si="35"/>
        <v/>
      </c>
      <c r="B749" s="24" t="s">
        <v>1254</v>
      </c>
      <c r="C749" s="12" t="s">
        <v>1255</v>
      </c>
      <c r="D749" s="25" t="s">
        <v>9</v>
      </c>
      <c r="E749" s="26">
        <v>183.29</v>
      </c>
      <c r="F749" s="26"/>
      <c r="G749" s="27"/>
      <c r="H749" s="27"/>
      <c r="I749" s="27"/>
      <c r="J749" s="27"/>
      <c r="K749" s="25" t="s">
        <v>4113</v>
      </c>
      <c r="L749" s="25"/>
      <c r="M749"/>
      <c r="N749"/>
      <c r="O749" s="25">
        <v>-26.68</v>
      </c>
      <c r="P749" s="25">
        <v>-33.520000000000003</v>
      </c>
      <c r="S749" s="23" t="str">
        <f t="shared" si="36"/>
        <v/>
      </c>
      <c r="T749" s="23">
        <f t="shared" si="34"/>
        <v>0</v>
      </c>
    </row>
    <row r="750" spans="1:20" ht="17.399999999999999">
      <c r="A750" s="23" t="str">
        <f t="shared" si="35"/>
        <v/>
      </c>
      <c r="B750" s="24" t="s">
        <v>1256</v>
      </c>
      <c r="C750" s="12" t="s">
        <v>1257</v>
      </c>
      <c r="D750" s="25" t="s">
        <v>37</v>
      </c>
      <c r="E750" s="26">
        <v>262.32</v>
      </c>
      <c r="F750" s="25">
        <v>2</v>
      </c>
      <c r="G750" s="27">
        <v>106.45</v>
      </c>
      <c r="H750" s="27">
        <v>106.45</v>
      </c>
      <c r="I750" s="27">
        <v>105.9</v>
      </c>
      <c r="J750" s="27"/>
      <c r="K750" s="25" t="s">
        <v>4113</v>
      </c>
      <c r="L750" s="25"/>
      <c r="M750"/>
      <c r="N750"/>
      <c r="O750" s="25">
        <v>-4.7</v>
      </c>
      <c r="P750" s="25">
        <v>-8.2899999999999991</v>
      </c>
      <c r="S750" s="23" t="str">
        <f t="shared" si="36"/>
        <v/>
      </c>
      <c r="T750" s="23">
        <f t="shared" si="34"/>
        <v>0</v>
      </c>
    </row>
    <row r="751" spans="1:20" ht="17.399999999999999">
      <c r="A751" s="23" t="str">
        <f t="shared" si="35"/>
        <v/>
      </c>
      <c r="B751" s="24" t="s">
        <v>1258</v>
      </c>
      <c r="C751" s="12" t="s">
        <v>1259</v>
      </c>
      <c r="D751" s="25" t="s">
        <v>37</v>
      </c>
      <c r="E751" s="26">
        <v>99.4</v>
      </c>
      <c r="F751" s="25"/>
      <c r="G751" s="27"/>
      <c r="H751" s="27"/>
      <c r="I751" s="27"/>
      <c r="J751" s="27"/>
      <c r="K751" s="25" t="s">
        <v>4105</v>
      </c>
      <c r="L751" s="25"/>
      <c r="M751"/>
      <c r="N751"/>
      <c r="O751" s="25">
        <v>6.91</v>
      </c>
      <c r="P751" s="25">
        <v>5.36</v>
      </c>
      <c r="S751" s="23" t="str">
        <f t="shared" si="36"/>
        <v/>
      </c>
      <c r="T751" s="23">
        <f t="shared" si="34"/>
        <v>0</v>
      </c>
    </row>
    <row r="752" spans="1:20" ht="17.399999999999999">
      <c r="A752" s="23" t="str">
        <f t="shared" si="35"/>
        <v/>
      </c>
      <c r="B752" s="24" t="s">
        <v>1260</v>
      </c>
      <c r="C752" s="12" t="s">
        <v>1261</v>
      </c>
      <c r="D752" s="25" t="s">
        <v>37</v>
      </c>
      <c r="E752" s="26">
        <v>13.32</v>
      </c>
      <c r="F752" s="25"/>
      <c r="G752" s="27"/>
      <c r="H752" s="27"/>
      <c r="I752" s="27"/>
      <c r="J752" s="27"/>
      <c r="K752" s="25" t="s">
        <v>4103</v>
      </c>
      <c r="L752" s="25"/>
      <c r="M752"/>
      <c r="N752"/>
      <c r="O752" s="25">
        <v>-36.520000000000003</v>
      </c>
      <c r="P752" s="25">
        <v>-35.71</v>
      </c>
      <c r="S752" s="23" t="str">
        <f t="shared" si="36"/>
        <v/>
      </c>
      <c r="T752" s="23">
        <f t="shared" si="34"/>
        <v>0</v>
      </c>
    </row>
    <row r="753" spans="1:20" ht="17.399999999999999">
      <c r="A753" s="23">
        <f t="shared" si="35"/>
        <v>48</v>
      </c>
      <c r="B753" s="24" t="s">
        <v>1262</v>
      </c>
      <c r="C753" s="12" t="s">
        <v>2817</v>
      </c>
      <c r="D753" s="25" t="s">
        <v>9</v>
      </c>
      <c r="E753" s="26">
        <v>15415.21</v>
      </c>
      <c r="F753" s="25">
        <v>18</v>
      </c>
      <c r="G753" s="27">
        <v>947.95</v>
      </c>
      <c r="H753" s="27">
        <v>939.76</v>
      </c>
      <c r="I753" s="27">
        <v>952.62</v>
      </c>
      <c r="J753" s="27">
        <v>888.4</v>
      </c>
      <c r="K753" s="25" t="s">
        <v>4113</v>
      </c>
      <c r="L753" s="25"/>
      <c r="M753"/>
      <c r="N753"/>
      <c r="O753" s="25">
        <v>-18.5</v>
      </c>
      <c r="P753" s="25">
        <v>-27.88</v>
      </c>
      <c r="S753" s="23">
        <f t="shared" si="36"/>
        <v>15415.21753</v>
      </c>
      <c r="T753" s="23">
        <f t="shared" si="34"/>
        <v>-1</v>
      </c>
    </row>
    <row r="754" spans="1:20" ht="17.399999999999999">
      <c r="A754" s="23" t="str">
        <f t="shared" si="35"/>
        <v/>
      </c>
      <c r="B754" s="24" t="s">
        <v>1264</v>
      </c>
      <c r="C754" s="12" t="s">
        <v>3117</v>
      </c>
      <c r="D754" s="25" t="s">
        <v>37</v>
      </c>
      <c r="E754" s="26">
        <v>691.86</v>
      </c>
      <c r="F754" s="26">
        <v>10</v>
      </c>
      <c r="G754" s="27">
        <v>161.19</v>
      </c>
      <c r="H754" s="27">
        <v>159.66</v>
      </c>
      <c r="I754" s="27">
        <v>138.5</v>
      </c>
      <c r="J754" s="27"/>
      <c r="K754" s="25" t="s">
        <v>4103</v>
      </c>
      <c r="L754" s="26"/>
      <c r="M754"/>
      <c r="N754"/>
      <c r="O754" s="25">
        <v>-19.309999999999999</v>
      </c>
      <c r="P754" s="25">
        <v>-44.75</v>
      </c>
      <c r="S754" s="23" t="str">
        <f t="shared" si="36"/>
        <v/>
      </c>
      <c r="T754" s="23">
        <f t="shared" si="34"/>
        <v>-1</v>
      </c>
    </row>
    <row r="755" spans="1:20" ht="17.399999999999999">
      <c r="A755" s="23" t="str">
        <f t="shared" si="35"/>
        <v/>
      </c>
      <c r="B755" s="24" t="s">
        <v>1266</v>
      </c>
      <c r="C755" s="12" t="s">
        <v>3733</v>
      </c>
      <c r="D755" s="25" t="s">
        <v>37</v>
      </c>
      <c r="E755" s="26">
        <v>274.19</v>
      </c>
      <c r="F755" s="25"/>
      <c r="G755" s="27"/>
      <c r="H755" s="27"/>
      <c r="I755" s="27"/>
      <c r="J755" s="27"/>
      <c r="K755" s="25" t="s">
        <v>4080</v>
      </c>
      <c r="L755" s="25"/>
      <c r="M755"/>
      <c r="N755"/>
      <c r="O755" s="25">
        <v>-6.8</v>
      </c>
      <c r="P755" s="25">
        <v>-25.31</v>
      </c>
      <c r="S755" s="23" t="str">
        <f t="shared" si="36"/>
        <v/>
      </c>
      <c r="T755" s="23">
        <f t="shared" si="34"/>
        <v>0</v>
      </c>
    </row>
    <row r="756" spans="1:20" ht="17.399999999999999">
      <c r="A756" s="23" t="str">
        <f t="shared" si="35"/>
        <v/>
      </c>
      <c r="B756" s="24" t="s">
        <v>1268</v>
      </c>
      <c r="C756" s="12" t="s">
        <v>1269</v>
      </c>
      <c r="D756" s="25" t="s">
        <v>37</v>
      </c>
      <c r="E756" s="26">
        <v>505.58</v>
      </c>
      <c r="F756" s="25"/>
      <c r="G756" s="27"/>
      <c r="H756" s="27"/>
      <c r="I756" s="27"/>
      <c r="J756" s="27"/>
      <c r="K756" s="25" t="s">
        <v>4086</v>
      </c>
      <c r="L756" s="25"/>
      <c r="M756"/>
      <c r="N756"/>
      <c r="O756" s="25">
        <v>3.29</v>
      </c>
      <c r="P756" s="25">
        <v>-31.25</v>
      </c>
      <c r="S756" s="23" t="str">
        <f t="shared" si="36"/>
        <v/>
      </c>
      <c r="T756" s="23">
        <f t="shared" si="34"/>
        <v>0</v>
      </c>
    </row>
    <row r="757" spans="1:20" ht="17.399999999999999">
      <c r="A757" s="23">
        <f t="shared" si="35"/>
        <v>161</v>
      </c>
      <c r="B757" s="24" t="s">
        <v>1270</v>
      </c>
      <c r="C757" s="12" t="s">
        <v>1271</v>
      </c>
      <c r="D757" s="25" t="s">
        <v>37</v>
      </c>
      <c r="E757" s="26">
        <v>1890.33</v>
      </c>
      <c r="F757" s="25">
        <v>17</v>
      </c>
      <c r="G757" s="27">
        <v>176.75</v>
      </c>
      <c r="H757" s="27">
        <v>176.75</v>
      </c>
      <c r="I757" s="27">
        <v>181.14</v>
      </c>
      <c r="J757" s="27">
        <v>183.75</v>
      </c>
      <c r="K757" s="25" t="s">
        <v>4103</v>
      </c>
      <c r="L757" s="25"/>
      <c r="M757"/>
      <c r="N757"/>
      <c r="O757" s="25">
        <v>-5.84</v>
      </c>
      <c r="P757" s="25">
        <v>-15.69</v>
      </c>
      <c r="S757" s="23">
        <f t="shared" si="36"/>
        <v>1890.3375699999999</v>
      </c>
      <c r="T757" s="23">
        <f t="shared" si="34"/>
        <v>0</v>
      </c>
    </row>
    <row r="758" spans="1:20" ht="17.399999999999999">
      <c r="A758" s="23" t="str">
        <f t="shared" si="35"/>
        <v/>
      </c>
      <c r="B758" s="24" t="s">
        <v>1272</v>
      </c>
      <c r="C758" s="12" t="s">
        <v>1273</v>
      </c>
      <c r="D758" s="25" t="s">
        <v>37</v>
      </c>
      <c r="E758" s="26">
        <v>64.5</v>
      </c>
      <c r="F758" s="25"/>
      <c r="G758" s="27"/>
      <c r="H758" s="27"/>
      <c r="I758" s="27"/>
      <c r="J758" s="27"/>
      <c r="K758" s="25" t="s">
        <v>4103</v>
      </c>
      <c r="L758" s="25"/>
      <c r="M758"/>
      <c r="N758"/>
      <c r="O758" s="25">
        <v>-10.26</v>
      </c>
      <c r="P758" s="25">
        <v>-11.25</v>
      </c>
      <c r="S758" s="23" t="str">
        <f t="shared" si="36"/>
        <v/>
      </c>
      <c r="T758" s="23">
        <f t="shared" si="34"/>
        <v>0</v>
      </c>
    </row>
    <row r="759" spans="1:20" ht="17.399999999999999">
      <c r="A759" s="23">
        <f t="shared" si="35"/>
        <v>307</v>
      </c>
      <c r="B759" s="24" t="s">
        <v>1274</v>
      </c>
      <c r="C759" s="12" t="s">
        <v>1275</v>
      </c>
      <c r="D759" s="25" t="s">
        <v>37</v>
      </c>
      <c r="E759" s="26">
        <v>107.41</v>
      </c>
      <c r="F759" s="26">
        <v>1</v>
      </c>
      <c r="G759" s="27">
        <v>8.3000000000000007</v>
      </c>
      <c r="H759" s="27">
        <v>8.3000000000000007</v>
      </c>
      <c r="I759" s="27">
        <v>8.3000000000000007</v>
      </c>
      <c r="J759" s="27">
        <v>8.3000000000000007</v>
      </c>
      <c r="K759" s="25" t="s">
        <v>4097</v>
      </c>
      <c r="L759" s="25"/>
      <c r="M759"/>
      <c r="N759"/>
      <c r="O759" s="25">
        <v>-38.270000000000003</v>
      </c>
      <c r="P759" s="25">
        <v>-6.91</v>
      </c>
      <c r="S759" s="23">
        <f t="shared" si="36"/>
        <v>107.41758999999999</v>
      </c>
      <c r="T759" s="23">
        <f t="shared" si="34"/>
        <v>0</v>
      </c>
    </row>
    <row r="760" spans="1:20" ht="17.399999999999999">
      <c r="A760" s="23" t="str">
        <f t="shared" si="35"/>
        <v/>
      </c>
      <c r="B760" s="24" t="s">
        <v>1276</v>
      </c>
      <c r="C760" s="12" t="s">
        <v>3910</v>
      </c>
      <c r="D760" s="25" t="s">
        <v>37</v>
      </c>
      <c r="E760" s="26">
        <v>220.59</v>
      </c>
      <c r="F760" s="25"/>
      <c r="G760" s="27"/>
      <c r="H760" s="27"/>
      <c r="I760" s="27"/>
      <c r="J760" s="27"/>
      <c r="K760" s="25" t="s">
        <v>4098</v>
      </c>
      <c r="L760" s="25"/>
      <c r="M760"/>
      <c r="N760"/>
      <c r="O760" s="25">
        <v>-0.66</v>
      </c>
      <c r="P760" s="25">
        <v>-8.16</v>
      </c>
      <c r="S760" s="23" t="str">
        <f t="shared" si="36"/>
        <v/>
      </c>
      <c r="T760" s="23">
        <f t="shared" si="34"/>
        <v>0</v>
      </c>
    </row>
    <row r="761" spans="1:20" ht="17.399999999999999">
      <c r="A761" s="23" t="str">
        <f t="shared" si="35"/>
        <v/>
      </c>
      <c r="B761" s="24" t="s">
        <v>1277</v>
      </c>
      <c r="C761" s="12" t="s">
        <v>1278</v>
      </c>
      <c r="D761" s="25" t="s">
        <v>37</v>
      </c>
      <c r="E761" s="26">
        <v>64.680000000000007</v>
      </c>
      <c r="F761" s="25"/>
      <c r="G761" s="27"/>
      <c r="H761" s="27"/>
      <c r="I761" s="27"/>
      <c r="J761" s="27"/>
      <c r="K761" s="25" t="s">
        <v>4096</v>
      </c>
      <c r="L761" s="25"/>
      <c r="M761"/>
      <c r="N761"/>
      <c r="O761" s="25">
        <v>8.57</v>
      </c>
      <c r="P761" s="25">
        <v>-12.41</v>
      </c>
      <c r="S761" s="23" t="str">
        <f t="shared" si="36"/>
        <v/>
      </c>
      <c r="T761" s="23">
        <f t="shared" si="34"/>
        <v>0</v>
      </c>
    </row>
    <row r="762" spans="1:20" ht="17.399999999999999">
      <c r="A762" s="23" t="str">
        <f t="shared" si="35"/>
        <v/>
      </c>
      <c r="B762" s="24" t="s">
        <v>1279</v>
      </c>
      <c r="C762" s="12" t="s">
        <v>4994</v>
      </c>
      <c r="D762" s="25" t="s">
        <v>37</v>
      </c>
      <c r="E762" s="26">
        <v>53.88</v>
      </c>
      <c r="F762" s="25"/>
      <c r="G762" s="27"/>
      <c r="H762" s="27"/>
      <c r="I762" s="27"/>
      <c r="J762" s="27"/>
      <c r="K762" s="25" t="s">
        <v>4110</v>
      </c>
      <c r="L762" s="26"/>
      <c r="M762"/>
      <c r="N762"/>
      <c r="O762" s="25">
        <v>-5.55</v>
      </c>
      <c r="P762" s="25">
        <v>-25.76</v>
      </c>
      <c r="S762" s="23" t="str">
        <f t="shared" si="36"/>
        <v/>
      </c>
      <c r="T762" s="23">
        <f t="shared" si="34"/>
        <v>0</v>
      </c>
    </row>
    <row r="763" spans="1:20" ht="17.399999999999999">
      <c r="A763" s="23" t="str">
        <f t="shared" si="35"/>
        <v/>
      </c>
      <c r="B763" s="24" t="s">
        <v>1280</v>
      </c>
      <c r="C763" s="12" t="s">
        <v>4958</v>
      </c>
      <c r="D763" s="25" t="s">
        <v>37</v>
      </c>
      <c r="E763" s="26">
        <v>189.01</v>
      </c>
      <c r="F763" s="25"/>
      <c r="G763" s="27"/>
      <c r="H763" s="27"/>
      <c r="I763" s="27"/>
      <c r="J763" s="27"/>
      <c r="K763" s="25" t="s">
        <v>4096</v>
      </c>
      <c r="L763" s="26"/>
      <c r="M763"/>
      <c r="N763"/>
      <c r="O763" s="25">
        <v>-21.03</v>
      </c>
      <c r="P763" s="25">
        <v>-35.97</v>
      </c>
      <c r="S763" s="23" t="str">
        <f t="shared" si="36"/>
        <v/>
      </c>
      <c r="T763" s="23">
        <f t="shared" si="34"/>
        <v>0</v>
      </c>
    </row>
    <row r="764" spans="1:20" ht="17.399999999999999">
      <c r="A764" s="23" t="str">
        <f t="shared" si="35"/>
        <v/>
      </c>
      <c r="B764" s="24" t="s">
        <v>1281</v>
      </c>
      <c r="C764" s="12" t="s">
        <v>1282</v>
      </c>
      <c r="D764" s="25" t="s">
        <v>37</v>
      </c>
      <c r="E764" s="26">
        <v>198</v>
      </c>
      <c r="F764" s="25"/>
      <c r="G764" s="27"/>
      <c r="H764" s="27"/>
      <c r="I764" s="27"/>
      <c r="J764" s="27"/>
      <c r="K764" s="25" t="s">
        <v>4086</v>
      </c>
      <c r="L764" s="26"/>
      <c r="M764"/>
      <c r="N764"/>
      <c r="O764" s="25">
        <v>9.6300000000000008</v>
      </c>
      <c r="P764" s="25">
        <v>-13.27</v>
      </c>
      <c r="S764" s="23" t="str">
        <f t="shared" si="36"/>
        <v/>
      </c>
      <c r="T764" s="23">
        <f t="shared" si="34"/>
        <v>0</v>
      </c>
    </row>
    <row r="765" spans="1:20" ht="17.399999999999999">
      <c r="A765" s="23" t="str">
        <f t="shared" si="35"/>
        <v/>
      </c>
      <c r="B765" s="24" t="s">
        <v>1283</v>
      </c>
      <c r="C765" s="12" t="s">
        <v>1284</v>
      </c>
      <c r="D765" s="25" t="s">
        <v>37</v>
      </c>
      <c r="E765" s="26">
        <v>328.72</v>
      </c>
      <c r="F765" s="25">
        <v>1</v>
      </c>
      <c r="G765" s="27">
        <v>29</v>
      </c>
      <c r="H765" s="27">
        <v>29</v>
      </c>
      <c r="I765" s="27"/>
      <c r="J765" s="27"/>
      <c r="K765" s="25" t="s">
        <v>4091</v>
      </c>
      <c r="L765" s="25"/>
      <c r="M765"/>
      <c r="N765"/>
      <c r="O765" s="25">
        <v>2.39</v>
      </c>
      <c r="P765" s="25">
        <v>15.89</v>
      </c>
      <c r="S765" s="23" t="str">
        <f t="shared" si="36"/>
        <v/>
      </c>
      <c r="T765" s="23">
        <f t="shared" si="34"/>
        <v>0</v>
      </c>
    </row>
    <row r="766" spans="1:20" ht="17.399999999999999">
      <c r="A766" s="23" t="str">
        <f t="shared" si="35"/>
        <v/>
      </c>
      <c r="B766" s="24" t="s">
        <v>4657</v>
      </c>
      <c r="C766" s="12" t="s">
        <v>4658</v>
      </c>
      <c r="D766" s="25" t="s">
        <v>37</v>
      </c>
      <c r="E766" s="26">
        <v>82.71</v>
      </c>
      <c r="F766" s="25"/>
      <c r="G766" s="27"/>
      <c r="H766" s="27"/>
      <c r="I766" s="27"/>
      <c r="J766" s="27"/>
      <c r="K766" s="25" t="s">
        <v>4100</v>
      </c>
      <c r="L766" s="25"/>
      <c r="M766"/>
      <c r="N766"/>
      <c r="O766" s="25">
        <v>-14.12</v>
      </c>
      <c r="P766" s="25">
        <v>-34.54</v>
      </c>
      <c r="S766" s="23" t="str">
        <f t="shared" si="36"/>
        <v/>
      </c>
      <c r="T766" s="23">
        <f t="shared" si="34"/>
        <v>0</v>
      </c>
    </row>
    <row r="767" spans="1:20" ht="17.399999999999999">
      <c r="A767" s="23" t="str">
        <f t="shared" si="35"/>
        <v/>
      </c>
      <c r="B767" s="24" t="s">
        <v>1285</v>
      </c>
      <c r="C767" s="12" t="s">
        <v>4199</v>
      </c>
      <c r="D767" s="25" t="s">
        <v>9</v>
      </c>
      <c r="E767" s="26">
        <v>67.42</v>
      </c>
      <c r="F767" s="25">
        <v>3</v>
      </c>
      <c r="G767" s="27">
        <v>23.45</v>
      </c>
      <c r="H767" s="27">
        <v>23.43</v>
      </c>
      <c r="I767" s="27">
        <v>26</v>
      </c>
      <c r="J767" s="27"/>
      <c r="K767" s="25" t="s">
        <v>4103</v>
      </c>
      <c r="L767" s="25"/>
      <c r="M767"/>
      <c r="N767"/>
      <c r="O767" s="25">
        <v>-30</v>
      </c>
      <c r="P767" s="25">
        <v>-41.08</v>
      </c>
      <c r="S767" s="23" t="str">
        <f t="shared" si="36"/>
        <v/>
      </c>
      <c r="T767" s="23">
        <f t="shared" si="34"/>
        <v>-1</v>
      </c>
    </row>
    <row r="768" spans="1:20" ht="17.399999999999999">
      <c r="A768" s="23" t="str">
        <f t="shared" si="35"/>
        <v/>
      </c>
      <c r="B768" s="24" t="s">
        <v>1286</v>
      </c>
      <c r="C768" s="12" t="s">
        <v>1287</v>
      </c>
      <c r="D768" s="25" t="s">
        <v>9</v>
      </c>
      <c r="E768" s="26">
        <v>3004.79</v>
      </c>
      <c r="F768" s="25">
        <v>8</v>
      </c>
      <c r="G768" s="27">
        <v>2265.0500000000002</v>
      </c>
      <c r="H768" s="27">
        <v>2265.0500000000002</v>
      </c>
      <c r="I768" s="27">
        <v>2278.37</v>
      </c>
      <c r="J768" s="27"/>
      <c r="K768" s="25" t="s">
        <v>2625</v>
      </c>
      <c r="L768" s="25"/>
      <c r="M768"/>
      <c r="N768"/>
      <c r="O768" s="25">
        <v>-5.65</v>
      </c>
      <c r="P768" s="25">
        <v>-9.08</v>
      </c>
      <c r="S768" s="23" t="str">
        <f t="shared" si="36"/>
        <v/>
      </c>
      <c r="T768" s="23">
        <f t="shared" si="34"/>
        <v>0</v>
      </c>
    </row>
    <row r="769" spans="1:20" ht="17.399999999999999">
      <c r="A769" s="23" t="str">
        <f t="shared" si="35"/>
        <v/>
      </c>
      <c r="B769" s="24" t="s">
        <v>1288</v>
      </c>
      <c r="C769" s="12" t="s">
        <v>1289</v>
      </c>
      <c r="D769" s="25" t="s">
        <v>37</v>
      </c>
      <c r="E769" s="26">
        <v>22.57</v>
      </c>
      <c r="F769" s="25"/>
      <c r="G769" s="27"/>
      <c r="H769" s="27"/>
      <c r="I769" s="27"/>
      <c r="J769" s="27"/>
      <c r="K769" s="25" t="s">
        <v>4076</v>
      </c>
      <c r="L769" s="26"/>
      <c r="M769"/>
      <c r="N769"/>
      <c r="O769" s="25">
        <v>-8.76</v>
      </c>
      <c r="P769" s="25">
        <v>-25.47</v>
      </c>
      <c r="S769" s="23" t="str">
        <f t="shared" si="36"/>
        <v/>
      </c>
      <c r="T769" s="23">
        <f t="shared" si="34"/>
        <v>0</v>
      </c>
    </row>
    <row r="770" spans="1:20" ht="17.399999999999999">
      <c r="A770" s="23" t="str">
        <f t="shared" si="35"/>
        <v/>
      </c>
      <c r="B770" s="24" t="s">
        <v>1290</v>
      </c>
      <c r="C770" s="12" t="s">
        <v>3734</v>
      </c>
      <c r="D770" s="25" t="s">
        <v>9</v>
      </c>
      <c r="E770" s="26">
        <v>820.09</v>
      </c>
      <c r="F770" s="26">
        <v>1</v>
      </c>
      <c r="G770" s="27"/>
      <c r="H770" s="27">
        <v>317</v>
      </c>
      <c r="I770" s="27"/>
      <c r="J770" s="27">
        <v>317</v>
      </c>
      <c r="K770" s="25" t="s">
        <v>4085</v>
      </c>
      <c r="L770" s="25"/>
      <c r="M770"/>
      <c r="N770"/>
      <c r="O770" s="25">
        <v>0.4</v>
      </c>
      <c r="P770" s="25">
        <v>-15.46</v>
      </c>
      <c r="S770" s="23" t="str">
        <f t="shared" si="36"/>
        <v/>
      </c>
      <c r="T770" s="23">
        <f t="shared" si="34"/>
        <v>0</v>
      </c>
    </row>
    <row r="771" spans="1:20" ht="17.399999999999999">
      <c r="A771" s="23" t="str">
        <f t="shared" si="35"/>
        <v/>
      </c>
      <c r="B771" s="24" t="s">
        <v>1291</v>
      </c>
      <c r="C771" s="12" t="s">
        <v>2922</v>
      </c>
      <c r="D771" s="25" t="s">
        <v>37</v>
      </c>
      <c r="E771" s="26">
        <v>968.67</v>
      </c>
      <c r="F771" s="25">
        <v>2</v>
      </c>
      <c r="G771" s="27">
        <v>22.4</v>
      </c>
      <c r="H771" s="27">
        <v>10.199999999999999</v>
      </c>
      <c r="I771" s="27"/>
      <c r="J771" s="27">
        <v>10</v>
      </c>
      <c r="K771" s="25" t="s">
        <v>4091</v>
      </c>
      <c r="L771" s="25"/>
      <c r="M771"/>
      <c r="N771"/>
      <c r="O771" s="25">
        <v>-25.73</v>
      </c>
      <c r="P771" s="25">
        <v>-8.9600000000000009</v>
      </c>
      <c r="S771" s="23" t="str">
        <f t="shared" si="36"/>
        <v/>
      </c>
      <c r="T771" s="23">
        <f t="shared" si="34"/>
        <v>0</v>
      </c>
    </row>
    <row r="772" spans="1:20" ht="17.399999999999999">
      <c r="A772" s="23" t="str">
        <f t="shared" si="35"/>
        <v/>
      </c>
      <c r="B772" s="24" t="s">
        <v>1292</v>
      </c>
      <c r="C772" s="12" t="s">
        <v>4959</v>
      </c>
      <c r="D772" s="25" t="s">
        <v>37</v>
      </c>
      <c r="E772" s="26">
        <v>184.59</v>
      </c>
      <c r="F772" s="25"/>
      <c r="G772" s="27"/>
      <c r="H772" s="27"/>
      <c r="I772" s="27"/>
      <c r="J772" s="27"/>
      <c r="K772" s="25" t="s">
        <v>4088</v>
      </c>
      <c r="L772" s="26"/>
      <c r="M772"/>
      <c r="N772"/>
      <c r="O772" s="25">
        <v>-5.18</v>
      </c>
      <c r="P772" s="25">
        <v>-22.49</v>
      </c>
      <c r="S772" s="23" t="str">
        <f t="shared" si="36"/>
        <v/>
      </c>
      <c r="T772" s="23">
        <f t="shared" si="34"/>
        <v>0</v>
      </c>
    </row>
    <row r="773" spans="1:20" ht="17.399999999999999">
      <c r="A773" s="23">
        <f t="shared" si="35"/>
        <v>93</v>
      </c>
      <c r="B773" s="24" t="s">
        <v>1293</v>
      </c>
      <c r="C773" s="12" t="s">
        <v>5222</v>
      </c>
      <c r="D773" s="25" t="s">
        <v>9</v>
      </c>
      <c r="E773" s="26">
        <v>5504.5</v>
      </c>
      <c r="F773" s="26">
        <v>19</v>
      </c>
      <c r="G773" s="27">
        <v>506.93</v>
      </c>
      <c r="H773" s="27">
        <v>503.06</v>
      </c>
      <c r="I773" s="27">
        <v>532.24</v>
      </c>
      <c r="J773" s="27">
        <v>530.1</v>
      </c>
      <c r="K773" s="25" t="s">
        <v>4120</v>
      </c>
      <c r="L773" s="25"/>
      <c r="M773"/>
      <c r="N773"/>
      <c r="O773" s="25">
        <v>-13.54</v>
      </c>
      <c r="P773" s="25">
        <v>11.33</v>
      </c>
      <c r="S773" s="23">
        <f t="shared" si="36"/>
        <v>5504.5077300000003</v>
      </c>
      <c r="T773" s="23">
        <f t="shared" si="34"/>
        <v>0</v>
      </c>
    </row>
    <row r="774" spans="1:20" ht="17.399999999999999">
      <c r="A774" s="23" t="str">
        <f t="shared" si="35"/>
        <v/>
      </c>
      <c r="B774" s="24" t="s">
        <v>1295</v>
      </c>
      <c r="C774" s="12" t="s">
        <v>1296</v>
      </c>
      <c r="D774" s="25" t="s">
        <v>9</v>
      </c>
      <c r="E774" s="26">
        <v>88.33</v>
      </c>
      <c r="F774" s="25"/>
      <c r="G774" s="27"/>
      <c r="H774" s="27"/>
      <c r="I774" s="27"/>
      <c r="J774" s="27"/>
      <c r="K774" s="25" t="s">
        <v>4080</v>
      </c>
      <c r="L774" s="26"/>
      <c r="M774"/>
      <c r="N774"/>
      <c r="O774" s="25">
        <v>-7.68</v>
      </c>
      <c r="P774" s="25">
        <v>-27.01</v>
      </c>
      <c r="S774" s="23" t="str">
        <f t="shared" si="36"/>
        <v/>
      </c>
      <c r="T774" s="23">
        <f t="shared" si="34"/>
        <v>0</v>
      </c>
    </row>
    <row r="775" spans="1:20" ht="17.399999999999999">
      <c r="A775" s="23" t="str">
        <f t="shared" si="35"/>
        <v/>
      </c>
      <c r="B775" s="24" t="s">
        <v>1297</v>
      </c>
      <c r="C775" s="12" t="s">
        <v>3852</v>
      </c>
      <c r="D775" s="25" t="s">
        <v>37</v>
      </c>
      <c r="E775" s="26">
        <v>375.59</v>
      </c>
      <c r="F775" s="25">
        <v>2</v>
      </c>
      <c r="G775" s="27">
        <v>58.4</v>
      </c>
      <c r="H775" s="27">
        <v>58.53</v>
      </c>
      <c r="I775" s="27">
        <v>58.8</v>
      </c>
      <c r="J775" s="27"/>
      <c r="K775" s="25" t="s">
        <v>4078</v>
      </c>
      <c r="L775" s="25"/>
      <c r="M775"/>
      <c r="N775"/>
      <c r="O775" s="25">
        <v>-11.8</v>
      </c>
      <c r="P775" s="25">
        <v>-25.09</v>
      </c>
      <c r="S775" s="23" t="str">
        <f t="shared" si="36"/>
        <v/>
      </c>
      <c r="T775" s="23">
        <f t="shared" si="34"/>
        <v>0</v>
      </c>
    </row>
    <row r="776" spans="1:20" ht="17.399999999999999">
      <c r="A776" s="23" t="str">
        <f t="shared" si="35"/>
        <v/>
      </c>
      <c r="B776" s="24" t="s">
        <v>1298</v>
      </c>
      <c r="C776" s="12" t="s">
        <v>2739</v>
      </c>
      <c r="D776" s="25" t="s">
        <v>37</v>
      </c>
      <c r="E776" s="26">
        <v>63.7</v>
      </c>
      <c r="F776" s="25"/>
      <c r="G776" s="27"/>
      <c r="H776" s="27"/>
      <c r="I776" s="27"/>
      <c r="J776" s="27"/>
      <c r="K776" s="25" t="s">
        <v>4093</v>
      </c>
      <c r="L776" s="25"/>
      <c r="M776"/>
      <c r="N776"/>
      <c r="O776" s="25">
        <v>-49.04</v>
      </c>
      <c r="P776" s="25">
        <v>-31.58</v>
      </c>
      <c r="S776" s="23" t="str">
        <f t="shared" si="36"/>
        <v/>
      </c>
      <c r="T776" s="23">
        <f t="shared" si="34"/>
        <v>0</v>
      </c>
    </row>
    <row r="777" spans="1:20" ht="17.399999999999999">
      <c r="A777" s="23" t="str">
        <f t="shared" si="35"/>
        <v/>
      </c>
      <c r="B777" s="24" t="s">
        <v>1299</v>
      </c>
      <c r="C777" s="12" t="s">
        <v>1300</v>
      </c>
      <c r="D777" s="25" t="s">
        <v>37</v>
      </c>
      <c r="E777" s="26">
        <v>74.41</v>
      </c>
      <c r="F777" s="26"/>
      <c r="G777" s="27"/>
      <c r="H777" s="27"/>
      <c r="I777" s="27"/>
      <c r="J777" s="27"/>
      <c r="K777" s="25" t="s">
        <v>4084</v>
      </c>
      <c r="L777" s="25"/>
      <c r="M777"/>
      <c r="N777"/>
      <c r="O777" s="25">
        <v>-4.01</v>
      </c>
      <c r="P777" s="25">
        <v>-11.13</v>
      </c>
      <c r="S777" s="23" t="str">
        <f t="shared" si="36"/>
        <v/>
      </c>
      <c r="T777" s="23">
        <f t="shared" si="34"/>
        <v>0</v>
      </c>
    </row>
    <row r="778" spans="1:20" ht="17.399999999999999">
      <c r="A778" s="23" t="str">
        <f t="shared" si="35"/>
        <v/>
      </c>
      <c r="B778" s="24" t="s">
        <v>1301</v>
      </c>
      <c r="C778" s="12" t="s">
        <v>4962</v>
      </c>
      <c r="D778" s="25" t="s">
        <v>37</v>
      </c>
      <c r="E778" s="26">
        <v>57.59</v>
      </c>
      <c r="F778" s="25"/>
      <c r="G778" s="27"/>
      <c r="H778" s="27"/>
      <c r="I778" s="27"/>
      <c r="J778" s="27"/>
      <c r="K778" s="25" t="s">
        <v>4084</v>
      </c>
      <c r="L778" s="25"/>
      <c r="M778"/>
      <c r="N778"/>
      <c r="O778" s="25">
        <v>-0.97</v>
      </c>
      <c r="P778" s="25">
        <v>-16.37</v>
      </c>
      <c r="S778" s="23" t="str">
        <f t="shared" si="36"/>
        <v/>
      </c>
      <c r="T778" s="23">
        <f t="shared" si="34"/>
        <v>0</v>
      </c>
    </row>
    <row r="779" spans="1:20" ht="17.399999999999999">
      <c r="A779" s="23" t="str">
        <f t="shared" si="35"/>
        <v/>
      </c>
      <c r="B779" s="24" t="s">
        <v>1302</v>
      </c>
      <c r="C779" s="12" t="s">
        <v>1303</v>
      </c>
      <c r="D779" s="25" t="s">
        <v>37</v>
      </c>
      <c r="E779" s="26">
        <v>125.69</v>
      </c>
      <c r="F779" s="25"/>
      <c r="G779" s="27"/>
      <c r="H779" s="27"/>
      <c r="I779" s="27"/>
      <c r="J779" s="27"/>
      <c r="K779" s="25" t="s">
        <v>4117</v>
      </c>
      <c r="L779" s="25"/>
      <c r="M779"/>
      <c r="N779"/>
      <c r="O779" s="25">
        <v>0</v>
      </c>
      <c r="P779" s="25">
        <v>0</v>
      </c>
      <c r="S779" s="23" t="str">
        <f t="shared" si="36"/>
        <v/>
      </c>
      <c r="T779" s="23">
        <f t="shared" si="34"/>
        <v>0</v>
      </c>
    </row>
    <row r="780" spans="1:20" ht="17.399999999999999">
      <c r="A780" s="23" t="str">
        <f t="shared" si="35"/>
        <v/>
      </c>
      <c r="B780" s="24" t="s">
        <v>1304</v>
      </c>
      <c r="C780" s="12" t="s">
        <v>2795</v>
      </c>
      <c r="D780" s="25" t="s">
        <v>37</v>
      </c>
      <c r="E780" s="26">
        <v>237.46</v>
      </c>
      <c r="F780" s="25"/>
      <c r="G780" s="27"/>
      <c r="H780" s="27"/>
      <c r="I780" s="27"/>
      <c r="J780" s="27"/>
      <c r="K780" s="25" t="s">
        <v>4091</v>
      </c>
      <c r="L780" s="25"/>
      <c r="M780"/>
      <c r="N780"/>
      <c r="O780" s="25">
        <v>-10.81</v>
      </c>
      <c r="P780" s="25">
        <v>76.27</v>
      </c>
      <c r="S780" s="23" t="str">
        <f t="shared" si="36"/>
        <v/>
      </c>
      <c r="T780" s="23">
        <f t="shared" si="34"/>
        <v>0</v>
      </c>
    </row>
    <row r="781" spans="1:20" ht="17.399999999999999">
      <c r="A781" s="23">
        <f t="shared" si="35"/>
        <v>278</v>
      </c>
      <c r="B781" s="24" t="s">
        <v>1306</v>
      </c>
      <c r="C781" s="12" t="s">
        <v>1307</v>
      </c>
      <c r="D781" s="25" t="s">
        <v>37</v>
      </c>
      <c r="E781" s="26">
        <v>268.91000000000003</v>
      </c>
      <c r="F781" s="25">
        <v>2</v>
      </c>
      <c r="G781" s="27">
        <v>61.8</v>
      </c>
      <c r="H781" s="27">
        <v>61.8</v>
      </c>
      <c r="I781" s="27">
        <v>64.3</v>
      </c>
      <c r="J781" s="27">
        <v>64.3</v>
      </c>
      <c r="K781" s="25" t="s">
        <v>4110</v>
      </c>
      <c r="L781" s="26"/>
      <c r="M781"/>
      <c r="N781"/>
      <c r="O781" s="25">
        <v>12.14</v>
      </c>
      <c r="P781" s="25">
        <v>18.670000000000002</v>
      </c>
      <c r="S781" s="23">
        <f t="shared" si="36"/>
        <v>268.91781000000003</v>
      </c>
      <c r="T781" s="23">
        <f t="shared" si="34"/>
        <v>0</v>
      </c>
    </row>
    <row r="782" spans="1:20" ht="17.399999999999999">
      <c r="A782" s="23" t="str">
        <f t="shared" si="35"/>
        <v/>
      </c>
      <c r="B782" s="24" t="s">
        <v>1308</v>
      </c>
      <c r="C782" s="12" t="s">
        <v>1309</v>
      </c>
      <c r="D782" s="25" t="s">
        <v>37</v>
      </c>
      <c r="E782" s="26">
        <v>573.72</v>
      </c>
      <c r="F782" s="25">
        <v>1</v>
      </c>
      <c r="G782" s="27">
        <v>23.1</v>
      </c>
      <c r="H782" s="27">
        <v>23.1</v>
      </c>
      <c r="I782" s="27"/>
      <c r="J782" s="27"/>
      <c r="K782" s="25" t="s">
        <v>4091</v>
      </c>
      <c r="L782" s="26"/>
      <c r="M782"/>
      <c r="N782"/>
      <c r="O782" s="25">
        <v>-14.38</v>
      </c>
      <c r="P782" s="25">
        <v>-32.049999999999997</v>
      </c>
      <c r="S782" s="23" t="str">
        <f t="shared" si="36"/>
        <v/>
      </c>
      <c r="T782" s="23">
        <f t="shared" ref="T782:T845" si="37">IF(AND(G782&lt;H782,I782&lt;J782,H782&lt;J782),1,IF(AND(G782&gt;H782,I782&gt;J782,H782&gt;J782),-1,0))</f>
        <v>0</v>
      </c>
    </row>
    <row r="783" spans="1:20" ht="17.399999999999999">
      <c r="A783" s="23" t="str">
        <f t="shared" ref="A783:A846" si="38">IF(ISERROR(RANK(S783,$S$14:$S$3000,)),"",RANK(S783,$S$14:$S$3000,))</f>
        <v/>
      </c>
      <c r="B783" s="24" t="s">
        <v>1310</v>
      </c>
      <c r="C783" s="12" t="s">
        <v>3735</v>
      </c>
      <c r="D783" s="25" t="s">
        <v>37</v>
      </c>
      <c r="E783" s="26">
        <v>797.6</v>
      </c>
      <c r="F783" s="25"/>
      <c r="G783" s="27"/>
      <c r="H783" s="27"/>
      <c r="I783" s="27"/>
      <c r="J783" s="27"/>
      <c r="K783" s="25" t="s">
        <v>4097</v>
      </c>
      <c r="L783" s="26"/>
      <c r="M783"/>
      <c r="N783"/>
      <c r="O783" s="25">
        <v>-19.21</v>
      </c>
      <c r="P783" s="25">
        <v>-20.61</v>
      </c>
      <c r="S783" s="23" t="str">
        <f t="shared" ref="S783:S846" si="39">IF(OR(F783&lt;=$F$8,ISBLANK(G783),ISBLANK(H783),ISBLANK(J783),ISBLANK(I783)),"",E783+ROW()/100000)</f>
        <v/>
      </c>
      <c r="T783" s="23">
        <f t="shared" si="37"/>
        <v>0</v>
      </c>
    </row>
    <row r="784" spans="1:20" ht="17.399999999999999">
      <c r="A784" s="23" t="str">
        <f t="shared" si="38"/>
        <v/>
      </c>
      <c r="B784" s="24" t="s">
        <v>1312</v>
      </c>
      <c r="C784" s="12" t="s">
        <v>1313</v>
      </c>
      <c r="D784" s="25" t="s">
        <v>37</v>
      </c>
      <c r="E784" s="26">
        <v>324.98</v>
      </c>
      <c r="F784" s="25">
        <v>1</v>
      </c>
      <c r="G784" s="27">
        <v>51</v>
      </c>
      <c r="H784" s="27">
        <v>51</v>
      </c>
      <c r="I784" s="27"/>
      <c r="J784" s="27"/>
      <c r="K784" s="25" t="s">
        <v>4088</v>
      </c>
      <c r="L784" s="25"/>
      <c r="M784"/>
      <c r="N784"/>
      <c r="O784" s="25">
        <v>3.8</v>
      </c>
      <c r="P784" s="25">
        <v>-11.99</v>
      </c>
      <c r="S784" s="23" t="str">
        <f t="shared" si="39"/>
        <v/>
      </c>
      <c r="T784" s="23">
        <f t="shared" si="37"/>
        <v>0</v>
      </c>
    </row>
    <row r="785" spans="1:20" ht="17.399999999999999">
      <c r="A785" s="23" t="str">
        <f t="shared" si="38"/>
        <v/>
      </c>
      <c r="B785" s="24" t="s">
        <v>1314</v>
      </c>
      <c r="C785" s="12" t="s">
        <v>1315</v>
      </c>
      <c r="D785" s="25" t="s">
        <v>37</v>
      </c>
      <c r="E785" s="26">
        <v>11248.43</v>
      </c>
      <c r="F785" s="25">
        <v>2</v>
      </c>
      <c r="G785" s="27">
        <v>67.75</v>
      </c>
      <c r="H785" s="27">
        <v>60.2</v>
      </c>
      <c r="I785" s="27"/>
      <c r="J785" s="27">
        <v>55.9</v>
      </c>
      <c r="K785" s="25" t="s">
        <v>4091</v>
      </c>
      <c r="L785" s="25"/>
      <c r="M785"/>
      <c r="N785"/>
      <c r="O785" s="25">
        <v>30.46</v>
      </c>
      <c r="P785" s="25">
        <v>271.74</v>
      </c>
      <c r="S785" s="23" t="str">
        <f t="shared" si="39"/>
        <v/>
      </c>
      <c r="T785" s="23">
        <f t="shared" si="37"/>
        <v>0</v>
      </c>
    </row>
    <row r="786" spans="1:20" ht="17.399999999999999">
      <c r="A786" s="23" t="str">
        <f t="shared" si="38"/>
        <v/>
      </c>
      <c r="B786" s="24" t="s">
        <v>3129</v>
      </c>
      <c r="C786" s="12" t="s">
        <v>3243</v>
      </c>
      <c r="D786" s="25" t="s">
        <v>37</v>
      </c>
      <c r="E786" s="26">
        <v>112</v>
      </c>
      <c r="F786" s="26">
        <v>1</v>
      </c>
      <c r="G786" s="27">
        <v>31.01</v>
      </c>
      <c r="H786" s="27">
        <v>31.01</v>
      </c>
      <c r="I786" s="27">
        <v>31.01</v>
      </c>
      <c r="J786" s="27"/>
      <c r="K786" s="25" t="s">
        <v>4097</v>
      </c>
      <c r="L786" s="26"/>
      <c r="M786"/>
      <c r="N786"/>
      <c r="O786" s="25">
        <v>-36.65</v>
      </c>
      <c r="P786" s="25">
        <v>-24.05</v>
      </c>
      <c r="S786" s="23" t="str">
        <f t="shared" si="39"/>
        <v/>
      </c>
      <c r="T786" s="23">
        <f t="shared" si="37"/>
        <v>0</v>
      </c>
    </row>
    <row r="787" spans="1:20" ht="17.399999999999999">
      <c r="A787" s="23" t="str">
        <f t="shared" si="38"/>
        <v/>
      </c>
      <c r="B787" s="24" t="s">
        <v>1316</v>
      </c>
      <c r="C787" s="12" t="s">
        <v>1317</v>
      </c>
      <c r="D787" s="25" t="s">
        <v>37</v>
      </c>
      <c r="E787" s="26">
        <v>115.2</v>
      </c>
      <c r="F787" s="26"/>
      <c r="G787" s="27"/>
      <c r="H787" s="27"/>
      <c r="I787" s="27"/>
      <c r="J787" s="27"/>
      <c r="K787" s="25" t="s">
        <v>4101</v>
      </c>
      <c r="L787" s="26"/>
      <c r="M787"/>
      <c r="N787"/>
      <c r="O787" s="25">
        <v>-6.49</v>
      </c>
      <c r="P787" s="25">
        <v>-34.1</v>
      </c>
      <c r="S787" s="23" t="str">
        <f t="shared" si="39"/>
        <v/>
      </c>
      <c r="T787" s="23">
        <f t="shared" si="37"/>
        <v>0</v>
      </c>
    </row>
    <row r="788" spans="1:20" ht="17.399999999999999">
      <c r="A788" s="23" t="str">
        <f t="shared" si="38"/>
        <v/>
      </c>
      <c r="B788" s="24" t="s">
        <v>1318</v>
      </c>
      <c r="C788" s="12" t="s">
        <v>1319</v>
      </c>
      <c r="D788" s="25" t="s">
        <v>37</v>
      </c>
      <c r="E788" s="26">
        <v>42.23</v>
      </c>
      <c r="F788" s="26"/>
      <c r="G788" s="27"/>
      <c r="H788" s="27"/>
      <c r="I788" s="27"/>
      <c r="J788" s="27"/>
      <c r="K788" s="25" t="s">
        <v>4083</v>
      </c>
      <c r="L788" s="26"/>
      <c r="M788"/>
      <c r="N788"/>
      <c r="O788" s="25">
        <v>-16.649999999999999</v>
      </c>
      <c r="P788" s="25">
        <v>-46.63</v>
      </c>
      <c r="S788" s="23" t="str">
        <f t="shared" si="39"/>
        <v/>
      </c>
      <c r="T788" s="23">
        <f t="shared" si="37"/>
        <v>0</v>
      </c>
    </row>
    <row r="789" spans="1:20" ht="17.399999999999999">
      <c r="A789" s="23" t="str">
        <f t="shared" si="38"/>
        <v/>
      </c>
      <c r="B789" s="24" t="s">
        <v>1320</v>
      </c>
      <c r="C789" s="12" t="s">
        <v>2897</v>
      </c>
      <c r="D789" s="25" t="s">
        <v>9</v>
      </c>
      <c r="E789" s="26">
        <v>219.96</v>
      </c>
      <c r="F789" s="25"/>
      <c r="G789" s="27"/>
      <c r="H789" s="27"/>
      <c r="I789" s="27"/>
      <c r="J789" s="27"/>
      <c r="K789" s="25" t="s">
        <v>4103</v>
      </c>
      <c r="L789" s="26"/>
      <c r="M789"/>
      <c r="N789"/>
      <c r="O789" s="25">
        <v>-8.7200000000000006</v>
      </c>
      <c r="P789" s="25">
        <v>-33.81</v>
      </c>
      <c r="S789" s="23" t="str">
        <f t="shared" si="39"/>
        <v/>
      </c>
      <c r="T789" s="23">
        <f t="shared" si="37"/>
        <v>0</v>
      </c>
    </row>
    <row r="790" spans="1:20" ht="17.399999999999999">
      <c r="A790" s="23" t="str">
        <f t="shared" si="38"/>
        <v/>
      </c>
      <c r="B790" s="24" t="s">
        <v>1321</v>
      </c>
      <c r="C790" s="12" t="s">
        <v>1322</v>
      </c>
      <c r="D790" s="25" t="s">
        <v>37</v>
      </c>
      <c r="E790" s="26">
        <v>44.98</v>
      </c>
      <c r="F790" s="25"/>
      <c r="G790" s="27"/>
      <c r="H790" s="27"/>
      <c r="I790" s="27"/>
      <c r="J790" s="27"/>
      <c r="K790" s="25" t="s">
        <v>4096</v>
      </c>
      <c r="L790" s="25"/>
      <c r="M790"/>
      <c r="N790"/>
      <c r="O790" s="25">
        <v>-7.99</v>
      </c>
      <c r="P790" s="25">
        <v>-25.18</v>
      </c>
      <c r="S790" s="23" t="str">
        <f t="shared" si="39"/>
        <v/>
      </c>
      <c r="T790" s="23">
        <f t="shared" si="37"/>
        <v>0</v>
      </c>
    </row>
    <row r="791" spans="1:20" ht="17.399999999999999">
      <c r="A791" s="23" t="str">
        <f t="shared" si="38"/>
        <v/>
      </c>
      <c r="B791" s="24" t="s">
        <v>1323</v>
      </c>
      <c r="C791" s="12" t="s">
        <v>1324</v>
      </c>
      <c r="D791" s="25" t="s">
        <v>37</v>
      </c>
      <c r="E791" s="26">
        <v>170.35</v>
      </c>
      <c r="F791" s="26"/>
      <c r="G791" s="27"/>
      <c r="H791" s="27"/>
      <c r="I791" s="27"/>
      <c r="J791" s="27"/>
      <c r="K791" s="25" t="s">
        <v>4086</v>
      </c>
      <c r="L791" s="26"/>
      <c r="M791"/>
      <c r="N791"/>
      <c r="O791" s="25">
        <v>24.72</v>
      </c>
      <c r="P791" s="25">
        <v>11.44</v>
      </c>
      <c r="S791" s="23" t="str">
        <f t="shared" si="39"/>
        <v/>
      </c>
      <c r="T791" s="23">
        <f t="shared" si="37"/>
        <v>0</v>
      </c>
    </row>
    <row r="792" spans="1:20" ht="17.399999999999999">
      <c r="A792" s="23" t="str">
        <f t="shared" si="38"/>
        <v/>
      </c>
      <c r="B792" s="24" t="s">
        <v>1325</v>
      </c>
      <c r="C792" s="12" t="s">
        <v>1326</v>
      </c>
      <c r="D792" s="25" t="s">
        <v>37</v>
      </c>
      <c r="E792" s="26">
        <v>26.31</v>
      </c>
      <c r="F792" s="25"/>
      <c r="G792" s="27"/>
      <c r="H792" s="27"/>
      <c r="I792" s="27"/>
      <c r="J792" s="27"/>
      <c r="K792" s="25" t="s">
        <v>4087</v>
      </c>
      <c r="L792" s="26"/>
      <c r="M792"/>
      <c r="N792"/>
      <c r="O792" s="25">
        <v>-22.69</v>
      </c>
      <c r="P792" s="25">
        <v>-40.31</v>
      </c>
      <c r="S792" s="23" t="str">
        <f t="shared" si="39"/>
        <v/>
      </c>
      <c r="T792" s="23">
        <f t="shared" si="37"/>
        <v>0</v>
      </c>
    </row>
    <row r="793" spans="1:20" ht="17.399999999999999">
      <c r="A793" s="23" t="str">
        <f t="shared" si="38"/>
        <v/>
      </c>
      <c r="B793" s="24" t="s">
        <v>1327</v>
      </c>
      <c r="C793" s="12" t="s">
        <v>4200</v>
      </c>
      <c r="D793" s="25" t="s">
        <v>37</v>
      </c>
      <c r="E793" s="26">
        <v>17.78</v>
      </c>
      <c r="F793" s="26"/>
      <c r="G793" s="27"/>
      <c r="H793" s="27"/>
      <c r="I793" s="27"/>
      <c r="J793" s="27"/>
      <c r="K793" s="25" t="s">
        <v>4096</v>
      </c>
      <c r="L793" s="26"/>
      <c r="M793"/>
      <c r="N793"/>
      <c r="O793" s="25">
        <v>-24.5</v>
      </c>
      <c r="P793" s="25">
        <v>-31.31</v>
      </c>
      <c r="S793" s="23" t="str">
        <f t="shared" si="39"/>
        <v/>
      </c>
      <c r="T793" s="23">
        <f t="shared" si="37"/>
        <v>0</v>
      </c>
    </row>
    <row r="794" spans="1:20" ht="17.399999999999999">
      <c r="A794" s="23" t="str">
        <f t="shared" si="38"/>
        <v/>
      </c>
      <c r="B794" s="24" t="s">
        <v>1328</v>
      </c>
      <c r="C794" s="12" t="s">
        <v>1329</v>
      </c>
      <c r="D794" s="25" t="s">
        <v>37</v>
      </c>
      <c r="E794" s="26">
        <v>54.44</v>
      </c>
      <c r="F794" s="26">
        <v>1</v>
      </c>
      <c r="G794" s="27">
        <v>8.8000000000000007</v>
      </c>
      <c r="H794" s="27">
        <v>8.8000000000000007</v>
      </c>
      <c r="I794" s="27"/>
      <c r="J794" s="27"/>
      <c r="K794" s="25" t="s">
        <v>4086</v>
      </c>
      <c r="L794" s="25"/>
      <c r="M794"/>
      <c r="N794"/>
      <c r="O794" s="25">
        <v>-21.09</v>
      </c>
      <c r="P794" s="25">
        <v>-9.18</v>
      </c>
      <c r="S794" s="23" t="str">
        <f t="shared" si="39"/>
        <v/>
      </c>
      <c r="T794" s="23">
        <f t="shared" si="37"/>
        <v>0</v>
      </c>
    </row>
    <row r="795" spans="1:20" ht="17.399999999999999">
      <c r="A795" s="23" t="str">
        <f t="shared" si="38"/>
        <v/>
      </c>
      <c r="B795" s="24" t="s">
        <v>1330</v>
      </c>
      <c r="C795" s="12" t="s">
        <v>1331</v>
      </c>
      <c r="D795" s="25" t="s">
        <v>37</v>
      </c>
      <c r="E795" s="26">
        <v>558.91</v>
      </c>
      <c r="F795" s="25"/>
      <c r="G795" s="27"/>
      <c r="H795" s="27"/>
      <c r="I795" s="27"/>
      <c r="J795" s="27"/>
      <c r="K795" s="25" t="s">
        <v>4117</v>
      </c>
      <c r="L795" s="25"/>
      <c r="M795"/>
      <c r="N795"/>
      <c r="O795" s="25">
        <v>-22.34</v>
      </c>
      <c r="P795" s="25">
        <v>28.76</v>
      </c>
      <c r="S795" s="23" t="str">
        <f t="shared" si="39"/>
        <v/>
      </c>
      <c r="T795" s="23">
        <f t="shared" si="37"/>
        <v>0</v>
      </c>
    </row>
    <row r="796" spans="1:20" ht="17.399999999999999">
      <c r="A796" s="23" t="str">
        <f t="shared" si="38"/>
        <v/>
      </c>
      <c r="B796" s="24" t="s">
        <v>1332</v>
      </c>
      <c r="C796" s="12" t="s">
        <v>3489</v>
      </c>
      <c r="D796" s="25" t="s">
        <v>9</v>
      </c>
      <c r="E796" s="26">
        <v>133.13</v>
      </c>
      <c r="F796" s="25">
        <v>3</v>
      </c>
      <c r="G796" s="27">
        <v>29.6</v>
      </c>
      <c r="H796" s="27">
        <v>29.6</v>
      </c>
      <c r="I796" s="27">
        <v>30</v>
      </c>
      <c r="J796" s="27"/>
      <c r="K796" s="25" t="s">
        <v>4103</v>
      </c>
      <c r="L796" s="25"/>
      <c r="M796"/>
      <c r="N796"/>
      <c r="O796" s="25">
        <v>-39.9</v>
      </c>
      <c r="P796" s="25">
        <v>-24.27</v>
      </c>
      <c r="S796" s="23" t="str">
        <f t="shared" si="39"/>
        <v/>
      </c>
      <c r="T796" s="23">
        <f t="shared" si="37"/>
        <v>0</v>
      </c>
    </row>
    <row r="797" spans="1:20" ht="17.399999999999999">
      <c r="A797" s="23" t="str">
        <f t="shared" si="38"/>
        <v/>
      </c>
      <c r="B797" s="24" t="s">
        <v>1333</v>
      </c>
      <c r="C797" s="12" t="s">
        <v>1334</v>
      </c>
      <c r="D797" s="25" t="s">
        <v>9</v>
      </c>
      <c r="E797" s="26">
        <v>331.78</v>
      </c>
      <c r="F797" s="26"/>
      <c r="G797" s="27"/>
      <c r="H797" s="27"/>
      <c r="I797" s="27"/>
      <c r="J797" s="27"/>
      <c r="K797" s="25" t="s">
        <v>4106</v>
      </c>
      <c r="L797" s="25"/>
      <c r="M797"/>
      <c r="N797"/>
      <c r="O797" s="25">
        <v>28.89</v>
      </c>
      <c r="P797" s="25">
        <v>18.53</v>
      </c>
      <c r="S797" s="23" t="str">
        <f t="shared" si="39"/>
        <v/>
      </c>
      <c r="T797" s="23">
        <f t="shared" si="37"/>
        <v>0</v>
      </c>
    </row>
    <row r="798" spans="1:20" ht="17.399999999999999">
      <c r="A798" s="23" t="str">
        <f t="shared" si="38"/>
        <v/>
      </c>
      <c r="B798" s="24" t="s">
        <v>1335</v>
      </c>
      <c r="C798" s="12" t="s">
        <v>1336</v>
      </c>
      <c r="D798" s="25" t="s">
        <v>37</v>
      </c>
      <c r="E798" s="26">
        <v>81.88</v>
      </c>
      <c r="F798" s="26"/>
      <c r="G798" s="27"/>
      <c r="H798" s="27"/>
      <c r="I798" s="27"/>
      <c r="J798" s="27"/>
      <c r="K798" s="25" t="s">
        <v>4090</v>
      </c>
      <c r="L798" s="25"/>
      <c r="M798"/>
      <c r="N798"/>
      <c r="O798" s="25">
        <v>-2.62</v>
      </c>
      <c r="P798" s="25">
        <v>14.69</v>
      </c>
      <c r="S798" s="23" t="str">
        <f t="shared" si="39"/>
        <v/>
      </c>
      <c r="T798" s="23">
        <f t="shared" si="37"/>
        <v>0</v>
      </c>
    </row>
    <row r="799" spans="1:20" ht="17.399999999999999">
      <c r="A799" s="23" t="str">
        <f t="shared" si="38"/>
        <v/>
      </c>
      <c r="B799" s="24" t="s">
        <v>1337</v>
      </c>
      <c r="C799" s="12" t="s">
        <v>1338</v>
      </c>
      <c r="D799" s="25" t="s">
        <v>37</v>
      </c>
      <c r="E799" s="26">
        <v>51.26</v>
      </c>
      <c r="F799" s="25"/>
      <c r="G799" s="27"/>
      <c r="H799" s="27"/>
      <c r="I799" s="27"/>
      <c r="J799" s="27"/>
      <c r="K799" s="25" t="s">
        <v>4107</v>
      </c>
      <c r="L799" s="25"/>
      <c r="M799"/>
      <c r="N799"/>
      <c r="O799" s="25">
        <v>11.58</v>
      </c>
      <c r="P799" s="25">
        <v>-23.29</v>
      </c>
      <c r="S799" s="23" t="str">
        <f t="shared" si="39"/>
        <v/>
      </c>
      <c r="T799" s="23">
        <f t="shared" si="37"/>
        <v>0</v>
      </c>
    </row>
    <row r="800" spans="1:20" ht="17.399999999999999">
      <c r="A800" s="23" t="str">
        <f t="shared" si="38"/>
        <v/>
      </c>
      <c r="B800" s="24" t="s">
        <v>1339</v>
      </c>
      <c r="C800" s="12" t="s">
        <v>1340</v>
      </c>
      <c r="D800" s="25" t="s">
        <v>37</v>
      </c>
      <c r="E800" s="26">
        <v>56.16</v>
      </c>
      <c r="F800" s="26"/>
      <c r="G800" s="27"/>
      <c r="H800" s="27"/>
      <c r="I800" s="27"/>
      <c r="J800" s="27"/>
      <c r="K800" s="25" t="s">
        <v>4115</v>
      </c>
      <c r="L800" s="26"/>
      <c r="M800"/>
      <c r="N800"/>
      <c r="O800" s="25">
        <v>5.05</v>
      </c>
      <c r="P800" s="25">
        <v>1.3</v>
      </c>
      <c r="S800" s="23" t="str">
        <f t="shared" si="39"/>
        <v/>
      </c>
      <c r="T800" s="23">
        <f t="shared" si="37"/>
        <v>0</v>
      </c>
    </row>
    <row r="801" spans="1:20" ht="17.399999999999999">
      <c r="A801" s="23" t="str">
        <f t="shared" si="38"/>
        <v/>
      </c>
      <c r="B801" s="24" t="s">
        <v>1341</v>
      </c>
      <c r="C801" s="12" t="s">
        <v>1342</v>
      </c>
      <c r="D801" s="25" t="s">
        <v>37</v>
      </c>
      <c r="E801" s="26">
        <v>38.92</v>
      </c>
      <c r="F801" s="25"/>
      <c r="G801" s="27"/>
      <c r="H801" s="27"/>
      <c r="I801" s="27"/>
      <c r="J801" s="27"/>
      <c r="K801" s="25" t="s">
        <v>4096</v>
      </c>
      <c r="L801" s="25"/>
      <c r="M801"/>
      <c r="N801"/>
      <c r="O801" s="25">
        <v>-24.39</v>
      </c>
      <c r="P801" s="25">
        <v>6.73</v>
      </c>
      <c r="S801" s="23" t="str">
        <f t="shared" si="39"/>
        <v/>
      </c>
      <c r="T801" s="23">
        <f t="shared" si="37"/>
        <v>0</v>
      </c>
    </row>
    <row r="802" spans="1:20" ht="17.399999999999999">
      <c r="A802" s="23" t="str">
        <f t="shared" si="38"/>
        <v/>
      </c>
      <c r="B802" s="24" t="s">
        <v>1343</v>
      </c>
      <c r="C802" s="12" t="s">
        <v>1344</v>
      </c>
      <c r="D802" s="25" t="s">
        <v>37</v>
      </c>
      <c r="E802" s="26">
        <v>40.74</v>
      </c>
      <c r="F802" s="25"/>
      <c r="G802" s="27"/>
      <c r="H802" s="27"/>
      <c r="I802" s="27"/>
      <c r="J802" s="27"/>
      <c r="K802" s="25" t="s">
        <v>4100</v>
      </c>
      <c r="L802" s="25"/>
      <c r="M802"/>
      <c r="N802"/>
      <c r="O802" s="25">
        <v>-20.65</v>
      </c>
      <c r="P802" s="25">
        <v>-29.92</v>
      </c>
      <c r="S802" s="23" t="str">
        <f t="shared" si="39"/>
        <v/>
      </c>
      <c r="T802" s="23">
        <f t="shared" si="37"/>
        <v>0</v>
      </c>
    </row>
    <row r="803" spans="1:20" ht="17.399999999999999">
      <c r="A803" s="23" t="str">
        <f t="shared" si="38"/>
        <v/>
      </c>
      <c r="B803" s="24" t="s">
        <v>1345</v>
      </c>
      <c r="C803" s="12" t="s">
        <v>1346</v>
      </c>
      <c r="D803" s="25" t="s">
        <v>37</v>
      </c>
      <c r="E803" s="26">
        <v>83.57</v>
      </c>
      <c r="F803" s="25"/>
      <c r="G803" s="27"/>
      <c r="H803" s="27"/>
      <c r="I803" s="27"/>
      <c r="J803" s="27"/>
      <c r="K803" s="25" t="s">
        <v>4085</v>
      </c>
      <c r="L803" s="25"/>
      <c r="M803"/>
      <c r="N803"/>
      <c r="O803" s="25">
        <v>-20.39</v>
      </c>
      <c r="P803" s="25">
        <v>-45.06</v>
      </c>
      <c r="S803" s="23" t="str">
        <f t="shared" si="39"/>
        <v/>
      </c>
      <c r="T803" s="23">
        <f t="shared" si="37"/>
        <v>0</v>
      </c>
    </row>
    <row r="804" spans="1:20" ht="17.399999999999999">
      <c r="A804" s="23" t="str">
        <f t="shared" si="38"/>
        <v/>
      </c>
      <c r="B804" s="24" t="s">
        <v>1347</v>
      </c>
      <c r="C804" s="12" t="s">
        <v>1348</v>
      </c>
      <c r="D804" s="25" t="s">
        <v>37</v>
      </c>
      <c r="E804" s="26">
        <v>133.35</v>
      </c>
      <c r="F804" s="26"/>
      <c r="G804" s="27"/>
      <c r="H804" s="27"/>
      <c r="I804" s="27"/>
      <c r="J804" s="27"/>
      <c r="K804" s="25" t="s">
        <v>4100</v>
      </c>
      <c r="L804" s="25"/>
      <c r="M804"/>
      <c r="N804"/>
      <c r="O804" s="25">
        <v>-1.36</v>
      </c>
      <c r="P804" s="25">
        <v>-24.68</v>
      </c>
      <c r="S804" s="23" t="str">
        <f t="shared" si="39"/>
        <v/>
      </c>
      <c r="T804" s="23">
        <f t="shared" si="37"/>
        <v>0</v>
      </c>
    </row>
    <row r="805" spans="1:20" ht="17.399999999999999">
      <c r="A805" s="23" t="str">
        <f t="shared" si="38"/>
        <v/>
      </c>
      <c r="B805" s="24" t="s">
        <v>1349</v>
      </c>
      <c r="C805" s="12" t="s">
        <v>1350</v>
      </c>
      <c r="D805" s="25" t="s">
        <v>37</v>
      </c>
      <c r="E805" s="26">
        <v>163.69999999999999</v>
      </c>
      <c r="F805" s="25"/>
      <c r="G805" s="27"/>
      <c r="H805" s="27"/>
      <c r="I805" s="27"/>
      <c r="J805" s="27"/>
      <c r="K805" s="25" t="s">
        <v>4081</v>
      </c>
      <c r="L805" s="25"/>
      <c r="M805"/>
      <c r="N805"/>
      <c r="O805" s="25">
        <v>0.82</v>
      </c>
      <c r="P805" s="25">
        <v>-6.05</v>
      </c>
      <c r="S805" s="23" t="str">
        <f t="shared" si="39"/>
        <v/>
      </c>
      <c r="T805" s="23">
        <f t="shared" si="37"/>
        <v>0</v>
      </c>
    </row>
    <row r="806" spans="1:20" ht="17.399999999999999">
      <c r="A806" s="23" t="str">
        <f t="shared" si="38"/>
        <v/>
      </c>
      <c r="B806" s="24" t="s">
        <v>1351</v>
      </c>
      <c r="C806" s="12" t="s">
        <v>1352</v>
      </c>
      <c r="D806" s="25" t="s">
        <v>37</v>
      </c>
      <c r="E806" s="26">
        <v>68.239999999999995</v>
      </c>
      <c r="F806" s="25"/>
      <c r="G806" s="27"/>
      <c r="H806" s="27"/>
      <c r="I806" s="27"/>
      <c r="J806" s="27"/>
      <c r="K806" s="25" t="s">
        <v>4089</v>
      </c>
      <c r="L806" s="25"/>
      <c r="M806"/>
      <c r="N806"/>
      <c r="O806" s="25">
        <v>-11.33</v>
      </c>
      <c r="P806" s="25">
        <v>-37.64</v>
      </c>
      <c r="S806" s="23" t="str">
        <f t="shared" si="39"/>
        <v/>
      </c>
      <c r="T806" s="23">
        <f t="shared" si="37"/>
        <v>0</v>
      </c>
    </row>
    <row r="807" spans="1:20" ht="17.399999999999999">
      <c r="A807" s="23" t="str">
        <f t="shared" si="38"/>
        <v/>
      </c>
      <c r="B807" s="24" t="s">
        <v>1353</v>
      </c>
      <c r="C807" s="12" t="s">
        <v>3056</v>
      </c>
      <c r="D807" s="25" t="s">
        <v>37</v>
      </c>
      <c r="E807" s="26">
        <v>986.36</v>
      </c>
      <c r="F807" s="26"/>
      <c r="G807" s="27"/>
      <c r="H807" s="27"/>
      <c r="I807" s="27"/>
      <c r="J807" s="27"/>
      <c r="K807" s="25" t="s">
        <v>4086</v>
      </c>
      <c r="L807" s="26"/>
      <c r="M807"/>
      <c r="N807"/>
      <c r="O807" s="25">
        <v>-23.77</v>
      </c>
      <c r="P807" s="25">
        <v>-40.840000000000003</v>
      </c>
      <c r="S807" s="23" t="str">
        <f t="shared" si="39"/>
        <v/>
      </c>
      <c r="T807" s="23">
        <f t="shared" si="37"/>
        <v>0</v>
      </c>
    </row>
    <row r="808" spans="1:20" ht="17.399999999999999">
      <c r="A808" s="23" t="str">
        <f t="shared" si="38"/>
        <v/>
      </c>
      <c r="B808" s="24" t="s">
        <v>1354</v>
      </c>
      <c r="C808" s="12" t="s">
        <v>5234</v>
      </c>
      <c r="D808" s="25" t="s">
        <v>37</v>
      </c>
      <c r="E808" s="26">
        <v>19.37</v>
      </c>
      <c r="F808" s="26"/>
      <c r="G808" s="27"/>
      <c r="H808" s="27"/>
      <c r="I808" s="27"/>
      <c r="J808" s="27"/>
      <c r="K808" s="25" t="s">
        <v>4113</v>
      </c>
      <c r="L808" s="25"/>
      <c r="M808"/>
      <c r="N808"/>
      <c r="O808" s="25">
        <v>-16.96</v>
      </c>
      <c r="P808" s="25">
        <v>-52.31</v>
      </c>
      <c r="S808" s="23" t="str">
        <f t="shared" si="39"/>
        <v/>
      </c>
      <c r="T808" s="23">
        <f t="shared" si="37"/>
        <v>0</v>
      </c>
    </row>
    <row r="809" spans="1:20" ht="17.399999999999999">
      <c r="A809" s="23" t="str">
        <f t="shared" si="38"/>
        <v/>
      </c>
      <c r="B809" s="24" t="s">
        <v>1355</v>
      </c>
      <c r="C809" s="12" t="s">
        <v>3244</v>
      </c>
      <c r="D809" s="25" t="s">
        <v>37</v>
      </c>
      <c r="E809" s="26">
        <v>114.81</v>
      </c>
      <c r="F809" s="26"/>
      <c r="G809" s="27"/>
      <c r="H809" s="27"/>
      <c r="I809" s="27"/>
      <c r="J809" s="27"/>
      <c r="K809" s="25" t="s">
        <v>4109</v>
      </c>
      <c r="L809" s="25"/>
      <c r="M809"/>
      <c r="N809"/>
      <c r="O809" s="25">
        <v>6.96</v>
      </c>
      <c r="P809" s="25">
        <v>-5.03</v>
      </c>
      <c r="S809" s="23" t="str">
        <f t="shared" si="39"/>
        <v/>
      </c>
      <c r="T809" s="23">
        <f t="shared" si="37"/>
        <v>0</v>
      </c>
    </row>
    <row r="810" spans="1:20" ht="17.399999999999999">
      <c r="A810" s="23" t="str">
        <f t="shared" si="38"/>
        <v/>
      </c>
      <c r="B810" s="24" t="s">
        <v>1356</v>
      </c>
      <c r="C810" s="12" t="s">
        <v>2722</v>
      </c>
      <c r="D810" s="25" t="s">
        <v>37</v>
      </c>
      <c r="E810" s="26">
        <v>27.46</v>
      </c>
      <c r="F810" s="25"/>
      <c r="G810" s="27"/>
      <c r="H810" s="27"/>
      <c r="I810" s="27"/>
      <c r="J810" s="27"/>
      <c r="K810" s="25" t="s">
        <v>4081</v>
      </c>
      <c r="L810" s="25"/>
      <c r="M810"/>
      <c r="N810"/>
      <c r="O810" s="25">
        <v>-17.399999999999999</v>
      </c>
      <c r="P810" s="25">
        <v>-29.46</v>
      </c>
      <c r="S810" s="23" t="str">
        <f t="shared" si="39"/>
        <v/>
      </c>
      <c r="T810" s="23">
        <f t="shared" si="37"/>
        <v>0</v>
      </c>
    </row>
    <row r="811" spans="1:20" ht="17.399999999999999">
      <c r="A811" s="23" t="str">
        <f t="shared" si="38"/>
        <v/>
      </c>
      <c r="B811" s="24" t="s">
        <v>1357</v>
      </c>
      <c r="C811" s="12" t="s">
        <v>1358</v>
      </c>
      <c r="D811" s="25" t="s">
        <v>37</v>
      </c>
      <c r="E811" s="26">
        <v>62.72</v>
      </c>
      <c r="F811" s="25"/>
      <c r="G811" s="27"/>
      <c r="H811" s="27"/>
      <c r="I811" s="27"/>
      <c r="J811" s="27"/>
      <c r="K811" s="25" t="s">
        <v>4113</v>
      </c>
      <c r="L811" s="26"/>
      <c r="M811"/>
      <c r="N811"/>
      <c r="O811" s="25">
        <v>-19.64</v>
      </c>
      <c r="P811" s="25">
        <v>-18.18</v>
      </c>
      <c r="S811" s="23" t="str">
        <f t="shared" si="39"/>
        <v/>
      </c>
      <c r="T811" s="23">
        <f t="shared" si="37"/>
        <v>0</v>
      </c>
    </row>
    <row r="812" spans="1:20" ht="17.399999999999999">
      <c r="A812" s="23" t="str">
        <f t="shared" si="38"/>
        <v/>
      </c>
      <c r="B812" s="24" t="s">
        <v>1359</v>
      </c>
      <c r="C812" s="12" t="s">
        <v>5228</v>
      </c>
      <c r="D812" s="25" t="s">
        <v>37</v>
      </c>
      <c r="E812" s="26">
        <v>24.58</v>
      </c>
      <c r="F812" s="25"/>
      <c r="G812" s="27"/>
      <c r="H812" s="27"/>
      <c r="I812" s="27"/>
      <c r="J812" s="27"/>
      <c r="K812" s="25" t="s">
        <v>2626</v>
      </c>
      <c r="L812" s="25"/>
      <c r="M812"/>
      <c r="N812"/>
      <c r="O812" s="25">
        <v>-21.7</v>
      </c>
      <c r="P812" s="25">
        <v>-43.33</v>
      </c>
      <c r="S812" s="23" t="str">
        <f t="shared" si="39"/>
        <v/>
      </c>
      <c r="T812" s="23">
        <f t="shared" si="37"/>
        <v>0</v>
      </c>
    </row>
    <row r="813" spans="1:20" ht="17.399999999999999">
      <c r="A813" s="23" t="str">
        <f t="shared" si="38"/>
        <v/>
      </c>
      <c r="B813" s="24" t="s">
        <v>1360</v>
      </c>
      <c r="C813" s="12" t="s">
        <v>1361</v>
      </c>
      <c r="D813" s="25" t="s">
        <v>37</v>
      </c>
      <c r="E813" s="26">
        <v>18.11</v>
      </c>
      <c r="F813" s="25"/>
      <c r="G813" s="27"/>
      <c r="H813" s="27"/>
      <c r="I813" s="27"/>
      <c r="J813" s="27"/>
      <c r="K813" s="25" t="s">
        <v>4085</v>
      </c>
      <c r="L813" s="25"/>
      <c r="M813"/>
      <c r="N813"/>
      <c r="O813" s="25">
        <v>-39.9</v>
      </c>
      <c r="P813" s="25">
        <v>-64.56</v>
      </c>
      <c r="S813" s="23" t="str">
        <f t="shared" si="39"/>
        <v/>
      </c>
      <c r="T813" s="23">
        <f t="shared" si="37"/>
        <v>0</v>
      </c>
    </row>
    <row r="814" spans="1:20" ht="17.399999999999999">
      <c r="A814" s="23" t="str">
        <f t="shared" si="38"/>
        <v/>
      </c>
      <c r="B814" s="24" t="s">
        <v>1362</v>
      </c>
      <c r="C814" s="12" t="s">
        <v>1363</v>
      </c>
      <c r="D814" s="25" t="s">
        <v>37</v>
      </c>
      <c r="E814" s="26">
        <v>29.97</v>
      </c>
      <c r="F814" s="26"/>
      <c r="G814" s="27"/>
      <c r="H814" s="27"/>
      <c r="I814" s="27"/>
      <c r="J814" s="27"/>
      <c r="K814" s="25" t="s">
        <v>4114</v>
      </c>
      <c r="L814" s="25"/>
      <c r="M814"/>
      <c r="N814"/>
      <c r="O814" s="25">
        <v>-2.4900000000000002</v>
      </c>
      <c r="P814" s="25">
        <v>-10.52</v>
      </c>
      <c r="S814" s="23" t="str">
        <f t="shared" si="39"/>
        <v/>
      </c>
      <c r="T814" s="23">
        <f t="shared" si="37"/>
        <v>0</v>
      </c>
    </row>
    <row r="815" spans="1:20" ht="17.399999999999999">
      <c r="A815" s="23" t="str">
        <f t="shared" si="38"/>
        <v/>
      </c>
      <c r="B815" s="24" t="s">
        <v>1364</v>
      </c>
      <c r="C815" s="12" t="s">
        <v>3866</v>
      </c>
      <c r="D815" s="25" t="s">
        <v>37</v>
      </c>
      <c r="E815" s="26">
        <v>64.599999999999994</v>
      </c>
      <c r="F815" s="26"/>
      <c r="G815" s="27"/>
      <c r="H815" s="27"/>
      <c r="I815" s="27"/>
      <c r="J815" s="27"/>
      <c r="K815" s="25" t="s">
        <v>4117</v>
      </c>
      <c r="L815" s="26"/>
      <c r="M815"/>
      <c r="N815"/>
      <c r="O815" s="25">
        <v>-28.33</v>
      </c>
      <c r="P815" s="25">
        <v>-10.51</v>
      </c>
      <c r="S815" s="23" t="str">
        <f t="shared" si="39"/>
        <v/>
      </c>
      <c r="T815" s="23">
        <f t="shared" si="37"/>
        <v>0</v>
      </c>
    </row>
    <row r="816" spans="1:20" ht="17.399999999999999">
      <c r="A816" s="23" t="str">
        <f t="shared" si="38"/>
        <v/>
      </c>
      <c r="B816" s="24" t="s">
        <v>1365</v>
      </c>
      <c r="C816" s="12" t="s">
        <v>3057</v>
      </c>
      <c r="D816" s="25" t="s">
        <v>37</v>
      </c>
      <c r="E816" s="26">
        <v>60.53</v>
      </c>
      <c r="F816" s="25"/>
      <c r="G816" s="27"/>
      <c r="H816" s="27"/>
      <c r="I816" s="27"/>
      <c r="J816" s="27"/>
      <c r="K816" s="25" t="s">
        <v>4086</v>
      </c>
      <c r="L816" s="25"/>
      <c r="M816"/>
      <c r="N816"/>
      <c r="O816" s="25">
        <v>-8.69</v>
      </c>
      <c r="P816" s="25">
        <v>-17.28</v>
      </c>
      <c r="S816" s="23" t="str">
        <f t="shared" si="39"/>
        <v/>
      </c>
      <c r="T816" s="23">
        <f t="shared" si="37"/>
        <v>0</v>
      </c>
    </row>
    <row r="817" spans="1:20" ht="17.399999999999999">
      <c r="A817" s="23" t="str">
        <f t="shared" si="38"/>
        <v/>
      </c>
      <c r="B817" s="24" t="s">
        <v>1366</v>
      </c>
      <c r="C817" s="12" t="s">
        <v>1367</v>
      </c>
      <c r="D817" s="25" t="s">
        <v>37</v>
      </c>
      <c r="E817" s="26">
        <v>5359</v>
      </c>
      <c r="F817" s="25">
        <v>4</v>
      </c>
      <c r="G817" s="27">
        <v>134.74</v>
      </c>
      <c r="H817" s="27">
        <v>135.15</v>
      </c>
      <c r="I817" s="27"/>
      <c r="J817" s="27"/>
      <c r="K817" s="25" t="s">
        <v>4091</v>
      </c>
      <c r="L817" s="25"/>
      <c r="M817"/>
      <c r="N817"/>
      <c r="O817" s="25">
        <v>-3.33</v>
      </c>
      <c r="P817" s="25">
        <v>0</v>
      </c>
      <c r="S817" s="23" t="str">
        <f t="shared" si="39"/>
        <v/>
      </c>
      <c r="T817" s="23">
        <f t="shared" si="37"/>
        <v>0</v>
      </c>
    </row>
    <row r="818" spans="1:20" ht="17.399999999999999">
      <c r="A818" s="23">
        <f t="shared" si="38"/>
        <v>239</v>
      </c>
      <c r="B818" s="24" t="s">
        <v>1368</v>
      </c>
      <c r="C818" s="12" t="s">
        <v>1369</v>
      </c>
      <c r="D818" s="25" t="s">
        <v>9</v>
      </c>
      <c r="E818" s="26">
        <v>503.42</v>
      </c>
      <c r="F818" s="25">
        <v>5</v>
      </c>
      <c r="G818" s="27">
        <v>61.56</v>
      </c>
      <c r="H818" s="27">
        <v>59.43</v>
      </c>
      <c r="I818" s="27">
        <v>60</v>
      </c>
      <c r="J818" s="27">
        <v>48.8</v>
      </c>
      <c r="K818" s="25" t="s">
        <v>4112</v>
      </c>
      <c r="L818" s="26"/>
      <c r="M818"/>
      <c r="N818"/>
      <c r="O818" s="25">
        <v>-11.8</v>
      </c>
      <c r="P818" s="25">
        <v>-22.62</v>
      </c>
      <c r="S818" s="23">
        <f t="shared" si="39"/>
        <v>503.42818</v>
      </c>
      <c r="T818" s="23">
        <f t="shared" si="37"/>
        <v>-1</v>
      </c>
    </row>
    <row r="819" spans="1:20" ht="17.399999999999999">
      <c r="A819" s="23" t="str">
        <f t="shared" si="38"/>
        <v/>
      </c>
      <c r="B819" s="24" t="s">
        <v>1370</v>
      </c>
      <c r="C819" s="12" t="s">
        <v>1371</v>
      </c>
      <c r="D819" s="25" t="s">
        <v>37</v>
      </c>
      <c r="E819" s="26">
        <v>1405.99</v>
      </c>
      <c r="F819" s="25">
        <v>1</v>
      </c>
      <c r="G819" s="27">
        <v>34</v>
      </c>
      <c r="H819" s="27">
        <v>34</v>
      </c>
      <c r="I819" s="27"/>
      <c r="J819" s="27"/>
      <c r="K819" s="25" t="s">
        <v>4076</v>
      </c>
      <c r="L819" s="26"/>
      <c r="M819"/>
      <c r="N819"/>
      <c r="O819" s="25">
        <v>-9.3699999999999992</v>
      </c>
      <c r="P819" s="25">
        <v>-30.79</v>
      </c>
      <c r="S819" s="23" t="str">
        <f t="shared" si="39"/>
        <v/>
      </c>
      <c r="T819" s="23">
        <f t="shared" si="37"/>
        <v>0</v>
      </c>
    </row>
    <row r="820" spans="1:20" ht="17.399999999999999">
      <c r="A820" s="23" t="str">
        <f t="shared" si="38"/>
        <v/>
      </c>
      <c r="B820" s="24" t="s">
        <v>1372</v>
      </c>
      <c r="C820" s="12" t="s">
        <v>1373</v>
      </c>
      <c r="D820" s="25" t="s">
        <v>37</v>
      </c>
      <c r="E820" s="26">
        <v>56.39</v>
      </c>
      <c r="F820" s="25"/>
      <c r="G820" s="27"/>
      <c r="H820" s="27"/>
      <c r="I820" s="27"/>
      <c r="J820" s="27"/>
      <c r="K820" s="25" t="s">
        <v>4090</v>
      </c>
      <c r="L820" s="25"/>
      <c r="M820"/>
      <c r="N820"/>
      <c r="O820" s="25">
        <v>-9.1300000000000008</v>
      </c>
      <c r="P820" s="25">
        <v>-22.59</v>
      </c>
      <c r="S820" s="23" t="str">
        <f t="shared" si="39"/>
        <v/>
      </c>
      <c r="T820" s="23">
        <f t="shared" si="37"/>
        <v>0</v>
      </c>
    </row>
    <row r="821" spans="1:20" ht="17.399999999999999">
      <c r="A821" s="23" t="str">
        <f t="shared" si="38"/>
        <v/>
      </c>
      <c r="B821" s="24" t="s">
        <v>1374</v>
      </c>
      <c r="C821" s="12" t="s">
        <v>1375</v>
      </c>
      <c r="D821" s="25" t="s">
        <v>37</v>
      </c>
      <c r="E821" s="26">
        <v>33.56</v>
      </c>
      <c r="F821" s="25"/>
      <c r="G821" s="27"/>
      <c r="H821" s="27"/>
      <c r="I821" s="27"/>
      <c r="J821" s="27"/>
      <c r="K821" s="25" t="s">
        <v>4113</v>
      </c>
      <c r="L821" s="26"/>
      <c r="M821"/>
      <c r="N821"/>
      <c r="O821" s="25">
        <v>9.9700000000000006</v>
      </c>
      <c r="P821" s="25">
        <v>-18.989999999999998</v>
      </c>
      <c r="S821" s="23" t="str">
        <f t="shared" si="39"/>
        <v/>
      </c>
      <c r="T821" s="23">
        <f t="shared" si="37"/>
        <v>0</v>
      </c>
    </row>
    <row r="822" spans="1:20" ht="17.399999999999999">
      <c r="A822" s="23" t="str">
        <f t="shared" si="38"/>
        <v/>
      </c>
      <c r="B822" s="24" t="s">
        <v>1376</v>
      </c>
      <c r="C822" s="12" t="s">
        <v>1377</v>
      </c>
      <c r="D822" s="25" t="s">
        <v>37</v>
      </c>
      <c r="E822" s="26">
        <v>18.7</v>
      </c>
      <c r="F822" s="25"/>
      <c r="G822" s="27"/>
      <c r="H822" s="27"/>
      <c r="I822" s="27"/>
      <c r="J822" s="27"/>
      <c r="K822" s="25" t="s">
        <v>4113</v>
      </c>
      <c r="L822" s="25"/>
      <c r="M822"/>
      <c r="N822"/>
      <c r="O822" s="25">
        <v>-20.059999999999999</v>
      </c>
      <c r="P822" s="25">
        <v>-43.61</v>
      </c>
      <c r="S822" s="23" t="str">
        <f t="shared" si="39"/>
        <v/>
      </c>
      <c r="T822" s="23">
        <f t="shared" si="37"/>
        <v>0</v>
      </c>
    </row>
    <row r="823" spans="1:20" ht="17.399999999999999">
      <c r="A823" s="23" t="str">
        <f t="shared" si="38"/>
        <v/>
      </c>
      <c r="B823" s="24" t="s">
        <v>1378</v>
      </c>
      <c r="C823" s="12" t="s">
        <v>1379</v>
      </c>
      <c r="D823" s="25" t="s">
        <v>37</v>
      </c>
      <c r="E823" s="26">
        <v>104.72</v>
      </c>
      <c r="F823" s="25"/>
      <c r="G823" s="27"/>
      <c r="H823" s="27"/>
      <c r="I823" s="27"/>
      <c r="J823" s="27"/>
      <c r="K823" s="25" t="s">
        <v>4103</v>
      </c>
      <c r="L823" s="25"/>
      <c r="M823"/>
      <c r="N823"/>
      <c r="O823" s="25">
        <v>1.49</v>
      </c>
      <c r="P823" s="25">
        <v>-4.2300000000000004</v>
      </c>
      <c r="S823" s="23" t="str">
        <f t="shared" si="39"/>
        <v/>
      </c>
      <c r="T823" s="23">
        <f t="shared" si="37"/>
        <v>0</v>
      </c>
    </row>
    <row r="824" spans="1:20" ht="17.399999999999999">
      <c r="A824" s="23" t="str">
        <f t="shared" si="38"/>
        <v/>
      </c>
      <c r="B824" s="24" t="s">
        <v>1380</v>
      </c>
      <c r="C824" s="12" t="s">
        <v>1381</v>
      </c>
      <c r="D824" s="25" t="s">
        <v>37</v>
      </c>
      <c r="E824" s="26">
        <v>59.2</v>
      </c>
      <c r="F824" s="25"/>
      <c r="G824" s="27"/>
      <c r="H824" s="27"/>
      <c r="I824" s="27"/>
      <c r="J824" s="27"/>
      <c r="K824" s="25" t="s">
        <v>4113</v>
      </c>
      <c r="L824" s="26"/>
      <c r="M824"/>
      <c r="N824"/>
      <c r="O824" s="25">
        <v>-4.4400000000000004</v>
      </c>
      <c r="P824" s="25">
        <v>-9.4700000000000006</v>
      </c>
      <c r="S824" s="23" t="str">
        <f t="shared" si="39"/>
        <v/>
      </c>
      <c r="T824" s="23">
        <f t="shared" si="37"/>
        <v>0</v>
      </c>
    </row>
    <row r="825" spans="1:20" ht="17.399999999999999">
      <c r="A825" s="23" t="str">
        <f t="shared" si="38"/>
        <v/>
      </c>
      <c r="B825" s="24" t="s">
        <v>1382</v>
      </c>
      <c r="C825" s="12" t="s">
        <v>1383</v>
      </c>
      <c r="D825" s="25" t="s">
        <v>37</v>
      </c>
      <c r="E825" s="26">
        <v>490.02</v>
      </c>
      <c r="F825" s="25">
        <v>1</v>
      </c>
      <c r="G825" s="27">
        <v>75.099999999999994</v>
      </c>
      <c r="H825" s="27">
        <v>75.099999999999994</v>
      </c>
      <c r="I825" s="27">
        <v>75.099999999999994</v>
      </c>
      <c r="J825" s="27"/>
      <c r="K825" s="25" t="s">
        <v>4091</v>
      </c>
      <c r="L825" s="25"/>
      <c r="M825"/>
      <c r="N825"/>
      <c r="O825" s="25">
        <v>13.87</v>
      </c>
      <c r="P825" s="25">
        <v>3.27</v>
      </c>
      <c r="S825" s="23" t="str">
        <f t="shared" si="39"/>
        <v/>
      </c>
      <c r="T825" s="23">
        <f t="shared" si="37"/>
        <v>0</v>
      </c>
    </row>
    <row r="826" spans="1:20" ht="17.399999999999999">
      <c r="A826" s="23">
        <f t="shared" si="38"/>
        <v>70</v>
      </c>
      <c r="B826" s="24" t="s">
        <v>1384</v>
      </c>
      <c r="C826" s="12" t="s">
        <v>1385</v>
      </c>
      <c r="D826" s="25" t="s">
        <v>9</v>
      </c>
      <c r="E826" s="26">
        <v>9114.34</v>
      </c>
      <c r="F826" s="26">
        <v>15</v>
      </c>
      <c r="G826" s="27">
        <v>2063.13</v>
      </c>
      <c r="H826" s="27">
        <v>2077.66</v>
      </c>
      <c r="I826" s="27">
        <v>2265.0300000000002</v>
      </c>
      <c r="J826" s="27">
        <v>2274.6999999999998</v>
      </c>
      <c r="K826" s="25" t="s">
        <v>4095</v>
      </c>
      <c r="L826" s="25"/>
      <c r="M826"/>
      <c r="N826"/>
      <c r="O826" s="25">
        <v>-8.7899999999999991</v>
      </c>
      <c r="P826" s="25">
        <v>-20.57</v>
      </c>
      <c r="S826" s="23">
        <f t="shared" si="39"/>
        <v>9114.3482600000007</v>
      </c>
      <c r="T826" s="23">
        <f t="shared" si="37"/>
        <v>1</v>
      </c>
    </row>
    <row r="827" spans="1:20" ht="17.399999999999999">
      <c r="A827" s="23" t="str">
        <f t="shared" si="38"/>
        <v/>
      </c>
      <c r="B827" s="24" t="s">
        <v>1386</v>
      </c>
      <c r="C827" s="12" t="s">
        <v>1387</v>
      </c>
      <c r="D827" s="25" t="s">
        <v>37</v>
      </c>
      <c r="E827" s="26">
        <v>111.51</v>
      </c>
      <c r="F827" s="26"/>
      <c r="G827" s="27"/>
      <c r="H827" s="27"/>
      <c r="I827" s="27"/>
      <c r="J827" s="27"/>
      <c r="K827" s="25" t="s">
        <v>4117</v>
      </c>
      <c r="L827" s="25"/>
      <c r="M827"/>
      <c r="N827"/>
      <c r="O827" s="25">
        <v>-29.54</v>
      </c>
      <c r="P827" s="25">
        <v>-49.42</v>
      </c>
      <c r="S827" s="23" t="str">
        <f t="shared" si="39"/>
        <v/>
      </c>
      <c r="T827" s="23">
        <f t="shared" si="37"/>
        <v>0</v>
      </c>
    </row>
    <row r="828" spans="1:20" ht="17.399999999999999">
      <c r="A828" s="23" t="str">
        <f t="shared" si="38"/>
        <v/>
      </c>
      <c r="B828" s="24" t="s">
        <v>2810</v>
      </c>
      <c r="C828" s="12" t="s">
        <v>4032</v>
      </c>
      <c r="D828" s="25" t="s">
        <v>9</v>
      </c>
      <c r="E828" s="26">
        <v>196.5</v>
      </c>
      <c r="F828" s="26">
        <v>1</v>
      </c>
      <c r="G828" s="27">
        <v>35.299999999999997</v>
      </c>
      <c r="H828" s="27">
        <v>35.299999999999997</v>
      </c>
      <c r="I828" s="27">
        <v>35.299999999999997</v>
      </c>
      <c r="J828" s="27"/>
      <c r="K828" s="25" t="s">
        <v>4086</v>
      </c>
      <c r="L828" s="25"/>
      <c r="M828"/>
      <c r="N828"/>
      <c r="O828" s="25">
        <v>-1.94</v>
      </c>
      <c r="P828" s="25">
        <v>-7.8</v>
      </c>
      <c r="S828" s="23" t="str">
        <f t="shared" si="39"/>
        <v/>
      </c>
      <c r="T828" s="23">
        <f t="shared" si="37"/>
        <v>0</v>
      </c>
    </row>
    <row r="829" spans="1:20" ht="17.399999999999999">
      <c r="A829" s="23" t="str">
        <f t="shared" si="38"/>
        <v/>
      </c>
      <c r="B829" s="24" t="s">
        <v>1388</v>
      </c>
      <c r="C829" s="12" t="s">
        <v>3245</v>
      </c>
      <c r="D829" s="25" t="s">
        <v>37</v>
      </c>
      <c r="E829" s="26">
        <v>61.11</v>
      </c>
      <c r="F829" s="25"/>
      <c r="G829" s="27"/>
      <c r="H829" s="27"/>
      <c r="I829" s="27"/>
      <c r="J829" s="27"/>
      <c r="K829" s="25" t="s">
        <v>4088</v>
      </c>
      <c r="L829" s="26"/>
      <c r="M829"/>
      <c r="N829"/>
      <c r="O829" s="25">
        <v>-15.78</v>
      </c>
      <c r="P829" s="25">
        <v>-26.16</v>
      </c>
      <c r="S829" s="23" t="str">
        <f t="shared" si="39"/>
        <v/>
      </c>
      <c r="T829" s="23">
        <f t="shared" si="37"/>
        <v>0</v>
      </c>
    </row>
    <row r="830" spans="1:20" ht="17.399999999999999">
      <c r="A830" s="23" t="str">
        <f t="shared" si="38"/>
        <v/>
      </c>
      <c r="B830" s="24" t="s">
        <v>1389</v>
      </c>
      <c r="C830" s="12" t="s">
        <v>1390</v>
      </c>
      <c r="D830" s="25" t="s">
        <v>37</v>
      </c>
      <c r="E830" s="26">
        <v>24.54</v>
      </c>
      <c r="F830" s="25"/>
      <c r="G830" s="27"/>
      <c r="H830" s="27"/>
      <c r="I830" s="27"/>
      <c r="J830" s="27"/>
      <c r="K830" s="25" t="s">
        <v>4098</v>
      </c>
      <c r="L830" s="25"/>
      <c r="M830"/>
      <c r="N830"/>
      <c r="O830" s="25">
        <v>-24.26</v>
      </c>
      <c r="P830" s="25">
        <v>-26.62</v>
      </c>
      <c r="S830" s="23" t="str">
        <f t="shared" si="39"/>
        <v/>
      </c>
      <c r="T830" s="23">
        <f t="shared" si="37"/>
        <v>0</v>
      </c>
    </row>
    <row r="831" spans="1:20" ht="17.399999999999999">
      <c r="A831" s="23">
        <f t="shared" si="38"/>
        <v>295</v>
      </c>
      <c r="B831" s="24" t="s">
        <v>1391</v>
      </c>
      <c r="C831" s="12" t="s">
        <v>1392</v>
      </c>
      <c r="D831" s="25" t="s">
        <v>37</v>
      </c>
      <c r="E831" s="26">
        <v>186.31</v>
      </c>
      <c r="F831" s="26">
        <v>2</v>
      </c>
      <c r="G831" s="27">
        <v>65.8</v>
      </c>
      <c r="H831" s="27">
        <v>63.44</v>
      </c>
      <c r="I831" s="27">
        <v>65.8</v>
      </c>
      <c r="J831" s="27">
        <v>63.44</v>
      </c>
      <c r="K831" s="25" t="s">
        <v>4099</v>
      </c>
      <c r="L831" s="25"/>
      <c r="M831"/>
      <c r="N831"/>
      <c r="O831" s="25">
        <v>-1.26</v>
      </c>
      <c r="P831" s="25">
        <v>69.709999999999994</v>
      </c>
      <c r="S831" s="23">
        <f t="shared" si="39"/>
        <v>186.31831</v>
      </c>
      <c r="T831" s="23">
        <f t="shared" si="37"/>
        <v>0</v>
      </c>
    </row>
    <row r="832" spans="1:20" ht="17.399999999999999">
      <c r="A832" s="23">
        <f t="shared" si="38"/>
        <v>299</v>
      </c>
      <c r="B832" s="24" t="s">
        <v>1393</v>
      </c>
      <c r="C832" s="12" t="s">
        <v>1394</v>
      </c>
      <c r="D832" s="25" t="s">
        <v>37</v>
      </c>
      <c r="E832" s="26">
        <v>168.37</v>
      </c>
      <c r="F832" s="25">
        <v>5</v>
      </c>
      <c r="G832" s="27">
        <v>26.2</v>
      </c>
      <c r="H832" s="27">
        <v>27.47</v>
      </c>
      <c r="I832" s="27">
        <v>25.85</v>
      </c>
      <c r="J832" s="27">
        <v>25.85</v>
      </c>
      <c r="K832" s="25" t="s">
        <v>4105</v>
      </c>
      <c r="L832" s="25"/>
      <c r="M832"/>
      <c r="N832"/>
      <c r="O832" s="25">
        <v>-11.43</v>
      </c>
      <c r="P832" s="25">
        <v>-23.62</v>
      </c>
      <c r="S832" s="23">
        <f t="shared" si="39"/>
        <v>168.37832</v>
      </c>
      <c r="T832" s="23">
        <f t="shared" si="37"/>
        <v>0</v>
      </c>
    </row>
    <row r="833" spans="1:20" ht="17.399999999999999">
      <c r="A833" s="23" t="str">
        <f t="shared" si="38"/>
        <v/>
      </c>
      <c r="B833" s="24" t="s">
        <v>1395</v>
      </c>
      <c r="C833" s="12" t="s">
        <v>1396</v>
      </c>
      <c r="D833" s="25" t="s">
        <v>37</v>
      </c>
      <c r="E833" s="26">
        <v>149.52000000000001</v>
      </c>
      <c r="F833" s="25"/>
      <c r="G833" s="27"/>
      <c r="H833" s="27"/>
      <c r="I833" s="27"/>
      <c r="J833" s="27"/>
      <c r="K833" s="25" t="s">
        <v>4100</v>
      </c>
      <c r="L833" s="26"/>
      <c r="M833"/>
      <c r="N833"/>
      <c r="O833" s="25">
        <v>-18.059999999999999</v>
      </c>
      <c r="P833" s="25">
        <v>-28.11</v>
      </c>
      <c r="S833" s="23" t="str">
        <f t="shared" si="39"/>
        <v/>
      </c>
      <c r="T833" s="23">
        <f t="shared" si="37"/>
        <v>0</v>
      </c>
    </row>
    <row r="834" spans="1:20" ht="17.399999999999999">
      <c r="A834" s="23" t="str">
        <f t="shared" si="38"/>
        <v/>
      </c>
      <c r="B834" s="24" t="s">
        <v>1397</v>
      </c>
      <c r="C834" s="12" t="s">
        <v>4653</v>
      </c>
      <c r="D834" s="25" t="s">
        <v>37</v>
      </c>
      <c r="E834" s="26">
        <v>67.95</v>
      </c>
      <c r="F834" s="25"/>
      <c r="G834" s="27"/>
      <c r="H834" s="27"/>
      <c r="I834" s="27"/>
      <c r="J834" s="27"/>
      <c r="K834" s="25" t="s">
        <v>4113</v>
      </c>
      <c r="L834" s="26"/>
      <c r="M834"/>
      <c r="N834"/>
      <c r="O834" s="25">
        <v>-39.270000000000003</v>
      </c>
      <c r="P834" s="25">
        <v>-41.56</v>
      </c>
      <c r="S834" s="23" t="str">
        <f t="shared" si="39"/>
        <v/>
      </c>
      <c r="T834" s="23">
        <f t="shared" si="37"/>
        <v>0</v>
      </c>
    </row>
    <row r="835" spans="1:20" ht="17.399999999999999">
      <c r="A835" s="23" t="str">
        <f t="shared" si="38"/>
        <v/>
      </c>
      <c r="B835" s="24" t="s">
        <v>1398</v>
      </c>
      <c r="C835" s="12" t="s">
        <v>3871</v>
      </c>
      <c r="D835" s="25" t="s">
        <v>37</v>
      </c>
      <c r="E835" s="26">
        <v>96.32</v>
      </c>
      <c r="F835" s="25"/>
      <c r="G835" s="27"/>
      <c r="H835" s="27"/>
      <c r="I835" s="27"/>
      <c r="J835" s="27"/>
      <c r="K835" s="25" t="s">
        <v>4113</v>
      </c>
      <c r="L835" s="26"/>
      <c r="M835"/>
      <c r="N835"/>
      <c r="O835" s="25">
        <v>-39.61</v>
      </c>
      <c r="P835" s="25">
        <v>-22.35</v>
      </c>
      <c r="S835" s="23" t="str">
        <f t="shared" si="39"/>
        <v/>
      </c>
      <c r="T835" s="23">
        <f t="shared" si="37"/>
        <v>0</v>
      </c>
    </row>
    <row r="836" spans="1:20" ht="17.399999999999999">
      <c r="A836" s="23" t="str">
        <f t="shared" si="38"/>
        <v/>
      </c>
      <c r="B836" s="24" t="s">
        <v>1399</v>
      </c>
      <c r="C836" s="12" t="s">
        <v>1400</v>
      </c>
      <c r="D836" s="25" t="s">
        <v>37</v>
      </c>
      <c r="E836" s="26">
        <v>100.12</v>
      </c>
      <c r="F836" s="25"/>
      <c r="G836" s="27"/>
      <c r="H836" s="27"/>
      <c r="I836" s="27"/>
      <c r="J836" s="27"/>
      <c r="K836" s="25" t="s">
        <v>4103</v>
      </c>
      <c r="L836" s="25"/>
      <c r="M836"/>
      <c r="N836"/>
      <c r="O836" s="25">
        <v>-20.3</v>
      </c>
      <c r="P836" s="25">
        <v>-32.479999999999997</v>
      </c>
      <c r="S836" s="23" t="str">
        <f t="shared" si="39"/>
        <v/>
      </c>
      <c r="T836" s="23">
        <f t="shared" si="37"/>
        <v>0</v>
      </c>
    </row>
    <row r="837" spans="1:20" ht="17.399999999999999">
      <c r="A837" s="23" t="str">
        <f t="shared" si="38"/>
        <v/>
      </c>
      <c r="B837" s="24" t="s">
        <v>1401</v>
      </c>
      <c r="C837" s="12" t="s">
        <v>4708</v>
      </c>
      <c r="D837" s="25" t="s">
        <v>37</v>
      </c>
      <c r="E837" s="26">
        <v>152.06</v>
      </c>
      <c r="F837" s="25"/>
      <c r="G837" s="27"/>
      <c r="H837" s="27"/>
      <c r="I837" s="27"/>
      <c r="J837" s="27"/>
      <c r="K837" s="25" t="s">
        <v>4113</v>
      </c>
      <c r="L837" s="25"/>
      <c r="M837"/>
      <c r="N837"/>
      <c r="O837" s="25">
        <v>27.08</v>
      </c>
      <c r="P837" s="25">
        <v>119.44</v>
      </c>
      <c r="S837" s="23" t="str">
        <f t="shared" si="39"/>
        <v/>
      </c>
      <c r="T837" s="23">
        <f t="shared" si="37"/>
        <v>0</v>
      </c>
    </row>
    <row r="838" spans="1:20" ht="17.399999999999999">
      <c r="A838" s="23" t="str">
        <f t="shared" si="38"/>
        <v/>
      </c>
      <c r="B838" s="24" t="s">
        <v>1402</v>
      </c>
      <c r="C838" s="12" t="s">
        <v>1403</v>
      </c>
      <c r="D838" s="25" t="s">
        <v>37</v>
      </c>
      <c r="E838" s="26">
        <v>89.36</v>
      </c>
      <c r="F838" s="25"/>
      <c r="G838" s="27">
        <v>11.3</v>
      </c>
      <c r="H838" s="27"/>
      <c r="I838" s="27"/>
      <c r="J838" s="27"/>
      <c r="K838" s="25" t="s">
        <v>4118</v>
      </c>
      <c r="L838" s="25"/>
      <c r="M838"/>
      <c r="N838"/>
      <c r="O838" s="25">
        <v>0.88</v>
      </c>
      <c r="P838" s="25">
        <v>-2.23</v>
      </c>
      <c r="S838" s="23" t="str">
        <f t="shared" si="39"/>
        <v/>
      </c>
      <c r="T838" s="23">
        <f t="shared" si="37"/>
        <v>0</v>
      </c>
    </row>
    <row r="839" spans="1:20" ht="17.399999999999999">
      <c r="A839" s="23" t="str">
        <f t="shared" si="38"/>
        <v/>
      </c>
      <c r="B839" s="24" t="s">
        <v>1404</v>
      </c>
      <c r="C839" s="12" t="s">
        <v>1405</v>
      </c>
      <c r="D839" s="25" t="s">
        <v>37</v>
      </c>
      <c r="E839" s="26">
        <v>56.5</v>
      </c>
      <c r="F839" s="26"/>
      <c r="G839" s="27"/>
      <c r="H839" s="27"/>
      <c r="I839" s="27"/>
      <c r="J839" s="27"/>
      <c r="K839" s="25" t="s">
        <v>4085</v>
      </c>
      <c r="L839" s="26"/>
      <c r="M839"/>
      <c r="N839"/>
      <c r="O839" s="25">
        <v>4.41</v>
      </c>
      <c r="P839" s="25">
        <v>-20.88</v>
      </c>
      <c r="S839" s="23" t="str">
        <f t="shared" si="39"/>
        <v/>
      </c>
      <c r="T839" s="23">
        <f t="shared" si="37"/>
        <v>0</v>
      </c>
    </row>
    <row r="840" spans="1:20" ht="17.399999999999999">
      <c r="A840" s="23" t="str">
        <f t="shared" si="38"/>
        <v/>
      </c>
      <c r="B840" s="24" t="s">
        <v>1406</v>
      </c>
      <c r="C840" s="12" t="s">
        <v>1407</v>
      </c>
      <c r="D840" s="25" t="s">
        <v>37</v>
      </c>
      <c r="E840" s="26">
        <v>78.790000000000006</v>
      </c>
      <c r="F840" s="25"/>
      <c r="G840" s="27"/>
      <c r="H840" s="27"/>
      <c r="I840" s="27"/>
      <c r="J840" s="27"/>
      <c r="K840" s="25" t="s">
        <v>4096</v>
      </c>
      <c r="L840" s="25"/>
      <c r="M840"/>
      <c r="N840"/>
      <c r="O840" s="25">
        <v>-13.47</v>
      </c>
      <c r="P840" s="25">
        <v>-20.46</v>
      </c>
      <c r="S840" s="23" t="str">
        <f t="shared" si="39"/>
        <v/>
      </c>
      <c r="T840" s="23">
        <f t="shared" si="37"/>
        <v>0</v>
      </c>
    </row>
    <row r="841" spans="1:20" ht="17.399999999999999">
      <c r="A841" s="23" t="str">
        <f t="shared" si="38"/>
        <v/>
      </c>
      <c r="B841" s="24" t="s">
        <v>1408</v>
      </c>
      <c r="C841" s="12" t="s">
        <v>3844</v>
      </c>
      <c r="D841" s="25" t="s">
        <v>37</v>
      </c>
      <c r="E841" s="26">
        <v>151.29</v>
      </c>
      <c r="F841" s="26"/>
      <c r="G841" s="27"/>
      <c r="H841" s="27"/>
      <c r="I841" s="27"/>
      <c r="J841" s="27"/>
      <c r="K841" s="25" t="s">
        <v>4085</v>
      </c>
      <c r="L841" s="26"/>
      <c r="M841"/>
      <c r="N841"/>
      <c r="O841" s="25">
        <v>-23.49</v>
      </c>
      <c r="P841" s="25">
        <v>-32.56</v>
      </c>
      <c r="S841" s="23" t="str">
        <f t="shared" si="39"/>
        <v/>
      </c>
      <c r="T841" s="23">
        <f t="shared" si="37"/>
        <v>0</v>
      </c>
    </row>
    <row r="842" spans="1:20" ht="17.399999999999999">
      <c r="A842" s="23" t="str">
        <f t="shared" si="38"/>
        <v/>
      </c>
      <c r="B842" s="24" t="s">
        <v>1409</v>
      </c>
      <c r="C842" s="12" t="s">
        <v>1410</v>
      </c>
      <c r="D842" s="25" t="s">
        <v>37</v>
      </c>
      <c r="E842" s="26">
        <v>393.96</v>
      </c>
      <c r="F842" s="25"/>
      <c r="G842" s="27"/>
      <c r="H842" s="27"/>
      <c r="I842" s="27"/>
      <c r="J842" s="27"/>
      <c r="K842" s="25" t="s">
        <v>4109</v>
      </c>
      <c r="L842" s="26"/>
      <c r="M842"/>
      <c r="N842"/>
      <c r="O842" s="25">
        <v>-22.73</v>
      </c>
      <c r="P842" s="25">
        <v>-27.17</v>
      </c>
      <c r="S842" s="23" t="str">
        <f t="shared" si="39"/>
        <v/>
      </c>
      <c r="T842" s="23">
        <f t="shared" si="37"/>
        <v>0</v>
      </c>
    </row>
    <row r="843" spans="1:20" ht="17.399999999999999">
      <c r="A843" s="23" t="str">
        <f t="shared" si="38"/>
        <v/>
      </c>
      <c r="B843" s="24" t="s">
        <v>1411</v>
      </c>
      <c r="C843" s="12" t="s">
        <v>3853</v>
      </c>
      <c r="D843" s="25" t="s">
        <v>37</v>
      </c>
      <c r="E843" s="26">
        <v>120.07</v>
      </c>
      <c r="F843" s="26"/>
      <c r="G843" s="27"/>
      <c r="H843" s="27"/>
      <c r="I843" s="27"/>
      <c r="J843" s="27"/>
      <c r="K843" s="25" t="s">
        <v>4088</v>
      </c>
      <c r="L843" s="25"/>
      <c r="M843"/>
      <c r="N843"/>
      <c r="O843" s="25">
        <v>-16.079999999999998</v>
      </c>
      <c r="P843" s="25">
        <v>-24.38</v>
      </c>
      <c r="S843" s="23" t="str">
        <f t="shared" si="39"/>
        <v/>
      </c>
      <c r="T843" s="23">
        <f t="shared" si="37"/>
        <v>0</v>
      </c>
    </row>
    <row r="844" spans="1:20" ht="17.399999999999999">
      <c r="A844" s="23" t="str">
        <f t="shared" si="38"/>
        <v/>
      </c>
      <c r="B844" s="24" t="s">
        <v>1412</v>
      </c>
      <c r="C844" s="12" t="s">
        <v>1413</v>
      </c>
      <c r="D844" s="25" t="s">
        <v>37</v>
      </c>
      <c r="E844" s="26">
        <v>68.400000000000006</v>
      </c>
      <c r="F844" s="25"/>
      <c r="G844" s="27"/>
      <c r="H844" s="27"/>
      <c r="I844" s="27"/>
      <c r="J844" s="27"/>
      <c r="K844" s="25" t="s">
        <v>4113</v>
      </c>
      <c r="L844" s="25"/>
      <c r="M844"/>
      <c r="N844"/>
      <c r="O844" s="25">
        <v>7.14</v>
      </c>
      <c r="P844" s="25">
        <v>-9.66</v>
      </c>
      <c r="S844" s="23" t="str">
        <f t="shared" si="39"/>
        <v/>
      </c>
      <c r="T844" s="23">
        <f t="shared" si="37"/>
        <v>0</v>
      </c>
    </row>
    <row r="845" spans="1:20" ht="17.399999999999999">
      <c r="A845" s="23">
        <f t="shared" si="38"/>
        <v>169</v>
      </c>
      <c r="B845" s="24" t="s">
        <v>1414</v>
      </c>
      <c r="C845" s="12" t="s">
        <v>1415</v>
      </c>
      <c r="D845" s="25" t="s">
        <v>37</v>
      </c>
      <c r="E845" s="26">
        <v>1680.47</v>
      </c>
      <c r="F845" s="25">
        <v>19</v>
      </c>
      <c r="G845" s="27">
        <v>200.8</v>
      </c>
      <c r="H845" s="27">
        <v>200.8</v>
      </c>
      <c r="I845" s="27">
        <v>208.47</v>
      </c>
      <c r="J845" s="27">
        <v>202.2</v>
      </c>
      <c r="K845" s="25" t="s">
        <v>4103</v>
      </c>
      <c r="L845" s="25"/>
      <c r="M845"/>
      <c r="N845"/>
      <c r="O845" s="25">
        <v>-7.9</v>
      </c>
      <c r="P845" s="25">
        <v>-18.440000000000001</v>
      </c>
      <c r="S845" s="23">
        <f t="shared" si="39"/>
        <v>1680.4784500000001</v>
      </c>
      <c r="T845" s="23">
        <f t="shared" si="37"/>
        <v>0</v>
      </c>
    </row>
    <row r="846" spans="1:20" ht="17.399999999999999">
      <c r="A846" s="23" t="str">
        <f t="shared" si="38"/>
        <v/>
      </c>
      <c r="B846" s="24" t="s">
        <v>1416</v>
      </c>
      <c r="C846" s="12" t="s">
        <v>4693</v>
      </c>
      <c r="D846" s="25" t="s">
        <v>37</v>
      </c>
      <c r="E846" s="26">
        <v>105.19</v>
      </c>
      <c r="F846" s="25"/>
      <c r="G846" s="27"/>
      <c r="H846" s="27"/>
      <c r="I846" s="27"/>
      <c r="J846" s="27"/>
      <c r="K846" s="25" t="s">
        <v>4091</v>
      </c>
      <c r="L846" s="26"/>
      <c r="M846"/>
      <c r="N846"/>
      <c r="O846" s="25">
        <v>-6.2</v>
      </c>
      <c r="P846" s="25">
        <v>-5.79</v>
      </c>
      <c r="S846" s="23" t="str">
        <f t="shared" si="39"/>
        <v/>
      </c>
      <c r="T846" s="23">
        <f t="shared" ref="T846:T909" si="40">IF(AND(G846&lt;H846,I846&lt;J846,H846&lt;J846),1,IF(AND(G846&gt;H846,I846&gt;J846,H846&gt;J846),-1,0))</f>
        <v>0</v>
      </c>
    </row>
    <row r="847" spans="1:20" ht="17.399999999999999">
      <c r="A847" s="23" t="str">
        <f t="shared" ref="A847:A910" si="41">IF(ISERROR(RANK(S847,$S$14:$S$3000,)),"",RANK(S847,$S$14:$S$3000,))</f>
        <v/>
      </c>
      <c r="B847" s="24" t="s">
        <v>1417</v>
      </c>
      <c r="C847" s="12" t="s">
        <v>4147</v>
      </c>
      <c r="D847" s="25" t="s">
        <v>37</v>
      </c>
      <c r="E847" s="26">
        <v>116.06</v>
      </c>
      <c r="F847" s="26"/>
      <c r="G847" s="27"/>
      <c r="H847" s="27"/>
      <c r="I847" s="27"/>
      <c r="J847" s="27"/>
      <c r="K847" s="25" t="s">
        <v>4086</v>
      </c>
      <c r="L847" s="25"/>
      <c r="M847"/>
      <c r="N847"/>
      <c r="O847" s="25">
        <v>0</v>
      </c>
      <c r="P847" s="25">
        <v>0</v>
      </c>
      <c r="S847" s="23" t="str">
        <f t="shared" ref="S847:S910" si="42">IF(OR(F847&lt;=$F$8,ISBLANK(G847),ISBLANK(H847),ISBLANK(J847),ISBLANK(I847)),"",E847+ROW()/100000)</f>
        <v/>
      </c>
      <c r="T847" s="23">
        <f t="shared" si="40"/>
        <v>0</v>
      </c>
    </row>
    <row r="848" spans="1:20" ht="17.399999999999999">
      <c r="A848" s="23" t="str">
        <f t="shared" si="41"/>
        <v/>
      </c>
      <c r="B848" s="24" t="s">
        <v>1418</v>
      </c>
      <c r="C848" s="12" t="s">
        <v>1419</v>
      </c>
      <c r="D848" s="25" t="s">
        <v>9</v>
      </c>
      <c r="E848" s="26">
        <v>45.84</v>
      </c>
      <c r="F848" s="25"/>
      <c r="G848" s="27"/>
      <c r="H848" s="27"/>
      <c r="I848" s="27"/>
      <c r="J848" s="27"/>
      <c r="K848" s="25" t="s">
        <v>4085</v>
      </c>
      <c r="L848" s="25"/>
      <c r="M848"/>
      <c r="N848"/>
      <c r="O848" s="25">
        <v>-8.3699999999999992</v>
      </c>
      <c r="P848" s="25">
        <v>-18.82</v>
      </c>
      <c r="S848" s="23" t="str">
        <f t="shared" si="42"/>
        <v/>
      </c>
      <c r="T848" s="23">
        <f t="shared" si="40"/>
        <v>0</v>
      </c>
    </row>
    <row r="849" spans="1:20" ht="17.399999999999999">
      <c r="A849" s="23">
        <f t="shared" si="41"/>
        <v>195</v>
      </c>
      <c r="B849" s="24" t="s">
        <v>1420</v>
      </c>
      <c r="C849" s="12" t="s">
        <v>1421</v>
      </c>
      <c r="D849" s="25" t="s">
        <v>37</v>
      </c>
      <c r="E849" s="26">
        <v>835.81</v>
      </c>
      <c r="F849" s="25">
        <v>3</v>
      </c>
      <c r="G849" s="27">
        <v>50.63</v>
      </c>
      <c r="H849" s="27">
        <v>50.63</v>
      </c>
      <c r="I849" s="27">
        <v>53.25</v>
      </c>
      <c r="J849" s="27">
        <v>54.5</v>
      </c>
      <c r="K849" s="25" t="s">
        <v>4105</v>
      </c>
      <c r="L849" s="25"/>
      <c r="M849"/>
      <c r="N849"/>
      <c r="O849" s="25">
        <v>45.03</v>
      </c>
      <c r="P849" s="25">
        <v>110.17</v>
      </c>
      <c r="S849" s="23">
        <f t="shared" si="42"/>
        <v>835.81849</v>
      </c>
      <c r="T849" s="23">
        <f t="shared" si="40"/>
        <v>0</v>
      </c>
    </row>
    <row r="850" spans="1:20" ht="17.399999999999999">
      <c r="A850" s="23" t="str">
        <f t="shared" si="41"/>
        <v/>
      </c>
      <c r="B850" s="24" t="s">
        <v>1422</v>
      </c>
      <c r="C850" s="12" t="s">
        <v>4675</v>
      </c>
      <c r="D850" s="25" t="s">
        <v>37</v>
      </c>
      <c r="E850" s="26">
        <v>63.56</v>
      </c>
      <c r="F850" s="25"/>
      <c r="G850" s="27"/>
      <c r="H850" s="27"/>
      <c r="I850" s="27"/>
      <c r="J850" s="27"/>
      <c r="K850" s="25" t="s">
        <v>4076</v>
      </c>
      <c r="L850" s="26"/>
      <c r="M850"/>
      <c r="N850"/>
      <c r="O850" s="25">
        <v>-16.93</v>
      </c>
      <c r="P850" s="25">
        <v>-33.82</v>
      </c>
      <c r="S850" s="23" t="str">
        <f t="shared" si="42"/>
        <v/>
      </c>
      <c r="T850" s="23">
        <f t="shared" si="40"/>
        <v>0</v>
      </c>
    </row>
    <row r="851" spans="1:20" ht="17.399999999999999">
      <c r="A851" s="23">
        <f t="shared" si="41"/>
        <v>291</v>
      </c>
      <c r="B851" s="24" t="s">
        <v>2630</v>
      </c>
      <c r="C851" s="12" t="s">
        <v>2634</v>
      </c>
      <c r="D851" s="25" t="s">
        <v>37</v>
      </c>
      <c r="E851" s="26">
        <v>204.39</v>
      </c>
      <c r="F851" s="26">
        <v>1</v>
      </c>
      <c r="G851" s="27">
        <v>21.7</v>
      </c>
      <c r="H851" s="27">
        <v>21.7</v>
      </c>
      <c r="I851" s="27">
        <v>21.7</v>
      </c>
      <c r="J851" s="27">
        <v>21.7</v>
      </c>
      <c r="K851" s="25" t="s">
        <v>4105</v>
      </c>
      <c r="L851" s="26"/>
      <c r="M851"/>
      <c r="N851"/>
      <c r="O851" s="25">
        <v>-37.130000000000003</v>
      </c>
      <c r="P851" s="25">
        <v>-49.7</v>
      </c>
      <c r="S851" s="23">
        <f t="shared" si="42"/>
        <v>204.39850999999999</v>
      </c>
      <c r="T851" s="23">
        <f t="shared" si="40"/>
        <v>0</v>
      </c>
    </row>
    <row r="852" spans="1:20" ht="17.399999999999999">
      <c r="A852" s="23" t="str">
        <f t="shared" si="41"/>
        <v/>
      </c>
      <c r="B852" s="24" t="s">
        <v>1423</v>
      </c>
      <c r="C852" s="12" t="s">
        <v>5249</v>
      </c>
      <c r="D852" s="25" t="s">
        <v>37</v>
      </c>
      <c r="E852" s="26">
        <v>72.5</v>
      </c>
      <c r="F852" s="25"/>
      <c r="G852" s="27"/>
      <c r="H852" s="27"/>
      <c r="I852" s="27"/>
      <c r="J852" s="27"/>
      <c r="K852" s="25" t="s">
        <v>4085</v>
      </c>
      <c r="L852" s="25"/>
      <c r="M852"/>
      <c r="N852"/>
      <c r="O852" s="25">
        <v>-18.04</v>
      </c>
      <c r="P852" s="25">
        <v>-23.19</v>
      </c>
      <c r="S852" s="23" t="str">
        <f t="shared" si="42"/>
        <v/>
      </c>
      <c r="T852" s="23">
        <f t="shared" si="40"/>
        <v>0</v>
      </c>
    </row>
    <row r="853" spans="1:20" ht="17.399999999999999">
      <c r="A853" s="23" t="str">
        <f t="shared" si="41"/>
        <v/>
      </c>
      <c r="B853" s="24" t="s">
        <v>1424</v>
      </c>
      <c r="C853" s="12" t="s">
        <v>1425</v>
      </c>
      <c r="D853" s="25" t="s">
        <v>37</v>
      </c>
      <c r="E853" s="26">
        <v>588.14</v>
      </c>
      <c r="F853" s="25"/>
      <c r="G853" s="27"/>
      <c r="H853" s="27"/>
      <c r="I853" s="27"/>
      <c r="J853" s="27"/>
      <c r="K853" s="25" t="s">
        <v>4076</v>
      </c>
      <c r="L853" s="26"/>
      <c r="M853"/>
      <c r="N853"/>
      <c r="O853" s="25">
        <v>9.0399999999999991</v>
      </c>
      <c r="P853" s="25">
        <v>-6.46</v>
      </c>
      <c r="S853" s="23" t="str">
        <f t="shared" si="42"/>
        <v/>
      </c>
      <c r="T853" s="23">
        <f t="shared" si="40"/>
        <v>0</v>
      </c>
    </row>
    <row r="854" spans="1:20" ht="17.399999999999999">
      <c r="A854" s="23" t="str">
        <f t="shared" si="41"/>
        <v/>
      </c>
      <c r="B854" s="24" t="s">
        <v>3130</v>
      </c>
      <c r="C854" s="12" t="s">
        <v>3246</v>
      </c>
      <c r="D854" s="25" t="s">
        <v>37</v>
      </c>
      <c r="E854" s="26">
        <v>432.06</v>
      </c>
      <c r="F854" s="26">
        <v>1</v>
      </c>
      <c r="G854" s="27">
        <v>40.5</v>
      </c>
      <c r="H854" s="27">
        <v>40.5</v>
      </c>
      <c r="I854" s="27">
        <v>40.5</v>
      </c>
      <c r="J854" s="27"/>
      <c r="K854" s="25" t="s">
        <v>4113</v>
      </c>
      <c r="L854" s="26"/>
      <c r="M854"/>
      <c r="N854"/>
      <c r="O854" s="25">
        <v>-18.22</v>
      </c>
      <c r="P854" s="25">
        <v>-33.69</v>
      </c>
      <c r="S854" s="23" t="str">
        <f t="shared" si="42"/>
        <v/>
      </c>
      <c r="T854" s="23">
        <f t="shared" si="40"/>
        <v>0</v>
      </c>
    </row>
    <row r="855" spans="1:20" ht="17.399999999999999">
      <c r="A855" s="23" t="str">
        <f t="shared" si="41"/>
        <v/>
      </c>
      <c r="B855" s="24" t="s">
        <v>1426</v>
      </c>
      <c r="C855" s="12" t="s">
        <v>1427</v>
      </c>
      <c r="D855" s="25" t="s">
        <v>37</v>
      </c>
      <c r="E855" s="26">
        <v>9.17</v>
      </c>
      <c r="F855" s="26"/>
      <c r="G855" s="27"/>
      <c r="H855" s="27"/>
      <c r="I855" s="27"/>
      <c r="J855" s="27"/>
      <c r="K855" s="25" t="s">
        <v>4084</v>
      </c>
      <c r="L855" s="25"/>
      <c r="M855"/>
      <c r="N855"/>
      <c r="O855" s="25">
        <v>-38.17</v>
      </c>
      <c r="P855" s="25">
        <v>-71.23</v>
      </c>
      <c r="S855" s="23" t="str">
        <f t="shared" si="42"/>
        <v/>
      </c>
      <c r="T855" s="23">
        <f t="shared" si="40"/>
        <v>0</v>
      </c>
    </row>
    <row r="856" spans="1:20" ht="17.399999999999999">
      <c r="A856" s="23" t="str">
        <f t="shared" si="41"/>
        <v/>
      </c>
      <c r="B856" s="24" t="s">
        <v>1428</v>
      </c>
      <c r="C856" s="12" t="s">
        <v>1429</v>
      </c>
      <c r="D856" s="25" t="s">
        <v>37</v>
      </c>
      <c r="E856" s="26">
        <v>52.97</v>
      </c>
      <c r="F856" s="25"/>
      <c r="G856" s="27"/>
      <c r="H856" s="27"/>
      <c r="I856" s="27"/>
      <c r="J856" s="27"/>
      <c r="K856" s="25" t="s">
        <v>4097</v>
      </c>
      <c r="L856" s="25"/>
      <c r="M856"/>
      <c r="N856"/>
      <c r="O856" s="25">
        <v>-12.46</v>
      </c>
      <c r="P856" s="25">
        <v>-25.75</v>
      </c>
      <c r="S856" s="23" t="str">
        <f t="shared" si="42"/>
        <v/>
      </c>
      <c r="T856" s="23">
        <f t="shared" si="40"/>
        <v>0</v>
      </c>
    </row>
    <row r="857" spans="1:20" ht="17.399999999999999">
      <c r="A857" s="23" t="str">
        <f t="shared" si="41"/>
        <v/>
      </c>
      <c r="B857" s="24" t="s">
        <v>1430</v>
      </c>
      <c r="C857" s="12" t="s">
        <v>1431</v>
      </c>
      <c r="D857" s="25" t="s">
        <v>37</v>
      </c>
      <c r="E857" s="26">
        <v>255.19</v>
      </c>
      <c r="F857" s="25"/>
      <c r="G857" s="27"/>
      <c r="H857" s="27"/>
      <c r="I857" s="27"/>
      <c r="J857" s="27"/>
      <c r="K857" s="25" t="s">
        <v>4097</v>
      </c>
      <c r="L857" s="25"/>
      <c r="M857"/>
      <c r="N857"/>
      <c r="O857" s="25">
        <v>-22.58</v>
      </c>
      <c r="P857" s="25">
        <v>-18.36</v>
      </c>
      <c r="S857" s="23" t="str">
        <f t="shared" si="42"/>
        <v/>
      </c>
      <c r="T857" s="23">
        <f t="shared" si="40"/>
        <v>0</v>
      </c>
    </row>
    <row r="858" spans="1:20" ht="17.399999999999999">
      <c r="A858" s="23" t="str">
        <f t="shared" si="41"/>
        <v/>
      </c>
      <c r="B858" s="24" t="s">
        <v>1432</v>
      </c>
      <c r="C858" s="12" t="s">
        <v>1433</v>
      </c>
      <c r="D858" s="25" t="s">
        <v>37</v>
      </c>
      <c r="E858" s="26">
        <v>182.79</v>
      </c>
      <c r="F858" s="25"/>
      <c r="G858" s="27"/>
      <c r="H858" s="27"/>
      <c r="I858" s="27"/>
      <c r="J858" s="27"/>
      <c r="K858" s="25" t="s">
        <v>4120</v>
      </c>
      <c r="L858" s="25"/>
      <c r="M858"/>
      <c r="N858"/>
      <c r="O858" s="25">
        <v>6.15</v>
      </c>
      <c r="P858" s="25">
        <v>-5.47</v>
      </c>
      <c r="S858" s="23" t="str">
        <f t="shared" si="42"/>
        <v/>
      </c>
      <c r="T858" s="23">
        <f t="shared" si="40"/>
        <v>0</v>
      </c>
    </row>
    <row r="859" spans="1:20" ht="17.399999999999999">
      <c r="A859" s="23" t="str">
        <f t="shared" si="41"/>
        <v/>
      </c>
      <c r="B859" s="24" t="s">
        <v>1434</v>
      </c>
      <c r="C859" s="12" t="s">
        <v>1435</v>
      </c>
      <c r="D859" s="25" t="s">
        <v>37</v>
      </c>
      <c r="E859" s="26">
        <v>91.17</v>
      </c>
      <c r="F859" s="25"/>
      <c r="G859" s="27"/>
      <c r="H859" s="27"/>
      <c r="I859" s="27"/>
      <c r="J859" s="27"/>
      <c r="K859" s="25" t="s">
        <v>4113</v>
      </c>
      <c r="L859" s="26"/>
      <c r="M859"/>
      <c r="N859"/>
      <c r="O859" s="25">
        <v>-7.88</v>
      </c>
      <c r="P859" s="25">
        <v>2.63</v>
      </c>
      <c r="S859" s="23" t="str">
        <f t="shared" si="42"/>
        <v/>
      </c>
      <c r="T859" s="23">
        <f t="shared" si="40"/>
        <v>0</v>
      </c>
    </row>
    <row r="860" spans="1:20" ht="17.399999999999999">
      <c r="A860" s="23" t="str">
        <f t="shared" si="41"/>
        <v/>
      </c>
      <c r="B860" s="24" t="s">
        <v>1436</v>
      </c>
      <c r="C860" s="12" t="s">
        <v>1437</v>
      </c>
      <c r="D860" s="25" t="s">
        <v>37</v>
      </c>
      <c r="E860" s="26">
        <v>82.29</v>
      </c>
      <c r="F860" s="25">
        <v>1</v>
      </c>
      <c r="G860" s="27">
        <v>6.3</v>
      </c>
      <c r="H860" s="27">
        <v>6.3</v>
      </c>
      <c r="I860" s="27"/>
      <c r="J860" s="27"/>
      <c r="K860" s="25" t="s">
        <v>4113</v>
      </c>
      <c r="L860" s="25"/>
      <c r="M860"/>
      <c r="N860"/>
      <c r="O860" s="25">
        <v>-25.83</v>
      </c>
      <c r="P860" s="25">
        <v>-16.079999999999998</v>
      </c>
      <c r="S860" s="23" t="str">
        <f t="shared" si="42"/>
        <v/>
      </c>
      <c r="T860" s="23">
        <f t="shared" si="40"/>
        <v>0</v>
      </c>
    </row>
    <row r="861" spans="1:20" ht="17.399999999999999">
      <c r="A861" s="23">
        <f t="shared" si="41"/>
        <v>255</v>
      </c>
      <c r="B861" s="24" t="s">
        <v>1438</v>
      </c>
      <c r="C861" s="12" t="s">
        <v>1439</v>
      </c>
      <c r="D861" s="25" t="s">
        <v>37</v>
      </c>
      <c r="E861" s="26">
        <v>356.53</v>
      </c>
      <c r="F861" s="25">
        <v>4</v>
      </c>
      <c r="G861" s="27">
        <v>18.66</v>
      </c>
      <c r="H861" s="27">
        <v>18.66</v>
      </c>
      <c r="I861" s="27">
        <v>19.3</v>
      </c>
      <c r="J861" s="27">
        <v>17.600000000000001</v>
      </c>
      <c r="K861" s="25" t="s">
        <v>4105</v>
      </c>
      <c r="L861" s="25"/>
      <c r="M861"/>
      <c r="N861"/>
      <c r="O861" s="25">
        <v>-8.76</v>
      </c>
      <c r="P861" s="25">
        <v>-33.42</v>
      </c>
      <c r="S861" s="23">
        <f t="shared" si="42"/>
        <v>356.53860999999995</v>
      </c>
      <c r="T861" s="23">
        <f t="shared" si="40"/>
        <v>0</v>
      </c>
    </row>
    <row r="862" spans="1:20" ht="17.399999999999999">
      <c r="A862" s="23" t="str">
        <f t="shared" si="41"/>
        <v/>
      </c>
      <c r="B862" s="24" t="s">
        <v>1440</v>
      </c>
      <c r="C862" s="12" t="s">
        <v>1441</v>
      </c>
      <c r="D862" s="25" t="s">
        <v>37</v>
      </c>
      <c r="E862" s="26">
        <v>137.28</v>
      </c>
      <c r="F862" s="25"/>
      <c r="G862" s="27"/>
      <c r="H862" s="27"/>
      <c r="I862" s="27"/>
      <c r="J862" s="27"/>
      <c r="K862" s="25" t="s">
        <v>4101</v>
      </c>
      <c r="L862" s="25"/>
      <c r="M862"/>
      <c r="N862"/>
      <c r="O862" s="28">
        <v>-32.21</v>
      </c>
      <c r="P862" s="28">
        <v>-31.37</v>
      </c>
      <c r="S862" s="23" t="str">
        <f t="shared" si="42"/>
        <v/>
      </c>
      <c r="T862" s="23">
        <f t="shared" si="40"/>
        <v>0</v>
      </c>
    </row>
    <row r="863" spans="1:20" ht="17.399999999999999">
      <c r="A863" s="23">
        <f t="shared" si="41"/>
        <v>24</v>
      </c>
      <c r="B863" s="24" t="s">
        <v>1442</v>
      </c>
      <c r="C863" s="12" t="s">
        <v>4462</v>
      </c>
      <c r="D863" s="25" t="s">
        <v>9</v>
      </c>
      <c r="E863" s="26">
        <v>31652.5</v>
      </c>
      <c r="F863" s="25">
        <v>18</v>
      </c>
      <c r="G863" s="27">
        <v>1820.84</v>
      </c>
      <c r="H863" s="27">
        <v>1821.01</v>
      </c>
      <c r="I863" s="27">
        <v>1808.83</v>
      </c>
      <c r="J863" s="27">
        <v>1872.85</v>
      </c>
      <c r="K863" s="25" t="s">
        <v>4115</v>
      </c>
      <c r="L863" s="26"/>
      <c r="M863"/>
      <c r="N863"/>
      <c r="O863" s="25">
        <v>-17.29</v>
      </c>
      <c r="P863" s="25">
        <v>-18.66</v>
      </c>
      <c r="S863" s="23">
        <f t="shared" si="42"/>
        <v>31652.50863</v>
      </c>
      <c r="T863" s="23">
        <f t="shared" si="40"/>
        <v>1</v>
      </c>
    </row>
    <row r="864" spans="1:20" ht="17.399999999999999">
      <c r="A864" s="23" t="str">
        <f t="shared" si="41"/>
        <v/>
      </c>
      <c r="B864" s="24" t="s">
        <v>1445</v>
      </c>
      <c r="C864" s="12" t="s">
        <v>1446</v>
      </c>
      <c r="D864" s="25" t="s">
        <v>9</v>
      </c>
      <c r="E864" s="26">
        <v>23494.46</v>
      </c>
      <c r="F864" s="26">
        <v>1</v>
      </c>
      <c r="G864" s="27">
        <v>369.4</v>
      </c>
      <c r="H864" s="27">
        <v>369.4</v>
      </c>
      <c r="I864" s="27">
        <v>369.4</v>
      </c>
      <c r="J864" s="27"/>
      <c r="K864" s="25" t="s">
        <v>4091</v>
      </c>
      <c r="L864" s="26"/>
      <c r="M864"/>
      <c r="N864"/>
      <c r="O864" s="25">
        <v>-15.87</v>
      </c>
      <c r="P864" s="25">
        <v>-9.8699999999999992</v>
      </c>
      <c r="S864" s="23" t="str">
        <f t="shared" si="42"/>
        <v/>
      </c>
      <c r="T864" s="23">
        <f t="shared" si="40"/>
        <v>0</v>
      </c>
    </row>
    <row r="865" spans="1:20" ht="17.399999999999999">
      <c r="A865" s="23" t="str">
        <f t="shared" si="41"/>
        <v/>
      </c>
      <c r="B865" s="24" t="s">
        <v>1447</v>
      </c>
      <c r="C865" s="12" t="s">
        <v>4683</v>
      </c>
      <c r="D865" s="25" t="s">
        <v>37</v>
      </c>
      <c r="E865" s="26">
        <v>56.34</v>
      </c>
      <c r="F865" s="26"/>
      <c r="G865" s="27"/>
      <c r="H865" s="27"/>
      <c r="I865" s="27"/>
      <c r="J865" s="27"/>
      <c r="K865" s="25" t="s">
        <v>4086</v>
      </c>
      <c r="L865" s="25"/>
      <c r="M865"/>
      <c r="N865"/>
      <c r="O865" s="25">
        <v>10</v>
      </c>
      <c r="P865" s="25">
        <v>-3.85</v>
      </c>
      <c r="S865" s="23" t="str">
        <f t="shared" si="42"/>
        <v/>
      </c>
      <c r="T865" s="23">
        <f t="shared" si="40"/>
        <v>0</v>
      </c>
    </row>
    <row r="866" spans="1:20" ht="17.399999999999999">
      <c r="A866" s="23" t="str">
        <f t="shared" si="41"/>
        <v/>
      </c>
      <c r="B866" s="24" t="s">
        <v>1448</v>
      </c>
      <c r="C866" s="12" t="s">
        <v>4674</v>
      </c>
      <c r="D866" s="25" t="s">
        <v>37</v>
      </c>
      <c r="E866" s="26">
        <v>4.72</v>
      </c>
      <c r="F866" s="26"/>
      <c r="G866" s="27"/>
      <c r="H866" s="27"/>
      <c r="I866" s="27"/>
      <c r="J866" s="27"/>
      <c r="K866" s="25" t="s">
        <v>4117</v>
      </c>
      <c r="L866" s="26"/>
      <c r="M866"/>
      <c r="N866"/>
      <c r="O866" s="25">
        <v>0</v>
      </c>
      <c r="P866" s="28">
        <v>0</v>
      </c>
      <c r="S866" s="23" t="str">
        <f t="shared" si="42"/>
        <v/>
      </c>
      <c r="T866" s="23">
        <f t="shared" si="40"/>
        <v>0</v>
      </c>
    </row>
    <row r="867" spans="1:20" ht="17.399999999999999">
      <c r="A867" s="23" t="str">
        <f t="shared" si="41"/>
        <v/>
      </c>
      <c r="B867" s="24" t="s">
        <v>1449</v>
      </c>
      <c r="C867" s="12" t="s">
        <v>5149</v>
      </c>
      <c r="D867" s="25" t="s">
        <v>37</v>
      </c>
      <c r="E867" s="26">
        <v>10.46</v>
      </c>
      <c r="F867" s="26"/>
      <c r="G867" s="27"/>
      <c r="H867" s="27"/>
      <c r="I867" s="27"/>
      <c r="J867" s="27"/>
      <c r="K867" s="25" t="s">
        <v>4105</v>
      </c>
      <c r="L867" s="25"/>
      <c r="M867"/>
      <c r="N867"/>
      <c r="O867" s="25">
        <v>0</v>
      </c>
      <c r="P867" s="28">
        <v>-5.97</v>
      </c>
      <c r="S867" s="23" t="str">
        <f t="shared" si="42"/>
        <v/>
      </c>
      <c r="T867" s="23">
        <f t="shared" si="40"/>
        <v>0</v>
      </c>
    </row>
    <row r="868" spans="1:20" ht="17.399999999999999">
      <c r="A868" s="23" t="str">
        <f t="shared" si="41"/>
        <v/>
      </c>
      <c r="B868" s="24" t="s">
        <v>1450</v>
      </c>
      <c r="C868" s="12" t="s">
        <v>1451</v>
      </c>
      <c r="D868" s="25" t="s">
        <v>37</v>
      </c>
      <c r="E868" s="26">
        <v>278.67</v>
      </c>
      <c r="F868" s="25">
        <v>4</v>
      </c>
      <c r="G868" s="27">
        <v>53.85</v>
      </c>
      <c r="H868" s="27">
        <v>53.85</v>
      </c>
      <c r="I868" s="27"/>
      <c r="J868" s="27"/>
      <c r="K868" s="25" t="s">
        <v>4105</v>
      </c>
      <c r="L868" s="25"/>
      <c r="M868"/>
      <c r="N868"/>
      <c r="O868" s="25">
        <v>-0.9</v>
      </c>
      <c r="P868" s="25">
        <v>-16.62</v>
      </c>
      <c r="S868" s="23" t="str">
        <f t="shared" si="42"/>
        <v/>
      </c>
      <c r="T868" s="23">
        <f t="shared" si="40"/>
        <v>0</v>
      </c>
    </row>
    <row r="869" spans="1:20" ht="17.399999999999999">
      <c r="A869" s="23" t="str">
        <f t="shared" si="41"/>
        <v/>
      </c>
      <c r="B869" s="24" t="s">
        <v>1452</v>
      </c>
      <c r="C869" s="12" t="s">
        <v>1453</v>
      </c>
      <c r="D869" s="25" t="s">
        <v>37</v>
      </c>
      <c r="E869" s="26">
        <v>27.88</v>
      </c>
      <c r="F869" s="25"/>
      <c r="G869" s="27"/>
      <c r="H869" s="27"/>
      <c r="I869" s="27"/>
      <c r="J869" s="27"/>
      <c r="K869" s="25" t="s">
        <v>2626</v>
      </c>
      <c r="L869" s="25"/>
      <c r="M869"/>
      <c r="N869"/>
      <c r="O869" s="25">
        <v>-13.15</v>
      </c>
      <c r="P869" s="25">
        <v>-31.59</v>
      </c>
      <c r="S869" s="23" t="str">
        <f t="shared" si="42"/>
        <v/>
      </c>
      <c r="T869" s="23">
        <f t="shared" si="40"/>
        <v>0</v>
      </c>
    </row>
    <row r="870" spans="1:20" ht="17.399999999999999">
      <c r="A870" s="23" t="str">
        <f t="shared" si="41"/>
        <v/>
      </c>
      <c r="B870" s="24" t="s">
        <v>1454</v>
      </c>
      <c r="C870" s="12" t="s">
        <v>4150</v>
      </c>
      <c r="D870" s="25" t="s">
        <v>37</v>
      </c>
      <c r="E870" s="26">
        <v>28.19</v>
      </c>
      <c r="F870" s="25"/>
      <c r="G870" s="27"/>
      <c r="H870" s="27"/>
      <c r="I870" s="27"/>
      <c r="J870" s="27"/>
      <c r="K870" s="25" t="s">
        <v>4088</v>
      </c>
      <c r="L870" s="26"/>
      <c r="M870"/>
      <c r="N870"/>
      <c r="O870" s="25">
        <v>0</v>
      </c>
      <c r="P870" s="28">
        <v>0</v>
      </c>
      <c r="S870" s="23" t="str">
        <f t="shared" si="42"/>
        <v/>
      </c>
      <c r="T870" s="23">
        <f t="shared" si="40"/>
        <v>0</v>
      </c>
    </row>
    <row r="871" spans="1:20" ht="17.399999999999999">
      <c r="A871" s="23" t="str">
        <f t="shared" si="41"/>
        <v/>
      </c>
      <c r="B871" s="24" t="s">
        <v>1455</v>
      </c>
      <c r="C871" s="12" t="s">
        <v>1456</v>
      </c>
      <c r="D871" s="25" t="s">
        <v>37</v>
      </c>
      <c r="E871" s="26">
        <v>2170.2399999999998</v>
      </c>
      <c r="F871" s="25">
        <v>4</v>
      </c>
      <c r="G871" s="27"/>
      <c r="H871" s="27">
        <v>40.08</v>
      </c>
      <c r="I871" s="27"/>
      <c r="J871" s="27">
        <v>36.770000000000003</v>
      </c>
      <c r="K871" s="25" t="s">
        <v>4097</v>
      </c>
      <c r="L871" s="25"/>
      <c r="M871"/>
      <c r="N871"/>
      <c r="O871" s="25">
        <v>-22.43</v>
      </c>
      <c r="P871" s="25">
        <v>-35.44</v>
      </c>
      <c r="S871" s="23" t="str">
        <f t="shared" si="42"/>
        <v/>
      </c>
      <c r="T871" s="23">
        <f t="shared" si="40"/>
        <v>0</v>
      </c>
    </row>
    <row r="872" spans="1:20" ht="17.399999999999999">
      <c r="A872" s="23" t="str">
        <f t="shared" si="41"/>
        <v/>
      </c>
      <c r="B872" s="24" t="s">
        <v>1457</v>
      </c>
      <c r="C872" s="12" t="s">
        <v>1458</v>
      </c>
      <c r="D872" s="25" t="s">
        <v>37</v>
      </c>
      <c r="E872" s="26">
        <v>37.24</v>
      </c>
      <c r="F872" s="26"/>
      <c r="G872" s="27"/>
      <c r="H872" s="27"/>
      <c r="I872" s="27"/>
      <c r="J872" s="27"/>
      <c r="K872" s="25" t="s">
        <v>4088</v>
      </c>
      <c r="L872" s="26"/>
      <c r="M872"/>
      <c r="N872"/>
      <c r="O872" s="25">
        <v>2.89</v>
      </c>
      <c r="P872" s="25">
        <v>-29.37</v>
      </c>
      <c r="S872" s="23" t="str">
        <f t="shared" si="42"/>
        <v/>
      </c>
      <c r="T872" s="23">
        <f t="shared" si="40"/>
        <v>0</v>
      </c>
    </row>
    <row r="873" spans="1:20" ht="17.399999999999999">
      <c r="A873" s="23" t="str">
        <f t="shared" si="41"/>
        <v/>
      </c>
      <c r="B873" s="24" t="s">
        <v>1459</v>
      </c>
      <c r="C873" s="12" t="s">
        <v>1460</v>
      </c>
      <c r="D873" s="25" t="s">
        <v>37</v>
      </c>
      <c r="E873" s="26">
        <v>19.260000000000002</v>
      </c>
      <c r="F873" s="25"/>
      <c r="G873" s="27"/>
      <c r="H873" s="27"/>
      <c r="I873" s="27"/>
      <c r="J873" s="27"/>
      <c r="K873" s="25" t="s">
        <v>4108</v>
      </c>
      <c r="L873" s="26"/>
      <c r="M873"/>
      <c r="N873"/>
      <c r="O873" s="25">
        <v>-25.95</v>
      </c>
      <c r="P873" s="25">
        <v>-16.239999999999998</v>
      </c>
      <c r="S873" s="23" t="str">
        <f t="shared" si="42"/>
        <v/>
      </c>
      <c r="T873" s="23">
        <f t="shared" si="40"/>
        <v>0</v>
      </c>
    </row>
    <row r="874" spans="1:20" ht="17.399999999999999">
      <c r="A874" s="23" t="str">
        <f t="shared" si="41"/>
        <v/>
      </c>
      <c r="B874" s="24" t="s">
        <v>1461</v>
      </c>
      <c r="C874" s="12" t="s">
        <v>3854</v>
      </c>
      <c r="D874" s="25" t="s">
        <v>37</v>
      </c>
      <c r="E874" s="26">
        <v>247.8</v>
      </c>
      <c r="F874" s="26"/>
      <c r="G874" s="27"/>
      <c r="H874" s="27"/>
      <c r="I874" s="27"/>
      <c r="J874" s="27"/>
      <c r="K874" s="25" t="s">
        <v>4085</v>
      </c>
      <c r="L874" s="26"/>
      <c r="M874"/>
      <c r="N874"/>
      <c r="O874" s="25">
        <v>-5.68</v>
      </c>
      <c r="P874" s="25">
        <v>-5.68</v>
      </c>
      <c r="S874" s="23" t="str">
        <f t="shared" si="42"/>
        <v/>
      </c>
      <c r="T874" s="23">
        <f t="shared" si="40"/>
        <v>0</v>
      </c>
    </row>
    <row r="875" spans="1:20" ht="17.399999999999999">
      <c r="A875" s="23" t="str">
        <f t="shared" si="41"/>
        <v/>
      </c>
      <c r="B875" s="24" t="s">
        <v>1462</v>
      </c>
      <c r="C875" s="12" t="s">
        <v>4435</v>
      </c>
      <c r="D875" s="25" t="s">
        <v>37</v>
      </c>
      <c r="E875" s="26">
        <v>11.83</v>
      </c>
      <c r="F875" s="26"/>
      <c r="G875" s="27"/>
      <c r="H875" s="27"/>
      <c r="I875" s="27"/>
      <c r="J875" s="27"/>
      <c r="K875" s="25" t="s">
        <v>4097</v>
      </c>
      <c r="L875" s="25"/>
      <c r="M875"/>
      <c r="N875"/>
      <c r="O875" s="25">
        <v>-16.95</v>
      </c>
      <c r="P875" s="25">
        <v>-34.44</v>
      </c>
      <c r="S875" s="23" t="str">
        <f t="shared" si="42"/>
        <v/>
      </c>
      <c r="T875" s="23">
        <f t="shared" si="40"/>
        <v>0</v>
      </c>
    </row>
    <row r="876" spans="1:20" ht="17.399999999999999">
      <c r="A876" s="23" t="str">
        <f t="shared" si="41"/>
        <v/>
      </c>
      <c r="B876" s="24" t="s">
        <v>1463</v>
      </c>
      <c r="C876" s="12" t="s">
        <v>4971</v>
      </c>
      <c r="D876" s="25" t="s">
        <v>37</v>
      </c>
      <c r="E876" s="26">
        <v>80.489999999999995</v>
      </c>
      <c r="F876" s="25"/>
      <c r="G876" s="27">
        <v>20.100000000000001</v>
      </c>
      <c r="H876" s="27"/>
      <c r="I876" s="27"/>
      <c r="J876" s="27"/>
      <c r="K876" s="25" t="s">
        <v>4103</v>
      </c>
      <c r="L876" s="25"/>
      <c r="M876"/>
      <c r="N876"/>
      <c r="O876" s="25">
        <v>-6.8</v>
      </c>
      <c r="P876" s="25">
        <v>-18.53</v>
      </c>
      <c r="S876" s="23" t="str">
        <f t="shared" si="42"/>
        <v/>
      </c>
      <c r="T876" s="23">
        <f t="shared" si="40"/>
        <v>0</v>
      </c>
    </row>
    <row r="877" spans="1:20" ht="17.399999999999999">
      <c r="A877" s="23" t="str">
        <f t="shared" si="41"/>
        <v/>
      </c>
      <c r="B877" s="24" t="s">
        <v>1464</v>
      </c>
      <c r="C877" s="12" t="s">
        <v>1465</v>
      </c>
      <c r="D877" s="25" t="s">
        <v>37</v>
      </c>
      <c r="E877" s="26">
        <v>74.11</v>
      </c>
      <c r="F877" s="25"/>
      <c r="G877" s="27"/>
      <c r="H877" s="27"/>
      <c r="I877" s="27"/>
      <c r="J877" s="27"/>
      <c r="K877" s="25" t="s">
        <v>4080</v>
      </c>
      <c r="L877" s="25"/>
      <c r="M877"/>
      <c r="N877"/>
      <c r="O877" s="25">
        <v>17.07</v>
      </c>
      <c r="P877" s="25">
        <v>0.24</v>
      </c>
      <c r="S877" s="23" t="str">
        <f t="shared" si="42"/>
        <v/>
      </c>
      <c r="T877" s="23">
        <f t="shared" si="40"/>
        <v>0</v>
      </c>
    </row>
    <row r="878" spans="1:20" ht="17.399999999999999">
      <c r="A878" s="23" t="str">
        <f t="shared" si="41"/>
        <v/>
      </c>
      <c r="B878" s="24" t="s">
        <v>1466</v>
      </c>
      <c r="C878" s="12" t="s">
        <v>5255</v>
      </c>
      <c r="D878" s="25" t="s">
        <v>37</v>
      </c>
      <c r="E878" s="26">
        <v>63.71</v>
      </c>
      <c r="F878" s="25"/>
      <c r="G878" s="27"/>
      <c r="H878" s="27"/>
      <c r="I878" s="27"/>
      <c r="J878" s="27"/>
      <c r="K878" s="25" t="s">
        <v>4105</v>
      </c>
      <c r="L878" s="26"/>
      <c r="M878"/>
      <c r="N878"/>
      <c r="O878" s="25">
        <v>-8.68</v>
      </c>
      <c r="P878" s="25">
        <v>-14.52</v>
      </c>
      <c r="S878" s="23" t="str">
        <f t="shared" si="42"/>
        <v/>
      </c>
      <c r="T878" s="23">
        <f t="shared" si="40"/>
        <v>0</v>
      </c>
    </row>
    <row r="879" spans="1:20" ht="17.399999999999999">
      <c r="A879" s="23" t="str">
        <f t="shared" si="41"/>
        <v/>
      </c>
      <c r="B879" s="24" t="s">
        <v>1467</v>
      </c>
      <c r="C879" s="12" t="s">
        <v>1468</v>
      </c>
      <c r="D879" s="25" t="s">
        <v>37</v>
      </c>
      <c r="E879" s="26">
        <v>37.53</v>
      </c>
      <c r="F879" s="25"/>
      <c r="G879" s="27"/>
      <c r="H879" s="27"/>
      <c r="I879" s="27"/>
      <c r="J879" s="27"/>
      <c r="K879" s="25" t="s">
        <v>4110</v>
      </c>
      <c r="L879" s="26"/>
      <c r="M879"/>
      <c r="N879"/>
      <c r="O879" s="25">
        <v>3.6</v>
      </c>
      <c r="P879" s="25">
        <v>-32.590000000000003</v>
      </c>
      <c r="S879" s="23" t="str">
        <f t="shared" si="42"/>
        <v/>
      </c>
      <c r="T879" s="23">
        <f t="shared" si="40"/>
        <v>0</v>
      </c>
    </row>
    <row r="880" spans="1:20" ht="17.399999999999999">
      <c r="A880" s="23" t="str">
        <f t="shared" si="41"/>
        <v/>
      </c>
      <c r="B880" s="24" t="s">
        <v>1469</v>
      </c>
      <c r="C880" s="12" t="s">
        <v>3413</v>
      </c>
      <c r="D880" s="25" t="s">
        <v>37</v>
      </c>
      <c r="E880" s="26">
        <v>5.48</v>
      </c>
      <c r="F880" s="25"/>
      <c r="G880" s="27"/>
      <c r="H880" s="27"/>
      <c r="I880" s="27"/>
      <c r="J880" s="27"/>
      <c r="K880" s="25" t="s">
        <v>4086</v>
      </c>
      <c r="L880" s="25"/>
      <c r="M880"/>
      <c r="N880"/>
      <c r="O880" s="25">
        <v>0</v>
      </c>
      <c r="P880" s="25">
        <v>0</v>
      </c>
      <c r="S880" s="23" t="str">
        <f t="shared" si="42"/>
        <v/>
      </c>
      <c r="T880" s="23">
        <f t="shared" si="40"/>
        <v>0</v>
      </c>
    </row>
    <row r="881" spans="1:20" ht="17.399999999999999">
      <c r="A881" s="23" t="str">
        <f t="shared" si="41"/>
        <v/>
      </c>
      <c r="B881" s="24" t="s">
        <v>1470</v>
      </c>
      <c r="C881" s="12" t="s">
        <v>1471</v>
      </c>
      <c r="D881" s="25" t="s">
        <v>37</v>
      </c>
      <c r="E881" s="26">
        <v>61.4</v>
      </c>
      <c r="F881" s="25"/>
      <c r="G881" s="27"/>
      <c r="H881" s="27"/>
      <c r="I881" s="27"/>
      <c r="J881" s="27"/>
      <c r="K881" s="25" t="s">
        <v>4101</v>
      </c>
      <c r="L881" s="25"/>
      <c r="M881"/>
      <c r="N881"/>
      <c r="O881" s="25">
        <v>-20.3</v>
      </c>
      <c r="P881" s="25">
        <v>-29.61</v>
      </c>
      <c r="S881" s="23" t="str">
        <f t="shared" si="42"/>
        <v/>
      </c>
      <c r="T881" s="23">
        <f t="shared" si="40"/>
        <v>0</v>
      </c>
    </row>
    <row r="882" spans="1:20" ht="17.399999999999999">
      <c r="A882" s="23" t="str">
        <f t="shared" si="41"/>
        <v/>
      </c>
      <c r="B882" s="24" t="s">
        <v>1472</v>
      </c>
      <c r="C882" s="12" t="s">
        <v>1473</v>
      </c>
      <c r="D882" s="25" t="s">
        <v>9</v>
      </c>
      <c r="E882" s="26">
        <v>12.9</v>
      </c>
      <c r="F882" s="26"/>
      <c r="G882" s="27"/>
      <c r="H882" s="27"/>
      <c r="I882" s="27"/>
      <c r="J882" s="27"/>
      <c r="K882" s="25" t="s">
        <v>4108</v>
      </c>
      <c r="L882" s="25"/>
      <c r="M882"/>
      <c r="N882"/>
      <c r="O882" s="25">
        <v>-41.07</v>
      </c>
      <c r="P882" s="25">
        <v>-45.95</v>
      </c>
      <c r="S882" s="23" t="str">
        <f t="shared" si="42"/>
        <v/>
      </c>
      <c r="T882" s="23">
        <f t="shared" si="40"/>
        <v>0</v>
      </c>
    </row>
    <row r="883" spans="1:20" ht="17.399999999999999">
      <c r="A883" s="23" t="str">
        <f t="shared" si="41"/>
        <v/>
      </c>
      <c r="B883" s="24" t="s">
        <v>1474</v>
      </c>
      <c r="C883" s="12" t="s">
        <v>1475</v>
      </c>
      <c r="D883" s="25" t="s">
        <v>9</v>
      </c>
      <c r="E883" s="26">
        <v>216.08</v>
      </c>
      <c r="F883" s="26"/>
      <c r="G883" s="27"/>
      <c r="H883" s="27"/>
      <c r="I883" s="27"/>
      <c r="J883" s="27"/>
      <c r="K883" s="25" t="s">
        <v>4081</v>
      </c>
      <c r="L883" s="25"/>
      <c r="M883"/>
      <c r="N883"/>
      <c r="O883" s="25">
        <v>-3.7</v>
      </c>
      <c r="P883" s="25">
        <v>-14.68</v>
      </c>
      <c r="S883" s="23" t="str">
        <f t="shared" si="42"/>
        <v/>
      </c>
      <c r="T883" s="23">
        <f t="shared" si="40"/>
        <v>0</v>
      </c>
    </row>
    <row r="884" spans="1:20" ht="17.399999999999999">
      <c r="A884" s="23" t="str">
        <f t="shared" si="41"/>
        <v/>
      </c>
      <c r="B884" s="24" t="s">
        <v>1476</v>
      </c>
      <c r="C884" s="12" t="s">
        <v>4736</v>
      </c>
      <c r="D884" s="25" t="s">
        <v>37</v>
      </c>
      <c r="E884" s="26">
        <v>36.24</v>
      </c>
      <c r="F884" s="26"/>
      <c r="G884" s="27"/>
      <c r="H884" s="27"/>
      <c r="I884" s="27"/>
      <c r="J884" s="27"/>
      <c r="K884" s="25" t="s">
        <v>4103</v>
      </c>
      <c r="L884" s="25"/>
      <c r="M884"/>
      <c r="N884"/>
      <c r="O884" s="25">
        <v>-1.54</v>
      </c>
      <c r="P884" s="25">
        <v>-33.130000000000003</v>
      </c>
      <c r="S884" s="23" t="str">
        <f t="shared" si="42"/>
        <v/>
      </c>
      <c r="T884" s="23">
        <f t="shared" si="40"/>
        <v>0</v>
      </c>
    </row>
    <row r="885" spans="1:20" ht="17.399999999999999">
      <c r="A885" s="23" t="str">
        <f t="shared" si="41"/>
        <v/>
      </c>
      <c r="B885" s="24" t="s">
        <v>1477</v>
      </c>
      <c r="C885" s="12" t="s">
        <v>1478</v>
      </c>
      <c r="D885" s="25" t="s">
        <v>37</v>
      </c>
      <c r="E885" s="26">
        <v>651.24</v>
      </c>
      <c r="F885" s="25">
        <v>3</v>
      </c>
      <c r="G885" s="27">
        <v>28.53</v>
      </c>
      <c r="H885" s="27">
        <v>28.53</v>
      </c>
      <c r="I885" s="27">
        <v>28.6</v>
      </c>
      <c r="J885" s="27"/>
      <c r="K885" s="25" t="s">
        <v>2626</v>
      </c>
      <c r="L885" s="26"/>
      <c r="M885"/>
      <c r="N885"/>
      <c r="O885" s="25">
        <v>-5.92</v>
      </c>
      <c r="P885" s="25">
        <v>-34.31</v>
      </c>
      <c r="S885" s="23" t="str">
        <f t="shared" si="42"/>
        <v/>
      </c>
      <c r="T885" s="23">
        <f t="shared" si="40"/>
        <v>0</v>
      </c>
    </row>
    <row r="886" spans="1:20" ht="17.399999999999999">
      <c r="A886" s="23" t="str">
        <f t="shared" si="41"/>
        <v/>
      </c>
      <c r="B886" s="24" t="s">
        <v>1479</v>
      </c>
      <c r="C886" s="12" t="s">
        <v>2744</v>
      </c>
      <c r="D886" s="25" t="s">
        <v>37</v>
      </c>
      <c r="E886" s="26">
        <v>23.76</v>
      </c>
      <c r="F886" s="25"/>
      <c r="G886" s="27"/>
      <c r="H886" s="27"/>
      <c r="I886" s="27"/>
      <c r="J886" s="27"/>
      <c r="K886" s="25" t="s">
        <v>4088</v>
      </c>
      <c r="L886" s="26"/>
      <c r="M886"/>
      <c r="N886"/>
      <c r="O886" s="25">
        <v>0.94</v>
      </c>
      <c r="P886" s="25">
        <v>-13.24</v>
      </c>
      <c r="S886" s="23" t="str">
        <f t="shared" si="42"/>
        <v/>
      </c>
      <c r="T886" s="23">
        <f t="shared" si="40"/>
        <v>0</v>
      </c>
    </row>
    <row r="887" spans="1:20" ht="17.399999999999999">
      <c r="A887" s="23" t="str">
        <f t="shared" si="41"/>
        <v/>
      </c>
      <c r="B887" s="24" t="s">
        <v>1480</v>
      </c>
      <c r="C887" s="12" t="s">
        <v>1481</v>
      </c>
      <c r="D887" s="25" t="s">
        <v>9</v>
      </c>
      <c r="E887" s="26">
        <v>173.54</v>
      </c>
      <c r="F887" s="26"/>
      <c r="G887" s="27"/>
      <c r="H887" s="27"/>
      <c r="I887" s="27"/>
      <c r="J887" s="27"/>
      <c r="K887" s="25" t="s">
        <v>4105</v>
      </c>
      <c r="L887" s="25"/>
      <c r="M887"/>
      <c r="N887"/>
      <c r="O887" s="25">
        <v>0.39</v>
      </c>
      <c r="P887" s="25">
        <v>8.59</v>
      </c>
      <c r="S887" s="23" t="str">
        <f t="shared" si="42"/>
        <v/>
      </c>
      <c r="T887" s="23">
        <f t="shared" si="40"/>
        <v>0</v>
      </c>
    </row>
    <row r="888" spans="1:20" ht="17.399999999999999">
      <c r="A888" s="23" t="str">
        <f t="shared" si="41"/>
        <v/>
      </c>
      <c r="B888" s="24" t="s">
        <v>1482</v>
      </c>
      <c r="C888" s="12" t="s">
        <v>3247</v>
      </c>
      <c r="D888" s="25" t="s">
        <v>37</v>
      </c>
      <c r="E888" s="26">
        <v>37.42</v>
      </c>
      <c r="F888" s="26"/>
      <c r="G888" s="27"/>
      <c r="H888" s="27"/>
      <c r="I888" s="27"/>
      <c r="J888" s="27"/>
      <c r="K888" s="25" t="s">
        <v>4076</v>
      </c>
      <c r="L888" s="26"/>
      <c r="M888"/>
      <c r="N888"/>
      <c r="O888" s="25">
        <v>-11.77</v>
      </c>
      <c r="P888" s="25">
        <v>-23.71</v>
      </c>
      <c r="S888" s="23" t="str">
        <f t="shared" si="42"/>
        <v/>
      </c>
      <c r="T888" s="23">
        <f t="shared" si="40"/>
        <v>0</v>
      </c>
    </row>
    <row r="889" spans="1:20" ht="17.399999999999999">
      <c r="A889" s="23" t="str">
        <f t="shared" si="41"/>
        <v/>
      </c>
      <c r="B889" s="24" t="s">
        <v>4815</v>
      </c>
      <c r="C889" s="12" t="s">
        <v>4820</v>
      </c>
      <c r="D889" s="25" t="s">
        <v>37</v>
      </c>
      <c r="E889" s="26">
        <v>94.68</v>
      </c>
      <c r="F889" s="25"/>
      <c r="G889" s="27"/>
      <c r="H889" s="27"/>
      <c r="I889" s="27"/>
      <c r="J889" s="27"/>
      <c r="K889" s="25" t="s">
        <v>4107</v>
      </c>
      <c r="L889" s="25"/>
      <c r="M889"/>
      <c r="N889"/>
      <c r="O889" s="25">
        <v>-9.74</v>
      </c>
      <c r="P889" s="25">
        <v>-19.37</v>
      </c>
      <c r="S889" s="23" t="str">
        <f t="shared" si="42"/>
        <v/>
      </c>
      <c r="T889" s="23">
        <f t="shared" si="40"/>
        <v>0</v>
      </c>
    </row>
    <row r="890" spans="1:20" ht="17.399999999999999">
      <c r="A890" s="23" t="str">
        <f t="shared" si="41"/>
        <v/>
      </c>
      <c r="B890" s="24" t="s">
        <v>1483</v>
      </c>
      <c r="C890" s="12" t="s">
        <v>1484</v>
      </c>
      <c r="D890" s="25" t="s">
        <v>37</v>
      </c>
      <c r="E890" s="26">
        <v>37.270000000000003</v>
      </c>
      <c r="F890" s="25"/>
      <c r="G890" s="27"/>
      <c r="H890" s="27"/>
      <c r="I890" s="27"/>
      <c r="J890" s="27"/>
      <c r="K890" s="25" t="s">
        <v>4084</v>
      </c>
      <c r="L890" s="25"/>
      <c r="M890"/>
      <c r="N890"/>
      <c r="O890" s="25">
        <v>7.32</v>
      </c>
      <c r="P890" s="25">
        <v>-3.51</v>
      </c>
      <c r="S890" s="23" t="str">
        <f t="shared" si="42"/>
        <v/>
      </c>
      <c r="T890" s="23">
        <f t="shared" si="40"/>
        <v>0</v>
      </c>
    </row>
    <row r="891" spans="1:20" ht="17.399999999999999">
      <c r="A891" s="23" t="str">
        <f t="shared" si="41"/>
        <v/>
      </c>
      <c r="B891" s="24" t="s">
        <v>1485</v>
      </c>
      <c r="C891" s="12" t="s">
        <v>1486</v>
      </c>
      <c r="D891" s="25" t="s">
        <v>37</v>
      </c>
      <c r="E891" s="26">
        <v>672</v>
      </c>
      <c r="F891" s="26"/>
      <c r="G891" s="27"/>
      <c r="H891" s="27"/>
      <c r="I891" s="27"/>
      <c r="J891" s="27"/>
      <c r="K891" s="25" t="s">
        <v>4091</v>
      </c>
      <c r="L891" s="26"/>
      <c r="M891"/>
      <c r="N891"/>
      <c r="O891" s="25">
        <v>28.86</v>
      </c>
      <c r="P891" s="25">
        <v>21.14</v>
      </c>
      <c r="S891" s="23" t="str">
        <f t="shared" si="42"/>
        <v/>
      </c>
      <c r="T891" s="23">
        <f t="shared" si="40"/>
        <v>0</v>
      </c>
    </row>
    <row r="892" spans="1:20" ht="17.399999999999999">
      <c r="A892" s="23" t="str">
        <f t="shared" si="41"/>
        <v/>
      </c>
      <c r="B892" s="24" t="s">
        <v>1487</v>
      </c>
      <c r="C892" s="12" t="s">
        <v>1488</v>
      </c>
      <c r="D892" s="25" t="s">
        <v>37</v>
      </c>
      <c r="E892" s="26">
        <v>27.53</v>
      </c>
      <c r="F892" s="26"/>
      <c r="G892" s="27"/>
      <c r="H892" s="27"/>
      <c r="I892" s="27"/>
      <c r="J892" s="27"/>
      <c r="K892" s="25" t="s">
        <v>4091</v>
      </c>
      <c r="L892" s="25"/>
      <c r="M892"/>
      <c r="N892"/>
      <c r="O892" s="25">
        <v>-12.42</v>
      </c>
      <c r="P892" s="25">
        <v>-12.56</v>
      </c>
      <c r="S892" s="23" t="str">
        <f t="shared" si="42"/>
        <v/>
      </c>
      <c r="T892" s="23">
        <f t="shared" si="40"/>
        <v>0</v>
      </c>
    </row>
    <row r="893" spans="1:20" ht="17.399999999999999">
      <c r="A893" s="23" t="str">
        <f t="shared" si="41"/>
        <v/>
      </c>
      <c r="B893" s="24" t="s">
        <v>1489</v>
      </c>
      <c r="C893" s="12" t="s">
        <v>1490</v>
      </c>
      <c r="D893" s="25" t="s">
        <v>37</v>
      </c>
      <c r="E893" s="26">
        <v>53.15</v>
      </c>
      <c r="F893" s="25"/>
      <c r="G893" s="27"/>
      <c r="H893" s="27"/>
      <c r="I893" s="27"/>
      <c r="J893" s="27"/>
      <c r="K893" s="25" t="s">
        <v>4081</v>
      </c>
      <c r="L893" s="25"/>
      <c r="M893"/>
      <c r="N893"/>
      <c r="O893" s="25">
        <v>-18.72</v>
      </c>
      <c r="P893" s="25">
        <v>-10.26</v>
      </c>
      <c r="S893" s="23" t="str">
        <f t="shared" si="42"/>
        <v/>
      </c>
      <c r="T893" s="23">
        <f t="shared" si="40"/>
        <v>0</v>
      </c>
    </row>
    <row r="894" spans="1:20" ht="17.399999999999999">
      <c r="A894" s="23" t="str">
        <f t="shared" si="41"/>
        <v/>
      </c>
      <c r="B894" s="24" t="s">
        <v>1491</v>
      </c>
      <c r="C894" s="12" t="s">
        <v>1492</v>
      </c>
      <c r="D894" s="25" t="s">
        <v>37</v>
      </c>
      <c r="E894" s="26">
        <v>195.56</v>
      </c>
      <c r="F894" s="25"/>
      <c r="G894" s="27"/>
      <c r="H894" s="27"/>
      <c r="I894" s="27"/>
      <c r="J894" s="27"/>
      <c r="K894" s="25" t="s">
        <v>4081</v>
      </c>
      <c r="L894" s="25"/>
      <c r="M894"/>
      <c r="N894"/>
      <c r="O894" s="25">
        <v>-11.06</v>
      </c>
      <c r="P894" s="25">
        <v>-34.549999999999997</v>
      </c>
      <c r="S894" s="23" t="str">
        <f t="shared" si="42"/>
        <v/>
      </c>
      <c r="T894" s="23">
        <f t="shared" si="40"/>
        <v>0</v>
      </c>
    </row>
    <row r="895" spans="1:20" ht="17.399999999999999">
      <c r="A895" s="23" t="str">
        <f t="shared" si="41"/>
        <v/>
      </c>
      <c r="B895" s="24" t="s">
        <v>1493</v>
      </c>
      <c r="C895" s="12" t="s">
        <v>1494</v>
      </c>
      <c r="D895" s="25" t="s">
        <v>37</v>
      </c>
      <c r="E895" s="26">
        <v>23.09</v>
      </c>
      <c r="F895" s="26"/>
      <c r="G895" s="27"/>
      <c r="H895" s="27"/>
      <c r="I895" s="27"/>
      <c r="J895" s="27"/>
      <c r="K895" s="25" t="s">
        <v>4113</v>
      </c>
      <c r="L895" s="25"/>
      <c r="M895"/>
      <c r="N895"/>
      <c r="O895" s="25">
        <v>-24.21</v>
      </c>
      <c r="P895" s="25">
        <v>-32.549999999999997</v>
      </c>
      <c r="S895" s="23" t="str">
        <f t="shared" si="42"/>
        <v/>
      </c>
      <c r="T895" s="23">
        <f t="shared" si="40"/>
        <v>0</v>
      </c>
    </row>
    <row r="896" spans="1:20" ht="17.399999999999999">
      <c r="A896" s="23" t="str">
        <f t="shared" si="41"/>
        <v/>
      </c>
      <c r="B896" s="24" t="s">
        <v>1495</v>
      </c>
      <c r="C896" s="12" t="s">
        <v>1496</v>
      </c>
      <c r="D896" s="25" t="s">
        <v>37</v>
      </c>
      <c r="E896" s="26">
        <v>20.21</v>
      </c>
      <c r="F896" s="25"/>
      <c r="G896" s="27"/>
      <c r="H896" s="27"/>
      <c r="I896" s="27"/>
      <c r="J896" s="27"/>
      <c r="K896" s="25" t="s">
        <v>4084</v>
      </c>
      <c r="L896" s="26"/>
      <c r="M896"/>
      <c r="N896"/>
      <c r="O896" s="25">
        <v>31.22</v>
      </c>
      <c r="P896" s="25">
        <v>-4.16</v>
      </c>
      <c r="S896" s="23" t="str">
        <f t="shared" si="42"/>
        <v/>
      </c>
      <c r="T896" s="23">
        <f t="shared" si="40"/>
        <v>0</v>
      </c>
    </row>
    <row r="897" spans="1:20" ht="17.399999999999999">
      <c r="A897" s="23" t="str">
        <f t="shared" si="41"/>
        <v/>
      </c>
      <c r="B897" s="24" t="s">
        <v>1497</v>
      </c>
      <c r="C897" s="12" t="s">
        <v>1498</v>
      </c>
      <c r="D897" s="25" t="s">
        <v>37</v>
      </c>
      <c r="E897" s="26">
        <v>66.33</v>
      </c>
      <c r="F897" s="25"/>
      <c r="G897" s="27"/>
      <c r="H897" s="27"/>
      <c r="I897" s="27"/>
      <c r="J897" s="27"/>
      <c r="K897" s="25" t="s">
        <v>4108</v>
      </c>
      <c r="L897" s="26"/>
      <c r="M897"/>
      <c r="N897"/>
      <c r="O897" s="25">
        <v>-9.98</v>
      </c>
      <c r="P897" s="25">
        <v>-15.56</v>
      </c>
      <c r="S897" s="23" t="str">
        <f t="shared" si="42"/>
        <v/>
      </c>
      <c r="T897" s="23">
        <f t="shared" si="40"/>
        <v>0</v>
      </c>
    </row>
    <row r="898" spans="1:20" ht="17.399999999999999">
      <c r="A898" s="23" t="str">
        <f t="shared" si="41"/>
        <v/>
      </c>
      <c r="B898" s="24" t="s">
        <v>1499</v>
      </c>
      <c r="C898" s="12" t="s">
        <v>3414</v>
      </c>
      <c r="D898" s="25" t="s">
        <v>37</v>
      </c>
      <c r="E898" s="26">
        <v>74.47</v>
      </c>
      <c r="F898" s="25"/>
      <c r="G898" s="27"/>
      <c r="H898" s="27"/>
      <c r="I898" s="27"/>
      <c r="J898" s="27"/>
      <c r="K898" s="25" t="s">
        <v>4092</v>
      </c>
      <c r="L898" s="26"/>
      <c r="M898"/>
      <c r="N898"/>
      <c r="O898" s="25">
        <v>-30.72</v>
      </c>
      <c r="P898" s="25">
        <v>-42.24</v>
      </c>
      <c r="S898" s="23" t="str">
        <f t="shared" si="42"/>
        <v/>
      </c>
      <c r="T898" s="23">
        <f t="shared" si="40"/>
        <v>0</v>
      </c>
    </row>
    <row r="899" spans="1:20" ht="17.399999999999999">
      <c r="A899" s="23" t="str">
        <f t="shared" si="41"/>
        <v/>
      </c>
      <c r="B899" s="24" t="s">
        <v>1500</v>
      </c>
      <c r="C899" s="12" t="s">
        <v>1501</v>
      </c>
      <c r="D899" s="25" t="s">
        <v>37</v>
      </c>
      <c r="E899" s="26">
        <v>159.19999999999999</v>
      </c>
      <c r="F899" s="25"/>
      <c r="G899" s="27"/>
      <c r="H899" s="27"/>
      <c r="I899" s="27"/>
      <c r="J899" s="27"/>
      <c r="K899" s="25" t="s">
        <v>4085</v>
      </c>
      <c r="L899" s="25"/>
      <c r="M899"/>
      <c r="N899"/>
      <c r="O899" s="25">
        <v>0</v>
      </c>
      <c r="P899" s="25">
        <v>0</v>
      </c>
      <c r="S899" s="23" t="str">
        <f t="shared" si="42"/>
        <v/>
      </c>
      <c r="T899" s="23">
        <f t="shared" si="40"/>
        <v>0</v>
      </c>
    </row>
    <row r="900" spans="1:20" ht="17.399999999999999">
      <c r="A900" s="23" t="str">
        <f t="shared" si="41"/>
        <v/>
      </c>
      <c r="B900" s="24" t="s">
        <v>1502</v>
      </c>
      <c r="C900" s="12" t="s">
        <v>5033</v>
      </c>
      <c r="D900" s="25" t="s">
        <v>37</v>
      </c>
      <c r="E900" s="26">
        <v>197.72</v>
      </c>
      <c r="F900" s="25"/>
      <c r="G900" s="27"/>
      <c r="H900" s="27"/>
      <c r="I900" s="27"/>
      <c r="J900" s="27"/>
      <c r="K900" s="25" t="s">
        <v>2626</v>
      </c>
      <c r="L900" s="26"/>
      <c r="M900"/>
      <c r="N900"/>
      <c r="O900" s="25">
        <v>-25.79</v>
      </c>
      <c r="P900" s="25">
        <v>-50.76</v>
      </c>
      <c r="S900" s="23" t="str">
        <f t="shared" si="42"/>
        <v/>
      </c>
      <c r="T900" s="23">
        <f t="shared" si="40"/>
        <v>0</v>
      </c>
    </row>
    <row r="901" spans="1:20" ht="17.399999999999999">
      <c r="A901" s="23" t="str">
        <f t="shared" si="41"/>
        <v/>
      </c>
      <c r="B901" s="24" t="s">
        <v>1503</v>
      </c>
      <c r="C901" s="12" t="s">
        <v>4519</v>
      </c>
      <c r="D901" s="25" t="s">
        <v>37</v>
      </c>
      <c r="E901" s="26">
        <v>69.38</v>
      </c>
      <c r="F901" s="25"/>
      <c r="G901" s="27"/>
      <c r="H901" s="27"/>
      <c r="I901" s="27"/>
      <c r="J901" s="27"/>
      <c r="K901" s="25" t="s">
        <v>4100</v>
      </c>
      <c r="L901" s="25"/>
      <c r="M901"/>
      <c r="N901"/>
      <c r="O901" s="25">
        <v>1.8</v>
      </c>
      <c r="P901" s="25">
        <v>-38.17</v>
      </c>
      <c r="S901" s="23" t="str">
        <f t="shared" si="42"/>
        <v/>
      </c>
      <c r="T901" s="23">
        <f t="shared" si="40"/>
        <v>0</v>
      </c>
    </row>
    <row r="902" spans="1:20" ht="17.399999999999999">
      <c r="A902" s="23" t="str">
        <f t="shared" si="41"/>
        <v/>
      </c>
      <c r="B902" s="24" t="s">
        <v>1504</v>
      </c>
      <c r="C902" s="12" t="s">
        <v>1505</v>
      </c>
      <c r="D902" s="25" t="s">
        <v>37</v>
      </c>
      <c r="E902" s="26">
        <v>33.33</v>
      </c>
      <c r="F902" s="26"/>
      <c r="G902" s="27"/>
      <c r="H902" s="27"/>
      <c r="I902" s="27"/>
      <c r="J902" s="27"/>
      <c r="K902" s="25" t="s">
        <v>4117</v>
      </c>
      <c r="L902" s="25"/>
      <c r="M902"/>
      <c r="N902"/>
      <c r="O902" s="25">
        <v>-11.74</v>
      </c>
      <c r="P902" s="25">
        <v>-30.95</v>
      </c>
      <c r="S902" s="23" t="str">
        <f t="shared" si="42"/>
        <v/>
      </c>
      <c r="T902" s="23">
        <f t="shared" si="40"/>
        <v>0</v>
      </c>
    </row>
    <row r="903" spans="1:20" ht="17.399999999999999">
      <c r="A903" s="23" t="str">
        <f t="shared" si="41"/>
        <v/>
      </c>
      <c r="B903" s="24" t="s">
        <v>1506</v>
      </c>
      <c r="C903" s="12" t="s">
        <v>1507</v>
      </c>
      <c r="D903" s="25" t="s">
        <v>37</v>
      </c>
      <c r="E903" s="26">
        <v>33.479999999999997</v>
      </c>
      <c r="F903" s="25"/>
      <c r="G903" s="27"/>
      <c r="H903" s="27"/>
      <c r="I903" s="27"/>
      <c r="J903" s="27"/>
      <c r="K903" s="25" t="s">
        <v>4103</v>
      </c>
      <c r="L903" s="25"/>
      <c r="M903"/>
      <c r="N903"/>
      <c r="O903" s="25">
        <v>13.33</v>
      </c>
      <c r="P903" s="25">
        <v>-24.48</v>
      </c>
      <c r="S903" s="23" t="str">
        <f t="shared" si="42"/>
        <v/>
      </c>
      <c r="T903" s="23">
        <f t="shared" si="40"/>
        <v>0</v>
      </c>
    </row>
    <row r="904" spans="1:20" ht="17.399999999999999">
      <c r="A904" s="23" t="str">
        <f t="shared" si="41"/>
        <v/>
      </c>
      <c r="B904" s="24" t="s">
        <v>1508</v>
      </c>
      <c r="C904" s="12" t="s">
        <v>5223</v>
      </c>
      <c r="D904" s="25" t="s">
        <v>37</v>
      </c>
      <c r="E904" s="26">
        <v>153.18</v>
      </c>
      <c r="F904" s="25">
        <v>1</v>
      </c>
      <c r="G904" s="27">
        <v>45.2</v>
      </c>
      <c r="H904" s="27">
        <v>45.2</v>
      </c>
      <c r="I904" s="27"/>
      <c r="J904" s="27"/>
      <c r="K904" s="25" t="s">
        <v>4113</v>
      </c>
      <c r="L904" s="25"/>
      <c r="M904"/>
      <c r="N904"/>
      <c r="O904" s="25">
        <v>-2.89</v>
      </c>
      <c r="P904" s="25">
        <v>-19.399999999999999</v>
      </c>
      <c r="S904" s="23" t="str">
        <f t="shared" si="42"/>
        <v/>
      </c>
      <c r="T904" s="23">
        <f t="shared" si="40"/>
        <v>0</v>
      </c>
    </row>
    <row r="905" spans="1:20" ht="17.399999999999999">
      <c r="A905" s="23" t="str">
        <f t="shared" si="41"/>
        <v/>
      </c>
      <c r="B905" s="24" t="s">
        <v>1509</v>
      </c>
      <c r="C905" s="12" t="s">
        <v>1510</v>
      </c>
      <c r="D905" s="25" t="s">
        <v>37</v>
      </c>
      <c r="E905" s="26">
        <v>661.18</v>
      </c>
      <c r="F905" s="25"/>
      <c r="G905" s="27"/>
      <c r="H905" s="27"/>
      <c r="I905" s="27"/>
      <c r="J905" s="27"/>
      <c r="K905" s="25" t="s">
        <v>4096</v>
      </c>
      <c r="L905" s="25"/>
      <c r="M905"/>
      <c r="N905"/>
      <c r="O905" s="25">
        <v>-17.829999999999998</v>
      </c>
      <c r="P905" s="25">
        <v>20.64</v>
      </c>
      <c r="S905" s="23" t="str">
        <f t="shared" si="42"/>
        <v/>
      </c>
      <c r="T905" s="23">
        <f t="shared" si="40"/>
        <v>0</v>
      </c>
    </row>
    <row r="906" spans="1:20" ht="17.399999999999999">
      <c r="A906" s="23" t="str">
        <f t="shared" si="41"/>
        <v/>
      </c>
      <c r="B906" s="24" t="s">
        <v>1511</v>
      </c>
      <c r="C906" s="12" t="s">
        <v>1512</v>
      </c>
      <c r="D906" s="25" t="s">
        <v>37</v>
      </c>
      <c r="E906" s="26">
        <v>59.37</v>
      </c>
      <c r="F906" s="25"/>
      <c r="G906" s="27"/>
      <c r="H906" s="27"/>
      <c r="I906" s="27"/>
      <c r="J906" s="27"/>
      <c r="K906" s="25" t="s">
        <v>4086</v>
      </c>
      <c r="L906" s="25"/>
      <c r="M906"/>
      <c r="N906"/>
      <c r="O906" s="25">
        <v>-5.87</v>
      </c>
      <c r="P906" s="25">
        <v>-29.43</v>
      </c>
      <c r="S906" s="23" t="str">
        <f t="shared" si="42"/>
        <v/>
      </c>
      <c r="T906" s="23">
        <f t="shared" si="40"/>
        <v>0</v>
      </c>
    </row>
    <row r="907" spans="1:20" ht="17.399999999999999">
      <c r="A907" s="23" t="str">
        <f t="shared" si="41"/>
        <v/>
      </c>
      <c r="B907" s="24" t="s">
        <v>1513</v>
      </c>
      <c r="C907" s="12" t="s">
        <v>2745</v>
      </c>
      <c r="D907" s="25" t="s">
        <v>37</v>
      </c>
      <c r="E907" s="26">
        <v>253.31</v>
      </c>
      <c r="F907" s="25"/>
      <c r="G907" s="27"/>
      <c r="H907" s="27"/>
      <c r="I907" s="27"/>
      <c r="J907" s="27"/>
      <c r="K907" s="25" t="s">
        <v>4108</v>
      </c>
      <c r="L907" s="25"/>
      <c r="M907"/>
      <c r="N907"/>
      <c r="O907" s="25">
        <v>-18.48</v>
      </c>
      <c r="P907" s="25">
        <v>-32.630000000000003</v>
      </c>
      <c r="S907" s="23" t="str">
        <f t="shared" si="42"/>
        <v/>
      </c>
      <c r="T907" s="23">
        <f t="shared" si="40"/>
        <v>0</v>
      </c>
    </row>
    <row r="908" spans="1:20" ht="17.399999999999999">
      <c r="A908" s="23">
        <f t="shared" si="41"/>
        <v>76</v>
      </c>
      <c r="B908" s="24" t="s">
        <v>1514</v>
      </c>
      <c r="C908" s="12" t="s">
        <v>1515</v>
      </c>
      <c r="D908" s="25" t="s">
        <v>9</v>
      </c>
      <c r="E908" s="26">
        <v>7979.83</v>
      </c>
      <c r="F908" s="25">
        <v>13</v>
      </c>
      <c r="G908" s="27">
        <v>666.19</v>
      </c>
      <c r="H908" s="27">
        <v>679.5</v>
      </c>
      <c r="I908" s="27">
        <v>673.83</v>
      </c>
      <c r="J908" s="27">
        <v>784.75</v>
      </c>
      <c r="K908" s="25" t="s">
        <v>4086</v>
      </c>
      <c r="L908" s="25"/>
      <c r="M908"/>
      <c r="N908"/>
      <c r="O908" s="25">
        <v>-19.920000000000002</v>
      </c>
      <c r="P908" s="25">
        <v>-0.05</v>
      </c>
      <c r="S908" s="23">
        <f t="shared" si="42"/>
        <v>7979.8390799999997</v>
      </c>
      <c r="T908" s="23">
        <f t="shared" si="40"/>
        <v>1</v>
      </c>
    </row>
    <row r="909" spans="1:20" ht="17.399999999999999">
      <c r="A909" s="23">
        <f t="shared" si="41"/>
        <v>71</v>
      </c>
      <c r="B909" s="24" t="s">
        <v>1516</v>
      </c>
      <c r="C909" s="12" t="s">
        <v>3415</v>
      </c>
      <c r="D909" s="25" t="s">
        <v>9</v>
      </c>
      <c r="E909" s="26">
        <v>9024.84</v>
      </c>
      <c r="F909" s="25">
        <v>13</v>
      </c>
      <c r="G909" s="27">
        <v>1384.24</v>
      </c>
      <c r="H909" s="27">
        <v>1392.76</v>
      </c>
      <c r="I909" s="27">
        <v>1379.6</v>
      </c>
      <c r="J909" s="27">
        <v>1379.6</v>
      </c>
      <c r="K909" s="25" t="s">
        <v>4094</v>
      </c>
      <c r="L909" s="26"/>
      <c r="M909"/>
      <c r="N909"/>
      <c r="O909" s="25">
        <v>-16.72</v>
      </c>
      <c r="P909" s="25">
        <v>-32.229999999999997</v>
      </c>
      <c r="S909" s="23">
        <f t="shared" si="42"/>
        <v>9024.8490899999997</v>
      </c>
      <c r="T909" s="23">
        <f t="shared" si="40"/>
        <v>0</v>
      </c>
    </row>
    <row r="910" spans="1:20" ht="17.399999999999999">
      <c r="A910" s="23" t="str">
        <f t="shared" si="41"/>
        <v/>
      </c>
      <c r="B910" s="24" t="s">
        <v>1517</v>
      </c>
      <c r="C910" s="12" t="s">
        <v>1518</v>
      </c>
      <c r="D910" s="25" t="s">
        <v>37</v>
      </c>
      <c r="E910" s="26">
        <v>26.63</v>
      </c>
      <c r="F910" s="25"/>
      <c r="G910" s="27"/>
      <c r="H910" s="27"/>
      <c r="I910" s="27"/>
      <c r="J910" s="27"/>
      <c r="K910" s="25" t="s">
        <v>4120</v>
      </c>
      <c r="L910" s="25"/>
      <c r="M910"/>
      <c r="N910"/>
      <c r="O910" s="25">
        <v>-24.33</v>
      </c>
      <c r="P910" s="25">
        <v>-19.75</v>
      </c>
      <c r="S910" s="23" t="str">
        <f t="shared" si="42"/>
        <v/>
      </c>
      <c r="T910" s="23">
        <f t="shared" ref="T910:T973" si="43">IF(AND(G910&lt;H910,I910&lt;J910,H910&lt;J910),1,IF(AND(G910&gt;H910,I910&gt;J910,H910&gt;J910),-1,0))</f>
        <v>0</v>
      </c>
    </row>
    <row r="911" spans="1:20" ht="17.399999999999999">
      <c r="A911" s="23" t="str">
        <f t="shared" ref="A911:A974" si="44">IF(ISERROR(RANK(S911,$S$14:$S$3000,)),"",RANK(S911,$S$14:$S$3000,))</f>
        <v/>
      </c>
      <c r="B911" s="24" t="s">
        <v>1519</v>
      </c>
      <c r="C911" s="12" t="s">
        <v>1520</v>
      </c>
      <c r="D911" s="25" t="s">
        <v>37</v>
      </c>
      <c r="E911" s="26">
        <v>121</v>
      </c>
      <c r="F911" s="25"/>
      <c r="G911" s="27"/>
      <c r="H911" s="27"/>
      <c r="I911" s="27"/>
      <c r="J911" s="27"/>
      <c r="K911" s="25" t="s">
        <v>4092</v>
      </c>
      <c r="L911" s="25"/>
      <c r="M911"/>
      <c r="N911"/>
      <c r="O911" s="25">
        <v>-23.58</v>
      </c>
      <c r="P911" s="25">
        <v>-29.68</v>
      </c>
      <c r="S911" s="23" t="str">
        <f t="shared" ref="S911:S974" si="45">IF(OR(F911&lt;=$F$8,ISBLANK(G911),ISBLANK(H911),ISBLANK(J911),ISBLANK(I911)),"",E911+ROW()/100000)</f>
        <v/>
      </c>
      <c r="T911" s="23">
        <f t="shared" si="43"/>
        <v>0</v>
      </c>
    </row>
    <row r="912" spans="1:20" ht="17.399999999999999">
      <c r="A912" s="23" t="str">
        <f t="shared" si="44"/>
        <v/>
      </c>
      <c r="B912" s="24" t="s">
        <v>1521</v>
      </c>
      <c r="C912" s="12" t="s">
        <v>3248</v>
      </c>
      <c r="D912" s="25" t="s">
        <v>9</v>
      </c>
      <c r="E912" s="26">
        <v>41.54</v>
      </c>
      <c r="F912" s="25"/>
      <c r="G912" s="27"/>
      <c r="H912" s="27"/>
      <c r="I912" s="27"/>
      <c r="J912" s="27"/>
      <c r="K912" s="25" t="s">
        <v>4085</v>
      </c>
      <c r="L912" s="25"/>
      <c r="M912"/>
      <c r="N912"/>
      <c r="O912" s="25">
        <v>-19.2</v>
      </c>
      <c r="P912" s="25">
        <v>-40.78</v>
      </c>
      <c r="S912" s="23" t="str">
        <f t="shared" si="45"/>
        <v/>
      </c>
      <c r="T912" s="23">
        <f t="shared" si="43"/>
        <v>0</v>
      </c>
    </row>
    <row r="913" spans="1:20" ht="17.399999999999999">
      <c r="A913" s="23" t="str">
        <f t="shared" si="44"/>
        <v/>
      </c>
      <c r="B913" s="24" t="s">
        <v>1522</v>
      </c>
      <c r="C913" s="12" t="s">
        <v>1523</v>
      </c>
      <c r="D913" s="25" t="s">
        <v>37</v>
      </c>
      <c r="E913" s="26">
        <v>96.38</v>
      </c>
      <c r="F913" s="25"/>
      <c r="G913" s="27"/>
      <c r="H913" s="27"/>
      <c r="I913" s="27"/>
      <c r="J913" s="27"/>
      <c r="K913" s="25" t="s">
        <v>4113</v>
      </c>
      <c r="L913" s="25"/>
      <c r="M913"/>
      <c r="N913"/>
      <c r="O913" s="25">
        <v>-29.43</v>
      </c>
      <c r="P913" s="25">
        <v>-38.53</v>
      </c>
      <c r="S913" s="23" t="str">
        <f t="shared" si="45"/>
        <v/>
      </c>
      <c r="T913" s="23">
        <f t="shared" si="43"/>
        <v>0</v>
      </c>
    </row>
    <row r="914" spans="1:20" ht="17.399999999999999">
      <c r="A914" s="23" t="str">
        <f t="shared" si="44"/>
        <v/>
      </c>
      <c r="B914" s="24" t="s">
        <v>1524</v>
      </c>
      <c r="C914" s="12" t="s">
        <v>1525</v>
      </c>
      <c r="D914" s="25" t="s">
        <v>37</v>
      </c>
      <c r="E914" s="26">
        <v>106.53</v>
      </c>
      <c r="F914" s="26"/>
      <c r="G914" s="27"/>
      <c r="H914" s="27"/>
      <c r="I914" s="27"/>
      <c r="J914" s="27"/>
      <c r="K914" s="25" t="s">
        <v>4078</v>
      </c>
      <c r="L914" s="26"/>
      <c r="M914"/>
      <c r="N914"/>
      <c r="O914" s="25">
        <v>-6.79</v>
      </c>
      <c r="P914" s="25">
        <v>-38.200000000000003</v>
      </c>
      <c r="S914" s="23" t="str">
        <f t="shared" si="45"/>
        <v/>
      </c>
      <c r="T914" s="23">
        <f t="shared" si="43"/>
        <v>0</v>
      </c>
    </row>
    <row r="915" spans="1:20" ht="17.399999999999999">
      <c r="A915" s="23">
        <f t="shared" si="44"/>
        <v>52</v>
      </c>
      <c r="B915" s="24" t="s">
        <v>1526</v>
      </c>
      <c r="C915" s="12" t="s">
        <v>1527</v>
      </c>
      <c r="D915" s="25" t="s">
        <v>9</v>
      </c>
      <c r="E915" s="26">
        <v>15030.66</v>
      </c>
      <c r="F915" s="25">
        <v>17</v>
      </c>
      <c r="G915" s="27">
        <v>473.61</v>
      </c>
      <c r="H915" s="27">
        <v>473.63</v>
      </c>
      <c r="I915" s="27">
        <v>449.88</v>
      </c>
      <c r="J915" s="27">
        <v>491.5</v>
      </c>
      <c r="K915" s="25" t="s">
        <v>4110</v>
      </c>
      <c r="L915" s="25"/>
      <c r="M915"/>
      <c r="N915"/>
      <c r="O915" s="25">
        <v>-5.4</v>
      </c>
      <c r="P915" s="25">
        <v>-17.940000000000001</v>
      </c>
      <c r="S915" s="23">
        <f t="shared" si="45"/>
        <v>15030.66915</v>
      </c>
      <c r="T915" s="23">
        <f t="shared" si="43"/>
        <v>1</v>
      </c>
    </row>
    <row r="916" spans="1:20" ht="17.399999999999999">
      <c r="A916" s="23" t="str">
        <f t="shared" si="44"/>
        <v/>
      </c>
      <c r="B916" s="24" t="s">
        <v>1528</v>
      </c>
      <c r="C916" s="12" t="s">
        <v>3845</v>
      </c>
      <c r="D916" s="25" t="s">
        <v>37</v>
      </c>
      <c r="E916" s="26">
        <v>87.06</v>
      </c>
      <c r="F916" s="25"/>
      <c r="G916" s="27"/>
      <c r="H916" s="27"/>
      <c r="I916" s="27"/>
      <c r="J916" s="27"/>
      <c r="K916" s="25" t="s">
        <v>4103</v>
      </c>
      <c r="L916" s="25"/>
      <c r="M916"/>
      <c r="N916"/>
      <c r="O916" s="25">
        <v>-11</v>
      </c>
      <c r="P916" s="25">
        <v>-19</v>
      </c>
      <c r="S916" s="23" t="str">
        <f t="shared" si="45"/>
        <v/>
      </c>
      <c r="T916" s="23">
        <f t="shared" si="43"/>
        <v>0</v>
      </c>
    </row>
    <row r="917" spans="1:20" ht="17.399999999999999">
      <c r="A917" s="23" t="str">
        <f t="shared" si="44"/>
        <v/>
      </c>
      <c r="B917" s="24" t="s">
        <v>2854</v>
      </c>
      <c r="C917" s="12" t="s">
        <v>5034</v>
      </c>
      <c r="D917" s="25" t="s">
        <v>37</v>
      </c>
      <c r="E917" s="26">
        <v>407.04</v>
      </c>
      <c r="F917" s="25"/>
      <c r="G917" s="27"/>
      <c r="H917" s="27"/>
      <c r="I917" s="27"/>
      <c r="J917" s="27"/>
      <c r="K917" s="25" t="s">
        <v>4076</v>
      </c>
      <c r="L917" s="25"/>
      <c r="M917"/>
      <c r="N917"/>
      <c r="O917" s="25">
        <v>2.2200000000000002</v>
      </c>
      <c r="P917" s="25">
        <v>-26.13</v>
      </c>
      <c r="S917" s="23" t="str">
        <f t="shared" si="45"/>
        <v/>
      </c>
      <c r="T917" s="23">
        <f t="shared" si="43"/>
        <v>0</v>
      </c>
    </row>
    <row r="918" spans="1:20" ht="17.399999999999999">
      <c r="A918" s="23" t="str">
        <f t="shared" si="44"/>
        <v/>
      </c>
      <c r="B918" s="24" t="s">
        <v>1529</v>
      </c>
      <c r="C918" s="12" t="s">
        <v>3249</v>
      </c>
      <c r="D918" s="25" t="s">
        <v>37</v>
      </c>
      <c r="E918" s="26">
        <v>803.89</v>
      </c>
      <c r="F918" s="25"/>
      <c r="G918" s="27"/>
      <c r="H918" s="27"/>
      <c r="I918" s="27"/>
      <c r="J918" s="27"/>
      <c r="K918" s="25" t="s">
        <v>4102</v>
      </c>
      <c r="L918" s="28"/>
      <c r="M918"/>
      <c r="N918"/>
      <c r="O918" s="25">
        <v>-25.62</v>
      </c>
      <c r="P918" s="25">
        <v>-40.07</v>
      </c>
      <c r="S918" s="23" t="str">
        <f t="shared" si="45"/>
        <v/>
      </c>
      <c r="T918" s="23">
        <f t="shared" si="43"/>
        <v>0</v>
      </c>
    </row>
    <row r="919" spans="1:20" ht="17.399999999999999">
      <c r="A919" s="23" t="str">
        <f t="shared" si="44"/>
        <v/>
      </c>
      <c r="B919" s="24" t="s">
        <v>1530</v>
      </c>
      <c r="C919" s="12" t="s">
        <v>1531</v>
      </c>
      <c r="D919" s="25" t="s">
        <v>37</v>
      </c>
      <c r="E919" s="26">
        <v>66.59</v>
      </c>
      <c r="F919" s="26"/>
      <c r="G919" s="27"/>
      <c r="H919" s="27"/>
      <c r="I919" s="27"/>
      <c r="J919" s="27"/>
      <c r="K919" s="25" t="s">
        <v>4085</v>
      </c>
      <c r="L919" s="25"/>
      <c r="M919"/>
      <c r="N919"/>
      <c r="O919" s="25">
        <v>-9.69</v>
      </c>
      <c r="P919" s="25">
        <v>-24.15</v>
      </c>
      <c r="S919" s="23" t="str">
        <f t="shared" si="45"/>
        <v/>
      </c>
      <c r="T919" s="23">
        <f t="shared" si="43"/>
        <v>0</v>
      </c>
    </row>
    <row r="920" spans="1:20" ht="17.399999999999999">
      <c r="A920" s="23" t="str">
        <f t="shared" si="44"/>
        <v/>
      </c>
      <c r="B920" s="24" t="s">
        <v>1532</v>
      </c>
      <c r="C920" s="12" t="s">
        <v>1533</v>
      </c>
      <c r="D920" s="25" t="s">
        <v>37</v>
      </c>
      <c r="E920" s="26">
        <v>24.41</v>
      </c>
      <c r="F920" s="25"/>
      <c r="G920" s="27"/>
      <c r="H920" s="27"/>
      <c r="I920" s="27"/>
      <c r="J920" s="27"/>
      <c r="K920" s="25" t="s">
        <v>4090</v>
      </c>
      <c r="L920" s="25"/>
      <c r="M920"/>
      <c r="N920"/>
      <c r="O920" s="25">
        <v>-11.07</v>
      </c>
      <c r="P920" s="25">
        <v>-23.8</v>
      </c>
      <c r="S920" s="23" t="str">
        <f t="shared" si="45"/>
        <v/>
      </c>
      <c r="T920" s="23">
        <f t="shared" si="43"/>
        <v>0</v>
      </c>
    </row>
    <row r="921" spans="1:20" ht="17.399999999999999">
      <c r="A921" s="23" t="str">
        <f t="shared" si="44"/>
        <v/>
      </c>
      <c r="B921" s="24" t="s">
        <v>1534</v>
      </c>
      <c r="C921" s="12" t="s">
        <v>1535</v>
      </c>
      <c r="D921" s="25" t="s">
        <v>37</v>
      </c>
      <c r="E921" s="26">
        <v>79.39</v>
      </c>
      <c r="F921" s="25"/>
      <c r="G921" s="27"/>
      <c r="H921" s="27"/>
      <c r="I921" s="27"/>
      <c r="J921" s="27"/>
      <c r="K921" s="25" t="s">
        <v>4100</v>
      </c>
      <c r="L921" s="25"/>
      <c r="M921"/>
      <c r="N921"/>
      <c r="O921" s="25">
        <v>-5.51</v>
      </c>
      <c r="P921" s="25">
        <v>-36.700000000000003</v>
      </c>
      <c r="S921" s="23" t="str">
        <f t="shared" si="45"/>
        <v/>
      </c>
      <c r="T921" s="23">
        <f t="shared" si="43"/>
        <v>0</v>
      </c>
    </row>
    <row r="922" spans="1:20" ht="17.399999999999999">
      <c r="A922" s="23" t="str">
        <f t="shared" si="44"/>
        <v/>
      </c>
      <c r="B922" s="24" t="s">
        <v>1536</v>
      </c>
      <c r="C922" s="12" t="s">
        <v>1537</v>
      </c>
      <c r="D922" s="25" t="s">
        <v>37</v>
      </c>
      <c r="E922" s="26">
        <v>162.47999999999999</v>
      </c>
      <c r="F922" s="25"/>
      <c r="G922" s="27"/>
      <c r="H922" s="27"/>
      <c r="I922" s="27"/>
      <c r="J922" s="27"/>
      <c r="K922" s="25" t="s">
        <v>4103</v>
      </c>
      <c r="L922" s="25"/>
      <c r="M922"/>
      <c r="N922"/>
      <c r="O922" s="25">
        <v>106.13</v>
      </c>
      <c r="P922" s="25">
        <v>50.94</v>
      </c>
      <c r="S922" s="23" t="str">
        <f t="shared" si="45"/>
        <v/>
      </c>
      <c r="T922" s="23">
        <f t="shared" si="43"/>
        <v>0</v>
      </c>
    </row>
    <row r="923" spans="1:20" ht="17.399999999999999">
      <c r="A923" s="23" t="str">
        <f t="shared" si="44"/>
        <v/>
      </c>
      <c r="B923" s="24" t="s">
        <v>1538</v>
      </c>
      <c r="C923" s="12" t="s">
        <v>5229</v>
      </c>
      <c r="D923" s="25" t="s">
        <v>37</v>
      </c>
      <c r="E923" s="26">
        <v>50.63</v>
      </c>
      <c r="F923" s="26"/>
      <c r="G923" s="27"/>
      <c r="H923" s="27"/>
      <c r="I923" s="27"/>
      <c r="J923" s="27"/>
      <c r="K923" s="25" t="s">
        <v>4088</v>
      </c>
      <c r="L923" s="25"/>
      <c r="M923"/>
      <c r="N923"/>
      <c r="O923" s="25">
        <v>-37.979999999999997</v>
      </c>
      <c r="P923" s="25">
        <v>1.26</v>
      </c>
      <c r="S923" s="23" t="str">
        <f t="shared" si="45"/>
        <v/>
      </c>
      <c r="T923" s="23">
        <f t="shared" si="43"/>
        <v>0</v>
      </c>
    </row>
    <row r="924" spans="1:20" ht="17.399999999999999">
      <c r="A924" s="23" t="str">
        <f t="shared" si="44"/>
        <v/>
      </c>
      <c r="B924" s="24" t="s">
        <v>1539</v>
      </c>
      <c r="C924" s="12" t="s">
        <v>1540</v>
      </c>
      <c r="D924" s="25" t="s">
        <v>37</v>
      </c>
      <c r="E924" s="26">
        <v>15.67</v>
      </c>
      <c r="F924" s="25"/>
      <c r="G924" s="27"/>
      <c r="H924" s="27"/>
      <c r="I924" s="27"/>
      <c r="J924" s="27"/>
      <c r="K924" s="25" t="s">
        <v>4084</v>
      </c>
      <c r="L924" s="26"/>
      <c r="M924"/>
      <c r="N924"/>
      <c r="O924" s="25">
        <v>-8.82</v>
      </c>
      <c r="P924" s="25">
        <v>-19.440000000000001</v>
      </c>
      <c r="S924" s="23" t="str">
        <f t="shared" si="45"/>
        <v/>
      </c>
      <c r="T924" s="23">
        <f t="shared" si="43"/>
        <v>0</v>
      </c>
    </row>
    <row r="925" spans="1:20" ht="17.399999999999999">
      <c r="A925" s="23" t="str">
        <f t="shared" si="44"/>
        <v/>
      </c>
      <c r="B925" s="24" t="s">
        <v>1541</v>
      </c>
      <c r="C925" s="12" t="s">
        <v>3250</v>
      </c>
      <c r="D925" s="25" t="s">
        <v>37</v>
      </c>
      <c r="E925" s="26">
        <v>151.37</v>
      </c>
      <c r="F925" s="26"/>
      <c r="G925" s="27"/>
      <c r="H925" s="27"/>
      <c r="I925" s="27"/>
      <c r="J925" s="27"/>
      <c r="K925" s="25" t="s">
        <v>4105</v>
      </c>
      <c r="L925" s="25"/>
      <c r="M925"/>
      <c r="N925"/>
      <c r="O925" s="25">
        <v>1.06</v>
      </c>
      <c r="P925" s="25">
        <v>-20.83</v>
      </c>
      <c r="S925" s="23" t="str">
        <f t="shared" si="45"/>
        <v/>
      </c>
      <c r="T925" s="23">
        <f t="shared" si="43"/>
        <v>0</v>
      </c>
    </row>
    <row r="926" spans="1:20" ht="17.399999999999999">
      <c r="A926" s="23" t="str">
        <f t="shared" si="44"/>
        <v/>
      </c>
      <c r="B926" s="24" t="s">
        <v>1542</v>
      </c>
      <c r="C926" s="12" t="s">
        <v>1543</v>
      </c>
      <c r="D926" s="25" t="s">
        <v>37</v>
      </c>
      <c r="E926" s="26">
        <v>58.49</v>
      </c>
      <c r="F926" s="25">
        <v>1</v>
      </c>
      <c r="G926" s="27">
        <v>13</v>
      </c>
      <c r="H926" s="27">
        <v>13</v>
      </c>
      <c r="I926" s="27"/>
      <c r="J926" s="27"/>
      <c r="K926" s="25" t="s">
        <v>4103</v>
      </c>
      <c r="L926" s="25"/>
      <c r="M926"/>
      <c r="N926"/>
      <c r="O926" s="25">
        <v>-10.75</v>
      </c>
      <c r="P926" s="25">
        <v>-37.83</v>
      </c>
      <c r="S926" s="23" t="str">
        <f t="shared" si="45"/>
        <v/>
      </c>
      <c r="T926" s="23">
        <f t="shared" si="43"/>
        <v>0</v>
      </c>
    </row>
    <row r="927" spans="1:20" ht="17.399999999999999">
      <c r="A927" s="23">
        <f t="shared" si="44"/>
        <v>262</v>
      </c>
      <c r="B927" s="24" t="s">
        <v>1544</v>
      </c>
      <c r="C927" s="12" t="s">
        <v>1545</v>
      </c>
      <c r="D927" s="25" t="s">
        <v>37</v>
      </c>
      <c r="E927" s="26">
        <v>324.05</v>
      </c>
      <c r="F927" s="25">
        <v>2</v>
      </c>
      <c r="G927" s="27">
        <v>18.55</v>
      </c>
      <c r="H927" s="27">
        <v>18.55</v>
      </c>
      <c r="I927" s="27">
        <v>18.55</v>
      </c>
      <c r="J927" s="27">
        <v>16.600000000000001</v>
      </c>
      <c r="K927" s="25" t="s">
        <v>4092</v>
      </c>
      <c r="L927" s="26"/>
      <c r="M927"/>
      <c r="N927"/>
      <c r="O927" s="25">
        <v>-0.89</v>
      </c>
      <c r="P927" s="25">
        <v>9.98</v>
      </c>
      <c r="S927" s="23">
        <f t="shared" si="45"/>
        <v>324.05927000000003</v>
      </c>
      <c r="T927" s="23">
        <f t="shared" si="43"/>
        <v>0</v>
      </c>
    </row>
    <row r="928" spans="1:20" ht="17.399999999999999">
      <c r="A928" s="23" t="str">
        <f t="shared" si="44"/>
        <v/>
      </c>
      <c r="B928" s="24" t="s">
        <v>1546</v>
      </c>
      <c r="C928" s="12" t="s">
        <v>1547</v>
      </c>
      <c r="D928" s="25" t="s">
        <v>37</v>
      </c>
      <c r="E928" s="26">
        <v>53.05</v>
      </c>
      <c r="F928" s="26"/>
      <c r="G928" s="27"/>
      <c r="H928" s="27"/>
      <c r="I928" s="27"/>
      <c r="J928" s="27"/>
      <c r="K928" s="25" t="s">
        <v>4117</v>
      </c>
      <c r="L928" s="25"/>
      <c r="M928"/>
      <c r="N928"/>
      <c r="O928" s="25">
        <v>-47.48</v>
      </c>
      <c r="P928" s="25">
        <v>-60.29</v>
      </c>
      <c r="S928" s="23" t="str">
        <f t="shared" si="45"/>
        <v/>
      </c>
      <c r="T928" s="23">
        <f t="shared" si="43"/>
        <v>0</v>
      </c>
    </row>
    <row r="929" spans="1:20" ht="17.399999999999999">
      <c r="A929" s="23" t="str">
        <f t="shared" si="44"/>
        <v/>
      </c>
      <c r="B929" s="24" t="s">
        <v>1548</v>
      </c>
      <c r="C929" s="12" t="s">
        <v>1549</v>
      </c>
      <c r="D929" s="25" t="s">
        <v>37</v>
      </c>
      <c r="E929" s="26">
        <v>22.05</v>
      </c>
      <c r="F929" s="25"/>
      <c r="G929" s="27"/>
      <c r="H929" s="27"/>
      <c r="I929" s="27"/>
      <c r="J929" s="27"/>
      <c r="K929" s="25" t="s">
        <v>4096</v>
      </c>
      <c r="L929" s="25"/>
      <c r="M929"/>
      <c r="N929"/>
      <c r="O929" s="25">
        <v>14.22</v>
      </c>
      <c r="P929" s="25">
        <v>-41.08</v>
      </c>
      <c r="S929" s="23" t="str">
        <f t="shared" si="45"/>
        <v/>
      </c>
      <c r="T929" s="23">
        <f t="shared" si="43"/>
        <v>0</v>
      </c>
    </row>
    <row r="930" spans="1:20" ht="17.399999999999999">
      <c r="A930" s="23" t="str">
        <f t="shared" si="44"/>
        <v/>
      </c>
      <c r="B930" s="24" t="s">
        <v>1550</v>
      </c>
      <c r="C930" s="12" t="s">
        <v>1551</v>
      </c>
      <c r="D930" s="25" t="s">
        <v>37</v>
      </c>
      <c r="E930" s="26">
        <v>83.98</v>
      </c>
      <c r="F930" s="25"/>
      <c r="G930" s="27"/>
      <c r="H930" s="27"/>
      <c r="I930" s="27"/>
      <c r="J930" s="27"/>
      <c r="K930" s="25" t="s">
        <v>4086</v>
      </c>
      <c r="L930" s="26"/>
      <c r="M930"/>
      <c r="N930"/>
      <c r="O930" s="25">
        <v>0</v>
      </c>
      <c r="P930" s="25">
        <v>0</v>
      </c>
      <c r="S930" s="23" t="str">
        <f t="shared" si="45"/>
        <v/>
      </c>
      <c r="T930" s="23">
        <f t="shared" si="43"/>
        <v>0</v>
      </c>
    </row>
    <row r="931" spans="1:20" ht="17.399999999999999">
      <c r="A931" s="23" t="str">
        <f t="shared" si="44"/>
        <v/>
      </c>
      <c r="B931" s="24" t="s">
        <v>1552</v>
      </c>
      <c r="C931" s="12" t="s">
        <v>1553</v>
      </c>
      <c r="D931" s="25" t="s">
        <v>37</v>
      </c>
      <c r="E931" s="26">
        <v>180.15</v>
      </c>
      <c r="F931" s="26"/>
      <c r="G931" s="27">
        <v>18.3</v>
      </c>
      <c r="H931" s="27"/>
      <c r="I931" s="27"/>
      <c r="J931" s="27"/>
      <c r="K931" s="25" t="s">
        <v>4088</v>
      </c>
      <c r="L931" s="25"/>
      <c r="M931"/>
      <c r="N931"/>
      <c r="O931" s="25">
        <v>10</v>
      </c>
      <c r="P931" s="25">
        <v>-14</v>
      </c>
      <c r="S931" s="23" t="str">
        <f t="shared" si="45"/>
        <v/>
      </c>
      <c r="T931" s="23">
        <f t="shared" si="43"/>
        <v>0</v>
      </c>
    </row>
    <row r="932" spans="1:20" ht="17.399999999999999">
      <c r="A932" s="23" t="str">
        <f t="shared" si="44"/>
        <v/>
      </c>
      <c r="B932" s="24" t="s">
        <v>1554</v>
      </c>
      <c r="C932" s="12" t="s">
        <v>5101</v>
      </c>
      <c r="D932" s="25" t="s">
        <v>37</v>
      </c>
      <c r="E932" s="26">
        <v>34.28</v>
      </c>
      <c r="F932" s="25"/>
      <c r="G932" s="27"/>
      <c r="H932" s="27"/>
      <c r="I932" s="27"/>
      <c r="J932" s="27"/>
      <c r="K932" s="25" t="s">
        <v>4113</v>
      </c>
      <c r="L932" s="25"/>
      <c r="M932"/>
      <c r="N932"/>
      <c r="O932" s="25">
        <v>-27.02</v>
      </c>
      <c r="P932" s="25">
        <v>-57.43</v>
      </c>
      <c r="S932" s="23" t="str">
        <f t="shared" si="45"/>
        <v/>
      </c>
      <c r="T932" s="23">
        <f t="shared" si="43"/>
        <v>0</v>
      </c>
    </row>
    <row r="933" spans="1:20" ht="17.399999999999999">
      <c r="A933" s="23" t="str">
        <f t="shared" si="44"/>
        <v/>
      </c>
      <c r="B933" s="24" t="s">
        <v>1555</v>
      </c>
      <c r="C933" s="12" t="s">
        <v>1556</v>
      </c>
      <c r="D933" s="25" t="s">
        <v>37</v>
      </c>
      <c r="E933" s="26">
        <v>59.92</v>
      </c>
      <c r="F933" s="25"/>
      <c r="G933" s="27"/>
      <c r="H933" s="27"/>
      <c r="I933" s="27"/>
      <c r="J933" s="27"/>
      <c r="K933" s="25" t="s">
        <v>4108</v>
      </c>
      <c r="L933" s="25"/>
      <c r="M933"/>
      <c r="N933"/>
      <c r="O933" s="25">
        <v>-21.04</v>
      </c>
      <c r="P933" s="25">
        <v>-11.51</v>
      </c>
      <c r="S933" s="23" t="str">
        <f t="shared" si="45"/>
        <v/>
      </c>
      <c r="T933" s="23">
        <f t="shared" si="43"/>
        <v>0</v>
      </c>
    </row>
    <row r="934" spans="1:20" ht="17.399999999999999">
      <c r="A934" s="23" t="str">
        <f t="shared" si="44"/>
        <v/>
      </c>
      <c r="B934" s="24" t="s">
        <v>1557</v>
      </c>
      <c r="C934" s="12" t="s">
        <v>1558</v>
      </c>
      <c r="D934" s="25" t="s">
        <v>37</v>
      </c>
      <c r="E934" s="26">
        <v>107.18</v>
      </c>
      <c r="F934" s="26"/>
      <c r="G934" s="27"/>
      <c r="H934" s="27"/>
      <c r="I934" s="27"/>
      <c r="J934" s="27"/>
      <c r="K934" s="25" t="s">
        <v>4092</v>
      </c>
      <c r="L934" s="25"/>
      <c r="M934"/>
      <c r="N934"/>
      <c r="O934" s="25">
        <v>-5.31</v>
      </c>
      <c r="P934" s="25">
        <v>-11.69</v>
      </c>
      <c r="S934" s="23" t="str">
        <f t="shared" si="45"/>
        <v/>
      </c>
      <c r="T934" s="23">
        <f t="shared" si="43"/>
        <v>0</v>
      </c>
    </row>
    <row r="935" spans="1:20" ht="17.399999999999999">
      <c r="A935" s="23" t="str">
        <f t="shared" si="44"/>
        <v/>
      </c>
      <c r="B935" s="24" t="s">
        <v>1559</v>
      </c>
      <c r="C935" s="12" t="s">
        <v>1560</v>
      </c>
      <c r="D935" s="25" t="s">
        <v>37</v>
      </c>
      <c r="E935" s="26">
        <v>59.6</v>
      </c>
      <c r="F935" s="25"/>
      <c r="G935" s="27"/>
      <c r="H935" s="27"/>
      <c r="I935" s="27"/>
      <c r="J935" s="27"/>
      <c r="K935" s="25" t="s">
        <v>4108</v>
      </c>
      <c r="L935" s="25"/>
      <c r="M935"/>
      <c r="N935"/>
      <c r="O935" s="25">
        <v>-2.56</v>
      </c>
      <c r="P935" s="25">
        <v>-5.59</v>
      </c>
      <c r="S935" s="23" t="str">
        <f t="shared" si="45"/>
        <v/>
      </c>
      <c r="T935" s="23">
        <f t="shared" si="43"/>
        <v>0</v>
      </c>
    </row>
    <row r="936" spans="1:20" ht="17.399999999999999">
      <c r="A936" s="23" t="str">
        <f t="shared" si="44"/>
        <v/>
      </c>
      <c r="B936" s="24" t="s">
        <v>1561</v>
      </c>
      <c r="C936" s="12" t="s">
        <v>1562</v>
      </c>
      <c r="D936" s="25" t="s">
        <v>37</v>
      </c>
      <c r="E936" s="26">
        <v>167.86</v>
      </c>
      <c r="F936" s="25"/>
      <c r="G936" s="27"/>
      <c r="H936" s="27"/>
      <c r="I936" s="27"/>
      <c r="J936" s="27"/>
      <c r="K936" s="25" t="s">
        <v>4092</v>
      </c>
      <c r="L936" s="25"/>
      <c r="M936"/>
      <c r="N936"/>
      <c r="O936" s="25">
        <v>-30.02</v>
      </c>
      <c r="P936" s="25">
        <v>-51.57</v>
      </c>
      <c r="S936" s="23" t="str">
        <f t="shared" si="45"/>
        <v/>
      </c>
      <c r="T936" s="23">
        <f t="shared" si="43"/>
        <v>0</v>
      </c>
    </row>
    <row r="937" spans="1:20" ht="17.399999999999999">
      <c r="A937" s="23" t="str">
        <f t="shared" si="44"/>
        <v/>
      </c>
      <c r="B937" s="24" t="s">
        <v>1563</v>
      </c>
      <c r="C937" s="12" t="s">
        <v>1564</v>
      </c>
      <c r="D937" s="25" t="s">
        <v>37</v>
      </c>
      <c r="E937" s="26">
        <v>134.13</v>
      </c>
      <c r="F937" s="25"/>
      <c r="G937" s="27">
        <v>18</v>
      </c>
      <c r="H937" s="27">
        <v>18</v>
      </c>
      <c r="I937" s="27">
        <v>18</v>
      </c>
      <c r="J937" s="27">
        <v>18</v>
      </c>
      <c r="K937" s="25" t="s">
        <v>4110</v>
      </c>
      <c r="L937" s="25"/>
      <c r="M937"/>
      <c r="N937"/>
      <c r="O937" s="25">
        <v>-1.26</v>
      </c>
      <c r="P937" s="25">
        <v>-8.49</v>
      </c>
      <c r="S937" s="23" t="str">
        <f t="shared" si="45"/>
        <v/>
      </c>
      <c r="T937" s="23">
        <f t="shared" si="43"/>
        <v>0</v>
      </c>
    </row>
    <row r="938" spans="1:20" ht="17.399999999999999">
      <c r="A938" s="23" t="str">
        <f t="shared" si="44"/>
        <v/>
      </c>
      <c r="B938" s="24" t="s">
        <v>1565</v>
      </c>
      <c r="C938" s="12" t="s">
        <v>1566</v>
      </c>
      <c r="D938" s="25" t="s">
        <v>9</v>
      </c>
      <c r="E938" s="26">
        <v>36</v>
      </c>
      <c r="F938" s="26"/>
      <c r="G938" s="27"/>
      <c r="H938" s="27"/>
      <c r="I938" s="27"/>
      <c r="J938" s="27"/>
      <c r="K938" s="25" t="s">
        <v>4088</v>
      </c>
      <c r="L938" s="26"/>
      <c r="M938"/>
      <c r="N938"/>
      <c r="O938" s="25">
        <v>-6.88</v>
      </c>
      <c r="P938" s="25">
        <v>-31.95</v>
      </c>
      <c r="S938" s="23" t="str">
        <f t="shared" si="45"/>
        <v/>
      </c>
      <c r="T938" s="23">
        <f t="shared" si="43"/>
        <v>0</v>
      </c>
    </row>
    <row r="939" spans="1:20" ht="17.399999999999999">
      <c r="A939" s="23" t="str">
        <f t="shared" si="44"/>
        <v/>
      </c>
      <c r="B939" s="24" t="s">
        <v>1567</v>
      </c>
      <c r="C939" s="12" t="s">
        <v>1568</v>
      </c>
      <c r="D939" s="25" t="s">
        <v>37</v>
      </c>
      <c r="E939" s="26">
        <v>39.67</v>
      </c>
      <c r="F939" s="26"/>
      <c r="G939" s="27"/>
      <c r="H939" s="27"/>
      <c r="I939" s="27"/>
      <c r="J939" s="27"/>
      <c r="K939" s="25" t="s">
        <v>4083</v>
      </c>
      <c r="L939" s="26"/>
      <c r="M939"/>
      <c r="N939"/>
      <c r="O939" s="25">
        <v>-4.8499999999999996</v>
      </c>
      <c r="P939" s="25">
        <v>-12.45</v>
      </c>
      <c r="S939" s="23" t="str">
        <f t="shared" si="45"/>
        <v/>
      </c>
      <c r="T939" s="23">
        <f t="shared" si="43"/>
        <v>0</v>
      </c>
    </row>
    <row r="940" spans="1:20" ht="17.399999999999999">
      <c r="A940" s="23" t="str">
        <f t="shared" si="44"/>
        <v/>
      </c>
      <c r="B940" s="24" t="s">
        <v>1569</v>
      </c>
      <c r="C940" s="12" t="s">
        <v>1570</v>
      </c>
      <c r="D940" s="25" t="s">
        <v>37</v>
      </c>
      <c r="E940" s="26">
        <v>95.5</v>
      </c>
      <c r="F940" s="25"/>
      <c r="G940" s="27"/>
      <c r="H940" s="27"/>
      <c r="I940" s="27"/>
      <c r="J940" s="27"/>
      <c r="K940" s="25" t="s">
        <v>4096</v>
      </c>
      <c r="L940" s="25"/>
      <c r="M940"/>
      <c r="N940"/>
      <c r="O940" s="25">
        <v>-14.59</v>
      </c>
      <c r="P940" s="25">
        <v>-22.53</v>
      </c>
      <c r="S940" s="23" t="str">
        <f t="shared" si="45"/>
        <v/>
      </c>
      <c r="T940" s="23">
        <f t="shared" si="43"/>
        <v>0</v>
      </c>
    </row>
    <row r="941" spans="1:20" ht="17.399999999999999">
      <c r="A941" s="23" t="str">
        <f t="shared" si="44"/>
        <v/>
      </c>
      <c r="B941" s="24" t="s">
        <v>1571</v>
      </c>
      <c r="C941" s="12" t="s">
        <v>1572</v>
      </c>
      <c r="D941" s="25" t="s">
        <v>37</v>
      </c>
      <c r="E941" s="26">
        <v>147.66999999999999</v>
      </c>
      <c r="F941" s="25"/>
      <c r="G941" s="27"/>
      <c r="H941" s="27"/>
      <c r="I941" s="27"/>
      <c r="J941" s="27"/>
      <c r="K941" s="25" t="s">
        <v>4100</v>
      </c>
      <c r="L941" s="25"/>
      <c r="M941"/>
      <c r="N941"/>
      <c r="O941" s="25">
        <v>-9.5</v>
      </c>
      <c r="P941" s="25">
        <v>9.1</v>
      </c>
      <c r="S941" s="23" t="str">
        <f t="shared" si="45"/>
        <v/>
      </c>
      <c r="T941" s="23">
        <f t="shared" si="43"/>
        <v>0</v>
      </c>
    </row>
    <row r="942" spans="1:20" ht="17.399999999999999">
      <c r="A942" s="23" t="str">
        <f t="shared" si="44"/>
        <v/>
      </c>
      <c r="B942" s="24" t="s">
        <v>1573</v>
      </c>
      <c r="C942" s="12" t="s">
        <v>4164</v>
      </c>
      <c r="D942" s="25" t="s">
        <v>37</v>
      </c>
      <c r="E942" s="26">
        <v>9.84</v>
      </c>
      <c r="F942" s="25"/>
      <c r="G942" s="27"/>
      <c r="H942" s="27"/>
      <c r="I942" s="27"/>
      <c r="J942" s="27"/>
      <c r="K942" s="25" t="s">
        <v>4103</v>
      </c>
      <c r="L942" s="25"/>
      <c r="M942"/>
      <c r="N942"/>
      <c r="O942" s="25">
        <v>-31.59</v>
      </c>
      <c r="P942" s="25">
        <v>-45.14</v>
      </c>
      <c r="S942" s="23" t="str">
        <f t="shared" si="45"/>
        <v/>
      </c>
      <c r="T942" s="23">
        <f t="shared" si="43"/>
        <v>0</v>
      </c>
    </row>
    <row r="943" spans="1:20" ht="17.399999999999999">
      <c r="A943" s="23" t="str">
        <f t="shared" si="44"/>
        <v/>
      </c>
      <c r="B943" s="24" t="s">
        <v>1574</v>
      </c>
      <c r="C943" s="12" t="s">
        <v>1575</v>
      </c>
      <c r="D943" s="25" t="s">
        <v>37</v>
      </c>
      <c r="E943" s="26">
        <v>25.19</v>
      </c>
      <c r="F943" s="25"/>
      <c r="G943" s="27"/>
      <c r="H943" s="27"/>
      <c r="I943" s="27"/>
      <c r="J943" s="27"/>
      <c r="K943" s="25" t="s">
        <v>4092</v>
      </c>
      <c r="L943" s="25"/>
      <c r="M943"/>
      <c r="N943"/>
      <c r="O943" s="25">
        <v>-36.01</v>
      </c>
      <c r="P943" s="25">
        <v>-55.68</v>
      </c>
      <c r="S943" s="23" t="str">
        <f t="shared" si="45"/>
        <v/>
      </c>
      <c r="T943" s="23">
        <f t="shared" si="43"/>
        <v>0</v>
      </c>
    </row>
    <row r="944" spans="1:20" ht="17.399999999999999">
      <c r="A944" s="23" t="str">
        <f t="shared" si="44"/>
        <v/>
      </c>
      <c r="B944" s="24" t="s">
        <v>1576</v>
      </c>
      <c r="C944" s="12" t="s">
        <v>3855</v>
      </c>
      <c r="D944" s="25" t="s">
        <v>37</v>
      </c>
      <c r="E944" s="26">
        <v>37.909999999999997</v>
      </c>
      <c r="F944" s="25"/>
      <c r="G944" s="27"/>
      <c r="H944" s="27"/>
      <c r="I944" s="27"/>
      <c r="J944" s="27"/>
      <c r="K944" s="25" t="s">
        <v>4099</v>
      </c>
      <c r="L944" s="25"/>
      <c r="M944"/>
      <c r="N944"/>
      <c r="O944" s="25">
        <v>-0.53</v>
      </c>
      <c r="P944" s="25">
        <v>12.7</v>
      </c>
      <c r="S944" s="23" t="str">
        <f t="shared" si="45"/>
        <v/>
      </c>
      <c r="T944" s="23">
        <f t="shared" si="43"/>
        <v>0</v>
      </c>
    </row>
    <row r="945" spans="1:20" ht="17.399999999999999">
      <c r="A945" s="23" t="str">
        <f t="shared" si="44"/>
        <v/>
      </c>
      <c r="B945" s="24" t="s">
        <v>1577</v>
      </c>
      <c r="C945" s="12" t="s">
        <v>1578</v>
      </c>
      <c r="D945" s="25" t="s">
        <v>37</v>
      </c>
      <c r="E945" s="26">
        <v>22.54</v>
      </c>
      <c r="F945" s="26"/>
      <c r="G945" s="27"/>
      <c r="H945" s="27"/>
      <c r="I945" s="27"/>
      <c r="J945" s="27"/>
      <c r="K945" s="25" t="s">
        <v>4084</v>
      </c>
      <c r="L945" s="25"/>
      <c r="M945"/>
      <c r="N945"/>
      <c r="O945" s="25">
        <v>15.48</v>
      </c>
      <c r="P945" s="25">
        <v>-1.92</v>
      </c>
      <c r="S945" s="23" t="str">
        <f t="shared" si="45"/>
        <v/>
      </c>
      <c r="T945" s="23">
        <f t="shared" si="43"/>
        <v>0</v>
      </c>
    </row>
    <row r="946" spans="1:20" ht="17.399999999999999">
      <c r="A946" s="23" t="str">
        <f t="shared" si="44"/>
        <v/>
      </c>
      <c r="B946" s="24" t="s">
        <v>1579</v>
      </c>
      <c r="C946" s="12" t="s">
        <v>1580</v>
      </c>
      <c r="D946" s="25" t="s">
        <v>37</v>
      </c>
      <c r="E946" s="26">
        <v>40.770000000000003</v>
      </c>
      <c r="F946" s="25"/>
      <c r="G946" s="27"/>
      <c r="H946" s="27"/>
      <c r="I946" s="27"/>
      <c r="J946" s="27"/>
      <c r="K946" s="25" t="s">
        <v>4088</v>
      </c>
      <c r="L946" s="26"/>
      <c r="M946"/>
      <c r="N946"/>
      <c r="O946" s="25">
        <v>3.78</v>
      </c>
      <c r="P946" s="25">
        <v>-10.96</v>
      </c>
      <c r="S946" s="23" t="str">
        <f t="shared" si="45"/>
        <v/>
      </c>
      <c r="T946" s="23">
        <f t="shared" si="43"/>
        <v>0</v>
      </c>
    </row>
    <row r="947" spans="1:20" ht="17.399999999999999">
      <c r="A947" s="23" t="str">
        <f t="shared" si="44"/>
        <v/>
      </c>
      <c r="B947" s="24" t="s">
        <v>1581</v>
      </c>
      <c r="C947" s="12" t="s">
        <v>1582</v>
      </c>
      <c r="D947" s="25" t="s">
        <v>37</v>
      </c>
      <c r="E947" s="26">
        <v>685.33</v>
      </c>
      <c r="F947" s="26">
        <v>4</v>
      </c>
      <c r="G947" s="27">
        <v>38.65</v>
      </c>
      <c r="H947" s="27">
        <v>38.65</v>
      </c>
      <c r="I947" s="27">
        <v>40.200000000000003</v>
      </c>
      <c r="J947" s="27"/>
      <c r="K947" s="25" t="s">
        <v>4117</v>
      </c>
      <c r="L947" s="26"/>
      <c r="M947"/>
      <c r="N947"/>
      <c r="O947" s="25">
        <v>-25.79</v>
      </c>
      <c r="P947" s="25">
        <v>-22.58</v>
      </c>
      <c r="S947" s="23" t="str">
        <f t="shared" si="45"/>
        <v/>
      </c>
      <c r="T947" s="23">
        <f t="shared" si="43"/>
        <v>0</v>
      </c>
    </row>
    <row r="948" spans="1:20" ht="17.399999999999999">
      <c r="A948" s="23" t="str">
        <f t="shared" si="44"/>
        <v/>
      </c>
      <c r="B948" s="24" t="s">
        <v>2981</v>
      </c>
      <c r="C948" s="12" t="s">
        <v>2985</v>
      </c>
      <c r="D948" s="25" t="s">
        <v>37</v>
      </c>
      <c r="E948" s="26">
        <v>53.54</v>
      </c>
      <c r="F948" s="25"/>
      <c r="G948" s="27"/>
      <c r="H948" s="27"/>
      <c r="I948" s="27"/>
      <c r="J948" s="27"/>
      <c r="K948" s="25" t="s">
        <v>4113</v>
      </c>
      <c r="L948" s="25"/>
      <c r="M948"/>
      <c r="N948"/>
      <c r="O948" s="25">
        <v>-1.1200000000000001</v>
      </c>
      <c r="P948" s="25">
        <v>-10.9</v>
      </c>
      <c r="S948" s="23" t="str">
        <f t="shared" si="45"/>
        <v/>
      </c>
      <c r="T948" s="23">
        <f t="shared" si="43"/>
        <v>0</v>
      </c>
    </row>
    <row r="949" spans="1:20" ht="17.399999999999999">
      <c r="A949" s="23" t="str">
        <f t="shared" si="44"/>
        <v/>
      </c>
      <c r="B949" s="24" t="s">
        <v>1583</v>
      </c>
      <c r="C949" s="12" t="s">
        <v>1584</v>
      </c>
      <c r="D949" s="25" t="s">
        <v>37</v>
      </c>
      <c r="E949" s="26">
        <v>110.02</v>
      </c>
      <c r="F949" s="25"/>
      <c r="G949" s="27"/>
      <c r="H949" s="27"/>
      <c r="I949" s="27"/>
      <c r="J949" s="27"/>
      <c r="K949" s="25" t="s">
        <v>4098</v>
      </c>
      <c r="L949" s="26"/>
      <c r="M949"/>
      <c r="N949"/>
      <c r="O949" s="25">
        <v>-12.01</v>
      </c>
      <c r="P949" s="25">
        <v>-12.11</v>
      </c>
      <c r="S949" s="23" t="str">
        <f t="shared" si="45"/>
        <v/>
      </c>
      <c r="T949" s="23">
        <f t="shared" si="43"/>
        <v>0</v>
      </c>
    </row>
    <row r="950" spans="1:20" ht="17.399999999999999">
      <c r="A950" s="23" t="str">
        <f t="shared" si="44"/>
        <v/>
      </c>
      <c r="B950" s="24" t="s">
        <v>1585</v>
      </c>
      <c r="C950" s="12" t="s">
        <v>1586</v>
      </c>
      <c r="D950" s="25" t="s">
        <v>37</v>
      </c>
      <c r="E950" s="26">
        <v>240.03</v>
      </c>
      <c r="F950" s="25"/>
      <c r="G950" s="27"/>
      <c r="H950" s="27"/>
      <c r="I950" s="27"/>
      <c r="J950" s="27"/>
      <c r="K950" s="25" t="s">
        <v>4096</v>
      </c>
      <c r="L950" s="26"/>
      <c r="M950"/>
      <c r="N950"/>
      <c r="O950" s="25">
        <v>-9.61</v>
      </c>
      <c r="P950" s="25">
        <v>2.61</v>
      </c>
      <c r="S950" s="23" t="str">
        <f t="shared" si="45"/>
        <v/>
      </c>
      <c r="T950" s="23">
        <f t="shared" si="43"/>
        <v>0</v>
      </c>
    </row>
    <row r="951" spans="1:20" ht="17.399999999999999">
      <c r="A951" s="23">
        <f t="shared" si="44"/>
        <v>298</v>
      </c>
      <c r="B951" s="24" t="s">
        <v>1587</v>
      </c>
      <c r="C951" s="12" t="s">
        <v>1588</v>
      </c>
      <c r="D951" s="25" t="s">
        <v>37</v>
      </c>
      <c r="E951" s="26">
        <v>170.06</v>
      </c>
      <c r="F951" s="25">
        <v>3</v>
      </c>
      <c r="G951" s="27">
        <v>22.6</v>
      </c>
      <c r="H951" s="27">
        <v>22.6</v>
      </c>
      <c r="I951" s="27">
        <v>21.8</v>
      </c>
      <c r="J951" s="27">
        <v>21.8</v>
      </c>
      <c r="K951" s="25" t="s">
        <v>4107</v>
      </c>
      <c r="L951" s="25"/>
      <c r="M951"/>
      <c r="N951"/>
      <c r="O951" s="25">
        <v>-30.44</v>
      </c>
      <c r="P951" s="25">
        <v>-44.77</v>
      </c>
      <c r="S951" s="23">
        <f t="shared" si="45"/>
        <v>170.06951000000001</v>
      </c>
      <c r="T951" s="23">
        <f t="shared" si="43"/>
        <v>0</v>
      </c>
    </row>
    <row r="952" spans="1:20" ht="17.399999999999999">
      <c r="A952" s="23" t="str">
        <f t="shared" si="44"/>
        <v/>
      </c>
      <c r="B952" s="24" t="s">
        <v>1589</v>
      </c>
      <c r="C952" s="12" t="s">
        <v>1590</v>
      </c>
      <c r="D952" s="25" t="s">
        <v>37</v>
      </c>
      <c r="E952" s="26">
        <v>25.85</v>
      </c>
      <c r="F952" s="26"/>
      <c r="G952" s="27"/>
      <c r="H952" s="27"/>
      <c r="I952" s="27"/>
      <c r="J952" s="27"/>
      <c r="K952" s="25" t="s">
        <v>4108</v>
      </c>
      <c r="L952" s="25"/>
      <c r="M952"/>
      <c r="N952"/>
      <c r="O952" s="25">
        <v>-0.94</v>
      </c>
      <c r="P952" s="25">
        <v>-21.63</v>
      </c>
      <c r="S952" s="23" t="str">
        <f t="shared" si="45"/>
        <v/>
      </c>
      <c r="T952" s="23">
        <f t="shared" si="43"/>
        <v>0</v>
      </c>
    </row>
    <row r="953" spans="1:20" ht="17.399999999999999">
      <c r="A953" s="23" t="str">
        <f t="shared" si="44"/>
        <v/>
      </c>
      <c r="B953" s="24" t="s">
        <v>1591</v>
      </c>
      <c r="C953" s="12" t="s">
        <v>2746</v>
      </c>
      <c r="D953" s="25" t="s">
        <v>37</v>
      </c>
      <c r="E953" s="26">
        <v>46.56</v>
      </c>
      <c r="F953" s="25"/>
      <c r="G953" s="27"/>
      <c r="H953" s="27"/>
      <c r="I953" s="27"/>
      <c r="J953" s="27"/>
      <c r="K953" s="25" t="s">
        <v>4098</v>
      </c>
      <c r="L953" s="25"/>
      <c r="M953"/>
      <c r="N953"/>
      <c r="O953" s="25">
        <v>-0.61</v>
      </c>
      <c r="P953" s="25">
        <v>-2.84</v>
      </c>
      <c r="S953" s="23" t="str">
        <f t="shared" si="45"/>
        <v/>
      </c>
      <c r="T953" s="23">
        <f t="shared" si="43"/>
        <v>0</v>
      </c>
    </row>
    <row r="954" spans="1:20" ht="17.399999999999999">
      <c r="A954" s="23" t="str">
        <f t="shared" si="44"/>
        <v/>
      </c>
      <c r="B954" s="24" t="s">
        <v>1592</v>
      </c>
      <c r="C954" s="12" t="s">
        <v>1593</v>
      </c>
      <c r="D954" s="25" t="s">
        <v>37</v>
      </c>
      <c r="E954" s="26">
        <v>38.549999999999997</v>
      </c>
      <c r="F954" s="25"/>
      <c r="G954" s="27"/>
      <c r="H954" s="27"/>
      <c r="I954" s="27"/>
      <c r="J954" s="27"/>
      <c r="K954" s="25" t="s">
        <v>4088</v>
      </c>
      <c r="L954" s="25"/>
      <c r="M954"/>
      <c r="N954"/>
      <c r="O954" s="25">
        <v>-14.35</v>
      </c>
      <c r="P954" s="25">
        <v>-24.58</v>
      </c>
      <c r="S954" s="23" t="str">
        <f t="shared" si="45"/>
        <v/>
      </c>
      <c r="T954" s="23">
        <f t="shared" si="43"/>
        <v>0</v>
      </c>
    </row>
    <row r="955" spans="1:20" ht="17.399999999999999">
      <c r="A955" s="23">
        <f t="shared" si="44"/>
        <v>279</v>
      </c>
      <c r="B955" s="24" t="s">
        <v>1594</v>
      </c>
      <c r="C955" s="12" t="s">
        <v>1595</v>
      </c>
      <c r="D955" s="25" t="s">
        <v>37</v>
      </c>
      <c r="E955" s="26">
        <v>268.3</v>
      </c>
      <c r="F955" s="25">
        <v>7</v>
      </c>
      <c r="G955" s="27">
        <v>108.3</v>
      </c>
      <c r="H955" s="27">
        <v>108.3</v>
      </c>
      <c r="I955" s="27">
        <v>108.85</v>
      </c>
      <c r="J955" s="27">
        <v>100.2</v>
      </c>
      <c r="K955" s="25" t="s">
        <v>4080</v>
      </c>
      <c r="L955" s="26"/>
      <c r="M955"/>
      <c r="N955"/>
      <c r="O955" s="25">
        <v>2.2599999999999998</v>
      </c>
      <c r="P955" s="25">
        <v>-25.9</v>
      </c>
      <c r="S955" s="23">
        <f t="shared" si="45"/>
        <v>268.30955</v>
      </c>
      <c r="T955" s="23">
        <f t="shared" si="43"/>
        <v>0</v>
      </c>
    </row>
    <row r="956" spans="1:20" ht="17.399999999999999">
      <c r="A956" s="23">
        <f t="shared" si="44"/>
        <v>156</v>
      </c>
      <c r="B956" s="24" t="s">
        <v>1596</v>
      </c>
      <c r="C956" s="12" t="s">
        <v>1597</v>
      </c>
      <c r="D956" s="25" t="s">
        <v>9</v>
      </c>
      <c r="E956" s="26">
        <v>2067.75</v>
      </c>
      <c r="F956" s="26">
        <v>12</v>
      </c>
      <c r="G956" s="27">
        <v>189.65</v>
      </c>
      <c r="H956" s="27">
        <v>190.45</v>
      </c>
      <c r="I956" s="27">
        <v>189.7</v>
      </c>
      <c r="J956" s="27">
        <v>185.5</v>
      </c>
      <c r="K956" s="25" t="s">
        <v>2625</v>
      </c>
      <c r="L956" s="25"/>
      <c r="M956"/>
      <c r="N956"/>
      <c r="O956" s="25">
        <v>-10.08</v>
      </c>
      <c r="P956" s="25">
        <v>-21.45</v>
      </c>
      <c r="S956" s="23">
        <f t="shared" si="45"/>
        <v>2067.75956</v>
      </c>
      <c r="T956" s="23">
        <f t="shared" si="43"/>
        <v>0</v>
      </c>
    </row>
    <row r="957" spans="1:20" ht="17.399999999999999">
      <c r="A957" s="23" t="str">
        <f t="shared" si="44"/>
        <v/>
      </c>
      <c r="B957" s="24" t="s">
        <v>1598</v>
      </c>
      <c r="C957" s="12" t="s">
        <v>1599</v>
      </c>
      <c r="D957" s="25" t="s">
        <v>9</v>
      </c>
      <c r="E957" s="26">
        <v>35.229999999999997</v>
      </c>
      <c r="F957" s="25"/>
      <c r="G957" s="27"/>
      <c r="H957" s="27"/>
      <c r="I957" s="27"/>
      <c r="J957" s="27"/>
      <c r="K957" s="25" t="s">
        <v>4084</v>
      </c>
      <c r="L957" s="25"/>
      <c r="M957"/>
      <c r="N957"/>
      <c r="O957" s="25">
        <v>7.92</v>
      </c>
      <c r="P957" s="25">
        <v>-26.95</v>
      </c>
      <c r="S957" s="23" t="str">
        <f t="shared" si="45"/>
        <v/>
      </c>
      <c r="T957" s="23">
        <f t="shared" si="43"/>
        <v>0</v>
      </c>
    </row>
    <row r="958" spans="1:20" ht="17.399999999999999">
      <c r="A958" s="23" t="str">
        <f t="shared" si="44"/>
        <v/>
      </c>
      <c r="B958" s="24" t="s">
        <v>1600</v>
      </c>
      <c r="C958" s="12" t="s">
        <v>1601</v>
      </c>
      <c r="D958" s="25" t="s">
        <v>37</v>
      </c>
      <c r="E958" s="26">
        <v>18.34</v>
      </c>
      <c r="F958" s="26"/>
      <c r="G958" s="27"/>
      <c r="H958" s="27"/>
      <c r="I958" s="27"/>
      <c r="J958" s="27"/>
      <c r="K958" s="25" t="s">
        <v>4080</v>
      </c>
      <c r="L958" s="26"/>
      <c r="M958"/>
      <c r="N958"/>
      <c r="O958" s="25">
        <v>-14.6</v>
      </c>
      <c r="P958" s="25">
        <v>-22.18</v>
      </c>
      <c r="S958" s="23" t="str">
        <f t="shared" si="45"/>
        <v/>
      </c>
      <c r="T958" s="23">
        <f t="shared" si="43"/>
        <v>0</v>
      </c>
    </row>
    <row r="959" spans="1:20" ht="17.399999999999999">
      <c r="A959" s="23">
        <f t="shared" si="44"/>
        <v>115</v>
      </c>
      <c r="B959" s="24" t="s">
        <v>1602</v>
      </c>
      <c r="C959" s="12" t="s">
        <v>1603</v>
      </c>
      <c r="D959" s="25" t="s">
        <v>9</v>
      </c>
      <c r="E959" s="26">
        <v>3534.22</v>
      </c>
      <c r="F959" s="25">
        <v>13</v>
      </c>
      <c r="G959" s="27">
        <v>333.62</v>
      </c>
      <c r="H959" s="27">
        <v>333.62</v>
      </c>
      <c r="I959" s="27">
        <v>342.87</v>
      </c>
      <c r="J959" s="27">
        <v>350.44</v>
      </c>
      <c r="K959" s="25" t="s">
        <v>4102</v>
      </c>
      <c r="L959" s="25"/>
      <c r="M959"/>
      <c r="N959"/>
      <c r="O959" s="25">
        <v>-5.03</v>
      </c>
      <c r="P959" s="25">
        <v>-6.9</v>
      </c>
      <c r="S959" s="23">
        <f t="shared" si="45"/>
        <v>3534.2295899999999</v>
      </c>
      <c r="T959" s="23">
        <f t="shared" si="43"/>
        <v>0</v>
      </c>
    </row>
    <row r="960" spans="1:20" ht="17.399999999999999">
      <c r="A960" s="23">
        <f t="shared" si="44"/>
        <v>38</v>
      </c>
      <c r="B960" s="24" t="s">
        <v>1604</v>
      </c>
      <c r="C960" s="12" t="s">
        <v>1605</v>
      </c>
      <c r="D960" s="25" t="s">
        <v>9</v>
      </c>
      <c r="E960" s="26">
        <v>19765.86</v>
      </c>
      <c r="F960" s="25">
        <v>15</v>
      </c>
      <c r="G960" s="27">
        <v>1488.52</v>
      </c>
      <c r="H960" s="27">
        <v>1426.85</v>
      </c>
      <c r="I960" s="27">
        <v>1675.3</v>
      </c>
      <c r="J960" s="27">
        <v>762.2</v>
      </c>
      <c r="K960" s="25" t="s">
        <v>4084</v>
      </c>
      <c r="L960" s="25"/>
      <c r="M960"/>
      <c r="N960"/>
      <c r="O960" s="25">
        <v>-22.97</v>
      </c>
      <c r="P960" s="25">
        <v>-10.4</v>
      </c>
      <c r="S960" s="23">
        <f t="shared" si="45"/>
        <v>19765.869600000002</v>
      </c>
      <c r="T960" s="23">
        <f t="shared" si="43"/>
        <v>-1</v>
      </c>
    </row>
    <row r="961" spans="1:20" ht="17.399999999999999">
      <c r="A961" s="23" t="str">
        <f t="shared" si="44"/>
        <v/>
      </c>
      <c r="B961" s="24" t="s">
        <v>1606</v>
      </c>
      <c r="C961" s="12" t="s">
        <v>4543</v>
      </c>
      <c r="D961" s="25" t="s">
        <v>37</v>
      </c>
      <c r="E961" s="26">
        <v>111.09</v>
      </c>
      <c r="F961" s="25"/>
      <c r="G961" s="27"/>
      <c r="H961" s="27"/>
      <c r="I961" s="27"/>
      <c r="J961" s="27"/>
      <c r="K961" s="25" t="s">
        <v>4117</v>
      </c>
      <c r="L961" s="25"/>
      <c r="M961"/>
      <c r="N961"/>
      <c r="O961" s="25">
        <v>-30.22</v>
      </c>
      <c r="P961" s="25">
        <v>-33.07</v>
      </c>
      <c r="S961" s="23" t="str">
        <f t="shared" si="45"/>
        <v/>
      </c>
      <c r="T961" s="23">
        <f t="shared" si="43"/>
        <v>0</v>
      </c>
    </row>
    <row r="962" spans="1:20" ht="17.399999999999999">
      <c r="A962" s="23" t="str">
        <f t="shared" si="44"/>
        <v/>
      </c>
      <c r="B962" s="24" t="s">
        <v>1607</v>
      </c>
      <c r="C962" s="12" t="s">
        <v>1608</v>
      </c>
      <c r="D962" s="25" t="s">
        <v>37</v>
      </c>
      <c r="E962" s="26">
        <v>594.85</v>
      </c>
      <c r="F962" s="25"/>
      <c r="G962" s="27"/>
      <c r="H962" s="27"/>
      <c r="I962" s="27"/>
      <c r="J962" s="27"/>
      <c r="K962" s="25" t="s">
        <v>4098</v>
      </c>
      <c r="L962" s="25"/>
      <c r="M962"/>
      <c r="N962"/>
      <c r="O962" s="25">
        <v>-34.409999999999997</v>
      </c>
      <c r="P962" s="25">
        <v>-49.71</v>
      </c>
      <c r="S962" s="23" t="str">
        <f t="shared" si="45"/>
        <v/>
      </c>
      <c r="T962" s="23">
        <f t="shared" si="43"/>
        <v>0</v>
      </c>
    </row>
    <row r="963" spans="1:20" ht="17.399999999999999">
      <c r="A963" s="23" t="str">
        <f t="shared" si="44"/>
        <v/>
      </c>
      <c r="B963" s="24" t="s">
        <v>1609</v>
      </c>
      <c r="C963" s="12" t="s">
        <v>1610</v>
      </c>
      <c r="D963" s="25" t="s">
        <v>37</v>
      </c>
      <c r="E963" s="26">
        <v>46.12</v>
      </c>
      <c r="F963" s="25"/>
      <c r="G963" s="27"/>
      <c r="H963" s="27"/>
      <c r="I963" s="27"/>
      <c r="J963" s="27"/>
      <c r="K963" s="25" t="s">
        <v>4103</v>
      </c>
      <c r="L963" s="25"/>
      <c r="M963"/>
      <c r="N963"/>
      <c r="O963" s="25">
        <v>-14.5</v>
      </c>
      <c r="P963" s="25">
        <v>-33.72</v>
      </c>
      <c r="S963" s="23" t="str">
        <f t="shared" si="45"/>
        <v/>
      </c>
      <c r="T963" s="23">
        <f t="shared" si="43"/>
        <v>0</v>
      </c>
    </row>
    <row r="964" spans="1:20" ht="17.399999999999999">
      <c r="A964" s="23" t="str">
        <f t="shared" si="44"/>
        <v/>
      </c>
      <c r="B964" s="24" t="s">
        <v>1611</v>
      </c>
      <c r="C964" s="12" t="s">
        <v>3736</v>
      </c>
      <c r="D964" s="25" t="s">
        <v>37</v>
      </c>
      <c r="E964" s="26">
        <v>103.95</v>
      </c>
      <c r="F964" s="25"/>
      <c r="G964" s="27"/>
      <c r="H964" s="27"/>
      <c r="I964" s="27"/>
      <c r="J964" s="27"/>
      <c r="K964" s="25" t="s">
        <v>4102</v>
      </c>
      <c r="L964" s="26"/>
      <c r="M964"/>
      <c r="N964"/>
      <c r="O964" s="25">
        <v>-8.09</v>
      </c>
      <c r="P964" s="25">
        <v>-17.5</v>
      </c>
      <c r="S964" s="23" t="str">
        <f t="shared" si="45"/>
        <v/>
      </c>
      <c r="T964" s="23">
        <f t="shared" si="43"/>
        <v>0</v>
      </c>
    </row>
    <row r="965" spans="1:20" ht="17.399999999999999">
      <c r="A965" s="23" t="str">
        <f t="shared" si="44"/>
        <v/>
      </c>
      <c r="B965" s="24" t="s">
        <v>1612</v>
      </c>
      <c r="C965" s="12" t="s">
        <v>4876</v>
      </c>
      <c r="D965" s="25" t="s">
        <v>37</v>
      </c>
      <c r="E965" s="26">
        <v>23.68</v>
      </c>
      <c r="F965" s="26"/>
      <c r="G965" s="27"/>
      <c r="H965" s="27"/>
      <c r="I965" s="27"/>
      <c r="J965" s="27"/>
      <c r="K965" s="25" t="s">
        <v>4086</v>
      </c>
      <c r="L965" s="25"/>
      <c r="M965"/>
      <c r="N965"/>
      <c r="O965" s="25">
        <v>-0.34</v>
      </c>
      <c r="P965" s="25">
        <v>-3.61</v>
      </c>
      <c r="S965" s="23" t="str">
        <f t="shared" si="45"/>
        <v/>
      </c>
      <c r="T965" s="23">
        <f t="shared" si="43"/>
        <v>0</v>
      </c>
    </row>
    <row r="966" spans="1:20" ht="17.399999999999999">
      <c r="A966" s="23" t="str">
        <f t="shared" si="44"/>
        <v/>
      </c>
      <c r="B966" s="24" t="s">
        <v>1613</v>
      </c>
      <c r="C966" s="12" t="s">
        <v>1614</v>
      </c>
      <c r="D966" s="25" t="s">
        <v>37</v>
      </c>
      <c r="E966" s="26">
        <v>200.88</v>
      </c>
      <c r="F966" s="25"/>
      <c r="G966" s="27"/>
      <c r="H966" s="27"/>
      <c r="I966" s="27"/>
      <c r="J966" s="27"/>
      <c r="K966" s="25" t="s">
        <v>4119</v>
      </c>
      <c r="L966" s="25"/>
      <c r="M966"/>
      <c r="N966"/>
      <c r="O966" s="26">
        <v>2.17</v>
      </c>
      <c r="P966" s="26">
        <v>12.65</v>
      </c>
      <c r="S966" s="23" t="str">
        <f t="shared" si="45"/>
        <v/>
      </c>
      <c r="T966" s="23">
        <f t="shared" si="43"/>
        <v>0</v>
      </c>
    </row>
    <row r="967" spans="1:20" ht="17.399999999999999">
      <c r="A967" s="23">
        <f t="shared" si="44"/>
        <v>217</v>
      </c>
      <c r="B967" s="24" t="s">
        <v>1615</v>
      </c>
      <c r="C967" s="12" t="s">
        <v>1616</v>
      </c>
      <c r="D967" s="25" t="s">
        <v>37</v>
      </c>
      <c r="E967" s="26">
        <v>662.63</v>
      </c>
      <c r="F967" s="25">
        <v>1</v>
      </c>
      <c r="G967" s="27">
        <v>130.30000000000001</v>
      </c>
      <c r="H967" s="27">
        <v>130.5</v>
      </c>
      <c r="I967" s="27">
        <v>130.30000000000001</v>
      </c>
      <c r="J967" s="27">
        <v>130.5</v>
      </c>
      <c r="K967" s="25" t="s">
        <v>4113</v>
      </c>
      <c r="L967" s="25"/>
      <c r="M967"/>
      <c r="N967"/>
      <c r="O967" s="28">
        <v>-16.82</v>
      </c>
      <c r="P967" s="28">
        <v>-19.329999999999998</v>
      </c>
      <c r="S967" s="23">
        <f t="shared" si="45"/>
        <v>662.63967000000002</v>
      </c>
      <c r="T967" s="23">
        <f t="shared" si="43"/>
        <v>0</v>
      </c>
    </row>
    <row r="968" spans="1:20" ht="17.399999999999999">
      <c r="A968" s="23" t="str">
        <f t="shared" si="44"/>
        <v/>
      </c>
      <c r="B968" s="24" t="s">
        <v>1617</v>
      </c>
      <c r="C968" s="12" t="s">
        <v>3251</v>
      </c>
      <c r="D968" s="25" t="s">
        <v>37</v>
      </c>
      <c r="E968" s="26">
        <v>75.010000000000005</v>
      </c>
      <c r="F968" s="25"/>
      <c r="G968" s="27"/>
      <c r="H968" s="27"/>
      <c r="I968" s="27"/>
      <c r="J968" s="27"/>
      <c r="K968" s="25" t="s">
        <v>4096</v>
      </c>
      <c r="L968" s="25"/>
      <c r="M968"/>
      <c r="N968"/>
      <c r="O968" s="25">
        <v>-19.79</v>
      </c>
      <c r="P968" s="25">
        <v>-43.3</v>
      </c>
      <c r="S968" s="23" t="str">
        <f t="shared" si="45"/>
        <v/>
      </c>
      <c r="T968" s="23">
        <f t="shared" si="43"/>
        <v>0</v>
      </c>
    </row>
    <row r="969" spans="1:20" ht="17.399999999999999">
      <c r="A969" s="23" t="str">
        <f t="shared" si="44"/>
        <v/>
      </c>
      <c r="B969" s="24" t="s">
        <v>1618</v>
      </c>
      <c r="C969" s="12" t="s">
        <v>1619</v>
      </c>
      <c r="D969" s="25" t="s">
        <v>37</v>
      </c>
      <c r="E969" s="26">
        <v>41.92</v>
      </c>
      <c r="F969" s="25"/>
      <c r="G969" s="27"/>
      <c r="H969" s="27"/>
      <c r="I969" s="27"/>
      <c r="J969" s="27"/>
      <c r="K969" s="25" t="s">
        <v>4113</v>
      </c>
      <c r="L969" s="26"/>
      <c r="M969"/>
      <c r="N969"/>
      <c r="O969" s="25">
        <v>4.17</v>
      </c>
      <c r="P969" s="25">
        <v>-22.85</v>
      </c>
      <c r="S969" s="23" t="str">
        <f t="shared" si="45"/>
        <v/>
      </c>
      <c r="T969" s="23">
        <f t="shared" si="43"/>
        <v>0</v>
      </c>
    </row>
    <row r="970" spans="1:20" ht="17.399999999999999">
      <c r="A970" s="23" t="str">
        <f t="shared" si="44"/>
        <v/>
      </c>
      <c r="B970" s="24" t="s">
        <v>1620</v>
      </c>
      <c r="C970" s="12" t="s">
        <v>1621</v>
      </c>
      <c r="D970" s="25" t="s">
        <v>37</v>
      </c>
      <c r="E970" s="26">
        <v>34.81</v>
      </c>
      <c r="F970" s="25"/>
      <c r="G970" s="27"/>
      <c r="H970" s="27"/>
      <c r="I970" s="27"/>
      <c r="J970" s="27"/>
      <c r="K970" s="25" t="s">
        <v>4113</v>
      </c>
      <c r="L970" s="25"/>
      <c r="M970"/>
      <c r="N970"/>
      <c r="O970" s="25">
        <v>-5.35</v>
      </c>
      <c r="P970" s="25">
        <v>-18.98</v>
      </c>
      <c r="S970" s="23" t="str">
        <f t="shared" si="45"/>
        <v/>
      </c>
      <c r="T970" s="23">
        <f t="shared" si="43"/>
        <v>0</v>
      </c>
    </row>
    <row r="971" spans="1:20" ht="17.399999999999999">
      <c r="A971" s="23">
        <f t="shared" si="44"/>
        <v>103</v>
      </c>
      <c r="B971" s="24" t="s">
        <v>1622</v>
      </c>
      <c r="C971" s="12" t="s">
        <v>1623</v>
      </c>
      <c r="D971" s="25" t="s">
        <v>9</v>
      </c>
      <c r="E971" s="26">
        <v>4353.26</v>
      </c>
      <c r="F971" s="25">
        <v>12</v>
      </c>
      <c r="G971" s="27">
        <v>73.77</v>
      </c>
      <c r="H971" s="27">
        <v>73.08</v>
      </c>
      <c r="I971" s="27">
        <v>73.98</v>
      </c>
      <c r="J971" s="27">
        <v>74.099999999999994</v>
      </c>
      <c r="K971" s="25" t="s">
        <v>2625</v>
      </c>
      <c r="L971" s="26"/>
      <c r="M971"/>
      <c r="N971"/>
      <c r="O971" s="25">
        <v>-15.25</v>
      </c>
      <c r="P971" s="25">
        <v>-31.92</v>
      </c>
      <c r="S971" s="23">
        <f t="shared" si="45"/>
        <v>4353.2697100000005</v>
      </c>
      <c r="T971" s="23">
        <f t="shared" si="43"/>
        <v>0</v>
      </c>
    </row>
    <row r="972" spans="1:20" ht="17.399999999999999">
      <c r="A972" s="23">
        <f t="shared" si="44"/>
        <v>252</v>
      </c>
      <c r="B972" s="24" t="s">
        <v>1624</v>
      </c>
      <c r="C972" s="12" t="s">
        <v>1625</v>
      </c>
      <c r="D972" s="25" t="s">
        <v>37</v>
      </c>
      <c r="E972" s="26">
        <v>362.39</v>
      </c>
      <c r="F972" s="25">
        <v>3</v>
      </c>
      <c r="G972" s="27">
        <v>9.0299999999999994</v>
      </c>
      <c r="H972" s="27">
        <v>9.0299999999999994</v>
      </c>
      <c r="I972" s="27">
        <v>9.0299999999999994</v>
      </c>
      <c r="J972" s="27">
        <v>8</v>
      </c>
      <c r="K972" s="25" t="s">
        <v>4092</v>
      </c>
      <c r="L972" s="25"/>
      <c r="M972"/>
      <c r="N972"/>
      <c r="O972" s="25">
        <v>5.98</v>
      </c>
      <c r="P972" s="25">
        <v>69.08</v>
      </c>
      <c r="S972" s="23">
        <f t="shared" si="45"/>
        <v>362.39972</v>
      </c>
      <c r="T972" s="23">
        <f t="shared" si="43"/>
        <v>0</v>
      </c>
    </row>
    <row r="973" spans="1:20" ht="17.399999999999999">
      <c r="A973" s="23" t="str">
        <f t="shared" si="44"/>
        <v/>
      </c>
      <c r="B973" s="24" t="s">
        <v>1626</v>
      </c>
      <c r="C973" s="12" t="s">
        <v>3737</v>
      </c>
      <c r="D973" s="25" t="s">
        <v>37</v>
      </c>
      <c r="E973" s="26">
        <v>4.55</v>
      </c>
      <c r="F973" s="26"/>
      <c r="G973" s="27"/>
      <c r="H973" s="27"/>
      <c r="I973" s="27"/>
      <c r="J973" s="27"/>
      <c r="K973" s="25" t="s">
        <v>4120</v>
      </c>
      <c r="L973" s="25"/>
      <c r="M973"/>
      <c r="N973"/>
      <c r="O973" s="25">
        <v>0</v>
      </c>
      <c r="P973" s="25">
        <v>0</v>
      </c>
      <c r="S973" s="23" t="str">
        <f t="shared" si="45"/>
        <v/>
      </c>
      <c r="T973" s="23">
        <f t="shared" si="43"/>
        <v>0</v>
      </c>
    </row>
    <row r="974" spans="1:20" ht="17.399999999999999">
      <c r="A974" s="23" t="str">
        <f t="shared" si="44"/>
        <v/>
      </c>
      <c r="B974" s="24" t="s">
        <v>1627</v>
      </c>
      <c r="C974" s="12" t="s">
        <v>1628</v>
      </c>
      <c r="D974" s="25" t="s">
        <v>37</v>
      </c>
      <c r="E974" s="26">
        <v>52.98</v>
      </c>
      <c r="F974" s="25"/>
      <c r="G974" s="27"/>
      <c r="H974" s="27"/>
      <c r="I974" s="27"/>
      <c r="J974" s="27"/>
      <c r="K974" s="25" t="s">
        <v>4120</v>
      </c>
      <c r="L974" s="25"/>
      <c r="M974"/>
      <c r="N974"/>
      <c r="O974" s="25">
        <v>12.27</v>
      </c>
      <c r="P974" s="25">
        <v>-10.68</v>
      </c>
      <c r="S974" s="23" t="str">
        <f t="shared" si="45"/>
        <v/>
      </c>
      <c r="T974" s="23">
        <f t="shared" ref="T974:T1037" si="46">IF(AND(G974&lt;H974,I974&lt;J974,H974&lt;J974),1,IF(AND(G974&gt;H974,I974&gt;J974,H974&gt;J974),-1,0))</f>
        <v>0</v>
      </c>
    </row>
    <row r="975" spans="1:20" ht="17.399999999999999">
      <c r="A975" s="23" t="str">
        <f t="shared" ref="A975:A1038" si="47">IF(ISERROR(RANK(S975,$S$14:$S$3000,)),"",RANK(S975,$S$14:$S$3000,))</f>
        <v/>
      </c>
      <c r="B975" s="24" t="s">
        <v>1629</v>
      </c>
      <c r="C975" s="12" t="s">
        <v>1630</v>
      </c>
      <c r="D975" s="25" t="s">
        <v>37</v>
      </c>
      <c r="E975" s="26">
        <v>85.74</v>
      </c>
      <c r="F975" s="25"/>
      <c r="G975" s="27"/>
      <c r="H975" s="27"/>
      <c r="I975" s="27"/>
      <c r="J975" s="27"/>
      <c r="K975" s="25" t="s">
        <v>4091</v>
      </c>
      <c r="L975" s="26"/>
      <c r="M975"/>
      <c r="N975"/>
      <c r="O975" s="25">
        <v>-21.18</v>
      </c>
      <c r="P975" s="25">
        <v>4.58</v>
      </c>
      <c r="S975" s="23" t="str">
        <f t="shared" ref="S975:S1038" si="48">IF(OR(F975&lt;=$F$8,ISBLANK(G975),ISBLANK(H975),ISBLANK(J975),ISBLANK(I975)),"",E975+ROW()/100000)</f>
        <v/>
      </c>
      <c r="T975" s="23">
        <f t="shared" si="46"/>
        <v>0</v>
      </c>
    </row>
    <row r="976" spans="1:20" ht="17.399999999999999">
      <c r="A976" s="23" t="str">
        <f t="shared" si="47"/>
        <v/>
      </c>
      <c r="B976" s="24" t="s">
        <v>1631</v>
      </c>
      <c r="C976" s="12" t="s">
        <v>4238</v>
      </c>
      <c r="D976" s="25" t="s">
        <v>37</v>
      </c>
      <c r="E976" s="26">
        <v>96.82</v>
      </c>
      <c r="F976" s="26">
        <v>1</v>
      </c>
      <c r="G976" s="27"/>
      <c r="H976" s="27">
        <v>20.7</v>
      </c>
      <c r="I976" s="27"/>
      <c r="J976" s="27">
        <v>20.7</v>
      </c>
      <c r="K976" s="25" t="s">
        <v>4091</v>
      </c>
      <c r="L976" s="26"/>
      <c r="M976"/>
      <c r="N976"/>
      <c r="O976" s="25">
        <v>-17.8</v>
      </c>
      <c r="P976" s="25">
        <v>15.02</v>
      </c>
      <c r="S976" s="23" t="str">
        <f t="shared" si="48"/>
        <v/>
      </c>
      <c r="T976" s="23">
        <f t="shared" si="46"/>
        <v>0</v>
      </c>
    </row>
    <row r="977" spans="1:20" ht="17.399999999999999">
      <c r="A977" s="23" t="str">
        <f t="shared" si="47"/>
        <v/>
      </c>
      <c r="B977" s="24" t="s">
        <v>1634</v>
      </c>
      <c r="C977" s="12" t="s">
        <v>1635</v>
      </c>
      <c r="D977" s="25" t="s">
        <v>37</v>
      </c>
      <c r="E977" s="26">
        <v>245.13</v>
      </c>
      <c r="F977" s="25">
        <v>2</v>
      </c>
      <c r="G977" s="27">
        <v>-4.4000000000000004</v>
      </c>
      <c r="H977" s="27">
        <v>-4.4000000000000004</v>
      </c>
      <c r="I977" s="27">
        <v>-4.4000000000000004</v>
      </c>
      <c r="J977" s="27"/>
      <c r="K977" s="25" t="s">
        <v>4076</v>
      </c>
      <c r="L977" s="25"/>
      <c r="M977"/>
      <c r="N977"/>
      <c r="O977" s="25">
        <v>-15.64</v>
      </c>
      <c r="P977" s="25">
        <v>-36.17</v>
      </c>
      <c r="S977" s="23" t="str">
        <f t="shared" si="48"/>
        <v/>
      </c>
      <c r="T977" s="23">
        <f t="shared" si="46"/>
        <v>0</v>
      </c>
    </row>
    <row r="978" spans="1:20" ht="17.399999999999999">
      <c r="A978" s="23" t="str">
        <f t="shared" si="47"/>
        <v/>
      </c>
      <c r="B978" s="24" t="s">
        <v>1636</v>
      </c>
      <c r="C978" s="12" t="s">
        <v>1637</v>
      </c>
      <c r="D978" s="25" t="s">
        <v>37</v>
      </c>
      <c r="E978" s="26">
        <v>53.44</v>
      </c>
      <c r="F978" s="25"/>
      <c r="G978" s="27"/>
      <c r="H978" s="27"/>
      <c r="I978" s="27"/>
      <c r="J978" s="27"/>
      <c r="K978" s="25" t="s">
        <v>2625</v>
      </c>
      <c r="L978" s="25"/>
      <c r="M978"/>
      <c r="N978"/>
      <c r="O978" s="25">
        <v>-14.33</v>
      </c>
      <c r="P978" s="25">
        <v>-34.49</v>
      </c>
      <c r="S978" s="23" t="str">
        <f t="shared" si="48"/>
        <v/>
      </c>
      <c r="T978" s="23">
        <f t="shared" si="46"/>
        <v>0</v>
      </c>
    </row>
    <row r="979" spans="1:20" ht="17.399999999999999">
      <c r="A979" s="23" t="str">
        <f t="shared" si="47"/>
        <v/>
      </c>
      <c r="B979" s="24" t="s">
        <v>1638</v>
      </c>
      <c r="C979" s="12" t="s">
        <v>1639</v>
      </c>
      <c r="D979" s="25" t="s">
        <v>37</v>
      </c>
      <c r="E979" s="26">
        <v>24.03</v>
      </c>
      <c r="F979" s="25"/>
      <c r="G979" s="27"/>
      <c r="H979" s="27"/>
      <c r="I979" s="27"/>
      <c r="J979" s="27"/>
      <c r="K979" s="25" t="s">
        <v>4085</v>
      </c>
      <c r="L979" s="25"/>
      <c r="M979"/>
      <c r="N979"/>
      <c r="O979" s="25">
        <v>2.56</v>
      </c>
      <c r="P979" s="25">
        <v>13.61</v>
      </c>
      <c r="S979" s="23" t="str">
        <f t="shared" si="48"/>
        <v/>
      </c>
      <c r="T979" s="23">
        <f t="shared" si="46"/>
        <v>0</v>
      </c>
    </row>
    <row r="980" spans="1:20" ht="17.399999999999999">
      <c r="A980" s="23" t="str">
        <f t="shared" si="47"/>
        <v/>
      </c>
      <c r="B980" s="24" t="s">
        <v>3611</v>
      </c>
      <c r="C980" s="12" t="s">
        <v>4471</v>
      </c>
      <c r="D980" s="25" t="s">
        <v>37</v>
      </c>
      <c r="E980" s="26">
        <v>139.36000000000001</v>
      </c>
      <c r="F980" s="26"/>
      <c r="G980" s="27"/>
      <c r="H980" s="27"/>
      <c r="I980" s="27"/>
      <c r="J980" s="27"/>
      <c r="K980" s="25" t="s">
        <v>4088</v>
      </c>
      <c r="L980" s="25"/>
      <c r="M980"/>
      <c r="N980"/>
      <c r="O980" s="25">
        <v>-15.66</v>
      </c>
      <c r="P980" s="25">
        <v>-1.74</v>
      </c>
      <c r="S980" s="23" t="str">
        <f t="shared" si="48"/>
        <v/>
      </c>
      <c r="T980" s="23">
        <f t="shared" si="46"/>
        <v>0</v>
      </c>
    </row>
    <row r="981" spans="1:20" ht="17.399999999999999">
      <c r="A981" s="23" t="str">
        <f t="shared" si="47"/>
        <v/>
      </c>
      <c r="B981" s="24" t="s">
        <v>1640</v>
      </c>
      <c r="C981" s="12" t="s">
        <v>1641</v>
      </c>
      <c r="D981" s="25" t="s">
        <v>37</v>
      </c>
      <c r="E981" s="26">
        <v>55.14</v>
      </c>
      <c r="F981" s="25"/>
      <c r="G981" s="27"/>
      <c r="H981" s="27"/>
      <c r="I981" s="27"/>
      <c r="J981" s="27"/>
      <c r="K981" s="25" t="s">
        <v>4088</v>
      </c>
      <c r="L981" s="25"/>
      <c r="M981"/>
      <c r="N981"/>
      <c r="O981" s="25">
        <v>17.670000000000002</v>
      </c>
      <c r="P981" s="25">
        <v>11.8</v>
      </c>
      <c r="S981" s="23" t="str">
        <f t="shared" si="48"/>
        <v/>
      </c>
      <c r="T981" s="23">
        <f t="shared" si="46"/>
        <v>0</v>
      </c>
    </row>
    <row r="982" spans="1:20" ht="17.399999999999999">
      <c r="A982" s="23" t="str">
        <f t="shared" si="47"/>
        <v/>
      </c>
      <c r="B982" s="24" t="s">
        <v>1642</v>
      </c>
      <c r="C982" s="12" t="s">
        <v>1643</v>
      </c>
      <c r="D982" s="25" t="s">
        <v>9</v>
      </c>
      <c r="E982" s="26">
        <v>204.11</v>
      </c>
      <c r="F982" s="25">
        <v>4</v>
      </c>
      <c r="G982" s="27">
        <v>36.14</v>
      </c>
      <c r="H982" s="27">
        <v>36.14</v>
      </c>
      <c r="I982" s="27">
        <v>48.8</v>
      </c>
      <c r="J982" s="27"/>
      <c r="K982" s="25" t="s">
        <v>4103</v>
      </c>
      <c r="L982" s="25"/>
      <c r="M982"/>
      <c r="N982"/>
      <c r="O982" s="25">
        <v>-0.81</v>
      </c>
      <c r="P982" s="25">
        <v>-9.2899999999999991</v>
      </c>
      <c r="S982" s="23" t="str">
        <f t="shared" si="48"/>
        <v/>
      </c>
      <c r="T982" s="23">
        <f t="shared" si="46"/>
        <v>0</v>
      </c>
    </row>
    <row r="983" spans="1:20" ht="17.399999999999999">
      <c r="A983" s="23" t="str">
        <f t="shared" si="47"/>
        <v/>
      </c>
      <c r="B983" s="24" t="s">
        <v>1644</v>
      </c>
      <c r="C983" s="12" t="s">
        <v>1645</v>
      </c>
      <c r="D983" s="25" t="s">
        <v>37</v>
      </c>
      <c r="E983" s="26">
        <v>95.1</v>
      </c>
      <c r="F983" s="25"/>
      <c r="G983" s="27"/>
      <c r="H983" s="27"/>
      <c r="I983" s="27"/>
      <c r="J983" s="27"/>
      <c r="K983" s="25" t="s">
        <v>4090</v>
      </c>
      <c r="L983" s="26"/>
      <c r="M983"/>
      <c r="N983"/>
      <c r="O983" s="25">
        <v>-17.260000000000002</v>
      </c>
      <c r="P983" s="25">
        <v>15.72</v>
      </c>
      <c r="S983" s="23" t="str">
        <f t="shared" si="48"/>
        <v/>
      </c>
      <c r="T983" s="23">
        <f t="shared" si="46"/>
        <v>0</v>
      </c>
    </row>
    <row r="984" spans="1:20" ht="17.399999999999999">
      <c r="A984" s="23" t="str">
        <f t="shared" si="47"/>
        <v/>
      </c>
      <c r="B984" s="24" t="s">
        <v>1646</v>
      </c>
      <c r="C984" s="12" t="s">
        <v>1647</v>
      </c>
      <c r="D984" s="25" t="s">
        <v>37</v>
      </c>
      <c r="E984" s="26">
        <v>50.98</v>
      </c>
      <c r="F984" s="25"/>
      <c r="G984" s="27"/>
      <c r="H984" s="27"/>
      <c r="I984" s="27"/>
      <c r="J984" s="27"/>
      <c r="K984" s="25" t="s">
        <v>4085</v>
      </c>
      <c r="L984" s="26"/>
      <c r="M984"/>
      <c r="N984"/>
      <c r="O984" s="25">
        <v>-6.72</v>
      </c>
      <c r="P984" s="25">
        <v>-20</v>
      </c>
      <c r="S984" s="23" t="str">
        <f t="shared" si="48"/>
        <v/>
      </c>
      <c r="T984" s="23">
        <f t="shared" si="46"/>
        <v>0</v>
      </c>
    </row>
    <row r="985" spans="1:20" ht="17.399999999999999">
      <c r="A985" s="23" t="str">
        <f t="shared" si="47"/>
        <v/>
      </c>
      <c r="B985" s="24" t="s">
        <v>1648</v>
      </c>
      <c r="C985" s="12" t="s">
        <v>1649</v>
      </c>
      <c r="D985" s="25" t="s">
        <v>37</v>
      </c>
      <c r="E985" s="26">
        <v>76</v>
      </c>
      <c r="F985" s="26"/>
      <c r="G985" s="27"/>
      <c r="H985" s="27"/>
      <c r="I985" s="27"/>
      <c r="J985" s="27"/>
      <c r="K985" s="25" t="s">
        <v>4098</v>
      </c>
      <c r="L985" s="26"/>
      <c r="M985"/>
      <c r="N985"/>
      <c r="O985" s="25">
        <v>5.37</v>
      </c>
      <c r="P985" s="25">
        <v>-11.63</v>
      </c>
      <c r="S985" s="23" t="str">
        <f t="shared" si="48"/>
        <v/>
      </c>
      <c r="T985" s="23">
        <f t="shared" si="46"/>
        <v>0</v>
      </c>
    </row>
    <row r="986" spans="1:20" ht="17.399999999999999">
      <c r="A986" s="23" t="str">
        <f t="shared" si="47"/>
        <v/>
      </c>
      <c r="B986" s="24" t="s">
        <v>1650</v>
      </c>
      <c r="C986" s="12" t="s">
        <v>3252</v>
      </c>
      <c r="D986" s="25" t="s">
        <v>37</v>
      </c>
      <c r="E986" s="26">
        <v>21.5</v>
      </c>
      <c r="F986" s="25"/>
      <c r="G986" s="27"/>
      <c r="H986" s="27"/>
      <c r="I986" s="27"/>
      <c r="J986" s="27"/>
      <c r="K986" s="25" t="s">
        <v>4118</v>
      </c>
      <c r="L986" s="25"/>
      <c r="M986"/>
      <c r="N986"/>
      <c r="O986" s="25">
        <v>-17.760000000000002</v>
      </c>
      <c r="P986" s="25">
        <v>-40.049999999999997</v>
      </c>
      <c r="S986" s="23" t="str">
        <f t="shared" si="48"/>
        <v/>
      </c>
      <c r="T986" s="23">
        <f t="shared" si="46"/>
        <v>0</v>
      </c>
    </row>
    <row r="987" spans="1:20" ht="17.399999999999999">
      <c r="A987" s="23" t="str">
        <f t="shared" si="47"/>
        <v/>
      </c>
      <c r="B987" s="24" t="s">
        <v>1651</v>
      </c>
      <c r="C987" s="12" t="s">
        <v>1652</v>
      </c>
      <c r="D987" s="25" t="s">
        <v>37</v>
      </c>
      <c r="E987" s="26">
        <v>182.05</v>
      </c>
      <c r="F987" s="25"/>
      <c r="G987" s="27"/>
      <c r="H987" s="27"/>
      <c r="I987" s="27"/>
      <c r="J987" s="27"/>
      <c r="K987" s="25" t="s">
        <v>4113</v>
      </c>
      <c r="L987" s="28"/>
      <c r="M987"/>
      <c r="N987"/>
      <c r="O987" s="25">
        <v>-14.57</v>
      </c>
      <c r="P987" s="25">
        <v>-22.81</v>
      </c>
      <c r="S987" s="23" t="str">
        <f t="shared" si="48"/>
        <v/>
      </c>
      <c r="T987" s="23">
        <f t="shared" si="46"/>
        <v>0</v>
      </c>
    </row>
    <row r="988" spans="1:20" ht="17.399999999999999">
      <c r="A988" s="23" t="str">
        <f t="shared" si="47"/>
        <v/>
      </c>
      <c r="B988" s="24" t="s">
        <v>1653</v>
      </c>
      <c r="C988" s="12" t="s">
        <v>1654</v>
      </c>
      <c r="D988" s="25" t="s">
        <v>37</v>
      </c>
      <c r="E988" s="26">
        <v>62.76</v>
      </c>
      <c r="F988" s="25"/>
      <c r="G988" s="27"/>
      <c r="H988" s="27"/>
      <c r="I988" s="27"/>
      <c r="J988" s="27"/>
      <c r="K988" s="25" t="s">
        <v>4113</v>
      </c>
      <c r="L988" s="25"/>
      <c r="M988"/>
      <c r="N988"/>
      <c r="O988" s="25">
        <v>19.75</v>
      </c>
      <c r="P988" s="25">
        <v>-14.16</v>
      </c>
      <c r="S988" s="23" t="str">
        <f t="shared" si="48"/>
        <v/>
      </c>
      <c r="T988" s="23">
        <f t="shared" si="46"/>
        <v>0</v>
      </c>
    </row>
    <row r="989" spans="1:20" ht="17.399999999999999">
      <c r="A989" s="23" t="str">
        <f t="shared" si="47"/>
        <v/>
      </c>
      <c r="B989" s="24" t="s">
        <v>1655</v>
      </c>
      <c r="C989" s="12" t="s">
        <v>1656</v>
      </c>
      <c r="D989" s="25" t="s">
        <v>37</v>
      </c>
      <c r="E989" s="26">
        <v>51.7</v>
      </c>
      <c r="F989" s="25">
        <v>1</v>
      </c>
      <c r="G989" s="27">
        <v>5.3</v>
      </c>
      <c r="H989" s="27">
        <v>5.3</v>
      </c>
      <c r="I989" s="27">
        <v>5.3</v>
      </c>
      <c r="J989" s="27"/>
      <c r="K989" s="25" t="s">
        <v>4107</v>
      </c>
      <c r="L989" s="25"/>
      <c r="M989"/>
      <c r="N989"/>
      <c r="O989" s="25">
        <v>-23.27</v>
      </c>
      <c r="P989" s="25">
        <v>-32.659999999999997</v>
      </c>
      <c r="S989" s="23" t="str">
        <f t="shared" si="48"/>
        <v/>
      </c>
      <c r="T989" s="23">
        <f t="shared" si="46"/>
        <v>0</v>
      </c>
    </row>
    <row r="990" spans="1:20" ht="17.399999999999999">
      <c r="A990" s="23" t="str">
        <f t="shared" si="47"/>
        <v/>
      </c>
      <c r="B990" s="24" t="s">
        <v>3341</v>
      </c>
      <c r="C990" s="12" t="s">
        <v>3416</v>
      </c>
      <c r="D990" s="25" t="s">
        <v>37</v>
      </c>
      <c r="E990" s="26">
        <v>83.43</v>
      </c>
      <c r="F990" s="25">
        <v>1</v>
      </c>
      <c r="G990" s="27">
        <v>14.8</v>
      </c>
      <c r="H990" s="27">
        <v>14.8</v>
      </c>
      <c r="I990" s="27"/>
      <c r="J990" s="27"/>
      <c r="K990" s="25" t="s">
        <v>4113</v>
      </c>
      <c r="L990" s="26"/>
      <c r="M990"/>
      <c r="N990"/>
      <c r="O990" s="25">
        <v>-8.52</v>
      </c>
      <c r="P990" s="25">
        <v>-25.81</v>
      </c>
      <c r="S990" s="23" t="str">
        <f t="shared" si="48"/>
        <v/>
      </c>
      <c r="T990" s="23">
        <f t="shared" si="46"/>
        <v>0</v>
      </c>
    </row>
    <row r="991" spans="1:20" ht="17.399999999999999">
      <c r="A991" s="23" t="str">
        <f t="shared" si="47"/>
        <v/>
      </c>
      <c r="B991" s="24" t="s">
        <v>1657</v>
      </c>
      <c r="C991" s="12" t="s">
        <v>1658</v>
      </c>
      <c r="D991" s="25" t="s">
        <v>37</v>
      </c>
      <c r="E991" s="26">
        <v>744.3</v>
      </c>
      <c r="F991" s="26">
        <v>1</v>
      </c>
      <c r="G991" s="27">
        <v>71.2</v>
      </c>
      <c r="H991" s="27">
        <v>71.2</v>
      </c>
      <c r="I991" s="27"/>
      <c r="J991" s="27"/>
      <c r="K991" s="25" t="s">
        <v>4091</v>
      </c>
      <c r="L991" s="25"/>
      <c r="M991"/>
      <c r="N991"/>
      <c r="O991" s="25">
        <v>4.68</v>
      </c>
      <c r="P991" s="25">
        <v>48.21</v>
      </c>
      <c r="S991" s="23" t="str">
        <f t="shared" si="48"/>
        <v/>
      </c>
      <c r="T991" s="23">
        <f t="shared" si="46"/>
        <v>0</v>
      </c>
    </row>
    <row r="992" spans="1:20" ht="17.399999999999999">
      <c r="A992" s="23" t="str">
        <f t="shared" si="47"/>
        <v/>
      </c>
      <c r="B992" s="24" t="s">
        <v>1659</v>
      </c>
      <c r="C992" s="12" t="s">
        <v>1660</v>
      </c>
      <c r="D992" s="25" t="s">
        <v>37</v>
      </c>
      <c r="E992" s="26">
        <v>56.42</v>
      </c>
      <c r="F992" s="25"/>
      <c r="G992" s="27"/>
      <c r="H992" s="27"/>
      <c r="I992" s="27"/>
      <c r="J992" s="27"/>
      <c r="K992" s="25" t="s">
        <v>4116</v>
      </c>
      <c r="L992" s="25"/>
      <c r="M992"/>
      <c r="N992"/>
      <c r="O992" s="25">
        <v>-5.61</v>
      </c>
      <c r="P992" s="25">
        <v>-7.61</v>
      </c>
      <c r="S992" s="23" t="str">
        <f t="shared" si="48"/>
        <v/>
      </c>
      <c r="T992" s="23">
        <f t="shared" si="46"/>
        <v>0</v>
      </c>
    </row>
    <row r="993" spans="1:20" ht="17.399999999999999">
      <c r="A993" s="23">
        <f t="shared" si="47"/>
        <v>290</v>
      </c>
      <c r="B993" s="24" t="s">
        <v>1661</v>
      </c>
      <c r="C993" s="12" t="s">
        <v>1662</v>
      </c>
      <c r="D993" s="25" t="s">
        <v>9</v>
      </c>
      <c r="E993" s="26">
        <v>205.02</v>
      </c>
      <c r="F993" s="25">
        <v>2</v>
      </c>
      <c r="G993" s="27">
        <v>35.6</v>
      </c>
      <c r="H993" s="27">
        <v>31.65</v>
      </c>
      <c r="I993" s="27">
        <v>33.6</v>
      </c>
      <c r="J993" s="27">
        <v>31.65</v>
      </c>
      <c r="K993" s="25" t="s">
        <v>4086</v>
      </c>
      <c r="L993" s="25"/>
      <c r="M993"/>
      <c r="N993"/>
      <c r="O993" s="25">
        <v>-3.06</v>
      </c>
      <c r="P993" s="25">
        <v>-41.35</v>
      </c>
      <c r="S993" s="23">
        <f t="shared" si="48"/>
        <v>205.02993000000001</v>
      </c>
      <c r="T993" s="23">
        <f t="shared" si="46"/>
        <v>0</v>
      </c>
    </row>
    <row r="994" spans="1:20" ht="17.399999999999999">
      <c r="A994" s="23" t="str">
        <f t="shared" si="47"/>
        <v/>
      </c>
      <c r="B994" s="24" t="s">
        <v>1663</v>
      </c>
      <c r="C994" s="12" t="s">
        <v>1664</v>
      </c>
      <c r="D994" s="25" t="s">
        <v>37</v>
      </c>
      <c r="E994" s="26">
        <v>104.59</v>
      </c>
      <c r="F994" s="26"/>
      <c r="G994" s="27"/>
      <c r="H994" s="27"/>
      <c r="I994" s="27"/>
      <c r="J994" s="27"/>
      <c r="K994" s="25" t="s">
        <v>4085</v>
      </c>
      <c r="L994" s="26"/>
      <c r="M994"/>
      <c r="N994"/>
      <c r="O994" s="25">
        <v>-23.54</v>
      </c>
      <c r="P994" s="25">
        <v>-34.64</v>
      </c>
      <c r="S994" s="23" t="str">
        <f t="shared" si="48"/>
        <v/>
      </c>
      <c r="T994" s="23">
        <f t="shared" si="46"/>
        <v>0</v>
      </c>
    </row>
    <row r="995" spans="1:20" ht="17.399999999999999">
      <c r="A995" s="23" t="str">
        <f t="shared" si="47"/>
        <v/>
      </c>
      <c r="B995" s="24" t="s">
        <v>1665</v>
      </c>
      <c r="C995" s="12" t="s">
        <v>1666</v>
      </c>
      <c r="D995" s="25" t="s">
        <v>37</v>
      </c>
      <c r="E995" s="26">
        <v>599.72</v>
      </c>
      <c r="F995" s="25"/>
      <c r="G995" s="27"/>
      <c r="H995" s="27"/>
      <c r="I995" s="27"/>
      <c r="J995" s="27"/>
      <c r="K995" s="25" t="s">
        <v>4113</v>
      </c>
      <c r="L995" s="25"/>
      <c r="M995"/>
      <c r="N995"/>
      <c r="O995" s="25">
        <v>-12.5</v>
      </c>
      <c r="P995" s="25">
        <v>-11.06</v>
      </c>
      <c r="S995" s="23" t="str">
        <f t="shared" si="48"/>
        <v/>
      </c>
      <c r="T995" s="23">
        <f t="shared" si="46"/>
        <v>0</v>
      </c>
    </row>
    <row r="996" spans="1:20" ht="17.399999999999999">
      <c r="A996" s="23" t="str">
        <f t="shared" si="47"/>
        <v/>
      </c>
      <c r="B996" s="24" t="s">
        <v>1667</v>
      </c>
      <c r="C996" s="12" t="s">
        <v>1668</v>
      </c>
      <c r="D996" s="25" t="s">
        <v>37</v>
      </c>
      <c r="E996" s="26">
        <v>27.4</v>
      </c>
      <c r="F996" s="25"/>
      <c r="G996" s="27"/>
      <c r="H996" s="27"/>
      <c r="I996" s="27"/>
      <c r="J996" s="27"/>
      <c r="K996" s="25" t="s">
        <v>4076</v>
      </c>
      <c r="L996" s="25"/>
      <c r="M996"/>
      <c r="N996"/>
      <c r="O996" s="25">
        <v>-11.42</v>
      </c>
      <c r="P996" s="25">
        <v>-55.62</v>
      </c>
      <c r="S996" s="23" t="str">
        <f t="shared" si="48"/>
        <v/>
      </c>
      <c r="T996" s="23">
        <f t="shared" si="46"/>
        <v>0</v>
      </c>
    </row>
    <row r="997" spans="1:20" ht="17.399999999999999">
      <c r="A997" s="23" t="str">
        <f t="shared" si="47"/>
        <v/>
      </c>
      <c r="B997" s="24" t="s">
        <v>1669</v>
      </c>
      <c r="C997" s="12" t="s">
        <v>1670</v>
      </c>
      <c r="D997" s="25" t="s">
        <v>37</v>
      </c>
      <c r="E997" s="26">
        <v>48.03</v>
      </c>
      <c r="F997" s="26"/>
      <c r="G997" s="27"/>
      <c r="H997" s="27"/>
      <c r="I997" s="27"/>
      <c r="J997" s="27"/>
      <c r="K997" s="25" t="s">
        <v>4113</v>
      </c>
      <c r="L997" s="26"/>
      <c r="M997"/>
      <c r="N997"/>
      <c r="O997" s="25">
        <v>-4.71</v>
      </c>
      <c r="P997" s="25">
        <v>-19.3</v>
      </c>
      <c r="S997" s="23" t="str">
        <f t="shared" si="48"/>
        <v/>
      </c>
      <c r="T997" s="23">
        <f t="shared" si="46"/>
        <v>0</v>
      </c>
    </row>
    <row r="998" spans="1:20" ht="17.399999999999999">
      <c r="A998" s="23" t="str">
        <f t="shared" si="47"/>
        <v/>
      </c>
      <c r="B998" s="24" t="s">
        <v>1671</v>
      </c>
      <c r="C998" s="12" t="s">
        <v>1672</v>
      </c>
      <c r="D998" s="25" t="s">
        <v>37</v>
      </c>
      <c r="E998" s="26">
        <v>77.87</v>
      </c>
      <c r="F998" s="25"/>
      <c r="G998" s="27"/>
      <c r="H998" s="27"/>
      <c r="I998" s="27"/>
      <c r="J998" s="27"/>
      <c r="K998" s="25" t="s">
        <v>4096</v>
      </c>
      <c r="L998" s="26"/>
      <c r="M998"/>
      <c r="N998"/>
      <c r="O998" s="25">
        <v>-2.3199999999999998</v>
      </c>
      <c r="P998" s="25">
        <v>-6.1</v>
      </c>
      <c r="S998" s="23" t="str">
        <f t="shared" si="48"/>
        <v/>
      </c>
      <c r="T998" s="23">
        <f t="shared" si="46"/>
        <v>0</v>
      </c>
    </row>
    <row r="999" spans="1:20" ht="17.399999999999999">
      <c r="A999" s="23" t="str">
        <f t="shared" si="47"/>
        <v/>
      </c>
      <c r="B999" s="24" t="s">
        <v>1673</v>
      </c>
      <c r="C999" s="12" t="s">
        <v>5258</v>
      </c>
      <c r="D999" s="25" t="s">
        <v>37</v>
      </c>
      <c r="E999" s="26">
        <v>109.01</v>
      </c>
      <c r="F999" s="26"/>
      <c r="G999" s="27"/>
      <c r="H999" s="27"/>
      <c r="I999" s="27"/>
      <c r="J999" s="27"/>
      <c r="K999" s="25" t="s">
        <v>4100</v>
      </c>
      <c r="L999" s="25"/>
      <c r="M999"/>
      <c r="N999"/>
      <c r="O999" s="25">
        <v>-3.27</v>
      </c>
      <c r="P999" s="25">
        <v>-15.11</v>
      </c>
      <c r="S999" s="23" t="str">
        <f t="shared" si="48"/>
        <v/>
      </c>
      <c r="T999" s="23">
        <f t="shared" si="46"/>
        <v>0</v>
      </c>
    </row>
    <row r="1000" spans="1:20" ht="17.399999999999999">
      <c r="A1000" s="23" t="str">
        <f t="shared" si="47"/>
        <v/>
      </c>
      <c r="B1000" s="24" t="s">
        <v>1674</v>
      </c>
      <c r="C1000" s="12" t="s">
        <v>1675</v>
      </c>
      <c r="D1000" s="25" t="s">
        <v>37</v>
      </c>
      <c r="E1000" s="26">
        <v>25.28</v>
      </c>
      <c r="F1000" s="26"/>
      <c r="G1000" s="27"/>
      <c r="H1000" s="27"/>
      <c r="I1000" s="27"/>
      <c r="J1000" s="27"/>
      <c r="K1000" s="25" t="s">
        <v>4107</v>
      </c>
      <c r="L1000" s="25"/>
      <c r="M1000"/>
      <c r="N1000"/>
      <c r="O1000" s="25">
        <v>11.56</v>
      </c>
      <c r="P1000" s="25">
        <v>-3.15</v>
      </c>
      <c r="S1000" s="23" t="str">
        <f t="shared" si="48"/>
        <v/>
      </c>
      <c r="T1000" s="23">
        <f t="shared" si="46"/>
        <v>0</v>
      </c>
    </row>
    <row r="1001" spans="1:20" ht="17.399999999999999">
      <c r="A1001" s="23" t="str">
        <f t="shared" si="47"/>
        <v/>
      </c>
      <c r="B1001" s="24" t="s">
        <v>1676</v>
      </c>
      <c r="C1001" s="12" t="s">
        <v>3738</v>
      </c>
      <c r="D1001" s="25" t="s">
        <v>37</v>
      </c>
      <c r="E1001" s="26">
        <v>12.69</v>
      </c>
      <c r="F1001" s="25"/>
      <c r="G1001" s="27"/>
      <c r="H1001" s="27"/>
      <c r="I1001" s="27"/>
      <c r="J1001" s="27"/>
      <c r="K1001" s="25" t="s">
        <v>4115</v>
      </c>
      <c r="L1001" s="25"/>
      <c r="M1001"/>
      <c r="N1001"/>
      <c r="O1001" s="25">
        <v>0</v>
      </c>
      <c r="P1001" s="25">
        <v>0</v>
      </c>
      <c r="S1001" s="23" t="str">
        <f t="shared" si="48"/>
        <v/>
      </c>
      <c r="T1001" s="23">
        <f t="shared" si="46"/>
        <v>0</v>
      </c>
    </row>
    <row r="1002" spans="1:20" ht="17.399999999999999">
      <c r="A1002" s="23" t="str">
        <f t="shared" si="47"/>
        <v/>
      </c>
      <c r="B1002" s="24" t="s">
        <v>1677</v>
      </c>
      <c r="C1002" s="12" t="s">
        <v>1678</v>
      </c>
      <c r="D1002" s="25" t="s">
        <v>37</v>
      </c>
      <c r="E1002" s="26">
        <v>199.8</v>
      </c>
      <c r="F1002" s="25"/>
      <c r="G1002" s="27">
        <v>54.6</v>
      </c>
      <c r="H1002" s="27"/>
      <c r="I1002" s="27"/>
      <c r="J1002" s="27"/>
      <c r="K1002" s="25" t="s">
        <v>4092</v>
      </c>
      <c r="L1002" s="26"/>
      <c r="M1002"/>
      <c r="N1002"/>
      <c r="O1002" s="25">
        <v>-21.39</v>
      </c>
      <c r="P1002" s="25">
        <v>-24.62</v>
      </c>
      <c r="S1002" s="23" t="str">
        <f t="shared" si="48"/>
        <v/>
      </c>
      <c r="T1002" s="23">
        <f t="shared" si="46"/>
        <v>0</v>
      </c>
    </row>
    <row r="1003" spans="1:20" ht="17.399999999999999">
      <c r="A1003" s="23" t="str">
        <f t="shared" si="47"/>
        <v/>
      </c>
      <c r="B1003" s="24" t="s">
        <v>1679</v>
      </c>
      <c r="C1003" s="12" t="s">
        <v>1680</v>
      </c>
      <c r="D1003" s="25" t="s">
        <v>37</v>
      </c>
      <c r="E1003" s="26">
        <v>20.23</v>
      </c>
      <c r="F1003" s="25"/>
      <c r="G1003" s="27"/>
      <c r="H1003" s="27"/>
      <c r="I1003" s="27"/>
      <c r="J1003" s="27"/>
      <c r="K1003" s="25" t="s">
        <v>4113</v>
      </c>
      <c r="L1003" s="25"/>
      <c r="M1003"/>
      <c r="N1003"/>
      <c r="O1003" s="25">
        <v>-5.69</v>
      </c>
      <c r="P1003" s="25">
        <v>-42.61</v>
      </c>
      <c r="S1003" s="23" t="str">
        <f t="shared" si="48"/>
        <v/>
      </c>
      <c r="T1003" s="23">
        <f t="shared" si="46"/>
        <v>0</v>
      </c>
    </row>
    <row r="1004" spans="1:20" ht="17.399999999999999">
      <c r="A1004" s="23" t="str">
        <f t="shared" si="47"/>
        <v/>
      </c>
      <c r="B1004" s="24" t="s">
        <v>1681</v>
      </c>
      <c r="C1004" s="12" t="s">
        <v>2886</v>
      </c>
      <c r="D1004" s="25" t="s">
        <v>37</v>
      </c>
      <c r="E1004" s="26">
        <v>52.32</v>
      </c>
      <c r="F1004" s="25"/>
      <c r="G1004" s="27"/>
      <c r="H1004" s="27"/>
      <c r="I1004" s="27"/>
      <c r="J1004" s="27"/>
      <c r="K1004" s="25" t="s">
        <v>4081</v>
      </c>
      <c r="L1004" s="26"/>
      <c r="M1004"/>
      <c r="N1004"/>
      <c r="O1004" s="25">
        <v>-8.69</v>
      </c>
      <c r="P1004" s="25">
        <v>-12.74</v>
      </c>
      <c r="S1004" s="23" t="str">
        <f t="shared" si="48"/>
        <v/>
      </c>
      <c r="T1004" s="23">
        <f t="shared" si="46"/>
        <v>0</v>
      </c>
    </row>
    <row r="1005" spans="1:20" ht="17.399999999999999">
      <c r="A1005" s="23" t="str">
        <f t="shared" si="47"/>
        <v/>
      </c>
      <c r="B1005" s="24" t="s">
        <v>1682</v>
      </c>
      <c r="C1005" s="12" t="s">
        <v>3253</v>
      </c>
      <c r="D1005" s="25" t="s">
        <v>37</v>
      </c>
      <c r="E1005" s="26">
        <v>18.78</v>
      </c>
      <c r="F1005" s="25"/>
      <c r="G1005" s="27"/>
      <c r="H1005" s="27"/>
      <c r="I1005" s="27"/>
      <c r="J1005" s="27"/>
      <c r="K1005" s="25" t="s">
        <v>4087</v>
      </c>
      <c r="L1005" s="25"/>
      <c r="M1005"/>
      <c r="N1005"/>
      <c r="O1005" s="25">
        <v>2.02</v>
      </c>
      <c r="P1005" s="25">
        <v>-8.64</v>
      </c>
      <c r="S1005" s="23" t="str">
        <f t="shared" si="48"/>
        <v/>
      </c>
      <c r="T1005" s="23">
        <f t="shared" si="46"/>
        <v>0</v>
      </c>
    </row>
    <row r="1006" spans="1:20" ht="17.399999999999999">
      <c r="A1006" s="23" t="str">
        <f t="shared" si="47"/>
        <v/>
      </c>
      <c r="B1006" s="24" t="s">
        <v>1683</v>
      </c>
      <c r="C1006" s="12" t="s">
        <v>1684</v>
      </c>
      <c r="D1006" s="25" t="s">
        <v>37</v>
      </c>
      <c r="E1006" s="26">
        <v>155.83000000000001</v>
      </c>
      <c r="F1006" s="26">
        <v>3</v>
      </c>
      <c r="G1006" s="27">
        <v>16.93</v>
      </c>
      <c r="H1006" s="27">
        <v>16.93</v>
      </c>
      <c r="I1006" s="27">
        <v>14.4</v>
      </c>
      <c r="J1006" s="27"/>
      <c r="K1006" s="25" t="s">
        <v>4091</v>
      </c>
      <c r="L1006" s="25"/>
      <c r="M1006"/>
      <c r="N1006"/>
      <c r="O1006" s="25">
        <v>-27.48</v>
      </c>
      <c r="P1006" s="25">
        <v>-18.07</v>
      </c>
      <c r="S1006" s="23" t="str">
        <f t="shared" si="48"/>
        <v/>
      </c>
      <c r="T1006" s="23">
        <f t="shared" si="46"/>
        <v>0</v>
      </c>
    </row>
    <row r="1007" spans="1:20" ht="17.399999999999999">
      <c r="A1007" s="23" t="str">
        <f t="shared" si="47"/>
        <v/>
      </c>
      <c r="B1007" s="24" t="s">
        <v>1685</v>
      </c>
      <c r="C1007" s="12" t="s">
        <v>1686</v>
      </c>
      <c r="D1007" s="25" t="s">
        <v>37</v>
      </c>
      <c r="E1007" s="26">
        <v>100.36</v>
      </c>
      <c r="F1007" s="25"/>
      <c r="G1007" s="27"/>
      <c r="H1007" s="27"/>
      <c r="I1007" s="27"/>
      <c r="J1007" s="27"/>
      <c r="K1007" s="25" t="s">
        <v>4115</v>
      </c>
      <c r="L1007" s="26"/>
      <c r="M1007"/>
      <c r="N1007"/>
      <c r="O1007" s="25">
        <v>-15.63</v>
      </c>
      <c r="P1007" s="25">
        <v>-32.81</v>
      </c>
      <c r="S1007" s="23" t="str">
        <f t="shared" si="48"/>
        <v/>
      </c>
      <c r="T1007" s="23">
        <f t="shared" si="46"/>
        <v>0</v>
      </c>
    </row>
    <row r="1008" spans="1:20" ht="17.399999999999999">
      <c r="A1008" s="23" t="str">
        <f t="shared" si="47"/>
        <v/>
      </c>
      <c r="B1008" s="24" t="s">
        <v>1687</v>
      </c>
      <c r="C1008" s="12" t="s">
        <v>4436</v>
      </c>
      <c r="D1008" s="25" t="s">
        <v>37</v>
      </c>
      <c r="E1008" s="26">
        <v>77.72</v>
      </c>
      <c r="F1008" s="25"/>
      <c r="G1008" s="27"/>
      <c r="H1008" s="27"/>
      <c r="I1008" s="27"/>
      <c r="J1008" s="27"/>
      <c r="K1008" s="25" t="s">
        <v>4091</v>
      </c>
      <c r="L1008" s="25"/>
      <c r="M1008"/>
      <c r="N1008"/>
      <c r="O1008" s="25">
        <v>-4.41</v>
      </c>
      <c r="P1008" s="25">
        <v>-55.05</v>
      </c>
      <c r="S1008" s="23" t="str">
        <f t="shared" si="48"/>
        <v/>
      </c>
      <c r="T1008" s="23">
        <f t="shared" si="46"/>
        <v>0</v>
      </c>
    </row>
    <row r="1009" spans="1:20" ht="17.399999999999999">
      <c r="A1009" s="23" t="str">
        <f t="shared" si="47"/>
        <v/>
      </c>
      <c r="B1009" s="24" t="s">
        <v>1689</v>
      </c>
      <c r="C1009" s="12" t="s">
        <v>1690</v>
      </c>
      <c r="D1009" s="25" t="s">
        <v>37</v>
      </c>
      <c r="E1009" s="26">
        <v>78.38</v>
      </c>
      <c r="F1009" s="25"/>
      <c r="G1009" s="27"/>
      <c r="H1009" s="27"/>
      <c r="I1009" s="27"/>
      <c r="J1009" s="27"/>
      <c r="K1009" s="25" t="s">
        <v>4076</v>
      </c>
      <c r="L1009" s="25"/>
      <c r="M1009"/>
      <c r="N1009"/>
      <c r="O1009" s="25">
        <v>-6.67</v>
      </c>
      <c r="P1009" s="25">
        <v>-23.64</v>
      </c>
      <c r="S1009" s="23" t="str">
        <f t="shared" si="48"/>
        <v/>
      </c>
      <c r="T1009" s="23">
        <f t="shared" si="46"/>
        <v>0</v>
      </c>
    </row>
    <row r="1010" spans="1:20" ht="17.399999999999999">
      <c r="A1010" s="23" t="str">
        <f t="shared" si="47"/>
        <v/>
      </c>
      <c r="B1010" s="24" t="s">
        <v>1691</v>
      </c>
      <c r="C1010" s="12" t="s">
        <v>1692</v>
      </c>
      <c r="D1010" s="25" t="s">
        <v>37</v>
      </c>
      <c r="E1010" s="26">
        <v>28.11</v>
      </c>
      <c r="F1010" s="26"/>
      <c r="G1010" s="27"/>
      <c r="H1010" s="27"/>
      <c r="I1010" s="27"/>
      <c r="J1010" s="27"/>
      <c r="K1010" s="25" t="s">
        <v>4103</v>
      </c>
      <c r="L1010" s="25"/>
      <c r="M1010"/>
      <c r="N1010"/>
      <c r="O1010" s="25">
        <v>-16.809999999999999</v>
      </c>
      <c r="P1010" s="25">
        <v>-45</v>
      </c>
      <c r="S1010" s="23" t="str">
        <f t="shared" si="48"/>
        <v/>
      </c>
      <c r="T1010" s="23">
        <f t="shared" si="46"/>
        <v>0</v>
      </c>
    </row>
    <row r="1011" spans="1:20" ht="17.399999999999999">
      <c r="A1011" s="23" t="str">
        <f t="shared" si="47"/>
        <v/>
      </c>
      <c r="B1011" s="24" t="s">
        <v>1693</v>
      </c>
      <c r="C1011" s="12" t="s">
        <v>1694</v>
      </c>
      <c r="D1011" s="25" t="s">
        <v>37</v>
      </c>
      <c r="E1011" s="26">
        <v>148.59</v>
      </c>
      <c r="F1011" s="25"/>
      <c r="G1011" s="27"/>
      <c r="H1011" s="27"/>
      <c r="I1011" s="27"/>
      <c r="J1011" s="27"/>
      <c r="K1011" s="25" t="s">
        <v>4108</v>
      </c>
      <c r="L1011" s="26"/>
      <c r="M1011"/>
      <c r="N1011"/>
      <c r="O1011" s="25">
        <v>-2.64</v>
      </c>
      <c r="P1011" s="25">
        <v>-11.03</v>
      </c>
      <c r="S1011" s="23" t="str">
        <f t="shared" si="48"/>
        <v/>
      </c>
      <c r="T1011" s="23">
        <f t="shared" si="46"/>
        <v>0</v>
      </c>
    </row>
    <row r="1012" spans="1:20" ht="17.399999999999999">
      <c r="A1012" s="23" t="str">
        <f t="shared" si="47"/>
        <v/>
      </c>
      <c r="B1012" s="24" t="s">
        <v>1695</v>
      </c>
      <c r="C1012" s="12" t="s">
        <v>3558</v>
      </c>
      <c r="D1012" s="25" t="s">
        <v>37</v>
      </c>
      <c r="E1012" s="26">
        <v>92.55</v>
      </c>
      <c r="F1012" s="26"/>
      <c r="G1012" s="27"/>
      <c r="H1012" s="27"/>
      <c r="I1012" s="27"/>
      <c r="J1012" s="27"/>
      <c r="K1012" s="25" t="s">
        <v>4087</v>
      </c>
      <c r="L1012" s="25"/>
      <c r="M1012"/>
      <c r="N1012"/>
      <c r="O1012" s="25">
        <v>-35.049999999999997</v>
      </c>
      <c r="P1012" s="25">
        <v>-37.28</v>
      </c>
      <c r="S1012" s="23" t="str">
        <f t="shared" si="48"/>
        <v/>
      </c>
      <c r="T1012" s="23">
        <f t="shared" si="46"/>
        <v>0</v>
      </c>
    </row>
    <row r="1013" spans="1:20" ht="17.399999999999999">
      <c r="A1013" s="23" t="str">
        <f t="shared" si="47"/>
        <v/>
      </c>
      <c r="B1013" s="24" t="s">
        <v>1696</v>
      </c>
      <c r="C1013" s="12" t="s">
        <v>1697</v>
      </c>
      <c r="D1013" s="25" t="s">
        <v>37</v>
      </c>
      <c r="E1013" s="26">
        <v>52.8</v>
      </c>
      <c r="F1013" s="26"/>
      <c r="G1013" s="27"/>
      <c r="H1013" s="27"/>
      <c r="I1013" s="27"/>
      <c r="J1013" s="27"/>
      <c r="K1013" s="25" t="s">
        <v>4086</v>
      </c>
      <c r="L1013" s="26"/>
      <c r="M1013"/>
      <c r="N1013"/>
      <c r="O1013" s="25">
        <v>-12.87</v>
      </c>
      <c r="P1013" s="25">
        <v>-28.02</v>
      </c>
      <c r="S1013" s="23" t="str">
        <f t="shared" si="48"/>
        <v/>
      </c>
      <c r="T1013" s="23">
        <f t="shared" si="46"/>
        <v>0</v>
      </c>
    </row>
    <row r="1014" spans="1:20" ht="17.399999999999999">
      <c r="A1014" s="23" t="str">
        <f t="shared" si="47"/>
        <v/>
      </c>
      <c r="B1014" s="24" t="s">
        <v>1698</v>
      </c>
      <c r="C1014" s="12" t="s">
        <v>1699</v>
      </c>
      <c r="D1014" s="25" t="s">
        <v>37</v>
      </c>
      <c r="E1014" s="26">
        <v>23.19</v>
      </c>
      <c r="F1014" s="26"/>
      <c r="G1014" s="27"/>
      <c r="H1014" s="27"/>
      <c r="I1014" s="27"/>
      <c r="J1014" s="27"/>
      <c r="K1014" s="25" t="s">
        <v>4091</v>
      </c>
      <c r="L1014" s="25"/>
      <c r="M1014"/>
      <c r="N1014"/>
      <c r="O1014" s="25">
        <v>10.25</v>
      </c>
      <c r="P1014" s="25">
        <v>-2.92</v>
      </c>
      <c r="S1014" s="23" t="str">
        <f t="shared" si="48"/>
        <v/>
      </c>
      <c r="T1014" s="23">
        <f t="shared" si="46"/>
        <v>0</v>
      </c>
    </row>
    <row r="1015" spans="1:20" ht="17.399999999999999">
      <c r="A1015" s="23" t="str">
        <f t="shared" si="47"/>
        <v/>
      </c>
      <c r="B1015" s="24" t="s">
        <v>1700</v>
      </c>
      <c r="C1015" s="12" t="s">
        <v>1701</v>
      </c>
      <c r="D1015" s="25" t="s">
        <v>37</v>
      </c>
      <c r="E1015" s="26">
        <v>262.35000000000002</v>
      </c>
      <c r="F1015" s="26">
        <v>5</v>
      </c>
      <c r="G1015" s="27">
        <v>38.380000000000003</v>
      </c>
      <c r="H1015" s="27">
        <v>38.380000000000003</v>
      </c>
      <c r="I1015" s="27"/>
      <c r="J1015" s="27"/>
      <c r="K1015" s="25" t="s">
        <v>4105</v>
      </c>
      <c r="L1015" s="25"/>
      <c r="M1015"/>
      <c r="N1015"/>
      <c r="O1015" s="25">
        <v>-0.91</v>
      </c>
      <c r="P1015" s="25">
        <v>-11.79</v>
      </c>
      <c r="S1015" s="23" t="str">
        <f t="shared" si="48"/>
        <v/>
      </c>
      <c r="T1015" s="23">
        <f t="shared" si="46"/>
        <v>0</v>
      </c>
    </row>
    <row r="1016" spans="1:20" ht="17.399999999999999">
      <c r="A1016" s="23" t="str">
        <f t="shared" si="47"/>
        <v/>
      </c>
      <c r="B1016" s="24" t="s">
        <v>3131</v>
      </c>
      <c r="C1016" s="12" t="s">
        <v>3254</v>
      </c>
      <c r="D1016" s="25" t="s">
        <v>9</v>
      </c>
      <c r="E1016" s="26">
        <v>66.44</v>
      </c>
      <c r="F1016" s="26"/>
      <c r="G1016" s="27"/>
      <c r="H1016" s="27"/>
      <c r="I1016" s="27"/>
      <c r="J1016" s="27"/>
      <c r="K1016" s="25" t="s">
        <v>4107</v>
      </c>
      <c r="L1016" s="25"/>
      <c r="M1016"/>
      <c r="N1016"/>
      <c r="O1016" s="25">
        <v>-29.58</v>
      </c>
      <c r="P1016" s="25">
        <v>-13.9</v>
      </c>
      <c r="S1016" s="23" t="str">
        <f t="shared" si="48"/>
        <v/>
      </c>
      <c r="T1016" s="23">
        <f t="shared" si="46"/>
        <v>0</v>
      </c>
    </row>
    <row r="1017" spans="1:20" ht="17.399999999999999">
      <c r="A1017" s="23">
        <f t="shared" si="47"/>
        <v>16</v>
      </c>
      <c r="B1017" s="24" t="s">
        <v>1702</v>
      </c>
      <c r="C1017" s="12" t="s">
        <v>1703</v>
      </c>
      <c r="D1017" s="25" t="s">
        <v>9</v>
      </c>
      <c r="E1017" s="26">
        <v>45756.68</v>
      </c>
      <c r="F1017" s="25">
        <v>18</v>
      </c>
      <c r="G1017" s="27">
        <v>7616.03</v>
      </c>
      <c r="H1017" s="27">
        <v>7619.78</v>
      </c>
      <c r="I1017" s="27">
        <v>7754</v>
      </c>
      <c r="J1017" s="27">
        <v>7677.25</v>
      </c>
      <c r="K1017" s="25" t="s">
        <v>4111</v>
      </c>
      <c r="L1017" s="25"/>
      <c r="M1017"/>
      <c r="N1017"/>
      <c r="O1017" s="25">
        <v>4.0999999999999996</v>
      </c>
      <c r="P1017" s="25">
        <v>3.32</v>
      </c>
      <c r="S1017" s="23">
        <f t="shared" si="48"/>
        <v>45756.690170000002</v>
      </c>
      <c r="T1017" s="23">
        <f t="shared" si="46"/>
        <v>0</v>
      </c>
    </row>
    <row r="1018" spans="1:20" ht="17.399999999999999">
      <c r="A1018" s="23" t="str">
        <f t="shared" si="47"/>
        <v/>
      </c>
      <c r="B1018" s="24" t="s">
        <v>1704</v>
      </c>
      <c r="C1018" s="12" t="s">
        <v>1705</v>
      </c>
      <c r="D1018" s="25" t="s">
        <v>37</v>
      </c>
      <c r="E1018" s="26">
        <v>567.41</v>
      </c>
      <c r="F1018" s="25"/>
      <c r="G1018" s="27"/>
      <c r="H1018" s="27"/>
      <c r="I1018" s="27"/>
      <c r="J1018" s="27"/>
      <c r="K1018" s="25" t="s">
        <v>4088</v>
      </c>
      <c r="L1018" s="25"/>
      <c r="M1018"/>
      <c r="N1018"/>
      <c r="O1018" s="25">
        <v>-29.33</v>
      </c>
      <c r="P1018" s="25">
        <v>-42.92</v>
      </c>
      <c r="S1018" s="23" t="str">
        <f t="shared" si="48"/>
        <v/>
      </c>
      <c r="T1018" s="23">
        <f t="shared" si="46"/>
        <v>0</v>
      </c>
    </row>
    <row r="1019" spans="1:20" ht="17.399999999999999">
      <c r="A1019" s="23" t="str">
        <f t="shared" si="47"/>
        <v/>
      </c>
      <c r="B1019" s="24" t="s">
        <v>2832</v>
      </c>
      <c r="C1019" s="12" t="s">
        <v>4858</v>
      </c>
      <c r="D1019" s="25" t="s">
        <v>37</v>
      </c>
      <c r="E1019" s="26">
        <v>110.07</v>
      </c>
      <c r="F1019" s="26">
        <v>1</v>
      </c>
      <c r="G1019" s="27"/>
      <c r="H1019" s="27">
        <v>2.9</v>
      </c>
      <c r="I1019" s="27"/>
      <c r="J1019" s="27">
        <v>2.9</v>
      </c>
      <c r="K1019" s="25" t="s">
        <v>4105</v>
      </c>
      <c r="L1019" s="25"/>
      <c r="M1019"/>
      <c r="N1019"/>
      <c r="O1019" s="25">
        <v>-24.4</v>
      </c>
      <c r="P1019" s="25">
        <v>-52.73</v>
      </c>
      <c r="S1019" s="23" t="str">
        <f t="shared" si="48"/>
        <v/>
      </c>
      <c r="T1019" s="23">
        <f t="shared" si="46"/>
        <v>0</v>
      </c>
    </row>
    <row r="1020" spans="1:20" ht="17.399999999999999">
      <c r="A1020" s="23">
        <f t="shared" si="47"/>
        <v>193</v>
      </c>
      <c r="B1020" s="24" t="s">
        <v>1706</v>
      </c>
      <c r="C1020" s="12" t="s">
        <v>5278</v>
      </c>
      <c r="D1020" s="25" t="s">
        <v>37</v>
      </c>
      <c r="E1020" s="26">
        <v>843.86</v>
      </c>
      <c r="F1020" s="25">
        <v>3</v>
      </c>
      <c r="G1020" s="27">
        <v>124.7</v>
      </c>
      <c r="H1020" s="27">
        <v>124.7</v>
      </c>
      <c r="I1020" s="27">
        <v>132</v>
      </c>
      <c r="J1020" s="27">
        <v>151</v>
      </c>
      <c r="K1020" s="25" t="s">
        <v>4088</v>
      </c>
      <c r="L1020" s="26"/>
      <c r="M1020"/>
      <c r="N1020"/>
      <c r="O1020" s="25">
        <v>-12.31</v>
      </c>
      <c r="P1020" s="25">
        <v>-15.62</v>
      </c>
      <c r="S1020" s="23">
        <f t="shared" si="48"/>
        <v>843.87020000000007</v>
      </c>
      <c r="T1020" s="23">
        <f t="shared" si="46"/>
        <v>0</v>
      </c>
    </row>
    <row r="1021" spans="1:20" ht="17.399999999999999">
      <c r="A1021" s="23" t="str">
        <f t="shared" si="47"/>
        <v/>
      </c>
      <c r="B1021" s="24" t="s">
        <v>1707</v>
      </c>
      <c r="C1021" s="12" t="s">
        <v>1708</v>
      </c>
      <c r="D1021" s="25" t="s">
        <v>37</v>
      </c>
      <c r="E1021" s="26">
        <v>56.53</v>
      </c>
      <c r="F1021" s="25"/>
      <c r="G1021" s="27"/>
      <c r="H1021" s="27"/>
      <c r="I1021" s="27"/>
      <c r="J1021" s="27"/>
      <c r="K1021" s="25" t="s">
        <v>4117</v>
      </c>
      <c r="L1021" s="25"/>
      <c r="M1021"/>
      <c r="N1021"/>
      <c r="O1021" s="25">
        <v>-29.38</v>
      </c>
      <c r="P1021" s="25">
        <v>-22.13</v>
      </c>
      <c r="S1021" s="23" t="str">
        <f t="shared" si="48"/>
        <v/>
      </c>
      <c r="T1021" s="23">
        <f t="shared" si="46"/>
        <v>0</v>
      </c>
    </row>
    <row r="1022" spans="1:20" ht="17.399999999999999">
      <c r="A1022" s="23" t="str">
        <f t="shared" si="47"/>
        <v/>
      </c>
      <c r="B1022" s="24" t="s">
        <v>1709</v>
      </c>
      <c r="C1022" s="12" t="s">
        <v>1710</v>
      </c>
      <c r="D1022" s="25" t="s">
        <v>37</v>
      </c>
      <c r="E1022" s="26">
        <v>44.43</v>
      </c>
      <c r="F1022" s="26"/>
      <c r="G1022" s="27"/>
      <c r="H1022" s="27"/>
      <c r="I1022" s="27"/>
      <c r="J1022" s="27"/>
      <c r="K1022" s="25" t="s">
        <v>4096</v>
      </c>
      <c r="L1022" s="26"/>
      <c r="M1022"/>
      <c r="N1022"/>
      <c r="O1022" s="25">
        <v>-2.68</v>
      </c>
      <c r="P1022" s="25">
        <v>-16.71</v>
      </c>
      <c r="S1022" s="23" t="str">
        <f t="shared" si="48"/>
        <v/>
      </c>
      <c r="T1022" s="23">
        <f t="shared" si="46"/>
        <v>0</v>
      </c>
    </row>
    <row r="1023" spans="1:20" ht="17.399999999999999">
      <c r="A1023" s="23" t="str">
        <f t="shared" si="47"/>
        <v/>
      </c>
      <c r="B1023" s="24" t="s">
        <v>1711</v>
      </c>
      <c r="C1023" s="12" t="s">
        <v>3905</v>
      </c>
      <c r="D1023" s="25" t="s">
        <v>37</v>
      </c>
      <c r="E1023" s="26">
        <v>28.9</v>
      </c>
      <c r="F1023" s="26"/>
      <c r="G1023" s="27"/>
      <c r="H1023" s="27"/>
      <c r="I1023" s="27"/>
      <c r="J1023" s="27"/>
      <c r="K1023" s="25" t="s">
        <v>4086</v>
      </c>
      <c r="L1023" s="25"/>
      <c r="M1023"/>
      <c r="N1023"/>
      <c r="O1023" s="25">
        <v>2.42</v>
      </c>
      <c r="P1023" s="25">
        <v>-14.1</v>
      </c>
      <c r="S1023" s="23" t="str">
        <f t="shared" si="48"/>
        <v/>
      </c>
      <c r="T1023" s="23">
        <f t="shared" si="46"/>
        <v>0</v>
      </c>
    </row>
    <row r="1024" spans="1:20" ht="17.399999999999999">
      <c r="A1024" s="23" t="str">
        <f t="shared" si="47"/>
        <v/>
      </c>
      <c r="B1024" s="24" t="s">
        <v>1712</v>
      </c>
      <c r="C1024" s="12" t="s">
        <v>3559</v>
      </c>
      <c r="D1024" s="25" t="s">
        <v>37</v>
      </c>
      <c r="E1024" s="26">
        <v>34.909999999999997</v>
      </c>
      <c r="F1024" s="25"/>
      <c r="G1024" s="27"/>
      <c r="H1024" s="27"/>
      <c r="I1024" s="27"/>
      <c r="J1024" s="27"/>
      <c r="K1024" s="25" t="s">
        <v>4118</v>
      </c>
      <c r="L1024" s="26"/>
      <c r="M1024"/>
      <c r="N1024"/>
      <c r="O1024" s="25">
        <v>-4.68</v>
      </c>
      <c r="P1024" s="25">
        <v>-20.59</v>
      </c>
      <c r="S1024" s="23" t="str">
        <f t="shared" si="48"/>
        <v/>
      </c>
      <c r="T1024" s="23">
        <f t="shared" si="46"/>
        <v>0</v>
      </c>
    </row>
    <row r="1025" spans="1:20" ht="17.399999999999999">
      <c r="A1025" s="23" t="str">
        <f t="shared" si="47"/>
        <v/>
      </c>
      <c r="B1025" s="24" t="s">
        <v>1713</v>
      </c>
      <c r="C1025" s="12" t="s">
        <v>1714</v>
      </c>
      <c r="D1025" s="25" t="s">
        <v>9</v>
      </c>
      <c r="E1025" s="26">
        <v>1047.5999999999999</v>
      </c>
      <c r="F1025" s="26"/>
      <c r="G1025" s="27"/>
      <c r="H1025" s="27"/>
      <c r="I1025" s="27"/>
      <c r="J1025" s="27"/>
      <c r="K1025" s="25" t="s">
        <v>4098</v>
      </c>
      <c r="L1025" s="25"/>
      <c r="M1025"/>
      <c r="N1025"/>
      <c r="O1025" s="25">
        <v>13.23</v>
      </c>
      <c r="P1025" s="25">
        <v>5.82</v>
      </c>
      <c r="S1025" s="23" t="str">
        <f t="shared" si="48"/>
        <v/>
      </c>
      <c r="T1025" s="23">
        <f t="shared" si="46"/>
        <v>0</v>
      </c>
    </row>
    <row r="1026" spans="1:20" ht="17.399999999999999">
      <c r="A1026" s="23" t="str">
        <f t="shared" si="47"/>
        <v/>
      </c>
      <c r="B1026" s="24" t="s">
        <v>1715</v>
      </c>
      <c r="C1026" s="12" t="s">
        <v>1716</v>
      </c>
      <c r="D1026" s="25" t="s">
        <v>37</v>
      </c>
      <c r="E1026" s="26">
        <v>50.37</v>
      </c>
      <c r="F1026" s="25"/>
      <c r="G1026" s="27"/>
      <c r="H1026" s="27"/>
      <c r="I1026" s="27"/>
      <c r="J1026" s="27"/>
      <c r="K1026" s="25" t="s">
        <v>4107</v>
      </c>
      <c r="L1026" s="25"/>
      <c r="M1026"/>
      <c r="N1026"/>
      <c r="O1026" s="25">
        <v>35.03</v>
      </c>
      <c r="P1026" s="25">
        <v>2.91</v>
      </c>
      <c r="S1026" s="23" t="str">
        <f t="shared" si="48"/>
        <v/>
      </c>
      <c r="T1026" s="23">
        <f t="shared" si="46"/>
        <v>0</v>
      </c>
    </row>
    <row r="1027" spans="1:20" ht="17.399999999999999">
      <c r="A1027" s="23" t="str">
        <f t="shared" si="47"/>
        <v/>
      </c>
      <c r="B1027" s="24" t="s">
        <v>1717</v>
      </c>
      <c r="C1027" s="12" t="s">
        <v>3739</v>
      </c>
      <c r="D1027" s="25" t="s">
        <v>37</v>
      </c>
      <c r="E1027" s="26">
        <v>30.48</v>
      </c>
      <c r="F1027" s="25"/>
      <c r="G1027" s="27"/>
      <c r="H1027" s="27"/>
      <c r="I1027" s="27"/>
      <c r="J1027" s="27"/>
      <c r="K1027" s="25" t="s">
        <v>4113</v>
      </c>
      <c r="L1027" s="25"/>
      <c r="M1027"/>
      <c r="N1027"/>
      <c r="O1027" s="25">
        <v>-16.45</v>
      </c>
      <c r="P1027" s="25">
        <v>-40.06</v>
      </c>
      <c r="S1027" s="23" t="str">
        <f t="shared" si="48"/>
        <v/>
      </c>
      <c r="T1027" s="23">
        <f t="shared" si="46"/>
        <v>0</v>
      </c>
    </row>
    <row r="1028" spans="1:20" ht="17.399999999999999">
      <c r="A1028" s="23" t="str">
        <f t="shared" si="47"/>
        <v/>
      </c>
      <c r="B1028" s="24" t="s">
        <v>2855</v>
      </c>
      <c r="C1028" s="12" t="s">
        <v>2869</v>
      </c>
      <c r="D1028" s="25" t="s">
        <v>37</v>
      </c>
      <c r="E1028" s="26">
        <v>31.48</v>
      </c>
      <c r="F1028" s="26"/>
      <c r="G1028" s="27"/>
      <c r="H1028" s="27"/>
      <c r="I1028" s="27"/>
      <c r="J1028" s="27"/>
      <c r="K1028" s="25" t="s">
        <v>4105</v>
      </c>
      <c r="L1028" s="26"/>
      <c r="M1028"/>
      <c r="N1028"/>
      <c r="O1028" s="25">
        <v>-7.5</v>
      </c>
      <c r="P1028" s="25">
        <v>-38.909999999999997</v>
      </c>
      <c r="S1028" s="23" t="str">
        <f t="shared" si="48"/>
        <v/>
      </c>
      <c r="T1028" s="23">
        <f t="shared" si="46"/>
        <v>0</v>
      </c>
    </row>
    <row r="1029" spans="1:20" ht="17.399999999999999">
      <c r="A1029" s="23" t="str">
        <f t="shared" si="47"/>
        <v/>
      </c>
      <c r="B1029" s="24" t="s">
        <v>1718</v>
      </c>
      <c r="C1029" s="12" t="s">
        <v>1719</v>
      </c>
      <c r="D1029" s="25" t="s">
        <v>37</v>
      </c>
      <c r="E1029" s="26">
        <v>72.040000000000006</v>
      </c>
      <c r="F1029" s="25"/>
      <c r="G1029" s="27"/>
      <c r="H1029" s="27"/>
      <c r="I1029" s="27"/>
      <c r="J1029" s="27"/>
      <c r="K1029" s="25" t="s">
        <v>4103</v>
      </c>
      <c r="L1029" s="25"/>
      <c r="M1029"/>
      <c r="N1029"/>
      <c r="O1029" s="25">
        <v>-7.01</v>
      </c>
      <c r="P1029" s="25">
        <v>-26.49</v>
      </c>
      <c r="S1029" s="23" t="str">
        <f t="shared" si="48"/>
        <v/>
      </c>
      <c r="T1029" s="23">
        <f t="shared" si="46"/>
        <v>0</v>
      </c>
    </row>
    <row r="1030" spans="1:20" ht="17.399999999999999">
      <c r="A1030" s="23">
        <f t="shared" si="47"/>
        <v>267</v>
      </c>
      <c r="B1030" s="24" t="s">
        <v>1720</v>
      </c>
      <c r="C1030" s="12" t="s">
        <v>4151</v>
      </c>
      <c r="D1030" s="25" t="s">
        <v>9</v>
      </c>
      <c r="E1030" s="26">
        <v>309</v>
      </c>
      <c r="F1030" s="26">
        <v>1</v>
      </c>
      <c r="G1030" s="27">
        <v>32</v>
      </c>
      <c r="H1030" s="27">
        <v>32</v>
      </c>
      <c r="I1030" s="27">
        <v>32</v>
      </c>
      <c r="J1030" s="27">
        <v>32</v>
      </c>
      <c r="K1030" s="25" t="s">
        <v>4087</v>
      </c>
      <c r="L1030" s="25"/>
      <c r="M1030"/>
      <c r="N1030"/>
      <c r="O1030" s="25">
        <v>-10.9</v>
      </c>
      <c r="P1030" s="25">
        <v>10.63</v>
      </c>
      <c r="S1030" s="23">
        <f t="shared" si="48"/>
        <v>309.01029999999997</v>
      </c>
      <c r="T1030" s="23">
        <f t="shared" si="46"/>
        <v>0</v>
      </c>
    </row>
    <row r="1031" spans="1:20" ht="17.399999999999999">
      <c r="A1031" s="23" t="str">
        <f t="shared" si="47"/>
        <v/>
      </c>
      <c r="B1031" s="24" t="s">
        <v>1721</v>
      </c>
      <c r="C1031" s="12" t="s">
        <v>4745</v>
      </c>
      <c r="D1031" s="25" t="s">
        <v>37</v>
      </c>
      <c r="E1031" s="26">
        <v>23.06</v>
      </c>
      <c r="F1031" s="25"/>
      <c r="G1031" s="27"/>
      <c r="H1031" s="27"/>
      <c r="I1031" s="27"/>
      <c r="J1031" s="27"/>
      <c r="K1031" s="25" t="s">
        <v>4103</v>
      </c>
      <c r="L1031" s="25"/>
      <c r="M1031"/>
      <c r="N1031"/>
      <c r="O1031" s="25">
        <v>-11.03</v>
      </c>
      <c r="P1031" s="25">
        <v>33.880000000000003</v>
      </c>
      <c r="S1031" s="23" t="str">
        <f t="shared" si="48"/>
        <v/>
      </c>
      <c r="T1031" s="23">
        <f t="shared" si="46"/>
        <v>0</v>
      </c>
    </row>
    <row r="1032" spans="1:20" ht="17.399999999999999">
      <c r="A1032" s="23">
        <f t="shared" si="47"/>
        <v>83</v>
      </c>
      <c r="B1032" s="24" t="s">
        <v>1722</v>
      </c>
      <c r="C1032" s="12" t="s">
        <v>1723</v>
      </c>
      <c r="D1032" s="25" t="s">
        <v>37</v>
      </c>
      <c r="E1032" s="26">
        <v>6226.51</v>
      </c>
      <c r="F1032" s="25">
        <v>7</v>
      </c>
      <c r="G1032" s="27">
        <v>217.77</v>
      </c>
      <c r="H1032" s="27">
        <v>217.77</v>
      </c>
      <c r="I1032" s="27">
        <v>216.5</v>
      </c>
      <c r="J1032" s="27">
        <v>216.9</v>
      </c>
      <c r="K1032" s="25" t="s">
        <v>4091</v>
      </c>
      <c r="L1032" s="25"/>
      <c r="M1032"/>
      <c r="N1032"/>
      <c r="O1032" s="25">
        <v>-16.03</v>
      </c>
      <c r="P1032" s="25">
        <v>-21.89</v>
      </c>
      <c r="S1032" s="23">
        <f t="shared" si="48"/>
        <v>6226.5203200000005</v>
      </c>
      <c r="T1032" s="23">
        <f t="shared" si="46"/>
        <v>0</v>
      </c>
    </row>
    <row r="1033" spans="1:20" ht="17.399999999999999">
      <c r="A1033" s="23" t="str">
        <f t="shared" si="47"/>
        <v/>
      </c>
      <c r="B1033" s="24" t="s">
        <v>1724</v>
      </c>
      <c r="C1033" s="12" t="s">
        <v>1725</v>
      </c>
      <c r="D1033" s="25" t="s">
        <v>37</v>
      </c>
      <c r="E1033" s="26">
        <v>1805.24</v>
      </c>
      <c r="F1033" s="25">
        <v>2</v>
      </c>
      <c r="G1033" s="27">
        <v>23.75</v>
      </c>
      <c r="H1033" s="27">
        <v>23.75</v>
      </c>
      <c r="I1033" s="27">
        <v>27</v>
      </c>
      <c r="J1033" s="27"/>
      <c r="K1033" s="25" t="s">
        <v>4097</v>
      </c>
      <c r="L1033" s="26"/>
      <c r="M1033"/>
      <c r="N1033"/>
      <c r="O1033" s="25">
        <v>-36.36</v>
      </c>
      <c r="P1033" s="25">
        <v>-27</v>
      </c>
      <c r="S1033" s="23" t="str">
        <f t="shared" si="48"/>
        <v/>
      </c>
      <c r="T1033" s="23">
        <f t="shared" si="46"/>
        <v>0</v>
      </c>
    </row>
    <row r="1034" spans="1:20" ht="17.399999999999999">
      <c r="A1034" s="23" t="str">
        <f t="shared" si="47"/>
        <v/>
      </c>
      <c r="B1034" s="24" t="s">
        <v>1726</v>
      </c>
      <c r="C1034" s="12" t="s">
        <v>1727</v>
      </c>
      <c r="D1034" s="25" t="s">
        <v>37</v>
      </c>
      <c r="E1034" s="26">
        <v>88.72</v>
      </c>
      <c r="F1034" s="25"/>
      <c r="G1034" s="27"/>
      <c r="H1034" s="27"/>
      <c r="I1034" s="27"/>
      <c r="J1034" s="27"/>
      <c r="K1034" s="25" t="s">
        <v>4120</v>
      </c>
      <c r="L1034" s="26"/>
      <c r="M1034"/>
      <c r="N1034"/>
      <c r="O1034" s="25">
        <v>3.01</v>
      </c>
      <c r="P1034" s="25">
        <v>-10.29</v>
      </c>
      <c r="S1034" s="23" t="str">
        <f t="shared" si="48"/>
        <v/>
      </c>
      <c r="T1034" s="23">
        <f t="shared" si="46"/>
        <v>0</v>
      </c>
    </row>
    <row r="1035" spans="1:20" ht="17.399999999999999">
      <c r="A1035" s="23" t="str">
        <f t="shared" si="47"/>
        <v/>
      </c>
      <c r="B1035" s="24" t="s">
        <v>1728</v>
      </c>
      <c r="C1035" s="12" t="s">
        <v>1729</v>
      </c>
      <c r="D1035" s="25" t="s">
        <v>9</v>
      </c>
      <c r="E1035" s="26">
        <v>477.25</v>
      </c>
      <c r="F1035" s="25">
        <v>1</v>
      </c>
      <c r="G1035" s="27">
        <v>205</v>
      </c>
      <c r="H1035" s="27">
        <v>205</v>
      </c>
      <c r="I1035" s="27">
        <v>205</v>
      </c>
      <c r="J1035" s="27"/>
      <c r="K1035" s="25" t="s">
        <v>4090</v>
      </c>
      <c r="L1035" s="25"/>
      <c r="M1035"/>
      <c r="N1035"/>
      <c r="O1035" s="25">
        <v>-27.93</v>
      </c>
      <c r="P1035" s="25">
        <v>-30.64</v>
      </c>
      <c r="S1035" s="23" t="str">
        <f t="shared" si="48"/>
        <v/>
      </c>
      <c r="T1035" s="23">
        <f t="shared" si="46"/>
        <v>0</v>
      </c>
    </row>
    <row r="1036" spans="1:20" ht="17.399999999999999">
      <c r="A1036" s="23" t="str">
        <f t="shared" si="47"/>
        <v/>
      </c>
      <c r="B1036" s="24" t="s">
        <v>1730</v>
      </c>
      <c r="C1036" s="12" t="s">
        <v>3255</v>
      </c>
      <c r="D1036" s="25" t="s">
        <v>9</v>
      </c>
      <c r="E1036" s="26">
        <v>86.18</v>
      </c>
      <c r="F1036" s="25"/>
      <c r="G1036" s="27"/>
      <c r="H1036" s="27"/>
      <c r="I1036" s="27"/>
      <c r="J1036" s="27"/>
      <c r="K1036" s="25" t="s">
        <v>4086</v>
      </c>
      <c r="L1036" s="25"/>
      <c r="M1036"/>
      <c r="N1036"/>
      <c r="O1036" s="25">
        <v>71.77</v>
      </c>
      <c r="P1036" s="25">
        <v>16.13</v>
      </c>
      <c r="S1036" s="23" t="str">
        <f t="shared" si="48"/>
        <v/>
      </c>
      <c r="T1036" s="23">
        <f t="shared" si="46"/>
        <v>0</v>
      </c>
    </row>
    <row r="1037" spans="1:20" ht="17.399999999999999">
      <c r="A1037" s="23" t="str">
        <f t="shared" si="47"/>
        <v/>
      </c>
      <c r="B1037" s="24" t="s">
        <v>1731</v>
      </c>
      <c r="C1037" s="12" t="s">
        <v>1732</v>
      </c>
      <c r="D1037" s="25" t="s">
        <v>37</v>
      </c>
      <c r="E1037" s="26">
        <v>146.05000000000001</v>
      </c>
      <c r="F1037" s="25"/>
      <c r="G1037" s="27"/>
      <c r="H1037" s="27"/>
      <c r="I1037" s="27"/>
      <c r="J1037" s="27"/>
      <c r="K1037" s="25" t="s">
        <v>4076</v>
      </c>
      <c r="L1037" s="25"/>
      <c r="M1037"/>
      <c r="N1037"/>
      <c r="O1037" s="25">
        <v>-17.14</v>
      </c>
      <c r="P1037" s="25">
        <v>-47.3</v>
      </c>
      <c r="S1037" s="23" t="str">
        <f t="shared" si="48"/>
        <v/>
      </c>
      <c r="T1037" s="23">
        <f t="shared" si="46"/>
        <v>0</v>
      </c>
    </row>
    <row r="1038" spans="1:20" ht="17.399999999999999">
      <c r="A1038" s="23" t="str">
        <f t="shared" si="47"/>
        <v/>
      </c>
      <c r="B1038" s="24" t="s">
        <v>1733</v>
      </c>
      <c r="C1038" s="12" t="s">
        <v>1734</v>
      </c>
      <c r="D1038" s="25" t="s">
        <v>9</v>
      </c>
      <c r="E1038" s="26">
        <v>94.2</v>
      </c>
      <c r="F1038" s="25"/>
      <c r="G1038" s="27"/>
      <c r="H1038" s="27"/>
      <c r="I1038" s="27"/>
      <c r="J1038" s="27"/>
      <c r="K1038" s="25" t="s">
        <v>4110</v>
      </c>
      <c r="L1038" s="25"/>
      <c r="M1038"/>
      <c r="N1038"/>
      <c r="O1038" s="25">
        <v>-7.14</v>
      </c>
      <c r="P1038" s="25">
        <v>-12.67</v>
      </c>
      <c r="S1038" s="23" t="str">
        <f t="shared" si="48"/>
        <v/>
      </c>
      <c r="T1038" s="23">
        <f t="shared" ref="T1038:T1101" si="49">IF(AND(G1038&lt;H1038,I1038&lt;J1038,H1038&lt;J1038),1,IF(AND(G1038&gt;H1038,I1038&gt;J1038,H1038&gt;J1038),-1,0))</f>
        <v>0</v>
      </c>
    </row>
    <row r="1039" spans="1:20" ht="17.399999999999999">
      <c r="A1039" s="23" t="str">
        <f t="shared" ref="A1039:A1102" si="50">IF(ISERROR(RANK(S1039,$S$14:$S$3000,)),"",RANK(S1039,$S$14:$S$3000,))</f>
        <v/>
      </c>
      <c r="B1039" s="24" t="s">
        <v>1735</v>
      </c>
      <c r="C1039" s="12" t="s">
        <v>3417</v>
      </c>
      <c r="D1039" s="25" t="s">
        <v>9</v>
      </c>
      <c r="E1039" s="26">
        <v>87.7</v>
      </c>
      <c r="F1039" s="25"/>
      <c r="G1039" s="27"/>
      <c r="H1039" s="27"/>
      <c r="I1039" s="27"/>
      <c r="J1039" s="27"/>
      <c r="K1039" s="25" t="s">
        <v>4110</v>
      </c>
      <c r="L1039" s="25"/>
      <c r="M1039"/>
      <c r="N1039"/>
      <c r="O1039" s="25">
        <v>-3.26</v>
      </c>
      <c r="P1039" s="25">
        <v>-10.16</v>
      </c>
      <c r="S1039" s="23" t="str">
        <f t="shared" ref="S1039:S1102" si="51">IF(OR(F1039&lt;=$F$8,ISBLANK(G1039),ISBLANK(H1039),ISBLANK(J1039),ISBLANK(I1039)),"",E1039+ROW()/100000)</f>
        <v/>
      </c>
      <c r="T1039" s="23">
        <f t="shared" si="49"/>
        <v>0</v>
      </c>
    </row>
    <row r="1040" spans="1:20" ht="17.399999999999999">
      <c r="A1040" s="23" t="str">
        <f t="shared" si="50"/>
        <v/>
      </c>
      <c r="B1040" s="24" t="s">
        <v>3937</v>
      </c>
      <c r="C1040" s="12" t="s">
        <v>3943</v>
      </c>
      <c r="D1040" s="25" t="s">
        <v>37</v>
      </c>
      <c r="E1040" s="26">
        <v>217.59</v>
      </c>
      <c r="F1040" s="25">
        <v>1</v>
      </c>
      <c r="G1040" s="27">
        <v>1.6</v>
      </c>
      <c r="H1040" s="27">
        <v>1.6</v>
      </c>
      <c r="I1040" s="27">
        <v>1.6</v>
      </c>
      <c r="J1040" s="27"/>
      <c r="K1040" s="25" t="s">
        <v>4113</v>
      </c>
      <c r="L1040" s="25"/>
      <c r="M1040"/>
      <c r="N1040"/>
      <c r="O1040" s="25">
        <v>-34.81</v>
      </c>
      <c r="P1040" s="25">
        <v>-36.92</v>
      </c>
      <c r="S1040" s="23" t="str">
        <f t="shared" si="51"/>
        <v/>
      </c>
      <c r="T1040" s="23">
        <f t="shared" si="49"/>
        <v>0</v>
      </c>
    </row>
    <row r="1041" spans="1:20" ht="17.399999999999999">
      <c r="A1041" s="23" t="str">
        <f t="shared" si="50"/>
        <v/>
      </c>
      <c r="B1041" s="24" t="s">
        <v>1736</v>
      </c>
      <c r="C1041" s="12" t="s">
        <v>1737</v>
      </c>
      <c r="D1041" s="25" t="s">
        <v>37</v>
      </c>
      <c r="E1041" s="26">
        <v>651.29</v>
      </c>
      <c r="F1041" s="25"/>
      <c r="G1041" s="27"/>
      <c r="H1041" s="27"/>
      <c r="I1041" s="27"/>
      <c r="J1041" s="27"/>
      <c r="K1041" s="25" t="s">
        <v>4091</v>
      </c>
      <c r="L1041" s="26"/>
      <c r="M1041"/>
      <c r="N1041"/>
      <c r="O1041" s="25">
        <v>-2.79</v>
      </c>
      <c r="P1041" s="25">
        <v>43.84</v>
      </c>
      <c r="S1041" s="23" t="str">
        <f t="shared" si="51"/>
        <v/>
      </c>
      <c r="T1041" s="23">
        <f t="shared" si="49"/>
        <v>0</v>
      </c>
    </row>
    <row r="1042" spans="1:20" ht="17.399999999999999">
      <c r="A1042" s="23" t="str">
        <f t="shared" si="50"/>
        <v/>
      </c>
      <c r="B1042" s="24" t="s">
        <v>1738</v>
      </c>
      <c r="C1042" s="12" t="s">
        <v>1739</v>
      </c>
      <c r="D1042" s="25" t="s">
        <v>37</v>
      </c>
      <c r="E1042" s="26">
        <v>32.770000000000003</v>
      </c>
      <c r="F1042" s="26"/>
      <c r="G1042" s="27"/>
      <c r="H1042" s="27"/>
      <c r="I1042" s="27"/>
      <c r="J1042" s="27"/>
      <c r="K1042" s="25" t="s">
        <v>4096</v>
      </c>
      <c r="L1042" s="26"/>
      <c r="M1042"/>
      <c r="N1042"/>
      <c r="O1042" s="25">
        <v>-25.72</v>
      </c>
      <c r="P1042" s="25">
        <v>-16.64</v>
      </c>
      <c r="S1042" s="23" t="str">
        <f t="shared" si="51"/>
        <v/>
      </c>
      <c r="T1042" s="23">
        <f t="shared" si="49"/>
        <v>0</v>
      </c>
    </row>
    <row r="1043" spans="1:20" ht="17.399999999999999">
      <c r="A1043" s="23" t="str">
        <f t="shared" si="50"/>
        <v/>
      </c>
      <c r="B1043" s="24" t="s">
        <v>1740</v>
      </c>
      <c r="C1043" s="12" t="s">
        <v>1741</v>
      </c>
      <c r="D1043" s="25" t="s">
        <v>37</v>
      </c>
      <c r="E1043" s="26">
        <v>106.75</v>
      </c>
      <c r="F1043" s="25"/>
      <c r="G1043" s="27"/>
      <c r="H1043" s="27"/>
      <c r="I1043" s="27"/>
      <c r="J1043" s="27"/>
      <c r="K1043" s="25" t="s">
        <v>4091</v>
      </c>
      <c r="L1043" s="25"/>
      <c r="M1043"/>
      <c r="N1043"/>
      <c r="O1043" s="25">
        <v>-28.64</v>
      </c>
      <c r="P1043" s="25">
        <v>-18.350000000000001</v>
      </c>
      <c r="S1043" s="23" t="str">
        <f t="shared" si="51"/>
        <v/>
      </c>
      <c r="T1043" s="23">
        <f t="shared" si="49"/>
        <v>0</v>
      </c>
    </row>
    <row r="1044" spans="1:20" ht="17.399999999999999">
      <c r="A1044" s="23">
        <f t="shared" si="50"/>
        <v>309</v>
      </c>
      <c r="B1044" s="24" t="s">
        <v>1742</v>
      </c>
      <c r="C1044" s="12" t="s">
        <v>1743</v>
      </c>
      <c r="D1044" s="25" t="s">
        <v>37</v>
      </c>
      <c r="E1044" s="26">
        <v>100.26</v>
      </c>
      <c r="F1044" s="26">
        <v>2</v>
      </c>
      <c r="G1044" s="27">
        <v>21</v>
      </c>
      <c r="H1044" s="27">
        <v>22.1</v>
      </c>
      <c r="I1044" s="27">
        <v>21.3</v>
      </c>
      <c r="J1044" s="27">
        <v>22.9</v>
      </c>
      <c r="K1044" s="25" t="s">
        <v>4105</v>
      </c>
      <c r="L1044" s="25"/>
      <c r="M1044"/>
      <c r="N1044"/>
      <c r="O1044" s="25">
        <v>-0.14000000000000001</v>
      </c>
      <c r="P1044" s="25">
        <v>-15.17</v>
      </c>
      <c r="S1044" s="23">
        <f t="shared" si="51"/>
        <v>100.27044000000001</v>
      </c>
      <c r="T1044" s="23">
        <f t="shared" si="49"/>
        <v>1</v>
      </c>
    </row>
    <row r="1045" spans="1:20" ht="17.399999999999999">
      <c r="A1045" s="23" t="str">
        <f t="shared" si="50"/>
        <v/>
      </c>
      <c r="B1045" s="24" t="s">
        <v>3863</v>
      </c>
      <c r="C1045" s="12" t="s">
        <v>4694</v>
      </c>
      <c r="D1045" s="25" t="s">
        <v>37</v>
      </c>
      <c r="E1045" s="26">
        <v>70.56</v>
      </c>
      <c r="F1045" s="25"/>
      <c r="G1045" s="27"/>
      <c r="H1045" s="27"/>
      <c r="I1045" s="27"/>
      <c r="J1045" s="27"/>
      <c r="K1045" s="25" t="s">
        <v>4088</v>
      </c>
      <c r="L1045" s="25"/>
      <c r="M1045"/>
      <c r="N1045"/>
      <c r="O1045" s="25">
        <v>-34.51</v>
      </c>
      <c r="P1045" s="25">
        <v>-39.049999999999997</v>
      </c>
      <c r="S1045" s="23" t="str">
        <f t="shared" si="51"/>
        <v/>
      </c>
      <c r="T1045" s="23">
        <f t="shared" si="49"/>
        <v>0</v>
      </c>
    </row>
    <row r="1046" spans="1:20" ht="17.399999999999999">
      <c r="A1046" s="23" t="str">
        <f t="shared" si="50"/>
        <v/>
      </c>
      <c r="B1046" s="24" t="s">
        <v>1744</v>
      </c>
      <c r="C1046" s="12" t="s">
        <v>1745</v>
      </c>
      <c r="D1046" s="25" t="s">
        <v>37</v>
      </c>
      <c r="E1046" s="26">
        <v>145.58000000000001</v>
      </c>
      <c r="F1046" s="25"/>
      <c r="G1046" s="27"/>
      <c r="H1046" s="27"/>
      <c r="I1046" s="27"/>
      <c r="J1046" s="27"/>
      <c r="K1046" s="25" t="s">
        <v>4110</v>
      </c>
      <c r="L1046" s="25"/>
      <c r="M1046"/>
      <c r="N1046"/>
      <c r="O1046" s="25">
        <v>-8.7100000000000009</v>
      </c>
      <c r="P1046" s="25">
        <v>-22.92</v>
      </c>
      <c r="S1046" s="23" t="str">
        <f t="shared" si="51"/>
        <v/>
      </c>
      <c r="T1046" s="23">
        <f t="shared" si="49"/>
        <v>0</v>
      </c>
    </row>
    <row r="1047" spans="1:20" ht="17.399999999999999">
      <c r="A1047" s="23" t="str">
        <f t="shared" si="50"/>
        <v/>
      </c>
      <c r="B1047" s="24" t="s">
        <v>1746</v>
      </c>
      <c r="C1047" s="12" t="s">
        <v>5120</v>
      </c>
      <c r="D1047" s="25" t="s">
        <v>37</v>
      </c>
      <c r="E1047" s="26">
        <v>16.829999999999998</v>
      </c>
      <c r="F1047" s="26"/>
      <c r="G1047" s="27"/>
      <c r="H1047" s="27"/>
      <c r="I1047" s="27"/>
      <c r="J1047" s="27"/>
      <c r="K1047" s="25" t="s">
        <v>4107</v>
      </c>
      <c r="L1047" s="25"/>
      <c r="M1047"/>
      <c r="N1047"/>
      <c r="O1047" s="25">
        <v>-6.27</v>
      </c>
      <c r="P1047" s="25">
        <v>-41.03</v>
      </c>
      <c r="S1047" s="23" t="str">
        <f t="shared" si="51"/>
        <v/>
      </c>
      <c r="T1047" s="23">
        <f t="shared" si="49"/>
        <v>0</v>
      </c>
    </row>
    <row r="1048" spans="1:20" ht="17.399999999999999">
      <c r="A1048" s="23" t="str">
        <f t="shared" si="50"/>
        <v/>
      </c>
      <c r="B1048" s="24" t="s">
        <v>1747</v>
      </c>
      <c r="C1048" s="12" t="s">
        <v>4762</v>
      </c>
      <c r="D1048" s="25" t="s">
        <v>37</v>
      </c>
      <c r="E1048" s="26">
        <v>11.5</v>
      </c>
      <c r="F1048" s="25"/>
      <c r="G1048" s="27"/>
      <c r="H1048" s="27"/>
      <c r="I1048" s="27"/>
      <c r="J1048" s="27"/>
      <c r="K1048" s="25" t="s">
        <v>4115</v>
      </c>
      <c r="L1048" s="26"/>
      <c r="M1048"/>
      <c r="N1048"/>
      <c r="O1048" s="25">
        <v>0</v>
      </c>
      <c r="P1048" s="25">
        <v>0</v>
      </c>
      <c r="S1048" s="23" t="str">
        <f t="shared" si="51"/>
        <v/>
      </c>
      <c r="T1048" s="23">
        <f t="shared" si="49"/>
        <v>0</v>
      </c>
    </row>
    <row r="1049" spans="1:20" ht="17.399999999999999">
      <c r="A1049" s="23">
        <f t="shared" si="50"/>
        <v>235</v>
      </c>
      <c r="B1049" s="24" t="s">
        <v>1748</v>
      </c>
      <c r="C1049" s="12" t="s">
        <v>4424</v>
      </c>
      <c r="D1049" s="25" t="s">
        <v>37</v>
      </c>
      <c r="E1049" s="26">
        <v>531.32000000000005</v>
      </c>
      <c r="F1049" s="26">
        <v>5</v>
      </c>
      <c r="G1049" s="27">
        <v>63.8</v>
      </c>
      <c r="H1049" s="27">
        <v>63.8</v>
      </c>
      <c r="I1049" s="27">
        <v>64.8</v>
      </c>
      <c r="J1049" s="27">
        <v>64.8</v>
      </c>
      <c r="K1049" s="25" t="s">
        <v>4113</v>
      </c>
      <c r="L1049" s="26"/>
      <c r="M1049"/>
      <c r="N1049"/>
      <c r="O1049" s="25">
        <v>-28.64</v>
      </c>
      <c r="P1049" s="25">
        <v>-19.13</v>
      </c>
      <c r="S1049" s="23">
        <f t="shared" si="51"/>
        <v>531.33049000000005</v>
      </c>
      <c r="T1049" s="23">
        <f t="shared" si="49"/>
        <v>0</v>
      </c>
    </row>
    <row r="1050" spans="1:20" ht="17.399999999999999">
      <c r="A1050" s="23" t="str">
        <f t="shared" si="50"/>
        <v/>
      </c>
      <c r="B1050" s="24" t="s">
        <v>1749</v>
      </c>
      <c r="C1050" s="12" t="s">
        <v>1750</v>
      </c>
      <c r="D1050" s="25" t="s">
        <v>37</v>
      </c>
      <c r="E1050" s="26">
        <v>24.06</v>
      </c>
      <c r="F1050" s="26"/>
      <c r="G1050" s="27"/>
      <c r="H1050" s="27"/>
      <c r="I1050" s="27"/>
      <c r="J1050" s="27"/>
      <c r="K1050" s="25" t="s">
        <v>4086</v>
      </c>
      <c r="L1050" s="26"/>
      <c r="M1050"/>
      <c r="N1050"/>
      <c r="O1050" s="25">
        <v>76.94</v>
      </c>
      <c r="P1050" s="25">
        <v>40.31</v>
      </c>
      <c r="S1050" s="23" t="str">
        <f t="shared" si="51"/>
        <v/>
      </c>
      <c r="T1050" s="23">
        <f t="shared" si="49"/>
        <v>0</v>
      </c>
    </row>
    <row r="1051" spans="1:20" ht="17.399999999999999">
      <c r="A1051" s="23" t="str">
        <f t="shared" si="50"/>
        <v/>
      </c>
      <c r="B1051" s="24" t="s">
        <v>1751</v>
      </c>
      <c r="C1051" s="12" t="s">
        <v>1752</v>
      </c>
      <c r="D1051" s="25" t="s">
        <v>37</v>
      </c>
      <c r="E1051" s="26">
        <v>377.11</v>
      </c>
      <c r="F1051" s="26"/>
      <c r="G1051" s="27">
        <v>6.55</v>
      </c>
      <c r="H1051" s="27"/>
      <c r="I1051" s="27"/>
      <c r="J1051" s="27"/>
      <c r="K1051" s="25" t="s">
        <v>4105</v>
      </c>
      <c r="L1051" s="25"/>
      <c r="M1051"/>
      <c r="N1051"/>
      <c r="O1051" s="25">
        <v>-22.54</v>
      </c>
      <c r="P1051" s="25">
        <v>-42.59</v>
      </c>
      <c r="S1051" s="23" t="str">
        <f t="shared" si="51"/>
        <v/>
      </c>
      <c r="T1051" s="23">
        <f t="shared" si="49"/>
        <v>0</v>
      </c>
    </row>
    <row r="1052" spans="1:20" ht="17.399999999999999">
      <c r="A1052" s="23" t="str">
        <f t="shared" si="50"/>
        <v/>
      </c>
      <c r="B1052" s="24" t="s">
        <v>1753</v>
      </c>
      <c r="C1052" s="12" t="s">
        <v>1754</v>
      </c>
      <c r="D1052" s="25" t="s">
        <v>37</v>
      </c>
      <c r="E1052" s="26">
        <v>66.319999999999993</v>
      </c>
      <c r="F1052" s="25"/>
      <c r="G1052" s="27"/>
      <c r="H1052" s="27"/>
      <c r="I1052" s="27"/>
      <c r="J1052" s="27"/>
      <c r="K1052" s="25" t="s">
        <v>4088</v>
      </c>
      <c r="L1052" s="25"/>
      <c r="M1052"/>
      <c r="N1052"/>
      <c r="O1052" s="25">
        <v>-17.760000000000002</v>
      </c>
      <c r="P1052" s="25">
        <v>-2.19</v>
      </c>
      <c r="S1052" s="23" t="str">
        <f t="shared" si="51"/>
        <v/>
      </c>
      <c r="T1052" s="23">
        <f t="shared" si="49"/>
        <v>0</v>
      </c>
    </row>
    <row r="1053" spans="1:20" ht="17.399999999999999">
      <c r="A1053" s="23" t="str">
        <f t="shared" si="50"/>
        <v/>
      </c>
      <c r="B1053" s="24" t="s">
        <v>1755</v>
      </c>
      <c r="C1053" s="12" t="s">
        <v>4528</v>
      </c>
      <c r="D1053" s="25" t="s">
        <v>37</v>
      </c>
      <c r="E1053" s="26">
        <v>1538.43</v>
      </c>
      <c r="F1053" s="25">
        <v>1</v>
      </c>
      <c r="G1053" s="27">
        <v>15.7</v>
      </c>
      <c r="H1053" s="27">
        <v>18.3</v>
      </c>
      <c r="I1053" s="27">
        <v>18.3</v>
      </c>
      <c r="J1053" s="27"/>
      <c r="K1053" s="25" t="s">
        <v>4086</v>
      </c>
      <c r="L1053" s="25"/>
      <c r="M1053"/>
      <c r="N1053"/>
      <c r="O1053" s="25">
        <v>-15.5</v>
      </c>
      <c r="P1053" s="25">
        <v>-3.13</v>
      </c>
      <c r="S1053" s="23" t="str">
        <f t="shared" si="51"/>
        <v/>
      </c>
      <c r="T1053" s="23">
        <f t="shared" si="49"/>
        <v>0</v>
      </c>
    </row>
    <row r="1054" spans="1:20" ht="17.399999999999999">
      <c r="A1054" s="23" t="str">
        <f t="shared" si="50"/>
        <v/>
      </c>
      <c r="B1054" s="24" t="s">
        <v>1756</v>
      </c>
      <c r="C1054" s="12" t="s">
        <v>1757</v>
      </c>
      <c r="D1054" s="25" t="s">
        <v>37</v>
      </c>
      <c r="E1054" s="26">
        <v>24.33</v>
      </c>
      <c r="F1054" s="26"/>
      <c r="G1054" s="27"/>
      <c r="H1054" s="27"/>
      <c r="I1054" s="27"/>
      <c r="J1054" s="27"/>
      <c r="K1054" s="25" t="s">
        <v>4090</v>
      </c>
      <c r="L1054" s="25"/>
      <c r="M1054"/>
      <c r="N1054"/>
      <c r="O1054" s="25">
        <v>5.0199999999999996</v>
      </c>
      <c r="P1054" s="25">
        <v>-11.66</v>
      </c>
      <c r="S1054" s="23" t="str">
        <f t="shared" si="51"/>
        <v/>
      </c>
      <c r="T1054" s="23">
        <f t="shared" si="49"/>
        <v>0</v>
      </c>
    </row>
    <row r="1055" spans="1:20" ht="17.399999999999999">
      <c r="A1055" s="23" t="str">
        <f t="shared" si="50"/>
        <v/>
      </c>
      <c r="B1055" s="24" t="s">
        <v>2712</v>
      </c>
      <c r="C1055" s="12" t="s">
        <v>2716</v>
      </c>
      <c r="D1055" s="25" t="s">
        <v>37</v>
      </c>
      <c r="E1055" s="26">
        <v>16.52</v>
      </c>
      <c r="F1055" s="25"/>
      <c r="G1055" s="27"/>
      <c r="H1055" s="27"/>
      <c r="I1055" s="27"/>
      <c r="J1055" s="27"/>
      <c r="K1055" s="25" t="s">
        <v>4087</v>
      </c>
      <c r="L1055" s="25"/>
      <c r="M1055"/>
      <c r="N1055"/>
      <c r="O1055" s="25">
        <v>-4.67</v>
      </c>
      <c r="P1055" s="25">
        <v>-11.42</v>
      </c>
      <c r="S1055" s="23" t="str">
        <f t="shared" si="51"/>
        <v/>
      </c>
      <c r="T1055" s="23">
        <f t="shared" si="49"/>
        <v>0</v>
      </c>
    </row>
    <row r="1056" spans="1:20" ht="17.399999999999999">
      <c r="A1056" s="23" t="str">
        <f t="shared" si="50"/>
        <v/>
      </c>
      <c r="B1056" s="24" t="s">
        <v>1758</v>
      </c>
      <c r="C1056" s="12" t="s">
        <v>1759</v>
      </c>
      <c r="D1056" s="25" t="s">
        <v>37</v>
      </c>
      <c r="E1056" s="26">
        <v>29.16</v>
      </c>
      <c r="F1056" s="25"/>
      <c r="G1056" s="27"/>
      <c r="H1056" s="27"/>
      <c r="I1056" s="27"/>
      <c r="J1056" s="27"/>
      <c r="K1056" s="25" t="s">
        <v>4092</v>
      </c>
      <c r="L1056" s="25"/>
      <c r="M1056"/>
      <c r="N1056"/>
      <c r="O1056" s="25">
        <v>-14.22</v>
      </c>
      <c r="P1056" s="25">
        <v>-13.49</v>
      </c>
      <c r="S1056" s="23" t="str">
        <f t="shared" si="51"/>
        <v/>
      </c>
      <c r="T1056" s="23">
        <f t="shared" si="49"/>
        <v>0</v>
      </c>
    </row>
    <row r="1057" spans="1:20" ht="17.399999999999999">
      <c r="A1057" s="23" t="str">
        <f t="shared" si="50"/>
        <v/>
      </c>
      <c r="B1057" s="24" t="s">
        <v>1760</v>
      </c>
      <c r="C1057" s="12" t="s">
        <v>5061</v>
      </c>
      <c r="D1057" s="25" t="s">
        <v>37</v>
      </c>
      <c r="E1057" s="26">
        <v>56.87</v>
      </c>
      <c r="F1057" s="25"/>
      <c r="G1057" s="27"/>
      <c r="H1057" s="27"/>
      <c r="I1057" s="27"/>
      <c r="J1057" s="27"/>
      <c r="K1057" s="25" t="s">
        <v>4086</v>
      </c>
      <c r="L1057" s="25"/>
      <c r="M1057"/>
      <c r="N1057"/>
      <c r="O1057" s="25">
        <v>0.9</v>
      </c>
      <c r="P1057" s="25">
        <v>-44.83</v>
      </c>
      <c r="S1057" s="23" t="str">
        <f t="shared" si="51"/>
        <v/>
      </c>
      <c r="T1057" s="23">
        <f t="shared" si="49"/>
        <v>0</v>
      </c>
    </row>
    <row r="1058" spans="1:20" ht="17.399999999999999">
      <c r="A1058" s="23" t="str">
        <f t="shared" si="50"/>
        <v/>
      </c>
      <c r="B1058" s="24" t="s">
        <v>1761</v>
      </c>
      <c r="C1058" s="12" t="s">
        <v>3418</v>
      </c>
      <c r="D1058" s="25" t="s">
        <v>37</v>
      </c>
      <c r="E1058" s="26">
        <v>66.540000000000006</v>
      </c>
      <c r="F1058" s="26"/>
      <c r="G1058" s="27"/>
      <c r="H1058" s="27"/>
      <c r="I1058" s="27"/>
      <c r="J1058" s="27"/>
      <c r="K1058" s="25" t="s">
        <v>4103</v>
      </c>
      <c r="L1058" s="25"/>
      <c r="M1058"/>
      <c r="N1058"/>
      <c r="O1058" s="25">
        <v>1.81</v>
      </c>
      <c r="P1058" s="25">
        <v>-30.76</v>
      </c>
      <c r="S1058" s="23" t="str">
        <f t="shared" si="51"/>
        <v/>
      </c>
      <c r="T1058" s="23">
        <f t="shared" si="49"/>
        <v>0</v>
      </c>
    </row>
    <row r="1059" spans="1:20" ht="17.399999999999999">
      <c r="A1059" s="23" t="str">
        <f t="shared" si="50"/>
        <v/>
      </c>
      <c r="B1059" s="24" t="s">
        <v>1762</v>
      </c>
      <c r="C1059" s="12" t="s">
        <v>1763</v>
      </c>
      <c r="D1059" s="25" t="s">
        <v>37</v>
      </c>
      <c r="E1059" s="26">
        <v>73.63</v>
      </c>
      <c r="F1059" s="25"/>
      <c r="G1059" s="27"/>
      <c r="H1059" s="27"/>
      <c r="I1059" s="27"/>
      <c r="J1059" s="27"/>
      <c r="K1059" s="25" t="s">
        <v>4076</v>
      </c>
      <c r="L1059" s="28"/>
      <c r="M1059"/>
      <c r="N1059"/>
      <c r="O1059" s="25">
        <v>-10.83</v>
      </c>
      <c r="P1059" s="25">
        <v>-21.82</v>
      </c>
      <c r="S1059" s="23" t="str">
        <f t="shared" si="51"/>
        <v/>
      </c>
      <c r="T1059" s="23">
        <f t="shared" si="49"/>
        <v>0</v>
      </c>
    </row>
    <row r="1060" spans="1:20" ht="17.399999999999999">
      <c r="A1060" s="23">
        <f t="shared" si="50"/>
        <v>281</v>
      </c>
      <c r="B1060" s="24" t="s">
        <v>1764</v>
      </c>
      <c r="C1060" s="12" t="s">
        <v>1765</v>
      </c>
      <c r="D1060" s="25" t="s">
        <v>37</v>
      </c>
      <c r="E1060" s="26">
        <v>260.45</v>
      </c>
      <c r="F1060" s="26">
        <v>5</v>
      </c>
      <c r="G1060" s="27">
        <v>31.9</v>
      </c>
      <c r="H1060" s="27">
        <v>31.9</v>
      </c>
      <c r="I1060" s="27">
        <v>31.83</v>
      </c>
      <c r="J1060" s="27">
        <v>32.299999999999997</v>
      </c>
      <c r="K1060" s="25" t="s">
        <v>4092</v>
      </c>
      <c r="L1060" s="25"/>
      <c r="M1060"/>
      <c r="N1060"/>
      <c r="O1060" s="25">
        <v>-5.98</v>
      </c>
      <c r="P1060" s="25">
        <v>-19.47</v>
      </c>
      <c r="S1060" s="23">
        <f t="shared" si="51"/>
        <v>260.4606</v>
      </c>
      <c r="T1060" s="23">
        <f t="shared" si="49"/>
        <v>0</v>
      </c>
    </row>
    <row r="1061" spans="1:20" ht="17.399999999999999">
      <c r="A1061" s="23" t="str">
        <f t="shared" si="50"/>
        <v/>
      </c>
      <c r="B1061" s="24" t="s">
        <v>3612</v>
      </c>
      <c r="C1061" s="12" t="s">
        <v>3740</v>
      </c>
      <c r="D1061" s="25" t="s">
        <v>37</v>
      </c>
      <c r="E1061" s="26">
        <v>42.2</v>
      </c>
      <c r="F1061" s="25"/>
      <c r="G1061" s="27"/>
      <c r="H1061" s="27"/>
      <c r="I1061" s="27"/>
      <c r="J1061" s="27"/>
      <c r="K1061" s="25" t="s">
        <v>4113</v>
      </c>
      <c r="L1061" s="26"/>
      <c r="M1061"/>
      <c r="N1061"/>
      <c r="O1061" s="25">
        <v>-12.18</v>
      </c>
      <c r="P1061" s="25">
        <v>-14.64</v>
      </c>
      <c r="S1061" s="23" t="str">
        <f t="shared" si="51"/>
        <v/>
      </c>
      <c r="T1061" s="23">
        <f t="shared" si="49"/>
        <v>0</v>
      </c>
    </row>
    <row r="1062" spans="1:20" ht="17.399999999999999">
      <c r="A1062" s="23" t="str">
        <f t="shared" si="50"/>
        <v/>
      </c>
      <c r="B1062" s="24" t="s">
        <v>1766</v>
      </c>
      <c r="C1062" s="12" t="s">
        <v>5150</v>
      </c>
      <c r="D1062" s="25" t="s">
        <v>37</v>
      </c>
      <c r="E1062" s="26">
        <v>17.64</v>
      </c>
      <c r="F1062" s="25"/>
      <c r="G1062" s="27"/>
      <c r="H1062" s="27"/>
      <c r="I1062" s="27"/>
      <c r="J1062" s="27"/>
      <c r="K1062" s="25" t="s">
        <v>2626</v>
      </c>
      <c r="L1062" s="25"/>
      <c r="M1062"/>
      <c r="N1062"/>
      <c r="O1062" s="25">
        <v>-17.07</v>
      </c>
      <c r="P1062" s="25">
        <v>-58.67</v>
      </c>
      <c r="S1062" s="23" t="str">
        <f t="shared" si="51"/>
        <v/>
      </c>
      <c r="T1062" s="23">
        <f t="shared" si="49"/>
        <v>0</v>
      </c>
    </row>
    <row r="1063" spans="1:20" ht="17.399999999999999">
      <c r="A1063" s="23">
        <f t="shared" si="50"/>
        <v>256</v>
      </c>
      <c r="B1063" s="24" t="s">
        <v>1767</v>
      </c>
      <c r="C1063" s="12" t="s">
        <v>4274</v>
      </c>
      <c r="D1063" s="25" t="s">
        <v>9</v>
      </c>
      <c r="E1063" s="26">
        <v>353.17</v>
      </c>
      <c r="F1063" s="26">
        <v>4</v>
      </c>
      <c r="G1063" s="27">
        <v>110.98</v>
      </c>
      <c r="H1063" s="27">
        <v>110.98</v>
      </c>
      <c r="I1063" s="27">
        <v>109.13</v>
      </c>
      <c r="J1063" s="27">
        <v>109</v>
      </c>
      <c r="K1063" s="25" t="s">
        <v>4085</v>
      </c>
      <c r="L1063" s="25"/>
      <c r="M1063"/>
      <c r="N1063"/>
      <c r="O1063" s="25">
        <v>-12.39</v>
      </c>
      <c r="P1063" s="25">
        <v>-8.4700000000000006</v>
      </c>
      <c r="S1063" s="23">
        <f t="shared" si="51"/>
        <v>353.18063000000001</v>
      </c>
      <c r="T1063" s="23">
        <f t="shared" si="49"/>
        <v>0</v>
      </c>
    </row>
    <row r="1064" spans="1:20" ht="17.399999999999999">
      <c r="A1064" s="23" t="str">
        <f t="shared" si="50"/>
        <v/>
      </c>
      <c r="B1064" s="24" t="s">
        <v>1768</v>
      </c>
      <c r="C1064" s="12" t="s">
        <v>1769</v>
      </c>
      <c r="D1064" s="25" t="s">
        <v>37</v>
      </c>
      <c r="E1064" s="26">
        <v>73.56</v>
      </c>
      <c r="F1064" s="25"/>
      <c r="G1064" s="27"/>
      <c r="H1064" s="27"/>
      <c r="I1064" s="27"/>
      <c r="J1064" s="27"/>
      <c r="K1064" s="25" t="s">
        <v>4092</v>
      </c>
      <c r="L1064" s="25"/>
      <c r="M1064"/>
      <c r="N1064"/>
      <c r="O1064" s="25">
        <v>15.48</v>
      </c>
      <c r="P1064" s="25">
        <v>0.37</v>
      </c>
      <c r="S1064" s="23" t="str">
        <f t="shared" si="51"/>
        <v/>
      </c>
      <c r="T1064" s="23">
        <f t="shared" si="49"/>
        <v>0</v>
      </c>
    </row>
    <row r="1065" spans="1:20" ht="17.399999999999999">
      <c r="A1065" s="23" t="str">
        <f t="shared" si="50"/>
        <v/>
      </c>
      <c r="B1065" s="24" t="s">
        <v>5128</v>
      </c>
      <c r="C1065" s="12" t="s">
        <v>5129</v>
      </c>
      <c r="D1065" s="25" t="s">
        <v>37</v>
      </c>
      <c r="E1065" s="26">
        <v>185.35</v>
      </c>
      <c r="F1065" s="25">
        <v>1</v>
      </c>
      <c r="G1065" s="27">
        <v>34.5</v>
      </c>
      <c r="H1065" s="27">
        <v>34.5</v>
      </c>
      <c r="I1065" s="27">
        <v>34.5</v>
      </c>
      <c r="J1065" s="27"/>
      <c r="K1065" s="25" t="s">
        <v>4117</v>
      </c>
      <c r="L1065" s="26"/>
      <c r="M1065"/>
      <c r="N1065"/>
      <c r="O1065" s="25">
        <v>-30.6</v>
      </c>
      <c r="P1065" s="25">
        <v>-8.8699999999999992</v>
      </c>
      <c r="S1065" s="23" t="str">
        <f t="shared" si="51"/>
        <v/>
      </c>
      <c r="T1065" s="23">
        <f t="shared" si="49"/>
        <v>0</v>
      </c>
    </row>
    <row r="1066" spans="1:20" ht="17.399999999999999">
      <c r="A1066" s="23" t="str">
        <f t="shared" si="50"/>
        <v/>
      </c>
      <c r="B1066" s="24" t="s">
        <v>1770</v>
      </c>
      <c r="C1066" s="12" t="s">
        <v>1771</v>
      </c>
      <c r="D1066" s="25" t="s">
        <v>37</v>
      </c>
      <c r="E1066" s="26">
        <v>70.62</v>
      </c>
      <c r="F1066" s="25"/>
      <c r="G1066" s="27"/>
      <c r="H1066" s="27"/>
      <c r="I1066" s="27"/>
      <c r="J1066" s="27"/>
      <c r="K1066" s="25" t="s">
        <v>4076</v>
      </c>
      <c r="L1066" s="25"/>
      <c r="M1066"/>
      <c r="N1066"/>
      <c r="O1066" s="25">
        <v>2.94</v>
      </c>
      <c r="P1066" s="25">
        <v>-15.68</v>
      </c>
      <c r="S1066" s="23" t="str">
        <f t="shared" si="51"/>
        <v/>
      </c>
      <c r="T1066" s="23">
        <f t="shared" si="49"/>
        <v>0</v>
      </c>
    </row>
    <row r="1067" spans="1:20" ht="17.399999999999999">
      <c r="A1067" s="23" t="str">
        <f t="shared" si="50"/>
        <v/>
      </c>
      <c r="B1067" s="24" t="s">
        <v>1772</v>
      </c>
      <c r="C1067" s="12" t="s">
        <v>4407</v>
      </c>
      <c r="D1067" s="25" t="s">
        <v>37</v>
      </c>
      <c r="E1067" s="26">
        <v>272.12</v>
      </c>
      <c r="F1067" s="25"/>
      <c r="G1067" s="27"/>
      <c r="H1067" s="27"/>
      <c r="I1067" s="27"/>
      <c r="J1067" s="27"/>
      <c r="K1067" s="25" t="s">
        <v>4091</v>
      </c>
      <c r="L1067" s="26"/>
      <c r="M1067"/>
      <c r="N1067"/>
      <c r="O1067" s="25">
        <v>-4.17</v>
      </c>
      <c r="P1067" s="25">
        <v>19.579999999999998</v>
      </c>
      <c r="S1067" s="23" t="str">
        <f t="shared" si="51"/>
        <v/>
      </c>
      <c r="T1067" s="23">
        <f t="shared" si="49"/>
        <v>0</v>
      </c>
    </row>
    <row r="1068" spans="1:20" ht="17.399999999999999">
      <c r="A1068" s="23">
        <f t="shared" si="50"/>
        <v>75</v>
      </c>
      <c r="B1068" s="24" t="s">
        <v>4764</v>
      </c>
      <c r="C1068" s="12" t="s">
        <v>4766</v>
      </c>
      <c r="D1068" s="25" t="s">
        <v>9</v>
      </c>
      <c r="E1068" s="26">
        <v>8006.04</v>
      </c>
      <c r="F1068" s="25">
        <v>8</v>
      </c>
      <c r="G1068" s="27">
        <v>251.7</v>
      </c>
      <c r="H1068" s="27">
        <v>249.66</v>
      </c>
      <c r="I1068" s="27">
        <v>255.8</v>
      </c>
      <c r="J1068" s="27">
        <v>252.98</v>
      </c>
      <c r="K1068" s="25" t="s">
        <v>4089</v>
      </c>
      <c r="L1068" s="25"/>
      <c r="M1068"/>
      <c r="N1068"/>
      <c r="O1068" s="25">
        <v>5.66</v>
      </c>
      <c r="P1068" s="25">
        <v>84.15</v>
      </c>
      <c r="S1068" s="23">
        <f t="shared" si="51"/>
        <v>8006.0506800000003</v>
      </c>
      <c r="T1068" s="23">
        <f t="shared" si="49"/>
        <v>0</v>
      </c>
    </row>
    <row r="1069" spans="1:20" ht="17.399999999999999">
      <c r="A1069" s="23" t="str">
        <f t="shared" si="50"/>
        <v/>
      </c>
      <c r="B1069" s="24" t="s">
        <v>3492</v>
      </c>
      <c r="C1069" s="12" t="s">
        <v>5035</v>
      </c>
      <c r="D1069" s="25" t="s">
        <v>37</v>
      </c>
      <c r="E1069" s="26">
        <v>77.58</v>
      </c>
      <c r="F1069" s="25"/>
      <c r="G1069" s="27"/>
      <c r="H1069" s="27"/>
      <c r="I1069" s="27"/>
      <c r="J1069" s="27"/>
      <c r="K1069" s="25" t="s">
        <v>4117</v>
      </c>
      <c r="L1069" s="25"/>
      <c r="M1069"/>
      <c r="N1069"/>
      <c r="O1069" s="25">
        <v>-50.94</v>
      </c>
      <c r="P1069" s="25">
        <v>-54.62</v>
      </c>
      <c r="S1069" s="23" t="str">
        <f t="shared" si="51"/>
        <v/>
      </c>
      <c r="T1069" s="23">
        <f t="shared" si="49"/>
        <v>0</v>
      </c>
    </row>
    <row r="1070" spans="1:20" ht="17.399999999999999">
      <c r="A1070" s="23" t="str">
        <f t="shared" si="50"/>
        <v/>
      </c>
      <c r="B1070" s="24" t="s">
        <v>1773</v>
      </c>
      <c r="C1070" s="12" t="s">
        <v>4026</v>
      </c>
      <c r="D1070" s="25" t="s">
        <v>37</v>
      </c>
      <c r="E1070" s="26">
        <v>85.54</v>
      </c>
      <c r="F1070" s="25"/>
      <c r="G1070" s="27"/>
      <c r="H1070" s="27"/>
      <c r="I1070" s="27"/>
      <c r="J1070" s="27"/>
      <c r="K1070" s="25" t="s">
        <v>4120</v>
      </c>
      <c r="L1070" s="25"/>
      <c r="M1070"/>
      <c r="N1070"/>
      <c r="O1070" s="25">
        <v>-14.56</v>
      </c>
      <c r="P1070" s="25">
        <v>-25.07</v>
      </c>
      <c r="S1070" s="23" t="str">
        <f t="shared" si="51"/>
        <v/>
      </c>
      <c r="T1070" s="23">
        <f t="shared" si="49"/>
        <v>0</v>
      </c>
    </row>
    <row r="1071" spans="1:20" ht="17.399999999999999">
      <c r="A1071" s="23" t="str">
        <f t="shared" si="50"/>
        <v/>
      </c>
      <c r="B1071" s="24" t="s">
        <v>1775</v>
      </c>
      <c r="C1071" s="12" t="s">
        <v>1776</v>
      </c>
      <c r="D1071" s="25" t="s">
        <v>9</v>
      </c>
      <c r="E1071" s="26">
        <v>74.55</v>
      </c>
      <c r="F1071" s="25"/>
      <c r="G1071" s="27"/>
      <c r="H1071" s="27"/>
      <c r="I1071" s="27"/>
      <c r="J1071" s="27"/>
      <c r="K1071" s="25" t="s">
        <v>4076</v>
      </c>
      <c r="L1071" s="25"/>
      <c r="M1071"/>
      <c r="N1071"/>
      <c r="O1071" s="25">
        <v>-16.420000000000002</v>
      </c>
      <c r="P1071" s="25">
        <v>-29.37</v>
      </c>
      <c r="S1071" s="23" t="str">
        <f t="shared" si="51"/>
        <v/>
      </c>
      <c r="T1071" s="23">
        <f t="shared" si="49"/>
        <v>0</v>
      </c>
    </row>
    <row r="1072" spans="1:20" ht="17.399999999999999">
      <c r="A1072" s="23" t="str">
        <f t="shared" si="50"/>
        <v/>
      </c>
      <c r="B1072" s="24" t="s">
        <v>1777</v>
      </c>
      <c r="C1072" s="12" t="s">
        <v>1778</v>
      </c>
      <c r="D1072" s="25" t="s">
        <v>37</v>
      </c>
      <c r="E1072" s="26">
        <v>92.6</v>
      </c>
      <c r="F1072" s="25"/>
      <c r="G1072" s="27"/>
      <c r="H1072" s="27"/>
      <c r="I1072" s="27"/>
      <c r="J1072" s="27"/>
      <c r="K1072" s="25" t="s">
        <v>4098</v>
      </c>
      <c r="L1072" s="26"/>
      <c r="M1072"/>
      <c r="N1072"/>
      <c r="O1072" s="25">
        <v>-2.62</v>
      </c>
      <c r="P1072" s="25">
        <v>-31.36</v>
      </c>
      <c r="S1072" s="23" t="str">
        <f t="shared" si="51"/>
        <v/>
      </c>
      <c r="T1072" s="23">
        <f t="shared" si="49"/>
        <v>0</v>
      </c>
    </row>
    <row r="1073" spans="1:20" ht="17.399999999999999">
      <c r="A1073" s="23" t="str">
        <f t="shared" si="50"/>
        <v/>
      </c>
      <c r="B1073" s="24" t="s">
        <v>1779</v>
      </c>
      <c r="C1073" s="12" t="s">
        <v>3256</v>
      </c>
      <c r="D1073" s="25" t="s">
        <v>37</v>
      </c>
      <c r="E1073" s="26">
        <v>51.3</v>
      </c>
      <c r="F1073" s="26"/>
      <c r="G1073" s="27"/>
      <c r="H1073" s="27"/>
      <c r="I1073" s="27"/>
      <c r="J1073" s="27"/>
      <c r="K1073" s="25" t="s">
        <v>4103</v>
      </c>
      <c r="L1073" s="25"/>
      <c r="M1073"/>
      <c r="N1073"/>
      <c r="O1073" s="25">
        <v>-2.5</v>
      </c>
      <c r="P1073" s="25">
        <v>-25.77</v>
      </c>
      <c r="S1073" s="23" t="str">
        <f t="shared" si="51"/>
        <v/>
      </c>
      <c r="T1073" s="23">
        <f t="shared" si="49"/>
        <v>0</v>
      </c>
    </row>
    <row r="1074" spans="1:20" ht="17.399999999999999">
      <c r="A1074" s="23" t="str">
        <f t="shared" si="50"/>
        <v/>
      </c>
      <c r="B1074" s="24" t="s">
        <v>1780</v>
      </c>
      <c r="C1074" s="12" t="s">
        <v>4986</v>
      </c>
      <c r="D1074" s="25" t="s">
        <v>37</v>
      </c>
      <c r="E1074" s="26">
        <v>106.37</v>
      </c>
      <c r="F1074" s="26">
        <v>1</v>
      </c>
      <c r="G1074" s="27">
        <v>38</v>
      </c>
      <c r="H1074" s="27">
        <v>38</v>
      </c>
      <c r="I1074" s="27"/>
      <c r="J1074" s="27"/>
      <c r="K1074" s="25" t="s">
        <v>4110</v>
      </c>
      <c r="L1074" s="26"/>
      <c r="M1074"/>
      <c r="N1074"/>
      <c r="O1074" s="25">
        <v>-7.43</v>
      </c>
      <c r="P1074" s="25">
        <v>-23.18</v>
      </c>
      <c r="S1074" s="23" t="str">
        <f t="shared" si="51"/>
        <v/>
      </c>
      <c r="T1074" s="23">
        <f t="shared" si="49"/>
        <v>0</v>
      </c>
    </row>
    <row r="1075" spans="1:20" ht="17.399999999999999">
      <c r="A1075" s="23" t="str">
        <f t="shared" si="50"/>
        <v/>
      </c>
      <c r="B1075" s="24" t="s">
        <v>2990</v>
      </c>
      <c r="C1075" s="12" t="s">
        <v>3058</v>
      </c>
      <c r="D1075" s="25" t="s">
        <v>37</v>
      </c>
      <c r="E1075" s="26">
        <v>22.57</v>
      </c>
      <c r="F1075" s="25"/>
      <c r="G1075" s="27"/>
      <c r="H1075" s="27"/>
      <c r="I1075" s="27"/>
      <c r="J1075" s="27"/>
      <c r="K1075" s="25" t="s">
        <v>4096</v>
      </c>
      <c r="L1075" s="25"/>
      <c r="M1075"/>
      <c r="N1075"/>
      <c r="O1075" s="25">
        <v>-21.94</v>
      </c>
      <c r="P1075" s="25">
        <v>-15.68</v>
      </c>
      <c r="S1075" s="23" t="str">
        <f t="shared" si="51"/>
        <v/>
      </c>
      <c r="T1075" s="23">
        <f t="shared" si="49"/>
        <v>0</v>
      </c>
    </row>
    <row r="1076" spans="1:20" ht="17.399999999999999">
      <c r="A1076" s="23" t="str">
        <f t="shared" si="50"/>
        <v/>
      </c>
      <c r="B1076" s="24" t="s">
        <v>1781</v>
      </c>
      <c r="C1076" s="12" t="s">
        <v>4777</v>
      </c>
      <c r="D1076" s="25" t="s">
        <v>37</v>
      </c>
      <c r="E1076" s="26">
        <v>39.69</v>
      </c>
      <c r="F1076" s="25"/>
      <c r="G1076" s="27"/>
      <c r="H1076" s="27"/>
      <c r="I1076" s="27"/>
      <c r="J1076" s="27"/>
      <c r="K1076" s="25" t="s">
        <v>4098</v>
      </c>
      <c r="L1076" s="26"/>
      <c r="M1076"/>
      <c r="N1076"/>
      <c r="O1076" s="25">
        <v>0</v>
      </c>
      <c r="P1076" s="25">
        <v>0</v>
      </c>
      <c r="S1076" s="23" t="str">
        <f t="shared" si="51"/>
        <v/>
      </c>
      <c r="T1076" s="23">
        <f t="shared" si="49"/>
        <v>0</v>
      </c>
    </row>
    <row r="1077" spans="1:20" ht="17.399999999999999">
      <c r="A1077" s="23" t="str">
        <f t="shared" si="50"/>
        <v/>
      </c>
      <c r="B1077" s="24" t="s">
        <v>1782</v>
      </c>
      <c r="C1077" s="12" t="s">
        <v>1783</v>
      </c>
      <c r="D1077" s="25" t="s">
        <v>37</v>
      </c>
      <c r="E1077" s="26">
        <v>54.3</v>
      </c>
      <c r="F1077" s="25"/>
      <c r="G1077" s="27"/>
      <c r="H1077" s="27"/>
      <c r="I1077" s="27"/>
      <c r="J1077" s="27"/>
      <c r="K1077" s="25" t="s">
        <v>4098</v>
      </c>
      <c r="L1077" s="25"/>
      <c r="M1077"/>
      <c r="N1077"/>
      <c r="O1077" s="25">
        <v>-7.62</v>
      </c>
      <c r="P1077" s="25">
        <v>-23.47</v>
      </c>
      <c r="S1077" s="23" t="str">
        <f t="shared" si="51"/>
        <v/>
      </c>
      <c r="T1077" s="23">
        <f t="shared" si="49"/>
        <v>0</v>
      </c>
    </row>
    <row r="1078" spans="1:20" ht="17.399999999999999">
      <c r="A1078" s="23" t="str">
        <f t="shared" si="50"/>
        <v/>
      </c>
      <c r="B1078" s="24" t="s">
        <v>1784</v>
      </c>
      <c r="C1078" s="12" t="s">
        <v>1785</v>
      </c>
      <c r="D1078" s="25" t="s">
        <v>37</v>
      </c>
      <c r="E1078" s="26">
        <v>335.11</v>
      </c>
      <c r="F1078" s="25"/>
      <c r="G1078" s="27"/>
      <c r="H1078" s="27"/>
      <c r="I1078" s="27"/>
      <c r="J1078" s="27"/>
      <c r="K1078" s="25" t="s">
        <v>4113</v>
      </c>
      <c r="L1078" s="26"/>
      <c r="M1078"/>
      <c r="N1078"/>
      <c r="O1078" s="25">
        <v>-25.92</v>
      </c>
      <c r="P1078" s="25">
        <v>-29.79</v>
      </c>
      <c r="S1078" s="23" t="str">
        <f t="shared" si="51"/>
        <v/>
      </c>
      <c r="T1078" s="23">
        <f t="shared" si="49"/>
        <v>0</v>
      </c>
    </row>
    <row r="1079" spans="1:20" ht="17.399999999999999">
      <c r="A1079" s="23">
        <f t="shared" si="50"/>
        <v>222</v>
      </c>
      <c r="B1079" s="24" t="s">
        <v>1786</v>
      </c>
      <c r="C1079" s="12" t="s">
        <v>1787</v>
      </c>
      <c r="D1079" s="25" t="s">
        <v>37</v>
      </c>
      <c r="E1079" s="26">
        <v>624.55999999999995</v>
      </c>
      <c r="F1079" s="26">
        <v>4</v>
      </c>
      <c r="G1079" s="27">
        <v>9.7799999999999994</v>
      </c>
      <c r="H1079" s="27">
        <v>9.7799999999999994</v>
      </c>
      <c r="I1079" s="27">
        <v>4.6500000000000004</v>
      </c>
      <c r="J1079" s="27">
        <v>3.3</v>
      </c>
      <c r="K1079" s="25" t="s">
        <v>4091</v>
      </c>
      <c r="L1079" s="25"/>
      <c r="M1079"/>
      <c r="N1079"/>
      <c r="O1079" s="25">
        <v>16.87</v>
      </c>
      <c r="P1079" s="25">
        <v>130.94999999999999</v>
      </c>
      <c r="S1079" s="23">
        <f t="shared" si="51"/>
        <v>624.57078999999999</v>
      </c>
      <c r="T1079" s="23">
        <f t="shared" si="49"/>
        <v>0</v>
      </c>
    </row>
    <row r="1080" spans="1:20" ht="17.399999999999999">
      <c r="A1080" s="23">
        <f t="shared" si="50"/>
        <v>37</v>
      </c>
      <c r="B1080" s="24" t="s">
        <v>1788</v>
      </c>
      <c r="C1080" s="12" t="s">
        <v>1789</v>
      </c>
      <c r="D1080" s="25" t="s">
        <v>9</v>
      </c>
      <c r="E1080" s="26">
        <v>20715.21</v>
      </c>
      <c r="F1080" s="25">
        <v>19</v>
      </c>
      <c r="G1080" s="27">
        <v>1159.3699999999999</v>
      </c>
      <c r="H1080" s="27">
        <v>1158.54</v>
      </c>
      <c r="I1080" s="27">
        <v>1153.56</v>
      </c>
      <c r="J1080" s="27">
        <v>1162.0999999999999</v>
      </c>
      <c r="K1080" s="25" t="s">
        <v>4110</v>
      </c>
      <c r="L1080" s="25"/>
      <c r="M1080"/>
      <c r="N1080"/>
      <c r="O1080" s="25">
        <v>-10.89</v>
      </c>
      <c r="P1080" s="25">
        <v>0.53</v>
      </c>
      <c r="S1080" s="23">
        <f t="shared" si="51"/>
        <v>20715.220799999999</v>
      </c>
      <c r="T1080" s="23">
        <f t="shared" si="49"/>
        <v>0</v>
      </c>
    </row>
    <row r="1081" spans="1:20" ht="17.399999999999999">
      <c r="A1081" s="23">
        <f t="shared" si="50"/>
        <v>79</v>
      </c>
      <c r="B1081" s="24" t="s">
        <v>4900</v>
      </c>
      <c r="C1081" s="12" t="s">
        <v>4905</v>
      </c>
      <c r="D1081" s="25" t="s">
        <v>9</v>
      </c>
      <c r="E1081" s="26">
        <v>7382.71</v>
      </c>
      <c r="F1081" s="25">
        <v>10</v>
      </c>
      <c r="G1081" s="27">
        <v>619.30999999999995</v>
      </c>
      <c r="H1081" s="27">
        <v>617.48</v>
      </c>
      <c r="I1081" s="27">
        <v>630.5</v>
      </c>
      <c r="J1081" s="27">
        <v>591.5</v>
      </c>
      <c r="K1081" s="25" t="s">
        <v>4113</v>
      </c>
      <c r="L1081" s="26"/>
      <c r="M1081"/>
      <c r="N1081"/>
      <c r="O1081" s="25">
        <v>-46.97</v>
      </c>
      <c r="P1081" s="25">
        <v>28.07</v>
      </c>
      <c r="S1081" s="23">
        <f t="shared" si="51"/>
        <v>7382.7208099999998</v>
      </c>
      <c r="T1081" s="23">
        <f t="shared" si="49"/>
        <v>-1</v>
      </c>
    </row>
    <row r="1082" spans="1:20" ht="17.399999999999999">
      <c r="A1082" s="23" t="str">
        <f t="shared" si="50"/>
        <v/>
      </c>
      <c r="B1082" s="24" t="s">
        <v>1790</v>
      </c>
      <c r="C1082" s="12" t="s">
        <v>1791</v>
      </c>
      <c r="D1082" s="25" t="s">
        <v>37</v>
      </c>
      <c r="E1082" s="26">
        <v>34.119999999999997</v>
      </c>
      <c r="F1082" s="25"/>
      <c r="G1082" s="27"/>
      <c r="H1082" s="27"/>
      <c r="I1082" s="27"/>
      <c r="J1082" s="27"/>
      <c r="K1082" s="25" t="s">
        <v>4113</v>
      </c>
      <c r="L1082" s="25"/>
      <c r="M1082"/>
      <c r="N1082"/>
      <c r="O1082" s="25">
        <v>-11.2</v>
      </c>
      <c r="P1082" s="25">
        <v>-34.22</v>
      </c>
      <c r="S1082" s="23" t="str">
        <f t="shared" si="51"/>
        <v/>
      </c>
      <c r="T1082" s="23">
        <f t="shared" si="49"/>
        <v>0</v>
      </c>
    </row>
    <row r="1083" spans="1:20" ht="17.399999999999999">
      <c r="A1083" s="23" t="str">
        <f t="shared" si="50"/>
        <v/>
      </c>
      <c r="B1083" s="24" t="s">
        <v>1792</v>
      </c>
      <c r="C1083" s="12" t="s">
        <v>4339</v>
      </c>
      <c r="D1083" s="25" t="s">
        <v>37</v>
      </c>
      <c r="E1083" s="26">
        <v>35.65</v>
      </c>
      <c r="F1083" s="25"/>
      <c r="G1083" s="27"/>
      <c r="H1083" s="27"/>
      <c r="I1083" s="27"/>
      <c r="J1083" s="27"/>
      <c r="K1083" s="25" t="s">
        <v>4091</v>
      </c>
      <c r="L1083" s="25"/>
      <c r="M1083"/>
      <c r="N1083"/>
      <c r="O1083" s="25">
        <v>-6.56</v>
      </c>
      <c r="P1083" s="25">
        <v>-8.23</v>
      </c>
      <c r="S1083" s="23" t="str">
        <f t="shared" si="51"/>
        <v/>
      </c>
      <c r="T1083" s="23">
        <f t="shared" si="49"/>
        <v>0</v>
      </c>
    </row>
    <row r="1084" spans="1:20" ht="17.399999999999999">
      <c r="A1084" s="23" t="str">
        <f t="shared" si="50"/>
        <v/>
      </c>
      <c r="B1084" s="24" t="s">
        <v>1793</v>
      </c>
      <c r="C1084" s="12" t="s">
        <v>1794</v>
      </c>
      <c r="D1084" s="25" t="s">
        <v>37</v>
      </c>
      <c r="E1084" s="26">
        <v>175.77</v>
      </c>
      <c r="F1084" s="25"/>
      <c r="G1084" s="27"/>
      <c r="H1084" s="27"/>
      <c r="I1084" s="27"/>
      <c r="J1084" s="27"/>
      <c r="K1084" s="25" t="s">
        <v>4100</v>
      </c>
      <c r="L1084" s="25"/>
      <c r="M1084"/>
      <c r="N1084"/>
      <c r="O1084" s="25">
        <v>-20.54</v>
      </c>
      <c r="P1084" s="25">
        <v>-39.57</v>
      </c>
      <c r="S1084" s="23" t="str">
        <f t="shared" si="51"/>
        <v/>
      </c>
      <c r="T1084" s="23">
        <f t="shared" si="49"/>
        <v>0</v>
      </c>
    </row>
    <row r="1085" spans="1:20" ht="17.399999999999999">
      <c r="A1085" s="23">
        <f t="shared" si="50"/>
        <v>121</v>
      </c>
      <c r="B1085" s="24" t="s">
        <v>1795</v>
      </c>
      <c r="C1085" s="12" t="s">
        <v>1796</v>
      </c>
      <c r="D1085" s="25" t="s">
        <v>37</v>
      </c>
      <c r="E1085" s="26">
        <v>3214.08</v>
      </c>
      <c r="F1085" s="25">
        <v>4</v>
      </c>
      <c r="G1085" s="27">
        <v>125.8</v>
      </c>
      <c r="H1085" s="27">
        <v>125.88</v>
      </c>
      <c r="I1085" s="27">
        <v>124.5</v>
      </c>
      <c r="J1085" s="27">
        <v>126.5</v>
      </c>
      <c r="K1085" s="25" t="s">
        <v>4091</v>
      </c>
      <c r="L1085" s="25"/>
      <c r="M1085"/>
      <c r="N1085"/>
      <c r="O1085" s="25">
        <v>12.97</v>
      </c>
      <c r="P1085" s="25">
        <v>23.66</v>
      </c>
      <c r="S1085" s="23">
        <f t="shared" si="51"/>
        <v>3214.09085</v>
      </c>
      <c r="T1085" s="23">
        <f t="shared" si="49"/>
        <v>1</v>
      </c>
    </row>
    <row r="1086" spans="1:20" ht="17.399999999999999">
      <c r="A1086" s="23" t="str">
        <f t="shared" si="50"/>
        <v/>
      </c>
      <c r="B1086" s="24" t="s">
        <v>1797</v>
      </c>
      <c r="C1086" s="12" t="s">
        <v>4751</v>
      </c>
      <c r="D1086" s="25" t="s">
        <v>37</v>
      </c>
      <c r="E1086" s="26">
        <v>54.96</v>
      </c>
      <c r="F1086" s="25"/>
      <c r="G1086" s="27"/>
      <c r="H1086" s="27"/>
      <c r="I1086" s="27"/>
      <c r="J1086" s="27"/>
      <c r="K1086" s="25" t="s">
        <v>4098</v>
      </c>
      <c r="L1086" s="25"/>
      <c r="M1086"/>
      <c r="N1086"/>
      <c r="O1086" s="25">
        <v>-21.68</v>
      </c>
      <c r="P1086" s="25">
        <v>-38.57</v>
      </c>
      <c r="S1086" s="23" t="str">
        <f t="shared" si="51"/>
        <v/>
      </c>
      <c r="T1086" s="23">
        <f t="shared" si="49"/>
        <v>0</v>
      </c>
    </row>
    <row r="1087" spans="1:20" ht="17.399999999999999">
      <c r="A1087" s="23" t="str">
        <f t="shared" si="50"/>
        <v/>
      </c>
      <c r="B1087" s="24" t="s">
        <v>1798</v>
      </c>
      <c r="C1087" s="12" t="s">
        <v>2748</v>
      </c>
      <c r="D1087" s="25" t="s">
        <v>37</v>
      </c>
      <c r="E1087" s="26">
        <v>283.3</v>
      </c>
      <c r="F1087" s="25"/>
      <c r="G1087" s="27"/>
      <c r="H1087" s="27"/>
      <c r="I1087" s="27"/>
      <c r="J1087" s="27"/>
      <c r="K1087" s="25" t="s">
        <v>4095</v>
      </c>
      <c r="L1087" s="25"/>
      <c r="M1087"/>
      <c r="N1087"/>
      <c r="O1087" s="25">
        <v>-12.9</v>
      </c>
      <c r="P1087" s="25">
        <v>-12.99</v>
      </c>
      <c r="S1087" s="23" t="str">
        <f t="shared" si="51"/>
        <v/>
      </c>
      <c r="T1087" s="23">
        <f t="shared" si="49"/>
        <v>0</v>
      </c>
    </row>
    <row r="1088" spans="1:20" ht="17.399999999999999">
      <c r="A1088" s="23" t="str">
        <f t="shared" si="50"/>
        <v/>
      </c>
      <c r="B1088" s="24" t="s">
        <v>3613</v>
      </c>
      <c r="C1088" s="12" t="s">
        <v>3741</v>
      </c>
      <c r="D1088" s="25" t="s">
        <v>37</v>
      </c>
      <c r="E1088" s="26">
        <v>317.20999999999998</v>
      </c>
      <c r="F1088" s="26">
        <v>1</v>
      </c>
      <c r="G1088" s="27">
        <v>25.9</v>
      </c>
      <c r="H1088" s="27">
        <v>25.9</v>
      </c>
      <c r="I1088" s="27"/>
      <c r="J1088" s="27"/>
      <c r="K1088" s="25" t="s">
        <v>4113</v>
      </c>
      <c r="L1088" s="25"/>
      <c r="M1088"/>
      <c r="N1088"/>
      <c r="O1088" s="25">
        <v>11.87</v>
      </c>
      <c r="P1088" s="25">
        <v>36.270000000000003</v>
      </c>
      <c r="S1088" s="23" t="str">
        <f t="shared" si="51"/>
        <v/>
      </c>
      <c r="T1088" s="23">
        <f t="shared" si="49"/>
        <v>0</v>
      </c>
    </row>
    <row r="1089" spans="1:20" ht="17.399999999999999">
      <c r="A1089" s="23">
        <f t="shared" si="50"/>
        <v>209</v>
      </c>
      <c r="B1089" s="24" t="s">
        <v>1799</v>
      </c>
      <c r="C1089" s="12" t="s">
        <v>3742</v>
      </c>
      <c r="D1089" s="25" t="s">
        <v>9</v>
      </c>
      <c r="E1089" s="26">
        <v>715.26</v>
      </c>
      <c r="F1089" s="25">
        <v>5</v>
      </c>
      <c r="G1089" s="27">
        <v>109.18</v>
      </c>
      <c r="H1089" s="27">
        <v>109.18</v>
      </c>
      <c r="I1089" s="27">
        <v>111.57</v>
      </c>
      <c r="J1089" s="27">
        <v>110.35</v>
      </c>
      <c r="K1089" s="25" t="s">
        <v>4085</v>
      </c>
      <c r="L1089" s="26"/>
      <c r="M1089"/>
      <c r="N1089"/>
      <c r="O1089" s="25">
        <v>-8.64</v>
      </c>
      <c r="P1089" s="25">
        <v>-19.79</v>
      </c>
      <c r="S1089" s="23">
        <f t="shared" si="51"/>
        <v>715.27089000000001</v>
      </c>
      <c r="T1089" s="23">
        <f t="shared" si="49"/>
        <v>0</v>
      </c>
    </row>
    <row r="1090" spans="1:20" ht="17.399999999999999">
      <c r="A1090" s="23" t="str">
        <f t="shared" si="50"/>
        <v/>
      </c>
      <c r="B1090" s="24" t="s">
        <v>1800</v>
      </c>
      <c r="C1090" s="12" t="s">
        <v>1801</v>
      </c>
      <c r="D1090" s="25" t="s">
        <v>37</v>
      </c>
      <c r="E1090" s="26">
        <v>16.02</v>
      </c>
      <c r="F1090" s="25"/>
      <c r="G1090" s="27"/>
      <c r="H1090" s="27"/>
      <c r="I1090" s="27"/>
      <c r="J1090" s="27"/>
      <c r="K1090" s="25" t="s">
        <v>4078</v>
      </c>
      <c r="L1090" s="25"/>
      <c r="M1090"/>
      <c r="N1090"/>
      <c r="O1090" s="28">
        <v>-22.46</v>
      </c>
      <c r="P1090" s="25">
        <v>-10.83</v>
      </c>
      <c r="S1090" s="23" t="str">
        <f t="shared" si="51"/>
        <v/>
      </c>
      <c r="T1090" s="23">
        <f t="shared" si="49"/>
        <v>0</v>
      </c>
    </row>
    <row r="1091" spans="1:20" ht="17.399999999999999">
      <c r="A1091" s="23" t="str">
        <f t="shared" si="50"/>
        <v/>
      </c>
      <c r="B1091" s="24" t="s">
        <v>1802</v>
      </c>
      <c r="C1091" s="12" t="s">
        <v>1803</v>
      </c>
      <c r="D1091" s="25" t="s">
        <v>37</v>
      </c>
      <c r="E1091" s="26">
        <v>49.37</v>
      </c>
      <c r="F1091" s="25"/>
      <c r="G1091" s="27"/>
      <c r="H1091" s="27"/>
      <c r="I1091" s="27"/>
      <c r="J1091" s="27"/>
      <c r="K1091" s="25" t="s">
        <v>4092</v>
      </c>
      <c r="L1091" s="25"/>
      <c r="M1091"/>
      <c r="N1091"/>
      <c r="O1091" s="25">
        <v>-19.77</v>
      </c>
      <c r="P1091" s="25">
        <v>0</v>
      </c>
      <c r="S1091" s="23" t="str">
        <f t="shared" si="51"/>
        <v/>
      </c>
      <c r="T1091" s="23">
        <f t="shared" si="49"/>
        <v>0</v>
      </c>
    </row>
    <row r="1092" spans="1:20" ht="17.399999999999999">
      <c r="A1092" s="23" t="str">
        <f t="shared" si="50"/>
        <v/>
      </c>
      <c r="B1092" s="24" t="s">
        <v>1804</v>
      </c>
      <c r="C1092" s="12" t="s">
        <v>4621</v>
      </c>
      <c r="D1092" s="25" t="s">
        <v>37</v>
      </c>
      <c r="E1092" s="26">
        <v>23.11</v>
      </c>
      <c r="F1092" s="25"/>
      <c r="G1092" s="27"/>
      <c r="H1092" s="27"/>
      <c r="I1092" s="27"/>
      <c r="J1092" s="27"/>
      <c r="K1092" s="25" t="s">
        <v>4080</v>
      </c>
      <c r="L1092" s="26"/>
      <c r="M1092"/>
      <c r="N1092"/>
      <c r="O1092" s="25">
        <v>0</v>
      </c>
      <c r="P1092" s="25">
        <v>0</v>
      </c>
      <c r="S1092" s="23" t="str">
        <f t="shared" si="51"/>
        <v/>
      </c>
      <c r="T1092" s="23">
        <f t="shared" si="49"/>
        <v>0</v>
      </c>
    </row>
    <row r="1093" spans="1:20" ht="17.399999999999999">
      <c r="A1093" s="23" t="str">
        <f t="shared" si="50"/>
        <v/>
      </c>
      <c r="B1093" s="24" t="s">
        <v>1805</v>
      </c>
      <c r="C1093" s="12" t="s">
        <v>4201</v>
      </c>
      <c r="D1093" s="25" t="s">
        <v>37</v>
      </c>
      <c r="E1093" s="26">
        <v>75.930000000000007</v>
      </c>
      <c r="F1093" s="25"/>
      <c r="G1093" s="27"/>
      <c r="H1093" s="27"/>
      <c r="I1093" s="27"/>
      <c r="J1093" s="27"/>
      <c r="K1093" s="25" t="s">
        <v>4105</v>
      </c>
      <c r="L1093" s="25"/>
      <c r="M1093"/>
      <c r="N1093"/>
      <c r="O1093" s="25">
        <v>52.81</v>
      </c>
      <c r="P1093" s="25">
        <v>-13.92</v>
      </c>
      <c r="S1093" s="23" t="str">
        <f t="shared" si="51"/>
        <v/>
      </c>
      <c r="T1093" s="23">
        <f t="shared" si="49"/>
        <v>0</v>
      </c>
    </row>
    <row r="1094" spans="1:20" ht="17.399999999999999">
      <c r="A1094" s="23" t="str">
        <f t="shared" si="50"/>
        <v/>
      </c>
      <c r="B1094" s="24" t="s">
        <v>1806</v>
      </c>
      <c r="C1094" s="12" t="s">
        <v>1807</v>
      </c>
      <c r="D1094" s="25" t="s">
        <v>37</v>
      </c>
      <c r="E1094" s="26">
        <v>846.51</v>
      </c>
      <c r="F1094" s="25"/>
      <c r="G1094" s="27"/>
      <c r="H1094" s="27"/>
      <c r="I1094" s="27"/>
      <c r="J1094" s="27"/>
      <c r="K1094" s="25" t="s">
        <v>4101</v>
      </c>
      <c r="L1094" s="25"/>
      <c r="M1094"/>
      <c r="N1094"/>
      <c r="O1094" s="25">
        <v>-31.56</v>
      </c>
      <c r="P1094" s="25">
        <v>-46.25</v>
      </c>
      <c r="S1094" s="23" t="str">
        <f t="shared" si="51"/>
        <v/>
      </c>
      <c r="T1094" s="23">
        <f t="shared" si="49"/>
        <v>0</v>
      </c>
    </row>
    <row r="1095" spans="1:20" ht="17.399999999999999">
      <c r="A1095" s="23" t="str">
        <f t="shared" si="50"/>
        <v/>
      </c>
      <c r="B1095" s="24" t="s">
        <v>3493</v>
      </c>
      <c r="C1095" s="12" t="s">
        <v>3560</v>
      </c>
      <c r="D1095" s="25" t="s">
        <v>37</v>
      </c>
      <c r="E1095" s="26">
        <v>22.11</v>
      </c>
      <c r="F1095" s="25"/>
      <c r="G1095" s="27"/>
      <c r="H1095" s="27"/>
      <c r="I1095" s="27"/>
      <c r="J1095" s="27"/>
      <c r="K1095" s="25" t="s">
        <v>4113</v>
      </c>
      <c r="L1095" s="25"/>
      <c r="M1095"/>
      <c r="N1095"/>
      <c r="O1095" s="25">
        <v>-22.81</v>
      </c>
      <c r="P1095" s="25">
        <v>-37.729999999999997</v>
      </c>
      <c r="S1095" s="23" t="str">
        <f t="shared" si="51"/>
        <v/>
      </c>
      <c r="T1095" s="23">
        <f t="shared" si="49"/>
        <v>0</v>
      </c>
    </row>
    <row r="1096" spans="1:20" ht="17.399999999999999">
      <c r="A1096" s="23" t="str">
        <f t="shared" si="50"/>
        <v/>
      </c>
      <c r="B1096" s="24" t="s">
        <v>1808</v>
      </c>
      <c r="C1096" s="12" t="s">
        <v>1809</v>
      </c>
      <c r="D1096" s="25" t="s">
        <v>37</v>
      </c>
      <c r="E1096" s="26">
        <v>12.74</v>
      </c>
      <c r="F1096" s="25"/>
      <c r="G1096" s="27"/>
      <c r="H1096" s="27"/>
      <c r="I1096" s="27"/>
      <c r="J1096" s="27"/>
      <c r="K1096" s="25" t="s">
        <v>2626</v>
      </c>
      <c r="L1096" s="25"/>
      <c r="M1096"/>
      <c r="N1096"/>
      <c r="O1096" s="25">
        <v>-14.01</v>
      </c>
      <c r="P1096" s="25">
        <v>-25.83</v>
      </c>
      <c r="S1096" s="23" t="str">
        <f t="shared" si="51"/>
        <v/>
      </c>
      <c r="T1096" s="23">
        <f t="shared" si="49"/>
        <v>0</v>
      </c>
    </row>
    <row r="1097" spans="1:20" ht="17.399999999999999">
      <c r="A1097" s="23" t="str">
        <f t="shared" si="50"/>
        <v/>
      </c>
      <c r="B1097" s="24" t="s">
        <v>1810</v>
      </c>
      <c r="C1097" s="12" t="s">
        <v>1811</v>
      </c>
      <c r="D1097" s="25" t="s">
        <v>37</v>
      </c>
      <c r="E1097" s="26">
        <v>44.76</v>
      </c>
      <c r="F1097" s="25"/>
      <c r="G1097" s="27"/>
      <c r="H1097" s="27"/>
      <c r="I1097" s="27"/>
      <c r="J1097" s="27"/>
      <c r="K1097" s="25" t="s">
        <v>4113</v>
      </c>
      <c r="L1097" s="26"/>
      <c r="M1097"/>
      <c r="N1097"/>
      <c r="O1097" s="25">
        <v>-33.43</v>
      </c>
      <c r="P1097" s="25">
        <v>-39.89</v>
      </c>
      <c r="S1097" s="23" t="str">
        <f t="shared" si="51"/>
        <v/>
      </c>
      <c r="T1097" s="23">
        <f t="shared" si="49"/>
        <v>0</v>
      </c>
    </row>
    <row r="1098" spans="1:20" ht="17.399999999999999">
      <c r="A1098" s="23" t="str">
        <f t="shared" si="50"/>
        <v/>
      </c>
      <c r="B1098" s="24" t="s">
        <v>1812</v>
      </c>
      <c r="C1098" s="12" t="s">
        <v>1813</v>
      </c>
      <c r="D1098" s="25" t="s">
        <v>37</v>
      </c>
      <c r="E1098" s="26">
        <v>92.32</v>
      </c>
      <c r="F1098" s="26"/>
      <c r="G1098" s="27"/>
      <c r="H1098" s="27"/>
      <c r="I1098" s="27"/>
      <c r="J1098" s="27"/>
      <c r="K1098" s="25" t="s">
        <v>4110</v>
      </c>
      <c r="L1098" s="26"/>
      <c r="M1098"/>
      <c r="N1098"/>
      <c r="O1098" s="25">
        <v>-15.52</v>
      </c>
      <c r="P1098" s="25">
        <v>-35.06</v>
      </c>
      <c r="S1098" s="23" t="str">
        <f t="shared" si="51"/>
        <v/>
      </c>
      <c r="T1098" s="23">
        <f t="shared" si="49"/>
        <v>0</v>
      </c>
    </row>
    <row r="1099" spans="1:20" ht="17.399999999999999">
      <c r="A1099" s="23" t="str">
        <f t="shared" si="50"/>
        <v/>
      </c>
      <c r="B1099" s="24" t="s">
        <v>1814</v>
      </c>
      <c r="C1099" s="12" t="s">
        <v>1815</v>
      </c>
      <c r="D1099" s="25" t="s">
        <v>37</v>
      </c>
      <c r="E1099" s="26">
        <v>39.89</v>
      </c>
      <c r="F1099" s="26"/>
      <c r="G1099" s="27"/>
      <c r="H1099" s="27"/>
      <c r="I1099" s="27"/>
      <c r="J1099" s="27"/>
      <c r="K1099" s="25" t="s">
        <v>4085</v>
      </c>
      <c r="L1099" s="26"/>
      <c r="M1099"/>
      <c r="N1099"/>
      <c r="O1099" s="25">
        <v>-22.58</v>
      </c>
      <c r="P1099" s="25">
        <v>-43.66</v>
      </c>
      <c r="S1099" s="23" t="str">
        <f t="shared" si="51"/>
        <v/>
      </c>
      <c r="T1099" s="23">
        <f t="shared" si="49"/>
        <v>0</v>
      </c>
    </row>
    <row r="1100" spans="1:20" ht="17.399999999999999">
      <c r="A1100" s="23" t="str">
        <f t="shared" si="50"/>
        <v/>
      </c>
      <c r="B1100" s="24" t="s">
        <v>1816</v>
      </c>
      <c r="C1100" s="12" t="s">
        <v>1817</v>
      </c>
      <c r="D1100" s="25" t="s">
        <v>37</v>
      </c>
      <c r="E1100" s="26">
        <v>77.23</v>
      </c>
      <c r="F1100" s="25"/>
      <c r="G1100" s="27"/>
      <c r="H1100" s="27"/>
      <c r="I1100" s="27"/>
      <c r="J1100" s="27"/>
      <c r="K1100" s="25" t="s">
        <v>4105</v>
      </c>
      <c r="L1100" s="25"/>
      <c r="M1100"/>
      <c r="N1100"/>
      <c r="O1100" s="25">
        <v>4.41</v>
      </c>
      <c r="P1100" s="25">
        <v>-10.58</v>
      </c>
      <c r="S1100" s="23" t="str">
        <f t="shared" si="51"/>
        <v/>
      </c>
      <c r="T1100" s="23">
        <f t="shared" si="49"/>
        <v>0</v>
      </c>
    </row>
    <row r="1101" spans="1:20" ht="17.399999999999999">
      <c r="A1101" s="23" t="str">
        <f t="shared" si="50"/>
        <v/>
      </c>
      <c r="B1101" s="24" t="s">
        <v>1818</v>
      </c>
      <c r="C1101" s="12" t="s">
        <v>3856</v>
      </c>
      <c r="D1101" s="25" t="s">
        <v>37</v>
      </c>
      <c r="E1101" s="26">
        <v>54.73</v>
      </c>
      <c r="F1101" s="26"/>
      <c r="G1101" s="27"/>
      <c r="H1101" s="27"/>
      <c r="I1101" s="27"/>
      <c r="J1101" s="27"/>
      <c r="K1101" s="25" t="s">
        <v>4093</v>
      </c>
      <c r="L1101" s="25"/>
      <c r="M1101"/>
      <c r="N1101"/>
      <c r="O1101" s="25">
        <v>-24.93</v>
      </c>
      <c r="P1101" s="25">
        <v>-47.52</v>
      </c>
      <c r="S1101" s="23" t="str">
        <f t="shared" si="51"/>
        <v/>
      </c>
      <c r="T1101" s="23">
        <f t="shared" si="49"/>
        <v>0</v>
      </c>
    </row>
    <row r="1102" spans="1:20" ht="17.399999999999999">
      <c r="A1102" s="23" t="str">
        <f t="shared" si="50"/>
        <v/>
      </c>
      <c r="B1102" s="24" t="s">
        <v>1819</v>
      </c>
      <c r="C1102" s="12" t="s">
        <v>1820</v>
      </c>
      <c r="D1102" s="25" t="s">
        <v>37</v>
      </c>
      <c r="E1102" s="26">
        <v>12.3</v>
      </c>
      <c r="F1102" s="25"/>
      <c r="G1102" s="27"/>
      <c r="H1102" s="27"/>
      <c r="I1102" s="27"/>
      <c r="J1102" s="27"/>
      <c r="K1102" s="25" t="s">
        <v>4115</v>
      </c>
      <c r="L1102" s="25"/>
      <c r="M1102"/>
      <c r="N1102"/>
      <c r="O1102" s="25">
        <v>0</v>
      </c>
      <c r="P1102" s="25">
        <v>0</v>
      </c>
      <c r="S1102" s="23" t="str">
        <f t="shared" si="51"/>
        <v/>
      </c>
      <c r="T1102" s="23">
        <f t="shared" ref="T1102:T1165" si="52">IF(AND(G1102&lt;H1102,I1102&lt;J1102,H1102&lt;J1102),1,IF(AND(G1102&gt;H1102,I1102&gt;J1102,H1102&gt;J1102),-1,0))</f>
        <v>0</v>
      </c>
    </row>
    <row r="1103" spans="1:20" ht="17.399999999999999">
      <c r="A1103" s="23" t="str">
        <f t="shared" ref="A1103:A1166" si="53">IF(ISERROR(RANK(S1103,$S$14:$S$3000,)),"",RANK(S1103,$S$14:$S$3000,))</f>
        <v/>
      </c>
      <c r="B1103" s="24" t="s">
        <v>1821</v>
      </c>
      <c r="C1103" s="12" t="s">
        <v>4709</v>
      </c>
      <c r="D1103" s="25" t="s">
        <v>37</v>
      </c>
      <c r="E1103" s="26">
        <v>20.86</v>
      </c>
      <c r="F1103" s="25"/>
      <c r="G1103" s="27"/>
      <c r="H1103" s="27"/>
      <c r="I1103" s="27"/>
      <c r="J1103" s="27"/>
      <c r="K1103" s="25" t="s">
        <v>4108</v>
      </c>
      <c r="L1103" s="25"/>
      <c r="M1103"/>
      <c r="N1103"/>
      <c r="O1103" s="25">
        <v>-54.83</v>
      </c>
      <c r="P1103" s="25">
        <v>-49.63</v>
      </c>
      <c r="S1103" s="23" t="str">
        <f t="shared" ref="S1103:S1166" si="54">IF(OR(F1103&lt;=$F$8,ISBLANK(G1103),ISBLANK(H1103),ISBLANK(J1103),ISBLANK(I1103)),"",E1103+ROW()/100000)</f>
        <v/>
      </c>
      <c r="T1103" s="23">
        <f t="shared" si="52"/>
        <v>0</v>
      </c>
    </row>
    <row r="1104" spans="1:20" ht="17.399999999999999">
      <c r="A1104" s="23" t="str">
        <f t="shared" si="53"/>
        <v/>
      </c>
      <c r="B1104" s="24" t="s">
        <v>2896</v>
      </c>
      <c r="C1104" s="12" t="s">
        <v>2898</v>
      </c>
      <c r="D1104" s="25" t="s">
        <v>37</v>
      </c>
      <c r="E1104" s="26">
        <v>201.62</v>
      </c>
      <c r="F1104" s="25"/>
      <c r="G1104" s="27"/>
      <c r="H1104" s="27"/>
      <c r="I1104" s="27"/>
      <c r="J1104" s="27"/>
      <c r="K1104" s="25" t="s">
        <v>4076</v>
      </c>
      <c r="L1104" s="26"/>
      <c r="M1104"/>
      <c r="N1104"/>
      <c r="O1104" s="25">
        <v>-24.53</v>
      </c>
      <c r="P1104" s="25">
        <v>-54.2</v>
      </c>
      <c r="S1104" s="23" t="str">
        <f t="shared" si="54"/>
        <v/>
      </c>
      <c r="T1104" s="23">
        <f t="shared" si="52"/>
        <v>0</v>
      </c>
    </row>
    <row r="1105" spans="1:20" ht="17.399999999999999">
      <c r="A1105" s="23" t="str">
        <f t="shared" si="53"/>
        <v/>
      </c>
      <c r="B1105" s="24" t="s">
        <v>1822</v>
      </c>
      <c r="C1105" s="12" t="s">
        <v>1823</v>
      </c>
      <c r="D1105" s="25" t="s">
        <v>37</v>
      </c>
      <c r="E1105" s="26">
        <v>305.86</v>
      </c>
      <c r="F1105" s="25"/>
      <c r="G1105" s="27"/>
      <c r="H1105" s="27"/>
      <c r="I1105" s="27"/>
      <c r="J1105" s="27"/>
      <c r="K1105" s="25" t="s">
        <v>4092</v>
      </c>
      <c r="L1105" s="25"/>
      <c r="M1105"/>
      <c r="N1105"/>
      <c r="O1105" s="25">
        <v>-27.49</v>
      </c>
      <c r="P1105" s="25">
        <v>23.51</v>
      </c>
      <c r="S1105" s="23" t="str">
        <f t="shared" si="54"/>
        <v/>
      </c>
      <c r="T1105" s="23">
        <f t="shared" si="52"/>
        <v>0</v>
      </c>
    </row>
    <row r="1106" spans="1:20" ht="17.399999999999999">
      <c r="A1106" s="23" t="str">
        <f t="shared" si="53"/>
        <v/>
      </c>
      <c r="B1106" s="24" t="s">
        <v>1824</v>
      </c>
      <c r="C1106" s="12" t="s">
        <v>3419</v>
      </c>
      <c r="D1106" s="25" t="s">
        <v>37</v>
      </c>
      <c r="E1106" s="26">
        <v>14.79</v>
      </c>
      <c r="F1106" s="26"/>
      <c r="G1106" s="27"/>
      <c r="H1106" s="27"/>
      <c r="I1106" s="27"/>
      <c r="J1106" s="27"/>
      <c r="K1106" s="25" t="s">
        <v>4108</v>
      </c>
      <c r="L1106" s="25"/>
      <c r="M1106"/>
      <c r="N1106"/>
      <c r="O1106" s="25">
        <v>-12.32</v>
      </c>
      <c r="P1106" s="25">
        <v>-21.18</v>
      </c>
      <c r="S1106" s="23" t="str">
        <f t="shared" si="54"/>
        <v/>
      </c>
      <c r="T1106" s="23">
        <f t="shared" si="52"/>
        <v>0</v>
      </c>
    </row>
    <row r="1107" spans="1:20" ht="17.399999999999999">
      <c r="A1107" s="23" t="str">
        <f t="shared" si="53"/>
        <v/>
      </c>
      <c r="B1107" s="24" t="s">
        <v>1825</v>
      </c>
      <c r="C1107" s="12" t="s">
        <v>1826</v>
      </c>
      <c r="D1107" s="25" t="s">
        <v>37</v>
      </c>
      <c r="E1107" s="26">
        <v>231.75</v>
      </c>
      <c r="F1107" s="26"/>
      <c r="G1107" s="27"/>
      <c r="H1107" s="27"/>
      <c r="I1107" s="27"/>
      <c r="J1107" s="27"/>
      <c r="K1107" s="25" t="s">
        <v>4081</v>
      </c>
      <c r="L1107" s="26"/>
      <c r="M1107"/>
      <c r="N1107"/>
      <c r="O1107" s="25">
        <v>7.66</v>
      </c>
      <c r="P1107" s="25">
        <v>1.81</v>
      </c>
      <c r="S1107" s="23" t="str">
        <f t="shared" si="54"/>
        <v/>
      </c>
      <c r="T1107" s="23">
        <f t="shared" si="52"/>
        <v>0</v>
      </c>
    </row>
    <row r="1108" spans="1:20" ht="17.399999999999999">
      <c r="A1108" s="23" t="str">
        <f t="shared" si="53"/>
        <v/>
      </c>
      <c r="B1108" s="24" t="s">
        <v>1827</v>
      </c>
      <c r="C1108" s="12" t="s">
        <v>1828</v>
      </c>
      <c r="D1108" s="25" t="s">
        <v>37</v>
      </c>
      <c r="E1108" s="26">
        <v>14.54</v>
      </c>
      <c r="F1108" s="26"/>
      <c r="G1108" s="27"/>
      <c r="H1108" s="27"/>
      <c r="I1108" s="27"/>
      <c r="J1108" s="27"/>
      <c r="K1108" s="25" t="s">
        <v>4117</v>
      </c>
      <c r="L1108" s="25"/>
      <c r="M1108"/>
      <c r="N1108"/>
      <c r="O1108" s="25">
        <v>-18.809999999999999</v>
      </c>
      <c r="P1108" s="25">
        <v>-38.86</v>
      </c>
      <c r="S1108" s="23" t="str">
        <f t="shared" si="54"/>
        <v/>
      </c>
      <c r="T1108" s="23">
        <f t="shared" si="52"/>
        <v>0</v>
      </c>
    </row>
    <row r="1109" spans="1:20" ht="17.399999999999999">
      <c r="A1109" s="23" t="str">
        <f t="shared" si="53"/>
        <v/>
      </c>
      <c r="B1109" s="24" t="s">
        <v>1829</v>
      </c>
      <c r="C1109" s="12" t="s">
        <v>1830</v>
      </c>
      <c r="D1109" s="25" t="s">
        <v>37</v>
      </c>
      <c r="E1109" s="26">
        <v>29.9</v>
      </c>
      <c r="F1109" s="25"/>
      <c r="G1109" s="27"/>
      <c r="H1109" s="27"/>
      <c r="I1109" s="27"/>
      <c r="J1109" s="27"/>
      <c r="K1109" s="25" t="s">
        <v>4086</v>
      </c>
      <c r="L1109" s="25"/>
      <c r="M1109"/>
      <c r="N1109"/>
      <c r="O1109" s="25">
        <v>-1.03</v>
      </c>
      <c r="P1109" s="25">
        <v>-34.06</v>
      </c>
      <c r="S1109" s="23" t="str">
        <f t="shared" si="54"/>
        <v/>
      </c>
      <c r="T1109" s="23">
        <f t="shared" si="52"/>
        <v>0</v>
      </c>
    </row>
    <row r="1110" spans="1:20" ht="17.399999999999999">
      <c r="A1110" s="23" t="str">
        <f t="shared" si="53"/>
        <v/>
      </c>
      <c r="B1110" s="24" t="s">
        <v>1831</v>
      </c>
      <c r="C1110" s="12" t="s">
        <v>1832</v>
      </c>
      <c r="D1110" s="25" t="s">
        <v>37</v>
      </c>
      <c r="E1110" s="26">
        <v>41.92</v>
      </c>
      <c r="F1110" s="25"/>
      <c r="G1110" s="27"/>
      <c r="H1110" s="27"/>
      <c r="I1110" s="27"/>
      <c r="J1110" s="27"/>
      <c r="K1110" s="25" t="s">
        <v>4101</v>
      </c>
      <c r="L1110" s="25"/>
      <c r="M1110"/>
      <c r="N1110"/>
      <c r="O1110" s="25">
        <v>-5.35</v>
      </c>
      <c r="P1110" s="25">
        <v>-24.89</v>
      </c>
      <c r="S1110" s="23" t="str">
        <f t="shared" si="54"/>
        <v/>
      </c>
      <c r="T1110" s="23">
        <f t="shared" si="52"/>
        <v>0</v>
      </c>
    </row>
    <row r="1111" spans="1:20" ht="17.399999999999999">
      <c r="A1111" s="23" t="str">
        <f t="shared" si="53"/>
        <v/>
      </c>
      <c r="B1111" s="24" t="s">
        <v>1833</v>
      </c>
      <c r="C1111" s="12" t="s">
        <v>1834</v>
      </c>
      <c r="D1111" s="25" t="s">
        <v>37</v>
      </c>
      <c r="E1111" s="26">
        <v>74.819999999999993</v>
      </c>
      <c r="F1111" s="25"/>
      <c r="G1111" s="27"/>
      <c r="H1111" s="27"/>
      <c r="I1111" s="27"/>
      <c r="J1111" s="27"/>
      <c r="K1111" s="25" t="s">
        <v>4091</v>
      </c>
      <c r="L1111" s="25"/>
      <c r="M1111"/>
      <c r="N1111"/>
      <c r="O1111" s="25">
        <v>-27.69</v>
      </c>
      <c r="P1111" s="25">
        <v>-29.27</v>
      </c>
      <c r="S1111" s="23" t="str">
        <f t="shared" si="54"/>
        <v/>
      </c>
      <c r="T1111" s="23">
        <f t="shared" si="52"/>
        <v>0</v>
      </c>
    </row>
    <row r="1112" spans="1:20" ht="17.399999999999999">
      <c r="A1112" s="23" t="str">
        <f t="shared" si="53"/>
        <v/>
      </c>
      <c r="B1112" s="24" t="s">
        <v>3132</v>
      </c>
      <c r="C1112" s="12" t="s">
        <v>3257</v>
      </c>
      <c r="D1112" s="25" t="s">
        <v>37</v>
      </c>
      <c r="E1112" s="26">
        <v>33.229999999999997</v>
      </c>
      <c r="F1112" s="25"/>
      <c r="G1112" s="27"/>
      <c r="H1112" s="27"/>
      <c r="I1112" s="27"/>
      <c r="J1112" s="27"/>
      <c r="K1112" s="25" t="s">
        <v>4080</v>
      </c>
      <c r="L1112" s="25"/>
      <c r="M1112"/>
      <c r="N1112"/>
      <c r="O1112" s="25">
        <v>-8.33</v>
      </c>
      <c r="P1112" s="25">
        <v>-41.22</v>
      </c>
      <c r="S1112" s="23" t="str">
        <f t="shared" si="54"/>
        <v/>
      </c>
      <c r="T1112" s="23">
        <f t="shared" si="52"/>
        <v>0</v>
      </c>
    </row>
    <row r="1113" spans="1:20" ht="17.399999999999999">
      <c r="A1113" s="23" t="str">
        <f t="shared" si="53"/>
        <v/>
      </c>
      <c r="B1113" s="24" t="s">
        <v>1835</v>
      </c>
      <c r="C1113" s="12" t="s">
        <v>3420</v>
      </c>
      <c r="D1113" s="25" t="s">
        <v>37</v>
      </c>
      <c r="E1113" s="26">
        <v>159.63999999999999</v>
      </c>
      <c r="F1113" s="25"/>
      <c r="G1113" s="27"/>
      <c r="H1113" s="27"/>
      <c r="I1113" s="27"/>
      <c r="J1113" s="27"/>
      <c r="K1113" s="25" t="s">
        <v>4113</v>
      </c>
      <c r="L1113" s="26"/>
      <c r="M1113"/>
      <c r="N1113"/>
      <c r="O1113" s="25">
        <v>0</v>
      </c>
      <c r="P1113" s="25">
        <v>0</v>
      </c>
      <c r="S1113" s="23" t="str">
        <f t="shared" si="54"/>
        <v/>
      </c>
      <c r="T1113" s="23">
        <f t="shared" si="52"/>
        <v>0</v>
      </c>
    </row>
    <row r="1114" spans="1:20" ht="17.399999999999999">
      <c r="A1114" s="23" t="str">
        <f t="shared" si="53"/>
        <v/>
      </c>
      <c r="B1114" s="24" t="s">
        <v>1836</v>
      </c>
      <c r="C1114" s="12" t="s">
        <v>5048</v>
      </c>
      <c r="D1114" s="25" t="s">
        <v>37</v>
      </c>
      <c r="E1114" s="26">
        <v>101.21</v>
      </c>
      <c r="F1114" s="25"/>
      <c r="G1114" s="27"/>
      <c r="H1114" s="27"/>
      <c r="I1114" s="27"/>
      <c r="J1114" s="27"/>
      <c r="K1114" s="25" t="s">
        <v>4084</v>
      </c>
      <c r="L1114" s="25"/>
      <c r="M1114"/>
      <c r="N1114"/>
      <c r="O1114" s="25">
        <v>-2.08</v>
      </c>
      <c r="P1114" s="25">
        <v>32.229999999999997</v>
      </c>
      <c r="S1114" s="23" t="str">
        <f t="shared" si="54"/>
        <v/>
      </c>
      <c r="T1114" s="23">
        <f t="shared" si="52"/>
        <v>0</v>
      </c>
    </row>
    <row r="1115" spans="1:20" ht="17.399999999999999">
      <c r="A1115" s="23">
        <f t="shared" si="53"/>
        <v>25</v>
      </c>
      <c r="B1115" s="24" t="s">
        <v>1837</v>
      </c>
      <c r="C1115" s="12" t="s">
        <v>1838</v>
      </c>
      <c r="D1115" s="25" t="s">
        <v>9</v>
      </c>
      <c r="E1115" s="26">
        <v>31485.599999999999</v>
      </c>
      <c r="F1115" s="25">
        <v>20</v>
      </c>
      <c r="G1115" s="27">
        <v>3856.83</v>
      </c>
      <c r="H1115" s="27">
        <v>3887.88</v>
      </c>
      <c r="I1115" s="27">
        <v>4130</v>
      </c>
      <c r="J1115" s="27">
        <v>4542</v>
      </c>
      <c r="K1115" s="25" t="s">
        <v>4114</v>
      </c>
      <c r="L1115" s="26"/>
      <c r="M1115"/>
      <c r="N1115"/>
      <c r="O1115" s="25">
        <v>-49.2</v>
      </c>
      <c r="P1115" s="25">
        <v>71.819999999999993</v>
      </c>
      <c r="S1115" s="23">
        <f t="shared" si="54"/>
        <v>31485.611149999997</v>
      </c>
      <c r="T1115" s="23">
        <f t="shared" si="52"/>
        <v>1</v>
      </c>
    </row>
    <row r="1116" spans="1:20" ht="17.399999999999999">
      <c r="A1116" s="23" t="str">
        <f t="shared" si="53"/>
        <v/>
      </c>
      <c r="B1116" s="24" t="s">
        <v>1839</v>
      </c>
      <c r="C1116" s="12" t="s">
        <v>5211</v>
      </c>
      <c r="D1116" s="25" t="s">
        <v>37</v>
      </c>
      <c r="E1116" s="26">
        <v>81.22</v>
      </c>
      <c r="F1116" s="25"/>
      <c r="G1116" s="27"/>
      <c r="H1116" s="27"/>
      <c r="I1116" s="27"/>
      <c r="J1116" s="27"/>
      <c r="K1116" s="25" t="s">
        <v>4085</v>
      </c>
      <c r="L1116" s="25"/>
      <c r="M1116"/>
      <c r="N1116"/>
      <c r="O1116" s="25">
        <v>-5.41</v>
      </c>
      <c r="P1116" s="25">
        <v>-24.32</v>
      </c>
      <c r="S1116" s="23" t="str">
        <f t="shared" si="54"/>
        <v/>
      </c>
      <c r="T1116" s="23">
        <f t="shared" si="52"/>
        <v>0</v>
      </c>
    </row>
    <row r="1117" spans="1:20" ht="17.399999999999999">
      <c r="A1117" s="23" t="str">
        <f t="shared" si="53"/>
        <v/>
      </c>
      <c r="B1117" s="24" t="s">
        <v>1840</v>
      </c>
      <c r="C1117" s="12" t="s">
        <v>1841</v>
      </c>
      <c r="D1117" s="25" t="s">
        <v>37</v>
      </c>
      <c r="E1117" s="26">
        <v>183.75</v>
      </c>
      <c r="F1117" s="25"/>
      <c r="G1117" s="27"/>
      <c r="H1117" s="27"/>
      <c r="I1117" s="27"/>
      <c r="J1117" s="27"/>
      <c r="K1117" s="25" t="s">
        <v>4086</v>
      </c>
      <c r="L1117" s="26"/>
      <c r="M1117"/>
      <c r="N1117"/>
      <c r="O1117" s="25">
        <v>2.2999999999999998</v>
      </c>
      <c r="P1117" s="25">
        <v>6.99</v>
      </c>
      <c r="S1117" s="23" t="str">
        <f t="shared" si="54"/>
        <v/>
      </c>
      <c r="T1117" s="23">
        <f t="shared" si="52"/>
        <v>0</v>
      </c>
    </row>
    <row r="1118" spans="1:20" ht="17.399999999999999">
      <c r="A1118" s="23" t="str">
        <f t="shared" si="53"/>
        <v/>
      </c>
      <c r="B1118" s="24" t="s">
        <v>1842</v>
      </c>
      <c r="C1118" s="12" t="s">
        <v>4684</v>
      </c>
      <c r="D1118" s="25" t="s">
        <v>37</v>
      </c>
      <c r="E1118" s="26">
        <v>48.23</v>
      </c>
      <c r="F1118" s="26"/>
      <c r="G1118" s="27"/>
      <c r="H1118" s="27"/>
      <c r="I1118" s="27"/>
      <c r="J1118" s="27"/>
      <c r="K1118" s="25" t="s">
        <v>4092</v>
      </c>
      <c r="L1118" s="26"/>
      <c r="M1118"/>
      <c r="N1118"/>
      <c r="O1118" s="25">
        <v>3.61</v>
      </c>
      <c r="P1118" s="25">
        <v>-2.64</v>
      </c>
      <c r="S1118" s="23" t="str">
        <f t="shared" si="54"/>
        <v/>
      </c>
      <c r="T1118" s="23">
        <f t="shared" si="52"/>
        <v>0</v>
      </c>
    </row>
    <row r="1119" spans="1:20" ht="17.399999999999999">
      <c r="A1119" s="23" t="str">
        <f t="shared" si="53"/>
        <v/>
      </c>
      <c r="B1119" s="24" t="s">
        <v>1843</v>
      </c>
      <c r="C1119" s="12" t="s">
        <v>1844</v>
      </c>
      <c r="D1119" s="25" t="s">
        <v>37</v>
      </c>
      <c r="E1119" s="26">
        <v>75.98</v>
      </c>
      <c r="F1119" s="26"/>
      <c r="G1119" s="27"/>
      <c r="H1119" s="27"/>
      <c r="I1119" s="27"/>
      <c r="J1119" s="27"/>
      <c r="K1119" s="25" t="s">
        <v>4076</v>
      </c>
      <c r="L1119" s="26"/>
      <c r="M1119"/>
      <c r="N1119"/>
      <c r="O1119" s="25">
        <v>-16.87</v>
      </c>
      <c r="P1119" s="25">
        <v>-28.75</v>
      </c>
      <c r="S1119" s="23" t="str">
        <f t="shared" si="54"/>
        <v/>
      </c>
      <c r="T1119" s="23">
        <f t="shared" si="52"/>
        <v>0</v>
      </c>
    </row>
    <row r="1120" spans="1:20" ht="17.399999999999999">
      <c r="A1120" s="23" t="str">
        <f t="shared" si="53"/>
        <v/>
      </c>
      <c r="B1120" s="24" t="s">
        <v>1845</v>
      </c>
      <c r="C1120" s="12" t="s">
        <v>1846</v>
      </c>
      <c r="D1120" s="25" t="s">
        <v>37</v>
      </c>
      <c r="E1120" s="26">
        <v>97.27</v>
      </c>
      <c r="F1120" s="25"/>
      <c r="G1120" s="27"/>
      <c r="H1120" s="27"/>
      <c r="I1120" s="27"/>
      <c r="J1120" s="27"/>
      <c r="K1120" s="25" t="s">
        <v>4103</v>
      </c>
      <c r="L1120" s="25"/>
      <c r="M1120"/>
      <c r="N1120"/>
      <c r="O1120" s="25">
        <v>0</v>
      </c>
      <c r="P1120" s="25">
        <v>0</v>
      </c>
      <c r="S1120" s="23" t="str">
        <f t="shared" si="54"/>
        <v/>
      </c>
      <c r="T1120" s="23">
        <f t="shared" si="52"/>
        <v>0</v>
      </c>
    </row>
    <row r="1121" spans="1:20" ht="17.399999999999999">
      <c r="A1121" s="23" t="str">
        <f t="shared" si="53"/>
        <v/>
      </c>
      <c r="B1121" s="24" t="s">
        <v>1847</v>
      </c>
      <c r="C1121" s="12" t="s">
        <v>1848</v>
      </c>
      <c r="D1121" s="25" t="s">
        <v>37</v>
      </c>
      <c r="E1121" s="26">
        <v>41.12</v>
      </c>
      <c r="F1121" s="25"/>
      <c r="G1121" s="27"/>
      <c r="H1121" s="27"/>
      <c r="I1121" s="27"/>
      <c r="J1121" s="27"/>
      <c r="K1121" s="25" t="s">
        <v>4107</v>
      </c>
      <c r="L1121" s="25"/>
      <c r="M1121"/>
      <c r="N1121"/>
      <c r="O1121" s="25">
        <v>-1.36</v>
      </c>
      <c r="P1121" s="25">
        <v>30.45</v>
      </c>
      <c r="S1121" s="23" t="str">
        <f t="shared" si="54"/>
        <v/>
      </c>
      <c r="T1121" s="23">
        <f t="shared" si="52"/>
        <v>0</v>
      </c>
    </row>
    <row r="1122" spans="1:20" ht="17.399999999999999">
      <c r="A1122" s="23" t="str">
        <f t="shared" si="53"/>
        <v/>
      </c>
      <c r="B1122" s="24" t="s">
        <v>1849</v>
      </c>
      <c r="C1122" s="12" t="s">
        <v>1850</v>
      </c>
      <c r="D1122" s="25" t="s">
        <v>37</v>
      </c>
      <c r="E1122" s="26">
        <v>27.64</v>
      </c>
      <c r="F1122" s="25"/>
      <c r="G1122" s="27"/>
      <c r="H1122" s="27"/>
      <c r="I1122" s="27"/>
      <c r="J1122" s="27"/>
      <c r="K1122" s="25" t="s">
        <v>4099</v>
      </c>
      <c r="L1122" s="25"/>
      <c r="M1122"/>
      <c r="N1122"/>
      <c r="O1122" s="25">
        <v>-39.26</v>
      </c>
      <c r="P1122" s="25">
        <v>-29.04</v>
      </c>
      <c r="S1122" s="23" t="str">
        <f t="shared" si="54"/>
        <v/>
      </c>
      <c r="T1122" s="23">
        <f t="shared" si="52"/>
        <v>0</v>
      </c>
    </row>
    <row r="1123" spans="1:20" ht="17.399999999999999">
      <c r="A1123" s="23">
        <f t="shared" si="53"/>
        <v>102</v>
      </c>
      <c r="B1123" s="24" t="s">
        <v>1851</v>
      </c>
      <c r="C1123" s="12" t="s">
        <v>1852</v>
      </c>
      <c r="D1123" s="25" t="s">
        <v>9</v>
      </c>
      <c r="E1123" s="26">
        <v>4462.47</v>
      </c>
      <c r="F1123" s="25">
        <v>20</v>
      </c>
      <c r="G1123" s="27">
        <v>232.89</v>
      </c>
      <c r="H1123" s="27">
        <v>244.61</v>
      </c>
      <c r="I1123" s="27">
        <v>274.83</v>
      </c>
      <c r="J1123" s="27">
        <v>259.7</v>
      </c>
      <c r="K1123" s="25" t="s">
        <v>4097</v>
      </c>
      <c r="L1123" s="25"/>
      <c r="M1123"/>
      <c r="N1123"/>
      <c r="O1123" s="25">
        <v>-29.03</v>
      </c>
      <c r="P1123" s="25">
        <v>-25.37</v>
      </c>
      <c r="S1123" s="23">
        <f t="shared" si="54"/>
        <v>4462.4812300000003</v>
      </c>
      <c r="T1123" s="23">
        <f t="shared" si="52"/>
        <v>0</v>
      </c>
    </row>
    <row r="1124" spans="1:20" ht="17.399999999999999">
      <c r="A1124" s="23" t="str">
        <f t="shared" si="53"/>
        <v/>
      </c>
      <c r="B1124" s="24" t="s">
        <v>1853</v>
      </c>
      <c r="C1124" s="12" t="s">
        <v>4553</v>
      </c>
      <c r="D1124" s="25" t="s">
        <v>37</v>
      </c>
      <c r="E1124" s="26">
        <v>133.72999999999999</v>
      </c>
      <c r="F1124" s="25">
        <v>1</v>
      </c>
      <c r="G1124" s="27">
        <v>3.4</v>
      </c>
      <c r="H1124" s="27">
        <v>3.4</v>
      </c>
      <c r="I1124" s="27"/>
      <c r="J1124" s="27"/>
      <c r="K1124" s="25" t="s">
        <v>4086</v>
      </c>
      <c r="L1124" s="25"/>
      <c r="M1124"/>
      <c r="N1124"/>
      <c r="O1124" s="25">
        <v>29.59</v>
      </c>
      <c r="P1124" s="25">
        <v>86.87</v>
      </c>
      <c r="S1124" s="23" t="str">
        <f t="shared" si="54"/>
        <v/>
      </c>
      <c r="T1124" s="23">
        <f t="shared" si="52"/>
        <v>0</v>
      </c>
    </row>
    <row r="1125" spans="1:20" ht="17.399999999999999">
      <c r="A1125" s="23" t="str">
        <f t="shared" si="53"/>
        <v/>
      </c>
      <c r="B1125" s="24" t="s">
        <v>1854</v>
      </c>
      <c r="C1125" s="12" t="s">
        <v>1855</v>
      </c>
      <c r="D1125" s="25" t="s">
        <v>37</v>
      </c>
      <c r="E1125" s="26">
        <v>79.62</v>
      </c>
      <c r="F1125" s="25"/>
      <c r="G1125" s="27"/>
      <c r="H1125" s="27"/>
      <c r="I1125" s="27"/>
      <c r="J1125" s="27"/>
      <c r="K1125" s="25" t="s">
        <v>4120</v>
      </c>
      <c r="L1125" s="26"/>
      <c r="M1125"/>
      <c r="N1125"/>
      <c r="O1125" s="25">
        <v>-12.92</v>
      </c>
      <c r="P1125" s="25">
        <v>-53.13</v>
      </c>
      <c r="S1125" s="23" t="str">
        <f t="shared" si="54"/>
        <v/>
      </c>
      <c r="T1125" s="23">
        <f t="shared" si="52"/>
        <v>0</v>
      </c>
    </row>
    <row r="1126" spans="1:20" ht="17.399999999999999">
      <c r="A1126" s="23" t="str">
        <f t="shared" si="53"/>
        <v/>
      </c>
      <c r="B1126" s="24" t="s">
        <v>1856</v>
      </c>
      <c r="C1126" s="12" t="s">
        <v>1857</v>
      </c>
      <c r="D1126" s="25" t="s">
        <v>37</v>
      </c>
      <c r="E1126" s="26">
        <v>22.97</v>
      </c>
      <c r="F1126" s="25"/>
      <c r="G1126" s="27"/>
      <c r="H1126" s="27"/>
      <c r="I1126" s="27"/>
      <c r="J1126" s="27"/>
      <c r="K1126" s="25" t="s">
        <v>4113</v>
      </c>
      <c r="L1126" s="25"/>
      <c r="M1126"/>
      <c r="N1126"/>
      <c r="O1126" s="25">
        <v>3.43</v>
      </c>
      <c r="P1126" s="25">
        <v>-4.96</v>
      </c>
      <c r="S1126" s="23" t="str">
        <f t="shared" si="54"/>
        <v/>
      </c>
      <c r="T1126" s="23">
        <f t="shared" si="52"/>
        <v>0</v>
      </c>
    </row>
    <row r="1127" spans="1:20" ht="17.399999999999999">
      <c r="A1127" s="23" t="str">
        <f t="shared" si="53"/>
        <v/>
      </c>
      <c r="B1127" s="24" t="s">
        <v>1858</v>
      </c>
      <c r="C1127" s="12" t="s">
        <v>1859</v>
      </c>
      <c r="D1127" s="25" t="s">
        <v>37</v>
      </c>
      <c r="E1127" s="26">
        <v>191.19</v>
      </c>
      <c r="F1127" s="25"/>
      <c r="G1127" s="27"/>
      <c r="H1127" s="27"/>
      <c r="I1127" s="27"/>
      <c r="J1127" s="27"/>
      <c r="K1127" s="25" t="s">
        <v>4076</v>
      </c>
      <c r="L1127" s="25"/>
      <c r="M1127"/>
      <c r="N1127"/>
      <c r="O1127" s="25">
        <v>-15.68</v>
      </c>
      <c r="P1127" s="25">
        <v>-30.98</v>
      </c>
      <c r="S1127" s="23" t="str">
        <f t="shared" si="54"/>
        <v/>
      </c>
      <c r="T1127" s="23">
        <f t="shared" si="52"/>
        <v>0</v>
      </c>
    </row>
    <row r="1128" spans="1:20" ht="17.399999999999999">
      <c r="A1128" s="23" t="str">
        <f t="shared" si="53"/>
        <v/>
      </c>
      <c r="B1128" s="24" t="s">
        <v>1860</v>
      </c>
      <c r="C1128" s="12" t="s">
        <v>4685</v>
      </c>
      <c r="D1128" s="25" t="s">
        <v>37</v>
      </c>
      <c r="E1128" s="26">
        <v>568.41999999999996</v>
      </c>
      <c r="F1128" s="25">
        <v>7</v>
      </c>
      <c r="G1128" s="27">
        <v>115.08</v>
      </c>
      <c r="H1128" s="27">
        <v>113.21</v>
      </c>
      <c r="I1128" s="27"/>
      <c r="J1128" s="27">
        <v>102</v>
      </c>
      <c r="K1128" s="25" t="s">
        <v>4113</v>
      </c>
      <c r="L1128" s="25"/>
      <c r="M1128"/>
      <c r="N1128"/>
      <c r="O1128" s="25">
        <v>-0.2</v>
      </c>
      <c r="P1128" s="25">
        <v>-18.670000000000002</v>
      </c>
      <c r="S1128" s="23" t="str">
        <f t="shared" si="54"/>
        <v/>
      </c>
      <c r="T1128" s="23">
        <f t="shared" si="52"/>
        <v>0</v>
      </c>
    </row>
    <row r="1129" spans="1:20" ht="17.399999999999999">
      <c r="A1129" s="23" t="str">
        <f t="shared" si="53"/>
        <v/>
      </c>
      <c r="B1129" s="24" t="s">
        <v>1861</v>
      </c>
      <c r="C1129" s="12" t="s">
        <v>1862</v>
      </c>
      <c r="D1129" s="25" t="s">
        <v>37</v>
      </c>
      <c r="E1129" s="26">
        <v>78.349999999999994</v>
      </c>
      <c r="F1129" s="25"/>
      <c r="G1129" s="27"/>
      <c r="H1129" s="27"/>
      <c r="I1129" s="27"/>
      <c r="J1129" s="27"/>
      <c r="K1129" s="25" t="s">
        <v>4088</v>
      </c>
      <c r="L1129" s="25"/>
      <c r="M1129"/>
      <c r="N1129"/>
      <c r="O1129" s="25">
        <v>-4.6100000000000003</v>
      </c>
      <c r="P1129" s="25">
        <v>57.34</v>
      </c>
      <c r="S1129" s="23" t="str">
        <f t="shared" si="54"/>
        <v/>
      </c>
      <c r="T1129" s="23">
        <f t="shared" si="52"/>
        <v>0</v>
      </c>
    </row>
    <row r="1130" spans="1:20" ht="17.399999999999999">
      <c r="A1130" s="23" t="str">
        <f t="shared" si="53"/>
        <v/>
      </c>
      <c r="B1130" s="24" t="s">
        <v>1863</v>
      </c>
      <c r="C1130" s="12" t="s">
        <v>2906</v>
      </c>
      <c r="D1130" s="25" t="s">
        <v>37</v>
      </c>
      <c r="E1130" s="26">
        <v>141.06</v>
      </c>
      <c r="F1130" s="26"/>
      <c r="G1130" s="27"/>
      <c r="H1130" s="27"/>
      <c r="I1130" s="27"/>
      <c r="J1130" s="27"/>
      <c r="K1130" s="25" t="s">
        <v>4118</v>
      </c>
      <c r="L1130" s="26"/>
      <c r="M1130"/>
      <c r="N1130"/>
      <c r="O1130" s="25">
        <v>-3.84</v>
      </c>
      <c r="P1130" s="25">
        <v>-14.39</v>
      </c>
      <c r="S1130" s="23" t="str">
        <f t="shared" si="54"/>
        <v/>
      </c>
      <c r="T1130" s="23">
        <f t="shared" si="52"/>
        <v>0</v>
      </c>
    </row>
    <row r="1131" spans="1:20" ht="17.399999999999999">
      <c r="A1131" s="23" t="str">
        <f t="shared" si="53"/>
        <v/>
      </c>
      <c r="B1131" s="24" t="s">
        <v>1864</v>
      </c>
      <c r="C1131" s="12" t="s">
        <v>2907</v>
      </c>
      <c r="D1131" s="25" t="s">
        <v>37</v>
      </c>
      <c r="E1131" s="26">
        <v>103.5</v>
      </c>
      <c r="F1131" s="26"/>
      <c r="G1131" s="27"/>
      <c r="H1131" s="27"/>
      <c r="I1131" s="27"/>
      <c r="J1131" s="27"/>
      <c r="K1131" s="25" t="s">
        <v>4076</v>
      </c>
      <c r="L1131" s="26"/>
      <c r="M1131"/>
      <c r="N1131"/>
      <c r="O1131" s="25">
        <v>33.450000000000003</v>
      </c>
      <c r="P1131" s="25">
        <v>-6.67</v>
      </c>
      <c r="S1131" s="23" t="str">
        <f t="shared" si="54"/>
        <v/>
      </c>
      <c r="T1131" s="23">
        <f t="shared" si="52"/>
        <v>0</v>
      </c>
    </row>
    <row r="1132" spans="1:20" ht="17.399999999999999">
      <c r="A1132" s="23">
        <f t="shared" si="53"/>
        <v>116</v>
      </c>
      <c r="B1132" s="24" t="s">
        <v>1865</v>
      </c>
      <c r="C1132" s="12" t="s">
        <v>1866</v>
      </c>
      <c r="D1132" s="25" t="s">
        <v>37</v>
      </c>
      <c r="E1132" s="26">
        <v>3410.45</v>
      </c>
      <c r="F1132" s="26">
        <v>4</v>
      </c>
      <c r="G1132" s="27">
        <v>315.38</v>
      </c>
      <c r="H1132" s="27">
        <v>315.48</v>
      </c>
      <c r="I1132" s="27">
        <v>315.8</v>
      </c>
      <c r="J1132" s="27">
        <v>315.87</v>
      </c>
      <c r="K1132" s="25" t="s">
        <v>4091</v>
      </c>
      <c r="L1132" s="25"/>
      <c r="M1132"/>
      <c r="N1132"/>
      <c r="O1132" s="25">
        <v>27.61</v>
      </c>
      <c r="P1132" s="25">
        <v>68.47</v>
      </c>
      <c r="S1132" s="23">
        <f t="shared" si="54"/>
        <v>3410.4613199999999</v>
      </c>
      <c r="T1132" s="23">
        <f t="shared" si="52"/>
        <v>1</v>
      </c>
    </row>
    <row r="1133" spans="1:20" ht="17.399999999999999">
      <c r="A1133" s="23" t="str">
        <f t="shared" si="53"/>
        <v/>
      </c>
      <c r="B1133" s="24" t="s">
        <v>4270</v>
      </c>
      <c r="C1133" s="12" t="s">
        <v>4275</v>
      </c>
      <c r="D1133" s="25" t="s">
        <v>37</v>
      </c>
      <c r="E1133" s="26">
        <v>80.73</v>
      </c>
      <c r="F1133" s="26"/>
      <c r="G1133" s="27"/>
      <c r="H1133" s="27"/>
      <c r="I1133" s="27"/>
      <c r="J1133" s="27"/>
      <c r="K1133" s="25" t="s">
        <v>4100</v>
      </c>
      <c r="L1133" s="25"/>
      <c r="M1133"/>
      <c r="N1133"/>
      <c r="O1133" s="25">
        <v>0.3</v>
      </c>
      <c r="P1133" s="25">
        <v>26.39</v>
      </c>
      <c r="S1133" s="23" t="str">
        <f t="shared" si="54"/>
        <v/>
      </c>
      <c r="T1133" s="23">
        <f t="shared" si="52"/>
        <v>0</v>
      </c>
    </row>
    <row r="1134" spans="1:20" ht="17.399999999999999">
      <c r="A1134" s="23" t="str">
        <f t="shared" si="53"/>
        <v/>
      </c>
      <c r="B1134" s="24" t="s">
        <v>2703</v>
      </c>
      <c r="C1134" s="12" t="s">
        <v>2709</v>
      </c>
      <c r="D1134" s="25" t="s">
        <v>37</v>
      </c>
      <c r="E1134" s="26">
        <v>221.53</v>
      </c>
      <c r="F1134" s="25"/>
      <c r="G1134" s="27"/>
      <c r="H1134" s="27"/>
      <c r="I1134" s="27"/>
      <c r="J1134" s="27"/>
      <c r="K1134" s="25" t="s">
        <v>4110</v>
      </c>
      <c r="L1134" s="26"/>
      <c r="M1134"/>
      <c r="N1134"/>
      <c r="O1134" s="25">
        <v>-12.33</v>
      </c>
      <c r="P1134" s="25">
        <v>-27.35</v>
      </c>
      <c r="S1134" s="23" t="str">
        <f t="shared" si="54"/>
        <v/>
      </c>
      <c r="T1134" s="23">
        <f t="shared" si="52"/>
        <v>0</v>
      </c>
    </row>
    <row r="1135" spans="1:20" ht="17.399999999999999">
      <c r="A1135" s="23" t="str">
        <f t="shared" si="53"/>
        <v/>
      </c>
      <c r="B1135" s="24" t="s">
        <v>1867</v>
      </c>
      <c r="C1135" s="12" t="s">
        <v>1868</v>
      </c>
      <c r="D1135" s="25" t="s">
        <v>37</v>
      </c>
      <c r="E1135" s="26">
        <v>71.98</v>
      </c>
      <c r="F1135" s="25"/>
      <c r="G1135" s="27"/>
      <c r="H1135" s="27"/>
      <c r="I1135" s="27"/>
      <c r="J1135" s="27"/>
      <c r="K1135" s="25" t="s">
        <v>4085</v>
      </c>
      <c r="L1135" s="26"/>
      <c r="M1135"/>
      <c r="N1135"/>
      <c r="O1135" s="25">
        <v>-6.98</v>
      </c>
      <c r="P1135" s="25">
        <v>-21.34</v>
      </c>
      <c r="S1135" s="23" t="str">
        <f t="shared" si="54"/>
        <v/>
      </c>
      <c r="T1135" s="23">
        <f t="shared" si="52"/>
        <v>0</v>
      </c>
    </row>
    <row r="1136" spans="1:20" ht="17.399999999999999">
      <c r="A1136" s="23" t="str">
        <f t="shared" si="53"/>
        <v/>
      </c>
      <c r="B1136" s="24" t="s">
        <v>1869</v>
      </c>
      <c r="C1136" s="12" t="s">
        <v>4041</v>
      </c>
      <c r="D1136" s="25" t="s">
        <v>37</v>
      </c>
      <c r="E1136" s="26">
        <v>393.18</v>
      </c>
      <c r="F1136" s="25"/>
      <c r="G1136" s="27"/>
      <c r="H1136" s="27"/>
      <c r="I1136" s="27"/>
      <c r="J1136" s="27"/>
      <c r="K1136" s="25" t="s">
        <v>4105</v>
      </c>
      <c r="L1136" s="26"/>
      <c r="M1136"/>
      <c r="N1136"/>
      <c r="O1136" s="25">
        <v>-3.15</v>
      </c>
      <c r="P1136" s="25">
        <v>-18.66</v>
      </c>
      <c r="S1136" s="23" t="str">
        <f t="shared" si="54"/>
        <v/>
      </c>
      <c r="T1136" s="23">
        <f t="shared" si="52"/>
        <v>0</v>
      </c>
    </row>
    <row r="1137" spans="1:20" ht="17.399999999999999">
      <c r="A1137" s="23" t="str">
        <f t="shared" si="53"/>
        <v/>
      </c>
      <c r="B1137" s="24" t="s">
        <v>2786</v>
      </c>
      <c r="C1137" s="12" t="s">
        <v>2790</v>
      </c>
      <c r="D1137" s="25" t="s">
        <v>37</v>
      </c>
      <c r="E1137" s="26">
        <v>20.07</v>
      </c>
      <c r="F1137" s="25"/>
      <c r="G1137" s="27"/>
      <c r="H1137" s="27"/>
      <c r="I1137" s="27"/>
      <c r="J1137" s="27"/>
      <c r="K1137" s="25" t="s">
        <v>4113</v>
      </c>
      <c r="L1137" s="25"/>
      <c r="M1137"/>
      <c r="N1137"/>
      <c r="O1137" s="25">
        <v>-14.26</v>
      </c>
      <c r="P1137" s="25">
        <v>-22.14</v>
      </c>
      <c r="S1137" s="23" t="str">
        <f t="shared" si="54"/>
        <v/>
      </c>
      <c r="T1137" s="23">
        <f t="shared" si="52"/>
        <v>0</v>
      </c>
    </row>
    <row r="1138" spans="1:20" ht="17.399999999999999">
      <c r="A1138" s="23" t="str">
        <f t="shared" si="53"/>
        <v/>
      </c>
      <c r="B1138" s="24" t="s">
        <v>1870</v>
      </c>
      <c r="C1138" s="12" t="s">
        <v>1871</v>
      </c>
      <c r="D1138" s="25" t="s">
        <v>37</v>
      </c>
      <c r="E1138" s="26">
        <v>14.5</v>
      </c>
      <c r="F1138" s="25"/>
      <c r="G1138" s="27"/>
      <c r="H1138" s="27"/>
      <c r="I1138" s="27"/>
      <c r="J1138" s="27"/>
      <c r="K1138" s="25" t="s">
        <v>4096</v>
      </c>
      <c r="L1138" s="25"/>
      <c r="M1138"/>
      <c r="N1138"/>
      <c r="O1138" s="25">
        <v>-9.25</v>
      </c>
      <c r="P1138" s="25">
        <v>-23.07</v>
      </c>
      <c r="S1138" s="23" t="str">
        <f t="shared" si="54"/>
        <v/>
      </c>
      <c r="T1138" s="23">
        <f t="shared" si="52"/>
        <v>0</v>
      </c>
    </row>
    <row r="1139" spans="1:20" ht="17.399999999999999">
      <c r="A1139" s="23" t="str">
        <f t="shared" si="53"/>
        <v/>
      </c>
      <c r="B1139" s="24" t="s">
        <v>1872</v>
      </c>
      <c r="C1139" s="12" t="s">
        <v>1873</v>
      </c>
      <c r="D1139" s="25" t="s">
        <v>9</v>
      </c>
      <c r="E1139" s="26">
        <v>95.21</v>
      </c>
      <c r="F1139" s="26"/>
      <c r="G1139" s="27"/>
      <c r="H1139" s="27"/>
      <c r="I1139" s="27"/>
      <c r="J1139" s="27"/>
      <c r="K1139" s="25" t="s">
        <v>4106</v>
      </c>
      <c r="L1139" s="25"/>
      <c r="M1139"/>
      <c r="N1139"/>
      <c r="O1139" s="25">
        <v>-5.1100000000000003</v>
      </c>
      <c r="P1139" s="25">
        <v>-24.92</v>
      </c>
      <c r="S1139" s="23" t="str">
        <f t="shared" si="54"/>
        <v/>
      </c>
      <c r="T1139" s="23">
        <f t="shared" si="52"/>
        <v>0</v>
      </c>
    </row>
    <row r="1140" spans="1:20" ht="17.399999999999999">
      <c r="A1140" s="23" t="str">
        <f t="shared" si="53"/>
        <v/>
      </c>
      <c r="B1140" s="24" t="s">
        <v>1874</v>
      </c>
      <c r="C1140" s="12" t="s">
        <v>1875</v>
      </c>
      <c r="D1140" s="25" t="s">
        <v>37</v>
      </c>
      <c r="E1140" s="26">
        <v>120.48</v>
      </c>
      <c r="F1140" s="26"/>
      <c r="G1140" s="27"/>
      <c r="H1140" s="27"/>
      <c r="I1140" s="27"/>
      <c r="J1140" s="27"/>
      <c r="K1140" s="25" t="s">
        <v>4081</v>
      </c>
      <c r="L1140" s="25"/>
      <c r="M1140"/>
      <c r="N1140"/>
      <c r="O1140" s="25">
        <v>7.12</v>
      </c>
      <c r="P1140" s="25">
        <v>-4.2</v>
      </c>
      <c r="S1140" s="23" t="str">
        <f t="shared" si="54"/>
        <v/>
      </c>
      <c r="T1140" s="23">
        <f t="shared" si="52"/>
        <v>0</v>
      </c>
    </row>
    <row r="1141" spans="1:20" ht="17.399999999999999">
      <c r="A1141" s="23" t="str">
        <f t="shared" si="53"/>
        <v/>
      </c>
      <c r="B1141" s="24" t="s">
        <v>1876</v>
      </c>
      <c r="C1141" s="12" t="s">
        <v>4165</v>
      </c>
      <c r="D1141" s="25" t="s">
        <v>37</v>
      </c>
      <c r="E1141" s="26">
        <v>55.31</v>
      </c>
      <c r="F1141" s="25">
        <v>1</v>
      </c>
      <c r="G1141" s="27">
        <v>17.7</v>
      </c>
      <c r="H1141" s="27">
        <v>17.7</v>
      </c>
      <c r="I1141" s="27"/>
      <c r="J1141" s="27"/>
      <c r="K1141" s="25" t="s">
        <v>4113</v>
      </c>
      <c r="L1141" s="25"/>
      <c r="M1141"/>
      <c r="N1141"/>
      <c r="O1141" s="25">
        <v>-10.18</v>
      </c>
      <c r="P1141" s="25">
        <v>-16.86</v>
      </c>
      <c r="S1141" s="23" t="str">
        <f t="shared" si="54"/>
        <v/>
      </c>
      <c r="T1141" s="23">
        <f t="shared" si="52"/>
        <v>0</v>
      </c>
    </row>
    <row r="1142" spans="1:20" ht="17.399999999999999">
      <c r="A1142" s="23" t="str">
        <f t="shared" si="53"/>
        <v/>
      </c>
      <c r="B1142" s="24" t="s">
        <v>1877</v>
      </c>
      <c r="C1142" s="12" t="s">
        <v>1878</v>
      </c>
      <c r="D1142" s="25" t="s">
        <v>37</v>
      </c>
      <c r="E1142" s="26">
        <v>121.1</v>
      </c>
      <c r="F1142" s="25"/>
      <c r="G1142" s="27"/>
      <c r="H1142" s="27"/>
      <c r="I1142" s="27"/>
      <c r="J1142" s="27"/>
      <c r="K1142" s="25" t="s">
        <v>4077</v>
      </c>
      <c r="L1142" s="25"/>
      <c r="M1142"/>
      <c r="N1142"/>
      <c r="O1142" s="25">
        <v>-0.24</v>
      </c>
      <c r="P1142" s="25">
        <v>-7.16</v>
      </c>
      <c r="S1142" s="23" t="str">
        <f t="shared" si="54"/>
        <v/>
      </c>
      <c r="T1142" s="23">
        <f t="shared" si="52"/>
        <v>0</v>
      </c>
    </row>
    <row r="1143" spans="1:20" ht="17.399999999999999">
      <c r="A1143" s="23" t="str">
        <f t="shared" si="53"/>
        <v/>
      </c>
      <c r="B1143" s="24" t="s">
        <v>1879</v>
      </c>
      <c r="C1143" s="12" t="s">
        <v>1880</v>
      </c>
      <c r="D1143" s="25" t="s">
        <v>37</v>
      </c>
      <c r="E1143" s="26">
        <v>32.32</v>
      </c>
      <c r="F1143" s="25"/>
      <c r="G1143" s="27"/>
      <c r="H1143" s="27"/>
      <c r="I1143" s="27"/>
      <c r="J1143" s="27"/>
      <c r="K1143" s="25" t="s">
        <v>4103</v>
      </c>
      <c r="L1143" s="25"/>
      <c r="M1143"/>
      <c r="N1143"/>
      <c r="O1143" s="25">
        <v>8.66</v>
      </c>
      <c r="P1143" s="25">
        <v>-26.83</v>
      </c>
      <c r="S1143" s="23" t="str">
        <f t="shared" si="54"/>
        <v/>
      </c>
      <c r="T1143" s="23">
        <f t="shared" si="52"/>
        <v>0</v>
      </c>
    </row>
    <row r="1144" spans="1:20" ht="17.399999999999999">
      <c r="A1144" s="23" t="str">
        <f t="shared" si="53"/>
        <v/>
      </c>
      <c r="B1144" s="24" t="s">
        <v>4645</v>
      </c>
      <c r="C1144" s="12" t="s">
        <v>4649</v>
      </c>
      <c r="D1144" s="25" t="s">
        <v>37</v>
      </c>
      <c r="E1144" s="26">
        <v>26.84</v>
      </c>
      <c r="F1144" s="25"/>
      <c r="G1144" s="27"/>
      <c r="H1144" s="27"/>
      <c r="I1144" s="27"/>
      <c r="J1144" s="27"/>
      <c r="K1144" s="25" t="s">
        <v>4113</v>
      </c>
      <c r="L1144" s="26"/>
      <c r="M1144"/>
      <c r="N1144"/>
      <c r="O1144" s="25">
        <v>-7.02</v>
      </c>
      <c r="P1144" s="25">
        <v>-17.28</v>
      </c>
      <c r="S1144" s="23" t="str">
        <f t="shared" si="54"/>
        <v/>
      </c>
      <c r="T1144" s="23">
        <f t="shared" si="52"/>
        <v>0</v>
      </c>
    </row>
    <row r="1145" spans="1:20" ht="17.399999999999999">
      <c r="A1145" s="23" t="str">
        <f t="shared" si="53"/>
        <v/>
      </c>
      <c r="B1145" s="24" t="s">
        <v>1881</v>
      </c>
      <c r="C1145" s="12" t="s">
        <v>1882</v>
      </c>
      <c r="D1145" s="25" t="s">
        <v>37</v>
      </c>
      <c r="E1145" s="26">
        <v>96.55</v>
      </c>
      <c r="F1145" s="25"/>
      <c r="G1145" s="27"/>
      <c r="H1145" s="27"/>
      <c r="I1145" s="27"/>
      <c r="J1145" s="27"/>
      <c r="K1145" s="25" t="s">
        <v>4088</v>
      </c>
      <c r="L1145" s="25"/>
      <c r="M1145"/>
      <c r="N1145"/>
      <c r="O1145" s="25">
        <v>0</v>
      </c>
      <c r="P1145" s="25">
        <v>0</v>
      </c>
      <c r="S1145" s="23" t="str">
        <f t="shared" si="54"/>
        <v/>
      </c>
      <c r="T1145" s="23">
        <f t="shared" si="52"/>
        <v>0</v>
      </c>
    </row>
    <row r="1146" spans="1:20" ht="17.399999999999999">
      <c r="A1146" s="23">
        <f t="shared" si="53"/>
        <v>18</v>
      </c>
      <c r="B1146" s="24" t="s">
        <v>1883</v>
      </c>
      <c r="C1146" s="12" t="s">
        <v>1884</v>
      </c>
      <c r="D1146" s="25" t="s">
        <v>9</v>
      </c>
      <c r="E1146" s="26">
        <v>40580.620000000003</v>
      </c>
      <c r="F1146" s="25">
        <v>20</v>
      </c>
      <c r="G1146" s="27">
        <v>1756.13</v>
      </c>
      <c r="H1146" s="27">
        <v>1756.13</v>
      </c>
      <c r="I1146" s="27">
        <v>1720.2</v>
      </c>
      <c r="J1146" s="27">
        <v>1631.7</v>
      </c>
      <c r="K1146" s="25" t="s">
        <v>4076</v>
      </c>
      <c r="L1146" s="25"/>
      <c r="M1146"/>
      <c r="N1146"/>
      <c r="O1146" s="25">
        <v>-4.5</v>
      </c>
      <c r="P1146" s="25">
        <v>-11.13</v>
      </c>
      <c r="S1146" s="23">
        <f t="shared" si="54"/>
        <v>40580.631460000004</v>
      </c>
      <c r="T1146" s="23">
        <f t="shared" si="52"/>
        <v>0</v>
      </c>
    </row>
    <row r="1147" spans="1:20" ht="17.399999999999999">
      <c r="A1147" s="23" t="str">
        <f t="shared" si="53"/>
        <v/>
      </c>
      <c r="B1147" s="24" t="s">
        <v>1885</v>
      </c>
      <c r="C1147" s="12" t="s">
        <v>1886</v>
      </c>
      <c r="D1147" s="25" t="s">
        <v>9</v>
      </c>
      <c r="E1147" s="26">
        <v>64</v>
      </c>
      <c r="F1147" s="26"/>
      <c r="G1147" s="27"/>
      <c r="H1147" s="27"/>
      <c r="I1147" s="27"/>
      <c r="J1147" s="27"/>
      <c r="K1147" s="25" t="s">
        <v>4103</v>
      </c>
      <c r="L1147" s="26"/>
      <c r="M1147"/>
      <c r="N1147"/>
      <c r="O1147" s="25">
        <v>4.92</v>
      </c>
      <c r="P1147" s="25">
        <v>-29.52</v>
      </c>
      <c r="S1147" s="23" t="str">
        <f t="shared" si="54"/>
        <v/>
      </c>
      <c r="T1147" s="23">
        <f t="shared" si="52"/>
        <v>0</v>
      </c>
    </row>
    <row r="1148" spans="1:20" ht="17.399999999999999">
      <c r="A1148" s="23" t="str">
        <f t="shared" si="53"/>
        <v/>
      </c>
      <c r="B1148" s="24" t="s">
        <v>1887</v>
      </c>
      <c r="C1148" s="12" t="s">
        <v>1888</v>
      </c>
      <c r="D1148" s="25" t="s">
        <v>37</v>
      </c>
      <c r="E1148" s="26">
        <v>44.48</v>
      </c>
      <c r="F1148" s="26"/>
      <c r="G1148" s="27"/>
      <c r="H1148" s="27"/>
      <c r="I1148" s="27"/>
      <c r="J1148" s="27"/>
      <c r="K1148" s="25" t="s">
        <v>4100</v>
      </c>
      <c r="L1148" s="26"/>
      <c r="M1148"/>
      <c r="N1148"/>
      <c r="O1148" s="25">
        <v>-16.309999999999999</v>
      </c>
      <c r="P1148" s="25">
        <v>-31.24</v>
      </c>
      <c r="S1148" s="23" t="str">
        <f t="shared" si="54"/>
        <v/>
      </c>
      <c r="T1148" s="23">
        <f t="shared" si="52"/>
        <v>0</v>
      </c>
    </row>
    <row r="1149" spans="1:20" ht="17.399999999999999">
      <c r="A1149" s="23" t="str">
        <f t="shared" si="53"/>
        <v/>
      </c>
      <c r="B1149" s="24" t="s">
        <v>1889</v>
      </c>
      <c r="C1149" s="12" t="s">
        <v>1890</v>
      </c>
      <c r="D1149" s="25" t="s">
        <v>37</v>
      </c>
      <c r="E1149" s="26">
        <v>1833.82</v>
      </c>
      <c r="F1149" s="26"/>
      <c r="G1149" s="27"/>
      <c r="H1149" s="27"/>
      <c r="I1149" s="27"/>
      <c r="J1149" s="27"/>
      <c r="K1149" s="25" t="s">
        <v>4076</v>
      </c>
      <c r="L1149" s="25"/>
      <c r="M1149"/>
      <c r="N1149"/>
      <c r="O1149" s="25">
        <v>-12.68</v>
      </c>
      <c r="P1149" s="25">
        <v>-28.17</v>
      </c>
      <c r="S1149" s="23" t="str">
        <f t="shared" si="54"/>
        <v/>
      </c>
      <c r="T1149" s="23">
        <f t="shared" si="52"/>
        <v>0</v>
      </c>
    </row>
    <row r="1150" spans="1:20" ht="17.399999999999999">
      <c r="A1150" s="23" t="str">
        <f t="shared" si="53"/>
        <v/>
      </c>
      <c r="B1150" s="24" t="s">
        <v>1891</v>
      </c>
      <c r="C1150" s="12" t="s">
        <v>1892</v>
      </c>
      <c r="D1150" s="25" t="s">
        <v>37</v>
      </c>
      <c r="E1150" s="26">
        <v>116.91</v>
      </c>
      <c r="F1150" s="25"/>
      <c r="G1150" s="27"/>
      <c r="H1150" s="27"/>
      <c r="I1150" s="27"/>
      <c r="J1150" s="27"/>
      <c r="K1150" s="25" t="s">
        <v>4096</v>
      </c>
      <c r="L1150" s="25"/>
      <c r="M1150"/>
      <c r="N1150"/>
      <c r="O1150" s="25">
        <v>-10.69</v>
      </c>
      <c r="P1150" s="25">
        <v>-34.51</v>
      </c>
      <c r="S1150" s="23" t="str">
        <f t="shared" si="54"/>
        <v/>
      </c>
      <c r="T1150" s="23">
        <f t="shared" si="52"/>
        <v>0</v>
      </c>
    </row>
    <row r="1151" spans="1:20" ht="17.399999999999999">
      <c r="A1151" s="23" t="str">
        <f t="shared" si="53"/>
        <v/>
      </c>
      <c r="B1151" s="24" t="s">
        <v>1893</v>
      </c>
      <c r="C1151" s="12" t="s">
        <v>1894</v>
      </c>
      <c r="D1151" s="25" t="s">
        <v>37</v>
      </c>
      <c r="E1151" s="26">
        <v>201.48</v>
      </c>
      <c r="F1151" s="25">
        <v>2</v>
      </c>
      <c r="G1151" s="27">
        <v>44.6</v>
      </c>
      <c r="H1151" s="27">
        <v>44.6</v>
      </c>
      <c r="I1151" s="27"/>
      <c r="J1151" s="27"/>
      <c r="K1151" s="25" t="s">
        <v>4118</v>
      </c>
      <c r="L1151" s="25"/>
      <c r="M1151"/>
      <c r="N1151"/>
      <c r="O1151" s="25">
        <v>-5.08</v>
      </c>
      <c r="P1151" s="25">
        <v>-12.08</v>
      </c>
      <c r="S1151" s="23" t="str">
        <f t="shared" si="54"/>
        <v/>
      </c>
      <c r="T1151" s="23">
        <f t="shared" si="52"/>
        <v>0</v>
      </c>
    </row>
    <row r="1152" spans="1:20" ht="17.399999999999999">
      <c r="A1152" s="23" t="str">
        <f t="shared" si="53"/>
        <v/>
      </c>
      <c r="B1152" s="24" t="s">
        <v>1895</v>
      </c>
      <c r="C1152" s="12" t="s">
        <v>4266</v>
      </c>
      <c r="D1152" s="25" t="s">
        <v>37</v>
      </c>
      <c r="E1152" s="26">
        <v>35.72</v>
      </c>
      <c r="F1152" s="25"/>
      <c r="G1152" s="27"/>
      <c r="H1152" s="27"/>
      <c r="I1152" s="27"/>
      <c r="J1152" s="27"/>
      <c r="K1152" s="25" t="s">
        <v>4110</v>
      </c>
      <c r="L1152" s="26"/>
      <c r="M1152"/>
      <c r="N1152"/>
      <c r="O1152" s="25">
        <v>0</v>
      </c>
      <c r="P1152" s="25">
        <v>0</v>
      </c>
      <c r="S1152" s="23" t="str">
        <f t="shared" si="54"/>
        <v/>
      </c>
      <c r="T1152" s="23">
        <f t="shared" si="52"/>
        <v>0</v>
      </c>
    </row>
    <row r="1153" spans="1:20" ht="17.399999999999999">
      <c r="A1153" s="23" t="str">
        <f t="shared" si="53"/>
        <v/>
      </c>
      <c r="B1153" s="24" t="s">
        <v>1896</v>
      </c>
      <c r="C1153" s="12" t="s">
        <v>1897</v>
      </c>
      <c r="D1153" s="25" t="s">
        <v>37</v>
      </c>
      <c r="E1153" s="26">
        <v>366.64</v>
      </c>
      <c r="F1153" s="25">
        <v>2</v>
      </c>
      <c r="G1153" s="27">
        <v>36.049999999999997</v>
      </c>
      <c r="H1153" s="27">
        <v>36.049999999999997</v>
      </c>
      <c r="I1153" s="27"/>
      <c r="J1153" s="27"/>
      <c r="K1153" s="25" t="s">
        <v>4120</v>
      </c>
      <c r="L1153" s="25"/>
      <c r="M1153"/>
      <c r="N1153"/>
      <c r="O1153" s="25">
        <v>13.63</v>
      </c>
      <c r="P1153" s="25">
        <v>-3.35</v>
      </c>
      <c r="S1153" s="23" t="str">
        <f t="shared" si="54"/>
        <v/>
      </c>
      <c r="T1153" s="23">
        <f t="shared" si="52"/>
        <v>0</v>
      </c>
    </row>
    <row r="1154" spans="1:20" ht="17.399999999999999">
      <c r="A1154" s="23" t="str">
        <f t="shared" si="53"/>
        <v/>
      </c>
      <c r="B1154" s="24" t="s">
        <v>1898</v>
      </c>
      <c r="C1154" s="12" t="s">
        <v>1899</v>
      </c>
      <c r="D1154" s="25" t="s">
        <v>37</v>
      </c>
      <c r="E1154" s="26">
        <v>25.65</v>
      </c>
      <c r="F1154" s="25"/>
      <c r="G1154" s="27"/>
      <c r="H1154" s="27"/>
      <c r="I1154" s="27"/>
      <c r="J1154" s="27"/>
      <c r="K1154" s="25" t="s">
        <v>4086</v>
      </c>
      <c r="L1154" s="25"/>
      <c r="M1154"/>
      <c r="N1154"/>
      <c r="O1154" s="25">
        <v>4.43</v>
      </c>
      <c r="P1154" s="25">
        <v>-20.61</v>
      </c>
      <c r="S1154" s="23" t="str">
        <f t="shared" si="54"/>
        <v/>
      </c>
      <c r="T1154" s="23">
        <f t="shared" si="52"/>
        <v>0</v>
      </c>
    </row>
    <row r="1155" spans="1:20" ht="17.399999999999999">
      <c r="A1155" s="23">
        <f t="shared" si="53"/>
        <v>219</v>
      </c>
      <c r="B1155" s="24" t="s">
        <v>1900</v>
      </c>
      <c r="C1155" s="12" t="s">
        <v>4152</v>
      </c>
      <c r="D1155" s="25" t="s">
        <v>9</v>
      </c>
      <c r="E1155" s="26">
        <v>646.70000000000005</v>
      </c>
      <c r="F1155" s="25">
        <v>2</v>
      </c>
      <c r="G1155" s="27">
        <v>86.85</v>
      </c>
      <c r="H1155" s="27">
        <v>86.85</v>
      </c>
      <c r="I1155" s="27">
        <v>86.85</v>
      </c>
      <c r="J1155" s="27">
        <v>86.85</v>
      </c>
      <c r="K1155" s="25" t="s">
        <v>4084</v>
      </c>
      <c r="L1155" s="28"/>
      <c r="M1155"/>
      <c r="N1155"/>
      <c r="O1155" s="25">
        <v>-3.95</v>
      </c>
      <c r="P1155" s="25">
        <v>-11.82</v>
      </c>
      <c r="S1155" s="23">
        <f t="shared" si="54"/>
        <v>646.7115500000001</v>
      </c>
      <c r="T1155" s="23">
        <f t="shared" si="52"/>
        <v>0</v>
      </c>
    </row>
    <row r="1156" spans="1:20" ht="17.399999999999999">
      <c r="A1156" s="23" t="str">
        <f t="shared" si="53"/>
        <v/>
      </c>
      <c r="B1156" s="24" t="s">
        <v>1901</v>
      </c>
      <c r="C1156" s="12" t="s">
        <v>1902</v>
      </c>
      <c r="D1156" s="25" t="s">
        <v>37</v>
      </c>
      <c r="E1156" s="26">
        <v>18.14</v>
      </c>
      <c r="F1156" s="26"/>
      <c r="G1156" s="27"/>
      <c r="H1156" s="27"/>
      <c r="I1156" s="27"/>
      <c r="J1156" s="27"/>
      <c r="K1156" s="25" t="s">
        <v>4096</v>
      </c>
      <c r="L1156" s="26"/>
      <c r="M1156"/>
      <c r="N1156"/>
      <c r="O1156" s="25">
        <v>8.19</v>
      </c>
      <c r="P1156" s="25">
        <v>2.2000000000000002</v>
      </c>
      <c r="S1156" s="23" t="str">
        <f t="shared" si="54"/>
        <v/>
      </c>
      <c r="T1156" s="23">
        <f t="shared" si="52"/>
        <v>0</v>
      </c>
    </row>
    <row r="1157" spans="1:20" ht="17.399999999999999">
      <c r="A1157" s="23" t="str">
        <f t="shared" si="53"/>
        <v/>
      </c>
      <c r="B1157" s="24" t="s">
        <v>1903</v>
      </c>
      <c r="C1157" s="12" t="s">
        <v>1904</v>
      </c>
      <c r="D1157" s="25" t="s">
        <v>37</v>
      </c>
      <c r="E1157" s="26">
        <v>34.01</v>
      </c>
      <c r="F1157" s="25"/>
      <c r="G1157" s="27"/>
      <c r="H1157" s="27"/>
      <c r="I1157" s="27"/>
      <c r="J1157" s="27"/>
      <c r="K1157" s="25" t="s">
        <v>4113</v>
      </c>
      <c r="L1157" s="26"/>
      <c r="M1157"/>
      <c r="N1157"/>
      <c r="O1157" s="25">
        <v>-23.33</v>
      </c>
      <c r="P1157" s="25">
        <v>-32.18</v>
      </c>
      <c r="S1157" s="23" t="str">
        <f t="shared" si="54"/>
        <v/>
      </c>
      <c r="T1157" s="23">
        <f t="shared" si="52"/>
        <v>0</v>
      </c>
    </row>
    <row r="1158" spans="1:20" ht="17.399999999999999">
      <c r="A1158" s="23" t="str">
        <f t="shared" si="53"/>
        <v/>
      </c>
      <c r="B1158" s="24" t="s">
        <v>1905</v>
      </c>
      <c r="C1158" s="12" t="s">
        <v>1906</v>
      </c>
      <c r="D1158" s="25" t="s">
        <v>9</v>
      </c>
      <c r="E1158" s="26">
        <v>46.32</v>
      </c>
      <c r="F1158" s="26"/>
      <c r="G1158" s="27"/>
      <c r="H1158" s="27"/>
      <c r="I1158" s="27"/>
      <c r="J1158" s="27"/>
      <c r="K1158" s="25" t="s">
        <v>4087</v>
      </c>
      <c r="L1158" s="25"/>
      <c r="M1158"/>
      <c r="N1158"/>
      <c r="O1158" s="25">
        <v>0</v>
      </c>
      <c r="P1158" s="25">
        <v>0</v>
      </c>
      <c r="S1158" s="23" t="str">
        <f t="shared" si="54"/>
        <v/>
      </c>
      <c r="T1158" s="23">
        <f t="shared" si="52"/>
        <v>0</v>
      </c>
    </row>
    <row r="1159" spans="1:20" ht="17.399999999999999">
      <c r="A1159" s="23" t="str">
        <f t="shared" si="53"/>
        <v/>
      </c>
      <c r="B1159" s="24" t="s">
        <v>1907</v>
      </c>
      <c r="C1159" s="12" t="s">
        <v>1908</v>
      </c>
      <c r="D1159" s="25" t="s">
        <v>37</v>
      </c>
      <c r="E1159" s="26">
        <v>131.57</v>
      </c>
      <c r="F1159" s="26"/>
      <c r="G1159" s="27"/>
      <c r="H1159" s="27"/>
      <c r="I1159" s="27"/>
      <c r="J1159" s="27"/>
      <c r="K1159" s="25" t="s">
        <v>4107</v>
      </c>
      <c r="L1159" s="26"/>
      <c r="M1159"/>
      <c r="N1159"/>
      <c r="O1159" s="25">
        <v>5.14</v>
      </c>
      <c r="P1159" s="25">
        <v>-19.28</v>
      </c>
      <c r="S1159" s="23" t="str">
        <f t="shared" si="54"/>
        <v/>
      </c>
      <c r="T1159" s="23">
        <f t="shared" si="52"/>
        <v>0</v>
      </c>
    </row>
    <row r="1160" spans="1:20" ht="17.399999999999999">
      <c r="A1160" s="23" t="str">
        <f t="shared" si="53"/>
        <v/>
      </c>
      <c r="B1160" s="24" t="s">
        <v>1909</v>
      </c>
      <c r="C1160" s="12" t="s">
        <v>4676</v>
      </c>
      <c r="D1160" s="25" t="s">
        <v>37</v>
      </c>
      <c r="E1160" s="26">
        <v>258.63</v>
      </c>
      <c r="F1160" s="25"/>
      <c r="G1160" s="27"/>
      <c r="H1160" s="27"/>
      <c r="I1160" s="27"/>
      <c r="J1160" s="27"/>
      <c r="K1160" s="25" t="s">
        <v>4117</v>
      </c>
      <c r="L1160" s="25"/>
      <c r="M1160"/>
      <c r="N1160"/>
      <c r="O1160" s="25">
        <v>-44.02</v>
      </c>
      <c r="P1160" s="25">
        <v>-26.32</v>
      </c>
      <c r="S1160" s="23" t="str">
        <f t="shared" si="54"/>
        <v/>
      </c>
      <c r="T1160" s="23">
        <f t="shared" si="52"/>
        <v>0</v>
      </c>
    </row>
    <row r="1161" spans="1:20" ht="17.399999999999999">
      <c r="A1161" s="23" t="str">
        <f t="shared" si="53"/>
        <v/>
      </c>
      <c r="B1161" s="24" t="s">
        <v>1910</v>
      </c>
      <c r="C1161" s="12" t="s">
        <v>1911</v>
      </c>
      <c r="D1161" s="25" t="s">
        <v>9</v>
      </c>
      <c r="E1161" s="26">
        <v>1370.69</v>
      </c>
      <c r="F1161" s="25">
        <v>5</v>
      </c>
      <c r="G1161" s="27">
        <v>198.34</v>
      </c>
      <c r="H1161" s="27">
        <v>198.34</v>
      </c>
      <c r="I1161" s="27"/>
      <c r="J1161" s="27"/>
      <c r="K1161" s="25" t="s">
        <v>4076</v>
      </c>
      <c r="L1161" s="25"/>
      <c r="M1161"/>
      <c r="N1161"/>
      <c r="O1161" s="25">
        <v>-7</v>
      </c>
      <c r="P1161" s="25">
        <v>-30.53</v>
      </c>
      <c r="S1161" s="23" t="str">
        <f t="shared" si="54"/>
        <v/>
      </c>
      <c r="T1161" s="23">
        <f t="shared" si="52"/>
        <v>0</v>
      </c>
    </row>
    <row r="1162" spans="1:20" ht="17.399999999999999">
      <c r="A1162" s="23" t="str">
        <f t="shared" si="53"/>
        <v/>
      </c>
      <c r="B1162" s="24" t="s">
        <v>1912</v>
      </c>
      <c r="C1162" s="12" t="s">
        <v>3111</v>
      </c>
      <c r="D1162" s="25" t="s">
        <v>9</v>
      </c>
      <c r="E1162" s="26">
        <v>20.75</v>
      </c>
      <c r="F1162" s="26"/>
      <c r="G1162" s="27"/>
      <c r="H1162" s="27"/>
      <c r="I1162" s="27"/>
      <c r="J1162" s="27"/>
      <c r="K1162" s="25" t="s">
        <v>4078</v>
      </c>
      <c r="L1162" s="25"/>
      <c r="M1162"/>
      <c r="N1162"/>
      <c r="O1162" s="25">
        <v>-16.95</v>
      </c>
      <c r="P1162" s="25">
        <v>-23.85</v>
      </c>
      <c r="S1162" s="23" t="str">
        <f t="shared" si="54"/>
        <v/>
      </c>
      <c r="T1162" s="23">
        <f t="shared" si="52"/>
        <v>0</v>
      </c>
    </row>
    <row r="1163" spans="1:20" ht="17.399999999999999">
      <c r="A1163" s="23" t="str">
        <f t="shared" si="53"/>
        <v/>
      </c>
      <c r="B1163" s="24" t="s">
        <v>1913</v>
      </c>
      <c r="C1163" s="12" t="s">
        <v>1914</v>
      </c>
      <c r="D1163" s="25" t="s">
        <v>9</v>
      </c>
      <c r="E1163" s="26">
        <v>80.209999999999994</v>
      </c>
      <c r="F1163" s="26"/>
      <c r="G1163" s="27"/>
      <c r="H1163" s="27"/>
      <c r="I1163" s="27"/>
      <c r="J1163" s="27"/>
      <c r="K1163" s="25" t="s">
        <v>4090</v>
      </c>
      <c r="L1163" s="25"/>
      <c r="M1163"/>
      <c r="N1163"/>
      <c r="O1163" s="25">
        <v>10.52</v>
      </c>
      <c r="P1163" s="25">
        <v>14.02</v>
      </c>
      <c r="S1163" s="23" t="str">
        <f t="shared" si="54"/>
        <v/>
      </c>
      <c r="T1163" s="23">
        <f t="shared" si="52"/>
        <v>0</v>
      </c>
    </row>
    <row r="1164" spans="1:20" ht="17.399999999999999">
      <c r="A1164" s="23" t="str">
        <f t="shared" si="53"/>
        <v/>
      </c>
      <c r="B1164" s="24" t="s">
        <v>1915</v>
      </c>
      <c r="C1164" s="12" t="s">
        <v>4797</v>
      </c>
      <c r="D1164" s="25" t="s">
        <v>37</v>
      </c>
      <c r="E1164" s="26">
        <v>6.62</v>
      </c>
      <c r="F1164" s="25"/>
      <c r="G1164" s="27"/>
      <c r="H1164" s="27"/>
      <c r="I1164" s="27"/>
      <c r="J1164" s="27"/>
      <c r="K1164" s="25" t="s">
        <v>4086</v>
      </c>
      <c r="L1164" s="25"/>
      <c r="M1164"/>
      <c r="N1164"/>
      <c r="O1164" s="25">
        <v>-44.76</v>
      </c>
      <c r="P1164" s="25">
        <v>-79.22</v>
      </c>
      <c r="S1164" s="23" t="str">
        <f t="shared" si="54"/>
        <v/>
      </c>
      <c r="T1164" s="23">
        <f t="shared" si="52"/>
        <v>0</v>
      </c>
    </row>
    <row r="1165" spans="1:20" ht="17.399999999999999">
      <c r="A1165" s="23">
        <f t="shared" si="53"/>
        <v>104</v>
      </c>
      <c r="B1165" s="24" t="s">
        <v>1916</v>
      </c>
      <c r="C1165" s="12" t="s">
        <v>1917</v>
      </c>
      <c r="D1165" s="25" t="s">
        <v>9</v>
      </c>
      <c r="E1165" s="26">
        <v>4183.59</v>
      </c>
      <c r="F1165" s="25">
        <v>16</v>
      </c>
      <c r="G1165" s="27">
        <v>422.87</v>
      </c>
      <c r="H1165" s="27">
        <v>431.36</v>
      </c>
      <c r="I1165" s="27">
        <v>428.74</v>
      </c>
      <c r="J1165" s="27">
        <v>443.45</v>
      </c>
      <c r="K1165" s="25" t="s">
        <v>4106</v>
      </c>
      <c r="L1165" s="25"/>
      <c r="M1165"/>
      <c r="N1165"/>
      <c r="O1165" s="25">
        <v>73.06</v>
      </c>
      <c r="P1165" s="25">
        <v>138.04</v>
      </c>
      <c r="S1165" s="23">
        <f t="shared" si="54"/>
        <v>4183.6016500000005</v>
      </c>
      <c r="T1165" s="23">
        <f t="shared" si="52"/>
        <v>1</v>
      </c>
    </row>
    <row r="1166" spans="1:20" ht="17.399999999999999">
      <c r="A1166" s="23" t="str">
        <f t="shared" si="53"/>
        <v/>
      </c>
      <c r="B1166" s="24" t="s">
        <v>1918</v>
      </c>
      <c r="C1166" s="12" t="s">
        <v>3743</v>
      </c>
      <c r="D1166" s="25" t="s">
        <v>37</v>
      </c>
      <c r="E1166" s="26">
        <v>61.46</v>
      </c>
      <c r="F1166" s="25"/>
      <c r="G1166" s="27"/>
      <c r="H1166" s="27"/>
      <c r="I1166" s="27"/>
      <c r="J1166" s="27"/>
      <c r="K1166" s="25" t="s">
        <v>4092</v>
      </c>
      <c r="L1166" s="26"/>
      <c r="M1166"/>
      <c r="N1166"/>
      <c r="O1166" s="25">
        <v>15.41</v>
      </c>
      <c r="P1166" s="25">
        <v>-12.49</v>
      </c>
      <c r="S1166" s="23" t="str">
        <f t="shared" si="54"/>
        <v/>
      </c>
      <c r="T1166" s="23">
        <f t="shared" ref="T1166:T1229" si="55">IF(AND(G1166&lt;H1166,I1166&lt;J1166,H1166&lt;J1166),1,IF(AND(G1166&gt;H1166,I1166&gt;J1166,H1166&gt;J1166),-1,0))</f>
        <v>0</v>
      </c>
    </row>
    <row r="1167" spans="1:20" ht="17.399999999999999">
      <c r="A1167" s="23" t="str">
        <f t="shared" ref="A1167:A1230" si="56">IF(ISERROR(RANK(S1167,$S$14:$S$3000,)),"",RANK(S1167,$S$14:$S$3000,))</f>
        <v/>
      </c>
      <c r="B1167" s="24" t="s">
        <v>1919</v>
      </c>
      <c r="C1167" s="12" t="s">
        <v>5212</v>
      </c>
      <c r="D1167" s="25" t="s">
        <v>37</v>
      </c>
      <c r="E1167" s="26">
        <v>23.65</v>
      </c>
      <c r="F1167" s="25"/>
      <c r="G1167" s="27"/>
      <c r="H1167" s="27"/>
      <c r="I1167" s="27"/>
      <c r="J1167" s="27"/>
      <c r="K1167" s="25" t="s">
        <v>4113</v>
      </c>
      <c r="L1167" s="25"/>
      <c r="M1167"/>
      <c r="N1167"/>
      <c r="O1167" s="25">
        <v>1.79</v>
      </c>
      <c r="P1167" s="25">
        <v>-14.16</v>
      </c>
      <c r="S1167" s="23" t="str">
        <f t="shared" ref="S1167:S1230" si="57">IF(OR(F1167&lt;=$F$8,ISBLANK(G1167),ISBLANK(H1167),ISBLANK(J1167),ISBLANK(I1167)),"",E1167+ROW()/100000)</f>
        <v/>
      </c>
      <c r="T1167" s="23">
        <f t="shared" si="55"/>
        <v>0</v>
      </c>
    </row>
    <row r="1168" spans="1:20" ht="17.399999999999999">
      <c r="A1168" s="23" t="str">
        <f t="shared" si="56"/>
        <v/>
      </c>
      <c r="B1168" s="24" t="s">
        <v>2929</v>
      </c>
      <c r="C1168" s="12" t="s">
        <v>4731</v>
      </c>
      <c r="D1168" s="25" t="s">
        <v>9</v>
      </c>
      <c r="E1168" s="26">
        <v>116</v>
      </c>
      <c r="F1168" s="26">
        <v>1</v>
      </c>
      <c r="G1168" s="27">
        <v>23.7</v>
      </c>
      <c r="H1168" s="27">
        <v>23.7</v>
      </c>
      <c r="I1168" s="27">
        <v>23.7</v>
      </c>
      <c r="J1168" s="27"/>
      <c r="K1168" s="25" t="s">
        <v>4112</v>
      </c>
      <c r="L1168" s="26"/>
      <c r="M1168"/>
      <c r="N1168"/>
      <c r="O1168" s="25">
        <v>-3.02</v>
      </c>
      <c r="P1168" s="25">
        <v>-18.579999999999998</v>
      </c>
      <c r="S1168" s="23" t="str">
        <f t="shared" si="57"/>
        <v/>
      </c>
      <c r="T1168" s="23">
        <f t="shared" si="55"/>
        <v>0</v>
      </c>
    </row>
    <row r="1169" spans="1:20" ht="17.399999999999999">
      <c r="A1169" s="23">
        <f t="shared" si="56"/>
        <v>60</v>
      </c>
      <c r="B1169" s="24" t="s">
        <v>1920</v>
      </c>
      <c r="C1169" s="12" t="s">
        <v>1921</v>
      </c>
      <c r="D1169" s="25" t="s">
        <v>9</v>
      </c>
      <c r="E1169" s="26">
        <v>12705.53</v>
      </c>
      <c r="F1169" s="25">
        <v>15</v>
      </c>
      <c r="G1169" s="27">
        <v>3347.35</v>
      </c>
      <c r="H1169" s="27">
        <v>3395.98</v>
      </c>
      <c r="I1169" s="27">
        <v>3389.8</v>
      </c>
      <c r="J1169" s="27">
        <v>3667.06</v>
      </c>
      <c r="K1169" s="25" t="s">
        <v>4095</v>
      </c>
      <c r="L1169" s="25"/>
      <c r="M1169"/>
      <c r="N1169"/>
      <c r="O1169" s="25">
        <v>-7.32</v>
      </c>
      <c r="P1169" s="25">
        <v>1.79</v>
      </c>
      <c r="S1169" s="23">
        <f t="shared" si="57"/>
        <v>12705.54169</v>
      </c>
      <c r="T1169" s="23">
        <f t="shared" si="55"/>
        <v>1</v>
      </c>
    </row>
    <row r="1170" spans="1:20" ht="17.399999999999999">
      <c r="A1170" s="23" t="str">
        <f t="shared" si="56"/>
        <v/>
      </c>
      <c r="B1170" s="24" t="s">
        <v>1922</v>
      </c>
      <c r="C1170" s="12" t="s">
        <v>1923</v>
      </c>
      <c r="D1170" s="25" t="s">
        <v>9</v>
      </c>
      <c r="E1170" s="26">
        <v>62.8</v>
      </c>
      <c r="F1170" s="25"/>
      <c r="G1170" s="27"/>
      <c r="H1170" s="27"/>
      <c r="I1170" s="27"/>
      <c r="J1170" s="27"/>
      <c r="K1170" s="25" t="s">
        <v>4090</v>
      </c>
      <c r="L1170" s="26"/>
      <c r="M1170"/>
      <c r="N1170"/>
      <c r="O1170" s="25">
        <v>-7.3</v>
      </c>
      <c r="P1170" s="25">
        <v>-12.39</v>
      </c>
      <c r="S1170" s="23" t="str">
        <f t="shared" si="57"/>
        <v/>
      </c>
      <c r="T1170" s="23">
        <f t="shared" si="55"/>
        <v>0</v>
      </c>
    </row>
    <row r="1171" spans="1:20" ht="17.399999999999999">
      <c r="A1171" s="23" t="str">
        <f t="shared" si="56"/>
        <v/>
      </c>
      <c r="B1171" s="24" t="s">
        <v>1924</v>
      </c>
      <c r="C1171" s="12" t="s">
        <v>1925</v>
      </c>
      <c r="D1171" s="25" t="s">
        <v>37</v>
      </c>
      <c r="E1171" s="26">
        <v>163.46</v>
      </c>
      <c r="F1171" s="26"/>
      <c r="G1171" s="27"/>
      <c r="H1171" s="27"/>
      <c r="I1171" s="27"/>
      <c r="J1171" s="27"/>
      <c r="K1171" s="25" t="s">
        <v>4105</v>
      </c>
      <c r="L1171" s="26"/>
      <c r="M1171"/>
      <c r="N1171"/>
      <c r="O1171" s="25">
        <v>-7.46</v>
      </c>
      <c r="P1171" s="25">
        <v>7.2</v>
      </c>
      <c r="S1171" s="23" t="str">
        <f t="shared" si="57"/>
        <v/>
      </c>
      <c r="T1171" s="23">
        <f t="shared" si="55"/>
        <v>0</v>
      </c>
    </row>
    <row r="1172" spans="1:20" ht="17.399999999999999">
      <c r="A1172" s="23" t="str">
        <f t="shared" si="56"/>
        <v/>
      </c>
      <c r="B1172" s="24" t="s">
        <v>1926</v>
      </c>
      <c r="C1172" s="12" t="s">
        <v>1927</v>
      </c>
      <c r="D1172" s="25" t="s">
        <v>37</v>
      </c>
      <c r="E1172" s="26">
        <v>114.42</v>
      </c>
      <c r="F1172" s="26"/>
      <c r="G1172" s="27"/>
      <c r="H1172" s="27"/>
      <c r="I1172" s="27"/>
      <c r="J1172" s="27"/>
      <c r="K1172" s="25" t="s">
        <v>4091</v>
      </c>
      <c r="L1172" s="25"/>
      <c r="M1172"/>
      <c r="N1172"/>
      <c r="O1172" s="25">
        <v>-4.0999999999999996</v>
      </c>
      <c r="P1172" s="25">
        <v>-4.96</v>
      </c>
      <c r="S1172" s="23" t="str">
        <f t="shared" si="57"/>
        <v/>
      </c>
      <c r="T1172" s="23">
        <f t="shared" si="55"/>
        <v>0</v>
      </c>
    </row>
    <row r="1173" spans="1:20" ht="17.399999999999999">
      <c r="A1173" s="23" t="str">
        <f t="shared" si="56"/>
        <v/>
      </c>
      <c r="B1173" s="24" t="s">
        <v>1928</v>
      </c>
      <c r="C1173" s="12" t="s">
        <v>1929</v>
      </c>
      <c r="D1173" s="25" t="s">
        <v>9</v>
      </c>
      <c r="E1173" s="26">
        <v>757.25</v>
      </c>
      <c r="F1173" s="26">
        <v>2</v>
      </c>
      <c r="G1173" s="27">
        <v>400.4</v>
      </c>
      <c r="H1173" s="27">
        <v>400.4</v>
      </c>
      <c r="I1173" s="27"/>
      <c r="J1173" s="27"/>
      <c r="K1173" s="25" t="s">
        <v>2625</v>
      </c>
      <c r="L1173" s="25"/>
      <c r="M1173"/>
      <c r="N1173"/>
      <c r="O1173" s="25">
        <v>-6.84</v>
      </c>
      <c r="P1173" s="25">
        <v>-13.49</v>
      </c>
      <c r="S1173" s="23" t="str">
        <f t="shared" si="57"/>
        <v/>
      </c>
      <c r="T1173" s="23">
        <f t="shared" si="55"/>
        <v>0</v>
      </c>
    </row>
    <row r="1174" spans="1:20" ht="17.399999999999999">
      <c r="A1174" s="23" t="str">
        <f t="shared" si="56"/>
        <v/>
      </c>
      <c r="B1174" s="24" t="s">
        <v>1930</v>
      </c>
      <c r="C1174" s="12" t="s">
        <v>1931</v>
      </c>
      <c r="D1174" s="25" t="s">
        <v>37</v>
      </c>
      <c r="E1174" s="26">
        <v>61.8</v>
      </c>
      <c r="F1174" s="26"/>
      <c r="G1174" s="27"/>
      <c r="H1174" s="27"/>
      <c r="I1174" s="27"/>
      <c r="J1174" s="27"/>
      <c r="K1174" s="25" t="s">
        <v>4088</v>
      </c>
      <c r="L1174" s="25"/>
      <c r="M1174"/>
      <c r="N1174"/>
      <c r="O1174" s="25">
        <v>-4.4800000000000004</v>
      </c>
      <c r="P1174" s="25">
        <v>-29.37</v>
      </c>
      <c r="S1174" s="23" t="str">
        <f t="shared" si="57"/>
        <v/>
      </c>
      <c r="T1174" s="23">
        <f t="shared" si="55"/>
        <v>0</v>
      </c>
    </row>
    <row r="1175" spans="1:20" ht="17.399999999999999">
      <c r="A1175" s="23" t="str">
        <f t="shared" si="56"/>
        <v/>
      </c>
      <c r="B1175" s="24" t="s">
        <v>1932</v>
      </c>
      <c r="C1175" s="12" t="s">
        <v>1933</v>
      </c>
      <c r="D1175" s="25" t="s">
        <v>9</v>
      </c>
      <c r="E1175" s="26">
        <v>148.72999999999999</v>
      </c>
      <c r="F1175" s="25">
        <v>1</v>
      </c>
      <c r="G1175" s="27">
        <v>23.1</v>
      </c>
      <c r="H1175" s="27">
        <v>19.100000000000001</v>
      </c>
      <c r="I1175" s="27"/>
      <c r="J1175" s="27"/>
      <c r="K1175" s="25" t="s">
        <v>4098</v>
      </c>
      <c r="L1175" s="25"/>
      <c r="M1175"/>
      <c r="N1175"/>
      <c r="O1175" s="25">
        <v>-4.83</v>
      </c>
      <c r="P1175" s="25">
        <v>-19.440000000000001</v>
      </c>
      <c r="S1175" s="23" t="str">
        <f t="shared" si="57"/>
        <v/>
      </c>
      <c r="T1175" s="23">
        <f t="shared" si="55"/>
        <v>0</v>
      </c>
    </row>
    <row r="1176" spans="1:20" ht="17.399999999999999">
      <c r="A1176" s="23" t="str">
        <f t="shared" si="56"/>
        <v/>
      </c>
      <c r="B1176" s="24" t="s">
        <v>1934</v>
      </c>
      <c r="C1176" s="12" t="s">
        <v>1935</v>
      </c>
      <c r="D1176" s="25" t="s">
        <v>37</v>
      </c>
      <c r="E1176" s="26">
        <v>35.15</v>
      </c>
      <c r="F1176" s="25"/>
      <c r="G1176" s="27"/>
      <c r="H1176" s="27"/>
      <c r="I1176" s="27"/>
      <c r="J1176" s="27"/>
      <c r="K1176" s="25" t="s">
        <v>4085</v>
      </c>
      <c r="L1176" s="25"/>
      <c r="M1176"/>
      <c r="N1176"/>
      <c r="O1176" s="25">
        <v>-3.08</v>
      </c>
      <c r="P1176" s="25">
        <v>-4.8600000000000003</v>
      </c>
      <c r="S1176" s="23" t="str">
        <f t="shared" si="57"/>
        <v/>
      </c>
      <c r="T1176" s="23">
        <f t="shared" si="55"/>
        <v>0</v>
      </c>
    </row>
    <row r="1177" spans="1:20" ht="17.399999999999999">
      <c r="A1177" s="23" t="str">
        <f t="shared" si="56"/>
        <v/>
      </c>
      <c r="B1177" s="24" t="s">
        <v>1936</v>
      </c>
      <c r="C1177" s="12" t="s">
        <v>1937</v>
      </c>
      <c r="D1177" s="25" t="s">
        <v>9</v>
      </c>
      <c r="E1177" s="26">
        <v>24.92</v>
      </c>
      <c r="F1177" s="25"/>
      <c r="G1177" s="27"/>
      <c r="H1177" s="27"/>
      <c r="I1177" s="27"/>
      <c r="J1177" s="27"/>
      <c r="K1177" s="25" t="s">
        <v>4104</v>
      </c>
      <c r="L1177" s="25"/>
      <c r="M1177"/>
      <c r="N1177"/>
      <c r="O1177" s="25">
        <v>0.81</v>
      </c>
      <c r="P1177" s="25">
        <v>20.99</v>
      </c>
      <c r="S1177" s="23" t="str">
        <f t="shared" si="57"/>
        <v/>
      </c>
      <c r="T1177" s="23">
        <f t="shared" si="55"/>
        <v>0</v>
      </c>
    </row>
    <row r="1178" spans="1:20" ht="17.399999999999999">
      <c r="A1178" s="23">
        <f t="shared" si="56"/>
        <v>143</v>
      </c>
      <c r="B1178" s="24" t="s">
        <v>1938</v>
      </c>
      <c r="C1178" s="12" t="s">
        <v>4778</v>
      </c>
      <c r="D1178" s="25" t="s">
        <v>9</v>
      </c>
      <c r="E1178" s="26">
        <v>2333.8000000000002</v>
      </c>
      <c r="F1178" s="25">
        <v>7</v>
      </c>
      <c r="G1178" s="27">
        <v>151.51</v>
      </c>
      <c r="H1178" s="27">
        <v>151.51</v>
      </c>
      <c r="I1178" s="27">
        <v>157.4</v>
      </c>
      <c r="J1178" s="27">
        <v>157.4</v>
      </c>
      <c r="K1178" s="25" t="s">
        <v>4115</v>
      </c>
      <c r="L1178" s="25"/>
      <c r="M1178"/>
      <c r="N1178"/>
      <c r="O1178" s="25">
        <v>-1.43</v>
      </c>
      <c r="P1178" s="25">
        <v>-3.64</v>
      </c>
      <c r="S1178" s="23">
        <f t="shared" si="57"/>
        <v>2333.81178</v>
      </c>
      <c r="T1178" s="23">
        <f t="shared" si="55"/>
        <v>0</v>
      </c>
    </row>
    <row r="1179" spans="1:20" ht="17.399999999999999">
      <c r="A1179" s="23" t="str">
        <f t="shared" si="56"/>
        <v/>
      </c>
      <c r="B1179" s="24" t="s">
        <v>1939</v>
      </c>
      <c r="C1179" s="12" t="s">
        <v>1940</v>
      </c>
      <c r="D1179" s="25" t="s">
        <v>37</v>
      </c>
      <c r="E1179" s="26">
        <v>89.2</v>
      </c>
      <c r="F1179" s="25"/>
      <c r="G1179" s="27"/>
      <c r="H1179" s="27"/>
      <c r="I1179" s="27"/>
      <c r="J1179" s="27"/>
      <c r="K1179" s="25" t="s">
        <v>4076</v>
      </c>
      <c r="L1179" s="25"/>
      <c r="M1179"/>
      <c r="N1179"/>
      <c r="O1179" s="25">
        <v>1.18</v>
      </c>
      <c r="P1179" s="25">
        <v>2.39</v>
      </c>
      <c r="S1179" s="23" t="str">
        <f t="shared" si="57"/>
        <v/>
      </c>
      <c r="T1179" s="23">
        <f t="shared" si="55"/>
        <v>0</v>
      </c>
    </row>
    <row r="1180" spans="1:20" ht="17.399999999999999">
      <c r="A1180" s="23" t="str">
        <f t="shared" si="56"/>
        <v/>
      </c>
      <c r="B1180" s="24" t="s">
        <v>1941</v>
      </c>
      <c r="C1180" s="12" t="s">
        <v>1942</v>
      </c>
      <c r="D1180" s="25" t="s">
        <v>9</v>
      </c>
      <c r="E1180" s="26">
        <v>68.17</v>
      </c>
      <c r="F1180" s="26"/>
      <c r="G1180" s="27"/>
      <c r="H1180" s="27"/>
      <c r="I1180" s="27"/>
      <c r="J1180" s="27"/>
      <c r="K1180" s="25" t="s">
        <v>4113</v>
      </c>
      <c r="L1180" s="26"/>
      <c r="M1180"/>
      <c r="N1180"/>
      <c r="O1180" s="25">
        <v>13.77</v>
      </c>
      <c r="P1180" s="25">
        <v>-0.19</v>
      </c>
      <c r="S1180" s="23" t="str">
        <f t="shared" si="57"/>
        <v/>
      </c>
      <c r="T1180" s="23">
        <f t="shared" si="55"/>
        <v>0</v>
      </c>
    </row>
    <row r="1181" spans="1:20" ht="17.399999999999999">
      <c r="A1181" s="23" t="str">
        <f t="shared" si="56"/>
        <v/>
      </c>
      <c r="B1181" s="24" t="s">
        <v>1943</v>
      </c>
      <c r="C1181" s="12" t="s">
        <v>2753</v>
      </c>
      <c r="D1181" s="25" t="s">
        <v>37</v>
      </c>
      <c r="E1181" s="26">
        <v>45.8</v>
      </c>
      <c r="F1181" s="26"/>
      <c r="G1181" s="27"/>
      <c r="H1181" s="27"/>
      <c r="I1181" s="27"/>
      <c r="J1181" s="27"/>
      <c r="K1181" s="25" t="s">
        <v>4085</v>
      </c>
      <c r="L1181" s="25"/>
      <c r="M1181"/>
      <c r="N1181"/>
      <c r="O1181" s="25">
        <v>-22.15</v>
      </c>
      <c r="P1181" s="25">
        <v>-33.29</v>
      </c>
      <c r="S1181" s="23" t="str">
        <f t="shared" si="57"/>
        <v/>
      </c>
      <c r="T1181" s="23">
        <f t="shared" si="55"/>
        <v>0</v>
      </c>
    </row>
    <row r="1182" spans="1:20" ht="17.399999999999999">
      <c r="A1182" s="23" t="str">
        <f t="shared" si="56"/>
        <v/>
      </c>
      <c r="B1182" s="24" t="s">
        <v>1945</v>
      </c>
      <c r="C1182" s="12" t="s">
        <v>1946</v>
      </c>
      <c r="D1182" s="25" t="s">
        <v>9</v>
      </c>
      <c r="E1182" s="26">
        <v>410.44</v>
      </c>
      <c r="F1182" s="25"/>
      <c r="G1182" s="27"/>
      <c r="H1182" s="27"/>
      <c r="I1182" s="27"/>
      <c r="J1182" s="27"/>
      <c r="K1182" s="25" t="s">
        <v>4080</v>
      </c>
      <c r="L1182" s="25"/>
      <c r="M1182"/>
      <c r="N1182"/>
      <c r="O1182" s="25">
        <v>-2.96</v>
      </c>
      <c r="P1182" s="25">
        <v>-5.95</v>
      </c>
      <c r="S1182" s="23" t="str">
        <f t="shared" si="57"/>
        <v/>
      </c>
      <c r="T1182" s="23">
        <f t="shared" si="55"/>
        <v>0</v>
      </c>
    </row>
    <row r="1183" spans="1:20" ht="17.399999999999999">
      <c r="A1183" s="23" t="str">
        <f t="shared" si="56"/>
        <v/>
      </c>
      <c r="B1183" s="24" t="s">
        <v>1947</v>
      </c>
      <c r="C1183" s="12" t="s">
        <v>5179</v>
      </c>
      <c r="D1183" s="25" t="s">
        <v>37</v>
      </c>
      <c r="E1183" s="26">
        <v>30.93</v>
      </c>
      <c r="F1183" s="25"/>
      <c r="G1183" s="27"/>
      <c r="H1183" s="27"/>
      <c r="I1183" s="27"/>
      <c r="J1183" s="27"/>
      <c r="K1183" s="25" t="s">
        <v>4113</v>
      </c>
      <c r="L1183" s="25"/>
      <c r="M1183"/>
      <c r="N1183"/>
      <c r="O1183" s="25">
        <v>-26.38</v>
      </c>
      <c r="P1183" s="25">
        <v>-52.24</v>
      </c>
      <c r="S1183" s="23" t="str">
        <f t="shared" si="57"/>
        <v/>
      </c>
      <c r="T1183" s="23">
        <f t="shared" si="55"/>
        <v>0</v>
      </c>
    </row>
    <row r="1184" spans="1:20" ht="17.399999999999999">
      <c r="A1184" s="23" t="str">
        <f t="shared" si="56"/>
        <v/>
      </c>
      <c r="B1184" s="24" t="s">
        <v>1948</v>
      </c>
      <c r="C1184" s="12" t="s">
        <v>1949</v>
      </c>
      <c r="D1184" s="25" t="s">
        <v>37</v>
      </c>
      <c r="E1184" s="26">
        <v>158.07</v>
      </c>
      <c r="F1184" s="25"/>
      <c r="G1184" s="27"/>
      <c r="H1184" s="27"/>
      <c r="I1184" s="27"/>
      <c r="J1184" s="27"/>
      <c r="K1184" s="25" t="s">
        <v>4118</v>
      </c>
      <c r="L1184" s="25"/>
      <c r="M1184"/>
      <c r="N1184"/>
      <c r="O1184" s="25">
        <v>7.72</v>
      </c>
      <c r="P1184" s="25">
        <v>7.28</v>
      </c>
      <c r="S1184" s="23" t="str">
        <f t="shared" si="57"/>
        <v/>
      </c>
      <c r="T1184" s="23">
        <f t="shared" si="55"/>
        <v>0</v>
      </c>
    </row>
    <row r="1185" spans="1:20" ht="17.399999999999999">
      <c r="A1185" s="23" t="str">
        <f t="shared" si="56"/>
        <v/>
      </c>
      <c r="B1185" s="24" t="s">
        <v>1950</v>
      </c>
      <c r="C1185" s="12" t="s">
        <v>1951</v>
      </c>
      <c r="D1185" s="25" t="s">
        <v>37</v>
      </c>
      <c r="E1185" s="26">
        <v>66.27</v>
      </c>
      <c r="F1185" s="25"/>
      <c r="G1185" s="27"/>
      <c r="H1185" s="27"/>
      <c r="I1185" s="27"/>
      <c r="J1185" s="27"/>
      <c r="K1185" s="25" t="s">
        <v>4107</v>
      </c>
      <c r="L1185" s="25"/>
      <c r="M1185"/>
      <c r="N1185"/>
      <c r="O1185" s="25">
        <v>-29.05</v>
      </c>
      <c r="P1185" s="25">
        <v>9.15</v>
      </c>
      <c r="S1185" s="23" t="str">
        <f t="shared" si="57"/>
        <v/>
      </c>
      <c r="T1185" s="23">
        <f t="shared" si="55"/>
        <v>0</v>
      </c>
    </row>
    <row r="1186" spans="1:20" ht="17.399999999999999">
      <c r="A1186" s="23" t="str">
        <f t="shared" si="56"/>
        <v/>
      </c>
      <c r="B1186" s="24" t="s">
        <v>2991</v>
      </c>
      <c r="C1186" s="12" t="s">
        <v>3059</v>
      </c>
      <c r="D1186" s="25" t="s">
        <v>37</v>
      </c>
      <c r="E1186" s="26">
        <v>49</v>
      </c>
      <c r="F1186" s="25"/>
      <c r="G1186" s="27"/>
      <c r="H1186" s="27"/>
      <c r="I1186" s="27"/>
      <c r="J1186" s="27"/>
      <c r="K1186" s="25" t="s">
        <v>4107</v>
      </c>
      <c r="L1186" s="26"/>
      <c r="M1186"/>
      <c r="N1186"/>
      <c r="O1186" s="25">
        <v>-11.17</v>
      </c>
      <c r="P1186" s="25">
        <v>-25.8</v>
      </c>
      <c r="S1186" s="23" t="str">
        <f t="shared" si="57"/>
        <v/>
      </c>
      <c r="T1186" s="23">
        <f t="shared" si="55"/>
        <v>0</v>
      </c>
    </row>
    <row r="1187" spans="1:20" ht="17.399999999999999">
      <c r="A1187" s="23" t="str">
        <f t="shared" si="56"/>
        <v/>
      </c>
      <c r="B1187" s="24" t="s">
        <v>1952</v>
      </c>
      <c r="C1187" s="12" t="s">
        <v>1953</v>
      </c>
      <c r="D1187" s="25" t="s">
        <v>37</v>
      </c>
      <c r="E1187" s="26">
        <v>127</v>
      </c>
      <c r="F1187" s="26"/>
      <c r="G1187" s="27"/>
      <c r="H1187" s="27"/>
      <c r="I1187" s="27"/>
      <c r="J1187" s="27"/>
      <c r="K1187" s="25" t="s">
        <v>4115</v>
      </c>
      <c r="L1187" s="26"/>
      <c r="M1187"/>
      <c r="N1187"/>
      <c r="O1187" s="25">
        <v>-16.84</v>
      </c>
      <c r="P1187" s="25">
        <v>-8.5399999999999991</v>
      </c>
      <c r="S1187" s="23" t="str">
        <f t="shared" si="57"/>
        <v/>
      </c>
      <c r="T1187" s="23">
        <f t="shared" si="55"/>
        <v>0</v>
      </c>
    </row>
    <row r="1188" spans="1:20" ht="17.399999999999999">
      <c r="A1188" s="23" t="str">
        <f t="shared" si="56"/>
        <v/>
      </c>
      <c r="B1188" s="24" t="s">
        <v>1954</v>
      </c>
      <c r="C1188" s="12" t="s">
        <v>1955</v>
      </c>
      <c r="D1188" s="25" t="s">
        <v>37</v>
      </c>
      <c r="E1188" s="26">
        <v>48.13</v>
      </c>
      <c r="F1188" s="25"/>
      <c r="G1188" s="27"/>
      <c r="H1188" s="27"/>
      <c r="I1188" s="27"/>
      <c r="J1188" s="27"/>
      <c r="K1188" s="25" t="s">
        <v>4096</v>
      </c>
      <c r="L1188" s="25"/>
      <c r="M1188"/>
      <c r="N1188"/>
      <c r="O1188" s="25">
        <v>-8.61</v>
      </c>
      <c r="P1188" s="25">
        <v>5.05</v>
      </c>
      <c r="S1188" s="23" t="str">
        <f t="shared" si="57"/>
        <v/>
      </c>
      <c r="T1188" s="23">
        <f t="shared" si="55"/>
        <v>0</v>
      </c>
    </row>
    <row r="1189" spans="1:20" ht="17.399999999999999">
      <c r="A1189" s="23" t="str">
        <f t="shared" si="56"/>
        <v/>
      </c>
      <c r="B1189" s="24" t="s">
        <v>1956</v>
      </c>
      <c r="C1189" s="12" t="s">
        <v>3258</v>
      </c>
      <c r="D1189" s="25" t="s">
        <v>37</v>
      </c>
      <c r="E1189" s="26">
        <v>9.56</v>
      </c>
      <c r="F1189" s="25"/>
      <c r="G1189" s="27"/>
      <c r="H1189" s="27"/>
      <c r="I1189" s="27"/>
      <c r="J1189" s="27"/>
      <c r="K1189" s="25" t="s">
        <v>4104</v>
      </c>
      <c r="L1189" s="26"/>
      <c r="M1189"/>
      <c r="N1189"/>
      <c r="O1189" s="25">
        <v>-11.42</v>
      </c>
      <c r="P1189" s="25">
        <v>-33.31</v>
      </c>
      <c r="S1189" s="23" t="str">
        <f t="shared" si="57"/>
        <v/>
      </c>
      <c r="T1189" s="23">
        <f t="shared" si="55"/>
        <v>0</v>
      </c>
    </row>
    <row r="1190" spans="1:20" ht="17.399999999999999">
      <c r="A1190" s="23">
        <f t="shared" si="56"/>
        <v>173</v>
      </c>
      <c r="B1190" s="24" t="s">
        <v>1957</v>
      </c>
      <c r="C1190" s="12" t="s">
        <v>1958</v>
      </c>
      <c r="D1190" s="25" t="s">
        <v>9</v>
      </c>
      <c r="E1190" s="26">
        <v>1453.54</v>
      </c>
      <c r="F1190" s="25">
        <v>9</v>
      </c>
      <c r="G1190" s="27">
        <v>574.64</v>
      </c>
      <c r="H1190" s="27">
        <v>574.64</v>
      </c>
      <c r="I1190" s="27">
        <v>594</v>
      </c>
      <c r="J1190" s="27">
        <v>594</v>
      </c>
      <c r="K1190" s="25" t="s">
        <v>4085</v>
      </c>
      <c r="L1190" s="25"/>
      <c r="M1190"/>
      <c r="N1190"/>
      <c r="O1190" s="25">
        <v>7.55</v>
      </c>
      <c r="P1190" s="25">
        <v>-18.39</v>
      </c>
      <c r="S1190" s="23">
        <f t="shared" si="57"/>
        <v>1453.5518999999999</v>
      </c>
      <c r="T1190" s="23">
        <f t="shared" si="55"/>
        <v>0</v>
      </c>
    </row>
    <row r="1191" spans="1:20" ht="17.399999999999999">
      <c r="A1191" s="23" t="str">
        <f t="shared" si="56"/>
        <v/>
      </c>
      <c r="B1191" s="24" t="s">
        <v>1959</v>
      </c>
      <c r="C1191" s="12" t="s">
        <v>5224</v>
      </c>
      <c r="D1191" s="25" t="s">
        <v>37</v>
      </c>
      <c r="E1191" s="26">
        <v>211.77</v>
      </c>
      <c r="F1191" s="26">
        <v>2</v>
      </c>
      <c r="G1191" s="27">
        <v>19.27</v>
      </c>
      <c r="H1191" s="27">
        <v>17.899999999999999</v>
      </c>
      <c r="I1191" s="27">
        <v>15.5</v>
      </c>
      <c r="J1191" s="27"/>
      <c r="K1191" s="25" t="s">
        <v>4117</v>
      </c>
      <c r="L1191" s="25"/>
      <c r="M1191"/>
      <c r="N1191"/>
      <c r="O1191" s="25">
        <v>-33.130000000000003</v>
      </c>
      <c r="P1191" s="25">
        <v>-34.619999999999997</v>
      </c>
      <c r="S1191" s="23" t="str">
        <f t="shared" si="57"/>
        <v/>
      </c>
      <c r="T1191" s="23">
        <f t="shared" si="55"/>
        <v>-1</v>
      </c>
    </row>
    <row r="1192" spans="1:20" ht="17.399999999999999">
      <c r="A1192" s="23" t="str">
        <f t="shared" si="56"/>
        <v/>
      </c>
      <c r="B1192" s="24" t="s">
        <v>1960</v>
      </c>
      <c r="C1192" s="12" t="s">
        <v>1961</v>
      </c>
      <c r="D1192" s="25" t="s">
        <v>37</v>
      </c>
      <c r="E1192" s="26">
        <v>27.19</v>
      </c>
      <c r="F1192" s="25"/>
      <c r="G1192" s="27"/>
      <c r="H1192" s="27"/>
      <c r="I1192" s="27"/>
      <c r="J1192" s="27"/>
      <c r="K1192" s="25" t="s">
        <v>4117</v>
      </c>
      <c r="L1192" s="25"/>
      <c r="M1192"/>
      <c r="N1192"/>
      <c r="O1192" s="25">
        <v>-13.27</v>
      </c>
      <c r="P1192" s="25">
        <v>-25.24</v>
      </c>
      <c r="S1192" s="23" t="str">
        <f t="shared" si="57"/>
        <v/>
      </c>
      <c r="T1192" s="23">
        <f t="shared" si="55"/>
        <v>0</v>
      </c>
    </row>
    <row r="1193" spans="1:20" ht="17.399999999999999">
      <c r="A1193" s="23" t="str">
        <f t="shared" si="56"/>
        <v/>
      </c>
      <c r="B1193" s="24" t="s">
        <v>2946</v>
      </c>
      <c r="C1193" s="12" t="s">
        <v>2968</v>
      </c>
      <c r="D1193" s="25" t="s">
        <v>37</v>
      </c>
      <c r="E1193" s="26">
        <v>105.8</v>
      </c>
      <c r="F1193" s="25"/>
      <c r="G1193" s="27"/>
      <c r="H1193" s="27"/>
      <c r="I1193" s="27"/>
      <c r="J1193" s="27"/>
      <c r="K1193" s="25" t="s">
        <v>4080</v>
      </c>
      <c r="L1193" s="25"/>
      <c r="M1193"/>
      <c r="N1193"/>
      <c r="O1193" s="25">
        <v>0</v>
      </c>
      <c r="P1193" s="25">
        <v>-6.77</v>
      </c>
      <c r="S1193" s="23" t="str">
        <f t="shared" si="57"/>
        <v/>
      </c>
      <c r="T1193" s="23">
        <f t="shared" si="55"/>
        <v>0</v>
      </c>
    </row>
    <row r="1194" spans="1:20" ht="17.399999999999999">
      <c r="A1194" s="23" t="str">
        <f t="shared" si="56"/>
        <v/>
      </c>
      <c r="B1194" s="24" t="s">
        <v>1962</v>
      </c>
      <c r="C1194" s="12" t="s">
        <v>4472</v>
      </c>
      <c r="D1194" s="25" t="s">
        <v>37</v>
      </c>
      <c r="E1194" s="26">
        <v>19.739999999999998</v>
      </c>
      <c r="F1194" s="25"/>
      <c r="G1194" s="27"/>
      <c r="H1194" s="27"/>
      <c r="I1194" s="27"/>
      <c r="J1194" s="27"/>
      <c r="K1194" s="25" t="s">
        <v>4092</v>
      </c>
      <c r="L1194" s="26"/>
      <c r="M1194"/>
      <c r="N1194"/>
      <c r="O1194" s="25">
        <v>-29.76</v>
      </c>
      <c r="P1194" s="25">
        <v>-44.93</v>
      </c>
      <c r="S1194" s="23" t="str">
        <f t="shared" si="57"/>
        <v/>
      </c>
      <c r="T1194" s="23">
        <f t="shared" si="55"/>
        <v>0</v>
      </c>
    </row>
    <row r="1195" spans="1:20" ht="17.399999999999999">
      <c r="A1195" s="23" t="str">
        <f t="shared" si="56"/>
        <v/>
      </c>
      <c r="B1195" s="24" t="s">
        <v>1963</v>
      </c>
      <c r="C1195" s="12" t="s">
        <v>3744</v>
      </c>
      <c r="D1195" s="25" t="s">
        <v>37</v>
      </c>
      <c r="E1195" s="26">
        <v>69.569999999999993</v>
      </c>
      <c r="F1195" s="25"/>
      <c r="G1195" s="27"/>
      <c r="H1195" s="27"/>
      <c r="I1195" s="27"/>
      <c r="J1195" s="27"/>
      <c r="K1195" s="25" t="s">
        <v>4088</v>
      </c>
      <c r="L1195" s="25"/>
      <c r="M1195"/>
      <c r="N1195"/>
      <c r="O1195" s="25">
        <v>0</v>
      </c>
      <c r="P1195" s="25">
        <v>0</v>
      </c>
      <c r="S1195" s="23" t="str">
        <f t="shared" si="57"/>
        <v/>
      </c>
      <c r="T1195" s="23">
        <f t="shared" si="55"/>
        <v>0</v>
      </c>
    </row>
    <row r="1196" spans="1:20" ht="17.399999999999999">
      <c r="A1196" s="23" t="str">
        <f t="shared" si="56"/>
        <v/>
      </c>
      <c r="B1196" s="24" t="s">
        <v>1964</v>
      </c>
      <c r="C1196" s="12" t="s">
        <v>1965</v>
      </c>
      <c r="D1196" s="25" t="s">
        <v>37</v>
      </c>
      <c r="E1196" s="26">
        <v>95.73</v>
      </c>
      <c r="F1196" s="25"/>
      <c r="G1196" s="27"/>
      <c r="H1196" s="27"/>
      <c r="I1196" s="27"/>
      <c r="J1196" s="27"/>
      <c r="K1196" s="25" t="s">
        <v>4076</v>
      </c>
      <c r="L1196" s="25"/>
      <c r="M1196"/>
      <c r="N1196"/>
      <c r="O1196" s="25">
        <v>0.46</v>
      </c>
      <c r="P1196" s="25">
        <v>-27.24</v>
      </c>
      <c r="S1196" s="23" t="str">
        <f t="shared" si="57"/>
        <v/>
      </c>
      <c r="T1196" s="23">
        <f t="shared" si="55"/>
        <v>0</v>
      </c>
    </row>
    <row r="1197" spans="1:20" ht="17.399999999999999">
      <c r="A1197" s="23" t="str">
        <f t="shared" si="56"/>
        <v/>
      </c>
      <c r="B1197" s="24" t="s">
        <v>1966</v>
      </c>
      <c r="C1197" s="12" t="s">
        <v>1967</v>
      </c>
      <c r="D1197" s="25" t="s">
        <v>37</v>
      </c>
      <c r="E1197" s="26">
        <v>968.71</v>
      </c>
      <c r="F1197" s="26">
        <v>2</v>
      </c>
      <c r="G1197" s="27">
        <v>108.05</v>
      </c>
      <c r="H1197" s="27">
        <v>108.05</v>
      </c>
      <c r="I1197" s="27"/>
      <c r="J1197" s="27"/>
      <c r="K1197" s="25" t="s">
        <v>4091</v>
      </c>
      <c r="L1197" s="25"/>
      <c r="M1197"/>
      <c r="N1197"/>
      <c r="O1197" s="25">
        <v>16.8</v>
      </c>
      <c r="P1197" s="25">
        <v>14.09</v>
      </c>
      <c r="S1197" s="23" t="str">
        <f t="shared" si="57"/>
        <v/>
      </c>
      <c r="T1197" s="23">
        <f t="shared" si="55"/>
        <v>0</v>
      </c>
    </row>
    <row r="1198" spans="1:20" ht="17.399999999999999">
      <c r="A1198" s="23" t="str">
        <f t="shared" si="56"/>
        <v/>
      </c>
      <c r="B1198" s="24" t="s">
        <v>1968</v>
      </c>
      <c r="C1198" s="12" t="s">
        <v>3745</v>
      </c>
      <c r="D1198" s="25" t="s">
        <v>9</v>
      </c>
      <c r="E1198" s="26">
        <v>44.82</v>
      </c>
      <c r="F1198" s="25"/>
      <c r="G1198" s="27"/>
      <c r="H1198" s="27"/>
      <c r="I1198" s="27"/>
      <c r="J1198" s="27"/>
      <c r="K1198" s="25" t="s">
        <v>4088</v>
      </c>
      <c r="L1198" s="26"/>
      <c r="M1198"/>
      <c r="N1198"/>
      <c r="O1198" s="25">
        <v>0</v>
      </c>
      <c r="P1198" s="25">
        <v>0</v>
      </c>
      <c r="S1198" s="23" t="str">
        <f t="shared" si="57"/>
        <v/>
      </c>
      <c r="T1198" s="23">
        <f t="shared" si="55"/>
        <v>0</v>
      </c>
    </row>
    <row r="1199" spans="1:20" ht="17.399999999999999">
      <c r="A1199" s="23" t="str">
        <f t="shared" si="56"/>
        <v/>
      </c>
      <c r="B1199" s="24" t="s">
        <v>1969</v>
      </c>
      <c r="C1199" s="12" t="s">
        <v>1970</v>
      </c>
      <c r="D1199" s="25" t="s">
        <v>37</v>
      </c>
      <c r="E1199" s="26">
        <v>32.1</v>
      </c>
      <c r="F1199" s="25"/>
      <c r="G1199" s="27"/>
      <c r="H1199" s="27"/>
      <c r="I1199" s="27"/>
      <c r="J1199" s="27"/>
      <c r="K1199" s="25" t="s">
        <v>4113</v>
      </c>
      <c r="L1199" s="25"/>
      <c r="M1199"/>
      <c r="N1199"/>
      <c r="O1199" s="25">
        <v>-2.13</v>
      </c>
      <c r="P1199" s="25">
        <v>-12.03</v>
      </c>
      <c r="S1199" s="23" t="str">
        <f t="shared" si="57"/>
        <v/>
      </c>
      <c r="T1199" s="23">
        <f t="shared" si="55"/>
        <v>0</v>
      </c>
    </row>
    <row r="1200" spans="1:20" ht="17.399999999999999">
      <c r="A1200" s="23" t="str">
        <f t="shared" si="56"/>
        <v/>
      </c>
      <c r="B1200" s="24" t="s">
        <v>1971</v>
      </c>
      <c r="C1200" s="12" t="s">
        <v>1972</v>
      </c>
      <c r="D1200" s="25" t="s">
        <v>9</v>
      </c>
      <c r="E1200" s="26">
        <v>57.22</v>
      </c>
      <c r="F1200" s="25"/>
      <c r="G1200" s="27"/>
      <c r="H1200" s="27"/>
      <c r="I1200" s="27"/>
      <c r="J1200" s="27"/>
      <c r="K1200" s="25" t="s">
        <v>4085</v>
      </c>
      <c r="L1200" s="25"/>
      <c r="M1200"/>
      <c r="N1200"/>
      <c r="O1200" s="25">
        <v>9.56</v>
      </c>
      <c r="P1200" s="25">
        <v>-1.81</v>
      </c>
      <c r="S1200" s="23" t="str">
        <f t="shared" si="57"/>
        <v/>
      </c>
      <c r="T1200" s="23">
        <f t="shared" si="55"/>
        <v>0</v>
      </c>
    </row>
    <row r="1201" spans="1:20" ht="17.399999999999999">
      <c r="A1201" s="23" t="str">
        <f t="shared" si="56"/>
        <v/>
      </c>
      <c r="B1201" s="24" t="s">
        <v>2849</v>
      </c>
      <c r="C1201" s="12" t="s">
        <v>2850</v>
      </c>
      <c r="D1201" s="25" t="s">
        <v>9</v>
      </c>
      <c r="E1201" s="26">
        <v>783.39</v>
      </c>
      <c r="F1201" s="26">
        <v>1</v>
      </c>
      <c r="G1201" s="27">
        <v>86.05</v>
      </c>
      <c r="H1201" s="27">
        <v>79.900000000000006</v>
      </c>
      <c r="I1201" s="27"/>
      <c r="J1201" s="27"/>
      <c r="K1201" s="25" t="s">
        <v>4115</v>
      </c>
      <c r="L1201" s="25"/>
      <c r="M1201"/>
      <c r="N1201"/>
      <c r="O1201" s="25">
        <v>-4.3099999999999996</v>
      </c>
      <c r="P1201" s="25">
        <v>-18.61</v>
      </c>
      <c r="S1201" s="23" t="str">
        <f t="shared" si="57"/>
        <v/>
      </c>
      <c r="T1201" s="23">
        <f t="shared" si="55"/>
        <v>0</v>
      </c>
    </row>
    <row r="1202" spans="1:20" ht="17.399999999999999">
      <c r="A1202" s="23" t="str">
        <f t="shared" si="56"/>
        <v/>
      </c>
      <c r="B1202" s="24" t="s">
        <v>1973</v>
      </c>
      <c r="C1202" s="12" t="s">
        <v>1974</v>
      </c>
      <c r="D1202" s="25" t="s">
        <v>37</v>
      </c>
      <c r="E1202" s="26">
        <v>32.200000000000003</v>
      </c>
      <c r="F1202" s="25"/>
      <c r="G1202" s="27"/>
      <c r="H1202" s="27"/>
      <c r="I1202" s="27"/>
      <c r="J1202" s="27"/>
      <c r="K1202" s="25" t="s">
        <v>4087</v>
      </c>
      <c r="L1202" s="25"/>
      <c r="M1202"/>
      <c r="N1202"/>
      <c r="O1202" s="25">
        <v>1.57</v>
      </c>
      <c r="P1202" s="25">
        <v>-20.64</v>
      </c>
      <c r="S1202" s="23" t="str">
        <f t="shared" si="57"/>
        <v/>
      </c>
      <c r="T1202" s="23">
        <f t="shared" si="55"/>
        <v>0</v>
      </c>
    </row>
    <row r="1203" spans="1:20" ht="17.399999999999999">
      <c r="A1203" s="23" t="str">
        <f t="shared" si="56"/>
        <v/>
      </c>
      <c r="B1203" s="24" t="s">
        <v>1975</v>
      </c>
      <c r="C1203" s="12" t="s">
        <v>1976</v>
      </c>
      <c r="D1203" s="25" t="s">
        <v>37</v>
      </c>
      <c r="E1203" s="26">
        <v>20.309999999999999</v>
      </c>
      <c r="F1203" s="25"/>
      <c r="G1203" s="27"/>
      <c r="H1203" s="27"/>
      <c r="I1203" s="27"/>
      <c r="J1203" s="27"/>
      <c r="K1203" s="25" t="s">
        <v>4086</v>
      </c>
      <c r="L1203" s="25"/>
      <c r="M1203"/>
      <c r="N1203"/>
      <c r="O1203" s="25">
        <v>5.76</v>
      </c>
      <c r="P1203" s="25">
        <v>-28.14</v>
      </c>
      <c r="S1203" s="23" t="str">
        <f t="shared" si="57"/>
        <v/>
      </c>
      <c r="T1203" s="23">
        <f t="shared" si="55"/>
        <v>0</v>
      </c>
    </row>
    <row r="1204" spans="1:20" ht="17.399999999999999">
      <c r="A1204" s="23" t="str">
        <f t="shared" si="56"/>
        <v/>
      </c>
      <c r="B1204" s="24" t="s">
        <v>1977</v>
      </c>
      <c r="C1204" s="12" t="s">
        <v>1978</v>
      </c>
      <c r="D1204" s="25" t="s">
        <v>37</v>
      </c>
      <c r="E1204" s="26">
        <v>67.83</v>
      </c>
      <c r="F1204" s="25"/>
      <c r="G1204" s="27"/>
      <c r="H1204" s="27"/>
      <c r="I1204" s="27"/>
      <c r="J1204" s="27"/>
      <c r="K1204" s="25" t="s">
        <v>4092</v>
      </c>
      <c r="L1204" s="25"/>
      <c r="M1204"/>
      <c r="N1204"/>
      <c r="O1204" s="25">
        <v>-37.159999999999997</v>
      </c>
      <c r="P1204" s="25">
        <v>-22.64</v>
      </c>
      <c r="S1204" s="23" t="str">
        <f t="shared" si="57"/>
        <v/>
      </c>
      <c r="T1204" s="23">
        <f t="shared" si="55"/>
        <v>0</v>
      </c>
    </row>
    <row r="1205" spans="1:20" ht="17.399999999999999">
      <c r="A1205" s="23" t="str">
        <f t="shared" si="56"/>
        <v/>
      </c>
      <c r="B1205" s="24" t="s">
        <v>1979</v>
      </c>
      <c r="C1205" s="12" t="s">
        <v>1980</v>
      </c>
      <c r="D1205" s="25" t="s">
        <v>37</v>
      </c>
      <c r="E1205" s="26">
        <v>569.33000000000004</v>
      </c>
      <c r="F1205" s="25">
        <v>1</v>
      </c>
      <c r="G1205" s="27">
        <v>29</v>
      </c>
      <c r="H1205" s="27">
        <v>29</v>
      </c>
      <c r="I1205" s="27">
        <v>31.2</v>
      </c>
      <c r="J1205" s="27"/>
      <c r="K1205" s="25" t="s">
        <v>4091</v>
      </c>
      <c r="L1205" s="25"/>
      <c r="M1205"/>
      <c r="N1205"/>
      <c r="O1205" s="25">
        <v>2.29</v>
      </c>
      <c r="P1205" s="25">
        <v>11.88</v>
      </c>
      <c r="S1205" s="23" t="str">
        <f t="shared" si="57"/>
        <v/>
      </c>
      <c r="T1205" s="23">
        <f t="shared" si="55"/>
        <v>0</v>
      </c>
    </row>
    <row r="1206" spans="1:20" ht="17.399999999999999">
      <c r="A1206" s="23" t="str">
        <f t="shared" si="56"/>
        <v/>
      </c>
      <c r="B1206" s="24" t="s">
        <v>1981</v>
      </c>
      <c r="C1206" s="12" t="s">
        <v>1982</v>
      </c>
      <c r="D1206" s="25" t="s">
        <v>9</v>
      </c>
      <c r="E1206" s="26">
        <v>142.99</v>
      </c>
      <c r="F1206" s="25"/>
      <c r="G1206" s="27"/>
      <c r="H1206" s="27"/>
      <c r="I1206" s="27"/>
      <c r="J1206" s="27"/>
      <c r="K1206" s="25" t="s">
        <v>4091</v>
      </c>
      <c r="L1206" s="25"/>
      <c r="M1206"/>
      <c r="N1206"/>
      <c r="O1206" s="25">
        <v>-8.56</v>
      </c>
      <c r="P1206" s="25">
        <v>6.77</v>
      </c>
      <c r="S1206" s="23" t="str">
        <f t="shared" si="57"/>
        <v/>
      </c>
      <c r="T1206" s="23">
        <f t="shared" si="55"/>
        <v>0</v>
      </c>
    </row>
    <row r="1207" spans="1:20" ht="17.399999999999999">
      <c r="A1207" s="23">
        <f t="shared" si="56"/>
        <v>179</v>
      </c>
      <c r="B1207" s="24" t="s">
        <v>1983</v>
      </c>
      <c r="C1207" s="12" t="s">
        <v>1984</v>
      </c>
      <c r="D1207" s="25" t="s">
        <v>9</v>
      </c>
      <c r="E1207" s="26">
        <v>1238.57</v>
      </c>
      <c r="F1207" s="25">
        <v>2</v>
      </c>
      <c r="G1207" s="27">
        <v>100.3</v>
      </c>
      <c r="H1207" s="27">
        <v>100.35</v>
      </c>
      <c r="I1207" s="27">
        <v>86</v>
      </c>
      <c r="J1207" s="27">
        <v>114.7</v>
      </c>
      <c r="K1207" s="25" t="s">
        <v>4115</v>
      </c>
      <c r="L1207" s="25"/>
      <c r="M1207"/>
      <c r="N1207"/>
      <c r="O1207" s="25">
        <v>-21</v>
      </c>
      <c r="P1207" s="25">
        <v>-4.78</v>
      </c>
      <c r="S1207" s="23">
        <f t="shared" si="57"/>
        <v>1238.5820699999999</v>
      </c>
      <c r="T1207" s="23">
        <f t="shared" si="55"/>
        <v>1</v>
      </c>
    </row>
    <row r="1208" spans="1:20" ht="17.399999999999999">
      <c r="A1208" s="23" t="str">
        <f t="shared" si="56"/>
        <v/>
      </c>
      <c r="B1208" s="24" t="s">
        <v>1985</v>
      </c>
      <c r="C1208" s="12" t="s">
        <v>1986</v>
      </c>
      <c r="D1208" s="25" t="s">
        <v>9</v>
      </c>
      <c r="E1208" s="26">
        <v>122.71</v>
      </c>
      <c r="F1208" s="26"/>
      <c r="G1208" s="27"/>
      <c r="H1208" s="27"/>
      <c r="I1208" s="27"/>
      <c r="J1208" s="27"/>
      <c r="K1208" s="25" t="s">
        <v>4113</v>
      </c>
      <c r="L1208" s="25"/>
      <c r="M1208"/>
      <c r="N1208"/>
      <c r="O1208" s="25">
        <v>-4.3899999999999997</v>
      </c>
      <c r="P1208" s="25">
        <v>-22.61</v>
      </c>
      <c r="S1208" s="23" t="str">
        <f t="shared" si="57"/>
        <v/>
      </c>
      <c r="T1208" s="23">
        <f t="shared" si="55"/>
        <v>0</v>
      </c>
    </row>
    <row r="1209" spans="1:20" ht="17.399999999999999">
      <c r="A1209" s="23" t="str">
        <f t="shared" si="56"/>
        <v/>
      </c>
      <c r="B1209" s="24" t="s">
        <v>1987</v>
      </c>
      <c r="C1209" s="12" t="s">
        <v>4737</v>
      </c>
      <c r="D1209" s="25" t="s">
        <v>37</v>
      </c>
      <c r="E1209" s="26">
        <v>371.72</v>
      </c>
      <c r="F1209" s="25"/>
      <c r="G1209" s="27"/>
      <c r="H1209" s="27"/>
      <c r="I1209" s="27"/>
      <c r="J1209" s="27"/>
      <c r="K1209" s="25" t="s">
        <v>4095</v>
      </c>
      <c r="L1209" s="26"/>
      <c r="M1209"/>
      <c r="N1209"/>
      <c r="O1209" s="25">
        <v>0.45</v>
      </c>
      <c r="P1209" s="25">
        <v>-4.42</v>
      </c>
      <c r="S1209" s="23" t="str">
        <f t="shared" si="57"/>
        <v/>
      </c>
      <c r="T1209" s="23">
        <f t="shared" si="55"/>
        <v>0</v>
      </c>
    </row>
    <row r="1210" spans="1:20" ht="17.399999999999999">
      <c r="A1210" s="23" t="str">
        <f t="shared" si="56"/>
        <v/>
      </c>
      <c r="B1210" s="24" t="s">
        <v>1988</v>
      </c>
      <c r="C1210" s="12" t="s">
        <v>3060</v>
      </c>
      <c r="D1210" s="25" t="s">
        <v>37</v>
      </c>
      <c r="E1210" s="26">
        <v>139.88</v>
      </c>
      <c r="F1210" s="25"/>
      <c r="G1210" s="27"/>
      <c r="H1210" s="27"/>
      <c r="I1210" s="27"/>
      <c r="J1210" s="27"/>
      <c r="K1210" s="25" t="s">
        <v>4117</v>
      </c>
      <c r="L1210" s="25"/>
      <c r="M1210"/>
      <c r="N1210"/>
      <c r="O1210" s="25">
        <v>-29.19</v>
      </c>
      <c r="P1210" s="25">
        <v>-49.82</v>
      </c>
      <c r="S1210" s="23" t="str">
        <f t="shared" si="57"/>
        <v/>
      </c>
      <c r="T1210" s="23">
        <f t="shared" si="55"/>
        <v>0</v>
      </c>
    </row>
    <row r="1211" spans="1:20" ht="17.399999999999999">
      <c r="A1211" s="23" t="str">
        <f t="shared" si="56"/>
        <v/>
      </c>
      <c r="B1211" s="24" t="s">
        <v>1990</v>
      </c>
      <c r="C1211" s="12" t="s">
        <v>1991</v>
      </c>
      <c r="D1211" s="25" t="s">
        <v>37</v>
      </c>
      <c r="E1211" s="26">
        <v>428.41</v>
      </c>
      <c r="F1211" s="25"/>
      <c r="G1211" s="27"/>
      <c r="H1211" s="27"/>
      <c r="I1211" s="27"/>
      <c r="J1211" s="27"/>
      <c r="K1211" s="25" t="s">
        <v>4083</v>
      </c>
      <c r="L1211" s="26"/>
      <c r="M1211"/>
      <c r="N1211"/>
      <c r="O1211" s="25">
        <v>15.85</v>
      </c>
      <c r="P1211" s="25">
        <v>16.920000000000002</v>
      </c>
      <c r="S1211" s="23" t="str">
        <f t="shared" si="57"/>
        <v/>
      </c>
      <c r="T1211" s="23">
        <f t="shared" si="55"/>
        <v>0</v>
      </c>
    </row>
    <row r="1212" spans="1:20" ht="17.399999999999999">
      <c r="A1212" s="23" t="str">
        <f t="shared" si="56"/>
        <v/>
      </c>
      <c r="B1212" s="24" t="s">
        <v>1992</v>
      </c>
      <c r="C1212" s="12" t="s">
        <v>1993</v>
      </c>
      <c r="D1212" s="25" t="s">
        <v>37</v>
      </c>
      <c r="E1212" s="26">
        <v>79.930000000000007</v>
      </c>
      <c r="F1212" s="25"/>
      <c r="G1212" s="27"/>
      <c r="H1212" s="27"/>
      <c r="I1212" s="27"/>
      <c r="J1212" s="27"/>
      <c r="K1212" s="25" t="s">
        <v>4076</v>
      </c>
      <c r="L1212" s="25"/>
      <c r="M1212"/>
      <c r="N1212"/>
      <c r="O1212" s="25">
        <v>-17.13</v>
      </c>
      <c r="P1212" s="25">
        <v>-28.33</v>
      </c>
      <c r="S1212" s="23" t="str">
        <f t="shared" si="57"/>
        <v/>
      </c>
      <c r="T1212" s="23">
        <f t="shared" si="55"/>
        <v>0</v>
      </c>
    </row>
    <row r="1213" spans="1:20" ht="17.399999999999999">
      <c r="A1213" s="23" t="str">
        <f t="shared" si="56"/>
        <v/>
      </c>
      <c r="B1213" s="24" t="s">
        <v>1994</v>
      </c>
      <c r="C1213" s="12" t="s">
        <v>1995</v>
      </c>
      <c r="D1213" s="25" t="s">
        <v>37</v>
      </c>
      <c r="E1213" s="26">
        <v>218.81</v>
      </c>
      <c r="F1213" s="25"/>
      <c r="G1213" s="27"/>
      <c r="H1213" s="27"/>
      <c r="I1213" s="27"/>
      <c r="J1213" s="27"/>
      <c r="K1213" s="25" t="s">
        <v>4096</v>
      </c>
      <c r="L1213" s="26"/>
      <c r="M1213"/>
      <c r="N1213"/>
      <c r="O1213" s="25">
        <v>-25.08</v>
      </c>
      <c r="P1213" s="25">
        <v>7.27</v>
      </c>
      <c r="S1213" s="23" t="str">
        <f t="shared" si="57"/>
        <v/>
      </c>
      <c r="T1213" s="23">
        <f t="shared" si="55"/>
        <v>0</v>
      </c>
    </row>
    <row r="1214" spans="1:20" ht="17.399999999999999">
      <c r="A1214" s="23" t="str">
        <f t="shared" si="56"/>
        <v/>
      </c>
      <c r="B1214" s="24" t="s">
        <v>1996</v>
      </c>
      <c r="C1214" s="12" t="s">
        <v>1997</v>
      </c>
      <c r="D1214" s="25" t="s">
        <v>37</v>
      </c>
      <c r="E1214" s="26">
        <v>365.78</v>
      </c>
      <c r="F1214" s="26"/>
      <c r="G1214" s="27"/>
      <c r="H1214" s="27"/>
      <c r="I1214" s="27"/>
      <c r="J1214" s="27"/>
      <c r="K1214" s="25" t="s">
        <v>4100</v>
      </c>
      <c r="L1214" s="25"/>
      <c r="M1214"/>
      <c r="N1214"/>
      <c r="O1214" s="25">
        <v>-19.850000000000001</v>
      </c>
      <c r="P1214" s="25">
        <v>-57.4</v>
      </c>
      <c r="S1214" s="23" t="str">
        <f t="shared" si="57"/>
        <v/>
      </c>
      <c r="T1214" s="23">
        <f t="shared" si="55"/>
        <v>0</v>
      </c>
    </row>
    <row r="1215" spans="1:20" ht="17.399999999999999">
      <c r="A1215" s="23" t="str">
        <f t="shared" si="56"/>
        <v/>
      </c>
      <c r="B1215" s="24" t="s">
        <v>1998</v>
      </c>
      <c r="C1215" s="12" t="s">
        <v>1999</v>
      </c>
      <c r="D1215" s="25" t="s">
        <v>37</v>
      </c>
      <c r="E1215" s="26">
        <v>322.23</v>
      </c>
      <c r="F1215" s="25">
        <v>6</v>
      </c>
      <c r="G1215" s="27">
        <v>31.07</v>
      </c>
      <c r="H1215" s="27">
        <v>31.07</v>
      </c>
      <c r="I1215" s="27">
        <v>25.6</v>
      </c>
      <c r="J1215" s="27"/>
      <c r="K1215" s="25" t="s">
        <v>4120</v>
      </c>
      <c r="L1215" s="25"/>
      <c r="M1215"/>
      <c r="N1215"/>
      <c r="O1215" s="25">
        <v>2.9</v>
      </c>
      <c r="P1215" s="25">
        <v>-20.45</v>
      </c>
      <c r="S1215" s="23" t="str">
        <f t="shared" si="57"/>
        <v/>
      </c>
      <c r="T1215" s="23">
        <f t="shared" si="55"/>
        <v>0</v>
      </c>
    </row>
    <row r="1216" spans="1:20" ht="17.399999999999999">
      <c r="A1216" s="23" t="str">
        <f t="shared" si="56"/>
        <v/>
      </c>
      <c r="B1216" s="24" t="s">
        <v>2000</v>
      </c>
      <c r="C1216" s="12" t="s">
        <v>2001</v>
      </c>
      <c r="D1216" s="25" t="s">
        <v>37</v>
      </c>
      <c r="E1216" s="26">
        <v>371.2</v>
      </c>
      <c r="F1216" s="26"/>
      <c r="G1216" s="27"/>
      <c r="H1216" s="27"/>
      <c r="I1216" s="27"/>
      <c r="J1216" s="27"/>
      <c r="K1216" s="25" t="s">
        <v>4091</v>
      </c>
      <c r="L1216" s="25"/>
      <c r="M1216"/>
      <c r="N1216"/>
      <c r="O1216" s="25">
        <v>-18.559999999999999</v>
      </c>
      <c r="P1216" s="25">
        <v>-20.68</v>
      </c>
      <c r="S1216" s="23" t="str">
        <f t="shared" si="57"/>
        <v/>
      </c>
      <c r="T1216" s="23">
        <f t="shared" si="55"/>
        <v>0</v>
      </c>
    </row>
    <row r="1217" spans="1:20" ht="17.399999999999999">
      <c r="A1217" s="23" t="str">
        <f t="shared" si="56"/>
        <v/>
      </c>
      <c r="B1217" s="24" t="s">
        <v>2002</v>
      </c>
      <c r="C1217" s="12" t="s">
        <v>2003</v>
      </c>
      <c r="D1217" s="25" t="s">
        <v>9</v>
      </c>
      <c r="E1217" s="26">
        <v>282.51</v>
      </c>
      <c r="F1217" s="25"/>
      <c r="G1217" s="27"/>
      <c r="H1217" s="27"/>
      <c r="I1217" s="27"/>
      <c r="J1217" s="27"/>
      <c r="K1217" s="25" t="s">
        <v>4102</v>
      </c>
      <c r="L1217" s="25"/>
      <c r="M1217"/>
      <c r="N1217"/>
      <c r="O1217" s="25">
        <v>-9.58</v>
      </c>
      <c r="P1217" s="25">
        <v>-11.99</v>
      </c>
      <c r="S1217" s="23" t="str">
        <f t="shared" si="57"/>
        <v/>
      </c>
      <c r="T1217" s="23">
        <f t="shared" si="55"/>
        <v>0</v>
      </c>
    </row>
    <row r="1218" spans="1:20" ht="17.399999999999999">
      <c r="A1218" s="23" t="str">
        <f t="shared" si="56"/>
        <v/>
      </c>
      <c r="B1218" s="24" t="s">
        <v>2004</v>
      </c>
      <c r="C1218" s="12" t="s">
        <v>4520</v>
      </c>
      <c r="D1218" s="25" t="s">
        <v>37</v>
      </c>
      <c r="E1218" s="26">
        <v>23.48</v>
      </c>
      <c r="F1218" s="26"/>
      <c r="G1218" s="27"/>
      <c r="H1218" s="27"/>
      <c r="I1218" s="27"/>
      <c r="J1218" s="27"/>
      <c r="K1218" s="25" t="s">
        <v>4085</v>
      </c>
      <c r="L1218" s="25"/>
      <c r="M1218"/>
      <c r="N1218"/>
      <c r="O1218" s="25">
        <v>-30.88</v>
      </c>
      <c r="P1218" s="25">
        <v>-69.58</v>
      </c>
      <c r="S1218" s="23" t="str">
        <f t="shared" si="57"/>
        <v/>
      </c>
      <c r="T1218" s="23">
        <f t="shared" si="55"/>
        <v>0</v>
      </c>
    </row>
    <row r="1219" spans="1:20" ht="17.399999999999999">
      <c r="A1219" s="23">
        <f t="shared" si="56"/>
        <v>171</v>
      </c>
      <c r="B1219" s="24" t="s">
        <v>2005</v>
      </c>
      <c r="C1219" s="12" t="s">
        <v>2006</v>
      </c>
      <c r="D1219" s="25" t="s">
        <v>37</v>
      </c>
      <c r="E1219" s="26">
        <v>1501.72</v>
      </c>
      <c r="F1219" s="25">
        <v>2</v>
      </c>
      <c r="G1219" s="27">
        <v>41.75</v>
      </c>
      <c r="H1219" s="27">
        <v>39.6</v>
      </c>
      <c r="I1219" s="27">
        <v>41.75</v>
      </c>
      <c r="J1219" s="27">
        <v>39.700000000000003</v>
      </c>
      <c r="K1219" s="25" t="s">
        <v>4107</v>
      </c>
      <c r="L1219" s="26"/>
      <c r="M1219"/>
      <c r="N1219"/>
      <c r="O1219" s="25">
        <v>-32.270000000000003</v>
      </c>
      <c r="P1219" s="25">
        <v>-25.06</v>
      </c>
      <c r="S1219" s="23">
        <f t="shared" si="57"/>
        <v>1501.7321899999999</v>
      </c>
      <c r="T1219" s="23">
        <f t="shared" si="55"/>
        <v>0</v>
      </c>
    </row>
    <row r="1220" spans="1:20" ht="17.399999999999999">
      <c r="A1220" s="23" t="str">
        <f t="shared" si="56"/>
        <v/>
      </c>
      <c r="B1220" s="24" t="s">
        <v>2007</v>
      </c>
      <c r="C1220" s="12" t="s">
        <v>5261</v>
      </c>
      <c r="D1220" s="25" t="s">
        <v>37</v>
      </c>
      <c r="E1220" s="26">
        <v>18.47</v>
      </c>
      <c r="F1220" s="25"/>
      <c r="G1220" s="27"/>
      <c r="H1220" s="27"/>
      <c r="I1220" s="27"/>
      <c r="J1220" s="27"/>
      <c r="K1220" s="25" t="s">
        <v>4103</v>
      </c>
      <c r="L1220" s="25"/>
      <c r="M1220"/>
      <c r="N1220"/>
      <c r="O1220" s="25">
        <v>-24.87</v>
      </c>
      <c r="P1220" s="25">
        <v>-51.5</v>
      </c>
      <c r="S1220" s="23" t="str">
        <f t="shared" si="57"/>
        <v/>
      </c>
      <c r="T1220" s="23">
        <f t="shared" si="55"/>
        <v>0</v>
      </c>
    </row>
    <row r="1221" spans="1:20" ht="17.399999999999999">
      <c r="A1221" s="23" t="str">
        <f t="shared" si="56"/>
        <v/>
      </c>
      <c r="B1221" s="24" t="s">
        <v>2008</v>
      </c>
      <c r="C1221" s="12" t="s">
        <v>4410</v>
      </c>
      <c r="D1221" s="25" t="s">
        <v>37</v>
      </c>
      <c r="E1221" s="26">
        <v>92.03</v>
      </c>
      <c r="F1221" s="25">
        <v>1</v>
      </c>
      <c r="G1221" s="27">
        <v>19</v>
      </c>
      <c r="H1221" s="27">
        <v>19</v>
      </c>
      <c r="I1221" s="27">
        <v>19</v>
      </c>
      <c r="J1221" s="27"/>
      <c r="K1221" s="25" t="s">
        <v>4114</v>
      </c>
      <c r="L1221" s="26"/>
      <c r="M1221"/>
      <c r="N1221"/>
      <c r="O1221" s="25">
        <v>-26.22</v>
      </c>
      <c r="P1221" s="25">
        <v>-19.170000000000002</v>
      </c>
      <c r="S1221" s="23" t="str">
        <f t="shared" si="57"/>
        <v/>
      </c>
      <c r="T1221" s="23">
        <f t="shared" si="55"/>
        <v>0</v>
      </c>
    </row>
    <row r="1222" spans="1:20" ht="17.399999999999999">
      <c r="A1222" s="23" t="str">
        <f t="shared" si="56"/>
        <v/>
      </c>
      <c r="B1222" s="24" t="s">
        <v>2009</v>
      </c>
      <c r="C1222" s="12" t="s">
        <v>2010</v>
      </c>
      <c r="D1222" s="25" t="s">
        <v>9</v>
      </c>
      <c r="E1222" s="26">
        <v>6781.37</v>
      </c>
      <c r="F1222" s="25">
        <v>4</v>
      </c>
      <c r="G1222" s="27">
        <v>3979.23</v>
      </c>
      <c r="H1222" s="27">
        <v>3979.23</v>
      </c>
      <c r="I1222" s="27"/>
      <c r="J1222" s="27"/>
      <c r="K1222" s="25" t="s">
        <v>2626</v>
      </c>
      <c r="L1222" s="25"/>
      <c r="M1222"/>
      <c r="N1222"/>
      <c r="O1222" s="25">
        <v>-0.27</v>
      </c>
      <c r="P1222" s="25">
        <v>8.6300000000000008</v>
      </c>
      <c r="S1222" s="23" t="str">
        <f t="shared" si="57"/>
        <v/>
      </c>
      <c r="T1222" s="23">
        <f t="shared" si="55"/>
        <v>0</v>
      </c>
    </row>
    <row r="1223" spans="1:20" ht="17.399999999999999">
      <c r="A1223" s="23" t="str">
        <f t="shared" si="56"/>
        <v/>
      </c>
      <c r="B1223" s="24" t="s">
        <v>2011</v>
      </c>
      <c r="C1223" s="12" t="s">
        <v>2012</v>
      </c>
      <c r="D1223" s="25" t="s">
        <v>37</v>
      </c>
      <c r="E1223" s="26">
        <v>33.19</v>
      </c>
      <c r="F1223" s="25"/>
      <c r="G1223" s="27"/>
      <c r="H1223" s="27"/>
      <c r="I1223" s="27"/>
      <c r="J1223" s="27"/>
      <c r="K1223" s="25" t="s">
        <v>4086</v>
      </c>
      <c r="L1223" s="25"/>
      <c r="M1223"/>
      <c r="N1223"/>
      <c r="O1223" s="25">
        <v>-27.17</v>
      </c>
      <c r="P1223" s="25">
        <v>-36.85</v>
      </c>
      <c r="S1223" s="23" t="str">
        <f t="shared" si="57"/>
        <v/>
      </c>
      <c r="T1223" s="23">
        <f t="shared" si="55"/>
        <v>0</v>
      </c>
    </row>
    <row r="1224" spans="1:20" ht="17.399999999999999">
      <c r="A1224" s="23">
        <f t="shared" si="56"/>
        <v>208</v>
      </c>
      <c r="B1224" s="24" t="s">
        <v>2013</v>
      </c>
      <c r="C1224" s="12" t="s">
        <v>2014</v>
      </c>
      <c r="D1224" s="25" t="s">
        <v>9</v>
      </c>
      <c r="E1224" s="26">
        <v>719.46</v>
      </c>
      <c r="F1224" s="25">
        <v>4</v>
      </c>
      <c r="G1224" s="27">
        <v>104.73</v>
      </c>
      <c r="H1224" s="27">
        <v>108.3</v>
      </c>
      <c r="I1224" s="27">
        <v>111</v>
      </c>
      <c r="J1224" s="27">
        <v>119</v>
      </c>
      <c r="K1224" s="25" t="s">
        <v>4103</v>
      </c>
      <c r="L1224" s="25"/>
      <c r="M1224"/>
      <c r="N1224"/>
      <c r="O1224" s="25">
        <v>-2.0299999999999998</v>
      </c>
      <c r="P1224" s="25">
        <v>-11.69</v>
      </c>
      <c r="S1224" s="23">
        <f t="shared" si="57"/>
        <v>719.47224000000006</v>
      </c>
      <c r="T1224" s="23">
        <f t="shared" si="55"/>
        <v>1</v>
      </c>
    </row>
    <row r="1225" spans="1:20" ht="17.399999999999999">
      <c r="A1225" s="23" t="str">
        <f t="shared" si="56"/>
        <v/>
      </c>
      <c r="B1225" s="24" t="s">
        <v>2015</v>
      </c>
      <c r="C1225" s="12" t="s">
        <v>2016</v>
      </c>
      <c r="D1225" s="25" t="s">
        <v>37</v>
      </c>
      <c r="E1225" s="26">
        <v>23.82</v>
      </c>
      <c r="F1225" s="25"/>
      <c r="G1225" s="27"/>
      <c r="H1225" s="27"/>
      <c r="I1225" s="27"/>
      <c r="J1225" s="27"/>
      <c r="K1225" s="25" t="s">
        <v>4087</v>
      </c>
      <c r="L1225" s="25"/>
      <c r="M1225"/>
      <c r="N1225"/>
      <c r="O1225" s="25">
        <v>-14.87</v>
      </c>
      <c r="P1225" s="25">
        <v>-28.33</v>
      </c>
      <c r="S1225" s="23" t="str">
        <f t="shared" si="57"/>
        <v/>
      </c>
      <c r="T1225" s="23">
        <f t="shared" si="55"/>
        <v>0</v>
      </c>
    </row>
    <row r="1226" spans="1:20" ht="17.399999999999999">
      <c r="A1226" s="23" t="str">
        <f t="shared" si="56"/>
        <v/>
      </c>
      <c r="B1226" s="24" t="s">
        <v>2017</v>
      </c>
      <c r="C1226" s="12" t="s">
        <v>4166</v>
      </c>
      <c r="D1226" s="25" t="s">
        <v>37</v>
      </c>
      <c r="E1226" s="26">
        <v>10.95</v>
      </c>
      <c r="F1226" s="25"/>
      <c r="G1226" s="27"/>
      <c r="H1226" s="27"/>
      <c r="I1226" s="27"/>
      <c r="J1226" s="27"/>
      <c r="K1226" s="25" t="s">
        <v>4092</v>
      </c>
      <c r="L1226" s="25"/>
      <c r="M1226"/>
      <c r="N1226"/>
      <c r="O1226" s="25">
        <v>-23.97</v>
      </c>
      <c r="P1226" s="25">
        <v>-27.9</v>
      </c>
      <c r="S1226" s="23" t="str">
        <f t="shared" si="57"/>
        <v/>
      </c>
      <c r="T1226" s="23">
        <f t="shared" si="55"/>
        <v>0</v>
      </c>
    </row>
    <row r="1227" spans="1:20" ht="17.399999999999999">
      <c r="A1227" s="23" t="str">
        <f t="shared" si="56"/>
        <v/>
      </c>
      <c r="B1227" s="24" t="s">
        <v>2018</v>
      </c>
      <c r="C1227" s="12" t="s">
        <v>2019</v>
      </c>
      <c r="D1227" s="25" t="s">
        <v>37</v>
      </c>
      <c r="E1227" s="26">
        <v>327.54000000000002</v>
      </c>
      <c r="F1227" s="25"/>
      <c r="G1227" s="27"/>
      <c r="H1227" s="27"/>
      <c r="I1227" s="27"/>
      <c r="J1227" s="27"/>
      <c r="K1227" s="25" t="s">
        <v>4091</v>
      </c>
      <c r="L1227" s="25"/>
      <c r="M1227"/>
      <c r="N1227"/>
      <c r="O1227" s="25">
        <v>-9.9</v>
      </c>
      <c r="P1227" s="25">
        <v>-31.65</v>
      </c>
      <c r="S1227" s="23" t="str">
        <f t="shared" si="57"/>
        <v/>
      </c>
      <c r="T1227" s="23">
        <f t="shared" si="55"/>
        <v>0</v>
      </c>
    </row>
    <row r="1228" spans="1:20" ht="17.399999999999999">
      <c r="A1228" s="23" t="str">
        <f t="shared" si="56"/>
        <v/>
      </c>
      <c r="B1228" s="24" t="s">
        <v>2020</v>
      </c>
      <c r="C1228" s="12" t="s">
        <v>2021</v>
      </c>
      <c r="D1228" s="25" t="s">
        <v>9</v>
      </c>
      <c r="E1228" s="26">
        <v>117.27</v>
      </c>
      <c r="F1228" s="25">
        <v>3</v>
      </c>
      <c r="G1228" s="27">
        <v>15.7</v>
      </c>
      <c r="H1228" s="27">
        <v>15.7</v>
      </c>
      <c r="I1228" s="27">
        <v>17.399999999999999</v>
      </c>
      <c r="J1228" s="27"/>
      <c r="K1228" s="25" t="s">
        <v>4104</v>
      </c>
      <c r="L1228" s="25"/>
      <c r="M1228"/>
      <c r="N1228"/>
      <c r="O1228" s="25">
        <v>-7.17</v>
      </c>
      <c r="P1228" s="25">
        <v>-17.190000000000001</v>
      </c>
      <c r="S1228" s="23" t="str">
        <f t="shared" si="57"/>
        <v/>
      </c>
      <c r="T1228" s="23">
        <f t="shared" si="55"/>
        <v>0</v>
      </c>
    </row>
    <row r="1229" spans="1:20" ht="17.399999999999999">
      <c r="A1229" s="23">
        <f t="shared" si="56"/>
        <v>44</v>
      </c>
      <c r="B1229" s="24" t="s">
        <v>2818</v>
      </c>
      <c r="C1229" s="12" t="s">
        <v>5220</v>
      </c>
      <c r="D1229" s="25" t="s">
        <v>9</v>
      </c>
      <c r="E1229" s="26">
        <v>16940</v>
      </c>
      <c r="F1229" s="26">
        <v>18</v>
      </c>
      <c r="G1229" s="27">
        <v>451.41</v>
      </c>
      <c r="H1229" s="27">
        <v>451.27</v>
      </c>
      <c r="I1229" s="27">
        <v>443.28</v>
      </c>
      <c r="J1229" s="27">
        <v>453.14</v>
      </c>
      <c r="K1229" s="25" t="s">
        <v>4110</v>
      </c>
      <c r="L1229" s="25"/>
      <c r="M1229"/>
      <c r="N1229"/>
      <c r="O1229" s="25">
        <v>-0.77</v>
      </c>
      <c r="P1229" s="25">
        <v>-3.02</v>
      </c>
      <c r="S1229" s="23">
        <f t="shared" si="57"/>
        <v>16940.012289999999</v>
      </c>
      <c r="T1229" s="23">
        <f t="shared" si="55"/>
        <v>0</v>
      </c>
    </row>
    <row r="1230" spans="1:20" ht="17.399999999999999">
      <c r="A1230" s="23" t="str">
        <f t="shared" si="56"/>
        <v/>
      </c>
      <c r="B1230" s="24" t="s">
        <v>2022</v>
      </c>
      <c r="C1230" s="12" t="s">
        <v>2023</v>
      </c>
      <c r="D1230" s="25" t="s">
        <v>37</v>
      </c>
      <c r="E1230" s="26">
        <v>95.3</v>
      </c>
      <c r="F1230" s="26"/>
      <c r="G1230" s="27"/>
      <c r="H1230" s="27"/>
      <c r="I1230" s="27"/>
      <c r="J1230" s="27"/>
      <c r="K1230" s="25" t="s">
        <v>4086</v>
      </c>
      <c r="L1230" s="25"/>
      <c r="M1230"/>
      <c r="N1230"/>
      <c r="O1230" s="25">
        <v>364.88</v>
      </c>
      <c r="P1230" s="25">
        <v>218.52</v>
      </c>
      <c r="S1230" s="23" t="str">
        <f t="shared" si="57"/>
        <v/>
      </c>
      <c r="T1230" s="23">
        <f t="shared" ref="T1230:T1293" si="58">IF(AND(G1230&lt;H1230,I1230&lt;J1230,H1230&lt;J1230),1,IF(AND(G1230&gt;H1230,I1230&gt;J1230,H1230&gt;J1230),-1,0))</f>
        <v>0</v>
      </c>
    </row>
    <row r="1231" spans="1:20" ht="17.399999999999999">
      <c r="A1231" s="23" t="str">
        <f t="shared" ref="A1231:A1294" si="59">IF(ISERROR(RANK(S1231,$S$14:$S$3000,)),"",RANK(S1231,$S$14:$S$3000,))</f>
        <v/>
      </c>
      <c r="B1231" s="24" t="s">
        <v>2024</v>
      </c>
      <c r="C1231" s="12" t="s">
        <v>5225</v>
      </c>
      <c r="D1231" s="25" t="s">
        <v>37</v>
      </c>
      <c r="E1231" s="26">
        <v>67.17</v>
      </c>
      <c r="F1231" s="25"/>
      <c r="G1231" s="27"/>
      <c r="H1231" s="27"/>
      <c r="I1231" s="27"/>
      <c r="J1231" s="27"/>
      <c r="K1231" s="25" t="s">
        <v>4097</v>
      </c>
      <c r="L1231" s="26"/>
      <c r="M1231"/>
      <c r="N1231"/>
      <c r="O1231" s="25">
        <v>-25.54</v>
      </c>
      <c r="P1231" s="25">
        <v>-28.69</v>
      </c>
      <c r="S1231" s="23" t="str">
        <f t="shared" ref="S1231:S1294" si="60">IF(OR(F1231&lt;=$F$8,ISBLANK(G1231),ISBLANK(H1231),ISBLANK(J1231),ISBLANK(I1231)),"",E1231+ROW()/100000)</f>
        <v/>
      </c>
      <c r="T1231" s="23">
        <f t="shared" si="58"/>
        <v>0</v>
      </c>
    </row>
    <row r="1232" spans="1:20" ht="17.399999999999999">
      <c r="A1232" s="23" t="str">
        <f t="shared" si="59"/>
        <v/>
      </c>
      <c r="B1232" s="24" t="s">
        <v>4775</v>
      </c>
      <c r="C1232" s="12" t="s">
        <v>4779</v>
      </c>
      <c r="D1232" s="25" t="s">
        <v>9</v>
      </c>
      <c r="E1232" s="26">
        <v>577.14</v>
      </c>
      <c r="F1232" s="26">
        <v>2</v>
      </c>
      <c r="G1232" s="27">
        <v>29.85</v>
      </c>
      <c r="H1232" s="27">
        <v>29.85</v>
      </c>
      <c r="I1232" s="27">
        <v>29.85</v>
      </c>
      <c r="J1232" s="27"/>
      <c r="K1232" s="25" t="s">
        <v>4088</v>
      </c>
      <c r="L1232" s="25"/>
      <c r="M1232"/>
      <c r="N1232"/>
      <c r="O1232" s="25">
        <v>-30.12</v>
      </c>
      <c r="P1232" s="25">
        <v>-31.81</v>
      </c>
      <c r="S1232" s="23" t="str">
        <f t="shared" si="60"/>
        <v/>
      </c>
      <c r="T1232" s="23">
        <f t="shared" si="58"/>
        <v>0</v>
      </c>
    </row>
    <row r="1233" spans="1:20" ht="17.399999999999999">
      <c r="A1233" s="23" t="str">
        <f t="shared" si="59"/>
        <v/>
      </c>
      <c r="B1233" s="24" t="s">
        <v>2025</v>
      </c>
      <c r="C1233" s="12" t="s">
        <v>2026</v>
      </c>
      <c r="D1233" s="25" t="s">
        <v>37</v>
      </c>
      <c r="E1233" s="26">
        <v>405.3</v>
      </c>
      <c r="F1233" s="25"/>
      <c r="G1233" s="27"/>
      <c r="H1233" s="27"/>
      <c r="I1233" s="27"/>
      <c r="J1233" s="27"/>
      <c r="K1233" s="25" t="s">
        <v>4113</v>
      </c>
      <c r="L1233" s="25"/>
      <c r="M1233"/>
      <c r="N1233"/>
      <c r="O1233" s="25">
        <v>-4.7300000000000004</v>
      </c>
      <c r="P1233" s="25">
        <v>13.96</v>
      </c>
      <c r="S1233" s="23" t="str">
        <f t="shared" si="60"/>
        <v/>
      </c>
      <c r="T1233" s="23">
        <f t="shared" si="58"/>
        <v>0</v>
      </c>
    </row>
    <row r="1234" spans="1:20" ht="17.399999999999999">
      <c r="A1234" s="23" t="str">
        <f t="shared" si="59"/>
        <v/>
      </c>
      <c r="B1234" s="24" t="s">
        <v>2027</v>
      </c>
      <c r="C1234" s="12" t="s">
        <v>2908</v>
      </c>
      <c r="D1234" s="25" t="s">
        <v>37</v>
      </c>
      <c r="E1234" s="26">
        <v>13.44</v>
      </c>
      <c r="F1234" s="25"/>
      <c r="G1234" s="27"/>
      <c r="H1234" s="27"/>
      <c r="I1234" s="27"/>
      <c r="J1234" s="27"/>
      <c r="K1234" s="25" t="s">
        <v>4096</v>
      </c>
      <c r="L1234" s="26"/>
      <c r="M1234"/>
      <c r="N1234"/>
      <c r="O1234" s="25">
        <v>14.59</v>
      </c>
      <c r="P1234" s="25">
        <v>-6.35</v>
      </c>
      <c r="S1234" s="23" t="str">
        <f t="shared" si="60"/>
        <v/>
      </c>
      <c r="T1234" s="23">
        <f t="shared" si="58"/>
        <v>0</v>
      </c>
    </row>
    <row r="1235" spans="1:20" ht="17.399999999999999">
      <c r="A1235" s="23" t="str">
        <f t="shared" si="59"/>
        <v/>
      </c>
      <c r="B1235" s="24" t="s">
        <v>2028</v>
      </c>
      <c r="C1235" s="12" t="s">
        <v>2029</v>
      </c>
      <c r="D1235" s="25" t="s">
        <v>37</v>
      </c>
      <c r="E1235" s="26">
        <v>163.09</v>
      </c>
      <c r="F1235" s="26"/>
      <c r="G1235" s="27"/>
      <c r="H1235" s="27"/>
      <c r="I1235" s="27"/>
      <c r="J1235" s="27"/>
      <c r="K1235" s="25" t="s">
        <v>4097</v>
      </c>
      <c r="L1235" s="25"/>
      <c r="M1235"/>
      <c r="N1235"/>
      <c r="O1235" s="25">
        <v>-1.43</v>
      </c>
      <c r="P1235" s="25">
        <v>-25.89</v>
      </c>
      <c r="S1235" s="23" t="str">
        <f t="shared" si="60"/>
        <v/>
      </c>
      <c r="T1235" s="23">
        <f t="shared" si="58"/>
        <v>0</v>
      </c>
    </row>
    <row r="1236" spans="1:20" ht="17.399999999999999">
      <c r="A1236" s="23" t="str">
        <f t="shared" si="59"/>
        <v/>
      </c>
      <c r="B1236" s="24" t="s">
        <v>2030</v>
      </c>
      <c r="C1236" s="12" t="s">
        <v>2031</v>
      </c>
      <c r="D1236" s="25" t="s">
        <v>37</v>
      </c>
      <c r="E1236" s="26">
        <v>7.65</v>
      </c>
      <c r="F1236" s="25"/>
      <c r="G1236" s="27"/>
      <c r="H1236" s="27"/>
      <c r="I1236" s="27"/>
      <c r="J1236" s="27"/>
      <c r="K1236" s="25" t="s">
        <v>4113</v>
      </c>
      <c r="L1236" s="25"/>
      <c r="M1236"/>
      <c r="N1236"/>
      <c r="O1236" s="25">
        <v>0</v>
      </c>
      <c r="P1236" s="25">
        <v>0</v>
      </c>
      <c r="S1236" s="23" t="str">
        <f t="shared" si="60"/>
        <v/>
      </c>
      <c r="T1236" s="23">
        <f t="shared" si="58"/>
        <v>0</v>
      </c>
    </row>
    <row r="1237" spans="1:20" ht="17.399999999999999">
      <c r="A1237" s="23" t="str">
        <f t="shared" si="59"/>
        <v/>
      </c>
      <c r="B1237" s="24" t="s">
        <v>2032</v>
      </c>
      <c r="C1237" s="12" t="s">
        <v>2033</v>
      </c>
      <c r="D1237" s="25" t="s">
        <v>9</v>
      </c>
      <c r="E1237" s="26">
        <v>62.89</v>
      </c>
      <c r="F1237" s="25"/>
      <c r="G1237" s="27"/>
      <c r="H1237" s="27"/>
      <c r="I1237" s="27"/>
      <c r="J1237" s="27"/>
      <c r="K1237" s="25" t="s">
        <v>4078</v>
      </c>
      <c r="L1237" s="25"/>
      <c r="M1237"/>
      <c r="N1237"/>
      <c r="O1237" s="25">
        <v>-15.8</v>
      </c>
      <c r="P1237" s="25">
        <v>-34.659999999999997</v>
      </c>
      <c r="S1237" s="23" t="str">
        <f t="shared" si="60"/>
        <v/>
      </c>
      <c r="T1237" s="23">
        <f t="shared" si="58"/>
        <v>0</v>
      </c>
    </row>
    <row r="1238" spans="1:20" ht="17.399999999999999">
      <c r="A1238" s="23" t="str">
        <f t="shared" si="59"/>
        <v/>
      </c>
      <c r="B1238" s="24" t="s">
        <v>2034</v>
      </c>
      <c r="C1238" s="12" t="s">
        <v>2035</v>
      </c>
      <c r="D1238" s="25" t="s">
        <v>37</v>
      </c>
      <c r="E1238" s="26">
        <v>69.930000000000007</v>
      </c>
      <c r="F1238" s="25"/>
      <c r="G1238" s="27"/>
      <c r="H1238" s="27"/>
      <c r="I1238" s="27"/>
      <c r="J1238" s="27"/>
      <c r="K1238" s="25" t="s">
        <v>4112</v>
      </c>
      <c r="L1238" s="26"/>
      <c r="M1238"/>
      <c r="N1238"/>
      <c r="O1238" s="25">
        <v>3.95</v>
      </c>
      <c r="P1238" s="25">
        <v>10.75</v>
      </c>
      <c r="S1238" s="23" t="str">
        <f t="shared" si="60"/>
        <v/>
      </c>
      <c r="T1238" s="23">
        <f t="shared" si="58"/>
        <v>0</v>
      </c>
    </row>
    <row r="1239" spans="1:20" ht="17.399999999999999">
      <c r="A1239" s="23" t="str">
        <f t="shared" si="59"/>
        <v/>
      </c>
      <c r="B1239" s="24" t="s">
        <v>2036</v>
      </c>
      <c r="C1239" s="12" t="s">
        <v>2037</v>
      </c>
      <c r="D1239" s="25" t="s">
        <v>37</v>
      </c>
      <c r="E1239" s="26">
        <v>160.08000000000001</v>
      </c>
      <c r="F1239" s="26">
        <v>1</v>
      </c>
      <c r="G1239" s="27">
        <v>11</v>
      </c>
      <c r="H1239" s="27">
        <v>11</v>
      </c>
      <c r="I1239" s="27">
        <v>11</v>
      </c>
      <c r="J1239" s="27"/>
      <c r="K1239" s="25" t="s">
        <v>4112</v>
      </c>
      <c r="L1239" s="25"/>
      <c r="M1239"/>
      <c r="N1239"/>
      <c r="O1239" s="25">
        <v>-8.33</v>
      </c>
      <c r="P1239" s="25">
        <v>-25.11</v>
      </c>
      <c r="S1239" s="23" t="str">
        <f t="shared" si="60"/>
        <v/>
      </c>
      <c r="T1239" s="23">
        <f t="shared" si="58"/>
        <v>0</v>
      </c>
    </row>
    <row r="1240" spans="1:20" ht="17.399999999999999">
      <c r="A1240" s="23" t="str">
        <f t="shared" si="59"/>
        <v/>
      </c>
      <c r="B1240" s="24" t="s">
        <v>2038</v>
      </c>
      <c r="C1240" s="12" t="s">
        <v>2039</v>
      </c>
      <c r="D1240" s="25" t="s">
        <v>37</v>
      </c>
      <c r="E1240" s="26">
        <v>3557.94</v>
      </c>
      <c r="F1240" s="25"/>
      <c r="G1240" s="27"/>
      <c r="H1240" s="27"/>
      <c r="I1240" s="27"/>
      <c r="J1240" s="27"/>
      <c r="K1240" s="25" t="s">
        <v>4091</v>
      </c>
      <c r="L1240" s="25"/>
      <c r="M1240"/>
      <c r="N1240"/>
      <c r="O1240" s="25">
        <v>4.87</v>
      </c>
      <c r="P1240" s="25">
        <v>164.19</v>
      </c>
      <c r="S1240" s="23" t="str">
        <f t="shared" si="60"/>
        <v/>
      </c>
      <c r="T1240" s="23">
        <f t="shared" si="58"/>
        <v>0</v>
      </c>
    </row>
    <row r="1241" spans="1:20" ht="17.399999999999999">
      <c r="A1241" s="23" t="str">
        <f t="shared" si="59"/>
        <v/>
      </c>
      <c r="B1241" s="24" t="s">
        <v>2040</v>
      </c>
      <c r="C1241" s="12" t="s">
        <v>2938</v>
      </c>
      <c r="D1241" s="25" t="s">
        <v>37</v>
      </c>
      <c r="E1241" s="26">
        <v>110.1</v>
      </c>
      <c r="F1241" s="25"/>
      <c r="G1241" s="27"/>
      <c r="H1241" s="27"/>
      <c r="I1241" s="27"/>
      <c r="J1241" s="27"/>
      <c r="K1241" s="25" t="s">
        <v>4098</v>
      </c>
      <c r="L1241" s="25"/>
      <c r="M1241"/>
      <c r="N1241"/>
      <c r="O1241" s="25">
        <v>-13.69</v>
      </c>
      <c r="P1241" s="25">
        <v>-30.53</v>
      </c>
      <c r="S1241" s="23" t="str">
        <f t="shared" si="60"/>
        <v/>
      </c>
      <c r="T1241" s="23">
        <f t="shared" si="58"/>
        <v>0</v>
      </c>
    </row>
    <row r="1242" spans="1:20" ht="17.399999999999999">
      <c r="A1242" s="23" t="str">
        <f t="shared" si="59"/>
        <v/>
      </c>
      <c r="B1242" s="24" t="s">
        <v>2041</v>
      </c>
      <c r="C1242" s="12" t="s">
        <v>2042</v>
      </c>
      <c r="D1242" s="25" t="s">
        <v>37</v>
      </c>
      <c r="E1242" s="26">
        <v>20.29</v>
      </c>
      <c r="F1242" s="26"/>
      <c r="G1242" s="27"/>
      <c r="H1242" s="27"/>
      <c r="I1242" s="27"/>
      <c r="J1242" s="27"/>
      <c r="K1242" s="25" t="s">
        <v>4085</v>
      </c>
      <c r="L1242" s="25"/>
      <c r="M1242"/>
      <c r="N1242"/>
      <c r="O1242" s="25">
        <v>-13.66</v>
      </c>
      <c r="P1242" s="25">
        <v>-30.15</v>
      </c>
      <c r="S1242" s="23" t="str">
        <f t="shared" si="60"/>
        <v/>
      </c>
      <c r="T1242" s="23">
        <f t="shared" si="58"/>
        <v>0</v>
      </c>
    </row>
    <row r="1243" spans="1:20" ht="17.399999999999999">
      <c r="A1243" s="23" t="str">
        <f t="shared" si="59"/>
        <v/>
      </c>
      <c r="B1243" s="24" t="s">
        <v>2043</v>
      </c>
      <c r="C1243" s="12" t="s">
        <v>2044</v>
      </c>
      <c r="D1243" s="25" t="s">
        <v>37</v>
      </c>
      <c r="E1243" s="26">
        <v>33.51</v>
      </c>
      <c r="F1243" s="26"/>
      <c r="G1243" s="27"/>
      <c r="H1243" s="27"/>
      <c r="I1243" s="27"/>
      <c r="J1243" s="27"/>
      <c r="K1243" s="25" t="s">
        <v>4091</v>
      </c>
      <c r="L1243" s="25"/>
      <c r="M1243"/>
      <c r="N1243"/>
      <c r="O1243" s="25">
        <v>-1.5</v>
      </c>
      <c r="P1243" s="25">
        <v>-22.11</v>
      </c>
      <c r="S1243" s="23" t="str">
        <f t="shared" si="60"/>
        <v/>
      </c>
      <c r="T1243" s="23">
        <f t="shared" si="58"/>
        <v>0</v>
      </c>
    </row>
    <row r="1244" spans="1:20" ht="17.399999999999999">
      <c r="A1244" s="23" t="str">
        <f t="shared" si="59"/>
        <v/>
      </c>
      <c r="B1244" s="24" t="s">
        <v>2045</v>
      </c>
      <c r="C1244" s="12" t="s">
        <v>3061</v>
      </c>
      <c r="D1244" s="25" t="s">
        <v>37</v>
      </c>
      <c r="E1244" s="26">
        <v>25.31</v>
      </c>
      <c r="F1244" s="25"/>
      <c r="G1244" s="27"/>
      <c r="H1244" s="27"/>
      <c r="I1244" s="27"/>
      <c r="J1244" s="27"/>
      <c r="K1244" s="25" t="s">
        <v>4102</v>
      </c>
      <c r="L1244" s="25"/>
      <c r="M1244"/>
      <c r="N1244"/>
      <c r="O1244" s="25">
        <v>-15.56</v>
      </c>
      <c r="P1244" s="25">
        <v>-43.21</v>
      </c>
      <c r="S1244" s="23" t="str">
        <f t="shared" si="60"/>
        <v/>
      </c>
      <c r="T1244" s="23">
        <f t="shared" si="58"/>
        <v>0</v>
      </c>
    </row>
    <row r="1245" spans="1:20" ht="17.399999999999999">
      <c r="A1245" s="23" t="str">
        <f t="shared" si="59"/>
        <v/>
      </c>
      <c r="B1245" s="24" t="s">
        <v>2704</v>
      </c>
      <c r="C1245" s="12" t="s">
        <v>2710</v>
      </c>
      <c r="D1245" s="25" t="s">
        <v>37</v>
      </c>
      <c r="E1245" s="26">
        <v>341.46</v>
      </c>
      <c r="F1245" s="25">
        <v>1</v>
      </c>
      <c r="G1245" s="27">
        <v>27.7</v>
      </c>
      <c r="H1245" s="27">
        <v>27.7</v>
      </c>
      <c r="I1245" s="27"/>
      <c r="J1245" s="27"/>
      <c r="K1245" s="25" t="s">
        <v>4091</v>
      </c>
      <c r="L1245" s="26"/>
      <c r="M1245"/>
      <c r="N1245"/>
      <c r="O1245" s="25">
        <v>-6.9</v>
      </c>
      <c r="P1245" s="25">
        <v>-24.52</v>
      </c>
      <c r="S1245" s="23" t="str">
        <f t="shared" si="60"/>
        <v/>
      </c>
      <c r="T1245" s="23">
        <f t="shared" si="58"/>
        <v>0</v>
      </c>
    </row>
    <row r="1246" spans="1:20" ht="17.399999999999999">
      <c r="A1246" s="23" t="str">
        <f t="shared" si="59"/>
        <v/>
      </c>
      <c r="B1246" s="24" t="s">
        <v>3133</v>
      </c>
      <c r="C1246" s="12" t="s">
        <v>3259</v>
      </c>
      <c r="D1246" s="25" t="s">
        <v>37</v>
      </c>
      <c r="E1246" s="26">
        <v>21.56</v>
      </c>
      <c r="F1246" s="25"/>
      <c r="G1246" s="27"/>
      <c r="H1246" s="27"/>
      <c r="I1246" s="27"/>
      <c r="J1246" s="27"/>
      <c r="K1246" s="25" t="s">
        <v>4076</v>
      </c>
      <c r="L1246" s="25"/>
      <c r="M1246"/>
      <c r="N1246"/>
      <c r="O1246" s="25">
        <v>0</v>
      </c>
      <c r="P1246" s="25">
        <v>0</v>
      </c>
      <c r="S1246" s="23" t="str">
        <f t="shared" si="60"/>
        <v/>
      </c>
      <c r="T1246" s="23">
        <f t="shared" si="58"/>
        <v>0</v>
      </c>
    </row>
    <row r="1247" spans="1:20" ht="17.399999999999999">
      <c r="A1247" s="23" t="str">
        <f t="shared" si="59"/>
        <v/>
      </c>
      <c r="B1247" s="24" t="s">
        <v>2046</v>
      </c>
      <c r="C1247" s="12" t="s">
        <v>2047</v>
      </c>
      <c r="D1247" s="25" t="s">
        <v>9</v>
      </c>
      <c r="E1247" s="26">
        <v>131.38</v>
      </c>
      <c r="F1247" s="25"/>
      <c r="G1247" s="27"/>
      <c r="H1247" s="27"/>
      <c r="I1247" s="27"/>
      <c r="J1247" s="27"/>
      <c r="K1247" s="25" t="s">
        <v>4087</v>
      </c>
      <c r="L1247" s="26"/>
      <c r="M1247"/>
      <c r="N1247"/>
      <c r="O1247" s="25">
        <v>-14.75</v>
      </c>
      <c r="P1247" s="25">
        <v>-29.34</v>
      </c>
      <c r="S1247" s="23" t="str">
        <f t="shared" si="60"/>
        <v/>
      </c>
      <c r="T1247" s="23">
        <f t="shared" si="58"/>
        <v>0</v>
      </c>
    </row>
    <row r="1248" spans="1:20" ht="17.399999999999999">
      <c r="A1248" s="23" t="str">
        <f t="shared" si="59"/>
        <v/>
      </c>
      <c r="B1248" s="24" t="s">
        <v>2048</v>
      </c>
      <c r="C1248" s="12" t="s">
        <v>2049</v>
      </c>
      <c r="D1248" s="25" t="s">
        <v>37</v>
      </c>
      <c r="E1248" s="26">
        <v>62.73</v>
      </c>
      <c r="F1248" s="25"/>
      <c r="G1248" s="27"/>
      <c r="H1248" s="27"/>
      <c r="I1248" s="27"/>
      <c r="J1248" s="27"/>
      <c r="K1248" s="25" t="s">
        <v>4087</v>
      </c>
      <c r="L1248" s="25"/>
      <c r="M1248"/>
      <c r="N1248"/>
      <c r="O1248" s="25">
        <v>-15.25</v>
      </c>
      <c r="P1248" s="25">
        <v>-25.29</v>
      </c>
      <c r="S1248" s="23" t="str">
        <f t="shared" si="60"/>
        <v/>
      </c>
      <c r="T1248" s="23">
        <f t="shared" si="58"/>
        <v>0</v>
      </c>
    </row>
    <row r="1249" spans="1:20" ht="17.399999999999999">
      <c r="A1249" s="23" t="str">
        <f t="shared" si="59"/>
        <v/>
      </c>
      <c r="B1249" s="24" t="s">
        <v>4993</v>
      </c>
      <c r="C1249" s="12" t="s">
        <v>4995</v>
      </c>
      <c r="D1249" s="25" t="s">
        <v>37</v>
      </c>
      <c r="E1249" s="26">
        <v>53.66</v>
      </c>
      <c r="F1249" s="26">
        <v>2</v>
      </c>
      <c r="G1249" s="27">
        <v>1.8</v>
      </c>
      <c r="H1249" s="27">
        <v>1.8</v>
      </c>
      <c r="I1249" s="27">
        <v>0.9</v>
      </c>
      <c r="J1249" s="27"/>
      <c r="K1249" s="25" t="s">
        <v>4107</v>
      </c>
      <c r="L1249" s="25"/>
      <c r="M1249"/>
      <c r="N1249"/>
      <c r="O1249" s="25">
        <v>-31.45</v>
      </c>
      <c r="P1249" s="25">
        <v>-52.13</v>
      </c>
      <c r="S1249" s="23" t="str">
        <f t="shared" si="60"/>
        <v/>
      </c>
      <c r="T1249" s="23">
        <f t="shared" si="58"/>
        <v>0</v>
      </c>
    </row>
    <row r="1250" spans="1:20" ht="17.399999999999999">
      <c r="A1250" s="23" t="str">
        <f t="shared" si="59"/>
        <v/>
      </c>
      <c r="B1250" s="24" t="s">
        <v>2050</v>
      </c>
      <c r="C1250" s="12" t="s">
        <v>2051</v>
      </c>
      <c r="D1250" s="25" t="s">
        <v>37</v>
      </c>
      <c r="E1250" s="26">
        <v>36.520000000000003</v>
      </c>
      <c r="F1250" s="25"/>
      <c r="G1250" s="27"/>
      <c r="H1250" s="27"/>
      <c r="I1250" s="27"/>
      <c r="J1250" s="27"/>
      <c r="K1250" s="25" t="s">
        <v>4092</v>
      </c>
      <c r="L1250" s="25"/>
      <c r="M1250"/>
      <c r="N1250"/>
      <c r="O1250" s="25">
        <v>-1.67</v>
      </c>
      <c r="P1250" s="25">
        <v>-29.28</v>
      </c>
      <c r="S1250" s="23" t="str">
        <f t="shared" si="60"/>
        <v/>
      </c>
      <c r="T1250" s="23">
        <f t="shared" si="58"/>
        <v>0</v>
      </c>
    </row>
    <row r="1251" spans="1:20" ht="17.399999999999999">
      <c r="A1251" s="23">
        <f t="shared" si="59"/>
        <v>147</v>
      </c>
      <c r="B1251" s="24" t="s">
        <v>2052</v>
      </c>
      <c r="C1251" s="12" t="s">
        <v>4972</v>
      </c>
      <c r="D1251" s="25" t="s">
        <v>9</v>
      </c>
      <c r="E1251" s="26">
        <v>2288.2600000000002</v>
      </c>
      <c r="F1251" s="26">
        <v>9</v>
      </c>
      <c r="G1251" s="27">
        <v>556.98</v>
      </c>
      <c r="H1251" s="27">
        <v>559.04</v>
      </c>
      <c r="I1251" s="27">
        <v>558.70000000000005</v>
      </c>
      <c r="J1251" s="27">
        <v>564.48</v>
      </c>
      <c r="K1251" s="25" t="s">
        <v>4078</v>
      </c>
      <c r="L1251" s="25"/>
      <c r="M1251"/>
      <c r="N1251"/>
      <c r="O1251" s="25">
        <v>15.24</v>
      </c>
      <c r="P1251" s="25">
        <v>2.99</v>
      </c>
      <c r="S1251" s="23">
        <f t="shared" si="60"/>
        <v>2288.2725100000002</v>
      </c>
      <c r="T1251" s="23">
        <f t="shared" si="58"/>
        <v>1</v>
      </c>
    </row>
    <row r="1252" spans="1:20" ht="17.399999999999999">
      <c r="A1252" s="23" t="str">
        <f t="shared" si="59"/>
        <v/>
      </c>
      <c r="B1252" s="24" t="s">
        <v>2054</v>
      </c>
      <c r="C1252" s="12" t="s">
        <v>2055</v>
      </c>
      <c r="D1252" s="25" t="s">
        <v>37</v>
      </c>
      <c r="E1252" s="26">
        <v>53.67</v>
      </c>
      <c r="F1252" s="25"/>
      <c r="G1252" s="27"/>
      <c r="H1252" s="27"/>
      <c r="I1252" s="27"/>
      <c r="J1252" s="27"/>
      <c r="K1252" s="25" t="s">
        <v>4107</v>
      </c>
      <c r="L1252" s="26"/>
      <c r="M1252"/>
      <c r="N1252"/>
      <c r="O1252" s="25">
        <v>-1.67</v>
      </c>
      <c r="P1252" s="25">
        <v>-24.01</v>
      </c>
      <c r="S1252" s="23" t="str">
        <f t="shared" si="60"/>
        <v/>
      </c>
      <c r="T1252" s="23">
        <f t="shared" si="58"/>
        <v>0</v>
      </c>
    </row>
    <row r="1253" spans="1:20" ht="17.399999999999999">
      <c r="A1253" s="23" t="str">
        <f t="shared" si="59"/>
        <v/>
      </c>
      <c r="B1253" s="24" t="s">
        <v>2056</v>
      </c>
      <c r="C1253" s="12" t="s">
        <v>2057</v>
      </c>
      <c r="D1253" s="25" t="s">
        <v>37</v>
      </c>
      <c r="E1253" s="26">
        <v>544.95000000000005</v>
      </c>
      <c r="F1253" s="25"/>
      <c r="G1253" s="27"/>
      <c r="H1253" s="27"/>
      <c r="I1253" s="27"/>
      <c r="J1253" s="27"/>
      <c r="K1253" s="25" t="s">
        <v>4091</v>
      </c>
      <c r="L1253" s="25"/>
      <c r="M1253"/>
      <c r="N1253"/>
      <c r="O1253" s="25">
        <v>-15.45</v>
      </c>
      <c r="P1253" s="25">
        <v>-63.2</v>
      </c>
      <c r="S1253" s="23" t="str">
        <f t="shared" si="60"/>
        <v/>
      </c>
      <c r="T1253" s="23">
        <f t="shared" si="58"/>
        <v>0</v>
      </c>
    </row>
    <row r="1254" spans="1:20" ht="17.399999999999999">
      <c r="A1254" s="23" t="str">
        <f t="shared" si="59"/>
        <v/>
      </c>
      <c r="B1254" s="24" t="s">
        <v>2058</v>
      </c>
      <c r="C1254" s="12" t="s">
        <v>2059</v>
      </c>
      <c r="D1254" s="25" t="s">
        <v>9</v>
      </c>
      <c r="E1254" s="26">
        <v>1112.73</v>
      </c>
      <c r="F1254" s="25"/>
      <c r="G1254" s="27"/>
      <c r="H1254" s="27"/>
      <c r="I1254" s="27"/>
      <c r="J1254" s="27"/>
      <c r="K1254" s="25" t="s">
        <v>4079</v>
      </c>
      <c r="L1254" s="25"/>
      <c r="M1254"/>
      <c r="N1254"/>
      <c r="O1254" s="25">
        <v>-0.42</v>
      </c>
      <c r="P1254" s="25">
        <v>-18.14</v>
      </c>
      <c r="S1254" s="23" t="str">
        <f t="shared" si="60"/>
        <v/>
      </c>
      <c r="T1254" s="23">
        <f t="shared" si="58"/>
        <v>0</v>
      </c>
    </row>
    <row r="1255" spans="1:20" ht="17.399999999999999">
      <c r="A1255" s="23" t="str">
        <f t="shared" si="59"/>
        <v/>
      </c>
      <c r="B1255" s="24" t="s">
        <v>2060</v>
      </c>
      <c r="C1255" s="12" t="s">
        <v>3561</v>
      </c>
      <c r="D1255" s="25" t="s">
        <v>37</v>
      </c>
      <c r="E1255" s="26">
        <v>47.83</v>
      </c>
      <c r="F1255" s="25"/>
      <c r="G1255" s="27"/>
      <c r="H1255" s="27"/>
      <c r="I1255" s="27"/>
      <c r="J1255" s="27"/>
      <c r="K1255" s="25" t="s">
        <v>4102</v>
      </c>
      <c r="L1255" s="25"/>
      <c r="M1255"/>
      <c r="N1255"/>
      <c r="O1255" s="25">
        <v>0</v>
      </c>
      <c r="P1255" s="25">
        <v>0</v>
      </c>
      <c r="S1255" s="23" t="str">
        <f t="shared" si="60"/>
        <v/>
      </c>
      <c r="T1255" s="23">
        <f t="shared" si="58"/>
        <v>0</v>
      </c>
    </row>
    <row r="1256" spans="1:20" ht="17.399999999999999">
      <c r="A1256" s="23">
        <f t="shared" si="59"/>
        <v>100</v>
      </c>
      <c r="B1256" s="24" t="s">
        <v>2061</v>
      </c>
      <c r="C1256" s="12" t="s">
        <v>4659</v>
      </c>
      <c r="D1256" s="25" t="s">
        <v>9</v>
      </c>
      <c r="E1256" s="26">
        <v>4589.59</v>
      </c>
      <c r="F1256" s="25">
        <v>5</v>
      </c>
      <c r="G1256" s="27">
        <v>232.6</v>
      </c>
      <c r="H1256" s="27">
        <v>244.2</v>
      </c>
      <c r="I1256" s="27">
        <v>248</v>
      </c>
      <c r="J1256" s="27">
        <v>255.4</v>
      </c>
      <c r="K1256" s="25" t="s">
        <v>4115</v>
      </c>
      <c r="L1256" s="25"/>
      <c r="M1256"/>
      <c r="N1256"/>
      <c r="O1256" s="25">
        <v>-11</v>
      </c>
      <c r="P1256" s="25">
        <v>23.04</v>
      </c>
      <c r="S1256" s="23">
        <f t="shared" si="60"/>
        <v>4589.6025600000003</v>
      </c>
      <c r="T1256" s="23">
        <f t="shared" si="58"/>
        <v>1</v>
      </c>
    </row>
    <row r="1257" spans="1:20" ht="17.399999999999999">
      <c r="A1257" s="23" t="str">
        <f t="shared" si="59"/>
        <v/>
      </c>
      <c r="B1257" s="24" t="s">
        <v>2062</v>
      </c>
      <c r="C1257" s="12" t="s">
        <v>4325</v>
      </c>
      <c r="D1257" s="25" t="s">
        <v>37</v>
      </c>
      <c r="E1257" s="26">
        <v>154.84</v>
      </c>
      <c r="F1257" s="26"/>
      <c r="G1257" s="27"/>
      <c r="H1257" s="27"/>
      <c r="I1257" s="27"/>
      <c r="J1257" s="27"/>
      <c r="K1257" s="25" t="s">
        <v>4076</v>
      </c>
      <c r="L1257" s="26"/>
      <c r="M1257"/>
      <c r="N1257"/>
      <c r="O1257" s="25">
        <v>16.97</v>
      </c>
      <c r="P1257" s="25">
        <v>-20.309999999999999</v>
      </c>
      <c r="S1257" s="23" t="str">
        <f t="shared" si="60"/>
        <v/>
      </c>
      <c r="T1257" s="23">
        <f t="shared" si="58"/>
        <v>0</v>
      </c>
    </row>
    <row r="1258" spans="1:20" ht="17.399999999999999">
      <c r="A1258" s="23" t="str">
        <f t="shared" si="59"/>
        <v/>
      </c>
      <c r="B1258" s="24" t="s">
        <v>2063</v>
      </c>
      <c r="C1258" s="12" t="s">
        <v>3421</v>
      </c>
      <c r="D1258" s="25" t="s">
        <v>37</v>
      </c>
      <c r="E1258" s="26">
        <v>55.73</v>
      </c>
      <c r="F1258" s="26"/>
      <c r="G1258" s="27"/>
      <c r="H1258" s="27"/>
      <c r="I1258" s="27"/>
      <c r="J1258" s="27"/>
      <c r="K1258" s="25" t="s">
        <v>4096</v>
      </c>
      <c r="L1258" s="26"/>
      <c r="M1258"/>
      <c r="N1258"/>
      <c r="O1258" s="25">
        <v>-27.26</v>
      </c>
      <c r="P1258" s="25">
        <v>-39.659999999999997</v>
      </c>
      <c r="S1258" s="23" t="str">
        <f t="shared" si="60"/>
        <v/>
      </c>
      <c r="T1258" s="23">
        <f t="shared" si="58"/>
        <v>0</v>
      </c>
    </row>
    <row r="1259" spans="1:20" ht="17.399999999999999">
      <c r="A1259" s="23">
        <f t="shared" si="59"/>
        <v>160</v>
      </c>
      <c r="B1259" s="24" t="s">
        <v>2064</v>
      </c>
      <c r="C1259" s="12" t="s">
        <v>2065</v>
      </c>
      <c r="D1259" s="25" t="s">
        <v>37</v>
      </c>
      <c r="E1259" s="26">
        <v>1890.66</v>
      </c>
      <c r="F1259" s="25">
        <v>4</v>
      </c>
      <c r="G1259" s="27">
        <v>92.7</v>
      </c>
      <c r="H1259" s="27">
        <v>92.7</v>
      </c>
      <c r="I1259" s="27">
        <v>91.9</v>
      </c>
      <c r="J1259" s="27">
        <v>91.9</v>
      </c>
      <c r="K1259" s="25" t="s">
        <v>4097</v>
      </c>
      <c r="L1259" s="25"/>
      <c r="M1259"/>
      <c r="N1259"/>
      <c r="O1259" s="25">
        <v>-19.809999999999999</v>
      </c>
      <c r="P1259" s="25">
        <v>8.31</v>
      </c>
      <c r="S1259" s="23">
        <f t="shared" si="60"/>
        <v>1890.6725900000001</v>
      </c>
      <c r="T1259" s="23">
        <f t="shared" si="58"/>
        <v>0</v>
      </c>
    </row>
    <row r="1260" spans="1:20" ht="17.399999999999999">
      <c r="A1260" s="23" t="str">
        <f t="shared" si="59"/>
        <v/>
      </c>
      <c r="B1260" s="24" t="s">
        <v>2066</v>
      </c>
      <c r="C1260" s="12" t="s">
        <v>2067</v>
      </c>
      <c r="D1260" s="25" t="s">
        <v>37</v>
      </c>
      <c r="E1260" s="26">
        <v>192.7</v>
      </c>
      <c r="F1260" s="26"/>
      <c r="G1260" s="27"/>
      <c r="H1260" s="27"/>
      <c r="I1260" s="27"/>
      <c r="J1260" s="27"/>
      <c r="K1260" s="25" t="s">
        <v>4091</v>
      </c>
      <c r="L1260" s="25"/>
      <c r="M1260"/>
      <c r="N1260"/>
      <c r="O1260" s="25">
        <v>-10.43</v>
      </c>
      <c r="P1260" s="25">
        <v>-14.87</v>
      </c>
      <c r="S1260" s="23" t="str">
        <f t="shared" si="60"/>
        <v/>
      </c>
      <c r="T1260" s="23">
        <f t="shared" si="58"/>
        <v>0</v>
      </c>
    </row>
    <row r="1261" spans="1:20" ht="17.399999999999999">
      <c r="A1261" s="23" t="str">
        <f t="shared" si="59"/>
        <v/>
      </c>
      <c r="B1261" s="24" t="s">
        <v>2068</v>
      </c>
      <c r="C1261" s="12" t="s">
        <v>3260</v>
      </c>
      <c r="D1261" s="25" t="s">
        <v>9</v>
      </c>
      <c r="E1261" s="26">
        <v>107.64</v>
      </c>
      <c r="F1261" s="26"/>
      <c r="G1261" s="27"/>
      <c r="H1261" s="27"/>
      <c r="I1261" s="27"/>
      <c r="J1261" s="27"/>
      <c r="K1261" s="25" t="s">
        <v>4084</v>
      </c>
      <c r="L1261" s="25"/>
      <c r="M1261"/>
      <c r="N1261"/>
      <c r="O1261" s="25">
        <v>-4.17</v>
      </c>
      <c r="P1261" s="25">
        <v>-23.33</v>
      </c>
      <c r="S1261" s="23" t="str">
        <f t="shared" si="60"/>
        <v/>
      </c>
      <c r="T1261" s="23">
        <f t="shared" si="58"/>
        <v>0</v>
      </c>
    </row>
    <row r="1262" spans="1:20" ht="17.399999999999999">
      <c r="A1262" s="23" t="str">
        <f t="shared" si="59"/>
        <v/>
      </c>
      <c r="B1262" s="24" t="s">
        <v>2069</v>
      </c>
      <c r="C1262" s="12" t="s">
        <v>2070</v>
      </c>
      <c r="D1262" s="25" t="s">
        <v>37</v>
      </c>
      <c r="E1262" s="26">
        <v>1000.75</v>
      </c>
      <c r="F1262" s="25">
        <v>1</v>
      </c>
      <c r="G1262" s="27">
        <v>72.75</v>
      </c>
      <c r="H1262" s="27">
        <v>72.75</v>
      </c>
      <c r="I1262" s="27"/>
      <c r="J1262" s="27"/>
      <c r="K1262" s="25" t="s">
        <v>4091</v>
      </c>
      <c r="L1262" s="25"/>
      <c r="M1262"/>
      <c r="N1262"/>
      <c r="O1262" s="25">
        <v>4.62</v>
      </c>
      <c r="P1262" s="25">
        <v>99.27</v>
      </c>
      <c r="S1262" s="23" t="str">
        <f t="shared" si="60"/>
        <v/>
      </c>
      <c r="T1262" s="23">
        <f t="shared" si="58"/>
        <v>0</v>
      </c>
    </row>
    <row r="1263" spans="1:20" ht="17.399999999999999">
      <c r="A1263" s="23" t="str">
        <f t="shared" si="59"/>
        <v/>
      </c>
      <c r="B1263" s="24" t="s">
        <v>2071</v>
      </c>
      <c r="C1263" s="12" t="s">
        <v>3746</v>
      </c>
      <c r="D1263" s="25" t="s">
        <v>37</v>
      </c>
      <c r="E1263" s="26">
        <v>18.25</v>
      </c>
      <c r="F1263" s="25"/>
      <c r="G1263" s="27"/>
      <c r="H1263" s="27"/>
      <c r="I1263" s="27"/>
      <c r="J1263" s="27"/>
      <c r="K1263" s="25" t="s">
        <v>4096</v>
      </c>
      <c r="L1263" s="25"/>
      <c r="M1263"/>
      <c r="N1263"/>
      <c r="O1263" s="25">
        <v>-6.56</v>
      </c>
      <c r="P1263" s="25">
        <v>-17.309999999999999</v>
      </c>
      <c r="S1263" s="23" t="str">
        <f t="shared" si="60"/>
        <v/>
      </c>
      <c r="T1263" s="23">
        <f t="shared" si="58"/>
        <v>0</v>
      </c>
    </row>
    <row r="1264" spans="1:20" ht="17.399999999999999">
      <c r="A1264" s="23">
        <f t="shared" si="59"/>
        <v>302</v>
      </c>
      <c r="B1264" s="24" t="s">
        <v>2992</v>
      </c>
      <c r="C1264" s="12" t="s">
        <v>3062</v>
      </c>
      <c r="D1264" s="25" t="s">
        <v>37</v>
      </c>
      <c r="E1264" s="26">
        <v>136.63999999999999</v>
      </c>
      <c r="F1264" s="25">
        <v>4</v>
      </c>
      <c r="G1264" s="27">
        <v>18.54</v>
      </c>
      <c r="H1264" s="27">
        <v>18.68</v>
      </c>
      <c r="I1264" s="27">
        <v>18.25</v>
      </c>
      <c r="J1264" s="27">
        <v>19.2</v>
      </c>
      <c r="K1264" s="25" t="s">
        <v>4096</v>
      </c>
      <c r="L1264" s="26"/>
      <c r="M1264"/>
      <c r="N1264"/>
      <c r="O1264" s="25">
        <v>-14.32</v>
      </c>
      <c r="P1264" s="25">
        <v>-1.97</v>
      </c>
      <c r="S1264" s="23">
        <f t="shared" si="60"/>
        <v>136.65263999999999</v>
      </c>
      <c r="T1264" s="23">
        <f t="shared" si="58"/>
        <v>1</v>
      </c>
    </row>
    <row r="1265" spans="1:20" ht="17.399999999999999">
      <c r="A1265" s="23" t="str">
        <f t="shared" si="59"/>
        <v/>
      </c>
      <c r="B1265" s="24" t="s">
        <v>2072</v>
      </c>
      <c r="C1265" s="12" t="s">
        <v>2073</v>
      </c>
      <c r="D1265" s="25" t="s">
        <v>37</v>
      </c>
      <c r="E1265" s="26">
        <v>35.380000000000003</v>
      </c>
      <c r="F1265" s="25"/>
      <c r="G1265" s="27"/>
      <c r="H1265" s="27"/>
      <c r="I1265" s="27"/>
      <c r="J1265" s="27"/>
      <c r="K1265" s="25" t="s">
        <v>4078</v>
      </c>
      <c r="L1265" s="25"/>
      <c r="M1265"/>
      <c r="N1265"/>
      <c r="O1265" s="25">
        <v>-9.06</v>
      </c>
      <c r="P1265" s="25">
        <v>-30.68</v>
      </c>
      <c r="S1265" s="23" t="str">
        <f t="shared" si="60"/>
        <v/>
      </c>
      <c r="T1265" s="23">
        <f t="shared" si="58"/>
        <v>0</v>
      </c>
    </row>
    <row r="1266" spans="1:20" ht="17.399999999999999">
      <c r="A1266" s="23" t="str">
        <f t="shared" si="59"/>
        <v/>
      </c>
      <c r="B1266" s="24" t="s">
        <v>2074</v>
      </c>
      <c r="C1266" s="12" t="s">
        <v>2747</v>
      </c>
      <c r="D1266" s="25" t="s">
        <v>37</v>
      </c>
      <c r="E1266" s="26">
        <v>17.39</v>
      </c>
      <c r="F1266" s="25"/>
      <c r="G1266" s="27"/>
      <c r="H1266" s="27"/>
      <c r="I1266" s="27"/>
      <c r="J1266" s="27"/>
      <c r="K1266" s="25" t="s">
        <v>4107</v>
      </c>
      <c r="L1266" s="26"/>
      <c r="M1266"/>
      <c r="N1266"/>
      <c r="O1266" s="25">
        <v>-17.54</v>
      </c>
      <c r="P1266" s="25">
        <v>-45.28</v>
      </c>
      <c r="S1266" s="23" t="str">
        <f t="shared" si="60"/>
        <v/>
      </c>
      <c r="T1266" s="23">
        <f t="shared" si="58"/>
        <v>0</v>
      </c>
    </row>
    <row r="1267" spans="1:20" ht="17.399999999999999">
      <c r="A1267" s="23" t="str">
        <f t="shared" si="59"/>
        <v/>
      </c>
      <c r="B1267" s="24" t="s">
        <v>2075</v>
      </c>
      <c r="C1267" s="12" t="s">
        <v>2076</v>
      </c>
      <c r="D1267" s="25" t="s">
        <v>37</v>
      </c>
      <c r="E1267" s="26">
        <v>1869.04</v>
      </c>
      <c r="F1267" s="25">
        <v>5</v>
      </c>
      <c r="G1267" s="27">
        <v>120.14</v>
      </c>
      <c r="H1267" s="27">
        <v>120.14</v>
      </c>
      <c r="I1267" s="27">
        <v>125.97</v>
      </c>
      <c r="J1267" s="27"/>
      <c r="K1267" s="25" t="s">
        <v>2626</v>
      </c>
      <c r="L1267" s="25"/>
      <c r="M1267"/>
      <c r="N1267"/>
      <c r="O1267" s="25">
        <v>-15.88</v>
      </c>
      <c r="P1267" s="25">
        <v>-39.36</v>
      </c>
      <c r="S1267" s="23" t="str">
        <f t="shared" si="60"/>
        <v/>
      </c>
      <c r="T1267" s="23">
        <f t="shared" si="58"/>
        <v>0</v>
      </c>
    </row>
    <row r="1268" spans="1:20" ht="17.399999999999999">
      <c r="A1268" s="23" t="str">
        <f t="shared" si="59"/>
        <v/>
      </c>
      <c r="B1268" s="24" t="s">
        <v>2077</v>
      </c>
      <c r="C1268" s="12" t="s">
        <v>2883</v>
      </c>
      <c r="D1268" s="25" t="s">
        <v>37</v>
      </c>
      <c r="E1268" s="26">
        <v>15.83</v>
      </c>
      <c r="F1268" s="25"/>
      <c r="G1268" s="27"/>
      <c r="H1268" s="27"/>
      <c r="I1268" s="27"/>
      <c r="J1268" s="27"/>
      <c r="K1268" s="25" t="s">
        <v>4102</v>
      </c>
      <c r="L1268" s="26"/>
      <c r="M1268"/>
      <c r="N1268"/>
      <c r="O1268" s="25">
        <v>7.23</v>
      </c>
      <c r="P1268" s="25">
        <v>-11.89</v>
      </c>
      <c r="S1268" s="23" t="str">
        <f t="shared" si="60"/>
        <v/>
      </c>
      <c r="T1268" s="23">
        <f t="shared" si="58"/>
        <v>0</v>
      </c>
    </row>
    <row r="1269" spans="1:20" ht="17.399999999999999">
      <c r="A1269" s="23" t="str">
        <f t="shared" si="59"/>
        <v/>
      </c>
      <c r="B1269" s="24" t="s">
        <v>2078</v>
      </c>
      <c r="C1269" s="12" t="s">
        <v>4507</v>
      </c>
      <c r="D1269" s="25" t="s">
        <v>37</v>
      </c>
      <c r="E1269" s="26">
        <v>77.510000000000005</v>
      </c>
      <c r="F1269" s="26"/>
      <c r="G1269" s="27"/>
      <c r="H1269" s="27"/>
      <c r="I1269" s="27"/>
      <c r="J1269" s="27"/>
      <c r="K1269" s="25" t="s">
        <v>4100</v>
      </c>
      <c r="L1269" s="25"/>
      <c r="M1269"/>
      <c r="N1269"/>
      <c r="O1269" s="25">
        <v>12.12</v>
      </c>
      <c r="P1269" s="25">
        <v>-33.99</v>
      </c>
      <c r="S1269" s="23" t="str">
        <f t="shared" si="60"/>
        <v/>
      </c>
      <c r="T1269" s="23">
        <f t="shared" si="58"/>
        <v>0</v>
      </c>
    </row>
    <row r="1270" spans="1:20" ht="17.399999999999999">
      <c r="A1270" s="23" t="str">
        <f t="shared" si="59"/>
        <v/>
      </c>
      <c r="B1270" s="24" t="s">
        <v>2079</v>
      </c>
      <c r="C1270" s="12" t="s">
        <v>2080</v>
      </c>
      <c r="D1270" s="25" t="s">
        <v>37</v>
      </c>
      <c r="E1270" s="26">
        <v>165.85</v>
      </c>
      <c r="F1270" s="26"/>
      <c r="G1270" s="27"/>
      <c r="H1270" s="27"/>
      <c r="I1270" s="27"/>
      <c r="J1270" s="27"/>
      <c r="K1270" s="25" t="s">
        <v>4097</v>
      </c>
      <c r="L1270" s="25"/>
      <c r="M1270"/>
      <c r="N1270"/>
      <c r="O1270" s="25">
        <v>-14.39</v>
      </c>
      <c r="P1270" s="25">
        <v>-15.99</v>
      </c>
      <c r="S1270" s="23" t="str">
        <f t="shared" si="60"/>
        <v/>
      </c>
      <c r="T1270" s="23">
        <f t="shared" si="58"/>
        <v>0</v>
      </c>
    </row>
    <row r="1271" spans="1:20" ht="17.399999999999999">
      <c r="A1271" s="23" t="str">
        <f t="shared" si="59"/>
        <v/>
      </c>
      <c r="B1271" s="24" t="s">
        <v>2081</v>
      </c>
      <c r="C1271" s="12" t="s">
        <v>2082</v>
      </c>
      <c r="D1271" s="25" t="s">
        <v>9</v>
      </c>
      <c r="E1271" s="26">
        <v>263.97000000000003</v>
      </c>
      <c r="F1271" s="26">
        <v>2</v>
      </c>
      <c r="G1271" s="27">
        <v>16.5</v>
      </c>
      <c r="H1271" s="27">
        <v>16.5</v>
      </c>
      <c r="I1271" s="27">
        <v>17</v>
      </c>
      <c r="J1271" s="27"/>
      <c r="K1271" s="25" t="s">
        <v>4090</v>
      </c>
      <c r="L1271" s="26"/>
      <c r="M1271"/>
      <c r="N1271"/>
      <c r="O1271" s="25">
        <v>-12.73</v>
      </c>
      <c r="P1271" s="25">
        <v>-27.75</v>
      </c>
      <c r="S1271" s="23" t="str">
        <f t="shared" si="60"/>
        <v/>
      </c>
      <c r="T1271" s="23">
        <f t="shared" si="58"/>
        <v>0</v>
      </c>
    </row>
    <row r="1272" spans="1:20" ht="17.399999999999999">
      <c r="A1272" s="23" t="str">
        <f t="shared" si="59"/>
        <v/>
      </c>
      <c r="B1272" s="24" t="s">
        <v>2083</v>
      </c>
      <c r="C1272" s="12" t="s">
        <v>2939</v>
      </c>
      <c r="D1272" s="25" t="s">
        <v>37</v>
      </c>
      <c r="E1272" s="26">
        <v>305.73</v>
      </c>
      <c r="F1272" s="25"/>
      <c r="G1272" s="27"/>
      <c r="H1272" s="27"/>
      <c r="I1272" s="27"/>
      <c r="J1272" s="27"/>
      <c r="K1272" s="25" t="s">
        <v>4076</v>
      </c>
      <c r="L1272" s="26"/>
      <c r="M1272"/>
      <c r="N1272"/>
      <c r="O1272" s="25">
        <v>-19.23</v>
      </c>
      <c r="P1272" s="25">
        <v>-61.61</v>
      </c>
      <c r="S1272" s="23" t="str">
        <f t="shared" si="60"/>
        <v/>
      </c>
      <c r="T1272" s="23">
        <f t="shared" si="58"/>
        <v>0</v>
      </c>
    </row>
    <row r="1273" spans="1:20" ht="17.399999999999999">
      <c r="A1273" s="23" t="str">
        <f t="shared" si="59"/>
        <v/>
      </c>
      <c r="B1273" s="24" t="s">
        <v>2085</v>
      </c>
      <c r="C1273" s="12" t="s">
        <v>4660</v>
      </c>
      <c r="D1273" s="25" t="s">
        <v>37</v>
      </c>
      <c r="E1273" s="26">
        <v>10.09</v>
      </c>
      <c r="F1273" s="25"/>
      <c r="G1273" s="27"/>
      <c r="H1273" s="27"/>
      <c r="I1273" s="27"/>
      <c r="J1273" s="27"/>
      <c r="K1273" s="25" t="s">
        <v>4103</v>
      </c>
      <c r="L1273" s="25"/>
      <c r="M1273"/>
      <c r="N1273"/>
      <c r="O1273" s="25">
        <v>-14.81</v>
      </c>
      <c r="P1273" s="25">
        <v>-66.34</v>
      </c>
      <c r="S1273" s="23" t="str">
        <f t="shared" si="60"/>
        <v/>
      </c>
      <c r="T1273" s="23">
        <f t="shared" si="58"/>
        <v>0</v>
      </c>
    </row>
    <row r="1274" spans="1:20" ht="17.399999999999999">
      <c r="A1274" s="23" t="str">
        <f t="shared" si="59"/>
        <v/>
      </c>
      <c r="B1274" s="24" t="s">
        <v>2086</v>
      </c>
      <c r="C1274" s="12" t="s">
        <v>2087</v>
      </c>
      <c r="D1274" s="25" t="s">
        <v>37</v>
      </c>
      <c r="E1274" s="26">
        <v>4732.16</v>
      </c>
      <c r="F1274" s="26">
        <v>3</v>
      </c>
      <c r="G1274" s="27">
        <v>102.73</v>
      </c>
      <c r="H1274" s="27">
        <v>102.73</v>
      </c>
      <c r="I1274" s="27"/>
      <c r="J1274" s="27"/>
      <c r="K1274" s="25" t="s">
        <v>4091</v>
      </c>
      <c r="L1274" s="25"/>
      <c r="M1274"/>
      <c r="N1274"/>
      <c r="O1274" s="25">
        <v>65.33</v>
      </c>
      <c r="P1274" s="25">
        <v>66.94</v>
      </c>
      <c r="S1274" s="23" t="str">
        <f t="shared" si="60"/>
        <v/>
      </c>
      <c r="T1274" s="23">
        <f t="shared" si="58"/>
        <v>0</v>
      </c>
    </row>
    <row r="1275" spans="1:20" ht="17.399999999999999">
      <c r="A1275" s="23" t="str">
        <f t="shared" si="59"/>
        <v/>
      </c>
      <c r="B1275" s="24" t="s">
        <v>4321</v>
      </c>
      <c r="C1275" s="12" t="s">
        <v>4326</v>
      </c>
      <c r="D1275" s="25" t="s">
        <v>37</v>
      </c>
      <c r="E1275" s="26">
        <v>17.559999999999999</v>
      </c>
      <c r="F1275" s="26"/>
      <c r="G1275" s="27"/>
      <c r="H1275" s="27"/>
      <c r="I1275" s="27"/>
      <c r="J1275" s="27"/>
      <c r="K1275" s="25" t="s">
        <v>4118</v>
      </c>
      <c r="L1275" s="25"/>
      <c r="M1275"/>
      <c r="N1275"/>
      <c r="O1275" s="25">
        <v>-12.32</v>
      </c>
      <c r="P1275" s="25">
        <v>-13.64</v>
      </c>
      <c r="S1275" s="23" t="str">
        <f t="shared" si="60"/>
        <v/>
      </c>
      <c r="T1275" s="23">
        <f t="shared" si="58"/>
        <v>0</v>
      </c>
    </row>
    <row r="1276" spans="1:20" ht="17.399999999999999">
      <c r="A1276" s="23" t="str">
        <f t="shared" si="59"/>
        <v/>
      </c>
      <c r="B1276" s="24" t="s">
        <v>2691</v>
      </c>
      <c r="C1276" s="12" t="s">
        <v>2697</v>
      </c>
      <c r="D1276" s="25" t="s">
        <v>37</v>
      </c>
      <c r="E1276" s="26">
        <v>50.11</v>
      </c>
      <c r="F1276" s="26"/>
      <c r="G1276" s="27"/>
      <c r="H1276" s="27"/>
      <c r="I1276" s="27"/>
      <c r="J1276" s="27"/>
      <c r="K1276" s="25" t="s">
        <v>4100</v>
      </c>
      <c r="L1276" s="25"/>
      <c r="M1276"/>
      <c r="N1276"/>
      <c r="O1276" s="25">
        <v>-24.58</v>
      </c>
      <c r="P1276" s="25">
        <v>-48.9</v>
      </c>
      <c r="S1276" s="23" t="str">
        <f t="shared" si="60"/>
        <v/>
      </c>
      <c r="T1276" s="23">
        <f t="shared" si="58"/>
        <v>0</v>
      </c>
    </row>
    <row r="1277" spans="1:20" ht="17.399999999999999">
      <c r="A1277" s="23" t="str">
        <f t="shared" si="59"/>
        <v/>
      </c>
      <c r="B1277" s="24" t="s">
        <v>2088</v>
      </c>
      <c r="C1277" s="12" t="s">
        <v>2089</v>
      </c>
      <c r="D1277" s="25" t="s">
        <v>9</v>
      </c>
      <c r="E1277" s="26">
        <v>86.58</v>
      </c>
      <c r="F1277" s="25"/>
      <c r="G1277" s="27"/>
      <c r="H1277" s="27"/>
      <c r="I1277" s="27"/>
      <c r="J1277" s="27"/>
      <c r="K1277" s="25" t="s">
        <v>4081</v>
      </c>
      <c r="L1277" s="26"/>
      <c r="M1277"/>
      <c r="N1277"/>
      <c r="O1277" s="28">
        <v>-15.42</v>
      </c>
      <c r="P1277" s="28">
        <v>-28.89</v>
      </c>
      <c r="S1277" s="23" t="str">
        <f t="shared" si="60"/>
        <v/>
      </c>
      <c r="T1277" s="23">
        <f t="shared" si="58"/>
        <v>0</v>
      </c>
    </row>
    <row r="1278" spans="1:20" ht="17.399999999999999">
      <c r="A1278" s="23" t="str">
        <f t="shared" si="59"/>
        <v/>
      </c>
      <c r="B1278" s="24" t="s">
        <v>2090</v>
      </c>
      <c r="C1278" s="12" t="s">
        <v>2091</v>
      </c>
      <c r="D1278" s="25" t="s">
        <v>9</v>
      </c>
      <c r="E1278" s="26">
        <v>150.31</v>
      </c>
      <c r="F1278" s="25"/>
      <c r="G1278" s="27"/>
      <c r="H1278" s="27"/>
      <c r="I1278" s="27"/>
      <c r="J1278" s="27"/>
      <c r="K1278" s="25" t="s">
        <v>4078</v>
      </c>
      <c r="L1278" s="25"/>
      <c r="M1278"/>
      <c r="N1278"/>
      <c r="O1278" s="25">
        <v>-17.190000000000001</v>
      </c>
      <c r="P1278" s="28">
        <v>-34.57</v>
      </c>
      <c r="S1278" s="23" t="str">
        <f t="shared" si="60"/>
        <v/>
      </c>
      <c r="T1278" s="23">
        <f t="shared" si="58"/>
        <v>0</v>
      </c>
    </row>
    <row r="1279" spans="1:20" ht="17.399999999999999">
      <c r="A1279" s="23" t="str">
        <f t="shared" si="59"/>
        <v/>
      </c>
      <c r="B1279" s="24" t="s">
        <v>2092</v>
      </c>
      <c r="C1279" s="12" t="s">
        <v>2093</v>
      </c>
      <c r="D1279" s="25" t="s">
        <v>9</v>
      </c>
      <c r="E1279" s="26">
        <v>274.49</v>
      </c>
      <c r="F1279" s="25"/>
      <c r="G1279" s="27"/>
      <c r="H1279" s="27"/>
      <c r="I1279" s="27"/>
      <c r="J1279" s="27"/>
      <c r="K1279" s="25" t="s">
        <v>4080</v>
      </c>
      <c r="L1279" s="25"/>
      <c r="M1279"/>
      <c r="N1279"/>
      <c r="O1279" s="25">
        <v>-17.61</v>
      </c>
      <c r="P1279" s="25">
        <v>-17.07</v>
      </c>
      <c r="S1279" s="23" t="str">
        <f t="shared" si="60"/>
        <v/>
      </c>
      <c r="T1279" s="23">
        <f t="shared" si="58"/>
        <v>0</v>
      </c>
    </row>
    <row r="1280" spans="1:20" ht="17.399999999999999">
      <c r="A1280" s="23" t="str">
        <f t="shared" si="59"/>
        <v/>
      </c>
      <c r="B1280" s="24" t="s">
        <v>2094</v>
      </c>
      <c r="C1280" s="12" t="s">
        <v>2095</v>
      </c>
      <c r="D1280" s="25" t="s">
        <v>37</v>
      </c>
      <c r="E1280" s="26">
        <v>68.989999999999995</v>
      </c>
      <c r="F1280" s="25"/>
      <c r="G1280" s="27"/>
      <c r="H1280" s="27"/>
      <c r="I1280" s="27"/>
      <c r="J1280" s="27"/>
      <c r="K1280" s="25" t="s">
        <v>4114</v>
      </c>
      <c r="L1280" s="26"/>
      <c r="M1280"/>
      <c r="N1280"/>
      <c r="O1280" s="25">
        <v>-13.87</v>
      </c>
      <c r="P1280" s="25">
        <v>-26.6</v>
      </c>
      <c r="S1280" s="23" t="str">
        <f t="shared" si="60"/>
        <v/>
      </c>
      <c r="T1280" s="23">
        <f t="shared" si="58"/>
        <v>0</v>
      </c>
    </row>
    <row r="1281" spans="1:20" ht="17.399999999999999">
      <c r="A1281" s="23">
        <f t="shared" si="59"/>
        <v>287</v>
      </c>
      <c r="B1281" s="24" t="s">
        <v>3494</v>
      </c>
      <c r="C1281" s="12" t="s">
        <v>3562</v>
      </c>
      <c r="D1281" s="25" t="s">
        <v>37</v>
      </c>
      <c r="E1281" s="26">
        <v>226.38</v>
      </c>
      <c r="F1281" s="25">
        <v>1</v>
      </c>
      <c r="G1281" s="27">
        <v>7.1</v>
      </c>
      <c r="H1281" s="27">
        <v>3.8</v>
      </c>
      <c r="I1281" s="27">
        <v>3.8</v>
      </c>
      <c r="J1281" s="27">
        <v>3.8</v>
      </c>
      <c r="K1281" s="25" t="s">
        <v>4107</v>
      </c>
      <c r="L1281" s="26"/>
      <c r="M1281"/>
      <c r="N1281"/>
      <c r="O1281" s="25">
        <v>-19.190000000000001</v>
      </c>
      <c r="P1281" s="25">
        <v>-10.89</v>
      </c>
      <c r="S1281" s="23">
        <f t="shared" si="60"/>
        <v>226.39281</v>
      </c>
      <c r="T1281" s="23">
        <f t="shared" si="58"/>
        <v>0</v>
      </c>
    </row>
    <row r="1282" spans="1:20" ht="17.399999999999999">
      <c r="A1282" s="23" t="str">
        <f t="shared" si="59"/>
        <v/>
      </c>
      <c r="B1282" s="24" t="s">
        <v>2096</v>
      </c>
      <c r="C1282" s="12" t="s">
        <v>2920</v>
      </c>
      <c r="D1282" s="25" t="s">
        <v>9</v>
      </c>
      <c r="E1282" s="26">
        <v>37.68</v>
      </c>
      <c r="F1282" s="26"/>
      <c r="G1282" s="27"/>
      <c r="H1282" s="27"/>
      <c r="I1282" s="27"/>
      <c r="J1282" s="27"/>
      <c r="K1282" s="25" t="s">
        <v>4078</v>
      </c>
      <c r="L1282" s="25"/>
      <c r="M1282"/>
      <c r="N1282"/>
      <c r="O1282" s="25">
        <v>-3.05</v>
      </c>
      <c r="P1282" s="25">
        <v>-15.89</v>
      </c>
      <c r="S1282" s="23" t="str">
        <f t="shared" si="60"/>
        <v/>
      </c>
      <c r="T1282" s="23">
        <f t="shared" si="58"/>
        <v>0</v>
      </c>
    </row>
    <row r="1283" spans="1:20" ht="17.399999999999999">
      <c r="A1283" s="23" t="str">
        <f t="shared" si="59"/>
        <v/>
      </c>
      <c r="B1283" s="24" t="s">
        <v>2097</v>
      </c>
      <c r="C1283" s="12" t="s">
        <v>3422</v>
      </c>
      <c r="D1283" s="25" t="s">
        <v>37</v>
      </c>
      <c r="E1283" s="26">
        <v>184.14</v>
      </c>
      <c r="F1283" s="25"/>
      <c r="G1283" s="27"/>
      <c r="H1283" s="27"/>
      <c r="I1283" s="27"/>
      <c r="J1283" s="27"/>
      <c r="K1283" s="25" t="s">
        <v>4100</v>
      </c>
      <c r="L1283" s="26"/>
      <c r="M1283"/>
      <c r="N1283"/>
      <c r="O1283" s="25">
        <v>-27.1</v>
      </c>
      <c r="P1283" s="25">
        <v>-52.33</v>
      </c>
      <c r="S1283" s="23" t="str">
        <f t="shared" si="60"/>
        <v/>
      </c>
      <c r="T1283" s="23">
        <f t="shared" si="58"/>
        <v>0</v>
      </c>
    </row>
    <row r="1284" spans="1:20" ht="17.399999999999999">
      <c r="A1284" s="23" t="str">
        <f t="shared" si="59"/>
        <v/>
      </c>
      <c r="B1284" s="24" t="s">
        <v>2098</v>
      </c>
      <c r="C1284" s="12" t="s">
        <v>2099</v>
      </c>
      <c r="D1284" s="25" t="s">
        <v>9</v>
      </c>
      <c r="E1284" s="26">
        <v>66.760000000000005</v>
      </c>
      <c r="F1284" s="26"/>
      <c r="G1284" s="27"/>
      <c r="H1284" s="27"/>
      <c r="I1284" s="27"/>
      <c r="J1284" s="27"/>
      <c r="K1284" s="25" t="s">
        <v>4115</v>
      </c>
      <c r="L1284" s="26"/>
      <c r="M1284"/>
      <c r="N1284"/>
      <c r="O1284" s="25">
        <v>-12.62</v>
      </c>
      <c r="P1284" s="25">
        <v>-19.57</v>
      </c>
      <c r="S1284" s="23" t="str">
        <f t="shared" si="60"/>
        <v/>
      </c>
      <c r="T1284" s="23">
        <f t="shared" si="58"/>
        <v>0</v>
      </c>
    </row>
    <row r="1285" spans="1:20" ht="17.399999999999999">
      <c r="A1285" s="23" t="str">
        <f t="shared" si="59"/>
        <v/>
      </c>
      <c r="B1285" s="24" t="s">
        <v>2770</v>
      </c>
      <c r="C1285" s="12" t="s">
        <v>2776</v>
      </c>
      <c r="D1285" s="25" t="s">
        <v>9</v>
      </c>
      <c r="E1285" s="26">
        <v>2791.47</v>
      </c>
      <c r="F1285" s="26">
        <v>1</v>
      </c>
      <c r="G1285" s="27">
        <v>193.1</v>
      </c>
      <c r="H1285" s="27">
        <v>193.1</v>
      </c>
      <c r="I1285" s="27"/>
      <c r="J1285" s="27"/>
      <c r="K1285" s="25" t="s">
        <v>4079</v>
      </c>
      <c r="L1285" s="25"/>
      <c r="M1285"/>
      <c r="N1285"/>
      <c r="O1285" s="25">
        <v>37.21</v>
      </c>
      <c r="P1285" s="25">
        <v>24.17</v>
      </c>
      <c r="S1285" s="23" t="str">
        <f t="shared" si="60"/>
        <v/>
      </c>
      <c r="T1285" s="23">
        <f t="shared" si="58"/>
        <v>0</v>
      </c>
    </row>
    <row r="1286" spans="1:20" ht="17.399999999999999">
      <c r="A1286" s="23" t="str">
        <f t="shared" si="59"/>
        <v/>
      </c>
      <c r="B1286" s="24" t="s">
        <v>2100</v>
      </c>
      <c r="C1286" s="12" t="s">
        <v>2101</v>
      </c>
      <c r="D1286" s="25" t="s">
        <v>37</v>
      </c>
      <c r="E1286" s="26">
        <v>1005.04</v>
      </c>
      <c r="F1286" s="25"/>
      <c r="G1286" s="27"/>
      <c r="H1286" s="27"/>
      <c r="I1286" s="27"/>
      <c r="J1286" s="27"/>
      <c r="K1286" s="25" t="s">
        <v>4105</v>
      </c>
      <c r="L1286" s="25"/>
      <c r="M1286"/>
      <c r="N1286"/>
      <c r="O1286" s="25">
        <v>-18.84</v>
      </c>
      <c r="P1286" s="25">
        <v>-42.62</v>
      </c>
      <c r="S1286" s="23" t="str">
        <f t="shared" si="60"/>
        <v/>
      </c>
      <c r="T1286" s="23">
        <f t="shared" si="58"/>
        <v>0</v>
      </c>
    </row>
    <row r="1287" spans="1:20" ht="17.399999999999999">
      <c r="A1287" s="23" t="str">
        <f t="shared" si="59"/>
        <v/>
      </c>
      <c r="B1287" s="24" t="s">
        <v>2102</v>
      </c>
      <c r="C1287" s="12" t="s">
        <v>2103</v>
      </c>
      <c r="D1287" s="25" t="s">
        <v>37</v>
      </c>
      <c r="E1287" s="26">
        <v>85.63</v>
      </c>
      <c r="F1287" s="26"/>
      <c r="G1287" s="27"/>
      <c r="H1287" s="27"/>
      <c r="I1287" s="27"/>
      <c r="J1287" s="27"/>
      <c r="K1287" s="25" t="s">
        <v>4107</v>
      </c>
      <c r="L1287" s="25"/>
      <c r="M1287"/>
      <c r="N1287"/>
      <c r="O1287" s="25">
        <v>-22.59</v>
      </c>
      <c r="P1287" s="25">
        <v>-36.68</v>
      </c>
      <c r="S1287" s="23" t="str">
        <f t="shared" si="60"/>
        <v/>
      </c>
      <c r="T1287" s="23">
        <f t="shared" si="58"/>
        <v>0</v>
      </c>
    </row>
    <row r="1288" spans="1:20" ht="17.399999999999999">
      <c r="A1288" s="23" t="str">
        <f t="shared" si="59"/>
        <v/>
      </c>
      <c r="B1288" s="24" t="s">
        <v>2104</v>
      </c>
      <c r="C1288" s="12" t="s">
        <v>2105</v>
      </c>
      <c r="D1288" s="25" t="s">
        <v>37</v>
      </c>
      <c r="E1288" s="26">
        <v>15.95</v>
      </c>
      <c r="F1288" s="25"/>
      <c r="G1288" s="27"/>
      <c r="H1288" s="27"/>
      <c r="I1288" s="27"/>
      <c r="J1288" s="27"/>
      <c r="K1288" s="25" t="s">
        <v>4086</v>
      </c>
      <c r="L1288" s="25"/>
      <c r="M1288"/>
      <c r="N1288"/>
      <c r="O1288" s="25">
        <v>-24.03</v>
      </c>
      <c r="P1288" s="25">
        <v>-54.52</v>
      </c>
      <c r="S1288" s="23" t="str">
        <f t="shared" si="60"/>
        <v/>
      </c>
      <c r="T1288" s="23">
        <f t="shared" si="58"/>
        <v>0</v>
      </c>
    </row>
    <row r="1289" spans="1:20" ht="17.399999999999999">
      <c r="A1289" s="23">
        <f t="shared" si="59"/>
        <v>277</v>
      </c>
      <c r="B1289" s="24" t="s">
        <v>2106</v>
      </c>
      <c r="C1289" s="12" t="s">
        <v>2107</v>
      </c>
      <c r="D1289" s="25" t="s">
        <v>37</v>
      </c>
      <c r="E1289" s="26">
        <v>275.89999999999998</v>
      </c>
      <c r="F1289" s="25">
        <v>2</v>
      </c>
      <c r="G1289" s="27">
        <v>17.8</v>
      </c>
      <c r="H1289" s="27">
        <v>17.8</v>
      </c>
      <c r="I1289" s="27">
        <v>17.8</v>
      </c>
      <c r="J1289" s="27">
        <v>15.7</v>
      </c>
      <c r="K1289" s="25" t="s">
        <v>4085</v>
      </c>
      <c r="L1289" s="25"/>
      <c r="M1289"/>
      <c r="N1289"/>
      <c r="O1289" s="25">
        <v>-37.11</v>
      </c>
      <c r="P1289" s="25">
        <v>-15.97</v>
      </c>
      <c r="S1289" s="23">
        <f t="shared" si="60"/>
        <v>275.91289</v>
      </c>
      <c r="T1289" s="23">
        <f t="shared" si="58"/>
        <v>0</v>
      </c>
    </row>
    <row r="1290" spans="1:20" ht="17.399999999999999">
      <c r="A1290" s="23" t="str">
        <f t="shared" si="59"/>
        <v/>
      </c>
      <c r="B1290" s="24" t="s">
        <v>2108</v>
      </c>
      <c r="C1290" s="12" t="s">
        <v>2109</v>
      </c>
      <c r="D1290" s="25" t="s">
        <v>37</v>
      </c>
      <c r="E1290" s="26">
        <v>34.630000000000003</v>
      </c>
      <c r="F1290" s="25"/>
      <c r="G1290" s="27"/>
      <c r="H1290" s="27"/>
      <c r="I1290" s="27"/>
      <c r="J1290" s="27"/>
      <c r="K1290" s="25" t="s">
        <v>4100</v>
      </c>
      <c r="L1290" s="26"/>
      <c r="M1290"/>
      <c r="N1290"/>
      <c r="O1290" s="25">
        <v>-14.06</v>
      </c>
      <c r="P1290" s="25">
        <v>-32.19</v>
      </c>
      <c r="S1290" s="23" t="str">
        <f t="shared" si="60"/>
        <v/>
      </c>
      <c r="T1290" s="23">
        <f t="shared" si="58"/>
        <v>0</v>
      </c>
    </row>
    <row r="1291" spans="1:20" ht="17.399999999999999">
      <c r="A1291" s="23" t="str">
        <f t="shared" si="59"/>
        <v/>
      </c>
      <c r="B1291" s="24" t="s">
        <v>2110</v>
      </c>
      <c r="C1291" s="12" t="s">
        <v>2111</v>
      </c>
      <c r="D1291" s="25" t="s">
        <v>37</v>
      </c>
      <c r="E1291" s="26">
        <v>37.71</v>
      </c>
      <c r="F1291" s="25"/>
      <c r="G1291" s="27"/>
      <c r="H1291" s="27"/>
      <c r="I1291" s="27"/>
      <c r="J1291" s="27"/>
      <c r="K1291" s="25" t="s">
        <v>4076</v>
      </c>
      <c r="L1291" s="25"/>
      <c r="M1291"/>
      <c r="N1291"/>
      <c r="O1291" s="25">
        <v>17.43</v>
      </c>
      <c r="P1291" s="25">
        <v>-10.43</v>
      </c>
      <c r="S1291" s="23" t="str">
        <f t="shared" si="60"/>
        <v/>
      </c>
      <c r="T1291" s="23">
        <f t="shared" si="58"/>
        <v>0</v>
      </c>
    </row>
    <row r="1292" spans="1:20" ht="17.399999999999999">
      <c r="A1292" s="23">
        <f t="shared" si="59"/>
        <v>53</v>
      </c>
      <c r="B1292" s="24" t="s">
        <v>2112</v>
      </c>
      <c r="C1292" s="12" t="s">
        <v>2113</v>
      </c>
      <c r="D1292" s="25" t="s">
        <v>9</v>
      </c>
      <c r="E1292" s="26">
        <v>14827.5</v>
      </c>
      <c r="F1292" s="25">
        <v>17</v>
      </c>
      <c r="G1292" s="27">
        <v>2182.11</v>
      </c>
      <c r="H1292" s="27">
        <v>2177.34</v>
      </c>
      <c r="I1292" s="27">
        <v>2203.35</v>
      </c>
      <c r="J1292" s="27">
        <v>2148.75</v>
      </c>
      <c r="K1292" s="25" t="s">
        <v>4081</v>
      </c>
      <c r="L1292" s="25"/>
      <c r="M1292"/>
      <c r="N1292"/>
      <c r="O1292" s="25">
        <v>-14.97</v>
      </c>
      <c r="P1292" s="25">
        <v>-9.73</v>
      </c>
      <c r="S1292" s="23">
        <f t="shared" si="60"/>
        <v>14827.512919999999</v>
      </c>
      <c r="T1292" s="23">
        <f t="shared" si="58"/>
        <v>-1</v>
      </c>
    </row>
    <row r="1293" spans="1:20" ht="17.399999999999999">
      <c r="A1293" s="23">
        <f t="shared" si="59"/>
        <v>280</v>
      </c>
      <c r="B1293" s="24" t="s">
        <v>2114</v>
      </c>
      <c r="C1293" s="12" t="s">
        <v>2115</v>
      </c>
      <c r="D1293" s="25" t="s">
        <v>37</v>
      </c>
      <c r="E1293" s="26">
        <v>267.14</v>
      </c>
      <c r="F1293" s="26">
        <v>2</v>
      </c>
      <c r="G1293" s="27">
        <v>23.9</v>
      </c>
      <c r="H1293" s="27">
        <v>23.9</v>
      </c>
      <c r="I1293" s="27">
        <v>23.9</v>
      </c>
      <c r="J1293" s="27">
        <v>23.7</v>
      </c>
      <c r="K1293" s="25" t="s">
        <v>4091</v>
      </c>
      <c r="L1293" s="25"/>
      <c r="M1293"/>
      <c r="N1293"/>
      <c r="O1293" s="25">
        <v>-13.96</v>
      </c>
      <c r="P1293" s="25">
        <v>-24.04</v>
      </c>
      <c r="S1293" s="23">
        <f t="shared" si="60"/>
        <v>267.15292999999997</v>
      </c>
      <c r="T1293" s="23">
        <f t="shared" si="58"/>
        <v>0</v>
      </c>
    </row>
    <row r="1294" spans="1:20" ht="17.399999999999999">
      <c r="A1294" s="23" t="str">
        <f t="shared" si="59"/>
        <v/>
      </c>
      <c r="B1294" s="24" t="s">
        <v>2116</v>
      </c>
      <c r="C1294" s="12" t="s">
        <v>2117</v>
      </c>
      <c r="D1294" s="25" t="s">
        <v>37</v>
      </c>
      <c r="E1294" s="26">
        <v>911.39</v>
      </c>
      <c r="F1294" s="25">
        <v>2</v>
      </c>
      <c r="G1294" s="27">
        <v>115.4</v>
      </c>
      <c r="H1294" s="27">
        <v>115.4</v>
      </c>
      <c r="I1294" s="27"/>
      <c r="J1294" s="27"/>
      <c r="K1294" s="25" t="s">
        <v>4076</v>
      </c>
      <c r="L1294" s="25"/>
      <c r="M1294"/>
      <c r="N1294"/>
      <c r="O1294" s="25">
        <v>4.84</v>
      </c>
      <c r="P1294" s="25">
        <v>-30.52</v>
      </c>
      <c r="S1294" s="23" t="str">
        <f t="shared" si="60"/>
        <v/>
      </c>
      <c r="T1294" s="23">
        <f t="shared" ref="T1294:T1357" si="61">IF(AND(G1294&lt;H1294,I1294&lt;J1294,H1294&lt;J1294),1,IF(AND(G1294&gt;H1294,I1294&gt;J1294,H1294&gt;J1294),-1,0))</f>
        <v>0</v>
      </c>
    </row>
    <row r="1295" spans="1:20" ht="17.399999999999999">
      <c r="A1295" s="23" t="str">
        <f t="shared" ref="A1295:A1358" si="62">IF(ISERROR(RANK(S1295,$S$14:$S$3000,)),"",RANK(S1295,$S$14:$S$3000,))</f>
        <v/>
      </c>
      <c r="B1295" s="24" t="s">
        <v>2118</v>
      </c>
      <c r="C1295" s="12" t="s">
        <v>2119</v>
      </c>
      <c r="D1295" s="25" t="s">
        <v>37</v>
      </c>
      <c r="E1295" s="26">
        <v>12627.18</v>
      </c>
      <c r="F1295" s="25"/>
      <c r="G1295" s="27"/>
      <c r="H1295" s="27"/>
      <c r="I1295" s="27"/>
      <c r="J1295" s="27"/>
      <c r="K1295" s="25" t="s">
        <v>4084</v>
      </c>
      <c r="L1295" s="25"/>
      <c r="M1295"/>
      <c r="N1295"/>
      <c r="O1295" s="25">
        <v>-28.68</v>
      </c>
      <c r="P1295" s="25">
        <v>-37.630000000000003</v>
      </c>
      <c r="S1295" s="23" t="str">
        <f t="shared" ref="S1295:S1358" si="63">IF(OR(F1295&lt;=$F$8,ISBLANK(G1295),ISBLANK(H1295),ISBLANK(J1295),ISBLANK(I1295)),"",E1295+ROW()/100000)</f>
        <v/>
      </c>
      <c r="T1295" s="23">
        <f t="shared" si="61"/>
        <v>0</v>
      </c>
    </row>
    <row r="1296" spans="1:20" ht="17.399999999999999">
      <c r="A1296" s="23" t="str">
        <f t="shared" si="62"/>
        <v/>
      </c>
      <c r="B1296" s="24" t="s">
        <v>2120</v>
      </c>
      <c r="C1296" s="12" t="s">
        <v>2121</v>
      </c>
      <c r="D1296" s="25" t="s">
        <v>37</v>
      </c>
      <c r="E1296" s="26">
        <v>164.97</v>
      </c>
      <c r="F1296" s="26"/>
      <c r="G1296" s="27"/>
      <c r="H1296" s="27"/>
      <c r="I1296" s="27"/>
      <c r="J1296" s="27"/>
      <c r="K1296" s="25" t="s">
        <v>4088</v>
      </c>
      <c r="L1296" s="25"/>
      <c r="M1296"/>
      <c r="N1296"/>
      <c r="O1296" s="25">
        <v>19.23</v>
      </c>
      <c r="P1296" s="25">
        <v>10.65</v>
      </c>
      <c r="S1296" s="23" t="str">
        <f t="shared" si="63"/>
        <v/>
      </c>
      <c r="T1296" s="23">
        <f t="shared" si="61"/>
        <v>0</v>
      </c>
    </row>
    <row r="1297" spans="1:20" ht="17.399999999999999">
      <c r="A1297" s="23" t="str">
        <f t="shared" si="62"/>
        <v/>
      </c>
      <c r="B1297" s="24" t="s">
        <v>3614</v>
      </c>
      <c r="C1297" s="12" t="s">
        <v>3747</v>
      </c>
      <c r="D1297" s="25" t="s">
        <v>37</v>
      </c>
      <c r="E1297" s="26">
        <v>88.72</v>
      </c>
      <c r="F1297" s="26"/>
      <c r="G1297" s="27"/>
      <c r="H1297" s="27"/>
      <c r="I1297" s="27"/>
      <c r="J1297" s="27"/>
      <c r="K1297" s="25" t="s">
        <v>4102</v>
      </c>
      <c r="L1297" s="25"/>
      <c r="M1297"/>
      <c r="N1297"/>
      <c r="O1297" s="25">
        <v>-9.35</v>
      </c>
      <c r="P1297" s="25">
        <v>-27.59</v>
      </c>
      <c r="S1297" s="23" t="str">
        <f t="shared" si="63"/>
        <v/>
      </c>
      <c r="T1297" s="23">
        <f t="shared" si="61"/>
        <v>0</v>
      </c>
    </row>
    <row r="1298" spans="1:20" ht="17.399999999999999">
      <c r="A1298" s="23">
        <f t="shared" si="62"/>
        <v>23</v>
      </c>
      <c r="B1298" s="24" t="s">
        <v>2122</v>
      </c>
      <c r="C1298" s="12" t="s">
        <v>2123</v>
      </c>
      <c r="D1298" s="25" t="s">
        <v>9</v>
      </c>
      <c r="E1298" s="26">
        <v>31936.41</v>
      </c>
      <c r="F1298" s="26">
        <v>19</v>
      </c>
      <c r="G1298" s="27">
        <v>6021.35</v>
      </c>
      <c r="H1298" s="27">
        <v>6018.56</v>
      </c>
      <c r="I1298" s="27">
        <v>6058.45</v>
      </c>
      <c r="J1298" s="27">
        <v>5944</v>
      </c>
      <c r="K1298" s="25" t="s">
        <v>4111</v>
      </c>
      <c r="L1298" s="25"/>
      <c r="M1298"/>
      <c r="N1298"/>
      <c r="O1298" s="25">
        <v>2.19</v>
      </c>
      <c r="P1298" s="25">
        <v>3.19</v>
      </c>
      <c r="S1298" s="23">
        <f t="shared" si="63"/>
        <v>31936.422979999999</v>
      </c>
      <c r="T1298" s="23">
        <f t="shared" si="61"/>
        <v>-1</v>
      </c>
    </row>
    <row r="1299" spans="1:20" ht="17.399999999999999">
      <c r="A1299" s="23" t="str">
        <f t="shared" si="62"/>
        <v/>
      </c>
      <c r="B1299" s="24" t="s">
        <v>3134</v>
      </c>
      <c r="C1299" s="12" t="s">
        <v>3261</v>
      </c>
      <c r="D1299" s="25" t="s">
        <v>37</v>
      </c>
      <c r="E1299" s="26">
        <v>158.13999999999999</v>
      </c>
      <c r="F1299" s="25">
        <v>1</v>
      </c>
      <c r="G1299" s="27"/>
      <c r="H1299" s="27">
        <v>-1</v>
      </c>
      <c r="I1299" s="27"/>
      <c r="J1299" s="27"/>
      <c r="K1299" s="25" t="s">
        <v>4100</v>
      </c>
      <c r="L1299" s="25"/>
      <c r="M1299"/>
      <c r="N1299"/>
      <c r="O1299" s="25">
        <v>-11.98</v>
      </c>
      <c r="P1299" s="25">
        <v>-51.28</v>
      </c>
      <c r="S1299" s="23" t="str">
        <f t="shared" si="63"/>
        <v/>
      </c>
      <c r="T1299" s="23">
        <f t="shared" si="61"/>
        <v>0</v>
      </c>
    </row>
    <row r="1300" spans="1:20" ht="17.399999999999999">
      <c r="A1300" s="23" t="str">
        <f t="shared" si="62"/>
        <v/>
      </c>
      <c r="B1300" s="24" t="s">
        <v>2124</v>
      </c>
      <c r="C1300" s="12" t="s">
        <v>2125</v>
      </c>
      <c r="D1300" s="25" t="s">
        <v>37</v>
      </c>
      <c r="E1300" s="26">
        <v>145.97</v>
      </c>
      <c r="F1300" s="26"/>
      <c r="G1300" s="27"/>
      <c r="H1300" s="27"/>
      <c r="I1300" s="27"/>
      <c r="J1300" s="27"/>
      <c r="K1300" s="25" t="s">
        <v>4076</v>
      </c>
      <c r="L1300" s="26"/>
      <c r="M1300"/>
      <c r="N1300"/>
      <c r="O1300" s="25">
        <v>8.48</v>
      </c>
      <c r="P1300" s="25">
        <v>-22.84</v>
      </c>
      <c r="S1300" s="23" t="str">
        <f t="shared" si="63"/>
        <v/>
      </c>
      <c r="T1300" s="23">
        <f t="shared" si="61"/>
        <v>0</v>
      </c>
    </row>
    <row r="1301" spans="1:20" ht="17.399999999999999">
      <c r="A1301" s="23" t="str">
        <f t="shared" si="62"/>
        <v/>
      </c>
      <c r="B1301" s="24" t="s">
        <v>2126</v>
      </c>
      <c r="C1301" s="12" t="s">
        <v>2127</v>
      </c>
      <c r="D1301" s="25" t="s">
        <v>37</v>
      </c>
      <c r="E1301" s="26">
        <v>594.83000000000004</v>
      </c>
      <c r="F1301" s="25">
        <v>2</v>
      </c>
      <c r="G1301" s="27">
        <v>33.4</v>
      </c>
      <c r="H1301" s="27">
        <v>33.4</v>
      </c>
      <c r="I1301" s="27">
        <v>37.799999999999997</v>
      </c>
      <c r="J1301" s="27"/>
      <c r="K1301" s="25" t="s">
        <v>4100</v>
      </c>
      <c r="L1301" s="26"/>
      <c r="M1301"/>
      <c r="N1301"/>
      <c r="O1301" s="25">
        <v>-14.12</v>
      </c>
      <c r="P1301" s="25">
        <v>-21.71</v>
      </c>
      <c r="S1301" s="23" t="str">
        <f t="shared" si="63"/>
        <v/>
      </c>
      <c r="T1301" s="23">
        <f t="shared" si="61"/>
        <v>0</v>
      </c>
    </row>
    <row r="1302" spans="1:20" ht="17.399999999999999">
      <c r="A1302" s="23" t="str">
        <f t="shared" si="62"/>
        <v/>
      </c>
      <c r="B1302" s="24" t="s">
        <v>2128</v>
      </c>
      <c r="C1302" s="12" t="s">
        <v>4259</v>
      </c>
      <c r="D1302" s="25" t="s">
        <v>37</v>
      </c>
      <c r="E1302" s="26">
        <v>91.18</v>
      </c>
      <c r="F1302" s="26"/>
      <c r="G1302" s="27"/>
      <c r="H1302" s="27"/>
      <c r="I1302" s="27"/>
      <c r="J1302" s="27"/>
      <c r="K1302" s="25" t="s">
        <v>4113</v>
      </c>
      <c r="L1302" s="25"/>
      <c r="M1302"/>
      <c r="N1302"/>
      <c r="O1302" s="25">
        <v>-23.36</v>
      </c>
      <c r="P1302" s="25">
        <v>-25.47</v>
      </c>
      <c r="S1302" s="23" t="str">
        <f t="shared" si="63"/>
        <v/>
      </c>
      <c r="T1302" s="23">
        <f t="shared" si="61"/>
        <v>0</v>
      </c>
    </row>
    <row r="1303" spans="1:20" ht="17.399999999999999">
      <c r="A1303" s="23" t="str">
        <f t="shared" si="62"/>
        <v/>
      </c>
      <c r="B1303" s="24" t="s">
        <v>2129</v>
      </c>
      <c r="C1303" s="12" t="s">
        <v>2759</v>
      </c>
      <c r="D1303" s="25" t="s">
        <v>37</v>
      </c>
      <c r="E1303" s="26">
        <v>127.78</v>
      </c>
      <c r="F1303" s="26"/>
      <c r="G1303" s="27"/>
      <c r="H1303" s="27"/>
      <c r="I1303" s="27"/>
      <c r="J1303" s="27"/>
      <c r="K1303" s="25" t="s">
        <v>4103</v>
      </c>
      <c r="L1303" s="26"/>
      <c r="M1303"/>
      <c r="N1303"/>
      <c r="O1303" s="25">
        <v>-22.29</v>
      </c>
      <c r="P1303" s="25">
        <v>-24.86</v>
      </c>
      <c r="S1303" s="23" t="str">
        <f t="shared" si="63"/>
        <v/>
      </c>
      <c r="T1303" s="23">
        <f t="shared" si="61"/>
        <v>0</v>
      </c>
    </row>
    <row r="1304" spans="1:20" ht="17.399999999999999">
      <c r="A1304" s="23" t="str">
        <f t="shared" si="62"/>
        <v/>
      </c>
      <c r="B1304" s="24" t="s">
        <v>2780</v>
      </c>
      <c r="C1304" s="12" t="s">
        <v>2783</v>
      </c>
      <c r="D1304" s="25" t="s">
        <v>37</v>
      </c>
      <c r="E1304" s="26">
        <v>4236.76</v>
      </c>
      <c r="F1304" s="25"/>
      <c r="G1304" s="27"/>
      <c r="H1304" s="27"/>
      <c r="I1304" s="27"/>
      <c r="J1304" s="27"/>
      <c r="K1304" s="25" t="s">
        <v>4100</v>
      </c>
      <c r="L1304" s="25"/>
      <c r="M1304"/>
      <c r="N1304"/>
      <c r="O1304" s="25">
        <v>-34.76</v>
      </c>
      <c r="P1304" s="25">
        <v>-41.01</v>
      </c>
      <c r="S1304" s="23" t="str">
        <f t="shared" si="63"/>
        <v/>
      </c>
      <c r="T1304" s="23">
        <f t="shared" si="61"/>
        <v>0</v>
      </c>
    </row>
    <row r="1305" spans="1:20" ht="17.399999999999999">
      <c r="A1305" s="23" t="str">
        <f t="shared" si="62"/>
        <v/>
      </c>
      <c r="B1305" s="24" t="s">
        <v>2993</v>
      </c>
      <c r="C1305" s="12" t="s">
        <v>3063</v>
      </c>
      <c r="D1305" s="25" t="s">
        <v>37</v>
      </c>
      <c r="E1305" s="26">
        <v>8.6300000000000008</v>
      </c>
      <c r="F1305" s="25"/>
      <c r="G1305" s="27"/>
      <c r="H1305" s="27"/>
      <c r="I1305" s="27"/>
      <c r="J1305" s="27"/>
      <c r="K1305" s="25" t="s">
        <v>4085</v>
      </c>
      <c r="L1305" s="25"/>
      <c r="M1305"/>
      <c r="N1305"/>
      <c r="O1305" s="25">
        <v>-63.4</v>
      </c>
      <c r="P1305" s="25">
        <v>-87.35</v>
      </c>
      <c r="S1305" s="23" t="str">
        <f t="shared" si="63"/>
        <v/>
      </c>
      <c r="T1305" s="23">
        <f t="shared" si="61"/>
        <v>0</v>
      </c>
    </row>
    <row r="1306" spans="1:20" ht="17.399999999999999">
      <c r="A1306" s="23" t="str">
        <f t="shared" si="62"/>
        <v/>
      </c>
      <c r="B1306" s="24" t="s">
        <v>2758</v>
      </c>
      <c r="C1306" s="12" t="s">
        <v>2760</v>
      </c>
      <c r="D1306" s="25" t="s">
        <v>37</v>
      </c>
      <c r="E1306" s="26">
        <v>34.79</v>
      </c>
      <c r="F1306" s="25"/>
      <c r="G1306" s="27"/>
      <c r="H1306" s="27"/>
      <c r="I1306" s="27"/>
      <c r="J1306" s="27"/>
      <c r="K1306" s="25" t="s">
        <v>4091</v>
      </c>
      <c r="L1306" s="25"/>
      <c r="M1306"/>
      <c r="N1306"/>
      <c r="O1306" s="25">
        <v>-20.82</v>
      </c>
      <c r="P1306" s="25">
        <v>-30.51</v>
      </c>
      <c r="S1306" s="23" t="str">
        <f t="shared" si="63"/>
        <v/>
      </c>
      <c r="T1306" s="23">
        <f t="shared" si="61"/>
        <v>0</v>
      </c>
    </row>
    <row r="1307" spans="1:20" ht="17.399999999999999">
      <c r="A1307" s="23" t="str">
        <f t="shared" si="62"/>
        <v/>
      </c>
      <c r="B1307" s="24" t="s">
        <v>2130</v>
      </c>
      <c r="C1307" s="12" t="s">
        <v>2131</v>
      </c>
      <c r="D1307" s="25" t="s">
        <v>37</v>
      </c>
      <c r="E1307" s="26">
        <v>96.69</v>
      </c>
      <c r="F1307" s="25"/>
      <c r="G1307" s="27"/>
      <c r="H1307" s="27"/>
      <c r="I1307" s="27"/>
      <c r="J1307" s="27"/>
      <c r="K1307" s="25" t="s">
        <v>4096</v>
      </c>
      <c r="L1307" s="25"/>
      <c r="M1307"/>
      <c r="N1307"/>
      <c r="O1307" s="25">
        <v>-25.67</v>
      </c>
      <c r="P1307" s="25">
        <v>-26.46</v>
      </c>
      <c r="S1307" s="23" t="str">
        <f t="shared" si="63"/>
        <v/>
      </c>
      <c r="T1307" s="23">
        <f t="shared" si="61"/>
        <v>0</v>
      </c>
    </row>
    <row r="1308" spans="1:20" ht="17.399999999999999">
      <c r="A1308" s="23" t="str">
        <f t="shared" si="62"/>
        <v/>
      </c>
      <c r="B1308" s="24" t="s">
        <v>4563</v>
      </c>
      <c r="C1308" s="12" t="s">
        <v>4568</v>
      </c>
      <c r="D1308" s="25" t="s">
        <v>37</v>
      </c>
      <c r="E1308" s="26">
        <v>55.21</v>
      </c>
      <c r="F1308" s="26"/>
      <c r="G1308" s="27"/>
      <c r="H1308" s="27"/>
      <c r="I1308" s="27"/>
      <c r="J1308" s="27"/>
      <c r="K1308" s="25" t="s">
        <v>4092</v>
      </c>
      <c r="L1308" s="26"/>
      <c r="M1308"/>
      <c r="N1308"/>
      <c r="O1308" s="25">
        <v>-15.05</v>
      </c>
      <c r="P1308" s="25">
        <v>-8.4600000000000009</v>
      </c>
      <c r="S1308" s="23" t="str">
        <f t="shared" si="63"/>
        <v/>
      </c>
      <c r="T1308" s="23">
        <f t="shared" si="61"/>
        <v>0</v>
      </c>
    </row>
    <row r="1309" spans="1:20" ht="17.399999999999999">
      <c r="A1309" s="23" t="str">
        <f t="shared" si="62"/>
        <v/>
      </c>
      <c r="B1309" s="24" t="s">
        <v>2132</v>
      </c>
      <c r="C1309" s="12" t="s">
        <v>2133</v>
      </c>
      <c r="D1309" s="25" t="s">
        <v>37</v>
      </c>
      <c r="E1309" s="26">
        <v>20.22</v>
      </c>
      <c r="F1309" s="25"/>
      <c r="G1309" s="27"/>
      <c r="H1309" s="27"/>
      <c r="I1309" s="27"/>
      <c r="J1309" s="27"/>
      <c r="K1309" s="25" t="s">
        <v>4085</v>
      </c>
      <c r="L1309" s="25"/>
      <c r="M1309"/>
      <c r="N1309"/>
      <c r="O1309" s="25">
        <v>63.34</v>
      </c>
      <c r="P1309" s="25">
        <v>12.17</v>
      </c>
      <c r="S1309" s="23" t="str">
        <f t="shared" si="63"/>
        <v/>
      </c>
      <c r="T1309" s="23">
        <f t="shared" si="61"/>
        <v>0</v>
      </c>
    </row>
    <row r="1310" spans="1:20" ht="17.399999999999999">
      <c r="A1310" s="23" t="str">
        <f t="shared" si="62"/>
        <v/>
      </c>
      <c r="B1310" s="24" t="s">
        <v>4776</v>
      </c>
      <c r="C1310" s="12" t="s">
        <v>4780</v>
      </c>
      <c r="D1310" s="25" t="s">
        <v>37</v>
      </c>
      <c r="E1310" s="26">
        <v>31.73</v>
      </c>
      <c r="F1310" s="25">
        <v>1</v>
      </c>
      <c r="G1310" s="27"/>
      <c r="H1310" s="27">
        <v>-3.5</v>
      </c>
      <c r="I1310" s="27"/>
      <c r="J1310" s="27">
        <v>-3.5</v>
      </c>
      <c r="K1310" s="25" t="s">
        <v>4113</v>
      </c>
      <c r="L1310" s="25"/>
      <c r="M1310"/>
      <c r="N1310"/>
      <c r="O1310" s="25">
        <v>-25.51</v>
      </c>
      <c r="P1310" s="25">
        <v>-39.97</v>
      </c>
      <c r="S1310" s="23" t="str">
        <f t="shared" si="63"/>
        <v/>
      </c>
      <c r="T1310" s="23">
        <f t="shared" si="61"/>
        <v>0</v>
      </c>
    </row>
    <row r="1311" spans="1:20" ht="17.399999999999999">
      <c r="A1311" s="23" t="str">
        <f t="shared" si="62"/>
        <v/>
      </c>
      <c r="B1311" s="24" t="s">
        <v>2134</v>
      </c>
      <c r="C1311" s="12" t="s">
        <v>2135</v>
      </c>
      <c r="D1311" s="25" t="s">
        <v>9</v>
      </c>
      <c r="E1311" s="26">
        <v>3804.16</v>
      </c>
      <c r="F1311" s="25">
        <v>12</v>
      </c>
      <c r="G1311" s="27">
        <v>807.67</v>
      </c>
      <c r="H1311" s="27">
        <v>807.67</v>
      </c>
      <c r="I1311" s="27">
        <v>917.5</v>
      </c>
      <c r="J1311" s="27"/>
      <c r="K1311" s="25" t="s">
        <v>4079</v>
      </c>
      <c r="L1311" s="26"/>
      <c r="M1311"/>
      <c r="N1311"/>
      <c r="O1311" s="25">
        <v>-8.4600000000000009</v>
      </c>
      <c r="P1311" s="25">
        <v>-7.79</v>
      </c>
      <c r="S1311" s="23" t="str">
        <f t="shared" si="63"/>
        <v/>
      </c>
      <c r="T1311" s="23">
        <f t="shared" si="61"/>
        <v>0</v>
      </c>
    </row>
    <row r="1312" spans="1:20" ht="17.399999999999999">
      <c r="A1312" s="23" t="str">
        <f t="shared" si="62"/>
        <v/>
      </c>
      <c r="B1312" s="24" t="s">
        <v>2136</v>
      </c>
      <c r="C1312" s="12" t="s">
        <v>2137</v>
      </c>
      <c r="D1312" s="25" t="s">
        <v>37</v>
      </c>
      <c r="E1312" s="26">
        <v>73.209999999999994</v>
      </c>
      <c r="F1312" s="25"/>
      <c r="G1312" s="27"/>
      <c r="H1312" s="27"/>
      <c r="I1312" s="27"/>
      <c r="J1312" s="27"/>
      <c r="K1312" s="25" t="s">
        <v>4099</v>
      </c>
      <c r="L1312" s="25"/>
      <c r="M1312"/>
      <c r="N1312"/>
      <c r="O1312" s="25">
        <v>-18.920000000000002</v>
      </c>
      <c r="P1312" s="25">
        <v>-36.33</v>
      </c>
      <c r="S1312" s="23" t="str">
        <f t="shared" si="63"/>
        <v/>
      </c>
      <c r="T1312" s="23">
        <f t="shared" si="61"/>
        <v>0</v>
      </c>
    </row>
    <row r="1313" spans="1:20" ht="17.399999999999999">
      <c r="A1313" s="23" t="str">
        <f t="shared" si="62"/>
        <v/>
      </c>
      <c r="B1313" s="24" t="s">
        <v>2138</v>
      </c>
      <c r="C1313" s="12" t="s">
        <v>2139</v>
      </c>
      <c r="D1313" s="25" t="s">
        <v>9</v>
      </c>
      <c r="E1313" s="26">
        <v>29.69</v>
      </c>
      <c r="F1313" s="25"/>
      <c r="G1313" s="27"/>
      <c r="H1313" s="27"/>
      <c r="I1313" s="27"/>
      <c r="J1313" s="27"/>
      <c r="K1313" s="25" t="s">
        <v>4078</v>
      </c>
      <c r="L1313" s="25"/>
      <c r="M1313"/>
      <c r="N1313"/>
      <c r="O1313" s="25">
        <v>-7.56</v>
      </c>
      <c r="P1313" s="25">
        <v>-11.17</v>
      </c>
      <c r="S1313" s="23" t="str">
        <f t="shared" si="63"/>
        <v/>
      </c>
      <c r="T1313" s="23">
        <f t="shared" si="61"/>
        <v>0</v>
      </c>
    </row>
    <row r="1314" spans="1:20" ht="17.399999999999999">
      <c r="A1314" s="23" t="str">
        <f t="shared" si="62"/>
        <v/>
      </c>
      <c r="B1314" s="24" t="s">
        <v>2140</v>
      </c>
      <c r="C1314" s="12" t="s">
        <v>2141</v>
      </c>
      <c r="D1314" s="25" t="s">
        <v>37</v>
      </c>
      <c r="E1314" s="26">
        <v>154.41</v>
      </c>
      <c r="F1314" s="25"/>
      <c r="G1314" s="27"/>
      <c r="H1314" s="27"/>
      <c r="I1314" s="27"/>
      <c r="J1314" s="27"/>
      <c r="K1314" s="25" t="s">
        <v>4117</v>
      </c>
      <c r="L1314" s="25"/>
      <c r="M1314"/>
      <c r="N1314"/>
      <c r="O1314" s="25">
        <v>-37.369999999999997</v>
      </c>
      <c r="P1314" s="25">
        <v>-52.99</v>
      </c>
      <c r="S1314" s="23" t="str">
        <f t="shared" si="63"/>
        <v/>
      </c>
      <c r="T1314" s="23">
        <f t="shared" si="61"/>
        <v>0</v>
      </c>
    </row>
    <row r="1315" spans="1:20" ht="17.399999999999999">
      <c r="A1315" s="23" t="str">
        <f t="shared" si="62"/>
        <v/>
      </c>
      <c r="B1315" s="24" t="s">
        <v>2142</v>
      </c>
      <c r="C1315" s="12" t="s">
        <v>3064</v>
      </c>
      <c r="D1315" s="25" t="s">
        <v>37</v>
      </c>
      <c r="E1315" s="26">
        <v>60.06</v>
      </c>
      <c r="F1315" s="25"/>
      <c r="G1315" s="27"/>
      <c r="H1315" s="27"/>
      <c r="I1315" s="27"/>
      <c r="J1315" s="27"/>
      <c r="K1315" s="25" t="s">
        <v>4080</v>
      </c>
      <c r="L1315" s="25"/>
      <c r="M1315"/>
      <c r="N1315"/>
      <c r="O1315" s="25">
        <v>8.39</v>
      </c>
      <c r="P1315" s="25">
        <v>-4.32</v>
      </c>
      <c r="S1315" s="23" t="str">
        <f t="shared" si="63"/>
        <v/>
      </c>
      <c r="T1315" s="23">
        <f t="shared" si="61"/>
        <v>0</v>
      </c>
    </row>
    <row r="1316" spans="1:20" ht="17.399999999999999">
      <c r="A1316" s="23" t="str">
        <f t="shared" si="62"/>
        <v/>
      </c>
      <c r="B1316" s="24" t="s">
        <v>2143</v>
      </c>
      <c r="C1316" s="12" t="s">
        <v>2144</v>
      </c>
      <c r="D1316" s="25" t="s">
        <v>37</v>
      </c>
      <c r="E1316" s="26">
        <v>438.54</v>
      </c>
      <c r="F1316" s="25">
        <v>2</v>
      </c>
      <c r="G1316" s="27">
        <v>46.7</v>
      </c>
      <c r="H1316" s="27">
        <v>46.7</v>
      </c>
      <c r="I1316" s="27">
        <v>48.4</v>
      </c>
      <c r="J1316" s="27"/>
      <c r="K1316" s="25" t="s">
        <v>4107</v>
      </c>
      <c r="L1316" s="25"/>
      <c r="M1316"/>
      <c r="N1316"/>
      <c r="O1316" s="25">
        <v>-24.86</v>
      </c>
      <c r="P1316" s="25">
        <v>-7.6</v>
      </c>
      <c r="S1316" s="23" t="str">
        <f t="shared" si="63"/>
        <v/>
      </c>
      <c r="T1316" s="23">
        <f t="shared" si="61"/>
        <v>0</v>
      </c>
    </row>
    <row r="1317" spans="1:20" ht="17.399999999999999">
      <c r="A1317" s="23">
        <f t="shared" si="62"/>
        <v>152</v>
      </c>
      <c r="B1317" s="24" t="s">
        <v>2145</v>
      </c>
      <c r="C1317" s="12" t="s">
        <v>2146</v>
      </c>
      <c r="D1317" s="25" t="s">
        <v>37</v>
      </c>
      <c r="E1317" s="26">
        <v>2163.9299999999998</v>
      </c>
      <c r="F1317" s="26">
        <v>1</v>
      </c>
      <c r="G1317" s="27">
        <v>98.5</v>
      </c>
      <c r="H1317" s="27">
        <v>98.5</v>
      </c>
      <c r="I1317" s="27">
        <v>98.5</v>
      </c>
      <c r="J1317" s="27">
        <v>98.5</v>
      </c>
      <c r="K1317" s="25" t="s">
        <v>4091</v>
      </c>
      <c r="L1317" s="26"/>
      <c r="M1317"/>
      <c r="N1317"/>
      <c r="O1317" s="25">
        <v>18.7</v>
      </c>
      <c r="P1317" s="25">
        <v>17.86</v>
      </c>
      <c r="S1317" s="23">
        <f t="shared" si="63"/>
        <v>2163.94317</v>
      </c>
      <c r="T1317" s="23">
        <f t="shared" si="61"/>
        <v>0</v>
      </c>
    </row>
    <row r="1318" spans="1:20" ht="17.399999999999999">
      <c r="A1318" s="23" t="str">
        <f t="shared" si="62"/>
        <v/>
      </c>
      <c r="B1318" s="24" t="s">
        <v>2147</v>
      </c>
      <c r="C1318" s="12" t="s">
        <v>5130</v>
      </c>
      <c r="D1318" s="25" t="s">
        <v>37</v>
      </c>
      <c r="E1318" s="26">
        <v>40.43</v>
      </c>
      <c r="F1318" s="25"/>
      <c r="G1318" s="27"/>
      <c r="H1318" s="27"/>
      <c r="I1318" s="27"/>
      <c r="J1318" s="27"/>
      <c r="K1318" s="25" t="s">
        <v>4088</v>
      </c>
      <c r="L1318" s="26"/>
      <c r="M1318"/>
      <c r="N1318"/>
      <c r="O1318" s="25">
        <v>26.92</v>
      </c>
      <c r="P1318" s="25">
        <v>21.66</v>
      </c>
      <c r="S1318" s="23" t="str">
        <f t="shared" si="63"/>
        <v/>
      </c>
      <c r="T1318" s="23">
        <f t="shared" si="61"/>
        <v>0</v>
      </c>
    </row>
    <row r="1319" spans="1:20" ht="17.399999999999999">
      <c r="A1319" s="23" t="str">
        <f t="shared" si="62"/>
        <v/>
      </c>
      <c r="B1319" s="24" t="s">
        <v>2148</v>
      </c>
      <c r="C1319" s="12" t="s">
        <v>2149</v>
      </c>
      <c r="D1319" s="25" t="s">
        <v>37</v>
      </c>
      <c r="E1319" s="26">
        <v>33.549999999999997</v>
      </c>
      <c r="F1319" s="25"/>
      <c r="G1319" s="27"/>
      <c r="H1319" s="27"/>
      <c r="I1319" s="27"/>
      <c r="J1319" s="27"/>
      <c r="K1319" s="25" t="s">
        <v>4108</v>
      </c>
      <c r="L1319" s="25"/>
      <c r="M1319"/>
      <c r="N1319"/>
      <c r="O1319" s="25">
        <v>-19.170000000000002</v>
      </c>
      <c r="P1319" s="25">
        <v>-44.59</v>
      </c>
      <c r="S1319" s="23" t="str">
        <f t="shared" si="63"/>
        <v/>
      </c>
      <c r="T1319" s="23">
        <f t="shared" si="61"/>
        <v>0</v>
      </c>
    </row>
    <row r="1320" spans="1:20" ht="17.399999999999999">
      <c r="A1320" s="23" t="str">
        <f t="shared" si="62"/>
        <v/>
      </c>
      <c r="B1320" s="24" t="s">
        <v>2150</v>
      </c>
      <c r="C1320" s="12" t="s">
        <v>2969</v>
      </c>
      <c r="D1320" s="25" t="s">
        <v>37</v>
      </c>
      <c r="E1320" s="26">
        <v>71.459999999999994</v>
      </c>
      <c r="F1320" s="26"/>
      <c r="G1320" s="27"/>
      <c r="H1320" s="27"/>
      <c r="I1320" s="27"/>
      <c r="J1320" s="27"/>
      <c r="K1320" s="25" t="s">
        <v>4113</v>
      </c>
      <c r="L1320" s="26"/>
      <c r="M1320"/>
      <c r="N1320"/>
      <c r="O1320" s="25">
        <v>-16.399999999999999</v>
      </c>
      <c r="P1320" s="25">
        <v>-25.6</v>
      </c>
      <c r="S1320" s="23" t="str">
        <f t="shared" si="63"/>
        <v/>
      </c>
      <c r="T1320" s="23">
        <f t="shared" si="61"/>
        <v>0</v>
      </c>
    </row>
    <row r="1321" spans="1:20" ht="17.399999999999999">
      <c r="A1321" s="23" t="str">
        <f t="shared" si="62"/>
        <v/>
      </c>
      <c r="B1321" s="24" t="s">
        <v>2151</v>
      </c>
      <c r="C1321" s="12" t="s">
        <v>3262</v>
      </c>
      <c r="D1321" s="25" t="s">
        <v>9</v>
      </c>
      <c r="E1321" s="26">
        <v>122.34</v>
      </c>
      <c r="F1321" s="26"/>
      <c r="G1321" s="27"/>
      <c r="H1321" s="27"/>
      <c r="I1321" s="27"/>
      <c r="J1321" s="27"/>
      <c r="K1321" s="25" t="s">
        <v>4085</v>
      </c>
      <c r="L1321" s="25"/>
      <c r="M1321"/>
      <c r="N1321"/>
      <c r="O1321" s="25">
        <v>-5.31</v>
      </c>
      <c r="P1321" s="25">
        <v>-22.37</v>
      </c>
      <c r="S1321" s="23" t="str">
        <f t="shared" si="63"/>
        <v/>
      </c>
      <c r="T1321" s="23">
        <f t="shared" si="61"/>
        <v>0</v>
      </c>
    </row>
    <row r="1322" spans="1:20" ht="17.399999999999999">
      <c r="A1322" s="23">
        <f t="shared" si="62"/>
        <v>251</v>
      </c>
      <c r="B1322" s="24" t="s">
        <v>2828</v>
      </c>
      <c r="C1322" s="12" t="s">
        <v>2830</v>
      </c>
      <c r="D1322" s="25" t="s">
        <v>9</v>
      </c>
      <c r="E1322" s="26">
        <v>372.56</v>
      </c>
      <c r="F1322" s="25">
        <v>6</v>
      </c>
      <c r="G1322" s="27">
        <v>-4.3899999999999997</v>
      </c>
      <c r="H1322" s="27">
        <v>-8.3800000000000008</v>
      </c>
      <c r="I1322" s="27">
        <v>-5.53</v>
      </c>
      <c r="J1322" s="27">
        <v>-15.45</v>
      </c>
      <c r="K1322" s="25" t="s">
        <v>4081</v>
      </c>
      <c r="L1322" s="25"/>
      <c r="M1322"/>
      <c r="N1322"/>
      <c r="O1322" s="25">
        <v>-1.6</v>
      </c>
      <c r="P1322" s="25">
        <v>-10.98</v>
      </c>
      <c r="S1322" s="23">
        <f t="shared" si="63"/>
        <v>372.57321999999999</v>
      </c>
      <c r="T1322" s="23">
        <f t="shared" si="61"/>
        <v>-1</v>
      </c>
    </row>
    <row r="1323" spans="1:20" ht="17.399999999999999">
      <c r="A1323" s="23" t="str">
        <f t="shared" si="62"/>
        <v/>
      </c>
      <c r="B1323" s="24" t="s">
        <v>2152</v>
      </c>
      <c r="C1323" s="12" t="s">
        <v>4987</v>
      </c>
      <c r="D1323" s="25" t="s">
        <v>37</v>
      </c>
      <c r="E1323" s="26">
        <v>115.45</v>
      </c>
      <c r="F1323" s="25">
        <v>3</v>
      </c>
      <c r="G1323" s="27"/>
      <c r="H1323" s="27">
        <v>21.07</v>
      </c>
      <c r="I1323" s="27"/>
      <c r="J1323" s="27">
        <v>23.5</v>
      </c>
      <c r="K1323" s="25" t="s">
        <v>4103</v>
      </c>
      <c r="L1323" s="26"/>
      <c r="M1323"/>
      <c r="N1323"/>
      <c r="O1323" s="25">
        <v>-5.67</v>
      </c>
      <c r="P1323" s="25">
        <v>-13.29</v>
      </c>
      <c r="S1323" s="23" t="str">
        <f t="shared" si="63"/>
        <v/>
      </c>
      <c r="T1323" s="23">
        <f t="shared" si="61"/>
        <v>1</v>
      </c>
    </row>
    <row r="1324" spans="1:20" ht="17.399999999999999">
      <c r="A1324" s="23" t="str">
        <f t="shared" si="62"/>
        <v/>
      </c>
      <c r="B1324" s="24" t="s">
        <v>2153</v>
      </c>
      <c r="C1324" s="12" t="s">
        <v>2154</v>
      </c>
      <c r="D1324" s="25" t="s">
        <v>37</v>
      </c>
      <c r="E1324" s="26">
        <v>49.15</v>
      </c>
      <c r="F1324" s="25"/>
      <c r="G1324" s="27"/>
      <c r="H1324" s="27"/>
      <c r="I1324" s="27"/>
      <c r="J1324" s="27"/>
      <c r="K1324" s="25" t="s">
        <v>4091</v>
      </c>
      <c r="L1324" s="26"/>
      <c r="M1324"/>
      <c r="N1324"/>
      <c r="O1324" s="25">
        <v>-4.12</v>
      </c>
      <c r="P1324" s="25">
        <v>-12.89</v>
      </c>
      <c r="S1324" s="23" t="str">
        <f t="shared" si="63"/>
        <v/>
      </c>
      <c r="T1324" s="23">
        <f t="shared" si="61"/>
        <v>0</v>
      </c>
    </row>
    <row r="1325" spans="1:20" ht="17.399999999999999">
      <c r="A1325" s="23" t="str">
        <f t="shared" si="62"/>
        <v/>
      </c>
      <c r="B1325" s="24" t="s">
        <v>2155</v>
      </c>
      <c r="C1325" s="12" t="s">
        <v>2156</v>
      </c>
      <c r="D1325" s="25" t="s">
        <v>37</v>
      </c>
      <c r="E1325" s="26">
        <v>61.79</v>
      </c>
      <c r="F1325" s="25"/>
      <c r="G1325" s="27"/>
      <c r="H1325" s="27"/>
      <c r="I1325" s="27"/>
      <c r="J1325" s="27"/>
      <c r="K1325" s="25" t="s">
        <v>4114</v>
      </c>
      <c r="L1325" s="26"/>
      <c r="M1325"/>
      <c r="N1325"/>
      <c r="O1325" s="25">
        <v>-2.78</v>
      </c>
      <c r="P1325" s="25">
        <v>-21.29</v>
      </c>
      <c r="S1325" s="23" t="str">
        <f t="shared" si="63"/>
        <v/>
      </c>
      <c r="T1325" s="23">
        <f t="shared" si="61"/>
        <v>0</v>
      </c>
    </row>
    <row r="1326" spans="1:20" ht="17.399999999999999">
      <c r="A1326" s="23">
        <f t="shared" si="62"/>
        <v>184</v>
      </c>
      <c r="B1326" s="24" t="s">
        <v>3938</v>
      </c>
      <c r="C1326" s="12" t="s">
        <v>3944</v>
      </c>
      <c r="D1326" s="25" t="s">
        <v>9</v>
      </c>
      <c r="E1326" s="26">
        <v>1160.08</v>
      </c>
      <c r="F1326" s="25">
        <v>9</v>
      </c>
      <c r="G1326" s="27">
        <v>359.3</v>
      </c>
      <c r="H1326" s="27">
        <v>359.36</v>
      </c>
      <c r="I1326" s="27">
        <v>354.6</v>
      </c>
      <c r="J1326" s="27">
        <v>355.1</v>
      </c>
      <c r="K1326" s="25" t="s">
        <v>4081</v>
      </c>
      <c r="L1326" s="25"/>
      <c r="M1326"/>
      <c r="N1326"/>
      <c r="O1326" s="25">
        <v>2.4</v>
      </c>
      <c r="P1326" s="25">
        <v>2.9</v>
      </c>
      <c r="S1326" s="23">
        <f t="shared" si="63"/>
        <v>1160.0932599999999</v>
      </c>
      <c r="T1326" s="23">
        <f t="shared" si="61"/>
        <v>0</v>
      </c>
    </row>
    <row r="1327" spans="1:20" ht="17.399999999999999">
      <c r="A1327" s="23" t="str">
        <f t="shared" si="62"/>
        <v/>
      </c>
      <c r="B1327" s="24" t="s">
        <v>2157</v>
      </c>
      <c r="C1327" s="12" t="s">
        <v>3263</v>
      </c>
      <c r="D1327" s="25" t="s">
        <v>37</v>
      </c>
      <c r="E1327" s="26">
        <v>613.64</v>
      </c>
      <c r="F1327" s="26"/>
      <c r="G1327" s="27"/>
      <c r="H1327" s="27"/>
      <c r="I1327" s="27"/>
      <c r="J1327" s="27"/>
      <c r="K1327" s="25" t="s">
        <v>4091</v>
      </c>
      <c r="L1327" s="25"/>
      <c r="M1327"/>
      <c r="N1327"/>
      <c r="O1327" s="25">
        <v>2.21</v>
      </c>
      <c r="P1327" s="25">
        <v>67.040000000000006</v>
      </c>
      <c r="S1327" s="23" t="str">
        <f t="shared" si="63"/>
        <v/>
      </c>
      <c r="T1327" s="23">
        <f t="shared" si="61"/>
        <v>0</v>
      </c>
    </row>
    <row r="1328" spans="1:20" ht="17.399999999999999">
      <c r="A1328" s="23">
        <f t="shared" si="62"/>
        <v>125</v>
      </c>
      <c r="B1328" s="24" t="s">
        <v>3135</v>
      </c>
      <c r="C1328" s="12" t="s">
        <v>4695</v>
      </c>
      <c r="D1328" s="25" t="s">
        <v>37</v>
      </c>
      <c r="E1328" s="26">
        <v>2965.21</v>
      </c>
      <c r="F1328" s="25">
        <v>4</v>
      </c>
      <c r="G1328" s="27">
        <v>94.05</v>
      </c>
      <c r="H1328" s="27">
        <v>94.05</v>
      </c>
      <c r="I1328" s="27">
        <v>87.2</v>
      </c>
      <c r="J1328" s="27">
        <v>86.4</v>
      </c>
      <c r="K1328" s="25" t="s">
        <v>4091</v>
      </c>
      <c r="L1328" s="26"/>
      <c r="M1328"/>
      <c r="N1328"/>
      <c r="O1328" s="25">
        <v>114.52</v>
      </c>
      <c r="P1328" s="25">
        <v>187.39</v>
      </c>
      <c r="S1328" s="23">
        <f t="shared" si="63"/>
        <v>2965.2232800000002</v>
      </c>
      <c r="T1328" s="23">
        <f t="shared" si="61"/>
        <v>0</v>
      </c>
    </row>
    <row r="1329" spans="1:20" ht="17.399999999999999">
      <c r="A1329" s="23" t="str">
        <f t="shared" si="62"/>
        <v/>
      </c>
      <c r="B1329" s="24" t="s">
        <v>2158</v>
      </c>
      <c r="C1329" s="12" t="s">
        <v>2159</v>
      </c>
      <c r="D1329" s="25" t="s">
        <v>37</v>
      </c>
      <c r="E1329" s="26">
        <v>259.33999999999997</v>
      </c>
      <c r="F1329" s="26">
        <v>1</v>
      </c>
      <c r="G1329" s="27">
        <v>11</v>
      </c>
      <c r="H1329" s="27">
        <v>11</v>
      </c>
      <c r="I1329" s="27"/>
      <c r="J1329" s="27">
        <v>11</v>
      </c>
      <c r="K1329" s="25" t="s">
        <v>4107</v>
      </c>
      <c r="L1329" s="25"/>
      <c r="M1329"/>
      <c r="N1329"/>
      <c r="O1329" s="25">
        <v>-20.68</v>
      </c>
      <c r="P1329" s="25">
        <v>-31.27</v>
      </c>
      <c r="S1329" s="23" t="str">
        <f t="shared" si="63"/>
        <v/>
      </c>
      <c r="T1329" s="23">
        <f t="shared" si="61"/>
        <v>0</v>
      </c>
    </row>
    <row r="1330" spans="1:20" ht="17.399999999999999">
      <c r="A1330" s="23" t="str">
        <f t="shared" si="62"/>
        <v/>
      </c>
      <c r="B1330" s="24" t="s">
        <v>2160</v>
      </c>
      <c r="C1330" s="12" t="s">
        <v>2161</v>
      </c>
      <c r="D1330" s="25" t="s">
        <v>9</v>
      </c>
      <c r="E1330" s="26">
        <v>46.06</v>
      </c>
      <c r="F1330" s="25"/>
      <c r="G1330" s="27"/>
      <c r="H1330" s="27"/>
      <c r="I1330" s="27"/>
      <c r="J1330" s="27"/>
      <c r="K1330" s="25" t="s">
        <v>4085</v>
      </c>
      <c r="L1330" s="25"/>
      <c r="M1330"/>
      <c r="N1330"/>
      <c r="O1330" s="25">
        <v>-3.67</v>
      </c>
      <c r="P1330" s="25">
        <v>-11.5</v>
      </c>
      <c r="S1330" s="23" t="str">
        <f t="shared" si="63"/>
        <v/>
      </c>
      <c r="T1330" s="23">
        <f t="shared" si="61"/>
        <v>0</v>
      </c>
    </row>
    <row r="1331" spans="1:20" ht="17.399999999999999">
      <c r="A1331" s="23" t="str">
        <f t="shared" si="62"/>
        <v/>
      </c>
      <c r="B1331" s="24" t="s">
        <v>2162</v>
      </c>
      <c r="C1331" s="12" t="s">
        <v>4048</v>
      </c>
      <c r="D1331" s="25" t="s">
        <v>37</v>
      </c>
      <c r="E1331" s="26">
        <v>21.15</v>
      </c>
      <c r="F1331" s="26"/>
      <c r="G1331" s="27"/>
      <c r="H1331" s="27"/>
      <c r="I1331" s="27"/>
      <c r="J1331" s="27"/>
      <c r="K1331" s="25" t="s">
        <v>4085</v>
      </c>
      <c r="L1331" s="25"/>
      <c r="M1331"/>
      <c r="N1331"/>
      <c r="O1331" s="25">
        <v>-5.78</v>
      </c>
      <c r="P1331" s="25">
        <v>-35.83</v>
      </c>
      <c r="S1331" s="23" t="str">
        <f t="shared" si="63"/>
        <v/>
      </c>
      <c r="T1331" s="23">
        <f t="shared" si="61"/>
        <v>0</v>
      </c>
    </row>
    <row r="1332" spans="1:20" ht="17.399999999999999">
      <c r="A1332" s="23" t="str">
        <f t="shared" si="62"/>
        <v/>
      </c>
      <c r="B1332" s="24" t="s">
        <v>2163</v>
      </c>
      <c r="C1332" s="12" t="s">
        <v>2164</v>
      </c>
      <c r="D1332" s="25" t="s">
        <v>9</v>
      </c>
      <c r="E1332" s="26">
        <v>148.4</v>
      </c>
      <c r="F1332" s="26"/>
      <c r="G1332" s="27"/>
      <c r="H1332" s="27"/>
      <c r="I1332" s="27"/>
      <c r="J1332" s="27"/>
      <c r="K1332" s="25" t="s">
        <v>4086</v>
      </c>
      <c r="L1332" s="25"/>
      <c r="M1332"/>
      <c r="N1332"/>
      <c r="O1332" s="25">
        <v>-2.2400000000000002</v>
      </c>
      <c r="P1332" s="25">
        <v>-13.32</v>
      </c>
      <c r="S1332" s="23" t="str">
        <f t="shared" si="63"/>
        <v/>
      </c>
      <c r="T1332" s="23">
        <f t="shared" si="61"/>
        <v>0</v>
      </c>
    </row>
    <row r="1333" spans="1:20" ht="17.399999999999999">
      <c r="A1333" s="23" t="str">
        <f t="shared" si="62"/>
        <v/>
      </c>
      <c r="B1333" s="24" t="s">
        <v>2165</v>
      </c>
      <c r="C1333" s="12" t="s">
        <v>2166</v>
      </c>
      <c r="D1333" s="25" t="s">
        <v>37</v>
      </c>
      <c r="E1333" s="26">
        <v>847.28</v>
      </c>
      <c r="F1333" s="25"/>
      <c r="G1333" s="27"/>
      <c r="H1333" s="27"/>
      <c r="I1333" s="27"/>
      <c r="J1333" s="27"/>
      <c r="K1333" s="25" t="s">
        <v>4088</v>
      </c>
      <c r="L1333" s="25"/>
      <c r="M1333"/>
      <c r="N1333"/>
      <c r="O1333" s="25">
        <v>-28.89</v>
      </c>
      <c r="P1333" s="25">
        <v>45.08</v>
      </c>
      <c r="S1333" s="23" t="str">
        <f t="shared" si="63"/>
        <v/>
      </c>
      <c r="T1333" s="23">
        <f t="shared" si="61"/>
        <v>0</v>
      </c>
    </row>
    <row r="1334" spans="1:20" ht="17.399999999999999">
      <c r="A1334" s="23" t="str">
        <f t="shared" si="62"/>
        <v/>
      </c>
      <c r="B1334" s="24" t="s">
        <v>2167</v>
      </c>
      <c r="C1334" s="12" t="s">
        <v>3264</v>
      </c>
      <c r="D1334" s="25" t="s">
        <v>9</v>
      </c>
      <c r="E1334" s="26">
        <v>30.25</v>
      </c>
      <c r="F1334" s="25"/>
      <c r="G1334" s="27"/>
      <c r="H1334" s="27"/>
      <c r="I1334" s="27"/>
      <c r="J1334" s="27"/>
      <c r="K1334" s="25" t="s">
        <v>4110</v>
      </c>
      <c r="L1334" s="25"/>
      <c r="M1334"/>
      <c r="N1334"/>
      <c r="O1334" s="25">
        <v>-7.82</v>
      </c>
      <c r="P1334" s="25">
        <v>-23.48</v>
      </c>
      <c r="S1334" s="23" t="str">
        <f t="shared" si="63"/>
        <v/>
      </c>
      <c r="T1334" s="23">
        <f t="shared" si="61"/>
        <v>0</v>
      </c>
    </row>
    <row r="1335" spans="1:20" ht="17.399999999999999">
      <c r="A1335" s="23" t="str">
        <f t="shared" si="62"/>
        <v/>
      </c>
      <c r="B1335" s="24" t="s">
        <v>2168</v>
      </c>
      <c r="C1335" s="12" t="s">
        <v>4677</v>
      </c>
      <c r="D1335" s="25" t="s">
        <v>37</v>
      </c>
      <c r="E1335" s="26">
        <v>49.13</v>
      </c>
      <c r="F1335" s="25"/>
      <c r="G1335" s="27"/>
      <c r="H1335" s="27"/>
      <c r="I1335" s="27"/>
      <c r="J1335" s="27"/>
      <c r="K1335" s="25" t="s">
        <v>4086</v>
      </c>
      <c r="L1335" s="26"/>
      <c r="M1335"/>
      <c r="N1335"/>
      <c r="O1335" s="25">
        <v>9.67</v>
      </c>
      <c r="P1335" s="25">
        <v>-12.26</v>
      </c>
      <c r="S1335" s="23" t="str">
        <f t="shared" si="63"/>
        <v/>
      </c>
      <c r="T1335" s="23">
        <f t="shared" si="61"/>
        <v>0</v>
      </c>
    </row>
    <row r="1336" spans="1:20" ht="17.399999999999999">
      <c r="A1336" s="23">
        <f t="shared" si="62"/>
        <v>82</v>
      </c>
      <c r="B1336" s="24" t="s">
        <v>2169</v>
      </c>
      <c r="C1336" s="12" t="s">
        <v>2170</v>
      </c>
      <c r="D1336" s="25" t="s">
        <v>9</v>
      </c>
      <c r="E1336" s="26">
        <v>6644.78</v>
      </c>
      <c r="F1336" s="25">
        <v>17</v>
      </c>
      <c r="G1336" s="27">
        <v>460.05</v>
      </c>
      <c r="H1336" s="27">
        <v>459.75</v>
      </c>
      <c r="I1336" s="27">
        <v>463.96</v>
      </c>
      <c r="J1336" s="27">
        <v>469.65</v>
      </c>
      <c r="K1336" s="25" t="s">
        <v>4102</v>
      </c>
      <c r="L1336" s="26"/>
      <c r="M1336"/>
      <c r="N1336"/>
      <c r="O1336" s="25">
        <v>2.0699999999999998</v>
      </c>
      <c r="P1336" s="25">
        <v>-20.34</v>
      </c>
      <c r="S1336" s="23">
        <f t="shared" si="63"/>
        <v>6644.7933599999997</v>
      </c>
      <c r="T1336" s="23">
        <f t="shared" si="61"/>
        <v>0</v>
      </c>
    </row>
    <row r="1337" spans="1:20" ht="17.399999999999999">
      <c r="A1337" s="23">
        <f t="shared" si="62"/>
        <v>212</v>
      </c>
      <c r="B1337" s="24" t="s">
        <v>2171</v>
      </c>
      <c r="C1337" s="12" t="s">
        <v>2172</v>
      </c>
      <c r="D1337" s="25" t="s">
        <v>9</v>
      </c>
      <c r="E1337" s="26">
        <v>702.89</v>
      </c>
      <c r="F1337" s="25">
        <v>11</v>
      </c>
      <c r="G1337" s="27">
        <v>116.9</v>
      </c>
      <c r="H1337" s="27">
        <v>116.47</v>
      </c>
      <c r="I1337" s="27">
        <v>116.78</v>
      </c>
      <c r="J1337" s="27">
        <v>114.4</v>
      </c>
      <c r="K1337" s="25" t="s">
        <v>4107</v>
      </c>
      <c r="L1337" s="25"/>
      <c r="M1337"/>
      <c r="N1337"/>
      <c r="O1337" s="25">
        <v>-31.07</v>
      </c>
      <c r="P1337" s="25">
        <v>-5.23</v>
      </c>
      <c r="S1337" s="23">
        <f t="shared" si="63"/>
        <v>702.90337</v>
      </c>
      <c r="T1337" s="23">
        <f t="shared" si="61"/>
        <v>-1</v>
      </c>
    </row>
    <row r="1338" spans="1:20" ht="17.399999999999999">
      <c r="A1338" s="23" t="str">
        <f t="shared" si="62"/>
        <v/>
      </c>
      <c r="B1338" s="24" t="s">
        <v>2173</v>
      </c>
      <c r="C1338" s="12" t="s">
        <v>5245</v>
      </c>
      <c r="D1338" s="25" t="s">
        <v>37</v>
      </c>
      <c r="E1338" s="26">
        <v>81.53</v>
      </c>
      <c r="F1338" s="25"/>
      <c r="G1338" s="27"/>
      <c r="H1338" s="27"/>
      <c r="I1338" s="27"/>
      <c r="J1338" s="27"/>
      <c r="K1338" s="25" t="s">
        <v>4107</v>
      </c>
      <c r="L1338" s="25"/>
      <c r="M1338"/>
      <c r="N1338"/>
      <c r="O1338" s="25">
        <v>-19.850000000000001</v>
      </c>
      <c r="P1338" s="25">
        <v>-49.29</v>
      </c>
      <c r="S1338" s="23" t="str">
        <f t="shared" si="63"/>
        <v/>
      </c>
      <c r="T1338" s="23">
        <f t="shared" si="61"/>
        <v>0</v>
      </c>
    </row>
    <row r="1339" spans="1:20" ht="17.399999999999999">
      <c r="A1339" s="23" t="str">
        <f t="shared" si="62"/>
        <v/>
      </c>
      <c r="B1339" s="24" t="s">
        <v>2174</v>
      </c>
      <c r="C1339" s="12" t="s">
        <v>3423</v>
      </c>
      <c r="D1339" s="25" t="s">
        <v>37</v>
      </c>
      <c r="E1339" s="26">
        <v>966.04</v>
      </c>
      <c r="F1339" s="25"/>
      <c r="G1339" s="27"/>
      <c r="H1339" s="27"/>
      <c r="I1339" s="27"/>
      <c r="J1339" s="27"/>
      <c r="K1339" s="25" t="s">
        <v>4088</v>
      </c>
      <c r="L1339" s="25"/>
      <c r="M1339"/>
      <c r="N1339"/>
      <c r="O1339" s="25">
        <v>-27.66</v>
      </c>
      <c r="P1339" s="25">
        <v>-27.34</v>
      </c>
      <c r="S1339" s="23" t="str">
        <f t="shared" si="63"/>
        <v/>
      </c>
      <c r="T1339" s="23">
        <f t="shared" si="61"/>
        <v>0</v>
      </c>
    </row>
    <row r="1340" spans="1:20" ht="17.399999999999999">
      <c r="A1340" s="23" t="str">
        <f t="shared" si="62"/>
        <v/>
      </c>
      <c r="B1340" s="24" t="s">
        <v>2175</v>
      </c>
      <c r="C1340" s="12" t="s">
        <v>3857</v>
      </c>
      <c r="D1340" s="25" t="s">
        <v>37</v>
      </c>
      <c r="E1340" s="26">
        <v>122.5</v>
      </c>
      <c r="F1340" s="25"/>
      <c r="G1340" s="27"/>
      <c r="H1340" s="27"/>
      <c r="I1340" s="27"/>
      <c r="J1340" s="27"/>
      <c r="K1340" s="25" t="s">
        <v>4110</v>
      </c>
      <c r="L1340" s="25"/>
      <c r="M1340"/>
      <c r="N1340"/>
      <c r="O1340" s="25">
        <v>0.74</v>
      </c>
      <c r="P1340" s="25">
        <v>-14.84</v>
      </c>
      <c r="S1340" s="23" t="str">
        <f t="shared" si="63"/>
        <v/>
      </c>
      <c r="T1340" s="23">
        <f t="shared" si="61"/>
        <v>0</v>
      </c>
    </row>
    <row r="1341" spans="1:20" ht="17.399999999999999">
      <c r="A1341" s="23" t="str">
        <f t="shared" si="62"/>
        <v/>
      </c>
      <c r="B1341" s="24" t="s">
        <v>2176</v>
      </c>
      <c r="C1341" s="12" t="s">
        <v>2177</v>
      </c>
      <c r="D1341" s="25" t="s">
        <v>37</v>
      </c>
      <c r="E1341" s="26">
        <v>67.08</v>
      </c>
      <c r="F1341" s="25"/>
      <c r="G1341" s="27"/>
      <c r="H1341" s="27"/>
      <c r="I1341" s="27"/>
      <c r="J1341" s="27"/>
      <c r="K1341" s="25" t="s">
        <v>4092</v>
      </c>
      <c r="L1341" s="25"/>
      <c r="M1341"/>
      <c r="N1341"/>
      <c r="O1341" s="25">
        <v>-18.350000000000001</v>
      </c>
      <c r="P1341" s="25">
        <v>-40.14</v>
      </c>
      <c r="S1341" s="23" t="str">
        <f t="shared" si="63"/>
        <v/>
      </c>
      <c r="T1341" s="23">
        <f t="shared" si="61"/>
        <v>0</v>
      </c>
    </row>
    <row r="1342" spans="1:20" ht="17.399999999999999">
      <c r="A1342" s="23" t="str">
        <f t="shared" si="62"/>
        <v/>
      </c>
      <c r="B1342" s="24" t="s">
        <v>2178</v>
      </c>
      <c r="C1342" s="12" t="s">
        <v>2179</v>
      </c>
      <c r="D1342" s="25" t="s">
        <v>37</v>
      </c>
      <c r="E1342" s="26">
        <v>26.04</v>
      </c>
      <c r="F1342" s="26"/>
      <c r="G1342" s="27"/>
      <c r="H1342" s="27"/>
      <c r="I1342" s="27"/>
      <c r="J1342" s="27"/>
      <c r="K1342" s="25" t="s">
        <v>4107</v>
      </c>
      <c r="L1342" s="26"/>
      <c r="M1342"/>
      <c r="N1342"/>
      <c r="O1342" s="25">
        <v>-5.72</v>
      </c>
      <c r="P1342" s="25">
        <v>-9.92</v>
      </c>
      <c r="S1342" s="23" t="str">
        <f t="shared" si="63"/>
        <v/>
      </c>
      <c r="T1342" s="23">
        <f t="shared" si="61"/>
        <v>0</v>
      </c>
    </row>
    <row r="1343" spans="1:20" ht="17.399999999999999">
      <c r="A1343" s="23" t="str">
        <f t="shared" si="62"/>
        <v/>
      </c>
      <c r="B1343" s="24" t="s">
        <v>2180</v>
      </c>
      <c r="C1343" s="12" t="s">
        <v>4650</v>
      </c>
      <c r="D1343" s="25" t="s">
        <v>37</v>
      </c>
      <c r="E1343" s="26">
        <v>88.63</v>
      </c>
      <c r="F1343" s="25"/>
      <c r="G1343" s="27"/>
      <c r="H1343" s="27"/>
      <c r="I1343" s="27"/>
      <c r="J1343" s="27"/>
      <c r="K1343" s="25" t="s">
        <v>4117</v>
      </c>
      <c r="L1343" s="25"/>
      <c r="M1343"/>
      <c r="N1343"/>
      <c r="O1343" s="25">
        <v>20.68</v>
      </c>
      <c r="P1343" s="25">
        <v>-13.38</v>
      </c>
      <c r="S1343" s="23" t="str">
        <f t="shared" si="63"/>
        <v/>
      </c>
      <c r="T1343" s="23">
        <f t="shared" si="61"/>
        <v>0</v>
      </c>
    </row>
    <row r="1344" spans="1:20" ht="17.399999999999999">
      <c r="A1344" s="23" t="str">
        <f t="shared" si="62"/>
        <v/>
      </c>
      <c r="B1344" s="24" t="s">
        <v>2181</v>
      </c>
      <c r="C1344" s="12" t="s">
        <v>2182</v>
      </c>
      <c r="D1344" s="25" t="s">
        <v>37</v>
      </c>
      <c r="E1344" s="26">
        <v>233.24</v>
      </c>
      <c r="F1344" s="25">
        <v>2</v>
      </c>
      <c r="G1344" s="27">
        <v>28.33</v>
      </c>
      <c r="H1344" s="27">
        <v>28.33</v>
      </c>
      <c r="I1344" s="27">
        <v>30</v>
      </c>
      <c r="J1344" s="27"/>
      <c r="K1344" s="25" t="s">
        <v>4097</v>
      </c>
      <c r="L1344" s="28"/>
      <c r="M1344"/>
      <c r="N1344"/>
      <c r="O1344" s="25">
        <v>-12.5</v>
      </c>
      <c r="P1344" s="25">
        <v>-8.3800000000000008</v>
      </c>
      <c r="S1344" s="23" t="str">
        <f t="shared" si="63"/>
        <v/>
      </c>
      <c r="T1344" s="23">
        <f t="shared" si="61"/>
        <v>0</v>
      </c>
    </row>
    <row r="1345" spans="1:20" ht="17.399999999999999">
      <c r="A1345" s="23" t="str">
        <f t="shared" si="62"/>
        <v/>
      </c>
      <c r="B1345" s="24" t="s">
        <v>2183</v>
      </c>
      <c r="C1345" s="12" t="s">
        <v>2184</v>
      </c>
      <c r="D1345" s="25" t="s">
        <v>37</v>
      </c>
      <c r="E1345" s="26">
        <v>113.06</v>
      </c>
      <c r="F1345" s="25"/>
      <c r="G1345" s="27"/>
      <c r="H1345" s="27"/>
      <c r="I1345" s="27"/>
      <c r="J1345" s="27"/>
      <c r="K1345" s="25" t="s">
        <v>4086</v>
      </c>
      <c r="L1345" s="26"/>
      <c r="M1345"/>
      <c r="N1345"/>
      <c r="O1345" s="25">
        <v>178.32</v>
      </c>
      <c r="P1345" s="25">
        <v>146.29</v>
      </c>
      <c r="S1345" s="23" t="str">
        <f t="shared" si="63"/>
        <v/>
      </c>
      <c r="T1345" s="23">
        <f t="shared" si="61"/>
        <v>0</v>
      </c>
    </row>
    <row r="1346" spans="1:20" ht="17.399999999999999">
      <c r="A1346" s="23">
        <f t="shared" si="62"/>
        <v>270</v>
      </c>
      <c r="B1346" s="24" t="s">
        <v>2185</v>
      </c>
      <c r="C1346" s="12" t="s">
        <v>2186</v>
      </c>
      <c r="D1346" s="25" t="s">
        <v>37</v>
      </c>
      <c r="E1346" s="26">
        <v>299.5</v>
      </c>
      <c r="F1346" s="25">
        <v>3</v>
      </c>
      <c r="G1346" s="27">
        <v>41.25</v>
      </c>
      <c r="H1346" s="27">
        <v>42.77</v>
      </c>
      <c r="I1346" s="27">
        <v>36.200000000000003</v>
      </c>
      <c r="J1346" s="27">
        <v>41</v>
      </c>
      <c r="K1346" s="25" t="s">
        <v>4092</v>
      </c>
      <c r="L1346" s="25"/>
      <c r="M1346"/>
      <c r="N1346"/>
      <c r="O1346" s="25">
        <v>-11.78</v>
      </c>
      <c r="P1346" s="25">
        <v>-26.86</v>
      </c>
      <c r="S1346" s="23">
        <f t="shared" si="63"/>
        <v>299.51346000000001</v>
      </c>
      <c r="T1346" s="23">
        <f t="shared" si="61"/>
        <v>0</v>
      </c>
    </row>
    <row r="1347" spans="1:20" ht="17.399999999999999">
      <c r="A1347" s="23">
        <f t="shared" si="62"/>
        <v>265</v>
      </c>
      <c r="B1347" s="24" t="s">
        <v>3136</v>
      </c>
      <c r="C1347" s="12" t="s">
        <v>5227</v>
      </c>
      <c r="D1347" s="25" t="s">
        <v>9</v>
      </c>
      <c r="E1347" s="26">
        <v>311.38</v>
      </c>
      <c r="F1347" s="26">
        <v>2</v>
      </c>
      <c r="G1347" s="27">
        <v>-169</v>
      </c>
      <c r="H1347" s="27">
        <v>-143</v>
      </c>
      <c r="I1347" s="27">
        <v>-169</v>
      </c>
      <c r="J1347" s="27">
        <v>-143</v>
      </c>
      <c r="K1347" s="25" t="s">
        <v>4081</v>
      </c>
      <c r="L1347" s="25"/>
      <c r="M1347"/>
      <c r="N1347"/>
      <c r="O1347" s="25">
        <v>-8.94</v>
      </c>
      <c r="P1347" s="25">
        <v>-15.85</v>
      </c>
      <c r="S1347" s="23">
        <f t="shared" si="63"/>
        <v>311.39346999999998</v>
      </c>
      <c r="T1347" s="23">
        <f t="shared" si="61"/>
        <v>0</v>
      </c>
    </row>
    <row r="1348" spans="1:20" ht="17.399999999999999">
      <c r="A1348" s="23" t="str">
        <f t="shared" si="62"/>
        <v/>
      </c>
      <c r="B1348" s="24" t="s">
        <v>2187</v>
      </c>
      <c r="C1348" s="12" t="s">
        <v>5277</v>
      </c>
      <c r="D1348" s="25" t="s">
        <v>37</v>
      </c>
      <c r="E1348" s="26">
        <v>19.739999999999998</v>
      </c>
      <c r="F1348" s="25"/>
      <c r="G1348" s="27"/>
      <c r="H1348" s="27"/>
      <c r="I1348" s="27"/>
      <c r="J1348" s="27"/>
      <c r="K1348" s="25" t="s">
        <v>4084</v>
      </c>
      <c r="L1348" s="25"/>
      <c r="M1348"/>
      <c r="N1348"/>
      <c r="O1348" s="25">
        <v>-24.06</v>
      </c>
      <c r="P1348" s="25">
        <v>-25.14</v>
      </c>
      <c r="S1348" s="23" t="str">
        <f t="shared" si="63"/>
        <v/>
      </c>
      <c r="T1348" s="23">
        <f t="shared" si="61"/>
        <v>0</v>
      </c>
    </row>
    <row r="1349" spans="1:20" ht="17.399999999999999">
      <c r="A1349" s="23" t="str">
        <f t="shared" si="62"/>
        <v/>
      </c>
      <c r="B1349" s="24" t="s">
        <v>2188</v>
      </c>
      <c r="C1349" s="12" t="s">
        <v>2189</v>
      </c>
      <c r="D1349" s="25" t="s">
        <v>37</v>
      </c>
      <c r="E1349" s="26">
        <v>100.12</v>
      </c>
      <c r="F1349" s="25"/>
      <c r="G1349" s="27"/>
      <c r="H1349" s="27"/>
      <c r="I1349" s="27"/>
      <c r="J1349" s="27"/>
      <c r="K1349" s="25" t="s">
        <v>4100</v>
      </c>
      <c r="L1349" s="25"/>
      <c r="M1349"/>
      <c r="N1349"/>
      <c r="O1349" s="25">
        <v>-2.68</v>
      </c>
      <c r="P1349" s="25">
        <v>-14.12</v>
      </c>
      <c r="S1349" s="23" t="str">
        <f t="shared" si="63"/>
        <v/>
      </c>
      <c r="T1349" s="23">
        <f t="shared" si="61"/>
        <v>0</v>
      </c>
    </row>
    <row r="1350" spans="1:20" ht="17.399999999999999">
      <c r="A1350" s="23" t="str">
        <f t="shared" si="62"/>
        <v/>
      </c>
      <c r="B1350" s="24" t="s">
        <v>2190</v>
      </c>
      <c r="C1350" s="12" t="s">
        <v>2191</v>
      </c>
      <c r="D1350" s="25" t="s">
        <v>37</v>
      </c>
      <c r="E1350" s="26">
        <v>174.27</v>
      </c>
      <c r="F1350" s="26"/>
      <c r="G1350" s="27"/>
      <c r="H1350" s="27"/>
      <c r="I1350" s="27"/>
      <c r="J1350" s="27"/>
      <c r="K1350" s="25" t="s">
        <v>4091</v>
      </c>
      <c r="L1350" s="25"/>
      <c r="M1350"/>
      <c r="N1350"/>
      <c r="O1350" s="25">
        <v>-18.059999999999999</v>
      </c>
      <c r="P1350" s="25">
        <v>-26</v>
      </c>
      <c r="S1350" s="23" t="str">
        <f t="shared" si="63"/>
        <v/>
      </c>
      <c r="T1350" s="23">
        <f t="shared" si="61"/>
        <v>0</v>
      </c>
    </row>
    <row r="1351" spans="1:20" ht="17.399999999999999">
      <c r="A1351" s="23" t="str">
        <f t="shared" si="62"/>
        <v/>
      </c>
      <c r="B1351" s="24" t="s">
        <v>2192</v>
      </c>
      <c r="C1351" s="12" t="s">
        <v>2193</v>
      </c>
      <c r="D1351" s="25" t="s">
        <v>37</v>
      </c>
      <c r="E1351" s="26">
        <v>168.61</v>
      </c>
      <c r="F1351" s="26">
        <v>1</v>
      </c>
      <c r="G1351" s="27">
        <v>17</v>
      </c>
      <c r="H1351" s="27">
        <v>17</v>
      </c>
      <c r="I1351" s="27"/>
      <c r="J1351" s="27"/>
      <c r="K1351" s="25" t="s">
        <v>4110</v>
      </c>
      <c r="L1351" s="25"/>
      <c r="M1351"/>
      <c r="N1351"/>
      <c r="O1351" s="25">
        <v>7.0000000000000007E-2</v>
      </c>
      <c r="P1351" s="25">
        <v>-5.21</v>
      </c>
      <c r="S1351" s="23" t="str">
        <f t="shared" si="63"/>
        <v/>
      </c>
      <c r="T1351" s="23">
        <f t="shared" si="61"/>
        <v>0</v>
      </c>
    </row>
    <row r="1352" spans="1:20" ht="17.399999999999999">
      <c r="A1352" s="23" t="str">
        <f t="shared" si="62"/>
        <v/>
      </c>
      <c r="B1352" s="24" t="s">
        <v>3495</v>
      </c>
      <c r="C1352" s="12" t="s">
        <v>3563</v>
      </c>
      <c r="D1352" s="25" t="s">
        <v>37</v>
      </c>
      <c r="E1352" s="26">
        <v>327.5</v>
      </c>
      <c r="F1352" s="26"/>
      <c r="G1352" s="27"/>
      <c r="H1352" s="27"/>
      <c r="I1352" s="27"/>
      <c r="J1352" s="27"/>
      <c r="K1352" s="25" t="s">
        <v>4096</v>
      </c>
      <c r="L1352" s="26"/>
      <c r="M1352"/>
      <c r="N1352"/>
      <c r="O1352" s="25">
        <v>-36.93</v>
      </c>
      <c r="P1352" s="25">
        <v>106.96</v>
      </c>
      <c r="S1352" s="23" t="str">
        <f t="shared" si="63"/>
        <v/>
      </c>
      <c r="T1352" s="23">
        <f t="shared" si="61"/>
        <v>0</v>
      </c>
    </row>
    <row r="1353" spans="1:20" ht="17.399999999999999">
      <c r="A1353" s="23" t="str">
        <f t="shared" si="62"/>
        <v/>
      </c>
      <c r="B1353" s="24" t="s">
        <v>2194</v>
      </c>
      <c r="C1353" s="12" t="s">
        <v>2195</v>
      </c>
      <c r="D1353" s="25" t="s">
        <v>9</v>
      </c>
      <c r="E1353" s="26">
        <v>191.33</v>
      </c>
      <c r="F1353" s="25"/>
      <c r="G1353" s="27"/>
      <c r="H1353" s="27"/>
      <c r="I1353" s="27"/>
      <c r="J1353" s="27"/>
      <c r="K1353" s="25" t="s">
        <v>4085</v>
      </c>
      <c r="L1353" s="25"/>
      <c r="M1353"/>
      <c r="N1353"/>
      <c r="O1353" s="25">
        <v>-43.38</v>
      </c>
      <c r="P1353" s="25">
        <v>-42.32</v>
      </c>
      <c r="S1353" s="23" t="str">
        <f t="shared" si="63"/>
        <v/>
      </c>
      <c r="T1353" s="23">
        <f t="shared" si="61"/>
        <v>0</v>
      </c>
    </row>
    <row r="1354" spans="1:20" ht="17.399999999999999">
      <c r="A1354" s="23" t="str">
        <f t="shared" si="62"/>
        <v/>
      </c>
      <c r="B1354" s="24" t="s">
        <v>2196</v>
      </c>
      <c r="C1354" s="12" t="s">
        <v>2197</v>
      </c>
      <c r="D1354" s="25" t="s">
        <v>9</v>
      </c>
      <c r="E1354" s="26">
        <v>143.75</v>
      </c>
      <c r="F1354" s="25"/>
      <c r="G1354" s="27"/>
      <c r="H1354" s="27"/>
      <c r="I1354" s="27"/>
      <c r="J1354" s="27"/>
      <c r="K1354" s="25" t="s">
        <v>4091</v>
      </c>
      <c r="L1354" s="26"/>
      <c r="M1354"/>
      <c r="N1354"/>
      <c r="O1354" s="25">
        <v>-27.68</v>
      </c>
      <c r="P1354" s="25">
        <v>-57.48</v>
      </c>
      <c r="S1354" s="23" t="str">
        <f t="shared" si="63"/>
        <v/>
      </c>
      <c r="T1354" s="23">
        <f t="shared" si="61"/>
        <v>0</v>
      </c>
    </row>
    <row r="1355" spans="1:20" ht="17.399999999999999">
      <c r="A1355" s="23" t="str">
        <f t="shared" si="62"/>
        <v/>
      </c>
      <c r="B1355" s="24" t="s">
        <v>2198</v>
      </c>
      <c r="C1355" s="12" t="s">
        <v>2199</v>
      </c>
      <c r="D1355" s="25" t="s">
        <v>9</v>
      </c>
      <c r="E1355" s="26">
        <v>338.82</v>
      </c>
      <c r="F1355" s="26"/>
      <c r="G1355" s="27"/>
      <c r="H1355" s="27"/>
      <c r="I1355" s="27"/>
      <c r="J1355" s="27"/>
      <c r="K1355" s="25" t="s">
        <v>4084</v>
      </c>
      <c r="L1355" s="25"/>
      <c r="M1355"/>
      <c r="N1355"/>
      <c r="O1355" s="25">
        <v>-3.26</v>
      </c>
      <c r="P1355" s="25">
        <v>-0.87</v>
      </c>
      <c r="S1355" s="23" t="str">
        <f t="shared" si="63"/>
        <v/>
      </c>
      <c r="T1355" s="23">
        <f t="shared" si="61"/>
        <v>0</v>
      </c>
    </row>
    <row r="1356" spans="1:20" ht="17.399999999999999">
      <c r="A1356" s="23" t="str">
        <f t="shared" si="62"/>
        <v/>
      </c>
      <c r="B1356" s="24" t="s">
        <v>2200</v>
      </c>
      <c r="C1356" s="12" t="s">
        <v>2201</v>
      </c>
      <c r="D1356" s="25" t="s">
        <v>37</v>
      </c>
      <c r="E1356" s="26">
        <v>55.41</v>
      </c>
      <c r="F1356" s="25"/>
      <c r="G1356" s="27"/>
      <c r="H1356" s="27"/>
      <c r="I1356" s="27"/>
      <c r="J1356" s="27"/>
      <c r="K1356" s="25" t="s">
        <v>4107</v>
      </c>
      <c r="L1356" s="26"/>
      <c r="M1356"/>
      <c r="N1356"/>
      <c r="O1356" s="25">
        <v>-29.58</v>
      </c>
      <c r="P1356" s="25">
        <v>-11.72</v>
      </c>
      <c r="S1356" s="23" t="str">
        <f t="shared" si="63"/>
        <v/>
      </c>
      <c r="T1356" s="23">
        <f t="shared" si="61"/>
        <v>0</v>
      </c>
    </row>
    <row r="1357" spans="1:20" ht="17.399999999999999">
      <c r="A1357" s="23" t="str">
        <f t="shared" si="62"/>
        <v/>
      </c>
      <c r="B1357" s="24" t="s">
        <v>2202</v>
      </c>
      <c r="C1357" s="12" t="s">
        <v>2203</v>
      </c>
      <c r="D1357" s="25" t="s">
        <v>9</v>
      </c>
      <c r="E1357" s="26">
        <v>54.46</v>
      </c>
      <c r="F1357" s="25"/>
      <c r="G1357" s="27"/>
      <c r="H1357" s="27"/>
      <c r="I1357" s="27"/>
      <c r="J1357" s="27"/>
      <c r="K1357" s="25" t="s">
        <v>4088</v>
      </c>
      <c r="L1357" s="25"/>
      <c r="M1357"/>
      <c r="N1357"/>
      <c r="O1357" s="25">
        <v>-6.28</v>
      </c>
      <c r="P1357" s="25">
        <v>-18.38</v>
      </c>
      <c r="Q1357" s="23"/>
      <c r="R1357" s="23"/>
      <c r="S1357" s="23" t="str">
        <f t="shared" si="63"/>
        <v/>
      </c>
      <c r="T1357" s="23">
        <f t="shared" si="61"/>
        <v>0</v>
      </c>
    </row>
    <row r="1358" spans="1:20" ht="17.399999999999999">
      <c r="A1358" s="23" t="str">
        <f t="shared" si="62"/>
        <v/>
      </c>
      <c r="B1358" s="24" t="s">
        <v>2204</v>
      </c>
      <c r="C1358" s="12" t="s">
        <v>2205</v>
      </c>
      <c r="D1358" s="25" t="s">
        <v>37</v>
      </c>
      <c r="E1358" s="26">
        <v>265.37</v>
      </c>
      <c r="F1358" s="26"/>
      <c r="G1358" s="27"/>
      <c r="H1358" s="27"/>
      <c r="I1358" s="27"/>
      <c r="J1358" s="27"/>
      <c r="K1358" s="25" t="s">
        <v>4115</v>
      </c>
      <c r="L1358" s="25"/>
      <c r="M1358"/>
      <c r="N1358"/>
      <c r="O1358" s="25">
        <v>-19.34</v>
      </c>
      <c r="P1358" s="25">
        <v>1.57</v>
      </c>
      <c r="Q1358" s="23"/>
      <c r="R1358" s="23"/>
      <c r="S1358" s="23" t="str">
        <f t="shared" si="63"/>
        <v/>
      </c>
      <c r="T1358" s="23">
        <f t="shared" ref="T1358:T1421" si="64">IF(AND(G1358&lt;H1358,I1358&lt;J1358,H1358&lt;J1358),1,IF(AND(G1358&gt;H1358,I1358&gt;J1358,H1358&gt;J1358),-1,0))</f>
        <v>0</v>
      </c>
    </row>
    <row r="1359" spans="1:20" ht="17.399999999999999">
      <c r="A1359" s="23" t="str">
        <f t="shared" ref="A1359:A1422" si="65">IF(ISERROR(RANK(S1359,$S$14:$S$3000,)),"",RANK(S1359,$S$14:$S$3000,))</f>
        <v/>
      </c>
      <c r="B1359" s="24" t="s">
        <v>2206</v>
      </c>
      <c r="C1359" s="12" t="s">
        <v>3424</v>
      </c>
      <c r="D1359" s="25" t="s">
        <v>37</v>
      </c>
      <c r="E1359" s="26">
        <v>12.39</v>
      </c>
      <c r="F1359" s="26"/>
      <c r="G1359" s="27"/>
      <c r="H1359" s="27"/>
      <c r="I1359" s="27"/>
      <c r="J1359" s="27"/>
      <c r="K1359" s="25" t="s">
        <v>4114</v>
      </c>
      <c r="L1359" s="26"/>
      <c r="M1359"/>
      <c r="N1359"/>
      <c r="O1359" s="25">
        <v>-20.96</v>
      </c>
      <c r="P1359" s="25">
        <v>-45.11</v>
      </c>
      <c r="Q1359" s="23"/>
      <c r="R1359" s="23"/>
      <c r="S1359" s="23" t="str">
        <f t="shared" ref="S1359:S1422" si="66">IF(OR(F1359&lt;=$F$8,ISBLANK(G1359),ISBLANK(H1359),ISBLANK(J1359),ISBLANK(I1359)),"",E1359+ROW()/100000)</f>
        <v/>
      </c>
      <c r="T1359" s="23">
        <f t="shared" si="64"/>
        <v>0</v>
      </c>
    </row>
    <row r="1360" spans="1:20" ht="17.399999999999999">
      <c r="A1360" s="23">
        <f t="shared" si="65"/>
        <v>272</v>
      </c>
      <c r="B1360" s="24" t="s">
        <v>2207</v>
      </c>
      <c r="C1360" s="12" t="s">
        <v>2208</v>
      </c>
      <c r="D1360" s="25" t="s">
        <v>37</v>
      </c>
      <c r="E1360" s="26">
        <v>296.52</v>
      </c>
      <c r="F1360" s="25">
        <v>3</v>
      </c>
      <c r="G1360" s="27">
        <v>31.8</v>
      </c>
      <c r="H1360" s="27">
        <v>32.67</v>
      </c>
      <c r="I1360" s="27">
        <v>31.65</v>
      </c>
      <c r="J1360" s="27">
        <v>34.700000000000003</v>
      </c>
      <c r="K1360" s="25" t="s">
        <v>4102</v>
      </c>
      <c r="L1360" s="25"/>
      <c r="M1360"/>
      <c r="N1360"/>
      <c r="O1360" s="25">
        <v>6.63</v>
      </c>
      <c r="P1360" s="25">
        <v>5.96</v>
      </c>
      <c r="Q1360" s="23"/>
      <c r="R1360" s="23"/>
      <c r="S1360" s="23">
        <f t="shared" si="66"/>
        <v>296.53359999999998</v>
      </c>
      <c r="T1360" s="23">
        <f t="shared" si="64"/>
        <v>1</v>
      </c>
    </row>
    <row r="1361" spans="1:20" ht="17.399999999999999">
      <c r="A1361" s="23" t="str">
        <f t="shared" si="65"/>
        <v/>
      </c>
      <c r="B1361" s="24" t="s">
        <v>3137</v>
      </c>
      <c r="C1361" s="12" t="s">
        <v>4988</v>
      </c>
      <c r="D1361" s="25" t="s">
        <v>9</v>
      </c>
      <c r="E1361" s="26">
        <v>46.09</v>
      </c>
      <c r="F1361" s="26"/>
      <c r="G1361" s="27"/>
      <c r="H1361" s="27"/>
      <c r="I1361" s="27"/>
      <c r="J1361" s="27"/>
      <c r="K1361" s="25" t="s">
        <v>4085</v>
      </c>
      <c r="L1361" s="26"/>
      <c r="M1361"/>
      <c r="N1361"/>
      <c r="O1361" s="25">
        <v>-27.31</v>
      </c>
      <c r="P1361" s="25">
        <v>-21.35</v>
      </c>
      <c r="Q1361" s="23"/>
      <c r="R1361" s="23"/>
      <c r="S1361" s="23" t="str">
        <f t="shared" si="66"/>
        <v/>
      </c>
      <c r="T1361" s="23">
        <f t="shared" si="64"/>
        <v>0</v>
      </c>
    </row>
    <row r="1362" spans="1:20" ht="17.399999999999999">
      <c r="A1362" s="23" t="str">
        <f t="shared" si="65"/>
        <v/>
      </c>
      <c r="B1362" s="24" t="s">
        <v>4515</v>
      </c>
      <c r="C1362" s="12" t="s">
        <v>4521</v>
      </c>
      <c r="D1362" s="25" t="s">
        <v>9</v>
      </c>
      <c r="E1362" s="26">
        <v>323.72000000000003</v>
      </c>
      <c r="F1362" s="26"/>
      <c r="G1362" s="27"/>
      <c r="H1362" s="27"/>
      <c r="I1362" s="27"/>
      <c r="J1362" s="27"/>
      <c r="K1362" s="25" t="s">
        <v>4090</v>
      </c>
      <c r="L1362" s="26"/>
      <c r="M1362"/>
      <c r="N1362"/>
      <c r="O1362" s="25">
        <v>-12.88</v>
      </c>
      <c r="P1362" s="25">
        <v>7.33</v>
      </c>
      <c r="Q1362" s="23"/>
      <c r="R1362" s="23"/>
      <c r="S1362" s="23" t="str">
        <f t="shared" si="66"/>
        <v/>
      </c>
      <c r="T1362" s="23">
        <f t="shared" si="64"/>
        <v>0</v>
      </c>
    </row>
    <row r="1363" spans="1:20" ht="17.399999999999999">
      <c r="A1363" s="23">
        <f t="shared" si="65"/>
        <v>275</v>
      </c>
      <c r="B1363" s="24" t="s">
        <v>2823</v>
      </c>
      <c r="C1363" s="12" t="s">
        <v>2827</v>
      </c>
      <c r="D1363" s="25" t="s">
        <v>37</v>
      </c>
      <c r="E1363" s="26">
        <v>281.89999999999998</v>
      </c>
      <c r="F1363" s="25">
        <v>2</v>
      </c>
      <c r="G1363" s="27">
        <v>14.8</v>
      </c>
      <c r="H1363" s="27">
        <v>14.8</v>
      </c>
      <c r="I1363" s="27">
        <v>16</v>
      </c>
      <c r="J1363" s="27">
        <v>16</v>
      </c>
      <c r="K1363" s="25" t="s">
        <v>4091</v>
      </c>
      <c r="L1363" s="25"/>
      <c r="M1363"/>
      <c r="N1363"/>
      <c r="O1363" s="25">
        <v>-24.08</v>
      </c>
      <c r="P1363" s="25">
        <v>-22.58</v>
      </c>
      <c r="Q1363" s="23"/>
      <c r="R1363" s="23"/>
      <c r="S1363" s="23">
        <f t="shared" si="66"/>
        <v>281.91362999999996</v>
      </c>
      <c r="T1363" s="23">
        <f t="shared" si="64"/>
        <v>0</v>
      </c>
    </row>
    <row r="1364" spans="1:20" ht="17.399999999999999">
      <c r="A1364" s="23" t="str">
        <f t="shared" si="65"/>
        <v/>
      </c>
      <c r="B1364" s="24" t="s">
        <v>2209</v>
      </c>
      <c r="C1364" s="12" t="s">
        <v>2210</v>
      </c>
      <c r="D1364" s="25" t="s">
        <v>9</v>
      </c>
      <c r="E1364" s="26">
        <v>657.9</v>
      </c>
      <c r="F1364" s="25"/>
      <c r="G1364" s="27"/>
      <c r="H1364" s="27"/>
      <c r="I1364" s="27"/>
      <c r="J1364" s="27"/>
      <c r="K1364" s="25" t="s">
        <v>4078</v>
      </c>
      <c r="L1364" s="26"/>
      <c r="M1364"/>
      <c r="N1364"/>
      <c r="O1364" s="25">
        <v>-0.22</v>
      </c>
      <c r="P1364" s="25">
        <v>-10</v>
      </c>
      <c r="Q1364" s="23"/>
      <c r="R1364" s="23"/>
      <c r="S1364" s="23" t="str">
        <f t="shared" si="66"/>
        <v/>
      </c>
      <c r="T1364" s="23">
        <f t="shared" si="64"/>
        <v>0</v>
      </c>
    </row>
    <row r="1365" spans="1:20" ht="17.399999999999999">
      <c r="A1365" s="23" t="str">
        <f t="shared" si="65"/>
        <v/>
      </c>
      <c r="B1365" s="24" t="s">
        <v>2211</v>
      </c>
      <c r="C1365" s="12" t="s">
        <v>2212</v>
      </c>
      <c r="D1365" s="25" t="s">
        <v>37</v>
      </c>
      <c r="E1365" s="26">
        <v>156.6</v>
      </c>
      <c r="F1365" s="25"/>
      <c r="G1365" s="27"/>
      <c r="H1365" s="27"/>
      <c r="I1365" s="27"/>
      <c r="J1365" s="27"/>
      <c r="K1365" s="25" t="s">
        <v>4108</v>
      </c>
      <c r="L1365" s="26"/>
      <c r="M1365"/>
      <c r="N1365"/>
      <c r="O1365" s="25">
        <v>9.6999999999999993</v>
      </c>
      <c r="P1365" s="25">
        <v>5.3</v>
      </c>
      <c r="Q1365" s="23"/>
      <c r="R1365" s="23"/>
      <c r="S1365" s="23" t="str">
        <f t="shared" si="66"/>
        <v/>
      </c>
      <c r="T1365" s="23">
        <f t="shared" si="64"/>
        <v>0</v>
      </c>
    </row>
    <row r="1366" spans="1:20" ht="17.399999999999999">
      <c r="A1366" s="23" t="str">
        <f t="shared" si="65"/>
        <v/>
      </c>
      <c r="B1366" s="24" t="s">
        <v>2213</v>
      </c>
      <c r="C1366" s="12" t="s">
        <v>2821</v>
      </c>
      <c r="D1366" s="25" t="s">
        <v>9</v>
      </c>
      <c r="E1366" s="26">
        <v>36.28</v>
      </c>
      <c r="F1366" s="25"/>
      <c r="G1366" s="27"/>
      <c r="H1366" s="27"/>
      <c r="I1366" s="27"/>
      <c r="J1366" s="27"/>
      <c r="K1366" s="25" t="s">
        <v>4078</v>
      </c>
      <c r="L1366" s="25"/>
      <c r="M1366"/>
      <c r="N1366"/>
      <c r="O1366" s="25">
        <v>-13.09</v>
      </c>
      <c r="P1366" s="25">
        <v>-41.54</v>
      </c>
      <c r="Q1366" s="23"/>
      <c r="R1366" s="23"/>
      <c r="S1366" s="23" t="str">
        <f t="shared" si="66"/>
        <v/>
      </c>
      <c r="T1366" s="23">
        <f t="shared" si="64"/>
        <v>0</v>
      </c>
    </row>
    <row r="1367" spans="1:20" ht="17.399999999999999">
      <c r="A1367" s="23" t="str">
        <f t="shared" si="65"/>
        <v/>
      </c>
      <c r="B1367" s="24" t="s">
        <v>2214</v>
      </c>
      <c r="C1367" s="12" t="s">
        <v>2215</v>
      </c>
      <c r="D1367" s="25" t="s">
        <v>37</v>
      </c>
      <c r="E1367" s="26">
        <v>522.16</v>
      </c>
      <c r="F1367" s="25"/>
      <c r="G1367" s="27"/>
      <c r="H1367" s="27"/>
      <c r="I1367" s="27"/>
      <c r="J1367" s="27"/>
      <c r="K1367" s="25" t="s">
        <v>4113</v>
      </c>
      <c r="L1367" s="25"/>
      <c r="M1367"/>
      <c r="N1367"/>
      <c r="O1367" s="25">
        <v>-6.88</v>
      </c>
      <c r="P1367" s="25">
        <v>3.58</v>
      </c>
      <c r="Q1367" s="23"/>
      <c r="R1367" s="23"/>
      <c r="S1367" s="23" t="str">
        <f t="shared" si="66"/>
        <v/>
      </c>
      <c r="T1367" s="23">
        <f t="shared" si="64"/>
        <v>0</v>
      </c>
    </row>
    <row r="1368" spans="1:20" ht="17.399999999999999">
      <c r="A1368" s="23" t="str">
        <f t="shared" si="65"/>
        <v/>
      </c>
      <c r="B1368" s="24" t="s">
        <v>2216</v>
      </c>
      <c r="C1368" s="12" t="s">
        <v>2217</v>
      </c>
      <c r="D1368" s="25" t="s">
        <v>9</v>
      </c>
      <c r="E1368" s="26">
        <v>1856.59</v>
      </c>
      <c r="F1368" s="25">
        <v>1</v>
      </c>
      <c r="G1368" s="27">
        <v>52.7</v>
      </c>
      <c r="H1368" s="27">
        <v>52.7</v>
      </c>
      <c r="I1368" s="27"/>
      <c r="J1368" s="27"/>
      <c r="K1368" s="25" t="s">
        <v>4084</v>
      </c>
      <c r="L1368" s="26"/>
      <c r="M1368"/>
      <c r="N1368"/>
      <c r="O1368" s="25">
        <v>60.87</v>
      </c>
      <c r="P1368" s="25">
        <v>133.91999999999999</v>
      </c>
      <c r="Q1368" s="23"/>
      <c r="R1368" s="23"/>
      <c r="S1368" s="23" t="str">
        <f t="shared" si="66"/>
        <v/>
      </c>
      <c r="T1368" s="23">
        <f t="shared" si="64"/>
        <v>0</v>
      </c>
    </row>
    <row r="1369" spans="1:20" ht="17.399999999999999">
      <c r="A1369" s="23" t="str">
        <f t="shared" si="65"/>
        <v/>
      </c>
      <c r="B1369" s="24" t="s">
        <v>2218</v>
      </c>
      <c r="C1369" s="12" t="s">
        <v>2219</v>
      </c>
      <c r="D1369" s="25" t="s">
        <v>37</v>
      </c>
      <c r="E1369" s="26">
        <v>21.04</v>
      </c>
      <c r="F1369" s="25"/>
      <c r="G1369" s="27"/>
      <c r="H1369" s="27"/>
      <c r="I1369" s="27"/>
      <c r="J1369" s="27"/>
      <c r="K1369" s="25" t="s">
        <v>4085</v>
      </c>
      <c r="L1369" s="26"/>
      <c r="M1369"/>
      <c r="N1369"/>
      <c r="O1369" s="25">
        <v>-14.11</v>
      </c>
      <c r="P1369" s="25">
        <v>-20.96</v>
      </c>
      <c r="Q1369" s="23"/>
      <c r="R1369" s="23"/>
      <c r="S1369" s="23" t="str">
        <f t="shared" si="66"/>
        <v/>
      </c>
      <c r="T1369" s="23">
        <f t="shared" si="64"/>
        <v>0</v>
      </c>
    </row>
    <row r="1370" spans="1:20" ht="17.399999999999999">
      <c r="A1370" s="23" t="str">
        <f t="shared" si="65"/>
        <v/>
      </c>
      <c r="B1370" s="24" t="s">
        <v>2220</v>
      </c>
      <c r="C1370" s="12" t="s">
        <v>2221</v>
      </c>
      <c r="D1370" s="25" t="s">
        <v>37</v>
      </c>
      <c r="E1370" s="26">
        <v>215.19</v>
      </c>
      <c r="F1370" s="26">
        <v>1</v>
      </c>
      <c r="G1370" s="27">
        <v>33.799999999999997</v>
      </c>
      <c r="H1370" s="27">
        <v>33.799999999999997</v>
      </c>
      <c r="I1370" s="27"/>
      <c r="J1370" s="27"/>
      <c r="K1370" s="25" t="s">
        <v>4091</v>
      </c>
      <c r="L1370" s="25"/>
      <c r="M1370"/>
      <c r="N1370"/>
      <c r="O1370" s="25">
        <v>-16.489999999999998</v>
      </c>
      <c r="P1370" s="25">
        <v>-23.71</v>
      </c>
      <c r="Q1370" s="23"/>
      <c r="R1370" s="23"/>
      <c r="S1370" s="23" t="str">
        <f t="shared" si="66"/>
        <v/>
      </c>
      <c r="T1370" s="23">
        <f t="shared" si="64"/>
        <v>0</v>
      </c>
    </row>
    <row r="1371" spans="1:20" ht="17.399999999999999">
      <c r="A1371" s="23" t="str">
        <f t="shared" si="65"/>
        <v/>
      </c>
      <c r="B1371" s="24" t="s">
        <v>2222</v>
      </c>
      <c r="C1371" s="12" t="s">
        <v>4411</v>
      </c>
      <c r="D1371" s="25" t="s">
        <v>37</v>
      </c>
      <c r="E1371" s="26">
        <v>119.88</v>
      </c>
      <c r="F1371" s="25"/>
      <c r="G1371" s="27"/>
      <c r="H1371" s="27"/>
      <c r="I1371" s="27"/>
      <c r="J1371" s="27"/>
      <c r="K1371" s="25" t="s">
        <v>4091</v>
      </c>
      <c r="L1371" s="26"/>
      <c r="M1371"/>
      <c r="N1371"/>
      <c r="O1371" s="25">
        <v>-5.32</v>
      </c>
      <c r="P1371" s="25">
        <v>-21.59</v>
      </c>
      <c r="Q1371" s="23"/>
      <c r="R1371" s="23"/>
      <c r="S1371" s="23" t="str">
        <f t="shared" si="66"/>
        <v/>
      </c>
      <c r="T1371" s="23">
        <f t="shared" si="64"/>
        <v>0</v>
      </c>
    </row>
    <row r="1372" spans="1:20" ht="17.399999999999999">
      <c r="A1372" s="23" t="str">
        <f t="shared" si="65"/>
        <v/>
      </c>
      <c r="B1372" s="24" t="s">
        <v>2223</v>
      </c>
      <c r="C1372" s="12" t="s">
        <v>2224</v>
      </c>
      <c r="D1372" s="25" t="s">
        <v>37</v>
      </c>
      <c r="E1372" s="26">
        <v>90.4</v>
      </c>
      <c r="F1372" s="25"/>
      <c r="G1372" s="27"/>
      <c r="H1372" s="27"/>
      <c r="I1372" s="27"/>
      <c r="J1372" s="27"/>
      <c r="K1372" s="25" t="s">
        <v>4092</v>
      </c>
      <c r="L1372" s="25"/>
      <c r="M1372"/>
      <c r="N1372"/>
      <c r="O1372" s="25">
        <v>5.08</v>
      </c>
      <c r="P1372" s="25">
        <v>-4.8899999999999997</v>
      </c>
      <c r="Q1372" s="23"/>
      <c r="R1372" s="23"/>
      <c r="S1372" s="23" t="str">
        <f t="shared" si="66"/>
        <v/>
      </c>
      <c r="T1372" s="23">
        <f t="shared" si="64"/>
        <v>0</v>
      </c>
    </row>
    <row r="1373" spans="1:20" ht="17.399999999999999">
      <c r="A1373" s="23" t="str">
        <f t="shared" si="65"/>
        <v/>
      </c>
      <c r="B1373" s="24" t="s">
        <v>2771</v>
      </c>
      <c r="C1373" s="12" t="s">
        <v>2777</v>
      </c>
      <c r="D1373" s="25" t="s">
        <v>37</v>
      </c>
      <c r="E1373" s="26">
        <v>701.53</v>
      </c>
      <c r="F1373" s="25">
        <v>1</v>
      </c>
      <c r="G1373" s="27"/>
      <c r="H1373" s="27">
        <v>1.5</v>
      </c>
      <c r="I1373" s="27"/>
      <c r="J1373" s="27">
        <v>1.5</v>
      </c>
      <c r="K1373" s="25" t="s">
        <v>4091</v>
      </c>
      <c r="L1373" s="26"/>
      <c r="M1373"/>
      <c r="N1373"/>
      <c r="O1373" s="25">
        <v>-13.86</v>
      </c>
      <c r="P1373" s="25">
        <v>7.19</v>
      </c>
      <c r="Q1373" s="23"/>
      <c r="R1373" s="23"/>
      <c r="S1373" s="23" t="str">
        <f t="shared" si="66"/>
        <v/>
      </c>
      <c r="T1373" s="23">
        <f t="shared" si="64"/>
        <v>0</v>
      </c>
    </row>
    <row r="1374" spans="1:20" ht="17.399999999999999">
      <c r="A1374" s="23" t="str">
        <f t="shared" si="65"/>
        <v/>
      </c>
      <c r="B1374" s="24" t="s">
        <v>2225</v>
      </c>
      <c r="C1374" s="12" t="s">
        <v>2226</v>
      </c>
      <c r="D1374" s="25" t="s">
        <v>9</v>
      </c>
      <c r="E1374" s="26">
        <v>137.43</v>
      </c>
      <c r="F1374" s="25"/>
      <c r="G1374" s="27"/>
      <c r="H1374" s="27"/>
      <c r="I1374" s="27"/>
      <c r="J1374" s="27"/>
      <c r="K1374" s="25" t="s">
        <v>4110</v>
      </c>
      <c r="L1374" s="25"/>
      <c r="M1374"/>
      <c r="N1374"/>
      <c r="O1374" s="25">
        <v>-3.8</v>
      </c>
      <c r="P1374" s="25">
        <v>-3.33</v>
      </c>
      <c r="Q1374" s="23"/>
      <c r="R1374" s="23"/>
      <c r="S1374" s="23" t="str">
        <f t="shared" si="66"/>
        <v/>
      </c>
      <c r="T1374" s="23">
        <f t="shared" si="64"/>
        <v>0</v>
      </c>
    </row>
    <row r="1375" spans="1:20" ht="17.399999999999999">
      <c r="A1375" s="23" t="str">
        <f t="shared" si="65"/>
        <v/>
      </c>
      <c r="B1375" s="24" t="s">
        <v>2787</v>
      </c>
      <c r="C1375" s="12" t="s">
        <v>2791</v>
      </c>
      <c r="D1375" s="25" t="s">
        <v>37</v>
      </c>
      <c r="E1375" s="26">
        <v>259.68</v>
      </c>
      <c r="F1375" s="25">
        <v>2</v>
      </c>
      <c r="G1375" s="27">
        <v>7.95</v>
      </c>
      <c r="H1375" s="27">
        <v>7.95</v>
      </c>
      <c r="I1375" s="27"/>
      <c r="J1375" s="27"/>
      <c r="K1375" s="25" t="s">
        <v>4091</v>
      </c>
      <c r="L1375" s="25"/>
      <c r="M1375"/>
      <c r="N1375"/>
      <c r="O1375" s="25">
        <v>-22.99</v>
      </c>
      <c r="P1375" s="25">
        <v>-25.31</v>
      </c>
      <c r="Q1375" s="23"/>
      <c r="R1375" s="23"/>
      <c r="S1375" s="23" t="str">
        <f t="shared" si="66"/>
        <v/>
      </c>
      <c r="T1375" s="23">
        <f t="shared" si="64"/>
        <v>0</v>
      </c>
    </row>
    <row r="1376" spans="1:20" ht="17.399999999999999">
      <c r="A1376" s="23" t="str">
        <f t="shared" si="65"/>
        <v/>
      </c>
      <c r="B1376" s="24" t="s">
        <v>2227</v>
      </c>
      <c r="C1376" s="12" t="s">
        <v>3748</v>
      </c>
      <c r="D1376" s="25" t="s">
        <v>37</v>
      </c>
      <c r="E1376" s="26">
        <v>204.39</v>
      </c>
      <c r="F1376" s="25"/>
      <c r="G1376" s="27"/>
      <c r="H1376" s="27"/>
      <c r="I1376" s="27"/>
      <c r="J1376" s="27"/>
      <c r="K1376" s="25" t="s">
        <v>4113</v>
      </c>
      <c r="L1376" s="25"/>
      <c r="M1376"/>
      <c r="N1376"/>
      <c r="O1376" s="25">
        <v>-16.64</v>
      </c>
      <c r="P1376" s="25">
        <v>-37.229999999999997</v>
      </c>
      <c r="Q1376" s="23"/>
      <c r="R1376" s="23"/>
      <c r="S1376" s="23" t="str">
        <f t="shared" si="66"/>
        <v/>
      </c>
      <c r="T1376" s="23">
        <f t="shared" si="64"/>
        <v>0</v>
      </c>
    </row>
    <row r="1377" spans="1:20" ht="17.399999999999999">
      <c r="A1377" s="23" t="str">
        <f t="shared" si="65"/>
        <v/>
      </c>
      <c r="B1377" s="24" t="s">
        <v>2228</v>
      </c>
      <c r="C1377" s="12" t="s">
        <v>2229</v>
      </c>
      <c r="D1377" s="25" t="s">
        <v>37</v>
      </c>
      <c r="E1377" s="26">
        <v>192.56</v>
      </c>
      <c r="F1377" s="25"/>
      <c r="G1377" s="27"/>
      <c r="H1377" s="27"/>
      <c r="I1377" s="27"/>
      <c r="J1377" s="27"/>
      <c r="K1377" s="25" t="s">
        <v>4086</v>
      </c>
      <c r="L1377" s="25"/>
      <c r="M1377"/>
      <c r="N1377"/>
      <c r="O1377" s="25">
        <v>-6.99</v>
      </c>
      <c r="P1377" s="25">
        <v>-26.95</v>
      </c>
      <c r="Q1377" s="23"/>
      <c r="R1377" s="23"/>
      <c r="S1377" s="23" t="str">
        <f t="shared" si="66"/>
        <v/>
      </c>
      <c r="T1377" s="23">
        <f t="shared" si="64"/>
        <v>0</v>
      </c>
    </row>
    <row r="1378" spans="1:20" ht="17.399999999999999">
      <c r="A1378" s="23" t="str">
        <f t="shared" si="65"/>
        <v/>
      </c>
      <c r="B1378" s="24" t="s">
        <v>2230</v>
      </c>
      <c r="C1378" s="12" t="s">
        <v>2893</v>
      </c>
      <c r="D1378" s="25" t="s">
        <v>37</v>
      </c>
      <c r="E1378" s="26">
        <v>119.73</v>
      </c>
      <c r="F1378" s="25">
        <v>1</v>
      </c>
      <c r="G1378" s="27"/>
      <c r="H1378" s="27">
        <v>4.7</v>
      </c>
      <c r="I1378" s="27"/>
      <c r="J1378" s="27"/>
      <c r="K1378" s="25" t="s">
        <v>4107</v>
      </c>
      <c r="L1378" s="26"/>
      <c r="M1378"/>
      <c r="N1378"/>
      <c r="O1378" s="25">
        <v>30.31</v>
      </c>
      <c r="P1378" s="25">
        <v>53.39</v>
      </c>
      <c r="Q1378" s="23"/>
      <c r="R1378" s="23"/>
      <c r="S1378" s="23" t="str">
        <f t="shared" si="66"/>
        <v/>
      </c>
      <c r="T1378" s="23">
        <f t="shared" si="64"/>
        <v>0</v>
      </c>
    </row>
    <row r="1379" spans="1:20" ht="17.399999999999999">
      <c r="A1379" s="23" t="str">
        <f t="shared" si="65"/>
        <v/>
      </c>
      <c r="B1379" s="24" t="s">
        <v>2232</v>
      </c>
      <c r="C1379" s="12" t="s">
        <v>3112</v>
      </c>
      <c r="D1379" s="25" t="s">
        <v>37</v>
      </c>
      <c r="E1379" s="26">
        <v>62.58</v>
      </c>
      <c r="F1379" s="25"/>
      <c r="G1379" s="27"/>
      <c r="H1379" s="27"/>
      <c r="I1379" s="27"/>
      <c r="J1379" s="27"/>
      <c r="K1379" s="25" t="s">
        <v>4112</v>
      </c>
      <c r="L1379" s="25"/>
      <c r="M1379"/>
      <c r="N1379"/>
      <c r="O1379" s="25">
        <v>0.11</v>
      </c>
      <c r="P1379" s="25">
        <v>-14.69</v>
      </c>
      <c r="Q1379" s="23"/>
      <c r="R1379" s="23"/>
      <c r="S1379" s="23" t="str">
        <f t="shared" si="66"/>
        <v/>
      </c>
      <c r="T1379" s="23">
        <f t="shared" si="64"/>
        <v>0</v>
      </c>
    </row>
    <row r="1380" spans="1:20" ht="17.399999999999999">
      <c r="A1380" s="23" t="str">
        <f t="shared" si="65"/>
        <v/>
      </c>
      <c r="B1380" s="24" t="s">
        <v>2233</v>
      </c>
      <c r="C1380" s="12" t="s">
        <v>3838</v>
      </c>
      <c r="D1380" s="25" t="s">
        <v>37</v>
      </c>
      <c r="E1380" s="26">
        <v>69.31</v>
      </c>
      <c r="F1380" s="25"/>
      <c r="G1380" s="27"/>
      <c r="H1380" s="27"/>
      <c r="I1380" s="27"/>
      <c r="J1380" s="27"/>
      <c r="K1380" s="25" t="s">
        <v>4120</v>
      </c>
      <c r="L1380" s="26"/>
      <c r="M1380"/>
      <c r="N1380"/>
      <c r="O1380" s="25">
        <v>-5.16</v>
      </c>
      <c r="P1380" s="25">
        <v>-4.1100000000000003</v>
      </c>
      <c r="Q1380" s="23"/>
      <c r="R1380" s="23"/>
      <c r="S1380" s="23" t="str">
        <f t="shared" si="66"/>
        <v/>
      </c>
      <c r="T1380" s="23">
        <f t="shared" si="64"/>
        <v>0</v>
      </c>
    </row>
    <row r="1381" spans="1:20" ht="17.399999999999999">
      <c r="A1381" s="23" t="str">
        <f t="shared" si="65"/>
        <v/>
      </c>
      <c r="B1381" s="24" t="s">
        <v>2234</v>
      </c>
      <c r="C1381" s="12" t="s">
        <v>5270</v>
      </c>
      <c r="D1381" s="25" t="s">
        <v>37</v>
      </c>
      <c r="E1381" s="26">
        <v>49.16</v>
      </c>
      <c r="F1381" s="25"/>
      <c r="G1381" s="27"/>
      <c r="H1381" s="27"/>
      <c r="I1381" s="27"/>
      <c r="J1381" s="27"/>
      <c r="K1381" s="25" t="s">
        <v>4108</v>
      </c>
      <c r="L1381" s="26"/>
      <c r="M1381"/>
      <c r="N1381"/>
      <c r="O1381" s="25">
        <v>-36.43</v>
      </c>
      <c r="P1381" s="25">
        <v>-39.44</v>
      </c>
      <c r="Q1381" s="23"/>
      <c r="R1381" s="23"/>
      <c r="S1381" s="23" t="str">
        <f t="shared" si="66"/>
        <v/>
      </c>
      <c r="T1381" s="23">
        <f t="shared" si="64"/>
        <v>0</v>
      </c>
    </row>
    <row r="1382" spans="1:20" ht="17.399999999999999">
      <c r="A1382" s="23" t="str">
        <f t="shared" si="65"/>
        <v/>
      </c>
      <c r="B1382" s="24" t="s">
        <v>2235</v>
      </c>
      <c r="C1382" s="12" t="s">
        <v>2236</v>
      </c>
      <c r="D1382" s="25" t="s">
        <v>37</v>
      </c>
      <c r="E1382" s="26">
        <v>45.72</v>
      </c>
      <c r="F1382" s="26"/>
      <c r="G1382" s="27"/>
      <c r="H1382" s="27"/>
      <c r="I1382" s="27"/>
      <c r="J1382" s="27"/>
      <c r="K1382" s="25" t="s">
        <v>4096</v>
      </c>
      <c r="L1382" s="25"/>
      <c r="M1382"/>
      <c r="N1382"/>
      <c r="O1382" s="25">
        <v>-5.86</v>
      </c>
      <c r="P1382" s="25">
        <v>-13.47</v>
      </c>
      <c r="Q1382" s="23"/>
      <c r="R1382" s="23"/>
      <c r="S1382" s="23" t="str">
        <f t="shared" si="66"/>
        <v/>
      </c>
      <c r="T1382" s="23">
        <f t="shared" si="64"/>
        <v>0</v>
      </c>
    </row>
    <row r="1383" spans="1:20" ht="17.399999999999999">
      <c r="A1383" s="23" t="str">
        <f t="shared" si="65"/>
        <v/>
      </c>
      <c r="B1383" s="24" t="s">
        <v>2237</v>
      </c>
      <c r="C1383" s="12" t="s">
        <v>5230</v>
      </c>
      <c r="D1383" s="25" t="s">
        <v>37</v>
      </c>
      <c r="E1383" s="26">
        <v>123.99</v>
      </c>
      <c r="F1383" s="26"/>
      <c r="G1383" s="27"/>
      <c r="H1383" s="27"/>
      <c r="I1383" s="27"/>
      <c r="J1383" s="27"/>
      <c r="K1383" s="25" t="s">
        <v>4088</v>
      </c>
      <c r="L1383" s="26"/>
      <c r="M1383"/>
      <c r="N1383"/>
      <c r="O1383" s="25">
        <v>-4.95</v>
      </c>
      <c r="P1383" s="25">
        <v>-17.03</v>
      </c>
      <c r="Q1383" s="23"/>
      <c r="R1383" s="23"/>
      <c r="S1383" s="23" t="str">
        <f t="shared" si="66"/>
        <v/>
      </c>
      <c r="T1383" s="23">
        <f t="shared" si="64"/>
        <v>0</v>
      </c>
    </row>
    <row r="1384" spans="1:20" ht="17.399999999999999">
      <c r="A1384" s="23" t="str">
        <f t="shared" si="65"/>
        <v/>
      </c>
      <c r="B1384" s="24" t="s">
        <v>2238</v>
      </c>
      <c r="C1384" s="12" t="s">
        <v>2239</v>
      </c>
      <c r="D1384" s="25" t="s">
        <v>37</v>
      </c>
      <c r="E1384" s="26">
        <v>54.62</v>
      </c>
      <c r="F1384" s="25"/>
      <c r="G1384" s="27"/>
      <c r="H1384" s="27"/>
      <c r="I1384" s="27"/>
      <c r="J1384" s="27"/>
      <c r="K1384" s="25" t="s">
        <v>4110</v>
      </c>
      <c r="L1384" s="26"/>
      <c r="M1384"/>
      <c r="N1384"/>
      <c r="O1384" s="25">
        <v>-18.72</v>
      </c>
      <c r="P1384" s="25">
        <v>-28.3</v>
      </c>
      <c r="Q1384" s="23"/>
      <c r="R1384" s="23"/>
      <c r="S1384" s="23" t="str">
        <f t="shared" si="66"/>
        <v/>
      </c>
      <c r="T1384" s="23">
        <f t="shared" si="64"/>
        <v>0</v>
      </c>
    </row>
    <row r="1385" spans="1:20" ht="17.399999999999999">
      <c r="A1385" s="23">
        <f t="shared" si="65"/>
        <v>112</v>
      </c>
      <c r="B1385" s="24" t="s">
        <v>2240</v>
      </c>
      <c r="C1385" s="12" t="s">
        <v>2241</v>
      </c>
      <c r="D1385" s="25" t="s">
        <v>37</v>
      </c>
      <c r="E1385" s="26">
        <v>3618.34</v>
      </c>
      <c r="F1385" s="25">
        <v>8</v>
      </c>
      <c r="G1385" s="27">
        <v>101.88</v>
      </c>
      <c r="H1385" s="27">
        <v>102.51</v>
      </c>
      <c r="I1385" s="27">
        <v>102.17</v>
      </c>
      <c r="J1385" s="27">
        <v>103.05</v>
      </c>
      <c r="K1385" s="25" t="s">
        <v>4091</v>
      </c>
      <c r="L1385" s="26"/>
      <c r="M1385"/>
      <c r="N1385"/>
      <c r="O1385" s="25">
        <v>-18.52</v>
      </c>
      <c r="P1385" s="25">
        <v>-35.340000000000003</v>
      </c>
      <c r="Q1385" s="23"/>
      <c r="R1385" s="23"/>
      <c r="S1385" s="23">
        <f t="shared" si="66"/>
        <v>3618.35385</v>
      </c>
      <c r="T1385" s="23">
        <f t="shared" si="64"/>
        <v>1</v>
      </c>
    </row>
    <row r="1386" spans="1:20" ht="17.399999999999999">
      <c r="A1386" s="23" t="str">
        <f t="shared" si="65"/>
        <v/>
      </c>
      <c r="B1386" s="24" t="s">
        <v>2242</v>
      </c>
      <c r="C1386" s="12" t="s">
        <v>2243</v>
      </c>
      <c r="D1386" s="25" t="s">
        <v>37</v>
      </c>
      <c r="E1386" s="26">
        <v>218.62</v>
      </c>
      <c r="F1386" s="26"/>
      <c r="G1386" s="27"/>
      <c r="H1386" s="27"/>
      <c r="I1386" s="27"/>
      <c r="J1386" s="27"/>
      <c r="K1386" s="25" t="s">
        <v>4096</v>
      </c>
      <c r="L1386" s="26"/>
      <c r="M1386"/>
      <c r="N1386"/>
      <c r="O1386" s="25">
        <v>-10.76</v>
      </c>
      <c r="P1386" s="25">
        <v>-29.5</v>
      </c>
      <c r="Q1386" s="23"/>
      <c r="R1386" s="23"/>
      <c r="S1386" s="23" t="str">
        <f t="shared" si="66"/>
        <v/>
      </c>
      <c r="T1386" s="23">
        <f t="shared" si="64"/>
        <v>0</v>
      </c>
    </row>
    <row r="1387" spans="1:20" ht="17.399999999999999">
      <c r="A1387" s="23" t="str">
        <f t="shared" si="65"/>
        <v/>
      </c>
      <c r="B1387" s="24" t="s">
        <v>2802</v>
      </c>
      <c r="C1387" s="12" t="s">
        <v>2805</v>
      </c>
      <c r="D1387" s="25" t="s">
        <v>9</v>
      </c>
      <c r="E1387" s="26">
        <v>189.84</v>
      </c>
      <c r="F1387" s="26">
        <v>2</v>
      </c>
      <c r="G1387" s="27">
        <v>82.75</v>
      </c>
      <c r="H1387" s="27">
        <v>82.75</v>
      </c>
      <c r="I1387" s="27">
        <v>82.75</v>
      </c>
      <c r="J1387" s="27"/>
      <c r="K1387" s="25" t="s">
        <v>4081</v>
      </c>
      <c r="L1387" s="25"/>
      <c r="M1387"/>
      <c r="N1387"/>
      <c r="O1387" s="25">
        <v>-4</v>
      </c>
      <c r="P1387" s="25">
        <v>-18.86</v>
      </c>
      <c r="Q1387" s="23"/>
      <c r="R1387" s="23"/>
      <c r="S1387" s="23" t="str">
        <f t="shared" si="66"/>
        <v/>
      </c>
      <c r="T1387" s="23">
        <f t="shared" si="64"/>
        <v>0</v>
      </c>
    </row>
    <row r="1388" spans="1:20" ht="17.399999999999999">
      <c r="A1388" s="23">
        <f t="shared" si="65"/>
        <v>105</v>
      </c>
      <c r="B1388" s="24" t="s">
        <v>2244</v>
      </c>
      <c r="C1388" s="12" t="s">
        <v>2245</v>
      </c>
      <c r="D1388" s="25" t="s">
        <v>37</v>
      </c>
      <c r="E1388" s="26">
        <v>4123.68</v>
      </c>
      <c r="F1388" s="25">
        <v>7</v>
      </c>
      <c r="G1388" s="27">
        <v>97.01</v>
      </c>
      <c r="H1388" s="27">
        <v>100.41</v>
      </c>
      <c r="I1388" s="27">
        <v>98.55</v>
      </c>
      <c r="J1388" s="27">
        <v>105.2</v>
      </c>
      <c r="K1388" s="25" t="s">
        <v>4091</v>
      </c>
      <c r="L1388" s="25"/>
      <c r="M1388"/>
      <c r="N1388"/>
      <c r="O1388" s="25">
        <v>91.37</v>
      </c>
      <c r="P1388" s="25">
        <v>247.47</v>
      </c>
      <c r="Q1388" s="23"/>
      <c r="R1388" s="23"/>
      <c r="S1388" s="23">
        <f t="shared" si="66"/>
        <v>4123.6938800000007</v>
      </c>
      <c r="T1388" s="23">
        <f t="shared" si="64"/>
        <v>1</v>
      </c>
    </row>
    <row r="1389" spans="1:20" ht="17.399999999999999">
      <c r="A1389" s="23">
        <f t="shared" si="65"/>
        <v>250</v>
      </c>
      <c r="B1389" s="24" t="s">
        <v>2246</v>
      </c>
      <c r="C1389" s="12" t="s">
        <v>3065</v>
      </c>
      <c r="D1389" s="25" t="s">
        <v>37</v>
      </c>
      <c r="E1389" s="26">
        <v>395.51</v>
      </c>
      <c r="F1389" s="25">
        <v>12</v>
      </c>
      <c r="G1389" s="27">
        <v>37.67</v>
      </c>
      <c r="H1389" s="27">
        <v>37.57</v>
      </c>
      <c r="I1389" s="27">
        <v>34.4</v>
      </c>
      <c r="J1389" s="27">
        <v>37.200000000000003</v>
      </c>
      <c r="K1389" s="25" t="s">
        <v>4120</v>
      </c>
      <c r="L1389" s="25"/>
      <c r="M1389"/>
      <c r="N1389"/>
      <c r="O1389" s="25">
        <v>-6.64</v>
      </c>
      <c r="P1389" s="25">
        <v>-26.73</v>
      </c>
      <c r="Q1389" s="23"/>
      <c r="R1389" s="23"/>
      <c r="S1389" s="23">
        <f t="shared" si="66"/>
        <v>395.52388999999999</v>
      </c>
      <c r="T1389" s="23">
        <f t="shared" si="64"/>
        <v>0</v>
      </c>
    </row>
    <row r="1390" spans="1:20" ht="17.399999999999999">
      <c r="A1390" s="23" t="str">
        <f t="shared" si="65"/>
        <v/>
      </c>
      <c r="B1390" s="24" t="s">
        <v>2247</v>
      </c>
      <c r="C1390" s="12" t="s">
        <v>2248</v>
      </c>
      <c r="D1390" s="25" t="s">
        <v>37</v>
      </c>
      <c r="E1390" s="26">
        <v>115.67</v>
      </c>
      <c r="F1390" s="25"/>
      <c r="G1390" s="27"/>
      <c r="H1390" s="27"/>
      <c r="I1390" s="27"/>
      <c r="J1390" s="27"/>
      <c r="K1390" s="25" t="s">
        <v>4100</v>
      </c>
      <c r="L1390" s="25"/>
      <c r="M1390"/>
      <c r="N1390"/>
      <c r="O1390" s="25">
        <v>-28.05</v>
      </c>
      <c r="P1390" s="25">
        <v>-46.64</v>
      </c>
      <c r="Q1390" s="23"/>
      <c r="R1390" s="23"/>
      <c r="S1390" s="23" t="str">
        <f t="shared" si="66"/>
        <v/>
      </c>
      <c r="T1390" s="23">
        <f t="shared" si="64"/>
        <v>0</v>
      </c>
    </row>
    <row r="1391" spans="1:20" ht="17.399999999999999">
      <c r="A1391" s="23" t="str">
        <f t="shared" si="65"/>
        <v/>
      </c>
      <c r="B1391" s="24" t="s">
        <v>2249</v>
      </c>
      <c r="C1391" s="12" t="s">
        <v>2250</v>
      </c>
      <c r="D1391" s="25" t="s">
        <v>9</v>
      </c>
      <c r="E1391" s="26">
        <v>68.48</v>
      </c>
      <c r="F1391" s="25"/>
      <c r="G1391" s="27"/>
      <c r="H1391" s="27"/>
      <c r="I1391" s="27"/>
      <c r="J1391" s="27"/>
      <c r="K1391" s="25" t="s">
        <v>4118</v>
      </c>
      <c r="L1391" s="25"/>
      <c r="M1391"/>
      <c r="N1391"/>
      <c r="O1391" s="25">
        <v>-14.6</v>
      </c>
      <c r="P1391" s="25">
        <v>-45.43</v>
      </c>
      <c r="Q1391" s="23"/>
      <c r="R1391" s="23"/>
      <c r="S1391" s="23" t="str">
        <f t="shared" si="66"/>
        <v/>
      </c>
      <c r="T1391" s="23">
        <f t="shared" si="64"/>
        <v>0</v>
      </c>
    </row>
    <row r="1392" spans="1:20" ht="17.399999999999999">
      <c r="A1392" s="23" t="str">
        <f t="shared" si="65"/>
        <v/>
      </c>
      <c r="B1392" s="24" t="s">
        <v>2251</v>
      </c>
      <c r="C1392" s="12" t="s">
        <v>2252</v>
      </c>
      <c r="D1392" s="25" t="s">
        <v>37</v>
      </c>
      <c r="E1392" s="26">
        <v>32.75</v>
      </c>
      <c r="F1392" s="25"/>
      <c r="G1392" s="27"/>
      <c r="H1392" s="27"/>
      <c r="I1392" s="27"/>
      <c r="J1392" s="27"/>
      <c r="K1392" s="25" t="s">
        <v>2626</v>
      </c>
      <c r="L1392" s="25"/>
      <c r="M1392"/>
      <c r="N1392"/>
      <c r="O1392" s="25">
        <v>-43.57</v>
      </c>
      <c r="P1392" s="25">
        <v>-42.61</v>
      </c>
      <c r="Q1392" s="23"/>
      <c r="R1392" s="23"/>
      <c r="S1392" s="23" t="str">
        <f t="shared" si="66"/>
        <v/>
      </c>
      <c r="T1392" s="23">
        <f t="shared" si="64"/>
        <v>0</v>
      </c>
    </row>
    <row r="1393" spans="1:20" ht="17.399999999999999">
      <c r="A1393" s="23" t="str">
        <f t="shared" si="65"/>
        <v/>
      </c>
      <c r="B1393" s="24" t="s">
        <v>2253</v>
      </c>
      <c r="C1393" s="12" t="s">
        <v>4136</v>
      </c>
      <c r="D1393" s="25" t="s">
        <v>37</v>
      </c>
      <c r="E1393" s="26">
        <v>94.71</v>
      </c>
      <c r="F1393" s="26"/>
      <c r="G1393" s="27"/>
      <c r="H1393" s="27"/>
      <c r="I1393" s="27"/>
      <c r="J1393" s="27"/>
      <c r="K1393" s="25" t="s">
        <v>4118</v>
      </c>
      <c r="L1393" s="25"/>
      <c r="M1393"/>
      <c r="N1393"/>
      <c r="O1393" s="25">
        <v>-3.61</v>
      </c>
      <c r="P1393" s="25">
        <v>-18.329999999999998</v>
      </c>
      <c r="Q1393" s="23"/>
      <c r="R1393" s="23"/>
      <c r="S1393" s="23" t="str">
        <f t="shared" si="66"/>
        <v/>
      </c>
      <c r="T1393" s="23">
        <f t="shared" si="64"/>
        <v>0</v>
      </c>
    </row>
    <row r="1394" spans="1:20" ht="17.399999999999999">
      <c r="A1394" s="23" t="str">
        <f t="shared" si="65"/>
        <v/>
      </c>
      <c r="B1394" s="24" t="s">
        <v>4890</v>
      </c>
      <c r="C1394" s="12" t="s">
        <v>4895</v>
      </c>
      <c r="D1394" s="25" t="s">
        <v>37</v>
      </c>
      <c r="E1394" s="26">
        <v>117.04</v>
      </c>
      <c r="F1394" s="26"/>
      <c r="G1394" s="27"/>
      <c r="H1394" s="27"/>
      <c r="I1394" s="27"/>
      <c r="J1394" s="27"/>
      <c r="K1394" s="25" t="s">
        <v>4113</v>
      </c>
      <c r="L1394" s="25"/>
      <c r="M1394"/>
      <c r="N1394"/>
      <c r="O1394" s="25">
        <v>11.9</v>
      </c>
      <c r="P1394" s="25">
        <v>-11.14</v>
      </c>
      <c r="Q1394" s="23"/>
      <c r="R1394" s="23"/>
      <c r="S1394" s="23" t="str">
        <f t="shared" si="66"/>
        <v/>
      </c>
      <c r="T1394" s="23">
        <f t="shared" si="64"/>
        <v>0</v>
      </c>
    </row>
    <row r="1395" spans="1:20" ht="17.399999999999999">
      <c r="A1395" s="23" t="str">
        <f t="shared" si="65"/>
        <v/>
      </c>
      <c r="B1395" s="24" t="s">
        <v>2254</v>
      </c>
      <c r="C1395" s="12" t="s">
        <v>2255</v>
      </c>
      <c r="D1395" s="25" t="s">
        <v>37</v>
      </c>
      <c r="E1395" s="26">
        <v>62.8</v>
      </c>
      <c r="F1395" s="25"/>
      <c r="G1395" s="27"/>
      <c r="H1395" s="27"/>
      <c r="I1395" s="27"/>
      <c r="J1395" s="27"/>
      <c r="K1395" s="25" t="s">
        <v>4115</v>
      </c>
      <c r="L1395" s="25"/>
      <c r="M1395"/>
      <c r="N1395"/>
      <c r="O1395" s="25">
        <v>-17.48</v>
      </c>
      <c r="P1395" s="25">
        <v>-47.41</v>
      </c>
      <c r="Q1395" s="23"/>
      <c r="R1395" s="23"/>
      <c r="S1395" s="23" t="str">
        <f t="shared" si="66"/>
        <v/>
      </c>
      <c r="T1395" s="23">
        <f t="shared" si="64"/>
        <v>0</v>
      </c>
    </row>
    <row r="1396" spans="1:20" ht="17.399999999999999">
      <c r="A1396" s="23" t="str">
        <f t="shared" si="65"/>
        <v/>
      </c>
      <c r="B1396" s="24" t="s">
        <v>2256</v>
      </c>
      <c r="C1396" s="12" t="s">
        <v>2257</v>
      </c>
      <c r="D1396" s="25" t="s">
        <v>37</v>
      </c>
      <c r="E1396" s="26">
        <v>1498.89</v>
      </c>
      <c r="F1396" s="26">
        <v>2</v>
      </c>
      <c r="G1396" s="27">
        <v>78.349999999999994</v>
      </c>
      <c r="H1396" s="27">
        <v>78.349999999999994</v>
      </c>
      <c r="I1396" s="27">
        <v>81.2</v>
      </c>
      <c r="J1396" s="27"/>
      <c r="K1396" s="25" t="s">
        <v>4100</v>
      </c>
      <c r="L1396" s="25"/>
      <c r="M1396"/>
      <c r="N1396"/>
      <c r="O1396" s="25">
        <v>-6.06</v>
      </c>
      <c r="P1396" s="25">
        <v>25.05</v>
      </c>
      <c r="Q1396" s="23"/>
      <c r="R1396" s="23"/>
      <c r="S1396" s="23" t="str">
        <f t="shared" si="66"/>
        <v/>
      </c>
      <c r="T1396" s="23">
        <f t="shared" si="64"/>
        <v>0</v>
      </c>
    </row>
    <row r="1397" spans="1:20" ht="17.399999999999999">
      <c r="A1397" s="23" t="str">
        <f t="shared" si="65"/>
        <v/>
      </c>
      <c r="B1397" s="24" t="s">
        <v>2258</v>
      </c>
      <c r="C1397" s="12" t="s">
        <v>2259</v>
      </c>
      <c r="D1397" s="25" t="s">
        <v>37</v>
      </c>
      <c r="E1397" s="26">
        <v>51.55</v>
      </c>
      <c r="F1397" s="25"/>
      <c r="G1397" s="27"/>
      <c r="H1397" s="27"/>
      <c r="I1397" s="27"/>
      <c r="J1397" s="27"/>
      <c r="K1397" s="25" t="s">
        <v>4091</v>
      </c>
      <c r="L1397" s="26"/>
      <c r="M1397"/>
      <c r="N1397"/>
      <c r="O1397" s="25">
        <v>0</v>
      </c>
      <c r="P1397" s="25">
        <v>0</v>
      </c>
      <c r="Q1397" s="23"/>
      <c r="R1397" s="23"/>
      <c r="S1397" s="23" t="str">
        <f t="shared" si="66"/>
        <v/>
      </c>
      <c r="T1397" s="23">
        <f t="shared" si="64"/>
        <v>0</v>
      </c>
    </row>
    <row r="1398" spans="1:20" ht="17.399999999999999">
      <c r="A1398" s="23" t="str">
        <f t="shared" si="65"/>
        <v/>
      </c>
      <c r="B1398" s="24" t="s">
        <v>2260</v>
      </c>
      <c r="C1398" s="12" t="s">
        <v>2261</v>
      </c>
      <c r="D1398" s="25" t="s">
        <v>37</v>
      </c>
      <c r="E1398" s="26">
        <v>31.44</v>
      </c>
      <c r="F1398" s="25"/>
      <c r="G1398" s="27"/>
      <c r="H1398" s="27"/>
      <c r="I1398" s="27"/>
      <c r="J1398" s="27"/>
      <c r="K1398" s="25" t="s">
        <v>4092</v>
      </c>
      <c r="L1398" s="25"/>
      <c r="M1398"/>
      <c r="N1398"/>
      <c r="O1398" s="25">
        <v>-17.5</v>
      </c>
      <c r="P1398" s="25">
        <v>-49.62</v>
      </c>
      <c r="Q1398" s="23"/>
      <c r="R1398" s="23"/>
      <c r="S1398" s="23" t="str">
        <f t="shared" si="66"/>
        <v/>
      </c>
      <c r="T1398" s="23">
        <f t="shared" si="64"/>
        <v>0</v>
      </c>
    </row>
    <row r="1399" spans="1:20" ht="17.399999999999999">
      <c r="A1399" s="23" t="str">
        <f t="shared" si="65"/>
        <v/>
      </c>
      <c r="B1399" s="24" t="s">
        <v>2262</v>
      </c>
      <c r="C1399" s="12" t="s">
        <v>3749</v>
      </c>
      <c r="D1399" s="25" t="s">
        <v>37</v>
      </c>
      <c r="E1399" s="26">
        <v>21.28</v>
      </c>
      <c r="F1399" s="25"/>
      <c r="G1399" s="27"/>
      <c r="H1399" s="27"/>
      <c r="I1399" s="27"/>
      <c r="J1399" s="27"/>
      <c r="K1399" s="25" t="s">
        <v>4108</v>
      </c>
      <c r="L1399" s="26"/>
      <c r="M1399"/>
      <c r="N1399"/>
      <c r="O1399" s="25">
        <v>-17.47</v>
      </c>
      <c r="P1399" s="25">
        <v>-23.71</v>
      </c>
      <c r="Q1399" s="23"/>
      <c r="R1399" s="23"/>
      <c r="S1399" s="23" t="str">
        <f t="shared" si="66"/>
        <v/>
      </c>
      <c r="T1399" s="23">
        <f t="shared" si="64"/>
        <v>0</v>
      </c>
    </row>
    <row r="1400" spans="1:20" ht="17.399999999999999">
      <c r="A1400" s="23" t="str">
        <f t="shared" si="65"/>
        <v/>
      </c>
      <c r="B1400" s="24" t="s">
        <v>2263</v>
      </c>
      <c r="C1400" s="12" t="s">
        <v>2264</v>
      </c>
      <c r="D1400" s="25" t="s">
        <v>9</v>
      </c>
      <c r="E1400" s="26">
        <v>275.37</v>
      </c>
      <c r="F1400" s="25"/>
      <c r="G1400" s="27"/>
      <c r="H1400" s="27"/>
      <c r="I1400" s="27"/>
      <c r="J1400" s="27"/>
      <c r="K1400" s="25" t="s">
        <v>4076</v>
      </c>
      <c r="L1400" s="25"/>
      <c r="M1400"/>
      <c r="N1400"/>
      <c r="O1400" s="25">
        <v>1.5</v>
      </c>
      <c r="P1400" s="25">
        <v>-9.59</v>
      </c>
      <c r="Q1400" s="23"/>
      <c r="R1400" s="23"/>
      <c r="S1400" s="23" t="str">
        <f t="shared" si="66"/>
        <v/>
      </c>
      <c r="T1400" s="23">
        <f t="shared" si="64"/>
        <v>0</v>
      </c>
    </row>
    <row r="1401" spans="1:20" ht="17.399999999999999">
      <c r="A1401" s="23">
        <f t="shared" si="65"/>
        <v>46</v>
      </c>
      <c r="B1401" s="24" t="s">
        <v>2265</v>
      </c>
      <c r="C1401" s="12" t="s">
        <v>2266</v>
      </c>
      <c r="D1401" s="25" t="s">
        <v>9</v>
      </c>
      <c r="E1401" s="26">
        <v>16567.169999999998</v>
      </c>
      <c r="F1401" s="25">
        <v>12</v>
      </c>
      <c r="G1401" s="27">
        <v>4932.8999999999996</v>
      </c>
      <c r="H1401" s="27">
        <v>4921.57</v>
      </c>
      <c r="I1401" s="27">
        <v>5346.7</v>
      </c>
      <c r="J1401" s="27">
        <v>5287.17</v>
      </c>
      <c r="K1401" s="25" t="s">
        <v>2626</v>
      </c>
      <c r="L1401" s="25"/>
      <c r="M1401"/>
      <c r="N1401"/>
      <c r="O1401" s="25">
        <v>-15.66</v>
      </c>
      <c r="P1401" s="25">
        <v>-14.41</v>
      </c>
      <c r="Q1401" s="23"/>
      <c r="R1401" s="23"/>
      <c r="S1401" s="23">
        <f t="shared" si="66"/>
        <v>16567.184009999997</v>
      </c>
      <c r="T1401" s="23">
        <f t="shared" si="64"/>
        <v>0</v>
      </c>
    </row>
    <row r="1402" spans="1:20" ht="17.399999999999999">
      <c r="A1402" s="23" t="str">
        <f t="shared" si="65"/>
        <v/>
      </c>
      <c r="B1402" s="24" t="s">
        <v>2267</v>
      </c>
      <c r="C1402" s="12" t="s">
        <v>2268</v>
      </c>
      <c r="D1402" s="25" t="s">
        <v>37</v>
      </c>
      <c r="E1402" s="26">
        <v>19.66</v>
      </c>
      <c r="F1402" s="25"/>
      <c r="G1402" s="27"/>
      <c r="H1402" s="27"/>
      <c r="I1402" s="27"/>
      <c r="J1402" s="27"/>
      <c r="K1402" s="25" t="s">
        <v>4096</v>
      </c>
      <c r="L1402" s="25"/>
      <c r="M1402"/>
      <c r="N1402"/>
      <c r="O1402" s="25">
        <v>27.09</v>
      </c>
      <c r="P1402" s="25">
        <v>1.73</v>
      </c>
      <c r="Q1402" s="23"/>
      <c r="R1402" s="23"/>
      <c r="S1402" s="23" t="str">
        <f t="shared" si="66"/>
        <v/>
      </c>
      <c r="T1402" s="23">
        <f t="shared" si="64"/>
        <v>0</v>
      </c>
    </row>
    <row r="1403" spans="1:20" ht="17.399999999999999">
      <c r="A1403" s="23" t="str">
        <f t="shared" si="65"/>
        <v/>
      </c>
      <c r="B1403" s="24" t="s">
        <v>2269</v>
      </c>
      <c r="C1403" s="12" t="s">
        <v>4042</v>
      </c>
      <c r="D1403" s="25" t="s">
        <v>9</v>
      </c>
      <c r="E1403" s="26">
        <v>1833</v>
      </c>
      <c r="F1403" s="25">
        <v>1</v>
      </c>
      <c r="G1403" s="27">
        <v>211</v>
      </c>
      <c r="H1403" s="27">
        <v>205</v>
      </c>
      <c r="I1403" s="27">
        <v>205</v>
      </c>
      <c r="J1403" s="27"/>
      <c r="K1403" s="25" t="s">
        <v>4086</v>
      </c>
      <c r="L1403" s="25"/>
      <c r="M1403"/>
      <c r="N1403"/>
      <c r="O1403" s="25">
        <v>-9.3800000000000008</v>
      </c>
      <c r="P1403" s="25">
        <v>-15.24</v>
      </c>
      <c r="Q1403" s="23"/>
      <c r="R1403" s="23"/>
      <c r="S1403" s="23" t="str">
        <f t="shared" si="66"/>
        <v/>
      </c>
      <c r="T1403" s="23">
        <f t="shared" si="64"/>
        <v>-1</v>
      </c>
    </row>
    <row r="1404" spans="1:20" ht="17.399999999999999">
      <c r="A1404" s="23" t="str">
        <f t="shared" si="65"/>
        <v/>
      </c>
      <c r="B1404" s="24" t="s">
        <v>2271</v>
      </c>
      <c r="C1404" s="12" t="s">
        <v>2272</v>
      </c>
      <c r="D1404" s="25" t="s">
        <v>9</v>
      </c>
      <c r="E1404" s="26">
        <v>332.02</v>
      </c>
      <c r="F1404" s="26">
        <v>5</v>
      </c>
      <c r="G1404" s="27">
        <v>46.36</v>
      </c>
      <c r="H1404" s="27">
        <v>46.36</v>
      </c>
      <c r="I1404" s="27"/>
      <c r="J1404" s="27"/>
      <c r="K1404" s="25" t="s">
        <v>4092</v>
      </c>
      <c r="L1404" s="25"/>
      <c r="M1404"/>
      <c r="N1404"/>
      <c r="O1404" s="25">
        <v>-9.36</v>
      </c>
      <c r="P1404" s="25">
        <v>-13.86</v>
      </c>
      <c r="Q1404" s="23"/>
      <c r="R1404" s="23"/>
      <c r="S1404" s="23" t="str">
        <f t="shared" si="66"/>
        <v/>
      </c>
      <c r="T1404" s="23">
        <f t="shared" si="64"/>
        <v>0</v>
      </c>
    </row>
    <row r="1405" spans="1:20" ht="17.399999999999999">
      <c r="A1405" s="23" t="str">
        <f t="shared" si="65"/>
        <v/>
      </c>
      <c r="B1405" s="24" t="s">
        <v>2273</v>
      </c>
      <c r="C1405" s="12" t="s">
        <v>4522</v>
      </c>
      <c r="D1405" s="25" t="s">
        <v>37</v>
      </c>
      <c r="E1405" s="26">
        <v>31.41</v>
      </c>
      <c r="F1405" s="25"/>
      <c r="G1405" s="27"/>
      <c r="H1405" s="27"/>
      <c r="I1405" s="27"/>
      <c r="J1405" s="27"/>
      <c r="K1405" s="25" t="s">
        <v>4085</v>
      </c>
      <c r="L1405" s="26"/>
      <c r="M1405"/>
      <c r="N1405"/>
      <c r="O1405" s="25">
        <v>-6.18</v>
      </c>
      <c r="P1405" s="25">
        <v>-17.39</v>
      </c>
      <c r="Q1405" s="23"/>
      <c r="R1405" s="23"/>
      <c r="S1405" s="23" t="str">
        <f t="shared" si="66"/>
        <v/>
      </c>
      <c r="T1405" s="23">
        <f t="shared" si="64"/>
        <v>0</v>
      </c>
    </row>
    <row r="1406" spans="1:20" ht="17.399999999999999">
      <c r="A1406" s="23" t="str">
        <f t="shared" si="65"/>
        <v/>
      </c>
      <c r="B1406" s="24" t="s">
        <v>2274</v>
      </c>
      <c r="C1406" s="12" t="s">
        <v>2275</v>
      </c>
      <c r="D1406" s="25" t="s">
        <v>37</v>
      </c>
      <c r="E1406" s="26">
        <v>60.31</v>
      </c>
      <c r="F1406" s="25"/>
      <c r="G1406" s="27"/>
      <c r="H1406" s="27"/>
      <c r="I1406" s="27"/>
      <c r="J1406" s="27"/>
      <c r="K1406" s="25" t="s">
        <v>4091</v>
      </c>
      <c r="L1406" s="25"/>
      <c r="M1406"/>
      <c r="N1406"/>
      <c r="O1406" s="25">
        <v>7.28</v>
      </c>
      <c r="P1406" s="25">
        <v>8.07</v>
      </c>
      <c r="Q1406" s="23"/>
      <c r="R1406" s="23"/>
      <c r="S1406" s="23" t="str">
        <f t="shared" si="66"/>
        <v/>
      </c>
      <c r="T1406" s="23">
        <f t="shared" si="64"/>
        <v>0</v>
      </c>
    </row>
    <row r="1407" spans="1:20" ht="17.399999999999999">
      <c r="A1407" s="23" t="str">
        <f t="shared" si="65"/>
        <v/>
      </c>
      <c r="B1407" s="24" t="s">
        <v>2276</v>
      </c>
      <c r="C1407" s="12" t="s">
        <v>2277</v>
      </c>
      <c r="D1407" s="25" t="s">
        <v>37</v>
      </c>
      <c r="E1407" s="26">
        <v>39.65</v>
      </c>
      <c r="F1407" s="25"/>
      <c r="G1407" s="27"/>
      <c r="H1407" s="27"/>
      <c r="I1407" s="27"/>
      <c r="J1407" s="27"/>
      <c r="K1407" s="25" t="s">
        <v>4084</v>
      </c>
      <c r="L1407" s="25"/>
      <c r="M1407"/>
      <c r="N1407"/>
      <c r="O1407" s="25">
        <v>-15.4</v>
      </c>
      <c r="P1407" s="25">
        <v>-24.43</v>
      </c>
      <c r="Q1407" s="23"/>
      <c r="R1407" s="23"/>
      <c r="S1407" s="23" t="str">
        <f t="shared" si="66"/>
        <v/>
      </c>
      <c r="T1407" s="23">
        <f t="shared" si="64"/>
        <v>0</v>
      </c>
    </row>
    <row r="1408" spans="1:20" ht="17.399999999999999">
      <c r="A1408" s="23">
        <f t="shared" si="65"/>
        <v>130</v>
      </c>
      <c r="B1408" s="24" t="s">
        <v>2278</v>
      </c>
      <c r="C1408" s="12" t="s">
        <v>2279</v>
      </c>
      <c r="D1408" s="25" t="s">
        <v>9</v>
      </c>
      <c r="E1408" s="26">
        <v>2827.18</v>
      </c>
      <c r="F1408" s="25">
        <v>12</v>
      </c>
      <c r="G1408" s="27">
        <v>1295.74</v>
      </c>
      <c r="H1408" s="27">
        <v>1293.58</v>
      </c>
      <c r="I1408" s="27">
        <v>1284.45</v>
      </c>
      <c r="J1408" s="27">
        <v>1281.5999999999999</v>
      </c>
      <c r="K1408" s="25" t="s">
        <v>4080</v>
      </c>
      <c r="L1408" s="25"/>
      <c r="M1408"/>
      <c r="N1408"/>
      <c r="O1408" s="25">
        <v>-7.71</v>
      </c>
      <c r="P1408" s="25">
        <v>-14.64</v>
      </c>
      <c r="Q1408" s="23"/>
      <c r="R1408" s="23"/>
      <c r="S1408" s="23">
        <f t="shared" si="66"/>
        <v>2827.1940799999998</v>
      </c>
      <c r="T1408" s="23">
        <f t="shared" si="64"/>
        <v>-1</v>
      </c>
    </row>
    <row r="1409" spans="1:20" ht="17.399999999999999">
      <c r="A1409" s="23">
        <f t="shared" si="65"/>
        <v>264</v>
      </c>
      <c r="B1409" s="24" t="s">
        <v>4940</v>
      </c>
      <c r="C1409" s="12" t="s">
        <v>4942</v>
      </c>
      <c r="D1409" s="25" t="s">
        <v>37</v>
      </c>
      <c r="E1409" s="26">
        <v>315.27999999999997</v>
      </c>
      <c r="F1409" s="25">
        <v>2</v>
      </c>
      <c r="G1409" s="27">
        <v>42.4</v>
      </c>
      <c r="H1409" s="27">
        <v>42.4</v>
      </c>
      <c r="I1409" s="27">
        <v>43.8</v>
      </c>
      <c r="J1409" s="27">
        <v>43.8</v>
      </c>
      <c r="K1409" s="25" t="s">
        <v>2626</v>
      </c>
      <c r="L1409" s="25"/>
      <c r="M1409"/>
      <c r="N1409"/>
      <c r="O1409" s="25">
        <v>-18.649999999999999</v>
      </c>
      <c r="P1409" s="25">
        <v>-40.75</v>
      </c>
      <c r="Q1409" s="23"/>
      <c r="R1409" s="23"/>
      <c r="S1409" s="23">
        <f t="shared" si="66"/>
        <v>315.29408999999998</v>
      </c>
      <c r="T1409" s="23">
        <f t="shared" si="64"/>
        <v>0</v>
      </c>
    </row>
    <row r="1410" spans="1:20" ht="17.399999999999999">
      <c r="A1410" s="23" t="str">
        <f t="shared" si="65"/>
        <v/>
      </c>
      <c r="B1410" s="24" t="s">
        <v>2280</v>
      </c>
      <c r="C1410" s="12" t="s">
        <v>2281</v>
      </c>
      <c r="D1410" s="25" t="s">
        <v>37</v>
      </c>
      <c r="E1410" s="26">
        <v>214.47</v>
      </c>
      <c r="F1410" s="25"/>
      <c r="G1410" s="27"/>
      <c r="H1410" s="27"/>
      <c r="I1410" s="27"/>
      <c r="J1410" s="27"/>
      <c r="K1410" s="25" t="s">
        <v>4091</v>
      </c>
      <c r="L1410" s="25"/>
      <c r="M1410"/>
      <c r="N1410"/>
      <c r="O1410" s="25">
        <v>-13.13</v>
      </c>
      <c r="P1410" s="25">
        <v>-12.1</v>
      </c>
      <c r="Q1410" s="23"/>
      <c r="R1410" s="23"/>
      <c r="S1410" s="23" t="str">
        <f t="shared" si="66"/>
        <v/>
      </c>
      <c r="T1410" s="23">
        <f t="shared" si="64"/>
        <v>0</v>
      </c>
    </row>
    <row r="1411" spans="1:20" ht="17.399999999999999">
      <c r="A1411" s="23">
        <f t="shared" si="65"/>
        <v>145</v>
      </c>
      <c r="B1411" s="24" t="s">
        <v>2282</v>
      </c>
      <c r="C1411" s="12" t="s">
        <v>2283</v>
      </c>
      <c r="D1411" s="25" t="s">
        <v>37</v>
      </c>
      <c r="E1411" s="26">
        <v>2295.0700000000002</v>
      </c>
      <c r="F1411" s="25">
        <v>7</v>
      </c>
      <c r="G1411" s="27">
        <v>43.1</v>
      </c>
      <c r="H1411" s="27">
        <v>43.1</v>
      </c>
      <c r="I1411" s="27">
        <v>43.85</v>
      </c>
      <c r="J1411" s="27">
        <v>43.85</v>
      </c>
      <c r="K1411" s="25" t="s">
        <v>4107</v>
      </c>
      <c r="L1411" s="25"/>
      <c r="M1411"/>
      <c r="N1411"/>
      <c r="O1411" s="25">
        <v>-0.59</v>
      </c>
      <c r="P1411" s="25">
        <v>23.26</v>
      </c>
      <c r="Q1411" s="23"/>
      <c r="R1411" s="23"/>
      <c r="S1411" s="23">
        <f t="shared" si="66"/>
        <v>2295.0841100000002</v>
      </c>
      <c r="T1411" s="23">
        <f t="shared" si="64"/>
        <v>0</v>
      </c>
    </row>
    <row r="1412" spans="1:20" ht="17.399999999999999">
      <c r="A1412" s="23" t="str">
        <f t="shared" si="65"/>
        <v/>
      </c>
      <c r="B1412" s="24" t="s">
        <v>2284</v>
      </c>
      <c r="C1412" s="12" t="s">
        <v>2285</v>
      </c>
      <c r="D1412" s="25" t="s">
        <v>37</v>
      </c>
      <c r="E1412" s="26">
        <v>19.63</v>
      </c>
      <c r="F1412" s="26"/>
      <c r="G1412" s="27"/>
      <c r="H1412" s="27"/>
      <c r="I1412" s="27"/>
      <c r="J1412" s="27"/>
      <c r="K1412" s="25" t="s">
        <v>4078</v>
      </c>
      <c r="L1412" s="25"/>
      <c r="M1412"/>
      <c r="N1412"/>
      <c r="O1412" s="25">
        <v>10.56</v>
      </c>
      <c r="P1412" s="25">
        <v>-11.3</v>
      </c>
      <c r="Q1412" s="23"/>
      <c r="R1412" s="23"/>
      <c r="S1412" s="23" t="str">
        <f t="shared" si="66"/>
        <v/>
      </c>
      <c r="T1412" s="23">
        <f t="shared" si="64"/>
        <v>0</v>
      </c>
    </row>
    <row r="1413" spans="1:20" ht="17.399999999999999">
      <c r="A1413" s="23" t="str">
        <f t="shared" si="65"/>
        <v/>
      </c>
      <c r="B1413" s="24" t="s">
        <v>2286</v>
      </c>
      <c r="C1413" s="12" t="s">
        <v>2287</v>
      </c>
      <c r="D1413" s="25" t="s">
        <v>37</v>
      </c>
      <c r="E1413" s="26">
        <v>459.25</v>
      </c>
      <c r="F1413" s="25">
        <v>2</v>
      </c>
      <c r="G1413" s="27">
        <v>5</v>
      </c>
      <c r="H1413" s="27">
        <v>5</v>
      </c>
      <c r="I1413" s="27"/>
      <c r="J1413" s="27"/>
      <c r="K1413" s="25" t="s">
        <v>4105</v>
      </c>
      <c r="L1413" s="25"/>
      <c r="M1413"/>
      <c r="N1413"/>
      <c r="O1413" s="25">
        <v>-6.11</v>
      </c>
      <c r="P1413" s="25">
        <v>-18.600000000000001</v>
      </c>
      <c r="Q1413" s="23"/>
      <c r="R1413" s="23"/>
      <c r="S1413" s="23" t="str">
        <f t="shared" si="66"/>
        <v/>
      </c>
      <c r="T1413" s="23">
        <f t="shared" si="64"/>
        <v>0</v>
      </c>
    </row>
    <row r="1414" spans="1:20" ht="17.399999999999999">
      <c r="A1414" s="23" t="str">
        <f t="shared" si="65"/>
        <v/>
      </c>
      <c r="B1414" s="24" t="s">
        <v>2288</v>
      </c>
      <c r="C1414" s="12" t="s">
        <v>2289</v>
      </c>
      <c r="D1414" s="25" t="s">
        <v>37</v>
      </c>
      <c r="E1414" s="26">
        <v>59.55</v>
      </c>
      <c r="F1414" s="25"/>
      <c r="G1414" s="27"/>
      <c r="H1414" s="27"/>
      <c r="I1414" s="27"/>
      <c r="J1414" s="27"/>
      <c r="K1414" s="25" t="s">
        <v>2626</v>
      </c>
      <c r="L1414" s="26"/>
      <c r="M1414"/>
      <c r="N1414"/>
      <c r="O1414" s="25">
        <v>-8.2100000000000009</v>
      </c>
      <c r="P1414" s="25">
        <v>-30.95</v>
      </c>
      <c r="Q1414" s="23"/>
      <c r="R1414" s="23"/>
      <c r="S1414" s="23" t="str">
        <f t="shared" si="66"/>
        <v/>
      </c>
      <c r="T1414" s="23">
        <f t="shared" si="64"/>
        <v>0</v>
      </c>
    </row>
    <row r="1415" spans="1:20" ht="17.399999999999999">
      <c r="A1415" s="23" t="str">
        <f t="shared" si="65"/>
        <v/>
      </c>
      <c r="B1415" s="24" t="s">
        <v>2290</v>
      </c>
      <c r="C1415" s="12" t="s">
        <v>2291</v>
      </c>
      <c r="D1415" s="25" t="s">
        <v>37</v>
      </c>
      <c r="E1415" s="26">
        <v>1018.47</v>
      </c>
      <c r="F1415" s="25">
        <v>3</v>
      </c>
      <c r="G1415" s="27">
        <v>17.43</v>
      </c>
      <c r="H1415" s="27">
        <v>17.63</v>
      </c>
      <c r="I1415" s="27"/>
      <c r="J1415" s="27"/>
      <c r="K1415" s="25" t="s">
        <v>4110</v>
      </c>
      <c r="L1415" s="25"/>
      <c r="M1415"/>
      <c r="N1415"/>
      <c r="O1415" s="25">
        <v>-28.95</v>
      </c>
      <c r="P1415" s="25">
        <v>-46.67</v>
      </c>
      <c r="Q1415" s="23"/>
      <c r="R1415" s="23"/>
      <c r="S1415" s="23" t="str">
        <f t="shared" si="66"/>
        <v/>
      </c>
      <c r="T1415" s="23">
        <f t="shared" si="64"/>
        <v>0</v>
      </c>
    </row>
    <row r="1416" spans="1:20" ht="17.399999999999999">
      <c r="A1416" s="23" t="str">
        <f t="shared" si="65"/>
        <v/>
      </c>
      <c r="B1416" s="24" t="s">
        <v>3939</v>
      </c>
      <c r="C1416" s="12" t="s">
        <v>3945</v>
      </c>
      <c r="D1416" s="25" t="s">
        <v>37</v>
      </c>
      <c r="E1416" s="26">
        <v>28.4</v>
      </c>
      <c r="F1416" s="25"/>
      <c r="G1416" s="27"/>
      <c r="H1416" s="27"/>
      <c r="I1416" s="27"/>
      <c r="J1416" s="27"/>
      <c r="K1416" s="25" t="s">
        <v>4113</v>
      </c>
      <c r="L1416" s="26"/>
      <c r="M1416"/>
      <c r="N1416"/>
      <c r="O1416" s="25">
        <v>-12.74</v>
      </c>
      <c r="P1416" s="25">
        <v>-21.72</v>
      </c>
      <c r="Q1416" s="23"/>
      <c r="R1416" s="23"/>
      <c r="S1416" s="23" t="str">
        <f t="shared" si="66"/>
        <v/>
      </c>
      <c r="T1416" s="23">
        <f t="shared" si="64"/>
        <v>0</v>
      </c>
    </row>
    <row r="1417" spans="1:20" ht="17.399999999999999">
      <c r="A1417" s="23" t="str">
        <f t="shared" si="65"/>
        <v/>
      </c>
      <c r="B1417" s="24" t="s">
        <v>2292</v>
      </c>
      <c r="C1417" s="12" t="s">
        <v>2293</v>
      </c>
      <c r="D1417" s="25" t="s">
        <v>37</v>
      </c>
      <c r="E1417" s="26">
        <v>46.55</v>
      </c>
      <c r="F1417" s="26"/>
      <c r="G1417" s="27"/>
      <c r="H1417" s="27"/>
      <c r="I1417" s="27"/>
      <c r="J1417" s="27"/>
      <c r="K1417" s="25" t="s">
        <v>4115</v>
      </c>
      <c r="L1417" s="26"/>
      <c r="M1417"/>
      <c r="N1417"/>
      <c r="O1417" s="25">
        <v>-13.64</v>
      </c>
      <c r="P1417" s="25">
        <v>-32.14</v>
      </c>
      <c r="Q1417" s="23"/>
      <c r="R1417" s="23"/>
      <c r="S1417" s="23" t="str">
        <f t="shared" si="66"/>
        <v/>
      </c>
      <c r="T1417" s="23">
        <f t="shared" si="64"/>
        <v>0</v>
      </c>
    </row>
    <row r="1418" spans="1:20" ht="17.399999999999999">
      <c r="A1418" s="23" t="str">
        <f t="shared" si="65"/>
        <v/>
      </c>
      <c r="B1418" s="24" t="s">
        <v>3961</v>
      </c>
      <c r="C1418" s="12" t="s">
        <v>3966</v>
      </c>
      <c r="D1418" s="25" t="s">
        <v>37</v>
      </c>
      <c r="E1418" s="26">
        <v>262.27999999999997</v>
      </c>
      <c r="F1418" s="26">
        <v>1</v>
      </c>
      <c r="G1418" s="27">
        <v>36.1</v>
      </c>
      <c r="H1418" s="27">
        <v>36.1</v>
      </c>
      <c r="I1418" s="27">
        <v>36.1</v>
      </c>
      <c r="J1418" s="27"/>
      <c r="K1418" s="25" t="s">
        <v>4105</v>
      </c>
      <c r="L1418" s="26"/>
      <c r="M1418"/>
      <c r="N1418"/>
      <c r="O1418" s="25">
        <v>-18.8</v>
      </c>
      <c r="P1418" s="25">
        <v>-18.95</v>
      </c>
      <c r="Q1418" s="23"/>
      <c r="R1418" s="23"/>
      <c r="S1418" s="23" t="str">
        <f t="shared" si="66"/>
        <v/>
      </c>
      <c r="T1418" s="23">
        <f t="shared" si="64"/>
        <v>0</v>
      </c>
    </row>
    <row r="1419" spans="1:20" ht="17.399999999999999">
      <c r="A1419" s="23" t="str">
        <f t="shared" si="65"/>
        <v/>
      </c>
      <c r="B1419" s="24" t="s">
        <v>2294</v>
      </c>
      <c r="C1419" s="12" t="s">
        <v>2295</v>
      </c>
      <c r="D1419" s="25" t="s">
        <v>37</v>
      </c>
      <c r="E1419" s="26">
        <v>188.35</v>
      </c>
      <c r="F1419" s="25"/>
      <c r="G1419" s="27"/>
      <c r="H1419" s="27"/>
      <c r="I1419" s="27"/>
      <c r="J1419" s="27"/>
      <c r="K1419" s="25" t="s">
        <v>4088</v>
      </c>
      <c r="L1419" s="25"/>
      <c r="M1419"/>
      <c r="N1419"/>
      <c r="O1419" s="25">
        <v>-19.059999999999999</v>
      </c>
      <c r="P1419" s="25">
        <v>-40.07</v>
      </c>
      <c r="Q1419" s="23"/>
      <c r="R1419" s="23"/>
      <c r="S1419" s="23" t="str">
        <f t="shared" si="66"/>
        <v/>
      </c>
      <c r="T1419" s="23">
        <f t="shared" si="64"/>
        <v>0</v>
      </c>
    </row>
    <row r="1420" spans="1:20" ht="17.399999999999999">
      <c r="A1420" s="23" t="str">
        <f t="shared" si="65"/>
        <v/>
      </c>
      <c r="B1420" s="24" t="s">
        <v>2296</v>
      </c>
      <c r="C1420" s="12" t="s">
        <v>4771</v>
      </c>
      <c r="D1420" s="25" t="s">
        <v>37</v>
      </c>
      <c r="E1420" s="26">
        <v>58.14</v>
      </c>
      <c r="F1420" s="25"/>
      <c r="G1420" s="27"/>
      <c r="H1420" s="27"/>
      <c r="I1420" s="27"/>
      <c r="J1420" s="27"/>
      <c r="K1420" s="25" t="s">
        <v>4117</v>
      </c>
      <c r="L1420" s="25"/>
      <c r="M1420"/>
      <c r="N1420"/>
      <c r="O1420" s="25">
        <v>0</v>
      </c>
      <c r="P1420" s="25">
        <v>0</v>
      </c>
      <c r="Q1420" s="23"/>
      <c r="R1420" s="23"/>
      <c r="S1420" s="23" t="str">
        <f t="shared" si="66"/>
        <v/>
      </c>
      <c r="T1420" s="23">
        <f t="shared" si="64"/>
        <v>0</v>
      </c>
    </row>
    <row r="1421" spans="1:20" ht="17.399999999999999">
      <c r="A1421" s="23" t="str">
        <f t="shared" si="65"/>
        <v/>
      </c>
      <c r="B1421" s="24" t="s">
        <v>3342</v>
      </c>
      <c r="C1421" s="12" t="s">
        <v>3425</v>
      </c>
      <c r="D1421" s="25" t="s">
        <v>37</v>
      </c>
      <c r="E1421" s="26">
        <v>87.28</v>
      </c>
      <c r="F1421" s="26"/>
      <c r="G1421" s="27"/>
      <c r="H1421" s="27"/>
      <c r="I1421" s="27"/>
      <c r="J1421" s="27"/>
      <c r="K1421" s="25" t="s">
        <v>4105</v>
      </c>
      <c r="L1421" s="25"/>
      <c r="M1421"/>
      <c r="N1421"/>
      <c r="O1421" s="25">
        <v>-9.36</v>
      </c>
      <c r="P1421" s="25">
        <v>-29.47</v>
      </c>
      <c r="Q1421" s="23"/>
      <c r="R1421" s="23"/>
      <c r="S1421" s="23" t="str">
        <f t="shared" si="66"/>
        <v/>
      </c>
      <c r="T1421" s="23">
        <f t="shared" si="64"/>
        <v>0</v>
      </c>
    </row>
    <row r="1422" spans="1:20" ht="17.399999999999999">
      <c r="A1422" s="23" t="str">
        <f t="shared" si="65"/>
        <v/>
      </c>
      <c r="B1422" s="24" t="s">
        <v>2297</v>
      </c>
      <c r="C1422" s="12" t="s">
        <v>4297</v>
      </c>
      <c r="D1422" s="25" t="s">
        <v>37</v>
      </c>
      <c r="E1422" s="26">
        <v>58.98</v>
      </c>
      <c r="F1422" s="26"/>
      <c r="G1422" s="27"/>
      <c r="H1422" s="27"/>
      <c r="I1422" s="27"/>
      <c r="J1422" s="27"/>
      <c r="K1422" s="25" t="s">
        <v>4113</v>
      </c>
      <c r="L1422" s="25"/>
      <c r="M1422"/>
      <c r="N1422"/>
      <c r="O1422" s="25">
        <v>-5.27</v>
      </c>
      <c r="P1422" s="25">
        <v>3.04</v>
      </c>
      <c r="Q1422" s="23"/>
      <c r="R1422" s="23"/>
      <c r="S1422" s="23" t="str">
        <f t="shared" si="66"/>
        <v/>
      </c>
      <c r="T1422" s="23">
        <f t="shared" ref="T1422:T1485" si="67">IF(AND(G1422&lt;H1422,I1422&lt;J1422,H1422&lt;J1422),1,IF(AND(G1422&gt;H1422,I1422&gt;J1422,H1422&gt;J1422),-1,0))</f>
        <v>0</v>
      </c>
    </row>
    <row r="1423" spans="1:20" ht="17.399999999999999">
      <c r="A1423" s="23" t="str">
        <f t="shared" ref="A1423:A1486" si="68">IF(ISERROR(RANK(S1423,$S$14:$S$3000,)),"",RANK(S1423,$S$14:$S$3000,))</f>
        <v/>
      </c>
      <c r="B1423" s="24" t="s">
        <v>2298</v>
      </c>
      <c r="C1423" s="12" t="s">
        <v>4408</v>
      </c>
      <c r="D1423" s="25" t="s">
        <v>9</v>
      </c>
      <c r="E1423" s="26">
        <v>1012.77</v>
      </c>
      <c r="F1423" s="25">
        <v>7</v>
      </c>
      <c r="G1423" s="27">
        <v>73.400000000000006</v>
      </c>
      <c r="H1423" s="27">
        <v>71.739999999999995</v>
      </c>
      <c r="I1423" s="27"/>
      <c r="J1423" s="27"/>
      <c r="K1423" s="25" t="s">
        <v>2626</v>
      </c>
      <c r="L1423" s="25"/>
      <c r="M1423"/>
      <c r="N1423"/>
      <c r="O1423" s="25">
        <v>-3.63</v>
      </c>
      <c r="P1423" s="25">
        <v>-44.68</v>
      </c>
      <c r="Q1423" s="23"/>
      <c r="R1423" s="23"/>
      <c r="S1423" s="23" t="str">
        <f t="shared" ref="S1423:S1486" si="69">IF(OR(F1423&lt;=$F$8,ISBLANK(G1423),ISBLANK(H1423),ISBLANK(J1423),ISBLANK(I1423)),"",E1423+ROW()/100000)</f>
        <v/>
      </c>
      <c r="T1423" s="23">
        <f t="shared" si="67"/>
        <v>0</v>
      </c>
    </row>
    <row r="1424" spans="1:20" ht="17.399999999999999">
      <c r="A1424" s="23" t="str">
        <f t="shared" si="68"/>
        <v/>
      </c>
      <c r="B1424" s="24" t="s">
        <v>2299</v>
      </c>
      <c r="C1424" s="12" t="s">
        <v>2300</v>
      </c>
      <c r="D1424" s="25" t="s">
        <v>37</v>
      </c>
      <c r="E1424" s="26">
        <v>214.87</v>
      </c>
      <c r="F1424" s="25">
        <v>3</v>
      </c>
      <c r="G1424" s="27">
        <v>33.83</v>
      </c>
      <c r="H1424" s="27">
        <v>33.83</v>
      </c>
      <c r="I1424" s="27"/>
      <c r="J1424" s="27"/>
      <c r="K1424" s="25" t="s">
        <v>4105</v>
      </c>
      <c r="L1424" s="25"/>
      <c r="M1424"/>
      <c r="N1424"/>
      <c r="O1424" s="25">
        <v>-12.43</v>
      </c>
      <c r="P1424" s="25">
        <v>-13.07</v>
      </c>
      <c r="Q1424" s="23"/>
      <c r="R1424" s="23"/>
      <c r="S1424" s="23" t="str">
        <f t="shared" si="69"/>
        <v/>
      </c>
      <c r="T1424" s="23">
        <f t="shared" si="67"/>
        <v>0</v>
      </c>
    </row>
    <row r="1425" spans="1:20" ht="17.399999999999999">
      <c r="A1425" s="23" t="str">
        <f t="shared" si="68"/>
        <v/>
      </c>
      <c r="B1425" s="24" t="s">
        <v>2301</v>
      </c>
      <c r="C1425" s="12" t="s">
        <v>2302</v>
      </c>
      <c r="D1425" s="25" t="s">
        <v>37</v>
      </c>
      <c r="E1425" s="26">
        <v>94.91</v>
      </c>
      <c r="F1425" s="25">
        <v>1</v>
      </c>
      <c r="G1425" s="27">
        <v>2</v>
      </c>
      <c r="H1425" s="27">
        <v>2</v>
      </c>
      <c r="I1425" s="27">
        <v>2</v>
      </c>
      <c r="J1425" s="27"/>
      <c r="K1425" s="25" t="s">
        <v>2626</v>
      </c>
      <c r="L1425" s="26"/>
      <c r="M1425"/>
      <c r="N1425"/>
      <c r="O1425" s="25">
        <v>4.1399999999999997</v>
      </c>
      <c r="P1425" s="25">
        <v>-30.36</v>
      </c>
      <c r="Q1425" s="23"/>
      <c r="R1425" s="23"/>
      <c r="S1425" s="23" t="str">
        <f t="shared" si="69"/>
        <v/>
      </c>
      <c r="T1425" s="23">
        <f t="shared" si="67"/>
        <v>0</v>
      </c>
    </row>
    <row r="1426" spans="1:20" ht="17.399999999999999">
      <c r="A1426" s="23" t="str">
        <f t="shared" si="68"/>
        <v/>
      </c>
      <c r="B1426" s="24" t="s">
        <v>2303</v>
      </c>
      <c r="C1426" s="12" t="s">
        <v>2304</v>
      </c>
      <c r="D1426" s="25" t="s">
        <v>9</v>
      </c>
      <c r="E1426" s="26">
        <v>67.319999999999993</v>
      </c>
      <c r="F1426" s="25"/>
      <c r="G1426" s="27"/>
      <c r="H1426" s="27"/>
      <c r="I1426" s="27"/>
      <c r="J1426" s="27"/>
      <c r="K1426" s="25" t="s">
        <v>4118</v>
      </c>
      <c r="L1426" s="25"/>
      <c r="M1426"/>
      <c r="N1426"/>
      <c r="O1426" s="25">
        <v>-3.18</v>
      </c>
      <c r="P1426" s="25">
        <v>-11.45</v>
      </c>
      <c r="Q1426" s="23"/>
      <c r="R1426" s="23"/>
      <c r="S1426" s="23" t="str">
        <f t="shared" si="69"/>
        <v/>
      </c>
      <c r="T1426" s="23">
        <f t="shared" si="67"/>
        <v>0</v>
      </c>
    </row>
    <row r="1427" spans="1:20" ht="17.399999999999999">
      <c r="A1427" s="23" t="str">
        <f t="shared" si="68"/>
        <v/>
      </c>
      <c r="B1427" s="24" t="s">
        <v>2305</v>
      </c>
      <c r="C1427" s="12" t="s">
        <v>2306</v>
      </c>
      <c r="D1427" s="25" t="s">
        <v>9</v>
      </c>
      <c r="E1427" s="26">
        <v>189.46</v>
      </c>
      <c r="F1427" s="25"/>
      <c r="G1427" s="27"/>
      <c r="H1427" s="27"/>
      <c r="I1427" s="27"/>
      <c r="J1427" s="27"/>
      <c r="K1427" s="25" t="s">
        <v>4085</v>
      </c>
      <c r="L1427" s="26"/>
      <c r="M1427"/>
      <c r="N1427"/>
      <c r="O1427" s="25">
        <v>3.13</v>
      </c>
      <c r="P1427" s="25">
        <v>-0.5</v>
      </c>
      <c r="Q1427" s="23"/>
      <c r="R1427" s="23"/>
      <c r="S1427" s="23" t="str">
        <f t="shared" si="69"/>
        <v/>
      </c>
      <c r="T1427" s="23">
        <f t="shared" si="67"/>
        <v>0</v>
      </c>
    </row>
    <row r="1428" spans="1:20" ht="17.399999999999999">
      <c r="A1428" s="23" t="str">
        <f t="shared" si="68"/>
        <v/>
      </c>
      <c r="B1428" s="24" t="s">
        <v>3343</v>
      </c>
      <c r="C1428" s="12" t="s">
        <v>3426</v>
      </c>
      <c r="D1428" s="25" t="s">
        <v>37</v>
      </c>
      <c r="E1428" s="26">
        <v>70.02</v>
      </c>
      <c r="F1428" s="26"/>
      <c r="G1428" s="27"/>
      <c r="H1428" s="27"/>
      <c r="I1428" s="27"/>
      <c r="J1428" s="27"/>
      <c r="K1428" s="25" t="s">
        <v>4117</v>
      </c>
      <c r="L1428" s="26"/>
      <c r="M1428"/>
      <c r="N1428"/>
      <c r="O1428" s="25">
        <v>-28.58</v>
      </c>
      <c r="P1428" s="25">
        <v>-27.05</v>
      </c>
      <c r="Q1428" s="23"/>
      <c r="R1428" s="23"/>
      <c r="S1428" s="23" t="str">
        <f t="shared" si="69"/>
        <v/>
      </c>
      <c r="T1428" s="23">
        <f t="shared" si="67"/>
        <v>0</v>
      </c>
    </row>
    <row r="1429" spans="1:20" ht="17.399999999999999">
      <c r="A1429" s="23" t="str">
        <f t="shared" si="68"/>
        <v/>
      </c>
      <c r="B1429" s="24" t="s">
        <v>2307</v>
      </c>
      <c r="C1429" s="12" t="s">
        <v>2308</v>
      </c>
      <c r="D1429" s="25" t="s">
        <v>37</v>
      </c>
      <c r="E1429" s="26">
        <v>43.6</v>
      </c>
      <c r="F1429" s="25"/>
      <c r="G1429" s="27"/>
      <c r="H1429" s="27"/>
      <c r="I1429" s="27"/>
      <c r="J1429" s="27"/>
      <c r="K1429" s="25" t="s">
        <v>4088</v>
      </c>
      <c r="L1429" s="26"/>
      <c r="M1429"/>
      <c r="N1429"/>
      <c r="O1429" s="25">
        <v>-0.14000000000000001</v>
      </c>
      <c r="P1429" s="25">
        <v>-20.28</v>
      </c>
      <c r="Q1429" s="23"/>
      <c r="R1429" s="23"/>
      <c r="S1429" s="23" t="str">
        <f t="shared" si="69"/>
        <v/>
      </c>
      <c r="T1429" s="23">
        <f t="shared" si="67"/>
        <v>0</v>
      </c>
    </row>
    <row r="1430" spans="1:20" ht="17.399999999999999">
      <c r="A1430" s="23" t="str">
        <f t="shared" si="68"/>
        <v/>
      </c>
      <c r="B1430" s="24" t="s">
        <v>2309</v>
      </c>
      <c r="C1430" s="12" t="s">
        <v>2310</v>
      </c>
      <c r="D1430" s="25" t="s">
        <v>37</v>
      </c>
      <c r="E1430" s="26">
        <v>98.55</v>
      </c>
      <c r="F1430" s="25"/>
      <c r="G1430" s="27"/>
      <c r="H1430" s="27"/>
      <c r="I1430" s="27"/>
      <c r="J1430" s="27"/>
      <c r="K1430" s="25" t="s">
        <v>4105</v>
      </c>
      <c r="L1430" s="25"/>
      <c r="M1430"/>
      <c r="N1430"/>
      <c r="O1430" s="25">
        <v>0</v>
      </c>
      <c r="P1430" s="25">
        <v>-14.12</v>
      </c>
      <c r="Q1430" s="23"/>
      <c r="R1430" s="23"/>
      <c r="S1430" s="23" t="str">
        <f t="shared" si="69"/>
        <v/>
      </c>
      <c r="T1430" s="23">
        <f t="shared" si="67"/>
        <v>0</v>
      </c>
    </row>
    <row r="1431" spans="1:20" ht="17.399999999999999">
      <c r="A1431" s="23" t="str">
        <f t="shared" si="68"/>
        <v/>
      </c>
      <c r="B1431" s="24" t="s">
        <v>3344</v>
      </c>
      <c r="C1431" s="12" t="s">
        <v>3427</v>
      </c>
      <c r="D1431" s="25" t="s">
        <v>37</v>
      </c>
      <c r="E1431" s="26">
        <v>1045.49</v>
      </c>
      <c r="F1431" s="25"/>
      <c r="G1431" s="27"/>
      <c r="H1431" s="27"/>
      <c r="I1431" s="27"/>
      <c r="J1431" s="27"/>
      <c r="K1431" s="25" t="s">
        <v>4109</v>
      </c>
      <c r="L1431" s="25"/>
      <c r="M1431"/>
      <c r="N1431"/>
      <c r="O1431" s="25">
        <v>-55.12</v>
      </c>
      <c r="P1431" s="25">
        <v>-30.7</v>
      </c>
      <c r="Q1431" s="23"/>
      <c r="R1431" s="23"/>
      <c r="S1431" s="23" t="str">
        <f t="shared" si="69"/>
        <v/>
      </c>
      <c r="T1431" s="23">
        <f t="shared" si="67"/>
        <v>0</v>
      </c>
    </row>
    <row r="1432" spans="1:20" ht="17.399999999999999">
      <c r="A1432" s="23">
        <f t="shared" si="68"/>
        <v>225</v>
      </c>
      <c r="B1432" s="24" t="s">
        <v>2311</v>
      </c>
      <c r="C1432" s="12" t="s">
        <v>3750</v>
      </c>
      <c r="D1432" s="25" t="s">
        <v>9</v>
      </c>
      <c r="E1432" s="26">
        <v>612.15</v>
      </c>
      <c r="F1432" s="26">
        <v>4</v>
      </c>
      <c r="G1432" s="27">
        <v>124.53</v>
      </c>
      <c r="H1432" s="27">
        <v>124.28</v>
      </c>
      <c r="I1432" s="27">
        <v>135</v>
      </c>
      <c r="J1432" s="27">
        <v>131</v>
      </c>
      <c r="K1432" s="25" t="s">
        <v>2626</v>
      </c>
      <c r="L1432" s="25"/>
      <c r="M1432"/>
      <c r="N1432"/>
      <c r="O1432" s="25">
        <v>-19.57</v>
      </c>
      <c r="P1432" s="25">
        <v>-40.08</v>
      </c>
      <c r="Q1432" s="23"/>
      <c r="R1432" s="23"/>
      <c r="S1432" s="23">
        <f t="shared" si="69"/>
        <v>612.16431999999998</v>
      </c>
      <c r="T1432" s="23">
        <f t="shared" si="67"/>
        <v>0</v>
      </c>
    </row>
    <row r="1433" spans="1:20" ht="17.399999999999999">
      <c r="A1433" s="23" t="str">
        <f t="shared" si="68"/>
        <v/>
      </c>
      <c r="B1433" s="24" t="s">
        <v>2312</v>
      </c>
      <c r="C1433" s="12" t="s">
        <v>4746</v>
      </c>
      <c r="D1433" s="25" t="s">
        <v>37</v>
      </c>
      <c r="E1433" s="26">
        <v>15.94</v>
      </c>
      <c r="F1433" s="25"/>
      <c r="G1433" s="27"/>
      <c r="H1433" s="27"/>
      <c r="I1433" s="27"/>
      <c r="J1433" s="27"/>
      <c r="K1433" s="25" t="s">
        <v>4115</v>
      </c>
      <c r="L1433" s="26"/>
      <c r="M1433"/>
      <c r="N1433"/>
      <c r="O1433" s="25">
        <v>-47.38</v>
      </c>
      <c r="P1433" s="25">
        <v>-60.82</v>
      </c>
      <c r="Q1433" s="23"/>
      <c r="R1433" s="23"/>
      <c r="S1433" s="23" t="str">
        <f t="shared" si="69"/>
        <v/>
      </c>
      <c r="T1433" s="23">
        <f t="shared" si="67"/>
        <v>0</v>
      </c>
    </row>
    <row r="1434" spans="1:20" ht="17.399999999999999">
      <c r="A1434" s="23" t="str">
        <f t="shared" si="68"/>
        <v/>
      </c>
      <c r="B1434" s="24" t="s">
        <v>2313</v>
      </c>
      <c r="C1434" s="12" t="s">
        <v>3751</v>
      </c>
      <c r="D1434" s="25" t="s">
        <v>9</v>
      </c>
      <c r="E1434" s="26">
        <v>58.86</v>
      </c>
      <c r="F1434" s="26"/>
      <c r="G1434" s="27"/>
      <c r="H1434" s="27"/>
      <c r="I1434" s="27"/>
      <c r="J1434" s="27"/>
      <c r="K1434" s="25" t="s">
        <v>4107</v>
      </c>
      <c r="L1434" s="25"/>
      <c r="M1434"/>
      <c r="N1434"/>
      <c r="O1434" s="25">
        <v>-12.28</v>
      </c>
      <c r="P1434" s="25">
        <v>-33.33</v>
      </c>
      <c r="Q1434" s="23"/>
      <c r="R1434" s="23"/>
      <c r="S1434" s="23" t="str">
        <f t="shared" si="69"/>
        <v/>
      </c>
      <c r="T1434" s="23">
        <f t="shared" si="67"/>
        <v>0</v>
      </c>
    </row>
    <row r="1435" spans="1:20" ht="17.399999999999999">
      <c r="A1435" s="23" t="str">
        <f t="shared" si="68"/>
        <v/>
      </c>
      <c r="B1435" s="24" t="s">
        <v>2314</v>
      </c>
      <c r="C1435" s="12" t="s">
        <v>2315</v>
      </c>
      <c r="D1435" s="25" t="s">
        <v>37</v>
      </c>
      <c r="E1435" s="26">
        <v>496.16</v>
      </c>
      <c r="F1435" s="26"/>
      <c r="G1435" s="27"/>
      <c r="H1435" s="27"/>
      <c r="I1435" s="27"/>
      <c r="J1435" s="27"/>
      <c r="K1435" s="25" t="s">
        <v>4091</v>
      </c>
      <c r="L1435" s="25"/>
      <c r="M1435"/>
      <c r="N1435"/>
      <c r="O1435" s="25">
        <v>20.68</v>
      </c>
      <c r="P1435" s="25">
        <v>-1.96</v>
      </c>
      <c r="Q1435" s="23"/>
      <c r="R1435" s="23"/>
      <c r="S1435" s="23" t="str">
        <f t="shared" si="69"/>
        <v/>
      </c>
      <c r="T1435" s="23">
        <f t="shared" si="67"/>
        <v>0</v>
      </c>
    </row>
    <row r="1436" spans="1:20" ht="17.399999999999999">
      <c r="A1436" s="23" t="str">
        <f t="shared" si="68"/>
        <v/>
      </c>
      <c r="B1436" s="24" t="s">
        <v>2316</v>
      </c>
      <c r="C1436" s="12" t="s">
        <v>3984</v>
      </c>
      <c r="D1436" s="25" t="s">
        <v>37</v>
      </c>
      <c r="E1436" s="26">
        <v>108.27</v>
      </c>
      <c r="F1436" s="26"/>
      <c r="G1436" s="27"/>
      <c r="H1436" s="27"/>
      <c r="I1436" s="27"/>
      <c r="J1436" s="27"/>
      <c r="K1436" s="25" t="s">
        <v>4088</v>
      </c>
      <c r="L1436" s="26"/>
      <c r="M1436"/>
      <c r="N1436"/>
      <c r="O1436" s="25">
        <v>-31.51</v>
      </c>
      <c r="P1436" s="25">
        <v>-40.590000000000003</v>
      </c>
      <c r="Q1436" s="23"/>
      <c r="R1436" s="23"/>
      <c r="S1436" s="23" t="str">
        <f t="shared" si="69"/>
        <v/>
      </c>
      <c r="T1436" s="23">
        <f t="shared" si="67"/>
        <v>0</v>
      </c>
    </row>
    <row r="1437" spans="1:20" ht="17.399999999999999">
      <c r="A1437" s="23" t="str">
        <f t="shared" si="68"/>
        <v/>
      </c>
      <c r="B1437" s="24" t="s">
        <v>2317</v>
      </c>
      <c r="C1437" s="12" t="s">
        <v>2318</v>
      </c>
      <c r="D1437" s="25" t="s">
        <v>37</v>
      </c>
      <c r="E1437" s="26">
        <v>34.75</v>
      </c>
      <c r="F1437" s="25"/>
      <c r="G1437" s="27"/>
      <c r="H1437" s="27"/>
      <c r="I1437" s="27"/>
      <c r="J1437" s="27"/>
      <c r="K1437" s="25" t="s">
        <v>4084</v>
      </c>
      <c r="L1437" s="25"/>
      <c r="M1437"/>
      <c r="N1437"/>
      <c r="O1437" s="25">
        <v>-16.850000000000001</v>
      </c>
      <c r="P1437" s="25">
        <v>-20.83</v>
      </c>
      <c r="Q1437" s="23"/>
      <c r="R1437" s="23"/>
      <c r="S1437" s="23" t="str">
        <f t="shared" si="69"/>
        <v/>
      </c>
      <c r="T1437" s="23">
        <f t="shared" si="67"/>
        <v>0</v>
      </c>
    </row>
    <row r="1438" spans="1:20" ht="17.399999999999999">
      <c r="A1438" s="23" t="str">
        <f t="shared" si="68"/>
        <v/>
      </c>
      <c r="B1438" s="24" t="s">
        <v>2319</v>
      </c>
      <c r="C1438" s="12" t="s">
        <v>2320</v>
      </c>
      <c r="D1438" s="25" t="s">
        <v>37</v>
      </c>
      <c r="E1438" s="26">
        <v>79.28</v>
      </c>
      <c r="F1438" s="25"/>
      <c r="G1438" s="27"/>
      <c r="H1438" s="27"/>
      <c r="I1438" s="27"/>
      <c r="J1438" s="27"/>
      <c r="K1438" s="25" t="s">
        <v>4085</v>
      </c>
      <c r="L1438" s="25"/>
      <c r="M1438"/>
      <c r="N1438"/>
      <c r="O1438" s="25">
        <v>-17.57</v>
      </c>
      <c r="P1438" s="25">
        <v>-26.66</v>
      </c>
      <c r="Q1438" s="23"/>
      <c r="R1438" s="23"/>
      <c r="S1438" s="23" t="str">
        <f t="shared" si="69"/>
        <v/>
      </c>
      <c r="T1438" s="23">
        <f t="shared" si="67"/>
        <v>0</v>
      </c>
    </row>
    <row r="1439" spans="1:20" ht="17.399999999999999">
      <c r="A1439" s="23" t="str">
        <f t="shared" si="68"/>
        <v/>
      </c>
      <c r="B1439" s="24" t="s">
        <v>3615</v>
      </c>
      <c r="C1439" s="12" t="s">
        <v>4352</v>
      </c>
      <c r="D1439" s="25" t="s">
        <v>37</v>
      </c>
      <c r="E1439" s="26">
        <v>154.03</v>
      </c>
      <c r="F1439" s="26"/>
      <c r="G1439" s="27"/>
      <c r="H1439" s="27"/>
      <c r="I1439" s="27"/>
      <c r="J1439" s="27"/>
      <c r="K1439" s="25" t="s">
        <v>4084</v>
      </c>
      <c r="L1439" s="26"/>
      <c r="M1439"/>
      <c r="N1439"/>
      <c r="O1439" s="25">
        <v>-36.369999999999997</v>
      </c>
      <c r="P1439" s="25">
        <v>-50.85</v>
      </c>
      <c r="Q1439" s="23"/>
      <c r="R1439" s="23"/>
      <c r="S1439" s="23" t="str">
        <f t="shared" si="69"/>
        <v/>
      </c>
      <c r="T1439" s="23">
        <f t="shared" si="67"/>
        <v>0</v>
      </c>
    </row>
    <row r="1440" spans="1:20" ht="17.399999999999999">
      <c r="A1440" s="23" t="str">
        <f t="shared" si="68"/>
        <v/>
      </c>
      <c r="B1440" s="24" t="s">
        <v>2321</v>
      </c>
      <c r="C1440" s="12" t="s">
        <v>3265</v>
      </c>
      <c r="D1440" s="25" t="s">
        <v>37</v>
      </c>
      <c r="E1440" s="26">
        <v>20.63</v>
      </c>
      <c r="F1440" s="26"/>
      <c r="G1440" s="27"/>
      <c r="H1440" s="27"/>
      <c r="I1440" s="27"/>
      <c r="J1440" s="27"/>
      <c r="K1440" s="25" t="s">
        <v>4091</v>
      </c>
      <c r="L1440" s="25"/>
      <c r="M1440"/>
      <c r="N1440"/>
      <c r="O1440" s="25">
        <v>3.35</v>
      </c>
      <c r="P1440" s="25">
        <v>-31.67</v>
      </c>
      <c r="Q1440" s="23"/>
      <c r="R1440" s="23"/>
      <c r="S1440" s="23" t="str">
        <f t="shared" si="69"/>
        <v/>
      </c>
      <c r="T1440" s="23">
        <f t="shared" si="67"/>
        <v>0</v>
      </c>
    </row>
    <row r="1441" spans="1:20" ht="17.399999999999999">
      <c r="A1441" s="23" t="str">
        <f t="shared" si="68"/>
        <v/>
      </c>
      <c r="B1441" s="24" t="s">
        <v>2322</v>
      </c>
      <c r="C1441" s="12" t="s">
        <v>2323</v>
      </c>
      <c r="D1441" s="25" t="s">
        <v>37</v>
      </c>
      <c r="E1441" s="26">
        <v>1173.42</v>
      </c>
      <c r="F1441" s="25"/>
      <c r="G1441" s="27"/>
      <c r="H1441" s="27"/>
      <c r="I1441" s="27"/>
      <c r="J1441" s="27"/>
      <c r="K1441" s="25" t="s">
        <v>4091</v>
      </c>
      <c r="L1441" s="25"/>
      <c r="M1441"/>
      <c r="N1441"/>
      <c r="O1441" s="25">
        <v>-17.29</v>
      </c>
      <c r="P1441" s="25">
        <v>-32.93</v>
      </c>
      <c r="Q1441" s="23"/>
      <c r="R1441" s="23"/>
      <c r="S1441" s="23" t="str">
        <f t="shared" si="69"/>
        <v/>
      </c>
      <c r="T1441" s="23">
        <f t="shared" si="67"/>
        <v>0</v>
      </c>
    </row>
    <row r="1442" spans="1:20" ht="17.399999999999999">
      <c r="A1442" s="23" t="str">
        <f t="shared" si="68"/>
        <v/>
      </c>
      <c r="B1442" s="24" t="s">
        <v>2925</v>
      </c>
      <c r="C1442" s="12" t="s">
        <v>2927</v>
      </c>
      <c r="D1442" s="25" t="s">
        <v>9</v>
      </c>
      <c r="E1442" s="26">
        <v>165.38</v>
      </c>
      <c r="F1442" s="26"/>
      <c r="G1442" s="27"/>
      <c r="H1442" s="27"/>
      <c r="I1442" s="27"/>
      <c r="J1442" s="27"/>
      <c r="K1442" s="25" t="s">
        <v>4080</v>
      </c>
      <c r="L1442" s="25"/>
      <c r="M1442"/>
      <c r="N1442"/>
      <c r="O1442" s="25">
        <v>-4.22</v>
      </c>
      <c r="P1442" s="25">
        <v>-11.66</v>
      </c>
      <c r="Q1442" s="23"/>
      <c r="R1442" s="23"/>
      <c r="S1442" s="23" t="str">
        <f t="shared" si="69"/>
        <v/>
      </c>
      <c r="T1442" s="23">
        <f t="shared" si="67"/>
        <v>0</v>
      </c>
    </row>
    <row r="1443" spans="1:20" ht="17.399999999999999">
      <c r="A1443" s="23" t="str">
        <f t="shared" si="68"/>
        <v/>
      </c>
      <c r="B1443" s="24" t="s">
        <v>2324</v>
      </c>
      <c r="C1443" s="12" t="s">
        <v>4305</v>
      </c>
      <c r="D1443" s="25" t="s">
        <v>37</v>
      </c>
      <c r="E1443" s="26">
        <v>62.74</v>
      </c>
      <c r="F1443" s="25"/>
      <c r="G1443" s="27"/>
      <c r="H1443" s="27"/>
      <c r="I1443" s="27"/>
      <c r="J1443" s="27"/>
      <c r="K1443" s="25" t="s">
        <v>4097</v>
      </c>
      <c r="L1443" s="25"/>
      <c r="M1443"/>
      <c r="N1443"/>
      <c r="O1443" s="25">
        <v>-29.66</v>
      </c>
      <c r="P1443" s="25">
        <v>-49.31</v>
      </c>
      <c r="Q1443" s="23"/>
      <c r="R1443" s="23"/>
      <c r="S1443" s="23" t="str">
        <f t="shared" si="69"/>
        <v/>
      </c>
      <c r="T1443" s="23">
        <f t="shared" si="67"/>
        <v>0</v>
      </c>
    </row>
    <row r="1444" spans="1:20" ht="17.399999999999999">
      <c r="A1444" s="23" t="str">
        <f t="shared" si="68"/>
        <v/>
      </c>
      <c r="B1444" s="24" t="s">
        <v>2325</v>
      </c>
      <c r="C1444" s="12" t="s">
        <v>2326</v>
      </c>
      <c r="D1444" s="25" t="s">
        <v>37</v>
      </c>
      <c r="E1444" s="26">
        <v>17.649999999999999</v>
      </c>
      <c r="F1444" s="26"/>
      <c r="G1444" s="27"/>
      <c r="H1444" s="27"/>
      <c r="I1444" s="27"/>
      <c r="J1444" s="27"/>
      <c r="K1444" s="25" t="s">
        <v>4088</v>
      </c>
      <c r="L1444" s="26"/>
      <c r="M1444"/>
      <c r="N1444"/>
      <c r="O1444" s="25">
        <v>-8.6999999999999993</v>
      </c>
      <c r="P1444" s="25">
        <v>-26.83</v>
      </c>
      <c r="Q1444" s="23"/>
      <c r="R1444" s="23"/>
      <c r="S1444" s="23" t="str">
        <f t="shared" si="69"/>
        <v/>
      </c>
      <c r="T1444" s="23">
        <f t="shared" si="67"/>
        <v>0</v>
      </c>
    </row>
    <row r="1445" spans="1:20" ht="17.399999999999999">
      <c r="A1445" s="23" t="str">
        <f t="shared" si="68"/>
        <v/>
      </c>
      <c r="B1445" s="24" t="s">
        <v>2327</v>
      </c>
      <c r="C1445" s="12" t="s">
        <v>3867</v>
      </c>
      <c r="D1445" s="25" t="s">
        <v>37</v>
      </c>
      <c r="E1445" s="26">
        <v>358.26</v>
      </c>
      <c r="F1445" s="25"/>
      <c r="G1445" s="27"/>
      <c r="H1445" s="27"/>
      <c r="I1445" s="27"/>
      <c r="J1445" s="27"/>
      <c r="K1445" s="25" t="s">
        <v>4120</v>
      </c>
      <c r="L1445" s="25"/>
      <c r="M1445"/>
      <c r="N1445"/>
      <c r="O1445" s="25">
        <v>8.09</v>
      </c>
      <c r="P1445" s="25">
        <v>-16.18</v>
      </c>
      <c r="Q1445" s="23"/>
      <c r="R1445" s="23"/>
      <c r="S1445" s="23" t="str">
        <f t="shared" si="69"/>
        <v/>
      </c>
      <c r="T1445" s="23">
        <f t="shared" si="67"/>
        <v>0</v>
      </c>
    </row>
    <row r="1446" spans="1:20" ht="17.399999999999999">
      <c r="A1446" s="23" t="str">
        <f t="shared" si="68"/>
        <v/>
      </c>
      <c r="B1446" s="24" t="s">
        <v>2328</v>
      </c>
      <c r="C1446" s="12" t="s">
        <v>2329</v>
      </c>
      <c r="D1446" s="25" t="s">
        <v>37</v>
      </c>
      <c r="E1446" s="26">
        <v>371.04</v>
      </c>
      <c r="F1446" s="26"/>
      <c r="G1446" s="27"/>
      <c r="H1446" s="27"/>
      <c r="I1446" s="27"/>
      <c r="J1446" s="27"/>
      <c r="K1446" s="25" t="s">
        <v>4115</v>
      </c>
      <c r="L1446" s="25"/>
      <c r="M1446"/>
      <c r="N1446"/>
      <c r="O1446" s="25">
        <v>-15.5</v>
      </c>
      <c r="P1446" s="25">
        <v>-17.399999999999999</v>
      </c>
      <c r="Q1446" s="23"/>
      <c r="R1446" s="23"/>
      <c r="S1446" s="23" t="str">
        <f t="shared" si="69"/>
        <v/>
      </c>
      <c r="T1446" s="23">
        <f t="shared" si="67"/>
        <v>0</v>
      </c>
    </row>
    <row r="1447" spans="1:20" ht="17.399999999999999">
      <c r="A1447" s="23" t="str">
        <f t="shared" si="68"/>
        <v/>
      </c>
      <c r="B1447" s="24" t="s">
        <v>4949</v>
      </c>
      <c r="C1447" s="12" t="s">
        <v>4950</v>
      </c>
      <c r="D1447" s="25" t="s">
        <v>37</v>
      </c>
      <c r="E1447" s="26">
        <v>174.67</v>
      </c>
      <c r="F1447" s="26"/>
      <c r="G1447" s="27"/>
      <c r="H1447" s="27"/>
      <c r="I1447" s="27"/>
      <c r="J1447" s="27"/>
      <c r="K1447" s="25" t="s">
        <v>2626</v>
      </c>
      <c r="L1447" s="25"/>
      <c r="M1447"/>
      <c r="N1447"/>
      <c r="O1447" s="25">
        <v>19.899999999999999</v>
      </c>
      <c r="P1447" s="25">
        <v>-4.37</v>
      </c>
      <c r="Q1447" s="23"/>
      <c r="R1447" s="23"/>
      <c r="S1447" s="23" t="str">
        <f t="shared" si="69"/>
        <v/>
      </c>
      <c r="T1447" s="23">
        <f t="shared" si="67"/>
        <v>0</v>
      </c>
    </row>
    <row r="1448" spans="1:20" ht="17.399999999999999">
      <c r="A1448" s="23" t="str">
        <f t="shared" si="68"/>
        <v/>
      </c>
      <c r="B1448" s="24" t="s">
        <v>2330</v>
      </c>
      <c r="C1448" s="12" t="s">
        <v>2331</v>
      </c>
      <c r="D1448" s="25" t="s">
        <v>37</v>
      </c>
      <c r="E1448" s="26">
        <v>151.49</v>
      </c>
      <c r="F1448" s="25"/>
      <c r="G1448" s="27"/>
      <c r="H1448" s="27"/>
      <c r="I1448" s="27"/>
      <c r="J1448" s="27"/>
      <c r="K1448" s="25" t="s">
        <v>4091</v>
      </c>
      <c r="L1448" s="25"/>
      <c r="M1448"/>
      <c r="N1448"/>
      <c r="O1448" s="25">
        <v>-23.66</v>
      </c>
      <c r="P1448" s="25">
        <v>-22.55</v>
      </c>
      <c r="Q1448" s="23"/>
      <c r="R1448" s="23"/>
      <c r="S1448" s="23" t="str">
        <f t="shared" si="69"/>
        <v/>
      </c>
      <c r="T1448" s="23">
        <f t="shared" si="67"/>
        <v>0</v>
      </c>
    </row>
    <row r="1449" spans="1:20" ht="17.399999999999999">
      <c r="A1449" s="23" t="str">
        <f t="shared" si="68"/>
        <v/>
      </c>
      <c r="B1449" s="24" t="s">
        <v>2332</v>
      </c>
      <c r="C1449" s="12" t="s">
        <v>3858</v>
      </c>
      <c r="D1449" s="25" t="s">
        <v>9</v>
      </c>
      <c r="E1449" s="26">
        <v>184.94</v>
      </c>
      <c r="F1449" s="25"/>
      <c r="G1449" s="27"/>
      <c r="H1449" s="27"/>
      <c r="I1449" s="27"/>
      <c r="J1449" s="27"/>
      <c r="K1449" s="25" t="s">
        <v>4084</v>
      </c>
      <c r="L1449" s="25"/>
      <c r="M1449"/>
      <c r="N1449"/>
      <c r="O1449" s="25">
        <v>-2.93</v>
      </c>
      <c r="P1449" s="25">
        <v>-13.1</v>
      </c>
      <c r="Q1449" s="23"/>
      <c r="R1449" s="23"/>
      <c r="S1449" s="23" t="str">
        <f t="shared" si="69"/>
        <v/>
      </c>
      <c r="T1449" s="23">
        <f t="shared" si="67"/>
        <v>0</v>
      </c>
    </row>
    <row r="1450" spans="1:20" ht="17.399999999999999">
      <c r="A1450" s="23" t="str">
        <f t="shared" si="68"/>
        <v/>
      </c>
      <c r="B1450" s="24" t="s">
        <v>4045</v>
      </c>
      <c r="C1450" s="12" t="s">
        <v>4049</v>
      </c>
      <c r="D1450" s="25" t="s">
        <v>37</v>
      </c>
      <c r="E1450" s="26">
        <v>90.54</v>
      </c>
      <c r="F1450" s="25"/>
      <c r="G1450" s="27"/>
      <c r="H1450" s="27"/>
      <c r="I1450" s="27"/>
      <c r="J1450" s="27"/>
      <c r="K1450" s="25" t="s">
        <v>4098</v>
      </c>
      <c r="L1450" s="26"/>
      <c r="M1450"/>
      <c r="N1450"/>
      <c r="O1450" s="25">
        <v>12.71</v>
      </c>
      <c r="P1450" s="25">
        <v>-1.77</v>
      </c>
      <c r="Q1450" s="23"/>
      <c r="R1450" s="23"/>
      <c r="S1450" s="23" t="str">
        <f t="shared" si="69"/>
        <v/>
      </c>
      <c r="T1450" s="23">
        <f t="shared" si="67"/>
        <v>0</v>
      </c>
    </row>
    <row r="1451" spans="1:20" ht="17.399999999999999">
      <c r="A1451" s="23" t="str">
        <f t="shared" si="68"/>
        <v/>
      </c>
      <c r="B1451" s="24" t="s">
        <v>2333</v>
      </c>
      <c r="C1451" s="12" t="s">
        <v>2334</v>
      </c>
      <c r="D1451" s="25" t="s">
        <v>9</v>
      </c>
      <c r="E1451" s="26">
        <v>190.14</v>
      </c>
      <c r="F1451" s="25"/>
      <c r="G1451" s="27"/>
      <c r="H1451" s="27"/>
      <c r="I1451" s="27"/>
      <c r="J1451" s="27"/>
      <c r="K1451" s="25" t="s">
        <v>4076</v>
      </c>
      <c r="L1451" s="25"/>
      <c r="M1451"/>
      <c r="N1451"/>
      <c r="O1451" s="25">
        <v>0.28999999999999998</v>
      </c>
      <c r="P1451" s="25">
        <v>1.89</v>
      </c>
      <c r="Q1451" s="23"/>
      <c r="R1451" s="23"/>
      <c r="S1451" s="23" t="str">
        <f t="shared" si="69"/>
        <v/>
      </c>
      <c r="T1451" s="23">
        <f t="shared" si="67"/>
        <v>0</v>
      </c>
    </row>
    <row r="1452" spans="1:20" ht="17.399999999999999">
      <c r="A1452" s="23" t="str">
        <f t="shared" si="68"/>
        <v/>
      </c>
      <c r="B1452" s="24" t="s">
        <v>2335</v>
      </c>
      <c r="C1452" s="12" t="s">
        <v>2336</v>
      </c>
      <c r="D1452" s="25" t="s">
        <v>37</v>
      </c>
      <c r="E1452" s="26">
        <v>655.81</v>
      </c>
      <c r="F1452" s="25">
        <v>2</v>
      </c>
      <c r="G1452" s="27">
        <v>82.3</v>
      </c>
      <c r="H1452" s="27">
        <v>82.3</v>
      </c>
      <c r="I1452" s="27"/>
      <c r="J1452" s="27">
        <v>83</v>
      </c>
      <c r="K1452" s="25" t="s">
        <v>4091</v>
      </c>
      <c r="L1452" s="25"/>
      <c r="M1452"/>
      <c r="N1452"/>
      <c r="O1452" s="25">
        <v>6.74</v>
      </c>
      <c r="P1452" s="25">
        <v>-10</v>
      </c>
      <c r="Q1452" s="23"/>
      <c r="R1452" s="23"/>
      <c r="S1452" s="23" t="str">
        <f t="shared" si="69"/>
        <v/>
      </c>
      <c r="T1452" s="23">
        <f t="shared" si="67"/>
        <v>0</v>
      </c>
    </row>
    <row r="1453" spans="1:20" ht="17.399999999999999">
      <c r="A1453" s="23" t="str">
        <f t="shared" si="68"/>
        <v/>
      </c>
      <c r="B1453" s="24" t="s">
        <v>2337</v>
      </c>
      <c r="C1453" s="12" t="s">
        <v>2338</v>
      </c>
      <c r="D1453" s="25" t="s">
        <v>37</v>
      </c>
      <c r="E1453" s="26">
        <v>587.11</v>
      </c>
      <c r="F1453" s="26"/>
      <c r="G1453" s="27"/>
      <c r="H1453" s="27"/>
      <c r="I1453" s="27"/>
      <c r="J1453" s="27"/>
      <c r="K1453" s="25" t="s">
        <v>4076</v>
      </c>
      <c r="L1453" s="25"/>
      <c r="M1453"/>
      <c r="N1453"/>
      <c r="O1453" s="25">
        <v>-7.91</v>
      </c>
      <c r="P1453" s="25">
        <v>-23.98</v>
      </c>
      <c r="Q1453" s="23"/>
      <c r="R1453" s="23"/>
      <c r="S1453" s="23" t="str">
        <f t="shared" si="69"/>
        <v/>
      </c>
      <c r="T1453" s="23">
        <f t="shared" si="67"/>
        <v>0</v>
      </c>
    </row>
    <row r="1454" spans="1:20" ht="17.399999999999999">
      <c r="A1454" s="23">
        <f t="shared" si="68"/>
        <v>165</v>
      </c>
      <c r="B1454" s="24" t="s">
        <v>2339</v>
      </c>
      <c r="C1454" s="12" t="s">
        <v>2340</v>
      </c>
      <c r="D1454" s="25" t="s">
        <v>9</v>
      </c>
      <c r="E1454" s="26">
        <v>1852.4</v>
      </c>
      <c r="F1454" s="26">
        <v>13</v>
      </c>
      <c r="G1454" s="27">
        <v>359.89</v>
      </c>
      <c r="H1454" s="27">
        <v>360.62</v>
      </c>
      <c r="I1454" s="27">
        <v>394.1</v>
      </c>
      <c r="J1454" s="27">
        <v>352.6</v>
      </c>
      <c r="K1454" s="25" t="s">
        <v>4087</v>
      </c>
      <c r="L1454" s="26"/>
      <c r="M1454"/>
      <c r="N1454"/>
      <c r="O1454" s="25">
        <v>-14.71</v>
      </c>
      <c r="P1454" s="25">
        <v>-29.3</v>
      </c>
      <c r="Q1454" s="23"/>
      <c r="R1454" s="23"/>
      <c r="S1454" s="23">
        <f t="shared" si="69"/>
        <v>1852.41454</v>
      </c>
      <c r="T1454" s="23">
        <f t="shared" si="67"/>
        <v>0</v>
      </c>
    </row>
    <row r="1455" spans="1:20" ht="17.399999999999999">
      <c r="A1455" s="23" t="str">
        <f t="shared" si="68"/>
        <v/>
      </c>
      <c r="B1455" s="24" t="s">
        <v>2341</v>
      </c>
      <c r="C1455" s="12" t="s">
        <v>2342</v>
      </c>
      <c r="D1455" s="25" t="s">
        <v>37</v>
      </c>
      <c r="E1455" s="26">
        <v>17.96</v>
      </c>
      <c r="F1455" s="26"/>
      <c r="G1455" s="27"/>
      <c r="H1455" s="27"/>
      <c r="I1455" s="27"/>
      <c r="J1455" s="27"/>
      <c r="K1455" s="25" t="s">
        <v>4115</v>
      </c>
      <c r="L1455" s="26"/>
      <c r="M1455"/>
      <c r="N1455"/>
      <c r="O1455" s="25">
        <v>-22.99</v>
      </c>
      <c r="P1455" s="25">
        <v>-33.29</v>
      </c>
      <c r="Q1455" s="23"/>
      <c r="R1455" s="23"/>
      <c r="S1455" s="23" t="str">
        <f t="shared" si="69"/>
        <v/>
      </c>
      <c r="T1455" s="23">
        <f t="shared" si="67"/>
        <v>0</v>
      </c>
    </row>
    <row r="1456" spans="1:20" ht="17.399999999999999">
      <c r="A1456" s="23">
        <f t="shared" si="68"/>
        <v>107</v>
      </c>
      <c r="B1456" s="24" t="s">
        <v>2343</v>
      </c>
      <c r="C1456" s="12" t="s">
        <v>2344</v>
      </c>
      <c r="D1456" s="25" t="s">
        <v>9</v>
      </c>
      <c r="E1456" s="26">
        <v>3976.96</v>
      </c>
      <c r="F1456" s="25">
        <v>5</v>
      </c>
      <c r="G1456" s="27">
        <v>211.56</v>
      </c>
      <c r="H1456" s="27">
        <v>211.56</v>
      </c>
      <c r="I1456" s="27">
        <v>216.63</v>
      </c>
      <c r="J1456" s="27">
        <v>215.65</v>
      </c>
      <c r="K1456" s="25" t="s">
        <v>4089</v>
      </c>
      <c r="L1456" s="26"/>
      <c r="M1456"/>
      <c r="N1456"/>
      <c r="O1456" s="25">
        <v>-10.52</v>
      </c>
      <c r="P1456" s="25">
        <v>10.9</v>
      </c>
      <c r="Q1456" s="23"/>
      <c r="R1456" s="23"/>
      <c r="S1456" s="23">
        <f t="shared" si="69"/>
        <v>3976.9745600000001</v>
      </c>
      <c r="T1456" s="23">
        <f t="shared" si="67"/>
        <v>0</v>
      </c>
    </row>
    <row r="1457" spans="1:20" ht="17.399999999999999">
      <c r="A1457" s="23" t="str">
        <f t="shared" si="68"/>
        <v/>
      </c>
      <c r="B1457" s="24" t="s">
        <v>3496</v>
      </c>
      <c r="C1457" s="12" t="s">
        <v>3564</v>
      </c>
      <c r="D1457" s="25" t="s">
        <v>37</v>
      </c>
      <c r="E1457" s="26">
        <v>31.08</v>
      </c>
      <c r="F1457" s="25"/>
      <c r="G1457" s="27"/>
      <c r="H1457" s="27"/>
      <c r="I1457" s="27"/>
      <c r="J1457" s="27"/>
      <c r="K1457" s="25" t="s">
        <v>4080</v>
      </c>
      <c r="L1457" s="26"/>
      <c r="M1457"/>
      <c r="N1457"/>
      <c r="O1457" s="25">
        <v>-16.34</v>
      </c>
      <c r="P1457" s="25">
        <v>-39.229999999999997</v>
      </c>
      <c r="Q1457" s="23"/>
      <c r="R1457" s="23"/>
      <c r="S1457" s="23" t="str">
        <f t="shared" si="69"/>
        <v/>
      </c>
      <c r="T1457" s="23">
        <f t="shared" si="67"/>
        <v>0</v>
      </c>
    </row>
    <row r="1458" spans="1:20" ht="17.399999999999999">
      <c r="A1458" s="23" t="str">
        <f t="shared" si="68"/>
        <v/>
      </c>
      <c r="B1458" s="24" t="s">
        <v>2345</v>
      </c>
      <c r="C1458" s="12" t="s">
        <v>5235</v>
      </c>
      <c r="D1458" s="25" t="s">
        <v>37</v>
      </c>
      <c r="E1458" s="26">
        <v>43.57</v>
      </c>
      <c r="F1458" s="25"/>
      <c r="G1458" s="27"/>
      <c r="H1458" s="27"/>
      <c r="I1458" s="27"/>
      <c r="J1458" s="27"/>
      <c r="K1458" s="25" t="s">
        <v>4085</v>
      </c>
      <c r="L1458" s="26"/>
      <c r="M1458"/>
      <c r="N1458"/>
      <c r="O1458" s="25">
        <v>-20.73</v>
      </c>
      <c r="P1458" s="25">
        <v>-51.92</v>
      </c>
      <c r="Q1458" s="23"/>
      <c r="R1458" s="23"/>
      <c r="S1458" s="23" t="str">
        <f t="shared" si="69"/>
        <v/>
      </c>
      <c r="T1458" s="23">
        <f t="shared" si="67"/>
        <v>0</v>
      </c>
    </row>
    <row r="1459" spans="1:20" ht="17.399999999999999">
      <c r="A1459" s="23" t="str">
        <f t="shared" si="68"/>
        <v/>
      </c>
      <c r="B1459" s="24" t="s">
        <v>2347</v>
      </c>
      <c r="C1459" s="12" t="s">
        <v>3066</v>
      </c>
      <c r="D1459" s="25" t="s">
        <v>37</v>
      </c>
      <c r="E1459" s="26">
        <v>46.19</v>
      </c>
      <c r="F1459" s="25"/>
      <c r="G1459" s="27"/>
      <c r="H1459" s="27"/>
      <c r="I1459" s="27"/>
      <c r="J1459" s="27"/>
      <c r="K1459" s="25" t="s">
        <v>4103</v>
      </c>
      <c r="L1459" s="25"/>
      <c r="M1459"/>
      <c r="N1459"/>
      <c r="O1459" s="25">
        <v>-4.59</v>
      </c>
      <c r="P1459" s="25">
        <v>-16.38</v>
      </c>
      <c r="Q1459" s="23"/>
      <c r="R1459" s="23"/>
      <c r="S1459" s="23" t="str">
        <f t="shared" si="69"/>
        <v/>
      </c>
      <c r="T1459" s="23">
        <f t="shared" si="67"/>
        <v>0</v>
      </c>
    </row>
    <row r="1460" spans="1:20" ht="17.399999999999999">
      <c r="A1460" s="23" t="str">
        <f t="shared" si="68"/>
        <v/>
      </c>
      <c r="B1460" s="24" t="s">
        <v>2348</v>
      </c>
      <c r="C1460" s="12" t="s">
        <v>3752</v>
      </c>
      <c r="D1460" s="25" t="s">
        <v>37</v>
      </c>
      <c r="E1460" s="26">
        <v>94.45</v>
      </c>
      <c r="F1460" s="25"/>
      <c r="G1460" s="27"/>
      <c r="H1460" s="27"/>
      <c r="I1460" s="27"/>
      <c r="J1460" s="27"/>
      <c r="K1460" s="25" t="s">
        <v>4088</v>
      </c>
      <c r="L1460" s="25"/>
      <c r="M1460"/>
      <c r="N1460"/>
      <c r="O1460" s="25">
        <v>-7.9</v>
      </c>
      <c r="P1460" s="25">
        <v>-35.950000000000003</v>
      </c>
      <c r="Q1460" s="23"/>
      <c r="R1460" s="23"/>
      <c r="S1460" s="23" t="str">
        <f t="shared" si="69"/>
        <v/>
      </c>
      <c r="T1460" s="23">
        <f t="shared" si="67"/>
        <v>0</v>
      </c>
    </row>
    <row r="1461" spans="1:20" ht="17.399999999999999">
      <c r="A1461" s="23" t="str">
        <f t="shared" si="68"/>
        <v/>
      </c>
      <c r="B1461" s="24" t="s">
        <v>2349</v>
      </c>
      <c r="C1461" s="12" t="s">
        <v>2350</v>
      </c>
      <c r="D1461" s="25" t="s">
        <v>37</v>
      </c>
      <c r="E1461" s="26">
        <v>145.61000000000001</v>
      </c>
      <c r="F1461" s="26"/>
      <c r="G1461" s="27"/>
      <c r="H1461" s="27"/>
      <c r="I1461" s="27"/>
      <c r="J1461" s="27"/>
      <c r="K1461" s="25" t="s">
        <v>4084</v>
      </c>
      <c r="L1461" s="25"/>
      <c r="M1461"/>
      <c r="N1461"/>
      <c r="O1461" s="25">
        <v>-11.2</v>
      </c>
      <c r="P1461" s="25">
        <v>-30.65</v>
      </c>
      <c r="Q1461" s="23"/>
      <c r="R1461" s="23"/>
      <c r="S1461" s="23" t="str">
        <f t="shared" si="69"/>
        <v/>
      </c>
      <c r="T1461" s="23">
        <f t="shared" si="67"/>
        <v>0</v>
      </c>
    </row>
    <row r="1462" spans="1:20" ht="17.399999999999999">
      <c r="A1462" s="23" t="str">
        <f t="shared" si="68"/>
        <v/>
      </c>
      <c r="B1462" s="24" t="s">
        <v>2351</v>
      </c>
      <c r="C1462" s="12" t="s">
        <v>2352</v>
      </c>
      <c r="D1462" s="25" t="s">
        <v>37</v>
      </c>
      <c r="E1462" s="26">
        <v>54.9</v>
      </c>
      <c r="F1462" s="26"/>
      <c r="G1462" s="27"/>
      <c r="H1462" s="27"/>
      <c r="I1462" s="27"/>
      <c r="J1462" s="27"/>
      <c r="K1462" s="25" t="s">
        <v>4105</v>
      </c>
      <c r="L1462" s="25"/>
      <c r="M1462"/>
      <c r="N1462"/>
      <c r="O1462" s="25">
        <v>-6.93</v>
      </c>
      <c r="P1462" s="25">
        <v>-31.64</v>
      </c>
      <c r="Q1462" s="23"/>
      <c r="R1462" s="23"/>
      <c r="S1462" s="23" t="str">
        <f t="shared" si="69"/>
        <v/>
      </c>
      <c r="T1462" s="23">
        <f t="shared" si="67"/>
        <v>0</v>
      </c>
    </row>
    <row r="1463" spans="1:20" ht="17.399999999999999">
      <c r="A1463" s="23" t="str">
        <f t="shared" si="68"/>
        <v/>
      </c>
      <c r="B1463" s="24" t="s">
        <v>3345</v>
      </c>
      <c r="C1463" s="12" t="s">
        <v>3428</v>
      </c>
      <c r="D1463" s="25" t="s">
        <v>37</v>
      </c>
      <c r="E1463" s="26">
        <v>57.74</v>
      </c>
      <c r="F1463" s="25"/>
      <c r="G1463" s="27"/>
      <c r="H1463" s="27"/>
      <c r="I1463" s="27"/>
      <c r="J1463" s="27"/>
      <c r="K1463" s="25" t="s">
        <v>4112</v>
      </c>
      <c r="L1463" s="26"/>
      <c r="M1463"/>
      <c r="N1463"/>
      <c r="O1463" s="25">
        <v>-9.01</v>
      </c>
      <c r="P1463" s="25">
        <v>-23.07</v>
      </c>
      <c r="Q1463" s="23"/>
      <c r="R1463" s="23"/>
      <c r="S1463" s="23" t="str">
        <f t="shared" si="69"/>
        <v/>
      </c>
      <c r="T1463" s="23">
        <f t="shared" si="67"/>
        <v>0</v>
      </c>
    </row>
    <row r="1464" spans="1:20" ht="17.399999999999999">
      <c r="A1464" s="23" t="str">
        <f t="shared" si="68"/>
        <v/>
      </c>
      <c r="B1464" s="24" t="s">
        <v>2353</v>
      </c>
      <c r="C1464" s="12" t="s">
        <v>2354</v>
      </c>
      <c r="D1464" s="25" t="s">
        <v>9</v>
      </c>
      <c r="E1464" s="26">
        <v>329.14</v>
      </c>
      <c r="F1464" s="25">
        <v>1</v>
      </c>
      <c r="G1464" s="27">
        <v>-11</v>
      </c>
      <c r="H1464" s="27">
        <v>-11</v>
      </c>
      <c r="I1464" s="27">
        <v>-11</v>
      </c>
      <c r="J1464" s="27"/>
      <c r="K1464" s="25" t="s">
        <v>4090</v>
      </c>
      <c r="L1464" s="25"/>
      <c r="M1464"/>
      <c r="N1464"/>
      <c r="O1464" s="25">
        <v>6.86</v>
      </c>
      <c r="P1464" s="25">
        <v>0.22</v>
      </c>
      <c r="Q1464" s="23"/>
      <c r="R1464" s="23"/>
      <c r="S1464" s="23" t="str">
        <f t="shared" si="69"/>
        <v/>
      </c>
      <c r="T1464" s="23">
        <f t="shared" si="67"/>
        <v>0</v>
      </c>
    </row>
    <row r="1465" spans="1:20" ht="17.399999999999999">
      <c r="A1465" s="23">
        <f t="shared" si="68"/>
        <v>236</v>
      </c>
      <c r="B1465" s="24" t="s">
        <v>2355</v>
      </c>
      <c r="C1465" s="12" t="s">
        <v>2356</v>
      </c>
      <c r="D1465" s="25" t="s">
        <v>37</v>
      </c>
      <c r="E1465" s="26">
        <v>523.23</v>
      </c>
      <c r="F1465" s="26">
        <v>2</v>
      </c>
      <c r="G1465" s="27">
        <v>72.900000000000006</v>
      </c>
      <c r="H1465" s="27">
        <v>71.900000000000006</v>
      </c>
      <c r="I1465" s="27">
        <v>72.900000000000006</v>
      </c>
      <c r="J1465" s="27">
        <v>71.900000000000006</v>
      </c>
      <c r="K1465" s="25" t="s">
        <v>4084</v>
      </c>
      <c r="L1465" s="25"/>
      <c r="M1465"/>
      <c r="N1465"/>
      <c r="O1465" s="25">
        <v>0</v>
      </c>
      <c r="P1465" s="25">
        <v>-2.12</v>
      </c>
      <c r="Q1465" s="23"/>
      <c r="R1465" s="23"/>
      <c r="S1465" s="23">
        <f t="shared" si="69"/>
        <v>523.24464999999998</v>
      </c>
      <c r="T1465" s="23">
        <f t="shared" si="67"/>
        <v>0</v>
      </c>
    </row>
    <row r="1466" spans="1:20" ht="17.399999999999999">
      <c r="A1466" s="23" t="str">
        <f t="shared" si="68"/>
        <v/>
      </c>
      <c r="B1466" s="24" t="s">
        <v>2357</v>
      </c>
      <c r="C1466" s="12" t="s">
        <v>2358</v>
      </c>
      <c r="D1466" s="25" t="s">
        <v>37</v>
      </c>
      <c r="E1466" s="26">
        <v>117.1</v>
      </c>
      <c r="F1466" s="25"/>
      <c r="G1466" s="27"/>
      <c r="H1466" s="27"/>
      <c r="I1466" s="27"/>
      <c r="J1466" s="27"/>
      <c r="K1466" s="25" t="s">
        <v>4091</v>
      </c>
      <c r="L1466" s="25"/>
      <c r="M1466"/>
      <c r="N1466"/>
      <c r="O1466" s="25">
        <v>-20.89</v>
      </c>
      <c r="P1466" s="25">
        <v>-15.2</v>
      </c>
      <c r="Q1466" s="23"/>
      <c r="R1466" s="23"/>
      <c r="S1466" s="23" t="str">
        <f t="shared" si="69"/>
        <v/>
      </c>
      <c r="T1466" s="23">
        <f t="shared" si="67"/>
        <v>0</v>
      </c>
    </row>
    <row r="1467" spans="1:20" ht="17.399999999999999">
      <c r="A1467" s="23" t="str">
        <f t="shared" si="68"/>
        <v/>
      </c>
      <c r="B1467" s="24" t="s">
        <v>2359</v>
      </c>
      <c r="C1467" s="12" t="s">
        <v>4738</v>
      </c>
      <c r="D1467" s="25" t="s">
        <v>37</v>
      </c>
      <c r="E1467" s="26">
        <v>34.14</v>
      </c>
      <c r="F1467" s="26"/>
      <c r="G1467" s="27"/>
      <c r="H1467" s="27"/>
      <c r="I1467" s="27"/>
      <c r="J1467" s="27"/>
      <c r="K1467" s="25" t="s">
        <v>4085</v>
      </c>
      <c r="L1467" s="25"/>
      <c r="M1467"/>
      <c r="N1467"/>
      <c r="O1467" s="25">
        <v>-29.11</v>
      </c>
      <c r="P1467" s="25">
        <v>-65.62</v>
      </c>
      <c r="Q1467" s="23"/>
      <c r="R1467" s="23"/>
      <c r="S1467" s="23" t="str">
        <f t="shared" si="69"/>
        <v/>
      </c>
      <c r="T1467" s="23">
        <f t="shared" si="67"/>
        <v>0</v>
      </c>
    </row>
    <row r="1468" spans="1:20" ht="17.399999999999999">
      <c r="A1468" s="23">
        <f t="shared" si="68"/>
        <v>13</v>
      </c>
      <c r="B1468" s="24" t="s">
        <v>2360</v>
      </c>
      <c r="C1468" s="12" t="s">
        <v>2361</v>
      </c>
      <c r="D1468" s="25" t="s">
        <v>9</v>
      </c>
      <c r="E1468" s="26">
        <v>56218.01</v>
      </c>
      <c r="F1468" s="26">
        <v>19</v>
      </c>
      <c r="G1468" s="27">
        <v>9096.1299999999992</v>
      </c>
      <c r="H1468" s="27">
        <v>9173.91</v>
      </c>
      <c r="I1468" s="27">
        <v>9199.24</v>
      </c>
      <c r="J1468" s="27">
        <v>9373.2900000000009</v>
      </c>
      <c r="K1468" s="25" t="s">
        <v>4111</v>
      </c>
      <c r="L1468" s="26"/>
      <c r="M1468"/>
      <c r="N1468"/>
      <c r="O1468" s="25">
        <v>4.21</v>
      </c>
      <c r="P1468" s="25">
        <v>6.88</v>
      </c>
      <c r="Q1468" s="23"/>
      <c r="R1468" s="23"/>
      <c r="S1468" s="23">
        <f t="shared" si="69"/>
        <v>56218.024680000002</v>
      </c>
      <c r="T1468" s="23">
        <f t="shared" si="67"/>
        <v>1</v>
      </c>
    </row>
    <row r="1469" spans="1:20" ht="17.399999999999999">
      <c r="A1469" s="23">
        <f t="shared" si="68"/>
        <v>261</v>
      </c>
      <c r="B1469" s="24" t="s">
        <v>2362</v>
      </c>
      <c r="C1469" s="12" t="s">
        <v>2363</v>
      </c>
      <c r="D1469" s="25" t="s">
        <v>9</v>
      </c>
      <c r="E1469" s="26">
        <v>328.8</v>
      </c>
      <c r="F1469" s="25">
        <v>8</v>
      </c>
      <c r="G1469" s="27">
        <v>91.36</v>
      </c>
      <c r="H1469" s="27">
        <v>91.57</v>
      </c>
      <c r="I1469" s="27">
        <v>99.35</v>
      </c>
      <c r="J1469" s="27">
        <v>78.7</v>
      </c>
      <c r="K1469" s="25" t="s">
        <v>4078</v>
      </c>
      <c r="L1469" s="25"/>
      <c r="M1469"/>
      <c r="N1469"/>
      <c r="O1469" s="25">
        <v>-4.97</v>
      </c>
      <c r="P1469" s="25">
        <v>-27.39</v>
      </c>
      <c r="Q1469" s="23"/>
      <c r="R1469" s="23"/>
      <c r="S1469" s="23">
        <f t="shared" si="69"/>
        <v>328.81468999999998</v>
      </c>
      <c r="T1469" s="23">
        <f t="shared" si="67"/>
        <v>0</v>
      </c>
    </row>
    <row r="1470" spans="1:20" ht="17.399999999999999">
      <c r="A1470" s="23" t="str">
        <f t="shared" si="68"/>
        <v/>
      </c>
      <c r="B1470" s="24" t="s">
        <v>2364</v>
      </c>
      <c r="C1470" s="12" t="s">
        <v>2365</v>
      </c>
      <c r="D1470" s="25" t="s">
        <v>37</v>
      </c>
      <c r="E1470" s="26">
        <v>71.69</v>
      </c>
      <c r="F1470" s="26"/>
      <c r="G1470" s="27"/>
      <c r="H1470" s="27"/>
      <c r="I1470" s="27"/>
      <c r="J1470" s="27"/>
      <c r="K1470" s="25" t="s">
        <v>4088</v>
      </c>
      <c r="L1470" s="26"/>
      <c r="M1470"/>
      <c r="N1470"/>
      <c r="O1470" s="25">
        <v>-0.56000000000000005</v>
      </c>
      <c r="P1470" s="25">
        <v>-27.17</v>
      </c>
      <c r="Q1470" s="23"/>
      <c r="R1470" s="23"/>
      <c r="S1470" s="23" t="str">
        <f t="shared" si="69"/>
        <v/>
      </c>
      <c r="T1470" s="23">
        <f t="shared" si="67"/>
        <v>0</v>
      </c>
    </row>
    <row r="1471" spans="1:20" ht="17.399999999999999">
      <c r="A1471" s="23" t="str">
        <f t="shared" si="68"/>
        <v/>
      </c>
      <c r="B1471" s="24" t="s">
        <v>4623</v>
      </c>
      <c r="C1471" s="12" t="s">
        <v>4628</v>
      </c>
      <c r="D1471" s="25" t="s">
        <v>37</v>
      </c>
      <c r="E1471" s="26">
        <v>37.25</v>
      </c>
      <c r="F1471" s="25"/>
      <c r="G1471" s="27"/>
      <c r="H1471" s="27"/>
      <c r="I1471" s="27"/>
      <c r="J1471" s="27"/>
      <c r="K1471" s="25" t="s">
        <v>4110</v>
      </c>
      <c r="L1471" s="26"/>
      <c r="M1471"/>
      <c r="N1471"/>
      <c r="O1471" s="25">
        <v>-23.54</v>
      </c>
      <c r="P1471" s="25">
        <v>-33.549999999999997</v>
      </c>
      <c r="Q1471" s="23"/>
      <c r="R1471" s="23"/>
      <c r="S1471" s="23" t="str">
        <f t="shared" si="69"/>
        <v/>
      </c>
      <c r="T1471" s="23">
        <f t="shared" si="67"/>
        <v>0</v>
      </c>
    </row>
    <row r="1472" spans="1:20" ht="17.399999999999999">
      <c r="A1472" s="23" t="str">
        <f t="shared" si="68"/>
        <v/>
      </c>
      <c r="B1472" s="24" t="s">
        <v>2366</v>
      </c>
      <c r="C1472" s="12" t="s">
        <v>2367</v>
      </c>
      <c r="D1472" s="25" t="s">
        <v>9</v>
      </c>
      <c r="E1472" s="26">
        <v>355.08</v>
      </c>
      <c r="F1472" s="26">
        <v>1</v>
      </c>
      <c r="G1472" s="27">
        <v>20.3</v>
      </c>
      <c r="H1472" s="27">
        <v>20.3</v>
      </c>
      <c r="I1472" s="27"/>
      <c r="J1472" s="27"/>
      <c r="K1472" s="25" t="s">
        <v>4088</v>
      </c>
      <c r="L1472" s="25"/>
      <c r="M1472"/>
      <c r="N1472"/>
      <c r="O1472" s="25">
        <v>-11.79</v>
      </c>
      <c r="P1472" s="25">
        <v>-28.68</v>
      </c>
      <c r="Q1472" s="23"/>
      <c r="R1472" s="23"/>
      <c r="S1472" s="23" t="str">
        <f t="shared" si="69"/>
        <v/>
      </c>
      <c r="T1472" s="23">
        <f t="shared" si="67"/>
        <v>0</v>
      </c>
    </row>
    <row r="1473" spans="1:20" ht="17.399999999999999">
      <c r="A1473" s="23" t="str">
        <f t="shared" si="68"/>
        <v/>
      </c>
      <c r="B1473" s="24" t="s">
        <v>2368</v>
      </c>
      <c r="C1473" s="12" t="s">
        <v>4923</v>
      </c>
      <c r="D1473" s="25" t="s">
        <v>37</v>
      </c>
      <c r="E1473" s="26">
        <v>9.51</v>
      </c>
      <c r="F1473" s="25"/>
      <c r="G1473" s="27"/>
      <c r="H1473" s="27"/>
      <c r="I1473" s="27"/>
      <c r="J1473" s="27"/>
      <c r="K1473" s="25" t="s">
        <v>4092</v>
      </c>
      <c r="L1473" s="25"/>
      <c r="M1473"/>
      <c r="N1473"/>
      <c r="O1473" s="25">
        <v>0</v>
      </c>
      <c r="P1473" s="25">
        <v>0</v>
      </c>
      <c r="Q1473" s="23"/>
      <c r="R1473" s="23"/>
      <c r="S1473" s="23" t="str">
        <f t="shared" si="69"/>
        <v/>
      </c>
      <c r="T1473" s="23">
        <f t="shared" si="67"/>
        <v>0</v>
      </c>
    </row>
    <row r="1474" spans="1:20" ht="17.399999999999999">
      <c r="A1474" s="23" t="str">
        <f t="shared" si="68"/>
        <v/>
      </c>
      <c r="B1474" s="24" t="s">
        <v>2369</v>
      </c>
      <c r="C1474" s="12" t="s">
        <v>2370</v>
      </c>
      <c r="D1474" s="25" t="s">
        <v>37</v>
      </c>
      <c r="E1474" s="26">
        <v>132.06</v>
      </c>
      <c r="F1474" s="25"/>
      <c r="G1474" s="27"/>
      <c r="H1474" s="27"/>
      <c r="I1474" s="27"/>
      <c r="J1474" s="27"/>
      <c r="K1474" s="25" t="s">
        <v>4076</v>
      </c>
      <c r="L1474" s="26"/>
      <c r="M1474"/>
      <c r="N1474"/>
      <c r="O1474" s="25">
        <v>-16.190000000000001</v>
      </c>
      <c r="P1474" s="25">
        <v>-38.97</v>
      </c>
      <c r="Q1474" s="23"/>
      <c r="R1474" s="23"/>
      <c r="S1474" s="23" t="str">
        <f t="shared" si="69"/>
        <v/>
      </c>
      <c r="T1474" s="23">
        <f t="shared" si="67"/>
        <v>0</v>
      </c>
    </row>
    <row r="1475" spans="1:20" ht="17.399999999999999">
      <c r="A1475" s="23" t="str">
        <f t="shared" si="68"/>
        <v/>
      </c>
      <c r="B1475" s="24" t="s">
        <v>2371</v>
      </c>
      <c r="C1475" s="12" t="s">
        <v>2372</v>
      </c>
      <c r="D1475" s="25" t="s">
        <v>37</v>
      </c>
      <c r="E1475" s="26">
        <v>26.22</v>
      </c>
      <c r="F1475" s="26"/>
      <c r="G1475" s="27"/>
      <c r="H1475" s="27"/>
      <c r="I1475" s="27"/>
      <c r="J1475" s="27"/>
      <c r="K1475" s="25" t="s">
        <v>4096</v>
      </c>
      <c r="L1475" s="25"/>
      <c r="M1475"/>
      <c r="N1475"/>
      <c r="O1475" s="25">
        <v>-27.81</v>
      </c>
      <c r="P1475" s="25">
        <v>-53.87</v>
      </c>
      <c r="Q1475" s="23"/>
      <c r="R1475" s="23"/>
      <c r="S1475" s="23" t="str">
        <f t="shared" si="69"/>
        <v/>
      </c>
      <c r="T1475" s="23">
        <f t="shared" si="67"/>
        <v>0</v>
      </c>
    </row>
    <row r="1476" spans="1:20" ht="17.399999999999999">
      <c r="A1476" s="23" t="str">
        <f t="shared" si="68"/>
        <v/>
      </c>
      <c r="B1476" s="24" t="s">
        <v>2373</v>
      </c>
      <c r="C1476" s="12" t="s">
        <v>3067</v>
      </c>
      <c r="D1476" s="25" t="s">
        <v>9</v>
      </c>
      <c r="E1476" s="26">
        <v>124.12</v>
      </c>
      <c r="F1476" s="25"/>
      <c r="G1476" s="27"/>
      <c r="H1476" s="27"/>
      <c r="I1476" s="27"/>
      <c r="J1476" s="27"/>
      <c r="K1476" s="25" t="s">
        <v>4084</v>
      </c>
      <c r="L1476" s="25"/>
      <c r="M1476"/>
      <c r="N1476"/>
      <c r="O1476" s="25">
        <v>-5.64</v>
      </c>
      <c r="P1476" s="25">
        <v>-17.309999999999999</v>
      </c>
      <c r="Q1476" s="23"/>
      <c r="R1476" s="23"/>
      <c r="S1476" s="23" t="str">
        <f t="shared" si="69"/>
        <v/>
      </c>
      <c r="T1476" s="23">
        <f t="shared" si="67"/>
        <v>0</v>
      </c>
    </row>
    <row r="1477" spans="1:20" ht="17.399999999999999">
      <c r="A1477" s="23" t="str">
        <f t="shared" si="68"/>
        <v/>
      </c>
      <c r="B1477" s="24" t="s">
        <v>4254</v>
      </c>
      <c r="C1477" s="12" t="s">
        <v>4256</v>
      </c>
      <c r="D1477" s="25" t="s">
        <v>37</v>
      </c>
      <c r="E1477" s="26">
        <v>86.25</v>
      </c>
      <c r="F1477" s="25"/>
      <c r="G1477" s="27"/>
      <c r="H1477" s="27"/>
      <c r="I1477" s="27"/>
      <c r="J1477" s="27"/>
      <c r="K1477" s="25" t="s">
        <v>4097</v>
      </c>
      <c r="L1477" s="25"/>
      <c r="M1477"/>
      <c r="N1477"/>
      <c r="O1477" s="25">
        <v>-28.72</v>
      </c>
      <c r="P1477" s="25">
        <v>-41.86</v>
      </c>
      <c r="Q1477" s="23"/>
      <c r="R1477" s="23"/>
      <c r="S1477" s="23" t="str">
        <f t="shared" si="69"/>
        <v/>
      </c>
      <c r="T1477" s="23">
        <f t="shared" si="67"/>
        <v>0</v>
      </c>
    </row>
    <row r="1478" spans="1:20" ht="17.399999999999999">
      <c r="A1478" s="23" t="str">
        <f t="shared" si="68"/>
        <v/>
      </c>
      <c r="B1478" s="24" t="s">
        <v>4739</v>
      </c>
      <c r="C1478" s="12" t="s">
        <v>4740</v>
      </c>
      <c r="D1478" s="25" t="s">
        <v>37</v>
      </c>
      <c r="E1478" s="26">
        <v>340.84</v>
      </c>
      <c r="F1478" s="25">
        <v>1</v>
      </c>
      <c r="G1478" s="27">
        <v>22.3</v>
      </c>
      <c r="H1478" s="27">
        <v>14.3</v>
      </c>
      <c r="I1478" s="27"/>
      <c r="J1478" s="27">
        <v>14.3</v>
      </c>
      <c r="K1478" s="25" t="s">
        <v>4089</v>
      </c>
      <c r="L1478" s="25"/>
      <c r="M1478"/>
      <c r="N1478"/>
      <c r="O1478" s="25">
        <v>-23.34</v>
      </c>
      <c r="P1478" s="25">
        <v>-23.81</v>
      </c>
      <c r="Q1478" s="23"/>
      <c r="R1478" s="23"/>
      <c r="S1478" s="23" t="str">
        <f t="shared" si="69"/>
        <v/>
      </c>
      <c r="T1478" s="23">
        <f t="shared" si="67"/>
        <v>0</v>
      </c>
    </row>
    <row r="1479" spans="1:20" ht="17.399999999999999">
      <c r="A1479" s="23" t="str">
        <f t="shared" si="68"/>
        <v/>
      </c>
      <c r="B1479" s="24" t="s">
        <v>2375</v>
      </c>
      <c r="C1479" s="12" t="s">
        <v>2376</v>
      </c>
      <c r="D1479" s="25" t="s">
        <v>37</v>
      </c>
      <c r="E1479" s="26">
        <v>113.5</v>
      </c>
      <c r="F1479" s="26"/>
      <c r="G1479" s="27"/>
      <c r="H1479" s="27"/>
      <c r="I1479" s="27"/>
      <c r="J1479" s="27"/>
      <c r="K1479" s="25" t="s">
        <v>4088</v>
      </c>
      <c r="L1479" s="26"/>
      <c r="M1479"/>
      <c r="N1479"/>
      <c r="O1479" s="25">
        <v>-19.87</v>
      </c>
      <c r="P1479" s="25">
        <v>-29.27</v>
      </c>
      <c r="Q1479" s="23"/>
      <c r="R1479" s="23"/>
      <c r="S1479" s="23" t="str">
        <f t="shared" si="69"/>
        <v/>
      </c>
      <c r="T1479" s="23">
        <f t="shared" si="67"/>
        <v>0</v>
      </c>
    </row>
    <row r="1480" spans="1:20" ht="17.399999999999999">
      <c r="A1480" s="23" t="str">
        <f t="shared" si="68"/>
        <v/>
      </c>
      <c r="B1480" s="24" t="s">
        <v>2377</v>
      </c>
      <c r="C1480" s="12" t="s">
        <v>3906</v>
      </c>
      <c r="D1480" s="25" t="s">
        <v>9</v>
      </c>
      <c r="E1480" s="26">
        <v>666.02</v>
      </c>
      <c r="F1480" s="25">
        <v>1</v>
      </c>
      <c r="G1480" s="27">
        <v>100</v>
      </c>
      <c r="H1480" s="27">
        <v>71</v>
      </c>
      <c r="I1480" s="27"/>
      <c r="J1480" s="27">
        <v>71</v>
      </c>
      <c r="K1480" s="25" t="s">
        <v>4096</v>
      </c>
      <c r="L1480" s="25"/>
      <c r="M1480"/>
      <c r="N1480"/>
      <c r="O1480" s="25">
        <v>-26.08</v>
      </c>
      <c r="P1480" s="25">
        <v>-19.23</v>
      </c>
      <c r="Q1480" s="23"/>
      <c r="R1480" s="23"/>
      <c r="S1480" s="23" t="str">
        <f t="shared" si="69"/>
        <v/>
      </c>
      <c r="T1480" s="23">
        <f t="shared" si="67"/>
        <v>0</v>
      </c>
    </row>
    <row r="1481" spans="1:20" ht="17.399999999999999">
      <c r="A1481" s="23" t="str">
        <f t="shared" si="68"/>
        <v/>
      </c>
      <c r="B1481" s="24" t="s">
        <v>2378</v>
      </c>
      <c r="C1481" s="12" t="s">
        <v>2379</v>
      </c>
      <c r="D1481" s="25" t="s">
        <v>37</v>
      </c>
      <c r="E1481" s="26">
        <v>177.28</v>
      </c>
      <c r="F1481" s="26">
        <v>2</v>
      </c>
      <c r="G1481" s="27">
        <v>30.9</v>
      </c>
      <c r="H1481" s="27">
        <v>30.7</v>
      </c>
      <c r="I1481" s="27"/>
      <c r="J1481" s="27">
        <v>29.3</v>
      </c>
      <c r="K1481" s="25" t="s">
        <v>4115</v>
      </c>
      <c r="L1481" s="25"/>
      <c r="M1481"/>
      <c r="N1481"/>
      <c r="O1481" s="25">
        <v>-6.37</v>
      </c>
      <c r="P1481" s="25">
        <v>-26.47</v>
      </c>
      <c r="Q1481" s="23"/>
      <c r="R1481" s="23"/>
      <c r="S1481" s="23" t="str">
        <f t="shared" si="69"/>
        <v/>
      </c>
      <c r="T1481" s="23">
        <f t="shared" si="67"/>
        <v>0</v>
      </c>
    </row>
    <row r="1482" spans="1:20" ht="17.399999999999999">
      <c r="A1482" s="23">
        <f t="shared" si="68"/>
        <v>111</v>
      </c>
      <c r="B1482" s="24" t="s">
        <v>3346</v>
      </c>
      <c r="C1482" s="12" t="s">
        <v>3429</v>
      </c>
      <c r="D1482" s="25" t="s">
        <v>37</v>
      </c>
      <c r="E1482" s="26">
        <v>3687.25</v>
      </c>
      <c r="F1482" s="25">
        <v>8</v>
      </c>
      <c r="G1482" s="27">
        <v>9.2799999999999994</v>
      </c>
      <c r="H1482" s="27">
        <v>3.15</v>
      </c>
      <c r="I1482" s="27">
        <v>6.6</v>
      </c>
      <c r="J1482" s="27">
        <v>-1.1000000000000001</v>
      </c>
      <c r="K1482" s="25" t="s">
        <v>4088</v>
      </c>
      <c r="L1482" s="26"/>
      <c r="M1482"/>
      <c r="N1482"/>
      <c r="O1482" s="25">
        <v>-37.520000000000003</v>
      </c>
      <c r="P1482" s="25">
        <v>-5.81</v>
      </c>
      <c r="Q1482" s="23"/>
      <c r="R1482" s="23"/>
      <c r="S1482" s="23">
        <f t="shared" si="69"/>
        <v>3687.2648199999999</v>
      </c>
      <c r="T1482" s="23">
        <f t="shared" si="67"/>
        <v>-1</v>
      </c>
    </row>
    <row r="1483" spans="1:20" ht="17.399999999999999">
      <c r="A1483" s="23" t="str">
        <f t="shared" si="68"/>
        <v/>
      </c>
      <c r="B1483" s="24" t="s">
        <v>2380</v>
      </c>
      <c r="C1483" s="12" t="s">
        <v>3907</v>
      </c>
      <c r="D1483" s="25" t="s">
        <v>9</v>
      </c>
      <c r="E1483" s="26">
        <v>302.20999999999998</v>
      </c>
      <c r="F1483" s="25">
        <v>5</v>
      </c>
      <c r="G1483" s="27">
        <v>109.2</v>
      </c>
      <c r="H1483" s="27">
        <v>109.2</v>
      </c>
      <c r="I1483" s="27">
        <v>115</v>
      </c>
      <c r="J1483" s="27"/>
      <c r="K1483" s="25" t="s">
        <v>4086</v>
      </c>
      <c r="L1483" s="26"/>
      <c r="M1483"/>
      <c r="N1483"/>
      <c r="O1483" s="25">
        <v>4.33</v>
      </c>
      <c r="P1483" s="25">
        <v>17.420000000000002</v>
      </c>
      <c r="Q1483" s="23"/>
      <c r="R1483" s="23"/>
      <c r="S1483" s="23" t="str">
        <f t="shared" si="69"/>
        <v/>
      </c>
      <c r="T1483" s="23">
        <f t="shared" si="67"/>
        <v>0</v>
      </c>
    </row>
    <row r="1484" spans="1:20" ht="17.399999999999999">
      <c r="A1484" s="23" t="str">
        <f t="shared" si="68"/>
        <v/>
      </c>
      <c r="B1484" s="24" t="s">
        <v>2382</v>
      </c>
      <c r="C1484" s="12" t="s">
        <v>2970</v>
      </c>
      <c r="D1484" s="25" t="s">
        <v>37</v>
      </c>
      <c r="E1484" s="26">
        <v>209.4</v>
      </c>
      <c r="F1484" s="26"/>
      <c r="G1484" s="27"/>
      <c r="H1484" s="27"/>
      <c r="I1484" s="27"/>
      <c r="J1484" s="27"/>
      <c r="K1484" s="25" t="s">
        <v>4105</v>
      </c>
      <c r="L1484" s="25"/>
      <c r="M1484"/>
      <c r="N1484"/>
      <c r="O1484" s="25">
        <v>-24.54</v>
      </c>
      <c r="P1484" s="25">
        <v>-43.91</v>
      </c>
      <c r="Q1484" s="23"/>
      <c r="R1484" s="23"/>
      <c r="S1484" s="23" t="str">
        <f t="shared" si="69"/>
        <v/>
      </c>
      <c r="T1484" s="23">
        <f t="shared" si="67"/>
        <v>0</v>
      </c>
    </row>
    <row r="1485" spans="1:20" ht="17.399999999999999">
      <c r="A1485" s="23" t="str">
        <f t="shared" si="68"/>
        <v/>
      </c>
      <c r="B1485" s="24" t="s">
        <v>2383</v>
      </c>
      <c r="C1485" s="12" t="s">
        <v>4619</v>
      </c>
      <c r="D1485" s="25" t="s">
        <v>9</v>
      </c>
      <c r="E1485" s="26">
        <v>89.99</v>
      </c>
      <c r="F1485" s="25"/>
      <c r="G1485" s="27"/>
      <c r="H1485" s="27"/>
      <c r="I1485" s="27"/>
      <c r="J1485" s="27"/>
      <c r="K1485" s="25" t="s">
        <v>4081</v>
      </c>
      <c r="L1485" s="25"/>
      <c r="M1485"/>
      <c r="N1485"/>
      <c r="O1485" s="25">
        <v>4.41</v>
      </c>
      <c r="P1485" s="25">
        <v>26.88</v>
      </c>
      <c r="Q1485" s="23"/>
      <c r="R1485" s="23"/>
      <c r="S1485" s="23" t="str">
        <f t="shared" si="69"/>
        <v/>
      </c>
      <c r="T1485" s="23">
        <f t="shared" si="67"/>
        <v>0</v>
      </c>
    </row>
    <row r="1486" spans="1:20" ht="17.399999999999999">
      <c r="A1486" s="23" t="str">
        <f t="shared" si="68"/>
        <v/>
      </c>
      <c r="B1486" s="24" t="s">
        <v>2384</v>
      </c>
      <c r="C1486" s="12" t="s">
        <v>2385</v>
      </c>
      <c r="D1486" s="25" t="s">
        <v>37</v>
      </c>
      <c r="E1486" s="26">
        <v>50.95</v>
      </c>
      <c r="F1486" s="26"/>
      <c r="G1486" s="27"/>
      <c r="H1486" s="27"/>
      <c r="I1486" s="27"/>
      <c r="J1486" s="27"/>
      <c r="K1486" s="25" t="s">
        <v>4117</v>
      </c>
      <c r="L1486" s="25"/>
      <c r="M1486"/>
      <c r="N1486"/>
      <c r="O1486" s="25">
        <v>-26.62</v>
      </c>
      <c r="P1486" s="25">
        <v>-20.49</v>
      </c>
      <c r="Q1486" s="23"/>
      <c r="R1486" s="23"/>
      <c r="S1486" s="23" t="str">
        <f t="shared" si="69"/>
        <v/>
      </c>
      <c r="T1486" s="23">
        <f t="shared" ref="T1486:T1549" si="70">IF(AND(G1486&lt;H1486,I1486&lt;J1486,H1486&lt;J1486),1,IF(AND(G1486&gt;H1486,I1486&gt;J1486,H1486&gt;J1486),-1,0))</f>
        <v>0</v>
      </c>
    </row>
    <row r="1487" spans="1:20" ht="17.399999999999999">
      <c r="A1487" s="23" t="str">
        <f t="shared" ref="A1487:A1550" si="71">IF(ISERROR(RANK(S1487,$S$14:$S$3000,)),"",RANK(S1487,$S$14:$S$3000,))</f>
        <v/>
      </c>
      <c r="B1487" s="24" t="s">
        <v>2878</v>
      </c>
      <c r="C1487" s="12" t="s">
        <v>3430</v>
      </c>
      <c r="D1487" s="25" t="s">
        <v>37</v>
      </c>
      <c r="E1487" s="26">
        <v>98.06</v>
      </c>
      <c r="F1487" s="25"/>
      <c r="G1487" s="27"/>
      <c r="H1487" s="27"/>
      <c r="I1487" s="27"/>
      <c r="J1487" s="27"/>
      <c r="K1487" s="25" t="s">
        <v>4086</v>
      </c>
      <c r="L1487" s="25"/>
      <c r="M1487"/>
      <c r="N1487"/>
      <c r="O1487" s="25">
        <v>-7.39</v>
      </c>
      <c r="P1487" s="25">
        <v>-28.77</v>
      </c>
      <c r="Q1487" s="23"/>
      <c r="R1487" s="23"/>
      <c r="S1487" s="23" t="str">
        <f t="shared" ref="S1487:S1550" si="72">IF(OR(F1487&lt;=$F$8,ISBLANK(G1487),ISBLANK(H1487),ISBLANK(J1487),ISBLANK(I1487)),"",E1487+ROW()/100000)</f>
        <v/>
      </c>
      <c r="T1487" s="23">
        <f t="shared" si="70"/>
        <v>0</v>
      </c>
    </row>
    <row r="1488" spans="1:20" ht="17.399999999999999">
      <c r="A1488" s="23" t="str">
        <f t="shared" si="71"/>
        <v/>
      </c>
      <c r="B1488" s="24" t="s">
        <v>4614</v>
      </c>
      <c r="C1488" s="12" t="s">
        <v>4616</v>
      </c>
      <c r="D1488" s="25" t="s">
        <v>37</v>
      </c>
      <c r="E1488" s="26">
        <v>21.16</v>
      </c>
      <c r="F1488" s="25"/>
      <c r="G1488" s="27"/>
      <c r="H1488" s="27"/>
      <c r="I1488" s="27"/>
      <c r="J1488" s="27"/>
      <c r="K1488" s="25" t="s">
        <v>4078</v>
      </c>
      <c r="L1488" s="26"/>
      <c r="M1488"/>
      <c r="N1488"/>
      <c r="O1488" s="25">
        <v>3.57</v>
      </c>
      <c r="P1488" s="25">
        <v>-30.02</v>
      </c>
      <c r="Q1488" s="23"/>
      <c r="R1488" s="23"/>
      <c r="S1488" s="23" t="str">
        <f t="shared" si="72"/>
        <v/>
      </c>
      <c r="T1488" s="23">
        <f t="shared" si="70"/>
        <v>0</v>
      </c>
    </row>
    <row r="1489" spans="1:20" ht="17.399999999999999">
      <c r="A1489" s="23" t="str">
        <f t="shared" si="71"/>
        <v/>
      </c>
      <c r="B1489" s="24" t="s">
        <v>2386</v>
      </c>
      <c r="C1489" s="12" t="s">
        <v>2387</v>
      </c>
      <c r="D1489" s="25" t="s">
        <v>37</v>
      </c>
      <c r="E1489" s="26">
        <v>149.38</v>
      </c>
      <c r="F1489" s="25"/>
      <c r="G1489" s="27"/>
      <c r="H1489" s="27"/>
      <c r="I1489" s="27"/>
      <c r="J1489" s="27"/>
      <c r="K1489" s="25" t="s">
        <v>4107</v>
      </c>
      <c r="L1489" s="25"/>
      <c r="M1489"/>
      <c r="N1489"/>
      <c r="O1489" s="25">
        <v>12.6</v>
      </c>
      <c r="P1489" s="25">
        <v>4.87</v>
      </c>
      <c r="Q1489" s="23"/>
      <c r="R1489" s="23"/>
      <c r="S1489" s="23" t="str">
        <f t="shared" si="72"/>
        <v/>
      </c>
      <c r="T1489" s="23">
        <f t="shared" si="70"/>
        <v>0</v>
      </c>
    </row>
    <row r="1490" spans="1:20" ht="17.399999999999999">
      <c r="A1490" s="23" t="str">
        <f t="shared" si="71"/>
        <v/>
      </c>
      <c r="B1490" s="24" t="s">
        <v>2388</v>
      </c>
      <c r="C1490" s="12" t="s">
        <v>2389</v>
      </c>
      <c r="D1490" s="25" t="s">
        <v>37</v>
      </c>
      <c r="E1490" s="26">
        <v>29.45</v>
      </c>
      <c r="F1490" s="25"/>
      <c r="G1490" s="27"/>
      <c r="H1490" s="27"/>
      <c r="I1490" s="27"/>
      <c r="J1490" s="27"/>
      <c r="K1490" s="25" t="s">
        <v>4100</v>
      </c>
      <c r="L1490" s="25"/>
      <c r="M1490"/>
      <c r="N1490"/>
      <c r="O1490" s="25">
        <v>-18.649999999999999</v>
      </c>
      <c r="P1490" s="25">
        <v>-26.48</v>
      </c>
      <c r="Q1490" s="23"/>
      <c r="R1490" s="23"/>
      <c r="S1490" s="23" t="str">
        <f t="shared" si="72"/>
        <v/>
      </c>
      <c r="T1490" s="23">
        <f t="shared" si="70"/>
        <v>0</v>
      </c>
    </row>
    <row r="1491" spans="1:20" ht="17.399999999999999">
      <c r="A1491" s="23" t="str">
        <f t="shared" si="71"/>
        <v/>
      </c>
      <c r="B1491" s="24" t="s">
        <v>2390</v>
      </c>
      <c r="C1491" s="12" t="s">
        <v>2391</v>
      </c>
      <c r="D1491" s="25" t="s">
        <v>37</v>
      </c>
      <c r="E1491" s="26">
        <v>67.98</v>
      </c>
      <c r="F1491" s="25"/>
      <c r="G1491" s="27"/>
      <c r="H1491" s="27"/>
      <c r="I1491" s="27"/>
      <c r="J1491" s="27"/>
      <c r="K1491" s="25" t="s">
        <v>4088</v>
      </c>
      <c r="L1491" s="25"/>
      <c r="M1491"/>
      <c r="N1491"/>
      <c r="O1491" s="25">
        <v>2.75</v>
      </c>
      <c r="P1491" s="25">
        <v>4.18</v>
      </c>
      <c r="Q1491" s="23"/>
      <c r="R1491" s="23"/>
      <c r="S1491" s="23" t="str">
        <f t="shared" si="72"/>
        <v/>
      </c>
      <c r="T1491" s="23">
        <f t="shared" si="70"/>
        <v>0</v>
      </c>
    </row>
    <row r="1492" spans="1:20" ht="17.399999999999999">
      <c r="A1492" s="23" t="str">
        <f t="shared" si="71"/>
        <v/>
      </c>
      <c r="B1492" s="24" t="s">
        <v>2392</v>
      </c>
      <c r="C1492" s="12" t="s">
        <v>5096</v>
      </c>
      <c r="D1492" s="25" t="s">
        <v>37</v>
      </c>
      <c r="E1492" s="26">
        <v>26.19</v>
      </c>
      <c r="F1492" s="26"/>
      <c r="G1492" s="27"/>
      <c r="H1492" s="27"/>
      <c r="I1492" s="27"/>
      <c r="J1492" s="27"/>
      <c r="K1492" s="25" t="s">
        <v>4076</v>
      </c>
      <c r="L1492" s="25"/>
      <c r="M1492"/>
      <c r="N1492"/>
      <c r="O1492" s="25">
        <v>-24.74</v>
      </c>
      <c r="P1492" s="25">
        <v>-45.26</v>
      </c>
      <c r="Q1492" s="23"/>
      <c r="R1492" s="23"/>
      <c r="S1492" s="23" t="str">
        <f t="shared" si="72"/>
        <v/>
      </c>
      <c r="T1492" s="23">
        <f t="shared" si="70"/>
        <v>0</v>
      </c>
    </row>
    <row r="1493" spans="1:20" ht="17.399999999999999">
      <c r="A1493" s="23" t="str">
        <f t="shared" si="71"/>
        <v/>
      </c>
      <c r="B1493" s="24" t="s">
        <v>3347</v>
      </c>
      <c r="C1493" s="12" t="s">
        <v>3431</v>
      </c>
      <c r="D1493" s="25" t="s">
        <v>37</v>
      </c>
      <c r="E1493" s="26">
        <v>16.05</v>
      </c>
      <c r="F1493" s="26"/>
      <c r="G1493" s="27"/>
      <c r="H1493" s="27"/>
      <c r="I1493" s="27"/>
      <c r="J1493" s="27"/>
      <c r="K1493" s="25" t="s">
        <v>4116</v>
      </c>
      <c r="L1493" s="26"/>
      <c r="M1493"/>
      <c r="N1493"/>
      <c r="O1493" s="25">
        <v>-9.73</v>
      </c>
      <c r="P1493" s="25">
        <v>-21.59</v>
      </c>
      <c r="Q1493" s="23"/>
      <c r="R1493" s="23"/>
      <c r="S1493" s="23" t="str">
        <f t="shared" si="72"/>
        <v/>
      </c>
      <c r="T1493" s="23">
        <f t="shared" si="70"/>
        <v>0</v>
      </c>
    </row>
    <row r="1494" spans="1:20" ht="17.399999999999999">
      <c r="A1494" s="23" t="str">
        <f t="shared" si="71"/>
        <v/>
      </c>
      <c r="B1494" s="24" t="s">
        <v>3138</v>
      </c>
      <c r="C1494" s="12" t="s">
        <v>3266</v>
      </c>
      <c r="D1494" s="25" t="s">
        <v>37</v>
      </c>
      <c r="E1494" s="26">
        <v>70.290000000000006</v>
      </c>
      <c r="F1494" s="25"/>
      <c r="G1494" s="27"/>
      <c r="H1494" s="27"/>
      <c r="I1494" s="27"/>
      <c r="J1494" s="27"/>
      <c r="K1494" s="25" t="s">
        <v>4078</v>
      </c>
      <c r="L1494" s="26"/>
      <c r="M1494"/>
      <c r="N1494"/>
      <c r="O1494" s="25">
        <v>-12.66</v>
      </c>
      <c r="P1494" s="25">
        <v>-22.68</v>
      </c>
      <c r="Q1494" s="23"/>
      <c r="R1494" s="23"/>
      <c r="S1494" s="23" t="str">
        <f t="shared" si="72"/>
        <v/>
      </c>
      <c r="T1494" s="23">
        <f t="shared" si="70"/>
        <v>0</v>
      </c>
    </row>
    <row r="1495" spans="1:20" ht="17.399999999999999">
      <c r="A1495" s="23" t="str">
        <f t="shared" si="71"/>
        <v/>
      </c>
      <c r="B1495" s="24" t="s">
        <v>3139</v>
      </c>
      <c r="C1495" s="12" t="s">
        <v>3267</v>
      </c>
      <c r="D1495" s="25" t="s">
        <v>37</v>
      </c>
      <c r="E1495" s="26">
        <v>391.23</v>
      </c>
      <c r="F1495" s="26"/>
      <c r="G1495" s="27"/>
      <c r="H1495" s="27"/>
      <c r="I1495" s="27"/>
      <c r="J1495" s="27"/>
      <c r="K1495" s="25" t="s">
        <v>4091</v>
      </c>
      <c r="L1495" s="26"/>
      <c r="M1495"/>
      <c r="N1495"/>
      <c r="O1495" s="25">
        <v>0.49</v>
      </c>
      <c r="P1495" s="25">
        <v>6.43</v>
      </c>
      <c r="Q1495" s="23"/>
      <c r="R1495" s="23"/>
      <c r="S1495" s="23" t="str">
        <f t="shared" si="72"/>
        <v/>
      </c>
      <c r="T1495" s="23">
        <f t="shared" si="70"/>
        <v>0</v>
      </c>
    </row>
    <row r="1496" spans="1:20" ht="17.399999999999999">
      <c r="A1496" s="23" t="str">
        <f t="shared" si="71"/>
        <v/>
      </c>
      <c r="B1496" s="24" t="s">
        <v>2994</v>
      </c>
      <c r="C1496" s="12" t="s">
        <v>3068</v>
      </c>
      <c r="D1496" s="25" t="s">
        <v>9</v>
      </c>
      <c r="E1496" s="26">
        <v>58.75</v>
      </c>
      <c r="F1496" s="25">
        <v>1</v>
      </c>
      <c r="G1496" s="27">
        <v>25.5</v>
      </c>
      <c r="H1496" s="27">
        <v>25.5</v>
      </c>
      <c r="I1496" s="27">
        <v>25.5</v>
      </c>
      <c r="J1496" s="27"/>
      <c r="K1496" s="25" t="s">
        <v>4078</v>
      </c>
      <c r="L1496" s="25"/>
      <c r="M1496"/>
      <c r="N1496"/>
      <c r="O1496" s="25">
        <v>-2.2599999999999998</v>
      </c>
      <c r="P1496" s="25">
        <v>-11.35</v>
      </c>
      <c r="Q1496" s="23"/>
      <c r="R1496" s="23"/>
      <c r="S1496" s="23" t="str">
        <f t="shared" si="72"/>
        <v/>
      </c>
      <c r="T1496" s="23">
        <f t="shared" si="70"/>
        <v>0</v>
      </c>
    </row>
    <row r="1497" spans="1:20" ht="17.399999999999999">
      <c r="A1497" s="23" t="str">
        <f t="shared" si="71"/>
        <v/>
      </c>
      <c r="B1497" s="24" t="s">
        <v>4590</v>
      </c>
      <c r="C1497" s="12" t="s">
        <v>4595</v>
      </c>
      <c r="D1497" s="25" t="s">
        <v>9</v>
      </c>
      <c r="E1497" s="26">
        <v>75.069999999999993</v>
      </c>
      <c r="F1497" s="25">
        <v>3</v>
      </c>
      <c r="G1497" s="27">
        <v>30.13</v>
      </c>
      <c r="H1497" s="27">
        <v>30.13</v>
      </c>
      <c r="I1497" s="27">
        <v>30.13</v>
      </c>
      <c r="J1497" s="27"/>
      <c r="K1497" s="25" t="s">
        <v>4078</v>
      </c>
      <c r="L1497" s="26"/>
      <c r="M1497"/>
      <c r="N1497"/>
      <c r="O1497" s="25">
        <v>-5.33</v>
      </c>
      <c r="P1497" s="25">
        <v>-12.87</v>
      </c>
      <c r="Q1497" s="23"/>
      <c r="R1497" s="23"/>
      <c r="S1497" s="23" t="str">
        <f t="shared" si="72"/>
        <v/>
      </c>
      <c r="T1497" s="23">
        <f t="shared" si="70"/>
        <v>0</v>
      </c>
    </row>
    <row r="1498" spans="1:20" ht="17.399999999999999">
      <c r="A1498" s="23" t="str">
        <f t="shared" si="71"/>
        <v/>
      </c>
      <c r="B1498" s="24" t="s">
        <v>3348</v>
      </c>
      <c r="C1498" s="12" t="s">
        <v>3432</v>
      </c>
      <c r="D1498" s="25" t="s">
        <v>37</v>
      </c>
      <c r="E1498" s="26">
        <v>145.76</v>
      </c>
      <c r="F1498" s="25"/>
      <c r="G1498" s="27"/>
      <c r="H1498" s="27"/>
      <c r="I1498" s="27"/>
      <c r="J1498" s="27"/>
      <c r="K1498" s="25" t="s">
        <v>4112</v>
      </c>
      <c r="L1498" s="25"/>
      <c r="M1498"/>
      <c r="N1498"/>
      <c r="O1498" s="25">
        <v>111.66</v>
      </c>
      <c r="P1498" s="25">
        <v>78.790000000000006</v>
      </c>
      <c r="Q1498" s="23"/>
      <c r="R1498" s="23"/>
      <c r="S1498" s="23" t="str">
        <f t="shared" si="72"/>
        <v/>
      </c>
      <c r="T1498" s="23">
        <f t="shared" si="70"/>
        <v>0</v>
      </c>
    </row>
    <row r="1499" spans="1:20" ht="17.399999999999999">
      <c r="A1499" s="23">
        <f t="shared" si="71"/>
        <v>119</v>
      </c>
      <c r="B1499" s="24" t="s">
        <v>2393</v>
      </c>
      <c r="C1499" s="12" t="s">
        <v>2394</v>
      </c>
      <c r="D1499" s="25" t="s">
        <v>9</v>
      </c>
      <c r="E1499" s="26">
        <v>3287.91</v>
      </c>
      <c r="F1499" s="25">
        <v>8</v>
      </c>
      <c r="G1499" s="27">
        <v>634.79999999999995</v>
      </c>
      <c r="H1499" s="27">
        <v>634.79999999999995</v>
      </c>
      <c r="I1499" s="27">
        <v>621.53</v>
      </c>
      <c r="J1499" s="27">
        <v>665</v>
      </c>
      <c r="K1499" s="25" t="s">
        <v>4078</v>
      </c>
      <c r="L1499" s="25"/>
      <c r="M1499"/>
      <c r="N1499"/>
      <c r="O1499" s="25">
        <v>-3.39</v>
      </c>
      <c r="P1499" s="25">
        <v>-9.4</v>
      </c>
      <c r="Q1499" s="23"/>
      <c r="R1499" s="23"/>
      <c r="S1499" s="23">
        <f t="shared" si="72"/>
        <v>3287.92499</v>
      </c>
      <c r="T1499" s="23">
        <f t="shared" si="70"/>
        <v>0</v>
      </c>
    </row>
    <row r="1500" spans="1:20" ht="17.399999999999999">
      <c r="A1500" s="23" t="str">
        <f t="shared" si="71"/>
        <v/>
      </c>
      <c r="B1500" s="24" t="s">
        <v>2395</v>
      </c>
      <c r="C1500" s="12" t="s">
        <v>2396</v>
      </c>
      <c r="D1500" s="25" t="s">
        <v>37</v>
      </c>
      <c r="E1500" s="26">
        <v>852.11</v>
      </c>
      <c r="F1500" s="26">
        <v>1</v>
      </c>
      <c r="G1500" s="27">
        <v>47</v>
      </c>
      <c r="H1500" s="27">
        <v>47</v>
      </c>
      <c r="I1500" s="27"/>
      <c r="J1500" s="27"/>
      <c r="K1500" s="25" t="s">
        <v>4120</v>
      </c>
      <c r="L1500" s="26"/>
      <c r="M1500"/>
      <c r="N1500"/>
      <c r="O1500" s="25">
        <v>30.25</v>
      </c>
      <c r="P1500" s="25">
        <v>17.29</v>
      </c>
      <c r="Q1500" s="23"/>
      <c r="R1500" s="23"/>
      <c r="S1500" s="23" t="str">
        <f t="shared" si="72"/>
        <v/>
      </c>
      <c r="T1500" s="23">
        <f t="shared" si="70"/>
        <v>0</v>
      </c>
    </row>
    <row r="1501" spans="1:20" ht="17.399999999999999">
      <c r="A1501" s="23" t="str">
        <f t="shared" si="71"/>
        <v/>
      </c>
      <c r="B1501" s="24" t="s">
        <v>4236</v>
      </c>
      <c r="C1501" s="12" t="s">
        <v>4412</v>
      </c>
      <c r="D1501" s="25" t="s">
        <v>37</v>
      </c>
      <c r="E1501" s="26">
        <v>230.52</v>
      </c>
      <c r="F1501" s="25"/>
      <c r="G1501" s="27"/>
      <c r="H1501" s="27"/>
      <c r="I1501" s="27"/>
      <c r="J1501" s="27"/>
      <c r="K1501" s="25" t="s">
        <v>4091</v>
      </c>
      <c r="L1501" s="25"/>
      <c r="M1501"/>
      <c r="N1501"/>
      <c r="O1501" s="25">
        <v>-19.260000000000002</v>
      </c>
      <c r="P1501" s="25">
        <v>-4.2</v>
      </c>
      <c r="Q1501" s="23"/>
      <c r="R1501" s="23"/>
      <c r="S1501" s="23" t="str">
        <f t="shared" si="72"/>
        <v/>
      </c>
      <c r="T1501" s="23">
        <f t="shared" si="70"/>
        <v>0</v>
      </c>
    </row>
    <row r="1502" spans="1:20" ht="17.399999999999999">
      <c r="A1502" s="23" t="str">
        <f t="shared" si="71"/>
        <v/>
      </c>
      <c r="B1502" s="24" t="s">
        <v>2682</v>
      </c>
      <c r="C1502" s="12" t="s">
        <v>2683</v>
      </c>
      <c r="D1502" s="25" t="s">
        <v>9</v>
      </c>
      <c r="E1502" s="26">
        <v>1914.58</v>
      </c>
      <c r="F1502" s="26">
        <v>9</v>
      </c>
      <c r="G1502" s="27">
        <v>302.92</v>
      </c>
      <c r="H1502" s="27">
        <v>304.33</v>
      </c>
      <c r="I1502" s="27"/>
      <c r="J1502" s="27">
        <v>301.89999999999998</v>
      </c>
      <c r="K1502" s="25" t="s">
        <v>2626</v>
      </c>
      <c r="L1502" s="25"/>
      <c r="M1502"/>
      <c r="N1502"/>
      <c r="O1502" s="25">
        <v>-2.89</v>
      </c>
      <c r="P1502" s="25">
        <v>-28.73</v>
      </c>
      <c r="Q1502" s="23"/>
      <c r="R1502" s="23"/>
      <c r="S1502" s="23" t="str">
        <f t="shared" si="72"/>
        <v/>
      </c>
      <c r="T1502" s="23">
        <f t="shared" si="70"/>
        <v>0</v>
      </c>
    </row>
    <row r="1503" spans="1:20" ht="17.399999999999999">
      <c r="A1503" s="23" t="str">
        <f t="shared" si="71"/>
        <v/>
      </c>
      <c r="B1503" s="24" t="s">
        <v>2397</v>
      </c>
      <c r="C1503" s="12" t="s">
        <v>2398</v>
      </c>
      <c r="D1503" s="25" t="s">
        <v>37</v>
      </c>
      <c r="E1503" s="26">
        <v>16.149999999999999</v>
      </c>
      <c r="F1503" s="25"/>
      <c r="G1503" s="27"/>
      <c r="H1503" s="27"/>
      <c r="I1503" s="27"/>
      <c r="J1503" s="27"/>
      <c r="K1503" s="25" t="s">
        <v>4085</v>
      </c>
      <c r="L1503" s="26"/>
      <c r="M1503"/>
      <c r="N1503"/>
      <c r="O1503" s="25">
        <v>-11.92</v>
      </c>
      <c r="P1503" s="25">
        <v>-30.77</v>
      </c>
      <c r="Q1503" s="23"/>
      <c r="R1503" s="23"/>
      <c r="S1503" s="23" t="str">
        <f t="shared" si="72"/>
        <v/>
      </c>
      <c r="T1503" s="23">
        <f t="shared" si="70"/>
        <v>0</v>
      </c>
    </row>
    <row r="1504" spans="1:20" ht="17.399999999999999">
      <c r="A1504" s="23">
        <f t="shared" si="71"/>
        <v>221</v>
      </c>
      <c r="B1504" s="24" t="s">
        <v>2399</v>
      </c>
      <c r="C1504" s="12" t="s">
        <v>2400</v>
      </c>
      <c r="D1504" s="25" t="s">
        <v>9</v>
      </c>
      <c r="E1504" s="26">
        <v>636.49</v>
      </c>
      <c r="F1504" s="25">
        <v>11</v>
      </c>
      <c r="G1504" s="27">
        <v>68.400000000000006</v>
      </c>
      <c r="H1504" s="27">
        <v>68.400000000000006</v>
      </c>
      <c r="I1504" s="27">
        <v>70.91</v>
      </c>
      <c r="J1504" s="27">
        <v>72</v>
      </c>
      <c r="K1504" s="25" t="s">
        <v>4112</v>
      </c>
      <c r="L1504" s="25"/>
      <c r="M1504"/>
      <c r="N1504"/>
      <c r="O1504" s="25">
        <v>-3.29</v>
      </c>
      <c r="P1504" s="25">
        <v>-13.31</v>
      </c>
      <c r="Q1504" s="23"/>
      <c r="R1504" s="23"/>
      <c r="S1504" s="23">
        <f t="shared" si="72"/>
        <v>636.50504000000001</v>
      </c>
      <c r="T1504" s="23">
        <f t="shared" si="70"/>
        <v>0</v>
      </c>
    </row>
    <row r="1505" spans="1:20" ht="17.399999999999999">
      <c r="A1505" s="23" t="str">
        <f t="shared" si="71"/>
        <v/>
      </c>
      <c r="B1505" s="24" t="s">
        <v>2401</v>
      </c>
      <c r="C1505" s="12" t="s">
        <v>4011</v>
      </c>
      <c r="D1505" s="25" t="s">
        <v>37</v>
      </c>
      <c r="E1505" s="26">
        <v>223.61</v>
      </c>
      <c r="F1505" s="25"/>
      <c r="G1505" s="27"/>
      <c r="H1505" s="27"/>
      <c r="I1505" s="27"/>
      <c r="J1505" s="27"/>
      <c r="K1505" s="25" t="s">
        <v>4107</v>
      </c>
      <c r="L1505" s="25"/>
      <c r="M1505"/>
      <c r="N1505"/>
      <c r="O1505" s="25">
        <v>-16.41</v>
      </c>
      <c r="P1505" s="25">
        <v>-41.77</v>
      </c>
      <c r="Q1505" s="23"/>
      <c r="R1505" s="23"/>
      <c r="S1505" s="23" t="str">
        <f t="shared" si="72"/>
        <v/>
      </c>
      <c r="T1505" s="23">
        <f t="shared" si="70"/>
        <v>0</v>
      </c>
    </row>
    <row r="1506" spans="1:20" ht="17.399999999999999">
      <c r="A1506" s="23" t="str">
        <f t="shared" si="71"/>
        <v/>
      </c>
      <c r="B1506" s="24" t="s">
        <v>2402</v>
      </c>
      <c r="C1506" s="12" t="s">
        <v>4473</v>
      </c>
      <c r="D1506" s="25" t="s">
        <v>37</v>
      </c>
      <c r="E1506" s="26">
        <v>37.04</v>
      </c>
      <c r="F1506" s="26"/>
      <c r="G1506" s="27"/>
      <c r="H1506" s="27"/>
      <c r="I1506" s="27"/>
      <c r="J1506" s="27"/>
      <c r="K1506" s="25" t="s">
        <v>4076</v>
      </c>
      <c r="L1506" s="25"/>
      <c r="M1506"/>
      <c r="N1506"/>
      <c r="O1506" s="25">
        <v>-27.51</v>
      </c>
      <c r="P1506" s="25">
        <v>-32.65</v>
      </c>
      <c r="Q1506" s="23"/>
      <c r="R1506" s="23"/>
      <c r="S1506" s="23" t="str">
        <f t="shared" si="72"/>
        <v/>
      </c>
      <c r="T1506" s="23">
        <f t="shared" si="70"/>
        <v>0</v>
      </c>
    </row>
    <row r="1507" spans="1:20" ht="17.399999999999999">
      <c r="A1507" s="23" t="str">
        <f t="shared" si="71"/>
        <v/>
      </c>
      <c r="B1507" s="24" t="s">
        <v>2403</v>
      </c>
      <c r="C1507" s="12" t="s">
        <v>3899</v>
      </c>
      <c r="D1507" s="25" t="s">
        <v>37</v>
      </c>
      <c r="E1507" s="26">
        <v>30.63</v>
      </c>
      <c r="F1507" s="25"/>
      <c r="G1507" s="27"/>
      <c r="H1507" s="27"/>
      <c r="I1507" s="27"/>
      <c r="J1507" s="27"/>
      <c r="K1507" s="25" t="s">
        <v>4078</v>
      </c>
      <c r="L1507" s="26"/>
      <c r="M1507"/>
      <c r="N1507"/>
      <c r="O1507" s="25">
        <v>-2.63</v>
      </c>
      <c r="P1507" s="25">
        <v>-26.72</v>
      </c>
      <c r="Q1507" s="23"/>
      <c r="R1507" s="23"/>
      <c r="S1507" s="23" t="str">
        <f t="shared" si="72"/>
        <v/>
      </c>
      <c r="T1507" s="23">
        <f t="shared" si="70"/>
        <v>0</v>
      </c>
    </row>
    <row r="1508" spans="1:20" ht="17.399999999999999">
      <c r="A1508" s="23" t="str">
        <f t="shared" si="71"/>
        <v/>
      </c>
      <c r="B1508" s="24" t="s">
        <v>2404</v>
      </c>
      <c r="C1508" s="12" t="s">
        <v>4267</v>
      </c>
      <c r="D1508" s="25" t="s">
        <v>37</v>
      </c>
      <c r="E1508" s="26">
        <v>416.52</v>
      </c>
      <c r="F1508" s="26">
        <v>2</v>
      </c>
      <c r="G1508" s="27">
        <v>48.3</v>
      </c>
      <c r="H1508" s="27">
        <v>48.3</v>
      </c>
      <c r="I1508" s="27"/>
      <c r="J1508" s="27"/>
      <c r="K1508" s="25" t="s">
        <v>4091</v>
      </c>
      <c r="L1508" s="25"/>
      <c r="M1508"/>
      <c r="N1508"/>
      <c r="O1508" s="25">
        <v>13.58</v>
      </c>
      <c r="P1508" s="25">
        <v>5.41</v>
      </c>
      <c r="Q1508" s="23"/>
      <c r="R1508" s="23"/>
      <c r="S1508" s="23" t="str">
        <f t="shared" si="72"/>
        <v/>
      </c>
      <c r="T1508" s="23">
        <f t="shared" si="70"/>
        <v>0</v>
      </c>
    </row>
    <row r="1509" spans="1:20" ht="17.399999999999999">
      <c r="A1509" s="23" t="str">
        <f t="shared" si="71"/>
        <v/>
      </c>
      <c r="B1509" s="24" t="s">
        <v>3986</v>
      </c>
      <c r="C1509" s="12" t="s">
        <v>3988</v>
      </c>
      <c r="D1509" s="25" t="s">
        <v>37</v>
      </c>
      <c r="E1509" s="26">
        <v>133.62</v>
      </c>
      <c r="F1509" s="25">
        <v>1</v>
      </c>
      <c r="G1509" s="27">
        <v>29.6</v>
      </c>
      <c r="H1509" s="27">
        <v>29.6</v>
      </c>
      <c r="I1509" s="27"/>
      <c r="J1509" s="27"/>
      <c r="K1509" s="25" t="s">
        <v>4102</v>
      </c>
      <c r="L1509" s="25"/>
      <c r="M1509"/>
      <c r="N1509"/>
      <c r="O1509" s="25">
        <v>-19.170000000000002</v>
      </c>
      <c r="P1509" s="25">
        <v>-30.77</v>
      </c>
      <c r="Q1509" s="23"/>
      <c r="R1509" s="23"/>
      <c r="S1509" s="23" t="str">
        <f t="shared" si="72"/>
        <v/>
      </c>
      <c r="T1509" s="23">
        <f t="shared" si="70"/>
        <v>0</v>
      </c>
    </row>
    <row r="1510" spans="1:20" ht="17.399999999999999">
      <c r="A1510" s="23" t="str">
        <f t="shared" si="71"/>
        <v/>
      </c>
      <c r="B1510" s="24" t="s">
        <v>2405</v>
      </c>
      <c r="C1510" s="12" t="s">
        <v>2406</v>
      </c>
      <c r="D1510" s="25" t="s">
        <v>37</v>
      </c>
      <c r="E1510" s="26">
        <v>29.45</v>
      </c>
      <c r="F1510" s="25"/>
      <c r="G1510" s="27"/>
      <c r="H1510" s="27"/>
      <c r="I1510" s="27"/>
      <c r="J1510" s="27"/>
      <c r="K1510" s="25" t="s">
        <v>4114</v>
      </c>
      <c r="L1510" s="25"/>
      <c r="M1510"/>
      <c r="N1510"/>
      <c r="O1510" s="25">
        <v>0.74</v>
      </c>
      <c r="P1510" s="25">
        <v>-2.71</v>
      </c>
      <c r="Q1510" s="23"/>
      <c r="R1510" s="23"/>
      <c r="S1510" s="23" t="str">
        <f t="shared" si="72"/>
        <v/>
      </c>
      <c r="T1510" s="23">
        <f t="shared" si="70"/>
        <v>0</v>
      </c>
    </row>
    <row r="1511" spans="1:20" ht="17.399999999999999">
      <c r="A1511" s="23" t="str">
        <f t="shared" si="71"/>
        <v/>
      </c>
      <c r="B1511" s="24" t="s">
        <v>2902</v>
      </c>
      <c r="C1511" s="12" t="s">
        <v>2909</v>
      </c>
      <c r="D1511" s="25" t="s">
        <v>37</v>
      </c>
      <c r="E1511" s="26">
        <v>872.13</v>
      </c>
      <c r="F1511" s="26"/>
      <c r="G1511" s="27"/>
      <c r="H1511" s="27"/>
      <c r="I1511" s="27"/>
      <c r="J1511" s="27"/>
      <c r="K1511" s="25" t="s">
        <v>4076</v>
      </c>
      <c r="L1511" s="25"/>
      <c r="M1511"/>
      <c r="N1511"/>
      <c r="O1511" s="25">
        <v>-19.27</v>
      </c>
      <c r="P1511" s="25">
        <v>-42.24</v>
      </c>
      <c r="Q1511" s="23"/>
      <c r="R1511" s="23"/>
      <c r="S1511" s="23" t="str">
        <f t="shared" si="72"/>
        <v/>
      </c>
      <c r="T1511" s="23">
        <f t="shared" si="70"/>
        <v>0</v>
      </c>
    </row>
    <row r="1512" spans="1:20" ht="17.399999999999999">
      <c r="A1512" s="23" t="str">
        <f t="shared" si="71"/>
        <v/>
      </c>
      <c r="B1512" s="24" t="s">
        <v>2407</v>
      </c>
      <c r="C1512" s="12" t="s">
        <v>2408</v>
      </c>
      <c r="D1512" s="25" t="s">
        <v>37</v>
      </c>
      <c r="E1512" s="26">
        <v>112.39</v>
      </c>
      <c r="F1512" s="25"/>
      <c r="G1512" s="27"/>
      <c r="H1512" s="27"/>
      <c r="I1512" s="27"/>
      <c r="J1512" s="27"/>
      <c r="K1512" s="25" t="s">
        <v>4113</v>
      </c>
      <c r="L1512" s="25"/>
      <c r="M1512"/>
      <c r="N1512"/>
      <c r="O1512" s="25">
        <v>-15.59</v>
      </c>
      <c r="P1512" s="25">
        <v>-48.01</v>
      </c>
      <c r="Q1512" s="23"/>
      <c r="R1512" s="23"/>
      <c r="S1512" s="23" t="str">
        <f t="shared" si="72"/>
        <v/>
      </c>
      <c r="T1512" s="23">
        <f t="shared" si="70"/>
        <v>0</v>
      </c>
    </row>
    <row r="1513" spans="1:20" ht="17.399999999999999">
      <c r="A1513" s="23" t="str">
        <f t="shared" si="71"/>
        <v/>
      </c>
      <c r="B1513" s="24" t="s">
        <v>2409</v>
      </c>
      <c r="C1513" s="12" t="s">
        <v>2410</v>
      </c>
      <c r="D1513" s="25" t="s">
        <v>37</v>
      </c>
      <c r="E1513" s="26">
        <v>85.17</v>
      </c>
      <c r="F1513" s="25">
        <v>1</v>
      </c>
      <c r="G1513" s="27">
        <v>8.6999999999999993</v>
      </c>
      <c r="H1513" s="27">
        <v>8.6999999999999993</v>
      </c>
      <c r="I1513" s="27"/>
      <c r="J1513" s="27"/>
      <c r="K1513" s="25" t="s">
        <v>4117</v>
      </c>
      <c r="L1513" s="25"/>
      <c r="M1513"/>
      <c r="N1513"/>
      <c r="O1513" s="25">
        <v>-30.79</v>
      </c>
      <c r="P1513" s="25">
        <v>-33.86</v>
      </c>
      <c r="Q1513" s="23"/>
      <c r="R1513" s="23"/>
      <c r="S1513" s="23" t="str">
        <f t="shared" si="72"/>
        <v/>
      </c>
      <c r="T1513" s="23">
        <f t="shared" si="70"/>
        <v>0</v>
      </c>
    </row>
    <row r="1514" spans="1:20" ht="17.399999999999999">
      <c r="A1514" s="23" t="str">
        <f t="shared" si="71"/>
        <v/>
      </c>
      <c r="B1514" s="24" t="s">
        <v>2411</v>
      </c>
      <c r="C1514" s="12" t="s">
        <v>4043</v>
      </c>
      <c r="D1514" s="25" t="s">
        <v>37</v>
      </c>
      <c r="E1514" s="26">
        <v>201.52</v>
      </c>
      <c r="F1514" s="25"/>
      <c r="G1514" s="27"/>
      <c r="H1514" s="27"/>
      <c r="I1514" s="27"/>
      <c r="J1514" s="27"/>
      <c r="K1514" s="25" t="s">
        <v>4076</v>
      </c>
      <c r="L1514" s="25"/>
      <c r="M1514"/>
      <c r="N1514"/>
      <c r="O1514" s="25">
        <v>-12.5</v>
      </c>
      <c r="P1514" s="25">
        <v>-25.9</v>
      </c>
      <c r="Q1514" s="23"/>
      <c r="R1514" s="23"/>
      <c r="S1514" s="23" t="str">
        <f t="shared" si="72"/>
        <v/>
      </c>
      <c r="T1514" s="23">
        <f t="shared" si="70"/>
        <v>0</v>
      </c>
    </row>
    <row r="1515" spans="1:20" ht="17.399999999999999">
      <c r="A1515" s="23" t="str">
        <f t="shared" si="71"/>
        <v/>
      </c>
      <c r="B1515" s="24" t="s">
        <v>2412</v>
      </c>
      <c r="C1515" s="12" t="s">
        <v>2413</v>
      </c>
      <c r="D1515" s="25" t="s">
        <v>37</v>
      </c>
      <c r="E1515" s="26">
        <v>23.44</v>
      </c>
      <c r="F1515" s="25"/>
      <c r="G1515" s="27"/>
      <c r="H1515" s="27"/>
      <c r="I1515" s="27"/>
      <c r="J1515" s="27"/>
      <c r="K1515" s="25" t="s">
        <v>4105</v>
      </c>
      <c r="L1515" s="28"/>
      <c r="M1515"/>
      <c r="N1515"/>
      <c r="O1515" s="25">
        <v>1.1499999999999999</v>
      </c>
      <c r="P1515" s="25">
        <v>-25.08</v>
      </c>
      <c r="Q1515" s="23"/>
      <c r="R1515" s="23"/>
      <c r="S1515" s="23" t="str">
        <f t="shared" si="72"/>
        <v/>
      </c>
      <c r="T1515" s="23">
        <f t="shared" si="70"/>
        <v>0</v>
      </c>
    </row>
    <row r="1516" spans="1:20" ht="17.399999999999999">
      <c r="A1516" s="23" t="str">
        <f t="shared" si="71"/>
        <v/>
      </c>
      <c r="B1516" s="24" t="s">
        <v>2414</v>
      </c>
      <c r="C1516" s="12" t="s">
        <v>2415</v>
      </c>
      <c r="D1516" s="25" t="s">
        <v>37</v>
      </c>
      <c r="E1516" s="26">
        <v>109.8</v>
      </c>
      <c r="F1516" s="26"/>
      <c r="G1516" s="27"/>
      <c r="H1516" s="27"/>
      <c r="I1516" s="27"/>
      <c r="J1516" s="27"/>
      <c r="K1516" s="25" t="s">
        <v>4113</v>
      </c>
      <c r="L1516" s="25"/>
      <c r="M1516"/>
      <c r="N1516"/>
      <c r="O1516" s="25">
        <v>-37.71</v>
      </c>
      <c r="P1516" s="25">
        <v>-1.29</v>
      </c>
      <c r="Q1516" s="23"/>
      <c r="R1516" s="23"/>
      <c r="S1516" s="23" t="str">
        <f t="shared" si="72"/>
        <v/>
      </c>
      <c r="T1516" s="23">
        <f t="shared" si="70"/>
        <v>0</v>
      </c>
    </row>
    <row r="1517" spans="1:20" ht="17.399999999999999">
      <c r="A1517" s="23" t="str">
        <f t="shared" si="71"/>
        <v/>
      </c>
      <c r="B1517" s="24" t="s">
        <v>2416</v>
      </c>
      <c r="C1517" s="12" t="s">
        <v>2417</v>
      </c>
      <c r="D1517" s="25" t="s">
        <v>37</v>
      </c>
      <c r="E1517" s="26">
        <v>14.79</v>
      </c>
      <c r="F1517" s="26"/>
      <c r="G1517" s="27"/>
      <c r="H1517" s="27"/>
      <c r="I1517" s="27"/>
      <c r="J1517" s="27"/>
      <c r="K1517" s="25" t="s">
        <v>2626</v>
      </c>
      <c r="L1517" s="25"/>
      <c r="M1517"/>
      <c r="N1517"/>
      <c r="O1517" s="25">
        <v>-14.73</v>
      </c>
      <c r="P1517" s="25">
        <v>-38.89</v>
      </c>
      <c r="Q1517" s="23"/>
      <c r="R1517" s="23"/>
      <c r="S1517" s="23" t="str">
        <f t="shared" si="72"/>
        <v/>
      </c>
      <c r="T1517" s="23">
        <f t="shared" si="70"/>
        <v>0</v>
      </c>
    </row>
    <row r="1518" spans="1:20" ht="17.399999999999999">
      <c r="A1518" s="23" t="str">
        <f t="shared" si="71"/>
        <v/>
      </c>
      <c r="B1518" s="24" t="s">
        <v>2418</v>
      </c>
      <c r="C1518" s="12" t="s">
        <v>2419</v>
      </c>
      <c r="D1518" s="25" t="s">
        <v>37</v>
      </c>
      <c r="E1518" s="26">
        <v>19.760000000000002</v>
      </c>
      <c r="F1518" s="25"/>
      <c r="G1518" s="27"/>
      <c r="H1518" s="27"/>
      <c r="I1518" s="27"/>
      <c r="J1518" s="27"/>
      <c r="K1518" s="25" t="s">
        <v>4084</v>
      </c>
      <c r="L1518" s="25"/>
      <c r="M1518"/>
      <c r="N1518"/>
      <c r="O1518" s="25">
        <v>-6.78</v>
      </c>
      <c r="P1518" s="25">
        <v>-16.670000000000002</v>
      </c>
      <c r="Q1518" s="23"/>
      <c r="R1518" s="23"/>
      <c r="S1518" s="23" t="str">
        <f t="shared" si="72"/>
        <v/>
      </c>
      <c r="T1518" s="23">
        <f t="shared" si="70"/>
        <v>0</v>
      </c>
    </row>
    <row r="1519" spans="1:20" ht="17.399999999999999">
      <c r="A1519" s="23" t="str">
        <f t="shared" si="71"/>
        <v/>
      </c>
      <c r="B1519" s="24" t="s">
        <v>2420</v>
      </c>
      <c r="C1519" s="12" t="s">
        <v>2421</v>
      </c>
      <c r="D1519" s="25" t="s">
        <v>37</v>
      </c>
      <c r="E1519" s="26">
        <v>16.260000000000002</v>
      </c>
      <c r="F1519" s="25"/>
      <c r="G1519" s="27"/>
      <c r="H1519" s="27"/>
      <c r="I1519" s="27"/>
      <c r="J1519" s="27"/>
      <c r="K1519" s="25" t="s">
        <v>4092</v>
      </c>
      <c r="L1519" s="25"/>
      <c r="M1519"/>
      <c r="N1519"/>
      <c r="O1519" s="25">
        <v>-25.26</v>
      </c>
      <c r="P1519" s="25">
        <v>-47.44</v>
      </c>
      <c r="Q1519" s="23"/>
      <c r="R1519" s="23"/>
      <c r="S1519" s="23" t="str">
        <f t="shared" si="72"/>
        <v/>
      </c>
      <c r="T1519" s="23">
        <f t="shared" si="70"/>
        <v>0</v>
      </c>
    </row>
    <row r="1520" spans="1:20" ht="17.399999999999999">
      <c r="A1520" s="23" t="str">
        <f t="shared" si="71"/>
        <v/>
      </c>
      <c r="B1520" s="24" t="s">
        <v>2422</v>
      </c>
      <c r="C1520" s="12" t="s">
        <v>2423</v>
      </c>
      <c r="D1520" s="25" t="s">
        <v>9</v>
      </c>
      <c r="E1520" s="26">
        <v>184.25</v>
      </c>
      <c r="F1520" s="25"/>
      <c r="G1520" s="27"/>
      <c r="H1520" s="27"/>
      <c r="I1520" s="27"/>
      <c r="J1520" s="27"/>
      <c r="K1520" s="25" t="s">
        <v>2625</v>
      </c>
      <c r="L1520" s="25"/>
      <c r="M1520"/>
      <c r="N1520"/>
      <c r="O1520" s="25">
        <v>-9.9499999999999993</v>
      </c>
      <c r="P1520" s="25">
        <v>-28.87</v>
      </c>
      <c r="Q1520" s="23"/>
      <c r="R1520" s="23"/>
      <c r="S1520" s="23" t="str">
        <f t="shared" si="72"/>
        <v/>
      </c>
      <c r="T1520" s="23">
        <f t="shared" si="70"/>
        <v>0</v>
      </c>
    </row>
    <row r="1521" spans="1:20" ht="17.399999999999999">
      <c r="A1521" s="23" t="str">
        <f t="shared" si="71"/>
        <v/>
      </c>
      <c r="B1521" s="24" t="s">
        <v>2424</v>
      </c>
      <c r="C1521" s="12" t="s">
        <v>4967</v>
      </c>
      <c r="D1521" s="25" t="s">
        <v>37</v>
      </c>
      <c r="E1521" s="26">
        <v>65.349999999999994</v>
      </c>
      <c r="F1521" s="25"/>
      <c r="G1521" s="27"/>
      <c r="H1521" s="27"/>
      <c r="I1521" s="27"/>
      <c r="J1521" s="27"/>
      <c r="K1521" s="25" t="s">
        <v>4091</v>
      </c>
      <c r="L1521" s="28"/>
      <c r="M1521"/>
      <c r="N1521"/>
      <c r="O1521" s="25">
        <v>-29.93</v>
      </c>
      <c r="P1521" s="25">
        <v>-32.99</v>
      </c>
      <c r="Q1521" s="23"/>
      <c r="R1521" s="23"/>
      <c r="S1521" s="23" t="str">
        <f t="shared" si="72"/>
        <v/>
      </c>
      <c r="T1521" s="23">
        <f t="shared" si="70"/>
        <v>0</v>
      </c>
    </row>
    <row r="1522" spans="1:20" ht="17.399999999999999">
      <c r="A1522" s="23" t="str">
        <f t="shared" si="71"/>
        <v/>
      </c>
      <c r="B1522" s="24" t="s">
        <v>3349</v>
      </c>
      <c r="C1522" s="12" t="s">
        <v>3433</v>
      </c>
      <c r="D1522" s="25" t="s">
        <v>37</v>
      </c>
      <c r="E1522" s="26">
        <v>329.35</v>
      </c>
      <c r="F1522" s="25"/>
      <c r="G1522" s="27"/>
      <c r="H1522" s="27"/>
      <c r="I1522" s="27"/>
      <c r="J1522" s="27"/>
      <c r="K1522" s="25" t="s">
        <v>4088</v>
      </c>
      <c r="L1522" s="25"/>
      <c r="M1522"/>
      <c r="N1522"/>
      <c r="O1522" s="25">
        <v>-19.34</v>
      </c>
      <c r="P1522" s="25">
        <v>-19.11</v>
      </c>
      <c r="Q1522" s="23"/>
      <c r="R1522" s="23"/>
      <c r="S1522" s="23" t="str">
        <f t="shared" si="72"/>
        <v/>
      </c>
      <c r="T1522" s="23">
        <f t="shared" si="70"/>
        <v>0</v>
      </c>
    </row>
    <row r="1523" spans="1:20" ht="17.399999999999999">
      <c r="A1523" s="23" t="str">
        <f t="shared" si="71"/>
        <v/>
      </c>
      <c r="B1523" s="24" t="s">
        <v>2427</v>
      </c>
      <c r="C1523" s="12" t="s">
        <v>4786</v>
      </c>
      <c r="D1523" s="25" t="s">
        <v>9</v>
      </c>
      <c r="E1523" s="26">
        <v>27.35</v>
      </c>
      <c r="F1523" s="25"/>
      <c r="G1523" s="27"/>
      <c r="H1523" s="27"/>
      <c r="I1523" s="27"/>
      <c r="J1523" s="27"/>
      <c r="K1523" s="25" t="s">
        <v>4076</v>
      </c>
      <c r="L1523" s="25"/>
      <c r="M1523"/>
      <c r="N1523"/>
      <c r="O1523" s="25">
        <v>-8.9600000000000009</v>
      </c>
      <c r="P1523" s="25">
        <v>-48.33</v>
      </c>
      <c r="Q1523" s="23"/>
      <c r="R1523" s="23"/>
      <c r="S1523" s="23" t="str">
        <f t="shared" si="72"/>
        <v/>
      </c>
      <c r="T1523" s="23">
        <f t="shared" si="70"/>
        <v>0</v>
      </c>
    </row>
    <row r="1524" spans="1:20" ht="17.399999999999999">
      <c r="A1524" s="23" t="str">
        <f t="shared" si="71"/>
        <v/>
      </c>
      <c r="B1524" s="24" t="s">
        <v>3140</v>
      </c>
      <c r="C1524" s="12" t="s">
        <v>3268</v>
      </c>
      <c r="D1524" s="25" t="s">
        <v>37</v>
      </c>
      <c r="E1524" s="26">
        <v>136.66999999999999</v>
      </c>
      <c r="F1524" s="26"/>
      <c r="G1524" s="27"/>
      <c r="H1524" s="27"/>
      <c r="I1524" s="27"/>
      <c r="J1524" s="27"/>
      <c r="K1524" s="25" t="s">
        <v>4085</v>
      </c>
      <c r="L1524" s="25"/>
      <c r="M1524"/>
      <c r="N1524"/>
      <c r="O1524" s="25">
        <v>-23.17</v>
      </c>
      <c r="P1524" s="25">
        <v>-34.39</v>
      </c>
      <c r="Q1524" s="23"/>
      <c r="R1524" s="23"/>
      <c r="S1524" s="23" t="str">
        <f t="shared" si="72"/>
        <v/>
      </c>
      <c r="T1524" s="23">
        <f t="shared" si="70"/>
        <v>0</v>
      </c>
    </row>
    <row r="1525" spans="1:20" ht="17.399999999999999">
      <c r="A1525" s="23" t="str">
        <f t="shared" si="71"/>
        <v/>
      </c>
      <c r="B1525" s="24" t="s">
        <v>2428</v>
      </c>
      <c r="C1525" s="12" t="s">
        <v>2429</v>
      </c>
      <c r="D1525" s="25" t="s">
        <v>37</v>
      </c>
      <c r="E1525" s="26">
        <v>30.68</v>
      </c>
      <c r="F1525" s="25"/>
      <c r="G1525" s="27"/>
      <c r="H1525" s="27"/>
      <c r="I1525" s="27"/>
      <c r="J1525" s="27"/>
      <c r="K1525" s="25" t="s">
        <v>4088</v>
      </c>
      <c r="L1525" s="25"/>
      <c r="M1525"/>
      <c r="N1525"/>
      <c r="O1525" s="25">
        <v>-16.989999999999998</v>
      </c>
      <c r="P1525" s="25">
        <v>-34.35</v>
      </c>
      <c r="Q1525" s="23"/>
      <c r="R1525" s="23"/>
      <c r="S1525" s="23" t="str">
        <f t="shared" si="72"/>
        <v/>
      </c>
      <c r="T1525" s="23">
        <f t="shared" si="70"/>
        <v>0</v>
      </c>
    </row>
    <row r="1526" spans="1:20" ht="17.399999999999999">
      <c r="A1526" s="23">
        <f t="shared" si="71"/>
        <v>293</v>
      </c>
      <c r="B1526" s="24" t="s">
        <v>2430</v>
      </c>
      <c r="C1526" s="12" t="s">
        <v>2431</v>
      </c>
      <c r="D1526" s="25" t="s">
        <v>37</v>
      </c>
      <c r="E1526" s="26">
        <v>199.74</v>
      </c>
      <c r="F1526" s="25">
        <v>5</v>
      </c>
      <c r="G1526" s="27">
        <v>32.06</v>
      </c>
      <c r="H1526" s="27">
        <v>32.06</v>
      </c>
      <c r="I1526" s="27">
        <v>32</v>
      </c>
      <c r="J1526" s="27">
        <v>32</v>
      </c>
      <c r="K1526" s="25" t="s">
        <v>4105</v>
      </c>
      <c r="L1526" s="25"/>
      <c r="M1526"/>
      <c r="N1526"/>
      <c r="O1526" s="25">
        <v>-10.119999999999999</v>
      </c>
      <c r="P1526" s="25">
        <v>-9.4700000000000006</v>
      </c>
      <c r="Q1526" s="23"/>
      <c r="R1526" s="23"/>
      <c r="S1526" s="23">
        <f t="shared" si="72"/>
        <v>199.75526000000002</v>
      </c>
      <c r="T1526" s="23">
        <f t="shared" si="70"/>
        <v>0</v>
      </c>
    </row>
    <row r="1527" spans="1:20" ht="17.399999999999999">
      <c r="A1527" s="23" t="str">
        <f t="shared" si="71"/>
        <v/>
      </c>
      <c r="B1527" s="24" t="s">
        <v>2432</v>
      </c>
      <c r="C1527" s="12" t="s">
        <v>2433</v>
      </c>
      <c r="D1527" s="25" t="s">
        <v>9</v>
      </c>
      <c r="E1527" s="26">
        <v>100.78</v>
      </c>
      <c r="F1527" s="25"/>
      <c r="G1527" s="27"/>
      <c r="H1527" s="27"/>
      <c r="I1527" s="27"/>
      <c r="J1527" s="27"/>
      <c r="K1527" s="25" t="s">
        <v>4110</v>
      </c>
      <c r="L1527" s="25"/>
      <c r="M1527"/>
      <c r="N1527"/>
      <c r="O1527" s="25">
        <v>0</v>
      </c>
      <c r="P1527" s="25">
        <v>0</v>
      </c>
      <c r="Q1527" s="23"/>
      <c r="R1527" s="23"/>
      <c r="S1527" s="23" t="str">
        <f t="shared" si="72"/>
        <v/>
      </c>
      <c r="T1527" s="23">
        <f t="shared" si="70"/>
        <v>0</v>
      </c>
    </row>
    <row r="1528" spans="1:20" ht="17.399999999999999">
      <c r="A1528" s="23" t="str">
        <f t="shared" si="71"/>
        <v/>
      </c>
      <c r="B1528" s="24" t="s">
        <v>2434</v>
      </c>
      <c r="C1528" s="12" t="s">
        <v>3434</v>
      </c>
      <c r="D1528" s="25" t="s">
        <v>37</v>
      </c>
      <c r="E1528" s="26">
        <v>163.21</v>
      </c>
      <c r="F1528" s="25"/>
      <c r="G1528" s="27"/>
      <c r="H1528" s="27"/>
      <c r="I1528" s="27"/>
      <c r="J1528" s="27"/>
      <c r="K1528" s="25" t="s">
        <v>4091</v>
      </c>
      <c r="L1528" s="25"/>
      <c r="M1528"/>
      <c r="N1528"/>
      <c r="O1528" s="25">
        <v>-23.79</v>
      </c>
      <c r="P1528" s="25">
        <v>1.99</v>
      </c>
      <c r="Q1528" s="23"/>
      <c r="R1528" s="23"/>
      <c r="S1528" s="23" t="str">
        <f t="shared" si="72"/>
        <v/>
      </c>
      <c r="T1528" s="23">
        <f t="shared" si="70"/>
        <v>0</v>
      </c>
    </row>
    <row r="1529" spans="1:20" ht="17.399999999999999">
      <c r="A1529" s="23" t="str">
        <f t="shared" si="71"/>
        <v/>
      </c>
      <c r="B1529" s="24" t="s">
        <v>2435</v>
      </c>
      <c r="C1529" s="12" t="s">
        <v>2436</v>
      </c>
      <c r="D1529" s="25" t="s">
        <v>37</v>
      </c>
      <c r="E1529" s="26">
        <v>458.1</v>
      </c>
      <c r="F1529" s="26"/>
      <c r="G1529" s="27"/>
      <c r="H1529" s="27"/>
      <c r="I1529" s="27"/>
      <c r="J1529" s="27"/>
      <c r="K1529" s="25" t="s">
        <v>4089</v>
      </c>
      <c r="L1529" s="25"/>
      <c r="M1529"/>
      <c r="N1529"/>
      <c r="O1529" s="25">
        <v>26.88</v>
      </c>
      <c r="P1529" s="25">
        <v>-15.35</v>
      </c>
      <c r="Q1529" s="23"/>
      <c r="R1529" s="23"/>
      <c r="S1529" s="23" t="str">
        <f t="shared" si="72"/>
        <v/>
      </c>
      <c r="T1529" s="23">
        <f t="shared" si="70"/>
        <v>0</v>
      </c>
    </row>
    <row r="1530" spans="1:20" ht="17.399999999999999">
      <c r="A1530" s="23" t="str">
        <f t="shared" si="71"/>
        <v/>
      </c>
      <c r="B1530" s="24" t="s">
        <v>2437</v>
      </c>
      <c r="C1530" s="12" t="s">
        <v>2438</v>
      </c>
      <c r="D1530" s="25" t="s">
        <v>9</v>
      </c>
      <c r="E1530" s="26">
        <v>109.29</v>
      </c>
      <c r="F1530" s="25"/>
      <c r="G1530" s="27"/>
      <c r="H1530" s="27"/>
      <c r="I1530" s="27"/>
      <c r="J1530" s="27"/>
      <c r="K1530" s="25" t="s">
        <v>4090</v>
      </c>
      <c r="L1530" s="26"/>
      <c r="M1530"/>
      <c r="N1530"/>
      <c r="O1530" s="25">
        <v>-2.25</v>
      </c>
      <c r="P1530" s="25">
        <v>-12.58</v>
      </c>
      <c r="Q1530" s="23"/>
      <c r="R1530" s="23"/>
      <c r="S1530" s="23" t="str">
        <f t="shared" si="72"/>
        <v/>
      </c>
      <c r="T1530" s="23">
        <f t="shared" si="70"/>
        <v>0</v>
      </c>
    </row>
    <row r="1531" spans="1:20" ht="17.399999999999999">
      <c r="A1531" s="23" t="str">
        <f t="shared" si="71"/>
        <v/>
      </c>
      <c r="B1531" s="24" t="s">
        <v>2439</v>
      </c>
      <c r="C1531" s="12" t="s">
        <v>2440</v>
      </c>
      <c r="D1531" s="25" t="s">
        <v>9</v>
      </c>
      <c r="E1531" s="26">
        <v>1859.65</v>
      </c>
      <c r="F1531" s="25">
        <v>5</v>
      </c>
      <c r="G1531" s="27">
        <v>224.52</v>
      </c>
      <c r="H1531" s="27">
        <v>224.52</v>
      </c>
      <c r="I1531" s="27"/>
      <c r="J1531" s="27"/>
      <c r="K1531" s="25" t="s">
        <v>4084</v>
      </c>
      <c r="L1531" s="25"/>
      <c r="M1531"/>
      <c r="N1531"/>
      <c r="O1531" s="25">
        <v>-12.16</v>
      </c>
      <c r="P1531" s="25">
        <v>-25.18</v>
      </c>
      <c r="Q1531" s="23"/>
      <c r="R1531" s="23"/>
      <c r="S1531" s="23" t="str">
        <f t="shared" si="72"/>
        <v/>
      </c>
      <c r="T1531" s="23">
        <f t="shared" si="70"/>
        <v>0</v>
      </c>
    </row>
    <row r="1532" spans="1:20" ht="17.399999999999999">
      <c r="A1532" s="23" t="str">
        <f t="shared" si="71"/>
        <v/>
      </c>
      <c r="B1532" s="24" t="s">
        <v>2441</v>
      </c>
      <c r="C1532" s="12" t="s">
        <v>2442</v>
      </c>
      <c r="D1532" s="25" t="s">
        <v>37</v>
      </c>
      <c r="E1532" s="26">
        <v>98.72</v>
      </c>
      <c r="F1532" s="26"/>
      <c r="G1532" s="27"/>
      <c r="H1532" s="27"/>
      <c r="I1532" s="27"/>
      <c r="J1532" s="27"/>
      <c r="K1532" s="25" t="s">
        <v>4084</v>
      </c>
      <c r="L1532" s="26"/>
      <c r="M1532"/>
      <c r="N1532"/>
      <c r="O1532" s="25">
        <v>-0.15</v>
      </c>
      <c r="P1532" s="25">
        <v>-0.28999999999999998</v>
      </c>
      <c r="Q1532" s="23"/>
      <c r="R1532" s="23"/>
      <c r="S1532" s="23" t="str">
        <f t="shared" si="72"/>
        <v/>
      </c>
      <c r="T1532" s="23">
        <f t="shared" si="70"/>
        <v>0</v>
      </c>
    </row>
    <row r="1533" spans="1:20" ht="17.399999999999999">
      <c r="A1533" s="23" t="str">
        <f t="shared" si="71"/>
        <v/>
      </c>
      <c r="B1533" s="24" t="s">
        <v>2443</v>
      </c>
      <c r="C1533" s="12" t="s">
        <v>4980</v>
      </c>
      <c r="D1533" s="25" t="s">
        <v>37</v>
      </c>
      <c r="E1533" s="26">
        <v>284.44</v>
      </c>
      <c r="F1533" s="26"/>
      <c r="G1533" s="27"/>
      <c r="H1533" s="27"/>
      <c r="I1533" s="27"/>
      <c r="J1533" s="27"/>
      <c r="K1533" s="25" t="s">
        <v>4099</v>
      </c>
      <c r="L1533" s="25"/>
      <c r="M1533"/>
      <c r="N1533"/>
      <c r="O1533" s="25">
        <v>49.89</v>
      </c>
      <c r="P1533" s="25">
        <v>35.79</v>
      </c>
      <c r="Q1533" s="23"/>
      <c r="R1533" s="23"/>
      <c r="S1533" s="23" t="str">
        <f t="shared" si="72"/>
        <v/>
      </c>
      <c r="T1533" s="23">
        <f t="shared" si="70"/>
        <v>0</v>
      </c>
    </row>
    <row r="1534" spans="1:20" ht="17.399999999999999">
      <c r="A1534" s="23" t="str">
        <f t="shared" si="71"/>
        <v/>
      </c>
      <c r="B1534" s="24" t="s">
        <v>2445</v>
      </c>
      <c r="C1534" s="12" t="s">
        <v>2446</v>
      </c>
      <c r="D1534" s="25" t="s">
        <v>37</v>
      </c>
      <c r="E1534" s="26">
        <v>604.53</v>
      </c>
      <c r="F1534" s="25">
        <v>1</v>
      </c>
      <c r="G1534" s="27">
        <v>13</v>
      </c>
      <c r="H1534" s="27">
        <v>13</v>
      </c>
      <c r="I1534" s="27"/>
      <c r="J1534" s="27"/>
      <c r="K1534" s="25" t="s">
        <v>4084</v>
      </c>
      <c r="L1534" s="26"/>
      <c r="M1534"/>
      <c r="N1534"/>
      <c r="O1534" s="25">
        <v>-24.96</v>
      </c>
      <c r="P1534" s="25">
        <v>-25.42</v>
      </c>
      <c r="Q1534" s="23"/>
      <c r="R1534" s="23"/>
      <c r="S1534" s="23" t="str">
        <f t="shared" si="72"/>
        <v/>
      </c>
      <c r="T1534" s="23">
        <f t="shared" si="70"/>
        <v>0</v>
      </c>
    </row>
    <row r="1535" spans="1:20" ht="17.399999999999999">
      <c r="A1535" s="23" t="str">
        <f t="shared" si="71"/>
        <v/>
      </c>
      <c r="B1535" s="24" t="s">
        <v>2447</v>
      </c>
      <c r="C1535" s="12" t="s">
        <v>3069</v>
      </c>
      <c r="D1535" s="25" t="s">
        <v>37</v>
      </c>
      <c r="E1535" s="26">
        <v>256.31</v>
      </c>
      <c r="F1535" s="26"/>
      <c r="G1535" s="27"/>
      <c r="H1535" s="27"/>
      <c r="I1535" s="27"/>
      <c r="J1535" s="27"/>
      <c r="K1535" s="25" t="s">
        <v>4119</v>
      </c>
      <c r="L1535" s="26"/>
      <c r="M1535"/>
      <c r="N1535"/>
      <c r="O1535" s="25">
        <v>0</v>
      </c>
      <c r="P1535" s="25">
        <v>0</v>
      </c>
      <c r="Q1535" s="23"/>
      <c r="R1535" s="23"/>
      <c r="S1535" s="23" t="str">
        <f t="shared" si="72"/>
        <v/>
      </c>
      <c r="T1535" s="23">
        <f t="shared" si="70"/>
        <v>0</v>
      </c>
    </row>
    <row r="1536" spans="1:20" ht="17.399999999999999">
      <c r="A1536" s="23" t="str">
        <f t="shared" si="71"/>
        <v/>
      </c>
      <c r="B1536" s="24" t="s">
        <v>2448</v>
      </c>
      <c r="C1536" s="12" t="s">
        <v>2449</v>
      </c>
      <c r="D1536" s="25" t="s">
        <v>37</v>
      </c>
      <c r="E1536" s="26">
        <v>7.32</v>
      </c>
      <c r="F1536" s="26"/>
      <c r="G1536" s="27"/>
      <c r="H1536" s="27"/>
      <c r="I1536" s="27"/>
      <c r="J1536" s="27"/>
      <c r="K1536" s="25" t="s">
        <v>4096</v>
      </c>
      <c r="L1536" s="26"/>
      <c r="M1536"/>
      <c r="N1536"/>
      <c r="O1536" s="25">
        <v>-30.77</v>
      </c>
      <c r="P1536" s="25">
        <v>-37.76</v>
      </c>
      <c r="Q1536" s="23"/>
      <c r="R1536" s="23"/>
      <c r="S1536" s="23" t="str">
        <f t="shared" si="72"/>
        <v/>
      </c>
      <c r="T1536" s="23">
        <f t="shared" si="70"/>
        <v>0</v>
      </c>
    </row>
    <row r="1537" spans="1:20" ht="17.399999999999999">
      <c r="A1537" s="23" t="str">
        <f t="shared" si="71"/>
        <v/>
      </c>
      <c r="B1537" s="24" t="s">
        <v>2450</v>
      </c>
      <c r="C1537" s="12" t="s">
        <v>2451</v>
      </c>
      <c r="D1537" s="25" t="s">
        <v>37</v>
      </c>
      <c r="E1537" s="26">
        <v>26.14</v>
      </c>
      <c r="F1537" s="25"/>
      <c r="G1537" s="27"/>
      <c r="H1537" s="27"/>
      <c r="I1537" s="27"/>
      <c r="J1537" s="27"/>
      <c r="K1537" s="25" t="s">
        <v>4081</v>
      </c>
      <c r="L1537" s="26"/>
      <c r="M1537"/>
      <c r="N1537"/>
      <c r="O1537" s="25">
        <v>-5.89</v>
      </c>
      <c r="P1537" s="25">
        <v>14.83</v>
      </c>
      <c r="Q1537" s="23"/>
      <c r="R1537" s="23"/>
      <c r="S1537" s="23" t="str">
        <f t="shared" si="72"/>
        <v/>
      </c>
      <c r="T1537" s="23">
        <f t="shared" si="70"/>
        <v>0</v>
      </c>
    </row>
    <row r="1538" spans="1:20" ht="17.399999999999999">
      <c r="A1538" s="23" t="str">
        <f t="shared" si="71"/>
        <v/>
      </c>
      <c r="B1538" s="24" t="s">
        <v>3141</v>
      </c>
      <c r="C1538" s="12" t="s">
        <v>3269</v>
      </c>
      <c r="D1538" s="25" t="s">
        <v>37</v>
      </c>
      <c r="E1538" s="26">
        <v>49.77</v>
      </c>
      <c r="F1538" s="25"/>
      <c r="G1538" s="27"/>
      <c r="H1538" s="27"/>
      <c r="I1538" s="27"/>
      <c r="J1538" s="27"/>
      <c r="K1538" s="25" t="s">
        <v>4105</v>
      </c>
      <c r="L1538" s="25"/>
      <c r="M1538"/>
      <c r="N1538"/>
      <c r="O1538" s="25">
        <v>-10.47</v>
      </c>
      <c r="P1538" s="25">
        <v>-22.62</v>
      </c>
      <c r="Q1538" s="23"/>
      <c r="R1538" s="23"/>
      <c r="S1538" s="23" t="str">
        <f t="shared" si="72"/>
        <v/>
      </c>
      <c r="T1538" s="23">
        <f t="shared" si="70"/>
        <v>0</v>
      </c>
    </row>
    <row r="1539" spans="1:20" ht="17.399999999999999">
      <c r="A1539" s="23" t="str">
        <f t="shared" si="71"/>
        <v/>
      </c>
      <c r="B1539" s="24" t="s">
        <v>2452</v>
      </c>
      <c r="C1539" s="12" t="s">
        <v>3753</v>
      </c>
      <c r="D1539" s="25" t="s">
        <v>37</v>
      </c>
      <c r="E1539" s="26">
        <v>53.22</v>
      </c>
      <c r="F1539" s="26"/>
      <c r="G1539" s="27"/>
      <c r="H1539" s="27"/>
      <c r="I1539" s="27"/>
      <c r="J1539" s="27"/>
      <c r="K1539" s="25" t="s">
        <v>4085</v>
      </c>
      <c r="L1539" s="25"/>
      <c r="M1539"/>
      <c r="N1539"/>
      <c r="O1539" s="25">
        <v>33.590000000000003</v>
      </c>
      <c r="P1539" s="25">
        <v>-6.97</v>
      </c>
      <c r="Q1539" s="23"/>
      <c r="R1539" s="23"/>
      <c r="S1539" s="23" t="str">
        <f t="shared" si="72"/>
        <v/>
      </c>
      <c r="T1539" s="23">
        <f t="shared" si="70"/>
        <v>0</v>
      </c>
    </row>
    <row r="1540" spans="1:20" ht="17.399999999999999">
      <c r="A1540" s="23" t="str">
        <f t="shared" si="71"/>
        <v/>
      </c>
      <c r="B1540" s="24" t="s">
        <v>2453</v>
      </c>
      <c r="C1540" s="12" t="s">
        <v>4234</v>
      </c>
      <c r="D1540" s="25" t="s">
        <v>37</v>
      </c>
      <c r="E1540" s="26">
        <v>123.7</v>
      </c>
      <c r="F1540" s="25">
        <v>1</v>
      </c>
      <c r="G1540" s="27">
        <v>50.8</v>
      </c>
      <c r="H1540" s="27">
        <v>50.8</v>
      </c>
      <c r="I1540" s="27">
        <v>50.8</v>
      </c>
      <c r="J1540" s="27"/>
      <c r="K1540" s="25" t="s">
        <v>4082</v>
      </c>
      <c r="L1540" s="25"/>
      <c r="M1540"/>
      <c r="N1540"/>
      <c r="O1540" s="25">
        <v>-4</v>
      </c>
      <c r="P1540" s="25">
        <v>-13.75</v>
      </c>
      <c r="Q1540" s="23"/>
      <c r="R1540" s="23"/>
      <c r="S1540" s="23" t="str">
        <f t="shared" si="72"/>
        <v/>
      </c>
      <c r="T1540" s="23">
        <f t="shared" si="70"/>
        <v>0</v>
      </c>
    </row>
    <row r="1541" spans="1:20" ht="17.399999999999999">
      <c r="A1541" s="23">
        <f t="shared" si="71"/>
        <v>192</v>
      </c>
      <c r="B1541" s="24" t="s">
        <v>2856</v>
      </c>
      <c r="C1541" s="12" t="s">
        <v>2870</v>
      </c>
      <c r="D1541" s="25" t="s">
        <v>37</v>
      </c>
      <c r="E1541" s="26">
        <v>847.25</v>
      </c>
      <c r="F1541" s="25">
        <v>2</v>
      </c>
      <c r="G1541" s="27">
        <v>27.2</v>
      </c>
      <c r="H1541" s="27">
        <v>27.15</v>
      </c>
      <c r="I1541" s="27">
        <v>26</v>
      </c>
      <c r="J1541" s="27">
        <v>27.15</v>
      </c>
      <c r="K1541" s="25" t="s">
        <v>4091</v>
      </c>
      <c r="L1541" s="25"/>
      <c r="M1541"/>
      <c r="N1541"/>
      <c r="O1541" s="25">
        <v>48.67</v>
      </c>
      <c r="P1541" s="25">
        <v>92.4</v>
      </c>
      <c r="Q1541" s="23"/>
      <c r="R1541" s="23"/>
      <c r="S1541" s="23">
        <f t="shared" si="72"/>
        <v>847.26540999999997</v>
      </c>
      <c r="T1541" s="23">
        <f t="shared" si="70"/>
        <v>0</v>
      </c>
    </row>
    <row r="1542" spans="1:20" ht="17.399999999999999">
      <c r="A1542" s="23" t="str">
        <f t="shared" si="71"/>
        <v/>
      </c>
      <c r="B1542" s="24" t="s">
        <v>2454</v>
      </c>
      <c r="C1542" s="12" t="s">
        <v>2455</v>
      </c>
      <c r="D1542" s="25" t="s">
        <v>37</v>
      </c>
      <c r="E1542" s="26">
        <v>39.880000000000003</v>
      </c>
      <c r="F1542" s="25"/>
      <c r="G1542" s="27"/>
      <c r="H1542" s="27"/>
      <c r="I1542" s="27"/>
      <c r="J1542" s="27"/>
      <c r="K1542" s="25" t="s">
        <v>4085</v>
      </c>
      <c r="L1542" s="25"/>
      <c r="M1542"/>
      <c r="N1542"/>
      <c r="O1542" s="25">
        <v>-5.73</v>
      </c>
      <c r="P1542" s="25">
        <v>-33.15</v>
      </c>
      <c r="Q1542" s="23"/>
      <c r="R1542" s="23"/>
      <c r="S1542" s="23" t="str">
        <f t="shared" si="72"/>
        <v/>
      </c>
      <c r="T1542" s="23">
        <f t="shared" si="70"/>
        <v>0</v>
      </c>
    </row>
    <row r="1543" spans="1:20" ht="17.399999999999999">
      <c r="A1543" s="23">
        <f t="shared" si="71"/>
        <v>196</v>
      </c>
      <c r="B1543" s="24" t="s">
        <v>2456</v>
      </c>
      <c r="C1543" s="12" t="s">
        <v>2457</v>
      </c>
      <c r="D1543" s="25" t="s">
        <v>37</v>
      </c>
      <c r="E1543" s="26">
        <v>822.41</v>
      </c>
      <c r="F1543" s="25">
        <v>19</v>
      </c>
      <c r="G1543" s="27">
        <v>78.739999999999995</v>
      </c>
      <c r="H1543" s="27">
        <v>78.739999999999995</v>
      </c>
      <c r="I1543" s="27">
        <v>78.2</v>
      </c>
      <c r="J1543" s="27">
        <v>78.73</v>
      </c>
      <c r="K1543" s="25" t="s">
        <v>4103</v>
      </c>
      <c r="L1543" s="25"/>
      <c r="M1543"/>
      <c r="N1543"/>
      <c r="O1543" s="25">
        <v>-1.01</v>
      </c>
      <c r="P1543" s="25">
        <v>-17.45</v>
      </c>
      <c r="Q1543" s="23"/>
      <c r="R1543" s="23"/>
      <c r="S1543" s="23">
        <f t="shared" si="72"/>
        <v>822.42543000000001</v>
      </c>
      <c r="T1543" s="23">
        <f t="shared" si="70"/>
        <v>0</v>
      </c>
    </row>
    <row r="1544" spans="1:20" ht="17.399999999999999">
      <c r="A1544" s="23" t="str">
        <f t="shared" si="71"/>
        <v/>
      </c>
      <c r="B1544" s="24" t="s">
        <v>2458</v>
      </c>
      <c r="C1544" s="12" t="s">
        <v>2459</v>
      </c>
      <c r="D1544" s="25" t="s">
        <v>9</v>
      </c>
      <c r="E1544" s="26">
        <v>242.69</v>
      </c>
      <c r="F1544" s="25">
        <v>1</v>
      </c>
      <c r="G1544" s="27">
        <v>68</v>
      </c>
      <c r="H1544" s="27">
        <v>68</v>
      </c>
      <c r="I1544" s="27">
        <v>68</v>
      </c>
      <c r="J1544" s="27"/>
      <c r="K1544" s="25" t="s">
        <v>4110</v>
      </c>
      <c r="L1544" s="25"/>
      <c r="M1544"/>
      <c r="N1544"/>
      <c r="O1544" s="25">
        <v>-1.63</v>
      </c>
      <c r="P1544" s="25">
        <v>-2.42</v>
      </c>
      <c r="Q1544" s="23"/>
      <c r="R1544" s="23"/>
      <c r="S1544" s="23" t="str">
        <f t="shared" si="72"/>
        <v/>
      </c>
      <c r="T1544" s="23">
        <f t="shared" si="70"/>
        <v>0</v>
      </c>
    </row>
    <row r="1545" spans="1:20" ht="17.399999999999999">
      <c r="A1545" s="23" t="str">
        <f t="shared" si="71"/>
        <v/>
      </c>
      <c r="B1545" s="24" t="s">
        <v>2460</v>
      </c>
      <c r="C1545" s="12" t="s">
        <v>2461</v>
      </c>
      <c r="D1545" s="25" t="s">
        <v>37</v>
      </c>
      <c r="E1545" s="26">
        <v>174.49</v>
      </c>
      <c r="F1545" s="25"/>
      <c r="G1545" s="27"/>
      <c r="H1545" s="27"/>
      <c r="I1545" s="27"/>
      <c r="J1545" s="27"/>
      <c r="K1545" s="25" t="s">
        <v>4092</v>
      </c>
      <c r="L1545" s="25"/>
      <c r="M1545"/>
      <c r="N1545"/>
      <c r="O1545" s="25">
        <v>-8.39</v>
      </c>
      <c r="P1545" s="25">
        <v>-1.5</v>
      </c>
      <c r="Q1545" s="23"/>
      <c r="R1545" s="23"/>
      <c r="S1545" s="23" t="str">
        <f t="shared" si="72"/>
        <v/>
      </c>
      <c r="T1545" s="23">
        <f t="shared" si="70"/>
        <v>0</v>
      </c>
    </row>
    <row r="1546" spans="1:20" ht="17.399999999999999">
      <c r="A1546" s="23" t="str">
        <f t="shared" si="71"/>
        <v/>
      </c>
      <c r="B1546" s="24" t="s">
        <v>2947</v>
      </c>
      <c r="C1546" s="12" t="s">
        <v>5192</v>
      </c>
      <c r="D1546" s="25" t="s">
        <v>37</v>
      </c>
      <c r="E1546" s="26">
        <v>57.07</v>
      </c>
      <c r="F1546" s="25"/>
      <c r="G1546" s="27"/>
      <c r="H1546" s="27"/>
      <c r="I1546" s="27"/>
      <c r="J1546" s="27"/>
      <c r="K1546" s="25" t="s">
        <v>4092</v>
      </c>
      <c r="L1546" s="26"/>
      <c r="M1546"/>
      <c r="N1546"/>
      <c r="O1546" s="25">
        <v>-32.229999999999997</v>
      </c>
      <c r="P1546" s="25">
        <v>63.84</v>
      </c>
      <c r="Q1546" s="23"/>
      <c r="R1546" s="23"/>
      <c r="S1546" s="23" t="str">
        <f t="shared" si="72"/>
        <v/>
      </c>
      <c r="T1546" s="23">
        <f t="shared" si="70"/>
        <v>0</v>
      </c>
    </row>
    <row r="1547" spans="1:20" ht="17.399999999999999">
      <c r="A1547" s="23" t="str">
        <f t="shared" si="71"/>
        <v/>
      </c>
      <c r="B1547" s="24" t="s">
        <v>2462</v>
      </c>
      <c r="C1547" s="12" t="s">
        <v>2463</v>
      </c>
      <c r="D1547" s="25" t="s">
        <v>37</v>
      </c>
      <c r="E1547" s="26">
        <v>101.58</v>
      </c>
      <c r="F1547" s="26"/>
      <c r="G1547" s="27"/>
      <c r="H1547" s="27"/>
      <c r="I1547" s="27"/>
      <c r="J1547" s="27"/>
      <c r="K1547" s="25" t="s">
        <v>4085</v>
      </c>
      <c r="L1547" s="25"/>
      <c r="M1547"/>
      <c r="N1547"/>
      <c r="O1547" s="25">
        <v>-16.09</v>
      </c>
      <c r="P1547" s="25">
        <v>-29.17</v>
      </c>
      <c r="Q1547" s="23"/>
      <c r="R1547" s="23"/>
      <c r="S1547" s="23" t="str">
        <f t="shared" si="72"/>
        <v/>
      </c>
      <c r="T1547" s="23">
        <f t="shared" si="70"/>
        <v>0</v>
      </c>
    </row>
    <row r="1548" spans="1:20" ht="17.399999999999999">
      <c r="A1548" s="23">
        <f t="shared" si="71"/>
        <v>292</v>
      </c>
      <c r="B1548" s="24" t="s">
        <v>2464</v>
      </c>
      <c r="C1548" s="12" t="s">
        <v>2465</v>
      </c>
      <c r="D1548" s="25" t="s">
        <v>37</v>
      </c>
      <c r="E1548" s="26">
        <v>202.8</v>
      </c>
      <c r="F1548" s="25">
        <v>2</v>
      </c>
      <c r="G1548" s="27">
        <v>24.2</v>
      </c>
      <c r="H1548" s="27">
        <v>24.6</v>
      </c>
      <c r="I1548" s="27">
        <v>24.2</v>
      </c>
      <c r="J1548" s="27">
        <v>24.6</v>
      </c>
      <c r="K1548" s="25" t="s">
        <v>4102</v>
      </c>
      <c r="L1548" s="26"/>
      <c r="M1548"/>
      <c r="N1548"/>
      <c r="O1548" s="25">
        <v>11.14</v>
      </c>
      <c r="P1548" s="25">
        <v>-18.04</v>
      </c>
      <c r="Q1548" s="23"/>
      <c r="R1548" s="23"/>
      <c r="S1548" s="23">
        <f t="shared" si="72"/>
        <v>202.81548000000001</v>
      </c>
      <c r="T1548" s="23">
        <f t="shared" si="70"/>
        <v>0</v>
      </c>
    </row>
    <row r="1549" spans="1:20" ht="17.399999999999999">
      <c r="A1549" s="23" t="str">
        <f t="shared" si="71"/>
        <v/>
      </c>
      <c r="B1549" s="24" t="s">
        <v>2466</v>
      </c>
      <c r="C1549" s="12" t="s">
        <v>2467</v>
      </c>
      <c r="D1549" s="25" t="s">
        <v>37</v>
      </c>
      <c r="E1549" s="26">
        <v>150.9</v>
      </c>
      <c r="F1549" s="25"/>
      <c r="G1549" s="27"/>
      <c r="H1549" s="27"/>
      <c r="I1549" s="27"/>
      <c r="J1549" s="27"/>
      <c r="K1549" s="25" t="s">
        <v>4085</v>
      </c>
      <c r="L1549" s="26"/>
      <c r="M1549"/>
      <c r="N1549"/>
      <c r="O1549" s="25">
        <v>-20.29</v>
      </c>
      <c r="P1549" s="25">
        <v>-22.57</v>
      </c>
      <c r="Q1549" s="23"/>
      <c r="R1549" s="23"/>
      <c r="S1549" s="23" t="str">
        <f t="shared" si="72"/>
        <v/>
      </c>
      <c r="T1549" s="23">
        <f t="shared" si="70"/>
        <v>0</v>
      </c>
    </row>
    <row r="1550" spans="1:20" ht="17.399999999999999">
      <c r="A1550" s="23" t="str">
        <f t="shared" si="71"/>
        <v/>
      </c>
      <c r="B1550" s="24" t="s">
        <v>2468</v>
      </c>
      <c r="C1550" s="12" t="s">
        <v>4167</v>
      </c>
      <c r="D1550" s="25" t="s">
        <v>37</v>
      </c>
      <c r="E1550" s="26">
        <v>81.650000000000006</v>
      </c>
      <c r="F1550" s="25"/>
      <c r="G1550" s="27"/>
      <c r="H1550" s="27"/>
      <c r="I1550" s="27"/>
      <c r="J1550" s="27"/>
      <c r="K1550" s="25" t="s">
        <v>4120</v>
      </c>
      <c r="L1550" s="25"/>
      <c r="M1550"/>
      <c r="N1550"/>
      <c r="O1550" s="25">
        <v>20.03</v>
      </c>
      <c r="P1550" s="25">
        <v>12.14</v>
      </c>
      <c r="Q1550" s="23"/>
      <c r="R1550" s="23"/>
      <c r="S1550" s="23" t="str">
        <f t="shared" si="72"/>
        <v/>
      </c>
      <c r="T1550" s="23">
        <f t="shared" ref="T1550:T1613" si="73">IF(AND(G1550&lt;H1550,I1550&lt;J1550,H1550&lt;J1550),1,IF(AND(G1550&gt;H1550,I1550&gt;J1550,H1550&gt;J1550),-1,0))</f>
        <v>0</v>
      </c>
    </row>
    <row r="1551" spans="1:20" ht="17.399999999999999">
      <c r="A1551" s="23" t="str">
        <f t="shared" ref="A1551:A1614" si="74">IF(ISERROR(RANK(S1551,$S$14:$S$3000,)),"",RANK(S1551,$S$14:$S$3000,))</f>
        <v/>
      </c>
      <c r="B1551" s="24" t="s">
        <v>2469</v>
      </c>
      <c r="C1551" s="12" t="s">
        <v>2470</v>
      </c>
      <c r="D1551" s="25" t="s">
        <v>37</v>
      </c>
      <c r="E1551" s="26">
        <v>39.869999999999997</v>
      </c>
      <c r="F1551" s="25"/>
      <c r="G1551" s="27"/>
      <c r="H1551" s="27"/>
      <c r="I1551" s="27"/>
      <c r="J1551" s="27"/>
      <c r="K1551" s="25" t="s">
        <v>4103</v>
      </c>
      <c r="L1551" s="25"/>
      <c r="M1551"/>
      <c r="N1551"/>
      <c r="O1551" s="25">
        <v>5.36</v>
      </c>
      <c r="P1551" s="25">
        <v>-7.11</v>
      </c>
      <c r="Q1551" s="23"/>
      <c r="R1551" s="23"/>
      <c r="S1551" s="23" t="str">
        <f t="shared" ref="S1551:S1614" si="75">IF(OR(F1551&lt;=$F$8,ISBLANK(G1551),ISBLANK(H1551),ISBLANK(J1551),ISBLANK(I1551)),"",E1551+ROW()/100000)</f>
        <v/>
      </c>
      <c r="T1551" s="23">
        <f t="shared" si="73"/>
        <v>0</v>
      </c>
    </row>
    <row r="1552" spans="1:20" ht="17.399999999999999">
      <c r="A1552" s="23" t="str">
        <f t="shared" si="74"/>
        <v/>
      </c>
      <c r="B1552" s="24" t="s">
        <v>2471</v>
      </c>
      <c r="C1552" s="12" t="s">
        <v>2472</v>
      </c>
      <c r="D1552" s="25" t="s">
        <v>9</v>
      </c>
      <c r="E1552" s="26">
        <v>103.16</v>
      </c>
      <c r="F1552" s="25"/>
      <c r="G1552" s="27"/>
      <c r="H1552" s="27"/>
      <c r="I1552" s="27"/>
      <c r="J1552" s="27"/>
      <c r="K1552" s="25" t="s">
        <v>4102</v>
      </c>
      <c r="L1552" s="25"/>
      <c r="M1552"/>
      <c r="N1552"/>
      <c r="O1552" s="25">
        <v>-6.96</v>
      </c>
      <c r="P1552" s="25">
        <v>-20.54</v>
      </c>
      <c r="Q1552" s="23"/>
      <c r="R1552" s="23"/>
      <c r="S1552" s="23" t="str">
        <f t="shared" si="75"/>
        <v/>
      </c>
      <c r="T1552" s="23">
        <f t="shared" si="73"/>
        <v>0</v>
      </c>
    </row>
    <row r="1553" spans="1:20" ht="17.399999999999999">
      <c r="A1553" s="23" t="str">
        <f t="shared" si="74"/>
        <v/>
      </c>
      <c r="B1553" s="24" t="s">
        <v>2473</v>
      </c>
      <c r="C1553" s="12" t="s">
        <v>2474</v>
      </c>
      <c r="D1553" s="25" t="s">
        <v>9</v>
      </c>
      <c r="E1553" s="26">
        <v>50.25</v>
      </c>
      <c r="F1553" s="25"/>
      <c r="G1553" s="27"/>
      <c r="H1553" s="27"/>
      <c r="I1553" s="27"/>
      <c r="J1553" s="27"/>
      <c r="K1553" s="25" t="s">
        <v>4085</v>
      </c>
      <c r="L1553" s="25"/>
      <c r="M1553"/>
      <c r="N1553"/>
      <c r="O1553" s="25">
        <v>-5.29</v>
      </c>
      <c r="P1553" s="25">
        <v>-11.05</v>
      </c>
      <c r="Q1553" s="23"/>
      <c r="R1553" s="23"/>
      <c r="S1553" s="23" t="str">
        <f t="shared" si="75"/>
        <v/>
      </c>
      <c r="T1553" s="23">
        <f t="shared" si="73"/>
        <v>0</v>
      </c>
    </row>
    <row r="1554" spans="1:20" ht="17.399999999999999">
      <c r="A1554" s="23" t="str">
        <f t="shared" si="74"/>
        <v/>
      </c>
      <c r="B1554" s="24" t="s">
        <v>2475</v>
      </c>
      <c r="C1554" s="12" t="s">
        <v>4686</v>
      </c>
      <c r="D1554" s="25" t="s">
        <v>37</v>
      </c>
      <c r="E1554" s="26">
        <v>29.57</v>
      </c>
      <c r="F1554" s="25"/>
      <c r="G1554" s="27"/>
      <c r="H1554" s="27"/>
      <c r="I1554" s="27"/>
      <c r="J1554" s="27"/>
      <c r="K1554" s="25" t="s">
        <v>4099</v>
      </c>
      <c r="L1554" s="25"/>
      <c r="M1554"/>
      <c r="N1554"/>
      <c r="O1554" s="25">
        <v>31.53</v>
      </c>
      <c r="P1554" s="25">
        <v>-10.65</v>
      </c>
      <c r="Q1554" s="23"/>
      <c r="R1554" s="23"/>
      <c r="S1554" s="23" t="str">
        <f t="shared" si="75"/>
        <v/>
      </c>
      <c r="T1554" s="23">
        <f t="shared" si="73"/>
        <v>0</v>
      </c>
    </row>
    <row r="1555" spans="1:20" ht="17.399999999999999">
      <c r="A1555" s="23" t="str">
        <f t="shared" si="74"/>
        <v/>
      </c>
      <c r="B1555" s="24" t="s">
        <v>2476</v>
      </c>
      <c r="C1555" s="12" t="s">
        <v>4661</v>
      </c>
      <c r="D1555" s="25" t="s">
        <v>37</v>
      </c>
      <c r="E1555" s="26">
        <v>13.18</v>
      </c>
      <c r="F1555" s="25"/>
      <c r="G1555" s="27"/>
      <c r="H1555" s="27"/>
      <c r="I1555" s="27"/>
      <c r="J1555" s="27"/>
      <c r="K1555" s="25" t="s">
        <v>4105</v>
      </c>
      <c r="L1555" s="25"/>
      <c r="M1555"/>
      <c r="N1555"/>
      <c r="O1555" s="25">
        <v>-39.119999999999997</v>
      </c>
      <c r="P1555" s="25">
        <v>-63.94</v>
      </c>
      <c r="Q1555" s="23"/>
      <c r="R1555" s="23"/>
      <c r="S1555" s="23" t="str">
        <f t="shared" si="75"/>
        <v/>
      </c>
      <c r="T1555" s="23">
        <f t="shared" si="73"/>
        <v>0</v>
      </c>
    </row>
    <row r="1556" spans="1:20" ht="17.399999999999999">
      <c r="A1556" s="23" t="str">
        <f t="shared" si="74"/>
        <v/>
      </c>
      <c r="B1556" s="24" t="s">
        <v>2477</v>
      </c>
      <c r="C1556" s="12" t="s">
        <v>2478</v>
      </c>
      <c r="D1556" s="25" t="s">
        <v>37</v>
      </c>
      <c r="E1556" s="26">
        <v>183.91</v>
      </c>
      <c r="F1556" s="25"/>
      <c r="G1556" s="27"/>
      <c r="H1556" s="27"/>
      <c r="I1556" s="27"/>
      <c r="J1556" s="27"/>
      <c r="K1556" s="25" t="s">
        <v>4096</v>
      </c>
      <c r="L1556" s="26"/>
      <c r="M1556"/>
      <c r="N1556"/>
      <c r="O1556" s="25">
        <v>-14.97</v>
      </c>
      <c r="P1556" s="25">
        <v>-11.7</v>
      </c>
      <c r="Q1556" s="23"/>
      <c r="R1556" s="23"/>
      <c r="S1556" s="23" t="str">
        <f t="shared" si="75"/>
        <v/>
      </c>
      <c r="T1556" s="23">
        <f t="shared" si="73"/>
        <v>0</v>
      </c>
    </row>
    <row r="1557" spans="1:20" ht="17.399999999999999">
      <c r="A1557" s="23" t="str">
        <f t="shared" si="74"/>
        <v/>
      </c>
      <c r="B1557" s="24" t="s">
        <v>2948</v>
      </c>
      <c r="C1557" s="12" t="s">
        <v>2971</v>
      </c>
      <c r="D1557" s="25" t="s">
        <v>9</v>
      </c>
      <c r="E1557" s="26">
        <v>267.39</v>
      </c>
      <c r="F1557" s="25"/>
      <c r="G1557" s="27"/>
      <c r="H1557" s="27"/>
      <c r="I1557" s="27"/>
      <c r="J1557" s="27"/>
      <c r="K1557" s="25" t="s">
        <v>4109</v>
      </c>
      <c r="L1557" s="25"/>
      <c r="M1557"/>
      <c r="N1557"/>
      <c r="O1557" s="25">
        <v>-2.89</v>
      </c>
      <c r="P1557" s="25">
        <v>-15.47</v>
      </c>
      <c r="Q1557" s="23"/>
      <c r="R1557" s="23"/>
      <c r="S1557" s="23" t="str">
        <f t="shared" si="75"/>
        <v/>
      </c>
      <c r="T1557" s="23">
        <f t="shared" si="73"/>
        <v>0</v>
      </c>
    </row>
    <row r="1558" spans="1:20" ht="17.399999999999999">
      <c r="A1558" s="23" t="str">
        <f t="shared" si="74"/>
        <v/>
      </c>
      <c r="B1558" s="24" t="s">
        <v>2705</v>
      </c>
      <c r="C1558" s="12" t="s">
        <v>4996</v>
      </c>
      <c r="D1558" s="25" t="s">
        <v>37</v>
      </c>
      <c r="E1558" s="26">
        <v>542.99</v>
      </c>
      <c r="F1558" s="25"/>
      <c r="G1558" s="27"/>
      <c r="H1558" s="27"/>
      <c r="I1558" s="27"/>
      <c r="J1558" s="27"/>
      <c r="K1558" s="25" t="s">
        <v>4113</v>
      </c>
      <c r="L1558" s="25"/>
      <c r="M1558"/>
      <c r="N1558"/>
      <c r="O1558" s="25">
        <v>-46.76</v>
      </c>
      <c r="P1558" s="25">
        <v>-52.87</v>
      </c>
      <c r="Q1558" s="23"/>
      <c r="R1558" s="23"/>
      <c r="S1558" s="23" t="str">
        <f t="shared" si="75"/>
        <v/>
      </c>
      <c r="T1558" s="23">
        <f t="shared" si="73"/>
        <v>0</v>
      </c>
    </row>
    <row r="1559" spans="1:20" ht="17.399999999999999">
      <c r="A1559" s="23" t="str">
        <f t="shared" si="74"/>
        <v/>
      </c>
      <c r="B1559" s="24" t="s">
        <v>3497</v>
      </c>
      <c r="C1559" s="12" t="s">
        <v>3565</v>
      </c>
      <c r="D1559" s="25" t="s">
        <v>37</v>
      </c>
      <c r="E1559" s="26">
        <v>73.569999999999993</v>
      </c>
      <c r="F1559" s="25"/>
      <c r="G1559" s="27"/>
      <c r="H1559" s="27"/>
      <c r="I1559" s="27"/>
      <c r="J1559" s="27"/>
      <c r="K1559" s="25" t="s">
        <v>4081</v>
      </c>
      <c r="L1559" s="25"/>
      <c r="M1559"/>
      <c r="N1559"/>
      <c r="O1559" s="25">
        <v>-2.96</v>
      </c>
      <c r="P1559" s="25">
        <v>-29.5</v>
      </c>
      <c r="Q1559" s="23"/>
      <c r="R1559" s="23"/>
      <c r="S1559" s="23" t="str">
        <f t="shared" si="75"/>
        <v/>
      </c>
      <c r="T1559" s="23">
        <f t="shared" si="73"/>
        <v>0</v>
      </c>
    </row>
    <row r="1560" spans="1:20" ht="17.399999999999999">
      <c r="A1560" s="23" t="str">
        <f t="shared" si="74"/>
        <v/>
      </c>
      <c r="B1560" s="24" t="s">
        <v>5017</v>
      </c>
      <c r="C1560" s="12" t="s">
        <v>5019</v>
      </c>
      <c r="D1560" s="25" t="s">
        <v>37</v>
      </c>
      <c r="E1560" s="26">
        <v>210.58</v>
      </c>
      <c r="F1560" s="25"/>
      <c r="G1560" s="27"/>
      <c r="H1560" s="27"/>
      <c r="I1560" s="27"/>
      <c r="J1560" s="27"/>
      <c r="K1560" s="25" t="s">
        <v>4089</v>
      </c>
      <c r="L1560" s="25"/>
      <c r="M1560"/>
      <c r="N1560"/>
      <c r="O1560" s="25">
        <v>-14.27</v>
      </c>
      <c r="P1560" s="25">
        <v>22.03</v>
      </c>
      <c r="Q1560" s="23"/>
      <c r="R1560" s="23"/>
      <c r="S1560" s="23" t="str">
        <f t="shared" si="75"/>
        <v/>
      </c>
      <c r="T1560" s="23">
        <f t="shared" si="73"/>
        <v>0</v>
      </c>
    </row>
    <row r="1561" spans="1:20" ht="17.399999999999999">
      <c r="A1561" s="23" t="str">
        <f t="shared" si="74"/>
        <v/>
      </c>
      <c r="B1561" s="24" t="s">
        <v>3350</v>
      </c>
      <c r="C1561" s="12" t="s">
        <v>3435</v>
      </c>
      <c r="D1561" s="25" t="s">
        <v>37</v>
      </c>
      <c r="E1561" s="26">
        <v>109.54</v>
      </c>
      <c r="F1561" s="26">
        <v>1</v>
      </c>
      <c r="G1561" s="27">
        <v>14.4</v>
      </c>
      <c r="H1561" s="27">
        <v>14.4</v>
      </c>
      <c r="I1561" s="27"/>
      <c r="J1561" s="27"/>
      <c r="K1561" s="25" t="s">
        <v>4084</v>
      </c>
      <c r="L1561" s="26"/>
      <c r="M1561"/>
      <c r="N1561"/>
      <c r="O1561" s="25">
        <v>-30.47</v>
      </c>
      <c r="P1561" s="25">
        <v>-17.21</v>
      </c>
      <c r="Q1561" s="23"/>
      <c r="R1561" s="23"/>
      <c r="S1561" s="23" t="str">
        <f t="shared" si="75"/>
        <v/>
      </c>
      <c r="T1561" s="23">
        <f t="shared" si="73"/>
        <v>0</v>
      </c>
    </row>
    <row r="1562" spans="1:20" ht="17.399999999999999">
      <c r="A1562" s="23" t="str">
        <f t="shared" si="74"/>
        <v/>
      </c>
      <c r="B1562" s="24" t="s">
        <v>5083</v>
      </c>
      <c r="C1562" s="12" t="s">
        <v>5085</v>
      </c>
      <c r="D1562" s="25" t="s">
        <v>37</v>
      </c>
      <c r="E1562" s="26">
        <v>339.11</v>
      </c>
      <c r="F1562" s="25">
        <v>3</v>
      </c>
      <c r="G1562" s="27">
        <v>14.5</v>
      </c>
      <c r="H1562" s="27">
        <v>13.67</v>
      </c>
      <c r="I1562" s="27"/>
      <c r="J1562" s="27">
        <v>12</v>
      </c>
      <c r="K1562" s="25" t="s">
        <v>4085</v>
      </c>
      <c r="L1562" s="25"/>
      <c r="M1562"/>
      <c r="N1562"/>
      <c r="O1562" s="25">
        <v>-33.5</v>
      </c>
      <c r="P1562" s="25">
        <v>-39.83</v>
      </c>
      <c r="Q1562" s="23"/>
      <c r="R1562" s="23"/>
      <c r="S1562" s="23" t="str">
        <f t="shared" si="75"/>
        <v/>
      </c>
      <c r="T1562" s="23">
        <f t="shared" si="73"/>
        <v>0</v>
      </c>
    </row>
    <row r="1563" spans="1:20" ht="17.399999999999999">
      <c r="A1563" s="23" t="str">
        <f t="shared" si="74"/>
        <v/>
      </c>
      <c r="B1563" s="24" t="s">
        <v>3616</v>
      </c>
      <c r="C1563" s="12" t="s">
        <v>3754</v>
      </c>
      <c r="D1563" s="25" t="s">
        <v>37</v>
      </c>
      <c r="E1563" s="26">
        <v>773.33</v>
      </c>
      <c r="F1563" s="25">
        <v>1</v>
      </c>
      <c r="G1563" s="27">
        <v>14.95</v>
      </c>
      <c r="H1563" s="27">
        <v>15.1</v>
      </c>
      <c r="I1563" s="27">
        <v>15.1</v>
      </c>
      <c r="J1563" s="27"/>
      <c r="K1563" s="25" t="s">
        <v>4089</v>
      </c>
      <c r="L1563" s="25"/>
      <c r="M1563"/>
      <c r="N1563"/>
      <c r="O1563" s="25">
        <v>-18.96</v>
      </c>
      <c r="P1563" s="25">
        <v>-9.8699999999999992</v>
      </c>
      <c r="Q1563" s="23"/>
      <c r="R1563" s="23"/>
      <c r="S1563" s="23" t="str">
        <f t="shared" si="75"/>
        <v/>
      </c>
      <c r="T1563" s="23">
        <f t="shared" si="73"/>
        <v>0</v>
      </c>
    </row>
    <row r="1564" spans="1:20" ht="17.399999999999999">
      <c r="A1564" s="23" t="str">
        <f t="shared" si="74"/>
        <v/>
      </c>
      <c r="B1564" s="24" t="s">
        <v>2479</v>
      </c>
      <c r="C1564" s="12" t="s">
        <v>3755</v>
      </c>
      <c r="D1564" s="25" t="s">
        <v>9</v>
      </c>
      <c r="E1564" s="26">
        <v>328.7</v>
      </c>
      <c r="F1564" s="25"/>
      <c r="G1564" s="27"/>
      <c r="H1564" s="27"/>
      <c r="I1564" s="27"/>
      <c r="J1564" s="27"/>
      <c r="K1564" s="25" t="s">
        <v>4102</v>
      </c>
      <c r="L1564" s="25"/>
      <c r="M1564"/>
      <c r="N1564"/>
      <c r="O1564" s="25">
        <v>2.38</v>
      </c>
      <c r="P1564" s="25">
        <v>-8.51</v>
      </c>
      <c r="Q1564" s="23"/>
      <c r="R1564" s="23"/>
      <c r="S1564" s="23" t="str">
        <f t="shared" si="75"/>
        <v/>
      </c>
      <c r="T1564" s="23">
        <f t="shared" si="73"/>
        <v>0</v>
      </c>
    </row>
    <row r="1565" spans="1:20" ht="17.399999999999999">
      <c r="A1565" s="23" t="str">
        <f t="shared" si="74"/>
        <v/>
      </c>
      <c r="B1565" s="24" t="s">
        <v>2480</v>
      </c>
      <c r="C1565" s="12" t="s">
        <v>4353</v>
      </c>
      <c r="D1565" s="25" t="s">
        <v>37</v>
      </c>
      <c r="E1565" s="26">
        <v>192.07</v>
      </c>
      <c r="F1565" s="25"/>
      <c r="G1565" s="27"/>
      <c r="H1565" s="27"/>
      <c r="I1565" s="27"/>
      <c r="J1565" s="27"/>
      <c r="K1565" s="25" t="s">
        <v>4084</v>
      </c>
      <c r="L1565" s="25"/>
      <c r="M1565"/>
      <c r="N1565"/>
      <c r="O1565" s="25">
        <v>-8.7899999999999991</v>
      </c>
      <c r="P1565" s="25">
        <v>-36.119999999999997</v>
      </c>
      <c r="Q1565" s="23"/>
      <c r="R1565" s="23"/>
      <c r="S1565" s="23" t="str">
        <f t="shared" si="75"/>
        <v/>
      </c>
      <c r="T1565" s="23">
        <f t="shared" si="73"/>
        <v>0</v>
      </c>
    </row>
    <row r="1566" spans="1:20" ht="17.399999999999999">
      <c r="A1566" s="23" t="str">
        <f t="shared" si="74"/>
        <v/>
      </c>
      <c r="B1566" s="24" t="s">
        <v>2481</v>
      </c>
      <c r="C1566" s="12" t="s">
        <v>2482</v>
      </c>
      <c r="D1566" s="25" t="s">
        <v>37</v>
      </c>
      <c r="E1566" s="26">
        <v>142.68</v>
      </c>
      <c r="F1566" s="25"/>
      <c r="G1566" s="27"/>
      <c r="H1566" s="27"/>
      <c r="I1566" s="27"/>
      <c r="J1566" s="27"/>
      <c r="K1566" s="25" t="s">
        <v>4085</v>
      </c>
      <c r="L1566" s="25"/>
      <c r="M1566"/>
      <c r="N1566"/>
      <c r="O1566" s="25">
        <v>99.02</v>
      </c>
      <c r="P1566" s="25">
        <v>168.47</v>
      </c>
      <c r="Q1566" s="23"/>
      <c r="R1566" s="23"/>
      <c r="S1566" s="23" t="str">
        <f t="shared" si="75"/>
        <v/>
      </c>
      <c r="T1566" s="23">
        <f t="shared" si="73"/>
        <v>0</v>
      </c>
    </row>
    <row r="1567" spans="1:20" ht="17.399999999999999">
      <c r="A1567" s="23">
        <f t="shared" si="74"/>
        <v>301</v>
      </c>
      <c r="B1567" s="24" t="s">
        <v>2483</v>
      </c>
      <c r="C1567" s="12" t="s">
        <v>2484</v>
      </c>
      <c r="D1567" s="25" t="s">
        <v>37</v>
      </c>
      <c r="E1567" s="26">
        <v>148.38</v>
      </c>
      <c r="F1567" s="25">
        <v>2</v>
      </c>
      <c r="G1567" s="27">
        <v>23.8</v>
      </c>
      <c r="H1567" s="27">
        <v>23.8</v>
      </c>
      <c r="I1567" s="27">
        <v>23.8</v>
      </c>
      <c r="J1567" s="27">
        <v>23.8</v>
      </c>
      <c r="K1567" s="25" t="s">
        <v>4092</v>
      </c>
      <c r="L1567" s="25"/>
      <c r="M1567"/>
      <c r="N1567"/>
      <c r="O1567" s="25">
        <v>-24.14</v>
      </c>
      <c r="P1567" s="25">
        <v>-40.89</v>
      </c>
      <c r="Q1567" s="23"/>
      <c r="R1567" s="23"/>
      <c r="S1567" s="23">
        <f t="shared" si="75"/>
        <v>148.39567</v>
      </c>
      <c r="T1567" s="23">
        <f t="shared" si="73"/>
        <v>0</v>
      </c>
    </row>
    <row r="1568" spans="1:20" ht="17.399999999999999">
      <c r="A1568" s="23" t="str">
        <f t="shared" si="74"/>
        <v/>
      </c>
      <c r="B1568" s="24" t="s">
        <v>4244</v>
      </c>
      <c r="C1568" s="12" t="s">
        <v>4249</v>
      </c>
      <c r="D1568" s="25" t="s">
        <v>9</v>
      </c>
      <c r="E1568" s="26">
        <v>322.86</v>
      </c>
      <c r="F1568" s="25">
        <v>1</v>
      </c>
      <c r="G1568" s="27">
        <v>49.4</v>
      </c>
      <c r="H1568" s="27">
        <v>49.4</v>
      </c>
      <c r="I1568" s="27">
        <v>49.4</v>
      </c>
      <c r="J1568" s="27"/>
      <c r="K1568" s="25" t="s">
        <v>2626</v>
      </c>
      <c r="L1568" s="25"/>
      <c r="M1568"/>
      <c r="N1568"/>
      <c r="O1568" s="25">
        <v>-11.37</v>
      </c>
      <c r="P1568" s="25">
        <v>-17.82</v>
      </c>
      <c r="Q1568" s="23"/>
      <c r="R1568" s="23"/>
      <c r="S1568" s="23" t="str">
        <f t="shared" si="75"/>
        <v/>
      </c>
      <c r="T1568" s="23">
        <f t="shared" si="73"/>
        <v>0</v>
      </c>
    </row>
    <row r="1569" spans="1:20" ht="17.399999999999999">
      <c r="A1569" s="23" t="str">
        <f t="shared" si="74"/>
        <v/>
      </c>
      <c r="B1569" s="24" t="s">
        <v>4704</v>
      </c>
      <c r="C1569" s="12" t="s">
        <v>4710</v>
      </c>
      <c r="D1569" s="25" t="s">
        <v>37</v>
      </c>
      <c r="E1569" s="26">
        <v>153.13</v>
      </c>
      <c r="F1569" s="25"/>
      <c r="G1569" s="27"/>
      <c r="H1569" s="27"/>
      <c r="I1569" s="27"/>
      <c r="J1569" s="27"/>
      <c r="K1569" s="25" t="s">
        <v>4097</v>
      </c>
      <c r="L1569" s="25"/>
      <c r="M1569"/>
      <c r="N1569"/>
      <c r="O1569" s="25">
        <v>-30.71</v>
      </c>
      <c r="P1569" s="25">
        <v>-3.48</v>
      </c>
      <c r="Q1569" s="23"/>
      <c r="R1569" s="23"/>
      <c r="S1569" s="23" t="str">
        <f t="shared" si="75"/>
        <v/>
      </c>
      <c r="T1569" s="23">
        <f t="shared" si="73"/>
        <v>0</v>
      </c>
    </row>
    <row r="1570" spans="1:20" ht="17.399999999999999">
      <c r="A1570" s="23" t="str">
        <f t="shared" si="74"/>
        <v/>
      </c>
      <c r="B1570" s="24" t="s">
        <v>2485</v>
      </c>
      <c r="C1570" s="12" t="s">
        <v>4711</v>
      </c>
      <c r="D1570" s="25" t="s">
        <v>37</v>
      </c>
      <c r="E1570" s="26">
        <v>71.010000000000005</v>
      </c>
      <c r="F1570" s="25"/>
      <c r="G1570" s="27"/>
      <c r="H1570" s="27"/>
      <c r="I1570" s="27"/>
      <c r="J1570" s="27"/>
      <c r="K1570" s="25" t="s">
        <v>2626</v>
      </c>
      <c r="L1570" s="25"/>
      <c r="M1570"/>
      <c r="N1570"/>
      <c r="O1570" s="25">
        <v>-0.81</v>
      </c>
      <c r="P1570" s="25">
        <v>-17.190000000000001</v>
      </c>
      <c r="Q1570" s="23"/>
      <c r="R1570" s="23"/>
      <c r="S1570" s="23" t="str">
        <f t="shared" si="75"/>
        <v/>
      </c>
      <c r="T1570" s="23">
        <f t="shared" si="73"/>
        <v>0</v>
      </c>
    </row>
    <row r="1571" spans="1:20" ht="17.399999999999999">
      <c r="A1571" s="23" t="str">
        <f t="shared" si="74"/>
        <v/>
      </c>
      <c r="B1571" s="24" t="s">
        <v>2486</v>
      </c>
      <c r="C1571" s="12" t="s">
        <v>4960</v>
      </c>
      <c r="D1571" s="25" t="s">
        <v>37</v>
      </c>
      <c r="E1571" s="26">
        <v>1262.8499999999999</v>
      </c>
      <c r="F1571" s="25"/>
      <c r="G1571" s="27"/>
      <c r="H1571" s="27"/>
      <c r="I1571" s="27"/>
      <c r="J1571" s="27"/>
      <c r="K1571" s="25" t="s">
        <v>4100</v>
      </c>
      <c r="L1571" s="25"/>
      <c r="M1571"/>
      <c r="N1571"/>
      <c r="O1571" s="25">
        <v>-15.17</v>
      </c>
      <c r="P1571" s="25">
        <v>-6.56</v>
      </c>
      <c r="Q1571" s="23"/>
      <c r="R1571" s="23"/>
      <c r="S1571" s="23" t="str">
        <f t="shared" si="75"/>
        <v/>
      </c>
      <c r="T1571" s="23">
        <f t="shared" si="73"/>
        <v>0</v>
      </c>
    </row>
    <row r="1572" spans="1:20" ht="17.399999999999999">
      <c r="A1572" s="23" t="str">
        <f t="shared" si="74"/>
        <v/>
      </c>
      <c r="B1572" s="24" t="s">
        <v>2788</v>
      </c>
      <c r="C1572" s="12" t="s">
        <v>2792</v>
      </c>
      <c r="D1572" s="25" t="s">
        <v>37</v>
      </c>
      <c r="E1572" s="26">
        <v>38.9</v>
      </c>
      <c r="F1572" s="25"/>
      <c r="G1572" s="27"/>
      <c r="H1572" s="27"/>
      <c r="I1572" s="27"/>
      <c r="J1572" s="27"/>
      <c r="K1572" s="25" t="s">
        <v>4103</v>
      </c>
      <c r="L1572" s="25"/>
      <c r="M1572"/>
      <c r="N1572"/>
      <c r="O1572" s="25">
        <v>-8.9700000000000006</v>
      </c>
      <c r="P1572" s="25">
        <v>-47.72</v>
      </c>
      <c r="Q1572" s="23"/>
      <c r="R1572" s="23"/>
      <c r="S1572" s="23" t="str">
        <f t="shared" si="75"/>
        <v/>
      </c>
      <c r="T1572" s="23">
        <f t="shared" si="73"/>
        <v>0</v>
      </c>
    </row>
    <row r="1573" spans="1:20" ht="17.399999999999999">
      <c r="A1573" s="23" t="str">
        <f t="shared" si="74"/>
        <v/>
      </c>
      <c r="B1573" s="24" t="s">
        <v>4368</v>
      </c>
      <c r="C1573" s="12" t="s">
        <v>4373</v>
      </c>
      <c r="D1573" s="25" t="s">
        <v>37</v>
      </c>
      <c r="E1573" s="26">
        <v>39.78</v>
      </c>
      <c r="F1573" s="25"/>
      <c r="G1573" s="27"/>
      <c r="H1573" s="27"/>
      <c r="I1573" s="27"/>
      <c r="J1573" s="27"/>
      <c r="K1573" s="25" t="s">
        <v>4107</v>
      </c>
      <c r="L1573" s="25"/>
      <c r="M1573"/>
      <c r="N1573"/>
      <c r="O1573" s="25">
        <v>-27.19</v>
      </c>
      <c r="P1573" s="25">
        <v>-33.99</v>
      </c>
      <c r="Q1573" s="23"/>
      <c r="R1573" s="23"/>
      <c r="S1573" s="23" t="str">
        <f t="shared" si="75"/>
        <v/>
      </c>
      <c r="T1573" s="23">
        <f t="shared" si="73"/>
        <v>0</v>
      </c>
    </row>
    <row r="1574" spans="1:20" ht="17.399999999999999">
      <c r="A1574" s="23" t="str">
        <f t="shared" si="74"/>
        <v/>
      </c>
      <c r="B1574" s="24" t="s">
        <v>3351</v>
      </c>
      <c r="C1574" s="12" t="s">
        <v>3436</v>
      </c>
      <c r="D1574" s="25" t="s">
        <v>37</v>
      </c>
      <c r="E1574" s="26">
        <v>37.26</v>
      </c>
      <c r="F1574" s="26"/>
      <c r="G1574" s="27"/>
      <c r="H1574" s="27"/>
      <c r="I1574" s="27"/>
      <c r="J1574" s="27"/>
      <c r="K1574" s="25" t="s">
        <v>4085</v>
      </c>
      <c r="L1574" s="26"/>
      <c r="M1574"/>
      <c r="N1574"/>
      <c r="O1574" s="25">
        <v>-0.14000000000000001</v>
      </c>
      <c r="P1574" s="25">
        <v>-25.07</v>
      </c>
      <c r="Q1574" s="23"/>
      <c r="R1574" s="23"/>
      <c r="S1574" s="23" t="str">
        <f t="shared" si="75"/>
        <v/>
      </c>
      <c r="T1574" s="23">
        <f t="shared" si="73"/>
        <v>0</v>
      </c>
    </row>
    <row r="1575" spans="1:20" ht="17.399999999999999">
      <c r="A1575" s="23" t="str">
        <f t="shared" si="74"/>
        <v/>
      </c>
      <c r="B1575" s="24" t="s">
        <v>2487</v>
      </c>
      <c r="C1575" s="12" t="s">
        <v>2488</v>
      </c>
      <c r="D1575" s="25" t="s">
        <v>37</v>
      </c>
      <c r="E1575" s="26">
        <v>69.7</v>
      </c>
      <c r="F1575" s="25"/>
      <c r="G1575" s="27"/>
      <c r="H1575" s="27"/>
      <c r="I1575" s="27"/>
      <c r="J1575" s="27"/>
      <c r="K1575" s="25" t="s">
        <v>4087</v>
      </c>
      <c r="L1575" s="26"/>
      <c r="M1575"/>
      <c r="N1575"/>
      <c r="O1575" s="25">
        <v>-9.5</v>
      </c>
      <c r="P1575" s="25">
        <v>-15.49</v>
      </c>
      <c r="Q1575" s="23"/>
      <c r="R1575" s="23"/>
      <c r="S1575" s="23" t="str">
        <f t="shared" si="75"/>
        <v/>
      </c>
      <c r="T1575" s="23">
        <f t="shared" si="73"/>
        <v>0</v>
      </c>
    </row>
    <row r="1576" spans="1:20" ht="17.399999999999999">
      <c r="A1576" s="23" t="str">
        <f t="shared" si="74"/>
        <v/>
      </c>
      <c r="B1576" s="24" t="s">
        <v>2489</v>
      </c>
      <c r="C1576" s="12" t="s">
        <v>2490</v>
      </c>
      <c r="D1576" s="25" t="s">
        <v>9</v>
      </c>
      <c r="E1576" s="26">
        <v>200.85</v>
      </c>
      <c r="F1576" s="25"/>
      <c r="G1576" s="27"/>
      <c r="H1576" s="27"/>
      <c r="I1576" s="27"/>
      <c r="J1576" s="27"/>
      <c r="K1576" s="25" t="s">
        <v>2626</v>
      </c>
      <c r="L1576" s="26"/>
      <c r="M1576"/>
      <c r="N1576"/>
      <c r="O1576" s="25">
        <v>-20.43</v>
      </c>
      <c r="P1576" s="25">
        <v>-35.65</v>
      </c>
      <c r="Q1576" s="23"/>
      <c r="R1576" s="23"/>
      <c r="S1576" s="23" t="str">
        <f t="shared" si="75"/>
        <v/>
      </c>
      <c r="T1576" s="23">
        <f t="shared" si="73"/>
        <v>0</v>
      </c>
    </row>
    <row r="1577" spans="1:20" ht="17.399999999999999">
      <c r="A1577" s="23">
        <f t="shared" si="74"/>
        <v>94</v>
      </c>
      <c r="B1577" s="24" t="s">
        <v>2491</v>
      </c>
      <c r="C1577" s="12" t="s">
        <v>2492</v>
      </c>
      <c r="D1577" s="25" t="s">
        <v>9</v>
      </c>
      <c r="E1577" s="26">
        <v>5406.24</v>
      </c>
      <c r="F1577" s="26">
        <v>15</v>
      </c>
      <c r="G1577" s="27">
        <v>274.88</v>
      </c>
      <c r="H1577" s="27">
        <v>274.88</v>
      </c>
      <c r="I1577" s="27">
        <v>277.35000000000002</v>
      </c>
      <c r="J1577" s="27">
        <v>282.69</v>
      </c>
      <c r="K1577" s="25" t="s">
        <v>4076</v>
      </c>
      <c r="L1577" s="26"/>
      <c r="M1577"/>
      <c r="N1577"/>
      <c r="O1577" s="25">
        <v>-21.71</v>
      </c>
      <c r="P1577" s="25">
        <v>-23.69</v>
      </c>
      <c r="Q1577" s="23"/>
      <c r="R1577" s="23"/>
      <c r="S1577" s="23">
        <f t="shared" si="75"/>
        <v>5406.2557699999998</v>
      </c>
      <c r="T1577" s="23">
        <f t="shared" si="73"/>
        <v>0</v>
      </c>
    </row>
    <row r="1578" spans="1:20" ht="17.399999999999999">
      <c r="A1578" s="23" t="str">
        <f t="shared" si="74"/>
        <v/>
      </c>
      <c r="B1578" s="24" t="s">
        <v>2493</v>
      </c>
      <c r="C1578" s="12" t="s">
        <v>2494</v>
      </c>
      <c r="D1578" s="25" t="s">
        <v>9</v>
      </c>
      <c r="E1578" s="26">
        <v>58.54</v>
      </c>
      <c r="F1578" s="25"/>
      <c r="G1578" s="27"/>
      <c r="H1578" s="27"/>
      <c r="I1578" s="27"/>
      <c r="J1578" s="27"/>
      <c r="K1578" s="25" t="s">
        <v>4081</v>
      </c>
      <c r="L1578" s="25"/>
      <c r="M1578"/>
      <c r="N1578"/>
      <c r="O1578" s="25">
        <v>-0.3</v>
      </c>
      <c r="P1578" s="25">
        <v>-19.34</v>
      </c>
      <c r="Q1578" s="23"/>
      <c r="R1578" s="23"/>
      <c r="S1578" s="23" t="str">
        <f t="shared" si="75"/>
        <v/>
      </c>
      <c r="T1578" s="23">
        <f t="shared" si="73"/>
        <v>0</v>
      </c>
    </row>
    <row r="1579" spans="1:20" ht="17.399999999999999">
      <c r="A1579" s="23" t="str">
        <f t="shared" si="74"/>
        <v/>
      </c>
      <c r="B1579" s="24" t="s">
        <v>3617</v>
      </c>
      <c r="C1579" s="12" t="s">
        <v>3756</v>
      </c>
      <c r="D1579" s="25" t="s">
        <v>37</v>
      </c>
      <c r="E1579" s="26">
        <v>40.99</v>
      </c>
      <c r="F1579" s="26"/>
      <c r="G1579" s="27"/>
      <c r="H1579" s="27"/>
      <c r="I1579" s="27"/>
      <c r="J1579" s="27"/>
      <c r="K1579" s="25" t="s">
        <v>4108</v>
      </c>
      <c r="L1579" s="25"/>
      <c r="M1579"/>
      <c r="N1579"/>
      <c r="O1579" s="25">
        <v>-7.79</v>
      </c>
      <c r="P1579" s="25">
        <v>-5.16</v>
      </c>
      <c r="Q1579" s="23"/>
      <c r="R1579" s="23"/>
      <c r="S1579" s="23" t="str">
        <f t="shared" si="75"/>
        <v/>
      </c>
      <c r="T1579" s="23">
        <f t="shared" si="73"/>
        <v>0</v>
      </c>
    </row>
    <row r="1580" spans="1:20" ht="17.399999999999999">
      <c r="A1580" s="23" t="str">
        <f t="shared" si="74"/>
        <v/>
      </c>
      <c r="B1580" s="24" t="s">
        <v>4260</v>
      </c>
      <c r="C1580" s="12" t="s">
        <v>4263</v>
      </c>
      <c r="D1580" s="25" t="s">
        <v>37</v>
      </c>
      <c r="E1580" s="26">
        <v>81.239999999999995</v>
      </c>
      <c r="F1580" s="25"/>
      <c r="G1580" s="27"/>
      <c r="H1580" s="27"/>
      <c r="I1580" s="27"/>
      <c r="J1580" s="27"/>
      <c r="K1580" s="25" t="s">
        <v>4088</v>
      </c>
      <c r="L1580" s="25"/>
      <c r="M1580"/>
      <c r="N1580"/>
      <c r="O1580" s="25">
        <v>-29.18</v>
      </c>
      <c r="P1580" s="25">
        <v>-65.989999999999995</v>
      </c>
      <c r="Q1580" s="23"/>
      <c r="R1580" s="23"/>
      <c r="S1580" s="23" t="str">
        <f t="shared" si="75"/>
        <v/>
      </c>
      <c r="T1580" s="23">
        <f t="shared" si="73"/>
        <v>0</v>
      </c>
    </row>
    <row r="1581" spans="1:20" ht="17.399999999999999">
      <c r="A1581" s="23" t="str">
        <f t="shared" si="74"/>
        <v/>
      </c>
      <c r="B1581" s="24" t="s">
        <v>2495</v>
      </c>
      <c r="C1581" s="12" t="s">
        <v>3070</v>
      </c>
      <c r="D1581" s="25" t="s">
        <v>37</v>
      </c>
      <c r="E1581" s="26">
        <v>26.89</v>
      </c>
      <c r="F1581" s="26"/>
      <c r="G1581" s="27"/>
      <c r="H1581" s="27"/>
      <c r="I1581" s="27"/>
      <c r="J1581" s="27"/>
      <c r="K1581" s="25" t="s">
        <v>4085</v>
      </c>
      <c r="L1581" s="26"/>
      <c r="M1581"/>
      <c r="N1581"/>
      <c r="O1581" s="25">
        <v>-14.2</v>
      </c>
      <c r="P1581" s="25">
        <v>-26.19</v>
      </c>
      <c r="Q1581" s="23"/>
      <c r="R1581" s="23"/>
      <c r="S1581" s="23" t="str">
        <f t="shared" si="75"/>
        <v/>
      </c>
      <c r="T1581" s="23">
        <f t="shared" si="73"/>
        <v>0</v>
      </c>
    </row>
    <row r="1582" spans="1:20" ht="17.399999999999999">
      <c r="A1582" s="23" t="str">
        <f t="shared" si="74"/>
        <v/>
      </c>
      <c r="B1582" s="24" t="s">
        <v>2496</v>
      </c>
      <c r="C1582" s="12" t="s">
        <v>2497</v>
      </c>
      <c r="D1582" s="25" t="s">
        <v>37</v>
      </c>
      <c r="E1582" s="26">
        <v>83.16</v>
      </c>
      <c r="F1582" s="25">
        <v>1</v>
      </c>
      <c r="G1582" s="27">
        <v>16.2</v>
      </c>
      <c r="H1582" s="27">
        <v>16.2</v>
      </c>
      <c r="I1582" s="27"/>
      <c r="J1582" s="27"/>
      <c r="K1582" s="25" t="s">
        <v>4110</v>
      </c>
      <c r="L1582" s="25"/>
      <c r="M1582"/>
      <c r="N1582"/>
      <c r="O1582" s="25">
        <v>-2</v>
      </c>
      <c r="P1582" s="25">
        <v>-2.7</v>
      </c>
      <c r="Q1582" s="23"/>
      <c r="R1582" s="23"/>
      <c r="S1582" s="23" t="str">
        <f t="shared" si="75"/>
        <v/>
      </c>
      <c r="T1582" s="23">
        <f t="shared" si="73"/>
        <v>0</v>
      </c>
    </row>
    <row r="1583" spans="1:20" ht="17.399999999999999">
      <c r="A1583" s="23" t="str">
        <f t="shared" si="74"/>
        <v/>
      </c>
      <c r="B1583" s="24" t="s">
        <v>2498</v>
      </c>
      <c r="C1583" s="12" t="s">
        <v>2499</v>
      </c>
      <c r="D1583" s="25" t="s">
        <v>9</v>
      </c>
      <c r="E1583" s="26">
        <v>403.59</v>
      </c>
      <c r="F1583" s="25"/>
      <c r="G1583" s="27"/>
      <c r="H1583" s="27"/>
      <c r="I1583" s="27"/>
      <c r="J1583" s="27"/>
      <c r="K1583" s="25" t="s">
        <v>2625</v>
      </c>
      <c r="L1583" s="25"/>
      <c r="M1583"/>
      <c r="N1583"/>
      <c r="O1583" s="25">
        <v>-10.74</v>
      </c>
      <c r="P1583" s="25">
        <v>-36.19</v>
      </c>
      <c r="Q1583" s="23"/>
      <c r="R1583" s="23"/>
      <c r="S1583" s="23" t="str">
        <f t="shared" si="75"/>
        <v/>
      </c>
      <c r="T1583" s="23">
        <f t="shared" si="73"/>
        <v>0</v>
      </c>
    </row>
    <row r="1584" spans="1:20" ht="17.399999999999999">
      <c r="A1584" s="23" t="str">
        <f t="shared" si="74"/>
        <v/>
      </c>
      <c r="B1584" s="24" t="s">
        <v>2500</v>
      </c>
      <c r="C1584" s="12" t="s">
        <v>2501</v>
      </c>
      <c r="D1584" s="25" t="s">
        <v>37</v>
      </c>
      <c r="E1584" s="26">
        <v>22.78</v>
      </c>
      <c r="F1584" s="25"/>
      <c r="G1584" s="27"/>
      <c r="H1584" s="27"/>
      <c r="I1584" s="27"/>
      <c r="J1584" s="27"/>
      <c r="K1584" s="25" t="s">
        <v>4085</v>
      </c>
      <c r="L1584" s="26"/>
      <c r="M1584"/>
      <c r="N1584"/>
      <c r="O1584" s="25">
        <v>10.93</v>
      </c>
      <c r="P1584" s="25">
        <v>-5.39</v>
      </c>
      <c r="Q1584" s="23"/>
      <c r="R1584" s="23"/>
      <c r="S1584" s="23" t="str">
        <f t="shared" si="75"/>
        <v/>
      </c>
      <c r="T1584" s="23">
        <f t="shared" si="73"/>
        <v>0</v>
      </c>
    </row>
    <row r="1585" spans="1:20" ht="17.399999999999999">
      <c r="A1585" s="23" t="str">
        <f t="shared" si="74"/>
        <v/>
      </c>
      <c r="B1585" s="24" t="s">
        <v>2502</v>
      </c>
      <c r="C1585" s="12" t="s">
        <v>4224</v>
      </c>
      <c r="D1585" s="25" t="s">
        <v>37</v>
      </c>
      <c r="E1585" s="26">
        <v>103.06</v>
      </c>
      <c r="F1585" s="25"/>
      <c r="G1585" s="27"/>
      <c r="H1585" s="27"/>
      <c r="I1585" s="27"/>
      <c r="J1585" s="27"/>
      <c r="K1585" s="25" t="s">
        <v>4076</v>
      </c>
      <c r="L1585" s="25"/>
      <c r="M1585"/>
      <c r="N1585"/>
      <c r="O1585" s="25">
        <v>-4.8899999999999997</v>
      </c>
      <c r="P1585" s="25">
        <v>-57.59</v>
      </c>
      <c r="Q1585" s="23"/>
      <c r="R1585" s="23"/>
      <c r="S1585" s="23" t="str">
        <f t="shared" si="75"/>
        <v/>
      </c>
      <c r="T1585" s="23">
        <f t="shared" si="73"/>
        <v>0</v>
      </c>
    </row>
    <row r="1586" spans="1:20" ht="17.399999999999999">
      <c r="A1586" s="23" t="str">
        <f t="shared" si="74"/>
        <v/>
      </c>
      <c r="B1586" s="24" t="s">
        <v>2503</v>
      </c>
      <c r="C1586" s="12" t="s">
        <v>2504</v>
      </c>
      <c r="D1586" s="25" t="s">
        <v>37</v>
      </c>
      <c r="E1586" s="26">
        <v>27.57</v>
      </c>
      <c r="F1586" s="25"/>
      <c r="G1586" s="27"/>
      <c r="H1586" s="27"/>
      <c r="I1586" s="27"/>
      <c r="J1586" s="27"/>
      <c r="K1586" s="25" t="s">
        <v>4113</v>
      </c>
      <c r="L1586" s="25"/>
      <c r="M1586"/>
      <c r="N1586"/>
      <c r="O1586" s="25">
        <v>-0.28000000000000003</v>
      </c>
      <c r="P1586" s="25">
        <v>-5.88</v>
      </c>
      <c r="Q1586" s="23"/>
      <c r="R1586" s="23"/>
      <c r="S1586" s="23" t="str">
        <f t="shared" si="75"/>
        <v/>
      </c>
      <c r="T1586" s="23">
        <f t="shared" si="73"/>
        <v>0</v>
      </c>
    </row>
    <row r="1587" spans="1:20" ht="17.399999999999999">
      <c r="A1587" s="23" t="str">
        <f t="shared" si="74"/>
        <v/>
      </c>
      <c r="B1587" s="24" t="s">
        <v>2505</v>
      </c>
      <c r="C1587" s="12" t="s">
        <v>4538</v>
      </c>
      <c r="D1587" s="25" t="s">
        <v>37</v>
      </c>
      <c r="E1587" s="26">
        <v>24.96</v>
      </c>
      <c r="F1587" s="26"/>
      <c r="G1587" s="27"/>
      <c r="H1587" s="27"/>
      <c r="I1587" s="27"/>
      <c r="J1587" s="27"/>
      <c r="K1587" s="25" t="s">
        <v>4103</v>
      </c>
      <c r="L1587" s="25"/>
      <c r="M1587"/>
      <c r="N1587"/>
      <c r="O1587" s="25">
        <v>-14.48</v>
      </c>
      <c r="P1587" s="25">
        <v>-39.39</v>
      </c>
      <c r="Q1587" s="23"/>
      <c r="R1587" s="23"/>
      <c r="S1587" s="23" t="str">
        <f t="shared" si="75"/>
        <v/>
      </c>
      <c r="T1587" s="23">
        <f t="shared" si="73"/>
        <v>0</v>
      </c>
    </row>
    <row r="1588" spans="1:20" ht="17.399999999999999">
      <c r="A1588" s="23" t="str">
        <f t="shared" si="74"/>
        <v/>
      </c>
      <c r="B1588" s="24" t="s">
        <v>2506</v>
      </c>
      <c r="C1588" s="12" t="s">
        <v>2507</v>
      </c>
      <c r="D1588" s="25" t="s">
        <v>37</v>
      </c>
      <c r="E1588" s="26">
        <v>22.95</v>
      </c>
      <c r="F1588" s="26"/>
      <c r="G1588" s="27"/>
      <c r="H1588" s="27"/>
      <c r="I1588" s="27"/>
      <c r="J1588" s="27"/>
      <c r="K1588" s="25" t="s">
        <v>4108</v>
      </c>
      <c r="L1588" s="26"/>
      <c r="M1588"/>
      <c r="N1588"/>
      <c r="O1588" s="25">
        <v>-8.2200000000000006</v>
      </c>
      <c r="P1588" s="25">
        <v>-15.37</v>
      </c>
      <c r="Q1588" s="23"/>
      <c r="R1588" s="23"/>
      <c r="S1588" s="23" t="str">
        <f t="shared" si="75"/>
        <v/>
      </c>
      <c r="T1588" s="23">
        <f t="shared" si="73"/>
        <v>0</v>
      </c>
    </row>
    <row r="1589" spans="1:20" ht="17.399999999999999">
      <c r="A1589" s="23" t="str">
        <f t="shared" si="74"/>
        <v/>
      </c>
      <c r="B1589" s="24" t="s">
        <v>2508</v>
      </c>
      <c r="C1589" s="12" t="s">
        <v>2509</v>
      </c>
      <c r="D1589" s="25" t="s">
        <v>37</v>
      </c>
      <c r="E1589" s="26">
        <v>26.65</v>
      </c>
      <c r="F1589" s="26"/>
      <c r="G1589" s="27"/>
      <c r="H1589" s="27"/>
      <c r="I1589" s="27"/>
      <c r="J1589" s="27"/>
      <c r="K1589" s="25" t="s">
        <v>4100</v>
      </c>
      <c r="L1589" s="25"/>
      <c r="M1589"/>
      <c r="N1589"/>
      <c r="O1589" s="25">
        <v>-11.73</v>
      </c>
      <c r="P1589" s="25">
        <v>-22.45</v>
      </c>
      <c r="Q1589" s="23"/>
      <c r="R1589" s="23"/>
      <c r="S1589" s="23" t="str">
        <f t="shared" si="75"/>
        <v/>
      </c>
      <c r="T1589" s="23">
        <f t="shared" si="73"/>
        <v>0</v>
      </c>
    </row>
    <row r="1590" spans="1:20" ht="17.399999999999999">
      <c r="A1590" s="23" t="str">
        <f t="shared" si="74"/>
        <v/>
      </c>
      <c r="B1590" s="24" t="s">
        <v>2510</v>
      </c>
      <c r="C1590" s="12" t="s">
        <v>2511</v>
      </c>
      <c r="D1590" s="25" t="s">
        <v>37</v>
      </c>
      <c r="E1590" s="26">
        <v>3052.95</v>
      </c>
      <c r="F1590" s="25">
        <v>2</v>
      </c>
      <c r="G1590" s="27">
        <v>150.5</v>
      </c>
      <c r="H1590" s="27">
        <v>150.5</v>
      </c>
      <c r="I1590" s="27">
        <v>170.2</v>
      </c>
      <c r="J1590" s="27"/>
      <c r="K1590" s="25" t="s">
        <v>4091</v>
      </c>
      <c r="L1590" s="25"/>
      <c r="M1590"/>
      <c r="N1590"/>
      <c r="O1590" s="25">
        <v>39.32</v>
      </c>
      <c r="P1590" s="25">
        <v>132.32</v>
      </c>
      <c r="Q1590" s="23"/>
      <c r="R1590" s="23"/>
      <c r="S1590" s="23" t="str">
        <f t="shared" si="75"/>
        <v/>
      </c>
      <c r="T1590" s="23">
        <f t="shared" si="73"/>
        <v>0</v>
      </c>
    </row>
    <row r="1591" spans="1:20" ht="17.399999999999999">
      <c r="A1591" s="23" t="str">
        <f t="shared" si="74"/>
        <v/>
      </c>
      <c r="B1591" s="24" t="s">
        <v>2512</v>
      </c>
      <c r="C1591" s="12" t="s">
        <v>2513</v>
      </c>
      <c r="D1591" s="25" t="s">
        <v>37</v>
      </c>
      <c r="E1591" s="26">
        <v>76.23</v>
      </c>
      <c r="F1591" s="26"/>
      <c r="G1591" s="27"/>
      <c r="H1591" s="27"/>
      <c r="I1591" s="27"/>
      <c r="J1591" s="27"/>
      <c r="K1591" s="25" t="s">
        <v>4113</v>
      </c>
      <c r="L1591" s="26"/>
      <c r="M1591"/>
      <c r="N1591"/>
      <c r="O1591" s="25">
        <v>-22.27</v>
      </c>
      <c r="P1591" s="25">
        <v>-42.53</v>
      </c>
      <c r="Q1591" s="23"/>
      <c r="R1591" s="23"/>
      <c r="S1591" s="23" t="str">
        <f t="shared" si="75"/>
        <v/>
      </c>
      <c r="T1591" s="23">
        <f t="shared" si="73"/>
        <v>0</v>
      </c>
    </row>
    <row r="1592" spans="1:20" ht="17.399999999999999">
      <c r="A1592" s="23" t="str">
        <f t="shared" si="74"/>
        <v/>
      </c>
      <c r="B1592" s="24" t="s">
        <v>2514</v>
      </c>
      <c r="C1592" s="12" t="s">
        <v>3897</v>
      </c>
      <c r="D1592" s="25" t="s">
        <v>37</v>
      </c>
      <c r="E1592" s="26">
        <v>78.3</v>
      </c>
      <c r="F1592" s="26"/>
      <c r="G1592" s="27"/>
      <c r="H1592" s="27"/>
      <c r="I1592" s="27"/>
      <c r="J1592" s="27"/>
      <c r="K1592" s="25" t="s">
        <v>4107</v>
      </c>
      <c r="L1592" s="25"/>
      <c r="M1592"/>
      <c r="N1592"/>
      <c r="O1592" s="25">
        <v>-13.61</v>
      </c>
      <c r="P1592" s="25">
        <v>-16.52</v>
      </c>
      <c r="Q1592" s="23"/>
      <c r="R1592" s="23"/>
      <c r="S1592" s="23" t="str">
        <f t="shared" si="75"/>
        <v/>
      </c>
      <c r="T1592" s="23">
        <f t="shared" si="73"/>
        <v>0</v>
      </c>
    </row>
    <row r="1593" spans="1:20" ht="17.399999999999999">
      <c r="A1593" s="23" t="str">
        <f t="shared" si="74"/>
        <v/>
      </c>
      <c r="B1593" s="24" t="s">
        <v>2799</v>
      </c>
      <c r="C1593" s="12" t="s">
        <v>2800</v>
      </c>
      <c r="D1593" s="25" t="s">
        <v>37</v>
      </c>
      <c r="E1593" s="26">
        <v>16.23</v>
      </c>
      <c r="F1593" s="25"/>
      <c r="G1593" s="27"/>
      <c r="H1593" s="27"/>
      <c r="I1593" s="27"/>
      <c r="J1593" s="27"/>
      <c r="K1593" s="25" t="s">
        <v>4096</v>
      </c>
      <c r="L1593" s="25"/>
      <c r="M1593"/>
      <c r="N1593"/>
      <c r="O1593" s="25">
        <v>-43.36</v>
      </c>
      <c r="P1593" s="25">
        <v>-41.32</v>
      </c>
      <c r="Q1593" s="23"/>
      <c r="R1593" s="23"/>
      <c r="S1593" s="23" t="str">
        <f t="shared" si="75"/>
        <v/>
      </c>
      <c r="T1593" s="23">
        <f t="shared" si="73"/>
        <v>0</v>
      </c>
    </row>
    <row r="1594" spans="1:20" ht="17.399999999999999">
      <c r="A1594" s="23">
        <f t="shared" si="74"/>
        <v>151</v>
      </c>
      <c r="B1594" s="24" t="s">
        <v>2515</v>
      </c>
      <c r="C1594" s="12" t="s">
        <v>4212</v>
      </c>
      <c r="D1594" s="25" t="s">
        <v>37</v>
      </c>
      <c r="E1594" s="26">
        <v>2176.25</v>
      </c>
      <c r="F1594" s="25">
        <v>7</v>
      </c>
      <c r="G1594" s="27">
        <v>49.77</v>
      </c>
      <c r="H1594" s="27">
        <v>48.37</v>
      </c>
      <c r="I1594" s="27">
        <v>39.83</v>
      </c>
      <c r="J1594" s="27">
        <v>45.83</v>
      </c>
      <c r="K1594" s="25" t="s">
        <v>4091</v>
      </c>
      <c r="L1594" s="26"/>
      <c r="M1594"/>
      <c r="N1594"/>
      <c r="O1594" s="25">
        <v>-28.23</v>
      </c>
      <c r="P1594" s="25">
        <v>9.43</v>
      </c>
      <c r="Q1594" s="23"/>
      <c r="R1594" s="23"/>
      <c r="S1594" s="23">
        <f t="shared" si="75"/>
        <v>2176.2659399999998</v>
      </c>
      <c r="T1594" s="23">
        <f t="shared" si="73"/>
        <v>0</v>
      </c>
    </row>
    <row r="1595" spans="1:20" ht="17.399999999999999">
      <c r="A1595" s="23" t="str">
        <f t="shared" si="74"/>
        <v/>
      </c>
      <c r="B1595" s="24" t="s">
        <v>2857</v>
      </c>
      <c r="C1595" s="12" t="s">
        <v>2871</v>
      </c>
      <c r="D1595" s="25" t="s">
        <v>37</v>
      </c>
      <c r="E1595" s="26">
        <v>32.840000000000003</v>
      </c>
      <c r="F1595" s="25"/>
      <c r="G1595" s="27"/>
      <c r="H1595" s="27"/>
      <c r="I1595" s="27"/>
      <c r="J1595" s="27"/>
      <c r="K1595" s="25" t="s">
        <v>4118</v>
      </c>
      <c r="L1595" s="25"/>
      <c r="M1595"/>
      <c r="N1595"/>
      <c r="O1595" s="25">
        <v>-0.21</v>
      </c>
      <c r="P1595" s="25">
        <v>-22.7</v>
      </c>
      <c r="Q1595" s="23"/>
      <c r="R1595" s="23"/>
      <c r="S1595" s="23" t="str">
        <f t="shared" si="75"/>
        <v/>
      </c>
      <c r="T1595" s="23">
        <f t="shared" si="73"/>
        <v>0</v>
      </c>
    </row>
    <row r="1596" spans="1:20" ht="17.399999999999999">
      <c r="A1596" s="23" t="str">
        <f t="shared" si="74"/>
        <v/>
      </c>
      <c r="B1596" s="24" t="s">
        <v>2516</v>
      </c>
      <c r="C1596" s="12" t="s">
        <v>2517</v>
      </c>
      <c r="D1596" s="25" t="s">
        <v>9</v>
      </c>
      <c r="E1596" s="26">
        <v>38.08</v>
      </c>
      <c r="F1596" s="25"/>
      <c r="G1596" s="27"/>
      <c r="H1596" s="27"/>
      <c r="I1596" s="27"/>
      <c r="J1596" s="27"/>
      <c r="K1596" s="25" t="s">
        <v>4090</v>
      </c>
      <c r="L1596" s="25"/>
      <c r="M1596"/>
      <c r="N1596"/>
      <c r="O1596" s="25">
        <v>-13.27</v>
      </c>
      <c r="P1596" s="25">
        <v>-19.84</v>
      </c>
      <c r="Q1596" s="23"/>
      <c r="R1596" s="23"/>
      <c r="S1596" s="23" t="str">
        <f t="shared" si="75"/>
        <v/>
      </c>
      <c r="T1596" s="23">
        <f t="shared" si="73"/>
        <v>0</v>
      </c>
    </row>
    <row r="1597" spans="1:20" ht="17.399999999999999">
      <c r="A1597" s="23" t="str">
        <f t="shared" si="74"/>
        <v/>
      </c>
      <c r="B1597" s="24" t="s">
        <v>2518</v>
      </c>
      <c r="C1597" s="12" t="s">
        <v>2519</v>
      </c>
      <c r="D1597" s="25" t="s">
        <v>37</v>
      </c>
      <c r="E1597" s="26">
        <v>22.7</v>
      </c>
      <c r="F1597" s="26"/>
      <c r="G1597" s="27"/>
      <c r="H1597" s="27"/>
      <c r="I1597" s="27"/>
      <c r="J1597" s="27"/>
      <c r="K1597" s="25" t="s">
        <v>4118</v>
      </c>
      <c r="L1597" s="25"/>
      <c r="M1597"/>
      <c r="N1597"/>
      <c r="O1597" s="25">
        <v>26.93</v>
      </c>
      <c r="P1597" s="25">
        <v>17.53</v>
      </c>
      <c r="Q1597" s="23"/>
      <c r="R1597" s="23"/>
      <c r="S1597" s="23" t="str">
        <f t="shared" si="75"/>
        <v/>
      </c>
      <c r="T1597" s="23">
        <f t="shared" si="73"/>
        <v>0</v>
      </c>
    </row>
    <row r="1598" spans="1:20" ht="17.399999999999999">
      <c r="A1598" s="23" t="str">
        <f t="shared" si="74"/>
        <v/>
      </c>
      <c r="B1598" s="24" t="s">
        <v>2520</v>
      </c>
      <c r="C1598" s="12" t="s">
        <v>2521</v>
      </c>
      <c r="D1598" s="25" t="s">
        <v>9</v>
      </c>
      <c r="E1598" s="26">
        <v>220.15</v>
      </c>
      <c r="F1598" s="26"/>
      <c r="G1598" s="27"/>
      <c r="H1598" s="27"/>
      <c r="I1598" s="27"/>
      <c r="J1598" s="27"/>
      <c r="K1598" s="25" t="s">
        <v>4084</v>
      </c>
      <c r="L1598" s="25"/>
      <c r="M1598"/>
      <c r="N1598"/>
      <c r="O1598" s="25">
        <v>-0.99</v>
      </c>
      <c r="P1598" s="25">
        <v>-15.6</v>
      </c>
      <c r="Q1598" s="23"/>
      <c r="R1598" s="23"/>
      <c r="S1598" s="23" t="str">
        <f t="shared" si="75"/>
        <v/>
      </c>
      <c r="T1598" s="23">
        <f t="shared" si="73"/>
        <v>0</v>
      </c>
    </row>
    <row r="1599" spans="1:20" ht="17.399999999999999">
      <c r="A1599" s="23" t="str">
        <f t="shared" si="74"/>
        <v/>
      </c>
      <c r="B1599" s="24" t="s">
        <v>2522</v>
      </c>
      <c r="C1599" s="12" t="s">
        <v>4036</v>
      </c>
      <c r="D1599" s="25" t="s">
        <v>37</v>
      </c>
      <c r="E1599" s="26">
        <v>51.36</v>
      </c>
      <c r="F1599" s="25"/>
      <c r="G1599" s="27"/>
      <c r="H1599" s="27"/>
      <c r="I1599" s="27"/>
      <c r="J1599" s="27"/>
      <c r="K1599" s="25" t="s">
        <v>4113</v>
      </c>
      <c r="L1599" s="26"/>
      <c r="M1599"/>
      <c r="N1599"/>
      <c r="O1599" s="25">
        <v>-18.27</v>
      </c>
      <c r="P1599" s="25">
        <v>-38.270000000000003</v>
      </c>
      <c r="Q1599" s="23"/>
      <c r="R1599" s="23"/>
      <c r="S1599" s="23" t="str">
        <f t="shared" si="75"/>
        <v/>
      </c>
      <c r="T1599" s="23">
        <f t="shared" si="73"/>
        <v>0</v>
      </c>
    </row>
    <row r="1600" spans="1:20" ht="17.399999999999999">
      <c r="A1600" s="23" t="str">
        <f t="shared" si="74"/>
        <v/>
      </c>
      <c r="B1600" s="24" t="s">
        <v>2523</v>
      </c>
      <c r="C1600" s="12" t="s">
        <v>3270</v>
      </c>
      <c r="D1600" s="25" t="s">
        <v>9</v>
      </c>
      <c r="E1600" s="26">
        <v>37.979999999999997</v>
      </c>
      <c r="F1600" s="25"/>
      <c r="G1600" s="27"/>
      <c r="H1600" s="27"/>
      <c r="I1600" s="27"/>
      <c r="J1600" s="27"/>
      <c r="K1600" s="25" t="s">
        <v>4104</v>
      </c>
      <c r="L1600" s="25"/>
      <c r="M1600"/>
      <c r="N1600"/>
      <c r="O1600" s="25">
        <v>2.04</v>
      </c>
      <c r="P1600" s="25">
        <v>-1.35</v>
      </c>
      <c r="Q1600" s="23"/>
      <c r="R1600" s="23"/>
      <c r="S1600" s="23" t="str">
        <f t="shared" si="75"/>
        <v/>
      </c>
      <c r="T1600" s="23">
        <f t="shared" si="73"/>
        <v>0</v>
      </c>
    </row>
    <row r="1601" spans="1:20" ht="17.399999999999999">
      <c r="A1601" s="23" t="str">
        <f t="shared" si="74"/>
        <v/>
      </c>
      <c r="B1601" s="24" t="s">
        <v>5006</v>
      </c>
      <c r="C1601" s="12" t="s">
        <v>5009</v>
      </c>
      <c r="D1601" s="25" t="s">
        <v>37</v>
      </c>
      <c r="E1601" s="26">
        <v>92.95</v>
      </c>
      <c r="F1601" s="25"/>
      <c r="G1601" s="27"/>
      <c r="H1601" s="27"/>
      <c r="I1601" s="27"/>
      <c r="J1601" s="27"/>
      <c r="K1601" s="25" t="s">
        <v>2626</v>
      </c>
      <c r="L1601" s="25"/>
      <c r="M1601"/>
      <c r="N1601"/>
      <c r="O1601" s="25">
        <v>-8.1999999999999993</v>
      </c>
      <c r="P1601" s="25">
        <v>-37.340000000000003</v>
      </c>
      <c r="Q1601" s="23"/>
      <c r="R1601" s="23"/>
      <c r="S1601" s="23" t="str">
        <f t="shared" si="75"/>
        <v/>
      </c>
      <c r="T1601" s="23">
        <f t="shared" si="73"/>
        <v>0</v>
      </c>
    </row>
    <row r="1602" spans="1:20" ht="17.399999999999999">
      <c r="A1602" s="23" t="str">
        <f t="shared" si="74"/>
        <v/>
      </c>
      <c r="B1602" s="24" t="s">
        <v>4056</v>
      </c>
      <c r="C1602" s="12" t="s">
        <v>4058</v>
      </c>
      <c r="D1602" s="25" t="s">
        <v>37</v>
      </c>
      <c r="E1602" s="26">
        <v>58.95</v>
      </c>
      <c r="F1602" s="25"/>
      <c r="G1602" s="27"/>
      <c r="H1602" s="27"/>
      <c r="I1602" s="27"/>
      <c r="J1602" s="27"/>
      <c r="K1602" s="25" t="s">
        <v>4084</v>
      </c>
      <c r="L1602" s="25"/>
      <c r="M1602"/>
      <c r="N1602"/>
      <c r="O1602" s="25">
        <v>-0.93</v>
      </c>
      <c r="P1602" s="25">
        <v>-27.6</v>
      </c>
      <c r="Q1602" s="23"/>
      <c r="R1602" s="23"/>
      <c r="S1602" s="23" t="str">
        <f t="shared" si="75"/>
        <v/>
      </c>
      <c r="T1602" s="23">
        <f t="shared" si="73"/>
        <v>0</v>
      </c>
    </row>
    <row r="1603" spans="1:20" ht="17.399999999999999">
      <c r="A1603" s="23" t="str">
        <f t="shared" si="74"/>
        <v/>
      </c>
      <c r="B1603" s="24" t="s">
        <v>2524</v>
      </c>
      <c r="C1603" s="12" t="s">
        <v>2525</v>
      </c>
      <c r="D1603" s="25" t="s">
        <v>37</v>
      </c>
      <c r="E1603" s="26">
        <v>289.42</v>
      </c>
      <c r="F1603" s="25"/>
      <c r="G1603" s="27"/>
      <c r="H1603" s="27"/>
      <c r="I1603" s="27"/>
      <c r="J1603" s="27"/>
      <c r="K1603" s="25" t="s">
        <v>4080</v>
      </c>
      <c r="L1603" s="25"/>
      <c r="M1603"/>
      <c r="N1603"/>
      <c r="O1603" s="25">
        <v>-4.72</v>
      </c>
      <c r="P1603" s="25">
        <v>-16.41</v>
      </c>
      <c r="Q1603" s="23"/>
      <c r="R1603" s="23"/>
      <c r="S1603" s="23" t="str">
        <f t="shared" si="75"/>
        <v/>
      </c>
      <c r="T1603" s="23">
        <f t="shared" si="73"/>
        <v>0</v>
      </c>
    </row>
    <row r="1604" spans="1:20" ht="17.399999999999999">
      <c r="A1604" s="23" t="str">
        <f t="shared" si="74"/>
        <v/>
      </c>
      <c r="B1604" s="24" t="s">
        <v>2526</v>
      </c>
      <c r="C1604" s="12" t="s">
        <v>2527</v>
      </c>
      <c r="D1604" s="25" t="s">
        <v>9</v>
      </c>
      <c r="E1604" s="26">
        <v>219.49</v>
      </c>
      <c r="F1604" s="25"/>
      <c r="G1604" s="27"/>
      <c r="H1604" s="27"/>
      <c r="I1604" s="27"/>
      <c r="J1604" s="27"/>
      <c r="K1604" s="25" t="s">
        <v>4080</v>
      </c>
      <c r="L1604" s="25"/>
      <c r="M1604"/>
      <c r="N1604"/>
      <c r="O1604" s="25">
        <v>-4.6500000000000004</v>
      </c>
      <c r="P1604" s="25">
        <v>-11.59</v>
      </c>
      <c r="Q1604" s="23"/>
      <c r="R1604" s="23"/>
      <c r="S1604" s="23" t="str">
        <f t="shared" si="75"/>
        <v/>
      </c>
      <c r="T1604" s="23">
        <f t="shared" si="73"/>
        <v>0</v>
      </c>
    </row>
    <row r="1605" spans="1:20" ht="17.399999999999999">
      <c r="A1605" s="23" t="str">
        <f t="shared" si="74"/>
        <v/>
      </c>
      <c r="B1605" s="24" t="s">
        <v>2528</v>
      </c>
      <c r="C1605" s="12" t="s">
        <v>4965</v>
      </c>
      <c r="D1605" s="25" t="s">
        <v>37</v>
      </c>
      <c r="E1605" s="26">
        <v>130.04</v>
      </c>
      <c r="F1605" s="25"/>
      <c r="G1605" s="27"/>
      <c r="H1605" s="27"/>
      <c r="I1605" s="27"/>
      <c r="J1605" s="27"/>
      <c r="K1605" s="25" t="s">
        <v>4113</v>
      </c>
      <c r="L1605" s="25"/>
      <c r="M1605"/>
      <c r="N1605"/>
      <c r="O1605" s="25">
        <v>2.3199999999999998</v>
      </c>
      <c r="P1605" s="25">
        <v>-8.6300000000000008</v>
      </c>
      <c r="Q1605" s="23"/>
      <c r="R1605" s="23"/>
      <c r="S1605" s="23" t="str">
        <f t="shared" si="75"/>
        <v/>
      </c>
      <c r="T1605" s="23">
        <f t="shared" si="73"/>
        <v>0</v>
      </c>
    </row>
    <row r="1606" spans="1:20" ht="17.399999999999999">
      <c r="A1606" s="23" t="str">
        <f t="shared" si="74"/>
        <v/>
      </c>
      <c r="B1606" s="24" t="s">
        <v>4057</v>
      </c>
      <c r="C1606" s="12" t="s">
        <v>4059</v>
      </c>
      <c r="D1606" s="25" t="s">
        <v>37</v>
      </c>
      <c r="E1606" s="26">
        <v>64.7</v>
      </c>
      <c r="F1606" s="25"/>
      <c r="G1606" s="27"/>
      <c r="H1606" s="27"/>
      <c r="I1606" s="27"/>
      <c r="J1606" s="27"/>
      <c r="K1606" s="25" t="s">
        <v>4096</v>
      </c>
      <c r="L1606" s="26"/>
      <c r="M1606"/>
      <c r="N1606"/>
      <c r="O1606" s="25">
        <v>28.01</v>
      </c>
      <c r="P1606" s="25">
        <v>10.8</v>
      </c>
      <c r="Q1606" s="23"/>
      <c r="R1606" s="23"/>
      <c r="S1606" s="23" t="str">
        <f t="shared" si="75"/>
        <v/>
      </c>
      <c r="T1606" s="23">
        <f t="shared" si="73"/>
        <v>0</v>
      </c>
    </row>
    <row r="1607" spans="1:20" ht="17.399999999999999">
      <c r="A1607" s="23" t="str">
        <f t="shared" si="74"/>
        <v/>
      </c>
      <c r="B1607" s="24" t="s">
        <v>3913</v>
      </c>
      <c r="C1607" s="12" t="s">
        <v>3916</v>
      </c>
      <c r="D1607" s="25" t="s">
        <v>9</v>
      </c>
      <c r="E1607" s="26">
        <v>774</v>
      </c>
      <c r="F1607" s="26"/>
      <c r="G1607" s="27"/>
      <c r="H1607" s="27"/>
      <c r="I1607" s="27"/>
      <c r="J1607" s="27"/>
      <c r="K1607" s="25" t="s">
        <v>4105</v>
      </c>
      <c r="L1607" s="26"/>
      <c r="M1607"/>
      <c r="N1607"/>
      <c r="O1607" s="25">
        <v>-14.3</v>
      </c>
      <c r="P1607" s="25">
        <v>-17.93</v>
      </c>
      <c r="Q1607" s="23"/>
      <c r="R1607" s="23"/>
      <c r="S1607" s="23" t="str">
        <f t="shared" si="75"/>
        <v/>
      </c>
      <c r="T1607" s="23">
        <f t="shared" si="73"/>
        <v>0</v>
      </c>
    </row>
    <row r="1608" spans="1:20" ht="17.399999999999999">
      <c r="A1608" s="23" t="str">
        <f t="shared" si="74"/>
        <v/>
      </c>
      <c r="B1608" s="24" t="s">
        <v>2529</v>
      </c>
      <c r="C1608" s="12" t="s">
        <v>2530</v>
      </c>
      <c r="D1608" s="25" t="s">
        <v>37</v>
      </c>
      <c r="E1608" s="26">
        <v>858.79</v>
      </c>
      <c r="F1608" s="25"/>
      <c r="G1608" s="27"/>
      <c r="H1608" s="27"/>
      <c r="I1608" s="27"/>
      <c r="J1608" s="27"/>
      <c r="K1608" s="25" t="s">
        <v>4097</v>
      </c>
      <c r="L1608" s="25"/>
      <c r="M1608"/>
      <c r="N1608"/>
      <c r="O1608" s="25">
        <v>-19.079999999999998</v>
      </c>
      <c r="P1608" s="25">
        <v>-27.43</v>
      </c>
      <c r="Q1608" s="23"/>
      <c r="R1608" s="23"/>
      <c r="S1608" s="23" t="str">
        <f t="shared" si="75"/>
        <v/>
      </c>
      <c r="T1608" s="23">
        <f t="shared" si="73"/>
        <v>0</v>
      </c>
    </row>
    <row r="1609" spans="1:20" ht="17.399999999999999">
      <c r="A1609" s="23" t="str">
        <f t="shared" si="74"/>
        <v/>
      </c>
      <c r="B1609" s="24" t="s">
        <v>2531</v>
      </c>
      <c r="C1609" s="12" t="s">
        <v>2532</v>
      </c>
      <c r="D1609" s="25" t="s">
        <v>37</v>
      </c>
      <c r="E1609" s="26">
        <v>18.440000000000001</v>
      </c>
      <c r="F1609" s="26"/>
      <c r="G1609" s="27"/>
      <c r="H1609" s="27"/>
      <c r="I1609" s="27"/>
      <c r="J1609" s="27"/>
      <c r="K1609" s="25" t="s">
        <v>4102</v>
      </c>
      <c r="L1609" s="25"/>
      <c r="M1609"/>
      <c r="N1609"/>
      <c r="O1609" s="25">
        <v>24.42</v>
      </c>
      <c r="P1609" s="25">
        <v>-17.559999999999999</v>
      </c>
      <c r="Q1609" s="23"/>
      <c r="R1609" s="23"/>
      <c r="S1609" s="23" t="str">
        <f t="shared" si="75"/>
        <v/>
      </c>
      <c r="T1609" s="23">
        <f t="shared" si="73"/>
        <v>0</v>
      </c>
    </row>
    <row r="1610" spans="1:20" ht="17.399999999999999">
      <c r="A1610" s="23" t="str">
        <f t="shared" si="74"/>
        <v/>
      </c>
      <c r="B1610" s="24" t="s">
        <v>2533</v>
      </c>
      <c r="C1610" s="12" t="s">
        <v>2534</v>
      </c>
      <c r="D1610" s="25" t="s">
        <v>37</v>
      </c>
      <c r="E1610" s="26">
        <v>59.12</v>
      </c>
      <c r="F1610" s="25"/>
      <c r="G1610" s="27"/>
      <c r="H1610" s="27"/>
      <c r="I1610" s="27"/>
      <c r="J1610" s="27"/>
      <c r="K1610" s="25" t="s">
        <v>2626</v>
      </c>
      <c r="L1610" s="25"/>
      <c r="M1610"/>
      <c r="N1610"/>
      <c r="O1610" s="25">
        <v>-18.059999999999999</v>
      </c>
      <c r="P1610" s="25">
        <v>-43.57</v>
      </c>
      <c r="Q1610" s="23"/>
      <c r="R1610" s="23"/>
      <c r="S1610" s="23" t="str">
        <f t="shared" si="75"/>
        <v/>
      </c>
      <c r="T1610" s="23">
        <f t="shared" si="73"/>
        <v>0</v>
      </c>
    </row>
    <row r="1611" spans="1:20" ht="17.399999999999999">
      <c r="A1611" s="23">
        <f t="shared" si="74"/>
        <v>41</v>
      </c>
      <c r="B1611" s="24" t="s">
        <v>2535</v>
      </c>
      <c r="C1611" s="12" t="s">
        <v>2536</v>
      </c>
      <c r="D1611" s="25" t="s">
        <v>9</v>
      </c>
      <c r="E1611" s="26">
        <v>17889.419999999998</v>
      </c>
      <c r="F1611" s="25">
        <v>5</v>
      </c>
      <c r="G1611" s="27">
        <v>3205.8</v>
      </c>
      <c r="H1611" s="27">
        <v>3205.8</v>
      </c>
      <c r="I1611" s="27">
        <v>3148.07</v>
      </c>
      <c r="J1611" s="27">
        <v>3305.5</v>
      </c>
      <c r="K1611" s="25" t="s">
        <v>4095</v>
      </c>
      <c r="L1611" s="26"/>
      <c r="M1611"/>
      <c r="N1611"/>
      <c r="O1611" s="25">
        <v>0.75</v>
      </c>
      <c r="P1611" s="25">
        <v>-7.61</v>
      </c>
      <c r="Q1611" s="23"/>
      <c r="R1611" s="23"/>
      <c r="S1611" s="23">
        <f t="shared" si="75"/>
        <v>17889.436109999999</v>
      </c>
      <c r="T1611" s="23">
        <f t="shared" si="73"/>
        <v>0</v>
      </c>
    </row>
    <row r="1612" spans="1:20" ht="17.399999999999999">
      <c r="A1612" s="23" t="str">
        <f t="shared" si="74"/>
        <v/>
      </c>
      <c r="B1612" s="24" t="s">
        <v>2537</v>
      </c>
      <c r="C1612" s="12" t="s">
        <v>2538</v>
      </c>
      <c r="D1612" s="25" t="s">
        <v>37</v>
      </c>
      <c r="E1612" s="26">
        <v>21.35</v>
      </c>
      <c r="F1612" s="25"/>
      <c r="G1612" s="27"/>
      <c r="H1612" s="27"/>
      <c r="I1612" s="27"/>
      <c r="J1612" s="27"/>
      <c r="K1612" s="25" t="s">
        <v>4088</v>
      </c>
      <c r="L1612" s="25"/>
      <c r="M1612"/>
      <c r="N1612"/>
      <c r="O1612" s="25">
        <v>-17.18</v>
      </c>
      <c r="P1612" s="25">
        <v>-32</v>
      </c>
      <c r="Q1612" s="23"/>
      <c r="R1612" s="23"/>
      <c r="S1612" s="23" t="str">
        <f t="shared" si="75"/>
        <v/>
      </c>
      <c r="T1612" s="23">
        <f t="shared" si="73"/>
        <v>0</v>
      </c>
    </row>
    <row r="1613" spans="1:20" ht="17.399999999999999">
      <c r="A1613" s="23" t="str">
        <f t="shared" si="74"/>
        <v/>
      </c>
      <c r="B1613" s="24" t="s">
        <v>2539</v>
      </c>
      <c r="C1613" s="12" t="s">
        <v>2540</v>
      </c>
      <c r="D1613" s="25" t="s">
        <v>37</v>
      </c>
      <c r="E1613" s="26">
        <v>321.2</v>
      </c>
      <c r="F1613" s="25">
        <v>2</v>
      </c>
      <c r="G1613" s="27">
        <v>5.3</v>
      </c>
      <c r="H1613" s="27">
        <v>5.3</v>
      </c>
      <c r="I1613" s="27">
        <v>4.0999999999999996</v>
      </c>
      <c r="J1613" s="27"/>
      <c r="K1613" s="25" t="s">
        <v>4117</v>
      </c>
      <c r="L1613" s="26"/>
      <c r="M1613"/>
      <c r="N1613"/>
      <c r="O1613" s="25">
        <v>-24.45</v>
      </c>
      <c r="P1613" s="25">
        <v>-38.94</v>
      </c>
      <c r="Q1613" s="23"/>
      <c r="R1613" s="23"/>
      <c r="S1613" s="23" t="str">
        <f t="shared" si="75"/>
        <v/>
      </c>
      <c r="T1613" s="23">
        <f t="shared" si="73"/>
        <v>0</v>
      </c>
    </row>
    <row r="1614" spans="1:20" ht="17.399999999999999">
      <c r="A1614" s="23" t="str">
        <f t="shared" si="74"/>
        <v/>
      </c>
      <c r="B1614" s="24" t="s">
        <v>2541</v>
      </c>
      <c r="C1614" s="12" t="s">
        <v>5191</v>
      </c>
      <c r="D1614" s="25" t="s">
        <v>37</v>
      </c>
      <c r="E1614" s="26">
        <v>188.24</v>
      </c>
      <c r="F1614" s="26"/>
      <c r="G1614" s="27"/>
      <c r="H1614" s="27"/>
      <c r="I1614" s="27"/>
      <c r="J1614" s="27"/>
      <c r="K1614" s="25" t="s">
        <v>4088</v>
      </c>
      <c r="L1614" s="26"/>
      <c r="M1614"/>
      <c r="N1614"/>
      <c r="O1614" s="25">
        <v>-7.03</v>
      </c>
      <c r="P1614" s="25">
        <v>33.97</v>
      </c>
      <c r="Q1614" s="23"/>
      <c r="R1614" s="23"/>
      <c r="S1614" s="23" t="str">
        <f t="shared" si="75"/>
        <v/>
      </c>
      <c r="T1614" s="23">
        <f t="shared" ref="T1614:T1677" si="76">IF(AND(G1614&lt;H1614,I1614&lt;J1614,H1614&lt;J1614),1,IF(AND(G1614&gt;H1614,I1614&gt;J1614,H1614&gt;J1614),-1,0))</f>
        <v>0</v>
      </c>
    </row>
    <row r="1615" spans="1:20" ht="17.399999999999999">
      <c r="A1615" s="23" t="str">
        <f t="shared" ref="A1615:A1678" si="77">IF(ISERROR(RANK(S1615,$S$14:$S$3000,)),"",RANK(S1615,$S$14:$S$3000,))</f>
        <v/>
      </c>
      <c r="B1615" s="24" t="s">
        <v>2542</v>
      </c>
      <c r="C1615" s="12" t="s">
        <v>2543</v>
      </c>
      <c r="D1615" s="25" t="s">
        <v>37</v>
      </c>
      <c r="E1615" s="26">
        <v>194.39</v>
      </c>
      <c r="F1615" s="25"/>
      <c r="G1615" s="27"/>
      <c r="H1615" s="27"/>
      <c r="I1615" s="27"/>
      <c r="J1615" s="27"/>
      <c r="K1615" s="25" t="s">
        <v>4105</v>
      </c>
      <c r="L1615" s="25"/>
      <c r="M1615"/>
      <c r="N1615"/>
      <c r="O1615" s="25">
        <v>-14.93</v>
      </c>
      <c r="P1615" s="25">
        <v>-38.71</v>
      </c>
      <c r="Q1615" s="23"/>
      <c r="R1615" s="23"/>
      <c r="S1615" s="23" t="str">
        <f t="shared" ref="S1615:S1678" si="78">IF(OR(F1615&lt;=$F$8,ISBLANK(G1615),ISBLANK(H1615),ISBLANK(J1615),ISBLANK(I1615)),"",E1615+ROW()/100000)</f>
        <v/>
      </c>
      <c r="T1615" s="23">
        <f t="shared" si="76"/>
        <v>0</v>
      </c>
    </row>
    <row r="1616" spans="1:20" ht="17.399999999999999">
      <c r="A1616" s="23">
        <f t="shared" si="77"/>
        <v>96</v>
      </c>
      <c r="B1616" s="24" t="s">
        <v>2544</v>
      </c>
      <c r="C1616" s="12" t="s">
        <v>2740</v>
      </c>
      <c r="D1616" s="25" t="s">
        <v>9</v>
      </c>
      <c r="E1616" s="26">
        <v>5374.86</v>
      </c>
      <c r="F1616" s="25">
        <v>17</v>
      </c>
      <c r="G1616" s="27">
        <v>1116.96</v>
      </c>
      <c r="H1616" s="27">
        <v>1117.43</v>
      </c>
      <c r="I1616" s="27">
        <v>1089</v>
      </c>
      <c r="J1616" s="27">
        <v>1117</v>
      </c>
      <c r="K1616" s="25" t="s">
        <v>4111</v>
      </c>
      <c r="L1616" s="25"/>
      <c r="M1616"/>
      <c r="N1616"/>
      <c r="O1616" s="25">
        <v>1.94</v>
      </c>
      <c r="P1616" s="25">
        <v>-4.99</v>
      </c>
      <c r="Q1616" s="23"/>
      <c r="R1616" s="23"/>
      <c r="S1616" s="23">
        <f t="shared" si="78"/>
        <v>5374.8761599999998</v>
      </c>
      <c r="T1616" s="23">
        <f t="shared" si="76"/>
        <v>0</v>
      </c>
    </row>
    <row r="1617" spans="1:20" ht="17.399999999999999">
      <c r="A1617" s="23" t="str">
        <f t="shared" si="77"/>
        <v/>
      </c>
      <c r="B1617" s="24" t="s">
        <v>2545</v>
      </c>
      <c r="C1617" s="12" t="s">
        <v>4963</v>
      </c>
      <c r="D1617" s="25" t="s">
        <v>9</v>
      </c>
      <c r="E1617" s="26">
        <v>2711.34</v>
      </c>
      <c r="F1617" s="26">
        <v>17</v>
      </c>
      <c r="G1617" s="27">
        <v>666.48</v>
      </c>
      <c r="H1617" s="27">
        <v>666.48</v>
      </c>
      <c r="I1617" s="27">
        <v>636.29999999999995</v>
      </c>
      <c r="J1617" s="27"/>
      <c r="K1617" s="25" t="s">
        <v>4111</v>
      </c>
      <c r="L1617" s="26"/>
      <c r="M1617"/>
      <c r="N1617"/>
      <c r="O1617" s="25">
        <v>-2.93</v>
      </c>
      <c r="P1617" s="25">
        <v>-1.75</v>
      </c>
      <c r="Q1617" s="23"/>
      <c r="R1617" s="23"/>
      <c r="S1617" s="23" t="str">
        <f t="shared" si="78"/>
        <v/>
      </c>
      <c r="T1617" s="23">
        <f t="shared" si="76"/>
        <v>0</v>
      </c>
    </row>
    <row r="1618" spans="1:20" ht="17.399999999999999">
      <c r="A1618" s="23">
        <f t="shared" si="77"/>
        <v>148</v>
      </c>
      <c r="B1618" s="24" t="s">
        <v>2546</v>
      </c>
      <c r="C1618" s="12" t="s">
        <v>2547</v>
      </c>
      <c r="D1618" s="25" t="s">
        <v>9</v>
      </c>
      <c r="E1618" s="26">
        <v>2273.9</v>
      </c>
      <c r="F1618" s="26">
        <v>11</v>
      </c>
      <c r="G1618" s="27">
        <v>579.23</v>
      </c>
      <c r="H1618" s="27">
        <v>577.29999999999995</v>
      </c>
      <c r="I1618" s="27">
        <v>547.29999999999995</v>
      </c>
      <c r="J1618" s="27">
        <v>538.4</v>
      </c>
      <c r="K1618" s="25" t="s">
        <v>4106</v>
      </c>
      <c r="L1618" s="25"/>
      <c r="M1618"/>
      <c r="N1618"/>
      <c r="O1618" s="25">
        <v>-6.04</v>
      </c>
      <c r="P1618" s="25">
        <v>-15.05</v>
      </c>
      <c r="Q1618" s="23"/>
      <c r="R1618" s="23"/>
      <c r="S1618" s="23">
        <f t="shared" si="78"/>
        <v>2273.9161800000002</v>
      </c>
      <c r="T1618" s="23">
        <f t="shared" si="76"/>
        <v>-1</v>
      </c>
    </row>
    <row r="1619" spans="1:20" ht="17.399999999999999">
      <c r="A1619" s="23" t="str">
        <f t="shared" si="77"/>
        <v/>
      </c>
      <c r="B1619" s="24" t="s">
        <v>2548</v>
      </c>
      <c r="C1619" s="12" t="s">
        <v>3437</v>
      </c>
      <c r="D1619" s="25" t="s">
        <v>37</v>
      </c>
      <c r="E1619" s="26">
        <v>21.4</v>
      </c>
      <c r="F1619" s="25"/>
      <c r="G1619" s="27"/>
      <c r="H1619" s="27"/>
      <c r="I1619" s="27"/>
      <c r="J1619" s="27"/>
      <c r="K1619" s="25" t="s">
        <v>4113</v>
      </c>
      <c r="L1619" s="25"/>
      <c r="M1619"/>
      <c r="N1619"/>
      <c r="O1619" s="25">
        <v>-7.79</v>
      </c>
      <c r="P1619" s="25">
        <v>-22.02</v>
      </c>
      <c r="Q1619" s="23"/>
      <c r="R1619" s="23"/>
      <c r="S1619" s="23" t="str">
        <f t="shared" si="78"/>
        <v/>
      </c>
      <c r="T1619" s="23">
        <f t="shared" si="76"/>
        <v>0</v>
      </c>
    </row>
    <row r="1620" spans="1:20" ht="17.399999999999999">
      <c r="A1620" s="23" t="str">
        <f t="shared" si="77"/>
        <v/>
      </c>
      <c r="B1620" s="24" t="s">
        <v>3949</v>
      </c>
      <c r="C1620" s="12" t="s">
        <v>3952</v>
      </c>
      <c r="D1620" s="25" t="s">
        <v>9</v>
      </c>
      <c r="E1620" s="26">
        <v>80.61</v>
      </c>
      <c r="F1620" s="26"/>
      <c r="G1620" s="27"/>
      <c r="H1620" s="27"/>
      <c r="I1620" s="27"/>
      <c r="J1620" s="27"/>
      <c r="K1620" s="25" t="s">
        <v>4090</v>
      </c>
      <c r="L1620" s="25"/>
      <c r="M1620"/>
      <c r="N1620"/>
      <c r="O1620" s="25">
        <v>-20.309999999999999</v>
      </c>
      <c r="P1620" s="25">
        <v>-31.58</v>
      </c>
      <c r="Q1620" s="23"/>
      <c r="R1620" s="23"/>
      <c r="S1620" s="23" t="str">
        <f t="shared" si="78"/>
        <v/>
      </c>
      <c r="T1620" s="23">
        <f t="shared" si="76"/>
        <v>0</v>
      </c>
    </row>
    <row r="1621" spans="1:20" ht="17.399999999999999">
      <c r="A1621" s="23" t="str">
        <f t="shared" si="77"/>
        <v/>
      </c>
      <c r="B1621" s="24" t="s">
        <v>2995</v>
      </c>
      <c r="C1621" s="12" t="s">
        <v>3071</v>
      </c>
      <c r="D1621" s="25" t="s">
        <v>37</v>
      </c>
      <c r="E1621" s="26">
        <v>63.84</v>
      </c>
      <c r="F1621" s="25"/>
      <c r="G1621" s="27"/>
      <c r="H1621" s="27"/>
      <c r="I1621" s="27"/>
      <c r="J1621" s="27"/>
      <c r="K1621" s="25" t="s">
        <v>4091</v>
      </c>
      <c r="L1621" s="25"/>
      <c r="M1621"/>
      <c r="N1621"/>
      <c r="O1621" s="25">
        <v>-11.71</v>
      </c>
      <c r="P1621" s="25">
        <v>-11.03</v>
      </c>
      <c r="Q1621" s="23"/>
      <c r="R1621" s="23"/>
      <c r="S1621" s="23" t="str">
        <f t="shared" si="78"/>
        <v/>
      </c>
      <c r="T1621" s="23">
        <f t="shared" si="76"/>
        <v>0</v>
      </c>
    </row>
    <row r="1622" spans="1:20" ht="17.399999999999999">
      <c r="A1622" s="23" t="str">
        <f t="shared" si="77"/>
        <v/>
      </c>
      <c r="B1622" s="24" t="s">
        <v>2549</v>
      </c>
      <c r="C1622" s="12" t="s">
        <v>2550</v>
      </c>
      <c r="D1622" s="25" t="s">
        <v>37</v>
      </c>
      <c r="E1622" s="26">
        <v>1872.16</v>
      </c>
      <c r="F1622" s="25"/>
      <c r="G1622" s="27"/>
      <c r="H1622" s="27"/>
      <c r="I1622" s="27"/>
      <c r="J1622" s="27"/>
      <c r="K1622" s="25" t="s">
        <v>4080</v>
      </c>
      <c r="L1622" s="25"/>
      <c r="M1622"/>
      <c r="N1622"/>
      <c r="O1622" s="25">
        <v>-0.32</v>
      </c>
      <c r="P1622" s="25">
        <v>-31.56</v>
      </c>
      <c r="Q1622" s="23"/>
      <c r="R1622" s="23"/>
      <c r="S1622" s="23" t="str">
        <f t="shared" si="78"/>
        <v/>
      </c>
      <c r="T1622" s="23">
        <f t="shared" si="76"/>
        <v>0</v>
      </c>
    </row>
    <row r="1623" spans="1:20" ht="17.399999999999999">
      <c r="A1623" s="23" t="str">
        <f t="shared" si="77"/>
        <v/>
      </c>
      <c r="B1623" s="24" t="s">
        <v>4705</v>
      </c>
      <c r="C1623" s="12" t="s">
        <v>4712</v>
      </c>
      <c r="D1623" s="25" t="s">
        <v>37</v>
      </c>
      <c r="E1623" s="26">
        <v>19.739999999999998</v>
      </c>
      <c r="F1623" s="26"/>
      <c r="G1623" s="27"/>
      <c r="H1623" s="27"/>
      <c r="I1623" s="27"/>
      <c r="J1623" s="27"/>
      <c r="K1623" s="25" t="s">
        <v>4117</v>
      </c>
      <c r="L1623" s="26"/>
      <c r="M1623"/>
      <c r="N1623"/>
      <c r="O1623" s="25">
        <v>-38.54</v>
      </c>
      <c r="P1623" s="25">
        <v>-42.55</v>
      </c>
      <c r="Q1623" s="23"/>
      <c r="R1623" s="23"/>
      <c r="S1623" s="23" t="str">
        <f t="shared" si="78"/>
        <v/>
      </c>
      <c r="T1623" s="23">
        <f t="shared" si="76"/>
        <v>0</v>
      </c>
    </row>
    <row r="1624" spans="1:20" ht="17.399999999999999">
      <c r="A1624" s="23" t="str">
        <f t="shared" si="77"/>
        <v/>
      </c>
      <c r="B1624" s="24" t="s">
        <v>2684</v>
      </c>
      <c r="C1624" s="12" t="s">
        <v>2686</v>
      </c>
      <c r="D1624" s="25" t="s">
        <v>37</v>
      </c>
      <c r="E1624" s="26">
        <v>40.909999999999997</v>
      </c>
      <c r="F1624" s="25"/>
      <c r="G1624" s="27"/>
      <c r="H1624" s="27"/>
      <c r="I1624" s="27"/>
      <c r="J1624" s="27"/>
      <c r="K1624" s="25" t="s">
        <v>4090</v>
      </c>
      <c r="L1624" s="25"/>
      <c r="M1624"/>
      <c r="N1624"/>
      <c r="O1624" s="25">
        <v>-1.67</v>
      </c>
      <c r="P1624" s="25">
        <v>-7.93</v>
      </c>
      <c r="Q1624" s="23"/>
      <c r="R1624" s="23"/>
      <c r="S1624" s="23" t="str">
        <f t="shared" si="78"/>
        <v/>
      </c>
      <c r="T1624" s="23">
        <f t="shared" si="76"/>
        <v>0</v>
      </c>
    </row>
    <row r="1625" spans="1:20" ht="17.399999999999999">
      <c r="A1625" s="23" t="str">
        <f t="shared" si="77"/>
        <v/>
      </c>
      <c r="B1625" s="24" t="s">
        <v>3142</v>
      </c>
      <c r="C1625" s="12" t="s">
        <v>3271</v>
      </c>
      <c r="D1625" s="25" t="s">
        <v>37</v>
      </c>
      <c r="E1625" s="26">
        <v>135.33000000000001</v>
      </c>
      <c r="F1625" s="26"/>
      <c r="G1625" s="27"/>
      <c r="H1625" s="27"/>
      <c r="I1625" s="27"/>
      <c r="J1625" s="27"/>
      <c r="K1625" s="25" t="s">
        <v>4088</v>
      </c>
      <c r="L1625" s="25"/>
      <c r="M1625"/>
      <c r="N1625"/>
      <c r="O1625" s="25">
        <v>-18.739999999999998</v>
      </c>
      <c r="P1625" s="25">
        <v>-37.07</v>
      </c>
      <c r="Q1625" s="23"/>
      <c r="R1625" s="23"/>
      <c r="S1625" s="23" t="str">
        <f t="shared" si="78"/>
        <v/>
      </c>
      <c r="T1625" s="23">
        <f t="shared" si="76"/>
        <v>0</v>
      </c>
    </row>
    <row r="1626" spans="1:20" ht="17.399999999999999">
      <c r="A1626" s="23">
        <f t="shared" si="77"/>
        <v>163</v>
      </c>
      <c r="B1626" s="24" t="s">
        <v>2858</v>
      </c>
      <c r="C1626" s="12" t="s">
        <v>2872</v>
      </c>
      <c r="D1626" s="25" t="s">
        <v>37</v>
      </c>
      <c r="E1626" s="26">
        <v>1873.16</v>
      </c>
      <c r="F1626" s="25">
        <v>7</v>
      </c>
      <c r="G1626" s="27">
        <v>56.31</v>
      </c>
      <c r="H1626" s="27">
        <v>56.31</v>
      </c>
      <c r="I1626" s="27">
        <v>53.73</v>
      </c>
      <c r="J1626" s="27">
        <v>53.73</v>
      </c>
      <c r="K1626" s="25" t="s">
        <v>4107</v>
      </c>
      <c r="L1626" s="25"/>
      <c r="M1626"/>
      <c r="N1626"/>
      <c r="O1626" s="25">
        <v>-3.78</v>
      </c>
      <c r="P1626" s="25">
        <v>3.28</v>
      </c>
      <c r="Q1626" s="23"/>
      <c r="R1626" s="23"/>
      <c r="S1626" s="23">
        <f t="shared" si="78"/>
        <v>1873.1762600000002</v>
      </c>
      <c r="T1626" s="23">
        <f t="shared" si="76"/>
        <v>0</v>
      </c>
    </row>
    <row r="1627" spans="1:20" ht="17.399999999999999">
      <c r="A1627" s="23" t="str">
        <f t="shared" si="77"/>
        <v/>
      </c>
      <c r="B1627" s="24" t="s">
        <v>2551</v>
      </c>
      <c r="C1627" s="12" t="s">
        <v>2552</v>
      </c>
      <c r="D1627" s="25" t="s">
        <v>37</v>
      </c>
      <c r="E1627" s="26">
        <v>115.94</v>
      </c>
      <c r="F1627" s="26"/>
      <c r="G1627" s="27"/>
      <c r="H1627" s="27"/>
      <c r="I1627" s="27"/>
      <c r="J1627" s="27"/>
      <c r="K1627" s="25" t="s">
        <v>4096</v>
      </c>
      <c r="L1627" s="25"/>
      <c r="M1627"/>
      <c r="N1627"/>
      <c r="O1627" s="25">
        <v>2.9</v>
      </c>
      <c r="P1627" s="25">
        <v>-6.63</v>
      </c>
      <c r="Q1627" s="23"/>
      <c r="R1627" s="23"/>
      <c r="S1627" s="23" t="str">
        <f t="shared" si="78"/>
        <v/>
      </c>
      <c r="T1627" s="23">
        <f t="shared" si="76"/>
        <v>0</v>
      </c>
    </row>
    <row r="1628" spans="1:20" ht="17.399999999999999">
      <c r="A1628" s="23">
        <f t="shared" si="77"/>
        <v>92</v>
      </c>
      <c r="B1628" s="24" t="s">
        <v>2553</v>
      </c>
      <c r="C1628" s="12" t="s">
        <v>4687</v>
      </c>
      <c r="D1628" s="25" t="s">
        <v>37</v>
      </c>
      <c r="E1628" s="26">
        <v>5552.91</v>
      </c>
      <c r="F1628" s="25">
        <v>5</v>
      </c>
      <c r="G1628" s="27">
        <v>-64.97</v>
      </c>
      <c r="H1628" s="27">
        <v>-82.56</v>
      </c>
      <c r="I1628" s="27">
        <v>-82.56</v>
      </c>
      <c r="J1628" s="27">
        <v>-83.05</v>
      </c>
      <c r="K1628" s="25" t="s">
        <v>4076</v>
      </c>
      <c r="L1628" s="26"/>
      <c r="M1628"/>
      <c r="N1628"/>
      <c r="O1628" s="25">
        <v>2.1800000000000002</v>
      </c>
      <c r="P1628" s="25">
        <v>-27.01</v>
      </c>
      <c r="Q1628" s="23"/>
      <c r="R1628" s="23"/>
      <c r="S1628" s="23">
        <f t="shared" si="78"/>
        <v>5552.9262799999997</v>
      </c>
      <c r="T1628" s="23">
        <f t="shared" si="76"/>
        <v>-1</v>
      </c>
    </row>
    <row r="1629" spans="1:20" ht="17.399999999999999">
      <c r="A1629" s="23">
        <f t="shared" si="77"/>
        <v>304</v>
      </c>
      <c r="B1629" s="24" t="s">
        <v>2890</v>
      </c>
      <c r="C1629" s="12" t="s">
        <v>2894</v>
      </c>
      <c r="D1629" s="25" t="s">
        <v>37</v>
      </c>
      <c r="E1629" s="26">
        <v>123.47</v>
      </c>
      <c r="F1629" s="26">
        <v>1</v>
      </c>
      <c r="G1629" s="27">
        <v>66.599999999999994</v>
      </c>
      <c r="H1629" s="27">
        <v>66.599999999999994</v>
      </c>
      <c r="I1629" s="27">
        <v>66.599999999999994</v>
      </c>
      <c r="J1629" s="27">
        <v>66.599999999999994</v>
      </c>
      <c r="K1629" s="25" t="s">
        <v>4091</v>
      </c>
      <c r="L1629" s="26"/>
      <c r="M1629"/>
      <c r="N1629"/>
      <c r="O1629" s="25">
        <v>-21.19</v>
      </c>
      <c r="P1629" s="25">
        <v>11.63</v>
      </c>
      <c r="Q1629" s="23"/>
      <c r="R1629" s="23"/>
      <c r="S1629" s="23">
        <f t="shared" si="78"/>
        <v>123.48629</v>
      </c>
      <c r="T1629" s="23">
        <f t="shared" si="76"/>
        <v>0</v>
      </c>
    </row>
    <row r="1630" spans="1:20" ht="17.399999999999999">
      <c r="A1630" s="23" t="str">
        <f t="shared" si="77"/>
        <v/>
      </c>
      <c r="B1630" s="24" t="s">
        <v>2692</v>
      </c>
      <c r="C1630" s="12" t="s">
        <v>2698</v>
      </c>
      <c r="D1630" s="25" t="s">
        <v>37</v>
      </c>
      <c r="E1630" s="26">
        <v>71.89</v>
      </c>
      <c r="F1630" s="25"/>
      <c r="G1630" s="27"/>
      <c r="H1630" s="27"/>
      <c r="I1630" s="27"/>
      <c r="J1630" s="27"/>
      <c r="K1630" s="25" t="s">
        <v>4105</v>
      </c>
      <c r="L1630" s="25"/>
      <c r="M1630"/>
      <c r="N1630"/>
      <c r="O1630" s="25">
        <v>-28.57</v>
      </c>
      <c r="P1630" s="25">
        <v>-19.79</v>
      </c>
      <c r="Q1630" s="23"/>
      <c r="R1630" s="23"/>
      <c r="S1630" s="23" t="str">
        <f t="shared" si="78"/>
        <v/>
      </c>
      <c r="T1630" s="23">
        <f t="shared" si="76"/>
        <v>0</v>
      </c>
    </row>
    <row r="1631" spans="1:20" ht="17.399999999999999">
      <c r="A1631" s="23" t="str">
        <f t="shared" si="77"/>
        <v/>
      </c>
      <c r="B1631" s="24" t="s">
        <v>2949</v>
      </c>
      <c r="C1631" s="12" t="s">
        <v>4688</v>
      </c>
      <c r="D1631" s="25" t="s">
        <v>37</v>
      </c>
      <c r="E1631" s="26">
        <v>18.3</v>
      </c>
      <c r="F1631" s="25"/>
      <c r="G1631" s="27"/>
      <c r="H1631" s="27"/>
      <c r="I1631" s="27"/>
      <c r="J1631" s="27"/>
      <c r="K1631" s="25" t="s">
        <v>4076</v>
      </c>
      <c r="L1631" s="26"/>
      <c r="M1631"/>
      <c r="N1631"/>
      <c r="O1631" s="25">
        <v>-38.53</v>
      </c>
      <c r="P1631" s="25">
        <v>-55.58</v>
      </c>
      <c r="Q1631" s="23"/>
      <c r="R1631" s="23"/>
      <c r="S1631" s="23" t="str">
        <f t="shared" si="78"/>
        <v/>
      </c>
      <c r="T1631" s="23">
        <f t="shared" si="76"/>
        <v>0</v>
      </c>
    </row>
    <row r="1632" spans="1:20" ht="17.399999999999999">
      <c r="A1632" s="23" t="str">
        <f t="shared" si="77"/>
        <v/>
      </c>
      <c r="B1632" s="24" t="s">
        <v>2554</v>
      </c>
      <c r="C1632" s="12" t="s">
        <v>2555</v>
      </c>
      <c r="D1632" s="25" t="s">
        <v>37</v>
      </c>
      <c r="E1632" s="26">
        <v>163.21</v>
      </c>
      <c r="F1632" s="26"/>
      <c r="G1632" s="27"/>
      <c r="H1632" s="27"/>
      <c r="I1632" s="27"/>
      <c r="J1632" s="27"/>
      <c r="K1632" s="25" t="s">
        <v>4107</v>
      </c>
      <c r="L1632" s="25"/>
      <c r="M1632"/>
      <c r="N1632"/>
      <c r="O1632" s="25">
        <v>-3.36</v>
      </c>
      <c r="P1632" s="25">
        <v>-15.06</v>
      </c>
      <c r="Q1632" s="23"/>
      <c r="R1632" s="23"/>
      <c r="S1632" s="23" t="str">
        <f t="shared" si="78"/>
        <v/>
      </c>
      <c r="T1632" s="23">
        <f t="shared" si="76"/>
        <v>0</v>
      </c>
    </row>
    <row r="1633" spans="1:20" ht="17.399999999999999">
      <c r="A1633" s="23" t="str">
        <f t="shared" si="77"/>
        <v/>
      </c>
      <c r="B1633" s="24" t="s">
        <v>2996</v>
      </c>
      <c r="C1633" s="12" t="s">
        <v>3072</v>
      </c>
      <c r="D1633" s="25" t="s">
        <v>9</v>
      </c>
      <c r="E1633" s="26">
        <v>32.11</v>
      </c>
      <c r="F1633" s="26"/>
      <c r="G1633" s="27"/>
      <c r="H1633" s="27"/>
      <c r="I1633" s="27"/>
      <c r="J1633" s="27"/>
      <c r="K1633" s="25" t="s">
        <v>4085</v>
      </c>
      <c r="L1633" s="26"/>
      <c r="M1633"/>
      <c r="N1633"/>
      <c r="O1633" s="25">
        <v>0</v>
      </c>
      <c r="P1633" s="25">
        <v>0</v>
      </c>
      <c r="Q1633" s="23"/>
      <c r="R1633" s="23"/>
      <c r="S1633" s="23" t="str">
        <f t="shared" si="78"/>
        <v/>
      </c>
      <c r="T1633" s="23">
        <f t="shared" si="76"/>
        <v>0</v>
      </c>
    </row>
    <row r="1634" spans="1:20" ht="17.399999999999999">
      <c r="A1634" s="23" t="str">
        <f t="shared" si="77"/>
        <v/>
      </c>
      <c r="B1634" s="24" t="s">
        <v>2556</v>
      </c>
      <c r="C1634" s="12" t="s">
        <v>4425</v>
      </c>
      <c r="D1634" s="25" t="s">
        <v>37</v>
      </c>
      <c r="E1634" s="26">
        <v>172.15</v>
      </c>
      <c r="F1634" s="25"/>
      <c r="G1634" s="27"/>
      <c r="H1634" s="27"/>
      <c r="I1634" s="27"/>
      <c r="J1634" s="27"/>
      <c r="K1634" s="25" t="s">
        <v>4110</v>
      </c>
      <c r="L1634" s="26"/>
      <c r="M1634"/>
      <c r="N1634"/>
      <c r="O1634" s="25">
        <v>8.89</v>
      </c>
      <c r="P1634" s="25">
        <v>-4.75</v>
      </c>
      <c r="Q1634" s="23"/>
      <c r="R1634" s="23"/>
      <c r="S1634" s="23" t="str">
        <f t="shared" si="78"/>
        <v/>
      </c>
      <c r="T1634" s="23">
        <f t="shared" si="76"/>
        <v>0</v>
      </c>
    </row>
    <row r="1635" spans="1:20" ht="17.399999999999999">
      <c r="A1635" s="23" t="str">
        <f t="shared" si="77"/>
        <v/>
      </c>
      <c r="B1635" s="24" t="s">
        <v>2670</v>
      </c>
      <c r="C1635" s="12" t="s">
        <v>2671</v>
      </c>
      <c r="D1635" s="25" t="s">
        <v>37</v>
      </c>
      <c r="E1635" s="26">
        <v>47.63</v>
      </c>
      <c r="F1635" s="26"/>
      <c r="G1635" s="27">
        <v>10</v>
      </c>
      <c r="H1635" s="27">
        <v>10</v>
      </c>
      <c r="I1635" s="27">
        <v>10</v>
      </c>
      <c r="J1635" s="27"/>
      <c r="K1635" s="25" t="s">
        <v>4096</v>
      </c>
      <c r="L1635" s="26"/>
      <c r="M1635"/>
      <c r="N1635"/>
      <c r="O1635" s="25">
        <v>-7.61</v>
      </c>
      <c r="P1635" s="25">
        <v>-20.89</v>
      </c>
      <c r="Q1635" s="23"/>
      <c r="R1635" s="23"/>
      <c r="S1635" s="23" t="str">
        <f t="shared" si="78"/>
        <v/>
      </c>
      <c r="T1635" s="23">
        <f t="shared" si="76"/>
        <v>0</v>
      </c>
    </row>
    <row r="1636" spans="1:20" ht="17.399999999999999">
      <c r="A1636" s="23" t="str">
        <f t="shared" si="77"/>
        <v/>
      </c>
      <c r="B1636" s="24" t="s">
        <v>2930</v>
      </c>
      <c r="C1636" s="12" t="s">
        <v>4012</v>
      </c>
      <c r="D1636" s="25" t="s">
        <v>37</v>
      </c>
      <c r="E1636" s="26">
        <v>235.58</v>
      </c>
      <c r="F1636" s="25"/>
      <c r="G1636" s="27">
        <v>-12.9</v>
      </c>
      <c r="H1636" s="27">
        <v>-12.9</v>
      </c>
      <c r="I1636" s="27">
        <v>-12.9</v>
      </c>
      <c r="J1636" s="27">
        <v>-12.9</v>
      </c>
      <c r="K1636" s="25" t="s">
        <v>4105</v>
      </c>
      <c r="L1636" s="25"/>
      <c r="M1636"/>
      <c r="N1636"/>
      <c r="O1636" s="25">
        <v>-18.260000000000002</v>
      </c>
      <c r="P1636" s="25">
        <v>-39.51</v>
      </c>
      <c r="Q1636" s="23"/>
      <c r="R1636" s="23"/>
      <c r="S1636" s="23" t="str">
        <f t="shared" si="78"/>
        <v/>
      </c>
      <c r="T1636" s="23">
        <f t="shared" si="76"/>
        <v>0</v>
      </c>
    </row>
    <row r="1637" spans="1:20" ht="17.399999999999999">
      <c r="A1637" s="23" t="str">
        <f t="shared" si="77"/>
        <v/>
      </c>
      <c r="B1637" s="24" t="s">
        <v>2997</v>
      </c>
      <c r="C1637" s="12" t="s">
        <v>3073</v>
      </c>
      <c r="D1637" s="25" t="s">
        <v>37</v>
      </c>
      <c r="E1637" s="26">
        <v>354.78</v>
      </c>
      <c r="F1637" s="25"/>
      <c r="G1637" s="27"/>
      <c r="H1637" s="27"/>
      <c r="I1637" s="27"/>
      <c r="J1637" s="27"/>
      <c r="K1637" s="25" t="s">
        <v>4091</v>
      </c>
      <c r="L1637" s="26"/>
      <c r="M1637"/>
      <c r="N1637"/>
      <c r="O1637" s="25">
        <v>-12.78</v>
      </c>
      <c r="P1637" s="25">
        <v>51.49</v>
      </c>
      <c r="Q1637" s="23"/>
      <c r="R1637" s="23"/>
      <c r="S1637" s="23" t="str">
        <f t="shared" si="78"/>
        <v/>
      </c>
      <c r="T1637" s="23">
        <f t="shared" si="76"/>
        <v>0</v>
      </c>
    </row>
    <row r="1638" spans="1:20" ht="17.399999999999999">
      <c r="A1638" s="23">
        <f t="shared" si="77"/>
        <v>117</v>
      </c>
      <c r="B1638" s="24" t="s">
        <v>2859</v>
      </c>
      <c r="C1638" s="12" t="s">
        <v>2873</v>
      </c>
      <c r="D1638" s="25" t="s">
        <v>37</v>
      </c>
      <c r="E1638" s="26">
        <v>3377.46</v>
      </c>
      <c r="F1638" s="25">
        <v>13</v>
      </c>
      <c r="G1638" s="27">
        <v>217.09</v>
      </c>
      <c r="H1638" s="27">
        <v>217.04</v>
      </c>
      <c r="I1638" s="27">
        <v>219.63</v>
      </c>
      <c r="J1638" s="27">
        <v>217.87</v>
      </c>
      <c r="K1638" s="25" t="s">
        <v>4100</v>
      </c>
      <c r="L1638" s="25"/>
      <c r="M1638"/>
      <c r="N1638"/>
      <c r="O1638" s="25">
        <v>10.46</v>
      </c>
      <c r="P1638" s="25">
        <v>6.81</v>
      </c>
      <c r="Q1638" s="23"/>
      <c r="R1638" s="23"/>
      <c r="S1638" s="23">
        <f t="shared" si="78"/>
        <v>3377.4763800000001</v>
      </c>
      <c r="T1638" s="23">
        <f t="shared" si="76"/>
        <v>0</v>
      </c>
    </row>
    <row r="1639" spans="1:20" ht="17.399999999999999">
      <c r="A1639" s="23" t="str">
        <f t="shared" si="77"/>
        <v/>
      </c>
      <c r="B1639" s="24" t="s">
        <v>4723</v>
      </c>
      <c r="C1639" s="12" t="s">
        <v>4724</v>
      </c>
      <c r="D1639" s="25" t="s">
        <v>37</v>
      </c>
      <c r="E1639" s="26">
        <v>52.16</v>
      </c>
      <c r="F1639" s="25"/>
      <c r="G1639" s="27"/>
      <c r="H1639" s="27"/>
      <c r="I1639" s="27"/>
      <c r="J1639" s="27"/>
      <c r="K1639" s="25" t="s">
        <v>4078</v>
      </c>
      <c r="L1639" s="25"/>
      <c r="M1639"/>
      <c r="N1639"/>
      <c r="O1639" s="25">
        <v>-23.16</v>
      </c>
      <c r="P1639" s="25">
        <v>-22.78</v>
      </c>
      <c r="Q1639" s="23"/>
      <c r="R1639" s="23"/>
      <c r="S1639" s="23" t="str">
        <f t="shared" si="78"/>
        <v/>
      </c>
      <c r="T1639" s="23">
        <f t="shared" si="76"/>
        <v>0</v>
      </c>
    </row>
    <row r="1640" spans="1:20" ht="17.399999999999999">
      <c r="A1640" s="23" t="str">
        <f t="shared" si="77"/>
        <v/>
      </c>
      <c r="B1640" s="24" t="s">
        <v>2733</v>
      </c>
      <c r="C1640" s="12" t="s">
        <v>3926</v>
      </c>
      <c r="D1640" s="25" t="s">
        <v>9</v>
      </c>
      <c r="E1640" s="26">
        <v>9.4600000000000009</v>
      </c>
      <c r="F1640" s="26"/>
      <c r="G1640" s="27"/>
      <c r="H1640" s="27"/>
      <c r="I1640" s="27"/>
      <c r="J1640" s="27"/>
      <c r="K1640" s="25" t="s">
        <v>4085</v>
      </c>
      <c r="L1640" s="25"/>
      <c r="M1640"/>
      <c r="N1640"/>
      <c r="O1640" s="25">
        <v>0</v>
      </c>
      <c r="P1640" s="25">
        <v>0</v>
      </c>
      <c r="Q1640" s="23"/>
      <c r="R1640" s="23"/>
      <c r="S1640" s="23" t="str">
        <f t="shared" si="78"/>
        <v/>
      </c>
      <c r="T1640" s="23">
        <f t="shared" si="76"/>
        <v>0</v>
      </c>
    </row>
    <row r="1641" spans="1:20" ht="17.399999999999999">
      <c r="A1641" s="23">
        <f t="shared" si="77"/>
        <v>259</v>
      </c>
      <c r="B1641" s="24" t="s">
        <v>2998</v>
      </c>
      <c r="C1641" s="12" t="s">
        <v>3074</v>
      </c>
      <c r="D1641" s="25" t="s">
        <v>9</v>
      </c>
      <c r="E1641" s="26">
        <v>347.11</v>
      </c>
      <c r="F1641" s="25">
        <v>5</v>
      </c>
      <c r="G1641" s="27">
        <v>86.18</v>
      </c>
      <c r="H1641" s="27">
        <v>86.22</v>
      </c>
      <c r="I1641" s="27">
        <v>79.2</v>
      </c>
      <c r="J1641" s="27">
        <v>86.4</v>
      </c>
      <c r="K1641" s="25" t="s">
        <v>4105</v>
      </c>
      <c r="L1641" s="26"/>
      <c r="M1641"/>
      <c r="N1641"/>
      <c r="O1641" s="25">
        <v>-11.44</v>
      </c>
      <c r="P1641" s="25">
        <v>-23.62</v>
      </c>
      <c r="Q1641" s="23"/>
      <c r="R1641" s="23"/>
      <c r="S1641" s="23">
        <f t="shared" si="78"/>
        <v>347.12641000000002</v>
      </c>
      <c r="T1641" s="23">
        <f t="shared" si="76"/>
        <v>1</v>
      </c>
    </row>
    <row r="1642" spans="1:20" ht="17.399999999999999">
      <c r="A1642" s="23" t="str">
        <f t="shared" si="77"/>
        <v/>
      </c>
      <c r="B1642" s="24" t="s">
        <v>2557</v>
      </c>
      <c r="C1642" s="12" t="s">
        <v>2558</v>
      </c>
      <c r="D1642" s="25" t="s">
        <v>9</v>
      </c>
      <c r="E1642" s="26">
        <v>453.79</v>
      </c>
      <c r="F1642" s="25"/>
      <c r="G1642" s="27"/>
      <c r="H1642" s="27"/>
      <c r="I1642" s="27"/>
      <c r="J1642" s="27"/>
      <c r="K1642" s="25" t="s">
        <v>4080</v>
      </c>
      <c r="L1642" s="25"/>
      <c r="M1642"/>
      <c r="N1642"/>
      <c r="O1642" s="25">
        <v>-0.23</v>
      </c>
      <c r="P1642" s="25">
        <v>-4.5599999999999996</v>
      </c>
      <c r="Q1642" s="23"/>
      <c r="R1642" s="23"/>
      <c r="S1642" s="23" t="str">
        <f t="shared" si="78"/>
        <v/>
      </c>
      <c r="T1642" s="23">
        <f t="shared" si="76"/>
        <v>0</v>
      </c>
    </row>
    <row r="1643" spans="1:20" ht="17.399999999999999">
      <c r="A1643" s="23" t="str">
        <f t="shared" si="77"/>
        <v/>
      </c>
      <c r="B1643" s="24" t="s">
        <v>4526</v>
      </c>
      <c r="C1643" s="12" t="s">
        <v>4529</v>
      </c>
      <c r="D1643" s="25" t="s">
        <v>37</v>
      </c>
      <c r="E1643" s="26">
        <v>22.57</v>
      </c>
      <c r="F1643" s="25"/>
      <c r="G1643" s="27"/>
      <c r="H1643" s="27"/>
      <c r="I1643" s="27"/>
      <c r="J1643" s="27"/>
      <c r="K1643" s="25" t="s">
        <v>4085</v>
      </c>
      <c r="L1643" s="25"/>
      <c r="M1643"/>
      <c r="N1643"/>
      <c r="O1643" s="25">
        <v>-4.95</v>
      </c>
      <c r="P1643" s="25">
        <v>-37.71</v>
      </c>
      <c r="Q1643" s="23"/>
      <c r="R1643" s="23"/>
      <c r="S1643" s="23" t="str">
        <f t="shared" si="78"/>
        <v/>
      </c>
      <c r="T1643" s="23">
        <f t="shared" si="76"/>
        <v>0</v>
      </c>
    </row>
    <row r="1644" spans="1:20" ht="17.399999999999999">
      <c r="A1644" s="23" t="str">
        <f t="shared" si="77"/>
        <v/>
      </c>
      <c r="B1644" s="24" t="s">
        <v>4122</v>
      </c>
      <c r="C1644" s="12" t="s">
        <v>4126</v>
      </c>
      <c r="D1644" s="25" t="s">
        <v>37</v>
      </c>
      <c r="E1644" s="26">
        <v>165.86</v>
      </c>
      <c r="F1644" s="26"/>
      <c r="G1644" s="27"/>
      <c r="H1644" s="27"/>
      <c r="I1644" s="27"/>
      <c r="J1644" s="27"/>
      <c r="K1644" s="25" t="s">
        <v>4091</v>
      </c>
      <c r="L1644" s="26"/>
      <c r="M1644"/>
      <c r="N1644"/>
      <c r="O1644" s="25">
        <v>-4.5</v>
      </c>
      <c r="P1644" s="25">
        <v>-3.21</v>
      </c>
      <c r="Q1644" s="23"/>
      <c r="R1644" s="23"/>
      <c r="S1644" s="23" t="str">
        <f t="shared" si="78"/>
        <v/>
      </c>
      <c r="T1644" s="23">
        <f t="shared" si="76"/>
        <v>0</v>
      </c>
    </row>
    <row r="1645" spans="1:20" ht="17.399999999999999">
      <c r="A1645" s="23" t="str">
        <f t="shared" si="77"/>
        <v/>
      </c>
      <c r="B1645" s="24" t="s">
        <v>2999</v>
      </c>
      <c r="C1645" s="12" t="s">
        <v>4426</v>
      </c>
      <c r="D1645" s="25" t="s">
        <v>37</v>
      </c>
      <c r="E1645" s="26">
        <v>54.1</v>
      </c>
      <c r="F1645" s="26"/>
      <c r="G1645" s="27"/>
      <c r="H1645" s="27"/>
      <c r="I1645" s="27"/>
      <c r="J1645" s="27"/>
      <c r="K1645" s="25" t="s">
        <v>4091</v>
      </c>
      <c r="L1645" s="26"/>
      <c r="M1645"/>
      <c r="N1645"/>
      <c r="O1645" s="25">
        <v>-30.75</v>
      </c>
      <c r="P1645" s="25">
        <v>85.31</v>
      </c>
      <c r="Q1645" s="23"/>
      <c r="R1645" s="23"/>
      <c r="S1645" s="23" t="str">
        <f t="shared" si="78"/>
        <v/>
      </c>
      <c r="T1645" s="23">
        <f t="shared" si="76"/>
        <v>0</v>
      </c>
    </row>
    <row r="1646" spans="1:20" ht="17.399999999999999">
      <c r="A1646" s="23" t="str">
        <f t="shared" si="77"/>
        <v/>
      </c>
      <c r="B1646" s="24" t="s">
        <v>2559</v>
      </c>
      <c r="C1646" s="12" t="s">
        <v>2560</v>
      </c>
      <c r="D1646" s="25" t="s">
        <v>37</v>
      </c>
      <c r="E1646" s="26">
        <v>147.19999999999999</v>
      </c>
      <c r="F1646" s="25"/>
      <c r="G1646" s="27"/>
      <c r="H1646" s="27"/>
      <c r="I1646" s="27"/>
      <c r="J1646" s="27"/>
      <c r="K1646" s="25" t="s">
        <v>4089</v>
      </c>
      <c r="L1646" s="25"/>
      <c r="M1646"/>
      <c r="N1646"/>
      <c r="O1646" s="25">
        <v>-12.38</v>
      </c>
      <c r="P1646" s="25">
        <v>-4.79</v>
      </c>
      <c r="Q1646" s="23"/>
      <c r="R1646" s="23"/>
      <c r="S1646" s="23" t="str">
        <f t="shared" si="78"/>
        <v/>
      </c>
      <c r="T1646" s="23">
        <f t="shared" si="76"/>
        <v>0</v>
      </c>
    </row>
    <row r="1647" spans="1:20" ht="17.399999999999999">
      <c r="A1647" s="23">
        <f t="shared" si="77"/>
        <v>306</v>
      </c>
      <c r="B1647" s="24" t="s">
        <v>3352</v>
      </c>
      <c r="C1647" s="12" t="s">
        <v>3438</v>
      </c>
      <c r="D1647" s="25" t="s">
        <v>37</v>
      </c>
      <c r="E1647" s="26">
        <v>111.96</v>
      </c>
      <c r="F1647" s="26">
        <v>2</v>
      </c>
      <c r="G1647" s="27">
        <v>8.35</v>
      </c>
      <c r="H1647" s="27">
        <v>8.35</v>
      </c>
      <c r="I1647" s="27">
        <v>8.35</v>
      </c>
      <c r="J1647" s="27">
        <v>3.5</v>
      </c>
      <c r="K1647" s="25" t="s">
        <v>4092</v>
      </c>
      <c r="L1647" s="26"/>
      <c r="M1647"/>
      <c r="N1647"/>
      <c r="O1647" s="25">
        <v>-15.89</v>
      </c>
      <c r="P1647" s="25">
        <v>-29.37</v>
      </c>
      <c r="Q1647" s="23"/>
      <c r="R1647" s="23"/>
      <c r="S1647" s="23">
        <f t="shared" si="78"/>
        <v>111.97646999999999</v>
      </c>
      <c r="T1647" s="23">
        <f t="shared" si="76"/>
        <v>0</v>
      </c>
    </row>
    <row r="1648" spans="1:20" ht="17.399999999999999">
      <c r="A1648" s="23" t="str">
        <f t="shared" si="77"/>
        <v/>
      </c>
      <c r="B1648" s="24" t="s">
        <v>2931</v>
      </c>
      <c r="C1648" s="12" t="s">
        <v>2940</v>
      </c>
      <c r="D1648" s="25" t="s">
        <v>37</v>
      </c>
      <c r="E1648" s="26">
        <v>33.21</v>
      </c>
      <c r="F1648" s="25"/>
      <c r="G1648" s="27"/>
      <c r="H1648" s="27"/>
      <c r="I1648" s="27"/>
      <c r="J1648" s="27"/>
      <c r="K1648" s="25" t="s">
        <v>4117</v>
      </c>
      <c r="L1648" s="26"/>
      <c r="M1648"/>
      <c r="N1648"/>
      <c r="O1648" s="25">
        <v>-10.130000000000001</v>
      </c>
      <c r="P1648" s="25">
        <v>-42.45</v>
      </c>
      <c r="Q1648" s="23"/>
      <c r="R1648" s="23"/>
      <c r="S1648" s="23" t="str">
        <f t="shared" si="78"/>
        <v/>
      </c>
      <c r="T1648" s="23">
        <f t="shared" si="76"/>
        <v>0</v>
      </c>
    </row>
    <row r="1649" spans="1:20" ht="17.399999999999999">
      <c r="A1649" s="23" t="str">
        <f t="shared" si="77"/>
        <v/>
      </c>
      <c r="B1649" s="24" t="s">
        <v>4217</v>
      </c>
      <c r="C1649" s="12" t="s">
        <v>4725</v>
      </c>
      <c r="D1649" s="25" t="s">
        <v>37</v>
      </c>
      <c r="E1649" s="26">
        <v>15.19</v>
      </c>
      <c r="F1649" s="25"/>
      <c r="G1649" s="27"/>
      <c r="H1649" s="27"/>
      <c r="I1649" s="27"/>
      <c r="J1649" s="27"/>
      <c r="K1649" s="25" t="s">
        <v>4113</v>
      </c>
      <c r="L1649" s="25"/>
      <c r="M1649"/>
      <c r="N1649"/>
      <c r="O1649" s="25">
        <v>-26.15</v>
      </c>
      <c r="P1649" s="25">
        <v>-58.33</v>
      </c>
      <c r="Q1649" s="23"/>
      <c r="R1649" s="23"/>
      <c r="S1649" s="23" t="str">
        <f t="shared" si="78"/>
        <v/>
      </c>
      <c r="T1649" s="23">
        <f t="shared" si="76"/>
        <v>0</v>
      </c>
    </row>
    <row r="1650" spans="1:20" ht="17.399999999999999">
      <c r="A1650" s="23" t="str">
        <f t="shared" si="77"/>
        <v/>
      </c>
      <c r="B1650" s="24" t="s">
        <v>4257</v>
      </c>
      <c r="C1650" s="12" t="s">
        <v>4258</v>
      </c>
      <c r="D1650" s="25" t="s">
        <v>37</v>
      </c>
      <c r="E1650" s="26">
        <v>32.869999999999997</v>
      </c>
      <c r="F1650" s="26"/>
      <c r="G1650" s="27"/>
      <c r="H1650" s="27"/>
      <c r="I1650" s="27"/>
      <c r="J1650" s="27"/>
      <c r="K1650" s="25" t="s">
        <v>4097</v>
      </c>
      <c r="L1650" s="25"/>
      <c r="M1650"/>
      <c r="N1650"/>
      <c r="O1650" s="25">
        <v>33.47</v>
      </c>
      <c r="P1650" s="25">
        <v>11.76</v>
      </c>
      <c r="Q1650" s="23"/>
      <c r="R1650" s="23"/>
      <c r="S1650" s="23" t="str">
        <f t="shared" si="78"/>
        <v/>
      </c>
      <c r="T1650" s="23">
        <f t="shared" si="76"/>
        <v>0</v>
      </c>
    </row>
    <row r="1651" spans="1:20" ht="17.399999999999999">
      <c r="A1651" s="23" t="str">
        <f t="shared" si="77"/>
        <v/>
      </c>
      <c r="B1651" s="24" t="s">
        <v>2561</v>
      </c>
      <c r="C1651" s="12" t="s">
        <v>2562</v>
      </c>
      <c r="D1651" s="25" t="s">
        <v>37</v>
      </c>
      <c r="E1651" s="26">
        <v>165.38</v>
      </c>
      <c r="F1651" s="25">
        <v>1</v>
      </c>
      <c r="G1651" s="27">
        <v>10.5</v>
      </c>
      <c r="H1651" s="27">
        <v>10.5</v>
      </c>
      <c r="I1651" s="27"/>
      <c r="J1651" s="27"/>
      <c r="K1651" s="25" t="s">
        <v>4096</v>
      </c>
      <c r="L1651" s="26"/>
      <c r="M1651"/>
      <c r="N1651"/>
      <c r="O1651" s="25">
        <v>-26.17</v>
      </c>
      <c r="P1651" s="25">
        <v>21</v>
      </c>
      <c r="Q1651" s="23"/>
      <c r="R1651" s="23"/>
      <c r="S1651" s="23" t="str">
        <f t="shared" si="78"/>
        <v/>
      </c>
      <c r="T1651" s="23">
        <f t="shared" si="76"/>
        <v>0</v>
      </c>
    </row>
    <row r="1652" spans="1:20" ht="17.399999999999999">
      <c r="A1652" s="23" t="str">
        <f t="shared" si="77"/>
        <v/>
      </c>
      <c r="B1652" s="24" t="s">
        <v>2693</v>
      </c>
      <c r="C1652" s="12" t="s">
        <v>2699</v>
      </c>
      <c r="D1652" s="25" t="s">
        <v>37</v>
      </c>
      <c r="E1652" s="26">
        <v>102.26</v>
      </c>
      <c r="F1652" s="25"/>
      <c r="G1652" s="27"/>
      <c r="H1652" s="27"/>
      <c r="I1652" s="27"/>
      <c r="J1652" s="27"/>
      <c r="K1652" s="25" t="s">
        <v>4105</v>
      </c>
      <c r="L1652" s="26"/>
      <c r="M1652"/>
      <c r="N1652"/>
      <c r="O1652" s="25">
        <v>6.28</v>
      </c>
      <c r="P1652" s="25">
        <v>-44.41</v>
      </c>
      <c r="Q1652" s="23"/>
      <c r="R1652" s="23"/>
      <c r="S1652" s="23" t="str">
        <f t="shared" si="78"/>
        <v/>
      </c>
      <c r="T1652" s="23">
        <f t="shared" si="76"/>
        <v>0</v>
      </c>
    </row>
    <row r="1653" spans="1:20" ht="17.399999999999999">
      <c r="A1653" s="23" t="str">
        <f t="shared" si="77"/>
        <v/>
      </c>
      <c r="B1653" s="24" t="s">
        <v>2563</v>
      </c>
      <c r="C1653" s="12" t="s">
        <v>5256</v>
      </c>
      <c r="D1653" s="25" t="s">
        <v>37</v>
      </c>
      <c r="E1653" s="26">
        <v>36.340000000000003</v>
      </c>
      <c r="F1653" s="25"/>
      <c r="G1653" s="27"/>
      <c r="H1653" s="27"/>
      <c r="I1653" s="27"/>
      <c r="J1653" s="27"/>
      <c r="K1653" s="25" t="s">
        <v>4113</v>
      </c>
      <c r="L1653" s="25"/>
      <c r="M1653"/>
      <c r="N1653"/>
      <c r="O1653" s="25">
        <v>-22.95</v>
      </c>
      <c r="P1653" s="25">
        <v>-9.08</v>
      </c>
      <c r="Q1653" s="23"/>
      <c r="R1653" s="23"/>
      <c r="S1653" s="23" t="str">
        <f t="shared" si="78"/>
        <v/>
      </c>
      <c r="T1653" s="23">
        <f t="shared" si="76"/>
        <v>0</v>
      </c>
    </row>
    <row r="1654" spans="1:20" ht="17.399999999999999">
      <c r="A1654" s="23" t="str">
        <f t="shared" si="77"/>
        <v/>
      </c>
      <c r="B1654" s="24" t="s">
        <v>2564</v>
      </c>
      <c r="C1654" s="12" t="s">
        <v>4716</v>
      </c>
      <c r="D1654" s="25" t="s">
        <v>37</v>
      </c>
      <c r="E1654" s="26">
        <v>256.10000000000002</v>
      </c>
      <c r="F1654" s="25"/>
      <c r="G1654" s="27"/>
      <c r="H1654" s="27"/>
      <c r="I1654" s="27"/>
      <c r="J1654" s="27"/>
      <c r="K1654" s="25" t="s">
        <v>4077</v>
      </c>
      <c r="L1654" s="25"/>
      <c r="M1654"/>
      <c r="N1654"/>
      <c r="O1654" s="25">
        <v>0.19</v>
      </c>
      <c r="P1654" s="25">
        <v>-14.19</v>
      </c>
      <c r="Q1654" s="23"/>
      <c r="R1654" s="23"/>
      <c r="S1654" s="23" t="str">
        <f t="shared" si="78"/>
        <v/>
      </c>
      <c r="T1654" s="23">
        <f t="shared" si="76"/>
        <v>0</v>
      </c>
    </row>
    <row r="1655" spans="1:20" ht="17.399999999999999">
      <c r="A1655" s="23" t="str">
        <f t="shared" si="77"/>
        <v/>
      </c>
      <c r="B1655" s="24" t="s">
        <v>2565</v>
      </c>
      <c r="C1655" s="12" t="s">
        <v>2566</v>
      </c>
      <c r="D1655" s="25" t="s">
        <v>37</v>
      </c>
      <c r="E1655" s="26">
        <v>39.83</v>
      </c>
      <c r="F1655" s="25"/>
      <c r="G1655" s="27"/>
      <c r="H1655" s="27"/>
      <c r="I1655" s="27"/>
      <c r="J1655" s="27"/>
      <c r="K1655" s="25" t="s">
        <v>4113</v>
      </c>
      <c r="L1655" s="26"/>
      <c r="M1655"/>
      <c r="N1655"/>
      <c r="O1655" s="25">
        <v>-12.23</v>
      </c>
      <c r="P1655" s="25">
        <v>-6.15</v>
      </c>
      <c r="Q1655" s="23"/>
      <c r="R1655" s="23"/>
      <c r="S1655" s="23" t="str">
        <f t="shared" si="78"/>
        <v/>
      </c>
      <c r="T1655" s="23">
        <f t="shared" si="76"/>
        <v>0</v>
      </c>
    </row>
    <row r="1656" spans="1:20" ht="17.399999999999999">
      <c r="A1656" s="23" t="str">
        <f t="shared" si="77"/>
        <v/>
      </c>
      <c r="B1656" s="24" t="s">
        <v>2567</v>
      </c>
      <c r="C1656" s="12" t="s">
        <v>5242</v>
      </c>
      <c r="D1656" s="25" t="s">
        <v>37</v>
      </c>
      <c r="E1656" s="26">
        <v>24.76</v>
      </c>
      <c r="F1656" s="26"/>
      <c r="G1656" s="27"/>
      <c r="H1656" s="27"/>
      <c r="I1656" s="27"/>
      <c r="J1656" s="27"/>
      <c r="K1656" s="25" t="s">
        <v>4096</v>
      </c>
      <c r="L1656" s="25"/>
      <c r="M1656"/>
      <c r="N1656"/>
      <c r="O1656" s="25">
        <v>-39.19</v>
      </c>
      <c r="P1656" s="25">
        <v>-37.69</v>
      </c>
      <c r="Q1656" s="23"/>
      <c r="R1656" s="23"/>
      <c r="S1656" s="23" t="str">
        <f t="shared" si="78"/>
        <v/>
      </c>
      <c r="T1656" s="23">
        <f t="shared" si="76"/>
        <v>0</v>
      </c>
    </row>
    <row r="1657" spans="1:20" ht="17.399999999999999">
      <c r="A1657" s="23" t="str">
        <f t="shared" si="77"/>
        <v/>
      </c>
      <c r="B1657" s="24" t="s">
        <v>3353</v>
      </c>
      <c r="C1657" s="12" t="s">
        <v>3439</v>
      </c>
      <c r="D1657" s="25" t="s">
        <v>37</v>
      </c>
      <c r="E1657" s="26">
        <v>63.08</v>
      </c>
      <c r="F1657" s="25"/>
      <c r="G1657" s="27"/>
      <c r="H1657" s="27"/>
      <c r="I1657" s="27"/>
      <c r="J1657" s="27"/>
      <c r="K1657" s="25" t="s">
        <v>4076</v>
      </c>
      <c r="L1657" s="26"/>
      <c r="M1657"/>
      <c r="N1657"/>
      <c r="O1657" s="25">
        <v>-7.03</v>
      </c>
      <c r="P1657" s="25">
        <v>-14.85</v>
      </c>
      <c r="Q1657" s="23"/>
      <c r="R1657" s="23"/>
      <c r="S1657" s="23" t="str">
        <f t="shared" si="78"/>
        <v/>
      </c>
      <c r="T1657" s="23">
        <f t="shared" si="76"/>
        <v>0</v>
      </c>
    </row>
    <row r="1658" spans="1:20" ht="17.399999999999999">
      <c r="A1658" s="23" t="str">
        <f t="shared" si="77"/>
        <v/>
      </c>
      <c r="B1658" s="24" t="s">
        <v>5280</v>
      </c>
      <c r="C1658" s="12" t="s">
        <v>5282</v>
      </c>
      <c r="D1658" s="25" t="s">
        <v>37</v>
      </c>
      <c r="E1658" s="26">
        <v>179.07</v>
      </c>
      <c r="F1658" s="26"/>
      <c r="G1658" s="27"/>
      <c r="H1658" s="27"/>
      <c r="I1658" s="27"/>
      <c r="J1658" s="27"/>
      <c r="K1658" s="25" t="s">
        <v>4088</v>
      </c>
      <c r="L1658" s="25"/>
      <c r="M1658"/>
      <c r="N1658"/>
      <c r="O1658" s="25"/>
      <c r="P1658" s="25"/>
      <c r="Q1658" s="23"/>
      <c r="R1658" s="23"/>
      <c r="S1658" s="23" t="str">
        <f t="shared" si="78"/>
        <v/>
      </c>
      <c r="T1658" s="23">
        <f t="shared" si="76"/>
        <v>0</v>
      </c>
    </row>
    <row r="1659" spans="1:20" ht="17.399999999999999">
      <c r="A1659" s="23" t="str">
        <f t="shared" si="77"/>
        <v/>
      </c>
      <c r="B1659" s="24" t="s">
        <v>3143</v>
      </c>
      <c r="C1659" s="12" t="s">
        <v>3272</v>
      </c>
      <c r="D1659" s="25" t="s">
        <v>37</v>
      </c>
      <c r="E1659" s="26">
        <v>19.649999999999999</v>
      </c>
      <c r="F1659" s="25"/>
      <c r="G1659" s="27"/>
      <c r="H1659" s="27"/>
      <c r="I1659" s="27"/>
      <c r="J1659" s="27"/>
      <c r="K1659" s="25" t="s">
        <v>4100</v>
      </c>
      <c r="L1659" s="26"/>
      <c r="M1659"/>
      <c r="N1659"/>
      <c r="O1659" s="25">
        <v>-7.81</v>
      </c>
      <c r="P1659" s="25">
        <v>-18.55</v>
      </c>
      <c r="Q1659" s="23"/>
      <c r="R1659" s="23"/>
      <c r="S1659" s="23" t="str">
        <f t="shared" si="78"/>
        <v/>
      </c>
      <c r="T1659" s="23">
        <f t="shared" si="76"/>
        <v>0</v>
      </c>
    </row>
    <row r="1660" spans="1:20" ht="17.399999999999999">
      <c r="A1660" s="23" t="str">
        <f t="shared" si="77"/>
        <v/>
      </c>
      <c r="B1660" s="24" t="s">
        <v>2568</v>
      </c>
      <c r="C1660" s="12" t="s">
        <v>4437</v>
      </c>
      <c r="D1660" s="25" t="s">
        <v>37</v>
      </c>
      <c r="E1660" s="26">
        <v>15.46</v>
      </c>
      <c r="F1660" s="26"/>
      <c r="G1660" s="27"/>
      <c r="H1660" s="27"/>
      <c r="I1660" s="27"/>
      <c r="J1660" s="27"/>
      <c r="K1660" s="25" t="s">
        <v>4114</v>
      </c>
      <c r="L1660" s="25"/>
      <c r="M1660"/>
      <c r="N1660"/>
      <c r="O1660" s="25">
        <v>-5.3</v>
      </c>
      <c r="P1660" s="25">
        <v>-34.1</v>
      </c>
      <c r="Q1660" s="23"/>
      <c r="R1660" s="23"/>
      <c r="S1660" s="23" t="str">
        <f t="shared" si="78"/>
        <v/>
      </c>
      <c r="T1660" s="23">
        <f t="shared" si="76"/>
        <v>0</v>
      </c>
    </row>
    <row r="1661" spans="1:20" ht="17.399999999999999">
      <c r="A1661" s="23" t="str">
        <f t="shared" si="77"/>
        <v/>
      </c>
      <c r="B1661" s="24" t="s">
        <v>2569</v>
      </c>
      <c r="C1661" s="12" t="s">
        <v>2570</v>
      </c>
      <c r="D1661" s="25" t="s">
        <v>37</v>
      </c>
      <c r="E1661" s="26">
        <v>58.16</v>
      </c>
      <c r="F1661" s="26"/>
      <c r="G1661" s="27"/>
      <c r="H1661" s="27"/>
      <c r="I1661" s="27"/>
      <c r="J1661" s="27"/>
      <c r="K1661" s="25" t="s">
        <v>4096</v>
      </c>
      <c r="L1661" s="26"/>
      <c r="M1661"/>
      <c r="N1661"/>
      <c r="O1661" s="25">
        <v>-16.71</v>
      </c>
      <c r="P1661" s="25">
        <v>-13.54</v>
      </c>
      <c r="Q1661" s="23"/>
      <c r="R1661" s="23"/>
      <c r="S1661" s="23" t="str">
        <f t="shared" si="78"/>
        <v/>
      </c>
      <c r="T1661" s="23">
        <f t="shared" si="76"/>
        <v>0</v>
      </c>
    </row>
    <row r="1662" spans="1:20" ht="17.399999999999999">
      <c r="A1662" s="23" t="str">
        <f t="shared" si="77"/>
        <v/>
      </c>
      <c r="B1662" s="24" t="s">
        <v>2571</v>
      </c>
      <c r="C1662" s="12" t="s">
        <v>2572</v>
      </c>
      <c r="D1662" s="25" t="s">
        <v>9</v>
      </c>
      <c r="E1662" s="26">
        <v>71.28</v>
      </c>
      <c r="F1662" s="25"/>
      <c r="G1662" s="27"/>
      <c r="H1662" s="27"/>
      <c r="I1662" s="27"/>
      <c r="J1662" s="27"/>
      <c r="K1662" s="25" t="s">
        <v>4087</v>
      </c>
      <c r="L1662" s="25"/>
      <c r="M1662"/>
      <c r="N1662"/>
      <c r="O1662" s="25">
        <v>9.4600000000000009</v>
      </c>
      <c r="P1662" s="25">
        <v>6.58</v>
      </c>
      <c r="Q1662" s="23"/>
      <c r="R1662" s="23"/>
      <c r="S1662" s="23" t="str">
        <f t="shared" si="78"/>
        <v/>
      </c>
      <c r="T1662" s="23">
        <f t="shared" si="76"/>
        <v>0</v>
      </c>
    </row>
    <row r="1663" spans="1:20" ht="17.399999999999999">
      <c r="A1663" s="23" t="str">
        <f t="shared" si="77"/>
        <v/>
      </c>
      <c r="B1663" s="24" t="s">
        <v>3000</v>
      </c>
      <c r="C1663" s="12" t="s">
        <v>3075</v>
      </c>
      <c r="D1663" s="25" t="s">
        <v>37</v>
      </c>
      <c r="E1663" s="26">
        <v>102.93</v>
      </c>
      <c r="F1663" s="26"/>
      <c r="G1663" s="27"/>
      <c r="H1663" s="27"/>
      <c r="I1663" s="27"/>
      <c r="J1663" s="27"/>
      <c r="K1663" s="25" t="s">
        <v>4105</v>
      </c>
      <c r="L1663" s="25"/>
      <c r="M1663"/>
      <c r="N1663"/>
      <c r="O1663" s="25">
        <v>-11.61</v>
      </c>
      <c r="P1663" s="25">
        <v>-43.08</v>
      </c>
      <c r="Q1663" s="23"/>
      <c r="R1663" s="23"/>
      <c r="S1663" s="23" t="str">
        <f t="shared" si="78"/>
        <v/>
      </c>
      <c r="T1663" s="23">
        <f t="shared" si="76"/>
        <v>0</v>
      </c>
    </row>
    <row r="1664" spans="1:20" ht="17.399999999999999">
      <c r="A1664" s="23" t="str">
        <f t="shared" si="77"/>
        <v/>
      </c>
      <c r="B1664" s="24" t="s">
        <v>3498</v>
      </c>
      <c r="C1664" s="12" t="s">
        <v>3566</v>
      </c>
      <c r="D1664" s="25" t="s">
        <v>37</v>
      </c>
      <c r="E1664" s="26">
        <v>104.78</v>
      </c>
      <c r="F1664" s="25"/>
      <c r="G1664" s="27">
        <v>14.7</v>
      </c>
      <c r="H1664" s="27"/>
      <c r="I1664" s="27"/>
      <c r="J1664" s="27"/>
      <c r="K1664" s="25" t="s">
        <v>4113</v>
      </c>
      <c r="L1664" s="25"/>
      <c r="M1664"/>
      <c r="N1664"/>
      <c r="O1664" s="25">
        <v>-29.95</v>
      </c>
      <c r="P1664" s="25">
        <v>-31.96</v>
      </c>
      <c r="Q1664" s="23"/>
      <c r="R1664" s="23"/>
      <c r="S1664" s="23" t="str">
        <f t="shared" si="78"/>
        <v/>
      </c>
      <c r="T1664" s="23">
        <f t="shared" si="76"/>
        <v>0</v>
      </c>
    </row>
    <row r="1665" spans="1:20" ht="17.399999999999999">
      <c r="A1665" s="23" t="str">
        <f t="shared" si="77"/>
        <v/>
      </c>
      <c r="B1665" s="24" t="s">
        <v>3970</v>
      </c>
      <c r="C1665" s="12" t="s">
        <v>3972</v>
      </c>
      <c r="D1665" s="25" t="s">
        <v>37</v>
      </c>
      <c r="E1665" s="26">
        <v>293.36</v>
      </c>
      <c r="F1665" s="25"/>
      <c r="G1665" s="27"/>
      <c r="H1665" s="27"/>
      <c r="I1665" s="27"/>
      <c r="J1665" s="27"/>
      <c r="K1665" s="25" t="s">
        <v>4088</v>
      </c>
      <c r="L1665" s="25"/>
      <c r="M1665"/>
      <c r="N1665"/>
      <c r="O1665" s="25">
        <v>29.41</v>
      </c>
      <c r="P1665" s="25">
        <v>297.11</v>
      </c>
      <c r="Q1665" s="23"/>
      <c r="R1665" s="23"/>
      <c r="S1665" s="23" t="str">
        <f t="shared" si="78"/>
        <v/>
      </c>
      <c r="T1665" s="23">
        <f t="shared" si="76"/>
        <v>0</v>
      </c>
    </row>
    <row r="1666" spans="1:20" ht="17.399999999999999">
      <c r="A1666" s="23" t="str">
        <f t="shared" si="77"/>
        <v/>
      </c>
      <c r="B1666" s="24" t="s">
        <v>2573</v>
      </c>
      <c r="C1666" s="12" t="s">
        <v>2574</v>
      </c>
      <c r="D1666" s="25" t="s">
        <v>37</v>
      </c>
      <c r="E1666" s="26">
        <v>43.47</v>
      </c>
      <c r="F1666" s="26"/>
      <c r="G1666" s="27"/>
      <c r="H1666" s="27"/>
      <c r="I1666" s="27"/>
      <c r="J1666" s="27"/>
      <c r="K1666" s="25" t="s">
        <v>4102</v>
      </c>
      <c r="L1666" s="26"/>
      <c r="M1666"/>
      <c r="N1666"/>
      <c r="O1666" s="25">
        <v>-23.46</v>
      </c>
      <c r="P1666" s="25">
        <v>-40.549999999999997</v>
      </c>
      <c r="Q1666" s="23"/>
      <c r="R1666" s="23"/>
      <c r="S1666" s="23" t="str">
        <f t="shared" si="78"/>
        <v/>
      </c>
      <c r="T1666" s="23">
        <f t="shared" si="76"/>
        <v>0</v>
      </c>
    </row>
    <row r="1667" spans="1:20" ht="17.399999999999999">
      <c r="A1667" s="23" t="str">
        <f t="shared" si="77"/>
        <v/>
      </c>
      <c r="B1667" s="24" t="s">
        <v>2575</v>
      </c>
      <c r="C1667" s="12" t="s">
        <v>5026</v>
      </c>
      <c r="D1667" s="25" t="s">
        <v>37</v>
      </c>
      <c r="E1667" s="26">
        <v>30.72</v>
      </c>
      <c r="F1667" s="26"/>
      <c r="G1667" s="27"/>
      <c r="H1667" s="27"/>
      <c r="I1667" s="27"/>
      <c r="J1667" s="27"/>
      <c r="K1667" s="25" t="s">
        <v>4102</v>
      </c>
      <c r="L1667" s="25"/>
      <c r="M1667"/>
      <c r="N1667"/>
      <c r="O1667" s="25">
        <v>-7.85</v>
      </c>
      <c r="P1667" s="25">
        <v>-18.809999999999999</v>
      </c>
      <c r="Q1667" s="23"/>
      <c r="R1667" s="23"/>
      <c r="S1667" s="23" t="str">
        <f t="shared" si="78"/>
        <v/>
      </c>
      <c r="T1667" s="23">
        <f t="shared" si="76"/>
        <v>0</v>
      </c>
    </row>
    <row r="1668" spans="1:20" ht="17.399999999999999">
      <c r="A1668" s="23" t="str">
        <f t="shared" si="77"/>
        <v/>
      </c>
      <c r="B1668" s="24" t="s">
        <v>4741</v>
      </c>
      <c r="C1668" s="12" t="s">
        <v>4747</v>
      </c>
      <c r="D1668" s="25" t="s">
        <v>37</v>
      </c>
      <c r="E1668" s="26">
        <v>633.20000000000005</v>
      </c>
      <c r="F1668" s="25"/>
      <c r="G1668" s="27"/>
      <c r="H1668" s="27"/>
      <c r="I1668" s="27"/>
      <c r="J1668" s="27"/>
      <c r="K1668" s="25" t="s">
        <v>4088</v>
      </c>
      <c r="L1668" s="25"/>
      <c r="M1668"/>
      <c r="N1668"/>
      <c r="O1668" s="25">
        <v>-35.020000000000003</v>
      </c>
      <c r="P1668" s="25">
        <v>-42.98</v>
      </c>
      <c r="Q1668" s="23"/>
      <c r="R1668" s="23"/>
      <c r="S1668" s="23" t="str">
        <f t="shared" si="78"/>
        <v/>
      </c>
      <c r="T1668" s="23">
        <f t="shared" si="76"/>
        <v>0</v>
      </c>
    </row>
    <row r="1669" spans="1:20" ht="17.399999999999999">
      <c r="A1669" s="23" t="str">
        <f t="shared" si="77"/>
        <v/>
      </c>
      <c r="B1669" s="24" t="s">
        <v>2706</v>
      </c>
      <c r="C1669" s="12" t="s">
        <v>2719</v>
      </c>
      <c r="D1669" s="25" t="s">
        <v>37</v>
      </c>
      <c r="E1669" s="26">
        <v>30.14</v>
      </c>
      <c r="F1669" s="25"/>
      <c r="G1669" s="27"/>
      <c r="H1669" s="27"/>
      <c r="I1669" s="27"/>
      <c r="J1669" s="27"/>
      <c r="K1669" s="25" t="s">
        <v>4103</v>
      </c>
      <c r="L1669" s="26"/>
      <c r="M1669"/>
      <c r="N1669"/>
      <c r="O1669" s="25">
        <v>-15.49</v>
      </c>
      <c r="P1669" s="25">
        <v>-38.909999999999997</v>
      </c>
      <c r="Q1669" s="23"/>
      <c r="R1669" s="23"/>
      <c r="S1669" s="23" t="str">
        <f t="shared" si="78"/>
        <v/>
      </c>
      <c r="T1669" s="23">
        <f t="shared" si="76"/>
        <v>0</v>
      </c>
    </row>
    <row r="1670" spans="1:20" ht="17.399999999999999">
      <c r="A1670" s="23" t="str">
        <f t="shared" si="77"/>
        <v/>
      </c>
      <c r="B1670" s="24" t="s">
        <v>2761</v>
      </c>
      <c r="C1670" s="12" t="s">
        <v>2764</v>
      </c>
      <c r="D1670" s="25" t="s">
        <v>37</v>
      </c>
      <c r="E1670" s="26">
        <v>470.29</v>
      </c>
      <c r="F1670" s="25"/>
      <c r="G1670" s="27"/>
      <c r="H1670" s="27"/>
      <c r="I1670" s="27"/>
      <c r="J1670" s="27"/>
      <c r="K1670" s="25" t="s">
        <v>4091</v>
      </c>
      <c r="L1670" s="25"/>
      <c r="M1670"/>
      <c r="N1670"/>
      <c r="O1670" s="25">
        <v>43.02</v>
      </c>
      <c r="P1670" s="25">
        <v>58.56</v>
      </c>
      <c r="Q1670" s="23"/>
      <c r="R1670" s="23"/>
      <c r="S1670" s="23" t="str">
        <f t="shared" si="78"/>
        <v/>
      </c>
      <c r="T1670" s="23">
        <f t="shared" si="76"/>
        <v>0</v>
      </c>
    </row>
    <row r="1671" spans="1:20" ht="17.399999999999999">
      <c r="A1671" s="23" t="str">
        <f t="shared" si="77"/>
        <v/>
      </c>
      <c r="B1671" s="24" t="s">
        <v>2576</v>
      </c>
      <c r="C1671" s="12" t="s">
        <v>4013</v>
      </c>
      <c r="D1671" s="25" t="s">
        <v>9</v>
      </c>
      <c r="E1671" s="26">
        <v>492.32</v>
      </c>
      <c r="F1671" s="25"/>
      <c r="G1671" s="27"/>
      <c r="H1671" s="27"/>
      <c r="I1671" s="27"/>
      <c r="J1671" s="27"/>
      <c r="K1671" s="25" t="s">
        <v>4084</v>
      </c>
      <c r="L1671" s="26"/>
      <c r="M1671"/>
      <c r="N1671"/>
      <c r="O1671" s="25">
        <v>-15.67</v>
      </c>
      <c r="P1671" s="25">
        <v>-30.25</v>
      </c>
      <c r="Q1671" s="23"/>
      <c r="R1671" s="23"/>
      <c r="S1671" s="23" t="str">
        <f t="shared" si="78"/>
        <v/>
      </c>
      <c r="T1671" s="23">
        <f t="shared" si="76"/>
        <v>0</v>
      </c>
    </row>
    <row r="1672" spans="1:20" ht="17.399999999999999">
      <c r="A1672" s="23">
        <f t="shared" si="77"/>
        <v>77</v>
      </c>
      <c r="B1672" s="24" t="s">
        <v>2577</v>
      </c>
      <c r="C1672" s="12" t="s">
        <v>3440</v>
      </c>
      <c r="D1672" s="25" t="s">
        <v>9</v>
      </c>
      <c r="E1672" s="26">
        <v>7779.35</v>
      </c>
      <c r="F1672" s="25">
        <v>15</v>
      </c>
      <c r="G1672" s="27">
        <v>2132.37</v>
      </c>
      <c r="H1672" s="27">
        <v>2132.37</v>
      </c>
      <c r="I1672" s="27">
        <v>2136.83</v>
      </c>
      <c r="J1672" s="27">
        <v>2151.4299999999998</v>
      </c>
      <c r="K1672" s="25" t="s">
        <v>4085</v>
      </c>
      <c r="L1672" s="25"/>
      <c r="M1672"/>
      <c r="N1672"/>
      <c r="O1672" s="25">
        <v>-8.59</v>
      </c>
      <c r="P1672" s="25">
        <v>11.35</v>
      </c>
      <c r="Q1672" s="23"/>
      <c r="R1672" s="23"/>
      <c r="S1672" s="23">
        <f t="shared" si="78"/>
        <v>7779.36672</v>
      </c>
      <c r="T1672" s="23">
        <f t="shared" si="76"/>
        <v>0</v>
      </c>
    </row>
    <row r="1673" spans="1:20" ht="17.399999999999999">
      <c r="A1673" s="23" t="str">
        <f t="shared" si="77"/>
        <v/>
      </c>
      <c r="B1673" s="24" t="s">
        <v>3001</v>
      </c>
      <c r="C1673" s="12" t="s">
        <v>3076</v>
      </c>
      <c r="D1673" s="25" t="s">
        <v>37</v>
      </c>
      <c r="E1673" s="26">
        <v>856.81</v>
      </c>
      <c r="F1673" s="25"/>
      <c r="G1673" s="27"/>
      <c r="H1673" s="27"/>
      <c r="I1673" s="27"/>
      <c r="J1673" s="27"/>
      <c r="K1673" s="25" t="s">
        <v>4107</v>
      </c>
      <c r="L1673" s="25"/>
      <c r="M1673"/>
      <c r="N1673"/>
      <c r="O1673" s="25">
        <v>-18.05</v>
      </c>
      <c r="P1673" s="25">
        <v>-9.08</v>
      </c>
      <c r="Q1673" s="23"/>
      <c r="R1673" s="23"/>
      <c r="S1673" s="23" t="str">
        <f t="shared" si="78"/>
        <v/>
      </c>
      <c r="T1673" s="23">
        <f t="shared" si="76"/>
        <v>0</v>
      </c>
    </row>
    <row r="1674" spans="1:20" ht="17.399999999999999">
      <c r="A1674" s="23">
        <f t="shared" si="77"/>
        <v>138</v>
      </c>
      <c r="B1674" s="24" t="s">
        <v>2578</v>
      </c>
      <c r="C1674" s="12" t="s">
        <v>2579</v>
      </c>
      <c r="D1674" s="25" t="s">
        <v>9</v>
      </c>
      <c r="E1674" s="26">
        <v>2521.02</v>
      </c>
      <c r="F1674" s="25">
        <v>19</v>
      </c>
      <c r="G1674" s="27">
        <v>307.07</v>
      </c>
      <c r="H1674" s="27">
        <v>309.94</v>
      </c>
      <c r="I1674" s="27">
        <v>311.45</v>
      </c>
      <c r="J1674" s="27">
        <v>312.69</v>
      </c>
      <c r="K1674" s="25" t="s">
        <v>4102</v>
      </c>
      <c r="L1674" s="25"/>
      <c r="M1674"/>
      <c r="N1674"/>
      <c r="O1674" s="25">
        <v>24.91</v>
      </c>
      <c r="P1674" s="25">
        <v>35.880000000000003</v>
      </c>
      <c r="Q1674" s="23"/>
      <c r="R1674" s="23"/>
      <c r="S1674" s="23">
        <f t="shared" si="78"/>
        <v>2521.03674</v>
      </c>
      <c r="T1674" s="23">
        <f t="shared" si="76"/>
        <v>1</v>
      </c>
    </row>
    <row r="1675" spans="1:20" ht="17.399999999999999">
      <c r="A1675" s="23" t="str">
        <f t="shared" si="77"/>
        <v/>
      </c>
      <c r="B1675" s="24" t="s">
        <v>4343</v>
      </c>
      <c r="C1675" s="12" t="s">
        <v>4345</v>
      </c>
      <c r="D1675" s="25" t="s">
        <v>37</v>
      </c>
      <c r="E1675" s="26">
        <v>77.14</v>
      </c>
      <c r="F1675" s="26"/>
      <c r="G1675" s="27"/>
      <c r="H1675" s="27"/>
      <c r="I1675" s="27"/>
      <c r="J1675" s="27"/>
      <c r="K1675" s="25" t="s">
        <v>4090</v>
      </c>
      <c r="L1675" s="25"/>
      <c r="M1675"/>
      <c r="N1675"/>
      <c r="O1675" s="25">
        <v>16.399999999999999</v>
      </c>
      <c r="P1675" s="25">
        <v>15.31</v>
      </c>
      <c r="Q1675" s="23"/>
      <c r="R1675" s="23"/>
      <c r="S1675" s="23" t="str">
        <f t="shared" si="78"/>
        <v/>
      </c>
      <c r="T1675" s="23">
        <f t="shared" si="76"/>
        <v>0</v>
      </c>
    </row>
    <row r="1676" spans="1:20" ht="17.399999999999999">
      <c r="A1676" s="23" t="str">
        <f t="shared" si="77"/>
        <v/>
      </c>
      <c r="B1676" s="24" t="s">
        <v>4831</v>
      </c>
      <c r="C1676" s="12" t="s">
        <v>4836</v>
      </c>
      <c r="D1676" s="25" t="s">
        <v>37</v>
      </c>
      <c r="E1676" s="26">
        <v>54.21</v>
      </c>
      <c r="F1676" s="25"/>
      <c r="G1676" s="27"/>
      <c r="H1676" s="27"/>
      <c r="I1676" s="27"/>
      <c r="J1676" s="27"/>
      <c r="K1676" s="25" t="s">
        <v>4084</v>
      </c>
      <c r="L1676" s="25"/>
      <c r="M1676"/>
      <c r="N1676"/>
      <c r="O1676" s="25">
        <v>-11.44</v>
      </c>
      <c r="P1676" s="25">
        <v>-33.69</v>
      </c>
      <c r="Q1676" s="23"/>
      <c r="R1676" s="23"/>
      <c r="S1676" s="23" t="str">
        <f t="shared" si="78"/>
        <v/>
      </c>
      <c r="T1676" s="23">
        <f t="shared" si="76"/>
        <v>0</v>
      </c>
    </row>
    <row r="1677" spans="1:20" ht="17.399999999999999">
      <c r="A1677" s="23" t="str">
        <f t="shared" si="77"/>
        <v/>
      </c>
      <c r="B1677" s="24" t="s">
        <v>2580</v>
      </c>
      <c r="C1677" s="12" t="s">
        <v>2581</v>
      </c>
      <c r="D1677" s="25" t="s">
        <v>9</v>
      </c>
      <c r="E1677" s="26">
        <v>78.81</v>
      </c>
      <c r="F1677" s="25"/>
      <c r="G1677" s="27"/>
      <c r="H1677" s="27"/>
      <c r="I1677" s="27"/>
      <c r="J1677" s="27"/>
      <c r="K1677" s="25" t="s">
        <v>4084</v>
      </c>
      <c r="L1677" s="25"/>
      <c r="M1677"/>
      <c r="N1677"/>
      <c r="O1677" s="25">
        <v>-12.77</v>
      </c>
      <c r="P1677" s="25">
        <v>-19.46</v>
      </c>
      <c r="Q1677" s="23"/>
      <c r="R1677" s="23"/>
      <c r="S1677" s="23" t="str">
        <f t="shared" si="78"/>
        <v/>
      </c>
      <c r="T1677" s="23">
        <f t="shared" si="76"/>
        <v>0</v>
      </c>
    </row>
    <row r="1678" spans="1:20" ht="17.399999999999999">
      <c r="A1678" s="23" t="str">
        <f t="shared" si="77"/>
        <v/>
      </c>
      <c r="B1678" s="24" t="s">
        <v>3618</v>
      </c>
      <c r="C1678" s="12" t="s">
        <v>3757</v>
      </c>
      <c r="D1678" s="25" t="s">
        <v>37</v>
      </c>
      <c r="E1678" s="26">
        <v>136.38</v>
      </c>
      <c r="F1678" s="25">
        <v>1</v>
      </c>
      <c r="G1678" s="27"/>
      <c r="H1678" s="27">
        <v>7.3</v>
      </c>
      <c r="I1678" s="27"/>
      <c r="J1678" s="27">
        <v>7.3</v>
      </c>
      <c r="K1678" s="25" t="s">
        <v>4113</v>
      </c>
      <c r="L1678" s="25"/>
      <c r="M1678"/>
      <c r="N1678"/>
      <c r="O1678" s="25">
        <v>-24.88</v>
      </c>
      <c r="P1678" s="25">
        <v>14.53</v>
      </c>
      <c r="Q1678" s="23"/>
      <c r="R1678" s="23"/>
      <c r="S1678" s="23" t="str">
        <f t="shared" si="78"/>
        <v/>
      </c>
      <c r="T1678" s="23">
        <f t="shared" ref="T1678:T1741" si="79">IF(AND(G1678&lt;H1678,I1678&lt;J1678,H1678&lt;J1678),1,IF(AND(G1678&gt;H1678,I1678&gt;J1678,H1678&gt;J1678),-1,0))</f>
        <v>0</v>
      </c>
    </row>
    <row r="1679" spans="1:20" ht="17.399999999999999">
      <c r="A1679" s="23" t="str">
        <f t="shared" ref="A1679:A1742" si="80">IF(ISERROR(RANK(S1679,$S$14:$S$3000,)),"",RANK(S1679,$S$14:$S$3000,))</f>
        <v/>
      </c>
      <c r="B1679" s="24" t="s">
        <v>3002</v>
      </c>
      <c r="C1679" s="12" t="s">
        <v>3077</v>
      </c>
      <c r="D1679" s="25" t="s">
        <v>37</v>
      </c>
      <c r="E1679" s="26">
        <v>1325.1</v>
      </c>
      <c r="F1679" s="25">
        <v>1</v>
      </c>
      <c r="G1679" s="27">
        <v>91.2</v>
      </c>
      <c r="H1679" s="27">
        <v>100.2</v>
      </c>
      <c r="I1679" s="27"/>
      <c r="J1679" s="27"/>
      <c r="K1679" s="25" t="s">
        <v>4091</v>
      </c>
      <c r="L1679" s="26"/>
      <c r="M1679"/>
      <c r="N1679"/>
      <c r="O1679" s="25">
        <v>10.93</v>
      </c>
      <c r="P1679" s="25">
        <v>3.55</v>
      </c>
      <c r="Q1679" s="23"/>
      <c r="R1679" s="23"/>
      <c r="S1679" s="23" t="str">
        <f t="shared" ref="S1679:S1742" si="81">IF(OR(F1679&lt;=$F$8,ISBLANK(G1679),ISBLANK(H1679),ISBLANK(J1679),ISBLANK(I1679)),"",E1679+ROW()/100000)</f>
        <v/>
      </c>
      <c r="T1679" s="23">
        <f t="shared" si="79"/>
        <v>0</v>
      </c>
    </row>
    <row r="1680" spans="1:20" ht="17.399999999999999">
      <c r="A1680" s="23" t="str">
        <f t="shared" si="80"/>
        <v/>
      </c>
      <c r="B1680" s="24" t="s">
        <v>2767</v>
      </c>
      <c r="C1680" s="12" t="s">
        <v>4342</v>
      </c>
      <c r="D1680" s="25" t="s">
        <v>37</v>
      </c>
      <c r="E1680" s="26">
        <v>116.31</v>
      </c>
      <c r="F1680" s="25"/>
      <c r="G1680" s="27"/>
      <c r="H1680" s="27"/>
      <c r="I1680" s="27"/>
      <c r="J1680" s="27"/>
      <c r="K1680" s="25" t="s">
        <v>4100</v>
      </c>
      <c r="L1680" s="25"/>
      <c r="M1680"/>
      <c r="N1680"/>
      <c r="O1680" s="25">
        <v>-30.71</v>
      </c>
      <c r="P1680" s="25">
        <v>-13.04</v>
      </c>
      <c r="Q1680" s="23"/>
      <c r="R1680" s="23"/>
      <c r="S1680" s="23" t="str">
        <f t="shared" si="81"/>
        <v/>
      </c>
      <c r="T1680" s="23">
        <f t="shared" si="79"/>
        <v>0</v>
      </c>
    </row>
    <row r="1681" spans="1:20" ht="17.399999999999999">
      <c r="A1681" s="23" t="str">
        <f t="shared" si="80"/>
        <v/>
      </c>
      <c r="B1681" s="24" t="s">
        <v>2582</v>
      </c>
      <c r="C1681" s="12" t="s">
        <v>2583</v>
      </c>
      <c r="D1681" s="25" t="s">
        <v>37</v>
      </c>
      <c r="E1681" s="26">
        <v>62.56</v>
      </c>
      <c r="F1681" s="26"/>
      <c r="G1681" s="27"/>
      <c r="H1681" s="27"/>
      <c r="I1681" s="27"/>
      <c r="J1681" s="27"/>
      <c r="K1681" s="25" t="s">
        <v>4102</v>
      </c>
      <c r="L1681" s="26"/>
      <c r="M1681"/>
      <c r="N1681"/>
      <c r="O1681" s="25">
        <v>-15.81</v>
      </c>
      <c r="P1681" s="25">
        <v>-10.050000000000001</v>
      </c>
      <c r="Q1681" s="23"/>
      <c r="R1681" s="23"/>
      <c r="S1681" s="23" t="str">
        <f t="shared" si="81"/>
        <v/>
      </c>
      <c r="T1681" s="23">
        <f t="shared" si="79"/>
        <v>0</v>
      </c>
    </row>
    <row r="1682" spans="1:20" ht="17.399999999999999">
      <c r="A1682" s="23" t="str">
        <f t="shared" si="80"/>
        <v/>
      </c>
      <c r="B1682" s="24" t="s">
        <v>4332</v>
      </c>
      <c r="C1682" s="12" t="s">
        <v>4334</v>
      </c>
      <c r="D1682" s="25" t="s">
        <v>37</v>
      </c>
      <c r="E1682" s="26">
        <v>464.42</v>
      </c>
      <c r="F1682" s="26"/>
      <c r="G1682" s="27"/>
      <c r="H1682" s="27"/>
      <c r="I1682" s="27"/>
      <c r="J1682" s="27"/>
      <c r="K1682" s="25" t="s">
        <v>4107</v>
      </c>
      <c r="L1682" s="25"/>
      <c r="M1682"/>
      <c r="N1682"/>
      <c r="O1682" s="25">
        <v>8.66</v>
      </c>
      <c r="P1682" s="25">
        <v>-0.24</v>
      </c>
      <c r="Q1682" s="23"/>
      <c r="R1682" s="23"/>
      <c r="S1682" s="23" t="str">
        <f t="shared" si="81"/>
        <v/>
      </c>
      <c r="T1682" s="23">
        <f t="shared" si="79"/>
        <v>0</v>
      </c>
    </row>
    <row r="1683" spans="1:20" ht="17.399999999999999">
      <c r="A1683" s="23" t="str">
        <f t="shared" si="80"/>
        <v/>
      </c>
      <c r="B1683" s="24" t="s">
        <v>3619</v>
      </c>
      <c r="C1683" s="12" t="s">
        <v>3758</v>
      </c>
      <c r="D1683" s="25" t="s">
        <v>37</v>
      </c>
      <c r="E1683" s="26">
        <v>29.12</v>
      </c>
      <c r="F1683" s="25"/>
      <c r="G1683" s="27"/>
      <c r="H1683" s="27"/>
      <c r="I1683" s="27"/>
      <c r="J1683" s="27"/>
      <c r="K1683" s="25" t="s">
        <v>4113</v>
      </c>
      <c r="L1683" s="26"/>
      <c r="M1683"/>
      <c r="N1683"/>
      <c r="O1683" s="25">
        <v>-4.79</v>
      </c>
      <c r="P1683" s="25">
        <v>-21.09</v>
      </c>
      <c r="Q1683" s="23"/>
      <c r="R1683" s="23"/>
      <c r="S1683" s="23" t="str">
        <f t="shared" si="81"/>
        <v/>
      </c>
      <c r="T1683" s="23">
        <f t="shared" si="79"/>
        <v>0</v>
      </c>
    </row>
    <row r="1684" spans="1:20" ht="17.399999999999999">
      <c r="A1684" s="23" t="str">
        <f t="shared" si="80"/>
        <v/>
      </c>
      <c r="B1684" s="24" t="s">
        <v>2584</v>
      </c>
      <c r="C1684" s="12" t="s">
        <v>2585</v>
      </c>
      <c r="D1684" s="25" t="s">
        <v>37</v>
      </c>
      <c r="E1684" s="26">
        <v>74.94</v>
      </c>
      <c r="F1684" s="25"/>
      <c r="G1684" s="27"/>
      <c r="H1684" s="27"/>
      <c r="I1684" s="27"/>
      <c r="J1684" s="27"/>
      <c r="K1684" s="25" t="s">
        <v>4085</v>
      </c>
      <c r="L1684" s="25"/>
      <c r="M1684"/>
      <c r="N1684"/>
      <c r="O1684" s="25">
        <v>-7.66</v>
      </c>
      <c r="P1684" s="25">
        <v>-11.02</v>
      </c>
      <c r="Q1684" s="23"/>
      <c r="R1684" s="23"/>
      <c r="S1684" s="23" t="str">
        <f t="shared" si="81"/>
        <v/>
      </c>
      <c r="T1684" s="23">
        <f t="shared" si="79"/>
        <v>0</v>
      </c>
    </row>
    <row r="1685" spans="1:20" ht="17.399999999999999">
      <c r="A1685" s="23" t="str">
        <f t="shared" si="80"/>
        <v/>
      </c>
      <c r="B1685" s="24" t="s">
        <v>2586</v>
      </c>
      <c r="C1685" s="12" t="s">
        <v>2587</v>
      </c>
      <c r="D1685" s="25" t="s">
        <v>37</v>
      </c>
      <c r="E1685" s="26">
        <v>50.54</v>
      </c>
      <c r="F1685" s="25">
        <v>1</v>
      </c>
      <c r="G1685" s="27"/>
      <c r="H1685" s="27">
        <v>11.5</v>
      </c>
      <c r="I1685" s="27"/>
      <c r="J1685" s="27">
        <v>11.5</v>
      </c>
      <c r="K1685" s="25" t="s">
        <v>4117</v>
      </c>
      <c r="L1685" s="26"/>
      <c r="M1685"/>
      <c r="N1685"/>
      <c r="O1685" s="25">
        <v>-7.82</v>
      </c>
      <c r="P1685" s="25">
        <v>-15.69</v>
      </c>
      <c r="Q1685" s="23"/>
      <c r="R1685" s="23"/>
      <c r="S1685" s="23" t="str">
        <f t="shared" si="81"/>
        <v/>
      </c>
      <c r="T1685" s="23">
        <f t="shared" si="79"/>
        <v>0</v>
      </c>
    </row>
    <row r="1686" spans="1:20" ht="17.399999999999999">
      <c r="A1686" s="23" t="str">
        <f t="shared" si="80"/>
        <v/>
      </c>
      <c r="B1686" s="24" t="s">
        <v>2588</v>
      </c>
      <c r="C1686" s="12" t="s">
        <v>2589</v>
      </c>
      <c r="D1686" s="25" t="s">
        <v>9</v>
      </c>
      <c r="E1686" s="26">
        <v>335.12</v>
      </c>
      <c r="F1686" s="26">
        <v>5</v>
      </c>
      <c r="G1686" s="27">
        <v>38</v>
      </c>
      <c r="H1686" s="27">
        <v>38</v>
      </c>
      <c r="I1686" s="27"/>
      <c r="J1686" s="27"/>
      <c r="K1686" s="25" t="s">
        <v>4076</v>
      </c>
      <c r="L1686" s="25"/>
      <c r="M1686"/>
      <c r="N1686"/>
      <c r="O1686" s="25">
        <v>-11.78</v>
      </c>
      <c r="P1686" s="25">
        <v>-24.29</v>
      </c>
      <c r="Q1686" s="23"/>
      <c r="R1686" s="23"/>
      <c r="S1686" s="23" t="str">
        <f t="shared" si="81"/>
        <v/>
      </c>
      <c r="T1686" s="23">
        <f t="shared" si="79"/>
        <v>0</v>
      </c>
    </row>
    <row r="1687" spans="1:20" ht="17.399999999999999">
      <c r="A1687" s="23">
        <f t="shared" si="80"/>
        <v>230</v>
      </c>
      <c r="B1687" s="24" t="s">
        <v>2590</v>
      </c>
      <c r="C1687" s="12" t="s">
        <v>2591</v>
      </c>
      <c r="D1687" s="25" t="s">
        <v>37</v>
      </c>
      <c r="E1687" s="26">
        <v>584.20000000000005</v>
      </c>
      <c r="F1687" s="25">
        <v>1</v>
      </c>
      <c r="G1687" s="27">
        <v>65</v>
      </c>
      <c r="H1687" s="27">
        <v>65</v>
      </c>
      <c r="I1687" s="27">
        <v>65</v>
      </c>
      <c r="J1687" s="27">
        <v>65</v>
      </c>
      <c r="K1687" s="25" t="s">
        <v>4091</v>
      </c>
      <c r="L1687" s="26"/>
      <c r="M1687"/>
      <c r="N1687"/>
      <c r="O1687" s="25">
        <v>39.47</v>
      </c>
      <c r="P1687" s="25">
        <v>68.849999999999994</v>
      </c>
      <c r="Q1687" s="23"/>
      <c r="R1687" s="23"/>
      <c r="S1687" s="23">
        <f t="shared" si="81"/>
        <v>584.21687000000009</v>
      </c>
      <c r="T1687" s="23">
        <f t="shared" si="79"/>
        <v>0</v>
      </c>
    </row>
    <row r="1688" spans="1:20" ht="17.399999999999999">
      <c r="A1688" s="23" t="str">
        <f t="shared" si="80"/>
        <v/>
      </c>
      <c r="B1688" s="24" t="s">
        <v>2592</v>
      </c>
      <c r="C1688" s="12" t="s">
        <v>2593</v>
      </c>
      <c r="D1688" s="25" t="s">
        <v>37</v>
      </c>
      <c r="E1688" s="26">
        <v>40.89</v>
      </c>
      <c r="F1688" s="26"/>
      <c r="G1688" s="27"/>
      <c r="H1688" s="27"/>
      <c r="I1688" s="27"/>
      <c r="J1688" s="27"/>
      <c r="K1688" s="25" t="s">
        <v>4091</v>
      </c>
      <c r="L1688" s="26"/>
      <c r="M1688"/>
      <c r="N1688"/>
      <c r="O1688" s="25">
        <v>-13.86</v>
      </c>
      <c r="P1688" s="25">
        <v>-12.27</v>
      </c>
      <c r="Q1688" s="23"/>
      <c r="R1688" s="23"/>
      <c r="S1688" s="23" t="str">
        <f t="shared" si="81"/>
        <v/>
      </c>
      <c r="T1688" s="23">
        <f t="shared" si="79"/>
        <v>0</v>
      </c>
    </row>
    <row r="1689" spans="1:20" ht="17.399999999999999">
      <c r="A1689" s="23">
        <f t="shared" si="80"/>
        <v>226</v>
      </c>
      <c r="B1689" s="24" t="s">
        <v>3144</v>
      </c>
      <c r="C1689" s="12" t="s">
        <v>3273</v>
      </c>
      <c r="D1689" s="25" t="s">
        <v>37</v>
      </c>
      <c r="E1689" s="26">
        <v>609.19000000000005</v>
      </c>
      <c r="F1689" s="25">
        <v>4</v>
      </c>
      <c r="G1689" s="27">
        <v>106.48</v>
      </c>
      <c r="H1689" s="27">
        <v>99.2</v>
      </c>
      <c r="I1689" s="27">
        <v>91.6</v>
      </c>
      <c r="J1689" s="27">
        <v>91.8</v>
      </c>
      <c r="K1689" s="25" t="s">
        <v>4096</v>
      </c>
      <c r="L1689" s="25"/>
      <c r="M1689"/>
      <c r="N1689"/>
      <c r="O1689" s="25">
        <v>-20.97</v>
      </c>
      <c r="P1689" s="25">
        <v>-31.63</v>
      </c>
      <c r="Q1689" s="23"/>
      <c r="R1689" s="23"/>
      <c r="S1689" s="23">
        <f t="shared" si="81"/>
        <v>609.20689000000004</v>
      </c>
      <c r="T1689" s="23">
        <f t="shared" si="79"/>
        <v>0</v>
      </c>
    </row>
    <row r="1690" spans="1:20" ht="17.399999999999999">
      <c r="A1690" s="23" t="str">
        <f t="shared" si="80"/>
        <v/>
      </c>
      <c r="B1690" s="24" t="s">
        <v>2594</v>
      </c>
      <c r="C1690" s="12" t="s">
        <v>2595</v>
      </c>
      <c r="D1690" s="25" t="s">
        <v>37</v>
      </c>
      <c r="E1690" s="26">
        <v>73.239999999999995</v>
      </c>
      <c r="F1690" s="25"/>
      <c r="G1690" s="27"/>
      <c r="H1690" s="27"/>
      <c r="I1690" s="27"/>
      <c r="J1690" s="27"/>
      <c r="K1690" s="25" t="s">
        <v>4086</v>
      </c>
      <c r="L1690" s="26"/>
      <c r="M1690"/>
      <c r="N1690"/>
      <c r="O1690" s="25">
        <v>-4.2300000000000004</v>
      </c>
      <c r="P1690" s="25">
        <v>-1.45</v>
      </c>
      <c r="Q1690" s="23"/>
      <c r="R1690" s="23"/>
      <c r="S1690" s="23" t="str">
        <f t="shared" si="81"/>
        <v/>
      </c>
      <c r="T1690" s="23">
        <f t="shared" si="79"/>
        <v>0</v>
      </c>
    </row>
    <row r="1691" spans="1:20" ht="17.399999999999999">
      <c r="A1691" s="23" t="str">
        <f t="shared" si="80"/>
        <v/>
      </c>
      <c r="B1691" s="24" t="s">
        <v>4495</v>
      </c>
      <c r="C1691" s="12" t="s">
        <v>4500</v>
      </c>
      <c r="D1691" s="25" t="s">
        <v>37</v>
      </c>
      <c r="E1691" s="26">
        <v>92.74</v>
      </c>
      <c r="F1691" s="26"/>
      <c r="G1691" s="27"/>
      <c r="H1691" s="27"/>
      <c r="I1691" s="27"/>
      <c r="J1691" s="27"/>
      <c r="K1691" s="25" t="s">
        <v>4091</v>
      </c>
      <c r="L1691" s="25"/>
      <c r="M1691"/>
      <c r="N1691"/>
      <c r="O1691" s="25">
        <v>-22.41</v>
      </c>
      <c r="P1691" s="25">
        <v>-10.54</v>
      </c>
      <c r="Q1691" s="23"/>
      <c r="R1691" s="23"/>
      <c r="S1691" s="23" t="str">
        <f t="shared" si="81"/>
        <v/>
      </c>
      <c r="T1691" s="23">
        <f t="shared" si="79"/>
        <v>0</v>
      </c>
    </row>
    <row r="1692" spans="1:20" ht="17.399999999999999">
      <c r="A1692" s="23" t="str">
        <f t="shared" si="80"/>
        <v/>
      </c>
      <c r="B1692" s="24" t="s">
        <v>3145</v>
      </c>
      <c r="C1692" s="12" t="s">
        <v>3274</v>
      </c>
      <c r="D1692" s="25" t="s">
        <v>37</v>
      </c>
      <c r="E1692" s="26">
        <v>84.8</v>
      </c>
      <c r="F1692" s="26"/>
      <c r="G1692" s="27"/>
      <c r="H1692" s="27"/>
      <c r="I1692" s="27"/>
      <c r="J1692" s="27"/>
      <c r="K1692" s="25" t="s">
        <v>4113</v>
      </c>
      <c r="L1692" s="26"/>
      <c r="M1692"/>
      <c r="N1692"/>
      <c r="O1692" s="25">
        <v>-14.92</v>
      </c>
      <c r="P1692" s="25">
        <v>-13.91</v>
      </c>
      <c r="Q1692" s="23"/>
      <c r="R1692" s="23"/>
      <c r="S1692" s="23" t="str">
        <f t="shared" si="81"/>
        <v/>
      </c>
      <c r="T1692" s="23">
        <f t="shared" si="79"/>
        <v>0</v>
      </c>
    </row>
    <row r="1693" spans="1:20" ht="17.399999999999999">
      <c r="A1693" s="23" t="str">
        <f t="shared" si="80"/>
        <v/>
      </c>
      <c r="B1693" s="24" t="s">
        <v>2685</v>
      </c>
      <c r="C1693" s="12" t="s">
        <v>2717</v>
      </c>
      <c r="D1693" s="25" t="s">
        <v>37</v>
      </c>
      <c r="E1693" s="26">
        <v>33.090000000000003</v>
      </c>
      <c r="F1693" s="25">
        <v>1</v>
      </c>
      <c r="G1693" s="27">
        <v>2.7</v>
      </c>
      <c r="H1693" s="27">
        <v>2.7</v>
      </c>
      <c r="I1693" s="27">
        <v>2.7</v>
      </c>
      <c r="J1693" s="27"/>
      <c r="K1693" s="25" t="s">
        <v>4103</v>
      </c>
      <c r="L1693" s="25"/>
      <c r="M1693"/>
      <c r="N1693"/>
      <c r="O1693" s="25">
        <v>-30.19</v>
      </c>
      <c r="P1693" s="25">
        <v>-42.51</v>
      </c>
      <c r="Q1693" s="23"/>
      <c r="R1693" s="23"/>
      <c r="S1693" s="23" t="str">
        <f t="shared" si="81"/>
        <v/>
      </c>
      <c r="T1693" s="23">
        <f t="shared" si="79"/>
        <v>0</v>
      </c>
    </row>
    <row r="1694" spans="1:20" ht="17.399999999999999">
      <c r="A1694" s="23" t="str">
        <f t="shared" si="80"/>
        <v/>
      </c>
      <c r="B1694" s="24" t="s">
        <v>3146</v>
      </c>
      <c r="C1694" s="12" t="s">
        <v>3275</v>
      </c>
      <c r="D1694" s="25" t="s">
        <v>37</v>
      </c>
      <c r="E1694" s="26">
        <v>563.65</v>
      </c>
      <c r="F1694" s="26"/>
      <c r="G1694" s="27"/>
      <c r="H1694" s="27"/>
      <c r="I1694" s="27"/>
      <c r="J1694" s="27"/>
      <c r="K1694" s="25" t="s">
        <v>4100</v>
      </c>
      <c r="L1694" s="25"/>
      <c r="M1694"/>
      <c r="N1694"/>
      <c r="O1694" s="25">
        <v>-18.350000000000001</v>
      </c>
      <c r="P1694" s="25">
        <v>-53.46</v>
      </c>
      <c r="Q1694" s="23"/>
      <c r="R1694" s="23"/>
      <c r="S1694" s="23" t="str">
        <f t="shared" si="81"/>
        <v/>
      </c>
      <c r="T1694" s="23">
        <f t="shared" si="79"/>
        <v>0</v>
      </c>
    </row>
    <row r="1695" spans="1:20" ht="17.399999999999999">
      <c r="A1695" s="23" t="str">
        <f t="shared" si="80"/>
        <v/>
      </c>
      <c r="B1695" s="24" t="s">
        <v>2811</v>
      </c>
      <c r="C1695" s="12" t="s">
        <v>4696</v>
      </c>
      <c r="D1695" s="25" t="s">
        <v>37</v>
      </c>
      <c r="E1695" s="26">
        <v>63.48</v>
      </c>
      <c r="F1695" s="25"/>
      <c r="G1695" s="27"/>
      <c r="H1695" s="27"/>
      <c r="I1695" s="27"/>
      <c r="J1695" s="27"/>
      <c r="K1695" s="25" t="s">
        <v>4114</v>
      </c>
      <c r="L1695" s="25"/>
      <c r="M1695"/>
      <c r="N1695"/>
      <c r="O1695" s="25">
        <v>-17.100000000000001</v>
      </c>
      <c r="P1695" s="25">
        <v>-37.47</v>
      </c>
      <c r="Q1695" s="23"/>
      <c r="R1695" s="23"/>
      <c r="S1695" s="23" t="str">
        <f t="shared" si="81"/>
        <v/>
      </c>
      <c r="T1695" s="23">
        <f t="shared" si="79"/>
        <v>0</v>
      </c>
    </row>
    <row r="1696" spans="1:20" ht="17.399999999999999">
      <c r="A1696" s="23" t="str">
        <f t="shared" si="80"/>
        <v/>
      </c>
      <c r="B1696" s="24" t="s">
        <v>3147</v>
      </c>
      <c r="C1696" s="12" t="s">
        <v>3276</v>
      </c>
      <c r="D1696" s="25" t="s">
        <v>37</v>
      </c>
      <c r="E1696" s="26">
        <v>81.5</v>
      </c>
      <c r="F1696" s="25"/>
      <c r="G1696" s="27"/>
      <c r="H1696" s="27"/>
      <c r="I1696" s="27"/>
      <c r="J1696" s="27"/>
      <c r="K1696" s="25" t="s">
        <v>4102</v>
      </c>
      <c r="L1696" s="25"/>
      <c r="M1696"/>
      <c r="N1696"/>
      <c r="O1696" s="25">
        <v>0</v>
      </c>
      <c r="P1696" s="25">
        <v>0</v>
      </c>
      <c r="Q1696" s="23"/>
      <c r="R1696" s="23"/>
      <c r="S1696" s="23" t="str">
        <f t="shared" si="81"/>
        <v/>
      </c>
      <c r="T1696" s="23">
        <f t="shared" si="79"/>
        <v>0</v>
      </c>
    </row>
    <row r="1697" spans="1:20" ht="17.399999999999999">
      <c r="A1697" s="23">
        <f t="shared" si="80"/>
        <v>99</v>
      </c>
      <c r="B1697" s="24" t="s">
        <v>2596</v>
      </c>
      <c r="C1697" s="12" t="s">
        <v>2597</v>
      </c>
      <c r="D1697" s="25" t="s">
        <v>9</v>
      </c>
      <c r="E1697" s="26">
        <v>4612.21</v>
      </c>
      <c r="F1697" s="25">
        <v>17</v>
      </c>
      <c r="G1697" s="27">
        <v>1014.26</v>
      </c>
      <c r="H1697" s="27">
        <v>1013.49</v>
      </c>
      <c r="I1697" s="27">
        <v>1005</v>
      </c>
      <c r="J1697" s="27">
        <v>1002</v>
      </c>
      <c r="K1697" s="25" t="s">
        <v>4111</v>
      </c>
      <c r="L1697" s="26"/>
      <c r="M1697"/>
      <c r="N1697"/>
      <c r="O1697" s="25">
        <v>1.66</v>
      </c>
      <c r="P1697" s="25">
        <v>-19.670000000000002</v>
      </c>
      <c r="Q1697" s="23"/>
      <c r="R1697" s="23"/>
      <c r="S1697" s="23">
        <f t="shared" si="81"/>
        <v>4612.2269699999997</v>
      </c>
      <c r="T1697" s="23">
        <f t="shared" si="79"/>
        <v>-1</v>
      </c>
    </row>
    <row r="1698" spans="1:20" ht="17.399999999999999">
      <c r="A1698" s="23" t="str">
        <f t="shared" si="80"/>
        <v/>
      </c>
      <c r="B1698" s="24" t="s">
        <v>4867</v>
      </c>
      <c r="C1698" s="12" t="s">
        <v>4871</v>
      </c>
      <c r="D1698" s="25" t="s">
        <v>37</v>
      </c>
      <c r="E1698" s="26">
        <v>182.04</v>
      </c>
      <c r="F1698" s="25"/>
      <c r="G1698" s="27"/>
      <c r="H1698" s="27"/>
      <c r="I1698" s="27"/>
      <c r="J1698" s="27"/>
      <c r="K1698" s="25" t="s">
        <v>4076</v>
      </c>
      <c r="L1698" s="25"/>
      <c r="M1698"/>
      <c r="N1698"/>
      <c r="O1698" s="25">
        <v>-0.62</v>
      </c>
      <c r="P1698" s="25">
        <v>-30.77</v>
      </c>
      <c r="Q1698" s="23"/>
      <c r="R1698" s="23"/>
      <c r="S1698" s="23" t="str">
        <f t="shared" si="81"/>
        <v/>
      </c>
      <c r="T1698" s="23">
        <f t="shared" si="79"/>
        <v>0</v>
      </c>
    </row>
    <row r="1699" spans="1:20" ht="17.399999999999999">
      <c r="A1699" s="23" t="str">
        <f t="shared" si="80"/>
        <v/>
      </c>
      <c r="B1699" s="24" t="s">
        <v>2762</v>
      </c>
      <c r="C1699" s="12" t="s">
        <v>2765</v>
      </c>
      <c r="D1699" s="25" t="s">
        <v>37</v>
      </c>
      <c r="E1699" s="26">
        <v>14.47</v>
      </c>
      <c r="F1699" s="25"/>
      <c r="G1699" s="27"/>
      <c r="H1699" s="27"/>
      <c r="I1699" s="27"/>
      <c r="J1699" s="27"/>
      <c r="K1699" s="25" t="s">
        <v>4084</v>
      </c>
      <c r="L1699" s="25"/>
      <c r="M1699"/>
      <c r="N1699"/>
      <c r="O1699" s="25">
        <v>-3.79</v>
      </c>
      <c r="P1699" s="25">
        <v>-35.61</v>
      </c>
      <c r="Q1699" s="23"/>
      <c r="R1699" s="23"/>
      <c r="S1699" s="23" t="str">
        <f t="shared" si="81"/>
        <v/>
      </c>
      <c r="T1699" s="23">
        <f t="shared" si="79"/>
        <v>0</v>
      </c>
    </row>
    <row r="1700" spans="1:20" ht="17.399999999999999">
      <c r="A1700" s="23" t="str">
        <f t="shared" si="80"/>
        <v/>
      </c>
      <c r="B1700" s="24" t="s">
        <v>2598</v>
      </c>
      <c r="C1700" s="12" t="s">
        <v>2599</v>
      </c>
      <c r="D1700" s="25" t="s">
        <v>37</v>
      </c>
      <c r="E1700" s="26">
        <v>27.69</v>
      </c>
      <c r="F1700" s="25"/>
      <c r="G1700" s="27"/>
      <c r="H1700" s="27"/>
      <c r="I1700" s="27"/>
      <c r="J1700" s="27"/>
      <c r="K1700" s="25" t="s">
        <v>4096</v>
      </c>
      <c r="L1700" s="26"/>
      <c r="M1700"/>
      <c r="N1700"/>
      <c r="O1700" s="25">
        <v>-2.2000000000000002</v>
      </c>
      <c r="P1700" s="25">
        <v>-11.09</v>
      </c>
      <c r="Q1700" s="23"/>
      <c r="R1700" s="23"/>
      <c r="S1700" s="23" t="str">
        <f t="shared" si="81"/>
        <v/>
      </c>
      <c r="T1700" s="23">
        <f t="shared" si="79"/>
        <v>0</v>
      </c>
    </row>
    <row r="1701" spans="1:20" ht="17.399999999999999">
      <c r="A1701" s="23">
        <f t="shared" si="80"/>
        <v>317</v>
      </c>
      <c r="B1701" s="24" t="s">
        <v>4878</v>
      </c>
      <c r="C1701" s="12" t="s">
        <v>4879</v>
      </c>
      <c r="D1701" s="25" t="s">
        <v>37</v>
      </c>
      <c r="E1701" s="26">
        <v>44.43</v>
      </c>
      <c r="F1701" s="25">
        <v>1</v>
      </c>
      <c r="G1701" s="27">
        <v>4.0999999999999996</v>
      </c>
      <c r="H1701" s="27">
        <v>4.0999999999999996</v>
      </c>
      <c r="I1701" s="27">
        <v>4.0999999999999996</v>
      </c>
      <c r="J1701" s="27">
        <v>4.0999999999999996</v>
      </c>
      <c r="K1701" s="25" t="s">
        <v>4117</v>
      </c>
      <c r="L1701" s="26"/>
      <c r="M1701"/>
      <c r="N1701"/>
      <c r="O1701" s="25">
        <v>-22.44</v>
      </c>
      <c r="P1701" s="25">
        <v>-26.63</v>
      </c>
      <c r="Q1701" s="23"/>
      <c r="R1701" s="23"/>
      <c r="S1701" s="23">
        <f t="shared" si="81"/>
        <v>44.447009999999999</v>
      </c>
      <c r="T1701" s="23">
        <f t="shared" si="79"/>
        <v>0</v>
      </c>
    </row>
    <row r="1702" spans="1:20" ht="17.399999999999999">
      <c r="A1702" s="23">
        <f t="shared" si="80"/>
        <v>114</v>
      </c>
      <c r="B1702" s="24" t="s">
        <v>3003</v>
      </c>
      <c r="C1702" s="12" t="s">
        <v>3078</v>
      </c>
      <c r="D1702" s="25" t="s">
        <v>37</v>
      </c>
      <c r="E1702" s="26">
        <v>3589.9</v>
      </c>
      <c r="F1702" s="25">
        <v>2</v>
      </c>
      <c r="G1702" s="27">
        <v>182.63</v>
      </c>
      <c r="H1702" s="27">
        <v>182.63</v>
      </c>
      <c r="I1702" s="27">
        <v>163.9</v>
      </c>
      <c r="J1702" s="27">
        <v>163.9</v>
      </c>
      <c r="K1702" s="25" t="s">
        <v>4089</v>
      </c>
      <c r="L1702" s="26"/>
      <c r="M1702"/>
      <c r="N1702"/>
      <c r="O1702" s="25">
        <v>-24.9</v>
      </c>
      <c r="P1702" s="25">
        <v>21.29</v>
      </c>
      <c r="Q1702" s="23"/>
      <c r="R1702" s="23"/>
      <c r="S1702" s="23">
        <f t="shared" si="81"/>
        <v>3589.9170199999999</v>
      </c>
      <c r="T1702" s="23">
        <f t="shared" si="79"/>
        <v>0</v>
      </c>
    </row>
    <row r="1703" spans="1:20" ht="17.399999999999999">
      <c r="A1703" s="23" t="str">
        <f t="shared" si="80"/>
        <v/>
      </c>
      <c r="B1703" s="24" t="s">
        <v>2772</v>
      </c>
      <c r="C1703" s="12" t="s">
        <v>4427</v>
      </c>
      <c r="D1703" s="25" t="s">
        <v>37</v>
      </c>
      <c r="E1703" s="26">
        <v>47.34</v>
      </c>
      <c r="F1703" s="25"/>
      <c r="G1703" s="27"/>
      <c r="H1703" s="27"/>
      <c r="I1703" s="27"/>
      <c r="J1703" s="27"/>
      <c r="K1703" s="25" t="s">
        <v>4098</v>
      </c>
      <c r="L1703" s="26"/>
      <c r="M1703"/>
      <c r="N1703"/>
      <c r="O1703" s="25">
        <v>9.48</v>
      </c>
      <c r="P1703" s="25">
        <v>0</v>
      </c>
      <c r="Q1703" s="23"/>
      <c r="R1703" s="23"/>
      <c r="S1703" s="23" t="str">
        <f t="shared" si="81"/>
        <v/>
      </c>
      <c r="T1703" s="23">
        <f t="shared" si="79"/>
        <v>0</v>
      </c>
    </row>
    <row r="1704" spans="1:20" ht="17.399999999999999">
      <c r="A1704" s="23" t="str">
        <f t="shared" si="80"/>
        <v/>
      </c>
      <c r="B1704" s="24" t="s">
        <v>2687</v>
      </c>
      <c r="C1704" s="12" t="s">
        <v>3759</v>
      </c>
      <c r="D1704" s="25" t="s">
        <v>9</v>
      </c>
      <c r="E1704" s="26">
        <v>616.69000000000005</v>
      </c>
      <c r="F1704" s="25">
        <v>4</v>
      </c>
      <c r="G1704" s="27">
        <v>66.58</v>
      </c>
      <c r="H1704" s="27">
        <v>66.58</v>
      </c>
      <c r="I1704" s="27"/>
      <c r="J1704" s="27"/>
      <c r="K1704" s="25" t="s">
        <v>4084</v>
      </c>
      <c r="L1704" s="26"/>
      <c r="M1704"/>
      <c r="N1704"/>
      <c r="O1704" s="25">
        <v>-17</v>
      </c>
      <c r="P1704" s="25">
        <v>-6.87</v>
      </c>
      <c r="Q1704" s="23"/>
      <c r="R1704" s="23"/>
      <c r="S1704" s="23" t="str">
        <f t="shared" si="81"/>
        <v/>
      </c>
      <c r="T1704" s="23">
        <f t="shared" si="79"/>
        <v>0</v>
      </c>
    </row>
    <row r="1705" spans="1:20" ht="17.399999999999999">
      <c r="A1705" s="23" t="str">
        <f t="shared" si="80"/>
        <v/>
      </c>
      <c r="B1705" s="24" t="s">
        <v>3354</v>
      </c>
      <c r="C1705" s="12" t="s">
        <v>3441</v>
      </c>
      <c r="D1705" s="25" t="s">
        <v>37</v>
      </c>
      <c r="E1705" s="26">
        <v>143.69999999999999</v>
      </c>
      <c r="F1705" s="26"/>
      <c r="G1705" s="27"/>
      <c r="H1705" s="27"/>
      <c r="I1705" s="27"/>
      <c r="J1705" s="27"/>
      <c r="K1705" s="25" t="s">
        <v>4105</v>
      </c>
      <c r="L1705" s="26"/>
      <c r="M1705"/>
      <c r="N1705"/>
      <c r="O1705" s="25">
        <v>-10.39</v>
      </c>
      <c r="P1705" s="25">
        <v>-35.369999999999997</v>
      </c>
      <c r="Q1705" s="23"/>
      <c r="R1705" s="23"/>
      <c r="S1705" s="23" t="str">
        <f t="shared" si="81"/>
        <v/>
      </c>
      <c r="T1705" s="23">
        <f t="shared" si="79"/>
        <v>0</v>
      </c>
    </row>
    <row r="1706" spans="1:20" ht="17.399999999999999">
      <c r="A1706" s="23" t="str">
        <f t="shared" si="80"/>
        <v/>
      </c>
      <c r="B1706" s="24" t="s">
        <v>4046</v>
      </c>
      <c r="C1706" s="12" t="s">
        <v>4050</v>
      </c>
      <c r="D1706" s="25" t="s">
        <v>37</v>
      </c>
      <c r="E1706" s="26">
        <v>56.6</v>
      </c>
      <c r="F1706" s="25"/>
      <c r="G1706" s="27"/>
      <c r="H1706" s="27"/>
      <c r="I1706" s="27"/>
      <c r="J1706" s="27"/>
      <c r="K1706" s="25" t="s">
        <v>4076</v>
      </c>
      <c r="L1706" s="26"/>
      <c r="M1706"/>
      <c r="N1706"/>
      <c r="O1706" s="25">
        <v>-14.11</v>
      </c>
      <c r="P1706" s="25">
        <v>-24.6</v>
      </c>
      <c r="Q1706" s="23"/>
      <c r="R1706" s="23"/>
      <c r="S1706" s="23" t="str">
        <f t="shared" si="81"/>
        <v/>
      </c>
      <c r="T1706" s="23">
        <f t="shared" si="79"/>
        <v>0</v>
      </c>
    </row>
    <row r="1707" spans="1:20" ht="17.399999999999999">
      <c r="A1707" s="23" t="str">
        <f t="shared" si="80"/>
        <v/>
      </c>
      <c r="B1707" s="24" t="s">
        <v>3148</v>
      </c>
      <c r="C1707" s="12" t="s">
        <v>3277</v>
      </c>
      <c r="D1707" s="25" t="s">
        <v>37</v>
      </c>
      <c r="E1707" s="26">
        <v>84.21</v>
      </c>
      <c r="F1707" s="25"/>
      <c r="G1707" s="27"/>
      <c r="H1707" s="27"/>
      <c r="I1707" s="27"/>
      <c r="J1707" s="27"/>
      <c r="K1707" s="25" t="s">
        <v>4092</v>
      </c>
      <c r="L1707" s="25"/>
      <c r="M1707"/>
      <c r="N1707"/>
      <c r="O1707" s="25">
        <v>-77.63</v>
      </c>
      <c r="P1707" s="25">
        <v>-74.58</v>
      </c>
      <c r="Q1707" s="23"/>
      <c r="R1707" s="23"/>
      <c r="S1707" s="23" t="str">
        <f t="shared" si="81"/>
        <v/>
      </c>
      <c r="T1707" s="23">
        <f t="shared" si="79"/>
        <v>0</v>
      </c>
    </row>
    <row r="1708" spans="1:20" ht="17.399999999999999">
      <c r="A1708" s="23" t="str">
        <f t="shared" si="80"/>
        <v/>
      </c>
      <c r="B1708" s="24" t="s">
        <v>2837</v>
      </c>
      <c r="C1708" s="12" t="s">
        <v>4354</v>
      </c>
      <c r="D1708" s="25" t="s">
        <v>37</v>
      </c>
      <c r="E1708" s="26">
        <v>216.05</v>
      </c>
      <c r="F1708" s="26"/>
      <c r="G1708" s="27"/>
      <c r="H1708" s="27"/>
      <c r="I1708" s="27"/>
      <c r="J1708" s="27"/>
      <c r="K1708" s="25" t="s">
        <v>4105</v>
      </c>
      <c r="L1708" s="25"/>
      <c r="M1708"/>
      <c r="N1708"/>
      <c r="O1708" s="25">
        <v>-21.33</v>
      </c>
      <c r="P1708" s="25">
        <v>-56.79</v>
      </c>
      <c r="Q1708" s="23"/>
      <c r="R1708" s="23"/>
      <c r="S1708" s="23" t="str">
        <f t="shared" si="81"/>
        <v/>
      </c>
      <c r="T1708" s="23">
        <f t="shared" si="79"/>
        <v>0</v>
      </c>
    </row>
    <row r="1709" spans="1:20" ht="17.399999999999999">
      <c r="A1709" s="23" t="str">
        <f t="shared" si="80"/>
        <v/>
      </c>
      <c r="B1709" s="24" t="s">
        <v>2600</v>
      </c>
      <c r="C1709" s="12" t="s">
        <v>2601</v>
      </c>
      <c r="D1709" s="25" t="s">
        <v>9</v>
      </c>
      <c r="E1709" s="26">
        <v>8358.64</v>
      </c>
      <c r="F1709" s="26"/>
      <c r="G1709" s="27"/>
      <c r="H1709" s="27"/>
      <c r="I1709" s="27"/>
      <c r="J1709" s="27"/>
      <c r="K1709" s="25" t="s">
        <v>4081</v>
      </c>
      <c r="L1709" s="25"/>
      <c r="M1709"/>
      <c r="N1709"/>
      <c r="O1709" s="25">
        <v>12.59</v>
      </c>
      <c r="P1709" s="25">
        <v>7.01</v>
      </c>
      <c r="Q1709" s="23"/>
      <c r="R1709" s="23"/>
      <c r="S1709" s="23" t="str">
        <f t="shared" si="81"/>
        <v/>
      </c>
      <c r="T1709" s="23">
        <f t="shared" si="79"/>
        <v>0</v>
      </c>
    </row>
    <row r="1710" spans="1:20" ht="17.399999999999999">
      <c r="A1710" s="23">
        <f t="shared" si="80"/>
        <v>183</v>
      </c>
      <c r="B1710" s="24" t="s">
        <v>2602</v>
      </c>
      <c r="C1710" s="12" t="s">
        <v>3442</v>
      </c>
      <c r="D1710" s="25" t="s">
        <v>9</v>
      </c>
      <c r="E1710" s="26">
        <v>1162.74</v>
      </c>
      <c r="F1710" s="25">
        <v>10</v>
      </c>
      <c r="G1710" s="27">
        <v>176.14</v>
      </c>
      <c r="H1710" s="27">
        <v>173.35</v>
      </c>
      <c r="I1710" s="27">
        <v>175.58</v>
      </c>
      <c r="J1710" s="27">
        <v>157.30000000000001</v>
      </c>
      <c r="K1710" s="25" t="s">
        <v>4113</v>
      </c>
      <c r="L1710" s="26"/>
      <c r="M1710"/>
      <c r="N1710"/>
      <c r="O1710" s="25">
        <v>-40.44</v>
      </c>
      <c r="P1710" s="25">
        <v>-8.39</v>
      </c>
      <c r="Q1710" s="23"/>
      <c r="R1710" s="23"/>
      <c r="S1710" s="23">
        <f t="shared" si="81"/>
        <v>1162.7571</v>
      </c>
      <c r="T1710" s="23">
        <f t="shared" si="79"/>
        <v>-1</v>
      </c>
    </row>
    <row r="1711" spans="1:20" ht="17.399999999999999">
      <c r="A1711" s="23" t="str">
        <f t="shared" si="80"/>
        <v/>
      </c>
      <c r="B1711" s="24" t="s">
        <v>2735</v>
      </c>
      <c r="C1711" s="12" t="s">
        <v>2736</v>
      </c>
      <c r="D1711" s="25" t="s">
        <v>37</v>
      </c>
      <c r="E1711" s="26">
        <v>90.34</v>
      </c>
      <c r="F1711" s="26"/>
      <c r="G1711" s="27"/>
      <c r="H1711" s="27"/>
      <c r="I1711" s="27"/>
      <c r="J1711" s="27"/>
      <c r="K1711" s="25" t="s">
        <v>4103</v>
      </c>
      <c r="L1711" s="25"/>
      <c r="M1711"/>
      <c r="N1711"/>
      <c r="O1711" s="25">
        <v>-12.5</v>
      </c>
      <c r="P1711" s="25">
        <v>-43.86</v>
      </c>
      <c r="Q1711" s="23"/>
      <c r="R1711" s="23"/>
      <c r="S1711" s="23" t="str">
        <f t="shared" si="81"/>
        <v/>
      </c>
      <c r="T1711" s="23">
        <f t="shared" si="79"/>
        <v>0</v>
      </c>
    </row>
    <row r="1712" spans="1:20" ht="17.399999999999999">
      <c r="A1712" s="23" t="str">
        <f t="shared" si="80"/>
        <v/>
      </c>
      <c r="B1712" s="24" t="s">
        <v>2824</v>
      </c>
      <c r="C1712" s="12" t="s">
        <v>5202</v>
      </c>
      <c r="D1712" s="25" t="s">
        <v>37</v>
      </c>
      <c r="E1712" s="26">
        <v>265.5</v>
      </c>
      <c r="F1712" s="26"/>
      <c r="G1712" s="27"/>
      <c r="H1712" s="27"/>
      <c r="I1712" s="27"/>
      <c r="J1712" s="27"/>
      <c r="K1712" s="25" t="s">
        <v>4100</v>
      </c>
      <c r="L1712" s="26"/>
      <c r="M1712"/>
      <c r="N1712"/>
      <c r="O1712" s="25">
        <v>0</v>
      </c>
      <c r="P1712" s="25">
        <v>0</v>
      </c>
      <c r="Q1712" s="23"/>
      <c r="R1712" s="23"/>
      <c r="S1712" s="23" t="str">
        <f t="shared" si="81"/>
        <v/>
      </c>
      <c r="T1712" s="23">
        <f t="shared" si="79"/>
        <v>0</v>
      </c>
    </row>
    <row r="1713" spans="1:20" ht="17.399999999999999">
      <c r="A1713" s="23">
        <f t="shared" si="80"/>
        <v>258</v>
      </c>
      <c r="B1713" s="24" t="s">
        <v>2603</v>
      </c>
      <c r="C1713" s="12" t="s">
        <v>2604</v>
      </c>
      <c r="D1713" s="25" t="s">
        <v>9</v>
      </c>
      <c r="E1713" s="26">
        <v>348.99</v>
      </c>
      <c r="F1713" s="26">
        <v>2</v>
      </c>
      <c r="G1713" s="27">
        <v>66.599999999999994</v>
      </c>
      <c r="H1713" s="27">
        <v>74.400000000000006</v>
      </c>
      <c r="I1713" s="27">
        <v>74</v>
      </c>
      <c r="J1713" s="27">
        <v>74.400000000000006</v>
      </c>
      <c r="K1713" s="25" t="s">
        <v>4086</v>
      </c>
      <c r="L1713" s="25"/>
      <c r="M1713"/>
      <c r="N1713"/>
      <c r="O1713" s="25">
        <v>-0.92</v>
      </c>
      <c r="P1713" s="25">
        <v>-11.01</v>
      </c>
      <c r="Q1713" s="23"/>
      <c r="R1713" s="23"/>
      <c r="S1713" s="23">
        <f t="shared" si="81"/>
        <v>349.00713000000002</v>
      </c>
      <c r="T1713" s="23">
        <f t="shared" si="79"/>
        <v>0</v>
      </c>
    </row>
    <row r="1714" spans="1:20" ht="17.399999999999999">
      <c r="A1714" s="23" t="str">
        <f t="shared" si="80"/>
        <v/>
      </c>
      <c r="B1714" s="24" t="s">
        <v>3004</v>
      </c>
      <c r="C1714" s="12" t="s">
        <v>3079</v>
      </c>
      <c r="D1714" s="25" t="s">
        <v>37</v>
      </c>
      <c r="E1714" s="26">
        <v>1879.9</v>
      </c>
      <c r="F1714" s="25">
        <v>2</v>
      </c>
      <c r="G1714" s="27">
        <v>128.9</v>
      </c>
      <c r="H1714" s="27">
        <v>128.9</v>
      </c>
      <c r="I1714" s="27">
        <v>128.9</v>
      </c>
      <c r="J1714" s="27"/>
      <c r="K1714" s="25" t="s">
        <v>4091</v>
      </c>
      <c r="L1714" s="26"/>
      <c r="M1714"/>
      <c r="N1714"/>
      <c r="O1714" s="25">
        <v>-4.29</v>
      </c>
      <c r="P1714" s="25">
        <v>51.61</v>
      </c>
      <c r="Q1714" s="23"/>
      <c r="R1714" s="23"/>
      <c r="S1714" s="23" t="str">
        <f t="shared" si="81"/>
        <v/>
      </c>
      <c r="T1714" s="23">
        <f t="shared" si="79"/>
        <v>0</v>
      </c>
    </row>
    <row r="1715" spans="1:20" ht="17.399999999999999">
      <c r="A1715" s="23" t="str">
        <f t="shared" si="80"/>
        <v/>
      </c>
      <c r="B1715" s="24" t="s">
        <v>3149</v>
      </c>
      <c r="C1715" s="12" t="s">
        <v>3278</v>
      </c>
      <c r="D1715" s="25" t="s">
        <v>37</v>
      </c>
      <c r="E1715" s="26">
        <v>83.79</v>
      </c>
      <c r="F1715" s="25"/>
      <c r="G1715" s="27"/>
      <c r="H1715" s="27"/>
      <c r="I1715" s="27"/>
      <c r="J1715" s="27"/>
      <c r="K1715" s="25" t="s">
        <v>4076</v>
      </c>
      <c r="L1715" s="25"/>
      <c r="M1715"/>
      <c r="N1715"/>
      <c r="O1715" s="25">
        <v>0</v>
      </c>
      <c r="P1715" s="25">
        <v>0</v>
      </c>
      <c r="Q1715" s="23"/>
      <c r="R1715" s="23"/>
      <c r="S1715" s="23" t="str">
        <f t="shared" si="81"/>
        <v/>
      </c>
      <c r="T1715" s="23">
        <f t="shared" si="79"/>
        <v>0</v>
      </c>
    </row>
    <row r="1716" spans="1:20" ht="17.399999999999999">
      <c r="A1716" s="23" t="str">
        <f t="shared" si="80"/>
        <v/>
      </c>
      <c r="B1716" s="24" t="s">
        <v>2763</v>
      </c>
      <c r="C1716" s="12" t="s">
        <v>2822</v>
      </c>
      <c r="D1716" s="25" t="s">
        <v>37</v>
      </c>
      <c r="E1716" s="26">
        <v>34.49</v>
      </c>
      <c r="F1716" s="26"/>
      <c r="G1716" s="27"/>
      <c r="H1716" s="27"/>
      <c r="I1716" s="27"/>
      <c r="J1716" s="27"/>
      <c r="K1716" s="25" t="s">
        <v>4113</v>
      </c>
      <c r="L1716" s="25"/>
      <c r="M1716"/>
      <c r="N1716"/>
      <c r="O1716" s="25">
        <v>-38.520000000000003</v>
      </c>
      <c r="P1716" s="25">
        <v>-32.74</v>
      </c>
      <c r="Q1716" s="23"/>
      <c r="R1716" s="23"/>
      <c r="S1716" s="23" t="str">
        <f t="shared" si="81"/>
        <v/>
      </c>
      <c r="T1716" s="23">
        <f t="shared" si="79"/>
        <v>0</v>
      </c>
    </row>
    <row r="1717" spans="1:20" ht="17.399999999999999">
      <c r="A1717" s="23" t="str">
        <f t="shared" si="80"/>
        <v/>
      </c>
      <c r="B1717" s="24" t="s">
        <v>2838</v>
      </c>
      <c r="C1717" s="12" t="s">
        <v>2844</v>
      </c>
      <c r="D1717" s="25" t="s">
        <v>37</v>
      </c>
      <c r="E1717" s="26">
        <v>58.19</v>
      </c>
      <c r="F1717" s="25"/>
      <c r="G1717" s="27"/>
      <c r="H1717" s="27"/>
      <c r="I1717" s="27"/>
      <c r="J1717" s="27"/>
      <c r="K1717" s="25" t="s">
        <v>4100</v>
      </c>
      <c r="L1717" s="25"/>
      <c r="M1717"/>
      <c r="N1717"/>
      <c r="O1717" s="25">
        <v>-17.78</v>
      </c>
      <c r="P1717" s="25">
        <v>-8.5</v>
      </c>
      <c r="Q1717" s="23"/>
      <c r="R1717" s="23"/>
      <c r="S1717" s="23" t="str">
        <f t="shared" si="81"/>
        <v/>
      </c>
      <c r="T1717" s="23">
        <f t="shared" si="79"/>
        <v>0</v>
      </c>
    </row>
    <row r="1718" spans="1:20" ht="17.399999999999999">
      <c r="A1718" s="23" t="str">
        <f t="shared" si="80"/>
        <v/>
      </c>
      <c r="B1718" s="24" t="s">
        <v>2605</v>
      </c>
      <c r="C1718" s="12" t="s">
        <v>2606</v>
      </c>
      <c r="D1718" s="25" t="s">
        <v>9</v>
      </c>
      <c r="E1718" s="26">
        <v>934.45</v>
      </c>
      <c r="F1718" s="25">
        <v>4</v>
      </c>
      <c r="G1718" s="27">
        <v>82.74</v>
      </c>
      <c r="H1718" s="27">
        <v>83.25</v>
      </c>
      <c r="I1718" s="27">
        <v>78</v>
      </c>
      <c r="J1718" s="27"/>
      <c r="K1718" s="25" t="s">
        <v>4076</v>
      </c>
      <c r="L1718" s="25"/>
      <c r="M1718"/>
      <c r="N1718"/>
      <c r="O1718" s="25">
        <v>-12.65</v>
      </c>
      <c r="P1718" s="25">
        <v>-25.6</v>
      </c>
      <c r="Q1718" s="23"/>
      <c r="R1718" s="23"/>
      <c r="S1718" s="23" t="str">
        <f t="shared" si="81"/>
        <v/>
      </c>
      <c r="T1718" s="23">
        <f t="shared" si="79"/>
        <v>0</v>
      </c>
    </row>
    <row r="1719" spans="1:20" ht="17.399999999999999">
      <c r="A1719" s="23" t="str">
        <f t="shared" si="80"/>
        <v/>
      </c>
      <c r="B1719" s="24" t="s">
        <v>3499</v>
      </c>
      <c r="C1719" s="12" t="s">
        <v>3567</v>
      </c>
      <c r="D1719" s="25" t="s">
        <v>37</v>
      </c>
      <c r="E1719" s="26">
        <v>34.78</v>
      </c>
      <c r="F1719" s="25"/>
      <c r="G1719" s="27"/>
      <c r="H1719" s="27"/>
      <c r="I1719" s="27"/>
      <c r="J1719" s="27"/>
      <c r="K1719" s="25" t="s">
        <v>4086</v>
      </c>
      <c r="L1719" s="26"/>
      <c r="M1719"/>
      <c r="N1719"/>
      <c r="O1719" s="25">
        <v>-13.45</v>
      </c>
      <c r="P1719" s="25">
        <v>-28.51</v>
      </c>
      <c r="Q1719" s="23"/>
      <c r="R1719" s="23"/>
      <c r="S1719" s="23" t="str">
        <f t="shared" si="81"/>
        <v/>
      </c>
      <c r="T1719" s="23">
        <f t="shared" si="79"/>
        <v>0</v>
      </c>
    </row>
    <row r="1720" spans="1:20" ht="17.399999999999999">
      <c r="A1720" s="23" t="str">
        <f t="shared" si="80"/>
        <v/>
      </c>
      <c r="B1720" s="24" t="s">
        <v>2694</v>
      </c>
      <c r="C1720" s="12" t="s">
        <v>2700</v>
      </c>
      <c r="D1720" s="25" t="s">
        <v>37</v>
      </c>
      <c r="E1720" s="26">
        <v>27.49</v>
      </c>
      <c r="F1720" s="25"/>
      <c r="G1720" s="27"/>
      <c r="H1720" s="27"/>
      <c r="I1720" s="27"/>
      <c r="J1720" s="27"/>
      <c r="K1720" s="25" t="s">
        <v>4107</v>
      </c>
      <c r="L1720" s="25"/>
      <c r="M1720"/>
      <c r="N1720"/>
      <c r="O1720" s="25">
        <v>-14.82</v>
      </c>
      <c r="P1720" s="25">
        <v>-22.69</v>
      </c>
      <c r="Q1720" s="23"/>
      <c r="R1720" s="23"/>
      <c r="S1720" s="23" t="str">
        <f t="shared" si="81"/>
        <v/>
      </c>
      <c r="T1720" s="23">
        <f t="shared" si="79"/>
        <v>0</v>
      </c>
    </row>
    <row r="1721" spans="1:20" ht="17.399999999999999">
      <c r="A1721" s="23" t="str">
        <f t="shared" si="80"/>
        <v/>
      </c>
      <c r="B1721" s="24" t="s">
        <v>2607</v>
      </c>
      <c r="C1721" s="12" t="s">
        <v>2608</v>
      </c>
      <c r="D1721" s="25" t="s">
        <v>37</v>
      </c>
      <c r="E1721" s="26">
        <v>30.43</v>
      </c>
      <c r="F1721" s="26"/>
      <c r="G1721" s="27"/>
      <c r="H1721" s="27"/>
      <c r="I1721" s="27"/>
      <c r="J1721" s="27"/>
      <c r="K1721" s="25" t="s">
        <v>4092</v>
      </c>
      <c r="L1721" s="25"/>
      <c r="M1721"/>
      <c r="N1721"/>
      <c r="O1721" s="25">
        <v>-15.25</v>
      </c>
      <c r="P1721" s="25">
        <v>-16.55</v>
      </c>
      <c r="Q1721" s="23"/>
      <c r="R1721" s="23"/>
      <c r="S1721" s="23" t="str">
        <f t="shared" si="81"/>
        <v/>
      </c>
      <c r="T1721" s="23">
        <f t="shared" si="79"/>
        <v>0</v>
      </c>
    </row>
    <row r="1722" spans="1:20" ht="17.399999999999999">
      <c r="A1722" s="23" t="str">
        <f t="shared" si="80"/>
        <v/>
      </c>
      <c r="B1722" s="24" t="s">
        <v>2757</v>
      </c>
      <c r="C1722" s="12" t="s">
        <v>4885</v>
      </c>
      <c r="D1722" s="25" t="s">
        <v>37</v>
      </c>
      <c r="E1722" s="26">
        <v>65.92</v>
      </c>
      <c r="F1722" s="26"/>
      <c r="G1722" s="27"/>
      <c r="H1722" s="27"/>
      <c r="I1722" s="27"/>
      <c r="J1722" s="27"/>
      <c r="K1722" s="25" t="s">
        <v>4100</v>
      </c>
      <c r="L1722" s="25"/>
      <c r="M1722"/>
      <c r="N1722"/>
      <c r="O1722" s="25">
        <v>-5.81</v>
      </c>
      <c r="P1722" s="25">
        <v>-24.02</v>
      </c>
      <c r="Q1722" s="23"/>
      <c r="R1722" s="23"/>
      <c r="S1722" s="23" t="str">
        <f t="shared" si="81"/>
        <v/>
      </c>
      <c r="T1722" s="23">
        <f t="shared" si="79"/>
        <v>0</v>
      </c>
    </row>
    <row r="1723" spans="1:20" ht="17.399999999999999">
      <c r="A1723" s="23" t="str">
        <f t="shared" si="80"/>
        <v/>
      </c>
      <c r="B1723" s="24" t="s">
        <v>3894</v>
      </c>
      <c r="C1723" s="12" t="s">
        <v>5206</v>
      </c>
      <c r="D1723" s="25" t="s">
        <v>37</v>
      </c>
      <c r="E1723" s="26">
        <v>280.10000000000002</v>
      </c>
      <c r="F1723" s="25"/>
      <c r="G1723" s="27"/>
      <c r="H1723" s="27"/>
      <c r="I1723" s="27"/>
      <c r="J1723" s="27"/>
      <c r="K1723" s="25" t="s">
        <v>4076</v>
      </c>
      <c r="L1723" s="25"/>
      <c r="M1723"/>
      <c r="N1723"/>
      <c r="O1723" s="25">
        <v>-19.399999999999999</v>
      </c>
      <c r="P1723" s="25">
        <v>-55.53</v>
      </c>
      <c r="Q1723" s="23"/>
      <c r="R1723" s="23"/>
      <c r="S1723" s="23" t="str">
        <f t="shared" si="81"/>
        <v/>
      </c>
      <c r="T1723" s="23">
        <f t="shared" si="79"/>
        <v>0</v>
      </c>
    </row>
    <row r="1724" spans="1:20" ht="17.399999999999999">
      <c r="A1724" s="23">
        <f t="shared" si="80"/>
        <v>305</v>
      </c>
      <c r="B1724" s="24" t="s">
        <v>2749</v>
      </c>
      <c r="C1724" s="12" t="s">
        <v>2751</v>
      </c>
      <c r="D1724" s="25" t="s">
        <v>37</v>
      </c>
      <c r="E1724" s="26">
        <v>120.13</v>
      </c>
      <c r="F1724" s="26">
        <v>2</v>
      </c>
      <c r="G1724" s="27">
        <v>12.5</v>
      </c>
      <c r="H1724" s="27">
        <v>8.75</v>
      </c>
      <c r="I1724" s="27">
        <v>12.5</v>
      </c>
      <c r="J1724" s="27">
        <v>8.75</v>
      </c>
      <c r="K1724" s="25" t="s">
        <v>4084</v>
      </c>
      <c r="L1724" s="25"/>
      <c r="M1724"/>
      <c r="N1724"/>
      <c r="O1724" s="25">
        <v>-29.18</v>
      </c>
      <c r="P1724" s="25">
        <v>9.41</v>
      </c>
      <c r="Q1724" s="23"/>
      <c r="R1724" s="23"/>
      <c r="S1724" s="23">
        <f t="shared" si="81"/>
        <v>120.14724</v>
      </c>
      <c r="T1724" s="23">
        <f t="shared" si="79"/>
        <v>0</v>
      </c>
    </row>
    <row r="1725" spans="1:20" ht="17.399999999999999">
      <c r="A1725" s="23" t="str">
        <f t="shared" si="80"/>
        <v/>
      </c>
      <c r="B1725" s="24" t="s">
        <v>3150</v>
      </c>
      <c r="C1725" s="12" t="s">
        <v>4989</v>
      </c>
      <c r="D1725" s="25" t="s">
        <v>37</v>
      </c>
      <c r="E1725" s="26">
        <v>209.17</v>
      </c>
      <c r="F1725" s="26"/>
      <c r="G1725" s="27"/>
      <c r="H1725" s="27"/>
      <c r="I1725" s="27"/>
      <c r="J1725" s="27"/>
      <c r="K1725" s="25" t="s">
        <v>4096</v>
      </c>
      <c r="L1725" s="26"/>
      <c r="M1725"/>
      <c r="N1725"/>
      <c r="O1725" s="25">
        <v>-34.24</v>
      </c>
      <c r="P1725" s="25">
        <v>33.54</v>
      </c>
      <c r="Q1725" s="23"/>
      <c r="R1725" s="23"/>
      <c r="S1725" s="23" t="str">
        <f t="shared" si="81"/>
        <v/>
      </c>
      <c r="T1725" s="23">
        <f t="shared" si="79"/>
        <v>0</v>
      </c>
    </row>
    <row r="1726" spans="1:20" ht="17.399999999999999">
      <c r="A1726" s="23" t="str">
        <f t="shared" si="80"/>
        <v/>
      </c>
      <c r="B1726" s="24" t="s">
        <v>5020</v>
      </c>
      <c r="C1726" s="12" t="s">
        <v>5021</v>
      </c>
      <c r="D1726" s="25" t="s">
        <v>37</v>
      </c>
      <c r="E1726" s="26">
        <v>22.72</v>
      </c>
      <c r="F1726" s="25"/>
      <c r="G1726" s="27"/>
      <c r="H1726" s="27"/>
      <c r="I1726" s="27"/>
      <c r="J1726" s="27"/>
      <c r="K1726" s="25" t="s">
        <v>4080</v>
      </c>
      <c r="L1726" s="25"/>
      <c r="M1726"/>
      <c r="N1726"/>
      <c r="O1726" s="25">
        <v>5.31</v>
      </c>
      <c r="P1726" s="25">
        <v>-19.489999999999998</v>
      </c>
      <c r="Q1726" s="23"/>
      <c r="R1726" s="23"/>
      <c r="S1726" s="23" t="str">
        <f t="shared" si="81"/>
        <v/>
      </c>
      <c r="T1726" s="23">
        <f t="shared" si="79"/>
        <v>0</v>
      </c>
    </row>
    <row r="1727" spans="1:20" ht="17.399999999999999">
      <c r="A1727" s="23" t="str">
        <f t="shared" si="80"/>
        <v/>
      </c>
      <c r="B1727" s="24" t="s">
        <v>4564</v>
      </c>
      <c r="C1727" s="12" t="s">
        <v>4569</v>
      </c>
      <c r="D1727" s="25" t="s">
        <v>37</v>
      </c>
      <c r="E1727" s="26">
        <v>26.39</v>
      </c>
      <c r="F1727" s="25"/>
      <c r="G1727" s="27"/>
      <c r="H1727" s="27"/>
      <c r="I1727" s="27"/>
      <c r="J1727" s="27"/>
      <c r="K1727" s="25" t="s">
        <v>4105</v>
      </c>
      <c r="L1727" s="25"/>
      <c r="M1727"/>
      <c r="N1727"/>
      <c r="O1727" s="25">
        <v>4.63</v>
      </c>
      <c r="P1727" s="25">
        <v>15.36</v>
      </c>
      <c r="S1727" s="23" t="str">
        <f t="shared" si="81"/>
        <v/>
      </c>
      <c r="T1727" s="23">
        <f t="shared" si="79"/>
        <v>0</v>
      </c>
    </row>
    <row r="1728" spans="1:20" ht="17.399999999999999">
      <c r="A1728" s="23" t="str">
        <f t="shared" si="80"/>
        <v/>
      </c>
      <c r="B1728" s="24" t="s">
        <v>3005</v>
      </c>
      <c r="C1728" s="12" t="s">
        <v>3080</v>
      </c>
      <c r="D1728" s="25" t="s">
        <v>37</v>
      </c>
      <c r="E1728" s="26">
        <v>841.82</v>
      </c>
      <c r="F1728" s="25">
        <v>10</v>
      </c>
      <c r="G1728" s="27">
        <v>39.81</v>
      </c>
      <c r="H1728" s="27">
        <v>39.81</v>
      </c>
      <c r="I1728" s="27">
        <v>37</v>
      </c>
      <c r="J1728" s="27"/>
      <c r="K1728" s="25" t="s">
        <v>4117</v>
      </c>
      <c r="L1728" s="26"/>
      <c r="M1728"/>
      <c r="N1728"/>
      <c r="O1728" s="25">
        <v>-37.03</v>
      </c>
      <c r="P1728" s="25">
        <v>-34.39</v>
      </c>
      <c r="S1728" s="23" t="str">
        <f t="shared" si="81"/>
        <v/>
      </c>
      <c r="T1728" s="23">
        <f t="shared" si="79"/>
        <v>0</v>
      </c>
    </row>
    <row r="1729" spans="1:20" ht="17.399999999999999">
      <c r="A1729" s="23" t="str">
        <f t="shared" si="80"/>
        <v/>
      </c>
      <c r="B1729" s="24" t="s">
        <v>3620</v>
      </c>
      <c r="C1729" s="12" t="s">
        <v>3760</v>
      </c>
      <c r="D1729" s="25" t="s">
        <v>37</v>
      </c>
      <c r="E1729" s="26">
        <v>93.17</v>
      </c>
      <c r="F1729" s="25"/>
      <c r="G1729" s="27"/>
      <c r="H1729" s="27"/>
      <c r="I1729" s="27"/>
      <c r="J1729" s="27"/>
      <c r="K1729" s="25" t="s">
        <v>4113</v>
      </c>
      <c r="L1729" s="25"/>
      <c r="M1729"/>
      <c r="N1729"/>
      <c r="O1729" s="25">
        <v>-16.55</v>
      </c>
      <c r="P1729" s="25">
        <v>113.78</v>
      </c>
      <c r="S1729" s="23" t="str">
        <f t="shared" si="81"/>
        <v/>
      </c>
      <c r="T1729" s="23">
        <f t="shared" si="79"/>
        <v>0</v>
      </c>
    </row>
    <row r="1730" spans="1:20" ht="17.399999999999999">
      <c r="A1730" s="23" t="str">
        <f t="shared" si="80"/>
        <v/>
      </c>
      <c r="B1730" s="24" t="s">
        <v>2731</v>
      </c>
      <c r="C1730" s="12" t="s">
        <v>2732</v>
      </c>
      <c r="D1730" s="25" t="s">
        <v>37</v>
      </c>
      <c r="E1730" s="26">
        <v>47.4</v>
      </c>
      <c r="F1730" s="25"/>
      <c r="G1730" s="27"/>
      <c r="H1730" s="27"/>
      <c r="I1730" s="27"/>
      <c r="J1730" s="27"/>
      <c r="K1730" s="25" t="s">
        <v>4113</v>
      </c>
      <c r="L1730" s="25"/>
      <c r="M1730"/>
      <c r="N1730"/>
      <c r="O1730" s="25">
        <v>-8.35</v>
      </c>
      <c r="P1730" s="25">
        <v>-11.61</v>
      </c>
      <c r="S1730" s="23" t="str">
        <f t="shared" si="81"/>
        <v/>
      </c>
      <c r="T1730" s="23">
        <f t="shared" si="79"/>
        <v>0</v>
      </c>
    </row>
    <row r="1731" spans="1:20" ht="17.399999999999999">
      <c r="A1731" s="23" t="str">
        <f t="shared" si="80"/>
        <v/>
      </c>
      <c r="B1731" s="24" t="s">
        <v>2707</v>
      </c>
      <c r="C1731" s="12" t="s">
        <v>2711</v>
      </c>
      <c r="D1731" s="25" t="s">
        <v>37</v>
      </c>
      <c r="E1731" s="26">
        <v>45.68</v>
      </c>
      <c r="F1731" s="25"/>
      <c r="G1731" s="27"/>
      <c r="H1731" s="27"/>
      <c r="I1731" s="27"/>
      <c r="J1731" s="27"/>
      <c r="K1731" s="25" t="s">
        <v>4089</v>
      </c>
      <c r="L1731" s="26"/>
      <c r="M1731"/>
      <c r="N1731"/>
      <c r="O1731" s="25">
        <v>-14.21</v>
      </c>
      <c r="P1731" s="25">
        <v>-13.74</v>
      </c>
      <c r="S1731" s="23" t="str">
        <f t="shared" si="81"/>
        <v/>
      </c>
      <c r="T1731" s="23">
        <f t="shared" si="79"/>
        <v>0</v>
      </c>
    </row>
    <row r="1732" spans="1:20" ht="17.399999999999999">
      <c r="A1732" s="23" t="str">
        <f t="shared" si="80"/>
        <v/>
      </c>
      <c r="B1732" s="24" t="s">
        <v>2796</v>
      </c>
      <c r="C1732" s="12" t="s">
        <v>2798</v>
      </c>
      <c r="D1732" s="25" t="s">
        <v>37</v>
      </c>
      <c r="E1732" s="26">
        <v>45.92</v>
      </c>
      <c r="F1732" s="26"/>
      <c r="G1732" s="27"/>
      <c r="H1732" s="27"/>
      <c r="I1732" s="27"/>
      <c r="J1732" s="27"/>
      <c r="K1732" s="25" t="s">
        <v>4080</v>
      </c>
      <c r="L1732" s="25"/>
      <c r="M1732"/>
      <c r="N1732"/>
      <c r="O1732" s="25">
        <v>-4.1900000000000004</v>
      </c>
      <c r="P1732" s="25">
        <v>-29.9</v>
      </c>
      <c r="S1732" s="23" t="str">
        <f t="shared" si="81"/>
        <v/>
      </c>
      <c r="T1732" s="23">
        <f t="shared" si="79"/>
        <v>0</v>
      </c>
    </row>
    <row r="1733" spans="1:20" ht="17.399999999999999">
      <c r="A1733" s="23">
        <f t="shared" si="80"/>
        <v>296</v>
      </c>
      <c r="B1733" s="24" t="s">
        <v>2833</v>
      </c>
      <c r="C1733" s="12" t="s">
        <v>2835</v>
      </c>
      <c r="D1733" s="25" t="s">
        <v>37</v>
      </c>
      <c r="E1733" s="26">
        <v>185.22</v>
      </c>
      <c r="F1733" s="25">
        <v>1</v>
      </c>
      <c r="G1733" s="27">
        <v>15.1</v>
      </c>
      <c r="H1733" s="27">
        <v>15.1</v>
      </c>
      <c r="I1733" s="27">
        <v>15.1</v>
      </c>
      <c r="J1733" s="27">
        <v>15.1</v>
      </c>
      <c r="K1733" s="25" t="s">
        <v>4092</v>
      </c>
      <c r="L1733" s="25"/>
      <c r="M1733"/>
      <c r="N1733"/>
      <c r="O1733" s="25">
        <v>-27.63</v>
      </c>
      <c r="P1733" s="25">
        <v>-24.43</v>
      </c>
      <c r="S1733" s="23">
        <f t="shared" si="81"/>
        <v>185.23732999999999</v>
      </c>
      <c r="T1733" s="23">
        <f t="shared" si="79"/>
        <v>0</v>
      </c>
    </row>
    <row r="1734" spans="1:20" ht="17.399999999999999">
      <c r="A1734" s="23" t="str">
        <f t="shared" si="80"/>
        <v/>
      </c>
      <c r="B1734" s="24" t="s">
        <v>3500</v>
      </c>
      <c r="C1734" s="12" t="s">
        <v>3568</v>
      </c>
      <c r="D1734" s="25" t="s">
        <v>37</v>
      </c>
      <c r="E1734" s="26">
        <v>49.63</v>
      </c>
      <c r="F1734" s="25"/>
      <c r="G1734" s="27"/>
      <c r="H1734" s="27"/>
      <c r="I1734" s="27"/>
      <c r="J1734" s="27"/>
      <c r="K1734" s="25" t="s">
        <v>4095</v>
      </c>
      <c r="L1734" s="25"/>
      <c r="M1734"/>
      <c r="N1734"/>
      <c r="O1734" s="25">
        <v>7.32</v>
      </c>
      <c r="P1734" s="25">
        <v>-7.5</v>
      </c>
      <c r="S1734" s="23" t="str">
        <f t="shared" si="81"/>
        <v/>
      </c>
      <c r="T1734" s="23">
        <f t="shared" si="79"/>
        <v>0</v>
      </c>
    </row>
    <row r="1735" spans="1:20" ht="17.399999999999999">
      <c r="A1735" s="23" t="str">
        <f t="shared" si="80"/>
        <v/>
      </c>
      <c r="B1735" s="24" t="s">
        <v>2860</v>
      </c>
      <c r="C1735" s="12" t="s">
        <v>2874</v>
      </c>
      <c r="D1735" s="25" t="s">
        <v>37</v>
      </c>
      <c r="E1735" s="26">
        <v>15.39</v>
      </c>
      <c r="F1735" s="25"/>
      <c r="G1735" s="27"/>
      <c r="H1735" s="27"/>
      <c r="I1735" s="27"/>
      <c r="J1735" s="27"/>
      <c r="K1735" s="25" t="s">
        <v>4119</v>
      </c>
      <c r="L1735" s="25"/>
      <c r="M1735"/>
      <c r="N1735"/>
      <c r="O1735" s="25">
        <v>-10.08</v>
      </c>
      <c r="P1735" s="25">
        <v>-44.82</v>
      </c>
      <c r="S1735" s="23" t="str">
        <f t="shared" si="81"/>
        <v/>
      </c>
      <c r="T1735" s="23">
        <f t="shared" si="79"/>
        <v>0</v>
      </c>
    </row>
    <row r="1736" spans="1:20" ht="17.399999999999999">
      <c r="A1736" s="23" t="str">
        <f t="shared" si="80"/>
        <v/>
      </c>
      <c r="B1736" s="24" t="s">
        <v>2672</v>
      </c>
      <c r="C1736" s="12" t="s">
        <v>2674</v>
      </c>
      <c r="D1736" s="25" t="s">
        <v>37</v>
      </c>
      <c r="E1736" s="26">
        <v>61.14</v>
      </c>
      <c r="F1736" s="25"/>
      <c r="G1736" s="27"/>
      <c r="H1736" s="27"/>
      <c r="I1736" s="27"/>
      <c r="J1736" s="27"/>
      <c r="K1736" s="25" t="s">
        <v>4100</v>
      </c>
      <c r="L1736" s="25"/>
      <c r="M1736"/>
      <c r="N1736"/>
      <c r="O1736" s="25">
        <v>-16.78</v>
      </c>
      <c r="P1736" s="25">
        <v>-41</v>
      </c>
      <c r="S1736" s="23" t="str">
        <f t="shared" si="81"/>
        <v/>
      </c>
      <c r="T1736" s="23">
        <f t="shared" si="79"/>
        <v>0</v>
      </c>
    </row>
    <row r="1737" spans="1:20" ht="17.399999999999999">
      <c r="A1737" s="23">
        <f t="shared" si="80"/>
        <v>176</v>
      </c>
      <c r="B1737" s="24" t="s">
        <v>2829</v>
      </c>
      <c r="C1737" s="12" t="s">
        <v>2831</v>
      </c>
      <c r="D1737" s="25" t="s">
        <v>9</v>
      </c>
      <c r="E1737" s="26">
        <v>1376.28</v>
      </c>
      <c r="F1737" s="25">
        <v>13</v>
      </c>
      <c r="G1737" s="27">
        <v>283.58</v>
      </c>
      <c r="H1737" s="27">
        <v>283.75</v>
      </c>
      <c r="I1737" s="27">
        <v>285.54000000000002</v>
      </c>
      <c r="J1737" s="27">
        <v>285.7</v>
      </c>
      <c r="K1737" s="25" t="s">
        <v>4120</v>
      </c>
      <c r="L1737" s="25"/>
      <c r="M1737"/>
      <c r="N1737"/>
      <c r="O1737" s="25">
        <v>-3.56</v>
      </c>
      <c r="P1737" s="25">
        <v>27.95</v>
      </c>
      <c r="S1737" s="23">
        <f t="shared" si="81"/>
        <v>1376.29737</v>
      </c>
      <c r="T1737" s="23">
        <f t="shared" si="79"/>
        <v>1</v>
      </c>
    </row>
    <row r="1738" spans="1:20" ht="17.399999999999999">
      <c r="A1738" s="23" t="str">
        <f t="shared" si="80"/>
        <v/>
      </c>
      <c r="B1738" s="24" t="s">
        <v>2676</v>
      </c>
      <c r="C1738" s="12" t="s">
        <v>2677</v>
      </c>
      <c r="D1738" s="25" t="s">
        <v>37</v>
      </c>
      <c r="E1738" s="26">
        <v>52.44</v>
      </c>
      <c r="F1738" s="26"/>
      <c r="G1738" s="27"/>
      <c r="H1738" s="27"/>
      <c r="I1738" s="27"/>
      <c r="J1738" s="27"/>
      <c r="K1738" s="25" t="s">
        <v>4113</v>
      </c>
      <c r="L1738" s="26"/>
      <c r="M1738"/>
      <c r="N1738"/>
      <c r="O1738" s="25">
        <v>-24.36</v>
      </c>
      <c r="P1738" s="25">
        <v>-28.31</v>
      </c>
      <c r="S1738" s="23" t="str">
        <f t="shared" si="81"/>
        <v/>
      </c>
      <c r="T1738" s="23">
        <f t="shared" si="79"/>
        <v>0</v>
      </c>
    </row>
    <row r="1739" spans="1:20" ht="17.399999999999999">
      <c r="A1739" s="23" t="str">
        <f t="shared" si="80"/>
        <v/>
      </c>
      <c r="B1739" s="24" t="s">
        <v>2609</v>
      </c>
      <c r="C1739" s="12" t="s">
        <v>2610</v>
      </c>
      <c r="D1739" s="25" t="s">
        <v>37</v>
      </c>
      <c r="E1739" s="26">
        <v>18.399999999999999</v>
      </c>
      <c r="F1739" s="26"/>
      <c r="G1739" s="27"/>
      <c r="H1739" s="27"/>
      <c r="I1739" s="27"/>
      <c r="J1739" s="27"/>
      <c r="K1739" s="25" t="s">
        <v>4086</v>
      </c>
      <c r="L1739" s="25"/>
      <c r="M1739"/>
      <c r="N1739"/>
      <c r="O1739" s="25">
        <v>17.96</v>
      </c>
      <c r="P1739" s="25">
        <v>-19.420000000000002</v>
      </c>
      <c r="S1739" s="23" t="str">
        <f t="shared" si="81"/>
        <v/>
      </c>
      <c r="T1739" s="23">
        <f t="shared" si="79"/>
        <v>0</v>
      </c>
    </row>
    <row r="1740" spans="1:20" ht="17.399999999999999">
      <c r="A1740" s="23" t="str">
        <f t="shared" si="80"/>
        <v/>
      </c>
      <c r="B1740" s="24" t="s">
        <v>2611</v>
      </c>
      <c r="C1740" s="12" t="s">
        <v>3114</v>
      </c>
      <c r="D1740" s="25" t="s">
        <v>9</v>
      </c>
      <c r="E1740" s="26">
        <v>924.62</v>
      </c>
      <c r="F1740" s="25">
        <v>1</v>
      </c>
      <c r="G1740" s="27"/>
      <c r="H1740" s="27">
        <v>114</v>
      </c>
      <c r="I1740" s="27"/>
      <c r="J1740" s="27">
        <v>114</v>
      </c>
      <c r="K1740" s="25" t="s">
        <v>4101</v>
      </c>
      <c r="L1740" s="25"/>
      <c r="M1740"/>
      <c r="N1740"/>
      <c r="O1740" s="25">
        <v>5.69</v>
      </c>
      <c r="P1740" s="25">
        <v>-7.31</v>
      </c>
      <c r="S1740" s="23" t="str">
        <f t="shared" si="81"/>
        <v/>
      </c>
      <c r="T1740" s="23">
        <f t="shared" si="79"/>
        <v>0</v>
      </c>
    </row>
    <row r="1741" spans="1:20" ht="17.399999999999999">
      <c r="A1741" s="23" t="str">
        <f t="shared" si="80"/>
        <v/>
      </c>
      <c r="B1741" s="24" t="s">
        <v>2612</v>
      </c>
      <c r="C1741" s="12" t="s">
        <v>4919</v>
      </c>
      <c r="D1741" s="25" t="s">
        <v>37</v>
      </c>
      <c r="E1741" s="26">
        <v>87.27</v>
      </c>
      <c r="F1741" s="26"/>
      <c r="G1741" s="27"/>
      <c r="H1741" s="27"/>
      <c r="I1741" s="27"/>
      <c r="J1741" s="27"/>
      <c r="K1741" s="25" t="s">
        <v>4117</v>
      </c>
      <c r="L1741" s="25"/>
      <c r="M1741"/>
      <c r="N1741"/>
      <c r="O1741" s="25">
        <v>-37.450000000000003</v>
      </c>
      <c r="P1741" s="25">
        <v>-43.57</v>
      </c>
      <c r="S1741" s="23" t="str">
        <f t="shared" si="81"/>
        <v/>
      </c>
      <c r="T1741" s="23">
        <f t="shared" si="79"/>
        <v>0</v>
      </c>
    </row>
    <row r="1742" spans="1:20" ht="17.399999999999999">
      <c r="A1742" s="23" t="str">
        <f t="shared" si="80"/>
        <v/>
      </c>
      <c r="B1742" s="24" t="s">
        <v>2673</v>
      </c>
      <c r="C1742" s="12" t="s">
        <v>2675</v>
      </c>
      <c r="D1742" s="25" t="s">
        <v>37</v>
      </c>
      <c r="E1742" s="26">
        <v>184.63</v>
      </c>
      <c r="F1742" s="25"/>
      <c r="G1742" s="27"/>
      <c r="H1742" s="27"/>
      <c r="I1742" s="27"/>
      <c r="J1742" s="27"/>
      <c r="K1742" s="25" t="s">
        <v>4092</v>
      </c>
      <c r="L1742" s="26"/>
      <c r="M1742"/>
      <c r="N1742"/>
      <c r="O1742" s="25">
        <v>-13.03</v>
      </c>
      <c r="P1742" s="25">
        <v>21.97</v>
      </c>
      <c r="S1742" s="23" t="str">
        <f t="shared" si="81"/>
        <v/>
      </c>
      <c r="T1742" s="23">
        <f t="shared" ref="T1742:T1805" si="82">IF(AND(G1742&lt;H1742,I1742&lt;J1742,H1742&lt;J1742),1,IF(AND(G1742&gt;H1742,I1742&gt;J1742,H1742&gt;J1742),-1,0))</f>
        <v>0</v>
      </c>
    </row>
    <row r="1743" spans="1:20" ht="17.399999999999999">
      <c r="A1743" s="23">
        <f t="shared" ref="A1743:A1806" si="83">IF(ISERROR(RANK(S1743,$S$14:$S$3000,)),"",RANK(S1743,$S$14:$S$3000,))</f>
        <v>260</v>
      </c>
      <c r="B1743" s="24" t="s">
        <v>3355</v>
      </c>
      <c r="C1743" s="12" t="s">
        <v>3443</v>
      </c>
      <c r="D1743" s="25" t="s">
        <v>9</v>
      </c>
      <c r="E1743" s="26">
        <v>336.02</v>
      </c>
      <c r="F1743" s="26">
        <v>3</v>
      </c>
      <c r="G1743" s="27">
        <v>41.05</v>
      </c>
      <c r="H1743" s="27">
        <v>40.229999999999997</v>
      </c>
      <c r="I1743" s="27">
        <v>41.05</v>
      </c>
      <c r="J1743" s="27">
        <v>40.1</v>
      </c>
      <c r="K1743" s="25" t="s">
        <v>4092</v>
      </c>
      <c r="L1743" s="25"/>
      <c r="M1743"/>
      <c r="N1743"/>
      <c r="O1743" s="25">
        <v>4.51</v>
      </c>
      <c r="P1743" s="25">
        <v>-24.11</v>
      </c>
      <c r="S1743" s="23">
        <f t="shared" ref="S1743:S1806" si="84">IF(OR(F1743&lt;=$F$8,ISBLANK(G1743),ISBLANK(H1743),ISBLANK(J1743),ISBLANK(I1743)),"",E1743+ROW()/100000)</f>
        <v>336.03742999999997</v>
      </c>
      <c r="T1743" s="23">
        <f t="shared" si="82"/>
        <v>-1</v>
      </c>
    </row>
    <row r="1744" spans="1:20" ht="17.399999999999999">
      <c r="A1744" s="23">
        <f t="shared" si="83"/>
        <v>162</v>
      </c>
      <c r="B1744" s="24" t="s">
        <v>2613</v>
      </c>
      <c r="C1744" s="12" t="s">
        <v>2614</v>
      </c>
      <c r="D1744" s="25" t="s">
        <v>9</v>
      </c>
      <c r="E1744" s="26">
        <v>1876.07</v>
      </c>
      <c r="F1744" s="25">
        <v>19</v>
      </c>
      <c r="G1744" s="27">
        <v>231.99</v>
      </c>
      <c r="H1744" s="27">
        <v>231.57</v>
      </c>
      <c r="I1744" s="27">
        <v>235.4</v>
      </c>
      <c r="J1744" s="27">
        <v>232.68</v>
      </c>
      <c r="K1744" s="25" t="s">
        <v>4102</v>
      </c>
      <c r="L1744" s="25"/>
      <c r="M1744"/>
      <c r="N1744"/>
      <c r="O1744" s="25">
        <v>-3.9</v>
      </c>
      <c r="P1744" s="25">
        <v>-17.350000000000001</v>
      </c>
      <c r="S1744" s="23">
        <f t="shared" si="84"/>
        <v>1876.08744</v>
      </c>
      <c r="T1744" s="23">
        <f t="shared" si="82"/>
        <v>0</v>
      </c>
    </row>
    <row r="1745" spans="1:20" ht="17.399999999999999">
      <c r="A1745" s="23" t="str">
        <f t="shared" si="83"/>
        <v/>
      </c>
      <c r="B1745" s="24" t="s">
        <v>2713</v>
      </c>
      <c r="C1745" s="12" t="s">
        <v>4697</v>
      </c>
      <c r="D1745" s="25" t="s">
        <v>37</v>
      </c>
      <c r="E1745" s="26">
        <v>15.53</v>
      </c>
      <c r="F1745" s="25"/>
      <c r="G1745" s="27"/>
      <c r="H1745" s="27"/>
      <c r="I1745" s="27"/>
      <c r="J1745" s="27"/>
      <c r="K1745" s="25" t="s">
        <v>4092</v>
      </c>
      <c r="L1745" s="25"/>
      <c r="M1745"/>
      <c r="N1745"/>
      <c r="O1745" s="25">
        <v>-19.420000000000002</v>
      </c>
      <c r="P1745" s="25">
        <v>-39.79</v>
      </c>
      <c r="S1745" s="23" t="str">
        <f t="shared" si="84"/>
        <v/>
      </c>
      <c r="T1745" s="23">
        <f t="shared" si="82"/>
        <v>0</v>
      </c>
    </row>
    <row r="1746" spans="1:20" ht="17.399999999999999">
      <c r="A1746" s="23" t="str">
        <f t="shared" si="83"/>
        <v/>
      </c>
      <c r="B1746" s="24" t="s">
        <v>2891</v>
      </c>
      <c r="C1746" s="12" t="s">
        <v>2895</v>
      </c>
      <c r="D1746" s="25" t="s">
        <v>9</v>
      </c>
      <c r="E1746" s="26">
        <v>332.53</v>
      </c>
      <c r="F1746" s="25">
        <v>1</v>
      </c>
      <c r="G1746" s="27">
        <v>168.9</v>
      </c>
      <c r="H1746" s="27">
        <v>176.7</v>
      </c>
      <c r="I1746" s="27"/>
      <c r="J1746" s="27">
        <v>176.7</v>
      </c>
      <c r="K1746" s="25" t="s">
        <v>4078</v>
      </c>
      <c r="L1746" s="25"/>
      <c r="M1746"/>
      <c r="N1746"/>
      <c r="O1746" s="25">
        <v>5.14</v>
      </c>
      <c r="P1746" s="25">
        <v>-0.61</v>
      </c>
      <c r="S1746" s="23" t="str">
        <f t="shared" si="84"/>
        <v/>
      </c>
      <c r="T1746" s="23">
        <f t="shared" si="82"/>
        <v>0</v>
      </c>
    </row>
    <row r="1747" spans="1:20" ht="17.399999999999999">
      <c r="A1747" s="23" t="str">
        <f t="shared" si="83"/>
        <v/>
      </c>
      <c r="B1747" s="24" t="s">
        <v>2631</v>
      </c>
      <c r="C1747" s="12" t="s">
        <v>2635</v>
      </c>
      <c r="D1747" s="25" t="s">
        <v>37</v>
      </c>
      <c r="E1747" s="26">
        <v>197.83</v>
      </c>
      <c r="F1747" s="25"/>
      <c r="G1747" s="27"/>
      <c r="H1747" s="27"/>
      <c r="I1747" s="27"/>
      <c r="J1747" s="27"/>
      <c r="K1747" s="25" t="s">
        <v>4120</v>
      </c>
      <c r="L1747" s="25"/>
      <c r="M1747"/>
      <c r="N1747"/>
      <c r="O1747" s="25">
        <v>3.69</v>
      </c>
      <c r="P1747" s="25">
        <v>-39.82</v>
      </c>
      <c r="S1747" s="23" t="str">
        <f t="shared" si="84"/>
        <v/>
      </c>
      <c r="T1747" s="23">
        <f t="shared" si="82"/>
        <v>0</v>
      </c>
    </row>
    <row r="1748" spans="1:20" ht="17.399999999999999">
      <c r="A1748" s="23" t="str">
        <f t="shared" si="83"/>
        <v/>
      </c>
      <c r="B1748" s="24" t="s">
        <v>3356</v>
      </c>
      <c r="C1748" s="12" t="s">
        <v>3444</v>
      </c>
      <c r="D1748" s="25" t="s">
        <v>37</v>
      </c>
      <c r="E1748" s="26">
        <v>240.78</v>
      </c>
      <c r="F1748" s="25"/>
      <c r="G1748" s="27"/>
      <c r="H1748" s="27"/>
      <c r="I1748" s="27"/>
      <c r="J1748" s="27"/>
      <c r="K1748" s="25" t="s">
        <v>4105</v>
      </c>
      <c r="L1748" s="25"/>
      <c r="M1748"/>
      <c r="N1748"/>
      <c r="O1748" s="25">
        <v>-12.99</v>
      </c>
      <c r="P1748" s="25">
        <v>-3.72</v>
      </c>
      <c r="S1748" s="23" t="str">
        <f t="shared" si="84"/>
        <v/>
      </c>
      <c r="T1748" s="23">
        <f t="shared" si="82"/>
        <v>0</v>
      </c>
    </row>
    <row r="1749" spans="1:20" ht="17.399999999999999">
      <c r="A1749" s="23" t="str">
        <f t="shared" si="83"/>
        <v/>
      </c>
      <c r="B1749" s="24" t="s">
        <v>3501</v>
      </c>
      <c r="C1749" s="12" t="s">
        <v>3569</v>
      </c>
      <c r="D1749" s="25" t="s">
        <v>37</v>
      </c>
      <c r="E1749" s="26">
        <v>25.82</v>
      </c>
      <c r="F1749" s="25"/>
      <c r="G1749" s="27"/>
      <c r="H1749" s="27"/>
      <c r="I1749" s="27"/>
      <c r="J1749" s="27"/>
      <c r="K1749" s="25" t="s">
        <v>4080</v>
      </c>
      <c r="L1749" s="25"/>
      <c r="M1749"/>
      <c r="N1749"/>
      <c r="O1749" s="25">
        <v>-21.55</v>
      </c>
      <c r="P1749" s="25">
        <v>-39.36</v>
      </c>
      <c r="S1749" s="23" t="str">
        <f t="shared" si="84"/>
        <v/>
      </c>
      <c r="T1749" s="23">
        <f t="shared" si="82"/>
        <v>0</v>
      </c>
    </row>
    <row r="1750" spans="1:20" ht="17.399999999999999">
      <c r="A1750" s="23">
        <f t="shared" si="83"/>
        <v>181</v>
      </c>
      <c r="B1750" s="24" t="s">
        <v>2932</v>
      </c>
      <c r="C1750" s="12" t="s">
        <v>2941</v>
      </c>
      <c r="D1750" s="25" t="s">
        <v>9</v>
      </c>
      <c r="E1750" s="26">
        <v>1200.2</v>
      </c>
      <c r="F1750" s="25">
        <v>8</v>
      </c>
      <c r="G1750" s="27">
        <v>89.71</v>
      </c>
      <c r="H1750" s="27">
        <v>90.13</v>
      </c>
      <c r="I1750" s="27">
        <v>89.6</v>
      </c>
      <c r="J1750" s="27">
        <v>97.3</v>
      </c>
      <c r="K1750" s="25" t="s">
        <v>4091</v>
      </c>
      <c r="L1750" s="25"/>
      <c r="M1750"/>
      <c r="N1750"/>
      <c r="O1750" s="25">
        <v>-12.41</v>
      </c>
      <c r="P1750" s="25">
        <v>26.75</v>
      </c>
      <c r="S1750" s="23">
        <f t="shared" si="84"/>
        <v>1200.2175</v>
      </c>
      <c r="T1750" s="23">
        <f t="shared" si="82"/>
        <v>1</v>
      </c>
    </row>
    <row r="1751" spans="1:20" ht="17.399999999999999">
      <c r="A1751" s="23" t="str">
        <f t="shared" si="83"/>
        <v/>
      </c>
      <c r="B1751" s="24" t="s">
        <v>3927</v>
      </c>
      <c r="C1751" s="12" t="s">
        <v>3932</v>
      </c>
      <c r="D1751" s="25" t="s">
        <v>37</v>
      </c>
      <c r="E1751" s="26">
        <v>1177.1099999999999</v>
      </c>
      <c r="F1751" s="26">
        <v>13</v>
      </c>
      <c r="G1751" s="27">
        <v>130.28</v>
      </c>
      <c r="H1751" s="27">
        <v>130.28</v>
      </c>
      <c r="I1751" s="27">
        <v>133.5</v>
      </c>
      <c r="J1751" s="27"/>
      <c r="K1751" s="25" t="s">
        <v>4076</v>
      </c>
      <c r="L1751" s="25"/>
      <c r="M1751"/>
      <c r="N1751"/>
      <c r="O1751" s="25">
        <v>-4.8099999999999996</v>
      </c>
      <c r="P1751" s="25">
        <v>-18.05</v>
      </c>
      <c r="S1751" s="23" t="str">
        <f t="shared" si="84"/>
        <v/>
      </c>
      <c r="T1751" s="23">
        <f t="shared" si="82"/>
        <v>0</v>
      </c>
    </row>
    <row r="1752" spans="1:20" ht="17.399999999999999">
      <c r="A1752" s="23" t="str">
        <f t="shared" si="83"/>
        <v/>
      </c>
      <c r="B1752" s="24" t="s">
        <v>2737</v>
      </c>
      <c r="C1752" s="12" t="s">
        <v>5289</v>
      </c>
      <c r="D1752" s="25" t="s">
        <v>37</v>
      </c>
      <c r="E1752" s="28">
        <v>24.3</v>
      </c>
      <c r="F1752" s="25"/>
      <c r="G1752" s="27"/>
      <c r="H1752" s="27"/>
      <c r="I1752" s="27"/>
      <c r="J1752" s="27"/>
      <c r="K1752" s="25" t="s">
        <v>4088</v>
      </c>
      <c r="L1752" s="25"/>
      <c r="M1752"/>
      <c r="N1752"/>
      <c r="O1752" s="25">
        <v>-25.77</v>
      </c>
      <c r="P1752" s="25">
        <v>-46.87</v>
      </c>
      <c r="S1752" s="23" t="str">
        <f t="shared" si="84"/>
        <v/>
      </c>
      <c r="T1752" s="23">
        <f t="shared" si="82"/>
        <v>0</v>
      </c>
    </row>
    <row r="1753" spans="1:20" ht="17.399999999999999">
      <c r="A1753" s="23">
        <f t="shared" si="83"/>
        <v>39</v>
      </c>
      <c r="B1753" s="24" t="s">
        <v>2688</v>
      </c>
      <c r="C1753" s="12" t="s">
        <v>2689</v>
      </c>
      <c r="D1753" s="25" t="s">
        <v>37</v>
      </c>
      <c r="E1753" s="28">
        <v>19183.91</v>
      </c>
      <c r="F1753" s="25">
        <v>3</v>
      </c>
      <c r="G1753" s="27">
        <v>285.89999999999998</v>
      </c>
      <c r="H1753" s="27">
        <v>285.89999999999998</v>
      </c>
      <c r="I1753" s="27">
        <v>270.55</v>
      </c>
      <c r="J1753" s="27">
        <v>295</v>
      </c>
      <c r="K1753" s="25" t="s">
        <v>4100</v>
      </c>
      <c r="L1753" s="25"/>
      <c r="M1753"/>
      <c r="N1753"/>
      <c r="O1753" s="25">
        <v>-2.19</v>
      </c>
      <c r="P1753" s="25">
        <v>-0.56000000000000005</v>
      </c>
      <c r="S1753" s="23">
        <f t="shared" si="84"/>
        <v>19183.927530000001</v>
      </c>
      <c r="T1753" s="23">
        <f t="shared" si="82"/>
        <v>0</v>
      </c>
    </row>
    <row r="1754" spans="1:20" ht="17.399999999999999">
      <c r="A1754" s="23" t="str">
        <f t="shared" si="83"/>
        <v/>
      </c>
      <c r="B1754" s="24" t="s">
        <v>3006</v>
      </c>
      <c r="C1754" s="12" t="s">
        <v>5003</v>
      </c>
      <c r="D1754" s="25" t="s">
        <v>37</v>
      </c>
      <c r="E1754" s="28">
        <v>42.76</v>
      </c>
      <c r="F1754" s="25"/>
      <c r="G1754" s="27"/>
      <c r="H1754" s="27"/>
      <c r="I1754" s="27"/>
      <c r="J1754" s="27"/>
      <c r="K1754" s="25" t="s">
        <v>4100</v>
      </c>
      <c r="L1754" s="25"/>
      <c r="M1754"/>
      <c r="N1754"/>
      <c r="O1754" s="25">
        <v>-5.79</v>
      </c>
      <c r="P1754" s="25">
        <v>-37.869999999999997</v>
      </c>
      <c r="S1754" s="23" t="str">
        <f t="shared" si="84"/>
        <v/>
      </c>
      <c r="T1754" s="23">
        <f t="shared" si="82"/>
        <v>0</v>
      </c>
    </row>
    <row r="1755" spans="1:20" ht="17.399999999999999">
      <c r="A1755" s="23" t="str">
        <f t="shared" si="83"/>
        <v/>
      </c>
      <c r="B1755" s="24" t="s">
        <v>2615</v>
      </c>
      <c r="C1755" s="12" t="s">
        <v>4413</v>
      </c>
      <c r="D1755" s="25" t="s">
        <v>37</v>
      </c>
      <c r="E1755" s="28">
        <v>38.97</v>
      </c>
      <c r="F1755" s="25">
        <v>1</v>
      </c>
      <c r="G1755" s="27"/>
      <c r="H1755" s="27">
        <v>7.1</v>
      </c>
      <c r="I1755" s="27"/>
      <c r="J1755" s="27">
        <v>7.1</v>
      </c>
      <c r="K1755" s="25" t="s">
        <v>4092</v>
      </c>
      <c r="L1755" s="25"/>
      <c r="M1755"/>
      <c r="N1755"/>
      <c r="O1755" s="25">
        <v>-26.56</v>
      </c>
      <c r="P1755" s="25">
        <v>-44.34</v>
      </c>
      <c r="S1755" s="23" t="str">
        <f t="shared" si="84"/>
        <v/>
      </c>
      <c r="T1755" s="23">
        <f t="shared" si="82"/>
        <v>0</v>
      </c>
    </row>
    <row r="1756" spans="1:20" ht="17.399999999999999">
      <c r="A1756" s="23" t="str">
        <f t="shared" si="83"/>
        <v/>
      </c>
      <c r="B1756" s="24" t="s">
        <v>2679</v>
      </c>
      <c r="C1756" s="12" t="s">
        <v>2680</v>
      </c>
      <c r="D1756" s="25" t="s">
        <v>37</v>
      </c>
      <c r="E1756" s="28">
        <v>69.13</v>
      </c>
      <c r="F1756" s="25"/>
      <c r="G1756" s="27"/>
      <c r="H1756" s="27"/>
      <c r="I1756" s="27"/>
      <c r="J1756" s="27"/>
      <c r="K1756" s="25" t="s">
        <v>4097</v>
      </c>
      <c r="L1756" s="25"/>
      <c r="M1756"/>
      <c r="N1756"/>
      <c r="O1756" s="25">
        <v>0</v>
      </c>
      <c r="P1756" s="25">
        <v>0</v>
      </c>
      <c r="S1756" s="23" t="str">
        <f t="shared" si="84"/>
        <v/>
      </c>
      <c r="T1756" s="23">
        <f t="shared" si="82"/>
        <v>0</v>
      </c>
    </row>
    <row r="1757" spans="1:20" ht="17.399999999999999">
      <c r="A1757" s="23" t="str">
        <f t="shared" si="83"/>
        <v/>
      </c>
      <c r="B1757" s="24" t="s">
        <v>2803</v>
      </c>
      <c r="C1757" s="6" t="s">
        <v>2806</v>
      </c>
      <c r="D1757" s="25" t="s">
        <v>37</v>
      </c>
      <c r="E1757" s="28">
        <v>14.74</v>
      </c>
      <c r="F1757" s="25"/>
      <c r="G1757" s="27"/>
      <c r="H1757" s="27"/>
      <c r="I1757" s="27"/>
      <c r="J1757" s="27"/>
      <c r="K1757" s="25" t="s">
        <v>4084</v>
      </c>
      <c r="L1757" s="25"/>
      <c r="M1757"/>
      <c r="N1757"/>
      <c r="O1757" s="25">
        <v>-29.24</v>
      </c>
      <c r="P1757" s="25">
        <v>-50.07</v>
      </c>
      <c r="S1757" s="23" t="str">
        <f t="shared" si="84"/>
        <v/>
      </c>
      <c r="T1757" s="23">
        <f t="shared" si="82"/>
        <v>0</v>
      </c>
    </row>
    <row r="1758" spans="1:20" ht="17.399999999999999">
      <c r="A1758" s="23" t="str">
        <f t="shared" si="83"/>
        <v/>
      </c>
      <c r="B1758" s="24" t="s">
        <v>3151</v>
      </c>
      <c r="C1758" s="6" t="s">
        <v>3279</v>
      </c>
      <c r="D1758" s="25" t="s">
        <v>37</v>
      </c>
      <c r="E1758" s="28">
        <v>28.11</v>
      </c>
      <c r="F1758" s="25"/>
      <c r="G1758" s="27"/>
      <c r="H1758" s="27"/>
      <c r="I1758" s="27"/>
      <c r="J1758" s="27"/>
      <c r="K1758" s="25" t="s">
        <v>4113</v>
      </c>
      <c r="L1758" s="25"/>
      <c r="M1758"/>
      <c r="N1758"/>
      <c r="O1758" s="25">
        <v>25</v>
      </c>
      <c r="P1758" s="25">
        <v>10.49</v>
      </c>
      <c r="S1758" s="23" t="str">
        <f t="shared" si="84"/>
        <v/>
      </c>
      <c r="T1758" s="23">
        <f t="shared" si="82"/>
        <v>0</v>
      </c>
    </row>
    <row r="1759" spans="1:20" ht="17.399999999999999">
      <c r="A1759" s="23" t="str">
        <f t="shared" si="83"/>
        <v/>
      </c>
      <c r="B1759" s="24" t="s">
        <v>3621</v>
      </c>
      <c r="C1759" s="6" t="s">
        <v>5046</v>
      </c>
      <c r="D1759" s="25" t="s">
        <v>37</v>
      </c>
      <c r="E1759" s="28">
        <v>48.45</v>
      </c>
      <c r="F1759" s="25"/>
      <c r="G1759" s="27"/>
      <c r="H1759" s="27"/>
      <c r="I1759" s="27"/>
      <c r="J1759" s="27"/>
      <c r="K1759" s="25" t="s">
        <v>4092</v>
      </c>
      <c r="L1759" s="25"/>
      <c r="M1759"/>
      <c r="N1759"/>
      <c r="O1759" s="25">
        <v>-28.57</v>
      </c>
      <c r="P1759" s="25">
        <v>-16.36</v>
      </c>
      <c r="S1759" s="23" t="str">
        <f t="shared" si="84"/>
        <v/>
      </c>
      <c r="T1759" s="23">
        <f t="shared" si="82"/>
        <v>0</v>
      </c>
    </row>
    <row r="1760" spans="1:20" ht="17.399999999999999">
      <c r="A1760" s="23" t="str">
        <f t="shared" si="83"/>
        <v/>
      </c>
      <c r="B1760" s="24" t="s">
        <v>3007</v>
      </c>
      <c r="C1760" s="6" t="s">
        <v>4752</v>
      </c>
      <c r="D1760" s="25" t="s">
        <v>37</v>
      </c>
      <c r="E1760" s="28">
        <v>120.77</v>
      </c>
      <c r="F1760" s="25"/>
      <c r="G1760" s="25"/>
      <c r="H1760" s="25"/>
      <c r="I1760" s="25"/>
      <c r="J1760" s="25"/>
      <c r="K1760" s="25" t="s">
        <v>4086</v>
      </c>
      <c r="L1760" s="25"/>
      <c r="M1760"/>
      <c r="N1760"/>
      <c r="O1760" s="25">
        <v>104.54</v>
      </c>
      <c r="P1760" s="25">
        <v>75.87</v>
      </c>
      <c r="S1760" s="23" t="str">
        <f t="shared" si="84"/>
        <v/>
      </c>
      <c r="T1760" s="23">
        <f t="shared" si="82"/>
        <v>0</v>
      </c>
    </row>
    <row r="1761" spans="1:20" ht="17.399999999999999">
      <c r="A1761" s="23" t="str">
        <f t="shared" si="83"/>
        <v/>
      </c>
      <c r="B1761" s="24" t="s">
        <v>4350</v>
      </c>
      <c r="C1761" s="6" t="s">
        <v>4355</v>
      </c>
      <c r="D1761" s="25" t="s">
        <v>37</v>
      </c>
      <c r="E1761" s="28">
        <v>32.29</v>
      </c>
      <c r="F1761" s="25"/>
      <c r="G1761" s="25"/>
      <c r="H1761" s="25"/>
      <c r="I1761" s="25"/>
      <c r="J1761" s="25"/>
      <c r="K1761" s="25" t="s">
        <v>4085</v>
      </c>
      <c r="L1761" s="25"/>
      <c r="M1761"/>
      <c r="N1761"/>
      <c r="O1761" s="25">
        <v>-17.46</v>
      </c>
      <c r="P1761" s="25">
        <v>17.489999999999998</v>
      </c>
      <c r="S1761" s="23" t="str">
        <f t="shared" si="84"/>
        <v/>
      </c>
      <c r="T1761" s="23">
        <f t="shared" si="82"/>
        <v>0</v>
      </c>
    </row>
    <row r="1762" spans="1:20" ht="17.399999999999999">
      <c r="A1762" s="23" t="str">
        <f t="shared" si="83"/>
        <v/>
      </c>
      <c r="B1762" s="24" t="s">
        <v>4655</v>
      </c>
      <c r="C1762" s="6" t="s">
        <v>4656</v>
      </c>
      <c r="D1762" s="25" t="s">
        <v>37</v>
      </c>
      <c r="E1762" s="28">
        <v>138.97</v>
      </c>
      <c r="F1762" s="25"/>
      <c r="G1762" s="25"/>
      <c r="H1762" s="25"/>
      <c r="I1762" s="25"/>
      <c r="J1762" s="25"/>
      <c r="K1762" s="25" t="s">
        <v>4088</v>
      </c>
      <c r="L1762" s="25"/>
      <c r="M1762"/>
      <c r="N1762"/>
      <c r="O1762" s="25">
        <v>-27.33</v>
      </c>
      <c r="P1762" s="25">
        <v>-45.31</v>
      </c>
      <c r="S1762" s="23" t="str">
        <f t="shared" si="84"/>
        <v/>
      </c>
      <c r="T1762" s="23">
        <f t="shared" si="82"/>
        <v>0</v>
      </c>
    </row>
    <row r="1763" spans="1:20" ht="17.399999999999999">
      <c r="A1763" s="23" t="str">
        <f t="shared" si="83"/>
        <v/>
      </c>
      <c r="B1763" s="24" t="s">
        <v>4769</v>
      </c>
      <c r="C1763" s="6" t="s">
        <v>4772</v>
      </c>
      <c r="D1763" s="25" t="s">
        <v>37</v>
      </c>
      <c r="E1763" s="28">
        <v>30.79</v>
      </c>
      <c r="F1763" s="25"/>
      <c r="G1763" s="25"/>
      <c r="H1763" s="25"/>
      <c r="I1763" s="25"/>
      <c r="J1763" s="25"/>
      <c r="K1763" s="25" t="s">
        <v>4113</v>
      </c>
      <c r="L1763" s="25"/>
      <c r="M1763"/>
      <c r="N1763"/>
      <c r="O1763" s="25">
        <v>-20.63</v>
      </c>
      <c r="P1763" s="25">
        <v>-34.700000000000003</v>
      </c>
      <c r="S1763" s="23" t="str">
        <f t="shared" si="84"/>
        <v/>
      </c>
      <c r="T1763" s="23">
        <f t="shared" si="82"/>
        <v>0</v>
      </c>
    </row>
    <row r="1764" spans="1:20" ht="17.399999999999999">
      <c r="A1764" s="23" t="str">
        <f t="shared" si="83"/>
        <v/>
      </c>
      <c r="B1764" s="24" t="s">
        <v>4633</v>
      </c>
      <c r="C1764" s="6" t="s">
        <v>4637</v>
      </c>
      <c r="D1764" s="25" t="s">
        <v>37</v>
      </c>
      <c r="E1764" s="28">
        <v>51.44</v>
      </c>
      <c r="F1764" s="25"/>
      <c r="G1764" s="25"/>
      <c r="H1764" s="25"/>
      <c r="I1764" s="25"/>
      <c r="J1764" s="25"/>
      <c r="K1764" s="25" t="s">
        <v>4105</v>
      </c>
      <c r="L1764" s="25"/>
      <c r="M1764"/>
      <c r="N1764"/>
      <c r="O1764" s="25">
        <v>-12.28</v>
      </c>
      <c r="P1764" s="25">
        <v>-36.54</v>
      </c>
      <c r="S1764" s="23" t="str">
        <f t="shared" si="84"/>
        <v/>
      </c>
      <c r="T1764" s="23">
        <f t="shared" si="82"/>
        <v>0</v>
      </c>
    </row>
    <row r="1765" spans="1:20" ht="17.399999999999999">
      <c r="A1765" s="23" t="str">
        <f t="shared" si="83"/>
        <v/>
      </c>
      <c r="B1765" s="24" t="s">
        <v>4377</v>
      </c>
      <c r="C1765" s="6" t="s">
        <v>4381</v>
      </c>
      <c r="D1765" s="25" t="s">
        <v>37</v>
      </c>
      <c r="E1765" s="28">
        <v>11.14</v>
      </c>
      <c r="F1765" s="25"/>
      <c r="G1765" s="25"/>
      <c r="H1765" s="25"/>
      <c r="I1765" s="25"/>
      <c r="J1765" s="25"/>
      <c r="K1765" s="25" t="s">
        <v>4100</v>
      </c>
      <c r="L1765" s="25"/>
      <c r="M1765"/>
      <c r="N1765"/>
      <c r="O1765" s="25">
        <v>-29.65</v>
      </c>
      <c r="P1765" s="25">
        <v>-42.32</v>
      </c>
      <c r="S1765" s="23" t="str">
        <f t="shared" si="84"/>
        <v/>
      </c>
      <c r="T1765" s="23">
        <f t="shared" si="82"/>
        <v>0</v>
      </c>
    </row>
    <row r="1766" spans="1:20" ht="17.399999999999999">
      <c r="A1766" s="23" t="str">
        <f t="shared" si="83"/>
        <v/>
      </c>
      <c r="B1766" s="24" t="s">
        <v>4024</v>
      </c>
      <c r="C1766" s="6" t="s">
        <v>4027</v>
      </c>
      <c r="D1766" s="25" t="s">
        <v>37</v>
      </c>
      <c r="E1766" s="28">
        <v>353.61</v>
      </c>
      <c r="F1766" s="25"/>
      <c r="G1766" s="25"/>
      <c r="H1766" s="25"/>
      <c r="I1766" s="25"/>
      <c r="J1766" s="25"/>
      <c r="K1766" s="25" t="s">
        <v>4100</v>
      </c>
      <c r="L1766" s="25"/>
      <c r="M1766"/>
      <c r="N1766"/>
      <c r="O1766" s="25">
        <v>-22.79</v>
      </c>
      <c r="P1766" s="25">
        <v>-34.06</v>
      </c>
      <c r="S1766" s="23" t="str">
        <f t="shared" si="84"/>
        <v/>
      </c>
      <c r="T1766" s="23">
        <f t="shared" si="82"/>
        <v>0</v>
      </c>
    </row>
    <row r="1767" spans="1:20" ht="17.399999999999999">
      <c r="A1767" s="23" t="str">
        <f t="shared" si="83"/>
        <v/>
      </c>
      <c r="B1767" s="24" t="s">
        <v>3622</v>
      </c>
      <c r="C1767" s="6" t="s">
        <v>4717</v>
      </c>
      <c r="D1767" s="25" t="s">
        <v>37</v>
      </c>
      <c r="E1767" s="28">
        <v>194.2</v>
      </c>
      <c r="F1767" s="25"/>
      <c r="G1767" s="25"/>
      <c r="H1767" s="25"/>
      <c r="I1767" s="25"/>
      <c r="J1767" s="25"/>
      <c r="K1767" s="25" t="s">
        <v>4089</v>
      </c>
      <c r="L1767" s="25"/>
      <c r="M1767"/>
      <c r="N1767"/>
      <c r="O1767" s="25">
        <v>-23.53</v>
      </c>
      <c r="P1767" s="25">
        <v>-19.670000000000002</v>
      </c>
      <c r="S1767" s="23" t="str">
        <f t="shared" si="84"/>
        <v/>
      </c>
      <c r="T1767" s="23">
        <f t="shared" si="82"/>
        <v>0</v>
      </c>
    </row>
    <row r="1768" spans="1:20" ht="17.399999999999999">
      <c r="A1768" s="23" t="str">
        <f t="shared" si="83"/>
        <v/>
      </c>
      <c r="B1768" s="24" t="s">
        <v>2727</v>
      </c>
      <c r="C1768" s="6" t="s">
        <v>2729</v>
      </c>
      <c r="D1768" s="25" t="s">
        <v>37</v>
      </c>
      <c r="E1768" s="28">
        <v>245.62</v>
      </c>
      <c r="F1768" s="25"/>
      <c r="G1768" s="25"/>
      <c r="H1768" s="25"/>
      <c r="I1768" s="25"/>
      <c r="J1768" s="25"/>
      <c r="K1768" s="25" t="s">
        <v>4105</v>
      </c>
      <c r="L1768" s="25"/>
      <c r="M1768"/>
      <c r="N1768"/>
      <c r="O1768" s="25">
        <v>-18.850000000000001</v>
      </c>
      <c r="P1768" s="25">
        <v>-27.96</v>
      </c>
      <c r="S1768" s="23" t="str">
        <f t="shared" si="84"/>
        <v/>
      </c>
      <c r="T1768" s="23">
        <f t="shared" si="82"/>
        <v>0</v>
      </c>
    </row>
    <row r="1769" spans="1:20" ht="17.399999999999999">
      <c r="A1769" s="23" t="str">
        <f t="shared" si="83"/>
        <v/>
      </c>
      <c r="B1769" s="24" t="s">
        <v>2681</v>
      </c>
      <c r="C1769" s="6" t="s">
        <v>3280</v>
      </c>
      <c r="D1769" s="25" t="s">
        <v>37</v>
      </c>
      <c r="E1769" s="28">
        <v>16.27</v>
      </c>
      <c r="F1769" s="25"/>
      <c r="G1769" s="25"/>
      <c r="H1769" s="25"/>
      <c r="I1769" s="25"/>
      <c r="J1769" s="25"/>
      <c r="K1769" s="25" t="s">
        <v>4076</v>
      </c>
      <c r="L1769" s="25"/>
      <c r="M1769"/>
      <c r="N1769"/>
      <c r="O1769" s="25">
        <v>-24.5</v>
      </c>
      <c r="P1769" s="25">
        <v>-68.489999999999995</v>
      </c>
      <c r="S1769" s="23" t="str">
        <f t="shared" si="84"/>
        <v/>
      </c>
      <c r="T1769" s="23">
        <f t="shared" si="82"/>
        <v>0</v>
      </c>
    </row>
    <row r="1770" spans="1:20" ht="17.399999999999999">
      <c r="A1770" s="23" t="str">
        <f t="shared" si="83"/>
        <v/>
      </c>
      <c r="B1770" s="24" t="s">
        <v>4034</v>
      </c>
      <c r="C1770" s="6" t="s">
        <v>4857</v>
      </c>
      <c r="D1770" s="25" t="s">
        <v>37</v>
      </c>
      <c r="E1770" s="28">
        <v>20.440000000000001</v>
      </c>
      <c r="F1770" s="25"/>
      <c r="G1770" s="25"/>
      <c r="H1770" s="25"/>
      <c r="I1770" s="25"/>
      <c r="J1770" s="25"/>
      <c r="K1770" s="25" t="s">
        <v>4103</v>
      </c>
      <c r="L1770" s="25"/>
      <c r="M1770"/>
      <c r="N1770"/>
      <c r="O1770" s="25">
        <v>-49.51</v>
      </c>
      <c r="P1770" s="25">
        <v>-55.93</v>
      </c>
      <c r="S1770" s="23" t="str">
        <f t="shared" si="84"/>
        <v/>
      </c>
      <c r="T1770" s="23">
        <f t="shared" si="82"/>
        <v>0</v>
      </c>
    </row>
    <row r="1771" spans="1:20" ht="17.399999999999999">
      <c r="A1771" s="23" t="str">
        <f t="shared" si="83"/>
        <v/>
      </c>
      <c r="B1771" s="24" t="s">
        <v>2714</v>
      </c>
      <c r="C1771" s="6" t="s">
        <v>3761</v>
      </c>
      <c r="D1771" s="25" t="s">
        <v>37</v>
      </c>
      <c r="E1771" s="28">
        <v>326.19</v>
      </c>
      <c r="F1771" s="25"/>
      <c r="G1771" s="25"/>
      <c r="H1771" s="25"/>
      <c r="I1771" s="25"/>
      <c r="J1771" s="25"/>
      <c r="K1771" s="25" t="s">
        <v>4091</v>
      </c>
      <c r="L1771" s="25"/>
      <c r="M1771"/>
      <c r="N1771"/>
      <c r="O1771" s="25">
        <v>-8.11</v>
      </c>
      <c r="P1771" s="25">
        <v>4.62</v>
      </c>
      <c r="S1771" s="23" t="str">
        <f t="shared" si="84"/>
        <v/>
      </c>
      <c r="T1771" s="23">
        <f t="shared" si="82"/>
        <v>0</v>
      </c>
    </row>
    <row r="1772" spans="1:20" ht="17.399999999999999">
      <c r="A1772" s="23">
        <f t="shared" si="83"/>
        <v>266</v>
      </c>
      <c r="B1772" s="24" t="s">
        <v>2715</v>
      </c>
      <c r="C1772" s="6" t="s">
        <v>2718</v>
      </c>
      <c r="D1772" s="25" t="s">
        <v>37</v>
      </c>
      <c r="E1772" s="28">
        <v>309.38</v>
      </c>
      <c r="F1772" s="25">
        <v>3</v>
      </c>
      <c r="G1772" s="25">
        <v>46.35</v>
      </c>
      <c r="H1772" s="25">
        <v>45.77</v>
      </c>
      <c r="I1772" s="25">
        <v>46.35</v>
      </c>
      <c r="J1772" s="25">
        <v>45.77</v>
      </c>
      <c r="K1772" s="25" t="s">
        <v>4076</v>
      </c>
      <c r="L1772" s="25"/>
      <c r="M1772"/>
      <c r="N1772"/>
      <c r="O1772" s="25">
        <v>2.61</v>
      </c>
      <c r="P1772" s="25">
        <v>-22.07</v>
      </c>
      <c r="S1772" s="23">
        <f t="shared" si="84"/>
        <v>309.39771999999999</v>
      </c>
      <c r="T1772" s="23">
        <f t="shared" si="82"/>
        <v>0</v>
      </c>
    </row>
    <row r="1773" spans="1:20" ht="17.399999999999999">
      <c r="A1773" s="23" t="str">
        <f t="shared" si="83"/>
        <v/>
      </c>
      <c r="B1773" s="24" t="s">
        <v>2695</v>
      </c>
      <c r="C1773" s="6" t="s">
        <v>2701</v>
      </c>
      <c r="D1773" s="25" t="s">
        <v>37</v>
      </c>
      <c r="E1773" s="28">
        <v>380.97</v>
      </c>
      <c r="F1773" s="25">
        <v>2</v>
      </c>
      <c r="G1773" s="25">
        <v>20.9</v>
      </c>
      <c r="H1773" s="25">
        <v>20.9</v>
      </c>
      <c r="I1773" s="25">
        <v>20.9</v>
      </c>
      <c r="J1773" s="25"/>
      <c r="K1773" s="25" t="s">
        <v>4091</v>
      </c>
      <c r="L1773" s="25"/>
      <c r="M1773"/>
      <c r="N1773"/>
      <c r="O1773" s="25">
        <v>-29.25</v>
      </c>
      <c r="P1773" s="25">
        <v>-45.26</v>
      </c>
      <c r="S1773" s="23" t="str">
        <f t="shared" si="84"/>
        <v/>
      </c>
      <c r="T1773" s="23">
        <f t="shared" si="82"/>
        <v>0</v>
      </c>
    </row>
    <row r="1774" spans="1:20" ht="17.399999999999999">
      <c r="A1774" s="23" t="str">
        <f t="shared" si="83"/>
        <v/>
      </c>
      <c r="B1774" s="24" t="s">
        <v>2696</v>
      </c>
      <c r="C1774" s="6" t="s">
        <v>2702</v>
      </c>
      <c r="D1774" s="25" t="s">
        <v>37</v>
      </c>
      <c r="E1774" s="28">
        <v>34.29</v>
      </c>
      <c r="F1774" s="25"/>
      <c r="G1774" s="25"/>
      <c r="H1774" s="25"/>
      <c r="I1774" s="25"/>
      <c r="J1774" s="25"/>
      <c r="K1774" s="25" t="s">
        <v>4076</v>
      </c>
      <c r="L1774" s="25"/>
      <c r="M1774"/>
      <c r="N1774"/>
      <c r="O1774" s="25">
        <v>-14.95</v>
      </c>
      <c r="P1774" s="25">
        <v>-29.73</v>
      </c>
      <c r="S1774" s="23" t="str">
        <f t="shared" si="84"/>
        <v/>
      </c>
      <c r="T1774" s="23">
        <f t="shared" si="82"/>
        <v>0</v>
      </c>
    </row>
    <row r="1775" spans="1:20" ht="17.399999999999999">
      <c r="A1775" s="23" t="str">
        <f t="shared" si="83"/>
        <v/>
      </c>
      <c r="B1775" s="24" t="s">
        <v>2616</v>
      </c>
      <c r="C1775" s="6" t="s">
        <v>2887</v>
      </c>
      <c r="D1775" s="25" t="s">
        <v>9</v>
      </c>
      <c r="E1775" s="28">
        <v>300.83</v>
      </c>
      <c r="F1775" s="25"/>
      <c r="G1775" s="25"/>
      <c r="H1775" s="25"/>
      <c r="I1775" s="25"/>
      <c r="J1775" s="25"/>
      <c r="K1775" s="25" t="s">
        <v>4085</v>
      </c>
      <c r="L1775" s="25"/>
      <c r="M1775"/>
      <c r="N1775"/>
      <c r="O1775" s="25">
        <v>-14.97</v>
      </c>
      <c r="P1775" s="25">
        <v>-17.25</v>
      </c>
      <c r="S1775" s="23" t="str">
        <f t="shared" si="84"/>
        <v/>
      </c>
      <c r="T1775" s="23">
        <f t="shared" si="82"/>
        <v>0</v>
      </c>
    </row>
    <row r="1776" spans="1:20" ht="17.399999999999999">
      <c r="A1776" s="23" t="str">
        <f t="shared" si="83"/>
        <v/>
      </c>
      <c r="B1776" s="24" t="s">
        <v>2982</v>
      </c>
      <c r="C1776" s="6" t="s">
        <v>2986</v>
      </c>
      <c r="D1776" s="25" t="s">
        <v>37</v>
      </c>
      <c r="E1776" s="28">
        <v>65.77</v>
      </c>
      <c r="F1776" s="25"/>
      <c r="G1776" s="25"/>
      <c r="H1776" s="25"/>
      <c r="I1776" s="25"/>
      <c r="J1776" s="25"/>
      <c r="K1776" s="25" t="s">
        <v>4120</v>
      </c>
      <c r="L1776" s="25"/>
      <c r="M1776"/>
      <c r="N1776"/>
      <c r="O1776" s="25">
        <v>-15.72</v>
      </c>
      <c r="P1776" s="25">
        <v>-32.78</v>
      </c>
      <c r="S1776" s="23" t="str">
        <f t="shared" si="84"/>
        <v/>
      </c>
      <c r="T1776" s="23">
        <f t="shared" si="82"/>
        <v>0</v>
      </c>
    </row>
    <row r="1777" spans="1:20" ht="17.399999999999999">
      <c r="A1777" s="23" t="str">
        <f t="shared" si="83"/>
        <v/>
      </c>
      <c r="B1777" s="24" t="s">
        <v>3957</v>
      </c>
      <c r="C1777" s="6" t="s">
        <v>3958</v>
      </c>
      <c r="D1777" s="25" t="s">
        <v>37</v>
      </c>
      <c r="E1777" s="28">
        <v>76.41</v>
      </c>
      <c r="F1777" s="25"/>
      <c r="G1777" s="25"/>
      <c r="H1777" s="25"/>
      <c r="I1777" s="25"/>
      <c r="J1777" s="25"/>
      <c r="K1777" s="25" t="s">
        <v>4076</v>
      </c>
      <c r="L1777" s="25"/>
      <c r="M1777"/>
      <c r="N1777"/>
      <c r="O1777" s="25">
        <v>-54.56</v>
      </c>
      <c r="P1777" s="25">
        <v>-65.25</v>
      </c>
      <c r="S1777" s="23" t="str">
        <f t="shared" si="84"/>
        <v/>
      </c>
      <c r="T1777" s="23">
        <f t="shared" si="82"/>
        <v>0</v>
      </c>
    </row>
    <row r="1778" spans="1:20" ht="17.399999999999999">
      <c r="A1778" s="23" t="str">
        <f t="shared" si="83"/>
        <v/>
      </c>
      <c r="B1778" s="24" t="s">
        <v>3008</v>
      </c>
      <c r="C1778" s="6" t="s">
        <v>4990</v>
      </c>
      <c r="D1778" s="25" t="s">
        <v>37</v>
      </c>
      <c r="E1778" s="28">
        <v>37.450000000000003</v>
      </c>
      <c r="F1778" s="25"/>
      <c r="G1778" s="25"/>
      <c r="H1778" s="25"/>
      <c r="I1778" s="25"/>
      <c r="J1778" s="25"/>
      <c r="K1778" s="25" t="s">
        <v>4107</v>
      </c>
      <c r="L1778" s="25"/>
      <c r="M1778"/>
      <c r="N1778"/>
      <c r="O1778" s="25">
        <v>-1.1200000000000001</v>
      </c>
      <c r="P1778" s="25">
        <v>-14.74</v>
      </c>
      <c r="S1778" s="23" t="str">
        <f t="shared" si="84"/>
        <v/>
      </c>
      <c r="T1778" s="23">
        <f t="shared" si="82"/>
        <v>0</v>
      </c>
    </row>
    <row r="1779" spans="1:20" ht="17.399999999999999">
      <c r="A1779" s="23" t="str">
        <f t="shared" si="83"/>
        <v/>
      </c>
      <c r="B1779" s="24" t="s">
        <v>3009</v>
      </c>
      <c r="C1779" s="6" t="s">
        <v>3081</v>
      </c>
      <c r="D1779" s="25" t="s">
        <v>37</v>
      </c>
      <c r="E1779" s="28">
        <v>231.38</v>
      </c>
      <c r="F1779" s="25"/>
      <c r="G1779" s="25"/>
      <c r="H1779" s="25"/>
      <c r="I1779" s="25"/>
      <c r="J1779" s="25"/>
      <c r="K1779" s="25" t="s">
        <v>4110</v>
      </c>
      <c r="L1779" s="25"/>
      <c r="M1779"/>
      <c r="N1779"/>
      <c r="O1779" s="25">
        <v>-28.23</v>
      </c>
      <c r="P1779" s="25">
        <v>38.299999999999997</v>
      </c>
      <c r="S1779" s="23" t="str">
        <f t="shared" si="84"/>
        <v/>
      </c>
      <c r="T1779" s="23">
        <f t="shared" si="82"/>
        <v>0</v>
      </c>
    </row>
    <row r="1780" spans="1:20" ht="17.399999999999999">
      <c r="A1780" s="23" t="str">
        <f t="shared" si="83"/>
        <v/>
      </c>
      <c r="B1780" s="24" t="s">
        <v>2819</v>
      </c>
      <c r="C1780" s="6" t="s">
        <v>4845</v>
      </c>
      <c r="D1780" s="25" t="s">
        <v>37</v>
      </c>
      <c r="E1780" s="26">
        <v>1.81</v>
      </c>
      <c r="F1780" s="25"/>
      <c r="G1780" s="25"/>
      <c r="H1780" s="25"/>
      <c r="I1780" s="25"/>
      <c r="J1780" s="25"/>
      <c r="K1780" s="25" t="s">
        <v>4116</v>
      </c>
      <c r="L1780" s="25"/>
      <c r="M1780"/>
      <c r="N1780"/>
      <c r="O1780" s="25">
        <v>-97.97</v>
      </c>
      <c r="P1780" s="25">
        <v>-97.97</v>
      </c>
      <c r="S1780" s="23" t="str">
        <f t="shared" si="84"/>
        <v/>
      </c>
      <c r="T1780" s="23">
        <f t="shared" si="82"/>
        <v>0</v>
      </c>
    </row>
    <row r="1781" spans="1:20" ht="17.399999999999999">
      <c r="A1781" s="23" t="str">
        <f t="shared" si="83"/>
        <v/>
      </c>
      <c r="B1781" s="24" t="s">
        <v>3152</v>
      </c>
      <c r="C1781" s="6" t="s">
        <v>3445</v>
      </c>
      <c r="D1781" s="25" t="s">
        <v>37</v>
      </c>
      <c r="E1781" s="28">
        <v>36.78</v>
      </c>
      <c r="F1781" s="25"/>
      <c r="G1781" s="25"/>
      <c r="H1781" s="25"/>
      <c r="I1781" s="25"/>
      <c r="J1781" s="25"/>
      <c r="K1781" s="25" t="s">
        <v>4078</v>
      </c>
      <c r="L1781" s="25"/>
      <c r="M1781"/>
      <c r="N1781"/>
      <c r="O1781" s="25">
        <v>-12.25</v>
      </c>
      <c r="P1781" s="25">
        <v>-7.3</v>
      </c>
      <c r="S1781" s="23" t="str">
        <f t="shared" si="84"/>
        <v/>
      </c>
      <c r="T1781" s="23">
        <f t="shared" si="82"/>
        <v>0</v>
      </c>
    </row>
    <row r="1782" spans="1:20" ht="17.399999999999999">
      <c r="A1782" s="23" t="str">
        <f t="shared" si="83"/>
        <v/>
      </c>
      <c r="B1782" s="24" t="s">
        <v>3502</v>
      </c>
      <c r="C1782" s="6" t="s">
        <v>3570</v>
      </c>
      <c r="D1782" s="25" t="s">
        <v>37</v>
      </c>
      <c r="E1782" s="26">
        <v>1026.81</v>
      </c>
      <c r="F1782" s="25">
        <v>1</v>
      </c>
      <c r="G1782" s="25">
        <v>54</v>
      </c>
      <c r="H1782" s="25">
        <v>54</v>
      </c>
      <c r="I1782" s="25">
        <v>54</v>
      </c>
      <c r="J1782" s="25"/>
      <c r="K1782" s="25" t="s">
        <v>4092</v>
      </c>
      <c r="L1782" s="25"/>
      <c r="M1782"/>
      <c r="N1782"/>
      <c r="O1782" s="25">
        <v>-7.26</v>
      </c>
      <c r="P1782" s="25">
        <v>8.6999999999999993</v>
      </c>
      <c r="S1782" s="23" t="str">
        <f t="shared" si="84"/>
        <v/>
      </c>
      <c r="T1782" s="23">
        <f t="shared" si="82"/>
        <v>0</v>
      </c>
    </row>
    <row r="1783" spans="1:20" ht="17.399999999999999">
      <c r="A1783" s="23">
        <f t="shared" si="83"/>
        <v>149</v>
      </c>
      <c r="B1783" s="24" t="s">
        <v>2632</v>
      </c>
      <c r="C1783" s="6" t="s">
        <v>4276</v>
      </c>
      <c r="D1783" s="25" t="s">
        <v>9</v>
      </c>
      <c r="E1783" s="28">
        <v>2258.64</v>
      </c>
      <c r="F1783" s="25">
        <v>19</v>
      </c>
      <c r="G1783" s="25">
        <v>405.6</v>
      </c>
      <c r="H1783" s="25">
        <v>404.87</v>
      </c>
      <c r="I1783" s="25">
        <v>418.75</v>
      </c>
      <c r="J1783" s="25">
        <v>404.45</v>
      </c>
      <c r="K1783" s="25" t="s">
        <v>4085</v>
      </c>
      <c r="L1783" s="25"/>
      <c r="M1783"/>
      <c r="N1783"/>
      <c r="O1783" s="25">
        <v>-22.92</v>
      </c>
      <c r="P1783" s="25">
        <v>-5.69</v>
      </c>
      <c r="S1783" s="23">
        <f t="shared" si="84"/>
        <v>2258.6578299999996</v>
      </c>
      <c r="T1783" s="23">
        <f t="shared" si="82"/>
        <v>-1</v>
      </c>
    </row>
    <row r="1784" spans="1:20" ht="17.399999999999999">
      <c r="A1784" s="23" t="str">
        <f t="shared" si="83"/>
        <v/>
      </c>
      <c r="B1784" s="24" t="s">
        <v>4322</v>
      </c>
      <c r="C1784" s="6" t="s">
        <v>4327</v>
      </c>
      <c r="D1784" s="25" t="s">
        <v>37</v>
      </c>
      <c r="E1784" s="26">
        <v>161.29</v>
      </c>
      <c r="F1784" s="25">
        <v>1</v>
      </c>
      <c r="G1784" s="25">
        <v>20.5</v>
      </c>
      <c r="H1784" s="25">
        <v>20.5</v>
      </c>
      <c r="I1784" s="25"/>
      <c r="J1784" s="25"/>
      <c r="K1784" s="25" t="s">
        <v>4120</v>
      </c>
      <c r="L1784" s="25"/>
      <c r="M1784"/>
      <c r="N1784"/>
      <c r="O1784" s="25">
        <v>14.6</v>
      </c>
      <c r="P1784" s="25">
        <v>16.43</v>
      </c>
      <c r="S1784" s="23" t="str">
        <f t="shared" si="84"/>
        <v/>
      </c>
      <c r="T1784" s="23">
        <f t="shared" si="82"/>
        <v>0</v>
      </c>
    </row>
    <row r="1785" spans="1:20" ht="17.399999999999999">
      <c r="A1785" s="23" t="str">
        <f t="shared" si="83"/>
        <v/>
      </c>
      <c r="B1785" s="24" t="s">
        <v>3153</v>
      </c>
      <c r="C1785" s="6" t="s">
        <v>3281</v>
      </c>
      <c r="D1785" s="25" t="s">
        <v>37</v>
      </c>
      <c r="E1785" s="28">
        <v>357.74</v>
      </c>
      <c r="F1785" s="25"/>
      <c r="G1785" s="25">
        <v>33.700000000000003</v>
      </c>
      <c r="H1785" s="25">
        <v>33.700000000000003</v>
      </c>
      <c r="I1785" s="25"/>
      <c r="J1785" s="25"/>
      <c r="K1785" s="25" t="s">
        <v>4109</v>
      </c>
      <c r="L1785" s="25"/>
      <c r="M1785"/>
      <c r="N1785"/>
      <c r="O1785" s="25">
        <v>16.21</v>
      </c>
      <c r="P1785" s="25">
        <v>3.04</v>
      </c>
      <c r="S1785" s="23" t="str">
        <f t="shared" si="84"/>
        <v/>
      </c>
      <c r="T1785" s="23">
        <f t="shared" si="82"/>
        <v>0</v>
      </c>
    </row>
    <row r="1786" spans="1:20" ht="17.399999999999999">
      <c r="A1786" s="23" t="str">
        <f t="shared" si="83"/>
        <v/>
      </c>
      <c r="B1786" s="24" t="s">
        <v>2950</v>
      </c>
      <c r="C1786" s="6" t="s">
        <v>2972</v>
      </c>
      <c r="D1786" s="25" t="s">
        <v>37</v>
      </c>
      <c r="E1786" s="28">
        <v>64.37</v>
      </c>
      <c r="F1786" s="25"/>
      <c r="G1786" s="25"/>
      <c r="H1786" s="25"/>
      <c r="I1786" s="25"/>
      <c r="J1786" s="25"/>
      <c r="K1786" s="25" t="s">
        <v>4076</v>
      </c>
      <c r="L1786" s="25"/>
      <c r="M1786"/>
      <c r="N1786"/>
      <c r="O1786" s="25">
        <v>-10.17</v>
      </c>
      <c r="P1786" s="25">
        <v>-19.96</v>
      </c>
      <c r="S1786" s="23" t="str">
        <f t="shared" si="84"/>
        <v/>
      </c>
      <c r="T1786" s="23">
        <f t="shared" si="82"/>
        <v>0</v>
      </c>
    </row>
    <row r="1787" spans="1:20" ht="17.399999999999999">
      <c r="A1787" s="23" t="str">
        <f t="shared" si="83"/>
        <v/>
      </c>
      <c r="B1787" s="24" t="s">
        <v>2768</v>
      </c>
      <c r="C1787" s="6" t="s">
        <v>2769</v>
      </c>
      <c r="D1787" s="25" t="s">
        <v>37</v>
      </c>
      <c r="E1787" s="26">
        <v>102.35</v>
      </c>
      <c r="F1787" s="25"/>
      <c r="G1787" s="25"/>
      <c r="H1787" s="25"/>
      <c r="I1787" s="25"/>
      <c r="J1787" s="25"/>
      <c r="K1787" s="25" t="s">
        <v>4113</v>
      </c>
      <c r="L1787" s="25"/>
      <c r="M1787"/>
      <c r="N1787"/>
      <c r="O1787" s="25">
        <v>-19.02</v>
      </c>
      <c r="P1787" s="25">
        <v>-20.18</v>
      </c>
      <c r="S1787" s="23" t="str">
        <f t="shared" si="84"/>
        <v/>
      </c>
      <c r="T1787" s="23">
        <f t="shared" si="82"/>
        <v>0</v>
      </c>
    </row>
    <row r="1788" spans="1:20" ht="17.399999999999999">
      <c r="A1788" s="23" t="str">
        <f t="shared" si="83"/>
        <v/>
      </c>
      <c r="B1788" s="24" t="s">
        <v>3154</v>
      </c>
      <c r="C1788" s="6" t="s">
        <v>3282</v>
      </c>
      <c r="D1788" s="25" t="s">
        <v>37</v>
      </c>
      <c r="E1788" s="28">
        <v>58.48</v>
      </c>
      <c r="F1788" s="25"/>
      <c r="G1788" s="25"/>
      <c r="H1788" s="25"/>
      <c r="I1788" s="25"/>
      <c r="J1788" s="25"/>
      <c r="K1788" s="25" t="s">
        <v>4100</v>
      </c>
      <c r="L1788" s="25"/>
      <c r="M1788"/>
      <c r="N1788"/>
      <c r="O1788" s="25">
        <v>-31.4</v>
      </c>
      <c r="P1788" s="25">
        <v>-36.03</v>
      </c>
      <c r="S1788" s="23" t="str">
        <f t="shared" si="84"/>
        <v/>
      </c>
      <c r="T1788" s="23">
        <f t="shared" si="82"/>
        <v>0</v>
      </c>
    </row>
    <row r="1789" spans="1:20" ht="17.399999999999999">
      <c r="A1789" s="23" t="str">
        <f t="shared" si="83"/>
        <v/>
      </c>
      <c r="B1789" s="24" t="s">
        <v>2820</v>
      </c>
      <c r="C1789" s="6" t="s">
        <v>4926</v>
      </c>
      <c r="D1789" s="25" t="s">
        <v>37</v>
      </c>
      <c r="E1789" s="26">
        <v>108.73</v>
      </c>
      <c r="F1789" s="25"/>
      <c r="G1789" s="25"/>
      <c r="H1789" s="25"/>
      <c r="I1789" s="25"/>
      <c r="J1789" s="25"/>
      <c r="K1789" s="25" t="s">
        <v>4120</v>
      </c>
      <c r="L1789" s="25"/>
      <c r="M1789"/>
      <c r="N1789"/>
      <c r="O1789" s="25">
        <v>-21.84</v>
      </c>
      <c r="P1789" s="25">
        <v>-0.88</v>
      </c>
      <c r="S1789" s="23" t="str">
        <f t="shared" si="84"/>
        <v/>
      </c>
      <c r="T1789" s="23">
        <f t="shared" si="82"/>
        <v>0</v>
      </c>
    </row>
    <row r="1790" spans="1:20" ht="17.399999999999999">
      <c r="A1790" s="23" t="str">
        <f t="shared" si="83"/>
        <v/>
      </c>
      <c r="B1790" s="24" t="s">
        <v>2879</v>
      </c>
      <c r="C1790" s="6" t="s">
        <v>4491</v>
      </c>
      <c r="D1790" s="25" t="s">
        <v>37</v>
      </c>
      <c r="E1790" s="28">
        <v>36.380000000000003</v>
      </c>
      <c r="F1790" s="25"/>
      <c r="G1790" s="25"/>
      <c r="H1790" s="25"/>
      <c r="I1790" s="25"/>
      <c r="J1790" s="25"/>
      <c r="K1790" s="25" t="s">
        <v>4086</v>
      </c>
      <c r="L1790" s="25"/>
      <c r="M1790"/>
      <c r="N1790"/>
      <c r="O1790" s="25">
        <v>-14.39</v>
      </c>
      <c r="P1790" s="25">
        <v>-19.170000000000002</v>
      </c>
      <c r="S1790" s="23" t="str">
        <f t="shared" si="84"/>
        <v/>
      </c>
      <c r="T1790" s="23">
        <f t="shared" si="82"/>
        <v>0</v>
      </c>
    </row>
    <row r="1791" spans="1:20" ht="17.399999999999999">
      <c r="A1791" s="23" t="str">
        <f t="shared" si="83"/>
        <v/>
      </c>
      <c r="B1791" s="24" t="s">
        <v>2861</v>
      </c>
      <c r="C1791" s="6" t="s">
        <v>2875</v>
      </c>
      <c r="D1791" s="25" t="s">
        <v>37</v>
      </c>
      <c r="E1791" s="28">
        <v>31.28</v>
      </c>
      <c r="F1791" s="25"/>
      <c r="G1791" s="25"/>
      <c r="H1791" s="25"/>
      <c r="I1791" s="25"/>
      <c r="J1791" s="25"/>
      <c r="K1791" s="25" t="s">
        <v>4103</v>
      </c>
      <c r="L1791" s="25"/>
      <c r="M1791"/>
      <c r="N1791"/>
      <c r="O1791" s="25">
        <v>-13.37</v>
      </c>
      <c r="P1791" s="25">
        <v>-60.67</v>
      </c>
      <c r="S1791" s="23" t="str">
        <f t="shared" si="84"/>
        <v/>
      </c>
      <c r="T1791" s="23">
        <f t="shared" si="82"/>
        <v>0</v>
      </c>
    </row>
    <row r="1792" spans="1:20" ht="17.399999999999999">
      <c r="A1792" s="23" t="str">
        <f t="shared" si="83"/>
        <v/>
      </c>
      <c r="B1792" s="24" t="s">
        <v>2807</v>
      </c>
      <c r="C1792" s="6" t="s">
        <v>2808</v>
      </c>
      <c r="D1792" s="25" t="s">
        <v>37</v>
      </c>
      <c r="E1792" s="28">
        <v>231.79</v>
      </c>
      <c r="F1792" s="25"/>
      <c r="G1792" s="25"/>
      <c r="H1792" s="25"/>
      <c r="I1792" s="25"/>
      <c r="J1792" s="25"/>
      <c r="K1792" s="25" t="s">
        <v>4100</v>
      </c>
      <c r="L1792" s="25"/>
      <c r="M1792"/>
      <c r="N1792"/>
      <c r="O1792" s="25">
        <v>-0.19</v>
      </c>
      <c r="P1792" s="25">
        <v>-5.96</v>
      </c>
      <c r="S1792" s="23" t="str">
        <f t="shared" si="84"/>
        <v/>
      </c>
      <c r="T1792" s="23">
        <f t="shared" si="82"/>
        <v>0</v>
      </c>
    </row>
    <row r="1793" spans="1:20" ht="17.399999999999999">
      <c r="A1793" s="23" t="str">
        <f t="shared" si="83"/>
        <v/>
      </c>
      <c r="B1793" s="24" t="s">
        <v>3010</v>
      </c>
      <c r="C1793" s="6" t="s">
        <v>3082</v>
      </c>
      <c r="D1793" s="25" t="s">
        <v>37</v>
      </c>
      <c r="E1793" s="28">
        <v>324.16000000000003</v>
      </c>
      <c r="F1793" s="25"/>
      <c r="G1793" s="25">
        <v>45</v>
      </c>
      <c r="H1793" s="25">
        <v>45</v>
      </c>
      <c r="I1793" s="25">
        <v>45</v>
      </c>
      <c r="J1793" s="25">
        <v>45</v>
      </c>
      <c r="K1793" s="25" t="s">
        <v>4100</v>
      </c>
      <c r="L1793" s="25"/>
      <c r="M1793"/>
      <c r="N1793"/>
      <c r="O1793" s="25">
        <v>-10.18</v>
      </c>
      <c r="P1793" s="25">
        <v>-37.130000000000003</v>
      </c>
      <c r="S1793" s="23" t="str">
        <f t="shared" si="84"/>
        <v/>
      </c>
      <c r="T1793" s="23">
        <f t="shared" si="82"/>
        <v>0</v>
      </c>
    </row>
    <row r="1794" spans="1:20" ht="17.399999999999999">
      <c r="A1794" s="23" t="str">
        <f t="shared" si="83"/>
        <v/>
      </c>
      <c r="B1794" s="24" t="s">
        <v>2903</v>
      </c>
      <c r="C1794" s="6" t="s">
        <v>2910</v>
      </c>
      <c r="D1794" s="25" t="s">
        <v>37</v>
      </c>
      <c r="E1794" s="26">
        <v>37.799999999999997</v>
      </c>
      <c r="F1794" s="25"/>
      <c r="G1794" s="28"/>
      <c r="H1794" s="28"/>
      <c r="I1794" s="28"/>
      <c r="J1794" s="28"/>
      <c r="K1794" s="25" t="s">
        <v>4113</v>
      </c>
      <c r="L1794" s="25"/>
      <c r="M1794"/>
      <c r="N1794"/>
      <c r="O1794" s="25">
        <v>-30.32</v>
      </c>
      <c r="P1794" s="25">
        <v>-55.78</v>
      </c>
      <c r="S1794" s="23" t="str">
        <f t="shared" si="84"/>
        <v/>
      </c>
      <c r="T1794" s="23">
        <f t="shared" si="82"/>
        <v>0</v>
      </c>
    </row>
    <row r="1795" spans="1:20" ht="17.399999999999999">
      <c r="A1795" s="23">
        <f t="shared" si="83"/>
        <v>9</v>
      </c>
      <c r="B1795" s="24" t="s">
        <v>3011</v>
      </c>
      <c r="C1795" s="6" t="s">
        <v>3083</v>
      </c>
      <c r="D1795" s="25" t="s">
        <v>9</v>
      </c>
      <c r="E1795" s="28">
        <v>64622.17</v>
      </c>
      <c r="F1795" s="25">
        <v>7</v>
      </c>
      <c r="G1795" s="28">
        <v>2505.0500000000002</v>
      </c>
      <c r="H1795" s="28">
        <v>2494.63</v>
      </c>
      <c r="I1795" s="28">
        <v>2559</v>
      </c>
      <c r="J1795" s="28">
        <v>2463.35</v>
      </c>
      <c r="K1795" s="25" t="s">
        <v>4076</v>
      </c>
      <c r="L1795" s="25"/>
      <c r="M1795"/>
      <c r="N1795"/>
      <c r="O1795" s="25">
        <v>1.38</v>
      </c>
      <c r="P1795" s="25">
        <v>-11.2</v>
      </c>
      <c r="S1795" s="23">
        <f t="shared" si="84"/>
        <v>64622.18795</v>
      </c>
      <c r="T1795" s="23">
        <f t="shared" si="82"/>
        <v>-1</v>
      </c>
    </row>
    <row r="1796" spans="1:20" ht="17.399999999999999">
      <c r="A1796" s="23" t="str">
        <f t="shared" si="83"/>
        <v/>
      </c>
      <c r="B1796" s="24" t="s">
        <v>2933</v>
      </c>
      <c r="C1796" s="6" t="s">
        <v>2942</v>
      </c>
      <c r="D1796" s="25" t="s">
        <v>37</v>
      </c>
      <c r="E1796" s="26">
        <v>72.400000000000006</v>
      </c>
      <c r="F1796" s="25"/>
      <c r="G1796" s="28"/>
      <c r="H1796" s="28"/>
      <c r="I1796" s="28"/>
      <c r="J1796" s="28"/>
      <c r="K1796" s="25" t="s">
        <v>4080</v>
      </c>
      <c r="L1796" s="25"/>
      <c r="M1796"/>
      <c r="N1796"/>
      <c r="O1796" s="25">
        <v>-1.1200000000000001</v>
      </c>
      <c r="P1796" s="25">
        <v>-10.14</v>
      </c>
      <c r="S1796" s="23" t="str">
        <f t="shared" si="84"/>
        <v/>
      </c>
      <c r="T1796" s="23">
        <f t="shared" si="82"/>
        <v>0</v>
      </c>
    </row>
    <row r="1797" spans="1:20" ht="17.399999999999999">
      <c r="A1797" s="23" t="str">
        <f t="shared" si="83"/>
        <v/>
      </c>
      <c r="B1797" s="24" t="s">
        <v>2951</v>
      </c>
      <c r="C1797" s="6" t="s">
        <v>2973</v>
      </c>
      <c r="D1797" s="25" t="s">
        <v>37</v>
      </c>
      <c r="E1797" s="28">
        <v>24.43</v>
      </c>
      <c r="F1797" s="25"/>
      <c r="G1797" s="28"/>
      <c r="H1797" s="28"/>
      <c r="I1797" s="28"/>
      <c r="J1797" s="26"/>
      <c r="K1797" s="25" t="s">
        <v>4113</v>
      </c>
      <c r="L1797" s="25"/>
      <c r="M1797"/>
      <c r="N1797"/>
      <c r="O1797" s="25">
        <v>4.87</v>
      </c>
      <c r="P1797" s="28">
        <v>-0.82</v>
      </c>
      <c r="S1797" s="23" t="str">
        <f t="shared" si="84"/>
        <v/>
      </c>
      <c r="T1797" s="23">
        <f t="shared" si="82"/>
        <v>0</v>
      </c>
    </row>
    <row r="1798" spans="1:20" ht="17.399999999999999">
      <c r="A1798" s="23" t="str">
        <f t="shared" si="83"/>
        <v/>
      </c>
      <c r="B1798" s="24" t="s">
        <v>2952</v>
      </c>
      <c r="C1798" s="6" t="s">
        <v>2974</v>
      </c>
      <c r="D1798" s="25" t="s">
        <v>37</v>
      </c>
      <c r="E1798" s="28">
        <v>72.72</v>
      </c>
      <c r="F1798" s="25"/>
      <c r="G1798" s="28"/>
      <c r="H1798" s="28"/>
      <c r="I1798" s="26"/>
      <c r="J1798" s="26"/>
      <c r="K1798" s="25" t="s">
        <v>4105</v>
      </c>
      <c r="L1798" s="25"/>
      <c r="M1798"/>
      <c r="N1798"/>
      <c r="O1798" s="25">
        <v>-15.67</v>
      </c>
      <c r="P1798" s="25">
        <v>-37.01</v>
      </c>
      <c r="S1798" s="23" t="str">
        <f t="shared" si="84"/>
        <v/>
      </c>
      <c r="T1798" s="23">
        <f t="shared" si="82"/>
        <v>0</v>
      </c>
    </row>
    <row r="1799" spans="1:20" ht="17.399999999999999">
      <c r="A1799" s="23" t="str">
        <f t="shared" si="83"/>
        <v/>
      </c>
      <c r="B1799" s="24" t="s">
        <v>2926</v>
      </c>
      <c r="C1799" s="6" t="s">
        <v>2928</v>
      </c>
      <c r="D1799" s="25" t="s">
        <v>37</v>
      </c>
      <c r="E1799" s="28">
        <v>9.76</v>
      </c>
      <c r="F1799" s="25"/>
      <c r="G1799" s="28"/>
      <c r="H1799" s="28"/>
      <c r="I1799" s="28"/>
      <c r="J1799" s="28"/>
      <c r="K1799" s="25" t="s">
        <v>4120</v>
      </c>
      <c r="L1799" s="25"/>
      <c r="M1799"/>
      <c r="N1799"/>
      <c r="O1799" s="25">
        <v>-49.11</v>
      </c>
      <c r="P1799" s="25">
        <v>-60.25</v>
      </c>
      <c r="S1799" s="23" t="str">
        <f t="shared" si="84"/>
        <v/>
      </c>
      <c r="T1799" s="23">
        <f t="shared" si="82"/>
        <v>0</v>
      </c>
    </row>
    <row r="1800" spans="1:20" ht="17.399999999999999">
      <c r="A1800" s="23" t="str">
        <f t="shared" si="83"/>
        <v/>
      </c>
      <c r="B1800" s="24" t="s">
        <v>2851</v>
      </c>
      <c r="C1800" s="6" t="s">
        <v>4976</v>
      </c>
      <c r="D1800" s="25" t="s">
        <v>37</v>
      </c>
      <c r="E1800" s="28">
        <v>26.95</v>
      </c>
      <c r="F1800" s="25"/>
      <c r="G1800" s="28"/>
      <c r="H1800" s="28"/>
      <c r="I1800" s="28"/>
      <c r="J1800" s="28"/>
      <c r="K1800" s="25" t="s">
        <v>4092</v>
      </c>
      <c r="L1800" s="25"/>
      <c r="M1800"/>
      <c r="N1800"/>
      <c r="O1800" s="25">
        <v>-33.93</v>
      </c>
      <c r="P1800" s="28">
        <v>-1.21</v>
      </c>
      <c r="S1800" s="23" t="str">
        <f t="shared" si="84"/>
        <v/>
      </c>
      <c r="T1800" s="23">
        <f t="shared" si="82"/>
        <v>0</v>
      </c>
    </row>
    <row r="1801" spans="1:20" ht="17.399999999999999">
      <c r="A1801" s="23" t="str">
        <f t="shared" si="83"/>
        <v/>
      </c>
      <c r="B1801" s="24" t="s">
        <v>2953</v>
      </c>
      <c r="C1801" s="6" t="s">
        <v>5146</v>
      </c>
      <c r="D1801" s="25" t="s">
        <v>37</v>
      </c>
      <c r="E1801" s="28">
        <v>30.55</v>
      </c>
      <c r="F1801" s="25"/>
      <c r="G1801" s="28"/>
      <c r="H1801" s="28"/>
      <c r="I1801" s="26"/>
      <c r="J1801" s="28"/>
      <c r="K1801" s="25" t="s">
        <v>4085</v>
      </c>
      <c r="L1801" s="25"/>
      <c r="M1801"/>
      <c r="N1801"/>
      <c r="O1801" s="25">
        <v>-2.17</v>
      </c>
      <c r="P1801" s="25">
        <v>-30.77</v>
      </c>
      <c r="S1801" s="23" t="str">
        <f t="shared" si="84"/>
        <v/>
      </c>
      <c r="T1801" s="23">
        <f t="shared" si="82"/>
        <v>0</v>
      </c>
    </row>
    <row r="1802" spans="1:20" ht="17.399999999999999">
      <c r="A1802" s="23" t="str">
        <f t="shared" si="83"/>
        <v/>
      </c>
      <c r="B1802" s="24" t="s">
        <v>4809</v>
      </c>
      <c r="C1802" s="6" t="s">
        <v>4811</v>
      </c>
      <c r="D1802" s="25" t="s">
        <v>37</v>
      </c>
      <c r="E1802" s="28">
        <v>127</v>
      </c>
      <c r="F1802" s="25"/>
      <c r="G1802" s="28"/>
      <c r="H1802" s="28"/>
      <c r="I1802" s="28"/>
      <c r="J1802" s="26"/>
      <c r="K1802" s="25" t="s">
        <v>4107</v>
      </c>
      <c r="L1802" s="25"/>
      <c r="M1802"/>
      <c r="N1802"/>
      <c r="O1802" s="25">
        <v>-28.9</v>
      </c>
      <c r="P1802" s="25">
        <v>-3.25</v>
      </c>
      <c r="S1802" s="23" t="str">
        <f t="shared" si="84"/>
        <v/>
      </c>
      <c r="T1802" s="23">
        <f t="shared" si="82"/>
        <v>0</v>
      </c>
    </row>
    <row r="1803" spans="1:20" ht="17.399999999999999">
      <c r="A1803" s="23" t="str">
        <f t="shared" si="83"/>
        <v/>
      </c>
      <c r="B1803" s="24" t="s">
        <v>4516</v>
      </c>
      <c r="C1803" s="6" t="s">
        <v>4899</v>
      </c>
      <c r="D1803" s="25" t="s">
        <v>37</v>
      </c>
      <c r="E1803" s="28">
        <v>22.54</v>
      </c>
      <c r="F1803" s="25"/>
      <c r="G1803" s="28"/>
      <c r="H1803" s="28"/>
      <c r="I1803" s="28"/>
      <c r="J1803" s="28"/>
      <c r="K1803" s="25" t="s">
        <v>4103</v>
      </c>
      <c r="L1803" s="25"/>
      <c r="M1803"/>
      <c r="N1803"/>
      <c r="O1803" s="25">
        <v>-17.84</v>
      </c>
      <c r="P1803" s="28">
        <v>-41.88</v>
      </c>
      <c r="S1803" s="23" t="str">
        <f t="shared" si="84"/>
        <v/>
      </c>
      <c r="T1803" s="23">
        <f t="shared" si="82"/>
        <v>0</v>
      </c>
    </row>
    <row r="1804" spans="1:20" ht="17.399999999999999">
      <c r="A1804" s="23" t="str">
        <f t="shared" si="83"/>
        <v/>
      </c>
      <c r="B1804" s="24" t="s">
        <v>2720</v>
      </c>
      <c r="C1804" s="6" t="s">
        <v>2723</v>
      </c>
      <c r="D1804" s="25" t="s">
        <v>9</v>
      </c>
      <c r="E1804" s="26">
        <v>127.75</v>
      </c>
      <c r="F1804" s="25"/>
      <c r="G1804" s="28"/>
      <c r="H1804" s="28"/>
      <c r="I1804" s="28"/>
      <c r="J1804" s="28"/>
      <c r="K1804" s="25" t="s">
        <v>4088</v>
      </c>
      <c r="L1804" s="25"/>
      <c r="M1804"/>
      <c r="N1804"/>
      <c r="O1804" s="25">
        <v>-8.68</v>
      </c>
      <c r="P1804" s="25">
        <v>-17.420000000000002</v>
      </c>
      <c r="S1804" s="23" t="str">
        <f t="shared" si="84"/>
        <v/>
      </c>
      <c r="T1804" s="23">
        <f t="shared" si="82"/>
        <v>0</v>
      </c>
    </row>
    <row r="1805" spans="1:20" ht="17.399999999999999">
      <c r="A1805" s="23" t="str">
        <f t="shared" si="83"/>
        <v/>
      </c>
      <c r="B1805" s="24" t="s">
        <v>2766</v>
      </c>
      <c r="C1805" s="6" t="s">
        <v>2919</v>
      </c>
      <c r="D1805" s="25" t="s">
        <v>9</v>
      </c>
      <c r="E1805" s="26">
        <v>215.96</v>
      </c>
      <c r="F1805" s="25"/>
      <c r="G1805" s="28"/>
      <c r="H1805" s="28"/>
      <c r="I1805" s="28"/>
      <c r="J1805" s="28"/>
      <c r="K1805" s="25" t="s">
        <v>4109</v>
      </c>
      <c r="L1805" s="25"/>
      <c r="M1805"/>
      <c r="N1805"/>
      <c r="O1805" s="25">
        <v>-3.97</v>
      </c>
      <c r="P1805" s="25">
        <v>-11.59</v>
      </c>
      <c r="S1805" s="23" t="str">
        <f t="shared" si="84"/>
        <v/>
      </c>
      <c r="T1805" s="23">
        <f t="shared" si="82"/>
        <v>0</v>
      </c>
    </row>
    <row r="1806" spans="1:20" ht="17.399999999999999">
      <c r="A1806" s="23" t="str">
        <f t="shared" si="83"/>
        <v/>
      </c>
      <c r="B1806" s="24" t="s">
        <v>4060</v>
      </c>
      <c r="C1806" s="6" t="s">
        <v>4061</v>
      </c>
      <c r="D1806" s="25" t="s">
        <v>37</v>
      </c>
      <c r="E1806" s="28">
        <v>494.61</v>
      </c>
      <c r="F1806" s="25">
        <v>1</v>
      </c>
      <c r="G1806" s="28">
        <v>126.7</v>
      </c>
      <c r="H1806" s="28">
        <v>126.7</v>
      </c>
      <c r="I1806" s="28"/>
      <c r="J1806" s="28"/>
      <c r="K1806" s="25" t="s">
        <v>4079</v>
      </c>
      <c r="L1806" s="25"/>
      <c r="M1806"/>
      <c r="N1806"/>
      <c r="O1806" s="25">
        <v>6.81</v>
      </c>
      <c r="P1806" s="25">
        <v>-17.09</v>
      </c>
      <c r="S1806" s="23" t="str">
        <f t="shared" si="84"/>
        <v/>
      </c>
      <c r="T1806" s="23">
        <f t="shared" ref="T1806:T1869" si="85">IF(AND(G1806&lt;H1806,I1806&lt;J1806,H1806&lt;J1806),1,IF(AND(G1806&gt;H1806,I1806&gt;J1806,H1806&gt;J1806),-1,0))</f>
        <v>0</v>
      </c>
    </row>
    <row r="1807" spans="1:20" ht="17.399999999999999">
      <c r="A1807" s="23" t="str">
        <f t="shared" ref="A1807:A1870" si="86">IF(ISERROR(RANK(S1807,$S$14:$S$3000,)),"",RANK(S1807,$S$14:$S$3000,))</f>
        <v/>
      </c>
      <c r="B1807" s="24" t="s">
        <v>2904</v>
      </c>
      <c r="C1807" s="6" t="s">
        <v>3084</v>
      </c>
      <c r="D1807" s="25" t="s">
        <v>37</v>
      </c>
      <c r="E1807" s="26">
        <v>138.15</v>
      </c>
      <c r="F1807" s="25"/>
      <c r="G1807" s="28"/>
      <c r="H1807" s="28"/>
      <c r="I1807" s="28"/>
      <c r="J1807" s="28"/>
      <c r="K1807" s="25" t="s">
        <v>4117</v>
      </c>
      <c r="L1807" s="25"/>
      <c r="M1807"/>
      <c r="N1807"/>
      <c r="O1807" s="25">
        <v>-35.31</v>
      </c>
      <c r="P1807" s="25">
        <v>-46.4</v>
      </c>
      <c r="S1807" s="23" t="str">
        <f t="shared" ref="S1807:S1870" si="87">IF(OR(F1807&lt;=$F$8,ISBLANK(G1807),ISBLANK(H1807),ISBLANK(J1807),ISBLANK(I1807)),"",E1807+ROW()/100000)</f>
        <v/>
      </c>
      <c r="T1807" s="23">
        <f t="shared" si="85"/>
        <v>0</v>
      </c>
    </row>
    <row r="1808" spans="1:20" ht="17.399999999999999">
      <c r="A1808" s="23" t="str">
        <f t="shared" si="86"/>
        <v/>
      </c>
      <c r="B1808" s="24" t="s">
        <v>2839</v>
      </c>
      <c r="C1808" s="6" t="s">
        <v>2845</v>
      </c>
      <c r="D1808" s="25" t="s">
        <v>37</v>
      </c>
      <c r="E1808" s="28">
        <v>118.28</v>
      </c>
      <c r="F1808" s="25"/>
      <c r="G1808" s="28"/>
      <c r="H1808" s="28"/>
      <c r="I1808" s="28"/>
      <c r="J1808" s="28"/>
      <c r="K1808" s="25" t="s">
        <v>4085</v>
      </c>
      <c r="L1808" s="25"/>
      <c r="M1808"/>
      <c r="N1808"/>
      <c r="O1808" s="25">
        <v>-20.420000000000002</v>
      </c>
      <c r="P1808" s="25">
        <v>10.31</v>
      </c>
      <c r="S1808" s="23" t="str">
        <f t="shared" si="87"/>
        <v/>
      </c>
      <c r="T1808" s="23">
        <f t="shared" si="85"/>
        <v>0</v>
      </c>
    </row>
    <row r="1809" spans="1:20" ht="17.399999999999999">
      <c r="A1809" s="23" t="str">
        <f t="shared" si="86"/>
        <v/>
      </c>
      <c r="B1809" s="24" t="s">
        <v>4909</v>
      </c>
      <c r="C1809" s="6" t="s">
        <v>4911</v>
      </c>
      <c r="D1809" s="25" t="s">
        <v>37</v>
      </c>
      <c r="E1809" s="28">
        <v>95.21</v>
      </c>
      <c r="F1809" s="25">
        <v>1</v>
      </c>
      <c r="G1809" s="28"/>
      <c r="H1809" s="28">
        <v>6.25</v>
      </c>
      <c r="I1809" s="28"/>
      <c r="J1809" s="28">
        <v>9</v>
      </c>
      <c r="K1809" s="25" t="s">
        <v>4091</v>
      </c>
      <c r="L1809" s="25"/>
      <c r="M1809"/>
      <c r="N1809"/>
      <c r="O1809" s="25">
        <v>-15.66</v>
      </c>
      <c r="P1809" s="25">
        <v>33.700000000000003</v>
      </c>
      <c r="S1809" s="23" t="str">
        <f t="shared" si="87"/>
        <v/>
      </c>
      <c r="T1809" s="23">
        <f t="shared" si="85"/>
        <v>1</v>
      </c>
    </row>
    <row r="1810" spans="1:20" ht="17.399999999999999">
      <c r="A1810" s="23">
        <f t="shared" si="86"/>
        <v>199</v>
      </c>
      <c r="B1810" s="24" t="s">
        <v>2728</v>
      </c>
      <c r="C1810" s="6" t="s">
        <v>2730</v>
      </c>
      <c r="D1810" s="25" t="s">
        <v>37</v>
      </c>
      <c r="E1810" s="28">
        <v>808.25</v>
      </c>
      <c r="F1810" s="25">
        <v>6</v>
      </c>
      <c r="G1810" s="28">
        <v>87.78</v>
      </c>
      <c r="H1810" s="28">
        <v>87.78</v>
      </c>
      <c r="I1810" s="28">
        <v>90.23</v>
      </c>
      <c r="J1810" s="28">
        <v>97.5</v>
      </c>
      <c r="K1810" s="25" t="s">
        <v>4096</v>
      </c>
      <c r="L1810" s="25"/>
      <c r="M1810"/>
      <c r="N1810"/>
      <c r="O1810" s="25">
        <v>-12.15</v>
      </c>
      <c r="P1810" s="25">
        <v>-34.51</v>
      </c>
      <c r="S1810" s="23">
        <f t="shared" si="87"/>
        <v>808.2681</v>
      </c>
      <c r="T1810" s="23">
        <f t="shared" si="85"/>
        <v>0</v>
      </c>
    </row>
    <row r="1811" spans="1:20" ht="17.399999999999999">
      <c r="A1811" s="23" t="str">
        <f t="shared" si="86"/>
        <v/>
      </c>
      <c r="B1811" s="24" t="s">
        <v>2725</v>
      </c>
      <c r="C1811" s="6" t="s">
        <v>340</v>
      </c>
      <c r="D1811" s="25" t="s">
        <v>9</v>
      </c>
      <c r="E1811" s="26">
        <v>153.28</v>
      </c>
      <c r="F1811" s="25">
        <v>2</v>
      </c>
      <c r="G1811" s="28">
        <v>78.150000000000006</v>
      </c>
      <c r="H1811" s="28">
        <v>78.150000000000006</v>
      </c>
      <c r="I1811" s="28"/>
      <c r="J1811" s="28"/>
      <c r="K1811" s="25" t="s">
        <v>4083</v>
      </c>
      <c r="L1811" s="25"/>
      <c r="M1811"/>
      <c r="N1811"/>
      <c r="O1811" s="25">
        <v>0.16</v>
      </c>
      <c r="P1811" s="25">
        <v>-22.32</v>
      </c>
      <c r="S1811" s="23" t="str">
        <f t="shared" si="87"/>
        <v/>
      </c>
      <c r="T1811" s="23">
        <f t="shared" si="85"/>
        <v>0</v>
      </c>
    </row>
    <row r="1812" spans="1:20" ht="17.399999999999999">
      <c r="A1812" s="23">
        <f t="shared" si="86"/>
        <v>122</v>
      </c>
      <c r="B1812" s="24" t="s">
        <v>3155</v>
      </c>
      <c r="C1812" s="6" t="s">
        <v>3283</v>
      </c>
      <c r="D1812" s="25" t="s">
        <v>37</v>
      </c>
      <c r="E1812" s="28">
        <v>3131.31</v>
      </c>
      <c r="F1812" s="25">
        <v>16</v>
      </c>
      <c r="G1812" s="25">
        <v>219.65</v>
      </c>
      <c r="H1812" s="25">
        <v>219.11</v>
      </c>
      <c r="I1812" s="25">
        <v>224.8</v>
      </c>
      <c r="J1812" s="25">
        <v>211.1</v>
      </c>
      <c r="K1812" s="25" t="s">
        <v>4105</v>
      </c>
      <c r="L1812" s="25"/>
      <c r="M1812"/>
      <c r="N1812"/>
      <c r="O1812" s="25">
        <v>7.99</v>
      </c>
      <c r="P1812" s="25">
        <v>-12.09</v>
      </c>
      <c r="S1812" s="23">
        <f t="shared" si="87"/>
        <v>3131.3281200000001</v>
      </c>
      <c r="T1812" s="23">
        <f t="shared" si="85"/>
        <v>-1</v>
      </c>
    </row>
    <row r="1813" spans="1:20" ht="17.399999999999999">
      <c r="A1813" s="23" t="str">
        <f t="shared" si="86"/>
        <v/>
      </c>
      <c r="B1813" s="24" t="s">
        <v>2773</v>
      </c>
      <c r="C1813" s="6" t="s">
        <v>4239</v>
      </c>
      <c r="D1813" s="25" t="s">
        <v>37</v>
      </c>
      <c r="E1813" s="28">
        <v>180.74</v>
      </c>
      <c r="F1813" s="25">
        <v>2</v>
      </c>
      <c r="G1813" s="25">
        <v>65.2</v>
      </c>
      <c r="H1813" s="25">
        <v>65.2</v>
      </c>
      <c r="I1813" s="25"/>
      <c r="J1813" s="25"/>
      <c r="K1813" s="25" t="s">
        <v>4113</v>
      </c>
      <c r="L1813" s="25"/>
      <c r="M1813"/>
      <c r="N1813"/>
      <c r="O1813" s="25">
        <v>-14.82</v>
      </c>
      <c r="P1813" s="25">
        <v>-25.69</v>
      </c>
      <c r="S1813" s="23" t="str">
        <f t="shared" si="87"/>
        <v/>
      </c>
      <c r="T1813" s="23">
        <f t="shared" si="85"/>
        <v>0</v>
      </c>
    </row>
    <row r="1814" spans="1:20" ht="17.399999999999999">
      <c r="A1814" s="23" t="str">
        <f t="shared" si="86"/>
        <v/>
      </c>
      <c r="B1814" s="24" t="s">
        <v>3503</v>
      </c>
      <c r="C1814" s="6" t="s">
        <v>3571</v>
      </c>
      <c r="D1814" s="25" t="s">
        <v>37</v>
      </c>
      <c r="E1814" s="28">
        <v>74.150000000000006</v>
      </c>
      <c r="F1814" s="25"/>
      <c r="G1814" s="25"/>
      <c r="H1814" s="25"/>
      <c r="I1814" s="25"/>
      <c r="J1814" s="25"/>
      <c r="K1814" s="25" t="s">
        <v>4102</v>
      </c>
      <c r="L1814" s="25"/>
      <c r="M1814"/>
      <c r="N1814"/>
      <c r="O1814" s="25">
        <v>18.71</v>
      </c>
      <c r="P1814" s="25">
        <v>-16.73</v>
      </c>
      <c r="S1814" s="23" t="str">
        <f t="shared" si="87"/>
        <v/>
      </c>
      <c r="T1814" s="23">
        <f t="shared" si="85"/>
        <v>0</v>
      </c>
    </row>
    <row r="1815" spans="1:20" ht="17.399999999999999">
      <c r="A1815" s="23" t="str">
        <f t="shared" si="86"/>
        <v/>
      </c>
      <c r="B1815" s="24" t="s">
        <v>2954</v>
      </c>
      <c r="C1815" s="6" t="s">
        <v>3974</v>
      </c>
      <c r="D1815" s="25" t="s">
        <v>37</v>
      </c>
      <c r="E1815" s="28">
        <v>62</v>
      </c>
      <c r="F1815" s="25"/>
      <c r="G1815" s="25"/>
      <c r="H1815" s="25"/>
      <c r="I1815" s="25"/>
      <c r="J1815" s="25"/>
      <c r="K1815" s="25" t="s">
        <v>4113</v>
      </c>
      <c r="L1815" s="25"/>
      <c r="M1815"/>
      <c r="N1815"/>
      <c r="O1815" s="25">
        <v>3.01</v>
      </c>
      <c r="P1815" s="25">
        <v>-40.43</v>
      </c>
      <c r="S1815" s="23" t="str">
        <f t="shared" si="87"/>
        <v/>
      </c>
      <c r="T1815" s="23">
        <f t="shared" si="85"/>
        <v>0</v>
      </c>
    </row>
    <row r="1816" spans="1:20" ht="17.399999999999999">
      <c r="A1816" s="23">
        <f t="shared" si="86"/>
        <v>207</v>
      </c>
      <c r="B1816" s="24" t="s">
        <v>2781</v>
      </c>
      <c r="C1816" s="6" t="s">
        <v>2784</v>
      </c>
      <c r="D1816" s="25" t="s">
        <v>9</v>
      </c>
      <c r="E1816" s="28">
        <v>733.6</v>
      </c>
      <c r="F1816" s="25">
        <v>9</v>
      </c>
      <c r="G1816" s="25">
        <v>179.91</v>
      </c>
      <c r="H1816" s="25">
        <v>180.38</v>
      </c>
      <c r="I1816" s="25">
        <v>181.6</v>
      </c>
      <c r="J1816" s="25">
        <v>184.05</v>
      </c>
      <c r="K1816" s="25" t="s">
        <v>4103</v>
      </c>
      <c r="L1816" s="25"/>
      <c r="M1816"/>
      <c r="N1816"/>
      <c r="O1816" s="25">
        <v>-8.76</v>
      </c>
      <c r="P1816" s="25">
        <v>0.88</v>
      </c>
      <c r="S1816" s="23">
        <f t="shared" si="87"/>
        <v>733.61815999999999</v>
      </c>
      <c r="T1816" s="23">
        <f t="shared" si="85"/>
        <v>1</v>
      </c>
    </row>
    <row r="1817" spans="1:20" ht="17.399999999999999">
      <c r="A1817" s="23" t="str">
        <f t="shared" si="86"/>
        <v/>
      </c>
      <c r="B1817" s="24" t="s">
        <v>2834</v>
      </c>
      <c r="C1817" s="6" t="s">
        <v>2836</v>
      </c>
      <c r="D1817" s="25" t="s">
        <v>9</v>
      </c>
      <c r="E1817" s="26">
        <v>53.43</v>
      </c>
      <c r="F1817" s="25"/>
      <c r="G1817" s="25"/>
      <c r="H1817" s="25"/>
      <c r="I1817" s="25"/>
      <c r="J1817" s="25"/>
      <c r="K1817" s="25" t="s">
        <v>4085</v>
      </c>
      <c r="L1817" s="25"/>
      <c r="M1817"/>
      <c r="N1817"/>
      <c r="O1817" s="25">
        <v>-3.95</v>
      </c>
      <c r="P1817" s="25">
        <v>-39.880000000000003</v>
      </c>
      <c r="S1817" s="23" t="str">
        <f t="shared" si="87"/>
        <v/>
      </c>
      <c r="T1817" s="23">
        <f t="shared" si="85"/>
        <v>0</v>
      </c>
    </row>
    <row r="1818" spans="1:20" ht="17.399999999999999">
      <c r="A1818" s="23" t="str">
        <f t="shared" si="86"/>
        <v/>
      </c>
      <c r="B1818" s="24" t="s">
        <v>2840</v>
      </c>
      <c r="C1818" s="6" t="s">
        <v>2846</v>
      </c>
      <c r="D1818" s="25" t="s">
        <v>37</v>
      </c>
      <c r="E1818" s="28">
        <v>4093.08</v>
      </c>
      <c r="F1818" s="25"/>
      <c r="G1818" s="25"/>
      <c r="H1818" s="25"/>
      <c r="I1818" s="25"/>
      <c r="J1818" s="25"/>
      <c r="K1818" s="25" t="s">
        <v>4105</v>
      </c>
      <c r="L1818" s="25"/>
      <c r="M1818"/>
      <c r="N1818"/>
      <c r="O1818" s="25">
        <v>-9.2899999999999991</v>
      </c>
      <c r="P1818" s="25">
        <v>-20.79</v>
      </c>
      <c r="S1818" s="23" t="str">
        <f t="shared" si="87"/>
        <v/>
      </c>
      <c r="T1818" s="23">
        <f t="shared" si="85"/>
        <v>0</v>
      </c>
    </row>
    <row r="1819" spans="1:20" ht="17.399999999999999">
      <c r="A1819" s="23" t="str">
        <f t="shared" si="86"/>
        <v/>
      </c>
      <c r="B1819" s="24" t="s">
        <v>2774</v>
      </c>
      <c r="C1819" s="6" t="s">
        <v>2778</v>
      </c>
      <c r="D1819" s="25" t="s">
        <v>9</v>
      </c>
      <c r="E1819" s="26">
        <v>127.66</v>
      </c>
      <c r="F1819" s="25"/>
      <c r="G1819" s="25"/>
      <c r="H1819" s="25"/>
      <c r="I1819" s="25"/>
      <c r="J1819" s="25"/>
      <c r="K1819" s="25" t="s">
        <v>4076</v>
      </c>
      <c r="L1819" s="25"/>
      <c r="M1819"/>
      <c r="N1819"/>
      <c r="O1819" s="25">
        <v>-3.44</v>
      </c>
      <c r="P1819" s="25">
        <v>-30.1</v>
      </c>
      <c r="S1819" s="23" t="str">
        <f t="shared" si="87"/>
        <v/>
      </c>
      <c r="T1819" s="23">
        <f t="shared" si="85"/>
        <v>0</v>
      </c>
    </row>
    <row r="1820" spans="1:20" ht="17.399999999999999">
      <c r="A1820" s="23" t="str">
        <f t="shared" si="86"/>
        <v/>
      </c>
      <c r="B1820" s="24" t="s">
        <v>2775</v>
      </c>
      <c r="C1820" s="6" t="s">
        <v>2779</v>
      </c>
      <c r="D1820" s="25" t="s">
        <v>9</v>
      </c>
      <c r="E1820" s="28">
        <v>127.49</v>
      </c>
      <c r="F1820" s="25">
        <v>1</v>
      </c>
      <c r="G1820" s="25">
        <v>20.7</v>
      </c>
      <c r="H1820" s="25">
        <v>20.7</v>
      </c>
      <c r="I1820" s="25">
        <v>20.7</v>
      </c>
      <c r="J1820" s="25"/>
      <c r="K1820" s="25" t="s">
        <v>4102</v>
      </c>
      <c r="L1820" s="25"/>
      <c r="M1820"/>
      <c r="N1820"/>
      <c r="O1820" s="25">
        <v>-4.8499999999999996</v>
      </c>
      <c r="P1820" s="25">
        <v>-23.41</v>
      </c>
      <c r="S1820" s="23" t="str">
        <f t="shared" si="87"/>
        <v/>
      </c>
      <c r="T1820" s="23">
        <f t="shared" si="85"/>
        <v>0</v>
      </c>
    </row>
    <row r="1821" spans="1:20" ht="17.399999999999999">
      <c r="A1821" s="23">
        <f t="shared" si="86"/>
        <v>245</v>
      </c>
      <c r="B1821" s="24" t="s">
        <v>2789</v>
      </c>
      <c r="C1821" s="6" t="s">
        <v>2793</v>
      </c>
      <c r="D1821" s="25" t="s">
        <v>37</v>
      </c>
      <c r="E1821" s="28">
        <v>464.74</v>
      </c>
      <c r="F1821" s="25">
        <v>1</v>
      </c>
      <c r="G1821" s="25">
        <v>19</v>
      </c>
      <c r="H1821" s="25">
        <v>19</v>
      </c>
      <c r="I1821" s="25">
        <v>19</v>
      </c>
      <c r="J1821" s="25">
        <v>19</v>
      </c>
      <c r="K1821" s="25" t="s">
        <v>4110</v>
      </c>
      <c r="L1821" s="25"/>
      <c r="M1821"/>
      <c r="N1821"/>
      <c r="O1821" s="25">
        <v>-13.11</v>
      </c>
      <c r="P1821" s="25">
        <v>-34.770000000000003</v>
      </c>
      <c r="S1821" s="23">
        <f t="shared" si="87"/>
        <v>464.75821000000002</v>
      </c>
      <c r="T1821" s="23">
        <f t="shared" si="85"/>
        <v>0</v>
      </c>
    </row>
    <row r="1822" spans="1:20" ht="17.399999999999999">
      <c r="A1822" s="23">
        <f t="shared" si="86"/>
        <v>109</v>
      </c>
      <c r="B1822" s="24" t="s">
        <v>2782</v>
      </c>
      <c r="C1822" s="6" t="s">
        <v>3860</v>
      </c>
      <c r="D1822" s="25" t="s">
        <v>37</v>
      </c>
      <c r="E1822" s="28">
        <v>3807.81</v>
      </c>
      <c r="F1822" s="25">
        <v>14</v>
      </c>
      <c r="G1822" s="25">
        <v>266.45999999999998</v>
      </c>
      <c r="H1822" s="25">
        <v>265.52999999999997</v>
      </c>
      <c r="I1822" s="25">
        <v>269.8</v>
      </c>
      <c r="J1822" s="25">
        <v>264.77999999999997</v>
      </c>
      <c r="K1822" s="25" t="s">
        <v>4105</v>
      </c>
      <c r="L1822" s="25"/>
      <c r="M1822"/>
      <c r="N1822"/>
      <c r="O1822" s="25">
        <v>22.99</v>
      </c>
      <c r="P1822" s="25">
        <v>17.09</v>
      </c>
      <c r="S1822" s="23">
        <f t="shared" si="87"/>
        <v>3807.8282199999999</v>
      </c>
      <c r="T1822" s="23">
        <f t="shared" si="85"/>
        <v>-1</v>
      </c>
    </row>
    <row r="1823" spans="1:20" ht="17.399999999999999">
      <c r="A1823" s="23" t="str">
        <f t="shared" si="86"/>
        <v/>
      </c>
      <c r="B1823" s="24" t="s">
        <v>3623</v>
      </c>
      <c r="C1823" s="6" t="s">
        <v>5102</v>
      </c>
      <c r="D1823" s="25" t="s">
        <v>37</v>
      </c>
      <c r="E1823" s="28">
        <v>19.2</v>
      </c>
      <c r="F1823" s="25"/>
      <c r="G1823" s="25"/>
      <c r="H1823" s="25"/>
      <c r="I1823" s="25"/>
      <c r="J1823" s="25"/>
      <c r="K1823" s="25" t="s">
        <v>4105</v>
      </c>
      <c r="L1823" s="25"/>
      <c r="M1823"/>
      <c r="N1823"/>
      <c r="O1823" s="25">
        <v>0</v>
      </c>
      <c r="P1823" s="25">
        <v>0</v>
      </c>
      <c r="S1823" s="23" t="str">
        <f t="shared" si="87"/>
        <v/>
      </c>
      <c r="T1823" s="23">
        <f t="shared" si="85"/>
        <v>0</v>
      </c>
    </row>
    <row r="1824" spans="1:20" ht="17.399999999999999">
      <c r="A1824" s="23" t="str">
        <f t="shared" si="86"/>
        <v/>
      </c>
      <c r="B1824" s="24" t="s">
        <v>3012</v>
      </c>
      <c r="C1824" s="6" t="s">
        <v>3085</v>
      </c>
      <c r="D1824" s="25" t="s">
        <v>37</v>
      </c>
      <c r="E1824" s="28">
        <v>88.65</v>
      </c>
      <c r="F1824" s="25"/>
      <c r="G1824" s="25"/>
      <c r="H1824" s="25"/>
      <c r="I1824" s="25"/>
      <c r="J1824" s="25"/>
      <c r="K1824" s="25" t="s">
        <v>4105</v>
      </c>
      <c r="L1824" s="25"/>
      <c r="M1824"/>
      <c r="N1824"/>
      <c r="O1824" s="25">
        <v>-22.2</v>
      </c>
      <c r="P1824" s="25">
        <v>-36.82</v>
      </c>
      <c r="S1824" s="23" t="str">
        <f t="shared" si="87"/>
        <v/>
      </c>
      <c r="T1824" s="23">
        <f t="shared" si="85"/>
        <v>0</v>
      </c>
    </row>
    <row r="1825" spans="1:20" ht="17.399999999999999">
      <c r="A1825" s="23" t="str">
        <f t="shared" si="86"/>
        <v/>
      </c>
      <c r="B1825" s="24" t="s">
        <v>2734</v>
      </c>
      <c r="C1825" s="6" t="s">
        <v>2444</v>
      </c>
      <c r="D1825" s="25" t="s">
        <v>37</v>
      </c>
      <c r="E1825" s="28">
        <v>252.9</v>
      </c>
      <c r="F1825" s="25">
        <v>2</v>
      </c>
      <c r="G1825" s="25">
        <v>61.95</v>
      </c>
      <c r="H1825" s="25">
        <v>61.95</v>
      </c>
      <c r="I1825" s="25"/>
      <c r="J1825" s="25"/>
      <c r="K1825" s="25" t="s">
        <v>4112</v>
      </c>
      <c r="L1825" s="25"/>
      <c r="M1825"/>
      <c r="N1825"/>
      <c r="O1825" s="25">
        <v>-5.29</v>
      </c>
      <c r="P1825" s="25">
        <v>-19.079999999999998</v>
      </c>
      <c r="S1825" s="23" t="str">
        <f t="shared" si="87"/>
        <v/>
      </c>
      <c r="T1825" s="23">
        <f t="shared" si="85"/>
        <v>0</v>
      </c>
    </row>
    <row r="1826" spans="1:20" ht="17.399999999999999">
      <c r="A1826" s="23" t="str">
        <f t="shared" si="86"/>
        <v/>
      </c>
      <c r="B1826" s="24" t="s">
        <v>3156</v>
      </c>
      <c r="C1826" s="6" t="s">
        <v>4991</v>
      </c>
      <c r="D1826" s="25" t="s">
        <v>37</v>
      </c>
      <c r="E1826" s="28">
        <v>30.96</v>
      </c>
      <c r="F1826" s="25"/>
      <c r="G1826" s="25"/>
      <c r="H1826" s="25"/>
      <c r="I1826" s="25"/>
      <c r="J1826" s="25"/>
      <c r="K1826" s="25" t="s">
        <v>4110</v>
      </c>
      <c r="L1826" s="25"/>
      <c r="M1826"/>
      <c r="N1826"/>
      <c r="O1826" s="25">
        <v>-23.51</v>
      </c>
      <c r="P1826" s="25">
        <v>-51.91</v>
      </c>
      <c r="S1826" s="23" t="str">
        <f t="shared" si="87"/>
        <v/>
      </c>
      <c r="T1826" s="23">
        <f t="shared" si="85"/>
        <v>0</v>
      </c>
    </row>
    <row r="1827" spans="1:20" ht="17.399999999999999">
      <c r="A1827" s="23" t="str">
        <f t="shared" si="86"/>
        <v/>
      </c>
      <c r="B1827" s="24" t="s">
        <v>3157</v>
      </c>
      <c r="C1827" s="6" t="s">
        <v>3284</v>
      </c>
      <c r="D1827" s="25" t="s">
        <v>37</v>
      </c>
      <c r="E1827" s="28">
        <v>86.48</v>
      </c>
      <c r="F1827" s="25"/>
      <c r="G1827" s="25"/>
      <c r="H1827" s="25"/>
      <c r="I1827" s="25"/>
      <c r="J1827" s="25"/>
      <c r="K1827" s="25" t="s">
        <v>4118</v>
      </c>
      <c r="L1827" s="25"/>
      <c r="M1827"/>
      <c r="N1827"/>
      <c r="O1827" s="25">
        <v>-31.01</v>
      </c>
      <c r="P1827" s="25">
        <v>-39.200000000000003</v>
      </c>
      <c r="S1827" s="23" t="str">
        <f t="shared" si="87"/>
        <v/>
      </c>
      <c r="T1827" s="23">
        <f t="shared" si="85"/>
        <v>0</v>
      </c>
    </row>
    <row r="1828" spans="1:20" ht="17.399999999999999">
      <c r="A1828" s="23" t="str">
        <f t="shared" si="86"/>
        <v/>
      </c>
      <c r="B1828" s="24" t="s">
        <v>2752</v>
      </c>
      <c r="C1828" s="6" t="s">
        <v>2754</v>
      </c>
      <c r="D1828" s="25" t="s">
        <v>37</v>
      </c>
      <c r="E1828" s="28">
        <v>433.27</v>
      </c>
      <c r="F1828" s="25">
        <v>1</v>
      </c>
      <c r="G1828" s="25">
        <v>117.2</v>
      </c>
      <c r="H1828" s="25">
        <v>117.2</v>
      </c>
      <c r="I1828" s="25"/>
      <c r="J1828" s="25"/>
      <c r="K1828" s="25" t="s">
        <v>4118</v>
      </c>
      <c r="L1828" s="25"/>
      <c r="M1828"/>
      <c r="N1828"/>
      <c r="O1828" s="25">
        <v>5.03</v>
      </c>
      <c r="P1828" s="25">
        <v>-13.28</v>
      </c>
      <c r="S1828" s="23" t="str">
        <f t="shared" si="87"/>
        <v/>
      </c>
      <c r="T1828" s="23">
        <f t="shared" si="85"/>
        <v>0</v>
      </c>
    </row>
    <row r="1829" spans="1:20" ht="17.399999999999999">
      <c r="A1829" s="23" t="str">
        <f t="shared" si="86"/>
        <v/>
      </c>
      <c r="B1829" s="24" t="s">
        <v>2755</v>
      </c>
      <c r="C1829" s="6" t="s">
        <v>1944</v>
      </c>
      <c r="D1829" s="25" t="s">
        <v>37</v>
      </c>
      <c r="E1829" s="28">
        <v>57.44</v>
      </c>
      <c r="F1829" s="25"/>
      <c r="G1829" s="25"/>
      <c r="H1829" s="25"/>
      <c r="I1829" s="25"/>
      <c r="J1829" s="25"/>
      <c r="K1829" s="25" t="s">
        <v>4085</v>
      </c>
      <c r="L1829" s="25"/>
      <c r="M1829"/>
      <c r="N1829"/>
      <c r="O1829" s="25">
        <v>-17.239999999999998</v>
      </c>
      <c r="P1829" s="25">
        <v>-26.6</v>
      </c>
      <c r="S1829" s="23" t="str">
        <f t="shared" si="87"/>
        <v/>
      </c>
      <c r="T1829" s="23">
        <f t="shared" si="85"/>
        <v>0</v>
      </c>
    </row>
    <row r="1830" spans="1:20" ht="17.399999999999999">
      <c r="A1830" s="23" t="str">
        <f t="shared" si="86"/>
        <v/>
      </c>
      <c r="B1830" s="24" t="s">
        <v>3013</v>
      </c>
      <c r="C1830" s="6" t="s">
        <v>3285</v>
      </c>
      <c r="D1830" s="25" t="s">
        <v>37</v>
      </c>
      <c r="E1830" s="28">
        <v>40.729999999999997</v>
      </c>
      <c r="F1830" s="25"/>
      <c r="G1830" s="25"/>
      <c r="H1830" s="25"/>
      <c r="I1830" s="25"/>
      <c r="J1830" s="25"/>
      <c r="K1830" s="25" t="s">
        <v>4100</v>
      </c>
      <c r="L1830" s="25"/>
      <c r="M1830"/>
      <c r="N1830"/>
      <c r="O1830" s="25">
        <v>-5.84</v>
      </c>
      <c r="P1830" s="25">
        <v>-10.54</v>
      </c>
      <c r="S1830" s="23" t="str">
        <f t="shared" si="87"/>
        <v/>
      </c>
      <c r="T1830" s="23">
        <f t="shared" si="85"/>
        <v>0</v>
      </c>
    </row>
    <row r="1831" spans="1:20" ht="17.399999999999999">
      <c r="A1831" s="23" t="str">
        <f t="shared" si="86"/>
        <v/>
      </c>
      <c r="B1831" s="24" t="s">
        <v>3014</v>
      </c>
      <c r="C1831" s="6" t="s">
        <v>3086</v>
      </c>
      <c r="D1831" s="25" t="s">
        <v>37</v>
      </c>
      <c r="E1831" s="28">
        <v>15.06</v>
      </c>
      <c r="F1831" s="25"/>
      <c r="G1831" s="25"/>
      <c r="H1831" s="25"/>
      <c r="I1831" s="25"/>
      <c r="J1831" s="25"/>
      <c r="K1831" s="25" t="s">
        <v>4078</v>
      </c>
      <c r="L1831" s="25"/>
      <c r="M1831"/>
      <c r="N1831"/>
      <c r="O1831" s="25">
        <v>-23.15</v>
      </c>
      <c r="P1831" s="25">
        <v>-24.87</v>
      </c>
      <c r="S1831" s="23" t="str">
        <f t="shared" si="87"/>
        <v/>
      </c>
      <c r="T1831" s="23">
        <f t="shared" si="85"/>
        <v>0</v>
      </c>
    </row>
    <row r="1832" spans="1:20" ht="17.399999999999999">
      <c r="A1832" s="23" t="str">
        <f t="shared" si="86"/>
        <v/>
      </c>
      <c r="B1832" s="24" t="s">
        <v>3015</v>
      </c>
      <c r="C1832" s="6" t="s">
        <v>3087</v>
      </c>
      <c r="D1832" s="25" t="s">
        <v>37</v>
      </c>
      <c r="E1832" s="28">
        <v>321.44</v>
      </c>
      <c r="F1832" s="25"/>
      <c r="G1832" s="25"/>
      <c r="H1832" s="25"/>
      <c r="I1832" s="25"/>
      <c r="J1832" s="25"/>
      <c r="K1832" s="25" t="s">
        <v>4076</v>
      </c>
      <c r="L1832" s="25"/>
      <c r="M1832"/>
      <c r="N1832"/>
      <c r="O1832" s="25">
        <v>-18.02</v>
      </c>
      <c r="P1832" s="25">
        <v>-41.12</v>
      </c>
      <c r="S1832" s="23" t="str">
        <f t="shared" si="87"/>
        <v/>
      </c>
      <c r="T1832" s="23">
        <f t="shared" si="85"/>
        <v>0</v>
      </c>
    </row>
    <row r="1833" spans="1:20" ht="17.399999999999999">
      <c r="A1833" s="23" t="str">
        <f t="shared" si="86"/>
        <v/>
      </c>
      <c r="B1833" s="24" t="s">
        <v>3016</v>
      </c>
      <c r="C1833" s="6" t="s">
        <v>4501</v>
      </c>
      <c r="D1833" s="25" t="s">
        <v>37</v>
      </c>
      <c r="E1833" s="28">
        <v>38.51</v>
      </c>
      <c r="F1833" s="25"/>
      <c r="G1833" s="25"/>
      <c r="H1833" s="25"/>
      <c r="I1833" s="25"/>
      <c r="J1833" s="25"/>
      <c r="K1833" s="25" t="s">
        <v>4117</v>
      </c>
      <c r="L1833" s="25"/>
      <c r="M1833"/>
      <c r="N1833"/>
      <c r="O1833" s="28">
        <v>-39.909999999999997</v>
      </c>
      <c r="P1833" s="25">
        <v>2.58</v>
      </c>
      <c r="S1833" s="23" t="str">
        <f t="shared" si="87"/>
        <v/>
      </c>
      <c r="T1833" s="23">
        <f t="shared" si="85"/>
        <v>0</v>
      </c>
    </row>
    <row r="1834" spans="1:20" ht="17.399999999999999">
      <c r="A1834" s="23" t="str">
        <f t="shared" si="86"/>
        <v/>
      </c>
      <c r="B1834" s="24" t="s">
        <v>3017</v>
      </c>
      <c r="C1834" s="6" t="s">
        <v>3088</v>
      </c>
      <c r="D1834" s="25" t="s">
        <v>37</v>
      </c>
      <c r="E1834" s="28">
        <v>62.33</v>
      </c>
      <c r="F1834" s="25"/>
      <c r="G1834" s="25"/>
      <c r="H1834" s="25"/>
      <c r="I1834" s="25"/>
      <c r="J1834" s="25"/>
      <c r="K1834" s="25" t="s">
        <v>4103</v>
      </c>
      <c r="L1834" s="25"/>
      <c r="M1834"/>
      <c r="N1834"/>
      <c r="O1834" s="25">
        <v>-9.7200000000000006</v>
      </c>
      <c r="P1834" s="25">
        <v>-24.18</v>
      </c>
      <c r="S1834" s="23" t="str">
        <f t="shared" si="87"/>
        <v/>
      </c>
      <c r="T1834" s="23">
        <f t="shared" si="85"/>
        <v>0</v>
      </c>
    </row>
    <row r="1835" spans="1:20" ht="17.399999999999999">
      <c r="A1835" s="23" t="str">
        <f t="shared" si="86"/>
        <v/>
      </c>
      <c r="B1835" s="24" t="s">
        <v>3504</v>
      </c>
      <c r="C1835" s="6" t="s">
        <v>3572</v>
      </c>
      <c r="D1835" s="25" t="s">
        <v>37</v>
      </c>
      <c r="E1835" s="28">
        <v>204.71</v>
      </c>
      <c r="F1835" s="25"/>
      <c r="G1835" s="25"/>
      <c r="H1835" s="25"/>
      <c r="I1835" s="25"/>
      <c r="J1835" s="25"/>
      <c r="K1835" s="25" t="s">
        <v>4105</v>
      </c>
      <c r="L1835" s="25"/>
      <c r="M1835"/>
      <c r="N1835"/>
      <c r="O1835" s="25">
        <v>12.16</v>
      </c>
      <c r="P1835" s="25">
        <v>-30.94</v>
      </c>
      <c r="S1835" s="23" t="str">
        <f t="shared" si="87"/>
        <v/>
      </c>
      <c r="T1835" s="23">
        <f t="shared" si="85"/>
        <v>0</v>
      </c>
    </row>
    <row r="1836" spans="1:20" ht="17.399999999999999">
      <c r="A1836" s="23" t="str">
        <f t="shared" si="86"/>
        <v/>
      </c>
      <c r="B1836" s="24" t="s">
        <v>2812</v>
      </c>
      <c r="C1836" s="6" t="s">
        <v>2815</v>
      </c>
      <c r="D1836" s="25" t="s">
        <v>37</v>
      </c>
      <c r="E1836" s="28">
        <v>80.239999999999995</v>
      </c>
      <c r="F1836" s="25"/>
      <c r="G1836" s="25"/>
      <c r="H1836" s="25"/>
      <c r="I1836" s="25"/>
      <c r="J1836" s="25"/>
      <c r="K1836" s="25" t="s">
        <v>4091</v>
      </c>
      <c r="L1836" s="25"/>
      <c r="M1836"/>
      <c r="N1836"/>
      <c r="O1836" s="25">
        <v>7.21</v>
      </c>
      <c r="P1836" s="25">
        <v>11.11</v>
      </c>
      <c r="S1836" s="23" t="str">
        <f t="shared" si="87"/>
        <v/>
      </c>
      <c r="T1836" s="23">
        <f t="shared" si="85"/>
        <v>0</v>
      </c>
    </row>
    <row r="1837" spans="1:20" ht="17.399999999999999">
      <c r="A1837" s="23" t="str">
        <f t="shared" si="86"/>
        <v/>
      </c>
      <c r="B1837" s="24" t="s">
        <v>3018</v>
      </c>
      <c r="C1837" s="6" t="s">
        <v>3089</v>
      </c>
      <c r="D1837" s="25" t="s">
        <v>37</v>
      </c>
      <c r="E1837" s="28">
        <v>113.33</v>
      </c>
      <c r="F1837" s="25"/>
      <c r="G1837" s="25"/>
      <c r="H1837" s="25"/>
      <c r="I1837" s="25"/>
      <c r="J1837" s="25"/>
      <c r="K1837" s="25" t="s">
        <v>4120</v>
      </c>
      <c r="L1837" s="25"/>
      <c r="M1837"/>
      <c r="N1837"/>
      <c r="O1837" s="25">
        <v>-17.8</v>
      </c>
      <c r="P1837" s="25">
        <v>-41.35</v>
      </c>
      <c r="S1837" s="23" t="str">
        <f t="shared" si="87"/>
        <v/>
      </c>
      <c r="T1837" s="23">
        <f t="shared" si="85"/>
        <v>0</v>
      </c>
    </row>
    <row r="1838" spans="1:20" ht="17.399999999999999">
      <c r="A1838" s="23" t="str">
        <f t="shared" si="86"/>
        <v/>
      </c>
      <c r="B1838" s="24" t="s">
        <v>3357</v>
      </c>
      <c r="C1838" s="6" t="s">
        <v>3446</v>
      </c>
      <c r="D1838" s="25" t="s">
        <v>37</v>
      </c>
      <c r="E1838" s="28">
        <v>72.86</v>
      </c>
      <c r="F1838" s="25"/>
      <c r="G1838" s="25"/>
      <c r="H1838" s="25"/>
      <c r="I1838" s="25"/>
      <c r="J1838" s="25"/>
      <c r="K1838" s="25" t="s">
        <v>4105</v>
      </c>
      <c r="L1838" s="25"/>
      <c r="M1838"/>
      <c r="N1838"/>
      <c r="O1838" s="25">
        <v>-27.67</v>
      </c>
      <c r="P1838" s="25">
        <v>-32.26</v>
      </c>
      <c r="S1838" s="23" t="str">
        <f t="shared" si="87"/>
        <v/>
      </c>
      <c r="T1838" s="23">
        <f t="shared" si="85"/>
        <v>0</v>
      </c>
    </row>
    <row r="1839" spans="1:20" ht="17.399999999999999">
      <c r="A1839" s="23" t="str">
        <f t="shared" si="86"/>
        <v/>
      </c>
      <c r="B1839" s="24" t="s">
        <v>3019</v>
      </c>
      <c r="C1839" s="6" t="s">
        <v>3090</v>
      </c>
      <c r="D1839" s="25" t="s">
        <v>37</v>
      </c>
      <c r="E1839" s="28">
        <v>54.76</v>
      </c>
      <c r="F1839" s="25"/>
      <c r="G1839" s="25"/>
      <c r="H1839" s="25"/>
      <c r="I1839" s="25"/>
      <c r="J1839" s="25"/>
      <c r="K1839" s="25" t="s">
        <v>4102</v>
      </c>
      <c r="L1839" s="25"/>
      <c r="M1839"/>
      <c r="N1839"/>
      <c r="O1839" s="25">
        <v>0</v>
      </c>
      <c r="P1839" s="25">
        <v>0</v>
      </c>
      <c r="S1839" s="23" t="str">
        <f t="shared" si="87"/>
        <v/>
      </c>
      <c r="T1839" s="23">
        <f t="shared" si="85"/>
        <v>0</v>
      </c>
    </row>
    <row r="1840" spans="1:20" ht="17.399999999999999">
      <c r="A1840" s="23" t="str">
        <f t="shared" si="86"/>
        <v/>
      </c>
      <c r="B1840" s="24" t="s">
        <v>3158</v>
      </c>
      <c r="C1840" s="6" t="s">
        <v>3286</v>
      </c>
      <c r="D1840" s="25" t="s">
        <v>37</v>
      </c>
      <c r="E1840" s="26">
        <v>48.8</v>
      </c>
      <c r="F1840" s="25"/>
      <c r="G1840" s="25"/>
      <c r="H1840" s="25"/>
      <c r="I1840" s="25"/>
      <c r="J1840" s="25"/>
      <c r="K1840" s="25" t="s">
        <v>4091</v>
      </c>
      <c r="L1840" s="25"/>
      <c r="M1840"/>
      <c r="N1840"/>
      <c r="O1840" s="25">
        <v>-28.48</v>
      </c>
      <c r="P1840" s="25">
        <v>-43.39</v>
      </c>
      <c r="S1840" s="23" t="str">
        <f t="shared" si="87"/>
        <v/>
      </c>
      <c r="T1840" s="23">
        <f t="shared" si="85"/>
        <v>0</v>
      </c>
    </row>
    <row r="1841" spans="1:20" ht="17.399999999999999">
      <c r="A1841" s="23" t="str">
        <f t="shared" si="86"/>
        <v/>
      </c>
      <c r="B1841" s="24" t="s">
        <v>5162</v>
      </c>
      <c r="C1841" s="6" t="s">
        <v>5163</v>
      </c>
      <c r="D1841" s="25" t="s">
        <v>9</v>
      </c>
      <c r="E1841" s="28">
        <v>320.20999999999998</v>
      </c>
      <c r="F1841" s="25">
        <v>1</v>
      </c>
      <c r="G1841" s="25">
        <v>12.85</v>
      </c>
      <c r="H1841" s="25">
        <v>12</v>
      </c>
      <c r="I1841" s="25">
        <v>12</v>
      </c>
      <c r="J1841" s="25"/>
      <c r="K1841" s="25" t="s">
        <v>4115</v>
      </c>
      <c r="L1841" s="25"/>
      <c r="M1841"/>
      <c r="N1841"/>
      <c r="O1841" s="25">
        <v>-36.56</v>
      </c>
      <c r="P1841" s="25">
        <v>-38.33</v>
      </c>
      <c r="S1841" s="23" t="str">
        <f t="shared" si="87"/>
        <v/>
      </c>
      <c r="T1841" s="23">
        <f t="shared" si="85"/>
        <v>-1</v>
      </c>
    </row>
    <row r="1842" spans="1:20" ht="17.399999999999999">
      <c r="A1842" s="23" t="str">
        <f t="shared" si="86"/>
        <v/>
      </c>
      <c r="B1842" s="24" t="s">
        <v>2862</v>
      </c>
      <c r="C1842" s="6" t="s">
        <v>2876</v>
      </c>
      <c r="D1842" s="25" t="s">
        <v>37</v>
      </c>
      <c r="E1842" s="28">
        <v>223.85</v>
      </c>
      <c r="F1842" s="25"/>
      <c r="G1842" s="25"/>
      <c r="H1842" s="25"/>
      <c r="I1842" s="25"/>
      <c r="J1842" s="25"/>
      <c r="K1842" s="25" t="s">
        <v>4100</v>
      </c>
      <c r="L1842" s="25"/>
      <c r="M1842"/>
      <c r="N1842"/>
      <c r="O1842" s="25">
        <v>-11.85</v>
      </c>
      <c r="P1842" s="25">
        <v>-32.96</v>
      </c>
      <c r="S1842" s="23" t="str">
        <f t="shared" si="87"/>
        <v/>
      </c>
      <c r="T1842" s="23">
        <f t="shared" si="85"/>
        <v>0</v>
      </c>
    </row>
    <row r="1843" spans="1:20" ht="17.399999999999999">
      <c r="A1843" s="23" t="str">
        <f t="shared" si="86"/>
        <v/>
      </c>
      <c r="B1843" s="24" t="s">
        <v>2852</v>
      </c>
      <c r="C1843" s="6" t="s">
        <v>3859</v>
      </c>
      <c r="D1843" s="25" t="s">
        <v>37</v>
      </c>
      <c r="E1843" s="28">
        <v>91.16</v>
      </c>
      <c r="F1843" s="25"/>
      <c r="G1843" s="25"/>
      <c r="H1843" s="25"/>
      <c r="I1843" s="25"/>
      <c r="J1843" s="25"/>
      <c r="K1843" s="25" t="s">
        <v>4097</v>
      </c>
      <c r="L1843" s="25"/>
      <c r="M1843"/>
      <c r="N1843"/>
      <c r="O1843" s="25">
        <v>-18.260000000000002</v>
      </c>
      <c r="P1843" s="25">
        <v>-37.83</v>
      </c>
      <c r="S1843" s="23" t="str">
        <f t="shared" si="87"/>
        <v/>
      </c>
      <c r="T1843" s="23">
        <f t="shared" si="85"/>
        <v>0</v>
      </c>
    </row>
    <row r="1844" spans="1:20" ht="17.399999999999999">
      <c r="A1844" s="23" t="str">
        <f t="shared" si="86"/>
        <v/>
      </c>
      <c r="B1844" s="24" t="s">
        <v>3159</v>
      </c>
      <c r="C1844" s="6" t="s">
        <v>3287</v>
      </c>
      <c r="D1844" s="25" t="s">
        <v>37</v>
      </c>
      <c r="E1844" s="28">
        <v>36.340000000000003</v>
      </c>
      <c r="F1844" s="25"/>
      <c r="G1844" s="25"/>
      <c r="H1844" s="25"/>
      <c r="I1844" s="25"/>
      <c r="J1844" s="25"/>
      <c r="K1844" s="25" t="s">
        <v>4080</v>
      </c>
      <c r="L1844" s="25"/>
      <c r="M1844"/>
      <c r="N1844"/>
      <c r="O1844" s="25">
        <v>-17.21</v>
      </c>
      <c r="P1844" s="25">
        <v>-41.45</v>
      </c>
      <c r="S1844" s="23" t="str">
        <f t="shared" si="87"/>
        <v/>
      </c>
      <c r="T1844" s="23">
        <f t="shared" si="85"/>
        <v>0</v>
      </c>
    </row>
    <row r="1845" spans="1:20" ht="17.399999999999999">
      <c r="A1845" s="23">
        <f t="shared" si="86"/>
        <v>167</v>
      </c>
      <c r="B1845" s="24" t="s">
        <v>3160</v>
      </c>
      <c r="C1845" s="6" t="s">
        <v>3288</v>
      </c>
      <c r="D1845" s="25" t="s">
        <v>37</v>
      </c>
      <c r="E1845" s="26">
        <v>1712.7</v>
      </c>
      <c r="F1845" s="25">
        <v>6</v>
      </c>
      <c r="G1845" s="25">
        <v>54.23</v>
      </c>
      <c r="H1845" s="25">
        <v>54.23</v>
      </c>
      <c r="I1845" s="25">
        <v>54.67</v>
      </c>
      <c r="J1845" s="25">
        <v>54.5</v>
      </c>
      <c r="K1845" s="25" t="s">
        <v>4117</v>
      </c>
      <c r="L1845" s="25"/>
      <c r="M1845"/>
      <c r="N1845"/>
      <c r="O1845" s="25">
        <v>-26.37</v>
      </c>
      <c r="P1845" s="25">
        <v>-31.53</v>
      </c>
      <c r="S1845" s="23">
        <f t="shared" si="87"/>
        <v>1712.7184500000001</v>
      </c>
      <c r="T1845" s="23">
        <f t="shared" si="85"/>
        <v>0</v>
      </c>
    </row>
    <row r="1846" spans="1:20" ht="17.399999999999999">
      <c r="A1846" s="23" t="str">
        <f t="shared" si="86"/>
        <v/>
      </c>
      <c r="B1846" s="24" t="s">
        <v>2813</v>
      </c>
      <c r="C1846" s="6" t="s">
        <v>2816</v>
      </c>
      <c r="D1846" s="25" t="s">
        <v>37</v>
      </c>
      <c r="E1846" s="26">
        <v>460.94</v>
      </c>
      <c r="F1846" s="25">
        <v>1</v>
      </c>
      <c r="G1846" s="25">
        <v>20</v>
      </c>
      <c r="H1846" s="25">
        <v>20</v>
      </c>
      <c r="I1846" s="25"/>
      <c r="J1846" s="25"/>
      <c r="K1846" s="25" t="s">
        <v>4091</v>
      </c>
      <c r="L1846" s="25"/>
      <c r="M1846"/>
      <c r="N1846"/>
      <c r="O1846" s="25">
        <v>42.3</v>
      </c>
      <c r="P1846" s="25">
        <v>149.15</v>
      </c>
      <c r="S1846" s="23" t="str">
        <f t="shared" si="87"/>
        <v/>
      </c>
      <c r="T1846" s="23">
        <f t="shared" si="85"/>
        <v>0</v>
      </c>
    </row>
    <row r="1847" spans="1:20" ht="17.399999999999999">
      <c r="A1847" s="23" t="str">
        <f t="shared" si="86"/>
        <v/>
      </c>
      <c r="B1847" s="24" t="s">
        <v>3161</v>
      </c>
      <c r="C1847" s="6" t="s">
        <v>3289</v>
      </c>
      <c r="D1847" s="25" t="s">
        <v>37</v>
      </c>
      <c r="E1847" s="26">
        <v>43.41</v>
      </c>
      <c r="F1847" s="25"/>
      <c r="G1847" s="25"/>
      <c r="H1847" s="25"/>
      <c r="I1847" s="25"/>
      <c r="J1847" s="25"/>
      <c r="K1847" s="25" t="s">
        <v>4113</v>
      </c>
      <c r="L1847" s="25"/>
      <c r="M1847"/>
      <c r="N1847"/>
      <c r="O1847" s="25">
        <v>-22.12</v>
      </c>
      <c r="P1847" s="25">
        <v>-21.55</v>
      </c>
      <c r="S1847" s="23" t="str">
        <f t="shared" si="87"/>
        <v/>
      </c>
      <c r="T1847" s="23">
        <f t="shared" si="85"/>
        <v>0</v>
      </c>
    </row>
    <row r="1848" spans="1:20" ht="17.399999999999999">
      <c r="A1848" s="23" t="str">
        <f t="shared" si="86"/>
        <v/>
      </c>
      <c r="B1848" s="24" t="s">
        <v>3020</v>
      </c>
      <c r="C1848" s="6" t="s">
        <v>4028</v>
      </c>
      <c r="D1848" s="25" t="s">
        <v>37</v>
      </c>
      <c r="E1848" s="26">
        <v>40.840000000000003</v>
      </c>
      <c r="F1848" s="25"/>
      <c r="G1848" s="25"/>
      <c r="H1848" s="25"/>
      <c r="I1848" s="25"/>
      <c r="J1848" s="25"/>
      <c r="K1848" s="25" t="s">
        <v>4102</v>
      </c>
      <c r="L1848" s="25"/>
      <c r="M1848"/>
      <c r="N1848"/>
      <c r="O1848" s="25">
        <v>-29.55</v>
      </c>
      <c r="P1848" s="25">
        <v>-38.28</v>
      </c>
      <c r="S1848" s="23" t="str">
        <f t="shared" si="87"/>
        <v/>
      </c>
      <c r="T1848" s="23">
        <f t="shared" si="85"/>
        <v>0</v>
      </c>
    </row>
    <row r="1849" spans="1:20" ht="17.399999999999999">
      <c r="A1849" s="23" t="str">
        <f t="shared" si="86"/>
        <v/>
      </c>
      <c r="B1849" s="24" t="s">
        <v>3162</v>
      </c>
      <c r="C1849" s="6" t="s">
        <v>4726</v>
      </c>
      <c r="D1849" s="25" t="s">
        <v>37</v>
      </c>
      <c r="E1849" s="26">
        <v>27.87</v>
      </c>
      <c r="F1849" s="25"/>
      <c r="G1849" s="25"/>
      <c r="H1849" s="25"/>
      <c r="I1849" s="25"/>
      <c r="J1849" s="25"/>
      <c r="K1849" s="25" t="s">
        <v>4105</v>
      </c>
      <c r="L1849" s="25"/>
      <c r="M1849"/>
      <c r="N1849"/>
      <c r="O1849" s="25">
        <v>-44.02</v>
      </c>
      <c r="P1849" s="25">
        <v>-55.49</v>
      </c>
      <c r="S1849" s="23" t="str">
        <f t="shared" si="87"/>
        <v/>
      </c>
      <c r="T1849" s="23">
        <f t="shared" si="85"/>
        <v>0</v>
      </c>
    </row>
    <row r="1850" spans="1:20" ht="17.399999999999999">
      <c r="A1850" s="23" t="str">
        <f t="shared" si="86"/>
        <v/>
      </c>
      <c r="B1850" s="24" t="s">
        <v>3021</v>
      </c>
      <c r="C1850" s="6" t="s">
        <v>3091</v>
      </c>
      <c r="D1850" s="25" t="s">
        <v>37</v>
      </c>
      <c r="E1850" s="26">
        <v>220.69</v>
      </c>
      <c r="F1850" s="25"/>
      <c r="G1850" s="25"/>
      <c r="H1850" s="25"/>
      <c r="I1850" s="25"/>
      <c r="J1850" s="25"/>
      <c r="K1850" s="25" t="s">
        <v>4076</v>
      </c>
      <c r="L1850" s="25"/>
      <c r="M1850"/>
      <c r="N1850"/>
      <c r="O1850" s="25">
        <v>-23.6</v>
      </c>
      <c r="P1850" s="25">
        <v>-50.92</v>
      </c>
      <c r="S1850" s="23" t="str">
        <f t="shared" si="87"/>
        <v/>
      </c>
      <c r="T1850" s="23">
        <f t="shared" si="85"/>
        <v>0</v>
      </c>
    </row>
    <row r="1851" spans="1:20" ht="17.399999999999999">
      <c r="A1851" s="23" t="str">
        <f t="shared" si="86"/>
        <v/>
      </c>
      <c r="B1851" s="24" t="s">
        <v>3022</v>
      </c>
      <c r="C1851" s="6" t="s">
        <v>3092</v>
      </c>
      <c r="D1851" s="25" t="s">
        <v>37</v>
      </c>
      <c r="E1851" s="26">
        <v>36.35</v>
      </c>
      <c r="F1851" s="25"/>
      <c r="G1851" s="25"/>
      <c r="H1851" s="25"/>
      <c r="I1851" s="25"/>
      <c r="J1851" s="25"/>
      <c r="K1851" s="25" t="s">
        <v>4113</v>
      </c>
      <c r="L1851" s="25"/>
      <c r="M1851"/>
      <c r="N1851"/>
      <c r="O1851" s="25">
        <v>-4.6500000000000004</v>
      </c>
      <c r="P1851" s="25">
        <v>-22.89</v>
      </c>
      <c r="S1851" s="23" t="str">
        <f t="shared" si="87"/>
        <v/>
      </c>
      <c r="T1851" s="23">
        <f t="shared" si="85"/>
        <v>0</v>
      </c>
    </row>
    <row r="1852" spans="1:20" ht="17.399999999999999">
      <c r="A1852" s="23" t="str">
        <f t="shared" si="86"/>
        <v/>
      </c>
      <c r="B1852" s="24" t="s">
        <v>3163</v>
      </c>
      <c r="C1852" s="6" t="s">
        <v>3290</v>
      </c>
      <c r="D1852" s="25" t="s">
        <v>37</v>
      </c>
      <c r="E1852" s="28">
        <v>127.33</v>
      </c>
      <c r="F1852" s="25"/>
      <c r="G1852" s="25"/>
      <c r="H1852" s="25"/>
      <c r="I1852" s="25"/>
      <c r="J1852" s="25"/>
      <c r="K1852" s="25" t="s">
        <v>4084</v>
      </c>
      <c r="L1852" s="25"/>
      <c r="M1852"/>
      <c r="N1852"/>
      <c r="O1852" s="25">
        <v>-13.79</v>
      </c>
      <c r="P1852" s="25">
        <v>-26.62</v>
      </c>
      <c r="S1852" s="23" t="str">
        <f t="shared" si="87"/>
        <v/>
      </c>
      <c r="T1852" s="23">
        <f t="shared" si="85"/>
        <v>0</v>
      </c>
    </row>
    <row r="1853" spans="1:20" ht="17.399999999999999">
      <c r="A1853" s="23" t="str">
        <f t="shared" si="86"/>
        <v/>
      </c>
      <c r="B1853" s="24" t="s">
        <v>4565</v>
      </c>
      <c r="C1853" s="6" t="s">
        <v>5246</v>
      </c>
      <c r="D1853" s="25" t="s">
        <v>37</v>
      </c>
      <c r="E1853" s="28">
        <v>98.57</v>
      </c>
      <c r="F1853" s="25"/>
      <c r="G1853" s="25"/>
      <c r="H1853" s="25"/>
      <c r="I1853" s="25"/>
      <c r="J1853" s="25"/>
      <c r="K1853" s="25" t="s">
        <v>4105</v>
      </c>
      <c r="L1853" s="25"/>
      <c r="M1853"/>
      <c r="N1853"/>
      <c r="O1853" s="25">
        <v>-38.43</v>
      </c>
      <c r="P1853" s="25">
        <v>-73.22</v>
      </c>
      <c r="S1853" s="23" t="str">
        <f t="shared" si="87"/>
        <v/>
      </c>
      <c r="T1853" s="23">
        <f t="shared" si="85"/>
        <v>0</v>
      </c>
    </row>
    <row r="1854" spans="1:20" ht="17.399999999999999">
      <c r="A1854" s="23" t="str">
        <f t="shared" si="86"/>
        <v/>
      </c>
      <c r="B1854" s="24" t="s">
        <v>2841</v>
      </c>
      <c r="C1854" s="6" t="s">
        <v>2847</v>
      </c>
      <c r="D1854" s="25" t="s">
        <v>37</v>
      </c>
      <c r="E1854" s="28">
        <v>36.26</v>
      </c>
      <c r="F1854" s="25"/>
      <c r="G1854" s="25"/>
      <c r="H1854" s="25"/>
      <c r="I1854" s="25"/>
      <c r="J1854" s="25"/>
      <c r="K1854" s="25" t="s">
        <v>4110</v>
      </c>
      <c r="L1854" s="25"/>
      <c r="M1854"/>
      <c r="N1854"/>
      <c r="O1854" s="25">
        <v>-14.77</v>
      </c>
      <c r="P1854" s="25">
        <v>-27.11</v>
      </c>
      <c r="S1854" s="23" t="str">
        <f t="shared" si="87"/>
        <v/>
      </c>
      <c r="T1854" s="23">
        <f t="shared" si="85"/>
        <v>0</v>
      </c>
    </row>
    <row r="1855" spans="1:20" ht="17.399999999999999">
      <c r="A1855" s="23" t="str">
        <f t="shared" si="86"/>
        <v/>
      </c>
      <c r="B1855" s="24" t="s">
        <v>2842</v>
      </c>
      <c r="C1855" s="6" t="s">
        <v>2848</v>
      </c>
      <c r="D1855" s="25" t="s">
        <v>37</v>
      </c>
      <c r="E1855" s="28">
        <v>39.54</v>
      </c>
      <c r="F1855" s="25"/>
      <c r="G1855" s="25"/>
      <c r="H1855" s="25"/>
      <c r="I1855" s="25"/>
      <c r="J1855" s="25"/>
      <c r="K1855" s="25" t="s">
        <v>4084</v>
      </c>
      <c r="L1855" s="25"/>
      <c r="M1855"/>
      <c r="N1855"/>
      <c r="O1855" s="25">
        <v>-0.71</v>
      </c>
      <c r="P1855" s="25">
        <v>-4.4800000000000004</v>
      </c>
      <c r="S1855" s="23" t="str">
        <f t="shared" si="87"/>
        <v/>
      </c>
      <c r="T1855" s="23">
        <f t="shared" si="85"/>
        <v>0</v>
      </c>
    </row>
    <row r="1856" spans="1:20" ht="17.399999999999999">
      <c r="A1856" s="23" t="str">
        <f t="shared" si="86"/>
        <v/>
      </c>
      <c r="B1856" s="24" t="s">
        <v>2863</v>
      </c>
      <c r="C1856" s="6" t="s">
        <v>3447</v>
      </c>
      <c r="D1856" s="25" t="s">
        <v>37</v>
      </c>
      <c r="E1856" s="28">
        <v>132.43</v>
      </c>
      <c r="F1856" s="25">
        <v>2</v>
      </c>
      <c r="G1856" s="25">
        <v>35.4</v>
      </c>
      <c r="H1856" s="25">
        <v>35.4</v>
      </c>
      <c r="I1856" s="25"/>
      <c r="J1856" s="25"/>
      <c r="K1856" s="25" t="s">
        <v>4105</v>
      </c>
      <c r="L1856" s="25"/>
      <c r="M1856"/>
      <c r="N1856"/>
      <c r="O1856" s="25">
        <v>-13.83</v>
      </c>
      <c r="P1856" s="25">
        <v>53.96</v>
      </c>
      <c r="S1856" s="23" t="str">
        <f t="shared" si="87"/>
        <v/>
      </c>
      <c r="T1856" s="23">
        <f t="shared" si="85"/>
        <v>0</v>
      </c>
    </row>
    <row r="1857" spans="1:20" ht="17.399999999999999">
      <c r="A1857" s="23" t="str">
        <f t="shared" si="86"/>
        <v/>
      </c>
      <c r="B1857" s="24" t="s">
        <v>3023</v>
      </c>
      <c r="C1857" s="6" t="s">
        <v>5279</v>
      </c>
      <c r="D1857" s="25" t="s">
        <v>37</v>
      </c>
      <c r="E1857" s="28">
        <v>683.69</v>
      </c>
      <c r="F1857" s="25"/>
      <c r="G1857" s="25"/>
      <c r="H1857" s="25"/>
      <c r="I1857" s="25"/>
      <c r="J1857" s="25"/>
      <c r="K1857" s="25" t="s">
        <v>4097</v>
      </c>
      <c r="L1857" s="25"/>
      <c r="M1857"/>
      <c r="N1857"/>
      <c r="O1857" s="25">
        <v>-25.06</v>
      </c>
      <c r="P1857" s="25">
        <v>-28.13</v>
      </c>
      <c r="S1857" s="23" t="str">
        <f t="shared" si="87"/>
        <v/>
      </c>
      <c r="T1857" s="23">
        <f t="shared" si="85"/>
        <v>0</v>
      </c>
    </row>
    <row r="1858" spans="1:20" ht="17.399999999999999">
      <c r="A1858" s="23" t="str">
        <f t="shared" si="86"/>
        <v/>
      </c>
      <c r="B1858" s="24" t="s">
        <v>2905</v>
      </c>
      <c r="C1858" s="6" t="s">
        <v>2911</v>
      </c>
      <c r="D1858" s="25" t="s">
        <v>37</v>
      </c>
      <c r="E1858" s="28">
        <v>66.09</v>
      </c>
      <c r="F1858" s="25"/>
      <c r="G1858" s="25"/>
      <c r="H1858" s="25"/>
      <c r="I1858" s="25"/>
      <c r="J1858" s="25"/>
      <c r="K1858" s="25" t="s">
        <v>4100</v>
      </c>
      <c r="L1858" s="25"/>
      <c r="M1858"/>
      <c r="N1858"/>
      <c r="O1858" s="25">
        <v>-7.21</v>
      </c>
      <c r="P1858" s="25">
        <v>-4.3099999999999996</v>
      </c>
      <c r="S1858" s="23" t="str">
        <f t="shared" si="87"/>
        <v/>
      </c>
      <c r="T1858" s="23">
        <f t="shared" si="85"/>
        <v>0</v>
      </c>
    </row>
    <row r="1859" spans="1:20" ht="17.399999999999999">
      <c r="A1859" s="23" t="str">
        <f t="shared" si="86"/>
        <v/>
      </c>
      <c r="B1859" s="24" t="s">
        <v>4007</v>
      </c>
      <c r="C1859" s="6" t="s">
        <v>4622</v>
      </c>
      <c r="D1859" s="25" t="s">
        <v>37</v>
      </c>
      <c r="E1859" s="28">
        <v>0.87</v>
      </c>
      <c r="F1859" s="25"/>
      <c r="G1859" s="25"/>
      <c r="H1859" s="25"/>
      <c r="I1859" s="25"/>
      <c r="J1859" s="25"/>
      <c r="K1859" s="25" t="s">
        <v>4091</v>
      </c>
      <c r="L1859" s="25"/>
      <c r="M1859"/>
      <c r="N1859"/>
      <c r="O1859" s="25">
        <v>-98.91</v>
      </c>
      <c r="P1859" s="25">
        <v>-98.91</v>
      </c>
      <c r="S1859" s="23" t="str">
        <f t="shared" si="87"/>
        <v/>
      </c>
      <c r="T1859" s="23">
        <f t="shared" si="85"/>
        <v>0</v>
      </c>
    </row>
    <row r="1860" spans="1:20" ht="17.399999999999999">
      <c r="A1860" s="23" t="str">
        <f t="shared" si="86"/>
        <v/>
      </c>
      <c r="B1860" s="24" t="s">
        <v>2955</v>
      </c>
      <c r="C1860" s="6" t="s">
        <v>2975</v>
      </c>
      <c r="D1860" s="25" t="s">
        <v>37</v>
      </c>
      <c r="E1860" s="28">
        <v>48.66</v>
      </c>
      <c r="F1860" s="25"/>
      <c r="G1860" s="25"/>
      <c r="H1860" s="25"/>
      <c r="I1860" s="25"/>
      <c r="J1860" s="25"/>
      <c r="K1860" s="25" t="s">
        <v>4084</v>
      </c>
      <c r="L1860" s="25"/>
      <c r="M1860"/>
      <c r="N1860"/>
      <c r="O1860" s="25">
        <v>-33.090000000000003</v>
      </c>
      <c r="P1860" s="25">
        <v>-28.16</v>
      </c>
      <c r="S1860" s="23" t="str">
        <f t="shared" si="87"/>
        <v/>
      </c>
      <c r="T1860" s="23">
        <f t="shared" si="85"/>
        <v>0</v>
      </c>
    </row>
    <row r="1861" spans="1:20" ht="17.399999999999999">
      <c r="A1861" s="23">
        <f t="shared" si="86"/>
        <v>89</v>
      </c>
      <c r="B1861" s="24" t="s">
        <v>2797</v>
      </c>
      <c r="C1861" s="6" t="s">
        <v>1305</v>
      </c>
      <c r="D1861" s="25" t="s">
        <v>37</v>
      </c>
      <c r="E1861" s="28">
        <v>5893.08</v>
      </c>
      <c r="F1861" s="25">
        <v>8</v>
      </c>
      <c r="G1861" s="25">
        <v>169.34</v>
      </c>
      <c r="H1861" s="25">
        <v>171.48</v>
      </c>
      <c r="I1861" s="25">
        <v>175.66</v>
      </c>
      <c r="J1861" s="25">
        <v>179.2</v>
      </c>
      <c r="K1861" s="25" t="s">
        <v>4107</v>
      </c>
      <c r="L1861" s="25"/>
      <c r="M1861"/>
      <c r="N1861"/>
      <c r="O1861" s="25">
        <v>56.99</v>
      </c>
      <c r="P1861" s="25">
        <v>197.35</v>
      </c>
      <c r="S1861" s="23">
        <f t="shared" si="87"/>
        <v>5893.09861</v>
      </c>
      <c r="T1861" s="23">
        <f t="shared" si="85"/>
        <v>1</v>
      </c>
    </row>
    <row r="1862" spans="1:20" ht="17.399999999999999">
      <c r="A1862" s="23" t="str">
        <f t="shared" si="86"/>
        <v/>
      </c>
      <c r="B1862" s="24" t="s">
        <v>2864</v>
      </c>
      <c r="C1862" s="6" t="s">
        <v>2877</v>
      </c>
      <c r="D1862" s="25" t="s">
        <v>37</v>
      </c>
      <c r="E1862" s="28">
        <v>22.34</v>
      </c>
      <c r="F1862" s="25"/>
      <c r="G1862" s="25"/>
      <c r="H1862" s="25"/>
      <c r="I1862" s="25"/>
      <c r="J1862" s="25"/>
      <c r="K1862" s="25" t="s">
        <v>4080</v>
      </c>
      <c r="L1862" s="25"/>
      <c r="M1862"/>
      <c r="N1862"/>
      <c r="O1862" s="25">
        <v>11.51</v>
      </c>
      <c r="P1862" s="25">
        <v>-21.66</v>
      </c>
      <c r="S1862" s="23" t="str">
        <f t="shared" si="87"/>
        <v/>
      </c>
      <c r="T1862" s="23">
        <f t="shared" si="85"/>
        <v>0</v>
      </c>
    </row>
    <row r="1863" spans="1:20" ht="17.399999999999999">
      <c r="A1863" s="23" t="str">
        <f t="shared" si="86"/>
        <v/>
      </c>
      <c r="B1863" s="24" t="s">
        <v>3624</v>
      </c>
      <c r="C1863" s="6" t="s">
        <v>3762</v>
      </c>
      <c r="D1863" s="25" t="s">
        <v>37</v>
      </c>
      <c r="E1863" s="28">
        <v>84.01</v>
      </c>
      <c r="F1863" s="25"/>
      <c r="G1863" s="25">
        <v>10.6</v>
      </c>
      <c r="H1863" s="25"/>
      <c r="I1863" s="25"/>
      <c r="J1863" s="25"/>
      <c r="K1863" s="25" t="s">
        <v>4076</v>
      </c>
      <c r="L1863" s="25"/>
      <c r="M1863"/>
      <c r="N1863"/>
      <c r="O1863" s="25">
        <v>-26.08</v>
      </c>
      <c r="P1863" s="25">
        <v>-31.7</v>
      </c>
      <c r="S1863" s="23" t="str">
        <f t="shared" si="87"/>
        <v/>
      </c>
      <c r="T1863" s="23">
        <f t="shared" si="85"/>
        <v>0</v>
      </c>
    </row>
    <row r="1864" spans="1:20" ht="17.399999999999999">
      <c r="A1864" s="23" t="str">
        <f t="shared" si="86"/>
        <v/>
      </c>
      <c r="B1864" s="24" t="s">
        <v>2865</v>
      </c>
      <c r="C1864" s="6" t="s">
        <v>5081</v>
      </c>
      <c r="D1864" s="25" t="s">
        <v>37</v>
      </c>
      <c r="E1864" s="28">
        <v>20.43</v>
      </c>
      <c r="F1864" s="25"/>
      <c r="G1864" s="25"/>
      <c r="H1864" s="25"/>
      <c r="I1864" s="25"/>
      <c r="J1864" s="25"/>
      <c r="K1864" s="25" t="s">
        <v>4080</v>
      </c>
      <c r="L1864" s="25"/>
      <c r="M1864"/>
      <c r="N1864"/>
      <c r="O1864" s="25">
        <v>-38.58</v>
      </c>
      <c r="P1864" s="25">
        <v>-48.89</v>
      </c>
      <c r="S1864" s="23" t="str">
        <f t="shared" si="87"/>
        <v/>
      </c>
      <c r="T1864" s="23">
        <f t="shared" si="85"/>
        <v>0</v>
      </c>
    </row>
    <row r="1865" spans="1:20" ht="17.399999999999999">
      <c r="A1865" s="23" t="str">
        <f t="shared" si="86"/>
        <v/>
      </c>
      <c r="B1865" s="24" t="s">
        <v>2880</v>
      </c>
      <c r="C1865" s="6" t="s">
        <v>4318</v>
      </c>
      <c r="D1865" s="25" t="s">
        <v>37</v>
      </c>
      <c r="E1865" s="28">
        <v>25.08</v>
      </c>
      <c r="F1865" s="25"/>
      <c r="G1865" s="25"/>
      <c r="H1865" s="25"/>
      <c r="I1865" s="25"/>
      <c r="J1865" s="25"/>
      <c r="K1865" s="25" t="s">
        <v>4097</v>
      </c>
      <c r="L1865" s="25"/>
      <c r="M1865"/>
      <c r="N1865"/>
      <c r="O1865" s="25">
        <v>16.13</v>
      </c>
      <c r="P1865" s="25">
        <v>-13.83</v>
      </c>
      <c r="S1865" s="23" t="str">
        <f t="shared" si="87"/>
        <v/>
      </c>
      <c r="T1865" s="23">
        <f t="shared" si="85"/>
        <v>0</v>
      </c>
    </row>
    <row r="1866" spans="1:20" ht="17.399999999999999">
      <c r="A1866" s="23" t="str">
        <f t="shared" si="86"/>
        <v/>
      </c>
      <c r="B1866" s="24" t="s">
        <v>2804</v>
      </c>
      <c r="C1866" s="6" t="s">
        <v>4414</v>
      </c>
      <c r="D1866" s="25" t="s">
        <v>37</v>
      </c>
      <c r="E1866" s="28">
        <v>41.15</v>
      </c>
      <c r="F1866" s="25"/>
      <c r="G1866" s="25"/>
      <c r="H1866" s="25"/>
      <c r="I1866" s="25"/>
      <c r="J1866" s="25"/>
      <c r="K1866" s="25" t="s">
        <v>4108</v>
      </c>
      <c r="L1866" s="25"/>
      <c r="M1866"/>
      <c r="N1866"/>
      <c r="O1866" s="25">
        <v>3.98</v>
      </c>
      <c r="P1866" s="25">
        <v>-7.95</v>
      </c>
      <c r="S1866" s="23" t="str">
        <f t="shared" si="87"/>
        <v/>
      </c>
      <c r="T1866" s="23">
        <f t="shared" si="85"/>
        <v>0</v>
      </c>
    </row>
    <row r="1867" spans="1:20" ht="17.399999999999999">
      <c r="A1867" s="23" t="str">
        <f t="shared" si="86"/>
        <v/>
      </c>
      <c r="B1867" s="24" t="s">
        <v>3024</v>
      </c>
      <c r="C1867" s="6" t="s">
        <v>4689</v>
      </c>
      <c r="D1867" s="25" t="s">
        <v>37</v>
      </c>
      <c r="E1867" s="28">
        <v>63</v>
      </c>
      <c r="F1867" s="25"/>
      <c r="G1867" s="25"/>
      <c r="H1867" s="25"/>
      <c r="I1867" s="25"/>
      <c r="J1867" s="25"/>
      <c r="K1867" s="25" t="s">
        <v>4107</v>
      </c>
      <c r="L1867" s="25"/>
      <c r="M1867"/>
      <c r="N1867"/>
      <c r="O1867" s="25">
        <v>-41.99</v>
      </c>
      <c r="P1867" s="25">
        <v>-54.85</v>
      </c>
      <c r="S1867" s="23" t="str">
        <f t="shared" si="87"/>
        <v/>
      </c>
      <c r="T1867" s="23">
        <f t="shared" si="85"/>
        <v>0</v>
      </c>
    </row>
    <row r="1868" spans="1:20" ht="17.399999999999999">
      <c r="A1868" s="23" t="str">
        <f t="shared" si="86"/>
        <v/>
      </c>
      <c r="B1868" s="24" t="s">
        <v>3625</v>
      </c>
      <c r="C1868" s="6" t="s">
        <v>3763</v>
      </c>
      <c r="D1868" s="25" t="s">
        <v>37</v>
      </c>
      <c r="E1868" s="28">
        <v>23.7</v>
      </c>
      <c r="F1868" s="25"/>
      <c r="G1868" s="25"/>
      <c r="H1868" s="25"/>
      <c r="I1868" s="25"/>
      <c r="J1868" s="25"/>
      <c r="K1868" s="25" t="s">
        <v>4105</v>
      </c>
      <c r="L1868" s="25"/>
      <c r="M1868"/>
      <c r="N1868"/>
      <c r="O1868" s="25">
        <v>-23.29</v>
      </c>
      <c r="P1868" s="25">
        <v>-32.369999999999997</v>
      </c>
      <c r="S1868" s="23" t="str">
        <f t="shared" si="87"/>
        <v/>
      </c>
      <c r="T1868" s="23">
        <f t="shared" si="85"/>
        <v>0</v>
      </c>
    </row>
    <row r="1869" spans="1:20" ht="17.399999999999999">
      <c r="A1869" s="23" t="str">
        <f t="shared" si="86"/>
        <v/>
      </c>
      <c r="B1869" s="24" t="s">
        <v>3164</v>
      </c>
      <c r="C1869" s="6" t="s">
        <v>3291</v>
      </c>
      <c r="D1869" s="25" t="s">
        <v>37</v>
      </c>
      <c r="E1869" s="28">
        <v>10.039999999999999</v>
      </c>
      <c r="F1869" s="25"/>
      <c r="G1869" s="25"/>
      <c r="H1869" s="25"/>
      <c r="I1869" s="25"/>
      <c r="J1869" s="25"/>
      <c r="K1869" s="25" t="s">
        <v>4116</v>
      </c>
      <c r="L1869" s="25"/>
      <c r="M1869"/>
      <c r="N1869"/>
      <c r="O1869" s="25">
        <v>-11.33</v>
      </c>
      <c r="P1869" s="25">
        <v>-60.4</v>
      </c>
      <c r="S1869" s="23" t="str">
        <f t="shared" si="87"/>
        <v/>
      </c>
      <c r="T1869" s="23">
        <f t="shared" si="85"/>
        <v>0</v>
      </c>
    </row>
    <row r="1870" spans="1:20" ht="17.399999999999999">
      <c r="A1870" s="23" t="str">
        <f t="shared" si="86"/>
        <v/>
      </c>
      <c r="B1870" s="24" t="s">
        <v>2866</v>
      </c>
      <c r="C1870" s="6" t="s">
        <v>5062</v>
      </c>
      <c r="D1870" s="25" t="s">
        <v>37</v>
      </c>
      <c r="E1870" s="28">
        <v>96.84</v>
      </c>
      <c r="F1870" s="25"/>
      <c r="G1870" s="25"/>
      <c r="H1870" s="25"/>
      <c r="I1870" s="25"/>
      <c r="J1870" s="25"/>
      <c r="K1870" s="25" t="s">
        <v>4086</v>
      </c>
      <c r="L1870" s="25"/>
      <c r="M1870"/>
      <c r="N1870"/>
      <c r="O1870" s="25">
        <v>2.7</v>
      </c>
      <c r="P1870" s="25">
        <v>-28.74</v>
      </c>
      <c r="S1870" s="23" t="str">
        <f t="shared" si="87"/>
        <v/>
      </c>
      <c r="T1870" s="23">
        <f t="shared" ref="T1870:T1933" si="88">IF(AND(G1870&lt;H1870,I1870&lt;J1870,H1870&lt;J1870),1,IF(AND(G1870&gt;H1870,I1870&gt;J1870,H1870&gt;J1870),-1,0))</f>
        <v>0</v>
      </c>
    </row>
    <row r="1871" spans="1:20" ht="17.399999999999999">
      <c r="A1871" s="23" t="str">
        <f t="shared" ref="A1871:A1934" si="89">IF(ISERROR(RANK(S1871,$S$14:$S$3000,)),"",RANK(S1871,$S$14:$S$3000,))</f>
        <v/>
      </c>
      <c r="B1871" s="24" t="s">
        <v>3165</v>
      </c>
      <c r="C1871" s="6" t="s">
        <v>4168</v>
      </c>
      <c r="D1871" s="25" t="s">
        <v>37</v>
      </c>
      <c r="E1871" s="28">
        <v>578.91</v>
      </c>
      <c r="F1871" s="25"/>
      <c r="G1871" s="25"/>
      <c r="H1871" s="25"/>
      <c r="I1871" s="25"/>
      <c r="J1871" s="25"/>
      <c r="K1871" s="25" t="s">
        <v>4120</v>
      </c>
      <c r="L1871" s="25"/>
      <c r="M1871"/>
      <c r="N1871"/>
      <c r="O1871" s="25">
        <v>-14.83</v>
      </c>
      <c r="P1871" s="25">
        <v>-26.87</v>
      </c>
      <c r="S1871" s="23" t="str">
        <f t="shared" ref="S1871:S1934" si="90">IF(OR(F1871&lt;=$F$8,ISBLANK(G1871),ISBLANK(H1871),ISBLANK(J1871),ISBLANK(I1871)),"",E1871+ROW()/100000)</f>
        <v/>
      </c>
      <c r="T1871" s="23">
        <f t="shared" si="88"/>
        <v>0</v>
      </c>
    </row>
    <row r="1872" spans="1:20" ht="17.399999999999999">
      <c r="A1872" s="23" t="str">
        <f t="shared" si="89"/>
        <v/>
      </c>
      <c r="B1872" s="24" t="s">
        <v>3166</v>
      </c>
      <c r="C1872" s="6" t="s">
        <v>3292</v>
      </c>
      <c r="D1872" s="25" t="s">
        <v>37</v>
      </c>
      <c r="E1872" s="28">
        <v>17.41</v>
      </c>
      <c r="F1872" s="25"/>
      <c r="G1872" s="25"/>
      <c r="H1872" s="25"/>
      <c r="I1872" s="25"/>
      <c r="J1872" s="25"/>
      <c r="K1872" s="25" t="s">
        <v>4078</v>
      </c>
      <c r="L1872" s="25"/>
      <c r="M1872"/>
      <c r="N1872"/>
      <c r="O1872" s="25">
        <v>-12.6</v>
      </c>
      <c r="P1872" s="25">
        <v>-23.34</v>
      </c>
      <c r="S1872" s="23" t="str">
        <f t="shared" si="90"/>
        <v/>
      </c>
      <c r="T1872" s="23">
        <f t="shared" si="88"/>
        <v>0</v>
      </c>
    </row>
    <row r="1873" spans="1:20" ht="17.399999999999999">
      <c r="A1873" s="23" t="str">
        <f t="shared" si="89"/>
        <v/>
      </c>
      <c r="B1873" s="24" t="s">
        <v>2881</v>
      </c>
      <c r="C1873" s="6" t="s">
        <v>3093</v>
      </c>
      <c r="D1873" s="25" t="s">
        <v>9</v>
      </c>
      <c r="E1873" s="28">
        <v>206.14</v>
      </c>
      <c r="F1873" s="25"/>
      <c r="G1873" s="25"/>
      <c r="H1873" s="25"/>
      <c r="I1873" s="25"/>
      <c r="J1873" s="25"/>
      <c r="K1873" s="25" t="s">
        <v>4102</v>
      </c>
      <c r="L1873" s="25"/>
      <c r="M1873"/>
      <c r="N1873"/>
      <c r="O1873" s="25">
        <v>-5.43</v>
      </c>
      <c r="P1873" s="25">
        <v>-7.39</v>
      </c>
      <c r="S1873" s="23" t="str">
        <f t="shared" si="90"/>
        <v/>
      </c>
      <c r="T1873" s="23">
        <f t="shared" si="88"/>
        <v>0</v>
      </c>
    </row>
    <row r="1874" spans="1:20" ht="17.399999999999999">
      <c r="A1874" s="23" t="str">
        <f t="shared" si="89"/>
        <v/>
      </c>
      <c r="B1874" s="24" t="s">
        <v>3505</v>
      </c>
      <c r="C1874" s="6" t="s">
        <v>3573</v>
      </c>
      <c r="D1874" s="25" t="s">
        <v>37</v>
      </c>
      <c r="E1874" s="28">
        <v>38.159999999999997</v>
      </c>
      <c r="F1874" s="25"/>
      <c r="G1874" s="25"/>
      <c r="H1874" s="25"/>
      <c r="I1874" s="25"/>
      <c r="J1874" s="25"/>
      <c r="K1874" s="25" t="s">
        <v>4105</v>
      </c>
      <c r="L1874" s="25"/>
      <c r="M1874"/>
      <c r="N1874"/>
      <c r="O1874" s="25">
        <v>-22.51</v>
      </c>
      <c r="P1874" s="25">
        <v>-54.34</v>
      </c>
      <c r="S1874" s="23" t="str">
        <f t="shared" si="90"/>
        <v/>
      </c>
      <c r="T1874" s="23">
        <f t="shared" si="88"/>
        <v>0</v>
      </c>
    </row>
    <row r="1875" spans="1:20" ht="17.399999999999999">
      <c r="A1875" s="23" t="str">
        <f t="shared" si="89"/>
        <v/>
      </c>
      <c r="B1875" s="24" t="s">
        <v>3358</v>
      </c>
      <c r="C1875" s="6" t="s">
        <v>3448</v>
      </c>
      <c r="D1875" s="25" t="s">
        <v>37</v>
      </c>
      <c r="E1875" s="28">
        <v>17.45</v>
      </c>
      <c r="F1875" s="25"/>
      <c r="G1875" s="25"/>
      <c r="H1875" s="25"/>
      <c r="I1875" s="25"/>
      <c r="J1875" s="25"/>
      <c r="K1875" s="25" t="s">
        <v>4102</v>
      </c>
      <c r="L1875" s="25"/>
      <c r="M1875"/>
      <c r="N1875"/>
      <c r="O1875" s="25">
        <v>-5.88</v>
      </c>
      <c r="P1875" s="25">
        <v>-28.15</v>
      </c>
      <c r="S1875" s="23" t="str">
        <f t="shared" si="90"/>
        <v/>
      </c>
      <c r="T1875" s="23">
        <f t="shared" si="88"/>
        <v>0</v>
      </c>
    </row>
    <row r="1876" spans="1:20" ht="17.399999999999999">
      <c r="A1876" s="23" t="str">
        <f t="shared" si="89"/>
        <v/>
      </c>
      <c r="B1876" s="24" t="s">
        <v>3167</v>
      </c>
      <c r="C1876" s="6" t="s">
        <v>3293</v>
      </c>
      <c r="D1876" s="25" t="s">
        <v>37</v>
      </c>
      <c r="E1876" s="28">
        <v>86.06</v>
      </c>
      <c r="F1876" s="25">
        <v>1</v>
      </c>
      <c r="G1876" s="25">
        <v>12.8</v>
      </c>
      <c r="H1876" s="25">
        <v>12.8</v>
      </c>
      <c r="I1876" s="25">
        <v>12.8</v>
      </c>
      <c r="J1876" s="25"/>
      <c r="K1876" s="25" t="s">
        <v>4105</v>
      </c>
      <c r="L1876" s="25"/>
      <c r="M1876"/>
      <c r="N1876"/>
      <c r="O1876" s="25">
        <v>-14.48</v>
      </c>
      <c r="P1876" s="25">
        <v>-37.56</v>
      </c>
      <c r="S1876" s="23" t="str">
        <f t="shared" si="90"/>
        <v/>
      </c>
      <c r="T1876" s="23">
        <f t="shared" si="88"/>
        <v>0</v>
      </c>
    </row>
    <row r="1877" spans="1:20" ht="17.399999999999999">
      <c r="A1877" s="23" t="str">
        <f t="shared" si="89"/>
        <v/>
      </c>
      <c r="B1877" s="24" t="s">
        <v>4932</v>
      </c>
      <c r="C1877" s="6" t="s">
        <v>4934</v>
      </c>
      <c r="D1877" s="25" t="s">
        <v>37</v>
      </c>
      <c r="E1877" s="28">
        <v>136.32</v>
      </c>
      <c r="F1877" s="25"/>
      <c r="G1877" s="25"/>
      <c r="H1877" s="25"/>
      <c r="I1877" s="25"/>
      <c r="J1877" s="25"/>
      <c r="K1877" s="25" t="s">
        <v>4091</v>
      </c>
      <c r="L1877" s="25"/>
      <c r="M1877"/>
      <c r="N1877"/>
      <c r="O1877" s="25">
        <v>-21.67</v>
      </c>
      <c r="P1877" s="25">
        <v>-49.52</v>
      </c>
      <c r="S1877" s="23" t="str">
        <f t="shared" si="90"/>
        <v/>
      </c>
      <c r="T1877" s="23">
        <f t="shared" si="88"/>
        <v>0</v>
      </c>
    </row>
    <row r="1878" spans="1:20" ht="17.399999999999999">
      <c r="A1878" s="23" t="str">
        <f t="shared" si="89"/>
        <v/>
      </c>
      <c r="B1878" s="24" t="s">
        <v>3168</v>
      </c>
      <c r="C1878" s="6" t="s">
        <v>3294</v>
      </c>
      <c r="D1878" s="25" t="s">
        <v>37</v>
      </c>
      <c r="E1878" s="28">
        <v>3393.85</v>
      </c>
      <c r="F1878" s="25"/>
      <c r="G1878" s="25"/>
      <c r="H1878" s="25"/>
      <c r="I1878" s="25"/>
      <c r="J1878" s="25"/>
      <c r="K1878" s="25" t="s">
        <v>4100</v>
      </c>
      <c r="L1878" s="25"/>
      <c r="M1878"/>
      <c r="N1878"/>
      <c r="O1878" s="25">
        <v>-3.36</v>
      </c>
      <c r="P1878" s="25">
        <v>-16.71</v>
      </c>
      <c r="S1878" s="23" t="str">
        <f t="shared" si="90"/>
        <v/>
      </c>
      <c r="T1878" s="23">
        <f t="shared" si="88"/>
        <v>0</v>
      </c>
    </row>
    <row r="1879" spans="1:20" ht="17.399999999999999">
      <c r="A1879" s="23" t="str">
        <f t="shared" si="89"/>
        <v/>
      </c>
      <c r="B1879" s="24" t="s">
        <v>3169</v>
      </c>
      <c r="C1879" s="6" t="s">
        <v>3295</v>
      </c>
      <c r="D1879" s="25" t="s">
        <v>37</v>
      </c>
      <c r="E1879" s="28">
        <v>15.73</v>
      </c>
      <c r="F1879" s="25"/>
      <c r="G1879" s="25"/>
      <c r="H1879" s="25"/>
      <c r="I1879" s="25"/>
      <c r="J1879" s="25"/>
      <c r="K1879" s="25" t="s">
        <v>4102</v>
      </c>
      <c r="L1879" s="25"/>
      <c r="M1879"/>
      <c r="N1879"/>
      <c r="O1879" s="25">
        <v>-26.18</v>
      </c>
      <c r="P1879" s="25">
        <v>-46.58</v>
      </c>
      <c r="S1879" s="23" t="str">
        <f t="shared" si="90"/>
        <v/>
      </c>
      <c r="T1879" s="23">
        <f t="shared" si="88"/>
        <v>0</v>
      </c>
    </row>
    <row r="1880" spans="1:20" ht="17.399999999999999">
      <c r="A1880" s="23" t="str">
        <f t="shared" si="89"/>
        <v/>
      </c>
      <c r="B1880" s="24" t="s">
        <v>2825</v>
      </c>
      <c r="C1880" s="6" t="s">
        <v>3094</v>
      </c>
      <c r="D1880" s="25" t="s">
        <v>9</v>
      </c>
      <c r="E1880" s="28">
        <v>109.21</v>
      </c>
      <c r="F1880" s="25"/>
      <c r="G1880" s="25"/>
      <c r="H1880" s="25"/>
      <c r="I1880" s="25"/>
      <c r="J1880" s="25"/>
      <c r="K1880" s="25" t="s">
        <v>4080</v>
      </c>
      <c r="L1880" s="25"/>
      <c r="M1880"/>
      <c r="N1880"/>
      <c r="O1880" s="25">
        <v>-2.6</v>
      </c>
      <c r="P1880" s="25">
        <v>-2.68</v>
      </c>
      <c r="S1880" s="23" t="str">
        <f t="shared" si="90"/>
        <v/>
      </c>
      <c r="T1880" s="23">
        <f t="shared" si="88"/>
        <v>0</v>
      </c>
    </row>
    <row r="1881" spans="1:20" ht="17.399999999999999">
      <c r="A1881" s="23" t="str">
        <f t="shared" si="89"/>
        <v/>
      </c>
      <c r="B1881" s="24" t="s">
        <v>3359</v>
      </c>
      <c r="C1881" s="6" t="s">
        <v>3764</v>
      </c>
      <c r="D1881" s="25" t="s">
        <v>37</v>
      </c>
      <c r="E1881" s="28">
        <v>40.549999999999997</v>
      </c>
      <c r="F1881" s="25"/>
      <c r="G1881" s="25"/>
      <c r="H1881" s="25"/>
      <c r="I1881" s="25"/>
      <c r="J1881" s="25"/>
      <c r="K1881" s="25" t="s">
        <v>4091</v>
      </c>
      <c r="L1881" s="25"/>
      <c r="M1881"/>
      <c r="N1881"/>
      <c r="O1881" s="25">
        <v>-21.35</v>
      </c>
      <c r="P1881" s="25">
        <v>-46.22</v>
      </c>
      <c r="S1881" s="23" t="str">
        <f t="shared" si="90"/>
        <v/>
      </c>
      <c r="T1881" s="23">
        <f t="shared" si="88"/>
        <v>0</v>
      </c>
    </row>
    <row r="1882" spans="1:20" ht="17.399999999999999">
      <c r="A1882" s="23" t="str">
        <f t="shared" si="89"/>
        <v/>
      </c>
      <c r="B1882" s="24" t="s">
        <v>2913</v>
      </c>
      <c r="C1882" s="6" t="s">
        <v>2915</v>
      </c>
      <c r="D1882" s="25" t="s">
        <v>37</v>
      </c>
      <c r="E1882" s="28">
        <v>124.8</v>
      </c>
      <c r="F1882" s="25"/>
      <c r="G1882" s="25"/>
      <c r="H1882" s="25"/>
      <c r="I1882" s="25"/>
      <c r="J1882" s="25"/>
      <c r="K1882" s="25" t="s">
        <v>4086</v>
      </c>
      <c r="L1882" s="25"/>
      <c r="M1882"/>
      <c r="N1882"/>
      <c r="O1882" s="25">
        <v>227.56</v>
      </c>
      <c r="P1882" s="25">
        <v>206.63</v>
      </c>
      <c r="S1882" s="23" t="str">
        <f t="shared" si="90"/>
        <v/>
      </c>
      <c r="T1882" s="23">
        <f t="shared" si="88"/>
        <v>0</v>
      </c>
    </row>
    <row r="1883" spans="1:20" ht="17.399999999999999">
      <c r="A1883" s="23" t="str">
        <f t="shared" si="89"/>
        <v/>
      </c>
      <c r="B1883" s="24" t="s">
        <v>3506</v>
      </c>
      <c r="C1883" s="6" t="s">
        <v>3574</v>
      </c>
      <c r="D1883" s="25" t="s">
        <v>37</v>
      </c>
      <c r="E1883" s="28">
        <v>69.290000000000006</v>
      </c>
      <c r="F1883" s="25"/>
      <c r="G1883" s="25"/>
      <c r="H1883" s="25"/>
      <c r="I1883" s="25"/>
      <c r="J1883" s="25"/>
      <c r="K1883" s="25" t="s">
        <v>4105</v>
      </c>
      <c r="L1883" s="25"/>
      <c r="M1883"/>
      <c r="N1883"/>
      <c r="O1883" s="25">
        <v>-11.93</v>
      </c>
      <c r="P1883" s="25">
        <v>-15.78</v>
      </c>
      <c r="S1883" s="23" t="str">
        <f t="shared" si="90"/>
        <v/>
      </c>
      <c r="T1883" s="23">
        <f t="shared" si="88"/>
        <v>0</v>
      </c>
    </row>
    <row r="1884" spans="1:20" ht="17.399999999999999">
      <c r="A1884" s="23" t="str">
        <f t="shared" si="89"/>
        <v/>
      </c>
      <c r="B1884" s="24" t="s">
        <v>3360</v>
      </c>
      <c r="C1884" s="6" t="s">
        <v>3449</v>
      </c>
      <c r="D1884" s="25" t="s">
        <v>37</v>
      </c>
      <c r="E1884" s="28">
        <v>289.36</v>
      </c>
      <c r="F1884" s="25"/>
      <c r="G1884" s="25"/>
      <c r="H1884" s="25"/>
      <c r="I1884" s="25"/>
      <c r="J1884" s="25"/>
      <c r="K1884" s="25" t="s">
        <v>4105</v>
      </c>
      <c r="L1884" s="25"/>
      <c r="M1884"/>
      <c r="N1884"/>
      <c r="O1884" s="25">
        <v>-7.62</v>
      </c>
      <c r="P1884" s="25">
        <v>-35.659999999999997</v>
      </c>
      <c r="S1884" s="23" t="str">
        <f t="shared" si="90"/>
        <v/>
      </c>
      <c r="T1884" s="23">
        <f t="shared" si="88"/>
        <v>0</v>
      </c>
    </row>
    <row r="1885" spans="1:20" ht="17.399999999999999">
      <c r="A1885" s="23" t="str">
        <f t="shared" si="89"/>
        <v/>
      </c>
      <c r="B1885" s="24" t="s">
        <v>2914</v>
      </c>
      <c r="C1885" s="6" t="s">
        <v>2916</v>
      </c>
      <c r="D1885" s="25" t="s">
        <v>37</v>
      </c>
      <c r="E1885" s="28">
        <v>104.03</v>
      </c>
      <c r="F1885" s="25">
        <v>2</v>
      </c>
      <c r="G1885" s="25">
        <v>12.3</v>
      </c>
      <c r="H1885" s="25">
        <v>12.3</v>
      </c>
      <c r="I1885" s="25"/>
      <c r="J1885" s="25"/>
      <c r="K1885" s="25" t="s">
        <v>4105</v>
      </c>
      <c r="L1885" s="25"/>
      <c r="M1885"/>
      <c r="N1885"/>
      <c r="O1885" s="25">
        <v>-2.34</v>
      </c>
      <c r="P1885" s="25">
        <v>-0.16</v>
      </c>
      <c r="S1885" s="23" t="str">
        <f t="shared" si="90"/>
        <v/>
      </c>
      <c r="T1885" s="23">
        <f t="shared" si="88"/>
        <v>0</v>
      </c>
    </row>
    <row r="1886" spans="1:20" ht="17.399999999999999">
      <c r="A1886" s="23" t="str">
        <f t="shared" si="89"/>
        <v/>
      </c>
      <c r="B1886" s="24" t="s">
        <v>3626</v>
      </c>
      <c r="C1886" s="6" t="s">
        <v>3765</v>
      </c>
      <c r="D1886" s="25" t="s">
        <v>37</v>
      </c>
      <c r="E1886" s="28">
        <v>50.96</v>
      </c>
      <c r="F1886" s="25"/>
      <c r="G1886" s="25"/>
      <c r="H1886" s="25"/>
      <c r="I1886" s="25"/>
      <c r="J1886" s="25"/>
      <c r="K1886" s="25" t="s">
        <v>4105</v>
      </c>
      <c r="L1886" s="25"/>
      <c r="M1886"/>
      <c r="N1886"/>
      <c r="O1886" s="25">
        <v>-16.02</v>
      </c>
      <c r="P1886" s="25">
        <v>-16.829999999999998</v>
      </c>
      <c r="S1886" s="23" t="str">
        <f t="shared" si="90"/>
        <v/>
      </c>
      <c r="T1886" s="23">
        <f t="shared" si="88"/>
        <v>0</v>
      </c>
    </row>
    <row r="1887" spans="1:20" ht="17.399999999999999">
      <c r="A1887" s="23">
        <f t="shared" si="89"/>
        <v>164</v>
      </c>
      <c r="B1887" s="24" t="s">
        <v>2956</v>
      </c>
      <c r="C1887" s="6" t="s">
        <v>4617</v>
      </c>
      <c r="D1887" s="25" t="s">
        <v>9</v>
      </c>
      <c r="E1887" s="28">
        <v>1858.93</v>
      </c>
      <c r="F1887" s="25">
        <v>7</v>
      </c>
      <c r="G1887" s="25">
        <v>82.04</v>
      </c>
      <c r="H1887" s="25">
        <v>80.66</v>
      </c>
      <c r="I1887" s="25">
        <v>86</v>
      </c>
      <c r="J1887" s="25">
        <v>78.05</v>
      </c>
      <c r="K1887" s="25" t="s">
        <v>4089</v>
      </c>
      <c r="L1887" s="25"/>
      <c r="M1887"/>
      <c r="N1887"/>
      <c r="O1887" s="25">
        <v>-14.14</v>
      </c>
      <c r="P1887" s="25">
        <v>36.869999999999997</v>
      </c>
      <c r="S1887" s="23">
        <f t="shared" si="90"/>
        <v>1858.9488700000002</v>
      </c>
      <c r="T1887" s="23">
        <f t="shared" si="88"/>
        <v>-1</v>
      </c>
    </row>
    <row r="1888" spans="1:20" ht="17.399999999999999">
      <c r="A1888" s="23">
        <f t="shared" si="89"/>
        <v>284</v>
      </c>
      <c r="B1888" s="24" t="s">
        <v>3361</v>
      </c>
      <c r="C1888" s="6" t="s">
        <v>3450</v>
      </c>
      <c r="D1888" s="25" t="s">
        <v>37</v>
      </c>
      <c r="E1888" s="28">
        <v>255</v>
      </c>
      <c r="F1888" s="25">
        <v>2</v>
      </c>
      <c r="G1888" s="25">
        <v>-0.4</v>
      </c>
      <c r="H1888" s="25">
        <v>-0.4</v>
      </c>
      <c r="I1888" s="25">
        <v>-0.4</v>
      </c>
      <c r="J1888" s="25">
        <v>-14</v>
      </c>
      <c r="K1888" s="25" t="s">
        <v>4117</v>
      </c>
      <c r="L1888" s="25"/>
      <c r="M1888"/>
      <c r="N1888"/>
      <c r="O1888" s="25">
        <v>-38.39</v>
      </c>
      <c r="P1888" s="25">
        <v>-43.15</v>
      </c>
      <c r="S1888" s="23">
        <f t="shared" si="90"/>
        <v>255.01888</v>
      </c>
      <c r="T1888" s="23">
        <f t="shared" si="88"/>
        <v>0</v>
      </c>
    </row>
    <row r="1889" spans="1:20" ht="17.399999999999999">
      <c r="A1889" s="23">
        <f t="shared" si="89"/>
        <v>185</v>
      </c>
      <c r="B1889" s="24" t="s">
        <v>3025</v>
      </c>
      <c r="C1889" s="6" t="s">
        <v>4698</v>
      </c>
      <c r="D1889" s="25" t="s">
        <v>37</v>
      </c>
      <c r="E1889" s="28">
        <v>1101.8699999999999</v>
      </c>
      <c r="F1889" s="25">
        <v>4</v>
      </c>
      <c r="G1889" s="25">
        <v>54.37</v>
      </c>
      <c r="H1889" s="25">
        <v>54.48</v>
      </c>
      <c r="I1889" s="25">
        <v>54.5</v>
      </c>
      <c r="J1889" s="25">
        <v>54.65</v>
      </c>
      <c r="K1889" s="25" t="s">
        <v>4091</v>
      </c>
      <c r="L1889" s="25"/>
      <c r="M1889"/>
      <c r="N1889"/>
      <c r="O1889" s="25">
        <v>-15.38</v>
      </c>
      <c r="P1889" s="25">
        <v>-27.64</v>
      </c>
      <c r="S1889" s="23">
        <f t="shared" si="90"/>
        <v>1101.8888899999999</v>
      </c>
      <c r="T1889" s="23">
        <f t="shared" si="88"/>
        <v>1</v>
      </c>
    </row>
    <row r="1890" spans="1:20" ht="17.399999999999999">
      <c r="A1890" s="23" t="str">
        <f t="shared" si="89"/>
        <v/>
      </c>
      <c r="B1890" s="24" t="s">
        <v>3898</v>
      </c>
      <c r="C1890" s="6" t="s">
        <v>5186</v>
      </c>
      <c r="D1890" s="25" t="s">
        <v>37</v>
      </c>
      <c r="E1890" s="28">
        <v>140.26</v>
      </c>
      <c r="F1890" s="25"/>
      <c r="G1890" s="25"/>
      <c r="H1890" s="25"/>
      <c r="I1890" s="25"/>
      <c r="J1890" s="25"/>
      <c r="K1890" s="25" t="s">
        <v>4091</v>
      </c>
      <c r="L1890" s="25"/>
      <c r="M1890"/>
      <c r="N1890"/>
      <c r="O1890" s="25">
        <v>-40.49</v>
      </c>
      <c r="P1890" s="25">
        <v>-31.03</v>
      </c>
      <c r="S1890" s="23" t="str">
        <f t="shared" si="90"/>
        <v/>
      </c>
      <c r="T1890" s="23">
        <f t="shared" si="88"/>
        <v>0</v>
      </c>
    </row>
    <row r="1891" spans="1:20" ht="17.399999999999999">
      <c r="A1891" s="23" t="str">
        <f t="shared" si="89"/>
        <v/>
      </c>
      <c r="B1891" s="24" t="s">
        <v>4477</v>
      </c>
      <c r="C1891" s="6" t="s">
        <v>5010</v>
      </c>
      <c r="D1891" s="25" t="s">
        <v>37</v>
      </c>
      <c r="E1891" s="28">
        <v>29.38</v>
      </c>
      <c r="F1891" s="25"/>
      <c r="G1891" s="25"/>
      <c r="H1891" s="25"/>
      <c r="I1891" s="25"/>
      <c r="J1891" s="25"/>
      <c r="K1891" s="25" t="s">
        <v>4113</v>
      </c>
      <c r="L1891" s="25"/>
      <c r="M1891"/>
      <c r="N1891"/>
      <c r="O1891" s="25">
        <v>-45.49</v>
      </c>
      <c r="P1891" s="25">
        <v>-33.450000000000003</v>
      </c>
      <c r="S1891" s="23" t="str">
        <f t="shared" si="90"/>
        <v/>
      </c>
      <c r="T1891" s="23">
        <f t="shared" si="88"/>
        <v>0</v>
      </c>
    </row>
    <row r="1892" spans="1:20" ht="17.399999999999999">
      <c r="A1892" s="23" t="str">
        <f t="shared" si="89"/>
        <v/>
      </c>
      <c r="B1892" s="24" t="s">
        <v>5053</v>
      </c>
      <c r="C1892" s="6" t="s">
        <v>5054</v>
      </c>
      <c r="D1892" s="25" t="s">
        <v>37</v>
      </c>
      <c r="E1892" s="28">
        <v>86.16</v>
      </c>
      <c r="F1892" s="25"/>
      <c r="G1892" s="25"/>
      <c r="H1892" s="25"/>
      <c r="I1892" s="25"/>
      <c r="J1892" s="25"/>
      <c r="K1892" s="25" t="s">
        <v>4091</v>
      </c>
      <c r="L1892" s="25"/>
      <c r="M1892"/>
      <c r="N1892"/>
      <c r="O1892" s="25">
        <v>-25.43</v>
      </c>
      <c r="P1892" s="25">
        <v>-46.01</v>
      </c>
      <c r="S1892" s="23" t="str">
        <f t="shared" si="90"/>
        <v/>
      </c>
      <c r="T1892" s="23">
        <f t="shared" si="88"/>
        <v>0</v>
      </c>
    </row>
    <row r="1893" spans="1:20" ht="17.399999999999999">
      <c r="A1893" s="23" t="str">
        <f t="shared" si="89"/>
        <v/>
      </c>
      <c r="B1893" s="24" t="s">
        <v>3026</v>
      </c>
      <c r="C1893" s="6" t="s">
        <v>3095</v>
      </c>
      <c r="D1893" s="25" t="s">
        <v>9</v>
      </c>
      <c r="E1893" s="28">
        <v>180.67</v>
      </c>
      <c r="F1893" s="25">
        <v>1</v>
      </c>
      <c r="G1893" s="25">
        <v>35.6</v>
      </c>
      <c r="H1893" s="25">
        <v>35.6</v>
      </c>
      <c r="I1893" s="25"/>
      <c r="J1893" s="25"/>
      <c r="K1893" s="25" t="s">
        <v>4076</v>
      </c>
      <c r="L1893" s="25"/>
      <c r="M1893"/>
      <c r="N1893"/>
      <c r="O1893" s="25">
        <v>2.42</v>
      </c>
      <c r="P1893" s="25">
        <v>-11.62</v>
      </c>
      <c r="S1893" s="23" t="str">
        <f t="shared" si="90"/>
        <v/>
      </c>
      <c r="T1893" s="23">
        <f t="shared" si="88"/>
        <v>0</v>
      </c>
    </row>
    <row r="1894" spans="1:20" ht="17.399999999999999">
      <c r="A1894" s="23" t="str">
        <f t="shared" si="89"/>
        <v/>
      </c>
      <c r="B1894" s="24" t="s">
        <v>3170</v>
      </c>
      <c r="C1894" s="6" t="s">
        <v>4153</v>
      </c>
      <c r="D1894" s="25" t="s">
        <v>37</v>
      </c>
      <c r="E1894" s="28">
        <v>35.700000000000003</v>
      </c>
      <c r="F1894" s="25"/>
      <c r="G1894" s="25"/>
      <c r="H1894" s="25"/>
      <c r="I1894" s="25"/>
      <c r="J1894" s="25"/>
      <c r="K1894" s="25" t="s">
        <v>4085</v>
      </c>
      <c r="L1894" s="25"/>
      <c r="M1894"/>
      <c r="N1894"/>
      <c r="O1894" s="25">
        <v>-27.98</v>
      </c>
      <c r="P1894" s="25">
        <v>-52.57</v>
      </c>
      <c r="S1894" s="23" t="str">
        <f t="shared" si="90"/>
        <v/>
      </c>
      <c r="T1894" s="23">
        <f t="shared" si="88"/>
        <v>0</v>
      </c>
    </row>
    <row r="1895" spans="1:20" ht="17.399999999999999">
      <c r="A1895" s="23" t="str">
        <f t="shared" si="89"/>
        <v/>
      </c>
      <c r="B1895" s="24" t="s">
        <v>3171</v>
      </c>
      <c r="C1895" s="6" t="s">
        <v>3296</v>
      </c>
      <c r="D1895" s="25" t="s">
        <v>37</v>
      </c>
      <c r="E1895" s="28">
        <v>79.31</v>
      </c>
      <c r="F1895" s="25"/>
      <c r="G1895" s="25"/>
      <c r="H1895" s="25"/>
      <c r="I1895" s="25"/>
      <c r="J1895" s="25"/>
      <c r="K1895" s="25" t="s">
        <v>4113</v>
      </c>
      <c r="L1895" s="25"/>
      <c r="M1895"/>
      <c r="N1895"/>
      <c r="O1895" s="25">
        <v>-2.1800000000000002</v>
      </c>
      <c r="P1895" s="25">
        <v>-13.37</v>
      </c>
      <c r="S1895" s="23" t="str">
        <f t="shared" si="90"/>
        <v/>
      </c>
      <c r="T1895" s="23">
        <f t="shared" si="88"/>
        <v>0</v>
      </c>
    </row>
    <row r="1896" spans="1:20" ht="17.399999999999999">
      <c r="A1896" s="23" t="str">
        <f t="shared" si="89"/>
        <v/>
      </c>
      <c r="B1896" s="24" t="s">
        <v>3362</v>
      </c>
      <c r="C1896" s="6" t="s">
        <v>4240</v>
      </c>
      <c r="D1896" s="25" t="s">
        <v>37</v>
      </c>
      <c r="E1896" s="28">
        <v>267.68</v>
      </c>
      <c r="F1896" s="25">
        <v>3</v>
      </c>
      <c r="G1896" s="25">
        <v>26.47</v>
      </c>
      <c r="H1896" s="25">
        <v>26.47</v>
      </c>
      <c r="I1896" s="25">
        <v>27.8</v>
      </c>
      <c r="J1896" s="25"/>
      <c r="K1896" s="25" t="s">
        <v>4113</v>
      </c>
      <c r="L1896" s="25"/>
      <c r="M1896"/>
      <c r="N1896"/>
      <c r="O1896" s="25">
        <v>-30.33</v>
      </c>
      <c r="P1896" s="25">
        <v>-22.59</v>
      </c>
      <c r="S1896" s="23" t="str">
        <f t="shared" si="90"/>
        <v/>
      </c>
      <c r="T1896" s="23">
        <f t="shared" si="88"/>
        <v>0</v>
      </c>
    </row>
    <row r="1897" spans="1:20" ht="17.399999999999999">
      <c r="A1897" s="23" t="str">
        <f t="shared" si="89"/>
        <v/>
      </c>
      <c r="B1897" s="24" t="s">
        <v>3507</v>
      </c>
      <c r="C1897" s="6" t="s">
        <v>3575</v>
      </c>
      <c r="D1897" s="25" t="s">
        <v>37</v>
      </c>
      <c r="E1897" s="28">
        <v>151.07</v>
      </c>
      <c r="F1897" s="25"/>
      <c r="G1897" s="25"/>
      <c r="H1897" s="25"/>
      <c r="I1897" s="25"/>
      <c r="J1897" s="25"/>
      <c r="K1897" s="25" t="s">
        <v>4076</v>
      </c>
      <c r="L1897" s="25"/>
      <c r="M1897"/>
      <c r="N1897"/>
      <c r="O1897" s="25">
        <v>-8.69</v>
      </c>
      <c r="P1897" s="25">
        <v>-41.96</v>
      </c>
      <c r="S1897" s="23" t="str">
        <f t="shared" si="90"/>
        <v/>
      </c>
      <c r="T1897" s="23">
        <f t="shared" si="88"/>
        <v>0</v>
      </c>
    </row>
    <row r="1898" spans="1:20" ht="17.399999999999999">
      <c r="A1898" s="23" t="str">
        <f t="shared" si="89"/>
        <v/>
      </c>
      <c r="B1898" s="24" t="s">
        <v>2957</v>
      </c>
      <c r="C1898" s="6" t="s">
        <v>2976</v>
      </c>
      <c r="D1898" s="25" t="s">
        <v>37</v>
      </c>
      <c r="E1898" s="28">
        <v>71.849999999999994</v>
      </c>
      <c r="F1898" s="25"/>
      <c r="G1898" s="25"/>
      <c r="H1898" s="25"/>
      <c r="I1898" s="25"/>
      <c r="J1898" s="25"/>
      <c r="K1898" s="25" t="s">
        <v>4105</v>
      </c>
      <c r="L1898" s="25"/>
      <c r="M1898"/>
      <c r="N1898"/>
      <c r="O1898" s="25">
        <v>0</v>
      </c>
      <c r="P1898" s="25">
        <v>0</v>
      </c>
      <c r="S1898" s="23" t="str">
        <f t="shared" si="90"/>
        <v/>
      </c>
      <c r="T1898" s="23">
        <f t="shared" si="88"/>
        <v>0</v>
      </c>
    </row>
    <row r="1899" spans="1:20" ht="17.399999999999999">
      <c r="A1899" s="23" t="str">
        <f t="shared" si="89"/>
        <v/>
      </c>
      <c r="B1899" s="24" t="s">
        <v>3508</v>
      </c>
      <c r="C1899" s="6" t="s">
        <v>3576</v>
      </c>
      <c r="D1899" s="25" t="s">
        <v>37</v>
      </c>
      <c r="E1899" s="28">
        <v>109.85</v>
      </c>
      <c r="F1899" s="25"/>
      <c r="G1899" s="25"/>
      <c r="H1899" s="25"/>
      <c r="I1899" s="25"/>
      <c r="J1899" s="25"/>
      <c r="K1899" s="25" t="s">
        <v>4076</v>
      </c>
      <c r="L1899" s="25"/>
      <c r="M1899"/>
      <c r="N1899"/>
      <c r="O1899" s="25">
        <v>-6.56</v>
      </c>
      <c r="P1899" s="25">
        <v>-45.77</v>
      </c>
      <c r="S1899" s="23" t="str">
        <f t="shared" si="90"/>
        <v/>
      </c>
      <c r="T1899" s="23">
        <f t="shared" si="88"/>
        <v>0</v>
      </c>
    </row>
    <row r="1900" spans="1:20" ht="17.399999999999999">
      <c r="A1900" s="23">
        <f t="shared" si="89"/>
        <v>269</v>
      </c>
      <c r="B1900" s="24" t="s">
        <v>2892</v>
      </c>
      <c r="C1900" s="6" t="s">
        <v>2231</v>
      </c>
      <c r="D1900" s="25" t="s">
        <v>37</v>
      </c>
      <c r="E1900" s="28">
        <v>307.92</v>
      </c>
      <c r="F1900" s="25">
        <v>3</v>
      </c>
      <c r="G1900" s="25">
        <v>37.380000000000003</v>
      </c>
      <c r="H1900" s="25">
        <v>37.380000000000003</v>
      </c>
      <c r="I1900" s="25">
        <v>35.450000000000003</v>
      </c>
      <c r="J1900" s="25">
        <v>35.450000000000003</v>
      </c>
      <c r="K1900" s="25" t="s">
        <v>4107</v>
      </c>
      <c r="L1900" s="25"/>
      <c r="M1900"/>
      <c r="N1900"/>
      <c r="O1900" s="25">
        <v>4.5</v>
      </c>
      <c r="P1900" s="25">
        <v>-6.46</v>
      </c>
      <c r="S1900" s="23">
        <f t="shared" si="90"/>
        <v>307.93900000000002</v>
      </c>
      <c r="T1900" s="23">
        <f t="shared" si="88"/>
        <v>0</v>
      </c>
    </row>
    <row r="1901" spans="1:20" ht="17.399999999999999">
      <c r="A1901" s="23" t="str">
        <f t="shared" si="89"/>
        <v/>
      </c>
      <c r="B1901" s="24" t="s">
        <v>3627</v>
      </c>
      <c r="C1901" s="6" t="s">
        <v>3766</v>
      </c>
      <c r="D1901" s="25" t="s">
        <v>37</v>
      </c>
      <c r="E1901" s="28">
        <v>18.64</v>
      </c>
      <c r="F1901" s="25"/>
      <c r="G1901" s="25"/>
      <c r="H1901" s="25"/>
      <c r="I1901" s="25"/>
      <c r="J1901" s="25"/>
      <c r="K1901" s="25" t="s">
        <v>4103</v>
      </c>
      <c r="L1901" s="25"/>
      <c r="M1901"/>
      <c r="N1901"/>
      <c r="O1901" s="25">
        <v>-11.17</v>
      </c>
      <c r="P1901" s="25">
        <v>-40.520000000000003</v>
      </c>
      <c r="S1901" s="23" t="str">
        <f t="shared" si="90"/>
        <v/>
      </c>
      <c r="T1901" s="23">
        <f t="shared" si="88"/>
        <v>0</v>
      </c>
    </row>
    <row r="1902" spans="1:20" ht="17.399999999999999">
      <c r="A1902" s="23">
        <f t="shared" si="89"/>
        <v>132</v>
      </c>
      <c r="B1902" s="24" t="s">
        <v>2934</v>
      </c>
      <c r="C1902" s="6" t="s">
        <v>2943</v>
      </c>
      <c r="D1902" s="25" t="s">
        <v>37</v>
      </c>
      <c r="E1902" s="28">
        <v>2746.13</v>
      </c>
      <c r="F1902" s="25">
        <v>14</v>
      </c>
      <c r="G1902" s="25">
        <v>76.489999999999995</v>
      </c>
      <c r="H1902" s="25">
        <v>76.489999999999995</v>
      </c>
      <c r="I1902" s="25">
        <v>79.3</v>
      </c>
      <c r="J1902" s="25">
        <v>78</v>
      </c>
      <c r="K1902" s="25" t="s">
        <v>4076</v>
      </c>
      <c r="L1902" s="25"/>
      <c r="M1902"/>
      <c r="N1902"/>
      <c r="O1902" s="25">
        <v>1.62</v>
      </c>
      <c r="P1902" s="25">
        <v>-13.87</v>
      </c>
      <c r="S1902" s="23">
        <f t="shared" si="90"/>
        <v>2746.1490200000003</v>
      </c>
      <c r="T1902" s="23">
        <f t="shared" si="88"/>
        <v>0</v>
      </c>
    </row>
    <row r="1903" spans="1:20" ht="17.399999999999999">
      <c r="A1903" s="23" t="str">
        <f t="shared" si="89"/>
        <v/>
      </c>
      <c r="B1903" s="24" t="s">
        <v>2958</v>
      </c>
      <c r="C1903" s="6" t="s">
        <v>2977</v>
      </c>
      <c r="D1903" s="25" t="s">
        <v>37</v>
      </c>
      <c r="E1903" s="28">
        <v>27.09</v>
      </c>
      <c r="F1903" s="25"/>
      <c r="G1903" s="25"/>
      <c r="H1903" s="25"/>
      <c r="I1903" s="25"/>
      <c r="J1903" s="25"/>
      <c r="K1903" s="25" t="s">
        <v>4089</v>
      </c>
      <c r="L1903" s="25"/>
      <c r="M1903"/>
      <c r="N1903"/>
      <c r="O1903" s="25">
        <v>1.21</v>
      </c>
      <c r="P1903" s="25">
        <v>-9.5399999999999991</v>
      </c>
      <c r="S1903" s="23" t="str">
        <f t="shared" si="90"/>
        <v/>
      </c>
      <c r="T1903" s="23">
        <f t="shared" si="88"/>
        <v>0</v>
      </c>
    </row>
    <row r="1904" spans="1:20" ht="17.399999999999999">
      <c r="A1904" s="23" t="str">
        <f t="shared" si="89"/>
        <v/>
      </c>
      <c r="B1904" s="24" t="s">
        <v>3628</v>
      </c>
      <c r="C1904" s="6" t="s">
        <v>3767</v>
      </c>
      <c r="D1904" s="25" t="s">
        <v>37</v>
      </c>
      <c r="E1904" s="28">
        <v>41.24</v>
      </c>
      <c r="F1904" s="25"/>
      <c r="G1904" s="25"/>
      <c r="H1904" s="25"/>
      <c r="I1904" s="25"/>
      <c r="J1904" s="25"/>
      <c r="K1904" s="25" t="s">
        <v>4103</v>
      </c>
      <c r="L1904" s="25"/>
      <c r="M1904"/>
      <c r="N1904"/>
      <c r="O1904" s="25">
        <v>-4.32</v>
      </c>
      <c r="P1904" s="25">
        <v>-31.3</v>
      </c>
      <c r="S1904" s="23" t="str">
        <f t="shared" si="90"/>
        <v/>
      </c>
      <c r="T1904" s="23">
        <f t="shared" si="88"/>
        <v>0</v>
      </c>
    </row>
    <row r="1905" spans="1:20" ht="17.399999999999999">
      <c r="A1905" s="23">
        <f t="shared" si="89"/>
        <v>297</v>
      </c>
      <c r="B1905" s="24" t="s">
        <v>3027</v>
      </c>
      <c r="C1905" s="6" t="s">
        <v>3096</v>
      </c>
      <c r="D1905" s="25" t="s">
        <v>37</v>
      </c>
      <c r="E1905" s="28">
        <v>181.8</v>
      </c>
      <c r="F1905" s="25">
        <v>2</v>
      </c>
      <c r="G1905" s="25">
        <v>22.05</v>
      </c>
      <c r="H1905" s="25">
        <v>22.05</v>
      </c>
      <c r="I1905" s="25">
        <v>22</v>
      </c>
      <c r="J1905" s="25">
        <v>22</v>
      </c>
      <c r="K1905" s="25" t="s">
        <v>4102</v>
      </c>
      <c r="L1905" s="25"/>
      <c r="M1905"/>
      <c r="N1905"/>
      <c r="O1905" s="25">
        <v>-7.79</v>
      </c>
      <c r="P1905" s="25">
        <v>-15.96</v>
      </c>
      <c r="S1905" s="23">
        <f t="shared" si="90"/>
        <v>181.81905</v>
      </c>
      <c r="T1905" s="23">
        <f t="shared" si="88"/>
        <v>0</v>
      </c>
    </row>
    <row r="1906" spans="1:20" ht="17.399999999999999">
      <c r="A1906" s="23" t="str">
        <f t="shared" si="89"/>
        <v/>
      </c>
      <c r="B1906" s="24" t="s">
        <v>2983</v>
      </c>
      <c r="C1906" s="6" t="s">
        <v>2987</v>
      </c>
      <c r="D1906" s="25" t="s">
        <v>37</v>
      </c>
      <c r="E1906" s="28">
        <v>80.489999999999995</v>
      </c>
      <c r="F1906" s="25"/>
      <c r="G1906" s="25"/>
      <c r="H1906" s="25"/>
      <c r="I1906" s="25"/>
      <c r="J1906" s="25"/>
      <c r="K1906" s="25" t="s">
        <v>4092</v>
      </c>
      <c r="L1906" s="25"/>
      <c r="M1906"/>
      <c r="N1906"/>
      <c r="O1906" s="25">
        <v>0.96</v>
      </c>
      <c r="P1906" s="25">
        <v>-14.29</v>
      </c>
      <c r="S1906" s="23" t="str">
        <f t="shared" si="90"/>
        <v/>
      </c>
      <c r="T1906" s="23">
        <f t="shared" si="88"/>
        <v>0</v>
      </c>
    </row>
    <row r="1907" spans="1:20" ht="17.399999999999999">
      <c r="A1907" s="23" t="str">
        <f t="shared" si="89"/>
        <v/>
      </c>
      <c r="B1907" s="24" t="s">
        <v>3028</v>
      </c>
      <c r="C1907" s="6" t="s">
        <v>3768</v>
      </c>
      <c r="D1907" s="25" t="s">
        <v>37</v>
      </c>
      <c r="E1907" s="28">
        <v>51.26</v>
      </c>
      <c r="F1907" s="25"/>
      <c r="G1907" s="25"/>
      <c r="H1907" s="25"/>
      <c r="I1907" s="25"/>
      <c r="J1907" s="25"/>
      <c r="K1907" s="25" t="s">
        <v>4100</v>
      </c>
      <c r="L1907" s="25"/>
      <c r="M1907"/>
      <c r="N1907"/>
      <c r="O1907" s="25">
        <v>2.74</v>
      </c>
      <c r="P1907" s="25">
        <v>-18.05</v>
      </c>
      <c r="S1907" s="23" t="str">
        <f t="shared" si="90"/>
        <v/>
      </c>
      <c r="T1907" s="23">
        <f t="shared" si="88"/>
        <v>0</v>
      </c>
    </row>
    <row r="1908" spans="1:20" ht="17.399999999999999">
      <c r="A1908" s="23" t="str">
        <f t="shared" si="89"/>
        <v/>
      </c>
      <c r="B1908" s="24" t="s">
        <v>3363</v>
      </c>
      <c r="C1908" s="6" t="s">
        <v>3451</v>
      </c>
      <c r="D1908" s="25" t="s">
        <v>37</v>
      </c>
      <c r="E1908" s="28">
        <v>19.88</v>
      </c>
      <c r="F1908" s="25"/>
      <c r="G1908" s="25"/>
      <c r="H1908" s="25"/>
      <c r="I1908" s="25"/>
      <c r="J1908" s="25"/>
      <c r="K1908" s="25" t="s">
        <v>4105</v>
      </c>
      <c r="L1908" s="25"/>
      <c r="M1908"/>
      <c r="N1908"/>
      <c r="O1908" s="25">
        <v>-9.83</v>
      </c>
      <c r="P1908" s="25">
        <v>-16.059999999999999</v>
      </c>
      <c r="S1908" s="23" t="str">
        <f t="shared" si="90"/>
        <v/>
      </c>
      <c r="T1908" s="23">
        <f t="shared" si="88"/>
        <v>0</v>
      </c>
    </row>
    <row r="1909" spans="1:20" ht="17.399999999999999">
      <c r="A1909" s="23" t="str">
        <f t="shared" si="89"/>
        <v/>
      </c>
      <c r="B1909" s="24" t="s">
        <v>3172</v>
      </c>
      <c r="C1909" s="6" t="s">
        <v>3297</v>
      </c>
      <c r="D1909" s="25" t="s">
        <v>37</v>
      </c>
      <c r="E1909" s="28">
        <v>25.85</v>
      </c>
      <c r="F1909" s="25"/>
      <c r="G1909" s="25"/>
      <c r="H1909" s="25"/>
      <c r="I1909" s="25"/>
      <c r="J1909" s="25"/>
      <c r="K1909" s="25" t="s">
        <v>4096</v>
      </c>
      <c r="L1909" s="25"/>
      <c r="M1909"/>
      <c r="N1909"/>
      <c r="O1909" s="25">
        <v>-16.760000000000002</v>
      </c>
      <c r="P1909" s="25">
        <v>-24.96</v>
      </c>
      <c r="S1909" s="23" t="str">
        <f t="shared" si="90"/>
        <v/>
      </c>
      <c r="T1909" s="23">
        <f t="shared" si="88"/>
        <v>0</v>
      </c>
    </row>
    <row r="1910" spans="1:20" ht="17.399999999999999">
      <c r="A1910" s="23" t="str">
        <f t="shared" si="89"/>
        <v/>
      </c>
      <c r="B1910" s="24" t="s">
        <v>3364</v>
      </c>
      <c r="C1910" s="6" t="s">
        <v>4718</v>
      </c>
      <c r="D1910" s="25" t="s">
        <v>37</v>
      </c>
      <c r="E1910" s="28">
        <v>15.94</v>
      </c>
      <c r="F1910" s="25"/>
      <c r="G1910" s="25"/>
      <c r="H1910" s="25"/>
      <c r="I1910" s="25"/>
      <c r="J1910" s="25"/>
      <c r="K1910" s="25" t="s">
        <v>4095</v>
      </c>
      <c r="L1910" s="25"/>
      <c r="M1910"/>
      <c r="N1910"/>
      <c r="O1910" s="25">
        <v>-41.77</v>
      </c>
      <c r="P1910" s="25">
        <v>-57.45</v>
      </c>
      <c r="S1910" s="23" t="str">
        <f t="shared" si="90"/>
        <v/>
      </c>
      <c r="T1910" s="23">
        <f t="shared" si="88"/>
        <v>0</v>
      </c>
    </row>
    <row r="1911" spans="1:20" ht="17.399999999999999">
      <c r="A1911" s="23" t="str">
        <f t="shared" si="89"/>
        <v/>
      </c>
      <c r="B1911" s="24" t="s">
        <v>3029</v>
      </c>
      <c r="C1911" s="6" t="s">
        <v>3097</v>
      </c>
      <c r="D1911" s="25" t="s">
        <v>37</v>
      </c>
      <c r="E1911" s="28">
        <v>28.74</v>
      </c>
      <c r="F1911" s="25"/>
      <c r="G1911" s="25"/>
      <c r="H1911" s="25"/>
      <c r="I1911" s="25"/>
      <c r="J1911" s="25"/>
      <c r="K1911" s="25" t="s">
        <v>4105</v>
      </c>
      <c r="L1911" s="25"/>
      <c r="M1911"/>
      <c r="N1911"/>
      <c r="O1911" s="25">
        <v>-13.75</v>
      </c>
      <c r="P1911" s="25">
        <v>-28.74</v>
      </c>
      <c r="S1911" s="23" t="str">
        <f t="shared" si="90"/>
        <v/>
      </c>
      <c r="T1911" s="23">
        <f t="shared" si="88"/>
        <v>0</v>
      </c>
    </row>
    <row r="1912" spans="1:20" ht="17.399999999999999">
      <c r="A1912" s="23" t="str">
        <f t="shared" si="89"/>
        <v/>
      </c>
      <c r="B1912" s="24" t="s">
        <v>3629</v>
      </c>
      <c r="C1912" s="6" t="s">
        <v>3769</v>
      </c>
      <c r="D1912" s="25" t="s">
        <v>37</v>
      </c>
      <c r="E1912" s="28">
        <v>37.26</v>
      </c>
      <c r="F1912" s="25">
        <v>1</v>
      </c>
      <c r="G1912" s="25"/>
      <c r="H1912" s="25">
        <v>3.6</v>
      </c>
      <c r="I1912" s="25"/>
      <c r="J1912" s="25">
        <v>3.6</v>
      </c>
      <c r="K1912" s="25" t="s">
        <v>4096</v>
      </c>
      <c r="L1912" s="25"/>
      <c r="M1912"/>
      <c r="N1912"/>
      <c r="O1912" s="25">
        <v>-10.71</v>
      </c>
      <c r="P1912" s="25">
        <v>-21.96</v>
      </c>
      <c r="S1912" s="23" t="str">
        <f t="shared" si="90"/>
        <v/>
      </c>
      <c r="T1912" s="23">
        <f t="shared" si="88"/>
        <v>0</v>
      </c>
    </row>
    <row r="1913" spans="1:20" ht="17.399999999999999">
      <c r="A1913" s="23" t="str">
        <f t="shared" si="89"/>
        <v/>
      </c>
      <c r="B1913" s="24" t="s">
        <v>4910</v>
      </c>
      <c r="C1913" s="6" t="s">
        <v>4912</v>
      </c>
      <c r="D1913" s="25" t="s">
        <v>37</v>
      </c>
      <c r="E1913" s="28">
        <v>119.53</v>
      </c>
      <c r="F1913" s="25"/>
      <c r="G1913" s="25"/>
      <c r="H1913" s="25">
        <v>23.4</v>
      </c>
      <c r="I1913" s="25"/>
      <c r="J1913" s="25">
        <v>23.4</v>
      </c>
      <c r="K1913" s="25" t="s">
        <v>4105</v>
      </c>
      <c r="L1913" s="25"/>
      <c r="M1913"/>
      <c r="N1913"/>
      <c r="O1913" s="25">
        <v>-14.52</v>
      </c>
      <c r="P1913" s="25">
        <v>-15.78</v>
      </c>
      <c r="S1913" s="23" t="str">
        <f t="shared" si="90"/>
        <v/>
      </c>
      <c r="T1913" s="23">
        <f t="shared" si="88"/>
        <v>0</v>
      </c>
    </row>
    <row r="1914" spans="1:20" ht="17.399999999999999">
      <c r="A1914" s="23" t="str">
        <f t="shared" si="89"/>
        <v/>
      </c>
      <c r="B1914" s="24" t="s">
        <v>4566</v>
      </c>
      <c r="C1914" s="6" t="s">
        <v>4570</v>
      </c>
      <c r="D1914" s="25" t="s">
        <v>37</v>
      </c>
      <c r="E1914" s="28">
        <v>14.31</v>
      </c>
      <c r="F1914" s="25"/>
      <c r="G1914" s="25"/>
      <c r="H1914" s="25"/>
      <c r="I1914" s="25"/>
      <c r="J1914" s="25"/>
      <c r="K1914" s="25" t="s">
        <v>4097</v>
      </c>
      <c r="L1914" s="25"/>
      <c r="M1914"/>
      <c r="N1914"/>
      <c r="O1914" s="25">
        <v>-16.57</v>
      </c>
      <c r="P1914" s="25">
        <v>-36.950000000000003</v>
      </c>
      <c r="S1914" s="23" t="str">
        <f t="shared" si="90"/>
        <v/>
      </c>
      <c r="T1914" s="23">
        <f t="shared" si="88"/>
        <v>0</v>
      </c>
    </row>
    <row r="1915" spans="1:20" ht="17.399999999999999">
      <c r="A1915" s="23" t="str">
        <f t="shared" si="89"/>
        <v/>
      </c>
      <c r="B1915" s="24" t="s">
        <v>2923</v>
      </c>
      <c r="C1915" s="6" t="s">
        <v>1121</v>
      </c>
      <c r="D1915" s="25" t="s">
        <v>37</v>
      </c>
      <c r="E1915" s="28">
        <v>8128.29</v>
      </c>
      <c r="F1915" s="25">
        <v>5</v>
      </c>
      <c r="G1915" s="25">
        <v>186.1</v>
      </c>
      <c r="H1915" s="25">
        <v>187.18</v>
      </c>
      <c r="I1915" s="25"/>
      <c r="J1915" s="25">
        <v>162.5</v>
      </c>
      <c r="K1915" s="25" t="s">
        <v>4091</v>
      </c>
      <c r="L1915" s="25"/>
      <c r="M1915"/>
      <c r="N1915"/>
      <c r="O1915" s="25">
        <v>61.25</v>
      </c>
      <c r="P1915" s="25">
        <v>40.46</v>
      </c>
      <c r="S1915" s="23" t="str">
        <f t="shared" si="90"/>
        <v/>
      </c>
      <c r="T1915" s="23">
        <f t="shared" si="88"/>
        <v>0</v>
      </c>
    </row>
    <row r="1916" spans="1:20" ht="17.399999999999999">
      <c r="A1916" s="23" t="str">
        <f t="shared" si="89"/>
        <v/>
      </c>
      <c r="B1916" s="24" t="s">
        <v>3030</v>
      </c>
      <c r="C1916" s="6" t="s">
        <v>3098</v>
      </c>
      <c r="D1916" s="25" t="s">
        <v>37</v>
      </c>
      <c r="E1916" s="28">
        <v>251.64</v>
      </c>
      <c r="F1916" s="25"/>
      <c r="G1916" s="25"/>
      <c r="H1916" s="25"/>
      <c r="I1916" s="25"/>
      <c r="J1916" s="25"/>
      <c r="K1916" s="25" t="s">
        <v>4109</v>
      </c>
      <c r="L1916" s="25"/>
      <c r="M1916"/>
      <c r="N1916"/>
      <c r="O1916" s="25">
        <v>-26.44</v>
      </c>
      <c r="P1916" s="25">
        <v>-32.67</v>
      </c>
      <c r="S1916" s="23" t="str">
        <f t="shared" si="90"/>
        <v/>
      </c>
      <c r="T1916" s="23">
        <f t="shared" si="88"/>
        <v>0</v>
      </c>
    </row>
    <row r="1917" spans="1:20" ht="17.399999999999999">
      <c r="A1917" s="23">
        <f t="shared" si="89"/>
        <v>86</v>
      </c>
      <c r="B1917" s="24" t="s">
        <v>3031</v>
      </c>
      <c r="C1917" s="6" t="s">
        <v>3099</v>
      </c>
      <c r="D1917" s="25" t="s">
        <v>9</v>
      </c>
      <c r="E1917" s="28">
        <v>6106.03</v>
      </c>
      <c r="F1917" s="25">
        <v>7</v>
      </c>
      <c r="G1917" s="25">
        <v>753.73</v>
      </c>
      <c r="H1917" s="25">
        <v>753.73</v>
      </c>
      <c r="I1917" s="25">
        <v>700.9</v>
      </c>
      <c r="J1917" s="25">
        <v>700.9</v>
      </c>
      <c r="K1917" s="25" t="s">
        <v>4088</v>
      </c>
      <c r="L1917" s="25"/>
      <c r="M1917"/>
      <c r="N1917"/>
      <c r="O1917" s="25">
        <v>-3.48</v>
      </c>
      <c r="P1917" s="25">
        <v>1.76</v>
      </c>
      <c r="S1917" s="23">
        <f t="shared" si="90"/>
        <v>6106.0491699999993</v>
      </c>
      <c r="T1917" s="23">
        <f t="shared" si="88"/>
        <v>0</v>
      </c>
    </row>
    <row r="1918" spans="1:20" ht="17.399999999999999">
      <c r="A1918" s="23" t="str">
        <f t="shared" si="89"/>
        <v/>
      </c>
      <c r="B1918" s="24" t="s">
        <v>2959</v>
      </c>
      <c r="C1918" s="6" t="s">
        <v>2978</v>
      </c>
      <c r="D1918" s="25" t="s">
        <v>9</v>
      </c>
      <c r="E1918" s="28">
        <v>185.1</v>
      </c>
      <c r="F1918" s="25">
        <v>3</v>
      </c>
      <c r="G1918" s="25">
        <v>55.93</v>
      </c>
      <c r="H1918" s="25">
        <v>55.93</v>
      </c>
      <c r="I1918" s="25">
        <v>60.23</v>
      </c>
      <c r="J1918" s="25"/>
      <c r="K1918" s="25" t="s">
        <v>4078</v>
      </c>
      <c r="L1918" s="25"/>
      <c r="M1918"/>
      <c r="N1918"/>
      <c r="O1918" s="25">
        <v>-13.46</v>
      </c>
      <c r="P1918" s="25">
        <v>-34.86</v>
      </c>
      <c r="S1918" s="23" t="str">
        <f t="shared" si="90"/>
        <v/>
      </c>
      <c r="T1918" s="23">
        <f t="shared" si="88"/>
        <v>0</v>
      </c>
    </row>
    <row r="1919" spans="1:20" ht="17.399999999999999">
      <c r="A1919" s="23" t="str">
        <f t="shared" si="89"/>
        <v/>
      </c>
      <c r="B1919" s="24" t="s">
        <v>2960</v>
      </c>
      <c r="C1919" s="6" t="s">
        <v>2979</v>
      </c>
      <c r="D1919" s="25" t="s">
        <v>37</v>
      </c>
      <c r="E1919" s="28">
        <v>67.42</v>
      </c>
      <c r="F1919" s="25"/>
      <c r="G1919" s="25"/>
      <c r="H1919" s="25"/>
      <c r="I1919" s="25"/>
      <c r="J1919" s="25"/>
      <c r="K1919" s="25" t="s">
        <v>4085</v>
      </c>
      <c r="L1919" s="25"/>
      <c r="M1919"/>
      <c r="N1919"/>
      <c r="O1919" s="25">
        <v>-8.77</v>
      </c>
      <c r="P1919" s="25">
        <v>-24.73</v>
      </c>
      <c r="S1919" s="23" t="str">
        <f t="shared" si="90"/>
        <v/>
      </c>
      <c r="T1919" s="23">
        <f t="shared" si="88"/>
        <v>0</v>
      </c>
    </row>
    <row r="1920" spans="1:20" ht="17.399999999999999">
      <c r="A1920" s="23">
        <f t="shared" si="89"/>
        <v>191</v>
      </c>
      <c r="B1920" s="24" t="s">
        <v>3032</v>
      </c>
      <c r="C1920" s="6" t="s">
        <v>3100</v>
      </c>
      <c r="D1920" s="25" t="s">
        <v>37</v>
      </c>
      <c r="E1920" s="28">
        <v>860.81</v>
      </c>
      <c r="F1920" s="25">
        <v>10</v>
      </c>
      <c r="G1920" s="25">
        <v>105.8</v>
      </c>
      <c r="H1920" s="25">
        <v>105.55</v>
      </c>
      <c r="I1920" s="25">
        <v>107</v>
      </c>
      <c r="J1920" s="25">
        <v>105.17</v>
      </c>
      <c r="K1920" s="25" t="s">
        <v>4102</v>
      </c>
      <c r="L1920" s="25"/>
      <c r="M1920"/>
      <c r="N1920"/>
      <c r="O1920" s="25">
        <v>12.41</v>
      </c>
      <c r="P1920" s="25">
        <v>0.37</v>
      </c>
      <c r="S1920" s="23">
        <f t="shared" si="90"/>
        <v>860.8291999999999</v>
      </c>
      <c r="T1920" s="23">
        <f t="shared" si="88"/>
        <v>-1</v>
      </c>
    </row>
    <row r="1921" spans="1:20" ht="17.399999999999999">
      <c r="A1921" s="23" t="str">
        <f t="shared" si="89"/>
        <v/>
      </c>
      <c r="B1921" s="24" t="s">
        <v>3173</v>
      </c>
      <c r="C1921" s="6" t="s">
        <v>3298</v>
      </c>
      <c r="D1921" s="25" t="s">
        <v>37</v>
      </c>
      <c r="E1921" s="28">
        <v>459.18</v>
      </c>
      <c r="F1921" s="25"/>
      <c r="G1921" s="25"/>
      <c r="H1921" s="25"/>
      <c r="I1921" s="25"/>
      <c r="J1921" s="25"/>
      <c r="K1921" s="25" t="s">
        <v>4091</v>
      </c>
      <c r="L1921" s="25"/>
      <c r="M1921"/>
      <c r="N1921"/>
      <c r="O1921" s="25">
        <v>22.92</v>
      </c>
      <c r="P1921" s="25">
        <v>12.91</v>
      </c>
      <c r="S1921" s="23" t="str">
        <f t="shared" si="90"/>
        <v/>
      </c>
      <c r="T1921" s="23">
        <f t="shared" si="88"/>
        <v>0</v>
      </c>
    </row>
    <row r="1922" spans="1:20" ht="17.399999999999999">
      <c r="A1922" s="23" t="str">
        <f t="shared" si="89"/>
        <v/>
      </c>
      <c r="B1922" s="24" t="s">
        <v>3033</v>
      </c>
      <c r="C1922" s="6" t="s">
        <v>4699</v>
      </c>
      <c r="D1922" s="25" t="s">
        <v>37</v>
      </c>
      <c r="E1922" s="28">
        <v>59.12</v>
      </c>
      <c r="F1922" s="25"/>
      <c r="G1922" s="25"/>
      <c r="H1922" s="25"/>
      <c r="I1922" s="25"/>
      <c r="J1922" s="25"/>
      <c r="K1922" s="25" t="s">
        <v>4091</v>
      </c>
      <c r="L1922" s="25"/>
      <c r="M1922"/>
      <c r="N1922"/>
      <c r="O1922" s="25">
        <v>-4.68</v>
      </c>
      <c r="P1922" s="25">
        <v>-22.85</v>
      </c>
      <c r="S1922" s="23" t="str">
        <f t="shared" si="90"/>
        <v/>
      </c>
      <c r="T1922" s="23">
        <f t="shared" si="88"/>
        <v>0</v>
      </c>
    </row>
    <row r="1923" spans="1:20" ht="17.399999999999999">
      <c r="A1923" s="23" t="str">
        <f t="shared" si="89"/>
        <v/>
      </c>
      <c r="B1923" s="24" t="s">
        <v>3034</v>
      </c>
      <c r="C1923" s="6" t="s">
        <v>3101</v>
      </c>
      <c r="D1923" s="25" t="s">
        <v>37</v>
      </c>
      <c r="E1923" s="28">
        <v>16.8</v>
      </c>
      <c r="F1923" s="25"/>
      <c r="G1923" s="25"/>
      <c r="H1923" s="25"/>
      <c r="I1923" s="25"/>
      <c r="J1923" s="25"/>
      <c r="K1923" s="25" t="s">
        <v>4100</v>
      </c>
      <c r="L1923" s="25"/>
      <c r="M1923"/>
      <c r="N1923"/>
      <c r="O1923" s="25">
        <v>0</v>
      </c>
      <c r="P1923" s="25">
        <v>0</v>
      </c>
      <c r="S1923" s="23" t="str">
        <f t="shared" si="90"/>
        <v/>
      </c>
      <c r="T1923" s="23">
        <f t="shared" si="88"/>
        <v>0</v>
      </c>
    </row>
    <row r="1924" spans="1:20" ht="17.399999999999999">
      <c r="A1924" s="23" t="str">
        <f t="shared" si="89"/>
        <v/>
      </c>
      <c r="B1924" s="24" t="s">
        <v>3365</v>
      </c>
      <c r="C1924" s="6" t="s">
        <v>3452</v>
      </c>
      <c r="D1924" s="25" t="s">
        <v>37</v>
      </c>
      <c r="E1924" s="28">
        <v>23.04</v>
      </c>
      <c r="F1924" s="25"/>
      <c r="G1924" s="25"/>
      <c r="H1924" s="25"/>
      <c r="I1924" s="25"/>
      <c r="J1924" s="25"/>
      <c r="K1924" s="25" t="s">
        <v>4103</v>
      </c>
      <c r="L1924" s="25"/>
      <c r="M1924"/>
      <c r="N1924"/>
      <c r="O1924" s="25">
        <v>-22.84</v>
      </c>
      <c r="P1924" s="25">
        <v>-55.44</v>
      </c>
      <c r="S1924" s="23" t="str">
        <f t="shared" si="90"/>
        <v/>
      </c>
      <c r="T1924" s="23">
        <f t="shared" si="88"/>
        <v>0</v>
      </c>
    </row>
    <row r="1925" spans="1:20" ht="17.399999999999999">
      <c r="A1925" s="23" t="str">
        <f t="shared" si="89"/>
        <v/>
      </c>
      <c r="B1925" s="24" t="s">
        <v>3366</v>
      </c>
      <c r="C1925" s="6" t="s">
        <v>3453</v>
      </c>
      <c r="D1925" s="25" t="s">
        <v>37</v>
      </c>
      <c r="E1925" s="28">
        <v>171.99</v>
      </c>
      <c r="F1925" s="25"/>
      <c r="G1925" s="25"/>
      <c r="H1925" s="25"/>
      <c r="I1925" s="25"/>
      <c r="J1925" s="25"/>
      <c r="K1925" s="25" t="s">
        <v>4113</v>
      </c>
      <c r="L1925" s="25"/>
      <c r="M1925"/>
      <c r="N1925"/>
      <c r="O1925" s="25">
        <v>-24.81</v>
      </c>
      <c r="P1925" s="25">
        <v>-22.95</v>
      </c>
      <c r="S1925" s="23" t="str">
        <f t="shared" si="90"/>
        <v/>
      </c>
      <c r="T1925" s="23">
        <f t="shared" si="88"/>
        <v>0</v>
      </c>
    </row>
    <row r="1926" spans="1:20" ht="17.399999999999999">
      <c r="A1926" s="23" t="str">
        <f t="shared" si="89"/>
        <v/>
      </c>
      <c r="B1926" s="24" t="s">
        <v>2935</v>
      </c>
      <c r="C1926" s="6" t="s">
        <v>2084</v>
      </c>
      <c r="D1926" s="25" t="s">
        <v>37</v>
      </c>
      <c r="E1926" s="28">
        <v>314.47000000000003</v>
      </c>
      <c r="F1926" s="25"/>
      <c r="G1926" s="25"/>
      <c r="H1926" s="25"/>
      <c r="I1926" s="25"/>
      <c r="J1926" s="25"/>
      <c r="K1926" s="25" t="s">
        <v>4076</v>
      </c>
      <c r="L1926" s="25"/>
      <c r="M1926"/>
      <c r="N1926"/>
      <c r="O1926" s="25">
        <v>-4.72</v>
      </c>
      <c r="P1926" s="25">
        <v>-0.19</v>
      </c>
      <c r="S1926" s="23" t="str">
        <f t="shared" si="90"/>
        <v/>
      </c>
      <c r="T1926" s="23">
        <f t="shared" si="88"/>
        <v>0</v>
      </c>
    </row>
    <row r="1927" spans="1:20" ht="17.399999999999999">
      <c r="A1927" s="23" t="str">
        <f t="shared" si="89"/>
        <v/>
      </c>
      <c r="B1927" s="24" t="s">
        <v>3174</v>
      </c>
      <c r="C1927" s="6" t="s">
        <v>3299</v>
      </c>
      <c r="D1927" s="25" t="s">
        <v>37</v>
      </c>
      <c r="E1927" s="28">
        <v>203.97</v>
      </c>
      <c r="F1927" s="25">
        <v>2</v>
      </c>
      <c r="G1927" s="25">
        <v>21.3</v>
      </c>
      <c r="H1927" s="25">
        <v>21.3</v>
      </c>
      <c r="I1927" s="25"/>
      <c r="J1927" s="25"/>
      <c r="K1927" s="25" t="s">
        <v>4097</v>
      </c>
      <c r="L1927" s="25"/>
      <c r="M1927"/>
      <c r="N1927"/>
      <c r="O1927" s="25">
        <v>-24.32</v>
      </c>
      <c r="P1927" s="25">
        <v>-31.12</v>
      </c>
      <c r="S1927" s="23" t="str">
        <f t="shared" si="90"/>
        <v/>
      </c>
      <c r="T1927" s="23">
        <f t="shared" si="88"/>
        <v>0</v>
      </c>
    </row>
    <row r="1928" spans="1:20" ht="17.399999999999999">
      <c r="A1928" s="23" t="str">
        <f t="shared" si="89"/>
        <v/>
      </c>
      <c r="B1928" s="24" t="s">
        <v>3509</v>
      </c>
      <c r="C1928" s="6" t="s">
        <v>3577</v>
      </c>
      <c r="D1928" s="25" t="s">
        <v>37</v>
      </c>
      <c r="E1928" s="28">
        <v>13.42</v>
      </c>
      <c r="F1928" s="25"/>
      <c r="G1928" s="25"/>
      <c r="H1928" s="25"/>
      <c r="I1928" s="25"/>
      <c r="J1928" s="25"/>
      <c r="K1928" s="25" t="s">
        <v>4076</v>
      </c>
      <c r="L1928" s="25"/>
      <c r="M1928"/>
      <c r="N1928"/>
      <c r="O1928" s="25">
        <v>0</v>
      </c>
      <c r="P1928" s="25">
        <v>0</v>
      </c>
      <c r="S1928" s="23" t="str">
        <f t="shared" si="90"/>
        <v/>
      </c>
      <c r="T1928" s="23">
        <f t="shared" si="88"/>
        <v>0</v>
      </c>
    </row>
    <row r="1929" spans="1:20" ht="17.399999999999999">
      <c r="A1929" s="23" t="str">
        <f t="shared" si="89"/>
        <v/>
      </c>
      <c r="B1929" s="24" t="s">
        <v>3630</v>
      </c>
      <c r="C1929" s="6" t="s">
        <v>5036</v>
      </c>
      <c r="D1929" s="25" t="s">
        <v>9</v>
      </c>
      <c r="E1929" s="28">
        <v>246.65</v>
      </c>
      <c r="F1929" s="25"/>
      <c r="G1929" s="25"/>
      <c r="H1929" s="25"/>
      <c r="I1929" s="25"/>
      <c r="J1929" s="25"/>
      <c r="K1929" s="25" t="s">
        <v>4079</v>
      </c>
      <c r="L1929" s="25"/>
      <c r="M1929"/>
      <c r="N1929"/>
      <c r="O1929" s="25">
        <v>8.99</v>
      </c>
      <c r="P1929" s="25">
        <v>3.9</v>
      </c>
      <c r="S1929" s="23" t="str">
        <f t="shared" si="90"/>
        <v/>
      </c>
      <c r="T1929" s="23">
        <f t="shared" si="88"/>
        <v>0</v>
      </c>
    </row>
    <row r="1930" spans="1:20" ht="17.399999999999999">
      <c r="A1930" s="23" t="str">
        <f t="shared" si="89"/>
        <v/>
      </c>
      <c r="B1930" s="24" t="s">
        <v>3175</v>
      </c>
      <c r="C1930" s="6" t="s">
        <v>3300</v>
      </c>
      <c r="D1930" s="25" t="s">
        <v>37</v>
      </c>
      <c r="E1930" s="28">
        <v>167.12</v>
      </c>
      <c r="F1930" s="25"/>
      <c r="G1930" s="25"/>
      <c r="H1930" s="25"/>
      <c r="I1930" s="25"/>
      <c r="J1930" s="26"/>
      <c r="K1930" s="25" t="s">
        <v>4100</v>
      </c>
      <c r="L1930" s="25"/>
      <c r="M1930"/>
      <c r="N1930"/>
      <c r="O1930" s="25">
        <v>0</v>
      </c>
      <c r="P1930" s="25">
        <v>0</v>
      </c>
      <c r="S1930" s="23" t="str">
        <f t="shared" si="90"/>
        <v/>
      </c>
      <c r="T1930" s="23">
        <f t="shared" si="88"/>
        <v>0</v>
      </c>
    </row>
    <row r="1931" spans="1:20" ht="17.399999999999999">
      <c r="A1931" s="23" t="str">
        <f t="shared" si="89"/>
        <v/>
      </c>
      <c r="B1931" s="24" t="s">
        <v>4550</v>
      </c>
      <c r="C1931" s="6" t="s">
        <v>4554</v>
      </c>
      <c r="D1931" s="25" t="s">
        <v>37</v>
      </c>
      <c r="E1931" s="28">
        <v>30.22</v>
      </c>
      <c r="F1931" s="25"/>
      <c r="G1931" s="28"/>
      <c r="H1931" s="28"/>
      <c r="I1931" s="28"/>
      <c r="J1931" s="28"/>
      <c r="K1931" s="25" t="s">
        <v>4076</v>
      </c>
      <c r="L1931" s="25"/>
      <c r="M1931"/>
      <c r="N1931"/>
      <c r="O1931" s="25">
        <v>0</v>
      </c>
      <c r="P1931" s="25">
        <v>0</v>
      </c>
      <c r="S1931" s="23" t="str">
        <f t="shared" si="90"/>
        <v/>
      </c>
      <c r="T1931" s="23">
        <f t="shared" si="88"/>
        <v>0</v>
      </c>
    </row>
    <row r="1932" spans="1:20" ht="17.399999999999999">
      <c r="A1932" s="23" t="str">
        <f t="shared" si="89"/>
        <v/>
      </c>
      <c r="B1932" s="24" t="s">
        <v>3035</v>
      </c>
      <c r="C1932" s="6" t="s">
        <v>3454</v>
      </c>
      <c r="D1932" s="25" t="s">
        <v>37</v>
      </c>
      <c r="E1932" s="28">
        <v>39.659999999999997</v>
      </c>
      <c r="F1932" s="25"/>
      <c r="G1932" s="28"/>
      <c r="H1932" s="28"/>
      <c r="I1932" s="28"/>
      <c r="J1932" s="28"/>
      <c r="K1932" s="25" t="s">
        <v>4109</v>
      </c>
      <c r="L1932" s="25"/>
      <c r="M1932"/>
      <c r="N1932"/>
      <c r="O1932" s="25">
        <v>-38.68</v>
      </c>
      <c r="P1932" s="25">
        <v>-52.42</v>
      </c>
      <c r="S1932" s="23" t="str">
        <f t="shared" si="90"/>
        <v/>
      </c>
      <c r="T1932" s="23">
        <f t="shared" si="88"/>
        <v>0</v>
      </c>
    </row>
    <row r="1933" spans="1:20" ht="17.399999999999999">
      <c r="A1933" s="23" t="str">
        <f t="shared" si="89"/>
        <v/>
      </c>
      <c r="B1933" s="24" t="s">
        <v>3367</v>
      </c>
      <c r="C1933" s="6" t="s">
        <v>3455</v>
      </c>
      <c r="D1933" s="25" t="s">
        <v>37</v>
      </c>
      <c r="E1933" s="28">
        <v>103.91</v>
      </c>
      <c r="F1933" s="25"/>
      <c r="G1933" s="28"/>
      <c r="H1933" s="28"/>
      <c r="I1933" s="28"/>
      <c r="J1933" s="28"/>
      <c r="K1933" s="25" t="s">
        <v>4100</v>
      </c>
      <c r="L1933" s="25"/>
      <c r="M1933"/>
      <c r="N1933"/>
      <c r="O1933" s="25">
        <v>6.6</v>
      </c>
      <c r="P1933" s="25">
        <v>-29.56</v>
      </c>
      <c r="S1933" s="23" t="str">
        <f t="shared" si="90"/>
        <v/>
      </c>
      <c r="T1933" s="23">
        <f t="shared" si="88"/>
        <v>0</v>
      </c>
    </row>
    <row r="1934" spans="1:20" ht="17.399999999999999">
      <c r="A1934" s="23" t="str">
        <f t="shared" si="89"/>
        <v/>
      </c>
      <c r="B1934" s="24" t="s">
        <v>3036</v>
      </c>
      <c r="C1934" s="6" t="s">
        <v>3102</v>
      </c>
      <c r="D1934" s="25" t="s">
        <v>37</v>
      </c>
      <c r="E1934" s="28">
        <v>99.43</v>
      </c>
      <c r="F1934" s="25"/>
      <c r="G1934" s="28"/>
      <c r="H1934" s="28"/>
      <c r="I1934" s="28"/>
      <c r="J1934" s="26"/>
      <c r="K1934" s="25" t="s">
        <v>4105</v>
      </c>
      <c r="L1934" s="25"/>
      <c r="M1934"/>
      <c r="N1934"/>
      <c r="O1934" s="25">
        <v>0</v>
      </c>
      <c r="P1934" s="25">
        <v>0</v>
      </c>
      <c r="S1934" s="23" t="str">
        <f t="shared" si="90"/>
        <v/>
      </c>
      <c r="T1934" s="23">
        <f t="shared" ref="T1934:T1997" si="91">IF(AND(G1934&lt;H1934,I1934&lt;J1934,H1934&lt;J1934),1,IF(AND(G1934&gt;H1934,I1934&gt;J1934,H1934&gt;J1934),-1,0))</f>
        <v>0</v>
      </c>
    </row>
    <row r="1935" spans="1:20" ht="17.399999999999999">
      <c r="A1935" s="23" t="str">
        <f t="shared" ref="A1935:A1998" si="92">IF(ISERROR(RANK(S1935,$S$14:$S$3000,)),"",RANK(S1935,$S$14:$S$3000,))</f>
        <v/>
      </c>
      <c r="B1935" s="24" t="s">
        <v>3368</v>
      </c>
      <c r="C1935" s="6" t="s">
        <v>4700</v>
      </c>
      <c r="D1935" s="25" t="s">
        <v>37</v>
      </c>
      <c r="E1935" s="28">
        <v>58.41</v>
      </c>
      <c r="F1935" s="25"/>
      <c r="G1935" s="28">
        <v>0.6</v>
      </c>
      <c r="H1935" s="28"/>
      <c r="I1935" s="28"/>
      <c r="J1935" s="28"/>
      <c r="K1935" s="25" t="s">
        <v>4105</v>
      </c>
      <c r="L1935" s="25"/>
      <c r="M1935"/>
      <c r="N1935"/>
      <c r="O1935" s="25">
        <v>-8.23</v>
      </c>
      <c r="P1935" s="25">
        <v>-21.95</v>
      </c>
      <c r="S1935" s="23" t="str">
        <f t="shared" ref="S1935:S1998" si="93">IF(OR(F1935&lt;=$F$8,ISBLANK(G1935),ISBLANK(H1935),ISBLANK(J1935),ISBLANK(I1935)),"",E1935+ROW()/100000)</f>
        <v/>
      </c>
      <c r="T1935" s="23">
        <f t="shared" si="91"/>
        <v>0</v>
      </c>
    </row>
    <row r="1936" spans="1:20" ht="17.399999999999999">
      <c r="A1936" s="23">
        <f t="shared" si="92"/>
        <v>59</v>
      </c>
      <c r="B1936" s="24" t="s">
        <v>3369</v>
      </c>
      <c r="C1936" s="6" t="s">
        <v>3456</v>
      </c>
      <c r="D1936" s="25" t="s">
        <v>37</v>
      </c>
      <c r="E1936" s="28">
        <v>12982.1</v>
      </c>
      <c r="F1936" s="25">
        <v>18</v>
      </c>
      <c r="G1936" s="28">
        <v>112.11</v>
      </c>
      <c r="H1936" s="28">
        <v>113.29</v>
      </c>
      <c r="I1936" s="28">
        <v>102</v>
      </c>
      <c r="J1936" s="28">
        <v>101.25</v>
      </c>
      <c r="K1936" s="25" t="s">
        <v>4097</v>
      </c>
      <c r="L1936" s="25"/>
      <c r="M1936"/>
      <c r="N1936"/>
      <c r="O1936" s="25">
        <v>-35.89</v>
      </c>
      <c r="P1936" s="25">
        <v>-34.31</v>
      </c>
      <c r="S1936" s="23">
        <f t="shared" si="93"/>
        <v>12982.119360000001</v>
      </c>
      <c r="T1936" s="23">
        <f t="shared" si="91"/>
        <v>0</v>
      </c>
    </row>
    <row r="1937" spans="1:20" ht="17.399999999999999">
      <c r="A1937" s="23" t="str">
        <f t="shared" si="92"/>
        <v/>
      </c>
      <c r="B1937" s="24" t="s">
        <v>3631</v>
      </c>
      <c r="C1937" s="6" t="s">
        <v>3770</v>
      </c>
      <c r="D1937" s="25" t="s">
        <v>37</v>
      </c>
      <c r="E1937" s="28">
        <v>13.34</v>
      </c>
      <c r="F1937" s="25"/>
      <c r="G1937" s="25"/>
      <c r="H1937" s="25"/>
      <c r="I1937" s="25"/>
      <c r="J1937" s="25"/>
      <c r="K1937" s="25" t="s">
        <v>4084</v>
      </c>
      <c r="L1937" s="25"/>
      <c r="M1937"/>
      <c r="N1937"/>
      <c r="O1937" s="25">
        <v>-30.31</v>
      </c>
      <c r="P1937" s="25">
        <v>-39.33</v>
      </c>
      <c r="S1937" s="23" t="str">
        <f t="shared" si="93"/>
        <v/>
      </c>
      <c r="T1937" s="23">
        <f t="shared" si="91"/>
        <v>0</v>
      </c>
    </row>
    <row r="1938" spans="1:20" ht="17.399999999999999">
      <c r="A1938" s="23" t="str">
        <f t="shared" si="92"/>
        <v/>
      </c>
      <c r="B1938" s="24" t="s">
        <v>3632</v>
      </c>
      <c r="C1938" s="6" t="s">
        <v>3771</v>
      </c>
      <c r="D1938" s="25" t="s">
        <v>9</v>
      </c>
      <c r="E1938" s="28">
        <v>757.89</v>
      </c>
      <c r="F1938" s="25">
        <v>5</v>
      </c>
      <c r="G1938" s="25">
        <v>90.22</v>
      </c>
      <c r="H1938" s="25">
        <v>90.22</v>
      </c>
      <c r="I1938" s="25">
        <v>86.03</v>
      </c>
      <c r="J1938" s="25"/>
      <c r="K1938" s="25" t="s">
        <v>4107</v>
      </c>
      <c r="L1938" s="25"/>
      <c r="M1938"/>
      <c r="N1938"/>
      <c r="O1938" s="25">
        <v>-17.489999999999998</v>
      </c>
      <c r="P1938" s="25">
        <v>-4.3499999999999996</v>
      </c>
      <c r="S1938" s="23" t="str">
        <f t="shared" si="93"/>
        <v/>
      </c>
      <c r="T1938" s="23">
        <f t="shared" si="91"/>
        <v>0</v>
      </c>
    </row>
    <row r="1939" spans="1:20" ht="17.399999999999999">
      <c r="A1939" s="23" t="str">
        <f t="shared" si="92"/>
        <v/>
      </c>
      <c r="B1939" s="24" t="s">
        <v>2961</v>
      </c>
      <c r="C1939" s="6" t="s">
        <v>550</v>
      </c>
      <c r="D1939" s="25" t="s">
        <v>9</v>
      </c>
      <c r="E1939" s="28">
        <v>99.13</v>
      </c>
      <c r="F1939" s="25"/>
      <c r="G1939" s="25"/>
      <c r="H1939" s="25"/>
      <c r="I1939" s="25"/>
      <c r="J1939" s="25"/>
      <c r="K1939" s="25" t="s">
        <v>4080</v>
      </c>
      <c r="L1939" s="25"/>
      <c r="M1939"/>
      <c r="N1939"/>
      <c r="O1939" s="25">
        <v>-6.26</v>
      </c>
      <c r="P1939" s="25">
        <v>-23.32</v>
      </c>
      <c r="S1939" s="23" t="str">
        <f t="shared" si="93"/>
        <v/>
      </c>
      <c r="T1939" s="23">
        <f t="shared" si="91"/>
        <v>0</v>
      </c>
    </row>
    <row r="1940" spans="1:20" ht="17.399999999999999">
      <c r="A1940" s="23" t="str">
        <f t="shared" si="92"/>
        <v/>
      </c>
      <c r="B1940" s="24" t="s">
        <v>2962</v>
      </c>
      <c r="C1940" s="6" t="s">
        <v>33</v>
      </c>
      <c r="D1940" s="25" t="s">
        <v>9</v>
      </c>
      <c r="E1940" s="28">
        <v>532.79</v>
      </c>
      <c r="F1940" s="25">
        <v>2</v>
      </c>
      <c r="G1940" s="25">
        <v>38.9</v>
      </c>
      <c r="H1940" s="25">
        <v>38.9</v>
      </c>
      <c r="I1940" s="25">
        <v>37.1</v>
      </c>
      <c r="J1940" s="25"/>
      <c r="K1940" s="25" t="s">
        <v>4076</v>
      </c>
      <c r="L1940" s="25"/>
      <c r="M1940"/>
      <c r="N1940"/>
      <c r="O1940" s="25">
        <v>-20.190000000000001</v>
      </c>
      <c r="P1940" s="25">
        <v>-42.62</v>
      </c>
      <c r="S1940" s="23" t="str">
        <f t="shared" si="93"/>
        <v/>
      </c>
      <c r="T1940" s="23">
        <f t="shared" si="91"/>
        <v>0</v>
      </c>
    </row>
    <row r="1941" spans="1:20" ht="17.399999999999999">
      <c r="A1941" s="23" t="str">
        <f t="shared" si="92"/>
        <v/>
      </c>
      <c r="B1941" s="24" t="s">
        <v>3037</v>
      </c>
      <c r="C1941" s="6" t="s">
        <v>3103</v>
      </c>
      <c r="D1941" s="25" t="s">
        <v>37</v>
      </c>
      <c r="E1941" s="28">
        <v>37.47</v>
      </c>
      <c r="F1941" s="25"/>
      <c r="G1941" s="25"/>
      <c r="H1941" s="25"/>
      <c r="I1941" s="25"/>
      <c r="J1941" s="25"/>
      <c r="K1941" s="25" t="s">
        <v>4080</v>
      </c>
      <c r="L1941" s="25"/>
      <c r="M1941"/>
      <c r="N1941"/>
      <c r="O1941" s="25">
        <v>-13.55</v>
      </c>
      <c r="P1941" s="25">
        <v>-29.3</v>
      </c>
      <c r="S1941" s="23" t="str">
        <f t="shared" si="93"/>
        <v/>
      </c>
      <c r="T1941" s="23">
        <f t="shared" si="91"/>
        <v>0</v>
      </c>
    </row>
    <row r="1942" spans="1:20" ht="17.399999999999999">
      <c r="A1942" s="23" t="str">
        <f t="shared" si="92"/>
        <v/>
      </c>
      <c r="B1942" s="24" t="s">
        <v>3038</v>
      </c>
      <c r="C1942" s="6" t="s">
        <v>3104</v>
      </c>
      <c r="D1942" s="25" t="s">
        <v>37</v>
      </c>
      <c r="E1942" s="28">
        <v>90.24</v>
      </c>
      <c r="F1942" s="25"/>
      <c r="G1942" s="25"/>
      <c r="H1942" s="25"/>
      <c r="I1942" s="25"/>
      <c r="J1942" s="25"/>
      <c r="K1942" s="25" t="s">
        <v>4113</v>
      </c>
      <c r="L1942" s="25"/>
      <c r="M1942"/>
      <c r="N1942"/>
      <c r="O1942" s="25">
        <v>-20.43</v>
      </c>
      <c r="P1942" s="25">
        <v>-38.42</v>
      </c>
      <c r="S1942" s="23" t="str">
        <f t="shared" si="93"/>
        <v/>
      </c>
      <c r="T1942" s="23">
        <f t="shared" si="91"/>
        <v>0</v>
      </c>
    </row>
    <row r="1943" spans="1:20" ht="17.399999999999999">
      <c r="A1943" s="23" t="str">
        <f t="shared" si="92"/>
        <v/>
      </c>
      <c r="B1943" s="24" t="s">
        <v>3510</v>
      </c>
      <c r="C1943" s="6" t="s">
        <v>3578</v>
      </c>
      <c r="D1943" s="25" t="s">
        <v>37</v>
      </c>
      <c r="E1943" s="28">
        <v>12.21</v>
      </c>
      <c r="F1943" s="25"/>
      <c r="G1943" s="25"/>
      <c r="H1943" s="25"/>
      <c r="I1943" s="25"/>
      <c r="J1943" s="25"/>
      <c r="K1943" s="25" t="s">
        <v>4096</v>
      </c>
      <c r="L1943" s="25"/>
      <c r="M1943"/>
      <c r="N1943"/>
      <c r="O1943" s="25">
        <v>-16.100000000000001</v>
      </c>
      <c r="P1943" s="25">
        <v>-15.72</v>
      </c>
      <c r="S1943" s="23" t="str">
        <f t="shared" si="93"/>
        <v/>
      </c>
      <c r="T1943" s="23">
        <f t="shared" si="91"/>
        <v>0</v>
      </c>
    </row>
    <row r="1944" spans="1:20" ht="17.399999999999999">
      <c r="A1944" s="23" t="str">
        <f t="shared" si="92"/>
        <v/>
      </c>
      <c r="B1944" s="24" t="s">
        <v>4070</v>
      </c>
      <c r="C1944" s="6" t="s">
        <v>4073</v>
      </c>
      <c r="D1944" s="25" t="s">
        <v>37</v>
      </c>
      <c r="E1944" s="28">
        <v>74.44</v>
      </c>
      <c r="F1944" s="25"/>
      <c r="G1944" s="25">
        <v>6.9</v>
      </c>
      <c r="H1944" s="25"/>
      <c r="I1944" s="25"/>
      <c r="J1944" s="25"/>
      <c r="K1944" s="25" t="s">
        <v>4100</v>
      </c>
      <c r="L1944" s="25"/>
      <c r="M1944"/>
      <c r="N1944"/>
      <c r="O1944" s="25">
        <v>-17.93</v>
      </c>
      <c r="P1944" s="25">
        <v>-38.33</v>
      </c>
      <c r="S1944" s="23" t="str">
        <f t="shared" si="93"/>
        <v/>
      </c>
      <c r="T1944" s="23">
        <f t="shared" si="91"/>
        <v>0</v>
      </c>
    </row>
    <row r="1945" spans="1:20" ht="17.399999999999999">
      <c r="A1945" s="23">
        <f t="shared" si="92"/>
        <v>123</v>
      </c>
      <c r="B1945" s="24" t="s">
        <v>3039</v>
      </c>
      <c r="C1945" s="6" t="s">
        <v>3301</v>
      </c>
      <c r="D1945" s="25" t="s">
        <v>9</v>
      </c>
      <c r="E1945" s="28">
        <v>3097.13</v>
      </c>
      <c r="F1945" s="25">
        <v>14</v>
      </c>
      <c r="G1945" s="25">
        <v>384.47</v>
      </c>
      <c r="H1945" s="25">
        <v>383.44</v>
      </c>
      <c r="I1945" s="25">
        <v>395.85</v>
      </c>
      <c r="J1945" s="25">
        <v>402.5</v>
      </c>
      <c r="K1945" s="25" t="s">
        <v>4120</v>
      </c>
      <c r="L1945" s="25"/>
      <c r="M1945"/>
      <c r="N1945"/>
      <c r="O1945" s="25">
        <v>-11.89</v>
      </c>
      <c r="P1945" s="25">
        <v>-26.46</v>
      </c>
      <c r="S1945" s="23">
        <f t="shared" si="93"/>
        <v>3097.1494499999999</v>
      </c>
      <c r="T1945" s="23">
        <f t="shared" si="91"/>
        <v>0</v>
      </c>
    </row>
    <row r="1946" spans="1:20" ht="17.399999999999999">
      <c r="A1946" s="23" t="str">
        <f t="shared" si="92"/>
        <v/>
      </c>
      <c r="B1946" s="24" t="s">
        <v>3040</v>
      </c>
      <c r="C1946" s="6" t="s">
        <v>3105</v>
      </c>
      <c r="D1946" s="25" t="s">
        <v>37</v>
      </c>
      <c r="E1946" s="28">
        <v>203.01</v>
      </c>
      <c r="F1946" s="25"/>
      <c r="G1946" s="25"/>
      <c r="H1946" s="25"/>
      <c r="I1946" s="25"/>
      <c r="J1946" s="25"/>
      <c r="K1946" s="25" t="s">
        <v>4084</v>
      </c>
      <c r="L1946" s="25"/>
      <c r="M1946"/>
      <c r="N1946"/>
      <c r="O1946" s="25">
        <v>-20.52</v>
      </c>
      <c r="P1946" s="25">
        <v>-32.96</v>
      </c>
      <c r="S1946" s="23" t="str">
        <f t="shared" si="93"/>
        <v/>
      </c>
      <c r="T1946" s="23">
        <f t="shared" si="91"/>
        <v>0</v>
      </c>
    </row>
    <row r="1947" spans="1:20" ht="17.399999999999999">
      <c r="A1947" s="23" t="str">
        <f t="shared" si="92"/>
        <v/>
      </c>
      <c r="B1947" s="24" t="s">
        <v>3176</v>
      </c>
      <c r="C1947" s="6" t="s">
        <v>3302</v>
      </c>
      <c r="D1947" s="25" t="s">
        <v>37</v>
      </c>
      <c r="E1947" s="28">
        <v>61.46</v>
      </c>
      <c r="F1947" s="25"/>
      <c r="G1947" s="25"/>
      <c r="H1947" s="25"/>
      <c r="I1947" s="25"/>
      <c r="J1947" s="25"/>
      <c r="K1947" s="25" t="s">
        <v>4088</v>
      </c>
      <c r="L1947" s="25"/>
      <c r="M1947"/>
      <c r="N1947"/>
      <c r="O1947" s="25">
        <v>-18.149999999999999</v>
      </c>
      <c r="P1947" s="25">
        <v>-28.61</v>
      </c>
      <c r="S1947" s="23" t="str">
        <f t="shared" si="93"/>
        <v/>
      </c>
      <c r="T1947" s="23">
        <f t="shared" si="91"/>
        <v>0</v>
      </c>
    </row>
    <row r="1948" spans="1:20" ht="17.399999999999999">
      <c r="A1948" s="23">
        <f t="shared" si="92"/>
        <v>241</v>
      </c>
      <c r="B1948" s="24" t="s">
        <v>3370</v>
      </c>
      <c r="C1948" s="6" t="s">
        <v>3457</v>
      </c>
      <c r="D1948" s="25" t="s">
        <v>37</v>
      </c>
      <c r="E1948" s="28">
        <v>476.16</v>
      </c>
      <c r="F1948" s="25">
        <v>3</v>
      </c>
      <c r="G1948" s="25">
        <v>62.36</v>
      </c>
      <c r="H1948" s="25">
        <v>62.36</v>
      </c>
      <c r="I1948" s="25">
        <v>60.4</v>
      </c>
      <c r="J1948" s="25">
        <v>60.4</v>
      </c>
      <c r="K1948" s="25" t="s">
        <v>4083</v>
      </c>
      <c r="L1948" s="25"/>
      <c r="M1948"/>
      <c r="N1948"/>
      <c r="O1948" s="25">
        <v>7.87</v>
      </c>
      <c r="P1948" s="25">
        <v>-19.16</v>
      </c>
      <c r="S1948" s="23">
        <f t="shared" si="93"/>
        <v>476.17948000000001</v>
      </c>
      <c r="T1948" s="23">
        <f t="shared" si="91"/>
        <v>0</v>
      </c>
    </row>
    <row r="1949" spans="1:20" ht="17.399999999999999">
      <c r="A1949" s="23" t="str">
        <f t="shared" si="92"/>
        <v/>
      </c>
      <c r="B1949" s="24" t="s">
        <v>3177</v>
      </c>
      <c r="C1949" s="6" t="s">
        <v>3303</v>
      </c>
      <c r="D1949" s="25" t="s">
        <v>37</v>
      </c>
      <c r="E1949" s="28">
        <v>20.83</v>
      </c>
      <c r="F1949" s="25"/>
      <c r="G1949" s="25"/>
      <c r="H1949" s="25"/>
      <c r="I1949" s="25"/>
      <c r="J1949" s="25"/>
      <c r="K1949" s="25" t="s">
        <v>4102</v>
      </c>
      <c r="L1949" s="25"/>
      <c r="M1949"/>
      <c r="N1949"/>
      <c r="O1949" s="25">
        <v>-23.71</v>
      </c>
      <c r="P1949" s="25">
        <v>-38.020000000000003</v>
      </c>
      <c r="S1949" s="23" t="str">
        <f t="shared" si="93"/>
        <v/>
      </c>
      <c r="T1949" s="23">
        <f t="shared" si="91"/>
        <v>0</v>
      </c>
    </row>
    <row r="1950" spans="1:20" ht="17.399999999999999">
      <c r="A1950" s="23">
        <f t="shared" si="92"/>
        <v>194</v>
      </c>
      <c r="B1950" s="24" t="s">
        <v>3876</v>
      </c>
      <c r="C1950" s="6" t="s">
        <v>3881</v>
      </c>
      <c r="D1950" s="25" t="s">
        <v>37</v>
      </c>
      <c r="E1950" s="28">
        <v>843.05</v>
      </c>
      <c r="F1950" s="25">
        <v>3</v>
      </c>
      <c r="G1950" s="25">
        <v>31.87</v>
      </c>
      <c r="H1950" s="25">
        <v>31.87</v>
      </c>
      <c r="I1950" s="25">
        <v>32.700000000000003</v>
      </c>
      <c r="J1950" s="25">
        <v>30.8</v>
      </c>
      <c r="K1950" s="25" t="s">
        <v>4091</v>
      </c>
      <c r="L1950" s="25"/>
      <c r="M1950"/>
      <c r="N1950"/>
      <c r="O1950" s="25">
        <v>10.5</v>
      </c>
      <c r="P1950" s="25">
        <v>40.840000000000003</v>
      </c>
      <c r="S1950" s="23">
        <f t="shared" si="93"/>
        <v>843.06949999999995</v>
      </c>
      <c r="T1950" s="23">
        <f t="shared" si="91"/>
        <v>0</v>
      </c>
    </row>
    <row r="1951" spans="1:20" ht="17.399999999999999">
      <c r="A1951" s="23" t="str">
        <f t="shared" si="92"/>
        <v/>
      </c>
      <c r="B1951" s="24" t="s">
        <v>3178</v>
      </c>
      <c r="C1951" s="6" t="s">
        <v>3304</v>
      </c>
      <c r="D1951" s="25" t="s">
        <v>37</v>
      </c>
      <c r="E1951" s="28">
        <v>641.75</v>
      </c>
      <c r="F1951" s="25">
        <v>12</v>
      </c>
      <c r="G1951" s="25">
        <v>50.38</v>
      </c>
      <c r="H1951" s="25">
        <v>50.38</v>
      </c>
      <c r="I1951" s="25">
        <v>54.77</v>
      </c>
      <c r="J1951" s="25"/>
      <c r="K1951" s="25" t="s">
        <v>4103</v>
      </c>
      <c r="L1951" s="25"/>
      <c r="M1951"/>
      <c r="N1951"/>
      <c r="O1951" s="25">
        <v>-17.41</v>
      </c>
      <c r="P1951" s="25">
        <v>-41.83</v>
      </c>
      <c r="S1951" s="23" t="str">
        <f t="shared" si="93"/>
        <v/>
      </c>
      <c r="T1951" s="23">
        <f t="shared" si="91"/>
        <v>0</v>
      </c>
    </row>
    <row r="1952" spans="1:20" ht="17.399999999999999">
      <c r="A1952" s="23" t="str">
        <f t="shared" si="92"/>
        <v/>
      </c>
      <c r="B1952" s="24" t="s">
        <v>3371</v>
      </c>
      <c r="C1952" s="6" t="s">
        <v>3458</v>
      </c>
      <c r="D1952" s="25" t="s">
        <v>37</v>
      </c>
      <c r="E1952" s="28">
        <v>515.46</v>
      </c>
      <c r="F1952" s="25"/>
      <c r="G1952" s="25"/>
      <c r="H1952" s="25"/>
      <c r="I1952" s="25"/>
      <c r="J1952" s="25"/>
      <c r="K1952" s="25" t="s">
        <v>4091</v>
      </c>
      <c r="L1952" s="25"/>
      <c r="M1952"/>
      <c r="N1952"/>
      <c r="O1952" s="25">
        <v>-15.95</v>
      </c>
      <c r="P1952" s="25">
        <v>-26.79</v>
      </c>
      <c r="S1952" s="23" t="str">
        <f t="shared" si="93"/>
        <v/>
      </c>
      <c r="T1952" s="23">
        <f t="shared" si="91"/>
        <v>0</v>
      </c>
    </row>
    <row r="1953" spans="1:20" ht="17.399999999999999">
      <c r="A1953" s="23" t="str">
        <f t="shared" si="92"/>
        <v/>
      </c>
      <c r="B1953" s="24" t="s">
        <v>3372</v>
      </c>
      <c r="C1953" s="6" t="s">
        <v>3459</v>
      </c>
      <c r="D1953" s="25" t="s">
        <v>37</v>
      </c>
      <c r="E1953" s="28">
        <v>63.46</v>
      </c>
      <c r="F1953" s="25"/>
      <c r="G1953" s="25"/>
      <c r="H1953" s="25"/>
      <c r="I1953" s="25"/>
      <c r="J1953" s="25"/>
      <c r="K1953" s="25" t="s">
        <v>4105</v>
      </c>
      <c r="L1953" s="25"/>
      <c r="M1953"/>
      <c r="N1953"/>
      <c r="O1953" s="25">
        <v>-27.67</v>
      </c>
      <c r="P1953" s="25">
        <v>-20.55</v>
      </c>
      <c r="S1953" s="23" t="str">
        <f t="shared" si="93"/>
        <v/>
      </c>
      <c r="T1953" s="23">
        <f t="shared" si="91"/>
        <v>0</v>
      </c>
    </row>
    <row r="1954" spans="1:20" ht="17.399999999999999">
      <c r="A1954" s="23" t="str">
        <f t="shared" si="92"/>
        <v/>
      </c>
      <c r="B1954" s="24" t="s">
        <v>3511</v>
      </c>
      <c r="C1954" s="6" t="s">
        <v>3579</v>
      </c>
      <c r="D1954" s="25" t="s">
        <v>37</v>
      </c>
      <c r="E1954" s="28">
        <v>25.03</v>
      </c>
      <c r="F1954" s="25"/>
      <c r="G1954" s="25"/>
      <c r="H1954" s="25"/>
      <c r="I1954" s="25"/>
      <c r="J1954" s="25"/>
      <c r="K1954" s="25" t="s">
        <v>4107</v>
      </c>
      <c r="L1954" s="25"/>
      <c r="M1954"/>
      <c r="N1954"/>
      <c r="O1954" s="25">
        <v>-24.98</v>
      </c>
      <c r="P1954" s="25">
        <v>-33.17</v>
      </c>
      <c r="S1954" s="23" t="str">
        <f t="shared" si="93"/>
        <v/>
      </c>
      <c r="T1954" s="23">
        <f t="shared" si="91"/>
        <v>0</v>
      </c>
    </row>
    <row r="1955" spans="1:20" ht="17.399999999999999">
      <c r="A1955" s="23" t="str">
        <f t="shared" si="92"/>
        <v/>
      </c>
      <c r="B1955" s="24" t="s">
        <v>4357</v>
      </c>
      <c r="C1955" s="6" t="s">
        <v>4359</v>
      </c>
      <c r="D1955" s="25" t="s">
        <v>37</v>
      </c>
      <c r="E1955" s="28">
        <v>285.87</v>
      </c>
      <c r="F1955" s="25"/>
      <c r="G1955" s="25"/>
      <c r="H1955" s="25"/>
      <c r="I1955" s="25"/>
      <c r="J1955" s="25"/>
      <c r="K1955" s="25" t="s">
        <v>4091</v>
      </c>
      <c r="L1955" s="25"/>
      <c r="M1955"/>
      <c r="N1955"/>
      <c r="O1955" s="25">
        <v>-27.47</v>
      </c>
      <c r="P1955" s="25">
        <v>13.73</v>
      </c>
      <c r="S1955" s="23" t="str">
        <f t="shared" si="93"/>
        <v/>
      </c>
      <c r="T1955" s="23">
        <f t="shared" si="91"/>
        <v>0</v>
      </c>
    </row>
    <row r="1956" spans="1:20" ht="17.399999999999999">
      <c r="A1956" s="23" t="str">
        <f t="shared" si="92"/>
        <v/>
      </c>
      <c r="B1956" s="24" t="s">
        <v>3179</v>
      </c>
      <c r="C1956" s="6" t="s">
        <v>3305</v>
      </c>
      <c r="D1956" s="25" t="s">
        <v>37</v>
      </c>
      <c r="E1956" s="28">
        <v>161.72</v>
      </c>
      <c r="F1956" s="25"/>
      <c r="G1956" s="25"/>
      <c r="H1956" s="25"/>
      <c r="I1956" s="25"/>
      <c r="J1956" s="25"/>
      <c r="K1956" s="25" t="s">
        <v>4086</v>
      </c>
      <c r="L1956" s="25"/>
      <c r="M1956"/>
      <c r="N1956"/>
      <c r="O1956" s="25">
        <v>-26.38</v>
      </c>
      <c r="P1956" s="25">
        <v>-47.66</v>
      </c>
      <c r="S1956" s="23" t="str">
        <f t="shared" si="93"/>
        <v/>
      </c>
      <c r="T1956" s="23">
        <f t="shared" si="91"/>
        <v>0</v>
      </c>
    </row>
    <row r="1957" spans="1:20" ht="17.399999999999999">
      <c r="A1957" s="23" t="str">
        <f t="shared" si="92"/>
        <v/>
      </c>
      <c r="B1957" s="24" t="s">
        <v>3180</v>
      </c>
      <c r="C1957" s="6" t="s">
        <v>3306</v>
      </c>
      <c r="D1957" s="25" t="s">
        <v>37</v>
      </c>
      <c r="E1957" s="28">
        <v>99.63</v>
      </c>
      <c r="F1957" s="25"/>
      <c r="G1957" s="25"/>
      <c r="H1957" s="25"/>
      <c r="I1957" s="25"/>
      <c r="J1957" s="25"/>
      <c r="K1957" s="25" t="s">
        <v>4096</v>
      </c>
      <c r="L1957" s="25"/>
      <c r="M1957"/>
      <c r="N1957"/>
      <c r="O1957" s="25">
        <v>-14.27</v>
      </c>
      <c r="P1957" s="25">
        <v>-29.09</v>
      </c>
      <c r="S1957" s="23" t="str">
        <f t="shared" si="93"/>
        <v/>
      </c>
      <c r="T1957" s="23">
        <f t="shared" si="91"/>
        <v>0</v>
      </c>
    </row>
    <row r="1958" spans="1:20" ht="17.399999999999999">
      <c r="A1958" s="23" t="str">
        <f t="shared" si="92"/>
        <v/>
      </c>
      <c r="B1958" s="24" t="s">
        <v>3512</v>
      </c>
      <c r="C1958" s="6" t="s">
        <v>3580</v>
      </c>
      <c r="D1958" s="25" t="s">
        <v>37</v>
      </c>
      <c r="E1958" s="28">
        <v>37.15</v>
      </c>
      <c r="F1958" s="25"/>
      <c r="G1958" s="25"/>
      <c r="H1958" s="25"/>
      <c r="I1958" s="25"/>
      <c r="J1958" s="25"/>
      <c r="K1958" s="25" t="s">
        <v>4101</v>
      </c>
      <c r="L1958" s="25"/>
      <c r="M1958"/>
      <c r="N1958"/>
      <c r="O1958" s="25">
        <v>-11.41</v>
      </c>
      <c r="P1958" s="25">
        <v>-15.07</v>
      </c>
      <c r="S1958" s="23" t="str">
        <f t="shared" si="93"/>
        <v/>
      </c>
      <c r="T1958" s="23">
        <f t="shared" si="91"/>
        <v>0</v>
      </c>
    </row>
    <row r="1959" spans="1:20" ht="17.399999999999999">
      <c r="A1959" s="23" t="str">
        <f t="shared" si="92"/>
        <v/>
      </c>
      <c r="B1959" s="24" t="s">
        <v>3373</v>
      </c>
      <c r="C1959" s="6" t="s">
        <v>3460</v>
      </c>
      <c r="D1959" s="25" t="s">
        <v>37</v>
      </c>
      <c r="E1959" s="28">
        <v>51.73</v>
      </c>
      <c r="F1959" s="25"/>
      <c r="G1959" s="25"/>
      <c r="H1959" s="25"/>
      <c r="I1959" s="25"/>
      <c r="J1959" s="25"/>
      <c r="K1959" s="25" t="s">
        <v>4096</v>
      </c>
      <c r="L1959" s="25"/>
      <c r="M1959"/>
      <c r="N1959"/>
      <c r="O1959" s="25">
        <v>-2.62</v>
      </c>
      <c r="P1959" s="25">
        <v>-11.86</v>
      </c>
      <c r="S1959" s="23" t="str">
        <f t="shared" si="93"/>
        <v/>
      </c>
      <c r="T1959" s="23">
        <f t="shared" si="91"/>
        <v>0</v>
      </c>
    </row>
    <row r="1960" spans="1:20" ht="17.399999999999999">
      <c r="A1960" s="23" t="str">
        <f t="shared" si="92"/>
        <v/>
      </c>
      <c r="B1960" s="24" t="s">
        <v>3513</v>
      </c>
      <c r="C1960" s="6" t="s">
        <v>3581</v>
      </c>
      <c r="D1960" s="25" t="s">
        <v>37</v>
      </c>
      <c r="E1960" s="28">
        <v>183.3</v>
      </c>
      <c r="F1960" s="25"/>
      <c r="G1960" s="25"/>
      <c r="H1960" s="25"/>
      <c r="I1960" s="25"/>
      <c r="J1960" s="25"/>
      <c r="K1960" s="25" t="s">
        <v>4105</v>
      </c>
      <c r="L1960" s="25"/>
      <c r="M1960"/>
      <c r="N1960"/>
      <c r="O1960" s="25">
        <v>-12.99</v>
      </c>
      <c r="P1960" s="25">
        <v>-31.37</v>
      </c>
      <c r="S1960" s="23" t="str">
        <f t="shared" si="93"/>
        <v/>
      </c>
      <c r="T1960" s="23">
        <f t="shared" si="91"/>
        <v>0</v>
      </c>
    </row>
    <row r="1961" spans="1:20" ht="17.399999999999999">
      <c r="A1961" s="23" t="str">
        <f t="shared" si="92"/>
        <v/>
      </c>
      <c r="B1961" s="24" t="s">
        <v>3181</v>
      </c>
      <c r="C1961" s="6" t="s">
        <v>4968</v>
      </c>
      <c r="D1961" s="25" t="s">
        <v>37</v>
      </c>
      <c r="E1961" s="28">
        <v>125.89</v>
      </c>
      <c r="F1961" s="25"/>
      <c r="G1961" s="25"/>
      <c r="H1961" s="25"/>
      <c r="I1961" s="25"/>
      <c r="J1961" s="25"/>
      <c r="K1961" s="25" t="s">
        <v>4087</v>
      </c>
      <c r="L1961" s="25"/>
      <c r="M1961"/>
      <c r="N1961"/>
      <c r="O1961" s="25">
        <v>4.5</v>
      </c>
      <c r="P1961" s="25">
        <v>-21.63</v>
      </c>
      <c r="S1961" s="23" t="str">
        <f t="shared" si="93"/>
        <v/>
      </c>
      <c r="T1961" s="23">
        <f t="shared" si="91"/>
        <v>0</v>
      </c>
    </row>
    <row r="1962" spans="1:20" ht="17.399999999999999">
      <c r="A1962" s="23" t="str">
        <f t="shared" si="92"/>
        <v/>
      </c>
      <c r="B1962" s="24" t="s">
        <v>3182</v>
      </c>
      <c r="C1962" s="6" t="s">
        <v>4555</v>
      </c>
      <c r="D1962" s="25" t="s">
        <v>37</v>
      </c>
      <c r="E1962" s="28">
        <v>30.07</v>
      </c>
      <c r="F1962" s="25"/>
      <c r="G1962" s="25"/>
      <c r="H1962" s="25"/>
      <c r="I1962" s="25"/>
      <c r="J1962" s="25"/>
      <c r="K1962" s="25" t="s">
        <v>4097</v>
      </c>
      <c r="L1962" s="25"/>
      <c r="M1962"/>
      <c r="N1962"/>
      <c r="O1962" s="25">
        <v>13.18</v>
      </c>
      <c r="P1962" s="25">
        <v>-31.68</v>
      </c>
      <c r="S1962" s="23" t="str">
        <f t="shared" si="93"/>
        <v/>
      </c>
      <c r="T1962" s="23">
        <f t="shared" si="91"/>
        <v>0</v>
      </c>
    </row>
    <row r="1963" spans="1:20" ht="17.399999999999999">
      <c r="A1963" s="23">
        <f t="shared" si="92"/>
        <v>144</v>
      </c>
      <c r="B1963" s="24" t="s">
        <v>3962</v>
      </c>
      <c r="C1963" s="6" t="s">
        <v>3967</v>
      </c>
      <c r="D1963" s="25" t="s">
        <v>37</v>
      </c>
      <c r="E1963" s="28">
        <v>2331.2399999999998</v>
      </c>
      <c r="F1963" s="25">
        <v>7</v>
      </c>
      <c r="G1963" s="25">
        <v>272.99</v>
      </c>
      <c r="H1963" s="25">
        <v>272.93</v>
      </c>
      <c r="I1963" s="25">
        <v>280.39999999999998</v>
      </c>
      <c r="J1963" s="25">
        <v>273.95</v>
      </c>
      <c r="K1963" s="25" t="s">
        <v>4098</v>
      </c>
      <c r="L1963" s="25"/>
      <c r="M1963"/>
      <c r="N1963"/>
      <c r="O1963" s="25">
        <v>-0.56000000000000005</v>
      </c>
      <c r="P1963" s="25">
        <v>-11.13</v>
      </c>
      <c r="S1963" s="23">
        <f t="shared" si="93"/>
        <v>2331.2596299999996</v>
      </c>
      <c r="T1963" s="23">
        <f t="shared" si="91"/>
        <v>0</v>
      </c>
    </row>
    <row r="1964" spans="1:20" ht="17.399999999999999">
      <c r="A1964" s="23" t="str">
        <f t="shared" si="92"/>
        <v/>
      </c>
      <c r="B1964" s="24" t="s">
        <v>3183</v>
      </c>
      <c r="C1964" s="6" t="s">
        <v>4169</v>
      </c>
      <c r="D1964" s="25" t="s">
        <v>37</v>
      </c>
      <c r="E1964" s="28">
        <v>41.52</v>
      </c>
      <c r="F1964" s="25"/>
      <c r="G1964" s="25"/>
      <c r="H1964" s="25"/>
      <c r="I1964" s="25"/>
      <c r="J1964" s="25"/>
      <c r="K1964" s="25" t="s">
        <v>4092</v>
      </c>
      <c r="L1964" s="25"/>
      <c r="M1964"/>
      <c r="N1964"/>
      <c r="O1964" s="25">
        <v>-0.26</v>
      </c>
      <c r="P1964" s="25">
        <v>-25.81</v>
      </c>
      <c r="S1964" s="23" t="str">
        <f t="shared" si="93"/>
        <v/>
      </c>
      <c r="T1964" s="23">
        <f t="shared" si="91"/>
        <v>0</v>
      </c>
    </row>
    <row r="1965" spans="1:20" ht="17.399999999999999">
      <c r="A1965" s="23" t="str">
        <f t="shared" si="92"/>
        <v/>
      </c>
      <c r="B1965" s="24" t="s">
        <v>3514</v>
      </c>
      <c r="C1965" s="6" t="s">
        <v>3582</v>
      </c>
      <c r="D1965" s="25" t="s">
        <v>37</v>
      </c>
      <c r="E1965" s="28">
        <v>18.440000000000001</v>
      </c>
      <c r="F1965" s="25"/>
      <c r="G1965" s="25"/>
      <c r="H1965" s="25"/>
      <c r="I1965" s="25"/>
      <c r="J1965" s="25"/>
      <c r="K1965" s="25" t="s">
        <v>4113</v>
      </c>
      <c r="L1965" s="25"/>
      <c r="M1965"/>
      <c r="N1965"/>
      <c r="O1965" s="25">
        <v>-30.64</v>
      </c>
      <c r="P1965" s="25">
        <v>-46.44</v>
      </c>
      <c r="S1965" s="23" t="str">
        <f t="shared" si="93"/>
        <v/>
      </c>
      <c r="T1965" s="23">
        <f t="shared" si="91"/>
        <v>0</v>
      </c>
    </row>
    <row r="1966" spans="1:20" ht="17.399999999999999">
      <c r="A1966" s="23" t="str">
        <f t="shared" si="92"/>
        <v/>
      </c>
      <c r="B1966" s="24" t="s">
        <v>3184</v>
      </c>
      <c r="C1966" s="6" t="s">
        <v>3307</v>
      </c>
      <c r="D1966" s="25" t="s">
        <v>37</v>
      </c>
      <c r="E1966" s="28">
        <v>31.22</v>
      </c>
      <c r="F1966" s="25"/>
      <c r="G1966" s="25"/>
      <c r="H1966" s="25"/>
      <c r="I1966" s="25"/>
      <c r="J1966" s="25"/>
      <c r="K1966" s="25" t="s">
        <v>4105</v>
      </c>
      <c r="L1966" s="25"/>
      <c r="M1966"/>
      <c r="N1966"/>
      <c r="O1966" s="25">
        <v>0</v>
      </c>
      <c r="P1966" s="25">
        <v>0</v>
      </c>
      <c r="S1966" s="23" t="str">
        <f t="shared" si="93"/>
        <v/>
      </c>
      <c r="T1966" s="23">
        <f t="shared" si="91"/>
        <v>0</v>
      </c>
    </row>
    <row r="1967" spans="1:20" ht="17.399999999999999">
      <c r="A1967" s="23">
        <f t="shared" si="92"/>
        <v>303</v>
      </c>
      <c r="B1967" s="24" t="s">
        <v>3185</v>
      </c>
      <c r="C1967" s="6" t="s">
        <v>3308</v>
      </c>
      <c r="D1967" s="25" t="s">
        <v>37</v>
      </c>
      <c r="E1967" s="28">
        <v>128.09</v>
      </c>
      <c r="F1967" s="25">
        <v>1</v>
      </c>
      <c r="G1967" s="25">
        <v>25.2</v>
      </c>
      <c r="H1967" s="25">
        <v>25.2</v>
      </c>
      <c r="I1967" s="25">
        <v>25.2</v>
      </c>
      <c r="J1967" s="25">
        <v>25.2</v>
      </c>
      <c r="K1967" s="25" t="s">
        <v>4097</v>
      </c>
      <c r="L1967" s="25"/>
      <c r="M1967"/>
      <c r="N1967"/>
      <c r="O1967" s="25">
        <v>-25.62</v>
      </c>
      <c r="P1967" s="25">
        <v>-18.13</v>
      </c>
      <c r="S1967" s="23">
        <f t="shared" si="93"/>
        <v>128.10966999999999</v>
      </c>
      <c r="T1967" s="23">
        <f t="shared" si="91"/>
        <v>0</v>
      </c>
    </row>
    <row r="1968" spans="1:20" ht="17.399999999999999">
      <c r="A1968" s="23">
        <f t="shared" si="92"/>
        <v>63</v>
      </c>
      <c r="B1968" s="24" t="s">
        <v>3928</v>
      </c>
      <c r="C1968" s="6" t="s">
        <v>3933</v>
      </c>
      <c r="D1968" s="25" t="s">
        <v>9</v>
      </c>
      <c r="E1968" s="28">
        <v>11303.77</v>
      </c>
      <c r="F1968" s="25">
        <v>19</v>
      </c>
      <c r="G1968" s="28">
        <v>1436.59</v>
      </c>
      <c r="H1968" s="28">
        <v>1436.08</v>
      </c>
      <c r="I1968" s="28">
        <v>1478.8</v>
      </c>
      <c r="J1968" s="28">
        <v>1474.08</v>
      </c>
      <c r="K1968" s="25" t="s">
        <v>4120</v>
      </c>
      <c r="L1968" s="25"/>
      <c r="M1968"/>
      <c r="N1968"/>
      <c r="O1968" s="25">
        <v>-1.8</v>
      </c>
      <c r="P1968" s="25">
        <v>-6.49</v>
      </c>
      <c r="S1968" s="23">
        <f t="shared" si="93"/>
        <v>11303.78968</v>
      </c>
      <c r="T1968" s="23">
        <f t="shared" si="91"/>
        <v>0</v>
      </c>
    </row>
    <row r="1969" spans="1:20" ht="17.399999999999999">
      <c r="A1969" s="23" t="str">
        <f t="shared" si="92"/>
        <v/>
      </c>
      <c r="B1969" s="24" t="s">
        <v>3186</v>
      </c>
      <c r="C1969" s="6" t="s">
        <v>3309</v>
      </c>
      <c r="D1969" s="25" t="s">
        <v>37</v>
      </c>
      <c r="E1969" s="28">
        <v>38.619999999999997</v>
      </c>
      <c r="F1969" s="25"/>
      <c r="G1969" s="25"/>
      <c r="H1969" s="25"/>
      <c r="I1969" s="25"/>
      <c r="J1969" s="25"/>
      <c r="K1969" s="25" t="s">
        <v>4076</v>
      </c>
      <c r="L1969" s="25"/>
      <c r="M1969"/>
      <c r="N1969"/>
      <c r="O1969" s="25">
        <v>-9.35</v>
      </c>
      <c r="P1969" s="25">
        <v>-26.42</v>
      </c>
      <c r="S1969" s="23" t="str">
        <f t="shared" si="93"/>
        <v/>
      </c>
      <c r="T1969" s="23">
        <f t="shared" si="91"/>
        <v>0</v>
      </c>
    </row>
    <row r="1970" spans="1:20" ht="17.399999999999999">
      <c r="A1970" s="23" t="str">
        <f t="shared" si="92"/>
        <v/>
      </c>
      <c r="B1970" s="24" t="s">
        <v>3187</v>
      </c>
      <c r="C1970" s="6" t="s">
        <v>3917</v>
      </c>
      <c r="D1970" s="25" t="s">
        <v>37</v>
      </c>
      <c r="E1970" s="28">
        <v>50.29</v>
      </c>
      <c r="F1970" s="25"/>
      <c r="G1970" s="28"/>
      <c r="H1970" s="28"/>
      <c r="I1970" s="28"/>
      <c r="J1970" s="28"/>
      <c r="K1970" s="25" t="s">
        <v>4102</v>
      </c>
      <c r="L1970" s="25"/>
      <c r="M1970"/>
      <c r="N1970"/>
      <c r="O1970" s="25">
        <v>-10.34</v>
      </c>
      <c r="P1970" s="25">
        <v>-36.04</v>
      </c>
      <c r="S1970" s="23" t="str">
        <f t="shared" si="93"/>
        <v/>
      </c>
      <c r="T1970" s="23">
        <f t="shared" si="91"/>
        <v>0</v>
      </c>
    </row>
    <row r="1971" spans="1:20" ht="17.399999999999999">
      <c r="A1971" s="23" t="str">
        <f t="shared" si="92"/>
        <v/>
      </c>
      <c r="B1971" s="24" t="s">
        <v>3963</v>
      </c>
      <c r="C1971" s="6" t="s">
        <v>3968</v>
      </c>
      <c r="D1971" s="25" t="s">
        <v>37</v>
      </c>
      <c r="E1971" s="28">
        <v>142.32</v>
      </c>
      <c r="F1971" s="25"/>
      <c r="G1971" s="28"/>
      <c r="H1971" s="28"/>
      <c r="I1971" s="28"/>
      <c r="J1971" s="28"/>
      <c r="K1971" s="25" t="s">
        <v>4080</v>
      </c>
      <c r="L1971" s="25"/>
      <c r="M1971"/>
      <c r="N1971"/>
      <c r="O1971" s="25">
        <v>-8.89</v>
      </c>
      <c r="P1971" s="25">
        <v>-13.68</v>
      </c>
      <c r="S1971" s="23" t="str">
        <f t="shared" si="93"/>
        <v/>
      </c>
      <c r="T1971" s="23">
        <f t="shared" si="91"/>
        <v>0</v>
      </c>
    </row>
    <row r="1972" spans="1:20" ht="17.399999999999999">
      <c r="A1972" s="23" t="str">
        <f t="shared" si="92"/>
        <v/>
      </c>
      <c r="B1972" s="24" t="s">
        <v>3633</v>
      </c>
      <c r="C1972" s="6" t="s">
        <v>3772</v>
      </c>
      <c r="D1972" s="25" t="s">
        <v>37</v>
      </c>
      <c r="E1972" s="28">
        <v>41.18</v>
      </c>
      <c r="F1972" s="25"/>
      <c r="G1972" s="28"/>
      <c r="H1972" s="28"/>
      <c r="I1972" s="28"/>
      <c r="J1972" s="28"/>
      <c r="K1972" s="25" t="s">
        <v>4105</v>
      </c>
      <c r="L1972" s="25"/>
      <c r="M1972"/>
      <c r="N1972"/>
      <c r="O1972" s="25">
        <v>-6.8</v>
      </c>
      <c r="P1972" s="25">
        <v>-34.47</v>
      </c>
      <c r="S1972" s="23" t="str">
        <f t="shared" si="93"/>
        <v/>
      </c>
      <c r="T1972" s="23">
        <f t="shared" si="91"/>
        <v>0</v>
      </c>
    </row>
    <row r="1973" spans="1:20" ht="17.399999999999999">
      <c r="A1973" s="23" t="str">
        <f t="shared" si="92"/>
        <v/>
      </c>
      <c r="B1973" s="24" t="s">
        <v>5158</v>
      </c>
      <c r="C1973" s="6" t="s">
        <v>5160</v>
      </c>
      <c r="D1973" s="25" t="s">
        <v>37</v>
      </c>
      <c r="E1973" s="28">
        <v>43.22</v>
      </c>
      <c r="F1973" s="25"/>
      <c r="G1973" s="28"/>
      <c r="H1973" s="28"/>
      <c r="I1973" s="28"/>
      <c r="J1973" s="28"/>
      <c r="K1973" s="25" t="s">
        <v>4113</v>
      </c>
      <c r="L1973" s="25"/>
      <c r="M1973"/>
      <c r="N1973"/>
      <c r="O1973" s="25">
        <v>-17.55</v>
      </c>
      <c r="P1973" s="25">
        <v>-52.22</v>
      </c>
      <c r="S1973" s="23" t="str">
        <f t="shared" si="93"/>
        <v/>
      </c>
      <c r="T1973" s="23">
        <f t="shared" si="91"/>
        <v>0</v>
      </c>
    </row>
    <row r="1974" spans="1:20" ht="17.399999999999999">
      <c r="A1974" s="23" t="str">
        <f t="shared" si="92"/>
        <v/>
      </c>
      <c r="B1974" s="24" t="s">
        <v>3987</v>
      </c>
      <c r="C1974" s="6" t="s">
        <v>5271</v>
      </c>
      <c r="D1974" s="25" t="s">
        <v>37</v>
      </c>
      <c r="E1974" s="28">
        <v>76.430000000000007</v>
      </c>
      <c r="F1974" s="25"/>
      <c r="G1974" s="28"/>
      <c r="H1974" s="28"/>
      <c r="I1974" s="28"/>
      <c r="J1974" s="28"/>
      <c r="K1974" s="25" t="s">
        <v>4076</v>
      </c>
      <c r="L1974" s="25"/>
      <c r="M1974"/>
      <c r="N1974"/>
      <c r="O1974" s="25">
        <v>-2.0699999999999998</v>
      </c>
      <c r="P1974" s="25">
        <v>-23.96</v>
      </c>
      <c r="S1974" s="23" t="str">
        <f t="shared" si="93"/>
        <v/>
      </c>
      <c r="T1974" s="23">
        <f t="shared" si="91"/>
        <v>0</v>
      </c>
    </row>
    <row r="1975" spans="1:20" ht="17.399999999999999">
      <c r="A1975" s="23" t="str">
        <f t="shared" si="92"/>
        <v/>
      </c>
      <c r="B1975" s="24" t="s">
        <v>3634</v>
      </c>
      <c r="C1975" s="6" t="s">
        <v>3773</v>
      </c>
      <c r="D1975" s="25" t="s">
        <v>37</v>
      </c>
      <c r="E1975" s="28">
        <v>54.05</v>
      </c>
      <c r="F1975" s="25"/>
      <c r="G1975" s="28"/>
      <c r="H1975" s="28"/>
      <c r="I1975" s="28"/>
      <c r="J1975" s="28"/>
      <c r="K1975" s="25" t="s">
        <v>4107</v>
      </c>
      <c r="L1975" s="25"/>
      <c r="M1975"/>
      <c r="N1975"/>
      <c r="O1975" s="25">
        <v>-41.13</v>
      </c>
      <c r="P1975" s="25">
        <v>-29.71</v>
      </c>
      <c r="S1975" s="23" t="str">
        <f t="shared" si="93"/>
        <v/>
      </c>
      <c r="T1975" s="23">
        <f t="shared" si="91"/>
        <v>0</v>
      </c>
    </row>
    <row r="1976" spans="1:20" ht="17.399999999999999">
      <c r="A1976" s="23" t="str">
        <f t="shared" si="92"/>
        <v/>
      </c>
      <c r="B1976" s="24" t="s">
        <v>3635</v>
      </c>
      <c r="C1976" s="6" t="s">
        <v>3774</v>
      </c>
      <c r="D1976" s="25" t="s">
        <v>37</v>
      </c>
      <c r="E1976" s="28">
        <v>30.64</v>
      </c>
      <c r="F1976" s="25"/>
      <c r="G1976" s="25"/>
      <c r="H1976" s="25"/>
      <c r="I1976" s="25"/>
      <c r="J1976" s="25"/>
      <c r="K1976" s="25" t="s">
        <v>4113</v>
      </c>
      <c r="L1976" s="25"/>
      <c r="M1976"/>
      <c r="N1976"/>
      <c r="O1976" s="25">
        <v>-9.94</v>
      </c>
      <c r="P1976" s="25">
        <v>-19.18</v>
      </c>
      <c r="S1976" s="23" t="str">
        <f t="shared" si="93"/>
        <v/>
      </c>
      <c r="T1976" s="23">
        <f t="shared" si="91"/>
        <v>0</v>
      </c>
    </row>
    <row r="1977" spans="1:20" ht="17.399999999999999">
      <c r="A1977" s="23" t="str">
        <f t="shared" si="92"/>
        <v/>
      </c>
      <c r="B1977" s="24" t="s">
        <v>3374</v>
      </c>
      <c r="C1977" s="6" t="s">
        <v>3461</v>
      </c>
      <c r="D1977" s="25" t="s">
        <v>37</v>
      </c>
      <c r="E1977" s="28">
        <v>40.47</v>
      </c>
      <c r="F1977" s="25"/>
      <c r="G1977" s="25"/>
      <c r="H1977" s="25"/>
      <c r="I1977" s="25"/>
      <c r="J1977" s="25"/>
      <c r="K1977" s="25" t="s">
        <v>4078</v>
      </c>
      <c r="L1977" s="25"/>
      <c r="M1977"/>
      <c r="N1977"/>
      <c r="O1977" s="25">
        <v>-7.44</v>
      </c>
      <c r="P1977" s="25">
        <v>-7.87</v>
      </c>
      <c r="S1977" s="23" t="str">
        <f t="shared" si="93"/>
        <v/>
      </c>
      <c r="T1977" s="23">
        <f t="shared" si="91"/>
        <v>0</v>
      </c>
    </row>
    <row r="1978" spans="1:20" ht="17.399999999999999">
      <c r="A1978" s="23" t="str">
        <f t="shared" si="92"/>
        <v/>
      </c>
      <c r="B1978" s="24" t="s">
        <v>3375</v>
      </c>
      <c r="C1978" s="6" t="s">
        <v>3462</v>
      </c>
      <c r="D1978" s="25" t="s">
        <v>37</v>
      </c>
      <c r="E1978" s="28">
        <v>35.32</v>
      </c>
      <c r="F1978" s="25"/>
      <c r="G1978" s="28"/>
      <c r="H1978" s="28"/>
      <c r="I1978" s="28"/>
      <c r="J1978" s="26"/>
      <c r="K1978" s="25" t="s">
        <v>4100</v>
      </c>
      <c r="L1978" s="25"/>
      <c r="M1978"/>
      <c r="N1978"/>
      <c r="O1978" s="25">
        <v>0</v>
      </c>
      <c r="P1978" s="25">
        <v>0</v>
      </c>
      <c r="S1978" s="23" t="str">
        <f t="shared" si="93"/>
        <v/>
      </c>
      <c r="T1978" s="23">
        <f t="shared" si="91"/>
        <v>0</v>
      </c>
    </row>
    <row r="1979" spans="1:20" ht="17.399999999999999">
      <c r="A1979" s="23" t="str">
        <f t="shared" si="92"/>
        <v/>
      </c>
      <c r="B1979" s="24" t="s">
        <v>3188</v>
      </c>
      <c r="C1979" s="6" t="s">
        <v>3310</v>
      </c>
      <c r="D1979" s="25" t="s">
        <v>37</v>
      </c>
      <c r="E1979" s="28">
        <v>56.23</v>
      </c>
      <c r="F1979" s="25"/>
      <c r="G1979" s="28"/>
      <c r="H1979" s="28"/>
      <c r="I1979" s="28"/>
      <c r="J1979" s="28"/>
      <c r="K1979" s="25" t="s">
        <v>4092</v>
      </c>
      <c r="L1979" s="25"/>
      <c r="M1979"/>
      <c r="N1979"/>
      <c r="O1979" s="25">
        <v>-26.46</v>
      </c>
      <c r="P1979" s="25">
        <v>-32.630000000000003</v>
      </c>
      <c r="S1979" s="23" t="str">
        <f t="shared" si="93"/>
        <v/>
      </c>
      <c r="T1979" s="23">
        <f t="shared" si="91"/>
        <v>0</v>
      </c>
    </row>
    <row r="1980" spans="1:20" ht="17.399999999999999">
      <c r="A1980" s="23" t="str">
        <f t="shared" si="92"/>
        <v/>
      </c>
      <c r="B1980" s="24" t="s">
        <v>3376</v>
      </c>
      <c r="C1980" s="6" t="s">
        <v>3463</v>
      </c>
      <c r="D1980" s="25" t="s">
        <v>37</v>
      </c>
      <c r="E1980" s="28">
        <v>57.08</v>
      </c>
      <c r="F1980" s="25"/>
      <c r="G1980" s="28"/>
      <c r="H1980" s="28"/>
      <c r="I1980" s="28"/>
      <c r="J1980" s="28"/>
      <c r="K1980" s="25" t="s">
        <v>4105</v>
      </c>
      <c r="L1980" s="25"/>
      <c r="M1980"/>
      <c r="N1980"/>
      <c r="O1980" s="25">
        <v>0.8</v>
      </c>
      <c r="P1980" s="25">
        <v>-6.67</v>
      </c>
      <c r="S1980" s="23" t="str">
        <f t="shared" si="93"/>
        <v/>
      </c>
      <c r="T1980" s="23">
        <f t="shared" si="91"/>
        <v>0</v>
      </c>
    </row>
    <row r="1981" spans="1:20" ht="17.399999999999999">
      <c r="A1981" s="23" t="str">
        <f t="shared" si="92"/>
        <v/>
      </c>
      <c r="B1981" s="24" t="s">
        <v>3189</v>
      </c>
      <c r="C1981" s="6" t="s">
        <v>3311</v>
      </c>
      <c r="D1981" s="25" t="s">
        <v>37</v>
      </c>
      <c r="E1981" s="28">
        <v>39.99</v>
      </c>
      <c r="F1981" s="25"/>
      <c r="G1981" s="28"/>
      <c r="H1981" s="28"/>
      <c r="I1981" s="28"/>
      <c r="J1981" s="28"/>
      <c r="K1981" s="25" t="s">
        <v>4105</v>
      </c>
      <c r="L1981" s="25"/>
      <c r="M1981"/>
      <c r="N1981"/>
      <c r="O1981" s="25">
        <v>3.1</v>
      </c>
      <c r="P1981" s="25">
        <v>-13.08</v>
      </c>
      <c r="S1981" s="23" t="str">
        <f t="shared" si="93"/>
        <v/>
      </c>
      <c r="T1981" s="23">
        <f t="shared" si="91"/>
        <v>0</v>
      </c>
    </row>
    <row r="1982" spans="1:20" ht="17.399999999999999">
      <c r="A1982" s="23" t="str">
        <f t="shared" si="92"/>
        <v/>
      </c>
      <c r="B1982" s="24" t="s">
        <v>3190</v>
      </c>
      <c r="C1982" s="6" t="s">
        <v>3312</v>
      </c>
      <c r="D1982" s="25" t="s">
        <v>37</v>
      </c>
      <c r="E1982" s="28">
        <v>91.11</v>
      </c>
      <c r="F1982" s="25"/>
      <c r="G1982" s="28"/>
      <c r="H1982" s="28"/>
      <c r="I1982" s="28"/>
      <c r="J1982" s="28"/>
      <c r="K1982" s="25" t="s">
        <v>4103</v>
      </c>
      <c r="L1982" s="25"/>
      <c r="M1982"/>
      <c r="N1982"/>
      <c r="O1982" s="25">
        <v>-18.899999999999999</v>
      </c>
      <c r="P1982" s="25">
        <v>-38.159999999999997</v>
      </c>
      <c r="S1982" s="23" t="str">
        <f t="shared" si="93"/>
        <v/>
      </c>
      <c r="T1982" s="23">
        <f t="shared" si="91"/>
        <v>0</v>
      </c>
    </row>
    <row r="1983" spans="1:20" ht="17.399999999999999">
      <c r="A1983" s="23">
        <f t="shared" si="92"/>
        <v>141</v>
      </c>
      <c r="B1983" s="24" t="s">
        <v>3191</v>
      </c>
      <c r="C1983" s="6" t="s">
        <v>3313</v>
      </c>
      <c r="D1983" s="25" t="s">
        <v>37</v>
      </c>
      <c r="E1983" s="28">
        <v>2372.36</v>
      </c>
      <c r="F1983" s="25">
        <v>9</v>
      </c>
      <c r="G1983" s="28">
        <v>478.13</v>
      </c>
      <c r="H1983" s="28">
        <v>477.24</v>
      </c>
      <c r="I1983" s="28">
        <v>486.9</v>
      </c>
      <c r="J1983" s="28">
        <v>470.2</v>
      </c>
      <c r="K1983" s="25" t="s">
        <v>4120</v>
      </c>
      <c r="L1983" s="25"/>
      <c r="M1983"/>
      <c r="N1983"/>
      <c r="O1983" s="25">
        <v>-13.42</v>
      </c>
      <c r="P1983" s="25">
        <v>-47.57</v>
      </c>
      <c r="S1983" s="23">
        <f t="shared" si="93"/>
        <v>2372.3798300000003</v>
      </c>
      <c r="T1983" s="23">
        <f t="shared" si="91"/>
        <v>-1</v>
      </c>
    </row>
    <row r="1984" spans="1:20" ht="17.399999999999999">
      <c r="A1984" s="23" t="str">
        <f t="shared" si="92"/>
        <v/>
      </c>
      <c r="B1984" s="24" t="s">
        <v>3192</v>
      </c>
      <c r="C1984" s="6" t="s">
        <v>3314</v>
      </c>
      <c r="D1984" s="25" t="s">
        <v>37</v>
      </c>
      <c r="E1984" s="28">
        <v>37.92</v>
      </c>
      <c r="F1984" s="25"/>
      <c r="G1984" s="28"/>
      <c r="H1984" s="28"/>
      <c r="I1984" s="28"/>
      <c r="J1984" s="28"/>
      <c r="K1984" s="25" t="s">
        <v>4090</v>
      </c>
      <c r="L1984" s="25"/>
      <c r="M1984"/>
      <c r="N1984"/>
      <c r="O1984" s="25">
        <v>-7.57</v>
      </c>
      <c r="P1984" s="25">
        <v>-17.059999999999999</v>
      </c>
      <c r="S1984" s="23" t="str">
        <f t="shared" si="93"/>
        <v/>
      </c>
      <c r="T1984" s="23">
        <f t="shared" si="91"/>
        <v>0</v>
      </c>
    </row>
    <row r="1985" spans="1:20" ht="17.399999999999999">
      <c r="A1985" s="23" t="str">
        <f t="shared" si="92"/>
        <v/>
      </c>
      <c r="B1985" s="24" t="s">
        <v>3193</v>
      </c>
      <c r="C1985" s="6" t="s">
        <v>3315</v>
      </c>
      <c r="D1985" s="25" t="s">
        <v>37</v>
      </c>
      <c r="E1985" s="28">
        <v>78.37</v>
      </c>
      <c r="F1985" s="25"/>
      <c r="G1985" s="28"/>
      <c r="H1985" s="28"/>
      <c r="I1985" s="28"/>
      <c r="J1985" s="28"/>
      <c r="K1985" s="25" t="s">
        <v>4113</v>
      </c>
      <c r="L1985" s="25"/>
      <c r="M1985"/>
      <c r="N1985"/>
      <c r="O1985" s="25">
        <v>-2.23</v>
      </c>
      <c r="P1985" s="25">
        <v>7.45</v>
      </c>
      <c r="S1985" s="23" t="str">
        <f t="shared" si="93"/>
        <v/>
      </c>
      <c r="T1985" s="23">
        <f t="shared" si="91"/>
        <v>0</v>
      </c>
    </row>
    <row r="1986" spans="1:20" ht="17.399999999999999">
      <c r="A1986" s="23" t="str">
        <f t="shared" si="92"/>
        <v/>
      </c>
      <c r="B1986" s="24" t="s">
        <v>3194</v>
      </c>
      <c r="C1986" s="6" t="s">
        <v>3316</v>
      </c>
      <c r="D1986" s="25" t="s">
        <v>37</v>
      </c>
      <c r="E1986" s="28">
        <v>39.49</v>
      </c>
      <c r="F1986" s="25"/>
      <c r="G1986" s="28"/>
      <c r="H1986" s="28"/>
      <c r="I1986" s="28"/>
      <c r="J1986" s="28"/>
      <c r="K1986" s="25" t="s">
        <v>4107</v>
      </c>
      <c r="L1986" s="25"/>
      <c r="M1986"/>
      <c r="N1986"/>
      <c r="O1986" s="25">
        <v>-6.42</v>
      </c>
      <c r="P1986" s="25">
        <v>-13.59</v>
      </c>
      <c r="S1986" s="23" t="str">
        <f t="shared" si="93"/>
        <v/>
      </c>
      <c r="T1986" s="23">
        <f t="shared" si="91"/>
        <v>0</v>
      </c>
    </row>
    <row r="1987" spans="1:20" ht="17.399999999999999">
      <c r="A1987" s="23" t="str">
        <f t="shared" si="92"/>
        <v/>
      </c>
      <c r="B1987" s="24" t="s">
        <v>3195</v>
      </c>
      <c r="C1987" s="6" t="s">
        <v>3317</v>
      </c>
      <c r="D1987" s="25" t="s">
        <v>37</v>
      </c>
      <c r="E1987" s="28">
        <v>115.4</v>
      </c>
      <c r="F1987" s="25">
        <v>1</v>
      </c>
      <c r="G1987" s="28">
        <v>10.9</v>
      </c>
      <c r="H1987" s="28">
        <v>10.9</v>
      </c>
      <c r="I1987" s="28"/>
      <c r="J1987" s="28"/>
      <c r="K1987" s="25" t="s">
        <v>4113</v>
      </c>
      <c r="L1987" s="25"/>
      <c r="M1987"/>
      <c r="N1987"/>
      <c r="O1987" s="25">
        <v>-18.63</v>
      </c>
      <c r="P1987" s="25">
        <v>-6.13</v>
      </c>
      <c r="S1987" s="23" t="str">
        <f t="shared" si="93"/>
        <v/>
      </c>
      <c r="T1987" s="23">
        <f t="shared" si="91"/>
        <v>0</v>
      </c>
    </row>
    <row r="1988" spans="1:20" ht="17.399999999999999">
      <c r="A1988" s="23" t="str">
        <f t="shared" si="92"/>
        <v/>
      </c>
      <c r="B1988" s="24" t="s">
        <v>3196</v>
      </c>
      <c r="C1988" s="6" t="s">
        <v>4204</v>
      </c>
      <c r="D1988" s="25" t="s">
        <v>37</v>
      </c>
      <c r="E1988" s="28">
        <v>36.54</v>
      </c>
      <c r="F1988" s="25"/>
      <c r="G1988" s="28"/>
      <c r="H1988" s="28"/>
      <c r="I1988" s="28"/>
      <c r="J1988" s="28"/>
      <c r="K1988" s="25" t="s">
        <v>4083</v>
      </c>
      <c r="L1988" s="25"/>
      <c r="M1988"/>
      <c r="N1988"/>
      <c r="O1988" s="25">
        <v>22.13</v>
      </c>
      <c r="P1988" s="25">
        <v>-10.89</v>
      </c>
      <c r="S1988" s="23" t="str">
        <f t="shared" si="93"/>
        <v/>
      </c>
      <c r="T1988" s="23">
        <f t="shared" si="91"/>
        <v>0</v>
      </c>
    </row>
    <row r="1989" spans="1:20" ht="17.399999999999999">
      <c r="A1989" s="23" t="str">
        <f t="shared" si="92"/>
        <v/>
      </c>
      <c r="B1989" s="24" t="s">
        <v>3041</v>
      </c>
      <c r="C1989" s="6" t="s">
        <v>1989</v>
      </c>
      <c r="D1989" s="25" t="s">
        <v>37</v>
      </c>
      <c r="E1989" s="28">
        <v>146.36000000000001</v>
      </c>
      <c r="F1989" s="25"/>
      <c r="G1989" s="25"/>
      <c r="H1989" s="25"/>
      <c r="I1989" s="25"/>
      <c r="J1989" s="25"/>
      <c r="K1989" s="25" t="s">
        <v>4117</v>
      </c>
      <c r="L1989" s="25"/>
      <c r="M1989"/>
      <c r="N1989"/>
      <c r="O1989" s="25">
        <v>-21.48</v>
      </c>
      <c r="P1989" s="25">
        <v>-35.19</v>
      </c>
      <c r="S1989" s="23" t="str">
        <f t="shared" si="93"/>
        <v/>
      </c>
      <c r="T1989" s="23">
        <f t="shared" si="91"/>
        <v>0</v>
      </c>
    </row>
    <row r="1990" spans="1:20" ht="17.399999999999999">
      <c r="A1990" s="23" t="str">
        <f t="shared" si="92"/>
        <v/>
      </c>
      <c r="B1990" s="24" t="s">
        <v>3197</v>
      </c>
      <c r="C1990" s="6" t="s">
        <v>3318</v>
      </c>
      <c r="D1990" s="25" t="s">
        <v>37</v>
      </c>
      <c r="E1990" s="28">
        <v>134.35</v>
      </c>
      <c r="F1990" s="25">
        <v>1</v>
      </c>
      <c r="G1990" s="25"/>
      <c r="H1990" s="25">
        <v>21.3</v>
      </c>
      <c r="I1990" s="25"/>
      <c r="J1990" s="25"/>
      <c r="K1990" s="25" t="s">
        <v>4091</v>
      </c>
      <c r="L1990" s="25"/>
      <c r="M1990"/>
      <c r="N1990"/>
      <c r="O1990" s="25">
        <v>-12.03</v>
      </c>
      <c r="P1990" s="25">
        <v>-19.88</v>
      </c>
      <c r="S1990" s="23" t="str">
        <f t="shared" si="93"/>
        <v/>
      </c>
      <c r="T1990" s="23">
        <f t="shared" si="91"/>
        <v>0</v>
      </c>
    </row>
    <row r="1991" spans="1:20" ht="17.399999999999999">
      <c r="A1991" s="23" t="str">
        <f t="shared" si="92"/>
        <v/>
      </c>
      <c r="B1991" s="24" t="s">
        <v>3515</v>
      </c>
      <c r="C1991" s="6" t="s">
        <v>3583</v>
      </c>
      <c r="D1991" s="25" t="s">
        <v>37</v>
      </c>
      <c r="E1991" s="25">
        <v>135.87</v>
      </c>
      <c r="F1991" s="25"/>
      <c r="G1991" s="25"/>
      <c r="H1991" s="25"/>
      <c r="I1991" s="25"/>
      <c r="J1991" s="25"/>
      <c r="K1991" s="25" t="s">
        <v>4107</v>
      </c>
      <c r="L1991" s="25"/>
      <c r="M1991"/>
      <c r="N1991"/>
      <c r="O1991" s="25">
        <v>-30.47</v>
      </c>
      <c r="P1991" s="25">
        <v>-24.62</v>
      </c>
      <c r="S1991" s="23" t="str">
        <f t="shared" si="93"/>
        <v/>
      </c>
      <c r="T1991" s="23">
        <f t="shared" si="91"/>
        <v>0</v>
      </c>
    </row>
    <row r="1992" spans="1:20" ht="17.399999999999999">
      <c r="A1992" s="23" t="str">
        <f t="shared" si="92"/>
        <v/>
      </c>
      <c r="B1992" s="24" t="s">
        <v>3042</v>
      </c>
      <c r="C1992" s="6" t="s">
        <v>447</v>
      </c>
      <c r="D1992" s="25" t="s">
        <v>9</v>
      </c>
      <c r="E1992" s="28">
        <v>103.57</v>
      </c>
      <c r="F1992" s="25"/>
      <c r="G1992" s="25"/>
      <c r="H1992" s="25"/>
      <c r="I1992" s="25"/>
      <c r="J1992" s="25"/>
      <c r="K1992" s="25" t="s">
        <v>4080</v>
      </c>
      <c r="L1992" s="25"/>
      <c r="M1992"/>
      <c r="N1992"/>
      <c r="O1992" s="25">
        <v>3.5</v>
      </c>
      <c r="P1992" s="25">
        <v>-0.6</v>
      </c>
      <c r="S1992" s="23" t="str">
        <f t="shared" si="93"/>
        <v/>
      </c>
      <c r="T1992" s="23">
        <f t="shared" si="91"/>
        <v>0</v>
      </c>
    </row>
    <row r="1993" spans="1:20" ht="17.399999999999999">
      <c r="A1993" s="23" t="str">
        <f t="shared" si="92"/>
        <v/>
      </c>
      <c r="B1993" s="24" t="s">
        <v>3043</v>
      </c>
      <c r="C1993" s="6" t="s">
        <v>1688</v>
      </c>
      <c r="D1993" s="25" t="s">
        <v>37</v>
      </c>
      <c r="E1993" s="28">
        <v>337.89</v>
      </c>
      <c r="F1993" s="25"/>
      <c r="G1993" s="25"/>
      <c r="H1993" s="25"/>
      <c r="I1993" s="25"/>
      <c r="J1993" s="25"/>
      <c r="K1993" s="25" t="s">
        <v>4096</v>
      </c>
      <c r="L1993" s="25"/>
      <c r="M1993"/>
      <c r="N1993"/>
      <c r="O1993" s="25">
        <v>-5.87</v>
      </c>
      <c r="P1993" s="25">
        <v>10.86</v>
      </c>
      <c r="S1993" s="23" t="str">
        <f t="shared" si="93"/>
        <v/>
      </c>
      <c r="T1993" s="23">
        <f t="shared" si="91"/>
        <v>0</v>
      </c>
    </row>
    <row r="1994" spans="1:20" ht="17.399999999999999">
      <c r="A1994" s="23" t="str">
        <f t="shared" si="92"/>
        <v/>
      </c>
      <c r="B1994" s="24" t="s">
        <v>3198</v>
      </c>
      <c r="C1994" s="6" t="s">
        <v>3319</v>
      </c>
      <c r="D1994" s="25" t="s">
        <v>37</v>
      </c>
      <c r="E1994" s="28">
        <v>73.760000000000005</v>
      </c>
      <c r="F1994" s="25"/>
      <c r="G1994" s="25"/>
      <c r="H1994" s="25"/>
      <c r="I1994" s="25"/>
      <c r="J1994" s="25"/>
      <c r="K1994" s="25" t="s">
        <v>4085</v>
      </c>
      <c r="L1994" s="25"/>
      <c r="M1994"/>
      <c r="N1994"/>
      <c r="O1994" s="25">
        <v>-8.3699999999999992</v>
      </c>
      <c r="P1994" s="25">
        <v>-18.82</v>
      </c>
      <c r="S1994" s="23" t="str">
        <f t="shared" si="93"/>
        <v/>
      </c>
      <c r="T1994" s="23">
        <f t="shared" si="91"/>
        <v>0</v>
      </c>
    </row>
    <row r="1995" spans="1:20" ht="17.399999999999999">
      <c r="A1995" s="23">
        <f t="shared" si="92"/>
        <v>311</v>
      </c>
      <c r="B1995" s="24" t="s">
        <v>3636</v>
      </c>
      <c r="C1995" s="6" t="s">
        <v>3775</v>
      </c>
      <c r="D1995" s="25" t="s">
        <v>37</v>
      </c>
      <c r="E1995" s="28">
        <v>96.82</v>
      </c>
      <c r="F1995" s="25">
        <v>1</v>
      </c>
      <c r="G1995" s="25">
        <v>18</v>
      </c>
      <c r="H1995" s="25">
        <v>18</v>
      </c>
      <c r="I1995" s="25">
        <v>18</v>
      </c>
      <c r="J1995" s="25">
        <v>18</v>
      </c>
      <c r="K1995" s="25" t="s">
        <v>4102</v>
      </c>
      <c r="L1995" s="25"/>
      <c r="M1995"/>
      <c r="N1995"/>
      <c r="O1995" s="25">
        <v>-3.39</v>
      </c>
      <c r="P1995" s="25">
        <v>-33.82</v>
      </c>
      <c r="S1995" s="23">
        <f t="shared" si="93"/>
        <v>96.839949999999988</v>
      </c>
      <c r="T1995" s="23">
        <f t="shared" si="91"/>
        <v>0</v>
      </c>
    </row>
    <row r="1996" spans="1:20" ht="17.399999999999999">
      <c r="A1996" s="23">
        <f t="shared" si="92"/>
        <v>45</v>
      </c>
      <c r="B1996" s="24" t="s">
        <v>3044</v>
      </c>
      <c r="C1996" s="6" t="s">
        <v>4154</v>
      </c>
      <c r="D1996" s="25" t="s">
        <v>9</v>
      </c>
      <c r="E1996" s="28">
        <v>16588.55</v>
      </c>
      <c r="F1996" s="25">
        <v>5</v>
      </c>
      <c r="G1996" s="28">
        <v>9227.74</v>
      </c>
      <c r="H1996" s="28">
        <v>9045.74</v>
      </c>
      <c r="I1996" s="26">
        <v>6867</v>
      </c>
      <c r="J1996" s="26">
        <v>8699</v>
      </c>
      <c r="K1996" s="25" t="s">
        <v>4115</v>
      </c>
      <c r="L1996" s="25"/>
      <c r="M1996"/>
      <c r="N1996"/>
      <c r="O1996" s="25">
        <v>-25.27</v>
      </c>
      <c r="P1996" s="25">
        <v>-14.98</v>
      </c>
      <c r="S1996" s="23">
        <f t="shared" si="93"/>
        <v>16588.569960000001</v>
      </c>
      <c r="T1996" s="23">
        <f t="shared" si="91"/>
        <v>0</v>
      </c>
    </row>
    <row r="1997" spans="1:20" ht="17.399999999999999">
      <c r="A1997" s="23">
        <f t="shared" si="92"/>
        <v>21</v>
      </c>
      <c r="B1997" s="24" t="s">
        <v>3045</v>
      </c>
      <c r="C1997" s="6" t="s">
        <v>4438</v>
      </c>
      <c r="D1997" s="25" t="s">
        <v>9</v>
      </c>
      <c r="E1997" s="28">
        <v>36479.699999999997</v>
      </c>
      <c r="F1997" s="25">
        <v>14</v>
      </c>
      <c r="G1997" s="28">
        <v>1253.94</v>
      </c>
      <c r="H1997" s="28">
        <v>1245.1199999999999</v>
      </c>
      <c r="I1997" s="28">
        <v>1247.5999999999999</v>
      </c>
      <c r="J1997" s="28">
        <v>1195.67</v>
      </c>
      <c r="K1997" s="25" t="s">
        <v>4089</v>
      </c>
      <c r="L1997" s="25"/>
      <c r="M1997"/>
      <c r="N1997"/>
      <c r="O1997" s="25">
        <v>-5.07</v>
      </c>
      <c r="P1997" s="25">
        <v>12.2</v>
      </c>
      <c r="S1997" s="23">
        <f t="shared" si="93"/>
        <v>36479.719969999998</v>
      </c>
      <c r="T1997" s="23">
        <f t="shared" si="91"/>
        <v>-1</v>
      </c>
    </row>
    <row r="1998" spans="1:20" ht="17.399999999999999">
      <c r="A1998" s="23">
        <f t="shared" si="92"/>
        <v>87</v>
      </c>
      <c r="B1998" s="24" t="s">
        <v>3046</v>
      </c>
      <c r="C1998" s="6" t="s">
        <v>5187</v>
      </c>
      <c r="D1998" s="25" t="s">
        <v>9</v>
      </c>
      <c r="E1998" s="28">
        <v>6018.99</v>
      </c>
      <c r="F1998" s="25">
        <v>7</v>
      </c>
      <c r="G1998" s="28">
        <v>682.06</v>
      </c>
      <c r="H1998" s="28">
        <v>682.91</v>
      </c>
      <c r="I1998" s="28">
        <v>709.8</v>
      </c>
      <c r="J1998" s="28">
        <v>681.25</v>
      </c>
      <c r="K1998" s="25" t="s">
        <v>4088</v>
      </c>
      <c r="L1998" s="25"/>
      <c r="M1998"/>
      <c r="N1998"/>
      <c r="O1998" s="25">
        <v>-13.38</v>
      </c>
      <c r="P1998" s="25">
        <v>-14.09</v>
      </c>
      <c r="S1998" s="23">
        <f t="shared" si="93"/>
        <v>6019.0099799999998</v>
      </c>
      <c r="T1998" s="23">
        <f t="shared" ref="T1998:T2061" si="94">IF(AND(G1998&lt;H1998,I1998&lt;J1998,H1998&lt;J1998),1,IF(AND(G1998&gt;H1998,I1998&gt;J1998,H1998&gt;J1998),-1,0))</f>
        <v>0</v>
      </c>
    </row>
    <row r="1999" spans="1:20" ht="17.399999999999999">
      <c r="A1999" s="23" t="str">
        <f t="shared" ref="A1999:A2062" si="95">IF(ISERROR(RANK(S1999,$S$14:$S$3000,)),"",RANK(S1999,$S$14:$S$3000,))</f>
        <v/>
      </c>
      <c r="B1999" s="24" t="s">
        <v>3047</v>
      </c>
      <c r="C1999" s="6" t="s">
        <v>3106</v>
      </c>
      <c r="D1999" s="25" t="s">
        <v>9</v>
      </c>
      <c r="E1999" s="28">
        <v>114.14</v>
      </c>
      <c r="F1999" s="25"/>
      <c r="G1999" s="28"/>
      <c r="H1999" s="28"/>
      <c r="I1999" s="26"/>
      <c r="J1999" s="28"/>
      <c r="K1999" s="25" t="s">
        <v>2625</v>
      </c>
      <c r="L1999" s="25"/>
      <c r="M1999"/>
      <c r="N1999"/>
      <c r="O1999" s="25">
        <v>-8.25</v>
      </c>
      <c r="P1999" s="25">
        <v>-12</v>
      </c>
      <c r="S1999" s="23" t="str">
        <f t="shared" ref="S1999:S2062" si="96">IF(OR(F1999&lt;=$F$8,ISBLANK(G1999),ISBLANK(H1999),ISBLANK(J1999),ISBLANK(I1999)),"",E1999+ROW()/100000)</f>
        <v/>
      </c>
      <c r="T1999" s="23">
        <f t="shared" si="94"/>
        <v>0</v>
      </c>
    </row>
    <row r="2000" spans="1:20" ht="17.399999999999999">
      <c r="A2000" s="23" t="str">
        <f t="shared" si="95"/>
        <v/>
      </c>
      <c r="B2000" s="24" t="s">
        <v>3637</v>
      </c>
      <c r="C2000" s="6" t="s">
        <v>3776</v>
      </c>
      <c r="D2000" s="25" t="s">
        <v>37</v>
      </c>
      <c r="E2000" s="28">
        <v>130.05000000000001</v>
      </c>
      <c r="F2000" s="25"/>
      <c r="G2000" s="28"/>
      <c r="H2000" s="28"/>
      <c r="I2000" s="28"/>
      <c r="J2000" s="28"/>
      <c r="K2000" s="25" t="s">
        <v>4097</v>
      </c>
      <c r="L2000" s="25"/>
      <c r="M2000"/>
      <c r="N2000"/>
      <c r="O2000" s="25">
        <v>-21.9</v>
      </c>
      <c r="P2000" s="25">
        <v>-27.4</v>
      </c>
      <c r="S2000" s="23" t="str">
        <f t="shared" si="96"/>
        <v/>
      </c>
      <c r="T2000" s="23">
        <f t="shared" si="94"/>
        <v>0</v>
      </c>
    </row>
    <row r="2001" spans="1:20" ht="17.399999999999999">
      <c r="A2001" s="23" t="str">
        <f t="shared" si="95"/>
        <v/>
      </c>
      <c r="B2001" s="24" t="s">
        <v>3199</v>
      </c>
      <c r="C2001" s="6" t="s">
        <v>3320</v>
      </c>
      <c r="D2001" s="25" t="s">
        <v>37</v>
      </c>
      <c r="E2001" s="28">
        <v>26.41</v>
      </c>
      <c r="F2001" s="25"/>
      <c r="G2001" s="28"/>
      <c r="H2001" s="26"/>
      <c r="I2001" s="28"/>
      <c r="J2001" s="28"/>
      <c r="K2001" s="25" t="s">
        <v>4078</v>
      </c>
      <c r="L2001" s="25"/>
      <c r="M2001"/>
      <c r="N2001"/>
      <c r="O2001" s="25">
        <v>9.2200000000000006</v>
      </c>
      <c r="P2001" s="25">
        <v>2.08</v>
      </c>
      <c r="S2001" s="23" t="str">
        <f t="shared" si="96"/>
        <v/>
      </c>
      <c r="T2001" s="23">
        <f t="shared" si="94"/>
        <v>0</v>
      </c>
    </row>
    <row r="2002" spans="1:20" ht="17.399999999999999">
      <c r="A2002" s="23" t="str">
        <f t="shared" si="95"/>
        <v/>
      </c>
      <c r="B2002" s="24" t="s">
        <v>3377</v>
      </c>
      <c r="C2002" s="6" t="s">
        <v>3464</v>
      </c>
      <c r="D2002" s="25" t="s">
        <v>9</v>
      </c>
      <c r="E2002" s="28">
        <v>103.12</v>
      </c>
      <c r="F2002" s="25"/>
      <c r="G2002" s="28"/>
      <c r="H2002" s="28"/>
      <c r="I2002" s="28"/>
      <c r="J2002" s="28"/>
      <c r="K2002" s="25" t="s">
        <v>4113</v>
      </c>
      <c r="L2002" s="25"/>
      <c r="M2002"/>
      <c r="N2002"/>
      <c r="O2002" s="25">
        <v>-4.2300000000000004</v>
      </c>
      <c r="P2002" s="25">
        <v>-11.61</v>
      </c>
      <c r="S2002" s="23" t="str">
        <f t="shared" si="96"/>
        <v/>
      </c>
      <c r="T2002" s="23">
        <f t="shared" si="94"/>
        <v>0</v>
      </c>
    </row>
    <row r="2003" spans="1:20" ht="17.399999999999999">
      <c r="A2003" s="23" t="str">
        <f t="shared" si="95"/>
        <v/>
      </c>
      <c r="B2003" s="24" t="s">
        <v>3048</v>
      </c>
      <c r="C2003" s="6" t="s">
        <v>473</v>
      </c>
      <c r="D2003" s="25" t="s">
        <v>37</v>
      </c>
      <c r="E2003" s="28">
        <v>252.9</v>
      </c>
      <c r="F2003" s="25"/>
      <c r="G2003" s="28"/>
      <c r="H2003" s="26"/>
      <c r="I2003" s="28"/>
      <c r="J2003" s="28"/>
      <c r="K2003" s="25" t="s">
        <v>4080</v>
      </c>
      <c r="L2003" s="25"/>
      <c r="M2003"/>
      <c r="N2003"/>
      <c r="O2003" s="25">
        <v>-2.94</v>
      </c>
      <c r="P2003" s="25">
        <v>-6.65</v>
      </c>
      <c r="S2003" s="23" t="str">
        <f t="shared" si="96"/>
        <v/>
      </c>
      <c r="T2003" s="23">
        <f t="shared" si="94"/>
        <v>0</v>
      </c>
    </row>
    <row r="2004" spans="1:20" ht="17.399999999999999">
      <c r="A2004" s="23" t="str">
        <f t="shared" si="95"/>
        <v/>
      </c>
      <c r="B2004" s="24" t="s">
        <v>3049</v>
      </c>
      <c r="C2004" s="6" t="s">
        <v>2374</v>
      </c>
      <c r="D2004" s="25" t="s">
        <v>9</v>
      </c>
      <c r="E2004" s="28">
        <v>531.5</v>
      </c>
      <c r="F2004" s="25"/>
      <c r="G2004" s="28"/>
      <c r="H2004" s="28"/>
      <c r="I2004" s="28"/>
      <c r="J2004" s="28"/>
      <c r="K2004" s="25" t="s">
        <v>4084</v>
      </c>
      <c r="L2004" s="25"/>
      <c r="M2004"/>
      <c r="N2004"/>
      <c r="O2004" s="25">
        <v>7.92</v>
      </c>
      <c r="P2004" s="25">
        <v>-12.44</v>
      </c>
      <c r="S2004" s="23" t="str">
        <f t="shared" si="96"/>
        <v/>
      </c>
      <c r="T2004" s="23">
        <f t="shared" si="94"/>
        <v>0</v>
      </c>
    </row>
    <row r="2005" spans="1:20" ht="17.399999999999999">
      <c r="A2005" s="23" t="str">
        <f t="shared" si="95"/>
        <v/>
      </c>
      <c r="B2005" s="24" t="s">
        <v>3200</v>
      </c>
      <c r="C2005" s="6" t="s">
        <v>3321</v>
      </c>
      <c r="D2005" s="25" t="s">
        <v>37</v>
      </c>
      <c r="E2005" s="28">
        <v>132.09</v>
      </c>
      <c r="F2005" s="25"/>
      <c r="G2005" s="28"/>
      <c r="H2005" s="28"/>
      <c r="I2005" s="28"/>
      <c r="J2005" s="26"/>
      <c r="K2005" s="25" t="s">
        <v>4107</v>
      </c>
      <c r="L2005" s="25"/>
      <c r="M2005"/>
      <c r="N2005"/>
      <c r="O2005" s="25">
        <v>0</v>
      </c>
      <c r="P2005" s="25">
        <v>0</v>
      </c>
      <c r="S2005" s="23" t="str">
        <f t="shared" si="96"/>
        <v/>
      </c>
      <c r="T2005" s="23">
        <f t="shared" si="94"/>
        <v>0</v>
      </c>
    </row>
    <row r="2006" spans="1:20" ht="17.399999999999999">
      <c r="A2006" s="23" t="str">
        <f t="shared" si="95"/>
        <v/>
      </c>
      <c r="B2006" s="24" t="s">
        <v>3516</v>
      </c>
      <c r="C2006" s="6" t="s">
        <v>5074</v>
      </c>
      <c r="D2006" s="25" t="s">
        <v>37</v>
      </c>
      <c r="E2006" s="28">
        <v>49.34</v>
      </c>
      <c r="F2006" s="25"/>
      <c r="G2006" s="28"/>
      <c r="H2006" s="28"/>
      <c r="I2006" s="26"/>
      <c r="J2006" s="26"/>
      <c r="K2006" s="25" t="s">
        <v>2626</v>
      </c>
      <c r="L2006" s="25"/>
      <c r="M2006"/>
      <c r="N2006"/>
      <c r="O2006" s="25">
        <v>100.48</v>
      </c>
      <c r="P2006" s="25">
        <v>45.09</v>
      </c>
      <c r="S2006" s="23" t="str">
        <f t="shared" si="96"/>
        <v/>
      </c>
      <c r="T2006" s="23">
        <f t="shared" si="94"/>
        <v>0</v>
      </c>
    </row>
    <row r="2007" spans="1:20" ht="17.399999999999999">
      <c r="A2007" s="23" t="str">
        <f t="shared" si="95"/>
        <v/>
      </c>
      <c r="B2007" s="24" t="s">
        <v>3923</v>
      </c>
      <c r="C2007" s="6" t="s">
        <v>3925</v>
      </c>
      <c r="D2007" s="25" t="s">
        <v>37</v>
      </c>
      <c r="E2007" s="28">
        <v>170.05</v>
      </c>
      <c r="F2007" s="25"/>
      <c r="G2007" s="28"/>
      <c r="H2007" s="28"/>
      <c r="I2007" s="26"/>
      <c r="J2007" s="26"/>
      <c r="K2007" s="25" t="s">
        <v>4101</v>
      </c>
      <c r="L2007" s="25"/>
      <c r="M2007"/>
      <c r="N2007"/>
      <c r="O2007" s="25">
        <v>-5.03</v>
      </c>
      <c r="P2007" s="25">
        <v>-20.14</v>
      </c>
      <c r="S2007" s="23" t="str">
        <f t="shared" si="96"/>
        <v/>
      </c>
      <c r="T2007" s="23">
        <f t="shared" si="94"/>
        <v>0</v>
      </c>
    </row>
    <row r="2008" spans="1:20" ht="17.399999999999999">
      <c r="A2008" s="23" t="str">
        <f t="shared" si="95"/>
        <v/>
      </c>
      <c r="B2008" s="24" t="s">
        <v>3378</v>
      </c>
      <c r="C2008" s="6" t="s">
        <v>3465</v>
      </c>
      <c r="D2008" s="25" t="s">
        <v>37</v>
      </c>
      <c r="E2008" s="28">
        <v>40.299999999999997</v>
      </c>
      <c r="F2008" s="25"/>
      <c r="G2008" s="28"/>
      <c r="H2008" s="28"/>
      <c r="I2008" s="28"/>
      <c r="J2008" s="26"/>
      <c r="K2008" s="25" t="s">
        <v>4105</v>
      </c>
      <c r="L2008" s="25"/>
      <c r="M2008"/>
      <c r="N2008"/>
      <c r="O2008" s="25">
        <v>23.73</v>
      </c>
      <c r="P2008" s="25">
        <v>0.34</v>
      </c>
      <c r="S2008" s="23" t="str">
        <f t="shared" si="96"/>
        <v/>
      </c>
      <c r="T2008" s="23">
        <f t="shared" si="94"/>
        <v>0</v>
      </c>
    </row>
    <row r="2009" spans="1:20" ht="17.399999999999999">
      <c r="A2009" s="23">
        <f t="shared" si="95"/>
        <v>95</v>
      </c>
      <c r="B2009" s="24" t="s">
        <v>3201</v>
      </c>
      <c r="C2009" s="6" t="s">
        <v>172</v>
      </c>
      <c r="D2009" s="25" t="s">
        <v>9</v>
      </c>
      <c r="E2009" s="28">
        <v>5404.59</v>
      </c>
      <c r="F2009" s="25">
        <v>12</v>
      </c>
      <c r="G2009" s="28">
        <v>650.63</v>
      </c>
      <c r="H2009" s="28">
        <v>650.79999999999995</v>
      </c>
      <c r="I2009" s="28">
        <v>651.95000000000005</v>
      </c>
      <c r="J2009" s="28">
        <v>649.77</v>
      </c>
      <c r="K2009" s="25" t="s">
        <v>4080</v>
      </c>
      <c r="L2009" s="25"/>
      <c r="M2009"/>
      <c r="N2009"/>
      <c r="O2009" s="25">
        <v>7.05</v>
      </c>
      <c r="P2009" s="25">
        <v>3.72</v>
      </c>
      <c r="S2009" s="23">
        <f t="shared" si="96"/>
        <v>5404.6100900000001</v>
      </c>
      <c r="T2009" s="23">
        <f t="shared" si="94"/>
        <v>0</v>
      </c>
    </row>
    <row r="2010" spans="1:20" ht="17.399999999999999">
      <c r="A2010" s="23" t="str">
        <f t="shared" si="95"/>
        <v/>
      </c>
      <c r="B2010" s="24" t="s">
        <v>4446</v>
      </c>
      <c r="C2010" s="6" t="s">
        <v>4450</v>
      </c>
      <c r="D2010" s="25" t="s">
        <v>37</v>
      </c>
      <c r="E2010" s="28">
        <v>32.94</v>
      </c>
      <c r="F2010" s="25"/>
      <c r="G2010" s="28"/>
      <c r="H2010" s="28"/>
      <c r="I2010" s="26"/>
      <c r="J2010" s="26"/>
      <c r="K2010" s="25" t="s">
        <v>4092</v>
      </c>
      <c r="L2010" s="25"/>
      <c r="M2010"/>
      <c r="N2010"/>
      <c r="O2010" s="25">
        <v>-20.04</v>
      </c>
      <c r="P2010" s="25">
        <v>-25.43</v>
      </c>
      <c r="S2010" s="23" t="str">
        <f t="shared" si="96"/>
        <v/>
      </c>
      <c r="T2010" s="23">
        <f t="shared" si="94"/>
        <v>0</v>
      </c>
    </row>
    <row r="2011" spans="1:20" ht="17.399999999999999">
      <c r="A2011" s="23" t="str">
        <f t="shared" si="95"/>
        <v/>
      </c>
      <c r="B2011" s="24" t="s">
        <v>3955</v>
      </c>
      <c r="C2011" s="6" t="s">
        <v>3956</v>
      </c>
      <c r="D2011" s="25" t="s">
        <v>9</v>
      </c>
      <c r="E2011" s="28">
        <v>380.2</v>
      </c>
      <c r="F2011" s="25"/>
      <c r="G2011" s="28"/>
      <c r="H2011" s="28"/>
      <c r="I2011" s="26"/>
      <c r="J2011" s="26"/>
      <c r="K2011" s="25" t="s">
        <v>4085</v>
      </c>
      <c r="L2011" s="25"/>
      <c r="M2011"/>
      <c r="N2011"/>
      <c r="O2011" s="25">
        <v>-25.27</v>
      </c>
      <c r="P2011" s="25">
        <v>-34.56</v>
      </c>
      <c r="S2011" s="23" t="str">
        <f t="shared" si="96"/>
        <v/>
      </c>
      <c r="T2011" s="23">
        <f t="shared" si="94"/>
        <v>0</v>
      </c>
    </row>
    <row r="2012" spans="1:20" ht="17.399999999999999">
      <c r="A2012" s="23" t="str">
        <f t="shared" si="95"/>
        <v/>
      </c>
      <c r="B2012" s="24" t="s">
        <v>3202</v>
      </c>
      <c r="C2012" s="6" t="s">
        <v>226</v>
      </c>
      <c r="D2012" s="25" t="s">
        <v>9</v>
      </c>
      <c r="E2012" s="28">
        <v>148.96</v>
      </c>
      <c r="F2012" s="25"/>
      <c r="G2012" s="28"/>
      <c r="H2012" s="28"/>
      <c r="I2012" s="28"/>
      <c r="J2012" s="26"/>
      <c r="K2012" s="25" t="s">
        <v>4076</v>
      </c>
      <c r="L2012" s="25"/>
      <c r="M2012"/>
      <c r="N2012"/>
      <c r="O2012" s="25">
        <v>-10.91</v>
      </c>
      <c r="P2012" s="25">
        <v>-27.38</v>
      </c>
      <c r="S2012" s="23" t="str">
        <f t="shared" si="96"/>
        <v/>
      </c>
      <c r="T2012" s="23">
        <f t="shared" si="94"/>
        <v>0</v>
      </c>
    </row>
    <row r="2013" spans="1:20" ht="17.399999999999999">
      <c r="A2013" s="23" t="str">
        <f t="shared" si="95"/>
        <v/>
      </c>
      <c r="B2013" s="24" t="s">
        <v>3517</v>
      </c>
      <c r="C2013" s="6" t="s">
        <v>3584</v>
      </c>
      <c r="D2013" s="25" t="s">
        <v>37</v>
      </c>
      <c r="E2013" s="28">
        <v>251.19</v>
      </c>
      <c r="F2013" s="25"/>
      <c r="G2013" s="28"/>
      <c r="H2013" s="28"/>
      <c r="I2013" s="26"/>
      <c r="J2013" s="26"/>
      <c r="K2013" s="25" t="s">
        <v>4091</v>
      </c>
      <c r="L2013" s="25"/>
      <c r="M2013"/>
      <c r="N2013"/>
      <c r="O2013" s="25">
        <v>2.12</v>
      </c>
      <c r="P2013" s="25">
        <v>-10.57</v>
      </c>
      <c r="S2013" s="23" t="str">
        <f t="shared" si="96"/>
        <v/>
      </c>
      <c r="T2013" s="23">
        <f t="shared" si="94"/>
        <v>0</v>
      </c>
    </row>
    <row r="2014" spans="1:20" ht="17.399999999999999">
      <c r="A2014" s="23">
        <f t="shared" si="95"/>
        <v>55</v>
      </c>
      <c r="B2014" s="24" t="s">
        <v>3518</v>
      </c>
      <c r="C2014" s="6" t="s">
        <v>3585</v>
      </c>
      <c r="D2014" s="25" t="s">
        <v>9</v>
      </c>
      <c r="E2014" s="28">
        <v>14546.79</v>
      </c>
      <c r="F2014" s="25">
        <v>15</v>
      </c>
      <c r="G2014" s="28">
        <v>279.66000000000003</v>
      </c>
      <c r="H2014" s="28">
        <v>278.95</v>
      </c>
      <c r="I2014" s="28">
        <v>262.01</v>
      </c>
      <c r="J2014" s="26">
        <v>261.2</v>
      </c>
      <c r="K2014" s="25" t="s">
        <v>4110</v>
      </c>
      <c r="L2014" s="25"/>
      <c r="M2014"/>
      <c r="N2014"/>
      <c r="O2014" s="25">
        <v>-24.51</v>
      </c>
      <c r="P2014" s="25">
        <v>-40.22</v>
      </c>
      <c r="S2014" s="23">
        <f t="shared" si="96"/>
        <v>14546.810140000001</v>
      </c>
      <c r="T2014" s="23">
        <f t="shared" si="94"/>
        <v>-1</v>
      </c>
    </row>
    <row r="2015" spans="1:20" ht="17.399999999999999">
      <c r="A2015" s="23" t="str">
        <f t="shared" si="95"/>
        <v/>
      </c>
      <c r="B2015" s="24" t="s">
        <v>3203</v>
      </c>
      <c r="C2015" s="6" t="s">
        <v>3322</v>
      </c>
      <c r="D2015" s="25" t="s">
        <v>37</v>
      </c>
      <c r="E2015" s="28">
        <v>506.41</v>
      </c>
      <c r="F2015" s="25">
        <v>2</v>
      </c>
      <c r="G2015" s="28">
        <v>77.05</v>
      </c>
      <c r="H2015" s="28">
        <v>77.05</v>
      </c>
      <c r="I2015" s="26">
        <v>76.099999999999994</v>
      </c>
      <c r="J2015" s="26"/>
      <c r="K2015" s="25" t="s">
        <v>4096</v>
      </c>
      <c r="L2015" s="25"/>
      <c r="M2015"/>
      <c r="N2015"/>
      <c r="O2015" s="25">
        <v>-13.75</v>
      </c>
      <c r="P2015" s="25">
        <v>-18.329999999999998</v>
      </c>
      <c r="S2015" s="23" t="str">
        <f t="shared" si="96"/>
        <v/>
      </c>
      <c r="T2015" s="23">
        <f t="shared" si="94"/>
        <v>0</v>
      </c>
    </row>
    <row r="2016" spans="1:20" ht="17.399999999999999">
      <c r="A2016" s="23">
        <f t="shared" si="95"/>
        <v>271</v>
      </c>
      <c r="B2016" s="24" t="s">
        <v>3204</v>
      </c>
      <c r="C2016" s="6" t="s">
        <v>3323</v>
      </c>
      <c r="D2016" s="25" t="s">
        <v>9</v>
      </c>
      <c r="E2016" s="28">
        <v>298.58</v>
      </c>
      <c r="F2016" s="25">
        <v>8</v>
      </c>
      <c r="G2016" s="25">
        <v>-33.369999999999997</v>
      </c>
      <c r="H2016" s="25">
        <v>-34.450000000000003</v>
      </c>
      <c r="I2016" s="25">
        <v>-45.93</v>
      </c>
      <c r="J2016" s="25">
        <v>-8.67</v>
      </c>
      <c r="K2016" s="25" t="s">
        <v>4081</v>
      </c>
      <c r="L2016" s="25"/>
      <c r="M2016"/>
      <c r="N2016"/>
      <c r="O2016" s="25">
        <v>-3.21</v>
      </c>
      <c r="P2016" s="25">
        <v>-9.35</v>
      </c>
      <c r="S2016" s="23">
        <f t="shared" si="96"/>
        <v>298.60015999999996</v>
      </c>
      <c r="T2016" s="23">
        <f t="shared" si="94"/>
        <v>0</v>
      </c>
    </row>
    <row r="2017" spans="1:20" ht="17.399999999999999">
      <c r="A2017" s="23" t="str">
        <f t="shared" si="95"/>
        <v/>
      </c>
      <c r="B2017" s="24" t="s">
        <v>3205</v>
      </c>
      <c r="C2017" s="6" t="s">
        <v>3324</v>
      </c>
      <c r="D2017" s="25" t="s">
        <v>9</v>
      </c>
      <c r="E2017" s="28">
        <v>126.88</v>
      </c>
      <c r="F2017" s="25"/>
      <c r="G2017" s="25"/>
      <c r="H2017" s="25"/>
      <c r="I2017" s="25"/>
      <c r="J2017" s="25"/>
      <c r="K2017" s="25" t="s">
        <v>4083</v>
      </c>
      <c r="L2017" s="25"/>
      <c r="M2017"/>
      <c r="N2017"/>
      <c r="O2017" s="25">
        <v>-9.75</v>
      </c>
      <c r="P2017" s="25">
        <v>-31.1</v>
      </c>
      <c r="S2017" s="23" t="str">
        <f t="shared" si="96"/>
        <v/>
      </c>
      <c r="T2017" s="23">
        <f t="shared" si="94"/>
        <v>0</v>
      </c>
    </row>
    <row r="2018" spans="1:20" ht="17.399999999999999">
      <c r="A2018" s="23" t="str">
        <f t="shared" si="95"/>
        <v/>
      </c>
      <c r="B2018" s="24" t="s">
        <v>3638</v>
      </c>
      <c r="C2018" s="6" t="s">
        <v>3777</v>
      </c>
      <c r="D2018" s="25" t="s">
        <v>37</v>
      </c>
      <c r="E2018" s="28">
        <v>44</v>
      </c>
      <c r="F2018" s="25"/>
      <c r="G2018" s="25"/>
      <c r="H2018" s="25"/>
      <c r="I2018" s="25"/>
      <c r="J2018" s="25"/>
      <c r="K2018" s="25" t="s">
        <v>4103</v>
      </c>
      <c r="L2018" s="25"/>
      <c r="M2018"/>
      <c r="N2018"/>
      <c r="O2018" s="25">
        <v>-14.51</v>
      </c>
      <c r="P2018" s="25">
        <v>-15.59</v>
      </c>
      <c r="S2018" s="23" t="str">
        <f t="shared" si="96"/>
        <v/>
      </c>
      <c r="T2018" s="23">
        <f t="shared" si="94"/>
        <v>0</v>
      </c>
    </row>
    <row r="2019" spans="1:20" ht="17.399999999999999">
      <c r="A2019" s="23" t="str">
        <f t="shared" si="95"/>
        <v/>
      </c>
      <c r="B2019" s="24" t="s">
        <v>3959</v>
      </c>
      <c r="C2019" s="6" t="s">
        <v>3960</v>
      </c>
      <c r="D2019" s="25" t="s">
        <v>37</v>
      </c>
      <c r="E2019" s="28">
        <v>61.96</v>
      </c>
      <c r="F2019" s="25"/>
      <c r="G2019" s="25"/>
      <c r="H2019" s="25"/>
      <c r="I2019" s="25"/>
      <c r="J2019" s="25"/>
      <c r="K2019" s="25" t="s">
        <v>4097</v>
      </c>
      <c r="L2019" s="25"/>
      <c r="M2019"/>
      <c r="N2019"/>
      <c r="O2019" s="25">
        <v>-25.07</v>
      </c>
      <c r="P2019" s="25">
        <v>-21.64</v>
      </c>
      <c r="S2019" s="23" t="str">
        <f t="shared" si="96"/>
        <v/>
      </c>
      <c r="T2019" s="23">
        <f t="shared" si="94"/>
        <v>0</v>
      </c>
    </row>
    <row r="2020" spans="1:20" ht="17.399999999999999">
      <c r="A2020" s="23" t="str">
        <f t="shared" si="95"/>
        <v/>
      </c>
      <c r="B2020" s="24" t="s">
        <v>3519</v>
      </c>
      <c r="C2020" s="6" t="s">
        <v>3586</v>
      </c>
      <c r="D2020" s="25" t="s">
        <v>37</v>
      </c>
      <c r="E2020" s="28">
        <v>175.48</v>
      </c>
      <c r="F2020" s="25"/>
      <c r="G2020" s="25">
        <v>-7.3</v>
      </c>
      <c r="H2020" s="25">
        <v>-7.3</v>
      </c>
      <c r="I2020" s="25"/>
      <c r="J2020" s="25"/>
      <c r="K2020" s="25" t="s">
        <v>4110</v>
      </c>
      <c r="L2020" s="25"/>
      <c r="M2020"/>
      <c r="N2020"/>
      <c r="O2020" s="25">
        <v>-49.24</v>
      </c>
      <c r="P2020" s="25">
        <v>-41.29</v>
      </c>
      <c r="S2020" s="23" t="str">
        <f t="shared" si="96"/>
        <v/>
      </c>
      <c r="T2020" s="23">
        <f t="shared" si="94"/>
        <v>0</v>
      </c>
    </row>
    <row r="2021" spans="1:20" ht="17.399999999999999">
      <c r="A2021" s="23" t="str">
        <f t="shared" si="95"/>
        <v/>
      </c>
      <c r="B2021" s="24" t="s">
        <v>4482</v>
      </c>
      <c r="C2021" s="6" t="s">
        <v>4483</v>
      </c>
      <c r="D2021" s="25" t="s">
        <v>37</v>
      </c>
      <c r="E2021" s="28">
        <v>21.44</v>
      </c>
      <c r="F2021" s="25"/>
      <c r="G2021" s="25"/>
      <c r="H2021" s="25"/>
      <c r="I2021" s="25"/>
      <c r="J2021" s="25"/>
      <c r="K2021" s="25" t="s">
        <v>4113</v>
      </c>
      <c r="L2021" s="25"/>
      <c r="M2021"/>
      <c r="N2021"/>
      <c r="O2021" s="25">
        <v>-21.2</v>
      </c>
      <c r="P2021" s="25">
        <v>-35.61</v>
      </c>
      <c r="S2021" s="23" t="str">
        <f t="shared" si="96"/>
        <v/>
      </c>
      <c r="T2021" s="23">
        <f t="shared" si="94"/>
        <v>0</v>
      </c>
    </row>
    <row r="2022" spans="1:20" ht="17.399999999999999">
      <c r="A2022" s="23" t="str">
        <f t="shared" si="95"/>
        <v/>
      </c>
      <c r="B2022" s="24" t="s">
        <v>3206</v>
      </c>
      <c r="C2022" s="6" t="s">
        <v>3325</v>
      </c>
      <c r="D2022" s="25" t="s">
        <v>37</v>
      </c>
      <c r="E2022" s="28">
        <v>15.95</v>
      </c>
      <c r="F2022" s="25"/>
      <c r="G2022" s="25"/>
      <c r="H2022" s="25"/>
      <c r="I2022" s="25"/>
      <c r="J2022" s="25"/>
      <c r="K2022" s="25" t="s">
        <v>4113</v>
      </c>
      <c r="L2022" s="25"/>
      <c r="M2022"/>
      <c r="N2022"/>
      <c r="O2022" s="25">
        <v>-8.4499999999999993</v>
      </c>
      <c r="P2022" s="25">
        <v>-19.07</v>
      </c>
      <c r="S2022" s="23" t="str">
        <f t="shared" si="96"/>
        <v/>
      </c>
      <c r="T2022" s="23">
        <f t="shared" si="94"/>
        <v>0</v>
      </c>
    </row>
    <row r="2023" spans="1:20" ht="17.399999999999999">
      <c r="A2023" s="23" t="str">
        <f t="shared" si="95"/>
        <v/>
      </c>
      <c r="B2023" s="24" t="s">
        <v>4052</v>
      </c>
      <c r="C2023" s="6" t="s">
        <v>4054</v>
      </c>
      <c r="D2023" s="25" t="s">
        <v>37</v>
      </c>
      <c r="E2023" s="28">
        <v>7.07</v>
      </c>
      <c r="F2023" s="25"/>
      <c r="G2023" s="25"/>
      <c r="H2023" s="25"/>
      <c r="I2023" s="25"/>
      <c r="J2023" s="25"/>
      <c r="K2023" s="25" t="s">
        <v>4113</v>
      </c>
      <c r="L2023" s="25"/>
      <c r="M2023"/>
      <c r="N2023"/>
      <c r="O2023" s="25">
        <v>0</v>
      </c>
      <c r="P2023" s="25">
        <v>-30.43</v>
      </c>
      <c r="S2023" s="23" t="str">
        <f t="shared" si="96"/>
        <v/>
      </c>
      <c r="T2023" s="23">
        <f t="shared" si="94"/>
        <v>0</v>
      </c>
    </row>
    <row r="2024" spans="1:20" ht="17.399999999999999">
      <c r="A2024" s="23" t="str">
        <f t="shared" si="95"/>
        <v/>
      </c>
      <c r="B2024" s="24" t="s">
        <v>3885</v>
      </c>
      <c r="C2024" s="6" t="s">
        <v>4997</v>
      </c>
      <c r="D2024" s="25" t="s">
        <v>37</v>
      </c>
      <c r="E2024" s="28">
        <v>50.72</v>
      </c>
      <c r="F2024" s="25"/>
      <c r="G2024" s="25"/>
      <c r="H2024" s="25"/>
      <c r="I2024" s="25"/>
      <c r="J2024" s="25"/>
      <c r="K2024" s="25" t="s">
        <v>4080</v>
      </c>
      <c r="L2024" s="25"/>
      <c r="M2024"/>
      <c r="N2024"/>
      <c r="O2024" s="25">
        <v>73.569999999999993</v>
      </c>
      <c r="P2024" s="25">
        <v>139.38</v>
      </c>
      <c r="S2024" s="23" t="str">
        <f t="shared" si="96"/>
        <v/>
      </c>
      <c r="T2024" s="23">
        <f t="shared" si="94"/>
        <v>0</v>
      </c>
    </row>
    <row r="2025" spans="1:20" ht="17.399999999999999">
      <c r="A2025" s="23" t="str">
        <f t="shared" si="95"/>
        <v/>
      </c>
      <c r="B2025" s="24" t="s">
        <v>3207</v>
      </c>
      <c r="C2025" s="6" t="s">
        <v>3326</v>
      </c>
      <c r="D2025" s="25" t="s">
        <v>37</v>
      </c>
      <c r="E2025" s="28">
        <v>44.02</v>
      </c>
      <c r="F2025" s="25"/>
      <c r="G2025" s="25"/>
      <c r="H2025" s="25"/>
      <c r="I2025" s="25"/>
      <c r="J2025" s="25"/>
      <c r="K2025" s="25" t="s">
        <v>4109</v>
      </c>
      <c r="L2025" s="25"/>
      <c r="M2025"/>
      <c r="N2025"/>
      <c r="O2025" s="25">
        <v>-13.92</v>
      </c>
      <c r="P2025" s="25">
        <v>-22.99</v>
      </c>
      <c r="S2025" s="23" t="str">
        <f t="shared" si="96"/>
        <v/>
      </c>
      <c r="T2025" s="23">
        <f t="shared" si="94"/>
        <v>0</v>
      </c>
    </row>
    <row r="2026" spans="1:20" ht="17.399999999999999">
      <c r="A2026" s="23" t="str">
        <f t="shared" si="95"/>
        <v/>
      </c>
      <c r="B2026" s="24" t="s">
        <v>3208</v>
      </c>
      <c r="C2026" s="6" t="s">
        <v>3327</v>
      </c>
      <c r="D2026" s="25" t="s">
        <v>37</v>
      </c>
      <c r="E2026" s="28">
        <v>30.73</v>
      </c>
      <c r="F2026" s="25"/>
      <c r="G2026" s="25"/>
      <c r="H2026" s="25"/>
      <c r="I2026" s="25"/>
      <c r="J2026" s="25"/>
      <c r="K2026" s="25" t="s">
        <v>4080</v>
      </c>
      <c r="L2026" s="25"/>
      <c r="M2026"/>
      <c r="N2026"/>
      <c r="O2026" s="25">
        <v>-9.19</v>
      </c>
      <c r="P2026" s="25">
        <v>-28.95</v>
      </c>
      <c r="S2026" s="23" t="str">
        <f t="shared" si="96"/>
        <v/>
      </c>
      <c r="T2026" s="23">
        <f t="shared" si="94"/>
        <v>0</v>
      </c>
    </row>
    <row r="2027" spans="1:20" ht="17.399999999999999">
      <c r="A2027" s="23" t="str">
        <f t="shared" si="95"/>
        <v/>
      </c>
      <c r="B2027" s="24" t="s">
        <v>3639</v>
      </c>
      <c r="C2027" s="6" t="s">
        <v>3778</v>
      </c>
      <c r="D2027" s="25" t="s">
        <v>37</v>
      </c>
      <c r="E2027" s="28">
        <v>10068.530000000001</v>
      </c>
      <c r="F2027" s="25">
        <v>1</v>
      </c>
      <c r="G2027" s="25">
        <v>4</v>
      </c>
      <c r="H2027" s="25">
        <v>4</v>
      </c>
      <c r="I2027" s="25">
        <v>4</v>
      </c>
      <c r="J2027" s="25"/>
      <c r="K2027" s="25" t="s">
        <v>4088</v>
      </c>
      <c r="L2027" s="25"/>
      <c r="M2027"/>
      <c r="N2027"/>
      <c r="O2027" s="25">
        <v>-34.22</v>
      </c>
      <c r="P2027" s="25">
        <v>-7.49</v>
      </c>
      <c r="S2027" s="23" t="str">
        <f t="shared" si="96"/>
        <v/>
      </c>
      <c r="T2027" s="23">
        <f t="shared" si="94"/>
        <v>0</v>
      </c>
    </row>
    <row r="2028" spans="1:20" ht="17.399999999999999">
      <c r="A2028" s="23" t="str">
        <f t="shared" si="95"/>
        <v/>
      </c>
      <c r="B2028" s="24" t="s">
        <v>3640</v>
      </c>
      <c r="C2028" s="6" t="s">
        <v>3779</v>
      </c>
      <c r="D2028" s="25" t="s">
        <v>37</v>
      </c>
      <c r="E2028" s="28">
        <v>67.069999999999993</v>
      </c>
      <c r="F2028" s="25"/>
      <c r="G2028" s="25"/>
      <c r="H2028" s="25"/>
      <c r="I2028" s="25"/>
      <c r="J2028" s="25"/>
      <c r="K2028" s="25" t="s">
        <v>4107</v>
      </c>
      <c r="L2028" s="25"/>
      <c r="M2028"/>
      <c r="N2028"/>
      <c r="O2028" s="25">
        <v>-17.86</v>
      </c>
      <c r="P2028" s="25">
        <v>-31.92</v>
      </c>
      <c r="S2028" s="23" t="str">
        <f t="shared" si="96"/>
        <v/>
      </c>
      <c r="T2028" s="23">
        <f t="shared" si="94"/>
        <v>0</v>
      </c>
    </row>
    <row r="2029" spans="1:20" ht="17.399999999999999">
      <c r="A2029" s="23" t="str">
        <f t="shared" si="95"/>
        <v/>
      </c>
      <c r="B2029" s="24" t="s">
        <v>3379</v>
      </c>
      <c r="C2029" s="6" t="s">
        <v>3466</v>
      </c>
      <c r="D2029" s="25" t="s">
        <v>37</v>
      </c>
      <c r="E2029" s="28">
        <v>477.87</v>
      </c>
      <c r="F2029" s="25">
        <v>2</v>
      </c>
      <c r="G2029" s="25">
        <v>-11.5</v>
      </c>
      <c r="H2029" s="25">
        <v>-11.5</v>
      </c>
      <c r="I2029" s="25"/>
      <c r="J2029" s="25"/>
      <c r="K2029" s="25" t="s">
        <v>4097</v>
      </c>
      <c r="L2029" s="25"/>
      <c r="M2029"/>
      <c r="N2029"/>
      <c r="O2029" s="25">
        <v>-18.670000000000002</v>
      </c>
      <c r="P2029" s="25">
        <v>-23.68</v>
      </c>
      <c r="S2029" s="23" t="str">
        <f t="shared" si="96"/>
        <v/>
      </c>
      <c r="T2029" s="23">
        <f t="shared" si="94"/>
        <v>0</v>
      </c>
    </row>
    <row r="2030" spans="1:20" ht="17.399999999999999">
      <c r="A2030" s="23">
        <f t="shared" si="95"/>
        <v>49</v>
      </c>
      <c r="B2030" s="24" t="s">
        <v>4646</v>
      </c>
      <c r="C2030" s="6" t="s">
        <v>4651</v>
      </c>
      <c r="D2030" s="25" t="s">
        <v>9</v>
      </c>
      <c r="E2030" s="28">
        <v>15274.77</v>
      </c>
      <c r="F2030" s="25">
        <v>18</v>
      </c>
      <c r="G2030" s="25">
        <v>685.66</v>
      </c>
      <c r="H2030" s="25">
        <v>687.49</v>
      </c>
      <c r="I2030" s="25">
        <v>689.04</v>
      </c>
      <c r="J2030" s="25">
        <v>699.66</v>
      </c>
      <c r="K2030" s="25" t="s">
        <v>4102</v>
      </c>
      <c r="L2030" s="25"/>
      <c r="M2030"/>
      <c r="N2030"/>
      <c r="O2030" s="25">
        <v>-4.34</v>
      </c>
      <c r="P2030" s="25">
        <v>18.43</v>
      </c>
      <c r="S2030" s="23">
        <f t="shared" si="96"/>
        <v>15274.790300000001</v>
      </c>
      <c r="T2030" s="23">
        <f t="shared" si="94"/>
        <v>1</v>
      </c>
    </row>
    <row r="2031" spans="1:20" ht="17.399999999999999">
      <c r="A2031" s="23" t="str">
        <f t="shared" si="95"/>
        <v/>
      </c>
      <c r="B2031" s="24" t="s">
        <v>3520</v>
      </c>
      <c r="C2031" s="6" t="s">
        <v>4415</v>
      </c>
      <c r="D2031" s="25" t="s">
        <v>37</v>
      </c>
      <c r="E2031" s="28">
        <v>50.64</v>
      </c>
      <c r="F2031" s="25"/>
      <c r="G2031" s="25"/>
      <c r="H2031" s="25"/>
      <c r="I2031" s="25"/>
      <c r="J2031" s="25"/>
      <c r="K2031" s="25" t="s">
        <v>4100</v>
      </c>
      <c r="L2031" s="25"/>
      <c r="M2031"/>
      <c r="N2031"/>
      <c r="O2031" s="25">
        <v>-15.43</v>
      </c>
      <c r="P2031" s="25">
        <v>-52.73</v>
      </c>
      <c r="S2031" s="23" t="str">
        <f t="shared" si="96"/>
        <v/>
      </c>
      <c r="T2031" s="23">
        <f t="shared" si="94"/>
        <v>0</v>
      </c>
    </row>
    <row r="2032" spans="1:20" ht="17.399999999999999">
      <c r="A2032" s="23" t="str">
        <f t="shared" si="95"/>
        <v/>
      </c>
      <c r="B2032" s="24" t="s">
        <v>5194</v>
      </c>
      <c r="C2032" s="6" t="s">
        <v>5195</v>
      </c>
      <c r="D2032" s="25" t="s">
        <v>9</v>
      </c>
      <c r="E2032" s="28">
        <v>2271.89</v>
      </c>
      <c r="F2032" s="25">
        <v>2</v>
      </c>
      <c r="G2032" s="25">
        <v>140.35</v>
      </c>
      <c r="H2032" s="25">
        <v>140.35</v>
      </c>
      <c r="I2032" s="25"/>
      <c r="J2032" s="25"/>
      <c r="K2032" s="25" t="s">
        <v>4111</v>
      </c>
      <c r="L2032" s="25"/>
      <c r="M2032"/>
      <c r="N2032"/>
      <c r="O2032" s="25">
        <v>0</v>
      </c>
      <c r="P2032" s="25">
        <v>-7.89</v>
      </c>
      <c r="S2032" s="23" t="str">
        <f t="shared" si="96"/>
        <v/>
      </c>
      <c r="T2032" s="23">
        <f t="shared" si="94"/>
        <v>0</v>
      </c>
    </row>
    <row r="2033" spans="1:20" ht="17.399999999999999">
      <c r="A2033" s="23" t="str">
        <f t="shared" si="95"/>
        <v/>
      </c>
      <c r="B2033" s="24" t="s">
        <v>3521</v>
      </c>
      <c r="C2033" s="6" t="s">
        <v>3587</v>
      </c>
      <c r="D2033" s="25" t="s">
        <v>37</v>
      </c>
      <c r="E2033" s="28">
        <v>16.07</v>
      </c>
      <c r="F2033" s="25"/>
      <c r="G2033" s="25"/>
      <c r="H2033" s="25"/>
      <c r="I2033" s="25"/>
      <c r="J2033" s="25"/>
      <c r="K2033" s="25" t="s">
        <v>4113</v>
      </c>
      <c r="L2033" s="25"/>
      <c r="M2033"/>
      <c r="N2033"/>
      <c r="O2033" s="25">
        <v>-22.22</v>
      </c>
      <c r="P2033" s="25">
        <v>-47.63</v>
      </c>
      <c r="S2033" s="23" t="str">
        <f t="shared" si="96"/>
        <v/>
      </c>
      <c r="T2033" s="23">
        <f t="shared" si="94"/>
        <v>0</v>
      </c>
    </row>
    <row r="2034" spans="1:20" ht="17.399999999999999">
      <c r="A2034" s="23">
        <f t="shared" si="95"/>
        <v>190</v>
      </c>
      <c r="B2034" s="24" t="s">
        <v>3209</v>
      </c>
      <c r="C2034" s="6" t="s">
        <v>4416</v>
      </c>
      <c r="D2034" s="25" t="s">
        <v>9</v>
      </c>
      <c r="E2034" s="28">
        <v>884.56</v>
      </c>
      <c r="F2034" s="25">
        <v>10</v>
      </c>
      <c r="G2034" s="25">
        <v>187.22</v>
      </c>
      <c r="H2034" s="25">
        <v>187.22</v>
      </c>
      <c r="I2034" s="25">
        <v>185.84</v>
      </c>
      <c r="J2034" s="25">
        <v>187.1</v>
      </c>
      <c r="K2034" s="25" t="s">
        <v>4080</v>
      </c>
      <c r="L2034" s="25"/>
      <c r="M2034"/>
      <c r="N2034"/>
      <c r="O2034" s="25">
        <v>-13.73</v>
      </c>
      <c r="P2034" s="25">
        <v>-15.63</v>
      </c>
      <c r="S2034" s="23">
        <f t="shared" si="96"/>
        <v>884.58033999999998</v>
      </c>
      <c r="T2034" s="23">
        <f t="shared" si="94"/>
        <v>0</v>
      </c>
    </row>
    <row r="2035" spans="1:20" ht="17.399999999999999">
      <c r="A2035" s="23" t="str">
        <f t="shared" si="95"/>
        <v/>
      </c>
      <c r="B2035" s="24" t="s">
        <v>3641</v>
      </c>
      <c r="C2035" s="6" t="s">
        <v>3780</v>
      </c>
      <c r="D2035" s="25" t="s">
        <v>37</v>
      </c>
      <c r="E2035" s="28">
        <v>939.95</v>
      </c>
      <c r="F2035" s="25"/>
      <c r="G2035" s="25"/>
      <c r="H2035" s="25"/>
      <c r="I2035" s="25"/>
      <c r="J2035" s="25"/>
      <c r="K2035" s="25" t="s">
        <v>4084</v>
      </c>
      <c r="L2035" s="25"/>
      <c r="M2035"/>
      <c r="N2035"/>
      <c r="O2035" s="25">
        <v>-21.39</v>
      </c>
      <c r="P2035" s="25">
        <v>-30.41</v>
      </c>
      <c r="S2035" s="23" t="str">
        <f t="shared" si="96"/>
        <v/>
      </c>
      <c r="T2035" s="23">
        <f t="shared" si="94"/>
        <v>0</v>
      </c>
    </row>
    <row r="2036" spans="1:20" ht="17.399999999999999">
      <c r="A2036" s="23" t="str">
        <f t="shared" si="95"/>
        <v/>
      </c>
      <c r="B2036" s="24" t="s">
        <v>3210</v>
      </c>
      <c r="C2036" s="6" t="s">
        <v>1103</v>
      </c>
      <c r="D2036" s="25" t="s">
        <v>9</v>
      </c>
      <c r="E2036" s="26">
        <v>2326.34</v>
      </c>
      <c r="F2036" s="25">
        <v>1</v>
      </c>
      <c r="G2036" s="25"/>
      <c r="H2036" s="25">
        <v>146.19999999999999</v>
      </c>
      <c r="I2036" s="25"/>
      <c r="J2036" s="25">
        <v>146.19999999999999</v>
      </c>
      <c r="K2036" s="25" t="s">
        <v>4091</v>
      </c>
      <c r="L2036" s="25"/>
      <c r="M2036"/>
      <c r="N2036"/>
      <c r="O2036" s="25">
        <v>85.92</v>
      </c>
      <c r="P2036" s="25">
        <v>147.63</v>
      </c>
      <c r="S2036" s="23" t="str">
        <f t="shared" si="96"/>
        <v/>
      </c>
      <c r="T2036" s="23">
        <f t="shared" si="94"/>
        <v>0</v>
      </c>
    </row>
    <row r="2037" spans="1:20" ht="17.399999999999999">
      <c r="A2037" s="23">
        <f t="shared" si="95"/>
        <v>158</v>
      </c>
      <c r="B2037" s="24" t="s">
        <v>3211</v>
      </c>
      <c r="C2037" s="6" t="s">
        <v>1083</v>
      </c>
      <c r="D2037" s="25" t="s">
        <v>9</v>
      </c>
      <c r="E2037" s="28">
        <v>1998.02</v>
      </c>
      <c r="F2037" s="25">
        <v>15</v>
      </c>
      <c r="G2037" s="25">
        <v>286.62</v>
      </c>
      <c r="H2037" s="25">
        <v>287.92</v>
      </c>
      <c r="I2037" s="25">
        <v>289.33</v>
      </c>
      <c r="J2037" s="25">
        <v>300.5</v>
      </c>
      <c r="K2037" s="25" t="s">
        <v>4106</v>
      </c>
      <c r="L2037" s="25"/>
      <c r="M2037"/>
      <c r="N2037"/>
      <c r="O2037" s="25">
        <v>-7.15</v>
      </c>
      <c r="P2037" s="25">
        <v>-15.99</v>
      </c>
      <c r="S2037" s="23">
        <f t="shared" si="96"/>
        <v>1998.0403699999999</v>
      </c>
      <c r="T2037" s="23">
        <f t="shared" si="94"/>
        <v>1</v>
      </c>
    </row>
    <row r="2038" spans="1:20" ht="17.399999999999999">
      <c r="A2038" s="23" t="str">
        <f t="shared" si="95"/>
        <v/>
      </c>
      <c r="B2038" s="24" t="s">
        <v>4385</v>
      </c>
      <c r="C2038" s="6" t="s">
        <v>4388</v>
      </c>
      <c r="D2038" s="25" t="s">
        <v>37</v>
      </c>
      <c r="E2038" s="28">
        <v>100.59</v>
      </c>
      <c r="F2038" s="25">
        <v>1</v>
      </c>
      <c r="G2038" s="25">
        <v>3</v>
      </c>
      <c r="H2038" s="25">
        <v>3</v>
      </c>
      <c r="I2038" s="25"/>
      <c r="J2038" s="25"/>
      <c r="K2038" s="25" t="s">
        <v>2626</v>
      </c>
      <c r="L2038" s="25"/>
      <c r="M2038"/>
      <c r="N2038"/>
      <c r="O2038" s="25">
        <v>-6.11</v>
      </c>
      <c r="P2038" s="25">
        <v>-51.88</v>
      </c>
      <c r="S2038" s="23" t="str">
        <f t="shared" si="96"/>
        <v/>
      </c>
      <c r="T2038" s="23">
        <f t="shared" si="94"/>
        <v>0</v>
      </c>
    </row>
    <row r="2039" spans="1:20" ht="17.399999999999999">
      <c r="A2039" s="23" t="str">
        <f t="shared" si="95"/>
        <v/>
      </c>
      <c r="B2039" s="24" t="s">
        <v>3522</v>
      </c>
      <c r="C2039" s="6" t="s">
        <v>3588</v>
      </c>
      <c r="D2039" s="25" t="s">
        <v>37</v>
      </c>
      <c r="E2039" s="28">
        <v>126.3</v>
      </c>
      <c r="F2039" s="25">
        <v>1</v>
      </c>
      <c r="G2039" s="25">
        <v>16.2</v>
      </c>
      <c r="H2039" s="25">
        <v>16.2</v>
      </c>
      <c r="I2039" s="25"/>
      <c r="J2039" s="25"/>
      <c r="K2039" s="25" t="s">
        <v>4088</v>
      </c>
      <c r="L2039" s="25"/>
      <c r="M2039"/>
      <c r="N2039"/>
      <c r="O2039" s="25">
        <v>-19.28</v>
      </c>
      <c r="P2039" s="25">
        <v>-23.89</v>
      </c>
      <c r="S2039" s="23" t="str">
        <f t="shared" si="96"/>
        <v/>
      </c>
      <c r="T2039" s="23">
        <f t="shared" si="94"/>
        <v>0</v>
      </c>
    </row>
    <row r="2040" spans="1:20" ht="17.399999999999999">
      <c r="A2040" s="23" t="str">
        <f t="shared" si="95"/>
        <v/>
      </c>
      <c r="B2040" s="24" t="s">
        <v>3642</v>
      </c>
      <c r="C2040" s="6" t="s">
        <v>3781</v>
      </c>
      <c r="D2040" s="25" t="s">
        <v>37</v>
      </c>
      <c r="E2040" s="28">
        <v>35.97</v>
      </c>
      <c r="F2040" s="25"/>
      <c r="G2040" s="25"/>
      <c r="H2040" s="25"/>
      <c r="I2040" s="25"/>
      <c r="J2040" s="25"/>
      <c r="K2040" s="25" t="s">
        <v>4076</v>
      </c>
      <c r="L2040" s="25"/>
      <c r="M2040"/>
      <c r="N2040"/>
      <c r="O2040" s="25">
        <v>0</v>
      </c>
      <c r="P2040" s="25">
        <v>0</v>
      </c>
      <c r="S2040" s="23" t="str">
        <f t="shared" si="96"/>
        <v/>
      </c>
      <c r="T2040" s="23">
        <f t="shared" si="94"/>
        <v>0</v>
      </c>
    </row>
    <row r="2041" spans="1:20" ht="17.399999999999999">
      <c r="A2041" s="23" t="str">
        <f t="shared" si="95"/>
        <v/>
      </c>
      <c r="B2041" s="24" t="s">
        <v>3212</v>
      </c>
      <c r="C2041" s="6" t="s">
        <v>3328</v>
      </c>
      <c r="D2041" s="25" t="s">
        <v>9</v>
      </c>
      <c r="E2041" s="28">
        <v>494.74</v>
      </c>
      <c r="F2041" s="25"/>
      <c r="G2041" s="25"/>
      <c r="H2041" s="25"/>
      <c r="I2041" s="25"/>
      <c r="J2041" s="25"/>
      <c r="K2041" s="25" t="s">
        <v>4101</v>
      </c>
      <c r="L2041" s="25"/>
      <c r="M2041"/>
      <c r="N2041"/>
      <c r="O2041" s="25">
        <v>-0.23</v>
      </c>
      <c r="P2041" s="25">
        <v>-6.96</v>
      </c>
      <c r="S2041" s="23" t="str">
        <f t="shared" si="96"/>
        <v/>
      </c>
      <c r="T2041" s="23">
        <f t="shared" si="94"/>
        <v>0</v>
      </c>
    </row>
    <row r="2042" spans="1:20" ht="17.399999999999999">
      <c r="A2042" s="23">
        <f t="shared" si="95"/>
        <v>211</v>
      </c>
      <c r="B2042" s="24" t="s">
        <v>3213</v>
      </c>
      <c r="C2042" s="6" t="s">
        <v>485</v>
      </c>
      <c r="D2042" s="25" t="s">
        <v>9</v>
      </c>
      <c r="E2042" s="28">
        <v>708.38</v>
      </c>
      <c r="F2042" s="25">
        <v>2</v>
      </c>
      <c r="G2042" s="25">
        <v>6.9</v>
      </c>
      <c r="H2042" s="25">
        <v>6.9</v>
      </c>
      <c r="I2042" s="25">
        <v>6.9</v>
      </c>
      <c r="J2042" s="25">
        <v>34.799999999999997</v>
      </c>
      <c r="K2042" s="25" t="s">
        <v>4084</v>
      </c>
      <c r="L2042" s="25"/>
      <c r="M2042"/>
      <c r="N2042"/>
      <c r="O2042" s="25">
        <v>-1.44</v>
      </c>
      <c r="P2042" s="25">
        <v>-24.72</v>
      </c>
      <c r="S2042" s="23">
        <f t="shared" si="96"/>
        <v>708.40041999999994</v>
      </c>
      <c r="T2042" s="23">
        <f t="shared" si="94"/>
        <v>0</v>
      </c>
    </row>
    <row r="2043" spans="1:20" ht="17.399999999999999">
      <c r="A2043" s="23" t="str">
        <f t="shared" si="95"/>
        <v/>
      </c>
      <c r="B2043" s="24" t="s">
        <v>3380</v>
      </c>
      <c r="C2043" s="6" t="s">
        <v>3467</v>
      </c>
      <c r="D2043" s="25" t="s">
        <v>37</v>
      </c>
      <c r="E2043" s="28">
        <v>128.91999999999999</v>
      </c>
      <c r="F2043" s="25"/>
      <c r="G2043" s="25"/>
      <c r="H2043" s="25"/>
      <c r="I2043" s="25"/>
      <c r="J2043" s="25"/>
      <c r="K2043" s="25" t="s">
        <v>4092</v>
      </c>
      <c r="L2043" s="25"/>
      <c r="M2043"/>
      <c r="N2043"/>
      <c r="O2043" s="25">
        <v>-23.86</v>
      </c>
      <c r="P2043" s="25">
        <v>-44.21</v>
      </c>
      <c r="S2043" s="23" t="str">
        <f t="shared" si="96"/>
        <v/>
      </c>
      <c r="T2043" s="23">
        <f t="shared" si="94"/>
        <v>0</v>
      </c>
    </row>
    <row r="2044" spans="1:20" ht="17.399999999999999">
      <c r="A2044" s="23" t="str">
        <f t="shared" si="95"/>
        <v/>
      </c>
      <c r="B2044" s="24" t="s">
        <v>4459</v>
      </c>
      <c r="C2044" s="6" t="s">
        <v>4463</v>
      </c>
      <c r="D2044" s="25" t="s">
        <v>37</v>
      </c>
      <c r="E2044" s="28">
        <v>14.7</v>
      </c>
      <c r="F2044" s="25"/>
      <c r="G2044" s="25"/>
      <c r="H2044" s="25"/>
      <c r="I2044" s="25"/>
      <c r="J2044" s="25"/>
      <c r="K2044" s="25" t="s">
        <v>4084</v>
      </c>
      <c r="L2044" s="25"/>
      <c r="M2044"/>
      <c r="N2044"/>
      <c r="O2044" s="25">
        <v>-35.31</v>
      </c>
      <c r="P2044" s="25">
        <v>-51.02</v>
      </c>
      <c r="S2044" s="23" t="str">
        <f t="shared" si="96"/>
        <v/>
      </c>
      <c r="T2044" s="23">
        <f t="shared" si="94"/>
        <v>0</v>
      </c>
    </row>
    <row r="2045" spans="1:20" ht="17.399999999999999">
      <c r="A2045" s="23" t="str">
        <f t="shared" si="95"/>
        <v/>
      </c>
      <c r="B2045" s="24" t="s">
        <v>3523</v>
      </c>
      <c r="C2045" s="6" t="s">
        <v>4981</v>
      </c>
      <c r="D2045" s="25" t="s">
        <v>37</v>
      </c>
      <c r="E2045" s="26">
        <v>61.94</v>
      </c>
      <c r="F2045" s="25"/>
      <c r="G2045" s="25"/>
      <c r="H2045" s="25"/>
      <c r="I2045" s="25"/>
      <c r="J2045" s="25"/>
      <c r="K2045" s="25" t="s">
        <v>4084</v>
      </c>
      <c r="L2045" s="25"/>
      <c r="M2045"/>
      <c r="N2045"/>
      <c r="O2045" s="25">
        <v>40.04</v>
      </c>
      <c r="P2045" s="25">
        <v>59.18</v>
      </c>
      <c r="S2045" s="23" t="str">
        <f t="shared" si="96"/>
        <v/>
      </c>
      <c r="T2045" s="23">
        <f t="shared" si="94"/>
        <v>0</v>
      </c>
    </row>
    <row r="2046" spans="1:20" ht="17.399999999999999">
      <c r="A2046" s="23" t="str">
        <f t="shared" si="95"/>
        <v/>
      </c>
      <c r="B2046" s="24" t="s">
        <v>3214</v>
      </c>
      <c r="C2046" s="6" t="s">
        <v>4678</v>
      </c>
      <c r="D2046" s="25" t="s">
        <v>9</v>
      </c>
      <c r="E2046" s="26">
        <v>269.61</v>
      </c>
      <c r="F2046" s="25">
        <v>2</v>
      </c>
      <c r="G2046" s="25">
        <v>40.6</v>
      </c>
      <c r="H2046" s="25">
        <v>41.05</v>
      </c>
      <c r="I2046" s="25"/>
      <c r="J2046" s="25">
        <v>42</v>
      </c>
      <c r="K2046" s="25" t="s">
        <v>4113</v>
      </c>
      <c r="L2046" s="25"/>
      <c r="M2046"/>
      <c r="N2046"/>
      <c r="O2046" s="25">
        <v>-24.33</v>
      </c>
      <c r="P2046" s="25">
        <v>-14.53</v>
      </c>
      <c r="S2046" s="23" t="str">
        <f t="shared" si="96"/>
        <v/>
      </c>
      <c r="T2046" s="23">
        <f t="shared" si="94"/>
        <v>1</v>
      </c>
    </row>
    <row r="2047" spans="1:20" ht="17.399999999999999">
      <c r="A2047" s="23" t="str">
        <f t="shared" si="95"/>
        <v/>
      </c>
      <c r="B2047" s="24" t="s">
        <v>5022</v>
      </c>
      <c r="C2047" s="6" t="s">
        <v>5027</v>
      </c>
      <c r="D2047" s="25" t="s">
        <v>37</v>
      </c>
      <c r="E2047" s="28">
        <v>358.27</v>
      </c>
      <c r="F2047" s="25"/>
      <c r="G2047" s="25"/>
      <c r="H2047" s="25"/>
      <c r="I2047" s="25"/>
      <c r="J2047" s="25"/>
      <c r="K2047" s="25" t="s">
        <v>4076</v>
      </c>
      <c r="L2047" s="25"/>
      <c r="M2047"/>
      <c r="N2047"/>
      <c r="O2047" s="25">
        <v>-10.17</v>
      </c>
      <c r="P2047" s="25">
        <v>-43.15</v>
      </c>
      <c r="S2047" s="23" t="str">
        <f t="shared" si="96"/>
        <v/>
      </c>
      <c r="T2047" s="23">
        <f t="shared" si="94"/>
        <v>0</v>
      </c>
    </row>
    <row r="2048" spans="1:20" ht="17.399999999999999">
      <c r="A2048" s="23" t="str">
        <f t="shared" si="95"/>
        <v/>
      </c>
      <c r="B2048" s="24" t="s">
        <v>5266</v>
      </c>
      <c r="C2048" s="6" t="s">
        <v>5267</v>
      </c>
      <c r="D2048" s="25" t="s">
        <v>37</v>
      </c>
      <c r="E2048" s="28">
        <v>64.319999999999993</v>
      </c>
      <c r="F2048" s="25"/>
      <c r="G2048" s="25"/>
      <c r="H2048" s="25"/>
      <c r="I2048" s="25"/>
      <c r="J2048" s="25"/>
      <c r="K2048" s="25" t="s">
        <v>4110</v>
      </c>
      <c r="L2048" s="25"/>
      <c r="M2048"/>
      <c r="N2048"/>
      <c r="O2048" s="25">
        <v>-39.03</v>
      </c>
      <c r="P2048" s="25"/>
      <c r="S2048" s="23" t="str">
        <f t="shared" si="96"/>
        <v/>
      </c>
      <c r="T2048" s="23">
        <f t="shared" si="94"/>
        <v>0</v>
      </c>
    </row>
    <row r="2049" spans="1:20" ht="17.399999999999999">
      <c r="A2049" s="23" t="str">
        <f t="shared" si="95"/>
        <v/>
      </c>
      <c r="B2049" s="24" t="s">
        <v>3524</v>
      </c>
      <c r="C2049" s="6" t="s">
        <v>5092</v>
      </c>
      <c r="D2049" s="25" t="s">
        <v>37</v>
      </c>
      <c r="E2049" s="26">
        <v>44.13</v>
      </c>
      <c r="F2049" s="25"/>
      <c r="G2049" s="25"/>
      <c r="H2049" s="25"/>
      <c r="I2049" s="25"/>
      <c r="J2049" s="25"/>
      <c r="K2049" s="25" t="s">
        <v>4076</v>
      </c>
      <c r="L2049" s="25"/>
      <c r="M2049"/>
      <c r="N2049"/>
      <c r="O2049" s="25">
        <v>0</v>
      </c>
      <c r="P2049" s="25">
        <v>-16.63</v>
      </c>
      <c r="S2049" s="23" t="str">
        <f t="shared" si="96"/>
        <v/>
      </c>
      <c r="T2049" s="23">
        <f t="shared" si="94"/>
        <v>0</v>
      </c>
    </row>
    <row r="2050" spans="1:20" ht="17.399999999999999">
      <c r="A2050" s="23" t="str">
        <f t="shared" si="95"/>
        <v/>
      </c>
      <c r="B2050" s="24" t="s">
        <v>3339</v>
      </c>
      <c r="C2050" s="6" t="s">
        <v>5254</v>
      </c>
      <c r="D2050" s="25" t="s">
        <v>37</v>
      </c>
      <c r="E2050" s="26">
        <v>37.9</v>
      </c>
      <c r="F2050" s="25"/>
      <c r="G2050" s="25"/>
      <c r="H2050" s="25"/>
      <c r="I2050" s="25"/>
      <c r="J2050" s="25"/>
      <c r="K2050" s="25" t="s">
        <v>4097</v>
      </c>
      <c r="L2050" s="25"/>
      <c r="M2050"/>
      <c r="N2050"/>
      <c r="O2050" s="25">
        <v>-42.72</v>
      </c>
      <c r="P2050" s="25">
        <v>-37.369999999999997</v>
      </c>
      <c r="S2050" s="23" t="str">
        <f t="shared" si="96"/>
        <v/>
      </c>
      <c r="T2050" s="23">
        <f t="shared" si="94"/>
        <v>0</v>
      </c>
    </row>
    <row r="2051" spans="1:20" ht="17.399999999999999">
      <c r="A2051" s="23" t="str">
        <f t="shared" si="95"/>
        <v/>
      </c>
      <c r="B2051" s="24" t="s">
        <v>4130</v>
      </c>
      <c r="C2051" s="6" t="s">
        <v>4133</v>
      </c>
      <c r="D2051" s="25" t="s">
        <v>37</v>
      </c>
      <c r="E2051" s="26">
        <v>32.159999999999997</v>
      </c>
      <c r="F2051" s="25"/>
      <c r="G2051" s="25"/>
      <c r="H2051" s="25"/>
      <c r="I2051" s="25"/>
      <c r="J2051" s="25"/>
      <c r="K2051" s="25" t="s">
        <v>4113</v>
      </c>
      <c r="L2051" s="25"/>
      <c r="M2051"/>
      <c r="N2051"/>
      <c r="O2051" s="25">
        <v>-16.53</v>
      </c>
      <c r="P2051" s="25">
        <v>11.76</v>
      </c>
      <c r="S2051" s="23" t="str">
        <f t="shared" si="96"/>
        <v/>
      </c>
      <c r="T2051" s="23">
        <f t="shared" si="94"/>
        <v>0</v>
      </c>
    </row>
    <row r="2052" spans="1:20" ht="17.399999999999999">
      <c r="A2052" s="23" t="str">
        <f t="shared" si="95"/>
        <v/>
      </c>
      <c r="B2052" s="24" t="s">
        <v>3381</v>
      </c>
      <c r="C2052" s="6" t="s">
        <v>3468</v>
      </c>
      <c r="D2052" s="25" t="s">
        <v>37</v>
      </c>
      <c r="E2052" s="26">
        <v>12.8</v>
      </c>
      <c r="F2052" s="25"/>
      <c r="G2052" s="25"/>
      <c r="H2052" s="25"/>
      <c r="I2052" s="25"/>
      <c r="J2052" s="25"/>
      <c r="K2052" s="25" t="s">
        <v>4118</v>
      </c>
      <c r="L2052" s="25"/>
      <c r="M2052"/>
      <c r="N2052"/>
      <c r="O2052" s="25">
        <v>-32.1</v>
      </c>
      <c r="P2052" s="25">
        <v>-42.19</v>
      </c>
      <c r="S2052" s="23" t="str">
        <f t="shared" si="96"/>
        <v/>
      </c>
      <c r="T2052" s="23">
        <f t="shared" si="94"/>
        <v>0</v>
      </c>
    </row>
    <row r="2053" spans="1:20" ht="17.399999999999999">
      <c r="A2053" s="23" t="str">
        <f t="shared" si="95"/>
        <v/>
      </c>
      <c r="B2053" s="24" t="s">
        <v>3215</v>
      </c>
      <c r="C2053" s="6" t="s">
        <v>3329</v>
      </c>
      <c r="D2053" s="25" t="s">
        <v>37</v>
      </c>
      <c r="E2053" s="26">
        <v>124.19</v>
      </c>
      <c r="F2053" s="25"/>
      <c r="G2053" s="25"/>
      <c r="H2053" s="25"/>
      <c r="I2053" s="25"/>
      <c r="J2053" s="25"/>
      <c r="K2053" s="25" t="s">
        <v>4109</v>
      </c>
      <c r="L2053" s="25"/>
      <c r="M2053"/>
      <c r="N2053"/>
      <c r="O2053" s="25">
        <v>-22.08</v>
      </c>
      <c r="P2053" s="25">
        <v>-50</v>
      </c>
      <c r="S2053" s="23" t="str">
        <f t="shared" si="96"/>
        <v/>
      </c>
      <c r="T2053" s="23">
        <f t="shared" si="94"/>
        <v>0</v>
      </c>
    </row>
    <row r="2054" spans="1:20" ht="17.399999999999999">
      <c r="A2054" s="23" t="str">
        <f t="shared" si="95"/>
        <v/>
      </c>
      <c r="B2054" s="24" t="s">
        <v>3643</v>
      </c>
      <c r="C2054" s="6" t="s">
        <v>3782</v>
      </c>
      <c r="D2054" s="25" t="s">
        <v>37</v>
      </c>
      <c r="E2054" s="26">
        <v>30.5</v>
      </c>
      <c r="F2054" s="25"/>
      <c r="G2054" s="25"/>
      <c r="H2054" s="25"/>
      <c r="I2054" s="25"/>
      <c r="J2054" s="25"/>
      <c r="K2054" s="25" t="s">
        <v>4113</v>
      </c>
      <c r="L2054" s="25"/>
      <c r="M2054"/>
      <c r="N2054"/>
      <c r="O2054" s="25">
        <v>-22.02</v>
      </c>
      <c r="P2054" s="25">
        <v>-62.24</v>
      </c>
      <c r="S2054" s="23" t="str">
        <f t="shared" si="96"/>
        <v/>
      </c>
      <c r="T2054" s="23">
        <f t="shared" si="94"/>
        <v>0</v>
      </c>
    </row>
    <row r="2055" spans="1:20" ht="17.399999999999999">
      <c r="A2055" s="23" t="str">
        <f t="shared" si="95"/>
        <v/>
      </c>
      <c r="B2055" s="24" t="s">
        <v>4816</v>
      </c>
      <c r="C2055" s="6" t="s">
        <v>4821</v>
      </c>
      <c r="D2055" s="25" t="s">
        <v>37</v>
      </c>
      <c r="E2055" s="28">
        <v>115.05</v>
      </c>
      <c r="F2055" s="25"/>
      <c r="G2055" s="25"/>
      <c r="H2055" s="25"/>
      <c r="I2055" s="25"/>
      <c r="J2055" s="25"/>
      <c r="K2055" s="25" t="s">
        <v>4110</v>
      </c>
      <c r="L2055" s="25"/>
      <c r="M2055"/>
      <c r="N2055"/>
      <c r="O2055" s="25">
        <v>-26.28</v>
      </c>
      <c r="P2055" s="25">
        <v>-54.19</v>
      </c>
      <c r="S2055" s="23" t="str">
        <f t="shared" si="96"/>
        <v/>
      </c>
      <c r="T2055" s="23">
        <f t="shared" si="94"/>
        <v>0</v>
      </c>
    </row>
    <row r="2056" spans="1:20" ht="17.399999999999999">
      <c r="A2056" s="23" t="str">
        <f t="shared" si="95"/>
        <v/>
      </c>
      <c r="B2056" s="24" t="s">
        <v>4008</v>
      </c>
      <c r="C2056" s="6" t="s">
        <v>4014</v>
      </c>
      <c r="D2056" s="25" t="s">
        <v>37</v>
      </c>
      <c r="E2056" s="28">
        <v>32.630000000000003</v>
      </c>
      <c r="F2056" s="25"/>
      <c r="G2056" s="25"/>
      <c r="H2056" s="25"/>
      <c r="I2056" s="25"/>
      <c r="J2056" s="25"/>
      <c r="K2056" s="25" t="s">
        <v>4113</v>
      </c>
      <c r="L2056" s="25"/>
      <c r="M2056"/>
      <c r="N2056"/>
      <c r="O2056" s="25">
        <v>-20.13</v>
      </c>
      <c r="P2056" s="25">
        <v>-28</v>
      </c>
      <c r="S2056" s="23" t="str">
        <f t="shared" si="96"/>
        <v/>
      </c>
      <c r="T2056" s="23">
        <f t="shared" si="94"/>
        <v>0</v>
      </c>
    </row>
    <row r="2057" spans="1:20" ht="17.399999999999999">
      <c r="A2057" s="23" t="str">
        <f t="shared" si="95"/>
        <v/>
      </c>
      <c r="B2057" s="24" t="s">
        <v>3382</v>
      </c>
      <c r="C2057" s="6" t="s">
        <v>4654</v>
      </c>
      <c r="D2057" s="25" t="s">
        <v>37</v>
      </c>
      <c r="E2057" s="28">
        <v>38.85</v>
      </c>
      <c r="F2057" s="25"/>
      <c r="G2057" s="25"/>
      <c r="H2057" s="25"/>
      <c r="I2057" s="25"/>
      <c r="J2057" s="25"/>
      <c r="K2057" s="25" t="s">
        <v>4085</v>
      </c>
      <c r="L2057" s="25"/>
      <c r="M2057"/>
      <c r="N2057"/>
      <c r="O2057" s="25">
        <v>-11.85</v>
      </c>
      <c r="P2057" s="25">
        <v>-4.29</v>
      </c>
      <c r="S2057" s="23" t="str">
        <f t="shared" si="96"/>
        <v/>
      </c>
      <c r="T2057" s="23">
        <f t="shared" si="94"/>
        <v>0</v>
      </c>
    </row>
    <row r="2058" spans="1:20" ht="17.399999999999999">
      <c r="A2058" s="23" t="str">
        <f t="shared" si="95"/>
        <v/>
      </c>
      <c r="B2058" s="24" t="s">
        <v>3216</v>
      </c>
      <c r="C2058" s="6" t="s">
        <v>3330</v>
      </c>
      <c r="D2058" s="25" t="s">
        <v>37</v>
      </c>
      <c r="E2058" s="28">
        <v>25.22</v>
      </c>
      <c r="F2058" s="25"/>
      <c r="G2058" s="25"/>
      <c r="H2058" s="25"/>
      <c r="I2058" s="25"/>
      <c r="J2058" s="25"/>
      <c r="K2058" s="25" t="s">
        <v>4113</v>
      </c>
      <c r="L2058" s="25"/>
      <c r="M2058"/>
      <c r="N2058"/>
      <c r="O2058" s="25">
        <v>-17.71</v>
      </c>
      <c r="P2058" s="25">
        <v>-25.53</v>
      </c>
      <c r="S2058" s="23" t="str">
        <f t="shared" si="96"/>
        <v/>
      </c>
      <c r="T2058" s="23">
        <f t="shared" si="94"/>
        <v>0</v>
      </c>
    </row>
    <row r="2059" spans="1:20" ht="17.399999999999999">
      <c r="A2059" s="23" t="str">
        <f t="shared" si="95"/>
        <v/>
      </c>
      <c r="B2059" s="24" t="s">
        <v>3644</v>
      </c>
      <c r="C2059" s="6" t="s">
        <v>3783</v>
      </c>
      <c r="D2059" s="25" t="s">
        <v>37</v>
      </c>
      <c r="E2059" s="28">
        <v>23.78</v>
      </c>
      <c r="F2059" s="25"/>
      <c r="G2059" s="25"/>
      <c r="H2059" s="25"/>
      <c r="I2059" s="25"/>
      <c r="J2059" s="25"/>
      <c r="K2059" s="25" t="s">
        <v>4096</v>
      </c>
      <c r="L2059" s="25"/>
      <c r="M2059"/>
      <c r="N2059"/>
      <c r="O2059" s="25">
        <v>-29.24</v>
      </c>
      <c r="P2059" s="25">
        <v>-35.090000000000003</v>
      </c>
      <c r="S2059" s="23" t="str">
        <f t="shared" si="96"/>
        <v/>
      </c>
      <c r="T2059" s="23">
        <f t="shared" si="94"/>
        <v>0</v>
      </c>
    </row>
    <row r="2060" spans="1:20" ht="17.399999999999999">
      <c r="A2060" s="23">
        <f t="shared" si="95"/>
        <v>247</v>
      </c>
      <c r="B2060" s="24" t="s">
        <v>3383</v>
      </c>
      <c r="C2060" s="6" t="s">
        <v>3469</v>
      </c>
      <c r="D2060" s="25" t="s">
        <v>37</v>
      </c>
      <c r="E2060" s="28">
        <v>439.03</v>
      </c>
      <c r="F2060" s="25">
        <v>2</v>
      </c>
      <c r="G2060" s="25">
        <v>25.3</v>
      </c>
      <c r="H2060" s="25">
        <v>28.77</v>
      </c>
      <c r="I2060" s="25">
        <v>30.8</v>
      </c>
      <c r="J2060" s="25">
        <v>31.25</v>
      </c>
      <c r="K2060" s="25" t="s">
        <v>4092</v>
      </c>
      <c r="L2060" s="25"/>
      <c r="M2060"/>
      <c r="N2060"/>
      <c r="O2060" s="25">
        <v>-9.3000000000000007</v>
      </c>
      <c r="P2060" s="25">
        <v>19.88</v>
      </c>
      <c r="S2060" s="23">
        <f t="shared" si="96"/>
        <v>439.05059999999997</v>
      </c>
      <c r="T2060" s="23">
        <f t="shared" si="94"/>
        <v>1</v>
      </c>
    </row>
    <row r="2061" spans="1:20" ht="17.399999999999999">
      <c r="A2061" s="23" t="str">
        <f t="shared" si="95"/>
        <v/>
      </c>
      <c r="B2061" s="24" t="s">
        <v>4567</v>
      </c>
      <c r="C2061" s="6" t="s">
        <v>5193</v>
      </c>
      <c r="D2061" s="25" t="s">
        <v>37</v>
      </c>
      <c r="E2061" s="28">
        <v>27.28</v>
      </c>
      <c r="F2061" s="25"/>
      <c r="G2061" s="25"/>
      <c r="H2061" s="25"/>
      <c r="I2061" s="25"/>
      <c r="J2061" s="25"/>
      <c r="K2061" s="25" t="s">
        <v>4113</v>
      </c>
      <c r="L2061" s="25"/>
      <c r="M2061"/>
      <c r="N2061"/>
      <c r="O2061" s="25">
        <v>10.91</v>
      </c>
      <c r="P2061" s="25">
        <v>-31.88</v>
      </c>
      <c r="S2061" s="23" t="str">
        <f t="shared" si="96"/>
        <v/>
      </c>
      <c r="T2061" s="23">
        <f t="shared" si="94"/>
        <v>0</v>
      </c>
    </row>
    <row r="2062" spans="1:20" ht="17.399999999999999">
      <c r="A2062" s="23">
        <f t="shared" si="95"/>
        <v>139</v>
      </c>
      <c r="B2062" s="24" t="s">
        <v>3384</v>
      </c>
      <c r="C2062" s="6" t="s">
        <v>3470</v>
      </c>
      <c r="D2062" s="25" t="s">
        <v>37</v>
      </c>
      <c r="E2062" s="28">
        <v>2446.15</v>
      </c>
      <c r="F2062" s="25">
        <v>4</v>
      </c>
      <c r="G2062" s="25">
        <v>31.63</v>
      </c>
      <c r="H2062" s="25">
        <v>34.93</v>
      </c>
      <c r="I2062" s="25">
        <v>34.799999999999997</v>
      </c>
      <c r="J2062" s="25">
        <v>37.53</v>
      </c>
      <c r="K2062" s="25" t="s">
        <v>4105</v>
      </c>
      <c r="L2062" s="25"/>
      <c r="M2062"/>
      <c r="N2062"/>
      <c r="O2062" s="25">
        <v>22.4</v>
      </c>
      <c r="P2062" s="25">
        <v>29.57</v>
      </c>
      <c r="S2062" s="23">
        <f t="shared" si="96"/>
        <v>2446.1706199999999</v>
      </c>
      <c r="T2062" s="23">
        <f t="shared" ref="T2062:T2125" si="97">IF(AND(G2062&lt;H2062,I2062&lt;J2062,H2062&lt;J2062),1,IF(AND(G2062&gt;H2062,I2062&gt;J2062,H2062&gt;J2062),-1,0))</f>
        <v>1</v>
      </c>
    </row>
    <row r="2063" spans="1:20" ht="17.399999999999999">
      <c r="A2063" s="23" t="str">
        <f t="shared" ref="A2063:A2126" si="98">IF(ISERROR(RANK(S2063,$S$14:$S$3000,)),"",RANK(S2063,$S$14:$S$3000,))</f>
        <v/>
      </c>
      <c r="B2063" s="24" t="s">
        <v>3385</v>
      </c>
      <c r="C2063" s="6" t="s">
        <v>5252</v>
      </c>
      <c r="D2063" s="25" t="s">
        <v>37</v>
      </c>
      <c r="E2063" s="28">
        <v>77.37</v>
      </c>
      <c r="F2063" s="25"/>
      <c r="G2063" s="25"/>
      <c r="H2063" s="25"/>
      <c r="I2063" s="25"/>
      <c r="J2063" s="25"/>
      <c r="K2063" s="25" t="s">
        <v>4105</v>
      </c>
      <c r="L2063" s="25"/>
      <c r="M2063"/>
      <c r="N2063"/>
      <c r="O2063" s="25">
        <v>10.39</v>
      </c>
      <c r="P2063" s="25">
        <v>-22.09</v>
      </c>
      <c r="S2063" s="23" t="str">
        <f t="shared" ref="S2063:S2126" si="99">IF(OR(F2063&lt;=$F$8,ISBLANK(G2063),ISBLANK(H2063),ISBLANK(J2063),ISBLANK(I2063)),"",E2063+ROW()/100000)</f>
        <v/>
      </c>
      <c r="T2063" s="23">
        <f t="shared" si="97"/>
        <v>0</v>
      </c>
    </row>
    <row r="2064" spans="1:20" ht="17.399999999999999">
      <c r="A2064" s="23" t="str">
        <f t="shared" si="98"/>
        <v/>
      </c>
      <c r="B2064" s="24" t="s">
        <v>3386</v>
      </c>
      <c r="C2064" s="6" t="s">
        <v>3471</v>
      </c>
      <c r="D2064" s="25" t="s">
        <v>37</v>
      </c>
      <c r="E2064" s="28">
        <v>44.79</v>
      </c>
      <c r="F2064" s="25"/>
      <c r="G2064" s="25"/>
      <c r="H2064" s="25"/>
      <c r="I2064" s="25"/>
      <c r="J2064" s="25"/>
      <c r="K2064" s="25" t="s">
        <v>4107</v>
      </c>
      <c r="L2064" s="25"/>
      <c r="M2064"/>
      <c r="N2064"/>
      <c r="O2064" s="25">
        <v>-23.59</v>
      </c>
      <c r="P2064" s="25">
        <v>-51.49</v>
      </c>
      <c r="S2064" s="23" t="str">
        <f t="shared" si="99"/>
        <v/>
      </c>
      <c r="T2064" s="23">
        <f t="shared" si="97"/>
        <v>0</v>
      </c>
    </row>
    <row r="2065" spans="1:20" ht="17.399999999999999">
      <c r="A2065" s="23" t="str">
        <f t="shared" si="98"/>
        <v/>
      </c>
      <c r="B2065" s="24" t="s">
        <v>3645</v>
      </c>
      <c r="C2065" s="6" t="s">
        <v>3784</v>
      </c>
      <c r="D2065" s="25" t="s">
        <v>37</v>
      </c>
      <c r="E2065" s="28">
        <v>270.89</v>
      </c>
      <c r="F2065" s="25"/>
      <c r="G2065" s="25"/>
      <c r="H2065" s="25"/>
      <c r="I2065" s="25"/>
      <c r="J2065" s="25"/>
      <c r="K2065" s="25" t="s">
        <v>4096</v>
      </c>
      <c r="L2065" s="25"/>
      <c r="M2065"/>
      <c r="N2065"/>
      <c r="O2065" s="25">
        <v>14.57</v>
      </c>
      <c r="P2065" s="25">
        <v>38.07</v>
      </c>
      <c r="S2065" s="23" t="str">
        <f t="shared" si="99"/>
        <v/>
      </c>
      <c r="T2065" s="23">
        <f t="shared" si="97"/>
        <v>0</v>
      </c>
    </row>
    <row r="2066" spans="1:20" ht="17.399999999999999">
      <c r="A2066" s="23" t="str">
        <f t="shared" si="98"/>
        <v/>
      </c>
      <c r="B2066" s="24" t="s">
        <v>3217</v>
      </c>
      <c r="C2066" s="6" t="s">
        <v>3331</v>
      </c>
      <c r="D2066" s="25" t="s">
        <v>37</v>
      </c>
      <c r="E2066" s="28">
        <v>87.23</v>
      </c>
      <c r="F2066" s="25"/>
      <c r="G2066" s="25"/>
      <c r="H2066" s="25"/>
      <c r="I2066" s="25"/>
      <c r="J2066" s="25"/>
      <c r="K2066" s="25" t="s">
        <v>4080</v>
      </c>
      <c r="L2066" s="25"/>
      <c r="M2066"/>
      <c r="N2066"/>
      <c r="O2066" s="25">
        <v>-12.14</v>
      </c>
      <c r="P2066" s="25">
        <v>-21.9</v>
      </c>
      <c r="S2066" s="23" t="str">
        <f t="shared" si="99"/>
        <v/>
      </c>
      <c r="T2066" s="23">
        <f t="shared" si="97"/>
        <v>0</v>
      </c>
    </row>
    <row r="2067" spans="1:20" ht="17.399999999999999">
      <c r="A2067" s="23" t="str">
        <f t="shared" si="98"/>
        <v/>
      </c>
      <c r="B2067" s="24" t="s">
        <v>3218</v>
      </c>
      <c r="C2067" s="6" t="s">
        <v>3332</v>
      </c>
      <c r="D2067" s="25" t="s">
        <v>37</v>
      </c>
      <c r="E2067" s="26">
        <v>95.62</v>
      </c>
      <c r="F2067" s="25"/>
      <c r="G2067" s="25"/>
      <c r="H2067" s="25"/>
      <c r="I2067" s="25"/>
      <c r="J2067" s="25"/>
      <c r="K2067" s="25" t="s">
        <v>4092</v>
      </c>
      <c r="L2067" s="25"/>
      <c r="M2067"/>
      <c r="N2067"/>
      <c r="O2067" s="25">
        <v>-27.98</v>
      </c>
      <c r="P2067" s="25">
        <v>-47.08</v>
      </c>
      <c r="S2067" s="23" t="str">
        <f t="shared" si="99"/>
        <v/>
      </c>
      <c r="T2067" s="23">
        <f t="shared" si="97"/>
        <v>0</v>
      </c>
    </row>
    <row r="2068" spans="1:20" ht="17.399999999999999">
      <c r="A2068" s="23" t="str">
        <f t="shared" si="98"/>
        <v/>
      </c>
      <c r="B2068" s="24" t="s">
        <v>3950</v>
      </c>
      <c r="C2068" s="6" t="s">
        <v>3953</v>
      </c>
      <c r="D2068" s="25" t="s">
        <v>37</v>
      </c>
      <c r="E2068" s="25">
        <v>17.809999999999999</v>
      </c>
      <c r="F2068" s="25"/>
      <c r="G2068" s="25"/>
      <c r="H2068" s="25"/>
      <c r="I2068" s="25"/>
      <c r="J2068" s="25"/>
      <c r="K2068" s="25" t="s">
        <v>4103</v>
      </c>
      <c r="L2068" s="25"/>
      <c r="M2068"/>
      <c r="N2068"/>
      <c r="O2068" s="25">
        <v>-27.21</v>
      </c>
      <c r="P2068" s="25">
        <v>-48.01</v>
      </c>
      <c r="S2068" s="23" t="str">
        <f t="shared" si="99"/>
        <v/>
      </c>
      <c r="T2068" s="23">
        <f t="shared" si="97"/>
        <v>0</v>
      </c>
    </row>
    <row r="2069" spans="1:20" ht="17.399999999999999">
      <c r="A2069" s="23" t="str">
        <f t="shared" si="98"/>
        <v/>
      </c>
      <c r="B2069" s="24" t="s">
        <v>3646</v>
      </c>
      <c r="C2069" s="6" t="s">
        <v>3785</v>
      </c>
      <c r="D2069" s="25" t="s">
        <v>37</v>
      </c>
      <c r="E2069" s="28">
        <v>51.88</v>
      </c>
      <c r="F2069" s="25"/>
      <c r="G2069" s="25"/>
      <c r="H2069" s="25"/>
      <c r="I2069" s="25"/>
      <c r="J2069" s="25"/>
      <c r="K2069" s="25" t="s">
        <v>4100</v>
      </c>
      <c r="L2069" s="25"/>
      <c r="M2069"/>
      <c r="N2069"/>
      <c r="O2069" s="25">
        <v>-15.34</v>
      </c>
      <c r="P2069" s="25">
        <v>-55.5</v>
      </c>
      <c r="S2069" s="23" t="str">
        <f t="shared" si="99"/>
        <v/>
      </c>
      <c r="T2069" s="23">
        <f t="shared" si="97"/>
        <v>0</v>
      </c>
    </row>
    <row r="2070" spans="1:20" ht="17.399999999999999">
      <c r="A2070" s="23" t="str">
        <f t="shared" si="98"/>
        <v/>
      </c>
      <c r="B2070" s="24" t="s">
        <v>4295</v>
      </c>
      <c r="C2070" s="6" t="s">
        <v>4298</v>
      </c>
      <c r="D2070" s="25" t="s">
        <v>37</v>
      </c>
      <c r="E2070" s="28">
        <v>15</v>
      </c>
      <c r="F2070" s="25"/>
      <c r="G2070" s="25"/>
      <c r="H2070" s="25"/>
      <c r="I2070" s="25"/>
      <c r="J2070" s="25"/>
      <c r="K2070" s="25" t="s">
        <v>4113</v>
      </c>
      <c r="L2070" s="25"/>
      <c r="M2070"/>
      <c r="N2070"/>
      <c r="O2070" s="25">
        <v>22.02</v>
      </c>
      <c r="P2070" s="25">
        <v>-36.43</v>
      </c>
      <c r="S2070" s="23" t="str">
        <f t="shared" si="99"/>
        <v/>
      </c>
      <c r="T2070" s="23">
        <f t="shared" si="97"/>
        <v>0</v>
      </c>
    </row>
    <row r="2071" spans="1:20" ht="17.399999999999999">
      <c r="A2071" s="23" t="str">
        <f t="shared" si="98"/>
        <v/>
      </c>
      <c r="B2071" s="24" t="s">
        <v>3219</v>
      </c>
      <c r="C2071" s="6" t="s">
        <v>3333</v>
      </c>
      <c r="D2071" s="25" t="s">
        <v>9</v>
      </c>
      <c r="E2071" s="28">
        <v>155.16</v>
      </c>
      <c r="F2071" s="25">
        <v>1</v>
      </c>
      <c r="G2071" s="25">
        <v>27.1</v>
      </c>
      <c r="H2071" s="25">
        <v>27.1</v>
      </c>
      <c r="I2071" s="25"/>
      <c r="J2071" s="25"/>
      <c r="K2071" s="25" t="s">
        <v>4076</v>
      </c>
      <c r="L2071" s="25"/>
      <c r="M2071"/>
      <c r="N2071"/>
      <c r="O2071" s="25">
        <v>-6.73</v>
      </c>
      <c r="P2071" s="25">
        <v>-6.33</v>
      </c>
      <c r="S2071" s="23" t="str">
        <f t="shared" si="99"/>
        <v/>
      </c>
      <c r="T2071" s="23">
        <f t="shared" si="97"/>
        <v>0</v>
      </c>
    </row>
    <row r="2072" spans="1:20" ht="17.399999999999999">
      <c r="A2072" s="23" t="str">
        <f t="shared" si="98"/>
        <v/>
      </c>
      <c r="B2072" s="24" t="s">
        <v>3647</v>
      </c>
      <c r="C2072" s="6" t="s">
        <v>3786</v>
      </c>
      <c r="D2072" s="25" t="s">
        <v>37</v>
      </c>
      <c r="E2072" s="28">
        <v>717.4</v>
      </c>
      <c r="F2072" s="25">
        <v>2</v>
      </c>
      <c r="G2072" s="25">
        <v>-76.75</v>
      </c>
      <c r="H2072" s="25">
        <v>-76.75</v>
      </c>
      <c r="I2072" s="25">
        <v>-102.4</v>
      </c>
      <c r="J2072" s="25"/>
      <c r="K2072" s="25" t="s">
        <v>4120</v>
      </c>
      <c r="L2072" s="25"/>
      <c r="M2072"/>
      <c r="N2072"/>
      <c r="O2072" s="25">
        <v>-15.09</v>
      </c>
      <c r="P2072" s="25">
        <v>-35.869999999999997</v>
      </c>
      <c r="S2072" s="23" t="str">
        <f t="shared" si="99"/>
        <v/>
      </c>
      <c r="T2072" s="23">
        <f t="shared" si="97"/>
        <v>0</v>
      </c>
    </row>
    <row r="2073" spans="1:20" ht="17.399999999999999">
      <c r="A2073" s="23" t="str">
        <f t="shared" si="98"/>
        <v/>
      </c>
      <c r="B2073" s="24" t="s">
        <v>3220</v>
      </c>
      <c r="C2073" s="6" t="s">
        <v>3589</v>
      </c>
      <c r="D2073" s="25" t="s">
        <v>37</v>
      </c>
      <c r="E2073" s="28">
        <v>143.72</v>
      </c>
      <c r="F2073" s="25"/>
      <c r="G2073" s="25"/>
      <c r="H2073" s="25"/>
      <c r="I2073" s="25"/>
      <c r="J2073" s="25"/>
      <c r="K2073" s="25" t="s">
        <v>4109</v>
      </c>
      <c r="L2073" s="25"/>
      <c r="M2073"/>
      <c r="N2073"/>
      <c r="O2073" s="25">
        <v>-24.26</v>
      </c>
      <c r="P2073" s="25">
        <v>-16.260000000000002</v>
      </c>
      <c r="S2073" s="23" t="str">
        <f t="shared" si="99"/>
        <v/>
      </c>
      <c r="T2073" s="23">
        <f t="shared" si="97"/>
        <v>0</v>
      </c>
    </row>
    <row r="2074" spans="1:20" ht="17.399999999999999">
      <c r="A2074" s="23" t="str">
        <f t="shared" si="98"/>
        <v/>
      </c>
      <c r="B2074" s="24" t="s">
        <v>3387</v>
      </c>
      <c r="C2074" s="6" t="s">
        <v>3472</v>
      </c>
      <c r="D2074" s="25" t="s">
        <v>37</v>
      </c>
      <c r="E2074" s="26">
        <v>130.63</v>
      </c>
      <c r="F2074" s="25"/>
      <c r="G2074" s="25"/>
      <c r="H2074" s="25"/>
      <c r="I2074" s="25"/>
      <c r="J2074" s="25"/>
      <c r="K2074" s="25" t="s">
        <v>4105</v>
      </c>
      <c r="L2074" s="25"/>
      <c r="M2074"/>
      <c r="N2074"/>
      <c r="O2074" s="25">
        <v>-16.52</v>
      </c>
      <c r="P2074" s="25">
        <v>-35.86</v>
      </c>
      <c r="S2074" s="23" t="str">
        <f t="shared" si="99"/>
        <v/>
      </c>
      <c r="T2074" s="23">
        <f t="shared" si="97"/>
        <v>0</v>
      </c>
    </row>
    <row r="2075" spans="1:20" ht="17.399999999999999">
      <c r="A2075" s="23" t="str">
        <f t="shared" si="98"/>
        <v/>
      </c>
      <c r="B2075" s="24" t="s">
        <v>3648</v>
      </c>
      <c r="C2075" s="6" t="s">
        <v>3787</v>
      </c>
      <c r="D2075" s="25" t="s">
        <v>37</v>
      </c>
      <c r="E2075" s="28">
        <v>62.3</v>
      </c>
      <c r="F2075" s="25"/>
      <c r="G2075" s="25"/>
      <c r="H2075" s="25"/>
      <c r="I2075" s="25"/>
      <c r="J2075" s="25"/>
      <c r="K2075" s="25" t="s">
        <v>4105</v>
      </c>
      <c r="L2075" s="25"/>
      <c r="M2075"/>
      <c r="N2075"/>
      <c r="O2075" s="25">
        <v>0</v>
      </c>
      <c r="P2075" s="25">
        <v>0</v>
      </c>
      <c r="S2075" s="23" t="str">
        <f t="shared" si="99"/>
        <v/>
      </c>
      <c r="T2075" s="23">
        <f t="shared" si="97"/>
        <v>0</v>
      </c>
    </row>
    <row r="2076" spans="1:20" ht="17.399999999999999">
      <c r="A2076" s="23" t="str">
        <f t="shared" si="98"/>
        <v/>
      </c>
      <c r="B2076" s="24" t="s">
        <v>3525</v>
      </c>
      <c r="C2076" s="6" t="s">
        <v>3590</v>
      </c>
      <c r="D2076" s="25" t="s">
        <v>37</v>
      </c>
      <c r="E2076" s="28">
        <v>51.55</v>
      </c>
      <c r="F2076" s="25"/>
      <c r="G2076" s="25"/>
      <c r="H2076" s="25"/>
      <c r="I2076" s="25"/>
      <c r="J2076" s="25"/>
      <c r="K2076" s="25" t="s">
        <v>4084</v>
      </c>
      <c r="L2076" s="25"/>
      <c r="M2076"/>
      <c r="N2076"/>
      <c r="O2076" s="25">
        <v>-4.76</v>
      </c>
      <c r="P2076" s="25">
        <v>-30.72</v>
      </c>
      <c r="S2076" s="23" t="str">
        <f t="shared" si="99"/>
        <v/>
      </c>
      <c r="T2076" s="23">
        <f t="shared" si="97"/>
        <v>0</v>
      </c>
    </row>
    <row r="2077" spans="1:20" ht="17.399999999999999">
      <c r="A2077" s="23" t="str">
        <f t="shared" si="98"/>
        <v/>
      </c>
      <c r="B2077" s="24" t="s">
        <v>3872</v>
      </c>
      <c r="C2077" s="6" t="s">
        <v>3873</v>
      </c>
      <c r="D2077" s="25" t="s">
        <v>37</v>
      </c>
      <c r="E2077" s="28">
        <v>197.9</v>
      </c>
      <c r="F2077" s="25">
        <v>2</v>
      </c>
      <c r="G2077" s="25">
        <v>20.7</v>
      </c>
      <c r="H2077" s="25">
        <v>20.7</v>
      </c>
      <c r="I2077" s="25">
        <v>20</v>
      </c>
      <c r="J2077" s="25"/>
      <c r="K2077" s="25" t="s">
        <v>4113</v>
      </c>
      <c r="L2077" s="25"/>
      <c r="M2077"/>
      <c r="N2077"/>
      <c r="O2077" s="25">
        <v>-14.37</v>
      </c>
      <c r="P2077" s="25">
        <v>-30.58</v>
      </c>
      <c r="S2077" s="23" t="str">
        <f t="shared" si="99"/>
        <v/>
      </c>
      <c r="T2077" s="23">
        <f t="shared" si="97"/>
        <v>0</v>
      </c>
    </row>
    <row r="2078" spans="1:20" ht="17.399999999999999">
      <c r="A2078" s="23" t="str">
        <f t="shared" si="98"/>
        <v/>
      </c>
      <c r="B2078" s="24" t="s">
        <v>3526</v>
      </c>
      <c r="C2078" s="6" t="s">
        <v>3591</v>
      </c>
      <c r="D2078" s="25" t="s">
        <v>37</v>
      </c>
      <c r="E2078" s="25">
        <v>72.38</v>
      </c>
      <c r="F2078" s="25"/>
      <c r="G2078" s="25"/>
      <c r="H2078" s="25"/>
      <c r="I2078" s="25"/>
      <c r="J2078" s="25"/>
      <c r="K2078" s="25" t="s">
        <v>4089</v>
      </c>
      <c r="L2078" s="25"/>
      <c r="M2078"/>
      <c r="N2078"/>
      <c r="O2078" s="25">
        <v>-17.809999999999999</v>
      </c>
      <c r="P2078" s="25">
        <v>-31.63</v>
      </c>
      <c r="S2078" s="23" t="str">
        <f t="shared" si="99"/>
        <v/>
      </c>
      <c r="T2078" s="23">
        <f t="shared" si="97"/>
        <v>0</v>
      </c>
    </row>
    <row r="2079" spans="1:20" ht="17.399999999999999">
      <c r="A2079" s="23">
        <f t="shared" si="98"/>
        <v>180</v>
      </c>
      <c r="B2079" s="24" t="s">
        <v>3221</v>
      </c>
      <c r="C2079" s="6" t="s">
        <v>5218</v>
      </c>
      <c r="D2079" s="25" t="s">
        <v>9</v>
      </c>
      <c r="E2079" s="28">
        <v>1232.47</v>
      </c>
      <c r="F2079" s="25">
        <v>12</v>
      </c>
      <c r="G2079" s="25">
        <v>513.97</v>
      </c>
      <c r="H2079" s="25">
        <v>513.97</v>
      </c>
      <c r="I2079" s="25">
        <v>515.5</v>
      </c>
      <c r="J2079" s="25">
        <v>515.5</v>
      </c>
      <c r="K2079" s="25" t="s">
        <v>4086</v>
      </c>
      <c r="L2079" s="25"/>
      <c r="M2079"/>
      <c r="N2079"/>
      <c r="O2079" s="25">
        <v>-6.12</v>
      </c>
      <c r="P2079" s="25">
        <v>-12.62</v>
      </c>
      <c r="S2079" s="23">
        <f t="shared" si="99"/>
        <v>1232.4907900000001</v>
      </c>
      <c r="T2079" s="23">
        <f t="shared" si="97"/>
        <v>0</v>
      </c>
    </row>
    <row r="2080" spans="1:20" ht="17.399999999999999">
      <c r="A2080" s="23">
        <f t="shared" si="98"/>
        <v>204</v>
      </c>
      <c r="B2080" s="24" t="s">
        <v>4742</v>
      </c>
      <c r="C2080" s="6" t="s">
        <v>4748</v>
      </c>
      <c r="D2080" s="25" t="s">
        <v>37</v>
      </c>
      <c r="E2080" s="28">
        <v>757.73</v>
      </c>
      <c r="F2080" s="25">
        <v>5</v>
      </c>
      <c r="G2080" s="25">
        <v>17.72</v>
      </c>
      <c r="H2080" s="25">
        <v>17.72</v>
      </c>
      <c r="I2080" s="25">
        <v>18.329999999999998</v>
      </c>
      <c r="J2080" s="25">
        <v>19.399999999999999</v>
      </c>
      <c r="K2080" s="25" t="s">
        <v>4087</v>
      </c>
      <c r="L2080" s="25"/>
      <c r="M2080"/>
      <c r="N2080"/>
      <c r="O2080" s="25">
        <v>-36.659999999999997</v>
      </c>
      <c r="P2080" s="25">
        <v>-31.26</v>
      </c>
      <c r="S2080" s="23">
        <f t="shared" si="99"/>
        <v>757.75080000000003</v>
      </c>
      <c r="T2080" s="23">
        <f t="shared" si="97"/>
        <v>0</v>
      </c>
    </row>
    <row r="2081" spans="1:20" ht="17.399999999999999">
      <c r="A2081" s="23" t="str">
        <f t="shared" si="98"/>
        <v/>
      </c>
      <c r="B2081" s="24" t="s">
        <v>4279</v>
      </c>
      <c r="C2081" s="6" t="s">
        <v>5236</v>
      </c>
      <c r="D2081" s="25" t="s">
        <v>37</v>
      </c>
      <c r="E2081" s="28">
        <v>27.24</v>
      </c>
      <c r="F2081" s="25"/>
      <c r="G2081" s="25"/>
      <c r="H2081" s="25"/>
      <c r="I2081" s="25"/>
      <c r="J2081" s="25"/>
      <c r="K2081" s="25" t="s">
        <v>4113</v>
      </c>
      <c r="L2081" s="25"/>
      <c r="M2081"/>
      <c r="N2081"/>
      <c r="O2081" s="25">
        <v>-24.53</v>
      </c>
      <c r="P2081" s="25">
        <v>-36.4</v>
      </c>
      <c r="S2081" s="23" t="str">
        <f t="shared" si="99"/>
        <v/>
      </c>
      <c r="T2081" s="23">
        <f t="shared" si="97"/>
        <v>0</v>
      </c>
    </row>
    <row r="2082" spans="1:20" ht="17.399999999999999">
      <c r="A2082" s="23" t="str">
        <f t="shared" si="98"/>
        <v/>
      </c>
      <c r="B2082" s="24" t="s">
        <v>3527</v>
      </c>
      <c r="C2082" s="6" t="s">
        <v>3592</v>
      </c>
      <c r="D2082" s="25" t="s">
        <v>37</v>
      </c>
      <c r="E2082" s="28">
        <v>121.08</v>
      </c>
      <c r="F2082" s="25">
        <v>1</v>
      </c>
      <c r="G2082" s="25">
        <v>16.899999999999999</v>
      </c>
      <c r="H2082" s="25">
        <v>18.100000000000001</v>
      </c>
      <c r="I2082" s="25"/>
      <c r="J2082" s="25"/>
      <c r="K2082" s="25" t="s">
        <v>4088</v>
      </c>
      <c r="L2082" s="25"/>
      <c r="M2082"/>
      <c r="N2082"/>
      <c r="O2082" s="25">
        <v>-10.66</v>
      </c>
      <c r="P2082" s="25">
        <v>-45.05</v>
      </c>
      <c r="S2082" s="23" t="str">
        <f t="shared" si="99"/>
        <v/>
      </c>
      <c r="T2082" s="23">
        <f t="shared" si="97"/>
        <v>0</v>
      </c>
    </row>
    <row r="2083" spans="1:20" ht="17.399999999999999">
      <c r="A2083" s="23" t="str">
        <f t="shared" si="98"/>
        <v/>
      </c>
      <c r="B2083" s="24" t="s">
        <v>3528</v>
      </c>
      <c r="C2083" s="6" t="s">
        <v>3593</v>
      </c>
      <c r="D2083" s="25" t="s">
        <v>37</v>
      </c>
      <c r="E2083" s="28">
        <v>42.55</v>
      </c>
      <c r="F2083" s="25"/>
      <c r="G2083" s="25"/>
      <c r="H2083" s="25"/>
      <c r="I2083" s="25"/>
      <c r="J2083" s="25"/>
      <c r="K2083" s="25" t="s">
        <v>4114</v>
      </c>
      <c r="L2083" s="25"/>
      <c r="M2083"/>
      <c r="N2083"/>
      <c r="O2083" s="25">
        <v>-1.21</v>
      </c>
      <c r="P2083" s="25">
        <v>-22.17</v>
      </c>
      <c r="S2083" s="23" t="str">
        <f t="shared" si="99"/>
        <v/>
      </c>
      <c r="T2083" s="23">
        <f t="shared" si="97"/>
        <v>0</v>
      </c>
    </row>
    <row r="2084" spans="1:20" ht="17.399999999999999">
      <c r="A2084" s="23" t="str">
        <f t="shared" si="98"/>
        <v/>
      </c>
      <c r="B2084" s="24" t="s">
        <v>3649</v>
      </c>
      <c r="C2084" s="6" t="s">
        <v>3918</v>
      </c>
      <c r="D2084" s="25" t="s">
        <v>37</v>
      </c>
      <c r="E2084" s="28">
        <v>140.58000000000001</v>
      </c>
      <c r="F2084" s="25"/>
      <c r="G2084" s="25"/>
      <c r="H2084" s="25"/>
      <c r="I2084" s="25"/>
      <c r="J2084" s="25"/>
      <c r="K2084" s="25" t="s">
        <v>4096</v>
      </c>
      <c r="L2084" s="25"/>
      <c r="M2084"/>
      <c r="N2084"/>
      <c r="O2084" s="25">
        <v>0.52</v>
      </c>
      <c r="P2084" s="25">
        <v>-2.34</v>
      </c>
      <c r="S2084" s="23" t="str">
        <f t="shared" si="99"/>
        <v/>
      </c>
      <c r="T2084" s="23">
        <f t="shared" si="97"/>
        <v>0</v>
      </c>
    </row>
    <row r="2085" spans="1:20" ht="17.399999999999999">
      <c r="A2085" s="23" t="str">
        <f t="shared" si="98"/>
        <v/>
      </c>
      <c r="B2085" s="24" t="s">
        <v>3222</v>
      </c>
      <c r="C2085" s="6" t="s">
        <v>3334</v>
      </c>
      <c r="D2085" s="25" t="s">
        <v>9</v>
      </c>
      <c r="E2085" s="28">
        <v>169.11</v>
      </c>
      <c r="F2085" s="25"/>
      <c r="G2085" s="25"/>
      <c r="H2085" s="25"/>
      <c r="I2085" s="25"/>
      <c r="J2085" s="25"/>
      <c r="K2085" s="25" t="s">
        <v>4084</v>
      </c>
      <c r="L2085" s="25"/>
      <c r="M2085"/>
      <c r="N2085"/>
      <c r="O2085" s="25">
        <v>-42.67</v>
      </c>
      <c r="P2085" s="25">
        <v>-42.67</v>
      </c>
      <c r="S2085" s="23" t="str">
        <f t="shared" si="99"/>
        <v/>
      </c>
      <c r="T2085" s="23">
        <f t="shared" si="97"/>
        <v>0</v>
      </c>
    </row>
    <row r="2086" spans="1:20" ht="17.399999999999999">
      <c r="A2086" s="23">
        <f t="shared" si="98"/>
        <v>178</v>
      </c>
      <c r="B2086" s="24" t="s">
        <v>3223</v>
      </c>
      <c r="C2086" s="6" t="s">
        <v>3335</v>
      </c>
      <c r="D2086" s="25" t="s">
        <v>9</v>
      </c>
      <c r="E2086" s="28">
        <v>1257.19</v>
      </c>
      <c r="F2086" s="25">
        <v>5</v>
      </c>
      <c r="G2086" s="25">
        <v>444.48</v>
      </c>
      <c r="H2086" s="25">
        <v>444.48</v>
      </c>
      <c r="I2086" s="25">
        <v>479.55</v>
      </c>
      <c r="J2086" s="25">
        <v>479.55</v>
      </c>
      <c r="K2086" s="25" t="s">
        <v>4094</v>
      </c>
      <c r="L2086" s="25"/>
      <c r="M2086"/>
      <c r="N2086"/>
      <c r="O2086" s="25">
        <v>-21.27</v>
      </c>
      <c r="P2086" s="25">
        <v>-27.38</v>
      </c>
      <c r="S2086" s="23">
        <f t="shared" si="99"/>
        <v>1257.2108600000001</v>
      </c>
      <c r="T2086" s="23">
        <f t="shared" si="97"/>
        <v>0</v>
      </c>
    </row>
    <row r="2087" spans="1:20" ht="17.399999999999999">
      <c r="A2087" s="23">
        <f t="shared" si="98"/>
        <v>22</v>
      </c>
      <c r="B2087" s="24" t="s">
        <v>3224</v>
      </c>
      <c r="C2087" s="6" t="s">
        <v>3336</v>
      </c>
      <c r="D2087" s="25" t="s">
        <v>9</v>
      </c>
      <c r="E2087" s="28">
        <v>34668.67</v>
      </c>
      <c r="F2087" s="25">
        <v>13</v>
      </c>
      <c r="G2087" s="28">
        <v>1094.27</v>
      </c>
      <c r="H2087" s="28">
        <v>1094.21</v>
      </c>
      <c r="I2087" s="28">
        <v>1123.1400000000001</v>
      </c>
      <c r="J2087" s="28">
        <v>1135.98</v>
      </c>
      <c r="K2087" s="25" t="s">
        <v>4089</v>
      </c>
      <c r="L2087" s="25"/>
      <c r="M2087"/>
      <c r="N2087"/>
      <c r="O2087" s="25">
        <v>-2.44</v>
      </c>
      <c r="P2087" s="25">
        <v>40.14</v>
      </c>
      <c r="S2087" s="23">
        <f t="shared" si="99"/>
        <v>34668.690869999999</v>
      </c>
      <c r="T2087" s="23">
        <f t="shared" si="97"/>
        <v>0</v>
      </c>
    </row>
    <row r="2088" spans="1:20" ht="17.399999999999999">
      <c r="A2088" s="23">
        <f t="shared" si="98"/>
        <v>205</v>
      </c>
      <c r="B2088" s="24" t="s">
        <v>3225</v>
      </c>
      <c r="C2088" s="6" t="s">
        <v>4806</v>
      </c>
      <c r="D2088" s="25" t="s">
        <v>9</v>
      </c>
      <c r="E2088" s="28">
        <v>738.3</v>
      </c>
      <c r="F2088" s="25">
        <v>5</v>
      </c>
      <c r="G2088" s="25">
        <v>203.67</v>
      </c>
      <c r="H2088" s="25">
        <v>207.12</v>
      </c>
      <c r="I2088" s="25">
        <v>234.1</v>
      </c>
      <c r="J2088" s="25">
        <v>195</v>
      </c>
      <c r="K2088" s="25" t="s">
        <v>4084</v>
      </c>
      <c r="L2088" s="25"/>
      <c r="M2088"/>
      <c r="N2088"/>
      <c r="O2088" s="25">
        <v>-19.41</v>
      </c>
      <c r="P2088" s="25">
        <v>-25.6</v>
      </c>
      <c r="S2088" s="23">
        <f t="shared" si="99"/>
        <v>738.32087999999999</v>
      </c>
      <c r="T2088" s="23">
        <f t="shared" si="97"/>
        <v>0</v>
      </c>
    </row>
    <row r="2089" spans="1:20" ht="17.399999999999999">
      <c r="A2089" s="23" t="str">
        <f t="shared" si="98"/>
        <v/>
      </c>
      <c r="B2089" s="24" t="s">
        <v>3650</v>
      </c>
      <c r="C2089" s="6" t="s">
        <v>5243</v>
      </c>
      <c r="D2089" s="25" t="s">
        <v>37</v>
      </c>
      <c r="E2089" s="28">
        <v>25.02</v>
      </c>
      <c r="F2089" s="25"/>
      <c r="G2089" s="28"/>
      <c r="H2089" s="28"/>
      <c r="I2089" s="28"/>
      <c r="J2089" s="28"/>
      <c r="K2089" s="25" t="s">
        <v>4100</v>
      </c>
      <c r="L2089" s="25"/>
      <c r="M2089"/>
      <c r="N2089"/>
      <c r="O2089" s="25">
        <v>12.75</v>
      </c>
      <c r="P2089" s="25">
        <v>-29.25</v>
      </c>
      <c r="S2089" s="23" t="str">
        <f t="shared" si="99"/>
        <v/>
      </c>
      <c r="T2089" s="23">
        <f t="shared" si="97"/>
        <v>0</v>
      </c>
    </row>
    <row r="2090" spans="1:20" ht="17.399999999999999">
      <c r="A2090" s="23">
        <f t="shared" si="98"/>
        <v>90</v>
      </c>
      <c r="B2090" s="24" t="s">
        <v>3388</v>
      </c>
      <c r="C2090" s="6" t="s">
        <v>3473</v>
      </c>
      <c r="D2090" s="25" t="s">
        <v>37</v>
      </c>
      <c r="E2090" s="28">
        <v>5682.73</v>
      </c>
      <c r="F2090" s="25">
        <v>4</v>
      </c>
      <c r="G2090" s="28">
        <v>-61.78</v>
      </c>
      <c r="H2090" s="28">
        <v>-61.78</v>
      </c>
      <c r="I2090" s="28">
        <v>-75</v>
      </c>
      <c r="J2090" s="28">
        <v>-63.5</v>
      </c>
      <c r="K2090" s="25" t="s">
        <v>4100</v>
      </c>
      <c r="L2090" s="25"/>
      <c r="M2090"/>
      <c r="N2090"/>
      <c r="O2090" s="25">
        <v>-9.2899999999999991</v>
      </c>
      <c r="P2090" s="25">
        <v>-43.61</v>
      </c>
      <c r="S2090" s="23">
        <f t="shared" si="99"/>
        <v>5682.7509</v>
      </c>
      <c r="T2090" s="23">
        <f t="shared" si="97"/>
        <v>0</v>
      </c>
    </row>
    <row r="2091" spans="1:20" ht="17.399999999999999">
      <c r="A2091" s="23" t="str">
        <f t="shared" si="98"/>
        <v/>
      </c>
      <c r="B2091" s="24" t="s">
        <v>3651</v>
      </c>
      <c r="C2091" s="6" t="s">
        <v>3788</v>
      </c>
      <c r="D2091" s="25" t="s">
        <v>37</v>
      </c>
      <c r="E2091" s="28">
        <v>86.92</v>
      </c>
      <c r="F2091" s="25"/>
      <c r="G2091" s="28"/>
      <c r="H2091" s="28"/>
      <c r="I2091" s="28"/>
      <c r="J2091" s="28"/>
      <c r="K2091" s="25" t="s">
        <v>4078</v>
      </c>
      <c r="L2091" s="25"/>
      <c r="M2091"/>
      <c r="N2091"/>
      <c r="O2091" s="25">
        <v>-4</v>
      </c>
      <c r="P2091" s="25">
        <v>-21.98</v>
      </c>
      <c r="S2091" s="23" t="str">
        <f t="shared" si="99"/>
        <v/>
      </c>
      <c r="T2091" s="23">
        <f t="shared" si="97"/>
        <v>0</v>
      </c>
    </row>
    <row r="2092" spans="1:20" ht="17.399999999999999">
      <c r="A2092" s="23" t="str">
        <f t="shared" si="98"/>
        <v/>
      </c>
      <c r="B2092" s="24" t="s">
        <v>3389</v>
      </c>
      <c r="C2092" s="6" t="s">
        <v>3474</v>
      </c>
      <c r="D2092" s="25" t="s">
        <v>9</v>
      </c>
      <c r="E2092" s="28">
        <v>183.01</v>
      </c>
      <c r="F2092" s="25"/>
      <c r="G2092" s="28"/>
      <c r="H2092" s="28"/>
      <c r="I2092" s="28"/>
      <c r="J2092" s="28"/>
      <c r="K2092" s="25" t="s">
        <v>4081</v>
      </c>
      <c r="L2092" s="25"/>
      <c r="M2092"/>
      <c r="N2092"/>
      <c r="O2092" s="25">
        <v>-8.25</v>
      </c>
      <c r="P2092" s="25">
        <v>-15.24</v>
      </c>
      <c r="S2092" s="23" t="str">
        <f t="shared" si="99"/>
        <v/>
      </c>
      <c r="T2092" s="23">
        <f t="shared" si="97"/>
        <v>0</v>
      </c>
    </row>
    <row r="2093" spans="1:20" ht="17.399999999999999">
      <c r="A2093" s="23" t="str">
        <f t="shared" si="98"/>
        <v/>
      </c>
      <c r="B2093" s="24" t="s">
        <v>4429</v>
      </c>
      <c r="C2093" s="6" t="s">
        <v>4439</v>
      </c>
      <c r="D2093" s="25" t="s">
        <v>37</v>
      </c>
      <c r="E2093" s="28">
        <v>237.36</v>
      </c>
      <c r="F2093" s="25"/>
      <c r="G2093" s="25"/>
      <c r="H2093" s="25"/>
      <c r="I2093" s="26"/>
      <c r="J2093" s="26"/>
      <c r="K2093" s="25" t="s">
        <v>4113</v>
      </c>
      <c r="L2093" s="25"/>
      <c r="M2093"/>
      <c r="N2093"/>
      <c r="O2093" s="25">
        <v>-25.75</v>
      </c>
      <c r="P2093" s="25">
        <v>-37.82</v>
      </c>
      <c r="S2093" s="23" t="str">
        <f t="shared" si="99"/>
        <v/>
      </c>
      <c r="T2093" s="23">
        <f t="shared" si="97"/>
        <v>0</v>
      </c>
    </row>
    <row r="2094" spans="1:20" ht="17.399999999999999">
      <c r="A2094" s="23" t="str">
        <f t="shared" si="98"/>
        <v/>
      </c>
      <c r="B2094" s="24" t="s">
        <v>3652</v>
      </c>
      <c r="C2094" s="6" t="s">
        <v>3789</v>
      </c>
      <c r="D2094" s="25" t="s">
        <v>37</v>
      </c>
      <c r="E2094" s="28">
        <v>115.13</v>
      </c>
      <c r="F2094" s="25">
        <v>1</v>
      </c>
      <c r="G2094" s="25">
        <v>10.199999999999999</v>
      </c>
      <c r="H2094" s="25">
        <v>10.199999999999999</v>
      </c>
      <c r="I2094" s="25">
        <v>10.199999999999999</v>
      </c>
      <c r="J2094" s="26"/>
      <c r="K2094" s="25" t="s">
        <v>4107</v>
      </c>
      <c r="L2094" s="25"/>
      <c r="M2094"/>
      <c r="N2094"/>
      <c r="O2094" s="25">
        <v>-21.82</v>
      </c>
      <c r="P2094" s="25">
        <v>-47.16</v>
      </c>
      <c r="S2094" s="23" t="str">
        <f t="shared" si="99"/>
        <v/>
      </c>
      <c r="T2094" s="23">
        <f t="shared" si="97"/>
        <v>0</v>
      </c>
    </row>
    <row r="2095" spans="1:20" ht="17.399999999999999">
      <c r="A2095" s="23" t="str">
        <f t="shared" si="98"/>
        <v/>
      </c>
      <c r="B2095" s="24" t="s">
        <v>3653</v>
      </c>
      <c r="C2095" s="6" t="s">
        <v>3790</v>
      </c>
      <c r="D2095" s="25" t="s">
        <v>37</v>
      </c>
      <c r="E2095" s="28">
        <v>57.45</v>
      </c>
      <c r="F2095" s="25"/>
      <c r="G2095" s="25"/>
      <c r="H2095" s="25"/>
      <c r="I2095" s="28"/>
      <c r="J2095" s="25"/>
      <c r="K2095" s="25" t="s">
        <v>4076</v>
      </c>
      <c r="L2095" s="25"/>
      <c r="M2095"/>
      <c r="N2095"/>
      <c r="O2095" s="25">
        <v>-16.22</v>
      </c>
      <c r="P2095" s="25">
        <v>-48.84</v>
      </c>
      <c r="S2095" s="23" t="str">
        <f t="shared" si="99"/>
        <v/>
      </c>
      <c r="T2095" s="23">
        <f t="shared" si="97"/>
        <v>0</v>
      </c>
    </row>
    <row r="2096" spans="1:20" ht="17.399999999999999">
      <c r="A2096" s="23" t="str">
        <f t="shared" si="98"/>
        <v/>
      </c>
      <c r="B2096" s="24" t="s">
        <v>3390</v>
      </c>
      <c r="C2096" s="6" t="s">
        <v>3475</v>
      </c>
      <c r="D2096" s="25" t="s">
        <v>37</v>
      </c>
      <c r="E2096" s="28">
        <v>45.26</v>
      </c>
      <c r="F2096" s="25"/>
      <c r="G2096" s="25"/>
      <c r="H2096" s="25"/>
      <c r="I2096" s="28"/>
      <c r="J2096" s="25"/>
      <c r="K2096" s="25" t="s">
        <v>4100</v>
      </c>
      <c r="L2096" s="25"/>
      <c r="M2096"/>
      <c r="N2096"/>
      <c r="O2096" s="25">
        <v>-44.72</v>
      </c>
      <c r="P2096" s="25">
        <v>-41.45</v>
      </c>
      <c r="S2096" s="23" t="str">
        <f t="shared" si="99"/>
        <v/>
      </c>
      <c r="T2096" s="23">
        <f t="shared" si="97"/>
        <v>0</v>
      </c>
    </row>
    <row r="2097" spans="1:20" ht="17.399999999999999">
      <c r="A2097" s="23" t="str">
        <f t="shared" si="98"/>
        <v/>
      </c>
      <c r="B2097" s="24" t="s">
        <v>3391</v>
      </c>
      <c r="C2097" s="6" t="s">
        <v>3476</v>
      </c>
      <c r="D2097" s="25" t="s">
        <v>37</v>
      </c>
      <c r="E2097" s="28">
        <v>42.08</v>
      </c>
      <c r="F2097" s="25"/>
      <c r="G2097" s="25"/>
      <c r="H2097" s="25"/>
      <c r="I2097" s="25"/>
      <c r="J2097" s="25"/>
      <c r="K2097" s="25" t="s">
        <v>4103</v>
      </c>
      <c r="L2097" s="25"/>
      <c r="M2097"/>
      <c r="N2097"/>
      <c r="O2097" s="25">
        <v>-18.809999999999999</v>
      </c>
      <c r="P2097" s="25">
        <v>-47.55</v>
      </c>
      <c r="S2097" s="23" t="str">
        <f t="shared" si="99"/>
        <v/>
      </c>
      <c r="T2097" s="23">
        <f t="shared" si="97"/>
        <v>0</v>
      </c>
    </row>
    <row r="2098" spans="1:20" ht="17.399999999999999">
      <c r="A2098" s="23" t="str">
        <f t="shared" si="98"/>
        <v/>
      </c>
      <c r="B2098" s="24" t="s">
        <v>3392</v>
      </c>
      <c r="C2098" s="6" t="s">
        <v>3477</v>
      </c>
      <c r="D2098" s="25" t="s">
        <v>37</v>
      </c>
      <c r="E2098" s="28">
        <v>121.81</v>
      </c>
      <c r="F2098" s="25"/>
      <c r="G2098" s="25"/>
      <c r="H2098" s="25"/>
      <c r="I2098" s="25"/>
      <c r="J2098" s="25"/>
      <c r="K2098" s="25" t="s">
        <v>4113</v>
      </c>
      <c r="L2098" s="25"/>
      <c r="M2098"/>
      <c r="N2098"/>
      <c r="O2098" s="25">
        <v>-26.13</v>
      </c>
      <c r="P2098" s="25">
        <v>-35.770000000000003</v>
      </c>
      <c r="S2098" s="23" t="str">
        <f t="shared" si="99"/>
        <v/>
      </c>
      <c r="T2098" s="23">
        <f t="shared" si="97"/>
        <v>0</v>
      </c>
    </row>
    <row r="2099" spans="1:20" ht="17.399999999999999">
      <c r="A2099" s="23" t="str">
        <f t="shared" si="98"/>
        <v/>
      </c>
      <c r="B2099" s="24" t="s">
        <v>3529</v>
      </c>
      <c r="C2099" s="6" t="s">
        <v>3594</v>
      </c>
      <c r="D2099" s="25" t="s">
        <v>37</v>
      </c>
      <c r="E2099" s="28">
        <v>24.6</v>
      </c>
      <c r="F2099" s="25"/>
      <c r="G2099" s="25"/>
      <c r="H2099" s="25"/>
      <c r="I2099" s="25"/>
      <c r="J2099" s="28"/>
      <c r="K2099" s="25" t="s">
        <v>4113</v>
      </c>
      <c r="L2099" s="25"/>
      <c r="M2099"/>
      <c r="N2099"/>
      <c r="O2099" s="25">
        <v>-17.850000000000001</v>
      </c>
      <c r="P2099" s="25">
        <v>-51.37</v>
      </c>
      <c r="S2099" s="23" t="str">
        <f t="shared" si="99"/>
        <v/>
      </c>
      <c r="T2099" s="23">
        <f t="shared" si="97"/>
        <v>0</v>
      </c>
    </row>
    <row r="2100" spans="1:20" ht="17.399999999999999">
      <c r="A2100" s="23" t="str">
        <f t="shared" si="98"/>
        <v/>
      </c>
      <c r="B2100" s="24" t="s">
        <v>3226</v>
      </c>
      <c r="C2100" s="6" t="s">
        <v>280</v>
      </c>
      <c r="D2100" s="25" t="s">
        <v>9</v>
      </c>
      <c r="E2100" s="28">
        <v>1045.08</v>
      </c>
      <c r="F2100" s="25">
        <v>1</v>
      </c>
      <c r="G2100" s="25">
        <v>108.9</v>
      </c>
      <c r="H2100" s="25">
        <v>115</v>
      </c>
      <c r="I2100" s="28"/>
      <c r="J2100" s="28">
        <v>115</v>
      </c>
      <c r="K2100" s="25" t="s">
        <v>4086</v>
      </c>
      <c r="L2100" s="25"/>
      <c r="M2100"/>
      <c r="N2100"/>
      <c r="O2100" s="25">
        <v>1.57</v>
      </c>
      <c r="P2100" s="25">
        <v>-14.35</v>
      </c>
      <c r="S2100" s="23" t="str">
        <f t="shared" si="99"/>
        <v/>
      </c>
      <c r="T2100" s="23">
        <f t="shared" si="97"/>
        <v>0</v>
      </c>
    </row>
    <row r="2101" spans="1:20" ht="17.399999999999999">
      <c r="A2101" s="23" t="str">
        <f t="shared" si="98"/>
        <v/>
      </c>
      <c r="B2101" s="24" t="s">
        <v>3654</v>
      </c>
      <c r="C2101" s="6" t="s">
        <v>3791</v>
      </c>
      <c r="D2101" s="25" t="s">
        <v>37</v>
      </c>
      <c r="E2101" s="28">
        <v>22.23</v>
      </c>
      <c r="F2101" s="25"/>
      <c r="G2101" s="25"/>
      <c r="H2101" s="25"/>
      <c r="I2101" s="25"/>
      <c r="J2101" s="25"/>
      <c r="K2101" s="25" t="s">
        <v>4113</v>
      </c>
      <c r="L2101" s="25"/>
      <c r="M2101"/>
      <c r="N2101"/>
      <c r="O2101" s="25">
        <v>-8</v>
      </c>
      <c r="P2101" s="25">
        <v>-33.729999999999997</v>
      </c>
      <c r="S2101" s="23" t="str">
        <f t="shared" si="99"/>
        <v/>
      </c>
      <c r="T2101" s="23">
        <f t="shared" si="97"/>
        <v>0</v>
      </c>
    </row>
    <row r="2102" spans="1:20" ht="17.399999999999999">
      <c r="A2102" s="23">
        <f t="shared" si="98"/>
        <v>314</v>
      </c>
      <c r="B2102" s="24" t="s">
        <v>3393</v>
      </c>
      <c r="C2102" s="6" t="s">
        <v>3478</v>
      </c>
      <c r="D2102" s="25" t="s">
        <v>37</v>
      </c>
      <c r="E2102" s="28">
        <v>65.78</v>
      </c>
      <c r="F2102" s="25">
        <v>1</v>
      </c>
      <c r="G2102" s="25">
        <v>2.8</v>
      </c>
      <c r="H2102" s="25">
        <v>2.8</v>
      </c>
      <c r="I2102" s="25">
        <v>2.8</v>
      </c>
      <c r="J2102" s="25">
        <v>2.8</v>
      </c>
      <c r="K2102" s="25" t="s">
        <v>4097</v>
      </c>
      <c r="L2102" s="25"/>
      <c r="M2102"/>
      <c r="N2102"/>
      <c r="O2102" s="25">
        <v>-23.1</v>
      </c>
      <c r="P2102" s="25">
        <v>-1.62</v>
      </c>
      <c r="S2102" s="23">
        <f t="shared" si="99"/>
        <v>65.801019999999994</v>
      </c>
      <c r="T2102" s="23">
        <f t="shared" si="97"/>
        <v>0</v>
      </c>
    </row>
    <row r="2103" spans="1:20" ht="17.399999999999999">
      <c r="A2103" s="23" t="str">
        <f t="shared" si="98"/>
        <v/>
      </c>
      <c r="B2103" s="24" t="s">
        <v>3655</v>
      </c>
      <c r="C2103" s="6" t="s">
        <v>3792</v>
      </c>
      <c r="D2103" s="25" t="s">
        <v>9</v>
      </c>
      <c r="E2103" s="28">
        <v>2879.36</v>
      </c>
      <c r="F2103" s="25">
        <v>3</v>
      </c>
      <c r="G2103" s="25">
        <v>-129.47</v>
      </c>
      <c r="H2103" s="25">
        <v>-129.47</v>
      </c>
      <c r="I2103" s="25"/>
      <c r="J2103" s="25"/>
      <c r="K2103" s="25" t="s">
        <v>4076</v>
      </c>
      <c r="L2103" s="25"/>
      <c r="M2103"/>
      <c r="N2103"/>
      <c r="O2103" s="25">
        <v>-8.93</v>
      </c>
      <c r="P2103" s="25">
        <v>-15.92</v>
      </c>
      <c r="S2103" s="23" t="str">
        <f t="shared" si="99"/>
        <v/>
      </c>
      <c r="T2103" s="23">
        <f t="shared" si="97"/>
        <v>0</v>
      </c>
    </row>
    <row r="2104" spans="1:20" ht="17.399999999999999">
      <c r="A2104" s="23" t="str">
        <f t="shared" si="98"/>
        <v/>
      </c>
      <c r="B2104" s="24" t="s">
        <v>3530</v>
      </c>
      <c r="C2104" s="6" t="s">
        <v>3595</v>
      </c>
      <c r="D2104" s="25" t="s">
        <v>37</v>
      </c>
      <c r="E2104" s="28">
        <v>85.15</v>
      </c>
      <c r="F2104" s="25"/>
      <c r="G2104" s="25"/>
      <c r="H2104" s="25"/>
      <c r="I2104" s="25"/>
      <c r="J2104" s="25"/>
      <c r="K2104" s="25" t="s">
        <v>4105</v>
      </c>
      <c r="L2104" s="25"/>
      <c r="M2104"/>
      <c r="N2104"/>
      <c r="O2104" s="25">
        <v>-1.96</v>
      </c>
      <c r="P2104" s="25">
        <v>-9.82</v>
      </c>
      <c r="S2104" s="23" t="str">
        <f t="shared" si="99"/>
        <v/>
      </c>
      <c r="T2104" s="23">
        <f t="shared" si="97"/>
        <v>0</v>
      </c>
    </row>
    <row r="2105" spans="1:20" ht="17.399999999999999">
      <c r="A2105" s="23" t="str">
        <f t="shared" si="98"/>
        <v/>
      </c>
      <c r="B2105" s="24" t="s">
        <v>3394</v>
      </c>
      <c r="C2105" s="6" t="s">
        <v>3479</v>
      </c>
      <c r="D2105" s="25" t="s">
        <v>37</v>
      </c>
      <c r="E2105" s="28">
        <v>14.08</v>
      </c>
      <c r="F2105" s="25"/>
      <c r="G2105" s="25"/>
      <c r="H2105" s="25"/>
      <c r="I2105" s="25"/>
      <c r="J2105" s="25"/>
      <c r="K2105" s="25" t="s">
        <v>4091</v>
      </c>
      <c r="L2105" s="25"/>
      <c r="M2105"/>
      <c r="N2105"/>
      <c r="O2105" s="25">
        <v>-26.06</v>
      </c>
      <c r="P2105" s="25">
        <v>-62.9</v>
      </c>
      <c r="S2105" s="23" t="str">
        <f t="shared" si="99"/>
        <v/>
      </c>
      <c r="T2105" s="23">
        <f t="shared" si="97"/>
        <v>0</v>
      </c>
    </row>
    <row r="2106" spans="1:20" ht="17.399999999999999">
      <c r="A2106" s="23">
        <f t="shared" si="98"/>
        <v>316</v>
      </c>
      <c r="B2106" s="24" t="s">
        <v>4466</v>
      </c>
      <c r="C2106" s="6" t="s">
        <v>4585</v>
      </c>
      <c r="D2106" s="25" t="s">
        <v>37</v>
      </c>
      <c r="E2106" s="28">
        <v>51.91</v>
      </c>
      <c r="F2106" s="25">
        <v>1</v>
      </c>
      <c r="G2106" s="25">
        <v>6</v>
      </c>
      <c r="H2106" s="25">
        <v>6</v>
      </c>
      <c r="I2106" s="25">
        <v>6</v>
      </c>
      <c r="J2106" s="25">
        <v>6</v>
      </c>
      <c r="K2106" s="25" t="s">
        <v>4105</v>
      </c>
      <c r="L2106" s="25"/>
      <c r="M2106"/>
      <c r="N2106"/>
      <c r="O2106" s="25">
        <v>0.75</v>
      </c>
      <c r="P2106" s="25">
        <v>-11.43</v>
      </c>
      <c r="S2106" s="23">
        <f t="shared" si="99"/>
        <v>51.931059999999995</v>
      </c>
      <c r="T2106" s="23">
        <f t="shared" si="97"/>
        <v>0</v>
      </c>
    </row>
    <row r="2107" spans="1:20" ht="17.399999999999999">
      <c r="A2107" s="23" t="str">
        <f t="shared" si="98"/>
        <v/>
      </c>
      <c r="B2107" s="24" t="s">
        <v>3900</v>
      </c>
      <c r="C2107" s="6" t="s">
        <v>3901</v>
      </c>
      <c r="D2107" s="25" t="s">
        <v>37</v>
      </c>
      <c r="E2107" s="28">
        <v>21.25</v>
      </c>
      <c r="F2107" s="25"/>
      <c r="G2107" s="25"/>
      <c r="H2107" s="25"/>
      <c r="I2107" s="25"/>
      <c r="J2107" s="25"/>
      <c r="K2107" s="25" t="s">
        <v>4113</v>
      </c>
      <c r="L2107" s="25"/>
      <c r="M2107"/>
      <c r="N2107"/>
      <c r="O2107" s="25">
        <v>-18.34</v>
      </c>
      <c r="P2107" s="25">
        <v>-28.61</v>
      </c>
      <c r="S2107" s="23" t="str">
        <f t="shared" si="99"/>
        <v/>
      </c>
      <c r="T2107" s="23">
        <f t="shared" si="97"/>
        <v>0</v>
      </c>
    </row>
    <row r="2108" spans="1:20" ht="17.399999999999999">
      <c r="A2108" s="23" t="str">
        <f t="shared" si="98"/>
        <v/>
      </c>
      <c r="B2108" s="24" t="s">
        <v>4915</v>
      </c>
      <c r="C2108" s="6" t="s">
        <v>4916</v>
      </c>
      <c r="D2108" s="25" t="s">
        <v>37</v>
      </c>
      <c r="E2108" s="28">
        <v>81.400000000000006</v>
      </c>
      <c r="F2108" s="25"/>
      <c r="G2108" s="25"/>
      <c r="H2108" s="25"/>
      <c r="I2108" s="25"/>
      <c r="J2108" s="25"/>
      <c r="K2108" s="25" t="s">
        <v>4105</v>
      </c>
      <c r="L2108" s="25"/>
      <c r="M2108"/>
      <c r="N2108"/>
      <c r="O2108" s="25">
        <v>-9.91</v>
      </c>
      <c r="P2108" s="25">
        <v>-31.03</v>
      </c>
      <c r="S2108" s="23" t="str">
        <f t="shared" si="99"/>
        <v/>
      </c>
      <c r="T2108" s="23">
        <f t="shared" si="97"/>
        <v>0</v>
      </c>
    </row>
    <row r="2109" spans="1:20" ht="17.399999999999999">
      <c r="A2109" s="23" t="str">
        <f t="shared" si="98"/>
        <v/>
      </c>
      <c r="B2109" s="24" t="s">
        <v>3656</v>
      </c>
      <c r="C2109" s="6" t="s">
        <v>3793</v>
      </c>
      <c r="D2109" s="25" t="s">
        <v>37</v>
      </c>
      <c r="E2109" s="28">
        <v>163.97</v>
      </c>
      <c r="F2109" s="25"/>
      <c r="G2109" s="25"/>
      <c r="H2109" s="25"/>
      <c r="I2109" s="25"/>
      <c r="J2109" s="25"/>
      <c r="K2109" s="25" t="s">
        <v>4113</v>
      </c>
      <c r="L2109" s="25"/>
      <c r="M2109"/>
      <c r="N2109"/>
      <c r="O2109" s="25">
        <v>-33.159999999999997</v>
      </c>
      <c r="P2109" s="25">
        <v>-40.950000000000003</v>
      </c>
      <c r="S2109" s="23" t="str">
        <f t="shared" si="99"/>
        <v/>
      </c>
      <c r="T2109" s="23">
        <f t="shared" si="97"/>
        <v>0</v>
      </c>
    </row>
    <row r="2110" spans="1:20" ht="17.399999999999999">
      <c r="A2110" s="23">
        <f t="shared" si="98"/>
        <v>274</v>
      </c>
      <c r="B2110" s="24" t="s">
        <v>4444</v>
      </c>
      <c r="C2110" s="6" t="s">
        <v>4445</v>
      </c>
      <c r="D2110" s="25" t="s">
        <v>37</v>
      </c>
      <c r="E2110" s="26">
        <v>283</v>
      </c>
      <c r="F2110" s="25">
        <v>1</v>
      </c>
      <c r="G2110" s="25">
        <v>-8.4</v>
      </c>
      <c r="H2110" s="25">
        <v>-8.4</v>
      </c>
      <c r="I2110" s="25">
        <v>-8.4</v>
      </c>
      <c r="J2110" s="25">
        <v>-8.4</v>
      </c>
      <c r="K2110" s="25" t="s">
        <v>4100</v>
      </c>
      <c r="L2110" s="25"/>
      <c r="M2110"/>
      <c r="N2110"/>
      <c r="O2110" s="25">
        <v>-19.96</v>
      </c>
      <c r="P2110" s="25">
        <v>-16.61</v>
      </c>
      <c r="S2110" s="23">
        <f t="shared" si="99"/>
        <v>283.02109999999999</v>
      </c>
      <c r="T2110" s="23">
        <f t="shared" si="97"/>
        <v>0</v>
      </c>
    </row>
    <row r="2111" spans="1:20" ht="17.399999999999999">
      <c r="A2111" s="23" t="str">
        <f t="shared" si="98"/>
        <v/>
      </c>
      <c r="B2111" s="24" t="s">
        <v>3657</v>
      </c>
      <c r="C2111" s="6" t="s">
        <v>3794</v>
      </c>
      <c r="D2111" s="25" t="s">
        <v>37</v>
      </c>
      <c r="E2111" s="28">
        <v>19.77</v>
      </c>
      <c r="F2111" s="25"/>
      <c r="G2111" s="25"/>
      <c r="H2111" s="25"/>
      <c r="I2111" s="25"/>
      <c r="J2111" s="25"/>
      <c r="K2111" s="25" t="s">
        <v>4105</v>
      </c>
      <c r="L2111" s="25"/>
      <c r="M2111"/>
      <c r="N2111"/>
      <c r="O2111" s="25">
        <v>-23.95</v>
      </c>
      <c r="P2111" s="25">
        <v>8.4</v>
      </c>
      <c r="S2111" s="23" t="str">
        <f t="shared" si="99"/>
        <v/>
      </c>
      <c r="T2111" s="23">
        <f t="shared" si="97"/>
        <v>0</v>
      </c>
    </row>
    <row r="2112" spans="1:20" ht="17.399999999999999">
      <c r="A2112" s="23" t="str">
        <f t="shared" si="98"/>
        <v/>
      </c>
      <c r="B2112" s="24" t="s">
        <v>3395</v>
      </c>
      <c r="C2112" s="6" t="s">
        <v>3480</v>
      </c>
      <c r="D2112" s="25" t="s">
        <v>37</v>
      </c>
      <c r="E2112" s="28">
        <v>42.08</v>
      </c>
      <c r="F2112" s="25"/>
      <c r="G2112" s="25"/>
      <c r="H2112" s="25"/>
      <c r="I2112" s="25"/>
      <c r="J2112" s="25"/>
      <c r="K2112" s="25" t="s">
        <v>4105</v>
      </c>
      <c r="L2112" s="25"/>
      <c r="M2112"/>
      <c r="N2112"/>
      <c r="O2112" s="25">
        <v>-24.16</v>
      </c>
      <c r="P2112" s="25">
        <v>-63.55</v>
      </c>
      <c r="S2112" s="23" t="str">
        <f t="shared" si="99"/>
        <v/>
      </c>
      <c r="T2112" s="23">
        <f t="shared" si="97"/>
        <v>0</v>
      </c>
    </row>
    <row r="2113" spans="1:20" ht="17.399999999999999">
      <c r="A2113" s="23" t="str">
        <f t="shared" si="98"/>
        <v/>
      </c>
      <c r="B2113" s="24" t="s">
        <v>3531</v>
      </c>
      <c r="C2113" s="6" t="s">
        <v>3596</v>
      </c>
      <c r="D2113" s="25" t="s">
        <v>37</v>
      </c>
      <c r="E2113" s="28">
        <v>17.32</v>
      </c>
      <c r="F2113" s="25"/>
      <c r="G2113" s="25"/>
      <c r="H2113" s="25"/>
      <c r="I2113" s="25"/>
      <c r="J2113" s="25"/>
      <c r="K2113" s="25" t="s">
        <v>4078</v>
      </c>
      <c r="L2113" s="25"/>
      <c r="M2113"/>
      <c r="N2113"/>
      <c r="O2113" s="25">
        <v>-44.78</v>
      </c>
      <c r="P2113" s="25">
        <v>-72.56</v>
      </c>
      <c r="S2113" s="23" t="str">
        <f t="shared" si="99"/>
        <v/>
      </c>
      <c r="T2113" s="23">
        <f t="shared" si="97"/>
        <v>0</v>
      </c>
    </row>
    <row r="2114" spans="1:20" ht="17.399999999999999">
      <c r="A2114" s="23">
        <f t="shared" si="98"/>
        <v>254</v>
      </c>
      <c r="B2114" s="24" t="s">
        <v>3227</v>
      </c>
      <c r="C2114" s="6" t="s">
        <v>257</v>
      </c>
      <c r="D2114" s="25" t="s">
        <v>9</v>
      </c>
      <c r="E2114" s="28">
        <v>356.52</v>
      </c>
      <c r="F2114" s="25">
        <v>5</v>
      </c>
      <c r="G2114" s="25">
        <v>80.86</v>
      </c>
      <c r="H2114" s="25">
        <v>80.86</v>
      </c>
      <c r="I2114" s="25">
        <v>117.8</v>
      </c>
      <c r="J2114" s="25">
        <v>117.8</v>
      </c>
      <c r="K2114" s="25" t="s">
        <v>4090</v>
      </c>
      <c r="L2114" s="25"/>
      <c r="M2114"/>
      <c r="N2114"/>
      <c r="O2114" s="25">
        <v>-8.91</v>
      </c>
      <c r="P2114" s="25">
        <v>-5.63</v>
      </c>
      <c r="S2114" s="23">
        <f t="shared" si="99"/>
        <v>356.54113999999998</v>
      </c>
      <c r="T2114" s="23">
        <f t="shared" si="97"/>
        <v>0</v>
      </c>
    </row>
    <row r="2115" spans="1:20" ht="17.399999999999999">
      <c r="A2115" s="23" t="str">
        <f t="shared" si="98"/>
        <v/>
      </c>
      <c r="B2115" s="24" t="s">
        <v>3532</v>
      </c>
      <c r="C2115" s="6" t="s">
        <v>5188</v>
      </c>
      <c r="D2115" s="25" t="s">
        <v>37</v>
      </c>
      <c r="E2115" s="28">
        <v>125.13</v>
      </c>
      <c r="F2115" s="25"/>
      <c r="G2115" s="25"/>
      <c r="H2115" s="25"/>
      <c r="I2115" s="25"/>
      <c r="J2115" s="25"/>
      <c r="K2115" s="25" t="s">
        <v>4091</v>
      </c>
      <c r="L2115" s="25"/>
      <c r="M2115"/>
      <c r="N2115"/>
      <c r="O2115" s="25">
        <v>-9.84</v>
      </c>
      <c r="P2115" s="25">
        <v>-13.86</v>
      </c>
      <c r="S2115" s="23" t="str">
        <f t="shared" si="99"/>
        <v/>
      </c>
      <c r="T2115" s="23">
        <f t="shared" si="97"/>
        <v>0</v>
      </c>
    </row>
    <row r="2116" spans="1:20" ht="17.399999999999999">
      <c r="A2116" s="23" t="str">
        <f t="shared" si="98"/>
        <v/>
      </c>
      <c r="B2116" s="24" t="s">
        <v>3533</v>
      </c>
      <c r="C2116" s="6" t="s">
        <v>4998</v>
      </c>
      <c r="D2116" s="25" t="s">
        <v>37</v>
      </c>
      <c r="E2116" s="26">
        <v>185.9</v>
      </c>
      <c r="F2116" s="25"/>
      <c r="G2116" s="25"/>
      <c r="H2116" s="25"/>
      <c r="I2116" s="25"/>
      <c r="J2116" s="25"/>
      <c r="K2116" s="25" t="s">
        <v>4096</v>
      </c>
      <c r="L2116" s="25"/>
      <c r="M2116"/>
      <c r="N2116"/>
      <c r="O2116" s="25">
        <v>-37.619999999999997</v>
      </c>
      <c r="P2116" s="25">
        <v>-8.0299999999999994</v>
      </c>
      <c r="S2116" s="23" t="str">
        <f t="shared" si="99"/>
        <v/>
      </c>
      <c r="T2116" s="23">
        <f t="shared" si="97"/>
        <v>0</v>
      </c>
    </row>
    <row r="2117" spans="1:20" ht="17.399999999999999">
      <c r="A2117" s="23" t="str">
        <f t="shared" si="98"/>
        <v/>
      </c>
      <c r="B2117" s="24" t="s">
        <v>3658</v>
      </c>
      <c r="C2117" s="6" t="s">
        <v>3795</v>
      </c>
      <c r="D2117" s="25" t="s">
        <v>37</v>
      </c>
      <c r="E2117" s="28">
        <v>39.229999999999997</v>
      </c>
      <c r="F2117" s="25"/>
      <c r="G2117" s="25"/>
      <c r="H2117" s="25"/>
      <c r="I2117" s="25"/>
      <c r="J2117" s="25"/>
      <c r="K2117" s="25" t="s">
        <v>4105</v>
      </c>
      <c r="L2117" s="25"/>
      <c r="M2117"/>
      <c r="N2117"/>
      <c r="O2117" s="25">
        <v>-9.34</v>
      </c>
      <c r="P2117" s="25">
        <v>-20.55</v>
      </c>
      <c r="S2117" s="23" t="str">
        <f t="shared" si="99"/>
        <v/>
      </c>
      <c r="T2117" s="23">
        <f t="shared" si="97"/>
        <v>0</v>
      </c>
    </row>
    <row r="2118" spans="1:20" ht="17.399999999999999">
      <c r="A2118" s="23" t="str">
        <f t="shared" si="98"/>
        <v/>
      </c>
      <c r="B2118" s="24" t="s">
        <v>3659</v>
      </c>
      <c r="C2118" s="6" t="s">
        <v>5247</v>
      </c>
      <c r="D2118" s="25" t="s">
        <v>37</v>
      </c>
      <c r="E2118" s="28">
        <v>121.47</v>
      </c>
      <c r="F2118" s="25"/>
      <c r="G2118" s="25"/>
      <c r="H2118" s="25"/>
      <c r="I2118" s="25"/>
      <c r="J2118" s="25"/>
      <c r="K2118" s="25" t="s">
        <v>4076</v>
      </c>
      <c r="L2118" s="25"/>
      <c r="M2118"/>
      <c r="N2118"/>
      <c r="O2118" s="25">
        <v>-16.2</v>
      </c>
      <c r="P2118" s="25">
        <v>-44.38</v>
      </c>
      <c r="S2118" s="23" t="str">
        <f t="shared" si="99"/>
        <v/>
      </c>
      <c r="T2118" s="23">
        <f t="shared" si="97"/>
        <v>0</v>
      </c>
    </row>
    <row r="2119" spans="1:20" ht="17.399999999999999">
      <c r="A2119" s="23" t="str">
        <f t="shared" si="98"/>
        <v/>
      </c>
      <c r="B2119" s="24" t="s">
        <v>4009</v>
      </c>
      <c r="C2119" s="6" t="s">
        <v>4015</v>
      </c>
      <c r="D2119" s="25" t="s">
        <v>37</v>
      </c>
      <c r="E2119" s="26">
        <v>81.28</v>
      </c>
      <c r="F2119" s="25"/>
      <c r="G2119" s="25"/>
      <c r="H2119" s="25"/>
      <c r="I2119" s="25"/>
      <c r="J2119" s="25"/>
      <c r="K2119" s="25" t="s">
        <v>4113</v>
      </c>
      <c r="L2119" s="25"/>
      <c r="M2119"/>
      <c r="N2119"/>
      <c r="O2119" s="25">
        <v>0.55000000000000004</v>
      </c>
      <c r="P2119" s="25">
        <v>-14.46</v>
      </c>
      <c r="S2119" s="23" t="str">
        <f t="shared" si="99"/>
        <v/>
      </c>
      <c r="T2119" s="23">
        <f t="shared" si="97"/>
        <v>0</v>
      </c>
    </row>
    <row r="2120" spans="1:20" ht="17.399999999999999">
      <c r="A2120" s="23" t="str">
        <f t="shared" si="98"/>
        <v/>
      </c>
      <c r="B2120" s="24" t="s">
        <v>3396</v>
      </c>
      <c r="C2120" s="6" t="s">
        <v>3481</v>
      </c>
      <c r="D2120" s="25" t="s">
        <v>37</v>
      </c>
      <c r="E2120" s="26">
        <v>99.44</v>
      </c>
      <c r="F2120" s="25"/>
      <c r="G2120" s="25"/>
      <c r="H2120" s="25"/>
      <c r="I2120" s="25"/>
      <c r="J2120" s="25"/>
      <c r="K2120" s="25" t="s">
        <v>4109</v>
      </c>
      <c r="L2120" s="25"/>
      <c r="M2120"/>
      <c r="N2120"/>
      <c r="O2120" s="25">
        <v>-20.38</v>
      </c>
      <c r="P2120" s="25">
        <v>-29.06</v>
      </c>
      <c r="S2120" s="23" t="str">
        <f t="shared" si="99"/>
        <v/>
      </c>
      <c r="T2120" s="23">
        <f t="shared" si="97"/>
        <v>0</v>
      </c>
    </row>
    <row r="2121" spans="1:20" ht="17.399999999999999">
      <c r="A2121" s="23">
        <f t="shared" si="98"/>
        <v>56</v>
      </c>
      <c r="B2121" s="24" t="s">
        <v>3397</v>
      </c>
      <c r="C2121" s="6" t="s">
        <v>3482</v>
      </c>
      <c r="D2121" s="25" t="s">
        <v>9</v>
      </c>
      <c r="E2121" s="28">
        <v>14370.17</v>
      </c>
      <c r="F2121" s="25">
        <v>16</v>
      </c>
      <c r="G2121" s="25">
        <v>278.24</v>
      </c>
      <c r="H2121" s="25">
        <v>278.24</v>
      </c>
      <c r="I2121" s="25">
        <v>274.98</v>
      </c>
      <c r="J2121" s="25">
        <v>277.35000000000002</v>
      </c>
      <c r="K2121" s="25" t="s">
        <v>4113</v>
      </c>
      <c r="L2121" s="25"/>
      <c r="M2121"/>
      <c r="N2121"/>
      <c r="O2121" s="25">
        <v>-44.14</v>
      </c>
      <c r="P2121" s="25">
        <v>34.020000000000003</v>
      </c>
      <c r="S2121" s="23">
        <f t="shared" si="99"/>
        <v>14370.191210000001</v>
      </c>
      <c r="T2121" s="23">
        <f t="shared" si="97"/>
        <v>0</v>
      </c>
    </row>
    <row r="2122" spans="1:20" ht="17.399999999999999">
      <c r="A2122" s="23" t="str">
        <f t="shared" si="98"/>
        <v/>
      </c>
      <c r="B2122" s="24" t="s">
        <v>3951</v>
      </c>
      <c r="C2122" s="6" t="s">
        <v>3954</v>
      </c>
      <c r="D2122" s="25" t="s">
        <v>37</v>
      </c>
      <c r="E2122" s="26">
        <v>125.87</v>
      </c>
      <c r="F2122" s="25"/>
      <c r="G2122" s="25"/>
      <c r="H2122" s="25"/>
      <c r="I2122" s="25"/>
      <c r="J2122" s="25"/>
      <c r="K2122" s="25" t="s">
        <v>4076</v>
      </c>
      <c r="L2122" s="25"/>
      <c r="M2122"/>
      <c r="N2122"/>
      <c r="O2122" s="25">
        <v>-49.17</v>
      </c>
      <c r="P2122" s="25">
        <v>11.23</v>
      </c>
      <c r="S2122" s="23" t="str">
        <f t="shared" si="99"/>
        <v/>
      </c>
      <c r="T2122" s="23">
        <f t="shared" si="97"/>
        <v>0</v>
      </c>
    </row>
    <row r="2123" spans="1:20" ht="17.399999999999999">
      <c r="A2123" s="23" t="str">
        <f t="shared" si="98"/>
        <v/>
      </c>
      <c r="B2123" s="24" t="s">
        <v>3398</v>
      </c>
      <c r="C2123" s="6" t="s">
        <v>4948</v>
      </c>
      <c r="D2123" s="25" t="s">
        <v>37</v>
      </c>
      <c r="E2123" s="26">
        <v>13.28</v>
      </c>
      <c r="F2123" s="25"/>
      <c r="G2123" s="25"/>
      <c r="H2123" s="25"/>
      <c r="I2123" s="25"/>
      <c r="J2123" s="25"/>
      <c r="K2123" s="25" t="s">
        <v>4078</v>
      </c>
      <c r="L2123" s="25"/>
      <c r="M2123"/>
      <c r="N2123"/>
      <c r="O2123" s="25">
        <v>-12.22</v>
      </c>
      <c r="P2123" s="25">
        <v>-41.61</v>
      </c>
      <c r="S2123" s="23" t="str">
        <f t="shared" si="99"/>
        <v/>
      </c>
      <c r="T2123" s="23">
        <f t="shared" si="97"/>
        <v>0</v>
      </c>
    </row>
    <row r="2124" spans="1:20" ht="17.399999999999999">
      <c r="A2124" s="23" t="str">
        <f t="shared" si="98"/>
        <v/>
      </c>
      <c r="B2124" s="24" t="s">
        <v>3534</v>
      </c>
      <c r="C2124" s="6" t="s">
        <v>4440</v>
      </c>
      <c r="D2124" s="25" t="s">
        <v>9</v>
      </c>
      <c r="E2124" s="28">
        <v>27.64</v>
      </c>
      <c r="F2124" s="25"/>
      <c r="G2124" s="25"/>
      <c r="H2124" s="25"/>
      <c r="I2124" s="25"/>
      <c r="J2124" s="25"/>
      <c r="K2124" s="25" t="s">
        <v>4085</v>
      </c>
      <c r="L2124" s="25"/>
      <c r="M2124"/>
      <c r="N2124"/>
      <c r="O2124" s="25">
        <v>-16.41</v>
      </c>
      <c r="P2124" s="25">
        <v>-38.270000000000003</v>
      </c>
      <c r="S2124" s="23" t="str">
        <f t="shared" si="99"/>
        <v/>
      </c>
      <c r="T2124" s="23">
        <f t="shared" si="97"/>
        <v>0</v>
      </c>
    </row>
    <row r="2125" spans="1:20" ht="17.399999999999999">
      <c r="A2125" s="23" t="str">
        <f t="shared" si="98"/>
        <v/>
      </c>
      <c r="B2125" s="24" t="s">
        <v>4807</v>
      </c>
      <c r="C2125" s="6" t="s">
        <v>4808</v>
      </c>
      <c r="D2125" s="25" t="s">
        <v>37</v>
      </c>
      <c r="E2125" s="28">
        <v>226.87</v>
      </c>
      <c r="F2125" s="25"/>
      <c r="G2125" s="25"/>
      <c r="H2125" s="25"/>
      <c r="I2125" s="25"/>
      <c r="J2125" s="25"/>
      <c r="K2125" s="25" t="s">
        <v>4076</v>
      </c>
      <c r="L2125" s="25"/>
      <c r="M2125"/>
      <c r="N2125"/>
      <c r="O2125" s="25">
        <v>-12.97</v>
      </c>
      <c r="P2125" s="25">
        <v>-46.57</v>
      </c>
      <c r="S2125" s="23" t="str">
        <f t="shared" si="99"/>
        <v/>
      </c>
      <c r="T2125" s="23">
        <f t="shared" si="97"/>
        <v>0</v>
      </c>
    </row>
    <row r="2126" spans="1:20" ht="17.399999999999999">
      <c r="A2126" s="23" t="str">
        <f t="shared" si="98"/>
        <v/>
      </c>
      <c r="B2126" s="24" t="s">
        <v>5071</v>
      </c>
      <c r="C2126" s="6" t="s">
        <v>5072</v>
      </c>
      <c r="D2126" s="25" t="s">
        <v>37</v>
      </c>
      <c r="E2126" s="28">
        <v>268.44</v>
      </c>
      <c r="F2126" s="25"/>
      <c r="G2126" s="25"/>
      <c r="H2126" s="25"/>
      <c r="I2126" s="25"/>
      <c r="J2126" s="25"/>
      <c r="K2126" s="25" t="s">
        <v>4076</v>
      </c>
      <c r="L2126" s="25"/>
      <c r="M2126"/>
      <c r="N2126"/>
      <c r="O2126" s="25">
        <v>0</v>
      </c>
      <c r="P2126" s="25">
        <v>-18.600000000000001</v>
      </c>
      <c r="S2126" s="23" t="str">
        <f t="shared" si="99"/>
        <v/>
      </c>
      <c r="T2126" s="23">
        <f t="shared" ref="T2126:T2189" si="100">IF(AND(G2126&lt;H2126,I2126&lt;J2126,H2126&lt;J2126),1,IF(AND(G2126&gt;H2126,I2126&gt;J2126,H2126&gt;J2126),-1,0))</f>
        <v>0</v>
      </c>
    </row>
    <row r="2127" spans="1:20" ht="17.399999999999999">
      <c r="A2127" s="23" t="str">
        <f t="shared" ref="A2127:A2190" si="101">IF(ISERROR(RANK(S2127,$S$14:$S$3000,)),"",RANK(S2127,$S$14:$S$3000,))</f>
        <v/>
      </c>
      <c r="B2127" s="24" t="s">
        <v>3660</v>
      </c>
      <c r="C2127" s="6" t="s">
        <v>5117</v>
      </c>
      <c r="D2127" s="25" t="s">
        <v>37</v>
      </c>
      <c r="E2127" s="28">
        <v>11.78</v>
      </c>
      <c r="F2127" s="25"/>
      <c r="G2127" s="25"/>
      <c r="H2127" s="25"/>
      <c r="I2127" s="25"/>
      <c r="J2127" s="25"/>
      <c r="K2127" s="25" t="s">
        <v>4104</v>
      </c>
      <c r="L2127" s="25"/>
      <c r="M2127"/>
      <c r="N2127"/>
      <c r="O2127" s="25">
        <v>-66.08</v>
      </c>
      <c r="P2127" s="25">
        <v>-43.64</v>
      </c>
      <c r="S2127" s="23" t="str">
        <f t="shared" ref="S2127:S2190" si="102">IF(OR(F2127&lt;=$F$8,ISBLANK(G2127),ISBLANK(H2127),ISBLANK(J2127),ISBLANK(I2127)),"",E2127+ROW()/100000)</f>
        <v/>
      </c>
      <c r="T2127" s="23">
        <f t="shared" si="100"/>
        <v>0</v>
      </c>
    </row>
    <row r="2128" spans="1:20" ht="17.399999999999999">
      <c r="A2128" s="23" t="str">
        <f t="shared" si="101"/>
        <v/>
      </c>
      <c r="B2128" s="24" t="s">
        <v>4392</v>
      </c>
      <c r="C2128" s="6" t="s">
        <v>4400</v>
      </c>
      <c r="D2128" s="25" t="s">
        <v>37</v>
      </c>
      <c r="E2128" s="28">
        <v>100.07</v>
      </c>
      <c r="F2128" s="25"/>
      <c r="G2128" s="25"/>
      <c r="H2128" s="25"/>
      <c r="I2128" s="25"/>
      <c r="J2128" s="25"/>
      <c r="K2128" s="25" t="s">
        <v>4109</v>
      </c>
      <c r="L2128" s="25"/>
      <c r="M2128"/>
      <c r="N2128"/>
      <c r="O2128" s="25">
        <v>-11.41</v>
      </c>
      <c r="P2128" s="25">
        <v>-22.76</v>
      </c>
      <c r="S2128" s="23" t="str">
        <f t="shared" si="102"/>
        <v/>
      </c>
      <c r="T2128" s="23">
        <f t="shared" si="100"/>
        <v>0</v>
      </c>
    </row>
    <row r="2129" spans="1:20" ht="17.399999999999999">
      <c r="A2129" s="23" t="str">
        <f t="shared" si="101"/>
        <v/>
      </c>
      <c r="B2129" s="24" t="s">
        <v>3535</v>
      </c>
      <c r="C2129" s="6" t="s">
        <v>3597</v>
      </c>
      <c r="D2129" s="25" t="s">
        <v>37</v>
      </c>
      <c r="E2129" s="28">
        <v>110.06</v>
      </c>
      <c r="F2129" s="25"/>
      <c r="G2129" s="25"/>
      <c r="H2129" s="25"/>
      <c r="I2129" s="25"/>
      <c r="J2129" s="25"/>
      <c r="K2129" s="25" t="s">
        <v>4103</v>
      </c>
      <c r="L2129" s="25"/>
      <c r="M2129"/>
      <c r="N2129"/>
      <c r="O2129" s="25">
        <v>-1.63</v>
      </c>
      <c r="P2129" s="25">
        <v>-22.14</v>
      </c>
      <c r="S2129" s="23" t="str">
        <f t="shared" si="102"/>
        <v/>
      </c>
      <c r="T2129" s="23">
        <f t="shared" si="100"/>
        <v>0</v>
      </c>
    </row>
    <row r="2130" spans="1:20" ht="17.399999999999999">
      <c r="A2130" s="23" t="str">
        <f t="shared" si="101"/>
        <v/>
      </c>
      <c r="B2130" s="24" t="s">
        <v>4221</v>
      </c>
      <c r="C2130" s="6" t="s">
        <v>4225</v>
      </c>
      <c r="D2130" s="25" t="s">
        <v>37</v>
      </c>
      <c r="E2130" s="26">
        <v>3492.61</v>
      </c>
      <c r="F2130" s="25">
        <v>1</v>
      </c>
      <c r="G2130" s="25">
        <v>-44</v>
      </c>
      <c r="H2130" s="25">
        <v>-44</v>
      </c>
      <c r="I2130" s="25"/>
      <c r="J2130" s="25"/>
      <c r="K2130" s="25" t="s">
        <v>4076</v>
      </c>
      <c r="L2130" s="25"/>
      <c r="M2130"/>
      <c r="N2130"/>
      <c r="O2130" s="25">
        <v>-24.16</v>
      </c>
      <c r="P2130" s="25">
        <v>-40.56</v>
      </c>
      <c r="S2130" s="23" t="str">
        <f t="shared" si="102"/>
        <v/>
      </c>
      <c r="T2130" s="23">
        <f t="shared" si="100"/>
        <v>0</v>
      </c>
    </row>
    <row r="2131" spans="1:20" ht="17.399999999999999">
      <c r="A2131" s="23" t="str">
        <f t="shared" si="101"/>
        <v/>
      </c>
      <c r="B2131" s="24" t="s">
        <v>4025</v>
      </c>
      <c r="C2131" s="6" t="s">
        <v>4029</v>
      </c>
      <c r="D2131" s="25" t="s">
        <v>37</v>
      </c>
      <c r="E2131" s="28">
        <v>26.7</v>
      </c>
      <c r="F2131" s="25"/>
      <c r="G2131" s="25"/>
      <c r="H2131" s="25"/>
      <c r="I2131" s="25"/>
      <c r="J2131" s="25"/>
      <c r="K2131" s="25" t="s">
        <v>4085</v>
      </c>
      <c r="L2131" s="25"/>
      <c r="M2131"/>
      <c r="N2131"/>
      <c r="O2131" s="25">
        <v>-9.51</v>
      </c>
      <c r="P2131" s="25">
        <v>-21.72</v>
      </c>
      <c r="S2131" s="23" t="str">
        <f t="shared" si="102"/>
        <v/>
      </c>
      <c r="T2131" s="23">
        <f t="shared" si="100"/>
        <v>0</v>
      </c>
    </row>
    <row r="2132" spans="1:20" ht="17.399999999999999">
      <c r="A2132" s="23" t="str">
        <f t="shared" si="101"/>
        <v/>
      </c>
      <c r="B2132" s="24" t="s">
        <v>3998</v>
      </c>
      <c r="C2132" s="6" t="s">
        <v>4003</v>
      </c>
      <c r="D2132" s="25" t="s">
        <v>37</v>
      </c>
      <c r="E2132" s="28">
        <v>141.91</v>
      </c>
      <c r="F2132" s="25"/>
      <c r="G2132" s="25">
        <v>6.1</v>
      </c>
      <c r="H2132" s="25"/>
      <c r="I2132" s="25"/>
      <c r="J2132" s="25"/>
      <c r="K2132" s="25" t="s">
        <v>4091</v>
      </c>
      <c r="L2132" s="25"/>
      <c r="M2132"/>
      <c r="N2132"/>
      <c r="O2132" s="25">
        <v>48.22</v>
      </c>
      <c r="P2132" s="25">
        <v>58.45</v>
      </c>
      <c r="S2132" s="23" t="str">
        <f t="shared" si="102"/>
        <v/>
      </c>
      <c r="T2132" s="23">
        <f t="shared" si="100"/>
        <v>0</v>
      </c>
    </row>
    <row r="2133" spans="1:20" ht="17.399999999999999">
      <c r="A2133" s="23" t="str">
        <f t="shared" si="101"/>
        <v/>
      </c>
      <c r="B2133" s="24" t="s">
        <v>3536</v>
      </c>
      <c r="C2133" s="6" t="s">
        <v>3598</v>
      </c>
      <c r="D2133" s="25" t="s">
        <v>37</v>
      </c>
      <c r="E2133" s="28">
        <v>32.08</v>
      </c>
      <c r="F2133" s="25"/>
      <c r="G2133" s="25"/>
      <c r="H2133" s="25"/>
      <c r="I2133" s="25"/>
      <c r="J2133" s="25"/>
      <c r="K2133" s="25" t="s">
        <v>4080</v>
      </c>
      <c r="L2133" s="25"/>
      <c r="M2133"/>
      <c r="N2133"/>
      <c r="O2133" s="25">
        <v>-13.78</v>
      </c>
      <c r="P2133" s="25">
        <v>-42.65</v>
      </c>
      <c r="S2133" s="23" t="str">
        <f t="shared" si="102"/>
        <v/>
      </c>
      <c r="T2133" s="23">
        <f t="shared" si="100"/>
        <v>0</v>
      </c>
    </row>
    <row r="2134" spans="1:20" ht="17.399999999999999">
      <c r="A2134" s="23" t="str">
        <f t="shared" si="101"/>
        <v/>
      </c>
      <c r="B2134" s="24" t="s">
        <v>3537</v>
      </c>
      <c r="C2134" s="6" t="s">
        <v>4037</v>
      </c>
      <c r="D2134" s="25" t="s">
        <v>37</v>
      </c>
      <c r="E2134" s="28">
        <v>57.1</v>
      </c>
      <c r="F2134" s="25"/>
      <c r="G2134" s="25"/>
      <c r="H2134" s="25"/>
      <c r="I2134" s="25"/>
      <c r="J2134" s="25"/>
      <c r="K2134" s="25" t="s">
        <v>4100</v>
      </c>
      <c r="L2134" s="25"/>
      <c r="M2134"/>
      <c r="N2134"/>
      <c r="O2134" s="25">
        <v>-13.29</v>
      </c>
      <c r="P2134" s="25">
        <v>-47.22</v>
      </c>
      <c r="S2134" s="23" t="str">
        <f t="shared" si="102"/>
        <v/>
      </c>
      <c r="T2134" s="23">
        <f t="shared" si="100"/>
        <v>0</v>
      </c>
    </row>
    <row r="2135" spans="1:20" ht="17.399999999999999">
      <c r="A2135" s="23" t="str">
        <f t="shared" si="101"/>
        <v/>
      </c>
      <c r="B2135" s="24" t="s">
        <v>3399</v>
      </c>
      <c r="C2135" s="6" t="s">
        <v>3483</v>
      </c>
      <c r="D2135" s="25" t="s">
        <v>37</v>
      </c>
      <c r="E2135" s="28">
        <v>16.89</v>
      </c>
      <c r="F2135" s="25"/>
      <c r="G2135" s="25"/>
      <c r="H2135" s="25"/>
      <c r="I2135" s="25"/>
      <c r="J2135" s="25"/>
      <c r="K2135" s="25" t="s">
        <v>4085</v>
      </c>
      <c r="L2135" s="25"/>
      <c r="M2135"/>
      <c r="N2135"/>
      <c r="O2135" s="25">
        <v>-7.33</v>
      </c>
      <c r="P2135" s="25">
        <v>-22.78</v>
      </c>
      <c r="S2135" s="23" t="str">
        <f t="shared" si="102"/>
        <v/>
      </c>
      <c r="T2135" s="23">
        <f t="shared" si="100"/>
        <v>0</v>
      </c>
    </row>
    <row r="2136" spans="1:20" ht="17.399999999999999">
      <c r="A2136" s="23" t="str">
        <f t="shared" si="101"/>
        <v/>
      </c>
      <c r="B2136" s="24" t="s">
        <v>3400</v>
      </c>
      <c r="C2136" s="6" t="s">
        <v>4719</v>
      </c>
      <c r="D2136" s="25" t="s">
        <v>37</v>
      </c>
      <c r="E2136" s="28">
        <v>5.24</v>
      </c>
      <c r="F2136" s="25"/>
      <c r="G2136" s="25"/>
      <c r="H2136" s="25"/>
      <c r="I2136" s="25"/>
      <c r="J2136" s="25"/>
      <c r="K2136" s="25" t="s">
        <v>4097</v>
      </c>
      <c r="L2136" s="25"/>
      <c r="M2136"/>
      <c r="N2136"/>
      <c r="O2136" s="25">
        <v>0</v>
      </c>
      <c r="P2136" s="25">
        <v>0</v>
      </c>
      <c r="S2136" s="23" t="str">
        <f t="shared" si="102"/>
        <v/>
      </c>
      <c r="T2136" s="23">
        <f t="shared" si="100"/>
        <v>0</v>
      </c>
    </row>
    <row r="2137" spans="1:20" ht="17.399999999999999">
      <c r="A2137" s="23" t="str">
        <f t="shared" si="101"/>
        <v/>
      </c>
      <c r="B2137" s="24" t="s">
        <v>3661</v>
      </c>
      <c r="C2137" s="6" t="s">
        <v>3796</v>
      </c>
      <c r="D2137" s="25" t="s">
        <v>37</v>
      </c>
      <c r="E2137" s="28">
        <v>185.68</v>
      </c>
      <c r="F2137" s="25"/>
      <c r="G2137" s="25"/>
      <c r="H2137" s="25"/>
      <c r="I2137" s="25"/>
      <c r="J2137" s="25"/>
      <c r="K2137" s="25" t="s">
        <v>4076</v>
      </c>
      <c r="L2137" s="25"/>
      <c r="M2137"/>
      <c r="N2137"/>
      <c r="O2137" s="25">
        <v>-25.27</v>
      </c>
      <c r="P2137" s="25">
        <v>-47.84</v>
      </c>
      <c r="S2137" s="23" t="str">
        <f t="shared" si="102"/>
        <v/>
      </c>
      <c r="T2137" s="23">
        <f t="shared" si="100"/>
        <v>0</v>
      </c>
    </row>
    <row r="2138" spans="1:20" ht="17.399999999999999">
      <c r="A2138" s="23" t="str">
        <f t="shared" si="101"/>
        <v/>
      </c>
      <c r="B2138" s="24" t="s">
        <v>4271</v>
      </c>
      <c r="C2138" s="6" t="s">
        <v>4277</v>
      </c>
      <c r="D2138" s="25" t="s">
        <v>37</v>
      </c>
      <c r="E2138" s="28">
        <v>46.8</v>
      </c>
      <c r="F2138" s="25"/>
      <c r="G2138" s="25"/>
      <c r="H2138" s="25"/>
      <c r="I2138" s="25"/>
      <c r="J2138" s="25"/>
      <c r="K2138" s="25" t="s">
        <v>4076</v>
      </c>
      <c r="L2138" s="25"/>
      <c r="M2138"/>
      <c r="N2138"/>
      <c r="O2138" s="25">
        <v>-0.37</v>
      </c>
      <c r="P2138" s="25">
        <v>-13.74</v>
      </c>
      <c r="S2138" s="23" t="str">
        <f t="shared" si="102"/>
        <v/>
      </c>
      <c r="T2138" s="23">
        <f t="shared" si="100"/>
        <v>0</v>
      </c>
    </row>
    <row r="2139" spans="1:20" ht="17.399999999999999">
      <c r="A2139" s="23" t="str">
        <f t="shared" si="101"/>
        <v/>
      </c>
      <c r="B2139" s="24" t="s">
        <v>3662</v>
      </c>
      <c r="C2139" s="6" t="s">
        <v>3797</v>
      </c>
      <c r="D2139" s="25" t="s">
        <v>37</v>
      </c>
      <c r="E2139" s="28">
        <v>292.58</v>
      </c>
      <c r="F2139" s="25"/>
      <c r="G2139" s="25"/>
      <c r="H2139" s="25"/>
      <c r="I2139" s="25"/>
      <c r="J2139" s="25"/>
      <c r="K2139" s="25" t="s">
        <v>4105</v>
      </c>
      <c r="L2139" s="25"/>
      <c r="M2139"/>
      <c r="N2139"/>
      <c r="O2139" s="25">
        <v>1.24</v>
      </c>
      <c r="P2139" s="25">
        <v>-21.98</v>
      </c>
      <c r="S2139" s="23" t="str">
        <f t="shared" si="102"/>
        <v/>
      </c>
      <c r="T2139" s="23">
        <f t="shared" si="100"/>
        <v>0</v>
      </c>
    </row>
    <row r="2140" spans="1:20" ht="17.399999999999999">
      <c r="A2140" s="23" t="str">
        <f t="shared" si="101"/>
        <v/>
      </c>
      <c r="B2140" s="24" t="s">
        <v>3940</v>
      </c>
      <c r="C2140" s="6" t="s">
        <v>3946</v>
      </c>
      <c r="D2140" s="25" t="s">
        <v>37</v>
      </c>
      <c r="E2140" s="28">
        <v>47.47</v>
      </c>
      <c r="F2140" s="25"/>
      <c r="G2140" s="25"/>
      <c r="H2140" s="25"/>
      <c r="I2140" s="25"/>
      <c r="J2140" s="25"/>
      <c r="K2140" s="25" t="s">
        <v>4113</v>
      </c>
      <c r="L2140" s="25"/>
      <c r="M2140"/>
      <c r="N2140"/>
      <c r="O2140" s="25">
        <v>-37.61</v>
      </c>
      <c r="P2140" s="25">
        <v>-53.56</v>
      </c>
      <c r="S2140" s="23" t="str">
        <f t="shared" si="102"/>
        <v/>
      </c>
      <c r="T2140" s="23">
        <f t="shared" si="100"/>
        <v>0</v>
      </c>
    </row>
    <row r="2141" spans="1:20" ht="17.399999999999999">
      <c r="A2141" s="23">
        <f t="shared" si="101"/>
        <v>35</v>
      </c>
      <c r="B2141" s="24" t="s">
        <v>3401</v>
      </c>
      <c r="C2141" s="6" t="s">
        <v>3484</v>
      </c>
      <c r="D2141" s="25" t="s">
        <v>9</v>
      </c>
      <c r="E2141" s="28">
        <v>21369.43</v>
      </c>
      <c r="F2141" s="25">
        <v>20</v>
      </c>
      <c r="G2141" s="28">
        <v>4327.99</v>
      </c>
      <c r="H2141" s="28">
        <v>4334.1000000000004</v>
      </c>
      <c r="I2141" s="28">
        <v>4233.2</v>
      </c>
      <c r="J2141" s="26">
        <v>4325</v>
      </c>
      <c r="K2141" s="25" t="s">
        <v>4111</v>
      </c>
      <c r="L2141" s="25"/>
      <c r="M2141"/>
      <c r="N2141"/>
      <c r="O2141" s="25">
        <v>-0.17</v>
      </c>
      <c r="P2141" s="25">
        <v>-10.79</v>
      </c>
      <c r="S2141" s="23">
        <f t="shared" si="102"/>
        <v>21369.451410000001</v>
      </c>
      <c r="T2141" s="23">
        <f t="shared" si="100"/>
        <v>0</v>
      </c>
    </row>
    <row r="2142" spans="1:20" ht="17.399999999999999">
      <c r="A2142" s="23" t="str">
        <f t="shared" si="101"/>
        <v/>
      </c>
      <c r="B2142" s="24" t="s">
        <v>3538</v>
      </c>
      <c r="C2142" s="6" t="s">
        <v>3599</v>
      </c>
      <c r="D2142" s="25" t="s">
        <v>37</v>
      </c>
      <c r="E2142" s="28">
        <v>21.93</v>
      </c>
      <c r="F2142" s="25"/>
      <c r="G2142" s="25"/>
      <c r="H2142" s="25"/>
      <c r="I2142" s="25"/>
      <c r="J2142" s="25"/>
      <c r="K2142" s="25" t="s">
        <v>4117</v>
      </c>
      <c r="L2142" s="25"/>
      <c r="M2142"/>
      <c r="N2142"/>
      <c r="O2142" s="25">
        <v>-25.12</v>
      </c>
      <c r="P2142" s="25">
        <v>-26.27</v>
      </c>
      <c r="S2142" s="23" t="str">
        <f t="shared" si="102"/>
        <v/>
      </c>
      <c r="T2142" s="23">
        <f t="shared" si="100"/>
        <v>0</v>
      </c>
    </row>
    <row r="2143" spans="1:20" ht="17.399999999999999">
      <c r="A2143" s="23" t="str">
        <f t="shared" si="101"/>
        <v/>
      </c>
      <c r="B2143" s="24" t="s">
        <v>3663</v>
      </c>
      <c r="C2143" s="6" t="s">
        <v>3798</v>
      </c>
      <c r="D2143" s="25" t="s">
        <v>37</v>
      </c>
      <c r="E2143" s="28">
        <v>22.29</v>
      </c>
      <c r="F2143" s="25"/>
      <c r="G2143" s="28"/>
      <c r="H2143" s="28"/>
      <c r="I2143" s="28"/>
      <c r="J2143" s="28"/>
      <c r="K2143" s="25" t="s">
        <v>4116</v>
      </c>
      <c r="L2143" s="25"/>
      <c r="M2143"/>
      <c r="N2143"/>
      <c r="O2143" s="25">
        <v>-22.83</v>
      </c>
      <c r="P2143" s="25">
        <v>-52.84</v>
      </c>
      <c r="S2143" s="23" t="str">
        <f t="shared" si="102"/>
        <v/>
      </c>
      <c r="T2143" s="23">
        <f t="shared" si="100"/>
        <v>0</v>
      </c>
    </row>
    <row r="2144" spans="1:20" ht="17.399999999999999">
      <c r="A2144" s="23" t="str">
        <f t="shared" si="101"/>
        <v/>
      </c>
      <c r="B2144" s="24" t="s">
        <v>3539</v>
      </c>
      <c r="C2144" s="6" t="s">
        <v>3600</v>
      </c>
      <c r="D2144" s="25" t="s">
        <v>37</v>
      </c>
      <c r="E2144" s="28">
        <v>252.07</v>
      </c>
      <c r="F2144" s="25"/>
      <c r="G2144" s="28">
        <v>5.4</v>
      </c>
      <c r="H2144" s="28">
        <v>5.4</v>
      </c>
      <c r="I2144" s="28">
        <v>1.2</v>
      </c>
      <c r="J2144" s="26"/>
      <c r="K2144" s="25" t="s">
        <v>4091</v>
      </c>
      <c r="L2144" s="25"/>
      <c r="M2144"/>
      <c r="N2144"/>
      <c r="O2144" s="25">
        <v>-27.37</v>
      </c>
      <c r="P2144" s="25">
        <v>-34.380000000000003</v>
      </c>
      <c r="S2144" s="23" t="str">
        <f t="shared" si="102"/>
        <v/>
      </c>
      <c r="T2144" s="23">
        <f t="shared" si="100"/>
        <v>0</v>
      </c>
    </row>
    <row r="2145" spans="1:20" ht="17.399999999999999">
      <c r="A2145" s="23" t="str">
        <f t="shared" si="101"/>
        <v/>
      </c>
      <c r="B2145" s="24" t="s">
        <v>3540</v>
      </c>
      <c r="C2145" s="6" t="s">
        <v>3601</v>
      </c>
      <c r="D2145" s="25" t="s">
        <v>9</v>
      </c>
      <c r="E2145" s="28">
        <v>179.18</v>
      </c>
      <c r="F2145" s="25">
        <v>1</v>
      </c>
      <c r="G2145" s="28">
        <v>58</v>
      </c>
      <c r="H2145" s="28">
        <v>64</v>
      </c>
      <c r="I2145" s="26"/>
      <c r="J2145" s="28">
        <v>64</v>
      </c>
      <c r="K2145" s="25" t="s">
        <v>4086</v>
      </c>
      <c r="L2145" s="25"/>
      <c r="M2145"/>
      <c r="N2145"/>
      <c r="O2145" s="25">
        <v>28.16</v>
      </c>
      <c r="P2145" s="25">
        <v>10.66</v>
      </c>
      <c r="S2145" s="23" t="str">
        <f t="shared" si="102"/>
        <v/>
      </c>
      <c r="T2145" s="23">
        <f t="shared" si="100"/>
        <v>0</v>
      </c>
    </row>
    <row r="2146" spans="1:20" ht="17.399999999999999">
      <c r="A2146" s="23" t="str">
        <f t="shared" si="101"/>
        <v/>
      </c>
      <c r="B2146" s="24" t="s">
        <v>5099</v>
      </c>
      <c r="C2146" s="6" t="s">
        <v>5100</v>
      </c>
      <c r="D2146" s="25" t="s">
        <v>9</v>
      </c>
      <c r="E2146" s="28">
        <v>615.39</v>
      </c>
      <c r="F2146" s="25"/>
      <c r="G2146" s="28"/>
      <c r="H2146" s="28"/>
      <c r="I2146" s="28"/>
      <c r="J2146" s="26"/>
      <c r="K2146" s="25" t="s">
        <v>4076</v>
      </c>
      <c r="L2146" s="25"/>
      <c r="M2146"/>
      <c r="N2146"/>
      <c r="O2146" s="25">
        <v>-7.77</v>
      </c>
      <c r="P2146" s="25">
        <v>-22.52</v>
      </c>
      <c r="S2146" s="23" t="str">
        <f t="shared" si="102"/>
        <v/>
      </c>
      <c r="T2146" s="23">
        <f t="shared" si="100"/>
        <v>0</v>
      </c>
    </row>
    <row r="2147" spans="1:20" ht="17.399999999999999">
      <c r="A2147" s="23" t="str">
        <f t="shared" si="101"/>
        <v/>
      </c>
      <c r="B2147" s="24" t="s">
        <v>3541</v>
      </c>
      <c r="C2147" s="6" t="s">
        <v>5244</v>
      </c>
      <c r="D2147" s="25" t="s">
        <v>37</v>
      </c>
      <c r="E2147" s="28">
        <v>41.11</v>
      </c>
      <c r="F2147" s="25"/>
      <c r="G2147" s="28"/>
      <c r="H2147" s="28"/>
      <c r="I2147" s="28"/>
      <c r="J2147" s="28"/>
      <c r="K2147" s="25" t="s">
        <v>4113</v>
      </c>
      <c r="L2147" s="25"/>
      <c r="M2147"/>
      <c r="N2147"/>
      <c r="O2147" s="25">
        <v>-33.799999999999997</v>
      </c>
      <c r="P2147" s="25">
        <v>-41.32</v>
      </c>
      <c r="S2147" s="23" t="str">
        <f t="shared" si="102"/>
        <v/>
      </c>
      <c r="T2147" s="23">
        <f t="shared" si="100"/>
        <v>0</v>
      </c>
    </row>
    <row r="2148" spans="1:20" ht="17.399999999999999">
      <c r="A2148" s="23" t="str">
        <f t="shared" si="101"/>
        <v/>
      </c>
      <c r="B2148" s="24" t="s">
        <v>3664</v>
      </c>
      <c r="C2148" s="6" t="s">
        <v>3799</v>
      </c>
      <c r="D2148" s="25" t="s">
        <v>37</v>
      </c>
      <c r="E2148" s="28">
        <v>51.95</v>
      </c>
      <c r="F2148" s="25"/>
      <c r="G2148" s="28"/>
      <c r="H2148" s="28"/>
      <c r="I2148" s="26"/>
      <c r="J2148" s="28"/>
      <c r="K2148" s="25" t="s">
        <v>4100</v>
      </c>
      <c r="L2148" s="25"/>
      <c r="M2148"/>
      <c r="N2148"/>
      <c r="O2148" s="25">
        <v>-15.96</v>
      </c>
      <c r="P2148" s="25">
        <v>-36.22</v>
      </c>
      <c r="S2148" s="23" t="str">
        <f t="shared" si="102"/>
        <v/>
      </c>
      <c r="T2148" s="23">
        <f t="shared" si="100"/>
        <v>0</v>
      </c>
    </row>
    <row r="2149" spans="1:20" ht="17.399999999999999">
      <c r="A2149" s="23" t="str">
        <f t="shared" si="101"/>
        <v/>
      </c>
      <c r="B2149" s="24" t="s">
        <v>3542</v>
      </c>
      <c r="C2149" s="6" t="s">
        <v>4474</v>
      </c>
      <c r="D2149" s="25" t="s">
        <v>37</v>
      </c>
      <c r="E2149" s="28">
        <v>97.84</v>
      </c>
      <c r="F2149" s="25"/>
      <c r="G2149" s="28"/>
      <c r="H2149" s="28"/>
      <c r="I2149" s="28"/>
      <c r="J2149" s="28"/>
      <c r="K2149" s="25" t="s">
        <v>4107</v>
      </c>
      <c r="L2149" s="25"/>
      <c r="M2149"/>
      <c r="N2149"/>
      <c r="O2149" s="25">
        <v>-16.82</v>
      </c>
      <c r="P2149" s="25">
        <v>-16.3</v>
      </c>
      <c r="S2149" s="23" t="str">
        <f t="shared" si="102"/>
        <v/>
      </c>
      <c r="T2149" s="23">
        <f t="shared" si="100"/>
        <v>0</v>
      </c>
    </row>
    <row r="2150" spans="1:20" ht="17.399999999999999">
      <c r="A2150" s="23" t="str">
        <f t="shared" si="101"/>
        <v/>
      </c>
      <c r="B2150" s="24" t="s">
        <v>3543</v>
      </c>
      <c r="C2150" s="6" t="s">
        <v>3602</v>
      </c>
      <c r="D2150" s="25" t="s">
        <v>37</v>
      </c>
      <c r="E2150" s="28">
        <v>57.32</v>
      </c>
      <c r="F2150" s="25"/>
      <c r="G2150" s="28"/>
      <c r="H2150" s="28"/>
      <c r="I2150" s="28"/>
      <c r="J2150" s="26"/>
      <c r="K2150" s="25" t="s">
        <v>4088</v>
      </c>
      <c r="L2150" s="25"/>
      <c r="M2150"/>
      <c r="N2150"/>
      <c r="O2150" s="25">
        <v>-32.229999999999997</v>
      </c>
      <c r="P2150" s="25">
        <v>-46.1</v>
      </c>
      <c r="S2150" s="23" t="str">
        <f t="shared" si="102"/>
        <v/>
      </c>
      <c r="T2150" s="23">
        <f t="shared" si="100"/>
        <v>0</v>
      </c>
    </row>
    <row r="2151" spans="1:20" ht="17.399999999999999">
      <c r="A2151" s="23" t="str">
        <f t="shared" si="101"/>
        <v/>
      </c>
      <c r="B2151" s="24" t="s">
        <v>3402</v>
      </c>
      <c r="C2151" s="6" t="s">
        <v>3485</v>
      </c>
      <c r="D2151" s="25" t="s">
        <v>37</v>
      </c>
      <c r="E2151" s="28">
        <v>52.28</v>
      </c>
      <c r="F2151" s="25"/>
      <c r="G2151" s="28"/>
      <c r="H2151" s="28"/>
      <c r="I2151" s="28"/>
      <c r="J2151" s="28"/>
      <c r="K2151" s="25" t="s">
        <v>4088</v>
      </c>
      <c r="L2151" s="25"/>
      <c r="M2151"/>
      <c r="N2151"/>
      <c r="O2151" s="25">
        <v>-13.5</v>
      </c>
      <c r="P2151" s="25">
        <v>-28.64</v>
      </c>
      <c r="S2151" s="23" t="str">
        <f t="shared" si="102"/>
        <v/>
      </c>
      <c r="T2151" s="23">
        <f t="shared" si="100"/>
        <v>0</v>
      </c>
    </row>
    <row r="2152" spans="1:20" ht="17.399999999999999">
      <c r="A2152" s="23" t="str">
        <f t="shared" si="101"/>
        <v/>
      </c>
      <c r="B2152" s="24" t="s">
        <v>3544</v>
      </c>
      <c r="C2152" s="6" t="s">
        <v>3603</v>
      </c>
      <c r="D2152" s="25" t="s">
        <v>37</v>
      </c>
      <c r="E2152" s="28">
        <v>39.97</v>
      </c>
      <c r="F2152" s="25"/>
      <c r="G2152" s="28"/>
      <c r="H2152" s="28"/>
      <c r="I2152" s="28"/>
      <c r="J2152" s="28"/>
      <c r="K2152" s="25" t="s">
        <v>4101</v>
      </c>
      <c r="L2152" s="25"/>
      <c r="M2152"/>
      <c r="N2152"/>
      <c r="O2152" s="25">
        <v>-20.98</v>
      </c>
      <c r="P2152" s="25">
        <v>-48.81</v>
      </c>
      <c r="S2152" s="23" t="str">
        <f t="shared" si="102"/>
        <v/>
      </c>
      <c r="T2152" s="23">
        <f t="shared" si="100"/>
        <v>0</v>
      </c>
    </row>
    <row r="2153" spans="1:20" ht="17.399999999999999">
      <c r="A2153" s="23" t="str">
        <f t="shared" si="101"/>
        <v/>
      </c>
      <c r="B2153" s="24" t="s">
        <v>3545</v>
      </c>
      <c r="C2153" s="6" t="s">
        <v>4155</v>
      </c>
      <c r="D2153" s="25" t="s">
        <v>37</v>
      </c>
      <c r="E2153" s="28">
        <v>26.4</v>
      </c>
      <c r="F2153" s="25"/>
      <c r="G2153" s="28"/>
      <c r="H2153" s="28"/>
      <c r="I2153" s="28"/>
      <c r="J2153" s="28"/>
      <c r="K2153" s="25" t="s">
        <v>4084</v>
      </c>
      <c r="L2153" s="25"/>
      <c r="M2153"/>
      <c r="N2153"/>
      <c r="O2153" s="25">
        <v>-12.97</v>
      </c>
      <c r="P2153" s="25">
        <v>-28.77</v>
      </c>
      <c r="S2153" s="23" t="str">
        <f t="shared" si="102"/>
        <v/>
      </c>
      <c r="T2153" s="23">
        <f t="shared" si="100"/>
        <v>0</v>
      </c>
    </row>
    <row r="2154" spans="1:20" ht="17.399999999999999">
      <c r="A2154" s="23" t="str">
        <f t="shared" si="101"/>
        <v/>
      </c>
      <c r="B2154" s="24" t="s">
        <v>3546</v>
      </c>
      <c r="C2154" s="6" t="s">
        <v>3604</v>
      </c>
      <c r="D2154" s="25" t="s">
        <v>37</v>
      </c>
      <c r="E2154" s="28">
        <v>26.96</v>
      </c>
      <c r="F2154" s="25"/>
      <c r="G2154" s="28"/>
      <c r="H2154" s="28"/>
      <c r="I2154" s="28"/>
      <c r="J2154" s="26"/>
      <c r="K2154" s="25" t="s">
        <v>4105</v>
      </c>
      <c r="L2154" s="25"/>
      <c r="M2154"/>
      <c r="N2154"/>
      <c r="O2154" s="25">
        <v>-4.9000000000000004</v>
      </c>
      <c r="P2154" s="25">
        <v>-2.86</v>
      </c>
      <c r="S2154" s="23" t="str">
        <f t="shared" si="102"/>
        <v/>
      </c>
      <c r="T2154" s="23">
        <f t="shared" si="100"/>
        <v>0</v>
      </c>
    </row>
    <row r="2155" spans="1:20" ht="17.399999999999999">
      <c r="A2155" s="23" t="str">
        <f t="shared" si="101"/>
        <v/>
      </c>
      <c r="B2155" s="24" t="s">
        <v>3665</v>
      </c>
      <c r="C2155" s="6" t="s">
        <v>3800</v>
      </c>
      <c r="D2155" s="25" t="s">
        <v>37</v>
      </c>
      <c r="E2155" s="28">
        <v>25.83</v>
      </c>
      <c r="F2155" s="25"/>
      <c r="G2155" s="28"/>
      <c r="H2155" s="28"/>
      <c r="I2155" s="28"/>
      <c r="J2155" s="28"/>
      <c r="K2155" s="25" t="s">
        <v>4107</v>
      </c>
      <c r="L2155" s="25"/>
      <c r="M2155"/>
      <c r="N2155"/>
      <c r="O2155" s="25">
        <v>-16.829999999999998</v>
      </c>
      <c r="P2155" s="25">
        <v>-40.17</v>
      </c>
      <c r="S2155" s="23" t="str">
        <f t="shared" si="102"/>
        <v/>
      </c>
      <c r="T2155" s="23">
        <f t="shared" si="100"/>
        <v>0</v>
      </c>
    </row>
    <row r="2156" spans="1:20" ht="17.399999999999999">
      <c r="A2156" s="23" t="str">
        <f t="shared" si="101"/>
        <v/>
      </c>
      <c r="B2156" s="24" t="s">
        <v>5090</v>
      </c>
      <c r="C2156" s="6" t="s">
        <v>5091</v>
      </c>
      <c r="D2156" s="25" t="s">
        <v>37</v>
      </c>
      <c r="E2156" s="28">
        <v>186.03</v>
      </c>
      <c r="F2156" s="25">
        <v>1</v>
      </c>
      <c r="G2156" s="28">
        <v>-1.1000000000000001</v>
      </c>
      <c r="H2156" s="28">
        <v>0.3</v>
      </c>
      <c r="I2156" s="28"/>
      <c r="J2156" s="28">
        <v>0.3</v>
      </c>
      <c r="K2156" s="25" t="s">
        <v>4105</v>
      </c>
      <c r="L2156" s="25"/>
      <c r="M2156"/>
      <c r="N2156"/>
      <c r="O2156" s="25">
        <v>-24.32</v>
      </c>
      <c r="P2156" s="25">
        <v>-63.53</v>
      </c>
      <c r="S2156" s="23" t="str">
        <f t="shared" si="102"/>
        <v/>
      </c>
      <c r="T2156" s="23">
        <f t="shared" si="100"/>
        <v>0</v>
      </c>
    </row>
    <row r="2157" spans="1:20" ht="17.399999999999999">
      <c r="A2157" s="23" t="str">
        <f t="shared" si="101"/>
        <v/>
      </c>
      <c r="B2157" s="24" t="s">
        <v>4421</v>
      </c>
      <c r="C2157" s="6" t="s">
        <v>4428</v>
      </c>
      <c r="D2157" s="25" t="s">
        <v>37</v>
      </c>
      <c r="E2157" s="28">
        <v>56.12</v>
      </c>
      <c r="F2157" s="25"/>
      <c r="G2157" s="28"/>
      <c r="H2157" s="28"/>
      <c r="I2157" s="28"/>
      <c r="J2157" s="28"/>
      <c r="K2157" s="25" t="s">
        <v>4102</v>
      </c>
      <c r="L2157" s="25"/>
      <c r="M2157"/>
      <c r="N2157"/>
      <c r="O2157" s="25">
        <v>10.28</v>
      </c>
      <c r="P2157" s="25">
        <v>-14.87</v>
      </c>
      <c r="S2157" s="23" t="str">
        <f t="shared" si="102"/>
        <v/>
      </c>
      <c r="T2157" s="23">
        <f t="shared" si="100"/>
        <v>0</v>
      </c>
    </row>
    <row r="2158" spans="1:20" ht="17.399999999999999">
      <c r="A2158" s="23" t="str">
        <f t="shared" si="101"/>
        <v/>
      </c>
      <c r="B2158" s="24" t="s">
        <v>3666</v>
      </c>
      <c r="C2158" s="6" t="s">
        <v>3801</v>
      </c>
      <c r="D2158" s="25" t="s">
        <v>37</v>
      </c>
      <c r="E2158" s="28">
        <v>32.61</v>
      </c>
      <c r="F2158" s="25"/>
      <c r="G2158" s="28"/>
      <c r="H2158" s="28"/>
      <c r="I2158" s="28"/>
      <c r="J2158" s="28"/>
      <c r="K2158" s="25" t="s">
        <v>4116</v>
      </c>
      <c r="L2158" s="25"/>
      <c r="M2158"/>
      <c r="N2158"/>
      <c r="O2158" s="25">
        <v>-7.41</v>
      </c>
      <c r="P2158" s="25">
        <v>-21.73</v>
      </c>
      <c r="S2158" s="23" t="str">
        <f t="shared" si="102"/>
        <v/>
      </c>
      <c r="T2158" s="23">
        <f t="shared" si="100"/>
        <v>0</v>
      </c>
    </row>
    <row r="2159" spans="1:20" ht="17.399999999999999">
      <c r="A2159" s="23" t="str">
        <f t="shared" si="101"/>
        <v/>
      </c>
      <c r="B2159" s="24" t="s">
        <v>3667</v>
      </c>
      <c r="C2159" s="6" t="s">
        <v>3802</v>
      </c>
      <c r="D2159" s="25" t="s">
        <v>37</v>
      </c>
      <c r="E2159" s="28">
        <v>2834.52</v>
      </c>
      <c r="F2159" s="25">
        <v>1</v>
      </c>
      <c r="G2159" s="25">
        <v>21</v>
      </c>
      <c r="H2159" s="25">
        <v>21</v>
      </c>
      <c r="I2159" s="25"/>
      <c r="J2159" s="25"/>
      <c r="K2159" s="25" t="s">
        <v>4088</v>
      </c>
      <c r="L2159" s="25"/>
      <c r="M2159"/>
      <c r="N2159"/>
      <c r="O2159" s="25">
        <v>-36.380000000000003</v>
      </c>
      <c r="P2159" s="25">
        <v>-1.17</v>
      </c>
      <c r="S2159" s="23" t="str">
        <f t="shared" si="102"/>
        <v/>
      </c>
      <c r="T2159" s="23">
        <f t="shared" si="100"/>
        <v>0</v>
      </c>
    </row>
    <row r="2160" spans="1:20" ht="17.399999999999999">
      <c r="A2160" s="23">
        <f t="shared" si="101"/>
        <v>85</v>
      </c>
      <c r="B2160" s="24" t="s">
        <v>3403</v>
      </c>
      <c r="C2160" s="6" t="s">
        <v>1141</v>
      </c>
      <c r="D2160" s="25" t="s">
        <v>37</v>
      </c>
      <c r="E2160" s="28">
        <v>6126.46</v>
      </c>
      <c r="F2160" s="25">
        <v>5</v>
      </c>
      <c r="G2160" s="25">
        <v>172.26</v>
      </c>
      <c r="H2160" s="25">
        <v>178.92</v>
      </c>
      <c r="I2160" s="25">
        <v>182.85</v>
      </c>
      <c r="J2160" s="25">
        <v>188.63</v>
      </c>
      <c r="K2160" s="25" t="s">
        <v>4091</v>
      </c>
      <c r="L2160" s="25"/>
      <c r="M2160"/>
      <c r="N2160"/>
      <c r="O2160" s="25">
        <v>125.48</v>
      </c>
      <c r="P2160" s="25">
        <v>144.79</v>
      </c>
      <c r="S2160" s="23">
        <f t="shared" si="102"/>
        <v>6126.4816000000001</v>
      </c>
      <c r="T2160" s="23">
        <f t="shared" si="100"/>
        <v>1</v>
      </c>
    </row>
    <row r="2161" spans="1:20" ht="17.399999999999999">
      <c r="A2161" s="23" t="str">
        <f t="shared" si="101"/>
        <v/>
      </c>
      <c r="B2161" s="24" t="s">
        <v>3668</v>
      </c>
      <c r="C2161" s="6" t="s">
        <v>4763</v>
      </c>
      <c r="D2161" s="25" t="s">
        <v>37</v>
      </c>
      <c r="E2161" s="28">
        <v>90.63</v>
      </c>
      <c r="F2161" s="25"/>
      <c r="G2161" s="25"/>
      <c r="H2161" s="25"/>
      <c r="I2161" s="25"/>
      <c r="J2161" s="25"/>
      <c r="K2161" s="25" t="s">
        <v>4107</v>
      </c>
      <c r="L2161" s="25"/>
      <c r="M2161"/>
      <c r="N2161"/>
      <c r="O2161" s="25">
        <v>34.42</v>
      </c>
      <c r="P2161" s="25">
        <v>80.72</v>
      </c>
      <c r="S2161" s="23" t="str">
        <f t="shared" si="102"/>
        <v/>
      </c>
      <c r="T2161" s="23">
        <f t="shared" si="100"/>
        <v>0</v>
      </c>
    </row>
    <row r="2162" spans="1:20" ht="17.399999999999999">
      <c r="A2162" s="23" t="str">
        <f t="shared" si="101"/>
        <v/>
      </c>
      <c r="B2162" s="24" t="s">
        <v>3982</v>
      </c>
      <c r="C2162" s="6" t="s">
        <v>3985</v>
      </c>
      <c r="D2162" s="25" t="s">
        <v>37</v>
      </c>
      <c r="E2162" s="28">
        <v>56.07</v>
      </c>
      <c r="F2162" s="25"/>
      <c r="G2162" s="25"/>
      <c r="H2162" s="25"/>
      <c r="I2162" s="25"/>
      <c r="J2162" s="25"/>
      <c r="K2162" s="25" t="s">
        <v>4096</v>
      </c>
      <c r="L2162" s="25"/>
      <c r="M2162"/>
      <c r="N2162"/>
      <c r="O2162" s="25">
        <v>-41.76</v>
      </c>
      <c r="P2162" s="25">
        <v>1.32</v>
      </c>
      <c r="S2162" s="23" t="str">
        <f t="shared" si="102"/>
        <v/>
      </c>
      <c r="T2162" s="23">
        <f t="shared" si="100"/>
        <v>0</v>
      </c>
    </row>
    <row r="2163" spans="1:20" ht="17.399999999999999">
      <c r="A2163" s="23" t="str">
        <f t="shared" si="101"/>
        <v/>
      </c>
      <c r="B2163" s="24" t="s">
        <v>4487</v>
      </c>
      <c r="C2163" s="6" t="s">
        <v>4492</v>
      </c>
      <c r="D2163" s="25" t="s">
        <v>37</v>
      </c>
      <c r="E2163" s="28">
        <v>101.31</v>
      </c>
      <c r="F2163" s="25"/>
      <c r="G2163" s="25"/>
      <c r="H2163" s="25"/>
      <c r="I2163" s="25"/>
      <c r="J2163" s="25"/>
      <c r="K2163" s="25" t="s">
        <v>4117</v>
      </c>
      <c r="L2163" s="25"/>
      <c r="M2163"/>
      <c r="N2163"/>
      <c r="O2163" s="25">
        <v>-30.09</v>
      </c>
      <c r="P2163" s="25">
        <v>-47.94</v>
      </c>
      <c r="S2163" s="23" t="str">
        <f t="shared" si="102"/>
        <v/>
      </c>
      <c r="T2163" s="23">
        <f t="shared" si="100"/>
        <v>0</v>
      </c>
    </row>
    <row r="2164" spans="1:20" ht="17.399999999999999">
      <c r="A2164" s="23" t="str">
        <f t="shared" si="101"/>
        <v/>
      </c>
      <c r="B2164" s="24" t="s">
        <v>3547</v>
      </c>
      <c r="C2164" s="6" t="s">
        <v>3605</v>
      </c>
      <c r="D2164" s="25" t="s">
        <v>37</v>
      </c>
      <c r="E2164" s="28">
        <v>125.71</v>
      </c>
      <c r="F2164" s="25"/>
      <c r="G2164" s="25"/>
      <c r="H2164" s="25"/>
      <c r="I2164" s="25"/>
      <c r="J2164" s="25"/>
      <c r="K2164" s="25" t="s">
        <v>4076</v>
      </c>
      <c r="L2164" s="25"/>
      <c r="M2164"/>
      <c r="N2164"/>
      <c r="O2164" s="25">
        <v>-36.01</v>
      </c>
      <c r="P2164" s="25">
        <v>-67.56</v>
      </c>
      <c r="S2164" s="23" t="str">
        <f t="shared" si="102"/>
        <v/>
      </c>
      <c r="T2164" s="23">
        <f t="shared" si="100"/>
        <v>0</v>
      </c>
    </row>
    <row r="2165" spans="1:20" ht="17.399999999999999">
      <c r="A2165" s="23" t="str">
        <f t="shared" si="101"/>
        <v/>
      </c>
      <c r="B2165" s="24" t="s">
        <v>3669</v>
      </c>
      <c r="C2165" s="6" t="s">
        <v>4992</v>
      </c>
      <c r="D2165" s="25" t="s">
        <v>37</v>
      </c>
      <c r="E2165" s="28">
        <v>39.21</v>
      </c>
      <c r="F2165" s="25"/>
      <c r="G2165" s="25"/>
      <c r="H2165" s="25"/>
      <c r="I2165" s="25"/>
      <c r="J2165" s="25"/>
      <c r="K2165" s="25" t="s">
        <v>4103</v>
      </c>
      <c r="L2165" s="25"/>
      <c r="M2165"/>
      <c r="N2165"/>
      <c r="O2165" s="25">
        <v>-38.21</v>
      </c>
      <c r="P2165" s="25">
        <v>-33.549999999999997</v>
      </c>
      <c r="S2165" s="23" t="str">
        <f t="shared" si="102"/>
        <v/>
      </c>
      <c r="T2165" s="23">
        <f t="shared" si="100"/>
        <v>0</v>
      </c>
    </row>
    <row r="2166" spans="1:20" ht="17.399999999999999">
      <c r="A2166" s="23">
        <f t="shared" si="101"/>
        <v>168</v>
      </c>
      <c r="B2166" s="24" t="s">
        <v>3548</v>
      </c>
      <c r="C2166" s="6" t="s">
        <v>4417</v>
      </c>
      <c r="D2166" s="25" t="s">
        <v>9</v>
      </c>
      <c r="E2166" s="28">
        <v>1704.64</v>
      </c>
      <c r="F2166" s="25">
        <v>2</v>
      </c>
      <c r="G2166" s="25">
        <v>116.75</v>
      </c>
      <c r="H2166" s="25">
        <v>116.75</v>
      </c>
      <c r="I2166" s="25">
        <v>125.7</v>
      </c>
      <c r="J2166" s="25">
        <v>125.7</v>
      </c>
      <c r="K2166" s="25" t="s">
        <v>2626</v>
      </c>
      <c r="L2166" s="25"/>
      <c r="M2166"/>
      <c r="N2166"/>
      <c r="O2166" s="25">
        <v>-12.88</v>
      </c>
      <c r="P2166" s="25">
        <v>11.42</v>
      </c>
      <c r="S2166" s="23">
        <f t="shared" si="102"/>
        <v>1704.6616600000002</v>
      </c>
      <c r="T2166" s="23">
        <f t="shared" si="100"/>
        <v>0</v>
      </c>
    </row>
    <row r="2167" spans="1:20" ht="17.399999999999999">
      <c r="A2167" s="23" t="str">
        <f t="shared" si="101"/>
        <v/>
      </c>
      <c r="B2167" s="24" t="s">
        <v>3549</v>
      </c>
      <c r="C2167" s="6" t="s">
        <v>4955</v>
      </c>
      <c r="D2167" s="25" t="s">
        <v>37</v>
      </c>
      <c r="E2167" s="28">
        <v>98.67</v>
      </c>
      <c r="F2167" s="25"/>
      <c r="G2167" s="25"/>
      <c r="H2167" s="25"/>
      <c r="I2167" s="25"/>
      <c r="J2167" s="25"/>
      <c r="K2167" s="25" t="s">
        <v>4113</v>
      </c>
      <c r="L2167" s="25"/>
      <c r="M2167"/>
      <c r="N2167"/>
      <c r="O2167" s="25">
        <v>-28.84</v>
      </c>
      <c r="P2167" s="25">
        <v>-36.07</v>
      </c>
      <c r="S2167" s="23" t="str">
        <f t="shared" si="102"/>
        <v/>
      </c>
      <c r="T2167" s="23">
        <f t="shared" si="100"/>
        <v>0</v>
      </c>
    </row>
    <row r="2168" spans="1:20" ht="17.399999999999999">
      <c r="A2168" s="23" t="str">
        <f t="shared" si="101"/>
        <v/>
      </c>
      <c r="B2168" s="24" t="s">
        <v>3670</v>
      </c>
      <c r="C2168" s="6" t="s">
        <v>3803</v>
      </c>
      <c r="D2168" s="25" t="s">
        <v>37</v>
      </c>
      <c r="E2168" s="28">
        <v>214.96</v>
      </c>
      <c r="F2168" s="25">
        <v>1</v>
      </c>
      <c r="G2168" s="25">
        <v>5</v>
      </c>
      <c r="H2168" s="25">
        <v>5</v>
      </c>
      <c r="I2168" s="25"/>
      <c r="J2168" s="25"/>
      <c r="K2168" s="25" t="s">
        <v>4091</v>
      </c>
      <c r="L2168" s="25"/>
      <c r="M2168"/>
      <c r="N2168"/>
      <c r="O2168" s="25">
        <v>-9.11</v>
      </c>
      <c r="P2168" s="25">
        <v>-29.17</v>
      </c>
      <c r="S2168" s="23" t="str">
        <f t="shared" si="102"/>
        <v/>
      </c>
      <c r="T2168" s="23">
        <f t="shared" si="100"/>
        <v>0</v>
      </c>
    </row>
    <row r="2169" spans="1:20" ht="17.399999999999999">
      <c r="A2169" s="23" t="str">
        <f t="shared" si="101"/>
        <v/>
      </c>
      <c r="B2169" s="24" t="s">
        <v>3550</v>
      </c>
      <c r="C2169" s="6" t="s">
        <v>3804</v>
      </c>
      <c r="D2169" s="25" t="s">
        <v>37</v>
      </c>
      <c r="E2169" s="28">
        <v>124.13</v>
      </c>
      <c r="F2169" s="25"/>
      <c r="G2169" s="25"/>
      <c r="H2169" s="25"/>
      <c r="I2169" s="25"/>
      <c r="J2169" s="25"/>
      <c r="K2169" s="25" t="s">
        <v>4105</v>
      </c>
      <c r="L2169" s="25"/>
      <c r="M2169"/>
      <c r="N2169"/>
      <c r="O2169" s="25">
        <v>13.93</v>
      </c>
      <c r="P2169" s="25">
        <v>-32.14</v>
      </c>
      <c r="S2169" s="23" t="str">
        <f t="shared" si="102"/>
        <v/>
      </c>
      <c r="T2169" s="23">
        <f t="shared" si="100"/>
        <v>0</v>
      </c>
    </row>
    <row r="2170" spans="1:20" ht="17.399999999999999">
      <c r="A2170" s="23" t="str">
        <f t="shared" si="101"/>
        <v/>
      </c>
      <c r="B2170" s="24" t="s">
        <v>3671</v>
      </c>
      <c r="C2170" s="6" t="s">
        <v>3805</v>
      </c>
      <c r="D2170" s="25" t="s">
        <v>37</v>
      </c>
      <c r="E2170" s="28">
        <v>24.41</v>
      </c>
      <c r="F2170" s="25"/>
      <c r="G2170" s="25"/>
      <c r="H2170" s="25"/>
      <c r="I2170" s="25"/>
      <c r="J2170" s="25"/>
      <c r="K2170" s="25" t="s">
        <v>4103</v>
      </c>
      <c r="L2170" s="25"/>
      <c r="M2170"/>
      <c r="N2170"/>
      <c r="O2170" s="25">
        <v>15.5</v>
      </c>
      <c r="P2170" s="25">
        <v>26.81</v>
      </c>
      <c r="S2170" s="23" t="str">
        <f t="shared" si="102"/>
        <v/>
      </c>
      <c r="T2170" s="23">
        <f t="shared" si="100"/>
        <v>0</v>
      </c>
    </row>
    <row r="2171" spans="1:20" ht="17.399999999999999">
      <c r="A2171" s="23" t="str">
        <f t="shared" si="101"/>
        <v/>
      </c>
      <c r="B2171" s="24" t="s">
        <v>4227</v>
      </c>
      <c r="C2171" s="6" t="s">
        <v>4230</v>
      </c>
      <c r="D2171" s="25" t="s">
        <v>37</v>
      </c>
      <c r="E2171" s="28">
        <v>1299.3900000000001</v>
      </c>
      <c r="F2171" s="25"/>
      <c r="G2171" s="25"/>
      <c r="H2171" s="25"/>
      <c r="I2171" s="25"/>
      <c r="J2171" s="25"/>
      <c r="K2171" s="25" t="s">
        <v>4107</v>
      </c>
      <c r="L2171" s="25"/>
      <c r="M2171"/>
      <c r="N2171"/>
      <c r="O2171" s="25">
        <v>-23.75</v>
      </c>
      <c r="P2171" s="25">
        <v>-24.56</v>
      </c>
      <c r="S2171" s="23" t="str">
        <f t="shared" si="102"/>
        <v/>
      </c>
      <c r="T2171" s="23">
        <f t="shared" si="100"/>
        <v>0</v>
      </c>
    </row>
    <row r="2172" spans="1:20" ht="17.399999999999999">
      <c r="A2172" s="23" t="str">
        <f t="shared" si="101"/>
        <v/>
      </c>
      <c r="B2172" s="24" t="s">
        <v>4727</v>
      </c>
      <c r="C2172" s="6" t="s">
        <v>4732</v>
      </c>
      <c r="D2172" s="25" t="s">
        <v>37</v>
      </c>
      <c r="E2172" s="28">
        <v>82.51</v>
      </c>
      <c r="F2172" s="25">
        <v>1</v>
      </c>
      <c r="G2172" s="25"/>
      <c r="H2172" s="25">
        <v>5.5</v>
      </c>
      <c r="I2172" s="25"/>
      <c r="J2172" s="25">
        <v>5.5</v>
      </c>
      <c r="K2172" s="25" t="s">
        <v>4091</v>
      </c>
      <c r="L2172" s="25"/>
      <c r="M2172"/>
      <c r="N2172"/>
      <c r="O2172" s="25">
        <v>-36.89</v>
      </c>
      <c r="P2172" s="25">
        <v>-11.13</v>
      </c>
      <c r="S2172" s="23" t="str">
        <f t="shared" si="102"/>
        <v/>
      </c>
      <c r="T2172" s="23">
        <f t="shared" si="100"/>
        <v>0</v>
      </c>
    </row>
    <row r="2173" spans="1:20" ht="17.399999999999999">
      <c r="A2173" s="23" t="str">
        <f t="shared" si="101"/>
        <v/>
      </c>
      <c r="B2173" s="24" t="s">
        <v>3929</v>
      </c>
      <c r="C2173" s="6" t="s">
        <v>3934</v>
      </c>
      <c r="D2173" s="25" t="s">
        <v>9</v>
      </c>
      <c r="E2173" s="28">
        <v>9971.82</v>
      </c>
      <c r="F2173" s="25">
        <v>12</v>
      </c>
      <c r="G2173" s="25">
        <v>710.2</v>
      </c>
      <c r="H2173" s="25">
        <v>710.2</v>
      </c>
      <c r="I2173" s="25">
        <v>660</v>
      </c>
      <c r="J2173" s="25"/>
      <c r="K2173" s="25" t="s">
        <v>4111</v>
      </c>
      <c r="L2173" s="25"/>
      <c r="M2173"/>
      <c r="N2173"/>
      <c r="O2173" s="25">
        <v>-5.64</v>
      </c>
      <c r="P2173" s="25">
        <v>-15.38</v>
      </c>
      <c r="S2173" s="23" t="str">
        <f t="shared" si="102"/>
        <v/>
      </c>
      <c r="T2173" s="23">
        <f t="shared" si="100"/>
        <v>0</v>
      </c>
    </row>
    <row r="2174" spans="1:20" ht="17.399999999999999">
      <c r="A2174" s="23" t="str">
        <f t="shared" si="101"/>
        <v/>
      </c>
      <c r="B2174" s="24" t="s">
        <v>3672</v>
      </c>
      <c r="C2174" s="6" t="s">
        <v>3806</v>
      </c>
      <c r="D2174" s="25" t="s">
        <v>37</v>
      </c>
      <c r="E2174" s="28">
        <v>113.5</v>
      </c>
      <c r="F2174" s="25"/>
      <c r="G2174" s="25"/>
      <c r="H2174" s="25"/>
      <c r="I2174" s="25"/>
      <c r="J2174" s="25"/>
      <c r="K2174" s="25" t="s">
        <v>4076</v>
      </c>
      <c r="L2174" s="25"/>
      <c r="M2174"/>
      <c r="N2174"/>
      <c r="O2174" s="25">
        <v>-10.130000000000001</v>
      </c>
      <c r="P2174" s="25">
        <v>-39.68</v>
      </c>
      <c r="S2174" s="23" t="str">
        <f t="shared" si="102"/>
        <v/>
      </c>
      <c r="T2174" s="23">
        <f t="shared" si="100"/>
        <v>0</v>
      </c>
    </row>
    <row r="2175" spans="1:20" ht="17.399999999999999">
      <c r="A2175" s="23" t="str">
        <f t="shared" si="101"/>
        <v/>
      </c>
      <c r="B2175" s="24" t="s">
        <v>3673</v>
      </c>
      <c r="C2175" s="6" t="s">
        <v>3807</v>
      </c>
      <c r="D2175" s="25" t="s">
        <v>9</v>
      </c>
      <c r="E2175" s="28">
        <v>6789.76</v>
      </c>
      <c r="F2175" s="25">
        <v>12</v>
      </c>
      <c r="G2175" s="25">
        <v>337.67</v>
      </c>
      <c r="H2175" s="25">
        <v>337.67</v>
      </c>
      <c r="I2175" s="25">
        <v>341</v>
      </c>
      <c r="J2175" s="25"/>
      <c r="K2175" s="25" t="s">
        <v>4076</v>
      </c>
      <c r="L2175" s="25"/>
      <c r="M2175"/>
      <c r="N2175"/>
      <c r="O2175" s="25">
        <v>-2.69</v>
      </c>
      <c r="P2175" s="25">
        <v>-12.42</v>
      </c>
      <c r="S2175" s="23" t="str">
        <f t="shared" si="102"/>
        <v/>
      </c>
      <c r="T2175" s="23">
        <f t="shared" si="100"/>
        <v>0</v>
      </c>
    </row>
    <row r="2176" spans="1:20" ht="17.399999999999999">
      <c r="A2176" s="23">
        <f t="shared" si="101"/>
        <v>240</v>
      </c>
      <c r="B2176" s="24" t="s">
        <v>3551</v>
      </c>
      <c r="C2176" s="6" t="s">
        <v>3861</v>
      </c>
      <c r="D2176" s="25" t="s">
        <v>37</v>
      </c>
      <c r="E2176" s="28">
        <v>489.32</v>
      </c>
      <c r="F2176" s="25">
        <v>3</v>
      </c>
      <c r="G2176" s="25">
        <v>16.100000000000001</v>
      </c>
      <c r="H2176" s="25">
        <v>16.329999999999998</v>
      </c>
      <c r="I2176" s="25">
        <v>18.7</v>
      </c>
      <c r="J2176" s="25">
        <v>17.75</v>
      </c>
      <c r="K2176" s="25" t="s">
        <v>4110</v>
      </c>
      <c r="L2176" s="25"/>
      <c r="M2176"/>
      <c r="N2176"/>
      <c r="O2176" s="25">
        <v>-21.1</v>
      </c>
      <c r="P2176" s="25">
        <v>-15.94</v>
      </c>
      <c r="S2176" s="23">
        <f t="shared" si="102"/>
        <v>489.34175999999997</v>
      </c>
      <c r="T2176" s="23">
        <f t="shared" si="100"/>
        <v>0</v>
      </c>
    </row>
    <row r="2177" spans="1:20" ht="17.399999999999999">
      <c r="A2177" s="23" t="str">
        <f t="shared" si="101"/>
        <v/>
      </c>
      <c r="B2177" s="24" t="s">
        <v>4242</v>
      </c>
      <c r="C2177" s="6" t="s">
        <v>4243</v>
      </c>
      <c r="D2177" s="25" t="s">
        <v>37</v>
      </c>
      <c r="E2177" s="28">
        <v>831.7</v>
      </c>
      <c r="F2177" s="25">
        <v>2</v>
      </c>
      <c r="G2177" s="25">
        <v>-29.15</v>
      </c>
      <c r="H2177" s="25">
        <v>-29.15</v>
      </c>
      <c r="I2177" s="25">
        <v>-35</v>
      </c>
      <c r="J2177" s="25"/>
      <c r="K2177" s="25" t="s">
        <v>4105</v>
      </c>
      <c r="L2177" s="25"/>
      <c r="M2177"/>
      <c r="N2177"/>
      <c r="O2177" s="25">
        <v>-30.19</v>
      </c>
      <c r="P2177" s="25">
        <v>-36.79</v>
      </c>
      <c r="S2177" s="23" t="str">
        <f t="shared" si="102"/>
        <v/>
      </c>
      <c r="T2177" s="23">
        <f t="shared" si="100"/>
        <v>0</v>
      </c>
    </row>
    <row r="2178" spans="1:20" ht="17.399999999999999">
      <c r="A2178" s="23" t="str">
        <f t="shared" si="101"/>
        <v/>
      </c>
      <c r="B2178" s="24" t="s">
        <v>4261</v>
      </c>
      <c r="C2178" s="6" t="s">
        <v>4264</v>
      </c>
      <c r="D2178" s="25" t="s">
        <v>37</v>
      </c>
      <c r="E2178" s="28">
        <v>17.3</v>
      </c>
      <c r="F2178" s="25"/>
      <c r="G2178" s="25"/>
      <c r="H2178" s="25"/>
      <c r="I2178" s="25"/>
      <c r="J2178" s="25"/>
      <c r="K2178" s="25" t="s">
        <v>4113</v>
      </c>
      <c r="L2178" s="25"/>
      <c r="M2178"/>
      <c r="N2178"/>
      <c r="O2178" s="25">
        <v>-10.14</v>
      </c>
      <c r="P2178" s="25">
        <v>-36.799999999999997</v>
      </c>
      <c r="S2178" s="23" t="str">
        <f t="shared" si="102"/>
        <v/>
      </c>
      <c r="T2178" s="23">
        <f t="shared" si="100"/>
        <v>0</v>
      </c>
    </row>
    <row r="2179" spans="1:20" ht="17.399999999999999">
      <c r="A2179" s="23">
        <f t="shared" si="101"/>
        <v>10</v>
      </c>
      <c r="B2179" s="24" t="s">
        <v>3964</v>
      </c>
      <c r="C2179" s="6" t="s">
        <v>4418</v>
      </c>
      <c r="D2179" s="25" t="s">
        <v>9</v>
      </c>
      <c r="E2179" s="28">
        <v>64551.15</v>
      </c>
      <c r="F2179" s="25">
        <v>20</v>
      </c>
      <c r="G2179" s="28">
        <v>3865.43</v>
      </c>
      <c r="H2179" s="28">
        <v>3859.3</v>
      </c>
      <c r="I2179" s="28">
        <v>3870.48</v>
      </c>
      <c r="J2179" s="28">
        <v>3823.74</v>
      </c>
      <c r="K2179" s="25" t="s">
        <v>4115</v>
      </c>
      <c r="L2179" s="25"/>
      <c r="M2179"/>
      <c r="N2179"/>
      <c r="O2179" s="25">
        <v>-10.09</v>
      </c>
      <c r="P2179" s="25">
        <v>36.21</v>
      </c>
      <c r="S2179" s="23">
        <f t="shared" si="102"/>
        <v>64551.17179</v>
      </c>
      <c r="T2179" s="23">
        <f t="shared" si="100"/>
        <v>-1</v>
      </c>
    </row>
    <row r="2180" spans="1:20" ht="17.399999999999999">
      <c r="A2180" s="23" t="str">
        <f t="shared" si="101"/>
        <v/>
      </c>
      <c r="B2180" s="24" t="s">
        <v>3674</v>
      </c>
      <c r="C2180" s="6" t="s">
        <v>3808</v>
      </c>
      <c r="D2180" s="25" t="s">
        <v>37</v>
      </c>
      <c r="E2180" s="28">
        <v>84.61</v>
      </c>
      <c r="F2180" s="25"/>
      <c r="G2180" s="25"/>
      <c r="H2180" s="25"/>
      <c r="I2180" s="25"/>
      <c r="J2180" s="25"/>
      <c r="K2180" s="25" t="s">
        <v>4076</v>
      </c>
      <c r="L2180" s="25"/>
      <c r="M2180"/>
      <c r="N2180"/>
      <c r="O2180" s="25">
        <v>-5.18</v>
      </c>
      <c r="P2180" s="25">
        <v>-23.6</v>
      </c>
      <c r="S2180" s="23" t="str">
        <f t="shared" si="102"/>
        <v/>
      </c>
      <c r="T2180" s="23">
        <f t="shared" si="100"/>
        <v>0</v>
      </c>
    </row>
    <row r="2181" spans="1:20" ht="17.399999999999999">
      <c r="A2181" s="23" t="str">
        <f t="shared" si="101"/>
        <v/>
      </c>
      <c r="B2181" s="24" t="s">
        <v>4123</v>
      </c>
      <c r="C2181" s="6" t="s">
        <v>4127</v>
      </c>
      <c r="D2181" s="25" t="s">
        <v>37</v>
      </c>
      <c r="E2181" s="28">
        <v>89.54</v>
      </c>
      <c r="F2181" s="25"/>
      <c r="G2181" s="28"/>
      <c r="H2181" s="28"/>
      <c r="I2181" s="28"/>
      <c r="J2181" s="28"/>
      <c r="K2181" s="25" t="s">
        <v>4109</v>
      </c>
      <c r="L2181" s="25"/>
      <c r="M2181"/>
      <c r="N2181"/>
      <c r="O2181" s="25">
        <v>-15.84</v>
      </c>
      <c r="P2181" s="25">
        <v>-20.47</v>
      </c>
      <c r="S2181" s="23" t="str">
        <f t="shared" si="102"/>
        <v/>
      </c>
      <c r="T2181" s="23">
        <f t="shared" si="100"/>
        <v>0</v>
      </c>
    </row>
    <row r="2182" spans="1:20" ht="17.399999999999999">
      <c r="A2182" s="23">
        <f t="shared" si="101"/>
        <v>242</v>
      </c>
      <c r="B2182" s="24" t="s">
        <v>3675</v>
      </c>
      <c r="C2182" s="6" t="s">
        <v>3809</v>
      </c>
      <c r="D2182" s="25" t="s">
        <v>37</v>
      </c>
      <c r="E2182" s="28">
        <v>472.74</v>
      </c>
      <c r="F2182" s="25">
        <v>2</v>
      </c>
      <c r="G2182" s="28">
        <v>26.9</v>
      </c>
      <c r="H2182" s="28">
        <v>26.93</v>
      </c>
      <c r="I2182" s="28">
        <v>26.9</v>
      </c>
      <c r="J2182" s="28">
        <v>25.8</v>
      </c>
      <c r="K2182" s="25" t="s">
        <v>4091</v>
      </c>
      <c r="L2182" s="25"/>
      <c r="M2182"/>
      <c r="N2182"/>
      <c r="O2182" s="25">
        <v>0.65</v>
      </c>
      <c r="P2182" s="25">
        <v>53.06</v>
      </c>
      <c r="S2182" s="23">
        <f t="shared" si="102"/>
        <v>472.76182</v>
      </c>
      <c r="T2182" s="23">
        <f t="shared" si="100"/>
        <v>0</v>
      </c>
    </row>
    <row r="2183" spans="1:20" ht="17.399999999999999">
      <c r="A2183" s="23" t="str">
        <f t="shared" si="101"/>
        <v/>
      </c>
      <c r="B2183" s="24" t="s">
        <v>3983</v>
      </c>
      <c r="C2183" s="6" t="s">
        <v>4999</v>
      </c>
      <c r="D2183" s="25" t="s">
        <v>37</v>
      </c>
      <c r="E2183" s="28">
        <v>47.81</v>
      </c>
      <c r="F2183" s="25"/>
      <c r="G2183" s="28"/>
      <c r="H2183" s="28"/>
      <c r="I2183" s="28"/>
      <c r="J2183" s="28"/>
      <c r="K2183" s="25" t="s">
        <v>4107</v>
      </c>
      <c r="L2183" s="25"/>
      <c r="M2183"/>
      <c r="N2183"/>
      <c r="O2183" s="25">
        <v>-25.73</v>
      </c>
      <c r="P2183" s="25">
        <v>-46.27</v>
      </c>
      <c r="S2183" s="23" t="str">
        <f t="shared" si="102"/>
        <v/>
      </c>
      <c r="T2183" s="23">
        <f t="shared" si="100"/>
        <v>0</v>
      </c>
    </row>
    <row r="2184" spans="1:20" ht="17.399999999999999">
      <c r="A2184" s="23" t="str">
        <f t="shared" si="101"/>
        <v/>
      </c>
      <c r="B2184" s="24" t="s">
        <v>4300</v>
      </c>
      <c r="C2184" s="6" t="s">
        <v>4306</v>
      </c>
      <c r="D2184" s="25" t="s">
        <v>37</v>
      </c>
      <c r="E2184" s="28">
        <v>17.68</v>
      </c>
      <c r="F2184" s="25"/>
      <c r="G2184" s="28"/>
      <c r="H2184" s="28"/>
      <c r="I2184" s="28"/>
      <c r="J2184" s="28"/>
      <c r="K2184" s="25" t="s">
        <v>4120</v>
      </c>
      <c r="L2184" s="25"/>
      <c r="M2184"/>
      <c r="N2184"/>
      <c r="O2184" s="25">
        <v>-30.2</v>
      </c>
      <c r="P2184" s="25">
        <v>-36.450000000000003</v>
      </c>
      <c r="S2184" s="23" t="str">
        <f t="shared" si="102"/>
        <v/>
      </c>
      <c r="T2184" s="23">
        <f t="shared" si="100"/>
        <v>0</v>
      </c>
    </row>
    <row r="2185" spans="1:20" ht="17.399999999999999">
      <c r="A2185" s="23" t="str">
        <f t="shared" si="101"/>
        <v/>
      </c>
      <c r="B2185" s="24" t="s">
        <v>5057</v>
      </c>
      <c r="C2185" s="6" t="s">
        <v>5058</v>
      </c>
      <c r="D2185" s="25" t="s">
        <v>37</v>
      </c>
      <c r="E2185" s="28">
        <v>81.62</v>
      </c>
      <c r="F2185" s="25"/>
      <c r="G2185" s="28">
        <v>-3.9</v>
      </c>
      <c r="H2185" s="28"/>
      <c r="I2185" s="28">
        <v>-3.9</v>
      </c>
      <c r="J2185" s="28"/>
      <c r="K2185" s="25" t="s">
        <v>4085</v>
      </c>
      <c r="L2185" s="25"/>
      <c r="M2185"/>
      <c r="N2185"/>
      <c r="O2185" s="25">
        <v>-39.299999999999997</v>
      </c>
      <c r="P2185" s="25">
        <v>-45.26</v>
      </c>
      <c r="S2185" s="23" t="str">
        <f t="shared" si="102"/>
        <v/>
      </c>
      <c r="T2185" s="23">
        <f t="shared" si="100"/>
        <v>0</v>
      </c>
    </row>
    <row r="2186" spans="1:20" ht="17.399999999999999">
      <c r="A2186" s="23" t="str">
        <f t="shared" si="101"/>
        <v/>
      </c>
      <c r="B2186" s="24" t="s">
        <v>3676</v>
      </c>
      <c r="C2186" s="6" t="s">
        <v>3810</v>
      </c>
      <c r="D2186" s="25" t="s">
        <v>37</v>
      </c>
      <c r="E2186" s="28">
        <v>120.6</v>
      </c>
      <c r="F2186" s="25"/>
      <c r="G2186" s="28"/>
      <c r="H2186" s="28"/>
      <c r="I2186" s="28"/>
      <c r="J2186" s="28"/>
      <c r="K2186" s="25" t="s">
        <v>4100</v>
      </c>
      <c r="L2186" s="25"/>
      <c r="M2186"/>
      <c r="N2186"/>
      <c r="O2186" s="25">
        <v>-31.19</v>
      </c>
      <c r="P2186" s="25">
        <v>-6.95</v>
      </c>
      <c r="S2186" s="23" t="str">
        <f t="shared" si="102"/>
        <v/>
      </c>
      <c r="T2186" s="23">
        <f t="shared" si="100"/>
        <v>0</v>
      </c>
    </row>
    <row r="2187" spans="1:20" ht="17.399999999999999">
      <c r="A2187" s="23" t="str">
        <f t="shared" si="101"/>
        <v/>
      </c>
      <c r="B2187" s="24" t="s">
        <v>4131</v>
      </c>
      <c r="C2187" s="6" t="s">
        <v>4134</v>
      </c>
      <c r="D2187" s="25" t="s">
        <v>37</v>
      </c>
      <c r="E2187" s="28">
        <v>33.4</v>
      </c>
      <c r="F2187" s="25"/>
      <c r="G2187" s="28"/>
      <c r="H2187" s="28"/>
      <c r="I2187" s="28"/>
      <c r="J2187" s="28"/>
      <c r="K2187" s="25" t="s">
        <v>4084</v>
      </c>
      <c r="L2187" s="25"/>
      <c r="M2187"/>
      <c r="N2187"/>
      <c r="O2187" s="25">
        <v>-8.1199999999999992</v>
      </c>
      <c r="P2187" s="25">
        <v>-35.86</v>
      </c>
      <c r="S2187" s="23" t="str">
        <f t="shared" si="102"/>
        <v/>
      </c>
      <c r="T2187" s="23">
        <f t="shared" si="100"/>
        <v>0</v>
      </c>
    </row>
    <row r="2188" spans="1:20" ht="17.399999999999999">
      <c r="A2188" s="23" t="str">
        <f t="shared" si="101"/>
        <v/>
      </c>
      <c r="B2188" s="24" t="s">
        <v>3677</v>
      </c>
      <c r="C2188" s="6" t="s">
        <v>3811</v>
      </c>
      <c r="D2188" s="25" t="s">
        <v>37</v>
      </c>
      <c r="E2188" s="28">
        <v>70.349999999999994</v>
      </c>
      <c r="F2188" s="25"/>
      <c r="G2188" s="28">
        <v>12.2</v>
      </c>
      <c r="H2188" s="28"/>
      <c r="I2188" s="28"/>
      <c r="J2188" s="28"/>
      <c r="K2188" s="25" t="s">
        <v>4108</v>
      </c>
      <c r="L2188" s="25"/>
      <c r="M2188"/>
      <c r="N2188"/>
      <c r="O2188" s="25">
        <v>1.73</v>
      </c>
      <c r="P2188" s="25">
        <v>4.13</v>
      </c>
      <c r="S2188" s="23" t="str">
        <f t="shared" si="102"/>
        <v/>
      </c>
      <c r="T2188" s="23">
        <f t="shared" si="100"/>
        <v>0</v>
      </c>
    </row>
    <row r="2189" spans="1:20" ht="17.399999999999999">
      <c r="A2189" s="23" t="str">
        <f t="shared" si="101"/>
        <v/>
      </c>
      <c r="B2189" s="24" t="s">
        <v>3678</v>
      </c>
      <c r="C2189" s="6" t="s">
        <v>5005</v>
      </c>
      <c r="D2189" s="25" t="s">
        <v>37</v>
      </c>
      <c r="E2189" s="28">
        <v>267.66000000000003</v>
      </c>
      <c r="F2189" s="25"/>
      <c r="G2189" s="28"/>
      <c r="H2189" s="28"/>
      <c r="I2189" s="28"/>
      <c r="J2189" s="28"/>
      <c r="K2189" s="25" t="s">
        <v>4092</v>
      </c>
      <c r="L2189" s="25"/>
      <c r="M2189"/>
      <c r="N2189"/>
      <c r="O2189" s="25">
        <v>-50.56</v>
      </c>
      <c r="P2189" s="25">
        <v>5.72</v>
      </c>
      <c r="S2189" s="23" t="str">
        <f t="shared" si="102"/>
        <v/>
      </c>
      <c r="T2189" s="23">
        <f t="shared" si="100"/>
        <v>0</v>
      </c>
    </row>
    <row r="2190" spans="1:20" ht="17.399999999999999">
      <c r="A2190" s="23" t="str">
        <f t="shared" si="101"/>
        <v/>
      </c>
      <c r="B2190" s="24" t="s">
        <v>4284</v>
      </c>
      <c r="C2190" s="6" t="s">
        <v>5237</v>
      </c>
      <c r="D2190" s="25" t="s">
        <v>37</v>
      </c>
      <c r="E2190" s="28">
        <v>25.55</v>
      </c>
      <c r="F2190" s="25"/>
      <c r="G2190" s="28"/>
      <c r="H2190" s="28"/>
      <c r="I2190" s="28"/>
      <c r="J2190" s="28"/>
      <c r="K2190" s="25" t="s">
        <v>4113</v>
      </c>
      <c r="L2190" s="25"/>
      <c r="M2190"/>
      <c r="N2190"/>
      <c r="O2190" s="25">
        <v>-5.29</v>
      </c>
      <c r="P2190" s="25">
        <v>-18.2</v>
      </c>
      <c r="S2190" s="23" t="str">
        <f t="shared" si="102"/>
        <v/>
      </c>
      <c r="T2190" s="23">
        <f t="shared" ref="T2190:T2253" si="103">IF(AND(G2190&lt;H2190,I2190&lt;J2190,H2190&lt;J2190),1,IF(AND(G2190&gt;H2190,I2190&gt;J2190,H2190&gt;J2190),-1,0))</f>
        <v>0</v>
      </c>
    </row>
    <row r="2191" spans="1:20" ht="17.399999999999999">
      <c r="A2191" s="23" t="str">
        <f t="shared" ref="A2191:A2254" si="104">IF(ISERROR(RANK(S2191,$S$14:$S$3000,)),"",RANK(S2191,$S$14:$S$3000,))</f>
        <v/>
      </c>
      <c r="B2191" s="24" t="s">
        <v>3877</v>
      </c>
      <c r="C2191" s="6" t="s">
        <v>3882</v>
      </c>
      <c r="D2191" s="25" t="s">
        <v>37</v>
      </c>
      <c r="E2191" s="28">
        <v>108.93</v>
      </c>
      <c r="F2191" s="25"/>
      <c r="G2191" s="28"/>
      <c r="H2191" s="28"/>
      <c r="I2191" s="28"/>
      <c r="J2191" s="28"/>
      <c r="K2191" s="25" t="s">
        <v>4115</v>
      </c>
      <c r="L2191" s="25"/>
      <c r="M2191"/>
      <c r="N2191"/>
      <c r="O2191" s="25">
        <v>-14.48</v>
      </c>
      <c r="P2191" s="25">
        <v>-34.71</v>
      </c>
      <c r="S2191" s="23" t="str">
        <f t="shared" ref="S2191:S2254" si="105">IF(OR(F2191&lt;=$F$8,ISBLANK(G2191),ISBLANK(H2191),ISBLANK(J2191),ISBLANK(I2191)),"",E2191+ROW()/100000)</f>
        <v/>
      </c>
      <c r="T2191" s="23">
        <f t="shared" si="103"/>
        <v>0</v>
      </c>
    </row>
    <row r="2192" spans="1:20" ht="17.399999999999999">
      <c r="A2192" s="23" t="str">
        <f t="shared" si="104"/>
        <v/>
      </c>
      <c r="B2192" s="24" t="s">
        <v>3837</v>
      </c>
      <c r="C2192" s="6" t="s">
        <v>3839</v>
      </c>
      <c r="D2192" s="25" t="s">
        <v>37</v>
      </c>
      <c r="E2192" s="28">
        <v>59.61</v>
      </c>
      <c r="F2192" s="25"/>
      <c r="G2192" s="28"/>
      <c r="H2192" s="28"/>
      <c r="I2192" s="28"/>
      <c r="J2192" s="28"/>
      <c r="K2192" s="25" t="s">
        <v>4107</v>
      </c>
      <c r="L2192" s="25"/>
      <c r="M2192"/>
      <c r="N2192"/>
      <c r="O2192" s="25">
        <v>-6.39</v>
      </c>
      <c r="P2192" s="25">
        <v>-9.36</v>
      </c>
      <c r="S2192" s="23" t="str">
        <f t="shared" si="105"/>
        <v/>
      </c>
      <c r="T2192" s="23">
        <f t="shared" si="103"/>
        <v>0</v>
      </c>
    </row>
    <row r="2193" spans="1:20" ht="17.399999999999999">
      <c r="A2193" s="23" t="str">
        <f t="shared" si="104"/>
        <v/>
      </c>
      <c r="B2193" s="24" t="s">
        <v>3679</v>
      </c>
      <c r="C2193" s="6" t="s">
        <v>3812</v>
      </c>
      <c r="D2193" s="25" t="s">
        <v>37</v>
      </c>
      <c r="E2193" s="28">
        <v>175.72</v>
      </c>
      <c r="F2193" s="25"/>
      <c r="G2193" s="28"/>
      <c r="H2193" s="28"/>
      <c r="I2193" s="28"/>
      <c r="J2193" s="28"/>
      <c r="K2193" s="25" t="s">
        <v>4076</v>
      </c>
      <c r="L2193" s="25"/>
      <c r="M2193"/>
      <c r="N2193"/>
      <c r="O2193" s="25">
        <v>27.54</v>
      </c>
      <c r="P2193" s="25">
        <v>-7.94</v>
      </c>
      <c r="S2193" s="23" t="str">
        <f t="shared" si="105"/>
        <v/>
      </c>
      <c r="T2193" s="23">
        <f t="shared" si="103"/>
        <v>0</v>
      </c>
    </row>
    <row r="2194" spans="1:20" ht="17.399999999999999">
      <c r="A2194" s="23" t="str">
        <f t="shared" si="104"/>
        <v/>
      </c>
      <c r="B2194" s="24" t="s">
        <v>3680</v>
      </c>
      <c r="C2194" s="6" t="s">
        <v>3813</v>
      </c>
      <c r="D2194" s="25" t="s">
        <v>37</v>
      </c>
      <c r="E2194" s="28">
        <v>32.770000000000003</v>
      </c>
      <c r="F2194" s="25"/>
      <c r="G2194" s="26"/>
      <c r="H2194" s="28"/>
      <c r="I2194" s="28"/>
      <c r="J2194" s="28"/>
      <c r="K2194" s="25" t="s">
        <v>4100</v>
      </c>
      <c r="L2194" s="25"/>
      <c r="M2194"/>
      <c r="N2194"/>
      <c r="O2194" s="25">
        <v>-14.2</v>
      </c>
      <c r="P2194" s="25">
        <v>-35.369999999999997</v>
      </c>
      <c r="S2194" s="23" t="str">
        <f t="shared" si="105"/>
        <v/>
      </c>
      <c r="T2194" s="23">
        <f t="shared" si="103"/>
        <v>0</v>
      </c>
    </row>
    <row r="2195" spans="1:20" ht="17.399999999999999">
      <c r="A2195" s="23" t="str">
        <f t="shared" si="104"/>
        <v/>
      </c>
      <c r="B2195" s="24" t="s">
        <v>4301</v>
      </c>
      <c r="C2195" s="6" t="s">
        <v>4307</v>
      </c>
      <c r="D2195" s="25" t="s">
        <v>37</v>
      </c>
      <c r="E2195" s="28">
        <v>18.61</v>
      </c>
      <c r="F2195" s="25"/>
      <c r="G2195" s="28"/>
      <c r="H2195" s="28"/>
      <c r="I2195" s="28"/>
      <c r="J2195" s="28"/>
      <c r="K2195" s="25" t="s">
        <v>4078</v>
      </c>
      <c r="L2195" s="25"/>
      <c r="M2195"/>
      <c r="N2195"/>
      <c r="O2195" s="25">
        <v>-15.83</v>
      </c>
      <c r="P2195" s="25">
        <v>-45.27</v>
      </c>
      <c r="S2195" s="23" t="str">
        <f t="shared" si="105"/>
        <v/>
      </c>
      <c r="T2195" s="23">
        <f t="shared" si="103"/>
        <v>0</v>
      </c>
    </row>
    <row r="2196" spans="1:20" ht="17.399999999999999">
      <c r="A2196" s="23" t="str">
        <f t="shared" si="104"/>
        <v/>
      </c>
      <c r="B2196" s="24" t="s">
        <v>4156</v>
      </c>
      <c r="C2196" s="6" t="s">
        <v>4170</v>
      </c>
      <c r="D2196" s="25" t="s">
        <v>37</v>
      </c>
      <c r="E2196" s="28">
        <v>26.63</v>
      </c>
      <c r="F2196" s="25"/>
      <c r="G2196" s="25"/>
      <c r="H2196" s="25"/>
      <c r="I2196" s="25"/>
      <c r="J2196" s="25"/>
      <c r="K2196" s="25" t="s">
        <v>4113</v>
      </c>
      <c r="L2196" s="25"/>
      <c r="M2196"/>
      <c r="N2196"/>
      <c r="O2196" s="25">
        <v>-23.62</v>
      </c>
      <c r="P2196" s="25">
        <v>-44.64</v>
      </c>
      <c r="S2196" s="23" t="str">
        <f t="shared" si="105"/>
        <v/>
      </c>
      <c r="T2196" s="23">
        <f t="shared" si="103"/>
        <v>0</v>
      </c>
    </row>
    <row r="2197" spans="1:20" ht="17.399999999999999">
      <c r="A2197" s="23" t="str">
        <f t="shared" si="104"/>
        <v/>
      </c>
      <c r="B2197" s="24" t="s">
        <v>3552</v>
      </c>
      <c r="C2197" s="6" t="s">
        <v>3606</v>
      </c>
      <c r="D2197" s="25" t="s">
        <v>9</v>
      </c>
      <c r="E2197" s="28">
        <v>3896.88</v>
      </c>
      <c r="F2197" s="25">
        <v>5</v>
      </c>
      <c r="G2197" s="25">
        <v>-26.56</v>
      </c>
      <c r="H2197" s="25">
        <v>-26.56</v>
      </c>
      <c r="I2197" s="25">
        <v>-29.5</v>
      </c>
      <c r="J2197" s="25"/>
      <c r="K2197" s="25" t="s">
        <v>2626</v>
      </c>
      <c r="L2197" s="25"/>
      <c r="M2197"/>
      <c r="N2197"/>
      <c r="O2197" s="25">
        <v>-33.590000000000003</v>
      </c>
      <c r="P2197" s="25">
        <v>63.46</v>
      </c>
      <c r="S2197" s="23" t="str">
        <f t="shared" si="105"/>
        <v/>
      </c>
      <c r="T2197" s="23">
        <f t="shared" si="103"/>
        <v>0</v>
      </c>
    </row>
    <row r="2198" spans="1:20" ht="17.399999999999999">
      <c r="A2198" s="23">
        <f t="shared" si="104"/>
        <v>223</v>
      </c>
      <c r="B2198" s="24" t="s">
        <v>3553</v>
      </c>
      <c r="C2198" s="6" t="s">
        <v>3814</v>
      </c>
      <c r="D2198" s="25" t="s">
        <v>9</v>
      </c>
      <c r="E2198" s="28">
        <v>621.41999999999996</v>
      </c>
      <c r="F2198" s="25">
        <v>3</v>
      </c>
      <c r="G2198" s="25">
        <v>-48.43</v>
      </c>
      <c r="H2198" s="25">
        <v>-48.43</v>
      </c>
      <c r="I2198" s="25">
        <v>-44.8</v>
      </c>
      <c r="J2198" s="25">
        <v>-44.8</v>
      </c>
      <c r="K2198" s="25" t="s">
        <v>4107</v>
      </c>
      <c r="L2198" s="25"/>
      <c r="M2198"/>
      <c r="N2198"/>
      <c r="O2198" s="25">
        <v>-26</v>
      </c>
      <c r="P2198" s="25">
        <v>-4.32</v>
      </c>
      <c r="S2198" s="23">
        <f t="shared" si="105"/>
        <v>621.44197999999994</v>
      </c>
      <c r="T2198" s="23">
        <f t="shared" si="103"/>
        <v>0</v>
      </c>
    </row>
    <row r="2199" spans="1:20" ht="17.399999999999999">
      <c r="A2199" s="23" t="str">
        <f t="shared" si="104"/>
        <v/>
      </c>
      <c r="B2199" s="24" t="s">
        <v>4228</v>
      </c>
      <c r="C2199" s="6" t="s">
        <v>4231</v>
      </c>
      <c r="D2199" s="25" t="s">
        <v>37</v>
      </c>
      <c r="E2199" s="28">
        <v>524.94000000000005</v>
      </c>
      <c r="F2199" s="25">
        <v>2</v>
      </c>
      <c r="G2199" s="25">
        <v>59.67</v>
      </c>
      <c r="H2199" s="25">
        <v>60.9</v>
      </c>
      <c r="I2199" s="25"/>
      <c r="J2199" s="25"/>
      <c r="K2199" s="25" t="s">
        <v>4105</v>
      </c>
      <c r="L2199" s="25"/>
      <c r="M2199"/>
      <c r="N2199"/>
      <c r="O2199" s="25">
        <v>-23.4</v>
      </c>
      <c r="P2199" s="25">
        <v>-20.92</v>
      </c>
      <c r="S2199" s="23" t="str">
        <f t="shared" si="105"/>
        <v/>
      </c>
      <c r="T2199" s="23">
        <f t="shared" si="103"/>
        <v>0</v>
      </c>
    </row>
    <row r="2200" spans="1:20" ht="17.399999999999999">
      <c r="A2200" s="23" t="str">
        <f t="shared" si="104"/>
        <v/>
      </c>
      <c r="B2200" s="24" t="s">
        <v>4823</v>
      </c>
      <c r="C2200" s="6" t="s">
        <v>4827</v>
      </c>
      <c r="D2200" s="25" t="s">
        <v>37</v>
      </c>
      <c r="E2200" s="28">
        <v>108.24</v>
      </c>
      <c r="F2200" s="25"/>
      <c r="G2200" s="25">
        <v>30</v>
      </c>
      <c r="H2200" s="25"/>
      <c r="I2200" s="25"/>
      <c r="J2200" s="25"/>
      <c r="K2200" s="25" t="s">
        <v>4085</v>
      </c>
      <c r="L2200" s="25"/>
      <c r="M2200"/>
      <c r="N2200"/>
      <c r="O2200" s="25">
        <v>-11.8</v>
      </c>
      <c r="P2200" s="25">
        <v>-26.46</v>
      </c>
      <c r="S2200" s="23" t="str">
        <f t="shared" si="105"/>
        <v/>
      </c>
      <c r="T2200" s="23">
        <f t="shared" si="103"/>
        <v>0</v>
      </c>
    </row>
    <row r="2201" spans="1:20" ht="17.399999999999999">
      <c r="A2201" s="23" t="str">
        <f t="shared" si="104"/>
        <v/>
      </c>
      <c r="B2201" s="24" t="s">
        <v>3681</v>
      </c>
      <c r="C2201" s="6" t="s">
        <v>4982</v>
      </c>
      <c r="D2201" s="25" t="s">
        <v>37</v>
      </c>
      <c r="E2201" s="28">
        <v>96</v>
      </c>
      <c r="F2201" s="25"/>
      <c r="G2201" s="25">
        <v>23</v>
      </c>
      <c r="H2201" s="25">
        <v>23</v>
      </c>
      <c r="I2201" s="25">
        <v>23</v>
      </c>
      <c r="J2201" s="25"/>
      <c r="K2201" s="25" t="s">
        <v>4078</v>
      </c>
      <c r="L2201" s="25"/>
      <c r="M2201"/>
      <c r="N2201"/>
      <c r="O2201" s="25">
        <v>8.74</v>
      </c>
      <c r="P2201" s="25">
        <v>-23.79</v>
      </c>
      <c r="S2201" s="23" t="str">
        <f t="shared" si="105"/>
        <v/>
      </c>
      <c r="T2201" s="23">
        <f t="shared" si="103"/>
        <v>0</v>
      </c>
    </row>
    <row r="2202" spans="1:20" ht="17.399999999999999">
      <c r="A2202" s="23" t="str">
        <f t="shared" si="104"/>
        <v/>
      </c>
      <c r="B2202" s="24" t="s">
        <v>3682</v>
      </c>
      <c r="C2202" s="6" t="s">
        <v>3815</v>
      </c>
      <c r="D2202" s="25" t="s">
        <v>37</v>
      </c>
      <c r="E2202" s="28">
        <v>110.61</v>
      </c>
      <c r="F2202" s="25"/>
      <c r="G2202" s="25"/>
      <c r="H2202" s="25"/>
      <c r="I2202" s="25"/>
      <c r="J2202" s="25"/>
      <c r="K2202" s="25" t="s">
        <v>4105</v>
      </c>
      <c r="L2202" s="25"/>
      <c r="M2202"/>
      <c r="N2202"/>
      <c r="O2202" s="25">
        <v>-7.6</v>
      </c>
      <c r="P2202" s="25">
        <v>-52.27</v>
      </c>
      <c r="S2202" s="23" t="str">
        <f t="shared" si="105"/>
        <v/>
      </c>
      <c r="T2202" s="23">
        <f t="shared" si="103"/>
        <v>0</v>
      </c>
    </row>
    <row r="2203" spans="1:20" ht="17.399999999999999">
      <c r="A2203" s="23" t="str">
        <f t="shared" si="104"/>
        <v/>
      </c>
      <c r="B2203" s="24" t="s">
        <v>4603</v>
      </c>
      <c r="C2203" s="6" t="s">
        <v>4605</v>
      </c>
      <c r="D2203" s="25" t="s">
        <v>37</v>
      </c>
      <c r="E2203" s="28">
        <v>192.85</v>
      </c>
      <c r="F2203" s="25">
        <v>1</v>
      </c>
      <c r="G2203" s="25">
        <v>-8</v>
      </c>
      <c r="H2203" s="25">
        <v>-8</v>
      </c>
      <c r="I2203" s="25"/>
      <c r="J2203" s="25"/>
      <c r="K2203" s="25" t="s">
        <v>4100</v>
      </c>
      <c r="L2203" s="25"/>
      <c r="M2203"/>
      <c r="N2203"/>
      <c r="O2203" s="25">
        <v>-25.43</v>
      </c>
      <c r="P2203" s="25">
        <v>-60.96</v>
      </c>
      <c r="S2203" s="23" t="str">
        <f t="shared" si="105"/>
        <v/>
      </c>
      <c r="T2203" s="23">
        <f t="shared" si="103"/>
        <v>0</v>
      </c>
    </row>
    <row r="2204" spans="1:20" ht="17.399999999999999">
      <c r="A2204" s="23" t="str">
        <f t="shared" si="104"/>
        <v/>
      </c>
      <c r="B2204" s="24" t="s">
        <v>3683</v>
      </c>
      <c r="C2204" s="6" t="s">
        <v>3816</v>
      </c>
      <c r="D2204" s="25" t="s">
        <v>9</v>
      </c>
      <c r="E2204" s="28">
        <v>186.87</v>
      </c>
      <c r="F2204" s="25">
        <v>2</v>
      </c>
      <c r="G2204" s="25">
        <v>41.05</v>
      </c>
      <c r="H2204" s="25">
        <v>41.05</v>
      </c>
      <c r="I2204" s="25"/>
      <c r="J2204" s="25"/>
      <c r="K2204" s="25" t="s">
        <v>4080</v>
      </c>
      <c r="L2204" s="25"/>
      <c r="M2204"/>
      <c r="N2204"/>
      <c r="O2204" s="25">
        <v>-8.56</v>
      </c>
      <c r="P2204" s="25">
        <v>-10.1</v>
      </c>
      <c r="S2204" s="23" t="str">
        <f t="shared" si="105"/>
        <v/>
      </c>
      <c r="T2204" s="23">
        <f t="shared" si="103"/>
        <v>0</v>
      </c>
    </row>
    <row r="2205" spans="1:20" ht="17.399999999999999">
      <c r="A2205" s="23" t="str">
        <f t="shared" si="104"/>
        <v/>
      </c>
      <c r="B2205" s="24" t="s">
        <v>3684</v>
      </c>
      <c r="C2205" s="6" t="s">
        <v>3817</v>
      </c>
      <c r="D2205" s="25" t="s">
        <v>37</v>
      </c>
      <c r="E2205" s="28">
        <v>121.13</v>
      </c>
      <c r="F2205" s="25"/>
      <c r="G2205" s="25">
        <v>22.5</v>
      </c>
      <c r="H2205" s="25"/>
      <c r="I2205" s="25"/>
      <c r="J2205" s="25"/>
      <c r="K2205" s="25" t="s">
        <v>4118</v>
      </c>
      <c r="L2205" s="25"/>
      <c r="M2205"/>
      <c r="N2205"/>
      <c r="O2205" s="25">
        <v>5.89</v>
      </c>
      <c r="P2205" s="25">
        <v>16.41</v>
      </c>
      <c r="S2205" s="23" t="str">
        <f t="shared" si="105"/>
        <v/>
      </c>
      <c r="T2205" s="23">
        <f t="shared" si="103"/>
        <v>0</v>
      </c>
    </row>
    <row r="2206" spans="1:20" ht="17.399999999999999">
      <c r="A2206" s="23" t="str">
        <f t="shared" si="104"/>
        <v/>
      </c>
      <c r="B2206" s="24" t="s">
        <v>3941</v>
      </c>
      <c r="C2206" s="6" t="s">
        <v>3947</v>
      </c>
      <c r="D2206" s="25" t="s">
        <v>37</v>
      </c>
      <c r="E2206" s="28">
        <v>62.22</v>
      </c>
      <c r="F2206" s="25"/>
      <c r="G2206" s="25"/>
      <c r="H2206" s="25"/>
      <c r="I2206" s="25"/>
      <c r="J2206" s="25"/>
      <c r="K2206" s="25" t="s">
        <v>4117</v>
      </c>
      <c r="L2206" s="25"/>
      <c r="M2206"/>
      <c r="N2206"/>
      <c r="O2206" s="25">
        <v>-17.760000000000002</v>
      </c>
      <c r="P2206" s="25">
        <v>-30.48</v>
      </c>
      <c r="S2206" s="23" t="str">
        <f t="shared" si="105"/>
        <v/>
      </c>
      <c r="T2206" s="23">
        <f t="shared" si="103"/>
        <v>0</v>
      </c>
    </row>
    <row r="2207" spans="1:20" ht="17.399999999999999">
      <c r="A2207" s="23" t="str">
        <f t="shared" si="104"/>
        <v/>
      </c>
      <c r="B2207" s="24" t="s">
        <v>4021</v>
      </c>
      <c r="C2207" s="6" t="s">
        <v>4023</v>
      </c>
      <c r="D2207" s="25" t="s">
        <v>37</v>
      </c>
      <c r="E2207" s="28">
        <v>27.95</v>
      </c>
      <c r="F2207" s="25"/>
      <c r="G2207" s="25"/>
      <c r="H2207" s="25"/>
      <c r="I2207" s="25"/>
      <c r="J2207" s="25"/>
      <c r="K2207" s="25" t="s">
        <v>4083</v>
      </c>
      <c r="L2207" s="25"/>
      <c r="M2207"/>
      <c r="N2207"/>
      <c r="O2207" s="25">
        <v>-25.21</v>
      </c>
      <c r="P2207" s="25">
        <v>-41.82</v>
      </c>
      <c r="S2207" s="23" t="str">
        <f t="shared" si="105"/>
        <v/>
      </c>
      <c r="T2207" s="23">
        <f t="shared" si="103"/>
        <v>0</v>
      </c>
    </row>
    <row r="2208" spans="1:20" ht="17.399999999999999">
      <c r="A2208" s="23" t="str">
        <f t="shared" si="104"/>
        <v/>
      </c>
      <c r="B2208" s="24" t="s">
        <v>5041</v>
      </c>
      <c r="C2208" s="6" t="s">
        <v>5042</v>
      </c>
      <c r="D2208" s="25" t="s">
        <v>37</v>
      </c>
      <c r="E2208" s="28">
        <v>114.94</v>
      </c>
      <c r="F2208" s="25">
        <v>2</v>
      </c>
      <c r="G2208" s="25"/>
      <c r="H2208" s="25">
        <v>3.15</v>
      </c>
      <c r="I2208" s="25"/>
      <c r="J2208" s="25">
        <v>3.15</v>
      </c>
      <c r="K2208" s="25" t="s">
        <v>4100</v>
      </c>
      <c r="L2208" s="25"/>
      <c r="M2208"/>
      <c r="N2208"/>
      <c r="O2208" s="25">
        <v>-14.89</v>
      </c>
      <c r="P2208" s="25">
        <v>-39.479999999999997</v>
      </c>
      <c r="S2208" s="23" t="str">
        <f t="shared" si="105"/>
        <v/>
      </c>
      <c r="T2208" s="23">
        <f t="shared" si="103"/>
        <v>0</v>
      </c>
    </row>
    <row r="2209" spans="1:20" ht="17.399999999999999">
      <c r="A2209" s="23" t="str">
        <f t="shared" si="104"/>
        <v/>
      </c>
      <c r="B2209" s="24" t="s">
        <v>3685</v>
      </c>
      <c r="C2209" s="6" t="s">
        <v>3818</v>
      </c>
      <c r="D2209" s="25" t="s">
        <v>37</v>
      </c>
      <c r="E2209" s="28">
        <v>447.85</v>
      </c>
      <c r="F2209" s="25">
        <v>5</v>
      </c>
      <c r="G2209" s="25">
        <v>61.62</v>
      </c>
      <c r="H2209" s="25">
        <v>61.62</v>
      </c>
      <c r="I2209" s="25"/>
      <c r="J2209" s="25"/>
      <c r="K2209" s="25" t="s">
        <v>4105</v>
      </c>
      <c r="L2209" s="25"/>
      <c r="M2209"/>
      <c r="N2209"/>
      <c r="O2209" s="25">
        <v>-2.99</v>
      </c>
      <c r="P2209" s="25">
        <v>8.4600000000000009</v>
      </c>
      <c r="S2209" s="23" t="str">
        <f t="shared" si="105"/>
        <v/>
      </c>
      <c r="T2209" s="23">
        <f t="shared" si="103"/>
        <v>0</v>
      </c>
    </row>
    <row r="2210" spans="1:20" ht="17.399999999999999">
      <c r="A2210" s="23" t="str">
        <f t="shared" si="104"/>
        <v/>
      </c>
      <c r="B2210" s="24" t="s">
        <v>4447</v>
      </c>
      <c r="C2210" s="6" t="s">
        <v>5004</v>
      </c>
      <c r="D2210" s="25" t="s">
        <v>37</v>
      </c>
      <c r="E2210" s="28">
        <v>33.770000000000003</v>
      </c>
      <c r="F2210" s="25"/>
      <c r="G2210" s="25"/>
      <c r="H2210" s="25"/>
      <c r="I2210" s="25"/>
      <c r="J2210" s="25"/>
      <c r="K2210" s="25" t="s">
        <v>4113</v>
      </c>
      <c r="L2210" s="25"/>
      <c r="M2210"/>
      <c r="N2210"/>
      <c r="O2210" s="25">
        <v>-20.93</v>
      </c>
      <c r="P2210" s="25">
        <v>-4.62</v>
      </c>
      <c r="S2210" s="23" t="str">
        <f t="shared" si="105"/>
        <v/>
      </c>
      <c r="T2210" s="23">
        <f t="shared" si="103"/>
        <v>0</v>
      </c>
    </row>
    <row r="2211" spans="1:20" ht="17.399999999999999">
      <c r="A2211" s="23" t="str">
        <f t="shared" si="104"/>
        <v/>
      </c>
      <c r="B2211" s="24" t="s">
        <v>3686</v>
      </c>
      <c r="C2211" s="6" t="s">
        <v>3819</v>
      </c>
      <c r="D2211" s="25" t="s">
        <v>37</v>
      </c>
      <c r="E2211" s="28">
        <v>55.51</v>
      </c>
      <c r="F2211" s="25"/>
      <c r="G2211" s="25"/>
      <c r="H2211" s="25"/>
      <c r="I2211" s="25"/>
      <c r="J2211" s="25"/>
      <c r="K2211" s="25" t="s">
        <v>4107</v>
      </c>
      <c r="L2211" s="25"/>
      <c r="M2211"/>
      <c r="N2211"/>
      <c r="O2211" s="25">
        <v>0</v>
      </c>
      <c r="P2211" s="25">
        <v>0</v>
      </c>
      <c r="S2211" s="23" t="str">
        <f t="shared" si="105"/>
        <v/>
      </c>
      <c r="T2211" s="23">
        <f t="shared" si="103"/>
        <v>0</v>
      </c>
    </row>
    <row r="2212" spans="1:20" ht="17.399999999999999">
      <c r="A2212" s="23" t="str">
        <f t="shared" si="104"/>
        <v/>
      </c>
      <c r="B2212" s="24" t="s">
        <v>5093</v>
      </c>
      <c r="C2212" s="6" t="s">
        <v>5094</v>
      </c>
      <c r="D2212" s="25" t="s">
        <v>37</v>
      </c>
      <c r="E2212" s="28">
        <v>22.4</v>
      </c>
      <c r="F2212" s="25"/>
      <c r="G2212" s="25"/>
      <c r="H2212" s="25"/>
      <c r="I2212" s="25"/>
      <c r="J2212" s="25"/>
      <c r="K2212" s="25" t="s">
        <v>4101</v>
      </c>
      <c r="L2212" s="25"/>
      <c r="M2212"/>
      <c r="N2212"/>
      <c r="O2212" s="25">
        <v>-20.96</v>
      </c>
      <c r="P2212" s="25">
        <v>-36.96</v>
      </c>
      <c r="S2212" s="23" t="str">
        <f t="shared" si="105"/>
        <v/>
      </c>
      <c r="T2212" s="23">
        <f t="shared" si="103"/>
        <v>0</v>
      </c>
    </row>
    <row r="2213" spans="1:20" ht="17.399999999999999">
      <c r="A2213" s="23" t="str">
        <f t="shared" si="104"/>
        <v/>
      </c>
      <c r="B2213" s="24" t="s">
        <v>3554</v>
      </c>
      <c r="C2213" s="6" t="s">
        <v>3908</v>
      </c>
      <c r="D2213" s="25" t="s">
        <v>9</v>
      </c>
      <c r="E2213" s="28">
        <v>367.32</v>
      </c>
      <c r="F2213" s="25"/>
      <c r="G2213" s="25"/>
      <c r="H2213" s="25"/>
      <c r="I2213" s="25"/>
      <c r="J2213" s="25"/>
      <c r="K2213" s="25" t="s">
        <v>4086</v>
      </c>
      <c r="L2213" s="25"/>
      <c r="M2213"/>
      <c r="N2213"/>
      <c r="O2213" s="25">
        <v>-5.35</v>
      </c>
      <c r="P2213" s="25">
        <v>-9.09</v>
      </c>
      <c r="S2213" s="23" t="str">
        <f t="shared" si="105"/>
        <v/>
      </c>
      <c r="T2213" s="23">
        <f t="shared" si="103"/>
        <v>0</v>
      </c>
    </row>
    <row r="2214" spans="1:20" ht="17.399999999999999">
      <c r="A2214" s="23" t="str">
        <f t="shared" si="104"/>
        <v/>
      </c>
      <c r="B2214" s="24" t="s">
        <v>4369</v>
      </c>
      <c r="C2214" s="6" t="s">
        <v>4374</v>
      </c>
      <c r="D2214" s="25" t="s">
        <v>37</v>
      </c>
      <c r="E2214" s="28">
        <v>16.809999999999999</v>
      </c>
      <c r="F2214" s="25"/>
      <c r="G2214" s="25"/>
      <c r="H2214" s="25"/>
      <c r="I2214" s="25"/>
      <c r="J2214" s="25"/>
      <c r="K2214" s="25" t="s">
        <v>4102</v>
      </c>
      <c r="L2214" s="25"/>
      <c r="M2214"/>
      <c r="N2214"/>
      <c r="O2214" s="25">
        <v>2.87</v>
      </c>
      <c r="P2214" s="25">
        <v>-10.050000000000001</v>
      </c>
      <c r="S2214" s="23" t="str">
        <f t="shared" si="105"/>
        <v/>
      </c>
      <c r="T2214" s="23">
        <f t="shared" si="103"/>
        <v>0</v>
      </c>
    </row>
    <row r="2215" spans="1:20" ht="17.399999999999999">
      <c r="A2215" s="23" t="str">
        <f t="shared" si="104"/>
        <v/>
      </c>
      <c r="B2215" s="24" t="s">
        <v>3687</v>
      </c>
      <c r="C2215" s="6" t="s">
        <v>3820</v>
      </c>
      <c r="D2215" s="25" t="s">
        <v>37</v>
      </c>
      <c r="E2215" s="28">
        <v>62.61</v>
      </c>
      <c r="F2215" s="25"/>
      <c r="G2215" s="25"/>
      <c r="H2215" s="25"/>
      <c r="I2215" s="25"/>
      <c r="J2215" s="25"/>
      <c r="K2215" s="25" t="s">
        <v>4107</v>
      </c>
      <c r="L2215" s="25"/>
      <c r="M2215"/>
      <c r="N2215"/>
      <c r="O2215" s="25">
        <v>-9.7100000000000009</v>
      </c>
      <c r="P2215" s="25">
        <v>-24.21</v>
      </c>
      <c r="S2215" s="23" t="str">
        <f t="shared" si="105"/>
        <v/>
      </c>
      <c r="T2215" s="23">
        <f t="shared" si="103"/>
        <v>0</v>
      </c>
    </row>
    <row r="2216" spans="1:20" ht="17.399999999999999">
      <c r="A2216" s="23">
        <f t="shared" si="104"/>
        <v>174</v>
      </c>
      <c r="B2216" s="24" t="s">
        <v>3688</v>
      </c>
      <c r="C2216" s="6" t="s">
        <v>4964</v>
      </c>
      <c r="D2216" s="25" t="s">
        <v>37</v>
      </c>
      <c r="E2216" s="28">
        <v>1445.68</v>
      </c>
      <c r="F2216" s="25">
        <v>1</v>
      </c>
      <c r="G2216" s="25">
        <v>20.85</v>
      </c>
      <c r="H2216" s="25">
        <v>20.85</v>
      </c>
      <c r="I2216" s="25">
        <v>20</v>
      </c>
      <c r="J2216" s="25">
        <v>20</v>
      </c>
      <c r="K2216" s="25" t="s">
        <v>4110</v>
      </c>
      <c r="L2216" s="25"/>
      <c r="M2216"/>
      <c r="N2216"/>
      <c r="O2216" s="25">
        <v>-16.14</v>
      </c>
      <c r="P2216" s="25">
        <v>-42.99</v>
      </c>
      <c r="S2216" s="23">
        <f t="shared" si="105"/>
        <v>1445.70216</v>
      </c>
      <c r="T2216" s="23">
        <f t="shared" si="103"/>
        <v>0</v>
      </c>
    </row>
    <row r="2217" spans="1:20" ht="17.399999999999999">
      <c r="A2217" s="23" t="str">
        <f t="shared" si="104"/>
        <v/>
      </c>
      <c r="B2217" s="24" t="s">
        <v>3689</v>
      </c>
      <c r="C2217" s="6" t="s">
        <v>3821</v>
      </c>
      <c r="D2217" s="25" t="s">
        <v>37</v>
      </c>
      <c r="E2217" s="28">
        <v>52.01</v>
      </c>
      <c r="F2217" s="25"/>
      <c r="G2217" s="25">
        <v>6.1</v>
      </c>
      <c r="H2217" s="25"/>
      <c r="I2217" s="25"/>
      <c r="J2217" s="25"/>
      <c r="K2217" s="25" t="s">
        <v>4100</v>
      </c>
      <c r="L2217" s="25"/>
      <c r="M2217"/>
      <c r="N2217"/>
      <c r="O2217" s="25">
        <v>-11.72</v>
      </c>
      <c r="P2217" s="25">
        <v>-16.28</v>
      </c>
      <c r="S2217" s="23" t="str">
        <f t="shared" si="105"/>
        <v/>
      </c>
      <c r="T2217" s="23">
        <f t="shared" si="103"/>
        <v>0</v>
      </c>
    </row>
    <row r="2218" spans="1:20" ht="17.399999999999999">
      <c r="A2218" s="23" t="str">
        <f t="shared" si="104"/>
        <v/>
      </c>
      <c r="B2218" s="24" t="s">
        <v>3690</v>
      </c>
      <c r="C2218" s="6" t="s">
        <v>3822</v>
      </c>
      <c r="D2218" s="25" t="s">
        <v>37</v>
      </c>
      <c r="E2218" s="28">
        <v>23.47</v>
      </c>
      <c r="F2218" s="25">
        <v>1</v>
      </c>
      <c r="G2218" s="25">
        <v>4.9000000000000004</v>
      </c>
      <c r="H2218" s="25">
        <v>4.9000000000000004</v>
      </c>
      <c r="I2218" s="25"/>
      <c r="J2218" s="25"/>
      <c r="K2218" s="25" t="s">
        <v>4096</v>
      </c>
      <c r="L2218" s="25"/>
      <c r="M2218"/>
      <c r="N2218"/>
      <c r="O2218" s="25">
        <v>-31.62</v>
      </c>
      <c r="P2218" s="25">
        <v>-46.03</v>
      </c>
      <c r="S2218" s="23" t="str">
        <f t="shared" si="105"/>
        <v/>
      </c>
      <c r="T2218" s="23">
        <f t="shared" si="103"/>
        <v>0</v>
      </c>
    </row>
    <row r="2219" spans="1:20" ht="17.399999999999999">
      <c r="A2219" s="23" t="str">
        <f t="shared" si="104"/>
        <v/>
      </c>
      <c r="B2219" s="24" t="s">
        <v>4706</v>
      </c>
      <c r="C2219" s="6" t="s">
        <v>4713</v>
      </c>
      <c r="D2219" s="25" t="s">
        <v>37</v>
      </c>
      <c r="E2219" s="28">
        <v>4103.84</v>
      </c>
      <c r="F2219" s="25"/>
      <c r="G2219" s="25"/>
      <c r="H2219" s="25"/>
      <c r="I2219" s="25"/>
      <c r="J2219" s="25"/>
      <c r="K2219" s="25" t="s">
        <v>4100</v>
      </c>
      <c r="L2219" s="25"/>
      <c r="M2219"/>
      <c r="N2219"/>
      <c r="O2219" s="25">
        <v>11.19</v>
      </c>
      <c r="P2219" s="25">
        <v>23.36</v>
      </c>
      <c r="S2219" s="23" t="str">
        <f t="shared" si="105"/>
        <v/>
      </c>
      <c r="T2219" s="23">
        <f t="shared" si="103"/>
        <v>0</v>
      </c>
    </row>
    <row r="2220" spans="1:20" ht="17.399999999999999">
      <c r="A2220" s="23" t="str">
        <f t="shared" si="104"/>
        <v/>
      </c>
      <c r="B2220" s="24" t="s">
        <v>3691</v>
      </c>
      <c r="C2220" s="6" t="s">
        <v>3823</v>
      </c>
      <c r="D2220" s="25" t="s">
        <v>37</v>
      </c>
      <c r="E2220" s="28">
        <v>65.510000000000005</v>
      </c>
      <c r="F2220" s="25"/>
      <c r="G2220" s="25"/>
      <c r="H2220" s="25"/>
      <c r="I2220" s="25"/>
      <c r="J2220" s="25"/>
      <c r="K2220" s="25" t="s">
        <v>4113</v>
      </c>
      <c r="L2220" s="25"/>
      <c r="M2220"/>
      <c r="N2220"/>
      <c r="O2220" s="25">
        <v>-18.64</v>
      </c>
      <c r="P2220" s="25">
        <v>-20.14</v>
      </c>
      <c r="S2220" s="23" t="str">
        <f t="shared" si="105"/>
        <v/>
      </c>
      <c r="T2220" s="23">
        <f t="shared" si="103"/>
        <v>0</v>
      </c>
    </row>
    <row r="2221" spans="1:20" ht="17.399999999999999">
      <c r="A2221" s="23" t="str">
        <f t="shared" si="104"/>
        <v/>
      </c>
      <c r="B2221" s="24" t="s">
        <v>3692</v>
      </c>
      <c r="C2221" s="6" t="s">
        <v>5238</v>
      </c>
      <c r="D2221" s="25" t="s">
        <v>37</v>
      </c>
      <c r="E2221" s="28">
        <v>74.040000000000006</v>
      </c>
      <c r="F2221" s="25">
        <v>1</v>
      </c>
      <c r="G2221" s="25"/>
      <c r="H2221" s="25">
        <v>9.3000000000000007</v>
      </c>
      <c r="I2221" s="25"/>
      <c r="J2221" s="25"/>
      <c r="K2221" s="25" t="s">
        <v>4107</v>
      </c>
      <c r="L2221" s="25"/>
      <c r="M2221"/>
      <c r="N2221"/>
      <c r="O2221" s="25">
        <v>-15.08</v>
      </c>
      <c r="P2221" s="25">
        <v>-17.64</v>
      </c>
      <c r="S2221" s="23" t="str">
        <f t="shared" si="105"/>
        <v/>
      </c>
      <c r="T2221" s="23">
        <f t="shared" si="103"/>
        <v>0</v>
      </c>
    </row>
    <row r="2222" spans="1:20" ht="17.399999999999999">
      <c r="A2222" s="23" t="str">
        <f t="shared" si="104"/>
        <v/>
      </c>
      <c r="B2222" s="24" t="s">
        <v>3693</v>
      </c>
      <c r="C2222" s="6" t="s">
        <v>3824</v>
      </c>
      <c r="D2222" s="25" t="s">
        <v>37</v>
      </c>
      <c r="E2222" s="28">
        <v>25.4</v>
      </c>
      <c r="F2222" s="25"/>
      <c r="G2222" s="25"/>
      <c r="H2222" s="25"/>
      <c r="I2222" s="25"/>
      <c r="J2222" s="25"/>
      <c r="K2222" s="25" t="s">
        <v>4120</v>
      </c>
      <c r="L2222" s="25"/>
      <c r="M2222"/>
      <c r="N2222"/>
      <c r="O2222" s="25">
        <v>17.559999999999999</v>
      </c>
      <c r="P2222" s="25">
        <v>-1.86</v>
      </c>
      <c r="S2222" s="23" t="str">
        <f t="shared" si="105"/>
        <v/>
      </c>
      <c r="T2222" s="23">
        <f t="shared" si="103"/>
        <v>0</v>
      </c>
    </row>
    <row r="2223" spans="1:20" ht="17.399999999999999">
      <c r="A2223" s="23" t="str">
        <f t="shared" si="104"/>
        <v/>
      </c>
      <c r="B2223" s="24" t="s">
        <v>4467</v>
      </c>
      <c r="C2223" s="6" t="s">
        <v>4475</v>
      </c>
      <c r="D2223" s="25" t="s">
        <v>37</v>
      </c>
      <c r="E2223" s="28">
        <v>35.67</v>
      </c>
      <c r="F2223" s="25"/>
      <c r="G2223" s="25"/>
      <c r="H2223" s="25"/>
      <c r="I2223" s="25"/>
      <c r="J2223" s="25"/>
      <c r="K2223" s="25" t="s">
        <v>4100</v>
      </c>
      <c r="L2223" s="25"/>
      <c r="M2223"/>
      <c r="N2223"/>
      <c r="O2223" s="25">
        <v>-38.450000000000003</v>
      </c>
      <c r="P2223" s="25">
        <v>-68.31</v>
      </c>
      <c r="S2223" s="23" t="str">
        <f t="shared" si="105"/>
        <v/>
      </c>
      <c r="T2223" s="23">
        <f t="shared" si="103"/>
        <v>0</v>
      </c>
    </row>
    <row r="2224" spans="1:20" ht="17.399999999999999">
      <c r="A2224" s="23" t="str">
        <f t="shared" si="104"/>
        <v/>
      </c>
      <c r="B2224" s="24" t="s">
        <v>3694</v>
      </c>
      <c r="C2224" s="6" t="s">
        <v>3825</v>
      </c>
      <c r="D2224" s="25" t="s">
        <v>37</v>
      </c>
      <c r="E2224" s="28">
        <v>64.959999999999994</v>
      </c>
      <c r="F2224" s="25"/>
      <c r="G2224" s="25"/>
      <c r="H2224" s="25"/>
      <c r="I2224" s="25"/>
      <c r="J2224" s="25"/>
      <c r="K2224" s="25" t="s">
        <v>4105</v>
      </c>
      <c r="L2224" s="25"/>
      <c r="M2224"/>
      <c r="N2224"/>
      <c r="O2224" s="25">
        <v>-14.89</v>
      </c>
      <c r="P2224" s="25">
        <v>-43.78</v>
      </c>
      <c r="S2224" s="23" t="str">
        <f t="shared" si="105"/>
        <v/>
      </c>
      <c r="T2224" s="23">
        <f t="shared" si="103"/>
        <v>0</v>
      </c>
    </row>
    <row r="2225" spans="1:20" ht="17.399999999999999">
      <c r="A2225" s="23" t="str">
        <f t="shared" si="104"/>
        <v/>
      </c>
      <c r="B2225" s="24" t="s">
        <v>3695</v>
      </c>
      <c r="C2225" s="6" t="s">
        <v>3826</v>
      </c>
      <c r="D2225" s="25" t="s">
        <v>37</v>
      </c>
      <c r="E2225" s="28">
        <v>511.28</v>
      </c>
      <c r="F2225" s="25">
        <v>4</v>
      </c>
      <c r="G2225" s="25">
        <v>17.329999999999998</v>
      </c>
      <c r="H2225" s="25">
        <v>17.329999999999998</v>
      </c>
      <c r="I2225" s="25">
        <v>10.3</v>
      </c>
      <c r="J2225" s="25"/>
      <c r="K2225" s="25" t="s">
        <v>4091</v>
      </c>
      <c r="L2225" s="25"/>
      <c r="M2225"/>
      <c r="N2225"/>
      <c r="O2225" s="25">
        <v>-26.17</v>
      </c>
      <c r="P2225" s="25">
        <v>-28.86</v>
      </c>
      <c r="S2225" s="23" t="str">
        <f t="shared" si="105"/>
        <v/>
      </c>
      <c r="T2225" s="23">
        <f t="shared" si="103"/>
        <v>0</v>
      </c>
    </row>
    <row r="2226" spans="1:20" ht="17.399999999999999">
      <c r="A2226" s="23" t="str">
        <f t="shared" si="104"/>
        <v/>
      </c>
      <c r="B2226" s="24" t="s">
        <v>4311</v>
      </c>
      <c r="C2226" s="6" t="s">
        <v>4314</v>
      </c>
      <c r="D2226" s="25" t="s">
        <v>37</v>
      </c>
      <c r="E2226" s="28">
        <v>477.75</v>
      </c>
      <c r="F2226" s="25"/>
      <c r="G2226" s="25"/>
      <c r="H2226" s="25"/>
      <c r="I2226" s="25"/>
      <c r="J2226" s="25"/>
      <c r="K2226" s="25" t="s">
        <v>4088</v>
      </c>
      <c r="L2226" s="25"/>
      <c r="M2226"/>
      <c r="N2226"/>
      <c r="O2226" s="25">
        <v>-22.3</v>
      </c>
      <c r="P2226" s="25">
        <v>-37.26</v>
      </c>
      <c r="S2226" s="23" t="str">
        <f t="shared" si="105"/>
        <v/>
      </c>
      <c r="T2226" s="23">
        <f t="shared" si="103"/>
        <v>0</v>
      </c>
    </row>
    <row r="2227" spans="1:20" ht="17.399999999999999">
      <c r="A2227" s="23" t="str">
        <f t="shared" si="104"/>
        <v/>
      </c>
      <c r="B2227" s="24" t="s">
        <v>3696</v>
      </c>
      <c r="C2227" s="6" t="s">
        <v>3827</v>
      </c>
      <c r="D2227" s="25" t="s">
        <v>37</v>
      </c>
      <c r="E2227" s="28">
        <v>80.53</v>
      </c>
      <c r="F2227" s="25"/>
      <c r="G2227" s="25"/>
      <c r="H2227" s="25"/>
      <c r="I2227" s="25"/>
      <c r="J2227" s="25"/>
      <c r="K2227" s="25" t="s">
        <v>4091</v>
      </c>
      <c r="L2227" s="25"/>
      <c r="M2227"/>
      <c r="N2227"/>
      <c r="O2227" s="25">
        <v>-17.82</v>
      </c>
      <c r="P2227" s="25">
        <v>-20.100000000000001</v>
      </c>
      <c r="S2227" s="23" t="str">
        <f t="shared" si="105"/>
        <v/>
      </c>
      <c r="T2227" s="23">
        <f t="shared" si="103"/>
        <v>0</v>
      </c>
    </row>
    <row r="2228" spans="1:20" ht="17.399999999999999">
      <c r="A2228" s="23" t="str">
        <f t="shared" si="104"/>
        <v/>
      </c>
      <c r="B2228" s="24" t="s">
        <v>3989</v>
      </c>
      <c r="C2228" s="6" t="s">
        <v>3994</v>
      </c>
      <c r="D2228" s="25" t="s">
        <v>37</v>
      </c>
      <c r="E2228" s="28">
        <v>558.73</v>
      </c>
      <c r="F2228" s="25"/>
      <c r="G2228" s="25"/>
      <c r="H2228" s="25"/>
      <c r="I2228" s="25"/>
      <c r="J2228" s="25"/>
      <c r="K2228" s="25" t="s">
        <v>4097</v>
      </c>
      <c r="L2228" s="25"/>
      <c r="M2228"/>
      <c r="N2228"/>
      <c r="O2228" s="25">
        <v>-23.42</v>
      </c>
      <c r="P2228" s="25">
        <v>-35.200000000000003</v>
      </c>
      <c r="S2228" s="23" t="str">
        <f t="shared" si="105"/>
        <v/>
      </c>
      <c r="T2228" s="23">
        <f t="shared" si="103"/>
        <v>0</v>
      </c>
    </row>
    <row r="2229" spans="1:20" ht="17.399999999999999">
      <c r="A2229" s="23" t="str">
        <f t="shared" si="104"/>
        <v/>
      </c>
      <c r="B2229" s="24" t="s">
        <v>4022</v>
      </c>
      <c r="C2229" s="6" t="s">
        <v>5016</v>
      </c>
      <c r="D2229" s="25" t="s">
        <v>37</v>
      </c>
      <c r="E2229" s="28">
        <v>30.98</v>
      </c>
      <c r="F2229" s="25"/>
      <c r="G2229" s="25"/>
      <c r="H2229" s="25"/>
      <c r="I2229" s="25"/>
      <c r="J2229" s="25"/>
      <c r="K2229" s="25" t="s">
        <v>4096</v>
      </c>
      <c r="L2229" s="25"/>
      <c r="M2229"/>
      <c r="N2229"/>
      <c r="O2229" s="25">
        <v>-23.59</v>
      </c>
      <c r="P2229" s="25">
        <v>-20.02</v>
      </c>
      <c r="S2229" s="23" t="str">
        <f t="shared" si="105"/>
        <v/>
      </c>
      <c r="T2229" s="23">
        <f t="shared" si="103"/>
        <v>0</v>
      </c>
    </row>
    <row r="2230" spans="1:20" ht="17.399999999999999">
      <c r="A2230" s="23" t="str">
        <f t="shared" si="104"/>
        <v/>
      </c>
      <c r="B2230" s="24" t="s">
        <v>3864</v>
      </c>
      <c r="C2230" s="6" t="s">
        <v>3868</v>
      </c>
      <c r="D2230" s="25" t="s">
        <v>37</v>
      </c>
      <c r="E2230" s="28">
        <v>34.6</v>
      </c>
      <c r="F2230" s="25"/>
      <c r="G2230" s="25"/>
      <c r="H2230" s="25"/>
      <c r="I2230" s="25"/>
      <c r="J2230" s="25"/>
      <c r="K2230" s="25" t="s">
        <v>4113</v>
      </c>
      <c r="L2230" s="25"/>
      <c r="M2230"/>
      <c r="N2230"/>
      <c r="O2230" s="25">
        <v>-29.36</v>
      </c>
      <c r="P2230" s="25">
        <v>-43.27</v>
      </c>
      <c r="S2230" s="23" t="str">
        <f t="shared" si="105"/>
        <v/>
      </c>
      <c r="T2230" s="23">
        <f t="shared" si="103"/>
        <v>0</v>
      </c>
    </row>
    <row r="2231" spans="1:20" ht="17.399999999999999">
      <c r="A2231" s="23" t="str">
        <f t="shared" si="104"/>
        <v/>
      </c>
      <c r="B2231" s="24" t="s">
        <v>4802</v>
      </c>
      <c r="C2231" s="6" t="s">
        <v>4804</v>
      </c>
      <c r="D2231" s="25" t="s">
        <v>37</v>
      </c>
      <c r="E2231" s="28">
        <v>21.47</v>
      </c>
      <c r="F2231" s="25"/>
      <c r="G2231" s="25"/>
      <c r="H2231" s="25"/>
      <c r="I2231" s="25"/>
      <c r="J2231" s="25"/>
      <c r="K2231" s="25" t="s">
        <v>4103</v>
      </c>
      <c r="L2231" s="25"/>
      <c r="M2231"/>
      <c r="N2231"/>
      <c r="O2231" s="25">
        <v>-27.94</v>
      </c>
      <c r="P2231" s="25">
        <v>-51.11</v>
      </c>
      <c r="S2231" s="23" t="str">
        <f t="shared" si="105"/>
        <v/>
      </c>
      <c r="T2231" s="23">
        <f t="shared" si="103"/>
        <v>0</v>
      </c>
    </row>
    <row r="2232" spans="1:20" ht="17.399999999999999">
      <c r="A2232" s="23" t="str">
        <f t="shared" si="104"/>
        <v/>
      </c>
      <c r="B2232" s="24" t="s">
        <v>4588</v>
      </c>
      <c r="C2232" s="6" t="s">
        <v>4589</v>
      </c>
      <c r="D2232" s="25" t="s">
        <v>37</v>
      </c>
      <c r="E2232" s="28">
        <v>95.8</v>
      </c>
      <c r="F2232" s="25"/>
      <c r="G2232" s="25"/>
      <c r="H2232" s="25"/>
      <c r="I2232" s="25"/>
      <c r="J2232" s="25"/>
      <c r="K2232" s="25" t="s">
        <v>4101</v>
      </c>
      <c r="L2232" s="25"/>
      <c r="M2232"/>
      <c r="N2232"/>
      <c r="O2232" s="25">
        <v>-0.97</v>
      </c>
      <c r="P2232" s="25">
        <v>-0.97</v>
      </c>
      <c r="S2232" s="23" t="str">
        <f t="shared" si="105"/>
        <v/>
      </c>
      <c r="T2232" s="23">
        <f t="shared" si="103"/>
        <v>0</v>
      </c>
    </row>
    <row r="2233" spans="1:20" ht="17.399999999999999">
      <c r="A2233" s="23" t="str">
        <f t="shared" si="104"/>
        <v/>
      </c>
      <c r="B2233" s="24" t="s">
        <v>3878</v>
      </c>
      <c r="C2233" s="6" t="s">
        <v>3883</v>
      </c>
      <c r="D2233" s="25" t="s">
        <v>37</v>
      </c>
      <c r="E2233" s="28">
        <v>288.95</v>
      </c>
      <c r="F2233" s="25">
        <v>1</v>
      </c>
      <c r="G2233" s="25">
        <v>21.1</v>
      </c>
      <c r="H2233" s="25">
        <v>21.1</v>
      </c>
      <c r="I2233" s="25"/>
      <c r="J2233" s="25"/>
      <c r="K2233" s="25" t="s">
        <v>4102</v>
      </c>
      <c r="L2233" s="25"/>
      <c r="M2233"/>
      <c r="N2233"/>
      <c r="O2233" s="25">
        <v>6.43</v>
      </c>
      <c r="P2233" s="25">
        <v>-20.6</v>
      </c>
      <c r="S2233" s="23" t="str">
        <f t="shared" si="105"/>
        <v/>
      </c>
      <c r="T2233" s="23">
        <f t="shared" si="103"/>
        <v>0</v>
      </c>
    </row>
    <row r="2234" spans="1:20" ht="17.399999999999999">
      <c r="A2234" s="23" t="str">
        <f t="shared" si="104"/>
        <v/>
      </c>
      <c r="B2234" s="24" t="s">
        <v>3697</v>
      </c>
      <c r="C2234" s="6" t="s">
        <v>4340</v>
      </c>
      <c r="D2234" s="25" t="s">
        <v>37</v>
      </c>
      <c r="E2234" s="28">
        <v>34.479999999999997</v>
      </c>
      <c r="F2234" s="25"/>
      <c r="G2234" s="25"/>
      <c r="H2234" s="25"/>
      <c r="I2234" s="25"/>
      <c r="J2234" s="25"/>
      <c r="K2234" s="25" t="s">
        <v>4078</v>
      </c>
      <c r="L2234" s="25"/>
      <c r="M2234"/>
      <c r="N2234"/>
      <c r="O2234" s="25">
        <v>-22.6</v>
      </c>
      <c r="P2234" s="25">
        <v>-34.89</v>
      </c>
      <c r="S2234" s="23" t="str">
        <f t="shared" si="105"/>
        <v/>
      </c>
      <c r="T2234" s="23">
        <f t="shared" si="103"/>
        <v>0</v>
      </c>
    </row>
    <row r="2235" spans="1:20" ht="17.399999999999999">
      <c r="A2235" s="23" t="str">
        <f t="shared" si="104"/>
        <v/>
      </c>
      <c r="B2235" s="24" t="s">
        <v>3698</v>
      </c>
      <c r="C2235" s="6" t="s">
        <v>4951</v>
      </c>
      <c r="D2235" s="25" t="s">
        <v>37</v>
      </c>
      <c r="E2235" s="28">
        <v>13.61</v>
      </c>
      <c r="F2235" s="25"/>
      <c r="G2235" s="25"/>
      <c r="H2235" s="25"/>
      <c r="I2235" s="25"/>
      <c r="J2235" s="25"/>
      <c r="K2235" s="25" t="s">
        <v>4100</v>
      </c>
      <c r="L2235" s="25"/>
      <c r="M2235"/>
      <c r="N2235"/>
      <c r="O2235" s="25">
        <v>0</v>
      </c>
      <c r="P2235" s="25">
        <v>0</v>
      </c>
      <c r="S2235" s="23" t="str">
        <f t="shared" si="105"/>
        <v/>
      </c>
      <c r="T2235" s="23">
        <f t="shared" si="103"/>
        <v>0</v>
      </c>
    </row>
    <row r="2236" spans="1:20" ht="17.399999999999999">
      <c r="A2236" s="23">
        <f t="shared" si="104"/>
        <v>73</v>
      </c>
      <c r="B2236" s="24" t="s">
        <v>3699</v>
      </c>
      <c r="C2236" s="6" t="s">
        <v>3862</v>
      </c>
      <c r="D2236" s="25" t="s">
        <v>9</v>
      </c>
      <c r="E2236" s="28">
        <v>8792.86</v>
      </c>
      <c r="F2236" s="25">
        <v>20</v>
      </c>
      <c r="G2236" s="25">
        <v>277.3</v>
      </c>
      <c r="H2236" s="25">
        <v>277.3</v>
      </c>
      <c r="I2236" s="25">
        <v>303.02</v>
      </c>
      <c r="J2236" s="25">
        <v>216.9</v>
      </c>
      <c r="K2236" s="25" t="s">
        <v>4103</v>
      </c>
      <c r="L2236" s="25"/>
      <c r="M2236"/>
      <c r="N2236"/>
      <c r="O2236" s="25">
        <v>-5.56</v>
      </c>
      <c r="P2236" s="25">
        <v>-29.53</v>
      </c>
      <c r="S2236" s="23">
        <f t="shared" si="105"/>
        <v>8792.8823600000014</v>
      </c>
      <c r="T2236" s="23">
        <f t="shared" si="103"/>
        <v>0</v>
      </c>
    </row>
    <row r="2237" spans="1:20" ht="17.399999999999999">
      <c r="A2237" s="23" t="str">
        <f t="shared" si="104"/>
        <v/>
      </c>
      <c r="B2237" s="24" t="s">
        <v>3909</v>
      </c>
      <c r="C2237" s="6" t="s">
        <v>3911</v>
      </c>
      <c r="D2237" s="25" t="s">
        <v>37</v>
      </c>
      <c r="E2237" s="28">
        <v>47.2</v>
      </c>
      <c r="F2237" s="25"/>
      <c r="G2237" s="25"/>
      <c r="H2237" s="25"/>
      <c r="I2237" s="25"/>
      <c r="J2237" s="25"/>
      <c r="K2237" s="25" t="s">
        <v>4113</v>
      </c>
      <c r="L2237" s="25"/>
      <c r="M2237"/>
      <c r="N2237"/>
      <c r="O2237" s="25">
        <v>-28.59</v>
      </c>
      <c r="P2237" s="25">
        <v>-16.63</v>
      </c>
      <c r="S2237" s="23" t="str">
        <f t="shared" si="105"/>
        <v/>
      </c>
      <c r="T2237" s="23">
        <f t="shared" si="103"/>
        <v>0</v>
      </c>
    </row>
    <row r="2238" spans="1:20" ht="17.399999999999999">
      <c r="A2238" s="23" t="str">
        <f t="shared" si="104"/>
        <v/>
      </c>
      <c r="B2238" s="24" t="s">
        <v>3700</v>
      </c>
      <c r="C2238" s="6" t="s">
        <v>3828</v>
      </c>
      <c r="D2238" s="25" t="s">
        <v>37</v>
      </c>
      <c r="E2238" s="28">
        <v>21.84</v>
      </c>
      <c r="F2238" s="25"/>
      <c r="G2238" s="25"/>
      <c r="H2238" s="25"/>
      <c r="I2238" s="25"/>
      <c r="J2238" s="25"/>
      <c r="K2238" s="25" t="s">
        <v>4084</v>
      </c>
      <c r="L2238" s="25"/>
      <c r="M2238"/>
      <c r="N2238"/>
      <c r="O2238" s="25">
        <v>-3.13</v>
      </c>
      <c r="P2238" s="25">
        <v>-5.19</v>
      </c>
      <c r="S2238" s="23" t="str">
        <f t="shared" si="105"/>
        <v/>
      </c>
      <c r="T2238" s="23">
        <f t="shared" si="103"/>
        <v>0</v>
      </c>
    </row>
    <row r="2239" spans="1:20" ht="17.399999999999999">
      <c r="A2239" s="23" t="str">
        <f t="shared" si="104"/>
        <v/>
      </c>
      <c r="B2239" s="24" t="s">
        <v>3920</v>
      </c>
      <c r="C2239" s="6" t="s">
        <v>3921</v>
      </c>
      <c r="D2239" s="25" t="s">
        <v>37</v>
      </c>
      <c r="E2239" s="28">
        <v>22.41</v>
      </c>
      <c r="F2239" s="25"/>
      <c r="G2239" s="25"/>
      <c r="H2239" s="25"/>
      <c r="I2239" s="25"/>
      <c r="J2239" s="25"/>
      <c r="K2239" s="25" t="s">
        <v>4105</v>
      </c>
      <c r="L2239" s="25"/>
      <c r="M2239"/>
      <c r="N2239"/>
      <c r="O2239" s="25">
        <v>3.83</v>
      </c>
      <c r="P2239" s="25">
        <v>-11.37</v>
      </c>
      <c r="S2239" s="23" t="str">
        <f t="shared" si="105"/>
        <v/>
      </c>
      <c r="T2239" s="23">
        <f t="shared" si="103"/>
        <v>0</v>
      </c>
    </row>
    <row r="2240" spans="1:20" ht="17.399999999999999">
      <c r="A2240" s="23">
        <f t="shared" si="104"/>
        <v>78</v>
      </c>
      <c r="B2240" s="24" t="s">
        <v>3701</v>
      </c>
      <c r="C2240" s="6" t="s">
        <v>573</v>
      </c>
      <c r="D2240" s="25" t="s">
        <v>9</v>
      </c>
      <c r="E2240" s="28">
        <v>7629.97</v>
      </c>
      <c r="F2240" s="25">
        <v>13</v>
      </c>
      <c r="G2240" s="25">
        <v>239.83</v>
      </c>
      <c r="H2240" s="25">
        <v>239.83</v>
      </c>
      <c r="I2240" s="25">
        <v>243.24</v>
      </c>
      <c r="J2240" s="25">
        <v>249.03</v>
      </c>
      <c r="K2240" s="25" t="s">
        <v>4107</v>
      </c>
      <c r="L2240" s="25"/>
      <c r="M2240"/>
      <c r="N2240"/>
      <c r="O2240" s="25">
        <v>-13.16</v>
      </c>
      <c r="P2240" s="25">
        <v>75.45</v>
      </c>
      <c r="S2240" s="23">
        <f t="shared" si="105"/>
        <v>7629.9924000000001</v>
      </c>
      <c r="T2240" s="23">
        <f t="shared" si="103"/>
        <v>0</v>
      </c>
    </row>
    <row r="2241" spans="1:20" ht="17.399999999999999">
      <c r="A2241" s="23" t="str">
        <f t="shared" si="104"/>
        <v/>
      </c>
      <c r="B2241" s="24" t="s">
        <v>4038</v>
      </c>
      <c r="C2241" s="6" t="s">
        <v>4044</v>
      </c>
      <c r="D2241" s="25" t="s">
        <v>37</v>
      </c>
      <c r="E2241" s="28">
        <v>21.89</v>
      </c>
      <c r="F2241" s="25"/>
      <c r="G2241" s="25"/>
      <c r="H2241" s="25"/>
      <c r="I2241" s="25"/>
      <c r="J2241" s="25"/>
      <c r="K2241" s="25" t="s">
        <v>4085</v>
      </c>
      <c r="L2241" s="25"/>
      <c r="M2241"/>
      <c r="N2241"/>
      <c r="O2241" s="25">
        <v>-21.3</v>
      </c>
      <c r="P2241" s="25">
        <v>-39.39</v>
      </c>
      <c r="S2241" s="23" t="str">
        <f t="shared" si="105"/>
        <v/>
      </c>
      <c r="T2241" s="23">
        <f t="shared" si="103"/>
        <v>0</v>
      </c>
    </row>
    <row r="2242" spans="1:20" ht="17.399999999999999">
      <c r="A2242" s="23" t="str">
        <f t="shared" si="104"/>
        <v/>
      </c>
      <c r="B2242" s="24" t="s">
        <v>3702</v>
      </c>
      <c r="C2242" s="6" t="s">
        <v>1267</v>
      </c>
      <c r="D2242" s="25" t="s">
        <v>37</v>
      </c>
      <c r="E2242" s="28">
        <v>206.76</v>
      </c>
      <c r="F2242" s="25">
        <v>1</v>
      </c>
      <c r="G2242" s="25">
        <v>52.5</v>
      </c>
      <c r="H2242" s="25">
        <v>52.5</v>
      </c>
      <c r="I2242" s="25"/>
      <c r="J2242" s="25"/>
      <c r="K2242" s="25" t="s">
        <v>4080</v>
      </c>
      <c r="L2242" s="25"/>
      <c r="M2242"/>
      <c r="N2242"/>
      <c r="O2242" s="25">
        <v>-0.79</v>
      </c>
      <c r="P2242" s="25">
        <v>-12.46</v>
      </c>
      <c r="S2242" s="23" t="str">
        <f t="shared" si="105"/>
        <v/>
      </c>
      <c r="T2242" s="23">
        <f t="shared" si="103"/>
        <v>0</v>
      </c>
    </row>
    <row r="2243" spans="1:20" ht="17.399999999999999">
      <c r="A2243" s="23" t="str">
        <f t="shared" si="104"/>
        <v/>
      </c>
      <c r="B2243" s="24" t="s">
        <v>3703</v>
      </c>
      <c r="C2243" s="6" t="s">
        <v>3829</v>
      </c>
      <c r="D2243" s="25" t="s">
        <v>37</v>
      </c>
      <c r="E2243" s="28">
        <v>19.760000000000002</v>
      </c>
      <c r="F2243" s="25"/>
      <c r="G2243" s="25"/>
      <c r="H2243" s="25"/>
      <c r="I2243" s="25"/>
      <c r="J2243" s="25"/>
      <c r="K2243" s="25" t="s">
        <v>4100</v>
      </c>
      <c r="L2243" s="25"/>
      <c r="M2243"/>
      <c r="N2243"/>
      <c r="O2243" s="25">
        <v>-26.88</v>
      </c>
      <c r="P2243" s="25">
        <v>-58.29</v>
      </c>
      <c r="S2243" s="23" t="str">
        <f t="shared" si="105"/>
        <v/>
      </c>
      <c r="T2243" s="23">
        <f t="shared" si="103"/>
        <v>0</v>
      </c>
    </row>
    <row r="2244" spans="1:20" ht="17.399999999999999">
      <c r="A2244" s="23">
        <f t="shared" si="104"/>
        <v>289</v>
      </c>
      <c r="B2244" s="24" t="s">
        <v>4478</v>
      </c>
      <c r="C2244" s="6" t="s">
        <v>4480</v>
      </c>
      <c r="D2244" s="25" t="s">
        <v>37</v>
      </c>
      <c r="E2244" s="28">
        <v>207.4</v>
      </c>
      <c r="F2244" s="25">
        <v>3</v>
      </c>
      <c r="G2244" s="25">
        <v>14.77</v>
      </c>
      <c r="H2244" s="25">
        <v>14.93</v>
      </c>
      <c r="I2244" s="25">
        <v>13.5</v>
      </c>
      <c r="J2244" s="25">
        <v>15.4</v>
      </c>
      <c r="K2244" s="25" t="s">
        <v>4085</v>
      </c>
      <c r="L2244" s="25"/>
      <c r="M2244"/>
      <c r="N2244"/>
      <c r="O2244" s="25">
        <v>-51.06</v>
      </c>
      <c r="P2244" s="25">
        <v>-41.95</v>
      </c>
      <c r="S2244" s="23">
        <f t="shared" si="105"/>
        <v>207.42243999999999</v>
      </c>
      <c r="T2244" s="23">
        <f t="shared" si="103"/>
        <v>1</v>
      </c>
    </row>
    <row r="2245" spans="1:20" ht="17.399999999999999">
      <c r="A2245" s="23" t="str">
        <f t="shared" si="104"/>
        <v/>
      </c>
      <c r="B2245" s="24" t="s">
        <v>4393</v>
      </c>
      <c r="C2245" s="6" t="s">
        <v>4401</v>
      </c>
      <c r="D2245" s="25" t="s">
        <v>37</v>
      </c>
      <c r="E2245" s="28">
        <v>216.77</v>
      </c>
      <c r="F2245" s="25">
        <v>2</v>
      </c>
      <c r="G2245" s="25">
        <v>9.5500000000000007</v>
      </c>
      <c r="H2245" s="25">
        <v>9.5500000000000007</v>
      </c>
      <c r="I2245" s="25"/>
      <c r="J2245" s="25"/>
      <c r="K2245" s="25" t="s">
        <v>4091</v>
      </c>
      <c r="L2245" s="25"/>
      <c r="M2245"/>
      <c r="N2245"/>
      <c r="O2245" s="25">
        <v>-27.32</v>
      </c>
      <c r="P2245" s="25">
        <v>23.56</v>
      </c>
      <c r="S2245" s="23" t="str">
        <f t="shared" si="105"/>
        <v/>
      </c>
      <c r="T2245" s="23">
        <f t="shared" si="103"/>
        <v>0</v>
      </c>
    </row>
    <row r="2246" spans="1:20" ht="17.399999999999999">
      <c r="A2246" s="23" t="str">
        <f t="shared" si="104"/>
        <v/>
      </c>
      <c r="B2246" s="24" t="s">
        <v>4527</v>
      </c>
      <c r="C2246" s="6" t="s">
        <v>4530</v>
      </c>
      <c r="D2246" s="25" t="s">
        <v>37</v>
      </c>
      <c r="E2246" s="28">
        <v>28.72</v>
      </c>
      <c r="F2246" s="25"/>
      <c r="G2246" s="25"/>
      <c r="H2246" s="25"/>
      <c r="I2246" s="25"/>
      <c r="J2246" s="25"/>
      <c r="K2246" s="25" t="s">
        <v>4113</v>
      </c>
      <c r="L2246" s="25"/>
      <c r="M2246"/>
      <c r="N2246"/>
      <c r="O2246" s="25">
        <v>-45.26</v>
      </c>
      <c r="P2246" s="25">
        <v>-31.74</v>
      </c>
      <c r="S2246" s="23" t="str">
        <f t="shared" si="105"/>
        <v/>
      </c>
      <c r="T2246" s="23">
        <f t="shared" si="103"/>
        <v>0</v>
      </c>
    </row>
    <row r="2247" spans="1:20" ht="17.399999999999999">
      <c r="A2247" s="23" t="str">
        <f t="shared" si="104"/>
        <v/>
      </c>
      <c r="B2247" s="24" t="s">
        <v>4604</v>
      </c>
      <c r="C2247" s="6" t="s">
        <v>4606</v>
      </c>
      <c r="D2247" s="25" t="s">
        <v>37</v>
      </c>
      <c r="E2247" s="28">
        <v>44.77</v>
      </c>
      <c r="F2247" s="25"/>
      <c r="G2247" s="25"/>
      <c r="H2247" s="25"/>
      <c r="I2247" s="25"/>
      <c r="J2247" s="25"/>
      <c r="K2247" s="25" t="s">
        <v>4107</v>
      </c>
      <c r="L2247" s="25"/>
      <c r="M2247"/>
      <c r="N2247"/>
      <c r="O2247" s="25">
        <v>14.98</v>
      </c>
      <c r="P2247" s="25">
        <v>-5.56</v>
      </c>
      <c r="S2247" s="23" t="str">
        <f t="shared" si="105"/>
        <v/>
      </c>
      <c r="T2247" s="23">
        <f t="shared" si="103"/>
        <v>0</v>
      </c>
    </row>
    <row r="2248" spans="1:20" ht="17.399999999999999">
      <c r="A2248" s="23" t="str">
        <f t="shared" si="104"/>
        <v/>
      </c>
      <c r="B2248" s="24" t="s">
        <v>4390</v>
      </c>
      <c r="C2248" s="6" t="s">
        <v>4391</v>
      </c>
      <c r="D2248" s="25" t="s">
        <v>37</v>
      </c>
      <c r="E2248" s="28">
        <v>442.42</v>
      </c>
      <c r="F2248" s="25"/>
      <c r="G2248" s="25"/>
      <c r="H2248" s="25"/>
      <c r="I2248" s="25"/>
      <c r="J2248" s="25"/>
      <c r="K2248" s="25" t="s">
        <v>4113</v>
      </c>
      <c r="L2248" s="25"/>
      <c r="M2248"/>
      <c r="N2248"/>
      <c r="O2248" s="25">
        <v>-28.07</v>
      </c>
      <c r="P2248" s="25">
        <v>119.86</v>
      </c>
      <c r="S2248" s="23" t="str">
        <f t="shared" si="105"/>
        <v/>
      </c>
      <c r="T2248" s="23">
        <f t="shared" si="103"/>
        <v>0</v>
      </c>
    </row>
    <row r="2249" spans="1:20" ht="17.399999999999999">
      <c r="A2249" s="23">
        <f t="shared" si="104"/>
        <v>202</v>
      </c>
      <c r="B2249" s="24" t="s">
        <v>3704</v>
      </c>
      <c r="C2249" s="6" t="s">
        <v>3830</v>
      </c>
      <c r="D2249" s="25" t="s">
        <v>37</v>
      </c>
      <c r="E2249" s="28">
        <v>799.39</v>
      </c>
      <c r="F2249" s="25">
        <v>9</v>
      </c>
      <c r="G2249" s="25">
        <v>54.62</v>
      </c>
      <c r="H2249" s="25">
        <v>54.26</v>
      </c>
      <c r="I2249" s="25">
        <v>50.78</v>
      </c>
      <c r="J2249" s="25">
        <v>54.03</v>
      </c>
      <c r="K2249" s="25" t="s">
        <v>4091</v>
      </c>
      <c r="L2249" s="25"/>
      <c r="M2249"/>
      <c r="N2249"/>
      <c r="O2249" s="25">
        <v>-23.52</v>
      </c>
      <c r="P2249" s="25">
        <v>18.93</v>
      </c>
      <c r="S2249" s="23">
        <f t="shared" si="105"/>
        <v>799.41248999999993</v>
      </c>
      <c r="T2249" s="23">
        <f t="shared" si="103"/>
        <v>0</v>
      </c>
    </row>
    <row r="2250" spans="1:20" ht="17.399999999999999">
      <c r="A2250" s="23" t="str">
        <f t="shared" si="104"/>
        <v/>
      </c>
      <c r="B2250" s="24" t="s">
        <v>3705</v>
      </c>
      <c r="C2250" s="6" t="s">
        <v>3831</v>
      </c>
      <c r="D2250" s="25" t="s">
        <v>37</v>
      </c>
      <c r="E2250" s="28">
        <v>26.84</v>
      </c>
      <c r="F2250" s="25"/>
      <c r="G2250" s="25"/>
      <c r="H2250" s="25"/>
      <c r="I2250" s="25"/>
      <c r="J2250" s="25"/>
      <c r="K2250" s="25" t="s">
        <v>4113</v>
      </c>
      <c r="L2250" s="25"/>
      <c r="M2250"/>
      <c r="N2250"/>
      <c r="O2250" s="25">
        <v>-20.67</v>
      </c>
      <c r="P2250" s="25">
        <v>-29.07</v>
      </c>
      <c r="S2250" s="23" t="str">
        <f t="shared" si="105"/>
        <v/>
      </c>
      <c r="T2250" s="23">
        <f t="shared" si="103"/>
        <v>0</v>
      </c>
    </row>
    <row r="2251" spans="1:20" ht="17.399999999999999">
      <c r="A2251" s="23" t="str">
        <f t="shared" si="104"/>
        <v/>
      </c>
      <c r="B2251" s="24" t="s">
        <v>3879</v>
      </c>
      <c r="C2251" s="6" t="s">
        <v>3884</v>
      </c>
      <c r="D2251" s="25" t="s">
        <v>37</v>
      </c>
      <c r="E2251" s="28">
        <v>88.16</v>
      </c>
      <c r="F2251" s="25">
        <v>1</v>
      </c>
      <c r="G2251" s="25"/>
      <c r="H2251" s="25">
        <v>17</v>
      </c>
      <c r="I2251" s="25"/>
      <c r="J2251" s="25">
        <v>17</v>
      </c>
      <c r="K2251" s="25" t="s">
        <v>4105</v>
      </c>
      <c r="L2251" s="25"/>
      <c r="M2251"/>
      <c r="N2251"/>
      <c r="O2251" s="25">
        <v>-12.86</v>
      </c>
      <c r="P2251" s="25">
        <v>-12.86</v>
      </c>
      <c r="S2251" s="23" t="str">
        <f t="shared" si="105"/>
        <v/>
      </c>
      <c r="T2251" s="23">
        <f t="shared" si="103"/>
        <v>0</v>
      </c>
    </row>
    <row r="2252" spans="1:20" ht="17.399999999999999">
      <c r="A2252" s="23" t="str">
        <f t="shared" si="104"/>
        <v/>
      </c>
      <c r="B2252" s="24" t="s">
        <v>3706</v>
      </c>
      <c r="C2252" s="6" t="s">
        <v>3832</v>
      </c>
      <c r="D2252" s="25" t="s">
        <v>37</v>
      </c>
      <c r="E2252" s="28">
        <v>218.2</v>
      </c>
      <c r="F2252" s="25"/>
      <c r="G2252" s="25"/>
      <c r="H2252" s="25"/>
      <c r="I2252" s="25"/>
      <c r="J2252" s="25"/>
      <c r="K2252" s="25" t="s">
        <v>4084</v>
      </c>
      <c r="L2252" s="25"/>
      <c r="M2252"/>
      <c r="N2252"/>
      <c r="O2252" s="25">
        <v>-12.28</v>
      </c>
      <c r="P2252" s="25">
        <v>-23.52</v>
      </c>
      <c r="S2252" s="23" t="str">
        <f t="shared" si="105"/>
        <v/>
      </c>
      <c r="T2252" s="23">
        <f t="shared" si="103"/>
        <v>0</v>
      </c>
    </row>
    <row r="2253" spans="1:20" ht="17.399999999999999">
      <c r="A2253" s="23" t="str">
        <f t="shared" si="104"/>
        <v/>
      </c>
      <c r="B2253" s="24" t="s">
        <v>3902</v>
      </c>
      <c r="C2253" s="6" t="s">
        <v>3903</v>
      </c>
      <c r="D2253" s="25" t="s">
        <v>37</v>
      </c>
      <c r="E2253" s="28">
        <v>94.79</v>
      </c>
      <c r="F2253" s="25"/>
      <c r="G2253" s="25"/>
      <c r="H2253" s="25"/>
      <c r="I2253" s="25"/>
      <c r="J2253" s="25"/>
      <c r="K2253" s="25" t="s">
        <v>4092</v>
      </c>
      <c r="L2253" s="25"/>
      <c r="M2253"/>
      <c r="N2253"/>
      <c r="O2253" s="25">
        <v>-32.659999999999997</v>
      </c>
      <c r="P2253" s="25">
        <v>-60.3</v>
      </c>
      <c r="S2253" s="23" t="str">
        <f t="shared" si="105"/>
        <v/>
      </c>
      <c r="T2253" s="23">
        <f t="shared" si="103"/>
        <v>0</v>
      </c>
    </row>
    <row r="2254" spans="1:20" ht="17.399999999999999">
      <c r="A2254" s="23">
        <f t="shared" si="104"/>
        <v>133</v>
      </c>
      <c r="B2254" s="24" t="s">
        <v>3707</v>
      </c>
      <c r="C2254" s="6" t="s">
        <v>1311</v>
      </c>
      <c r="D2254" s="25" t="s">
        <v>37</v>
      </c>
      <c r="E2254" s="28">
        <v>2633.04</v>
      </c>
      <c r="F2254" s="25">
        <v>8</v>
      </c>
      <c r="G2254" s="25">
        <v>195.28</v>
      </c>
      <c r="H2254" s="25">
        <v>195.28</v>
      </c>
      <c r="I2254" s="25">
        <v>191.78</v>
      </c>
      <c r="J2254" s="25">
        <v>185.4</v>
      </c>
      <c r="K2254" s="25" t="s">
        <v>4091</v>
      </c>
      <c r="L2254" s="25"/>
      <c r="M2254"/>
      <c r="N2254"/>
      <c r="O2254" s="25">
        <v>-12.08</v>
      </c>
      <c r="P2254" s="25">
        <v>-14.52</v>
      </c>
      <c r="S2254" s="23">
        <f t="shared" si="105"/>
        <v>2633.0625399999999</v>
      </c>
      <c r="T2254" s="23">
        <f t="shared" ref="T2254:T2317" si="106">IF(AND(G2254&lt;H2254,I2254&lt;J2254,H2254&lt;J2254),1,IF(AND(G2254&gt;H2254,I2254&gt;J2254,H2254&gt;J2254),-1,0))</f>
        <v>0</v>
      </c>
    </row>
    <row r="2255" spans="1:20" ht="17.399999999999999">
      <c r="A2255" s="23" t="str">
        <f t="shared" ref="A2255:A2318" si="107">IF(ISERROR(RANK(S2255,$S$14:$S$3000,)),"",RANK(S2255,$S$14:$S$3000,))</f>
        <v/>
      </c>
      <c r="B2255" s="24" t="s">
        <v>3999</v>
      </c>
      <c r="C2255" s="6" t="s">
        <v>4929</v>
      </c>
      <c r="D2255" s="25" t="s">
        <v>37</v>
      </c>
      <c r="E2255" s="28">
        <v>148.76</v>
      </c>
      <c r="F2255" s="25"/>
      <c r="G2255" s="25"/>
      <c r="H2255" s="25"/>
      <c r="I2255" s="25"/>
      <c r="J2255" s="25"/>
      <c r="K2255" s="25" t="s">
        <v>4113</v>
      </c>
      <c r="L2255" s="25"/>
      <c r="M2255"/>
      <c r="N2255"/>
      <c r="O2255" s="25">
        <v>-47.48</v>
      </c>
      <c r="P2255" s="25">
        <v>-16.62</v>
      </c>
      <c r="S2255" s="23" t="str">
        <f t="shared" ref="S2255:S2318" si="108">IF(OR(F2255&lt;=$F$8,ISBLANK(G2255),ISBLANK(H2255),ISBLANK(J2255),ISBLANK(I2255)),"",E2255+ROW()/100000)</f>
        <v/>
      </c>
      <c r="T2255" s="23">
        <f t="shared" si="106"/>
        <v>0</v>
      </c>
    </row>
    <row r="2256" spans="1:20" ht="17.399999999999999">
      <c r="A2256" s="23" t="str">
        <f t="shared" si="107"/>
        <v/>
      </c>
      <c r="B2256" s="24" t="s">
        <v>4394</v>
      </c>
      <c r="C2256" s="6" t="s">
        <v>4402</v>
      </c>
      <c r="D2256" s="25" t="s">
        <v>37</v>
      </c>
      <c r="E2256" s="28">
        <v>643.87</v>
      </c>
      <c r="F2256" s="25"/>
      <c r="G2256" s="25"/>
      <c r="H2256" s="25"/>
      <c r="I2256" s="25"/>
      <c r="J2256" s="25"/>
      <c r="K2256" s="25" t="s">
        <v>4100</v>
      </c>
      <c r="L2256" s="25"/>
      <c r="M2256"/>
      <c r="N2256"/>
      <c r="O2256" s="25">
        <v>-24.39</v>
      </c>
      <c r="P2256" s="25">
        <v>-23.41</v>
      </c>
      <c r="S2256" s="23" t="str">
        <f t="shared" si="108"/>
        <v/>
      </c>
      <c r="T2256" s="23">
        <f t="shared" si="106"/>
        <v>0</v>
      </c>
    </row>
    <row r="2257" spans="1:20" ht="17.399999999999999">
      <c r="A2257" s="23" t="str">
        <f t="shared" si="107"/>
        <v/>
      </c>
      <c r="B2257" s="24" t="s">
        <v>4030</v>
      </c>
      <c r="C2257" s="6" t="s">
        <v>4033</v>
      </c>
      <c r="D2257" s="25" t="s">
        <v>37</v>
      </c>
      <c r="E2257" s="28">
        <v>22.61</v>
      </c>
      <c r="F2257" s="25"/>
      <c r="G2257" s="25"/>
      <c r="H2257" s="25"/>
      <c r="I2257" s="25"/>
      <c r="J2257" s="25"/>
      <c r="K2257" s="25" t="s">
        <v>4076</v>
      </c>
      <c r="L2257" s="25"/>
      <c r="M2257"/>
      <c r="N2257"/>
      <c r="O2257" s="25">
        <v>-28.08</v>
      </c>
      <c r="P2257" s="25">
        <v>-50.95</v>
      </c>
      <c r="S2257" s="23" t="str">
        <f t="shared" si="108"/>
        <v/>
      </c>
      <c r="T2257" s="23">
        <f t="shared" si="106"/>
        <v>0</v>
      </c>
    </row>
    <row r="2258" spans="1:20" ht="17.399999999999999">
      <c r="A2258" s="23" t="str">
        <f t="shared" si="107"/>
        <v/>
      </c>
      <c r="B2258" s="24" t="s">
        <v>4285</v>
      </c>
      <c r="C2258" s="6" t="s">
        <v>4290</v>
      </c>
      <c r="D2258" s="25" t="s">
        <v>37</v>
      </c>
      <c r="E2258" s="28">
        <v>81.92</v>
      </c>
      <c r="F2258" s="25"/>
      <c r="G2258" s="25"/>
      <c r="H2258" s="25"/>
      <c r="I2258" s="25"/>
      <c r="J2258" s="25"/>
      <c r="K2258" s="25" t="s">
        <v>4107</v>
      </c>
      <c r="L2258" s="25"/>
      <c r="M2258"/>
      <c r="N2258"/>
      <c r="O2258" s="25">
        <v>-23.2</v>
      </c>
      <c r="P2258" s="25">
        <v>-44.75</v>
      </c>
      <c r="S2258" s="23" t="str">
        <f t="shared" si="108"/>
        <v/>
      </c>
      <c r="T2258" s="23">
        <f t="shared" si="106"/>
        <v>0</v>
      </c>
    </row>
    <row r="2259" spans="1:20" ht="17.399999999999999">
      <c r="A2259" s="23" t="str">
        <f t="shared" si="107"/>
        <v/>
      </c>
      <c r="B2259" s="24" t="s">
        <v>4647</v>
      </c>
      <c r="C2259" s="6" t="s">
        <v>4652</v>
      </c>
      <c r="D2259" s="25" t="s">
        <v>37</v>
      </c>
      <c r="E2259" s="28">
        <v>40.17</v>
      </c>
      <c r="F2259" s="25"/>
      <c r="G2259" s="25"/>
      <c r="H2259" s="25"/>
      <c r="I2259" s="25"/>
      <c r="J2259" s="25"/>
      <c r="K2259" s="25" t="s">
        <v>4107</v>
      </c>
      <c r="L2259" s="25"/>
      <c r="M2259"/>
      <c r="N2259"/>
      <c r="O2259" s="25">
        <v>-31.37</v>
      </c>
      <c r="P2259" s="25">
        <v>-58.9</v>
      </c>
      <c r="S2259" s="23" t="str">
        <f t="shared" si="108"/>
        <v/>
      </c>
      <c r="T2259" s="23">
        <f t="shared" si="106"/>
        <v>0</v>
      </c>
    </row>
    <row r="2260" spans="1:20" ht="17.399999999999999">
      <c r="A2260" s="23" t="str">
        <f t="shared" si="107"/>
        <v/>
      </c>
      <c r="B2260" s="24" t="s">
        <v>3708</v>
      </c>
      <c r="C2260" s="6" t="s">
        <v>3833</v>
      </c>
      <c r="D2260" s="25" t="s">
        <v>37</v>
      </c>
      <c r="E2260" s="28">
        <v>136.6</v>
      </c>
      <c r="F2260" s="25">
        <v>1</v>
      </c>
      <c r="G2260" s="25">
        <v>2.85</v>
      </c>
      <c r="H2260" s="25">
        <v>1.9</v>
      </c>
      <c r="I2260" s="25">
        <v>1.9</v>
      </c>
      <c r="J2260" s="25"/>
      <c r="K2260" s="25" t="s">
        <v>4110</v>
      </c>
      <c r="L2260" s="25"/>
      <c r="M2260"/>
      <c r="N2260"/>
      <c r="O2260" s="25">
        <v>-29.67</v>
      </c>
      <c r="P2260" s="25">
        <v>-53.08</v>
      </c>
      <c r="S2260" s="23" t="str">
        <f t="shared" si="108"/>
        <v/>
      </c>
      <c r="T2260" s="23">
        <f t="shared" si="106"/>
        <v>-1</v>
      </c>
    </row>
    <row r="2261" spans="1:20" ht="17.399999999999999">
      <c r="A2261" s="23" t="str">
        <f t="shared" si="107"/>
        <v/>
      </c>
      <c r="B2261" s="24" t="s">
        <v>4016</v>
      </c>
      <c r="C2261" s="6" t="s">
        <v>4018</v>
      </c>
      <c r="D2261" s="25" t="s">
        <v>37</v>
      </c>
      <c r="E2261" s="28">
        <v>39.15</v>
      </c>
      <c r="F2261" s="25"/>
      <c r="G2261" s="25"/>
      <c r="H2261" s="25"/>
      <c r="I2261" s="25"/>
      <c r="J2261" s="25"/>
      <c r="K2261" s="25" t="s">
        <v>4103</v>
      </c>
      <c r="L2261" s="25"/>
      <c r="M2261"/>
      <c r="N2261"/>
      <c r="O2261" s="25">
        <v>-21.04</v>
      </c>
      <c r="P2261" s="25">
        <v>-29.97</v>
      </c>
      <c r="S2261" s="23" t="str">
        <f t="shared" si="108"/>
        <v/>
      </c>
      <c r="T2261" s="23">
        <f t="shared" si="106"/>
        <v>0</v>
      </c>
    </row>
    <row r="2262" spans="1:20" ht="17.399999999999999">
      <c r="A2262" s="23" t="str">
        <f t="shared" si="107"/>
        <v/>
      </c>
      <c r="B2262" s="24" t="s">
        <v>3874</v>
      </c>
      <c r="C2262" s="6" t="s">
        <v>3875</v>
      </c>
      <c r="D2262" s="25" t="s">
        <v>9</v>
      </c>
      <c r="E2262" s="28">
        <v>1338.04</v>
      </c>
      <c r="F2262" s="25">
        <v>9</v>
      </c>
      <c r="G2262" s="25">
        <v>-240.97</v>
      </c>
      <c r="H2262" s="25">
        <v>-243.97</v>
      </c>
      <c r="I2262" s="25"/>
      <c r="J2262" s="25"/>
      <c r="K2262" s="25" t="s">
        <v>4097</v>
      </c>
      <c r="L2262" s="25"/>
      <c r="M2262"/>
      <c r="N2262"/>
      <c r="O2262" s="25">
        <v>-12.56</v>
      </c>
      <c r="P2262" s="25">
        <v>-26.64</v>
      </c>
      <c r="S2262" s="23" t="str">
        <f t="shared" si="108"/>
        <v/>
      </c>
      <c r="T2262" s="23">
        <f t="shared" si="106"/>
        <v>0</v>
      </c>
    </row>
    <row r="2263" spans="1:20" ht="17.399999999999999">
      <c r="A2263" s="23" t="str">
        <f t="shared" si="107"/>
        <v/>
      </c>
      <c r="B2263" s="24" t="s">
        <v>3886</v>
      </c>
      <c r="C2263" s="6" t="s">
        <v>3890</v>
      </c>
      <c r="D2263" s="25" t="s">
        <v>37</v>
      </c>
      <c r="E2263" s="28">
        <v>15.19</v>
      </c>
      <c r="F2263" s="25"/>
      <c r="G2263" s="25"/>
      <c r="H2263" s="25"/>
      <c r="I2263" s="25"/>
      <c r="J2263" s="25"/>
      <c r="K2263" s="25" t="s">
        <v>4107</v>
      </c>
      <c r="L2263" s="25"/>
      <c r="M2263"/>
      <c r="N2263"/>
      <c r="O2263" s="25">
        <v>-2.19</v>
      </c>
      <c r="P2263" s="25">
        <v>-10.07</v>
      </c>
      <c r="S2263" s="23" t="str">
        <f t="shared" si="108"/>
        <v/>
      </c>
      <c r="T2263" s="23">
        <f t="shared" si="106"/>
        <v>0</v>
      </c>
    </row>
    <row r="2264" spans="1:20" ht="17.399999999999999">
      <c r="A2264" s="23" t="str">
        <f t="shared" si="107"/>
        <v/>
      </c>
      <c r="B2264" s="24" t="s">
        <v>4213</v>
      </c>
      <c r="C2264" s="6" t="s">
        <v>4214</v>
      </c>
      <c r="D2264" s="25" t="s">
        <v>37</v>
      </c>
      <c r="E2264" s="28">
        <v>93.59</v>
      </c>
      <c r="F2264" s="25"/>
      <c r="G2264" s="25"/>
      <c r="H2264" s="25"/>
      <c r="I2264" s="25"/>
      <c r="J2264" s="25"/>
      <c r="K2264" s="25" t="s">
        <v>4098</v>
      </c>
      <c r="L2264" s="25"/>
      <c r="M2264"/>
      <c r="N2264"/>
      <c r="O2264" s="25">
        <v>11.6</v>
      </c>
      <c r="P2264" s="25">
        <v>-10.61</v>
      </c>
      <c r="S2264" s="23" t="str">
        <f t="shared" si="108"/>
        <v/>
      </c>
      <c r="T2264" s="23">
        <f t="shared" si="106"/>
        <v>0</v>
      </c>
    </row>
    <row r="2265" spans="1:20" ht="17.399999999999999">
      <c r="A2265" s="23" t="str">
        <f t="shared" si="107"/>
        <v/>
      </c>
      <c r="B2265" s="24" t="s">
        <v>4624</v>
      </c>
      <c r="C2265" s="6" t="s">
        <v>4629</v>
      </c>
      <c r="D2265" s="25" t="s">
        <v>37</v>
      </c>
      <c r="E2265" s="28">
        <v>20.48</v>
      </c>
      <c r="F2265" s="25"/>
      <c r="G2265" s="25"/>
      <c r="H2265" s="25"/>
      <c r="I2265" s="25"/>
      <c r="J2265" s="25"/>
      <c r="K2265" s="25" t="s">
        <v>4103</v>
      </c>
      <c r="L2265" s="25"/>
      <c r="M2265"/>
      <c r="N2265"/>
      <c r="O2265" s="25">
        <v>-0.89</v>
      </c>
      <c r="P2265" s="25">
        <v>-22.55</v>
      </c>
      <c r="S2265" s="23" t="str">
        <f t="shared" si="108"/>
        <v/>
      </c>
      <c r="T2265" s="23">
        <f t="shared" si="106"/>
        <v>0</v>
      </c>
    </row>
    <row r="2266" spans="1:20" ht="17.399999999999999">
      <c r="A2266" s="23" t="str">
        <f t="shared" si="107"/>
        <v/>
      </c>
      <c r="B2266" s="24" t="s">
        <v>3887</v>
      </c>
      <c r="C2266" s="6" t="s">
        <v>3891</v>
      </c>
      <c r="D2266" s="25" t="s">
        <v>37</v>
      </c>
      <c r="E2266" s="28">
        <v>28.63</v>
      </c>
      <c r="F2266" s="25"/>
      <c r="G2266" s="25"/>
      <c r="H2266" s="25"/>
      <c r="I2266" s="25"/>
      <c r="J2266" s="25"/>
      <c r="K2266" s="25" t="s">
        <v>4105</v>
      </c>
      <c r="L2266" s="25"/>
      <c r="M2266"/>
      <c r="N2266"/>
      <c r="O2266" s="25">
        <v>-16.71</v>
      </c>
      <c r="P2266" s="25">
        <v>-51.79</v>
      </c>
      <c r="S2266" s="23" t="str">
        <f t="shared" si="108"/>
        <v/>
      </c>
      <c r="T2266" s="23">
        <f t="shared" si="106"/>
        <v>0</v>
      </c>
    </row>
    <row r="2267" spans="1:20" ht="17.399999999999999">
      <c r="A2267" s="23" t="str">
        <f t="shared" si="107"/>
        <v/>
      </c>
      <c r="B2267" s="24" t="s">
        <v>4215</v>
      </c>
      <c r="C2267" s="6" t="s">
        <v>4216</v>
      </c>
      <c r="D2267" s="25" t="s">
        <v>37</v>
      </c>
      <c r="E2267" s="28">
        <v>27.56</v>
      </c>
      <c r="F2267" s="25"/>
      <c r="G2267" s="25"/>
      <c r="H2267" s="25"/>
      <c r="I2267" s="25"/>
      <c r="J2267" s="25"/>
      <c r="K2267" s="25" t="s">
        <v>4103</v>
      </c>
      <c r="L2267" s="25"/>
      <c r="M2267"/>
      <c r="N2267"/>
      <c r="O2267" s="25">
        <v>-15.57</v>
      </c>
      <c r="P2267" s="25">
        <v>-42.06</v>
      </c>
      <c r="S2267" s="23" t="str">
        <f t="shared" si="108"/>
        <v/>
      </c>
      <c r="T2267" s="23">
        <f t="shared" si="106"/>
        <v>0</v>
      </c>
    </row>
    <row r="2268" spans="1:20" ht="17.399999999999999">
      <c r="A2268" s="23" t="str">
        <f t="shared" si="107"/>
        <v/>
      </c>
      <c r="B2268" s="24" t="s">
        <v>3709</v>
      </c>
      <c r="C2268" s="6" t="s">
        <v>3834</v>
      </c>
      <c r="D2268" s="25" t="s">
        <v>9</v>
      </c>
      <c r="E2268" s="28">
        <v>79.569999999999993</v>
      </c>
      <c r="F2268" s="25"/>
      <c r="G2268" s="25"/>
      <c r="H2268" s="25"/>
      <c r="I2268" s="25"/>
      <c r="J2268" s="25"/>
      <c r="K2268" s="25" t="s">
        <v>4112</v>
      </c>
      <c r="L2268" s="25"/>
      <c r="M2268"/>
      <c r="N2268"/>
      <c r="O2268" s="25">
        <v>-14.89</v>
      </c>
      <c r="P2268" s="25">
        <v>-35.58</v>
      </c>
      <c r="S2268" s="23" t="str">
        <f t="shared" si="108"/>
        <v/>
      </c>
      <c r="T2268" s="23">
        <f t="shared" si="106"/>
        <v>0</v>
      </c>
    </row>
    <row r="2269" spans="1:20" ht="17.399999999999999">
      <c r="A2269" s="23" t="str">
        <f t="shared" si="107"/>
        <v/>
      </c>
      <c r="B2269" s="24" t="s">
        <v>5001</v>
      </c>
      <c r="C2269" s="6" t="s">
        <v>5002</v>
      </c>
      <c r="D2269" s="25" t="s">
        <v>37</v>
      </c>
      <c r="E2269" s="28">
        <v>29.95</v>
      </c>
      <c r="F2269" s="25"/>
      <c r="G2269" s="25"/>
      <c r="H2269" s="25"/>
      <c r="I2269" s="25"/>
      <c r="J2269" s="25"/>
      <c r="K2269" s="25" t="s">
        <v>4107</v>
      </c>
      <c r="L2269" s="25"/>
      <c r="M2269"/>
      <c r="N2269"/>
      <c r="O2269" s="25">
        <v>-32.65</v>
      </c>
      <c r="P2269" s="25">
        <v>-44.8</v>
      </c>
      <c r="S2269" s="23" t="str">
        <f t="shared" si="108"/>
        <v/>
      </c>
      <c r="T2269" s="23">
        <f t="shared" si="106"/>
        <v>0</v>
      </c>
    </row>
    <row r="2270" spans="1:20" ht="17.399999999999999">
      <c r="A2270" s="23" t="str">
        <f t="shared" si="107"/>
        <v/>
      </c>
      <c r="B2270" s="24" t="s">
        <v>3914</v>
      </c>
      <c r="C2270" s="6" t="s">
        <v>3919</v>
      </c>
      <c r="D2270" s="25" t="s">
        <v>37</v>
      </c>
      <c r="E2270" s="28">
        <v>271.87</v>
      </c>
      <c r="F2270" s="25">
        <v>1</v>
      </c>
      <c r="G2270" s="25">
        <v>-13.6</v>
      </c>
      <c r="H2270" s="25">
        <v>-13.6</v>
      </c>
      <c r="I2270" s="25"/>
      <c r="J2270" s="25"/>
      <c r="K2270" s="25" t="s">
        <v>4076</v>
      </c>
      <c r="L2270" s="25"/>
      <c r="M2270"/>
      <c r="N2270"/>
      <c r="O2270" s="25">
        <v>-15.38</v>
      </c>
      <c r="P2270" s="25">
        <v>-18.420000000000002</v>
      </c>
      <c r="S2270" s="23" t="str">
        <f t="shared" si="108"/>
        <v/>
      </c>
      <c r="T2270" s="23">
        <f t="shared" si="106"/>
        <v>0</v>
      </c>
    </row>
    <row r="2271" spans="1:20" ht="17.399999999999999">
      <c r="A2271" s="23" t="str">
        <f t="shared" si="107"/>
        <v/>
      </c>
      <c r="B2271" s="24" t="s">
        <v>4571</v>
      </c>
      <c r="C2271" s="6" t="s">
        <v>4577</v>
      </c>
      <c r="D2271" s="25" t="s">
        <v>37</v>
      </c>
      <c r="E2271" s="28">
        <v>92.31</v>
      </c>
      <c r="F2271" s="25"/>
      <c r="G2271" s="25"/>
      <c r="H2271" s="25"/>
      <c r="I2271" s="25"/>
      <c r="J2271" s="25"/>
      <c r="K2271" s="25" t="s">
        <v>4086</v>
      </c>
      <c r="L2271" s="25"/>
      <c r="M2271"/>
      <c r="N2271"/>
      <c r="O2271" s="25">
        <v>-23.33</v>
      </c>
      <c r="P2271" s="25">
        <v>-49.31</v>
      </c>
      <c r="S2271" s="23" t="str">
        <f t="shared" si="108"/>
        <v/>
      </c>
      <c r="T2271" s="23">
        <f t="shared" si="106"/>
        <v>0</v>
      </c>
    </row>
    <row r="2272" spans="1:20" ht="17.399999999999999">
      <c r="A2272" s="23">
        <f t="shared" si="107"/>
        <v>234</v>
      </c>
      <c r="B2272" s="24" t="s">
        <v>4245</v>
      </c>
      <c r="C2272" s="6" t="s">
        <v>4250</v>
      </c>
      <c r="D2272" s="25" t="s">
        <v>37</v>
      </c>
      <c r="E2272" s="28">
        <v>536.87</v>
      </c>
      <c r="F2272" s="25">
        <v>4</v>
      </c>
      <c r="G2272" s="25">
        <v>4.88</v>
      </c>
      <c r="H2272" s="25">
        <v>4.88</v>
      </c>
      <c r="I2272" s="25">
        <v>10.35</v>
      </c>
      <c r="J2272" s="25">
        <v>10.4</v>
      </c>
      <c r="K2272" s="25" t="s">
        <v>4097</v>
      </c>
      <c r="L2272" s="25"/>
      <c r="M2272"/>
      <c r="N2272"/>
      <c r="O2272" s="25">
        <v>-28.11</v>
      </c>
      <c r="P2272" s="25">
        <v>-31.09</v>
      </c>
      <c r="S2272" s="23">
        <f t="shared" si="108"/>
        <v>536.89272000000005</v>
      </c>
      <c r="T2272" s="23">
        <f t="shared" si="106"/>
        <v>0</v>
      </c>
    </row>
    <row r="2273" spans="1:20" ht="17.399999999999999">
      <c r="A2273" s="23" t="str">
        <f t="shared" si="107"/>
        <v/>
      </c>
      <c r="B2273" s="24" t="s">
        <v>4206</v>
      </c>
      <c r="C2273" s="6" t="s">
        <v>4208</v>
      </c>
      <c r="D2273" s="25" t="s">
        <v>37</v>
      </c>
      <c r="E2273" s="28">
        <v>31.78</v>
      </c>
      <c r="F2273" s="25"/>
      <c r="G2273" s="25"/>
      <c r="H2273" s="25"/>
      <c r="I2273" s="25"/>
      <c r="J2273" s="25"/>
      <c r="K2273" s="25" t="s">
        <v>4091</v>
      </c>
      <c r="L2273" s="25"/>
      <c r="M2273"/>
      <c r="N2273"/>
      <c r="O2273" s="25">
        <v>-15.64</v>
      </c>
      <c r="P2273" s="25">
        <v>-49.38</v>
      </c>
      <c r="S2273" s="23" t="str">
        <f t="shared" si="108"/>
        <v/>
      </c>
      <c r="T2273" s="23">
        <f t="shared" si="106"/>
        <v>0</v>
      </c>
    </row>
    <row r="2274" spans="1:20" ht="17.399999999999999">
      <c r="A2274" s="23" t="str">
        <f t="shared" si="107"/>
        <v/>
      </c>
      <c r="B2274" s="24" t="s">
        <v>4071</v>
      </c>
      <c r="C2274" s="6" t="s">
        <v>4074</v>
      </c>
      <c r="D2274" s="25" t="s">
        <v>37</v>
      </c>
      <c r="E2274" s="28">
        <v>17.399999999999999</v>
      </c>
      <c r="F2274" s="25"/>
      <c r="G2274" s="25"/>
      <c r="H2274" s="25"/>
      <c r="I2274" s="25"/>
      <c r="J2274" s="25"/>
      <c r="K2274" s="25" t="s">
        <v>4099</v>
      </c>
      <c r="L2274" s="25"/>
      <c r="M2274"/>
      <c r="N2274"/>
      <c r="O2274" s="25">
        <v>-15</v>
      </c>
      <c r="P2274" s="25">
        <v>-19.32</v>
      </c>
      <c r="S2274" s="23" t="str">
        <f t="shared" si="108"/>
        <v/>
      </c>
      <c r="T2274" s="23">
        <f t="shared" si="106"/>
        <v>0</v>
      </c>
    </row>
    <row r="2275" spans="1:20" ht="17.399999999999999">
      <c r="A2275" s="23" t="str">
        <f t="shared" si="107"/>
        <v/>
      </c>
      <c r="B2275" s="24" t="s">
        <v>4138</v>
      </c>
      <c r="C2275" s="6" t="s">
        <v>5284</v>
      </c>
      <c r="D2275" s="25" t="s">
        <v>37</v>
      </c>
      <c r="E2275" s="28">
        <v>119.39</v>
      </c>
      <c r="F2275" s="25"/>
      <c r="G2275" s="25"/>
      <c r="H2275" s="25"/>
      <c r="I2275" s="25"/>
      <c r="J2275" s="25"/>
      <c r="K2275" s="25" t="s">
        <v>4078</v>
      </c>
      <c r="L2275" s="25"/>
      <c r="M2275"/>
      <c r="N2275"/>
      <c r="O2275" s="25">
        <v>-3.48</v>
      </c>
      <c r="P2275" s="25">
        <v>-0.19</v>
      </c>
      <c r="S2275" s="23" t="str">
        <f t="shared" si="108"/>
        <v/>
      </c>
      <c r="T2275" s="23">
        <f t="shared" si="106"/>
        <v>0</v>
      </c>
    </row>
    <row r="2276" spans="1:20" ht="17.399999999999999">
      <c r="A2276" s="23" t="str">
        <f t="shared" si="107"/>
        <v/>
      </c>
      <c r="B2276" s="24" t="s">
        <v>3930</v>
      </c>
      <c r="C2276" s="6" t="s">
        <v>3935</v>
      </c>
      <c r="D2276" s="25" t="s">
        <v>37</v>
      </c>
      <c r="E2276" s="28">
        <v>24.45</v>
      </c>
      <c r="F2276" s="25"/>
      <c r="G2276" s="25"/>
      <c r="H2276" s="25"/>
      <c r="I2276" s="25"/>
      <c r="J2276" s="25"/>
      <c r="K2276" s="25" t="s">
        <v>4113</v>
      </c>
      <c r="L2276" s="25"/>
      <c r="M2276"/>
      <c r="N2276"/>
      <c r="O2276" s="25">
        <v>-11.4</v>
      </c>
      <c r="P2276" s="25">
        <v>-24.48</v>
      </c>
      <c r="S2276" s="23" t="str">
        <f t="shared" si="108"/>
        <v/>
      </c>
      <c r="T2276" s="23">
        <f t="shared" si="106"/>
        <v>0</v>
      </c>
    </row>
    <row r="2277" spans="1:20" ht="17.399999999999999">
      <c r="A2277" s="23" t="str">
        <f t="shared" si="107"/>
        <v/>
      </c>
      <c r="B2277" s="24" t="s">
        <v>4246</v>
      </c>
      <c r="C2277" s="6" t="s">
        <v>4251</v>
      </c>
      <c r="D2277" s="25" t="s">
        <v>37</v>
      </c>
      <c r="E2277" s="28">
        <v>15.48</v>
      </c>
      <c r="F2277" s="25"/>
      <c r="G2277" s="25"/>
      <c r="H2277" s="25"/>
      <c r="I2277" s="25"/>
      <c r="J2277" s="25"/>
      <c r="K2277" s="25" t="s">
        <v>4107</v>
      </c>
      <c r="L2277" s="25"/>
      <c r="M2277"/>
      <c r="N2277"/>
      <c r="O2277" s="25">
        <v>-22.08</v>
      </c>
      <c r="P2277" s="25">
        <v>-32.74</v>
      </c>
      <c r="S2277" s="23" t="str">
        <f t="shared" si="108"/>
        <v/>
      </c>
      <c r="T2277" s="23">
        <f t="shared" si="106"/>
        <v>0</v>
      </c>
    </row>
    <row r="2278" spans="1:20" ht="17.399999999999999">
      <c r="A2278" s="23" t="str">
        <f t="shared" si="107"/>
        <v/>
      </c>
      <c r="B2278" s="24" t="s">
        <v>4143</v>
      </c>
      <c r="C2278" s="6" t="s">
        <v>4144</v>
      </c>
      <c r="D2278" s="25" t="s">
        <v>37</v>
      </c>
      <c r="E2278" s="28">
        <v>479.67</v>
      </c>
      <c r="F2278" s="25"/>
      <c r="G2278" s="25"/>
      <c r="H2278" s="25"/>
      <c r="I2278" s="25"/>
      <c r="J2278" s="25"/>
      <c r="K2278" s="25" t="s">
        <v>4107</v>
      </c>
      <c r="L2278" s="25"/>
      <c r="M2278"/>
      <c r="N2278"/>
      <c r="O2278" s="25">
        <v>-13.97</v>
      </c>
      <c r="P2278" s="25">
        <v>-34.090000000000003</v>
      </c>
      <c r="S2278" s="23" t="str">
        <f t="shared" si="108"/>
        <v/>
      </c>
      <c r="T2278" s="23">
        <f t="shared" si="106"/>
        <v>0</v>
      </c>
    </row>
    <row r="2279" spans="1:20" ht="17.399999999999999">
      <c r="A2279" s="23" t="str">
        <f t="shared" si="107"/>
        <v/>
      </c>
      <c r="B2279" s="24" t="s">
        <v>4286</v>
      </c>
      <c r="C2279" s="6" t="s">
        <v>4291</v>
      </c>
      <c r="D2279" s="25" t="s">
        <v>37</v>
      </c>
      <c r="E2279" s="28">
        <v>9.24</v>
      </c>
      <c r="F2279" s="25"/>
      <c r="G2279" s="25"/>
      <c r="H2279" s="25"/>
      <c r="I2279" s="25"/>
      <c r="J2279" s="25"/>
      <c r="K2279" s="25" t="s">
        <v>4080</v>
      </c>
      <c r="L2279" s="25"/>
      <c r="M2279"/>
      <c r="N2279"/>
      <c r="O2279" s="25">
        <v>6.53</v>
      </c>
      <c r="P2279" s="25">
        <v>-19.850000000000001</v>
      </c>
      <c r="S2279" s="23" t="str">
        <f t="shared" si="108"/>
        <v/>
      </c>
      <c r="T2279" s="23">
        <f t="shared" si="106"/>
        <v>0</v>
      </c>
    </row>
    <row r="2280" spans="1:20" ht="17.399999999999999">
      <c r="A2280" s="23" t="str">
        <f t="shared" si="107"/>
        <v/>
      </c>
      <c r="B2280" s="24" t="s">
        <v>4031</v>
      </c>
      <c r="C2280" s="6" t="s">
        <v>5000</v>
      </c>
      <c r="D2280" s="25" t="s">
        <v>37</v>
      </c>
      <c r="E2280" s="28">
        <v>40.450000000000003</v>
      </c>
      <c r="F2280" s="25"/>
      <c r="G2280" s="25"/>
      <c r="H2280" s="25"/>
      <c r="I2280" s="25"/>
      <c r="J2280" s="25"/>
      <c r="K2280" s="25" t="s">
        <v>4103</v>
      </c>
      <c r="L2280" s="25"/>
      <c r="M2280"/>
      <c r="N2280"/>
      <c r="O2280" s="25">
        <v>-14.81</v>
      </c>
      <c r="P2280" s="25">
        <v>-35.89</v>
      </c>
      <c r="S2280" s="23" t="str">
        <f t="shared" si="108"/>
        <v/>
      </c>
      <c r="T2280" s="23">
        <f t="shared" si="106"/>
        <v>0</v>
      </c>
    </row>
    <row r="2281" spans="1:20" ht="17.399999999999999">
      <c r="A2281" s="23" t="str">
        <f t="shared" si="107"/>
        <v/>
      </c>
      <c r="B2281" s="24" t="s">
        <v>4072</v>
      </c>
      <c r="C2281" s="6" t="s">
        <v>4075</v>
      </c>
      <c r="D2281" s="25" t="s">
        <v>37</v>
      </c>
      <c r="E2281" s="28">
        <v>61.61</v>
      </c>
      <c r="F2281" s="25"/>
      <c r="G2281" s="25"/>
      <c r="H2281" s="25"/>
      <c r="I2281" s="25"/>
      <c r="J2281" s="25"/>
      <c r="K2281" s="25" t="s">
        <v>4107</v>
      </c>
      <c r="L2281" s="25"/>
      <c r="M2281"/>
      <c r="N2281"/>
      <c r="O2281" s="25">
        <v>-28.36</v>
      </c>
      <c r="P2281" s="25">
        <v>-43.62</v>
      </c>
      <c r="S2281" s="23" t="str">
        <f t="shared" si="108"/>
        <v/>
      </c>
      <c r="T2281" s="23">
        <f t="shared" si="106"/>
        <v>0</v>
      </c>
    </row>
    <row r="2282" spans="1:20" ht="17.399999999999999">
      <c r="A2282" s="23" t="str">
        <f t="shared" si="107"/>
        <v/>
      </c>
      <c r="B2282" s="24" t="s">
        <v>4124</v>
      </c>
      <c r="C2282" s="6" t="s">
        <v>4128</v>
      </c>
      <c r="D2282" s="25" t="s">
        <v>37</v>
      </c>
      <c r="E2282" s="26">
        <v>162.94</v>
      </c>
      <c r="F2282" s="25"/>
      <c r="G2282" s="28"/>
      <c r="H2282" s="28"/>
      <c r="I2282" s="28"/>
      <c r="J2282" s="28"/>
      <c r="K2282" s="25" t="s">
        <v>4096</v>
      </c>
      <c r="L2282" s="25"/>
      <c r="M2282"/>
      <c r="N2282"/>
      <c r="O2282" s="25">
        <v>-12.32</v>
      </c>
      <c r="P2282" s="25">
        <v>-42.8</v>
      </c>
      <c r="S2282" s="23" t="str">
        <f t="shared" si="108"/>
        <v/>
      </c>
      <c r="T2282" s="23">
        <f t="shared" si="106"/>
        <v>0</v>
      </c>
    </row>
    <row r="2283" spans="1:20" ht="17.399999999999999">
      <c r="A2283" s="23" t="str">
        <f t="shared" si="107"/>
        <v/>
      </c>
      <c r="B2283" s="24" t="s">
        <v>4316</v>
      </c>
      <c r="C2283" s="6" t="s">
        <v>4319</v>
      </c>
      <c r="D2283" s="25" t="s">
        <v>37</v>
      </c>
      <c r="E2283" s="28">
        <v>143.54</v>
      </c>
      <c r="F2283" s="25"/>
      <c r="G2283" s="28"/>
      <c r="H2283" s="28"/>
      <c r="I2283" s="28"/>
      <c r="J2283" s="28"/>
      <c r="K2283" s="25" t="s">
        <v>4107</v>
      </c>
      <c r="L2283" s="25"/>
      <c r="M2283"/>
      <c r="N2283"/>
      <c r="O2283" s="25">
        <v>-30.41</v>
      </c>
      <c r="P2283" s="25">
        <v>-40.03</v>
      </c>
      <c r="S2283" s="23" t="str">
        <f t="shared" si="108"/>
        <v/>
      </c>
      <c r="T2283" s="23">
        <f t="shared" si="106"/>
        <v>0</v>
      </c>
    </row>
    <row r="2284" spans="1:20" ht="17.399999999999999">
      <c r="A2284" s="23" t="str">
        <f t="shared" si="107"/>
        <v/>
      </c>
      <c r="B2284" s="24" t="s">
        <v>4572</v>
      </c>
      <c r="C2284" s="6" t="s">
        <v>4578</v>
      </c>
      <c r="D2284" s="25" t="s">
        <v>37</v>
      </c>
      <c r="E2284" s="28">
        <v>474.29</v>
      </c>
      <c r="F2284" s="25">
        <v>1</v>
      </c>
      <c r="G2284" s="28">
        <v>-25.9</v>
      </c>
      <c r="H2284" s="28">
        <v>-25.9</v>
      </c>
      <c r="I2284" s="28"/>
      <c r="J2284" s="28"/>
      <c r="K2284" s="25" t="s">
        <v>4100</v>
      </c>
      <c r="L2284" s="25"/>
      <c r="M2284"/>
      <c r="N2284"/>
      <c r="O2284" s="25">
        <v>-0.64</v>
      </c>
      <c r="P2284" s="25">
        <v>-44.18</v>
      </c>
      <c r="S2284" s="23" t="str">
        <f t="shared" si="108"/>
        <v/>
      </c>
      <c r="T2284" s="23">
        <f t="shared" si="106"/>
        <v>0</v>
      </c>
    </row>
    <row r="2285" spans="1:20" ht="17.399999999999999">
      <c r="A2285" s="23" t="str">
        <f t="shared" si="107"/>
        <v/>
      </c>
      <c r="B2285" s="24" t="s">
        <v>4000</v>
      </c>
      <c r="C2285" s="6" t="s">
        <v>4004</v>
      </c>
      <c r="D2285" s="25" t="s">
        <v>37</v>
      </c>
      <c r="E2285" s="28">
        <v>15.06</v>
      </c>
      <c r="F2285" s="25"/>
      <c r="G2285" s="28"/>
      <c r="H2285" s="28"/>
      <c r="I2285" s="28"/>
      <c r="J2285" s="28"/>
      <c r="K2285" s="25" t="s">
        <v>4113</v>
      </c>
      <c r="L2285" s="25"/>
      <c r="M2285"/>
      <c r="N2285"/>
      <c r="O2285" s="25">
        <v>-27.33</v>
      </c>
      <c r="P2285" s="25">
        <v>-46.57</v>
      </c>
      <c r="S2285" s="23" t="str">
        <f t="shared" si="108"/>
        <v/>
      </c>
      <c r="T2285" s="23">
        <f t="shared" si="106"/>
        <v>0</v>
      </c>
    </row>
    <row r="2286" spans="1:20" ht="17.399999999999999">
      <c r="A2286" s="23" t="str">
        <f t="shared" si="107"/>
        <v/>
      </c>
      <c r="B2286" s="24" t="s">
        <v>3942</v>
      </c>
      <c r="C2286" s="6" t="s">
        <v>3948</v>
      </c>
      <c r="D2286" s="25" t="s">
        <v>9</v>
      </c>
      <c r="E2286" s="28">
        <v>48.9</v>
      </c>
      <c r="F2286" s="25">
        <v>1</v>
      </c>
      <c r="G2286" s="25">
        <v>3.6</v>
      </c>
      <c r="H2286" s="25">
        <v>3.6</v>
      </c>
      <c r="I2286" s="25"/>
      <c r="J2286" s="25"/>
      <c r="K2286" s="25" t="s">
        <v>4105</v>
      </c>
      <c r="L2286" s="25"/>
      <c r="M2286"/>
      <c r="N2286"/>
      <c r="O2286" s="25">
        <v>-11.47</v>
      </c>
      <c r="P2286" s="25">
        <v>-25.91</v>
      </c>
      <c r="S2286" s="23" t="str">
        <f t="shared" si="108"/>
        <v/>
      </c>
      <c r="T2286" s="23">
        <f t="shared" si="106"/>
        <v>0</v>
      </c>
    </row>
    <row r="2287" spans="1:20" ht="17.399999999999999">
      <c r="A2287" s="23" t="str">
        <f t="shared" si="107"/>
        <v/>
      </c>
      <c r="B2287" s="24" t="s">
        <v>4760</v>
      </c>
      <c r="C2287" s="6" t="s">
        <v>4761</v>
      </c>
      <c r="D2287" s="25" t="s">
        <v>37</v>
      </c>
      <c r="E2287" s="28">
        <v>20.81</v>
      </c>
      <c r="F2287" s="25"/>
      <c r="G2287" s="25"/>
      <c r="H2287" s="25"/>
      <c r="I2287" s="25"/>
      <c r="J2287" s="25"/>
      <c r="K2287" s="25" t="s">
        <v>4100</v>
      </c>
      <c r="L2287" s="25"/>
      <c r="M2287"/>
      <c r="N2287"/>
      <c r="O2287" s="25">
        <v>-20.96</v>
      </c>
      <c r="P2287" s="25">
        <v>-16.28</v>
      </c>
      <c r="S2287" s="23" t="str">
        <f t="shared" si="108"/>
        <v/>
      </c>
      <c r="T2287" s="23">
        <f t="shared" si="106"/>
        <v>0</v>
      </c>
    </row>
    <row r="2288" spans="1:20" ht="17.399999999999999">
      <c r="A2288" s="23" t="str">
        <f t="shared" si="107"/>
        <v/>
      </c>
      <c r="B2288" s="24" t="s">
        <v>4891</v>
      </c>
      <c r="C2288" s="6" t="s">
        <v>4896</v>
      </c>
      <c r="D2288" s="25" t="s">
        <v>37</v>
      </c>
      <c r="E2288" s="28">
        <v>45.29</v>
      </c>
      <c r="F2288" s="25"/>
      <c r="G2288" s="28"/>
      <c r="H2288" s="28"/>
      <c r="I2288" s="28"/>
      <c r="J2288" s="28"/>
      <c r="K2288" s="25" t="s">
        <v>4118</v>
      </c>
      <c r="L2288" s="25"/>
      <c r="M2288"/>
      <c r="N2288"/>
      <c r="O2288" s="25">
        <v>-9.89</v>
      </c>
      <c r="P2288" s="25">
        <v>-36.56</v>
      </c>
      <c r="S2288" s="23" t="str">
        <f t="shared" si="108"/>
        <v/>
      </c>
      <c r="T2288" s="23">
        <f t="shared" si="106"/>
        <v>0</v>
      </c>
    </row>
    <row r="2289" spans="1:20" ht="17.399999999999999">
      <c r="A2289" s="23" t="str">
        <f t="shared" si="107"/>
        <v/>
      </c>
      <c r="B2289" s="24" t="s">
        <v>4504</v>
      </c>
      <c r="C2289" s="6" t="s">
        <v>4508</v>
      </c>
      <c r="D2289" s="25" t="s">
        <v>37</v>
      </c>
      <c r="E2289" s="28">
        <v>27.78</v>
      </c>
      <c r="F2289" s="25"/>
      <c r="G2289" s="25"/>
      <c r="H2289" s="25"/>
      <c r="I2289" s="25"/>
      <c r="J2289" s="25"/>
      <c r="K2289" s="25" t="s">
        <v>4113</v>
      </c>
      <c r="L2289" s="25"/>
      <c r="M2289"/>
      <c r="N2289"/>
      <c r="O2289" s="25">
        <v>-15.88</v>
      </c>
      <c r="P2289" s="25">
        <v>-31.8</v>
      </c>
      <c r="S2289" s="23" t="str">
        <f t="shared" si="108"/>
        <v/>
      </c>
      <c r="T2289" s="23">
        <f t="shared" si="106"/>
        <v>0</v>
      </c>
    </row>
    <row r="2290" spans="1:20" ht="17.399999999999999">
      <c r="A2290" s="23" t="str">
        <f t="shared" si="107"/>
        <v/>
      </c>
      <c r="B2290" s="24" t="s">
        <v>4039</v>
      </c>
      <c r="C2290" s="6" t="s">
        <v>4701</v>
      </c>
      <c r="D2290" s="25" t="s">
        <v>37</v>
      </c>
      <c r="E2290" s="26">
        <v>69.87</v>
      </c>
      <c r="F2290" s="25"/>
      <c r="G2290" s="28"/>
      <c r="H2290" s="28"/>
      <c r="I2290" s="28"/>
      <c r="J2290" s="28"/>
      <c r="K2290" s="25" t="s">
        <v>4092</v>
      </c>
      <c r="L2290" s="25"/>
      <c r="M2290"/>
      <c r="N2290"/>
      <c r="O2290" s="25">
        <v>-3.46</v>
      </c>
      <c r="P2290" s="25">
        <v>-23.98</v>
      </c>
      <c r="S2290" s="23" t="str">
        <f t="shared" si="108"/>
        <v/>
      </c>
      <c r="T2290" s="23">
        <f t="shared" si="106"/>
        <v>0</v>
      </c>
    </row>
    <row r="2291" spans="1:20" ht="17.399999999999999">
      <c r="A2291" s="23">
        <f t="shared" si="107"/>
        <v>6</v>
      </c>
      <c r="B2291" s="24" t="s">
        <v>4047</v>
      </c>
      <c r="C2291" s="6" t="s">
        <v>4051</v>
      </c>
      <c r="D2291" s="25" t="s">
        <v>9</v>
      </c>
      <c r="E2291" s="28">
        <v>81432</v>
      </c>
      <c r="F2291" s="25">
        <v>23</v>
      </c>
      <c r="G2291" s="28">
        <v>1183.25</v>
      </c>
      <c r="H2291" s="28">
        <v>1199.95</v>
      </c>
      <c r="I2291" s="28">
        <v>1166.24</v>
      </c>
      <c r="J2291" s="28">
        <v>1036.71</v>
      </c>
      <c r="K2291" s="25" t="s">
        <v>4097</v>
      </c>
      <c r="L2291" s="25"/>
      <c r="M2291"/>
      <c r="N2291"/>
      <c r="O2291" s="25">
        <v>-23.52</v>
      </c>
      <c r="P2291" s="25">
        <v>-14.5</v>
      </c>
      <c r="S2291" s="23">
        <f t="shared" si="108"/>
        <v>81432.02291</v>
      </c>
      <c r="T2291" s="23">
        <f t="shared" si="106"/>
        <v>0</v>
      </c>
    </row>
    <row r="2292" spans="1:20" ht="17.399999999999999">
      <c r="A2292" s="23">
        <f t="shared" si="107"/>
        <v>134</v>
      </c>
      <c r="B2292" s="24" t="s">
        <v>3710</v>
      </c>
      <c r="C2292" s="6" t="s">
        <v>3835</v>
      </c>
      <c r="D2292" s="25" t="s">
        <v>9</v>
      </c>
      <c r="E2292" s="28">
        <v>2584.73</v>
      </c>
      <c r="F2292" s="25">
        <v>18</v>
      </c>
      <c r="G2292" s="28">
        <v>505.44</v>
      </c>
      <c r="H2292" s="28">
        <v>505.56</v>
      </c>
      <c r="I2292" s="28">
        <v>514.57000000000005</v>
      </c>
      <c r="J2292" s="28">
        <v>513.74</v>
      </c>
      <c r="K2292" s="25" t="s">
        <v>4086</v>
      </c>
      <c r="L2292" s="25"/>
      <c r="M2292"/>
      <c r="N2292"/>
      <c r="O2292" s="25">
        <v>-7.22</v>
      </c>
      <c r="P2292" s="25">
        <v>-7.86</v>
      </c>
      <c r="S2292" s="23">
        <f t="shared" si="108"/>
        <v>2584.7529199999999</v>
      </c>
      <c r="T2292" s="23">
        <f t="shared" si="106"/>
        <v>0</v>
      </c>
    </row>
    <row r="2293" spans="1:20" ht="17.399999999999999">
      <c r="A2293" s="23" t="str">
        <f t="shared" si="107"/>
        <v/>
      </c>
      <c r="B2293" s="24" t="s">
        <v>3990</v>
      </c>
      <c r="C2293" s="6" t="s">
        <v>3995</v>
      </c>
      <c r="D2293" s="25" t="s">
        <v>37</v>
      </c>
      <c r="E2293" s="28">
        <v>27.95</v>
      </c>
      <c r="F2293" s="25"/>
      <c r="G2293" s="28"/>
      <c r="H2293" s="28"/>
      <c r="I2293" s="28"/>
      <c r="J2293" s="28"/>
      <c r="K2293" s="25" t="s">
        <v>4101</v>
      </c>
      <c r="L2293" s="25"/>
      <c r="M2293"/>
      <c r="N2293"/>
      <c r="O2293" s="25">
        <v>-23.82</v>
      </c>
      <c r="P2293" s="25">
        <v>-44.63</v>
      </c>
      <c r="S2293" s="23" t="str">
        <f t="shared" si="108"/>
        <v/>
      </c>
      <c r="T2293" s="23">
        <f t="shared" si="106"/>
        <v>0</v>
      </c>
    </row>
    <row r="2294" spans="1:20" ht="17.399999999999999">
      <c r="A2294" s="23" t="str">
        <f t="shared" si="107"/>
        <v/>
      </c>
      <c r="B2294" s="24" t="s">
        <v>4832</v>
      </c>
      <c r="C2294" s="6" t="s">
        <v>5168</v>
      </c>
      <c r="D2294" s="25" t="s">
        <v>37</v>
      </c>
      <c r="E2294" s="28">
        <v>326.3</v>
      </c>
      <c r="F2294" s="25">
        <v>1</v>
      </c>
      <c r="G2294" s="28">
        <v>11.8</v>
      </c>
      <c r="H2294" s="28">
        <v>11.8</v>
      </c>
      <c r="I2294" s="28"/>
      <c r="J2294" s="28"/>
      <c r="K2294" s="25" t="s">
        <v>4105</v>
      </c>
      <c r="L2294" s="25"/>
      <c r="M2294"/>
      <c r="N2294"/>
      <c r="O2294" s="25">
        <v>-5.53</v>
      </c>
      <c r="P2294" s="25">
        <v>-40</v>
      </c>
      <c r="S2294" s="23" t="str">
        <f t="shared" si="108"/>
        <v/>
      </c>
      <c r="T2294" s="23">
        <f t="shared" si="106"/>
        <v>0</v>
      </c>
    </row>
    <row r="2295" spans="1:20" ht="17.399999999999999">
      <c r="A2295" s="23" t="str">
        <f t="shared" si="107"/>
        <v/>
      </c>
      <c r="B2295" s="24" t="s">
        <v>3975</v>
      </c>
      <c r="C2295" s="6" t="s">
        <v>3977</v>
      </c>
      <c r="D2295" s="25" t="s">
        <v>37</v>
      </c>
      <c r="E2295" s="28">
        <v>44.94</v>
      </c>
      <c r="F2295" s="25"/>
      <c r="G2295" s="28"/>
      <c r="H2295" s="28"/>
      <c r="I2295" s="28"/>
      <c r="J2295" s="28"/>
      <c r="K2295" s="25" t="s">
        <v>4092</v>
      </c>
      <c r="L2295" s="25"/>
      <c r="M2295"/>
      <c r="N2295"/>
      <c r="O2295" s="25">
        <v>0</v>
      </c>
      <c r="P2295" s="25">
        <v>-6.95</v>
      </c>
      <c r="S2295" s="23" t="str">
        <f t="shared" si="108"/>
        <v/>
      </c>
      <c r="T2295" s="23">
        <f t="shared" si="106"/>
        <v>0</v>
      </c>
    </row>
    <row r="2296" spans="1:20" ht="17.399999999999999">
      <c r="A2296" s="23" t="str">
        <f t="shared" si="107"/>
        <v/>
      </c>
      <c r="B2296" s="24" t="s">
        <v>4001</v>
      </c>
      <c r="C2296" s="6" t="s">
        <v>4005</v>
      </c>
      <c r="D2296" s="25" t="s">
        <v>37</v>
      </c>
      <c r="E2296" s="26">
        <v>517.5</v>
      </c>
      <c r="F2296" s="25">
        <v>13</v>
      </c>
      <c r="G2296" s="28">
        <v>43.11</v>
      </c>
      <c r="H2296" s="28">
        <v>43.11</v>
      </c>
      <c r="I2296" s="28">
        <v>49.9</v>
      </c>
      <c r="J2296" s="28"/>
      <c r="K2296" s="25" t="s">
        <v>4113</v>
      </c>
      <c r="L2296" s="25"/>
      <c r="M2296"/>
      <c r="N2296"/>
      <c r="O2296" s="25">
        <v>-10.66</v>
      </c>
      <c r="P2296" s="25">
        <v>-30.57</v>
      </c>
      <c r="S2296" s="23" t="str">
        <f t="shared" si="108"/>
        <v/>
      </c>
      <c r="T2296" s="23">
        <f t="shared" si="106"/>
        <v>0</v>
      </c>
    </row>
    <row r="2297" spans="1:20" ht="17.399999999999999">
      <c r="A2297" s="23" t="str">
        <f t="shared" si="107"/>
        <v/>
      </c>
      <c r="B2297" s="24" t="s">
        <v>5013</v>
      </c>
      <c r="C2297" s="6" t="s">
        <v>5014</v>
      </c>
      <c r="D2297" s="25" t="s">
        <v>37</v>
      </c>
      <c r="E2297" s="28">
        <v>683.37</v>
      </c>
      <c r="F2297" s="25"/>
      <c r="G2297" s="28"/>
      <c r="H2297" s="28"/>
      <c r="I2297" s="28"/>
      <c r="J2297" s="28"/>
      <c r="K2297" s="25" t="s">
        <v>4105</v>
      </c>
      <c r="L2297" s="25"/>
      <c r="M2297"/>
      <c r="N2297"/>
      <c r="O2297" s="25">
        <v>-27.53</v>
      </c>
      <c r="P2297" s="25">
        <v>-70.89</v>
      </c>
      <c r="S2297" s="23" t="str">
        <f t="shared" si="108"/>
        <v/>
      </c>
      <c r="T2297" s="23">
        <f t="shared" si="106"/>
        <v>0</v>
      </c>
    </row>
    <row r="2298" spans="1:20" ht="17.399999999999999">
      <c r="A2298" s="23" t="str">
        <f t="shared" si="107"/>
        <v/>
      </c>
      <c r="B2298" s="24" t="s">
        <v>4125</v>
      </c>
      <c r="C2298" s="6" t="s">
        <v>4129</v>
      </c>
      <c r="D2298" s="25" t="s">
        <v>37</v>
      </c>
      <c r="E2298" s="28">
        <v>38.11</v>
      </c>
      <c r="F2298" s="25"/>
      <c r="G2298" s="28"/>
      <c r="H2298" s="28"/>
      <c r="I2298" s="28"/>
      <c r="J2298" s="28"/>
      <c r="K2298" s="25" t="s">
        <v>4105</v>
      </c>
      <c r="L2298" s="25"/>
      <c r="M2298"/>
      <c r="N2298"/>
      <c r="O2298" s="25">
        <v>-20.53</v>
      </c>
      <c r="P2298" s="25">
        <v>-56.6</v>
      </c>
      <c r="S2298" s="23" t="str">
        <f t="shared" si="108"/>
        <v/>
      </c>
      <c r="T2298" s="23">
        <f t="shared" si="106"/>
        <v>0</v>
      </c>
    </row>
    <row r="2299" spans="1:20" ht="17.399999999999999">
      <c r="A2299" s="23" t="str">
        <f t="shared" si="107"/>
        <v/>
      </c>
      <c r="B2299" s="24" t="s">
        <v>3931</v>
      </c>
      <c r="C2299" s="6" t="s">
        <v>3936</v>
      </c>
      <c r="D2299" s="25" t="s">
        <v>37</v>
      </c>
      <c r="E2299" s="28">
        <v>22.95</v>
      </c>
      <c r="F2299" s="25"/>
      <c r="G2299" s="28"/>
      <c r="H2299" s="28"/>
      <c r="I2299" s="28"/>
      <c r="J2299" s="28"/>
      <c r="K2299" s="25" t="s">
        <v>4110</v>
      </c>
      <c r="L2299" s="25"/>
      <c r="M2299"/>
      <c r="N2299"/>
      <c r="O2299" s="25">
        <v>-2.29</v>
      </c>
      <c r="P2299" s="25">
        <v>-30.88</v>
      </c>
      <c r="S2299" s="23" t="str">
        <f t="shared" si="108"/>
        <v/>
      </c>
      <c r="T2299" s="23">
        <f t="shared" si="106"/>
        <v>0</v>
      </c>
    </row>
    <row r="2300" spans="1:20" ht="17.399999999999999">
      <c r="A2300" s="23" t="str">
        <f t="shared" si="107"/>
        <v/>
      </c>
      <c r="B2300" s="24" t="s">
        <v>3924</v>
      </c>
      <c r="C2300" s="6" t="s">
        <v>4927</v>
      </c>
      <c r="D2300" s="25" t="s">
        <v>37</v>
      </c>
      <c r="E2300" s="28">
        <v>15.5</v>
      </c>
      <c r="F2300" s="25"/>
      <c r="G2300" s="28"/>
      <c r="H2300" s="28"/>
      <c r="I2300" s="28"/>
      <c r="J2300" s="28"/>
      <c r="K2300" s="25" t="s">
        <v>4113</v>
      </c>
      <c r="L2300" s="25"/>
      <c r="M2300"/>
      <c r="N2300"/>
      <c r="O2300" s="25">
        <v>-27.55</v>
      </c>
      <c r="P2300" s="25">
        <v>-50.49</v>
      </c>
      <c r="S2300" s="23" t="str">
        <f t="shared" si="108"/>
        <v/>
      </c>
      <c r="T2300" s="23">
        <f t="shared" si="106"/>
        <v>0</v>
      </c>
    </row>
    <row r="2301" spans="1:20" ht="17.399999999999999">
      <c r="A2301" s="23" t="str">
        <f t="shared" si="107"/>
        <v/>
      </c>
      <c r="B2301" s="24" t="s">
        <v>3965</v>
      </c>
      <c r="C2301" s="6" t="s">
        <v>3969</v>
      </c>
      <c r="D2301" s="25" t="s">
        <v>37</v>
      </c>
      <c r="E2301" s="28">
        <v>15.57</v>
      </c>
      <c r="F2301" s="25"/>
      <c r="G2301" s="28"/>
      <c r="H2301" s="28"/>
      <c r="I2301" s="28"/>
      <c r="J2301" s="28"/>
      <c r="K2301" s="25" t="s">
        <v>4105</v>
      </c>
      <c r="L2301" s="25"/>
      <c r="M2301"/>
      <c r="N2301"/>
      <c r="O2301" s="25">
        <v>-25.68</v>
      </c>
      <c r="P2301" s="25">
        <v>-58.33</v>
      </c>
      <c r="S2301" s="23" t="str">
        <f t="shared" si="108"/>
        <v/>
      </c>
      <c r="T2301" s="23">
        <f t="shared" si="106"/>
        <v>0</v>
      </c>
    </row>
    <row r="2302" spans="1:20" ht="17.399999999999999">
      <c r="A2302" s="23" t="str">
        <f t="shared" si="107"/>
        <v/>
      </c>
      <c r="B2302" s="24" t="s">
        <v>3991</v>
      </c>
      <c r="C2302" s="6" t="s">
        <v>3996</v>
      </c>
      <c r="D2302" s="25" t="s">
        <v>9</v>
      </c>
      <c r="E2302" s="28">
        <v>5559.28</v>
      </c>
      <c r="F2302" s="25">
        <v>5</v>
      </c>
      <c r="G2302" s="28">
        <v>138.82</v>
      </c>
      <c r="H2302" s="28">
        <v>138.82</v>
      </c>
      <c r="I2302" s="28"/>
      <c r="J2302" s="28"/>
      <c r="K2302" s="25" t="s">
        <v>4113</v>
      </c>
      <c r="L2302" s="25"/>
      <c r="M2302"/>
      <c r="N2302"/>
      <c r="O2302" s="25">
        <v>-13.29</v>
      </c>
      <c r="P2302" s="25">
        <v>-19.25</v>
      </c>
      <c r="S2302" s="23" t="str">
        <f t="shared" si="108"/>
        <v/>
      </c>
      <c r="T2302" s="23">
        <f t="shared" si="106"/>
        <v>0</v>
      </c>
    </row>
    <row r="2303" spans="1:20" ht="17.399999999999999">
      <c r="A2303" s="23" t="str">
        <f t="shared" si="107"/>
        <v/>
      </c>
      <c r="B2303" s="24" t="s">
        <v>4053</v>
      </c>
      <c r="C2303" s="6" t="s">
        <v>4055</v>
      </c>
      <c r="D2303" s="25" t="s">
        <v>37</v>
      </c>
      <c r="E2303" s="28">
        <v>19.29</v>
      </c>
      <c r="F2303" s="25"/>
      <c r="G2303" s="28"/>
      <c r="H2303" s="28"/>
      <c r="I2303" s="28"/>
      <c r="J2303" s="28"/>
      <c r="K2303" s="25" t="s">
        <v>4097</v>
      </c>
      <c r="L2303" s="25"/>
      <c r="M2303"/>
      <c r="N2303"/>
      <c r="O2303" s="25">
        <v>-17.28</v>
      </c>
      <c r="P2303" s="25">
        <v>-28.83</v>
      </c>
      <c r="S2303" s="23" t="str">
        <f t="shared" si="108"/>
        <v/>
      </c>
      <c r="T2303" s="23">
        <f t="shared" si="106"/>
        <v>0</v>
      </c>
    </row>
    <row r="2304" spans="1:20" ht="17.399999999999999">
      <c r="A2304" s="23" t="str">
        <f t="shared" si="107"/>
        <v/>
      </c>
      <c r="B2304" s="24" t="s">
        <v>3992</v>
      </c>
      <c r="C2304" s="6" t="s">
        <v>3997</v>
      </c>
      <c r="D2304" s="25" t="s">
        <v>37</v>
      </c>
      <c r="E2304" s="28">
        <v>156.32</v>
      </c>
      <c r="F2304" s="25"/>
      <c r="G2304" s="28"/>
      <c r="H2304" s="28"/>
      <c r="I2304" s="28"/>
      <c r="J2304" s="28"/>
      <c r="K2304" s="25" t="s">
        <v>4110</v>
      </c>
      <c r="L2304" s="25"/>
      <c r="M2304"/>
      <c r="N2304"/>
      <c r="O2304" s="25">
        <v>-10.16</v>
      </c>
      <c r="P2304" s="25">
        <v>-20.67</v>
      </c>
      <c r="S2304" s="23" t="str">
        <f t="shared" si="108"/>
        <v/>
      </c>
      <c r="T2304" s="23">
        <f t="shared" si="106"/>
        <v>0</v>
      </c>
    </row>
    <row r="2305" spans="1:20" ht="17.399999999999999">
      <c r="A2305" s="23" t="str">
        <f t="shared" si="107"/>
        <v/>
      </c>
      <c r="B2305" s="24" t="s">
        <v>4222</v>
      </c>
      <c r="C2305" s="6" t="s">
        <v>5248</v>
      </c>
      <c r="D2305" s="25" t="s">
        <v>37</v>
      </c>
      <c r="E2305" s="28">
        <v>253.19</v>
      </c>
      <c r="F2305" s="25"/>
      <c r="G2305" s="28"/>
      <c r="H2305" s="28"/>
      <c r="I2305" s="28"/>
      <c r="J2305" s="28"/>
      <c r="K2305" s="25" t="s">
        <v>4110</v>
      </c>
      <c r="L2305" s="25"/>
      <c r="M2305"/>
      <c r="N2305"/>
      <c r="O2305" s="25">
        <v>0</v>
      </c>
      <c r="P2305" s="25">
        <v>0</v>
      </c>
      <c r="S2305" s="23" t="str">
        <f t="shared" si="108"/>
        <v/>
      </c>
      <c r="T2305" s="23">
        <f t="shared" si="106"/>
        <v>0</v>
      </c>
    </row>
    <row r="2306" spans="1:20" ht="17.399999999999999">
      <c r="A2306" s="23" t="str">
        <f t="shared" si="107"/>
        <v/>
      </c>
      <c r="B2306" s="24" t="s">
        <v>4017</v>
      </c>
      <c r="C2306" s="6" t="s">
        <v>4419</v>
      </c>
      <c r="D2306" s="25" t="s">
        <v>37</v>
      </c>
      <c r="E2306" s="28">
        <v>71.239999999999995</v>
      </c>
      <c r="F2306" s="25"/>
      <c r="G2306" s="25"/>
      <c r="H2306" s="25"/>
      <c r="I2306" s="25"/>
      <c r="J2306" s="25"/>
      <c r="K2306" s="25" t="s">
        <v>4113</v>
      </c>
      <c r="L2306" s="25"/>
      <c r="M2306"/>
      <c r="N2306"/>
      <c r="O2306" s="25">
        <v>-31.51</v>
      </c>
      <c r="P2306" s="25">
        <v>-31.56</v>
      </c>
      <c r="S2306" s="23" t="str">
        <f t="shared" si="108"/>
        <v/>
      </c>
      <c r="T2306" s="23">
        <f t="shared" si="106"/>
        <v>0</v>
      </c>
    </row>
    <row r="2307" spans="1:20" ht="17.399999999999999">
      <c r="A2307" s="23" t="str">
        <f t="shared" si="107"/>
        <v/>
      </c>
      <c r="B2307" s="24" t="s">
        <v>4344</v>
      </c>
      <c r="C2307" s="6" t="s">
        <v>4346</v>
      </c>
      <c r="D2307" s="25" t="s">
        <v>9</v>
      </c>
      <c r="E2307" s="28">
        <v>469.19</v>
      </c>
      <c r="F2307" s="25"/>
      <c r="G2307" s="25"/>
      <c r="H2307" s="25"/>
      <c r="I2307" s="25"/>
      <c r="J2307" s="25"/>
      <c r="K2307" s="25" t="s">
        <v>4105</v>
      </c>
      <c r="L2307" s="25"/>
      <c r="M2307"/>
      <c r="N2307"/>
      <c r="O2307" s="25">
        <v>-3.15</v>
      </c>
      <c r="P2307" s="25">
        <v>-10.93</v>
      </c>
      <c r="S2307" s="23" t="str">
        <f t="shared" si="108"/>
        <v/>
      </c>
      <c r="T2307" s="23">
        <f t="shared" si="106"/>
        <v>0</v>
      </c>
    </row>
    <row r="2308" spans="1:20" ht="17.399999999999999">
      <c r="A2308" s="23" t="str">
        <f t="shared" si="107"/>
        <v/>
      </c>
      <c r="B2308" s="24" t="s">
        <v>4484</v>
      </c>
      <c r="C2308" s="6" t="s">
        <v>4486</v>
      </c>
      <c r="D2308" s="25" t="s">
        <v>37</v>
      </c>
      <c r="E2308" s="28">
        <v>280.94</v>
      </c>
      <c r="F2308" s="25"/>
      <c r="G2308" s="25"/>
      <c r="H2308" s="25"/>
      <c r="I2308" s="25"/>
      <c r="J2308" s="25"/>
      <c r="K2308" s="25" t="s">
        <v>4097</v>
      </c>
      <c r="L2308" s="25"/>
      <c r="M2308"/>
      <c r="N2308"/>
      <c r="O2308" s="25">
        <v>-15.88</v>
      </c>
      <c r="P2308" s="25">
        <v>-15.16</v>
      </c>
      <c r="S2308" s="23" t="str">
        <f t="shared" si="108"/>
        <v/>
      </c>
      <c r="T2308" s="23">
        <f t="shared" si="106"/>
        <v>0</v>
      </c>
    </row>
    <row r="2309" spans="1:20" ht="17.399999999999999">
      <c r="A2309" s="23" t="str">
        <f t="shared" si="107"/>
        <v/>
      </c>
      <c r="B2309" s="24" t="s">
        <v>4287</v>
      </c>
      <c r="C2309" s="6" t="s">
        <v>4292</v>
      </c>
      <c r="D2309" s="25" t="s">
        <v>37</v>
      </c>
      <c r="E2309" s="28">
        <v>25.11</v>
      </c>
      <c r="F2309" s="25"/>
      <c r="G2309" s="25"/>
      <c r="H2309" s="25"/>
      <c r="I2309" s="25"/>
      <c r="J2309" s="25"/>
      <c r="K2309" s="25" t="s">
        <v>4076</v>
      </c>
      <c r="L2309" s="25"/>
      <c r="M2309"/>
      <c r="N2309"/>
      <c r="O2309" s="25">
        <v>-52.49</v>
      </c>
      <c r="P2309" s="25">
        <v>-69.53</v>
      </c>
      <c r="S2309" s="23" t="str">
        <f t="shared" si="108"/>
        <v/>
      </c>
      <c r="T2309" s="23">
        <f t="shared" si="106"/>
        <v>0</v>
      </c>
    </row>
    <row r="2310" spans="1:20" ht="17.399999999999999">
      <c r="A2310" s="23" t="str">
        <f t="shared" si="107"/>
        <v/>
      </c>
      <c r="B2310" s="24" t="s">
        <v>3711</v>
      </c>
      <c r="C2310" s="6" t="s">
        <v>782</v>
      </c>
      <c r="D2310" s="25" t="s">
        <v>9</v>
      </c>
      <c r="E2310" s="28">
        <v>54.42</v>
      </c>
      <c r="F2310" s="25"/>
      <c r="G2310" s="25"/>
      <c r="H2310" s="25"/>
      <c r="I2310" s="25"/>
      <c r="J2310" s="25"/>
      <c r="K2310" s="25" t="s">
        <v>4085</v>
      </c>
      <c r="L2310" s="25"/>
      <c r="M2310"/>
      <c r="N2310"/>
      <c r="O2310" s="25">
        <v>-11.02</v>
      </c>
      <c r="P2310" s="25">
        <v>-15.74</v>
      </c>
      <c r="S2310" s="23" t="str">
        <f t="shared" si="108"/>
        <v/>
      </c>
      <c r="T2310" s="23">
        <f t="shared" si="106"/>
        <v>0</v>
      </c>
    </row>
    <row r="2311" spans="1:20" ht="17.399999999999999">
      <c r="A2311" s="23" t="str">
        <f t="shared" si="107"/>
        <v/>
      </c>
      <c r="B2311" s="24" t="s">
        <v>4347</v>
      </c>
      <c r="C2311" s="6" t="s">
        <v>4348</v>
      </c>
      <c r="D2311" s="25" t="s">
        <v>37</v>
      </c>
      <c r="E2311" s="28">
        <v>206.66</v>
      </c>
      <c r="F2311" s="25"/>
      <c r="G2311" s="25"/>
      <c r="H2311" s="25"/>
      <c r="I2311" s="25"/>
      <c r="J2311" s="25"/>
      <c r="K2311" s="25" t="s">
        <v>4117</v>
      </c>
      <c r="L2311" s="25"/>
      <c r="M2311"/>
      <c r="N2311"/>
      <c r="O2311" s="25">
        <v>0</v>
      </c>
      <c r="P2311" s="25">
        <v>0</v>
      </c>
      <c r="S2311" s="23" t="str">
        <f t="shared" si="108"/>
        <v/>
      </c>
      <c r="T2311" s="23">
        <f t="shared" si="106"/>
        <v>0</v>
      </c>
    </row>
    <row r="2312" spans="1:20" ht="17.399999999999999">
      <c r="A2312" s="23" t="str">
        <f t="shared" si="107"/>
        <v/>
      </c>
      <c r="B2312" s="24" t="s">
        <v>5063</v>
      </c>
      <c r="C2312" s="6" t="s">
        <v>5064</v>
      </c>
      <c r="D2312" s="25" t="s">
        <v>37</v>
      </c>
      <c r="E2312" s="28">
        <v>127.97</v>
      </c>
      <c r="F2312" s="25"/>
      <c r="G2312" s="25"/>
      <c r="H2312" s="25"/>
      <c r="I2312" s="25"/>
      <c r="J2312" s="25"/>
      <c r="K2312" s="25" t="s">
        <v>4105</v>
      </c>
      <c r="L2312" s="25"/>
      <c r="M2312"/>
      <c r="N2312"/>
      <c r="O2312" s="25">
        <v>-25.07</v>
      </c>
      <c r="P2312" s="25">
        <v>-48.33</v>
      </c>
      <c r="S2312" s="23" t="str">
        <f t="shared" si="108"/>
        <v/>
      </c>
      <c r="T2312" s="23">
        <f t="shared" si="106"/>
        <v>0</v>
      </c>
    </row>
    <row r="2313" spans="1:20" ht="17.399999999999999">
      <c r="A2313" s="23" t="str">
        <f t="shared" si="107"/>
        <v/>
      </c>
      <c r="B2313" s="24" t="s">
        <v>4805</v>
      </c>
      <c r="C2313" s="6" t="s">
        <v>5073</v>
      </c>
      <c r="D2313" s="25" t="s">
        <v>37</v>
      </c>
      <c r="E2313" s="28">
        <v>84.48</v>
      </c>
      <c r="F2313" s="25"/>
      <c r="G2313" s="25"/>
      <c r="H2313" s="25"/>
      <c r="I2313" s="25"/>
      <c r="J2313" s="25"/>
      <c r="K2313" s="25" t="s">
        <v>4088</v>
      </c>
      <c r="L2313" s="25"/>
      <c r="M2313"/>
      <c r="N2313"/>
      <c r="O2313" s="25">
        <v>-43.01</v>
      </c>
      <c r="P2313" s="25">
        <v>-30.38</v>
      </c>
      <c r="S2313" s="23" t="str">
        <f t="shared" si="108"/>
        <v/>
      </c>
      <c r="T2313" s="23">
        <f t="shared" si="106"/>
        <v>0</v>
      </c>
    </row>
    <row r="2314" spans="1:20" ht="17.399999999999999">
      <c r="A2314" s="23" t="str">
        <f t="shared" si="107"/>
        <v/>
      </c>
      <c r="B2314" s="24" t="s">
        <v>3976</v>
      </c>
      <c r="C2314" s="6" t="s">
        <v>3978</v>
      </c>
      <c r="D2314" s="25" t="s">
        <v>9</v>
      </c>
      <c r="E2314" s="28">
        <v>419.37</v>
      </c>
      <c r="F2314" s="25">
        <v>4</v>
      </c>
      <c r="G2314" s="25">
        <v>78.430000000000007</v>
      </c>
      <c r="H2314" s="25">
        <v>78.430000000000007</v>
      </c>
      <c r="I2314" s="25">
        <v>78.099999999999994</v>
      </c>
      <c r="J2314" s="25"/>
      <c r="K2314" s="25" t="s">
        <v>4077</v>
      </c>
      <c r="L2314" s="25"/>
      <c r="M2314"/>
      <c r="N2314"/>
      <c r="O2314" s="25">
        <v>-3.7</v>
      </c>
      <c r="P2314" s="25">
        <v>-26.14</v>
      </c>
      <c r="S2314" s="23" t="str">
        <f t="shared" si="108"/>
        <v/>
      </c>
      <c r="T2314" s="23">
        <f t="shared" si="106"/>
        <v>0</v>
      </c>
    </row>
    <row r="2315" spans="1:20" ht="17.399999999999999">
      <c r="A2315" s="23" t="str">
        <f t="shared" si="107"/>
        <v/>
      </c>
      <c r="B2315" s="24" t="s">
        <v>4868</v>
      </c>
      <c r="C2315" s="6" t="s">
        <v>4872</v>
      </c>
      <c r="D2315" s="25" t="s">
        <v>37</v>
      </c>
      <c r="E2315" s="28">
        <v>45.98</v>
      </c>
      <c r="F2315" s="25"/>
      <c r="G2315" s="25"/>
      <c r="H2315" s="25"/>
      <c r="I2315" s="25"/>
      <c r="J2315" s="25"/>
      <c r="K2315" s="25" t="s">
        <v>4100</v>
      </c>
      <c r="L2315" s="25"/>
      <c r="M2315"/>
      <c r="N2315"/>
      <c r="O2315" s="25">
        <v>-31.33</v>
      </c>
      <c r="P2315" s="25">
        <v>-51.54</v>
      </c>
      <c r="S2315" s="23" t="str">
        <f t="shared" si="108"/>
        <v/>
      </c>
      <c r="T2315" s="23">
        <f t="shared" si="106"/>
        <v>0</v>
      </c>
    </row>
    <row r="2316" spans="1:20" ht="17.399999999999999">
      <c r="A2316" s="23" t="str">
        <f t="shared" si="107"/>
        <v/>
      </c>
      <c r="B2316" s="24" t="s">
        <v>3979</v>
      </c>
      <c r="C2316" s="6" t="s">
        <v>3981</v>
      </c>
      <c r="D2316" s="25" t="s">
        <v>37</v>
      </c>
      <c r="E2316" s="28">
        <v>71.28</v>
      </c>
      <c r="F2316" s="25"/>
      <c r="G2316" s="25"/>
      <c r="H2316" s="25"/>
      <c r="I2316" s="25"/>
      <c r="J2316" s="25"/>
      <c r="K2316" s="25" t="s">
        <v>4097</v>
      </c>
      <c r="L2316" s="25"/>
      <c r="M2316"/>
      <c r="N2316"/>
      <c r="O2316" s="25">
        <v>-20.22</v>
      </c>
      <c r="P2316" s="25">
        <v>-24.54</v>
      </c>
      <c r="S2316" s="23" t="str">
        <f t="shared" si="108"/>
        <v/>
      </c>
      <c r="T2316" s="23">
        <f t="shared" si="106"/>
        <v>0</v>
      </c>
    </row>
    <row r="2317" spans="1:20" ht="17.399999999999999">
      <c r="A2317" s="23" t="str">
        <f t="shared" si="107"/>
        <v/>
      </c>
      <c r="B2317" s="24" t="s">
        <v>3993</v>
      </c>
      <c r="C2317" s="6" t="s">
        <v>4420</v>
      </c>
      <c r="D2317" s="25" t="s">
        <v>37</v>
      </c>
      <c r="E2317" s="28">
        <v>161.69999999999999</v>
      </c>
      <c r="F2317" s="25">
        <v>2</v>
      </c>
      <c r="G2317" s="25">
        <v>26.05</v>
      </c>
      <c r="H2317" s="25">
        <v>26.05</v>
      </c>
      <c r="I2317" s="25">
        <v>27</v>
      </c>
      <c r="J2317" s="25"/>
      <c r="K2317" s="25" t="s">
        <v>4091</v>
      </c>
      <c r="L2317" s="25"/>
      <c r="M2317"/>
      <c r="N2317"/>
      <c r="O2317" s="25">
        <v>-28.35</v>
      </c>
      <c r="P2317" s="25">
        <v>-15.33</v>
      </c>
      <c r="S2317" s="23" t="str">
        <f t="shared" si="108"/>
        <v/>
      </c>
      <c r="T2317" s="23">
        <f t="shared" si="106"/>
        <v>0</v>
      </c>
    </row>
    <row r="2318" spans="1:20" ht="17.399999999999999">
      <c r="A2318" s="23" t="str">
        <f t="shared" si="107"/>
        <v/>
      </c>
      <c r="B2318" s="24" t="s">
        <v>3971</v>
      </c>
      <c r="C2318" s="6" t="s">
        <v>3973</v>
      </c>
      <c r="D2318" s="25" t="s">
        <v>37</v>
      </c>
      <c r="E2318" s="28">
        <v>86.44</v>
      </c>
      <c r="F2318" s="25"/>
      <c r="G2318" s="25"/>
      <c r="H2318" s="25"/>
      <c r="I2318" s="25"/>
      <c r="J2318" s="25"/>
      <c r="K2318" s="25" t="s">
        <v>4097</v>
      </c>
      <c r="L2318" s="25"/>
      <c r="M2318"/>
      <c r="N2318"/>
      <c r="O2318" s="25">
        <v>-32.299999999999997</v>
      </c>
      <c r="P2318" s="25">
        <v>-36.33</v>
      </c>
      <c r="S2318" s="23" t="str">
        <f t="shared" si="108"/>
        <v/>
      </c>
      <c r="T2318" s="23">
        <f t="shared" ref="T2318:T2381" si="109">IF(AND(G2318&lt;H2318,I2318&lt;J2318,H2318&lt;J2318),1,IF(AND(G2318&gt;H2318,I2318&gt;J2318,H2318&gt;J2318),-1,0))</f>
        <v>0</v>
      </c>
    </row>
    <row r="2319" spans="1:20" ht="17.399999999999999">
      <c r="A2319" s="23" t="str">
        <f t="shared" ref="A2319:A2382" si="110">IF(ISERROR(RANK(S2319,$S$14:$S$3000,)),"",RANK(S2319,$S$14:$S$3000,))</f>
        <v/>
      </c>
      <c r="B2319" s="24" t="s">
        <v>4218</v>
      </c>
      <c r="C2319" s="6" t="s">
        <v>4220</v>
      </c>
      <c r="D2319" s="25" t="s">
        <v>37</v>
      </c>
      <c r="E2319" s="28">
        <v>225.16</v>
      </c>
      <c r="F2319" s="25"/>
      <c r="G2319" s="25"/>
      <c r="H2319" s="25">
        <v>4</v>
      </c>
      <c r="I2319" s="25"/>
      <c r="J2319" s="25">
        <v>4</v>
      </c>
      <c r="K2319" s="25" t="s">
        <v>4097</v>
      </c>
      <c r="L2319" s="25"/>
      <c r="M2319"/>
      <c r="N2319"/>
      <c r="O2319" s="25">
        <v>-21.29</v>
      </c>
      <c r="P2319" s="25">
        <v>-6.88</v>
      </c>
      <c r="S2319" s="23" t="str">
        <f t="shared" ref="S2319:S2382" si="111">IF(OR(F2319&lt;=$F$8,ISBLANK(G2319),ISBLANK(H2319),ISBLANK(J2319),ISBLANK(I2319)),"",E2319+ROW()/100000)</f>
        <v/>
      </c>
      <c r="T2319" s="23">
        <f t="shared" si="109"/>
        <v>0</v>
      </c>
    </row>
    <row r="2320" spans="1:20" ht="17.399999999999999">
      <c r="A2320" s="23">
        <f t="shared" si="110"/>
        <v>126</v>
      </c>
      <c r="B2320" s="24" t="s">
        <v>3888</v>
      </c>
      <c r="C2320" s="6" t="s">
        <v>3892</v>
      </c>
      <c r="D2320" s="25" t="s">
        <v>9</v>
      </c>
      <c r="E2320" s="28">
        <v>2964.97</v>
      </c>
      <c r="F2320" s="25">
        <v>9</v>
      </c>
      <c r="G2320" s="25">
        <v>528.75</v>
      </c>
      <c r="H2320" s="25">
        <v>529.47</v>
      </c>
      <c r="I2320" s="25">
        <v>528.88</v>
      </c>
      <c r="J2320" s="25">
        <v>532.75</v>
      </c>
      <c r="K2320" s="25" t="s">
        <v>4078</v>
      </c>
      <c r="L2320" s="25"/>
      <c r="M2320"/>
      <c r="N2320"/>
      <c r="O2320" s="25">
        <v>8.56</v>
      </c>
      <c r="P2320" s="25">
        <v>21.51</v>
      </c>
      <c r="S2320" s="23">
        <f t="shared" si="111"/>
        <v>2964.9931999999999</v>
      </c>
      <c r="T2320" s="23">
        <f t="shared" si="109"/>
        <v>1</v>
      </c>
    </row>
    <row r="2321" spans="1:20" ht="17.399999999999999">
      <c r="A2321" s="23" t="str">
        <f t="shared" si="110"/>
        <v/>
      </c>
      <c r="B2321" s="24" t="s">
        <v>3895</v>
      </c>
      <c r="C2321" s="6" t="s">
        <v>3896</v>
      </c>
      <c r="D2321" s="25" t="s">
        <v>37</v>
      </c>
      <c r="E2321" s="28">
        <v>636.59</v>
      </c>
      <c r="F2321" s="25">
        <v>1</v>
      </c>
      <c r="G2321" s="25">
        <v>32.299999999999997</v>
      </c>
      <c r="H2321" s="25">
        <v>32.299999999999997</v>
      </c>
      <c r="I2321" s="25">
        <v>32.299999999999997</v>
      </c>
      <c r="J2321" s="25"/>
      <c r="K2321" s="25" t="s">
        <v>4110</v>
      </c>
      <c r="L2321" s="25"/>
      <c r="M2321"/>
      <c r="N2321"/>
      <c r="O2321" s="25">
        <v>-3.8</v>
      </c>
      <c r="P2321" s="25">
        <v>-1.1399999999999999</v>
      </c>
      <c r="S2321" s="23" t="str">
        <f t="shared" si="111"/>
        <v/>
      </c>
      <c r="T2321" s="23">
        <f t="shared" si="109"/>
        <v>0</v>
      </c>
    </row>
    <row r="2322" spans="1:20" ht="17.399999999999999">
      <c r="A2322" s="23" t="str">
        <f t="shared" si="110"/>
        <v/>
      </c>
      <c r="B2322" s="24" t="s">
        <v>3889</v>
      </c>
      <c r="C2322" s="6" t="s">
        <v>3893</v>
      </c>
      <c r="D2322" s="25" t="s">
        <v>9</v>
      </c>
      <c r="E2322" s="28">
        <v>571.34</v>
      </c>
      <c r="F2322" s="25">
        <v>2</v>
      </c>
      <c r="G2322" s="25">
        <v>162.65</v>
      </c>
      <c r="H2322" s="25">
        <v>162.65</v>
      </c>
      <c r="I2322" s="25">
        <v>140</v>
      </c>
      <c r="J2322" s="25"/>
      <c r="K2322" s="25" t="s">
        <v>4094</v>
      </c>
      <c r="L2322" s="25"/>
      <c r="M2322"/>
      <c r="N2322"/>
      <c r="O2322" s="25">
        <v>-9.43</v>
      </c>
      <c r="P2322" s="25">
        <v>-7.53</v>
      </c>
      <c r="S2322" s="23" t="str">
        <f t="shared" si="111"/>
        <v/>
      </c>
      <c r="T2322" s="23">
        <f t="shared" si="109"/>
        <v>0</v>
      </c>
    </row>
    <row r="2323" spans="1:20" ht="17.399999999999999">
      <c r="A2323" s="23" t="str">
        <f t="shared" si="110"/>
        <v/>
      </c>
      <c r="B2323" s="24" t="s">
        <v>4317</v>
      </c>
      <c r="C2323" s="6" t="s">
        <v>4320</v>
      </c>
      <c r="D2323" s="25" t="s">
        <v>37</v>
      </c>
      <c r="E2323" s="28">
        <v>21.96</v>
      </c>
      <c r="F2323" s="25"/>
      <c r="G2323" s="25"/>
      <c r="H2323" s="25"/>
      <c r="I2323" s="25"/>
      <c r="J2323" s="25"/>
      <c r="K2323" s="25" t="s">
        <v>4100</v>
      </c>
      <c r="L2323" s="25"/>
      <c r="M2323"/>
      <c r="N2323"/>
      <c r="O2323" s="25">
        <v>-43.11</v>
      </c>
      <c r="P2323" s="25">
        <v>-47.22</v>
      </c>
      <c r="S2323" s="23" t="str">
        <f t="shared" si="111"/>
        <v/>
      </c>
      <c r="T2323" s="23">
        <f t="shared" si="109"/>
        <v>0</v>
      </c>
    </row>
    <row r="2324" spans="1:20" ht="17.399999999999999">
      <c r="A2324" s="23" t="str">
        <f t="shared" si="110"/>
        <v/>
      </c>
      <c r="B2324" s="24" t="s">
        <v>4531</v>
      </c>
      <c r="C2324" s="6" t="s">
        <v>4535</v>
      </c>
      <c r="D2324" s="25" t="s">
        <v>37</v>
      </c>
      <c r="E2324" s="28">
        <v>54.02</v>
      </c>
      <c r="F2324" s="25"/>
      <c r="G2324" s="25"/>
      <c r="H2324" s="25"/>
      <c r="I2324" s="25"/>
      <c r="J2324" s="25"/>
      <c r="K2324" s="25" t="s">
        <v>4105</v>
      </c>
      <c r="L2324" s="25"/>
      <c r="M2324"/>
      <c r="N2324"/>
      <c r="O2324" s="25">
        <v>7.31</v>
      </c>
      <c r="P2324" s="25">
        <v>-9.61</v>
      </c>
      <c r="S2324" s="23" t="str">
        <f t="shared" si="111"/>
        <v/>
      </c>
      <c r="T2324" s="23">
        <f t="shared" si="109"/>
        <v>0</v>
      </c>
    </row>
    <row r="2325" spans="1:20" ht="17.399999999999999">
      <c r="A2325" s="23" t="str">
        <f t="shared" si="110"/>
        <v/>
      </c>
      <c r="B2325" s="24" t="s">
        <v>4880</v>
      </c>
      <c r="C2325" s="6" t="s">
        <v>4882</v>
      </c>
      <c r="D2325" s="25" t="s">
        <v>37</v>
      </c>
      <c r="E2325" s="28">
        <v>27.34</v>
      </c>
      <c r="F2325" s="25"/>
      <c r="G2325" s="25"/>
      <c r="H2325" s="25"/>
      <c r="I2325" s="25"/>
      <c r="J2325" s="25"/>
      <c r="K2325" s="25" t="s">
        <v>4105</v>
      </c>
      <c r="L2325" s="25"/>
      <c r="M2325"/>
      <c r="N2325"/>
      <c r="O2325" s="25">
        <v>-25.8</v>
      </c>
      <c r="P2325" s="25">
        <v>-28</v>
      </c>
      <c r="S2325" s="23" t="str">
        <f t="shared" si="111"/>
        <v/>
      </c>
      <c r="T2325" s="23">
        <f t="shared" si="109"/>
        <v>0</v>
      </c>
    </row>
    <row r="2326" spans="1:20" ht="17.399999999999999">
      <c r="A2326" s="23">
        <f t="shared" si="110"/>
        <v>300</v>
      </c>
      <c r="B2326" s="24" t="s">
        <v>4145</v>
      </c>
      <c r="C2326" s="6" t="s">
        <v>4148</v>
      </c>
      <c r="D2326" s="25" t="s">
        <v>37</v>
      </c>
      <c r="E2326" s="28">
        <v>156.6</v>
      </c>
      <c r="F2326" s="25">
        <v>1</v>
      </c>
      <c r="G2326" s="25">
        <v>13.3</v>
      </c>
      <c r="H2326" s="25">
        <v>13.3</v>
      </c>
      <c r="I2326" s="25">
        <v>13.3</v>
      </c>
      <c r="J2326" s="25">
        <v>13.3</v>
      </c>
      <c r="K2326" s="25" t="s">
        <v>4089</v>
      </c>
      <c r="L2326" s="25"/>
      <c r="M2326"/>
      <c r="N2326"/>
      <c r="O2326" s="25">
        <v>-14.33</v>
      </c>
      <c r="P2326" s="25">
        <v>-31.11</v>
      </c>
      <c r="S2326" s="23">
        <f t="shared" si="111"/>
        <v>156.62325999999999</v>
      </c>
      <c r="T2326" s="23">
        <f t="shared" si="109"/>
        <v>0</v>
      </c>
    </row>
    <row r="2327" spans="1:20" ht="17.399999999999999">
      <c r="A2327" s="23" t="str">
        <f t="shared" si="110"/>
        <v/>
      </c>
      <c r="B2327" s="24" t="s">
        <v>5137</v>
      </c>
      <c r="C2327" s="6" t="s">
        <v>5138</v>
      </c>
      <c r="D2327" s="25" t="s">
        <v>37</v>
      </c>
      <c r="E2327" s="28">
        <v>929.72</v>
      </c>
      <c r="F2327" s="25">
        <v>3</v>
      </c>
      <c r="G2327" s="25">
        <v>71.45</v>
      </c>
      <c r="H2327" s="25">
        <v>70.900000000000006</v>
      </c>
      <c r="I2327" s="25"/>
      <c r="J2327" s="25">
        <v>69</v>
      </c>
      <c r="K2327" s="25" t="s">
        <v>4091</v>
      </c>
      <c r="L2327" s="25"/>
      <c r="M2327"/>
      <c r="N2327"/>
      <c r="O2327" s="25">
        <v>-15.38</v>
      </c>
      <c r="P2327" s="25">
        <v>-28.13</v>
      </c>
      <c r="S2327" s="23" t="str">
        <f t="shared" si="111"/>
        <v/>
      </c>
      <c r="T2327" s="23">
        <f t="shared" si="109"/>
        <v>0</v>
      </c>
    </row>
    <row r="2328" spans="1:20" ht="17.399999999999999">
      <c r="A2328" s="23" t="str">
        <f t="shared" si="110"/>
        <v/>
      </c>
      <c r="B2328" s="24" t="s">
        <v>5047</v>
      </c>
      <c r="C2328" s="6" t="s">
        <v>5049</v>
      </c>
      <c r="D2328" s="25" t="s">
        <v>37</v>
      </c>
      <c r="E2328" s="28">
        <v>29.13</v>
      </c>
      <c r="F2328" s="25"/>
      <c r="G2328" s="25"/>
      <c r="H2328" s="25"/>
      <c r="I2328" s="25"/>
      <c r="J2328" s="25"/>
      <c r="K2328" s="25" t="s">
        <v>4100</v>
      </c>
      <c r="L2328" s="25"/>
      <c r="M2328"/>
      <c r="N2328"/>
      <c r="O2328" s="25">
        <v>-17.739999999999998</v>
      </c>
      <c r="P2328" s="25">
        <v>-42.36</v>
      </c>
      <c r="S2328" s="23" t="str">
        <f t="shared" si="111"/>
        <v/>
      </c>
      <c r="T2328" s="23">
        <f t="shared" si="109"/>
        <v>0</v>
      </c>
    </row>
    <row r="2329" spans="1:20" ht="17.399999999999999">
      <c r="A2329" s="23" t="str">
        <f t="shared" si="110"/>
        <v/>
      </c>
      <c r="B2329" s="24" t="s">
        <v>4139</v>
      </c>
      <c r="C2329" s="6" t="s">
        <v>4141</v>
      </c>
      <c r="D2329" s="25" t="s">
        <v>37</v>
      </c>
      <c r="E2329" s="28">
        <v>855.33</v>
      </c>
      <c r="F2329" s="25"/>
      <c r="G2329" s="25"/>
      <c r="H2329" s="25"/>
      <c r="I2329" s="25"/>
      <c r="J2329" s="25"/>
      <c r="K2329" s="25" t="s">
        <v>4088</v>
      </c>
      <c r="L2329" s="25"/>
      <c r="M2329"/>
      <c r="N2329"/>
      <c r="O2329" s="25">
        <v>-24.69</v>
      </c>
      <c r="P2329" s="25">
        <v>-19.690000000000001</v>
      </c>
      <c r="S2329" s="23" t="str">
        <f t="shared" si="111"/>
        <v/>
      </c>
      <c r="T2329" s="23">
        <f t="shared" si="109"/>
        <v>0</v>
      </c>
    </row>
    <row r="2330" spans="1:20" ht="17.399999999999999">
      <c r="A2330" s="23" t="str">
        <f t="shared" si="110"/>
        <v/>
      </c>
      <c r="B2330" s="24" t="s">
        <v>4364</v>
      </c>
      <c r="C2330" s="6" t="s">
        <v>4366</v>
      </c>
      <c r="D2330" s="25" t="s">
        <v>37</v>
      </c>
      <c r="E2330" s="28">
        <v>146.49</v>
      </c>
      <c r="F2330" s="25"/>
      <c r="G2330" s="25"/>
      <c r="H2330" s="25"/>
      <c r="I2330" s="25"/>
      <c r="J2330" s="25"/>
      <c r="K2330" s="25" t="s">
        <v>4117</v>
      </c>
      <c r="L2330" s="25"/>
      <c r="M2330"/>
      <c r="N2330"/>
      <c r="O2330" s="25">
        <v>17.71</v>
      </c>
      <c r="P2330" s="25">
        <v>-18.899999999999999</v>
      </c>
      <c r="S2330" s="23" t="str">
        <f t="shared" si="111"/>
        <v/>
      </c>
      <c r="T2330" s="23">
        <f t="shared" si="109"/>
        <v>0</v>
      </c>
    </row>
    <row r="2331" spans="1:20" ht="17.399999999999999">
      <c r="A2331" s="23" t="str">
        <f t="shared" si="110"/>
        <v/>
      </c>
      <c r="B2331" s="24" t="s">
        <v>4496</v>
      </c>
      <c r="C2331" s="6" t="s">
        <v>4502</v>
      </c>
      <c r="D2331" s="25" t="s">
        <v>37</v>
      </c>
      <c r="E2331" s="28">
        <v>70.17</v>
      </c>
      <c r="F2331" s="25"/>
      <c r="G2331" s="25"/>
      <c r="H2331" s="25"/>
      <c r="I2331" s="28"/>
      <c r="J2331" s="25"/>
      <c r="K2331" s="25" t="s">
        <v>4100</v>
      </c>
      <c r="L2331" s="25"/>
      <c r="M2331"/>
      <c r="N2331"/>
      <c r="O2331" s="25">
        <v>-13.83</v>
      </c>
      <c r="P2331" s="25">
        <v>-43.83</v>
      </c>
      <c r="S2331" s="23" t="str">
        <f t="shared" si="111"/>
        <v/>
      </c>
      <c r="T2331" s="23">
        <f t="shared" si="109"/>
        <v>0</v>
      </c>
    </row>
    <row r="2332" spans="1:20" ht="17.399999999999999">
      <c r="A2332" s="23" t="str">
        <f t="shared" si="110"/>
        <v/>
      </c>
      <c r="B2332" s="24" t="s">
        <v>4378</v>
      </c>
      <c r="C2332" s="6" t="s">
        <v>4382</v>
      </c>
      <c r="D2332" s="25" t="s">
        <v>37</v>
      </c>
      <c r="E2332" s="28">
        <v>170.9</v>
      </c>
      <c r="F2332" s="25">
        <v>1</v>
      </c>
      <c r="G2332" s="25">
        <v>0</v>
      </c>
      <c r="H2332" s="25">
        <v>0</v>
      </c>
      <c r="I2332" s="25">
        <v>0</v>
      </c>
      <c r="J2332" s="25"/>
      <c r="K2332" s="25" t="s">
        <v>4117</v>
      </c>
      <c r="L2332" s="25"/>
      <c r="M2332"/>
      <c r="N2332"/>
      <c r="O2332" s="25">
        <v>-34.26</v>
      </c>
      <c r="P2332" s="25">
        <v>-54.59</v>
      </c>
      <c r="S2332" s="23" t="str">
        <f t="shared" si="111"/>
        <v/>
      </c>
      <c r="T2332" s="23">
        <f t="shared" si="109"/>
        <v>0</v>
      </c>
    </row>
    <row r="2333" spans="1:20" ht="17.399999999999999">
      <c r="A2333" s="23" t="str">
        <f t="shared" si="110"/>
        <v/>
      </c>
      <c r="B2333" s="24" t="s">
        <v>4002</v>
      </c>
      <c r="C2333" s="6" t="s">
        <v>4006</v>
      </c>
      <c r="D2333" s="25" t="s">
        <v>37</v>
      </c>
      <c r="E2333" s="28">
        <v>92.37</v>
      </c>
      <c r="F2333" s="25"/>
      <c r="G2333" s="25"/>
      <c r="H2333" s="25"/>
      <c r="I2333" s="25"/>
      <c r="J2333" s="25"/>
      <c r="K2333" s="25" t="s">
        <v>4100</v>
      </c>
      <c r="L2333" s="25"/>
      <c r="M2333"/>
      <c r="N2333"/>
      <c r="O2333" s="25">
        <v>-30.52</v>
      </c>
      <c r="P2333" s="25">
        <v>-57.21</v>
      </c>
      <c r="S2333" s="23" t="str">
        <f t="shared" si="111"/>
        <v/>
      </c>
      <c r="T2333" s="23">
        <f t="shared" si="109"/>
        <v>0</v>
      </c>
    </row>
    <row r="2334" spans="1:20" ht="17.399999999999999">
      <c r="A2334" s="23" t="str">
        <f t="shared" si="110"/>
        <v/>
      </c>
      <c r="B2334" s="24" t="s">
        <v>4197</v>
      </c>
      <c r="C2334" s="6" t="s">
        <v>4202</v>
      </c>
      <c r="D2334" s="25" t="s">
        <v>37</v>
      </c>
      <c r="E2334" s="28">
        <v>76.34</v>
      </c>
      <c r="F2334" s="25"/>
      <c r="G2334" s="25"/>
      <c r="H2334" s="25"/>
      <c r="I2334" s="25"/>
      <c r="J2334" s="25"/>
      <c r="K2334" s="25" t="s">
        <v>4103</v>
      </c>
      <c r="L2334" s="25"/>
      <c r="M2334"/>
      <c r="N2334"/>
      <c r="O2334" s="25">
        <v>-26.11</v>
      </c>
      <c r="P2334" s="25">
        <v>-38.22</v>
      </c>
      <c r="S2334" s="23" t="str">
        <f t="shared" si="111"/>
        <v/>
      </c>
      <c r="T2334" s="23">
        <f t="shared" si="109"/>
        <v>0</v>
      </c>
    </row>
    <row r="2335" spans="1:20" ht="17.399999999999999">
      <c r="A2335" s="23" t="str">
        <f t="shared" si="110"/>
        <v/>
      </c>
      <c r="B2335" s="24" t="s">
        <v>4207</v>
      </c>
      <c r="C2335" s="6" t="s">
        <v>4209</v>
      </c>
      <c r="D2335" s="25" t="s">
        <v>37</v>
      </c>
      <c r="E2335" s="28">
        <v>290.24</v>
      </c>
      <c r="F2335" s="25"/>
      <c r="G2335" s="25"/>
      <c r="H2335" s="25"/>
      <c r="I2335" s="25"/>
      <c r="J2335" s="25"/>
      <c r="K2335" s="25" t="s">
        <v>2626</v>
      </c>
      <c r="L2335" s="25"/>
      <c r="M2335"/>
      <c r="N2335"/>
      <c r="O2335" s="25">
        <v>7.43</v>
      </c>
      <c r="P2335" s="25">
        <v>-24.83</v>
      </c>
      <c r="S2335" s="23" t="str">
        <f t="shared" si="111"/>
        <v/>
      </c>
      <c r="T2335" s="23">
        <f t="shared" si="109"/>
        <v>0</v>
      </c>
    </row>
    <row r="2336" spans="1:20" ht="17.399999999999999">
      <c r="A2336" s="23" t="str">
        <f t="shared" si="110"/>
        <v/>
      </c>
      <c r="B2336" s="24" t="s">
        <v>4330</v>
      </c>
      <c r="C2336" s="6" t="s">
        <v>4331</v>
      </c>
      <c r="D2336" s="25" t="s">
        <v>37</v>
      </c>
      <c r="E2336" s="28">
        <v>572.9</v>
      </c>
      <c r="F2336" s="25"/>
      <c r="G2336" s="25"/>
      <c r="H2336" s="25"/>
      <c r="I2336" s="25"/>
      <c r="J2336" s="25"/>
      <c r="K2336" s="25" t="s">
        <v>4076</v>
      </c>
      <c r="L2336" s="25"/>
      <c r="M2336"/>
      <c r="N2336"/>
      <c r="O2336" s="25">
        <v>-15.09</v>
      </c>
      <c r="P2336" s="25">
        <v>-38.590000000000003</v>
      </c>
      <c r="S2336" s="23" t="str">
        <f t="shared" si="111"/>
        <v/>
      </c>
      <c r="T2336" s="23">
        <f t="shared" si="109"/>
        <v>0</v>
      </c>
    </row>
    <row r="2337" spans="1:20" ht="17.399999999999999">
      <c r="A2337" s="23" t="str">
        <f t="shared" si="110"/>
        <v/>
      </c>
      <c r="B2337" s="24" t="s">
        <v>4288</v>
      </c>
      <c r="C2337" s="6" t="s">
        <v>4293</v>
      </c>
      <c r="D2337" s="25" t="s">
        <v>37</v>
      </c>
      <c r="E2337" s="28">
        <v>288.86</v>
      </c>
      <c r="F2337" s="25">
        <v>3</v>
      </c>
      <c r="G2337" s="25">
        <v>-2.4</v>
      </c>
      <c r="H2337" s="25">
        <v>-3.3</v>
      </c>
      <c r="I2337" s="25"/>
      <c r="J2337" s="25">
        <v>-5.0999999999999996</v>
      </c>
      <c r="K2337" s="25" t="s">
        <v>4088</v>
      </c>
      <c r="L2337" s="25"/>
      <c r="M2337"/>
      <c r="N2337"/>
      <c r="O2337" s="25">
        <v>-41.66</v>
      </c>
      <c r="P2337" s="25">
        <v>-17.739999999999998</v>
      </c>
      <c r="S2337" s="23" t="str">
        <f t="shared" si="111"/>
        <v/>
      </c>
      <c r="T2337" s="23">
        <f t="shared" si="109"/>
        <v>-1</v>
      </c>
    </row>
    <row r="2338" spans="1:20" ht="17.399999999999999">
      <c r="A2338" s="23" t="str">
        <f t="shared" si="110"/>
        <v/>
      </c>
      <c r="B2338" s="24" t="s">
        <v>4781</v>
      </c>
      <c r="C2338" s="6" t="s">
        <v>4787</v>
      </c>
      <c r="D2338" s="25" t="s">
        <v>37</v>
      </c>
      <c r="E2338" s="28">
        <v>346.4</v>
      </c>
      <c r="F2338" s="25">
        <v>4</v>
      </c>
      <c r="G2338" s="25">
        <v>-5.58</v>
      </c>
      <c r="H2338" s="25">
        <v>-5.58</v>
      </c>
      <c r="I2338" s="25">
        <v>-2.9</v>
      </c>
      <c r="J2338" s="25"/>
      <c r="K2338" s="25" t="s">
        <v>4105</v>
      </c>
      <c r="L2338" s="25"/>
      <c r="M2338"/>
      <c r="N2338"/>
      <c r="O2338" s="25">
        <v>2.57</v>
      </c>
      <c r="P2338" s="25">
        <v>-44.13</v>
      </c>
      <c r="S2338" s="23" t="str">
        <f t="shared" si="111"/>
        <v/>
      </c>
      <c r="T2338" s="23">
        <f t="shared" si="109"/>
        <v>0</v>
      </c>
    </row>
    <row r="2339" spans="1:20" ht="17.399999999999999">
      <c r="A2339" s="23" t="str">
        <f t="shared" si="110"/>
        <v/>
      </c>
      <c r="B2339" s="24" t="s">
        <v>4853</v>
      </c>
      <c r="C2339" s="6" t="s">
        <v>4855</v>
      </c>
      <c r="D2339" s="25" t="s">
        <v>37</v>
      </c>
      <c r="E2339" s="26">
        <v>13.91</v>
      </c>
      <c r="F2339" s="25"/>
      <c r="G2339" s="25"/>
      <c r="H2339" s="25"/>
      <c r="I2339" s="25"/>
      <c r="J2339" s="25"/>
      <c r="K2339" s="25" t="s">
        <v>4113</v>
      </c>
      <c r="L2339" s="25"/>
      <c r="M2339"/>
      <c r="N2339"/>
      <c r="O2339" s="25">
        <v>-26.34</v>
      </c>
      <c r="P2339" s="25">
        <v>-41.94</v>
      </c>
      <c r="S2339" s="23" t="str">
        <f t="shared" si="111"/>
        <v/>
      </c>
      <c r="T2339" s="23">
        <f t="shared" si="109"/>
        <v>0</v>
      </c>
    </row>
    <row r="2340" spans="1:20" ht="17.399999999999999">
      <c r="A2340" s="23" t="str">
        <f t="shared" si="110"/>
        <v/>
      </c>
      <c r="B2340" s="24" t="s">
        <v>4247</v>
      </c>
      <c r="C2340" s="6" t="s">
        <v>4252</v>
      </c>
      <c r="D2340" s="25" t="s">
        <v>37</v>
      </c>
      <c r="E2340" s="28">
        <v>53.87</v>
      </c>
      <c r="F2340" s="25"/>
      <c r="G2340" s="25"/>
      <c r="H2340" s="25"/>
      <c r="I2340" s="25"/>
      <c r="J2340" s="25"/>
      <c r="K2340" s="25" t="s">
        <v>4113</v>
      </c>
      <c r="L2340" s="25"/>
      <c r="M2340"/>
      <c r="N2340"/>
      <c r="O2340" s="25">
        <v>-26.77</v>
      </c>
      <c r="P2340" s="25">
        <v>-31.38</v>
      </c>
      <c r="S2340" s="23" t="str">
        <f t="shared" si="111"/>
        <v/>
      </c>
      <c r="T2340" s="23">
        <f t="shared" si="109"/>
        <v>0</v>
      </c>
    </row>
    <row r="2341" spans="1:20" ht="17.399999999999999">
      <c r="A2341" s="23" t="str">
        <f t="shared" si="110"/>
        <v/>
      </c>
      <c r="B2341" s="24" t="s">
        <v>4430</v>
      </c>
      <c r="C2341" s="6" t="s">
        <v>4441</v>
      </c>
      <c r="D2341" s="25" t="s">
        <v>37</v>
      </c>
      <c r="E2341" s="28">
        <v>39.35</v>
      </c>
      <c r="F2341" s="25"/>
      <c r="G2341" s="28"/>
      <c r="H2341" s="28"/>
      <c r="I2341" s="25"/>
      <c r="J2341" s="28"/>
      <c r="K2341" s="25" t="s">
        <v>4113</v>
      </c>
      <c r="L2341" s="25"/>
      <c r="M2341"/>
      <c r="N2341"/>
      <c r="O2341" s="25">
        <v>-24.44</v>
      </c>
      <c r="P2341" s="25">
        <v>-40.98</v>
      </c>
      <c r="S2341" s="23" t="str">
        <f t="shared" si="111"/>
        <v/>
      </c>
      <c r="T2341" s="23">
        <f t="shared" si="109"/>
        <v>0</v>
      </c>
    </row>
    <row r="2342" spans="1:20" ht="17.399999999999999">
      <c r="A2342" s="23" t="str">
        <f t="shared" si="110"/>
        <v/>
      </c>
      <c r="B2342" s="24" t="s">
        <v>4272</v>
      </c>
      <c r="C2342" s="6" t="s">
        <v>4278</v>
      </c>
      <c r="D2342" s="25" t="s">
        <v>37</v>
      </c>
      <c r="E2342" s="28">
        <v>367.2</v>
      </c>
      <c r="F2342" s="25">
        <v>6</v>
      </c>
      <c r="G2342" s="28">
        <v>-43.52</v>
      </c>
      <c r="H2342" s="28">
        <v>-43.52</v>
      </c>
      <c r="I2342" s="28">
        <v>-44.3</v>
      </c>
      <c r="J2342" s="28"/>
      <c r="K2342" s="25" t="s">
        <v>4097</v>
      </c>
      <c r="L2342" s="25"/>
      <c r="M2342"/>
      <c r="N2342"/>
      <c r="O2342" s="25">
        <v>-30.89</v>
      </c>
      <c r="P2342" s="25">
        <v>-29.68</v>
      </c>
      <c r="S2342" s="23" t="str">
        <f t="shared" si="111"/>
        <v/>
      </c>
      <c r="T2342" s="23">
        <f t="shared" si="109"/>
        <v>0</v>
      </c>
    </row>
    <row r="2343" spans="1:20" ht="17.399999999999999">
      <c r="A2343" s="23" t="str">
        <f t="shared" si="110"/>
        <v/>
      </c>
      <c r="B2343" s="24" t="s">
        <v>4930</v>
      </c>
      <c r="C2343" s="6" t="s">
        <v>4931</v>
      </c>
      <c r="D2343" s="25" t="s">
        <v>37</v>
      </c>
      <c r="E2343" s="28">
        <v>50.43</v>
      </c>
      <c r="F2343" s="25"/>
      <c r="G2343" s="28"/>
      <c r="H2343" s="28"/>
      <c r="I2343" s="28"/>
      <c r="J2343" s="28"/>
      <c r="K2343" s="25" t="s">
        <v>4097</v>
      </c>
      <c r="L2343" s="25"/>
      <c r="M2343"/>
      <c r="N2343"/>
      <c r="O2343" s="25">
        <v>0</v>
      </c>
      <c r="P2343" s="25">
        <v>0</v>
      </c>
      <c r="S2343" s="23" t="str">
        <f t="shared" si="111"/>
        <v/>
      </c>
      <c r="T2343" s="23">
        <f t="shared" si="109"/>
        <v>0</v>
      </c>
    </row>
    <row r="2344" spans="1:20" ht="17.399999999999999">
      <c r="A2344" s="23" t="str">
        <f t="shared" si="110"/>
        <v/>
      </c>
      <c r="B2344" s="24" t="s">
        <v>4268</v>
      </c>
      <c r="C2344" s="6" t="s">
        <v>4269</v>
      </c>
      <c r="D2344" s="25" t="s">
        <v>37</v>
      </c>
      <c r="E2344" s="28">
        <v>321.16000000000003</v>
      </c>
      <c r="F2344" s="25">
        <v>2</v>
      </c>
      <c r="G2344" s="28">
        <v>-0.97</v>
      </c>
      <c r="H2344" s="28">
        <v>-0.97</v>
      </c>
      <c r="I2344" s="28"/>
      <c r="J2344" s="28"/>
      <c r="K2344" s="25" t="s">
        <v>4091</v>
      </c>
      <c r="L2344" s="25"/>
      <c r="M2344"/>
      <c r="N2344"/>
      <c r="O2344" s="25">
        <v>-23.33</v>
      </c>
      <c r="P2344" s="25">
        <v>-22.01</v>
      </c>
      <c r="S2344" s="23" t="str">
        <f t="shared" si="111"/>
        <v/>
      </c>
      <c r="T2344" s="23">
        <f t="shared" si="109"/>
        <v>0</v>
      </c>
    </row>
    <row r="2345" spans="1:20" ht="17.399999999999999">
      <c r="A2345" s="23">
        <f t="shared" si="110"/>
        <v>294</v>
      </c>
      <c r="B2345" s="24" t="s">
        <v>5210</v>
      </c>
      <c r="C2345" s="6" t="s">
        <v>5213</v>
      </c>
      <c r="D2345" s="25" t="s">
        <v>37</v>
      </c>
      <c r="E2345" s="28">
        <v>195.74</v>
      </c>
      <c r="F2345" s="25">
        <v>4</v>
      </c>
      <c r="G2345" s="28">
        <v>-0.87</v>
      </c>
      <c r="H2345" s="28">
        <v>-1.3</v>
      </c>
      <c r="I2345" s="26">
        <v>-1.1000000000000001</v>
      </c>
      <c r="J2345" s="28">
        <v>-2.6</v>
      </c>
      <c r="K2345" s="25" t="s">
        <v>4105</v>
      </c>
      <c r="L2345" s="25"/>
      <c r="M2345"/>
      <c r="N2345"/>
      <c r="O2345" s="25">
        <v>-21.83</v>
      </c>
      <c r="P2345" s="25">
        <v>-25.26</v>
      </c>
      <c r="S2345" s="23">
        <f t="shared" si="111"/>
        <v>195.76345000000001</v>
      </c>
      <c r="T2345" s="23">
        <f t="shared" si="109"/>
        <v>-1</v>
      </c>
    </row>
    <row r="2346" spans="1:20" ht="17.399999999999999">
      <c r="A2346" s="23" t="str">
        <f t="shared" si="110"/>
        <v/>
      </c>
      <c r="B2346" s="24" t="s">
        <v>4843</v>
      </c>
      <c r="C2346" s="6" t="s">
        <v>4844</v>
      </c>
      <c r="D2346" s="25" t="s">
        <v>37</v>
      </c>
      <c r="E2346" s="28">
        <v>201.12</v>
      </c>
      <c r="F2346" s="25">
        <v>1</v>
      </c>
      <c r="G2346" s="28"/>
      <c r="H2346" s="28">
        <v>-3.6</v>
      </c>
      <c r="I2346" s="26"/>
      <c r="J2346" s="28"/>
      <c r="K2346" s="25" t="s">
        <v>4105</v>
      </c>
      <c r="L2346" s="25"/>
      <c r="M2346"/>
      <c r="N2346"/>
      <c r="O2346" s="25">
        <v>-24.76</v>
      </c>
      <c r="P2346" s="25">
        <v>-51.83</v>
      </c>
      <c r="S2346" s="23" t="str">
        <f t="shared" si="111"/>
        <v/>
      </c>
      <c r="T2346" s="23">
        <f t="shared" si="109"/>
        <v>0</v>
      </c>
    </row>
    <row r="2347" spans="1:20" ht="17.399999999999999">
      <c r="A2347" s="23" t="str">
        <f t="shared" si="110"/>
        <v/>
      </c>
      <c r="B2347" s="24" t="s">
        <v>4229</v>
      </c>
      <c r="C2347" s="6" t="s">
        <v>4232</v>
      </c>
      <c r="D2347" s="25" t="s">
        <v>37</v>
      </c>
      <c r="E2347" s="28">
        <v>86.33</v>
      </c>
      <c r="F2347" s="25"/>
      <c r="G2347" s="28"/>
      <c r="H2347" s="28"/>
      <c r="I2347" s="28"/>
      <c r="J2347" s="28"/>
      <c r="K2347" s="25" t="s">
        <v>4091</v>
      </c>
      <c r="L2347" s="25"/>
      <c r="M2347"/>
      <c r="N2347"/>
      <c r="O2347" s="25">
        <v>-36.9</v>
      </c>
      <c r="P2347" s="25">
        <v>-31.55</v>
      </c>
      <c r="S2347" s="23" t="str">
        <f t="shared" si="111"/>
        <v/>
      </c>
      <c r="T2347" s="23">
        <f t="shared" si="109"/>
        <v>0</v>
      </c>
    </row>
    <row r="2348" spans="1:20" ht="17.399999999999999">
      <c r="A2348" s="23">
        <f t="shared" si="110"/>
        <v>312</v>
      </c>
      <c r="B2348" s="24" t="s">
        <v>4140</v>
      </c>
      <c r="C2348" s="6" t="s">
        <v>4142</v>
      </c>
      <c r="D2348" s="25" t="s">
        <v>37</v>
      </c>
      <c r="E2348" s="28">
        <v>94.04</v>
      </c>
      <c r="F2348" s="25">
        <v>1</v>
      </c>
      <c r="G2348" s="28">
        <v>7.6</v>
      </c>
      <c r="H2348" s="28">
        <v>7.6</v>
      </c>
      <c r="I2348" s="26">
        <v>7.6</v>
      </c>
      <c r="J2348" s="28">
        <v>7.6</v>
      </c>
      <c r="K2348" s="25" t="s">
        <v>4107</v>
      </c>
      <c r="L2348" s="25"/>
      <c r="M2348"/>
      <c r="N2348"/>
      <c r="O2348" s="25">
        <v>-41.52</v>
      </c>
      <c r="P2348" s="25">
        <v>-3.79</v>
      </c>
      <c r="S2348" s="23">
        <f t="shared" si="111"/>
        <v>94.063480000000013</v>
      </c>
      <c r="T2348" s="23">
        <f t="shared" si="109"/>
        <v>0</v>
      </c>
    </row>
    <row r="2349" spans="1:20" ht="17.399999999999999">
      <c r="A2349" s="23">
        <f t="shared" si="110"/>
        <v>310</v>
      </c>
      <c r="B2349" s="24" t="s">
        <v>4559</v>
      </c>
      <c r="C2349" s="6" t="s">
        <v>4561</v>
      </c>
      <c r="D2349" s="25" t="s">
        <v>37</v>
      </c>
      <c r="E2349" s="28">
        <v>99.78</v>
      </c>
      <c r="F2349" s="25">
        <v>1</v>
      </c>
      <c r="G2349" s="28">
        <v>5.7</v>
      </c>
      <c r="H2349" s="28">
        <v>5.7</v>
      </c>
      <c r="I2349" s="26">
        <v>5.7</v>
      </c>
      <c r="J2349" s="28">
        <v>6</v>
      </c>
      <c r="K2349" s="25" t="s">
        <v>4091</v>
      </c>
      <c r="L2349" s="25"/>
      <c r="M2349"/>
      <c r="N2349"/>
      <c r="O2349" s="25">
        <v>-11.57</v>
      </c>
      <c r="P2349" s="25">
        <v>-13.31</v>
      </c>
      <c r="S2349" s="23">
        <f t="shared" si="111"/>
        <v>99.803489999999996</v>
      </c>
      <c r="T2349" s="23">
        <f t="shared" si="109"/>
        <v>0</v>
      </c>
    </row>
    <row r="2350" spans="1:20" ht="17.399999999999999">
      <c r="A2350" s="23" t="str">
        <f t="shared" si="110"/>
        <v/>
      </c>
      <c r="B2350" s="24" t="s">
        <v>4248</v>
      </c>
      <c r="C2350" s="6" t="s">
        <v>4253</v>
      </c>
      <c r="D2350" s="25" t="s">
        <v>37</v>
      </c>
      <c r="E2350" s="28">
        <v>904.94</v>
      </c>
      <c r="F2350" s="25">
        <v>3</v>
      </c>
      <c r="G2350" s="28">
        <v>2</v>
      </c>
      <c r="H2350" s="28">
        <v>2</v>
      </c>
      <c r="I2350" s="26">
        <v>-2</v>
      </c>
      <c r="J2350" s="28"/>
      <c r="K2350" s="25" t="s">
        <v>4076</v>
      </c>
      <c r="L2350" s="25"/>
      <c r="M2350"/>
      <c r="N2350"/>
      <c r="O2350" s="25">
        <v>-35.58</v>
      </c>
      <c r="P2350" s="25">
        <v>-31.47</v>
      </c>
      <c r="S2350" s="23" t="str">
        <f t="shared" si="111"/>
        <v/>
      </c>
      <c r="T2350" s="23">
        <f t="shared" si="109"/>
        <v>0</v>
      </c>
    </row>
    <row r="2351" spans="1:20" ht="17.399999999999999">
      <c r="A2351" s="23" t="str">
        <f t="shared" si="110"/>
        <v/>
      </c>
      <c r="B2351" s="24" t="s">
        <v>5088</v>
      </c>
      <c r="C2351" s="6" t="s">
        <v>5089</v>
      </c>
      <c r="D2351" s="25" t="s">
        <v>37</v>
      </c>
      <c r="E2351" s="28">
        <v>26.06</v>
      </c>
      <c r="F2351" s="25"/>
      <c r="G2351" s="28"/>
      <c r="H2351" s="28"/>
      <c r="I2351" s="28"/>
      <c r="J2351" s="26"/>
      <c r="K2351" s="25" t="s">
        <v>4103</v>
      </c>
      <c r="L2351" s="25"/>
      <c r="M2351"/>
      <c r="N2351"/>
      <c r="O2351" s="25">
        <v>0.8</v>
      </c>
      <c r="P2351" s="25">
        <v>-23.48</v>
      </c>
      <c r="S2351" s="23" t="str">
        <f t="shared" si="111"/>
        <v/>
      </c>
      <c r="T2351" s="23">
        <f t="shared" si="109"/>
        <v>0</v>
      </c>
    </row>
    <row r="2352" spans="1:20" ht="17.399999999999999">
      <c r="A2352" s="23" t="str">
        <f t="shared" si="110"/>
        <v/>
      </c>
      <c r="B2352" s="24" t="s">
        <v>4869</v>
      </c>
      <c r="C2352" s="6" t="s">
        <v>4873</v>
      </c>
      <c r="D2352" s="25" t="s">
        <v>37</v>
      </c>
      <c r="E2352" s="28">
        <v>25.11</v>
      </c>
      <c r="F2352" s="25"/>
      <c r="G2352" s="28">
        <v>2.5</v>
      </c>
      <c r="H2352" s="28"/>
      <c r="I2352" s="26"/>
      <c r="J2352" s="28"/>
      <c r="K2352" s="25" t="s">
        <v>4105</v>
      </c>
      <c r="L2352" s="25"/>
      <c r="M2352"/>
      <c r="N2352"/>
      <c r="O2352" s="25">
        <v>-15</v>
      </c>
      <c r="P2352" s="25">
        <v>-50.35</v>
      </c>
      <c r="S2352" s="23" t="str">
        <f t="shared" si="111"/>
        <v/>
      </c>
      <c r="T2352" s="23">
        <f t="shared" si="109"/>
        <v>0</v>
      </c>
    </row>
    <row r="2353" spans="1:20" ht="17.399999999999999">
      <c r="A2353" s="23" t="str">
        <f t="shared" si="110"/>
        <v/>
      </c>
      <c r="B2353" s="24" t="s">
        <v>4210</v>
      </c>
      <c r="C2353" s="6" t="s">
        <v>4211</v>
      </c>
      <c r="D2353" s="25" t="s">
        <v>37</v>
      </c>
      <c r="E2353" s="28">
        <v>485.98</v>
      </c>
      <c r="F2353" s="25"/>
      <c r="G2353" s="28"/>
      <c r="H2353" s="28"/>
      <c r="I2353" s="28"/>
      <c r="J2353" s="28"/>
      <c r="K2353" s="25" t="s">
        <v>4091</v>
      </c>
      <c r="L2353" s="25"/>
      <c r="M2353"/>
      <c r="N2353"/>
      <c r="O2353" s="25">
        <v>-26.57</v>
      </c>
      <c r="P2353" s="25">
        <v>-34.42</v>
      </c>
      <c r="S2353" s="23" t="str">
        <f t="shared" si="111"/>
        <v/>
      </c>
      <c r="T2353" s="23">
        <f t="shared" si="109"/>
        <v>0</v>
      </c>
    </row>
    <row r="2354" spans="1:20" ht="17.399999999999999">
      <c r="A2354" s="23" t="str">
        <f t="shared" si="110"/>
        <v/>
      </c>
      <c r="B2354" s="24" t="s">
        <v>4233</v>
      </c>
      <c r="C2354" s="6" t="s">
        <v>4235</v>
      </c>
      <c r="D2354" s="25" t="s">
        <v>37</v>
      </c>
      <c r="E2354" s="28">
        <v>158.1</v>
      </c>
      <c r="F2354" s="25"/>
      <c r="G2354" s="28"/>
      <c r="H2354" s="28"/>
      <c r="I2354" s="28"/>
      <c r="J2354" s="26"/>
      <c r="K2354" s="25" t="s">
        <v>4113</v>
      </c>
      <c r="L2354" s="25"/>
      <c r="M2354"/>
      <c r="N2354"/>
      <c r="O2354" s="25">
        <v>-32.6</v>
      </c>
      <c r="P2354" s="25">
        <v>-33.1</v>
      </c>
      <c r="S2354" s="23" t="str">
        <f t="shared" si="111"/>
        <v/>
      </c>
      <c r="T2354" s="23">
        <f t="shared" si="109"/>
        <v>0</v>
      </c>
    </row>
    <row r="2355" spans="1:20" ht="17.399999999999999">
      <c r="A2355" s="23">
        <f t="shared" si="110"/>
        <v>3</v>
      </c>
      <c r="B2355" s="24" t="s">
        <v>4019</v>
      </c>
      <c r="C2355" s="6" t="s">
        <v>4020</v>
      </c>
      <c r="D2355" s="25" t="s">
        <v>9</v>
      </c>
      <c r="E2355" s="28">
        <v>231850.88</v>
      </c>
      <c r="F2355" s="25">
        <v>6</v>
      </c>
      <c r="G2355" s="28">
        <v>40454.04</v>
      </c>
      <c r="H2355" s="26">
        <v>42601.55</v>
      </c>
      <c r="I2355" s="26">
        <v>42809.75</v>
      </c>
      <c r="J2355" s="26">
        <v>43648.67</v>
      </c>
      <c r="K2355" s="25" t="s">
        <v>4091</v>
      </c>
      <c r="L2355" s="25"/>
      <c r="M2355"/>
      <c r="N2355"/>
      <c r="O2355" s="25">
        <v>39.89</v>
      </c>
      <c r="P2355" s="25">
        <v>250.7</v>
      </c>
      <c r="S2355" s="23">
        <f t="shared" si="111"/>
        <v>231850.90355000002</v>
      </c>
      <c r="T2355" s="23">
        <f t="shared" si="109"/>
        <v>1</v>
      </c>
    </row>
    <row r="2356" spans="1:20" ht="17.399999999999999">
      <c r="A2356" s="23" t="str">
        <f t="shared" si="110"/>
        <v/>
      </c>
      <c r="B2356" s="24" t="s">
        <v>4591</v>
      </c>
      <c r="C2356" s="6" t="s">
        <v>4596</v>
      </c>
      <c r="D2356" s="25" t="s">
        <v>37</v>
      </c>
      <c r="E2356" s="28">
        <v>156.31</v>
      </c>
      <c r="F2356" s="25"/>
      <c r="G2356" s="28"/>
      <c r="H2356" s="28"/>
      <c r="I2356" s="26"/>
      <c r="J2356" s="26"/>
      <c r="K2356" s="25" t="s">
        <v>4091</v>
      </c>
      <c r="L2356" s="25"/>
      <c r="M2356"/>
      <c r="N2356"/>
      <c r="O2356" s="25">
        <v>-28.45</v>
      </c>
      <c r="P2356" s="25">
        <v>-37.21</v>
      </c>
      <c r="S2356" s="23" t="str">
        <f t="shared" si="111"/>
        <v/>
      </c>
      <c r="T2356" s="23">
        <f t="shared" si="109"/>
        <v>0</v>
      </c>
    </row>
    <row r="2357" spans="1:20" ht="17.399999999999999">
      <c r="A2357" s="23" t="str">
        <f t="shared" si="110"/>
        <v/>
      </c>
      <c r="B2357" s="24" t="s">
        <v>4532</v>
      </c>
      <c r="C2357" s="6" t="s">
        <v>4536</v>
      </c>
      <c r="D2357" s="25" t="s">
        <v>37</v>
      </c>
      <c r="E2357" s="28">
        <v>27.19</v>
      </c>
      <c r="F2357" s="25"/>
      <c r="G2357" s="28"/>
      <c r="H2357" s="28"/>
      <c r="I2357" s="26"/>
      <c r="J2357" s="26"/>
      <c r="K2357" s="25" t="s">
        <v>4080</v>
      </c>
      <c r="L2357" s="25"/>
      <c r="M2357"/>
      <c r="N2357"/>
      <c r="O2357" s="25">
        <v>-34.08</v>
      </c>
      <c r="P2357" s="25">
        <v>-54.98</v>
      </c>
      <c r="S2357" s="23" t="str">
        <f t="shared" si="111"/>
        <v/>
      </c>
      <c r="T2357" s="23">
        <f t="shared" si="109"/>
        <v>0</v>
      </c>
    </row>
    <row r="2358" spans="1:20" ht="17.399999999999999">
      <c r="A2358" s="23" t="str">
        <f t="shared" si="110"/>
        <v/>
      </c>
      <c r="B2358" s="24" t="s">
        <v>4262</v>
      </c>
      <c r="C2358" s="6" t="s">
        <v>4265</v>
      </c>
      <c r="D2358" s="25" t="s">
        <v>9</v>
      </c>
      <c r="E2358" s="28">
        <v>432.89</v>
      </c>
      <c r="F2358" s="25">
        <v>1</v>
      </c>
      <c r="G2358" s="28">
        <v>30</v>
      </c>
      <c r="H2358" s="28">
        <v>30</v>
      </c>
      <c r="I2358" s="26">
        <v>30</v>
      </c>
      <c r="J2358" s="26"/>
      <c r="K2358" s="25" t="s">
        <v>4081</v>
      </c>
      <c r="L2358" s="25"/>
      <c r="M2358"/>
      <c r="N2358"/>
      <c r="O2358" s="25">
        <v>-7.91</v>
      </c>
      <c r="P2358" s="25">
        <v>0.8</v>
      </c>
      <c r="S2358" s="23" t="str">
        <f t="shared" si="111"/>
        <v/>
      </c>
      <c r="T2358" s="23">
        <f t="shared" si="109"/>
        <v>0</v>
      </c>
    </row>
    <row r="2359" spans="1:20" ht="17.399999999999999">
      <c r="A2359" s="23" t="str">
        <f t="shared" si="110"/>
        <v/>
      </c>
      <c r="B2359" s="24" t="s">
        <v>5135</v>
      </c>
      <c r="C2359" s="6" t="s">
        <v>5136</v>
      </c>
      <c r="D2359" s="25" t="s">
        <v>37</v>
      </c>
      <c r="E2359" s="28">
        <v>156.13999999999999</v>
      </c>
      <c r="F2359" s="25"/>
      <c r="G2359" s="28"/>
      <c r="H2359" s="28"/>
      <c r="I2359" s="26"/>
      <c r="J2359" s="26"/>
      <c r="K2359" s="25" t="s">
        <v>4103</v>
      </c>
      <c r="L2359" s="25"/>
      <c r="M2359"/>
      <c r="N2359"/>
      <c r="O2359" s="25">
        <v>-8.8000000000000007</v>
      </c>
      <c r="P2359" s="25">
        <v>-34.299999999999997</v>
      </c>
      <c r="S2359" s="23" t="str">
        <f t="shared" si="111"/>
        <v/>
      </c>
      <c r="T2359" s="23">
        <f t="shared" si="109"/>
        <v>0</v>
      </c>
    </row>
    <row r="2360" spans="1:20" ht="17.399999999999999">
      <c r="A2360" s="23" t="str">
        <f t="shared" si="110"/>
        <v/>
      </c>
      <c r="B2360" s="24" t="s">
        <v>4237</v>
      </c>
      <c r="C2360" s="6" t="s">
        <v>4241</v>
      </c>
      <c r="D2360" s="25" t="s">
        <v>37</v>
      </c>
      <c r="E2360" s="28">
        <v>4131.46</v>
      </c>
      <c r="F2360" s="25">
        <v>5</v>
      </c>
      <c r="G2360" s="28">
        <v>126.58</v>
      </c>
      <c r="H2360" s="28">
        <v>127.12</v>
      </c>
      <c r="I2360" s="26">
        <v>118.5</v>
      </c>
      <c r="J2360" s="26"/>
      <c r="K2360" s="25" t="s">
        <v>4091</v>
      </c>
      <c r="L2360" s="25"/>
      <c r="M2360"/>
      <c r="N2360"/>
      <c r="O2360" s="25">
        <v>7.73</v>
      </c>
      <c r="P2360" s="25">
        <v>12.81</v>
      </c>
      <c r="S2360" s="23" t="str">
        <f t="shared" si="111"/>
        <v/>
      </c>
      <c r="T2360" s="23">
        <f t="shared" si="109"/>
        <v>0</v>
      </c>
    </row>
    <row r="2361" spans="1:20" ht="17.399999999999999">
      <c r="A2361" s="23" t="str">
        <f t="shared" si="110"/>
        <v/>
      </c>
      <c r="B2361" s="24" t="s">
        <v>4296</v>
      </c>
      <c r="C2361" s="6" t="s">
        <v>4299</v>
      </c>
      <c r="D2361" s="25" t="s">
        <v>37</v>
      </c>
      <c r="E2361" s="28">
        <v>15.05</v>
      </c>
      <c r="F2361" s="25"/>
      <c r="G2361" s="28"/>
      <c r="H2361" s="28"/>
      <c r="I2361" s="26"/>
      <c r="J2361" s="26"/>
      <c r="K2361" s="25" t="s">
        <v>4105</v>
      </c>
      <c r="L2361" s="25"/>
      <c r="M2361"/>
      <c r="N2361"/>
      <c r="O2361" s="25">
        <v>-40.24</v>
      </c>
      <c r="P2361" s="25">
        <v>-45.33</v>
      </c>
      <c r="S2361" s="23" t="str">
        <f t="shared" si="111"/>
        <v/>
      </c>
      <c r="T2361" s="23">
        <f t="shared" si="109"/>
        <v>0</v>
      </c>
    </row>
    <row r="2362" spans="1:20" ht="17.399999999999999">
      <c r="A2362" s="23" t="str">
        <f t="shared" si="110"/>
        <v/>
      </c>
      <c r="B2362" s="24" t="s">
        <v>4302</v>
      </c>
      <c r="C2362" s="6" t="s">
        <v>4308</v>
      </c>
      <c r="D2362" s="25" t="s">
        <v>37</v>
      </c>
      <c r="E2362" s="28">
        <v>155.58000000000001</v>
      </c>
      <c r="F2362" s="25">
        <v>2</v>
      </c>
      <c r="G2362" s="28">
        <v>12.85</v>
      </c>
      <c r="H2362" s="28">
        <v>12.85</v>
      </c>
      <c r="I2362" s="28">
        <v>16.2</v>
      </c>
      <c r="J2362" s="26"/>
      <c r="K2362" s="25" t="s">
        <v>4091</v>
      </c>
      <c r="L2362" s="25"/>
      <c r="M2362"/>
      <c r="N2362"/>
      <c r="O2362" s="25">
        <v>-28.6</v>
      </c>
      <c r="P2362" s="25">
        <v>-21.37</v>
      </c>
      <c r="S2362" s="23" t="str">
        <f t="shared" si="111"/>
        <v/>
      </c>
      <c r="T2362" s="23">
        <f t="shared" si="109"/>
        <v>0</v>
      </c>
    </row>
    <row r="2363" spans="1:20" ht="17.399999999999999">
      <c r="A2363" s="23" t="str">
        <f t="shared" si="110"/>
        <v/>
      </c>
      <c r="B2363" s="24" t="s">
        <v>4460</v>
      </c>
      <c r="C2363" s="6" t="s">
        <v>4464</v>
      </c>
      <c r="D2363" s="25" t="s">
        <v>37</v>
      </c>
      <c r="E2363" s="28">
        <v>22.3</v>
      </c>
      <c r="F2363" s="25"/>
      <c r="G2363" s="28"/>
      <c r="H2363" s="28"/>
      <c r="I2363" s="28"/>
      <c r="J2363" s="26"/>
      <c r="K2363" s="25" t="s">
        <v>4080</v>
      </c>
      <c r="L2363" s="25"/>
      <c r="M2363"/>
      <c r="N2363"/>
      <c r="O2363" s="25">
        <v>-16.329999999999998</v>
      </c>
      <c r="P2363" s="25">
        <v>-33</v>
      </c>
      <c r="S2363" s="23" t="str">
        <f t="shared" si="111"/>
        <v/>
      </c>
      <c r="T2363" s="23">
        <f t="shared" si="109"/>
        <v>0</v>
      </c>
    </row>
    <row r="2364" spans="1:20" ht="17.399999999999999">
      <c r="A2364" s="23" t="str">
        <f t="shared" si="110"/>
        <v/>
      </c>
      <c r="B2364" s="24" t="s">
        <v>4488</v>
      </c>
      <c r="C2364" s="6" t="s">
        <v>4493</v>
      </c>
      <c r="D2364" s="25" t="s">
        <v>37</v>
      </c>
      <c r="E2364" s="28">
        <v>23.92</v>
      </c>
      <c r="F2364" s="25"/>
      <c r="G2364" s="28"/>
      <c r="H2364" s="28"/>
      <c r="I2364" s="26"/>
      <c r="J2364" s="28"/>
      <c r="K2364" s="25" t="s">
        <v>4102</v>
      </c>
      <c r="L2364" s="25"/>
      <c r="M2364"/>
      <c r="N2364"/>
      <c r="O2364" s="25">
        <v>-30.23</v>
      </c>
      <c r="P2364" s="25">
        <v>-11.13</v>
      </c>
      <c r="S2364" s="23" t="str">
        <f t="shared" si="111"/>
        <v/>
      </c>
      <c r="T2364" s="23">
        <f t="shared" si="109"/>
        <v>0</v>
      </c>
    </row>
    <row r="2365" spans="1:20" ht="17.399999999999999">
      <c r="A2365" s="23" t="str">
        <f t="shared" si="110"/>
        <v/>
      </c>
      <c r="B2365" s="24" t="s">
        <v>4365</v>
      </c>
      <c r="C2365" s="6" t="s">
        <v>4367</v>
      </c>
      <c r="D2365" s="25" t="s">
        <v>37</v>
      </c>
      <c r="E2365" s="28">
        <v>31.46</v>
      </c>
      <c r="F2365" s="25"/>
      <c r="G2365" s="28"/>
      <c r="H2365" s="28"/>
      <c r="I2365" s="28"/>
      <c r="J2365" s="26"/>
      <c r="K2365" s="25" t="s">
        <v>4101</v>
      </c>
      <c r="L2365" s="25"/>
      <c r="M2365"/>
      <c r="N2365"/>
      <c r="O2365" s="25">
        <v>-17.940000000000001</v>
      </c>
      <c r="P2365" s="25">
        <v>-48</v>
      </c>
      <c r="S2365" s="23" t="str">
        <f t="shared" si="111"/>
        <v/>
      </c>
      <c r="T2365" s="23">
        <f t="shared" si="109"/>
        <v>0</v>
      </c>
    </row>
    <row r="2366" spans="1:20" ht="17.399999999999999">
      <c r="A2366" s="23" t="str">
        <f t="shared" si="110"/>
        <v/>
      </c>
      <c r="B2366" s="24" t="s">
        <v>5205</v>
      </c>
      <c r="C2366" s="6" t="s">
        <v>5207</v>
      </c>
      <c r="D2366" s="25" t="s">
        <v>37</v>
      </c>
      <c r="E2366" s="28">
        <v>64.59</v>
      </c>
      <c r="F2366" s="25"/>
      <c r="G2366" s="28"/>
      <c r="H2366" s="28"/>
      <c r="I2366" s="28"/>
      <c r="J2366" s="26"/>
      <c r="K2366" s="25" t="s">
        <v>4113</v>
      </c>
      <c r="L2366" s="25"/>
      <c r="M2366"/>
      <c r="N2366"/>
      <c r="O2366" s="25">
        <v>-33.51</v>
      </c>
      <c r="P2366" s="25">
        <v>-63.41</v>
      </c>
      <c r="S2366" s="23" t="str">
        <f t="shared" si="111"/>
        <v/>
      </c>
      <c r="T2366" s="23">
        <f t="shared" si="109"/>
        <v>0</v>
      </c>
    </row>
    <row r="2367" spans="1:20" ht="17.399999999999999">
      <c r="A2367" s="23" t="str">
        <f t="shared" si="110"/>
        <v/>
      </c>
      <c r="B2367" s="24" t="s">
        <v>4361</v>
      </c>
      <c r="C2367" s="6" t="s">
        <v>4363</v>
      </c>
      <c r="D2367" s="25" t="s">
        <v>37</v>
      </c>
      <c r="E2367" s="28">
        <v>38.26</v>
      </c>
      <c r="F2367" s="25"/>
      <c r="G2367" s="28"/>
      <c r="H2367" s="28"/>
      <c r="I2367" s="26"/>
      <c r="J2367" s="28"/>
      <c r="K2367" s="25" t="s">
        <v>4103</v>
      </c>
      <c r="L2367" s="25"/>
      <c r="M2367"/>
      <c r="N2367"/>
      <c r="O2367" s="25">
        <v>-28.69</v>
      </c>
      <c r="P2367" s="25">
        <v>-49</v>
      </c>
      <c r="S2367" s="23" t="str">
        <f t="shared" si="111"/>
        <v/>
      </c>
      <c r="T2367" s="23">
        <f t="shared" si="109"/>
        <v>0</v>
      </c>
    </row>
    <row r="2368" spans="1:20" ht="17.399999999999999">
      <c r="A2368" s="23" t="str">
        <f t="shared" si="110"/>
        <v/>
      </c>
      <c r="B2368" s="24" t="s">
        <v>4379</v>
      </c>
      <c r="C2368" s="6" t="s">
        <v>4383</v>
      </c>
      <c r="D2368" s="25" t="s">
        <v>37</v>
      </c>
      <c r="E2368" s="28">
        <v>124.94</v>
      </c>
      <c r="F2368" s="25"/>
      <c r="G2368" s="28"/>
      <c r="H2368" s="28"/>
      <c r="I2368" s="26"/>
      <c r="J2368" s="28"/>
      <c r="K2368" s="25" t="s">
        <v>4113</v>
      </c>
      <c r="L2368" s="25"/>
      <c r="M2368"/>
      <c r="N2368"/>
      <c r="O2368" s="25">
        <v>-6.77</v>
      </c>
      <c r="P2368" s="25">
        <v>-9.1199999999999992</v>
      </c>
      <c r="S2368" s="23" t="str">
        <f t="shared" si="111"/>
        <v/>
      </c>
      <c r="T2368" s="23">
        <f t="shared" si="109"/>
        <v>0</v>
      </c>
    </row>
    <row r="2369" spans="1:20" ht="17.399999999999999">
      <c r="A2369" s="23" t="str">
        <f t="shared" si="110"/>
        <v/>
      </c>
      <c r="B2369" s="24" t="s">
        <v>4370</v>
      </c>
      <c r="C2369" s="6" t="s">
        <v>4375</v>
      </c>
      <c r="D2369" s="25" t="s">
        <v>37</v>
      </c>
      <c r="E2369" s="28">
        <v>67.709999999999994</v>
      </c>
      <c r="F2369" s="25"/>
      <c r="G2369" s="25"/>
      <c r="H2369" s="25"/>
      <c r="I2369" s="25"/>
      <c r="J2369" s="25"/>
      <c r="K2369" s="25" t="s">
        <v>4113</v>
      </c>
      <c r="L2369" s="25"/>
      <c r="M2369"/>
      <c r="N2369"/>
      <c r="O2369" s="25">
        <v>-28.12</v>
      </c>
      <c r="P2369" s="25">
        <v>-27.89</v>
      </c>
      <c r="S2369" s="23" t="str">
        <f t="shared" si="111"/>
        <v/>
      </c>
      <c r="T2369" s="23">
        <f t="shared" si="109"/>
        <v>0</v>
      </c>
    </row>
    <row r="2370" spans="1:20" ht="17.399999999999999">
      <c r="A2370" s="23" t="str">
        <f t="shared" si="110"/>
        <v/>
      </c>
      <c r="B2370" s="24" t="s">
        <v>4223</v>
      </c>
      <c r="C2370" s="6" t="s">
        <v>4226</v>
      </c>
      <c r="D2370" s="25" t="s">
        <v>37</v>
      </c>
      <c r="E2370" s="28">
        <v>66.88</v>
      </c>
      <c r="F2370" s="25"/>
      <c r="G2370" s="25"/>
      <c r="H2370" s="25"/>
      <c r="I2370" s="25"/>
      <c r="J2370" s="25"/>
      <c r="K2370" s="25" t="s">
        <v>4091</v>
      </c>
      <c r="L2370" s="25"/>
      <c r="M2370"/>
      <c r="N2370"/>
      <c r="O2370" s="25">
        <v>-44.62</v>
      </c>
      <c r="P2370" s="25">
        <v>-41.58</v>
      </c>
      <c r="S2370" s="23" t="str">
        <f t="shared" si="111"/>
        <v/>
      </c>
      <c r="T2370" s="23">
        <f t="shared" si="109"/>
        <v>0</v>
      </c>
    </row>
    <row r="2371" spans="1:20" ht="17.399999999999999">
      <c r="A2371" s="23" t="str">
        <f t="shared" si="110"/>
        <v/>
      </c>
      <c r="B2371" s="24" t="s">
        <v>4690</v>
      </c>
      <c r="C2371" s="6" t="s">
        <v>4702</v>
      </c>
      <c r="D2371" s="25" t="s">
        <v>37</v>
      </c>
      <c r="E2371" s="28">
        <v>81.06</v>
      </c>
      <c r="F2371" s="25"/>
      <c r="G2371" s="25"/>
      <c r="H2371" s="25"/>
      <c r="I2371" s="25"/>
      <c r="J2371" s="25"/>
      <c r="K2371" s="25" t="s">
        <v>4097</v>
      </c>
      <c r="L2371" s="25"/>
      <c r="M2371"/>
      <c r="N2371"/>
      <c r="O2371" s="25">
        <v>0</v>
      </c>
      <c r="P2371" s="25">
        <v>0</v>
      </c>
      <c r="S2371" s="23" t="str">
        <f t="shared" si="111"/>
        <v/>
      </c>
      <c r="T2371" s="23">
        <f t="shared" si="109"/>
        <v>0</v>
      </c>
    </row>
    <row r="2372" spans="1:20" ht="17.399999999999999">
      <c r="A2372" s="23" t="str">
        <f t="shared" si="110"/>
        <v/>
      </c>
      <c r="B2372" s="24" t="s">
        <v>4846</v>
      </c>
      <c r="C2372" s="6" t="s">
        <v>4848</v>
      </c>
      <c r="D2372" s="25" t="s">
        <v>37</v>
      </c>
      <c r="E2372" s="28">
        <v>71.099999999999994</v>
      </c>
      <c r="F2372" s="25"/>
      <c r="G2372" s="25"/>
      <c r="H2372" s="25"/>
      <c r="I2372" s="25"/>
      <c r="J2372" s="25"/>
      <c r="K2372" s="25" t="s">
        <v>4097</v>
      </c>
      <c r="L2372" s="25"/>
      <c r="M2372"/>
      <c r="N2372"/>
      <c r="O2372" s="25">
        <v>-12.03</v>
      </c>
      <c r="P2372" s="25">
        <v>-26.02</v>
      </c>
      <c r="S2372" s="23" t="str">
        <f t="shared" si="111"/>
        <v/>
      </c>
      <c r="T2372" s="23">
        <f t="shared" si="109"/>
        <v>0</v>
      </c>
    </row>
    <row r="2373" spans="1:20" ht="17.399999999999999">
      <c r="A2373" s="23" t="str">
        <f t="shared" si="110"/>
        <v/>
      </c>
      <c r="B2373" s="24" t="s">
        <v>4743</v>
      </c>
      <c r="C2373" s="6" t="s">
        <v>4749</v>
      </c>
      <c r="D2373" s="25" t="s">
        <v>37</v>
      </c>
      <c r="E2373" s="28">
        <v>108.4</v>
      </c>
      <c r="F2373" s="25">
        <v>1</v>
      </c>
      <c r="G2373" s="25"/>
      <c r="H2373" s="25">
        <v>4</v>
      </c>
      <c r="I2373" s="25"/>
      <c r="J2373" s="25">
        <v>4</v>
      </c>
      <c r="K2373" s="25" t="s">
        <v>4088</v>
      </c>
      <c r="L2373" s="25"/>
      <c r="M2373"/>
      <c r="N2373"/>
      <c r="O2373" s="25">
        <v>3.84</v>
      </c>
      <c r="P2373" s="25">
        <v>-19.05</v>
      </c>
      <c r="S2373" s="23" t="str">
        <f t="shared" si="111"/>
        <v/>
      </c>
      <c r="T2373" s="23">
        <f t="shared" si="109"/>
        <v>0</v>
      </c>
    </row>
    <row r="2374" spans="1:20" ht="17.399999999999999">
      <c r="A2374" s="23" t="str">
        <f t="shared" si="110"/>
        <v/>
      </c>
      <c r="B2374" s="24" t="s">
        <v>4573</v>
      </c>
      <c r="C2374" s="6" t="s">
        <v>4579</v>
      </c>
      <c r="D2374" s="25" t="s">
        <v>37</v>
      </c>
      <c r="E2374" s="28">
        <v>44.03</v>
      </c>
      <c r="F2374" s="25"/>
      <c r="G2374" s="25"/>
      <c r="H2374" s="25"/>
      <c r="I2374" s="25"/>
      <c r="J2374" s="25"/>
      <c r="K2374" s="25" t="s">
        <v>4113</v>
      </c>
      <c r="L2374" s="25"/>
      <c r="M2374"/>
      <c r="N2374"/>
      <c r="O2374" s="25">
        <v>-17.66</v>
      </c>
      <c r="P2374" s="25">
        <v>-25.94</v>
      </c>
      <c r="S2374" s="23" t="str">
        <f t="shared" si="111"/>
        <v/>
      </c>
      <c r="T2374" s="23">
        <f t="shared" si="109"/>
        <v>0</v>
      </c>
    </row>
    <row r="2375" spans="1:20" ht="17.399999999999999">
      <c r="A2375" s="23" t="str">
        <f t="shared" si="110"/>
        <v/>
      </c>
      <c r="B2375" s="24" t="s">
        <v>4634</v>
      </c>
      <c r="C2375" s="6" t="s">
        <v>4638</v>
      </c>
      <c r="D2375" s="25" t="s">
        <v>37</v>
      </c>
      <c r="E2375" s="28">
        <v>19.16</v>
      </c>
      <c r="F2375" s="25"/>
      <c r="G2375" s="25"/>
      <c r="H2375" s="25"/>
      <c r="I2375" s="25"/>
      <c r="J2375" s="25"/>
      <c r="K2375" s="25" t="s">
        <v>4104</v>
      </c>
      <c r="L2375" s="25"/>
      <c r="M2375"/>
      <c r="N2375"/>
      <c r="O2375" s="25">
        <v>-8.57</v>
      </c>
      <c r="P2375" s="25">
        <v>-19.329999999999998</v>
      </c>
      <c r="S2375" s="23" t="str">
        <f t="shared" si="111"/>
        <v/>
      </c>
      <c r="T2375" s="23">
        <f t="shared" si="109"/>
        <v>0</v>
      </c>
    </row>
    <row r="2376" spans="1:20" ht="17.399999999999999">
      <c r="A2376" s="23" t="str">
        <f t="shared" si="110"/>
        <v/>
      </c>
      <c r="B2376" s="24" t="s">
        <v>4551</v>
      </c>
      <c r="C2376" s="6" t="s">
        <v>4556</v>
      </c>
      <c r="D2376" s="25" t="s">
        <v>37</v>
      </c>
      <c r="E2376" s="28">
        <v>211.08</v>
      </c>
      <c r="F2376" s="25"/>
      <c r="G2376" s="25">
        <v>3</v>
      </c>
      <c r="H2376" s="25">
        <v>3</v>
      </c>
      <c r="I2376" s="25"/>
      <c r="J2376" s="25"/>
      <c r="K2376" s="25" t="s">
        <v>4097</v>
      </c>
      <c r="L2376" s="25"/>
      <c r="M2376"/>
      <c r="N2376"/>
      <c r="O2376" s="25">
        <v>-23.44</v>
      </c>
      <c r="P2376" s="25">
        <v>-31.92</v>
      </c>
      <c r="S2376" s="23" t="str">
        <f t="shared" si="111"/>
        <v/>
      </c>
      <c r="T2376" s="23">
        <f t="shared" si="109"/>
        <v>0</v>
      </c>
    </row>
    <row r="2377" spans="1:20" ht="17.399999999999999">
      <c r="A2377" s="23" t="str">
        <f t="shared" si="110"/>
        <v/>
      </c>
      <c r="B2377" s="24" t="s">
        <v>4380</v>
      </c>
      <c r="C2377" s="6" t="s">
        <v>4384</v>
      </c>
      <c r="D2377" s="25" t="s">
        <v>37</v>
      </c>
      <c r="E2377" s="28">
        <v>112.56</v>
      </c>
      <c r="F2377" s="25"/>
      <c r="G2377" s="25"/>
      <c r="H2377" s="25"/>
      <c r="I2377" s="25"/>
      <c r="J2377" s="25"/>
      <c r="K2377" s="25" t="s">
        <v>4107</v>
      </c>
      <c r="L2377" s="25"/>
      <c r="M2377"/>
      <c r="N2377"/>
      <c r="O2377" s="25">
        <v>-50.92</v>
      </c>
      <c r="P2377" s="25">
        <v>-45.67</v>
      </c>
      <c r="S2377" s="23" t="str">
        <f t="shared" si="111"/>
        <v/>
      </c>
      <c r="T2377" s="23">
        <f t="shared" si="109"/>
        <v>0</v>
      </c>
    </row>
    <row r="2378" spans="1:20" ht="17.399999999999999">
      <c r="A2378" s="23" t="str">
        <f t="shared" si="110"/>
        <v/>
      </c>
      <c r="B2378" s="24" t="s">
        <v>4338</v>
      </c>
      <c r="C2378" s="6" t="s">
        <v>4341</v>
      </c>
      <c r="D2378" s="25" t="s">
        <v>37</v>
      </c>
      <c r="E2378" s="25">
        <v>15.18</v>
      </c>
      <c r="F2378" s="25"/>
      <c r="G2378" s="25"/>
      <c r="H2378" s="25"/>
      <c r="I2378" s="25"/>
      <c r="J2378" s="25"/>
      <c r="K2378" s="25" t="s">
        <v>4113</v>
      </c>
      <c r="L2378" s="25"/>
      <c r="M2378"/>
      <c r="N2378"/>
      <c r="O2378" s="25">
        <v>-18.399999999999999</v>
      </c>
      <c r="P2378" s="25">
        <v>-44.52</v>
      </c>
      <c r="S2378" s="23" t="str">
        <f t="shared" si="111"/>
        <v/>
      </c>
      <c r="T2378" s="23">
        <f t="shared" si="109"/>
        <v>0</v>
      </c>
    </row>
    <row r="2379" spans="1:20" ht="17.399999999999999">
      <c r="A2379" s="23" t="str">
        <f t="shared" si="110"/>
        <v/>
      </c>
      <c r="B2379" s="24" t="s">
        <v>4609</v>
      </c>
      <c r="C2379" s="6" t="s">
        <v>4610</v>
      </c>
      <c r="D2379" s="25" t="s">
        <v>37</v>
      </c>
      <c r="E2379" s="28">
        <v>1065.53</v>
      </c>
      <c r="F2379" s="25"/>
      <c r="G2379" s="25"/>
      <c r="H2379" s="25"/>
      <c r="I2379" s="25"/>
      <c r="J2379" s="25"/>
      <c r="K2379" s="25" t="s">
        <v>4097</v>
      </c>
      <c r="L2379" s="25"/>
      <c r="M2379"/>
      <c r="N2379"/>
      <c r="O2379" s="25">
        <v>-23.36</v>
      </c>
      <c r="P2379" s="25">
        <v>-24.1</v>
      </c>
      <c r="S2379" s="23" t="str">
        <f t="shared" si="111"/>
        <v/>
      </c>
      <c r="T2379" s="23">
        <f t="shared" si="109"/>
        <v>0</v>
      </c>
    </row>
    <row r="2380" spans="1:20" ht="17.399999999999999">
      <c r="A2380" s="23" t="str">
        <f t="shared" si="110"/>
        <v/>
      </c>
      <c r="B2380" s="24" t="s">
        <v>4312</v>
      </c>
      <c r="C2380" s="6" t="s">
        <v>4315</v>
      </c>
      <c r="D2380" s="25" t="s">
        <v>37</v>
      </c>
      <c r="E2380" s="28">
        <v>116.39</v>
      </c>
      <c r="F2380" s="25"/>
      <c r="G2380" s="25"/>
      <c r="H2380" s="25"/>
      <c r="I2380" s="25"/>
      <c r="J2380" s="25"/>
      <c r="K2380" s="25" t="s">
        <v>4091</v>
      </c>
      <c r="L2380" s="25"/>
      <c r="M2380"/>
      <c r="N2380"/>
      <c r="O2380" s="25">
        <v>0.71</v>
      </c>
      <c r="P2380" s="25">
        <v>-27.85</v>
      </c>
      <c r="S2380" s="23" t="str">
        <f t="shared" si="111"/>
        <v/>
      </c>
      <c r="T2380" s="23">
        <f t="shared" si="109"/>
        <v>0</v>
      </c>
    </row>
    <row r="2381" spans="1:20" ht="17.399999999999999">
      <c r="A2381" s="23" t="str">
        <f t="shared" si="110"/>
        <v/>
      </c>
      <c r="B2381" s="24" t="s">
        <v>4448</v>
      </c>
      <c r="C2381" s="6" t="s">
        <v>4451</v>
      </c>
      <c r="D2381" s="25" t="s">
        <v>37</v>
      </c>
      <c r="E2381" s="28">
        <v>67.52</v>
      </c>
      <c r="F2381" s="25"/>
      <c r="G2381" s="25"/>
      <c r="H2381" s="25"/>
      <c r="I2381" s="25"/>
      <c r="J2381" s="25"/>
      <c r="K2381" s="25" t="s">
        <v>4107</v>
      </c>
      <c r="L2381" s="25"/>
      <c r="M2381"/>
      <c r="N2381"/>
      <c r="O2381" s="25">
        <v>-0.15</v>
      </c>
      <c r="P2381" s="25">
        <v>-12.6</v>
      </c>
      <c r="S2381" s="23" t="str">
        <f t="shared" si="111"/>
        <v/>
      </c>
      <c r="T2381" s="23">
        <f t="shared" si="109"/>
        <v>0</v>
      </c>
    </row>
    <row r="2382" spans="1:20" ht="17.399999999999999">
      <c r="A2382" s="23" t="str">
        <f t="shared" si="110"/>
        <v/>
      </c>
      <c r="B2382" s="24" t="s">
        <v>4303</v>
      </c>
      <c r="C2382" s="6" t="s">
        <v>4309</v>
      </c>
      <c r="D2382" s="25" t="s">
        <v>37</v>
      </c>
      <c r="E2382" s="28">
        <v>349.9</v>
      </c>
      <c r="F2382" s="25">
        <v>1</v>
      </c>
      <c r="G2382" s="25">
        <v>29.3</v>
      </c>
      <c r="H2382" s="25">
        <v>29.3</v>
      </c>
      <c r="I2382" s="25"/>
      <c r="J2382" s="25"/>
      <c r="K2382" s="25" t="s">
        <v>4091</v>
      </c>
      <c r="L2382" s="25"/>
      <c r="M2382"/>
      <c r="N2382"/>
      <c r="O2382" s="25">
        <v>-5.15</v>
      </c>
      <c r="P2382" s="25">
        <v>129.04</v>
      </c>
      <c r="S2382" s="23" t="str">
        <f t="shared" si="111"/>
        <v/>
      </c>
      <c r="T2382" s="23">
        <f t="shared" ref="T2382:T2445" si="112">IF(AND(G2382&lt;H2382,I2382&lt;J2382,H2382&lt;J2382),1,IF(AND(G2382&gt;H2382,I2382&gt;J2382,H2382&gt;J2382),-1,0))</f>
        <v>0</v>
      </c>
    </row>
    <row r="2383" spans="1:20" ht="17.399999999999999">
      <c r="A2383" s="23" t="str">
        <f t="shared" ref="A2383:A2446" si="113">IF(ISERROR(RANK(S2383,$S$14:$S$3000,)),"",RANK(S2383,$S$14:$S$3000,))</f>
        <v/>
      </c>
      <c r="B2383" s="24" t="s">
        <v>4358</v>
      </c>
      <c r="C2383" s="6" t="s">
        <v>4360</v>
      </c>
      <c r="D2383" s="25" t="s">
        <v>37</v>
      </c>
      <c r="E2383" s="28">
        <v>32.71</v>
      </c>
      <c r="F2383" s="25"/>
      <c r="G2383" s="25"/>
      <c r="H2383" s="25"/>
      <c r="I2383" s="25"/>
      <c r="J2383" s="25"/>
      <c r="K2383" s="25" t="s">
        <v>4113</v>
      </c>
      <c r="L2383" s="25"/>
      <c r="M2383"/>
      <c r="N2383"/>
      <c r="O2383" s="25">
        <v>-40.75</v>
      </c>
      <c r="P2383" s="25">
        <v>-19.47</v>
      </c>
      <c r="S2383" s="23" t="str">
        <f t="shared" ref="S2383:S2446" si="114">IF(OR(F2383&lt;=$F$8,ISBLANK(G2383),ISBLANK(H2383),ISBLANK(J2383),ISBLANK(I2383)),"",E2383+ROW()/100000)</f>
        <v/>
      </c>
      <c r="T2383" s="23">
        <f t="shared" si="112"/>
        <v>0</v>
      </c>
    </row>
    <row r="2384" spans="1:20" ht="17.399999999999999">
      <c r="A2384" s="23" t="str">
        <f t="shared" si="113"/>
        <v/>
      </c>
      <c r="B2384" s="24" t="s">
        <v>4280</v>
      </c>
      <c r="C2384" s="6" t="s">
        <v>4282</v>
      </c>
      <c r="D2384" s="25" t="s">
        <v>37</v>
      </c>
      <c r="E2384" s="28">
        <v>73.37</v>
      </c>
      <c r="F2384" s="25"/>
      <c r="G2384" s="25"/>
      <c r="H2384" s="25"/>
      <c r="I2384" s="25"/>
      <c r="J2384" s="25"/>
      <c r="K2384" s="25" t="s">
        <v>4088</v>
      </c>
      <c r="L2384" s="25"/>
      <c r="M2384"/>
      <c r="N2384"/>
      <c r="O2384" s="25">
        <v>-28.58</v>
      </c>
      <c r="P2384" s="25">
        <v>-41.09</v>
      </c>
      <c r="S2384" s="23" t="str">
        <f t="shared" si="114"/>
        <v/>
      </c>
      <c r="T2384" s="23">
        <f t="shared" si="112"/>
        <v>0</v>
      </c>
    </row>
    <row r="2385" spans="1:20" ht="17.399999999999999">
      <c r="A2385" s="23" t="str">
        <f t="shared" si="113"/>
        <v/>
      </c>
      <c r="B2385" s="24" t="s">
        <v>4524</v>
      </c>
      <c r="C2385" s="6" t="s">
        <v>4525</v>
      </c>
      <c r="D2385" s="25" t="s">
        <v>37</v>
      </c>
      <c r="E2385" s="28">
        <v>47.63</v>
      </c>
      <c r="F2385" s="25"/>
      <c r="G2385" s="25"/>
      <c r="H2385" s="25"/>
      <c r="I2385" s="25"/>
      <c r="J2385" s="25"/>
      <c r="K2385" s="25" t="s">
        <v>4113</v>
      </c>
      <c r="L2385" s="25"/>
      <c r="M2385"/>
      <c r="N2385"/>
      <c r="O2385" s="25">
        <v>0</v>
      </c>
      <c r="P2385" s="25">
        <v>0</v>
      </c>
      <c r="S2385" s="23" t="str">
        <f t="shared" si="114"/>
        <v/>
      </c>
      <c r="T2385" s="23">
        <f t="shared" si="112"/>
        <v>0</v>
      </c>
    </row>
    <row r="2386" spans="1:20" ht="17.399999999999999">
      <c r="A2386" s="23" t="str">
        <f t="shared" si="113"/>
        <v/>
      </c>
      <c r="B2386" s="24" t="s">
        <v>4386</v>
      </c>
      <c r="C2386" s="6" t="s">
        <v>4389</v>
      </c>
      <c r="D2386" s="25" t="s">
        <v>37</v>
      </c>
      <c r="E2386" s="25">
        <v>132.18</v>
      </c>
      <c r="F2386" s="25"/>
      <c r="G2386" s="25"/>
      <c r="H2386" s="25"/>
      <c r="I2386" s="25"/>
      <c r="J2386" s="25"/>
      <c r="K2386" s="25" t="s">
        <v>4091</v>
      </c>
      <c r="L2386" s="25"/>
      <c r="M2386"/>
      <c r="N2386"/>
      <c r="O2386" s="25">
        <v>-35.99</v>
      </c>
      <c r="P2386" s="25">
        <v>-23.3</v>
      </c>
      <c r="S2386" s="23" t="str">
        <f t="shared" si="114"/>
        <v/>
      </c>
      <c r="T2386" s="23">
        <f t="shared" si="112"/>
        <v>0</v>
      </c>
    </row>
    <row r="2387" spans="1:20" ht="17.399999999999999">
      <c r="A2387" s="23" t="str">
        <f t="shared" si="113"/>
        <v/>
      </c>
      <c r="B2387" s="24" t="s">
        <v>4540</v>
      </c>
      <c r="C2387" s="6" t="s">
        <v>5015</v>
      </c>
      <c r="D2387" s="25" t="s">
        <v>37</v>
      </c>
      <c r="E2387" s="28">
        <v>85.49</v>
      </c>
      <c r="F2387" s="25"/>
      <c r="G2387" s="25"/>
      <c r="H2387" s="25"/>
      <c r="I2387" s="25"/>
      <c r="J2387" s="25"/>
      <c r="K2387" s="25" t="s">
        <v>4103</v>
      </c>
      <c r="L2387" s="25"/>
      <c r="M2387"/>
      <c r="N2387"/>
      <c r="O2387" s="25">
        <v>-2.35</v>
      </c>
      <c r="P2387" s="25">
        <v>-24.28</v>
      </c>
      <c r="S2387" s="23" t="str">
        <f t="shared" si="114"/>
        <v/>
      </c>
      <c r="T2387" s="23">
        <f t="shared" si="112"/>
        <v>0</v>
      </c>
    </row>
    <row r="2388" spans="1:20" ht="17.399999999999999">
      <c r="A2388" s="23" t="str">
        <f t="shared" si="113"/>
        <v/>
      </c>
      <c r="B2388" s="24" t="s">
        <v>4371</v>
      </c>
      <c r="C2388" s="6" t="s">
        <v>4376</v>
      </c>
      <c r="D2388" s="25" t="s">
        <v>37</v>
      </c>
      <c r="E2388" s="25">
        <v>156.09</v>
      </c>
      <c r="F2388" s="25"/>
      <c r="G2388" s="25"/>
      <c r="H2388" s="25"/>
      <c r="I2388" s="25"/>
      <c r="J2388" s="25"/>
      <c r="K2388" s="25" t="s">
        <v>4086</v>
      </c>
      <c r="L2388" s="25"/>
      <c r="M2388"/>
      <c r="N2388"/>
      <c r="O2388" s="25">
        <v>-28.31</v>
      </c>
      <c r="P2388" s="25">
        <v>-39.81</v>
      </c>
      <c r="S2388" s="23" t="str">
        <f t="shared" si="114"/>
        <v/>
      </c>
      <c r="T2388" s="23">
        <f t="shared" si="112"/>
        <v>0</v>
      </c>
    </row>
    <row r="2389" spans="1:20" ht="17.399999999999999">
      <c r="A2389" s="23" t="str">
        <f t="shared" si="113"/>
        <v/>
      </c>
      <c r="B2389" s="24" t="s">
        <v>4648</v>
      </c>
      <c r="C2389" s="6" t="s">
        <v>5028</v>
      </c>
      <c r="D2389" s="25" t="s">
        <v>37</v>
      </c>
      <c r="E2389" s="28">
        <v>15.88</v>
      </c>
      <c r="F2389" s="25"/>
      <c r="G2389" s="25"/>
      <c r="H2389" s="25"/>
      <c r="I2389" s="25"/>
      <c r="J2389" s="25"/>
      <c r="K2389" s="25" t="s">
        <v>4113</v>
      </c>
      <c r="L2389" s="25"/>
      <c r="M2389"/>
      <c r="N2389"/>
      <c r="O2389" s="25">
        <v>-34.43</v>
      </c>
      <c r="P2389" s="25">
        <v>-41.61</v>
      </c>
      <c r="S2389" s="23" t="str">
        <f t="shared" si="114"/>
        <v/>
      </c>
      <c r="T2389" s="23">
        <f t="shared" si="112"/>
        <v>0</v>
      </c>
    </row>
    <row r="2390" spans="1:20" ht="17.399999999999999">
      <c r="A2390" s="23" t="str">
        <f t="shared" si="113"/>
        <v/>
      </c>
      <c r="B2390" s="24" t="s">
        <v>4362</v>
      </c>
      <c r="C2390" s="6" t="s">
        <v>4973</v>
      </c>
      <c r="D2390" s="25" t="s">
        <v>37</v>
      </c>
      <c r="E2390" s="28">
        <v>85.57</v>
      </c>
      <c r="F2390" s="25"/>
      <c r="G2390" s="25"/>
      <c r="H2390" s="25"/>
      <c r="I2390" s="25"/>
      <c r="J2390" s="25"/>
      <c r="K2390" s="25" t="s">
        <v>4085</v>
      </c>
      <c r="L2390" s="25"/>
      <c r="M2390"/>
      <c r="N2390"/>
      <c r="O2390" s="25">
        <v>0.74</v>
      </c>
      <c r="P2390" s="25">
        <v>-5.5</v>
      </c>
      <c r="S2390" s="23" t="str">
        <f t="shared" si="114"/>
        <v/>
      </c>
      <c r="T2390" s="23">
        <f t="shared" si="112"/>
        <v>0</v>
      </c>
    </row>
    <row r="2391" spans="1:20" ht="17.399999999999999">
      <c r="A2391" s="23" t="str">
        <f t="shared" si="113"/>
        <v/>
      </c>
      <c r="B2391" s="24" t="s">
        <v>4323</v>
      </c>
      <c r="C2391" s="6" t="s">
        <v>4328</v>
      </c>
      <c r="D2391" s="25" t="s">
        <v>37</v>
      </c>
      <c r="E2391" s="28">
        <v>40.380000000000003</v>
      </c>
      <c r="F2391" s="25"/>
      <c r="G2391" s="25"/>
      <c r="H2391" s="25"/>
      <c r="I2391" s="25"/>
      <c r="J2391" s="25"/>
      <c r="K2391" s="25" t="s">
        <v>4096</v>
      </c>
      <c r="L2391" s="25"/>
      <c r="M2391"/>
      <c r="N2391"/>
      <c r="O2391" s="25">
        <v>-22.77</v>
      </c>
      <c r="P2391" s="25">
        <v>-28.54</v>
      </c>
      <c r="S2391" s="23" t="str">
        <f t="shared" si="114"/>
        <v/>
      </c>
      <c r="T2391" s="23">
        <f t="shared" si="112"/>
        <v>0</v>
      </c>
    </row>
    <row r="2392" spans="1:20" ht="17.399999999999999">
      <c r="A2392" s="23" t="str">
        <f t="shared" si="113"/>
        <v/>
      </c>
      <c r="B2392" s="24" t="s">
        <v>4304</v>
      </c>
      <c r="C2392" s="6" t="s">
        <v>4310</v>
      </c>
      <c r="D2392" s="25" t="s">
        <v>37</v>
      </c>
      <c r="E2392" s="28">
        <v>37.979999999999997</v>
      </c>
      <c r="F2392" s="25"/>
      <c r="G2392" s="25"/>
      <c r="H2392" s="25"/>
      <c r="I2392" s="25"/>
      <c r="J2392" s="25"/>
      <c r="K2392" s="25" t="s">
        <v>4113</v>
      </c>
      <c r="L2392" s="25"/>
      <c r="M2392"/>
      <c r="N2392"/>
      <c r="O2392" s="25">
        <v>-13.45</v>
      </c>
      <c r="P2392" s="25">
        <v>-35.659999999999997</v>
      </c>
      <c r="S2392" s="23" t="str">
        <f t="shared" si="114"/>
        <v/>
      </c>
      <c r="T2392" s="23">
        <f t="shared" si="112"/>
        <v>0</v>
      </c>
    </row>
    <row r="2393" spans="1:20" ht="17.399999999999999">
      <c r="A2393" s="23" t="str">
        <f t="shared" si="113"/>
        <v/>
      </c>
      <c r="B2393" s="24" t="s">
        <v>4336</v>
      </c>
      <c r="C2393" s="6" t="s">
        <v>4337</v>
      </c>
      <c r="D2393" s="25" t="s">
        <v>37</v>
      </c>
      <c r="E2393" s="28">
        <v>261.82</v>
      </c>
      <c r="F2393" s="25">
        <v>3</v>
      </c>
      <c r="G2393" s="25">
        <v>32.5</v>
      </c>
      <c r="H2393" s="25">
        <v>32.5</v>
      </c>
      <c r="I2393" s="25">
        <v>27</v>
      </c>
      <c r="J2393" s="25"/>
      <c r="K2393" s="25" t="s">
        <v>4103</v>
      </c>
      <c r="L2393" s="25"/>
      <c r="M2393"/>
      <c r="N2393"/>
      <c r="O2393" s="25">
        <v>11.52</v>
      </c>
      <c r="P2393" s="25">
        <v>-24.34</v>
      </c>
      <c r="S2393" s="23" t="str">
        <f t="shared" si="114"/>
        <v/>
      </c>
      <c r="T2393" s="23">
        <f t="shared" si="112"/>
        <v>0</v>
      </c>
    </row>
    <row r="2394" spans="1:20" ht="17.399999999999999">
      <c r="A2394" s="23" t="str">
        <f t="shared" si="113"/>
        <v/>
      </c>
      <c r="B2394" s="24" t="s">
        <v>4289</v>
      </c>
      <c r="C2394" s="6" t="s">
        <v>4294</v>
      </c>
      <c r="D2394" s="25" t="s">
        <v>37</v>
      </c>
      <c r="E2394" s="28">
        <v>19.420000000000002</v>
      </c>
      <c r="F2394" s="25"/>
      <c r="G2394" s="25"/>
      <c r="H2394" s="25"/>
      <c r="I2394" s="25"/>
      <c r="J2394" s="25"/>
      <c r="K2394" s="25" t="s">
        <v>4105</v>
      </c>
      <c r="L2394" s="25"/>
      <c r="M2394"/>
      <c r="N2394"/>
      <c r="O2394" s="25">
        <v>15.6</v>
      </c>
      <c r="P2394" s="25">
        <v>-27.56</v>
      </c>
      <c r="S2394" s="23" t="str">
        <f t="shared" si="114"/>
        <v/>
      </c>
      <c r="T2394" s="23">
        <f t="shared" si="112"/>
        <v>0</v>
      </c>
    </row>
    <row r="2395" spans="1:20" ht="17.399999999999999">
      <c r="A2395" s="23" t="str">
        <f t="shared" si="113"/>
        <v/>
      </c>
      <c r="B2395" s="24" t="s">
        <v>4662</v>
      </c>
      <c r="C2395" s="6" t="s">
        <v>4665</v>
      </c>
      <c r="D2395" s="25" t="s">
        <v>37</v>
      </c>
      <c r="E2395" s="28">
        <v>47.07</v>
      </c>
      <c r="F2395" s="25"/>
      <c r="G2395" s="25"/>
      <c r="H2395" s="25"/>
      <c r="I2395" s="25"/>
      <c r="J2395" s="25"/>
      <c r="K2395" s="25" t="s">
        <v>4102</v>
      </c>
      <c r="L2395" s="25"/>
      <c r="M2395"/>
      <c r="N2395"/>
      <c r="O2395" s="25">
        <v>0.25</v>
      </c>
      <c r="P2395" s="25">
        <v>1.9</v>
      </c>
      <c r="S2395" s="23" t="str">
        <f t="shared" si="114"/>
        <v/>
      </c>
      <c r="T2395" s="23">
        <f t="shared" si="112"/>
        <v>0</v>
      </c>
    </row>
    <row r="2396" spans="1:20" ht="17.399999999999999">
      <c r="A2396" s="23">
        <f t="shared" si="113"/>
        <v>140</v>
      </c>
      <c r="B2396" s="24" t="s">
        <v>4453</v>
      </c>
      <c r="C2396" s="6" t="s">
        <v>4457</v>
      </c>
      <c r="D2396" s="25" t="s">
        <v>37</v>
      </c>
      <c r="E2396" s="28">
        <v>2398.25</v>
      </c>
      <c r="F2396" s="25">
        <v>2</v>
      </c>
      <c r="G2396" s="25">
        <v>18.600000000000001</v>
      </c>
      <c r="H2396" s="25">
        <v>19.95</v>
      </c>
      <c r="I2396" s="25">
        <v>18.600000000000001</v>
      </c>
      <c r="J2396" s="25">
        <v>19.95</v>
      </c>
      <c r="K2396" s="25" t="s">
        <v>4091</v>
      </c>
      <c r="L2396" s="25"/>
      <c r="M2396"/>
      <c r="N2396"/>
      <c r="O2396" s="25">
        <v>40.98</v>
      </c>
      <c r="P2396" s="25">
        <v>117.97</v>
      </c>
      <c r="S2396" s="23">
        <f t="shared" si="114"/>
        <v>2398.27396</v>
      </c>
      <c r="T2396" s="23">
        <f t="shared" si="112"/>
        <v>0</v>
      </c>
    </row>
    <row r="2397" spans="1:20" ht="17.399999999999999">
      <c r="A2397" s="23" t="str">
        <f t="shared" si="113"/>
        <v/>
      </c>
      <c r="B2397" s="24" t="s">
        <v>4431</v>
      </c>
      <c r="C2397" s="6" t="s">
        <v>4442</v>
      </c>
      <c r="D2397" s="25" t="s">
        <v>37</v>
      </c>
      <c r="E2397" s="25">
        <v>21.32</v>
      </c>
      <c r="F2397" s="25"/>
      <c r="G2397" s="25"/>
      <c r="H2397" s="25"/>
      <c r="I2397" s="25"/>
      <c r="J2397" s="25"/>
      <c r="K2397" s="25" t="s">
        <v>4113</v>
      </c>
      <c r="L2397" s="25"/>
      <c r="M2397"/>
      <c r="N2397"/>
      <c r="O2397" s="25">
        <v>-18.149999999999999</v>
      </c>
      <c r="P2397" s="25">
        <v>-17.77</v>
      </c>
      <c r="S2397" s="23" t="str">
        <f t="shared" si="114"/>
        <v/>
      </c>
      <c r="T2397" s="23">
        <f t="shared" si="112"/>
        <v>0</v>
      </c>
    </row>
    <row r="2398" spans="1:20" ht="17.399999999999999">
      <c r="A2398" s="23" t="str">
        <f t="shared" si="113"/>
        <v/>
      </c>
      <c r="B2398" s="24" t="s">
        <v>5023</v>
      </c>
      <c r="C2398" s="6" t="s">
        <v>5029</v>
      </c>
      <c r="D2398" s="25" t="s">
        <v>37</v>
      </c>
      <c r="E2398" s="28">
        <v>320.37</v>
      </c>
      <c r="F2398" s="25"/>
      <c r="G2398" s="25"/>
      <c r="H2398" s="25"/>
      <c r="I2398" s="25"/>
      <c r="J2398" s="25"/>
      <c r="K2398" s="25" t="s">
        <v>4076</v>
      </c>
      <c r="L2398" s="25"/>
      <c r="M2398"/>
      <c r="N2398"/>
      <c r="O2398" s="25">
        <v>-38.31</v>
      </c>
      <c r="P2398" s="25">
        <v>-58.59</v>
      </c>
      <c r="S2398" s="23" t="str">
        <f t="shared" si="114"/>
        <v/>
      </c>
      <c r="T2398" s="23">
        <f t="shared" si="112"/>
        <v>0</v>
      </c>
    </row>
    <row r="2399" spans="1:20" ht="17.399999999999999">
      <c r="A2399" s="23" t="str">
        <f t="shared" si="113"/>
        <v/>
      </c>
      <c r="B2399" s="24" t="s">
        <v>4517</v>
      </c>
      <c r="C2399" s="6" t="s">
        <v>4523</v>
      </c>
      <c r="D2399" s="25" t="s">
        <v>37</v>
      </c>
      <c r="E2399" s="28">
        <v>68.83</v>
      </c>
      <c r="F2399" s="25">
        <v>1</v>
      </c>
      <c r="G2399" s="25">
        <v>-2.6</v>
      </c>
      <c r="H2399" s="25">
        <v>-2.6</v>
      </c>
      <c r="I2399" s="25">
        <v>-2.6</v>
      </c>
      <c r="J2399" s="25"/>
      <c r="K2399" s="25" t="s">
        <v>4085</v>
      </c>
      <c r="L2399" s="25"/>
      <c r="M2399"/>
      <c r="N2399"/>
      <c r="O2399" s="25">
        <v>-21.23</v>
      </c>
      <c r="P2399" s="25">
        <v>-39.75</v>
      </c>
      <c r="S2399" s="23" t="str">
        <f t="shared" si="114"/>
        <v/>
      </c>
      <c r="T2399" s="23">
        <f t="shared" si="112"/>
        <v>0</v>
      </c>
    </row>
    <row r="2400" spans="1:20" ht="17.399999999999999">
      <c r="A2400" s="23" t="str">
        <f t="shared" si="113"/>
        <v/>
      </c>
      <c r="B2400" s="24" t="s">
        <v>4432</v>
      </c>
      <c r="C2400" s="6" t="s">
        <v>4443</v>
      </c>
      <c r="D2400" s="25" t="s">
        <v>37</v>
      </c>
      <c r="E2400" s="28">
        <v>47.35</v>
      </c>
      <c r="F2400" s="25"/>
      <c r="G2400" s="25"/>
      <c r="H2400" s="25"/>
      <c r="I2400" s="25"/>
      <c r="J2400" s="25"/>
      <c r="K2400" s="25" t="s">
        <v>4091</v>
      </c>
      <c r="L2400" s="25"/>
      <c r="M2400"/>
      <c r="N2400"/>
      <c r="O2400" s="25">
        <v>-21.49</v>
      </c>
      <c r="P2400" s="25">
        <v>-34.21</v>
      </c>
      <c r="S2400" s="23" t="str">
        <f t="shared" si="114"/>
        <v/>
      </c>
      <c r="T2400" s="23">
        <f t="shared" si="112"/>
        <v>0</v>
      </c>
    </row>
    <row r="2401" spans="1:20" ht="17.399999999999999">
      <c r="A2401" s="23" t="str">
        <f t="shared" si="113"/>
        <v/>
      </c>
      <c r="B2401" s="24" t="s">
        <v>4351</v>
      </c>
      <c r="C2401" s="6" t="s">
        <v>4356</v>
      </c>
      <c r="D2401" s="25" t="s">
        <v>37</v>
      </c>
      <c r="E2401" s="28">
        <v>258.02999999999997</v>
      </c>
      <c r="F2401" s="25"/>
      <c r="G2401" s="25">
        <v>30.3</v>
      </c>
      <c r="H2401" s="25"/>
      <c r="I2401" s="25"/>
      <c r="J2401" s="25"/>
      <c r="K2401" s="25" t="s">
        <v>4091</v>
      </c>
      <c r="L2401" s="25"/>
      <c r="M2401"/>
      <c r="N2401"/>
      <c r="O2401" s="25">
        <v>-35.65</v>
      </c>
      <c r="P2401" s="25">
        <v>-10.63</v>
      </c>
      <c r="S2401" s="23" t="str">
        <f t="shared" si="114"/>
        <v/>
      </c>
      <c r="T2401" s="23">
        <f t="shared" si="112"/>
        <v>0</v>
      </c>
    </row>
    <row r="2402" spans="1:20" ht="17.399999999999999">
      <c r="A2402" s="23">
        <f t="shared" si="113"/>
        <v>232</v>
      </c>
      <c r="B2402" s="24" t="s">
        <v>4324</v>
      </c>
      <c r="C2402" s="6" t="s">
        <v>4329</v>
      </c>
      <c r="D2402" s="25" t="s">
        <v>37</v>
      </c>
      <c r="E2402" s="28">
        <v>543.89</v>
      </c>
      <c r="F2402" s="25">
        <v>1</v>
      </c>
      <c r="G2402" s="25">
        <v>34.799999999999997</v>
      </c>
      <c r="H2402" s="25">
        <v>34.799999999999997</v>
      </c>
      <c r="I2402" s="25">
        <v>34.799999999999997</v>
      </c>
      <c r="J2402" s="25">
        <v>34.799999999999997</v>
      </c>
      <c r="K2402" s="25" t="s">
        <v>4091</v>
      </c>
      <c r="L2402" s="25"/>
      <c r="M2402"/>
      <c r="N2402"/>
      <c r="O2402" s="25">
        <v>-2.11</v>
      </c>
      <c r="P2402" s="25">
        <v>-31.06</v>
      </c>
      <c r="S2402" s="23">
        <f t="shared" si="114"/>
        <v>543.91401999999994</v>
      </c>
      <c r="T2402" s="23">
        <f t="shared" si="112"/>
        <v>0</v>
      </c>
    </row>
    <row r="2403" spans="1:20" ht="17.399999999999999">
      <c r="A2403" s="23" t="str">
        <f t="shared" si="113"/>
        <v/>
      </c>
      <c r="B2403" s="24" t="s">
        <v>4505</v>
      </c>
      <c r="C2403" s="6" t="s">
        <v>4509</v>
      </c>
      <c r="D2403" s="25" t="s">
        <v>37</v>
      </c>
      <c r="E2403" s="28">
        <v>26.47</v>
      </c>
      <c r="F2403" s="25">
        <v>1</v>
      </c>
      <c r="G2403" s="25"/>
      <c r="H2403" s="25">
        <v>-7</v>
      </c>
      <c r="I2403" s="25"/>
      <c r="J2403" s="25">
        <v>-7</v>
      </c>
      <c r="K2403" s="25" t="s">
        <v>4091</v>
      </c>
      <c r="L2403" s="25"/>
      <c r="M2403"/>
      <c r="N2403"/>
      <c r="O2403" s="25">
        <v>-36.36</v>
      </c>
      <c r="P2403" s="25">
        <v>-15.97</v>
      </c>
      <c r="S2403" s="23" t="str">
        <f t="shared" si="114"/>
        <v/>
      </c>
      <c r="T2403" s="23">
        <f t="shared" si="112"/>
        <v>0</v>
      </c>
    </row>
    <row r="2404" spans="1:20" ht="17.399999999999999">
      <c r="A2404" s="23" t="str">
        <f t="shared" si="113"/>
        <v/>
      </c>
      <c r="B2404" s="24" t="s">
        <v>4541</v>
      </c>
      <c r="C2404" s="6" t="s">
        <v>4544</v>
      </c>
      <c r="D2404" s="25" t="s">
        <v>37</v>
      </c>
      <c r="E2404" s="28">
        <v>27.18</v>
      </c>
      <c r="F2404" s="25"/>
      <c r="G2404" s="25"/>
      <c r="H2404" s="25"/>
      <c r="I2404" s="25"/>
      <c r="J2404" s="25"/>
      <c r="K2404" s="25" t="s">
        <v>4113</v>
      </c>
      <c r="L2404" s="25"/>
      <c r="M2404"/>
      <c r="N2404"/>
      <c r="O2404" s="25">
        <v>-29.52</v>
      </c>
      <c r="P2404" s="25">
        <v>-32.020000000000003</v>
      </c>
      <c r="S2404" s="23" t="str">
        <f t="shared" si="114"/>
        <v/>
      </c>
      <c r="T2404" s="23">
        <f t="shared" si="112"/>
        <v>0</v>
      </c>
    </row>
    <row r="2405" spans="1:20" ht="17.399999999999999">
      <c r="A2405" s="23" t="str">
        <f t="shared" si="113"/>
        <v/>
      </c>
      <c r="B2405" s="24" t="s">
        <v>4782</v>
      </c>
      <c r="C2405" s="6" t="s">
        <v>4788</v>
      </c>
      <c r="D2405" s="25" t="s">
        <v>37</v>
      </c>
      <c r="E2405" s="28">
        <v>17.440000000000001</v>
      </c>
      <c r="F2405" s="25"/>
      <c r="G2405" s="25"/>
      <c r="H2405" s="25"/>
      <c r="I2405" s="25"/>
      <c r="J2405" s="25"/>
      <c r="K2405" s="25" t="s">
        <v>4113</v>
      </c>
      <c r="L2405" s="25"/>
      <c r="M2405"/>
      <c r="N2405"/>
      <c r="O2405" s="25">
        <v>-24.35</v>
      </c>
      <c r="P2405" s="25">
        <v>-43.24</v>
      </c>
      <c r="S2405" s="23" t="str">
        <f t="shared" si="114"/>
        <v/>
      </c>
      <c r="T2405" s="23">
        <f t="shared" si="112"/>
        <v>0</v>
      </c>
    </row>
    <row r="2406" spans="1:20" ht="17.399999999999999">
      <c r="A2406" s="23" t="str">
        <f t="shared" si="113"/>
        <v/>
      </c>
      <c r="B2406" s="24" t="s">
        <v>4489</v>
      </c>
      <c r="C2406" s="6" t="s">
        <v>4494</v>
      </c>
      <c r="D2406" s="25" t="s">
        <v>37</v>
      </c>
      <c r="E2406" s="28">
        <v>35.909999999999997</v>
      </c>
      <c r="F2406" s="25"/>
      <c r="G2406" s="25"/>
      <c r="H2406" s="25"/>
      <c r="I2406" s="25"/>
      <c r="J2406" s="25"/>
      <c r="K2406" s="25" t="s">
        <v>4103</v>
      </c>
      <c r="L2406" s="25"/>
      <c r="M2406"/>
      <c r="N2406"/>
      <c r="O2406" s="25">
        <v>-30.51</v>
      </c>
      <c r="P2406" s="25">
        <v>-32.770000000000003</v>
      </c>
      <c r="S2406" s="23" t="str">
        <f t="shared" si="114"/>
        <v/>
      </c>
      <c r="T2406" s="23">
        <f t="shared" si="112"/>
        <v>0</v>
      </c>
    </row>
    <row r="2407" spans="1:20" ht="17.399999999999999">
      <c r="A2407" s="23" t="str">
        <f t="shared" si="113"/>
        <v/>
      </c>
      <c r="B2407" s="24" t="s">
        <v>4607</v>
      </c>
      <c r="C2407" s="6" t="s">
        <v>4608</v>
      </c>
      <c r="D2407" s="25" t="s">
        <v>37</v>
      </c>
      <c r="E2407" s="28">
        <v>70.61</v>
      </c>
      <c r="F2407" s="25">
        <v>1</v>
      </c>
      <c r="G2407" s="25"/>
      <c r="H2407" s="25">
        <v>6.5</v>
      </c>
      <c r="I2407" s="25"/>
      <c r="J2407" s="25">
        <v>6.5</v>
      </c>
      <c r="K2407" s="25" t="s">
        <v>4097</v>
      </c>
      <c r="L2407" s="25"/>
      <c r="M2407"/>
      <c r="N2407"/>
      <c r="O2407" s="25">
        <v>-18.440000000000001</v>
      </c>
      <c r="P2407" s="25">
        <v>-39.520000000000003</v>
      </c>
      <c r="S2407" s="23" t="str">
        <f t="shared" si="114"/>
        <v/>
      </c>
      <c r="T2407" s="23">
        <f t="shared" si="112"/>
        <v>0</v>
      </c>
    </row>
    <row r="2408" spans="1:20" ht="17.399999999999999">
      <c r="A2408" s="23" t="str">
        <f t="shared" si="113"/>
        <v/>
      </c>
      <c r="B2408" s="24" t="s">
        <v>4560</v>
      </c>
      <c r="C2408" s="6" t="s">
        <v>4562</v>
      </c>
      <c r="D2408" s="25" t="s">
        <v>37</v>
      </c>
      <c r="E2408" s="28">
        <v>143.01</v>
      </c>
      <c r="F2408" s="25"/>
      <c r="G2408" s="25"/>
      <c r="H2408" s="25"/>
      <c r="I2408" s="25"/>
      <c r="J2408" s="25"/>
      <c r="K2408" s="25" t="s">
        <v>4091</v>
      </c>
      <c r="L2408" s="25"/>
      <c r="M2408"/>
      <c r="N2408"/>
      <c r="O2408" s="25">
        <v>-36</v>
      </c>
      <c r="P2408" s="25">
        <v>-34.07</v>
      </c>
      <c r="S2408" s="23" t="str">
        <f t="shared" si="114"/>
        <v/>
      </c>
      <c r="T2408" s="23">
        <f t="shared" si="112"/>
        <v>0</v>
      </c>
    </row>
    <row r="2409" spans="1:20" ht="17.399999999999999">
      <c r="A2409" s="23" t="str">
        <f t="shared" si="113"/>
        <v/>
      </c>
      <c r="B2409" s="24" t="s">
        <v>4881</v>
      </c>
      <c r="C2409" s="6" t="s">
        <v>4883</v>
      </c>
      <c r="D2409" s="25" t="s">
        <v>37</v>
      </c>
      <c r="E2409" s="28">
        <v>24.74</v>
      </c>
      <c r="F2409" s="25"/>
      <c r="G2409" s="25"/>
      <c r="H2409" s="25"/>
      <c r="I2409" s="25"/>
      <c r="J2409" s="25"/>
      <c r="K2409" s="25" t="s">
        <v>4076</v>
      </c>
      <c r="L2409" s="25"/>
      <c r="M2409"/>
      <c r="N2409"/>
      <c r="O2409" s="25">
        <v>7.26</v>
      </c>
      <c r="P2409" s="25">
        <v>-17.71</v>
      </c>
      <c r="S2409" s="23" t="str">
        <f t="shared" si="114"/>
        <v/>
      </c>
      <c r="T2409" s="23">
        <f t="shared" si="112"/>
        <v>0</v>
      </c>
    </row>
    <row r="2410" spans="1:20" ht="17.399999999999999">
      <c r="A2410" s="23" t="str">
        <f t="shared" si="113"/>
        <v/>
      </c>
      <c r="B2410" s="24" t="s">
        <v>4449</v>
      </c>
      <c r="C2410" s="6" t="s">
        <v>4452</v>
      </c>
      <c r="D2410" s="25" t="s">
        <v>37</v>
      </c>
      <c r="E2410" s="28">
        <v>30.59</v>
      </c>
      <c r="F2410" s="25"/>
      <c r="G2410" s="25"/>
      <c r="H2410" s="25"/>
      <c r="I2410" s="25"/>
      <c r="J2410" s="25"/>
      <c r="K2410" s="25" t="s">
        <v>4113</v>
      </c>
      <c r="L2410" s="25"/>
      <c r="M2410"/>
      <c r="N2410"/>
      <c r="O2410" s="25">
        <v>-20.22</v>
      </c>
      <c r="P2410" s="25">
        <v>-27.13</v>
      </c>
      <c r="S2410" s="23" t="str">
        <f t="shared" si="114"/>
        <v/>
      </c>
      <c r="T2410" s="23">
        <f t="shared" si="112"/>
        <v>0</v>
      </c>
    </row>
    <row r="2411" spans="1:20" ht="17.399999999999999">
      <c r="A2411" s="23" t="str">
        <f t="shared" si="113"/>
        <v/>
      </c>
      <c r="B2411" s="24" t="s">
        <v>4924</v>
      </c>
      <c r="C2411" s="6" t="s">
        <v>4928</v>
      </c>
      <c r="D2411" s="25" t="s">
        <v>37</v>
      </c>
      <c r="E2411" s="28">
        <v>50.27</v>
      </c>
      <c r="F2411" s="25"/>
      <c r="G2411" s="25"/>
      <c r="H2411" s="25"/>
      <c r="I2411" s="25"/>
      <c r="J2411" s="25"/>
      <c r="K2411" s="25" t="s">
        <v>4080</v>
      </c>
      <c r="L2411" s="25"/>
      <c r="M2411"/>
      <c r="N2411"/>
      <c r="O2411" s="25">
        <v>-8.33</v>
      </c>
      <c r="P2411" s="25">
        <v>-35.17</v>
      </c>
      <c r="S2411" s="23" t="str">
        <f t="shared" si="114"/>
        <v/>
      </c>
      <c r="T2411" s="23">
        <f t="shared" si="112"/>
        <v>0</v>
      </c>
    </row>
    <row r="2412" spans="1:20" ht="17.399999999999999">
      <c r="A2412" s="23" t="str">
        <f t="shared" si="113"/>
        <v/>
      </c>
      <c r="B2412" s="24" t="s">
        <v>4663</v>
      </c>
      <c r="C2412" s="6" t="s">
        <v>4666</v>
      </c>
      <c r="D2412" s="25" t="s">
        <v>37</v>
      </c>
      <c r="E2412" s="28">
        <v>1152.57</v>
      </c>
      <c r="F2412" s="25"/>
      <c r="G2412" s="25"/>
      <c r="H2412" s="25"/>
      <c r="I2412" s="25"/>
      <c r="J2412" s="25"/>
      <c r="K2412" s="25" t="s">
        <v>4085</v>
      </c>
      <c r="L2412" s="25"/>
      <c r="M2412"/>
      <c r="N2412"/>
      <c r="O2412" s="25">
        <v>-30.1</v>
      </c>
      <c r="P2412" s="25">
        <v>-24.27</v>
      </c>
      <c r="S2412" s="23" t="str">
        <f t="shared" si="114"/>
        <v/>
      </c>
      <c r="T2412" s="23">
        <f t="shared" si="112"/>
        <v>0</v>
      </c>
    </row>
    <row r="2413" spans="1:20" ht="17.399999999999999">
      <c r="A2413" s="23" t="str">
        <f t="shared" si="113"/>
        <v/>
      </c>
      <c r="B2413" s="24" t="s">
        <v>4497</v>
      </c>
      <c r="C2413" s="6" t="s">
        <v>4503</v>
      </c>
      <c r="D2413" s="25" t="s">
        <v>37</v>
      </c>
      <c r="E2413" s="28">
        <v>22.62</v>
      </c>
      <c r="F2413" s="25"/>
      <c r="G2413" s="25"/>
      <c r="H2413" s="25"/>
      <c r="I2413" s="25"/>
      <c r="J2413" s="25"/>
      <c r="K2413" s="25" t="s">
        <v>4113</v>
      </c>
      <c r="L2413" s="25"/>
      <c r="M2413"/>
      <c r="N2413"/>
      <c r="O2413" s="25">
        <v>-20.239999999999998</v>
      </c>
      <c r="P2413" s="25">
        <v>-34.520000000000003</v>
      </c>
      <c r="S2413" s="23" t="str">
        <f t="shared" si="114"/>
        <v/>
      </c>
      <c r="T2413" s="23">
        <f t="shared" si="112"/>
        <v>0</v>
      </c>
    </row>
    <row r="2414" spans="1:20" ht="17.399999999999999">
      <c r="A2414" s="23" t="str">
        <f t="shared" si="113"/>
        <v/>
      </c>
      <c r="B2414" s="24" t="s">
        <v>4461</v>
      </c>
      <c r="C2414" s="6" t="s">
        <v>4465</v>
      </c>
      <c r="D2414" s="25" t="s">
        <v>37</v>
      </c>
      <c r="E2414" s="28">
        <v>262.77999999999997</v>
      </c>
      <c r="F2414" s="25"/>
      <c r="G2414" s="25"/>
      <c r="H2414" s="25"/>
      <c r="I2414" s="25"/>
      <c r="J2414" s="25"/>
      <c r="K2414" s="25" t="s">
        <v>4102</v>
      </c>
      <c r="L2414" s="25"/>
      <c r="M2414"/>
      <c r="N2414"/>
      <c r="O2414" s="25">
        <v>16.239999999999998</v>
      </c>
      <c r="P2414" s="25">
        <v>28.86</v>
      </c>
      <c r="S2414" s="23" t="str">
        <f t="shared" si="114"/>
        <v/>
      </c>
      <c r="T2414" s="23">
        <f t="shared" si="112"/>
        <v>0</v>
      </c>
    </row>
    <row r="2415" spans="1:20" ht="17.399999999999999">
      <c r="A2415" s="23">
        <f t="shared" si="113"/>
        <v>157</v>
      </c>
      <c r="B2415" s="24" t="s">
        <v>5069</v>
      </c>
      <c r="C2415" s="6" t="s">
        <v>5070</v>
      </c>
      <c r="D2415" s="25" t="s">
        <v>9</v>
      </c>
      <c r="E2415" s="28">
        <v>2041.56</v>
      </c>
      <c r="F2415" s="25">
        <v>7</v>
      </c>
      <c r="G2415" s="25">
        <v>371.88</v>
      </c>
      <c r="H2415" s="25">
        <v>367.06</v>
      </c>
      <c r="I2415" s="25">
        <v>369.7</v>
      </c>
      <c r="J2415" s="25">
        <v>361.18</v>
      </c>
      <c r="K2415" s="25" t="s">
        <v>4115</v>
      </c>
      <c r="L2415" s="25"/>
      <c r="M2415"/>
      <c r="N2415"/>
      <c r="O2415" s="25">
        <v>-13.55</v>
      </c>
      <c r="P2415" s="25">
        <v>-40.44</v>
      </c>
      <c r="S2415" s="23">
        <f t="shared" si="114"/>
        <v>2041.5841499999999</v>
      </c>
      <c r="T2415" s="23">
        <f t="shared" si="112"/>
        <v>-1</v>
      </c>
    </row>
    <row r="2416" spans="1:20" ht="17.399999999999999">
      <c r="A2416" s="23" t="str">
        <f t="shared" si="113"/>
        <v/>
      </c>
      <c r="B2416" s="24" t="s">
        <v>4611</v>
      </c>
      <c r="C2416" s="6" t="s">
        <v>4612</v>
      </c>
      <c r="D2416" s="25" t="s">
        <v>37</v>
      </c>
      <c r="E2416" s="28">
        <v>64.55</v>
      </c>
      <c r="F2416" s="25"/>
      <c r="G2416" s="25"/>
      <c r="H2416" s="25"/>
      <c r="I2416" s="25"/>
      <c r="J2416" s="25"/>
      <c r="K2416" s="25" t="s">
        <v>4105</v>
      </c>
      <c r="L2416" s="25"/>
      <c r="M2416"/>
      <c r="N2416"/>
      <c r="O2416" s="25">
        <v>-15.81</v>
      </c>
      <c r="P2416" s="25">
        <v>-45.28</v>
      </c>
      <c r="S2416" s="23" t="str">
        <f t="shared" si="114"/>
        <v/>
      </c>
      <c r="T2416" s="23">
        <f t="shared" si="112"/>
        <v>0</v>
      </c>
    </row>
    <row r="2417" spans="1:20" ht="17.399999999999999">
      <c r="A2417" s="23" t="str">
        <f t="shared" si="113"/>
        <v/>
      </c>
      <c r="B2417" s="24" t="s">
        <v>5257</v>
      </c>
      <c r="C2417" s="6" t="s">
        <v>5259</v>
      </c>
      <c r="D2417" s="25" t="s">
        <v>37</v>
      </c>
      <c r="E2417" s="28">
        <v>498.44</v>
      </c>
      <c r="F2417" s="25"/>
      <c r="G2417" s="25"/>
      <c r="H2417" s="25"/>
      <c r="I2417" s="25"/>
      <c r="J2417" s="25"/>
      <c r="K2417" s="25" t="s">
        <v>4088</v>
      </c>
      <c r="L2417" s="25"/>
      <c r="M2417"/>
      <c r="N2417"/>
      <c r="O2417" s="25">
        <v>-55.48</v>
      </c>
      <c r="P2417" s="25"/>
      <c r="S2417" s="23" t="str">
        <f t="shared" si="114"/>
        <v/>
      </c>
      <c r="T2417" s="23">
        <f t="shared" si="112"/>
        <v>0</v>
      </c>
    </row>
    <row r="2418" spans="1:20" ht="17.399999999999999">
      <c r="A2418" s="23" t="str">
        <f t="shared" si="113"/>
        <v/>
      </c>
      <c r="B2418" s="24" t="s">
        <v>4506</v>
      </c>
      <c r="C2418" s="6" t="s">
        <v>4510</v>
      </c>
      <c r="D2418" s="25" t="s">
        <v>37</v>
      </c>
      <c r="E2418" s="28">
        <v>4138</v>
      </c>
      <c r="F2418" s="25">
        <v>1</v>
      </c>
      <c r="G2418" s="25">
        <v>44.8</v>
      </c>
      <c r="H2418" s="25">
        <v>44.8</v>
      </c>
      <c r="I2418" s="25">
        <v>44.8</v>
      </c>
      <c r="J2418" s="25"/>
      <c r="K2418" s="25" t="s">
        <v>4091</v>
      </c>
      <c r="L2418" s="25"/>
      <c r="M2418"/>
      <c r="N2418"/>
      <c r="O2418" s="25">
        <v>-25.65</v>
      </c>
      <c r="P2418" s="25">
        <v>55.85</v>
      </c>
      <c r="S2418" s="23" t="str">
        <f t="shared" si="114"/>
        <v/>
      </c>
      <c r="T2418" s="23">
        <f t="shared" si="112"/>
        <v>0</v>
      </c>
    </row>
    <row r="2419" spans="1:20" ht="17.399999999999999">
      <c r="A2419" s="23" t="str">
        <f t="shared" si="113"/>
        <v/>
      </c>
      <c r="B2419" s="24" t="s">
        <v>4625</v>
      </c>
      <c r="C2419" s="6" t="s">
        <v>4630</v>
      </c>
      <c r="D2419" s="25" t="s">
        <v>37</v>
      </c>
      <c r="E2419" s="28">
        <v>48.08</v>
      </c>
      <c r="F2419" s="25"/>
      <c r="G2419" s="25"/>
      <c r="H2419" s="25"/>
      <c r="I2419" s="25"/>
      <c r="J2419" s="25"/>
      <c r="K2419" s="25" t="s">
        <v>4109</v>
      </c>
      <c r="L2419" s="25"/>
      <c r="M2419"/>
      <c r="N2419"/>
      <c r="O2419" s="25">
        <v>-0.79</v>
      </c>
      <c r="P2419" s="25">
        <v>-15.76</v>
      </c>
      <c r="S2419" s="23" t="str">
        <f t="shared" si="114"/>
        <v/>
      </c>
      <c r="T2419" s="23">
        <f t="shared" si="112"/>
        <v>0</v>
      </c>
    </row>
    <row r="2420" spans="1:20" ht="17.399999999999999">
      <c r="A2420" s="23" t="str">
        <f t="shared" si="113"/>
        <v/>
      </c>
      <c r="B2420" s="24" t="s">
        <v>4479</v>
      </c>
      <c r="C2420" s="6" t="s">
        <v>4481</v>
      </c>
      <c r="D2420" s="25" t="s">
        <v>37</v>
      </c>
      <c r="E2420" s="28">
        <v>24.25</v>
      </c>
      <c r="F2420" s="25"/>
      <c r="G2420" s="25"/>
      <c r="H2420" s="25"/>
      <c r="I2420" s="25"/>
      <c r="J2420" s="25"/>
      <c r="K2420" s="25" t="s">
        <v>4119</v>
      </c>
      <c r="L2420" s="25"/>
      <c r="M2420"/>
      <c r="N2420"/>
      <c r="O2420" s="25">
        <v>-21.74</v>
      </c>
      <c r="P2420" s="25">
        <v>-27.57</v>
      </c>
      <c r="S2420" s="23" t="str">
        <f t="shared" si="114"/>
        <v/>
      </c>
      <c r="T2420" s="23">
        <f t="shared" si="112"/>
        <v>0</v>
      </c>
    </row>
    <row r="2421" spans="1:20" ht="17.399999999999999">
      <c r="A2421" s="23">
        <f t="shared" si="113"/>
        <v>273</v>
      </c>
      <c r="B2421" s="24" t="s">
        <v>4281</v>
      </c>
      <c r="C2421" s="6" t="s">
        <v>4283</v>
      </c>
      <c r="D2421" s="25" t="s">
        <v>37</v>
      </c>
      <c r="E2421" s="28">
        <v>288.42</v>
      </c>
      <c r="F2421" s="25">
        <v>1</v>
      </c>
      <c r="G2421" s="25">
        <v>39.950000000000003</v>
      </c>
      <c r="H2421" s="25">
        <v>36.9</v>
      </c>
      <c r="I2421" s="25">
        <v>36.9</v>
      </c>
      <c r="J2421" s="25">
        <v>36.9</v>
      </c>
      <c r="K2421" s="25" t="s">
        <v>4092</v>
      </c>
      <c r="L2421" s="25"/>
      <c r="M2421"/>
      <c r="N2421"/>
      <c r="O2421" s="25">
        <v>-18.329999999999998</v>
      </c>
      <c r="P2421" s="25">
        <v>-33.72</v>
      </c>
      <c r="S2421" s="23">
        <f t="shared" si="114"/>
        <v>288.44421</v>
      </c>
      <c r="T2421" s="23">
        <f t="shared" si="112"/>
        <v>0</v>
      </c>
    </row>
    <row r="2422" spans="1:20" ht="17.399999999999999">
      <c r="A2422" s="23">
        <f t="shared" si="113"/>
        <v>67</v>
      </c>
      <c r="B2422" s="24" t="s">
        <v>4715</v>
      </c>
      <c r="C2422" s="6" t="s">
        <v>4720</v>
      </c>
      <c r="D2422" s="25" t="s">
        <v>9</v>
      </c>
      <c r="E2422" s="28">
        <v>10132.36</v>
      </c>
      <c r="F2422" s="25">
        <v>9</v>
      </c>
      <c r="G2422" s="25">
        <v>436.92</v>
      </c>
      <c r="H2422" s="25">
        <v>439.47</v>
      </c>
      <c r="I2422" s="25">
        <v>446.57</v>
      </c>
      <c r="J2422" s="25">
        <v>448.53</v>
      </c>
      <c r="K2422" s="25" t="s">
        <v>4115</v>
      </c>
      <c r="L2422" s="25"/>
      <c r="M2422"/>
      <c r="N2422"/>
      <c r="O2422" s="25">
        <v>-3</v>
      </c>
      <c r="P2422" s="25">
        <v>20.47</v>
      </c>
      <c r="S2422" s="23">
        <f t="shared" si="114"/>
        <v>10132.38422</v>
      </c>
      <c r="T2422" s="23">
        <f t="shared" si="112"/>
        <v>1</v>
      </c>
    </row>
    <row r="2423" spans="1:20" ht="17.399999999999999">
      <c r="A2423" s="23" t="str">
        <f t="shared" si="113"/>
        <v/>
      </c>
      <c r="B2423" s="24" t="s">
        <v>4546</v>
      </c>
      <c r="C2423" s="6" t="s">
        <v>4548</v>
      </c>
      <c r="D2423" s="25" t="s">
        <v>37</v>
      </c>
      <c r="E2423" s="28">
        <v>69.39</v>
      </c>
      <c r="F2423" s="25"/>
      <c r="G2423" s="25"/>
      <c r="H2423" s="25"/>
      <c r="I2423" s="25"/>
      <c r="J2423" s="25"/>
      <c r="K2423" s="25" t="s">
        <v>4113</v>
      </c>
      <c r="L2423" s="25"/>
      <c r="M2423"/>
      <c r="N2423"/>
      <c r="O2423" s="25">
        <v>-3.41</v>
      </c>
      <c r="P2423" s="25">
        <v>-32.58</v>
      </c>
      <c r="S2423" s="23" t="str">
        <f t="shared" si="114"/>
        <v/>
      </c>
      <c r="T2423" s="23">
        <f t="shared" si="112"/>
        <v>0</v>
      </c>
    </row>
    <row r="2424" spans="1:20" ht="17.399999999999999">
      <c r="A2424" s="23" t="str">
        <f t="shared" si="113"/>
        <v/>
      </c>
      <c r="B2424" s="24" t="s">
        <v>4641</v>
      </c>
      <c r="C2424" s="6" t="s">
        <v>4643</v>
      </c>
      <c r="D2424" s="25" t="s">
        <v>37</v>
      </c>
      <c r="E2424" s="28">
        <v>71.19</v>
      </c>
      <c r="F2424" s="25"/>
      <c r="G2424" s="25"/>
      <c r="H2424" s="25"/>
      <c r="I2424" s="25"/>
      <c r="J2424" s="25"/>
      <c r="K2424" s="25" t="s">
        <v>4113</v>
      </c>
      <c r="L2424" s="25"/>
      <c r="M2424"/>
      <c r="N2424"/>
      <c r="O2424" s="25">
        <v>-27.24</v>
      </c>
      <c r="P2424" s="25">
        <v>-31.52</v>
      </c>
      <c r="S2424" s="23" t="str">
        <f t="shared" si="114"/>
        <v/>
      </c>
      <c r="T2424" s="23">
        <f t="shared" si="112"/>
        <v>0</v>
      </c>
    </row>
    <row r="2425" spans="1:20" ht="17.399999999999999">
      <c r="A2425" s="23" t="str">
        <f t="shared" si="113"/>
        <v/>
      </c>
      <c r="B2425" s="24" t="s">
        <v>4944</v>
      </c>
      <c r="C2425" s="6" t="s">
        <v>4945</v>
      </c>
      <c r="D2425" s="25" t="s">
        <v>37</v>
      </c>
      <c r="E2425" s="28">
        <v>33.18</v>
      </c>
      <c r="F2425" s="25">
        <v>1</v>
      </c>
      <c r="G2425" s="25">
        <v>0.5</v>
      </c>
      <c r="H2425" s="25">
        <v>0.5</v>
      </c>
      <c r="I2425" s="25">
        <v>0.5</v>
      </c>
      <c r="J2425" s="25"/>
      <c r="K2425" s="25" t="s">
        <v>4113</v>
      </c>
      <c r="L2425" s="25"/>
      <c r="M2425"/>
      <c r="N2425"/>
      <c r="O2425" s="25">
        <v>-41.18</v>
      </c>
      <c r="P2425" s="25">
        <v>-34.64</v>
      </c>
      <c r="S2425" s="23" t="str">
        <f t="shared" si="114"/>
        <v/>
      </c>
      <c r="T2425" s="23">
        <f t="shared" si="112"/>
        <v>0</v>
      </c>
    </row>
    <row r="2426" spans="1:20" ht="17.399999999999999">
      <c r="A2426" s="23" t="str">
        <f t="shared" si="113"/>
        <v/>
      </c>
      <c r="B2426" s="24" t="s">
        <v>4574</v>
      </c>
      <c r="C2426" s="6" t="s">
        <v>4580</v>
      </c>
      <c r="D2426" s="25" t="s">
        <v>37</v>
      </c>
      <c r="E2426" s="28">
        <v>260.58</v>
      </c>
      <c r="F2426" s="25">
        <v>1</v>
      </c>
      <c r="G2426" s="25"/>
      <c r="H2426" s="25">
        <v>0.7</v>
      </c>
      <c r="I2426" s="25"/>
      <c r="J2426" s="25">
        <v>0.7</v>
      </c>
      <c r="K2426" s="25" t="s">
        <v>4091</v>
      </c>
      <c r="L2426" s="25"/>
      <c r="M2426"/>
      <c r="N2426"/>
      <c r="O2426" s="25">
        <v>-19.97</v>
      </c>
      <c r="P2426" s="25">
        <v>-15.72</v>
      </c>
      <c r="S2426" s="23" t="str">
        <f t="shared" si="114"/>
        <v/>
      </c>
      <c r="T2426" s="23">
        <f t="shared" si="112"/>
        <v>0</v>
      </c>
    </row>
    <row r="2427" spans="1:20" ht="17.399999999999999">
      <c r="A2427" s="23" t="str">
        <f t="shared" si="113"/>
        <v/>
      </c>
      <c r="B2427" s="24" t="s">
        <v>4552</v>
      </c>
      <c r="C2427" s="6" t="s">
        <v>4557</v>
      </c>
      <c r="D2427" s="25" t="s">
        <v>37</v>
      </c>
      <c r="E2427" s="28">
        <v>146.11000000000001</v>
      </c>
      <c r="F2427" s="25"/>
      <c r="G2427" s="25">
        <v>21.5</v>
      </c>
      <c r="H2427" s="25"/>
      <c r="I2427" s="25"/>
      <c r="J2427" s="25"/>
      <c r="K2427" s="25" t="s">
        <v>4091</v>
      </c>
      <c r="L2427" s="25"/>
      <c r="M2427"/>
      <c r="N2427"/>
      <c r="O2427" s="25">
        <v>-14.4</v>
      </c>
      <c r="P2427" s="25">
        <v>2.04</v>
      </c>
      <c r="S2427" s="23" t="str">
        <f t="shared" si="114"/>
        <v/>
      </c>
      <c r="T2427" s="23">
        <f t="shared" si="112"/>
        <v>0</v>
      </c>
    </row>
    <row r="2428" spans="1:20" ht="17.399999999999999">
      <c r="A2428" s="23">
        <f t="shared" si="113"/>
        <v>201</v>
      </c>
      <c r="B2428" s="24" t="s">
        <v>4511</v>
      </c>
      <c r="C2428" s="6" t="s">
        <v>4513</v>
      </c>
      <c r="D2428" s="25" t="s">
        <v>37</v>
      </c>
      <c r="E2428" s="28">
        <v>799.95</v>
      </c>
      <c r="F2428" s="25">
        <v>1</v>
      </c>
      <c r="G2428" s="25">
        <v>-12.2</v>
      </c>
      <c r="H2428" s="25">
        <v>-12.2</v>
      </c>
      <c r="I2428" s="25">
        <v>-12.2</v>
      </c>
      <c r="J2428" s="25">
        <v>-12.2</v>
      </c>
      <c r="K2428" s="25" t="s">
        <v>4100</v>
      </c>
      <c r="L2428" s="25"/>
      <c r="M2428"/>
      <c r="N2428"/>
      <c r="O2428" s="25">
        <v>-45.8</v>
      </c>
      <c r="P2428" s="25">
        <v>-46.74</v>
      </c>
      <c r="S2428" s="23">
        <f t="shared" si="114"/>
        <v>799.97428000000002</v>
      </c>
      <c r="T2428" s="23">
        <f t="shared" si="112"/>
        <v>0</v>
      </c>
    </row>
    <row r="2429" spans="1:20" ht="17.399999999999999">
      <c r="A2429" s="23" t="str">
        <f t="shared" si="113"/>
        <v/>
      </c>
      <c r="B2429" s="24" t="s">
        <v>4333</v>
      </c>
      <c r="C2429" s="6" t="s">
        <v>4335</v>
      </c>
      <c r="D2429" s="25" t="s">
        <v>9</v>
      </c>
      <c r="E2429" s="28">
        <v>35.869999999999997</v>
      </c>
      <c r="F2429" s="25"/>
      <c r="G2429" s="25"/>
      <c r="H2429" s="25"/>
      <c r="I2429" s="25"/>
      <c r="J2429" s="25"/>
      <c r="K2429" s="25" t="s">
        <v>4086</v>
      </c>
      <c r="L2429" s="25"/>
      <c r="M2429"/>
      <c r="N2429"/>
      <c r="O2429" s="25">
        <v>44.14</v>
      </c>
      <c r="P2429" s="25">
        <v>9.56</v>
      </c>
      <c r="S2429" s="23" t="str">
        <f t="shared" si="114"/>
        <v/>
      </c>
      <c r="T2429" s="23">
        <f t="shared" si="112"/>
        <v>0</v>
      </c>
    </row>
    <row r="2430" spans="1:20" ht="17.399999999999999">
      <c r="A2430" s="23" t="str">
        <f t="shared" si="113"/>
        <v/>
      </c>
      <c r="B2430" s="24" t="s">
        <v>4575</v>
      </c>
      <c r="C2430" s="6" t="s">
        <v>4581</v>
      </c>
      <c r="D2430" s="25" t="s">
        <v>37</v>
      </c>
      <c r="E2430" s="28">
        <v>182.91</v>
      </c>
      <c r="F2430" s="25"/>
      <c r="G2430" s="25"/>
      <c r="H2430" s="25"/>
      <c r="I2430" s="25"/>
      <c r="J2430" s="25"/>
      <c r="K2430" s="25" t="s">
        <v>4107</v>
      </c>
      <c r="L2430" s="25"/>
      <c r="M2430"/>
      <c r="N2430"/>
      <c r="O2430" s="25">
        <v>-11.28</v>
      </c>
      <c r="P2430" s="25">
        <v>49.76</v>
      </c>
      <c r="S2430" s="23" t="str">
        <f t="shared" si="114"/>
        <v/>
      </c>
      <c r="T2430" s="23">
        <f t="shared" si="112"/>
        <v>0</v>
      </c>
    </row>
    <row r="2431" spans="1:20" ht="17.399999999999999">
      <c r="A2431" s="23" t="str">
        <f t="shared" si="113"/>
        <v/>
      </c>
      <c r="B2431" s="24" t="s">
        <v>5075</v>
      </c>
      <c r="C2431" s="6" t="s">
        <v>5077</v>
      </c>
      <c r="D2431" s="25" t="s">
        <v>37</v>
      </c>
      <c r="E2431" s="28">
        <v>58.33</v>
      </c>
      <c r="F2431" s="25">
        <v>3</v>
      </c>
      <c r="G2431" s="25">
        <v>5</v>
      </c>
      <c r="H2431" s="25">
        <v>4.67</v>
      </c>
      <c r="I2431" s="25"/>
      <c r="J2431" s="25">
        <v>4</v>
      </c>
      <c r="K2431" s="25" t="s">
        <v>4113</v>
      </c>
      <c r="L2431" s="25"/>
      <c r="M2431"/>
      <c r="N2431"/>
      <c r="O2431" s="25">
        <v>-8.94</v>
      </c>
      <c r="P2431" s="25">
        <v>-22.13</v>
      </c>
      <c r="S2431" s="23" t="str">
        <f t="shared" si="114"/>
        <v/>
      </c>
      <c r="T2431" s="23">
        <f t="shared" si="112"/>
        <v>0</v>
      </c>
    </row>
    <row r="2432" spans="1:20" ht="17.399999999999999">
      <c r="A2432" s="23" t="str">
        <f t="shared" si="113"/>
        <v/>
      </c>
      <c r="B2432" s="24" t="s">
        <v>4592</v>
      </c>
      <c r="C2432" s="6" t="s">
        <v>4597</v>
      </c>
      <c r="D2432" s="25" t="s">
        <v>37</v>
      </c>
      <c r="E2432" s="28">
        <v>204.75</v>
      </c>
      <c r="F2432" s="25"/>
      <c r="G2432" s="25"/>
      <c r="H2432" s="25"/>
      <c r="I2432" s="25"/>
      <c r="J2432" s="25"/>
      <c r="K2432" s="25" t="s">
        <v>4110</v>
      </c>
      <c r="L2432" s="25"/>
      <c r="M2432"/>
      <c r="N2432"/>
      <c r="O2432" s="25">
        <v>-33.04</v>
      </c>
      <c r="P2432" s="25">
        <v>-39.229999999999997</v>
      </c>
      <c r="S2432" s="23" t="str">
        <f t="shared" si="114"/>
        <v/>
      </c>
      <c r="T2432" s="23">
        <f t="shared" si="112"/>
        <v>0</v>
      </c>
    </row>
    <row r="2433" spans="1:20" ht="17.399999999999999">
      <c r="A2433" s="23" t="str">
        <f t="shared" si="113"/>
        <v/>
      </c>
      <c r="B2433" s="24" t="s">
        <v>4512</v>
      </c>
      <c r="C2433" s="6" t="s">
        <v>4514</v>
      </c>
      <c r="D2433" s="25" t="s">
        <v>37</v>
      </c>
      <c r="E2433" s="28">
        <v>60.73</v>
      </c>
      <c r="F2433" s="25">
        <v>1</v>
      </c>
      <c r="G2433" s="25">
        <v>11.1</v>
      </c>
      <c r="H2433" s="25">
        <v>10</v>
      </c>
      <c r="I2433" s="25"/>
      <c r="J2433" s="25"/>
      <c r="K2433" s="25" t="s">
        <v>4110</v>
      </c>
      <c r="L2433" s="25"/>
      <c r="M2433"/>
      <c r="N2433"/>
      <c r="O2433" s="25">
        <v>-24.9</v>
      </c>
      <c r="P2433" s="25">
        <v>-38.880000000000003</v>
      </c>
      <c r="S2433" s="23" t="str">
        <f t="shared" si="114"/>
        <v/>
      </c>
      <c r="T2433" s="23">
        <f t="shared" si="112"/>
        <v>0</v>
      </c>
    </row>
    <row r="2434" spans="1:20" ht="17.399999999999999">
      <c r="A2434" s="23" t="str">
        <f t="shared" si="113"/>
        <v/>
      </c>
      <c r="B2434" s="24" t="s">
        <v>4954</v>
      </c>
      <c r="C2434" s="6" t="s">
        <v>4956</v>
      </c>
      <c r="D2434" s="25" t="s">
        <v>37</v>
      </c>
      <c r="E2434" s="28">
        <v>346.24</v>
      </c>
      <c r="F2434" s="25"/>
      <c r="G2434" s="25"/>
      <c r="H2434" s="25"/>
      <c r="I2434" s="25"/>
      <c r="J2434" s="25"/>
      <c r="K2434" s="25" t="s">
        <v>4085</v>
      </c>
      <c r="L2434" s="25"/>
      <c r="M2434"/>
      <c r="N2434"/>
      <c r="O2434" s="25">
        <v>-39.299999999999997</v>
      </c>
      <c r="P2434" s="25">
        <v>-49.82</v>
      </c>
      <c r="S2434" s="23" t="str">
        <f t="shared" si="114"/>
        <v/>
      </c>
      <c r="T2434" s="23">
        <f t="shared" si="112"/>
        <v>0</v>
      </c>
    </row>
    <row r="2435" spans="1:20" ht="17.399999999999999">
      <c r="A2435" s="23" t="str">
        <f t="shared" si="113"/>
        <v/>
      </c>
      <c r="B2435" s="24" t="s">
        <v>4583</v>
      </c>
      <c r="C2435" s="6" t="s">
        <v>4586</v>
      </c>
      <c r="D2435" s="25" t="s">
        <v>9</v>
      </c>
      <c r="E2435" s="28">
        <v>2962.56</v>
      </c>
      <c r="F2435" s="25"/>
      <c r="G2435" s="25"/>
      <c r="H2435" s="25"/>
      <c r="I2435" s="25"/>
      <c r="J2435" s="25"/>
      <c r="K2435" s="25" t="s">
        <v>4097</v>
      </c>
      <c r="L2435" s="25"/>
      <c r="M2435"/>
      <c r="N2435"/>
      <c r="O2435" s="25">
        <v>-30.28</v>
      </c>
      <c r="P2435" s="25">
        <v>-42.29</v>
      </c>
      <c r="S2435" s="23" t="str">
        <f t="shared" si="114"/>
        <v/>
      </c>
      <c r="T2435" s="23">
        <f t="shared" si="112"/>
        <v>0</v>
      </c>
    </row>
    <row r="2436" spans="1:20" ht="17.399999999999999">
      <c r="A2436" s="23" t="str">
        <f t="shared" si="113"/>
        <v/>
      </c>
      <c r="B2436" s="24" t="s">
        <v>4753</v>
      </c>
      <c r="C2436" s="6" t="s">
        <v>4755</v>
      </c>
      <c r="D2436" s="25" t="s">
        <v>37</v>
      </c>
      <c r="E2436" s="28">
        <v>43.06</v>
      </c>
      <c r="F2436" s="25"/>
      <c r="G2436" s="25"/>
      <c r="H2436" s="25"/>
      <c r="I2436" s="25"/>
      <c r="J2436" s="25"/>
      <c r="K2436" s="25" t="s">
        <v>4105</v>
      </c>
      <c r="L2436" s="25"/>
      <c r="M2436"/>
      <c r="N2436"/>
      <c r="O2436" s="25">
        <v>-4.54</v>
      </c>
      <c r="P2436" s="25">
        <v>-21.96</v>
      </c>
      <c r="S2436" s="23" t="str">
        <f t="shared" si="114"/>
        <v/>
      </c>
      <c r="T2436" s="23">
        <f t="shared" si="112"/>
        <v>0</v>
      </c>
    </row>
    <row r="2437" spans="1:20" ht="17.399999999999999">
      <c r="A2437" s="23" t="str">
        <f t="shared" si="113"/>
        <v/>
      </c>
      <c r="B2437" s="24" t="s">
        <v>4539</v>
      </c>
      <c r="C2437" s="6" t="s">
        <v>4983</v>
      </c>
      <c r="D2437" s="25" t="s">
        <v>37</v>
      </c>
      <c r="E2437" s="28">
        <v>27.39</v>
      </c>
      <c r="F2437" s="25"/>
      <c r="G2437" s="25"/>
      <c r="H2437" s="25"/>
      <c r="I2437" s="25"/>
      <c r="J2437" s="25"/>
      <c r="K2437" s="25" t="s">
        <v>4113</v>
      </c>
      <c r="L2437" s="25"/>
      <c r="M2437"/>
      <c r="N2437"/>
      <c r="O2437" s="25">
        <v>-22.05</v>
      </c>
      <c r="P2437" s="25">
        <v>-40.479999999999997</v>
      </c>
      <c r="S2437" s="23" t="str">
        <f t="shared" si="114"/>
        <v/>
      </c>
      <c r="T2437" s="23">
        <f t="shared" si="112"/>
        <v>0</v>
      </c>
    </row>
    <row r="2438" spans="1:20" ht="17.399999999999999">
      <c r="A2438" s="23">
        <f t="shared" si="113"/>
        <v>276</v>
      </c>
      <c r="B2438" s="24" t="s">
        <v>4892</v>
      </c>
      <c r="C2438" s="6" t="s">
        <v>4897</v>
      </c>
      <c r="D2438" s="25" t="s">
        <v>37</v>
      </c>
      <c r="E2438" s="28">
        <v>278.44</v>
      </c>
      <c r="F2438" s="25">
        <v>2</v>
      </c>
      <c r="G2438" s="25">
        <v>10.25</v>
      </c>
      <c r="H2438" s="25">
        <v>10.25</v>
      </c>
      <c r="I2438" s="25">
        <v>7.5</v>
      </c>
      <c r="J2438" s="25">
        <v>7.5</v>
      </c>
      <c r="K2438" s="25" t="s">
        <v>4105</v>
      </c>
      <c r="L2438" s="25"/>
      <c r="M2438"/>
      <c r="N2438"/>
      <c r="O2438" s="25">
        <v>-10.41</v>
      </c>
      <c r="P2438" s="25">
        <v>-33.93</v>
      </c>
      <c r="S2438" s="23">
        <f t="shared" si="114"/>
        <v>278.46438000000001</v>
      </c>
      <c r="T2438" s="23">
        <f t="shared" si="112"/>
        <v>0</v>
      </c>
    </row>
    <row r="2439" spans="1:20" ht="17.399999999999999">
      <c r="A2439" s="23" t="str">
        <f t="shared" si="113"/>
        <v/>
      </c>
      <c r="B2439" s="24" t="s">
        <v>4547</v>
      </c>
      <c r="C2439" s="6" t="s">
        <v>4549</v>
      </c>
      <c r="D2439" s="25" t="s">
        <v>37</v>
      </c>
      <c r="E2439" s="28">
        <v>94.42</v>
      </c>
      <c r="F2439" s="25">
        <v>1</v>
      </c>
      <c r="G2439" s="25"/>
      <c r="H2439" s="25">
        <v>4</v>
      </c>
      <c r="I2439" s="25"/>
      <c r="J2439" s="25">
        <v>4</v>
      </c>
      <c r="K2439" s="25" t="s">
        <v>4091</v>
      </c>
      <c r="L2439" s="25"/>
      <c r="M2439"/>
      <c r="N2439"/>
      <c r="O2439" s="25">
        <v>-1.32</v>
      </c>
      <c r="P2439" s="25">
        <v>-5.81</v>
      </c>
      <c r="S2439" s="23" t="str">
        <f t="shared" si="114"/>
        <v/>
      </c>
      <c r="T2439" s="23">
        <f t="shared" si="112"/>
        <v>0</v>
      </c>
    </row>
    <row r="2440" spans="1:20" ht="17.399999999999999">
      <c r="A2440" s="23" t="str">
        <f t="shared" si="113"/>
        <v/>
      </c>
      <c r="B2440" s="24" t="s">
        <v>4691</v>
      </c>
      <c r="C2440" s="6" t="s">
        <v>4703</v>
      </c>
      <c r="D2440" s="25" t="s">
        <v>37</v>
      </c>
      <c r="E2440" s="28">
        <v>80.17</v>
      </c>
      <c r="F2440" s="25"/>
      <c r="G2440" s="25"/>
      <c r="H2440" s="25"/>
      <c r="I2440" s="25"/>
      <c r="J2440" s="25"/>
      <c r="K2440" s="25" t="s">
        <v>4102</v>
      </c>
      <c r="L2440" s="25"/>
      <c r="M2440"/>
      <c r="N2440"/>
      <c r="O2440" s="25">
        <v>14.45</v>
      </c>
      <c r="P2440" s="25">
        <v>-7.22</v>
      </c>
      <c r="S2440" s="23" t="str">
        <f t="shared" si="114"/>
        <v/>
      </c>
      <c r="T2440" s="23">
        <f t="shared" si="112"/>
        <v>0</v>
      </c>
    </row>
    <row r="2441" spans="1:20" ht="17.399999999999999">
      <c r="A2441" s="23" t="str">
        <f t="shared" si="113"/>
        <v/>
      </c>
      <c r="B2441" s="24" t="s">
        <v>4576</v>
      </c>
      <c r="C2441" s="6" t="s">
        <v>4582</v>
      </c>
      <c r="D2441" s="25" t="s">
        <v>37</v>
      </c>
      <c r="E2441" s="28">
        <v>170.03</v>
      </c>
      <c r="F2441" s="25">
        <v>1</v>
      </c>
      <c r="G2441" s="25">
        <v>4.8</v>
      </c>
      <c r="H2441" s="25">
        <v>4.8</v>
      </c>
      <c r="I2441" s="25"/>
      <c r="J2441" s="25"/>
      <c r="K2441" s="25" t="s">
        <v>4110</v>
      </c>
      <c r="L2441" s="25"/>
      <c r="M2441"/>
      <c r="N2441"/>
      <c r="O2441" s="25">
        <v>-35.22</v>
      </c>
      <c r="P2441" s="25">
        <v>-45.99</v>
      </c>
      <c r="S2441" s="23" t="str">
        <f t="shared" si="114"/>
        <v/>
      </c>
      <c r="T2441" s="23">
        <f t="shared" si="112"/>
        <v>0</v>
      </c>
    </row>
    <row r="2442" spans="1:20" ht="17.399999999999999">
      <c r="A2442" s="23" t="str">
        <f t="shared" si="113"/>
        <v/>
      </c>
      <c r="B2442" s="24" t="s">
        <v>4593</v>
      </c>
      <c r="C2442" s="6" t="s">
        <v>4598</v>
      </c>
      <c r="D2442" s="25" t="s">
        <v>37</v>
      </c>
      <c r="E2442" s="28">
        <v>33.950000000000003</v>
      </c>
      <c r="F2442" s="25"/>
      <c r="G2442" s="25"/>
      <c r="H2442" s="25"/>
      <c r="I2442" s="25"/>
      <c r="J2442" s="25"/>
      <c r="K2442" s="25" t="s">
        <v>4091</v>
      </c>
      <c r="L2442" s="25"/>
      <c r="M2442"/>
      <c r="N2442"/>
      <c r="O2442" s="25">
        <v>-27.89</v>
      </c>
      <c r="P2442" s="25">
        <v>-37.630000000000003</v>
      </c>
      <c r="S2442" s="23" t="str">
        <f t="shared" si="114"/>
        <v/>
      </c>
      <c r="T2442" s="23">
        <f t="shared" si="112"/>
        <v>0</v>
      </c>
    </row>
    <row r="2443" spans="1:20" ht="17.399999999999999">
      <c r="A2443" s="23" t="str">
        <f t="shared" si="113"/>
        <v/>
      </c>
      <c r="B2443" s="24" t="s">
        <v>4618</v>
      </c>
      <c r="C2443" s="6" t="s">
        <v>4620</v>
      </c>
      <c r="D2443" s="25" t="s">
        <v>37</v>
      </c>
      <c r="E2443" s="28">
        <v>98.43</v>
      </c>
      <c r="F2443" s="25"/>
      <c r="G2443" s="25"/>
      <c r="H2443" s="25"/>
      <c r="I2443" s="25"/>
      <c r="J2443" s="25"/>
      <c r="K2443" s="25" t="s">
        <v>4097</v>
      </c>
      <c r="L2443" s="25"/>
      <c r="M2443"/>
      <c r="N2443"/>
      <c r="O2443" s="25">
        <v>-31.19</v>
      </c>
      <c r="P2443" s="25">
        <v>-1.08</v>
      </c>
      <c r="S2443" s="23" t="str">
        <f t="shared" si="114"/>
        <v/>
      </c>
      <c r="T2443" s="23">
        <f t="shared" si="112"/>
        <v>0</v>
      </c>
    </row>
    <row r="2444" spans="1:20" ht="17.399999999999999">
      <c r="A2444" s="23" t="str">
        <f t="shared" si="113"/>
        <v/>
      </c>
      <c r="B2444" s="24" t="s">
        <v>4707</v>
      </c>
      <c r="C2444" s="6" t="s">
        <v>4714</v>
      </c>
      <c r="D2444" s="25" t="s">
        <v>37</v>
      </c>
      <c r="E2444" s="28">
        <v>41.44</v>
      </c>
      <c r="F2444" s="25"/>
      <c r="G2444" s="25"/>
      <c r="H2444" s="25"/>
      <c r="I2444" s="25"/>
      <c r="J2444" s="25"/>
      <c r="K2444" s="25" t="s">
        <v>4097</v>
      </c>
      <c r="L2444" s="25"/>
      <c r="M2444"/>
      <c r="N2444"/>
      <c r="O2444" s="25">
        <v>-46.39</v>
      </c>
      <c r="P2444" s="25">
        <v>-26.77</v>
      </c>
      <c r="S2444" s="23" t="str">
        <f t="shared" si="114"/>
        <v/>
      </c>
      <c r="T2444" s="23">
        <f t="shared" si="112"/>
        <v>0</v>
      </c>
    </row>
    <row r="2445" spans="1:20" ht="17.399999999999999">
      <c r="A2445" s="23" t="str">
        <f t="shared" si="113"/>
        <v/>
      </c>
      <c r="B2445" s="24" t="s">
        <v>4395</v>
      </c>
      <c r="C2445" s="6" t="s">
        <v>4403</v>
      </c>
      <c r="D2445" s="25" t="s">
        <v>9</v>
      </c>
      <c r="E2445" s="28">
        <v>402.26</v>
      </c>
      <c r="F2445" s="25"/>
      <c r="G2445" s="25"/>
      <c r="H2445" s="25"/>
      <c r="I2445" s="25"/>
      <c r="J2445" s="25"/>
      <c r="K2445" s="25" t="s">
        <v>4106</v>
      </c>
      <c r="L2445" s="25"/>
      <c r="M2445"/>
      <c r="N2445"/>
      <c r="O2445" s="25">
        <v>-28.32</v>
      </c>
      <c r="P2445" s="25">
        <v>-17.329999999999998</v>
      </c>
      <c r="S2445" s="23" t="str">
        <f t="shared" si="114"/>
        <v/>
      </c>
      <c r="T2445" s="23">
        <f t="shared" si="112"/>
        <v>0</v>
      </c>
    </row>
    <row r="2446" spans="1:20" ht="17.399999999999999">
      <c r="A2446" s="23" t="str">
        <f t="shared" si="113"/>
        <v/>
      </c>
      <c r="B2446" s="24" t="s">
        <v>4594</v>
      </c>
      <c r="C2446" s="6" t="s">
        <v>4599</v>
      </c>
      <c r="D2446" s="25" t="s">
        <v>37</v>
      </c>
      <c r="E2446" s="28">
        <v>291.41000000000003</v>
      </c>
      <c r="F2446" s="25"/>
      <c r="G2446" s="25"/>
      <c r="H2446" s="25"/>
      <c r="I2446" s="25"/>
      <c r="J2446" s="25"/>
      <c r="K2446" s="25" t="s">
        <v>4088</v>
      </c>
      <c r="L2446" s="25"/>
      <c r="M2446"/>
      <c r="N2446"/>
      <c r="O2446" s="25">
        <v>-33.89</v>
      </c>
      <c r="P2446" s="25">
        <v>4.13</v>
      </c>
      <c r="S2446" s="23" t="str">
        <f t="shared" si="114"/>
        <v/>
      </c>
      <c r="T2446" s="23">
        <f t="shared" ref="T2446:T2505" si="115">IF(AND(G2446&lt;H2446,I2446&lt;J2446,H2446&lt;J2446),1,IF(AND(G2446&gt;H2446,I2446&gt;J2446,H2446&gt;J2446),-1,0))</f>
        <v>0</v>
      </c>
    </row>
    <row r="2447" spans="1:20" ht="17.399999999999999">
      <c r="A2447" s="23" t="str">
        <f t="shared" ref="A2447:A2505" si="116">IF(ISERROR(RANK(S2447,$S$14:$S$3000,)),"",RANK(S2447,$S$14:$S$3000,))</f>
        <v/>
      </c>
      <c r="B2447" s="24" t="s">
        <v>4584</v>
      </c>
      <c r="C2447" s="6" t="s">
        <v>4587</v>
      </c>
      <c r="D2447" s="25" t="s">
        <v>37</v>
      </c>
      <c r="E2447" s="28">
        <v>34.43</v>
      </c>
      <c r="F2447" s="25"/>
      <c r="G2447" s="25"/>
      <c r="H2447" s="25"/>
      <c r="I2447" s="25"/>
      <c r="J2447" s="25"/>
      <c r="K2447" s="25" t="s">
        <v>4109</v>
      </c>
      <c r="L2447" s="25"/>
      <c r="M2447"/>
      <c r="N2447"/>
      <c r="O2447" s="25">
        <v>-22.98</v>
      </c>
      <c r="P2447" s="25">
        <v>-36.049999999999997</v>
      </c>
      <c r="S2447" s="23" t="str">
        <f t="shared" ref="S2447:S2505" si="117">IF(OR(F2447&lt;=$F$8,ISBLANK(G2447),ISBLANK(H2447),ISBLANK(J2447),ISBLANK(I2447)),"",E2447+ROW()/100000)</f>
        <v/>
      </c>
      <c r="T2447" s="23">
        <f t="shared" si="115"/>
        <v>0</v>
      </c>
    </row>
    <row r="2448" spans="1:20" ht="17.399999999999999">
      <c r="A2448" s="23" t="str">
        <f t="shared" si="116"/>
        <v/>
      </c>
      <c r="B2448" s="24" t="s">
        <v>4635</v>
      </c>
      <c r="C2448" s="6" t="s">
        <v>4639</v>
      </c>
      <c r="D2448" s="25" t="s">
        <v>37</v>
      </c>
      <c r="E2448" s="28">
        <v>52.61</v>
      </c>
      <c r="F2448" s="25"/>
      <c r="G2448" s="25"/>
      <c r="H2448" s="25"/>
      <c r="I2448" s="25"/>
      <c r="J2448" s="25"/>
      <c r="K2448" s="25" t="s">
        <v>4097</v>
      </c>
      <c r="L2448" s="25"/>
      <c r="M2448"/>
      <c r="N2448"/>
      <c r="O2448" s="25">
        <v>-13.69</v>
      </c>
      <c r="P2448" s="25">
        <v>-34.24</v>
      </c>
      <c r="S2448" s="23" t="str">
        <f t="shared" si="117"/>
        <v/>
      </c>
      <c r="T2448" s="23">
        <f t="shared" si="115"/>
        <v>0</v>
      </c>
    </row>
    <row r="2449" spans="1:20" ht="17.399999999999999">
      <c r="A2449" s="23">
        <f t="shared" si="116"/>
        <v>285</v>
      </c>
      <c r="B2449" s="24" t="s">
        <v>4642</v>
      </c>
      <c r="C2449" s="6" t="s">
        <v>4644</v>
      </c>
      <c r="D2449" s="25" t="s">
        <v>37</v>
      </c>
      <c r="E2449" s="28">
        <v>253.44</v>
      </c>
      <c r="F2449" s="25">
        <v>2</v>
      </c>
      <c r="G2449" s="25">
        <v>0.7</v>
      </c>
      <c r="H2449" s="25">
        <v>2.35</v>
      </c>
      <c r="I2449" s="25">
        <v>0.7</v>
      </c>
      <c r="J2449" s="25">
        <v>4</v>
      </c>
      <c r="K2449" s="25" t="s">
        <v>4091</v>
      </c>
      <c r="L2449" s="25"/>
      <c r="M2449"/>
      <c r="N2449"/>
      <c r="O2449" s="25">
        <v>-24.57</v>
      </c>
      <c r="P2449" s="25">
        <v>-0.97</v>
      </c>
      <c r="S2449" s="23">
        <f t="shared" si="117"/>
        <v>253.46448999999998</v>
      </c>
      <c r="T2449" s="23">
        <f t="shared" si="115"/>
        <v>1</v>
      </c>
    </row>
    <row r="2450" spans="1:20" ht="17.399999999999999">
      <c r="A2450" s="23" t="str">
        <f t="shared" si="116"/>
        <v/>
      </c>
      <c r="B2450" s="24" t="s">
        <v>4901</v>
      </c>
      <c r="C2450" s="6" t="s">
        <v>4906</v>
      </c>
      <c r="D2450" s="25" t="s">
        <v>37</v>
      </c>
      <c r="E2450" s="28">
        <v>136.72999999999999</v>
      </c>
      <c r="F2450" s="25"/>
      <c r="G2450" s="25"/>
      <c r="H2450" s="25"/>
      <c r="I2450" s="25"/>
      <c r="J2450" s="25"/>
      <c r="K2450" s="25" t="s">
        <v>4113</v>
      </c>
      <c r="L2450" s="25"/>
      <c r="M2450"/>
      <c r="N2450"/>
      <c r="O2450" s="25">
        <v>-25.88</v>
      </c>
      <c r="P2450" s="25">
        <v>-27.85</v>
      </c>
      <c r="S2450" s="23" t="str">
        <f t="shared" si="117"/>
        <v/>
      </c>
      <c r="T2450" s="23">
        <f t="shared" si="115"/>
        <v>0</v>
      </c>
    </row>
    <row r="2451" spans="1:20" ht="17.399999999999999">
      <c r="A2451" s="23">
        <f t="shared" si="116"/>
        <v>231</v>
      </c>
      <c r="B2451" s="24" t="s">
        <v>4404</v>
      </c>
      <c r="C2451" s="6" t="s">
        <v>431</v>
      </c>
      <c r="D2451" s="25" t="s">
        <v>9</v>
      </c>
      <c r="E2451" s="28">
        <v>543.9</v>
      </c>
      <c r="F2451" s="25">
        <v>3</v>
      </c>
      <c r="G2451" s="25">
        <v>140.6</v>
      </c>
      <c r="H2451" s="25">
        <v>140.6</v>
      </c>
      <c r="I2451" s="25">
        <v>142</v>
      </c>
      <c r="J2451" s="25">
        <v>142</v>
      </c>
      <c r="K2451" s="25" t="s">
        <v>4080</v>
      </c>
      <c r="L2451" s="25"/>
      <c r="M2451"/>
      <c r="N2451"/>
      <c r="O2451" s="25">
        <v>3.08</v>
      </c>
      <c r="P2451" s="25">
        <v>3.91</v>
      </c>
      <c r="S2451" s="23">
        <f t="shared" si="117"/>
        <v>543.92450999999994</v>
      </c>
      <c r="T2451" s="23">
        <f t="shared" si="115"/>
        <v>0</v>
      </c>
    </row>
    <row r="2452" spans="1:20" ht="17.399999999999999">
      <c r="A2452" s="23" t="str">
        <f t="shared" si="116"/>
        <v/>
      </c>
      <c r="B2452" s="24" t="s">
        <v>4728</v>
      </c>
      <c r="C2452" s="6" t="s">
        <v>4733</v>
      </c>
      <c r="D2452" s="25" t="s">
        <v>37</v>
      </c>
      <c r="E2452" s="28">
        <v>128.91</v>
      </c>
      <c r="F2452" s="25">
        <v>1</v>
      </c>
      <c r="G2452" s="25">
        <v>5.7</v>
      </c>
      <c r="H2452" s="25">
        <v>5.7</v>
      </c>
      <c r="I2452" s="25">
        <v>5.7</v>
      </c>
      <c r="J2452" s="25"/>
      <c r="K2452" s="25" t="s">
        <v>2625</v>
      </c>
      <c r="L2452" s="25"/>
      <c r="M2452"/>
      <c r="N2452"/>
      <c r="O2452" s="25">
        <v>-5.86</v>
      </c>
      <c r="P2452" s="25">
        <v>-26.73</v>
      </c>
      <c r="S2452" s="23" t="str">
        <f t="shared" si="117"/>
        <v/>
      </c>
      <c r="T2452" s="23">
        <f t="shared" si="115"/>
        <v>0</v>
      </c>
    </row>
    <row r="2453" spans="1:20" ht="17.399999999999999">
      <c r="A2453" s="23" t="str">
        <f t="shared" si="116"/>
        <v/>
      </c>
      <c r="B2453" s="24" t="s">
        <v>4601</v>
      </c>
      <c r="C2453" s="6" t="s">
        <v>4602</v>
      </c>
      <c r="D2453" s="25" t="s">
        <v>37</v>
      </c>
      <c r="E2453" s="28">
        <v>65.22</v>
      </c>
      <c r="F2453" s="25"/>
      <c r="G2453" s="25"/>
      <c r="H2453" s="25"/>
      <c r="I2453" s="25"/>
      <c r="J2453" s="25"/>
      <c r="K2453" s="25" t="s">
        <v>4102</v>
      </c>
      <c r="L2453" s="25"/>
      <c r="M2453"/>
      <c r="N2453"/>
      <c r="O2453" s="25">
        <v>-6.64</v>
      </c>
      <c r="P2453" s="25">
        <v>-30.11</v>
      </c>
      <c r="S2453" s="23" t="str">
        <f t="shared" si="117"/>
        <v/>
      </c>
      <c r="T2453" s="23">
        <f t="shared" si="115"/>
        <v>0</v>
      </c>
    </row>
    <row r="2454" spans="1:20" ht="17.399999999999999">
      <c r="A2454" s="23" t="str">
        <f t="shared" si="116"/>
        <v/>
      </c>
      <c r="B2454" s="24" t="s">
        <v>4542</v>
      </c>
      <c r="C2454" s="6" t="s">
        <v>4545</v>
      </c>
      <c r="D2454" s="25" t="s">
        <v>9</v>
      </c>
      <c r="E2454" s="28">
        <v>5788.42</v>
      </c>
      <c r="F2454" s="25">
        <v>1</v>
      </c>
      <c r="G2454" s="25">
        <v>13</v>
      </c>
      <c r="H2454" s="25">
        <v>13</v>
      </c>
      <c r="I2454" s="25">
        <v>13</v>
      </c>
      <c r="J2454" s="25"/>
      <c r="K2454" s="25" t="s">
        <v>4088</v>
      </c>
      <c r="L2454" s="25"/>
      <c r="M2454"/>
      <c r="N2454"/>
      <c r="O2454" s="25">
        <v>-35.479999999999997</v>
      </c>
      <c r="P2454" s="25">
        <v>5.56</v>
      </c>
      <c r="S2454" s="23" t="str">
        <f t="shared" si="117"/>
        <v/>
      </c>
      <c r="T2454" s="23">
        <f t="shared" si="115"/>
        <v>0</v>
      </c>
    </row>
    <row r="2455" spans="1:20" ht="17.399999999999999">
      <c r="A2455" s="23" t="str">
        <f t="shared" si="116"/>
        <v/>
      </c>
      <c r="B2455" s="24" t="s">
        <v>5043</v>
      </c>
      <c r="C2455" s="6" t="s">
        <v>5044</v>
      </c>
      <c r="D2455" s="25" t="s">
        <v>37</v>
      </c>
      <c r="E2455" s="28">
        <v>17.78</v>
      </c>
      <c r="F2455" s="25"/>
      <c r="G2455" s="25"/>
      <c r="H2455" s="25"/>
      <c r="I2455" s="25"/>
      <c r="J2455" s="25"/>
      <c r="K2455" s="25" t="s">
        <v>4107</v>
      </c>
      <c r="L2455" s="25"/>
      <c r="M2455"/>
      <c r="N2455"/>
      <c r="O2455" s="25">
        <v>-17.809999999999999</v>
      </c>
      <c r="P2455" s="25">
        <v>-56.81</v>
      </c>
      <c r="S2455" s="23" t="str">
        <f t="shared" si="117"/>
        <v/>
      </c>
      <c r="T2455" s="23">
        <f t="shared" si="115"/>
        <v>0</v>
      </c>
    </row>
    <row r="2456" spans="1:20" ht="17.399999999999999">
      <c r="A2456" s="23" t="str">
        <f t="shared" si="116"/>
        <v/>
      </c>
      <c r="B2456" s="24" t="s">
        <v>4664</v>
      </c>
      <c r="C2456" s="6" t="s">
        <v>4667</v>
      </c>
      <c r="D2456" s="25" t="s">
        <v>37</v>
      </c>
      <c r="E2456" s="28">
        <v>318.23</v>
      </c>
      <c r="F2456" s="25"/>
      <c r="G2456" s="25"/>
      <c r="H2456" s="25"/>
      <c r="I2456" s="25"/>
      <c r="J2456" s="25"/>
      <c r="K2456" s="25" t="s">
        <v>4105</v>
      </c>
      <c r="L2456" s="25"/>
      <c r="M2456"/>
      <c r="N2456"/>
      <c r="O2456" s="25">
        <v>-34.49</v>
      </c>
      <c r="P2456" s="25">
        <v>-22.18</v>
      </c>
      <c r="S2456" s="23" t="str">
        <f t="shared" si="117"/>
        <v/>
      </c>
      <c r="T2456" s="23">
        <f t="shared" si="115"/>
        <v>0</v>
      </c>
    </row>
    <row r="2457" spans="1:20" ht="17.399999999999999">
      <c r="A2457" s="23">
        <f t="shared" si="116"/>
        <v>282</v>
      </c>
      <c r="B2457" s="24" t="s">
        <v>4721</v>
      </c>
      <c r="C2457" s="6" t="s">
        <v>4722</v>
      </c>
      <c r="D2457" s="25" t="s">
        <v>37</v>
      </c>
      <c r="E2457" s="28">
        <v>260.32</v>
      </c>
      <c r="F2457" s="25">
        <v>1</v>
      </c>
      <c r="G2457" s="25">
        <v>5.8</v>
      </c>
      <c r="H2457" s="25">
        <v>5.8</v>
      </c>
      <c r="I2457" s="25">
        <v>5.8</v>
      </c>
      <c r="J2457" s="25">
        <v>5.8</v>
      </c>
      <c r="K2457" s="25" t="s">
        <v>4117</v>
      </c>
      <c r="L2457" s="25"/>
      <c r="M2457"/>
      <c r="N2457"/>
      <c r="O2457" s="25">
        <v>-41.05</v>
      </c>
      <c r="P2457" s="25">
        <v>19.43</v>
      </c>
      <c r="S2457" s="23">
        <f t="shared" si="117"/>
        <v>260.34456999999998</v>
      </c>
      <c r="T2457" s="23">
        <f t="shared" si="115"/>
        <v>0</v>
      </c>
    </row>
    <row r="2458" spans="1:20" ht="17.399999999999999">
      <c r="A2458" s="23">
        <f t="shared" si="116"/>
        <v>189</v>
      </c>
      <c r="B2458" s="24" t="s">
        <v>4454</v>
      </c>
      <c r="C2458" s="6" t="s">
        <v>664</v>
      </c>
      <c r="D2458" s="25" t="s">
        <v>9</v>
      </c>
      <c r="E2458" s="28">
        <v>896.14</v>
      </c>
      <c r="F2458" s="25">
        <v>3</v>
      </c>
      <c r="G2458" s="25">
        <v>167.1</v>
      </c>
      <c r="H2458" s="25">
        <v>169.83</v>
      </c>
      <c r="I2458" s="25">
        <v>167.1</v>
      </c>
      <c r="J2458" s="25">
        <v>169.83</v>
      </c>
      <c r="K2458" s="25" t="s">
        <v>4084</v>
      </c>
      <c r="L2458" s="25"/>
      <c r="M2458"/>
      <c r="N2458"/>
      <c r="O2458" s="25">
        <v>-18.62</v>
      </c>
      <c r="P2458" s="25">
        <v>6.6</v>
      </c>
      <c r="S2458" s="23">
        <f t="shared" si="117"/>
        <v>896.16458</v>
      </c>
      <c r="T2458" s="23">
        <f t="shared" si="115"/>
        <v>0</v>
      </c>
    </row>
    <row r="2459" spans="1:20" ht="17.399999999999999">
      <c r="A2459" s="23" t="str">
        <f t="shared" si="116"/>
        <v/>
      </c>
      <c r="B2459" s="24" t="s">
        <v>4783</v>
      </c>
      <c r="C2459" s="6" t="s">
        <v>4789</v>
      </c>
      <c r="D2459" s="25" t="s">
        <v>37</v>
      </c>
      <c r="E2459" s="28">
        <v>85.7</v>
      </c>
      <c r="F2459" s="25"/>
      <c r="G2459" s="25"/>
      <c r="H2459" s="25"/>
      <c r="I2459" s="25"/>
      <c r="J2459" s="25"/>
      <c r="K2459" s="25" t="s">
        <v>4076</v>
      </c>
      <c r="L2459" s="25"/>
      <c r="M2459"/>
      <c r="N2459"/>
      <c r="O2459" s="25">
        <v>-22.22</v>
      </c>
      <c r="P2459" s="25">
        <v>-51.5</v>
      </c>
      <c r="S2459" s="23" t="str">
        <f t="shared" si="117"/>
        <v/>
      </c>
      <c r="T2459" s="23">
        <f t="shared" si="115"/>
        <v>0</v>
      </c>
    </row>
    <row r="2460" spans="1:20" ht="17.399999999999999">
      <c r="A2460" s="23" t="str">
        <f t="shared" si="116"/>
        <v/>
      </c>
      <c r="B2460" s="24" t="s">
        <v>5076</v>
      </c>
      <c r="C2460" s="6" t="s">
        <v>5078</v>
      </c>
      <c r="D2460" s="25" t="s">
        <v>37</v>
      </c>
      <c r="E2460" s="28">
        <v>704.26</v>
      </c>
      <c r="F2460" s="25"/>
      <c r="G2460" s="25"/>
      <c r="H2460" s="25"/>
      <c r="I2460" s="25"/>
      <c r="J2460" s="25"/>
      <c r="K2460" s="25" t="s">
        <v>4076</v>
      </c>
      <c r="L2460" s="25"/>
      <c r="M2460"/>
      <c r="N2460"/>
      <c r="O2460" s="25">
        <v>-24.91</v>
      </c>
      <c r="P2460" s="25">
        <v>-44.28</v>
      </c>
      <c r="S2460" s="23" t="str">
        <f t="shared" si="117"/>
        <v/>
      </c>
      <c r="T2460" s="23">
        <f t="shared" si="115"/>
        <v>0</v>
      </c>
    </row>
    <row r="2461" spans="1:20" ht="17.399999999999999">
      <c r="A2461" s="23" t="str">
        <f t="shared" si="116"/>
        <v/>
      </c>
      <c r="B2461" s="24" t="s">
        <v>4455</v>
      </c>
      <c r="C2461" s="6" t="s">
        <v>4458</v>
      </c>
      <c r="D2461" s="25" t="s">
        <v>9</v>
      </c>
      <c r="E2461" s="28">
        <v>2160.65</v>
      </c>
      <c r="F2461" s="25"/>
      <c r="G2461" s="25">
        <v>9.0500000000000007</v>
      </c>
      <c r="H2461" s="25">
        <v>9.0500000000000007</v>
      </c>
      <c r="I2461" s="25"/>
      <c r="J2461" s="25"/>
      <c r="K2461" s="25" t="s">
        <v>4084</v>
      </c>
      <c r="L2461" s="25"/>
      <c r="M2461"/>
      <c r="N2461"/>
      <c r="O2461" s="25">
        <v>-23.61</v>
      </c>
      <c r="P2461" s="25">
        <v>-24.82</v>
      </c>
      <c r="S2461" s="23" t="str">
        <f t="shared" si="117"/>
        <v/>
      </c>
      <c r="T2461" s="23">
        <f t="shared" si="115"/>
        <v>0</v>
      </c>
    </row>
    <row r="2462" spans="1:20" ht="17.399999999999999">
      <c r="A2462" s="23" t="str">
        <f t="shared" si="116"/>
        <v/>
      </c>
      <c r="B2462" s="24" t="s">
        <v>4817</v>
      </c>
      <c r="C2462" s="6" t="s">
        <v>4822</v>
      </c>
      <c r="D2462" s="25" t="s">
        <v>37</v>
      </c>
      <c r="E2462" s="28">
        <v>79.819999999999993</v>
      </c>
      <c r="F2462" s="25"/>
      <c r="G2462" s="25"/>
      <c r="H2462" s="25"/>
      <c r="I2462" s="25"/>
      <c r="J2462" s="25"/>
      <c r="K2462" s="25" t="s">
        <v>4096</v>
      </c>
      <c r="L2462" s="25"/>
      <c r="M2462"/>
      <c r="N2462"/>
      <c r="O2462" s="25">
        <v>-9.42</v>
      </c>
      <c r="P2462" s="25">
        <v>18.559999999999999</v>
      </c>
      <c r="S2462" s="23" t="str">
        <f t="shared" si="117"/>
        <v/>
      </c>
      <c r="T2462" s="23">
        <f t="shared" si="115"/>
        <v>0</v>
      </c>
    </row>
    <row r="2463" spans="1:20" ht="17.399999999999999">
      <c r="A2463" s="23" t="str">
        <f t="shared" si="116"/>
        <v/>
      </c>
      <c r="B2463" s="24" t="s">
        <v>4626</v>
      </c>
      <c r="C2463" s="6" t="s">
        <v>4631</v>
      </c>
      <c r="D2463" s="25" t="s">
        <v>37</v>
      </c>
      <c r="E2463" s="28">
        <v>162.62</v>
      </c>
      <c r="F2463" s="25"/>
      <c r="G2463" s="25"/>
      <c r="H2463" s="25"/>
      <c r="I2463" s="25"/>
      <c r="J2463" s="25"/>
      <c r="K2463" s="25" t="s">
        <v>2626</v>
      </c>
      <c r="L2463" s="25"/>
      <c r="M2463"/>
      <c r="N2463"/>
      <c r="O2463" s="25">
        <v>-20.68</v>
      </c>
      <c r="P2463" s="25">
        <v>-32.229999999999997</v>
      </c>
      <c r="S2463" s="23" t="str">
        <f t="shared" si="117"/>
        <v/>
      </c>
      <c r="T2463" s="23">
        <f t="shared" si="115"/>
        <v>0</v>
      </c>
    </row>
    <row r="2464" spans="1:20" ht="17.399999999999999">
      <c r="A2464" s="23" t="str">
        <f t="shared" si="116"/>
        <v/>
      </c>
      <c r="B2464" s="24" t="s">
        <v>4863</v>
      </c>
      <c r="C2464" s="6" t="s">
        <v>4865</v>
      </c>
      <c r="D2464" s="25" t="s">
        <v>37</v>
      </c>
      <c r="E2464" s="28">
        <v>25.39</v>
      </c>
      <c r="F2464" s="25">
        <v>1</v>
      </c>
      <c r="G2464" s="25"/>
      <c r="H2464" s="25">
        <v>0.1</v>
      </c>
      <c r="I2464" s="25"/>
      <c r="J2464" s="25">
        <v>0.1</v>
      </c>
      <c r="K2464" s="25" t="s">
        <v>4118</v>
      </c>
      <c r="L2464" s="25"/>
      <c r="M2464"/>
      <c r="N2464"/>
      <c r="O2464" s="25">
        <v>21.28</v>
      </c>
      <c r="P2464" s="25">
        <v>-12.23</v>
      </c>
      <c r="S2464" s="23" t="str">
        <f t="shared" si="117"/>
        <v/>
      </c>
      <c r="T2464" s="23">
        <f t="shared" si="115"/>
        <v>0</v>
      </c>
    </row>
    <row r="2465" spans="1:20" ht="17.399999999999999">
      <c r="A2465" s="23" t="str">
        <f t="shared" si="116"/>
        <v/>
      </c>
      <c r="B2465" s="24" t="s">
        <v>5196</v>
      </c>
      <c r="C2465" s="6" t="s">
        <v>5197</v>
      </c>
      <c r="D2465" s="25" t="s">
        <v>37</v>
      </c>
      <c r="E2465" s="28">
        <v>36.04</v>
      </c>
      <c r="F2465" s="25"/>
      <c r="G2465" s="25"/>
      <c r="H2465" s="25"/>
      <c r="I2465" s="25"/>
      <c r="J2465" s="25"/>
      <c r="K2465" s="25" t="s">
        <v>4103</v>
      </c>
      <c r="L2465" s="25"/>
      <c r="M2465"/>
      <c r="N2465"/>
      <c r="O2465" s="25">
        <v>-27.07</v>
      </c>
      <c r="P2465" s="25">
        <v>-58</v>
      </c>
      <c r="S2465" s="23" t="str">
        <f t="shared" si="117"/>
        <v/>
      </c>
      <c r="T2465" s="23">
        <f t="shared" si="115"/>
        <v>0</v>
      </c>
    </row>
    <row r="2466" spans="1:20" ht="17.399999999999999">
      <c r="A2466" s="23" t="str">
        <f t="shared" si="116"/>
        <v/>
      </c>
      <c r="B2466" s="24" t="s">
        <v>4824</v>
      </c>
      <c r="C2466" s="6" t="s">
        <v>4828</v>
      </c>
      <c r="D2466" s="25" t="s">
        <v>37</v>
      </c>
      <c r="E2466" s="28">
        <v>139.16999999999999</v>
      </c>
      <c r="F2466" s="25"/>
      <c r="G2466" s="25"/>
      <c r="H2466" s="25"/>
      <c r="I2466" s="25"/>
      <c r="J2466" s="25"/>
      <c r="K2466" s="25" t="s">
        <v>4097</v>
      </c>
      <c r="L2466" s="25"/>
      <c r="M2466"/>
      <c r="N2466"/>
      <c r="O2466" s="25">
        <v>-19.77</v>
      </c>
      <c r="P2466" s="25">
        <v>-27.11</v>
      </c>
      <c r="S2466" s="23" t="str">
        <f t="shared" si="117"/>
        <v/>
      </c>
      <c r="T2466" s="23">
        <f t="shared" si="115"/>
        <v>0</v>
      </c>
    </row>
    <row r="2467" spans="1:20" ht="17.399999999999999">
      <c r="A2467" s="23">
        <f t="shared" si="116"/>
        <v>170</v>
      </c>
      <c r="B2467" s="24" t="s">
        <v>4735</v>
      </c>
      <c r="C2467" s="6" t="s">
        <v>5226</v>
      </c>
      <c r="D2467" s="25" t="s">
        <v>37</v>
      </c>
      <c r="E2467" s="28">
        <v>1516.68</v>
      </c>
      <c r="F2467" s="25">
        <v>7</v>
      </c>
      <c r="G2467" s="25">
        <v>60.04</v>
      </c>
      <c r="H2467" s="25">
        <v>60.44</v>
      </c>
      <c r="I2467" s="25">
        <v>59.4</v>
      </c>
      <c r="J2467" s="25">
        <v>61.4</v>
      </c>
      <c r="K2467" s="25" t="s">
        <v>4105</v>
      </c>
      <c r="L2467" s="25"/>
      <c r="M2467"/>
      <c r="N2467"/>
      <c r="O2467" s="25">
        <v>26.11</v>
      </c>
      <c r="P2467" s="25">
        <v>-21.09</v>
      </c>
      <c r="S2467" s="23">
        <f t="shared" si="117"/>
        <v>1516.7046700000001</v>
      </c>
      <c r="T2467" s="23">
        <f t="shared" si="115"/>
        <v>1</v>
      </c>
    </row>
    <row r="2468" spans="1:20" ht="17.399999999999999">
      <c r="A2468" s="23">
        <f t="shared" si="116"/>
        <v>315</v>
      </c>
      <c r="B2468" s="24" t="s">
        <v>4854</v>
      </c>
      <c r="C2468" s="6" t="s">
        <v>4856</v>
      </c>
      <c r="D2468" s="25" t="s">
        <v>37</v>
      </c>
      <c r="E2468" s="28">
        <v>60.93</v>
      </c>
      <c r="F2468" s="25">
        <v>1</v>
      </c>
      <c r="G2468" s="25">
        <v>10</v>
      </c>
      <c r="H2468" s="25">
        <v>8.65</v>
      </c>
      <c r="I2468" s="25">
        <v>10</v>
      </c>
      <c r="J2468" s="25">
        <v>8.65</v>
      </c>
      <c r="K2468" s="25" t="s">
        <v>4092</v>
      </c>
      <c r="L2468" s="25"/>
      <c r="M2468"/>
      <c r="N2468"/>
      <c r="O2468" s="25">
        <v>-21.03</v>
      </c>
      <c r="P2468" s="25">
        <v>-22.91</v>
      </c>
      <c r="S2468" s="23">
        <f t="shared" si="117"/>
        <v>60.954679999999996</v>
      </c>
      <c r="T2468" s="23">
        <f t="shared" si="115"/>
        <v>0</v>
      </c>
    </row>
    <row r="2469" spans="1:20" ht="17.399999999999999">
      <c r="A2469" s="23" t="str">
        <f t="shared" si="116"/>
        <v/>
      </c>
      <c r="B2469" s="24" t="s">
        <v>5007</v>
      </c>
      <c r="C2469" s="6" t="s">
        <v>5011</v>
      </c>
      <c r="D2469" s="25" t="s">
        <v>37</v>
      </c>
      <c r="E2469" s="28">
        <v>197.66</v>
      </c>
      <c r="F2469" s="25"/>
      <c r="G2469" s="25"/>
      <c r="H2469" s="25"/>
      <c r="I2469" s="25"/>
      <c r="J2469" s="25"/>
      <c r="K2469" s="25" t="s">
        <v>4088</v>
      </c>
      <c r="L2469" s="25"/>
      <c r="M2469"/>
      <c r="N2469"/>
      <c r="O2469" s="25">
        <v>-29.33</v>
      </c>
      <c r="P2469" s="25">
        <v>-22.06</v>
      </c>
      <c r="S2469" s="23" t="str">
        <f t="shared" si="117"/>
        <v/>
      </c>
      <c r="T2469" s="23">
        <f t="shared" si="115"/>
        <v>0</v>
      </c>
    </row>
    <row r="2470" spans="1:20" ht="17.399999999999999">
      <c r="A2470" s="23" t="str">
        <f t="shared" si="116"/>
        <v/>
      </c>
      <c r="B2470" s="24" t="s">
        <v>5132</v>
      </c>
      <c r="C2470" s="6" t="s">
        <v>5134</v>
      </c>
      <c r="D2470" s="25" t="s">
        <v>37</v>
      </c>
      <c r="E2470" s="28">
        <v>31.05</v>
      </c>
      <c r="F2470" s="25"/>
      <c r="G2470" s="25"/>
      <c r="H2470" s="25"/>
      <c r="I2470" s="25"/>
      <c r="J2470" s="25"/>
      <c r="K2470" s="25" t="s">
        <v>4092</v>
      </c>
      <c r="L2470" s="25"/>
      <c r="M2470"/>
      <c r="N2470"/>
      <c r="O2470" s="25">
        <v>-13.25</v>
      </c>
      <c r="P2470" s="25">
        <v>-56.73</v>
      </c>
      <c r="S2470" s="23" t="str">
        <f t="shared" si="117"/>
        <v/>
      </c>
      <c r="T2470" s="23">
        <f t="shared" si="115"/>
        <v>0</v>
      </c>
    </row>
    <row r="2471" spans="1:20" ht="17.399999999999999">
      <c r="A2471" s="23" t="str">
        <f t="shared" si="116"/>
        <v/>
      </c>
      <c r="B2471" s="24" t="s">
        <v>4770</v>
      </c>
      <c r="C2471" s="6" t="s">
        <v>4773</v>
      </c>
      <c r="D2471" s="25" t="s">
        <v>37</v>
      </c>
      <c r="E2471" s="28">
        <v>47.02</v>
      </c>
      <c r="F2471" s="25"/>
      <c r="G2471" s="25"/>
      <c r="H2471" s="25"/>
      <c r="I2471" s="25"/>
      <c r="J2471" s="25"/>
      <c r="K2471" s="25" t="s">
        <v>4100</v>
      </c>
      <c r="L2471" s="25"/>
      <c r="M2471"/>
      <c r="N2471"/>
      <c r="O2471" s="25">
        <v>-11.14</v>
      </c>
      <c r="P2471" s="25">
        <v>-10.5</v>
      </c>
      <c r="S2471" s="23" t="str">
        <f t="shared" si="117"/>
        <v/>
      </c>
      <c r="T2471" s="23">
        <f t="shared" si="115"/>
        <v>0</v>
      </c>
    </row>
    <row r="2472" spans="1:20" ht="17.399999999999999">
      <c r="A2472" s="23" t="str">
        <f t="shared" si="116"/>
        <v/>
      </c>
      <c r="B2472" s="24" t="s">
        <v>4468</v>
      </c>
      <c r="C2472" s="6" t="s">
        <v>4476</v>
      </c>
      <c r="D2472" s="25" t="s">
        <v>9</v>
      </c>
      <c r="E2472" s="28">
        <v>143.51</v>
      </c>
      <c r="F2472" s="25"/>
      <c r="G2472" s="25"/>
      <c r="H2472" s="25"/>
      <c r="I2472" s="25"/>
      <c r="J2472" s="25"/>
      <c r="K2472" s="25" t="s">
        <v>4090</v>
      </c>
      <c r="L2472" s="25"/>
      <c r="M2472"/>
      <c r="N2472"/>
      <c r="O2472" s="25">
        <v>-13.51</v>
      </c>
      <c r="P2472" s="25">
        <v>-10.78</v>
      </c>
      <c r="S2472" s="23" t="str">
        <f t="shared" si="117"/>
        <v/>
      </c>
      <c r="T2472" s="23">
        <f t="shared" si="115"/>
        <v>0</v>
      </c>
    </row>
    <row r="2473" spans="1:20" ht="17.399999999999999">
      <c r="A2473" s="23" t="str">
        <f t="shared" si="116"/>
        <v/>
      </c>
      <c r="B2473" s="24" t="s">
        <v>4469</v>
      </c>
      <c r="C2473" s="6" t="s">
        <v>117</v>
      </c>
      <c r="D2473" s="25" t="s">
        <v>9</v>
      </c>
      <c r="E2473" s="28">
        <v>438.04</v>
      </c>
      <c r="F2473" s="25">
        <v>4</v>
      </c>
      <c r="G2473" s="25">
        <v>94.58</v>
      </c>
      <c r="H2473" s="25">
        <v>94.58</v>
      </c>
      <c r="I2473" s="25"/>
      <c r="J2473" s="25"/>
      <c r="K2473" s="25" t="s">
        <v>4090</v>
      </c>
      <c r="L2473" s="25"/>
      <c r="M2473"/>
      <c r="N2473"/>
      <c r="O2473" s="25">
        <v>-15.18</v>
      </c>
      <c r="P2473" s="25">
        <v>-3.39</v>
      </c>
      <c r="S2473" s="23" t="str">
        <f t="shared" si="117"/>
        <v/>
      </c>
      <c r="T2473" s="23">
        <f t="shared" si="115"/>
        <v>0</v>
      </c>
    </row>
    <row r="2474" spans="1:20" ht="17.399999999999999">
      <c r="A2474" s="23" t="str">
        <f t="shared" si="116"/>
        <v/>
      </c>
      <c r="B2474" s="24" t="s">
        <v>4933</v>
      </c>
      <c r="C2474" s="6" t="s">
        <v>4935</v>
      </c>
      <c r="D2474" s="25" t="s">
        <v>37</v>
      </c>
      <c r="E2474" s="28">
        <v>45.97</v>
      </c>
      <c r="F2474" s="25"/>
      <c r="G2474" s="25"/>
      <c r="H2474" s="25"/>
      <c r="I2474" s="25"/>
      <c r="J2474" s="25"/>
      <c r="K2474" s="25" t="s">
        <v>4083</v>
      </c>
      <c r="L2474" s="25"/>
      <c r="M2474"/>
      <c r="N2474"/>
      <c r="O2474" s="25">
        <v>-26.6</v>
      </c>
      <c r="P2474" s="25">
        <v>-42.61</v>
      </c>
      <c r="S2474" s="23" t="str">
        <f t="shared" si="117"/>
        <v/>
      </c>
      <c r="T2474" s="23">
        <f t="shared" si="115"/>
        <v>0</v>
      </c>
    </row>
    <row r="2475" spans="1:20" ht="17.399999999999999">
      <c r="A2475" s="23" t="str">
        <f t="shared" si="116"/>
        <v/>
      </c>
      <c r="B2475" s="24" t="s">
        <v>4627</v>
      </c>
      <c r="C2475" s="6" t="s">
        <v>4632</v>
      </c>
      <c r="D2475" s="25" t="s">
        <v>37</v>
      </c>
      <c r="E2475" s="28">
        <v>448.85</v>
      </c>
      <c r="F2475" s="25"/>
      <c r="G2475" s="25"/>
      <c r="H2475" s="25"/>
      <c r="I2475" s="25"/>
      <c r="J2475" s="25"/>
      <c r="K2475" s="25" t="s">
        <v>4115</v>
      </c>
      <c r="L2475" s="25"/>
      <c r="M2475"/>
      <c r="N2475"/>
      <c r="O2475" s="25">
        <v>-15.9</v>
      </c>
      <c r="P2475" s="25">
        <v>-32.44</v>
      </c>
      <c r="S2475" s="23" t="str">
        <f t="shared" si="117"/>
        <v/>
      </c>
      <c r="T2475" s="23">
        <f t="shared" si="115"/>
        <v>0</v>
      </c>
    </row>
    <row r="2476" spans="1:20" ht="17.399999999999999">
      <c r="A2476" s="23" t="str">
        <f t="shared" si="116"/>
        <v/>
      </c>
      <c r="B2476" s="24" t="s">
        <v>4767</v>
      </c>
      <c r="C2476" s="6" t="s">
        <v>5050</v>
      </c>
      <c r="D2476" s="25" t="s">
        <v>37</v>
      </c>
      <c r="E2476" s="28">
        <v>66</v>
      </c>
      <c r="F2476" s="25">
        <v>1</v>
      </c>
      <c r="G2476" s="25">
        <v>1.5</v>
      </c>
      <c r="H2476" s="25">
        <v>1.5</v>
      </c>
      <c r="I2476" s="25"/>
      <c r="J2476" s="25">
        <v>1.5</v>
      </c>
      <c r="K2476" s="25" t="s">
        <v>4105</v>
      </c>
      <c r="L2476" s="25"/>
      <c r="M2476"/>
      <c r="N2476"/>
      <c r="O2476" s="25">
        <v>-25.68</v>
      </c>
      <c r="P2476" s="25">
        <v>-37.67</v>
      </c>
      <c r="S2476" s="23" t="str">
        <f t="shared" si="117"/>
        <v/>
      </c>
      <c r="T2476" s="23">
        <f t="shared" si="115"/>
        <v>0</v>
      </c>
    </row>
    <row r="2477" spans="1:20" ht="17.399999999999999">
      <c r="A2477" s="23" t="str">
        <f t="shared" si="116"/>
        <v/>
      </c>
      <c r="B2477" s="24" t="s">
        <v>4670</v>
      </c>
      <c r="C2477" s="6" t="s">
        <v>4671</v>
      </c>
      <c r="D2477" s="25" t="s">
        <v>37</v>
      </c>
      <c r="E2477" s="28">
        <v>51.53</v>
      </c>
      <c r="F2477" s="25"/>
      <c r="G2477" s="25"/>
      <c r="H2477" s="25"/>
      <c r="I2477" s="25"/>
      <c r="J2477" s="25"/>
      <c r="K2477" s="25" t="s">
        <v>4100</v>
      </c>
      <c r="L2477" s="25"/>
      <c r="M2477"/>
      <c r="N2477"/>
      <c r="O2477" s="25">
        <v>-20.46</v>
      </c>
      <c r="P2477" s="25">
        <v>-49.22</v>
      </c>
      <c r="S2477" s="23" t="str">
        <f t="shared" si="117"/>
        <v/>
      </c>
      <c r="T2477" s="23">
        <f t="shared" si="115"/>
        <v>0</v>
      </c>
    </row>
    <row r="2478" spans="1:20" ht="17.399999999999999">
      <c r="A2478" s="23" t="str">
        <f t="shared" si="116"/>
        <v/>
      </c>
      <c r="B2478" s="24" t="s">
        <v>4792</v>
      </c>
      <c r="C2478" s="6" t="s">
        <v>4794</v>
      </c>
      <c r="D2478" s="25" t="s">
        <v>37</v>
      </c>
      <c r="E2478" s="28">
        <v>220.11</v>
      </c>
      <c r="F2478" s="25"/>
      <c r="G2478" s="25"/>
      <c r="H2478" s="25"/>
      <c r="I2478" s="25"/>
      <c r="J2478" s="25"/>
      <c r="K2478" s="25" t="s">
        <v>4118</v>
      </c>
      <c r="L2478" s="25"/>
      <c r="M2478"/>
      <c r="N2478"/>
      <c r="O2478" s="25">
        <v>2.61</v>
      </c>
      <c r="P2478" s="25">
        <v>0.98</v>
      </c>
      <c r="S2478" s="23" t="str">
        <f t="shared" si="117"/>
        <v/>
      </c>
      <c r="T2478" s="23">
        <f t="shared" si="115"/>
        <v>0</v>
      </c>
    </row>
    <row r="2479" spans="1:20" ht="17.399999999999999">
      <c r="A2479" s="23" t="str">
        <f t="shared" si="116"/>
        <v/>
      </c>
      <c r="B2479" s="24" t="s">
        <v>5055</v>
      </c>
      <c r="C2479" s="6" t="s">
        <v>5056</v>
      </c>
      <c r="D2479" s="25" t="s">
        <v>37</v>
      </c>
      <c r="E2479" s="28">
        <v>26.23</v>
      </c>
      <c r="F2479" s="25"/>
      <c r="G2479" s="25"/>
      <c r="H2479" s="25"/>
      <c r="I2479" s="25"/>
      <c r="J2479" s="25"/>
      <c r="K2479" s="25" t="s">
        <v>4078</v>
      </c>
      <c r="L2479" s="25"/>
      <c r="M2479"/>
      <c r="N2479"/>
      <c r="O2479" s="25">
        <v>-5.46</v>
      </c>
      <c r="P2479" s="25">
        <v>-25.38</v>
      </c>
      <c r="S2479" s="23" t="str">
        <f t="shared" si="117"/>
        <v/>
      </c>
      <c r="T2479" s="23">
        <f t="shared" si="115"/>
        <v>0</v>
      </c>
    </row>
    <row r="2480" spans="1:20" ht="17.399999999999999">
      <c r="A2480" s="23" t="str">
        <f t="shared" si="116"/>
        <v/>
      </c>
      <c r="B2480" s="24" t="s">
        <v>4754</v>
      </c>
      <c r="C2480" s="6" t="s">
        <v>4756</v>
      </c>
      <c r="D2480" s="25" t="s">
        <v>37</v>
      </c>
      <c r="E2480" s="28">
        <v>236.43</v>
      </c>
      <c r="F2480" s="25">
        <v>1</v>
      </c>
      <c r="G2480" s="25">
        <v>-34.799999999999997</v>
      </c>
      <c r="H2480" s="25">
        <v>-34.799999999999997</v>
      </c>
      <c r="I2480" s="25"/>
      <c r="J2480" s="25"/>
      <c r="K2480" s="25" t="s">
        <v>4110</v>
      </c>
      <c r="L2480" s="25"/>
      <c r="M2480"/>
      <c r="N2480"/>
      <c r="O2480" s="25">
        <v>-27.23</v>
      </c>
      <c r="P2480" s="25">
        <v>-31.76</v>
      </c>
      <c r="S2480" s="23" t="str">
        <f t="shared" si="117"/>
        <v/>
      </c>
      <c r="T2480" s="23">
        <f t="shared" si="115"/>
        <v>0</v>
      </c>
    </row>
    <row r="2481" spans="1:20" ht="17.399999999999999">
      <c r="A2481" s="23" t="str">
        <f t="shared" si="116"/>
        <v/>
      </c>
      <c r="B2481" s="24" t="s">
        <v>4729</v>
      </c>
      <c r="C2481" s="6" t="s">
        <v>4734</v>
      </c>
      <c r="D2481" s="25" t="s">
        <v>37</v>
      </c>
      <c r="E2481" s="28">
        <v>25.26</v>
      </c>
      <c r="F2481" s="25"/>
      <c r="G2481" s="25"/>
      <c r="H2481" s="25"/>
      <c r="I2481" s="25"/>
      <c r="J2481" s="25"/>
      <c r="K2481" s="25" t="s">
        <v>4105</v>
      </c>
      <c r="L2481" s="25"/>
      <c r="M2481"/>
      <c r="N2481"/>
      <c r="O2481" s="25">
        <v>-12.77</v>
      </c>
      <c r="P2481" s="25">
        <v>-39.96</v>
      </c>
      <c r="S2481" s="23" t="str">
        <f t="shared" si="117"/>
        <v/>
      </c>
      <c r="T2481" s="23">
        <f t="shared" si="115"/>
        <v>0</v>
      </c>
    </row>
    <row r="2482" spans="1:20" ht="17.399999999999999">
      <c r="A2482" s="23" t="str">
        <f t="shared" si="116"/>
        <v/>
      </c>
      <c r="B2482" s="24" t="s">
        <v>4498</v>
      </c>
      <c r="C2482" s="6" t="s">
        <v>53</v>
      </c>
      <c r="D2482" s="25" t="s">
        <v>9</v>
      </c>
      <c r="E2482" s="28">
        <v>188.73</v>
      </c>
      <c r="F2482" s="25"/>
      <c r="G2482" s="25"/>
      <c r="H2482" s="25"/>
      <c r="I2482" s="25"/>
      <c r="J2482" s="25"/>
      <c r="K2482" s="25" t="s">
        <v>4087</v>
      </c>
      <c r="L2482" s="25"/>
      <c r="M2482"/>
      <c r="N2482"/>
      <c r="O2482" s="25">
        <v>11.8</v>
      </c>
      <c r="P2482" s="25">
        <v>13.31</v>
      </c>
      <c r="S2482" s="23" t="str">
        <f t="shared" si="117"/>
        <v/>
      </c>
      <c r="T2482" s="23">
        <f t="shared" si="115"/>
        <v>0</v>
      </c>
    </row>
    <row r="2483" spans="1:20" ht="17.399999999999999">
      <c r="A2483" s="23" t="str">
        <f t="shared" si="116"/>
        <v/>
      </c>
      <c r="B2483" s="24" t="s">
        <v>4946</v>
      </c>
      <c r="C2483" s="6" t="s">
        <v>4947</v>
      </c>
      <c r="D2483" s="25" t="s">
        <v>37</v>
      </c>
      <c r="E2483" s="28">
        <v>156.43</v>
      </c>
      <c r="F2483" s="25"/>
      <c r="G2483" s="25"/>
      <c r="H2483" s="25"/>
      <c r="I2483" s="25"/>
      <c r="J2483" s="25"/>
      <c r="K2483" s="25" t="s">
        <v>4113</v>
      </c>
      <c r="L2483" s="25"/>
      <c r="M2483"/>
      <c r="N2483"/>
      <c r="O2483" s="25">
        <v>-21.16</v>
      </c>
      <c r="P2483" s="25">
        <v>-35.69</v>
      </c>
      <c r="S2483" s="23" t="str">
        <f t="shared" si="117"/>
        <v/>
      </c>
      <c r="T2483" s="23">
        <f t="shared" si="115"/>
        <v>0</v>
      </c>
    </row>
    <row r="2484" spans="1:20" ht="17.399999999999999">
      <c r="A2484" s="23" t="str">
        <f t="shared" si="116"/>
        <v/>
      </c>
      <c r="B2484" s="24" t="s">
        <v>4757</v>
      </c>
      <c r="C2484" s="6" t="s">
        <v>4759</v>
      </c>
      <c r="D2484" s="25" t="s">
        <v>9</v>
      </c>
      <c r="E2484" s="28">
        <v>2044.1</v>
      </c>
      <c r="F2484" s="25">
        <v>8</v>
      </c>
      <c r="G2484" s="25">
        <v>107.8</v>
      </c>
      <c r="H2484" s="25">
        <v>106.54</v>
      </c>
      <c r="I2484" s="25"/>
      <c r="J2484" s="25">
        <v>118.25</v>
      </c>
      <c r="K2484" s="25" t="s">
        <v>4120</v>
      </c>
      <c r="L2484" s="25"/>
      <c r="M2484"/>
      <c r="N2484"/>
      <c r="O2484" s="25">
        <v>19.149999999999999</v>
      </c>
      <c r="P2484" s="25">
        <v>2.8</v>
      </c>
      <c r="S2484" s="23" t="str">
        <f t="shared" si="117"/>
        <v/>
      </c>
      <c r="T2484" s="23">
        <f t="shared" si="115"/>
        <v>0</v>
      </c>
    </row>
    <row r="2485" spans="1:20" ht="17.399999999999999">
      <c r="A2485" s="23" t="str">
        <f t="shared" si="116"/>
        <v/>
      </c>
      <c r="B2485" s="24" t="s">
        <v>4902</v>
      </c>
      <c r="C2485" s="6" t="s">
        <v>4907</v>
      </c>
      <c r="D2485" s="6" t="s">
        <v>37</v>
      </c>
      <c r="E2485" s="67">
        <v>28.01</v>
      </c>
      <c r="K2485" s="6" t="s">
        <v>4113</v>
      </c>
      <c r="M2485"/>
      <c r="N2485"/>
      <c r="O2485" s="6">
        <v>2.4</v>
      </c>
      <c r="P2485" s="6">
        <v>-34.08</v>
      </c>
      <c r="S2485" s="23" t="str">
        <f t="shared" si="117"/>
        <v/>
      </c>
      <c r="T2485" s="23">
        <f t="shared" si="115"/>
        <v>0</v>
      </c>
    </row>
    <row r="2486" spans="1:20" ht="17.399999999999999">
      <c r="A2486" s="23" t="str">
        <f t="shared" si="116"/>
        <v/>
      </c>
      <c r="B2486" s="24" t="s">
        <v>5051</v>
      </c>
      <c r="C2486" s="6" t="s">
        <v>5052</v>
      </c>
      <c r="D2486" s="6" t="s">
        <v>37</v>
      </c>
      <c r="E2486" s="67">
        <v>67.48</v>
      </c>
      <c r="K2486" s="6" t="s">
        <v>4113</v>
      </c>
      <c r="M2486"/>
      <c r="N2486"/>
      <c r="O2486" s="6">
        <v>-15.08</v>
      </c>
      <c r="P2486" s="6">
        <v>-37.5</v>
      </c>
      <c r="S2486" s="23" t="str">
        <f t="shared" si="117"/>
        <v/>
      </c>
      <c r="T2486" s="23">
        <f t="shared" si="115"/>
        <v>0</v>
      </c>
    </row>
    <row r="2487" spans="1:20" ht="17.399999999999999">
      <c r="A2487" s="23" t="str">
        <f t="shared" si="116"/>
        <v/>
      </c>
      <c r="B2487" s="24" t="s">
        <v>4917</v>
      </c>
      <c r="C2487" s="6" t="s">
        <v>4918</v>
      </c>
      <c r="D2487" s="6" t="s">
        <v>37</v>
      </c>
      <c r="E2487" s="67">
        <v>57.55</v>
      </c>
      <c r="K2487" s="6" t="s">
        <v>4085</v>
      </c>
      <c r="M2487"/>
      <c r="N2487"/>
      <c r="O2487" s="6">
        <v>-18.22</v>
      </c>
      <c r="P2487" s="6">
        <v>-43.49</v>
      </c>
      <c r="S2487" s="23" t="str">
        <f t="shared" si="117"/>
        <v/>
      </c>
      <c r="T2487" s="23">
        <f t="shared" si="115"/>
        <v>0</v>
      </c>
    </row>
    <row r="2488" spans="1:20" ht="17.399999999999999">
      <c r="A2488" s="23" t="str">
        <f t="shared" si="116"/>
        <v/>
      </c>
      <c r="B2488" s="24" t="s">
        <v>4744</v>
      </c>
      <c r="C2488" s="6" t="s">
        <v>4750</v>
      </c>
      <c r="D2488" s="6" t="s">
        <v>37</v>
      </c>
      <c r="E2488" s="67">
        <v>188.26</v>
      </c>
      <c r="K2488" s="6" t="s">
        <v>4107</v>
      </c>
      <c r="M2488"/>
      <c r="N2488"/>
      <c r="O2488" s="6">
        <v>-13.23</v>
      </c>
      <c r="P2488" s="6">
        <v>-32.24</v>
      </c>
      <c r="S2488" s="23" t="str">
        <f t="shared" si="117"/>
        <v/>
      </c>
      <c r="T2488" s="23">
        <f t="shared" si="115"/>
        <v>0</v>
      </c>
    </row>
    <row r="2489" spans="1:20" ht="17.399999999999999">
      <c r="A2489" s="23" t="str">
        <f t="shared" si="116"/>
        <v/>
      </c>
      <c r="B2489" s="24" t="s">
        <v>4784</v>
      </c>
      <c r="C2489" s="6" t="s">
        <v>4790</v>
      </c>
      <c r="D2489" s="6" t="s">
        <v>37</v>
      </c>
      <c r="E2489" s="67">
        <v>34.78</v>
      </c>
      <c r="K2489" s="6" t="s">
        <v>4076</v>
      </c>
      <c r="M2489"/>
      <c r="N2489"/>
      <c r="O2489" s="6">
        <v>-10.27</v>
      </c>
      <c r="P2489" s="6">
        <v>-26.78</v>
      </c>
      <c r="S2489" s="23" t="str">
        <f t="shared" si="117"/>
        <v/>
      </c>
      <c r="T2489" s="23">
        <f t="shared" si="115"/>
        <v>0</v>
      </c>
    </row>
    <row r="2490" spans="1:20" ht="17.399999999999999">
      <c r="A2490" s="23" t="str">
        <f t="shared" si="116"/>
        <v/>
      </c>
      <c r="B2490" s="24" t="s">
        <v>5159</v>
      </c>
      <c r="C2490" s="6" t="s">
        <v>5161</v>
      </c>
      <c r="D2490" s="6" t="s">
        <v>37</v>
      </c>
      <c r="E2490" s="67">
        <v>72.22</v>
      </c>
      <c r="K2490" s="6" t="s">
        <v>4100</v>
      </c>
      <c r="M2490"/>
      <c r="N2490"/>
      <c r="O2490" s="6">
        <v>-25.74</v>
      </c>
      <c r="P2490" s="6">
        <v>-56.01</v>
      </c>
      <c r="S2490" s="23" t="str">
        <f t="shared" si="117"/>
        <v/>
      </c>
      <c r="T2490" s="23">
        <f t="shared" si="115"/>
        <v>0</v>
      </c>
    </row>
    <row r="2491" spans="1:20" ht="17.399999999999999">
      <c r="A2491" s="23" t="str">
        <f t="shared" si="116"/>
        <v/>
      </c>
      <c r="B2491" s="24" t="s">
        <v>4799</v>
      </c>
      <c r="C2491" s="6" t="s">
        <v>4800</v>
      </c>
      <c r="D2491" s="6" t="s">
        <v>37</v>
      </c>
      <c r="E2491" s="67">
        <v>28.27</v>
      </c>
      <c r="K2491" s="6" t="s">
        <v>4091</v>
      </c>
      <c r="M2491"/>
      <c r="N2491"/>
      <c r="O2491" s="6">
        <v>-27.34</v>
      </c>
      <c r="P2491" s="6">
        <v>-41.11</v>
      </c>
      <c r="S2491" s="23" t="str">
        <f t="shared" si="117"/>
        <v/>
      </c>
      <c r="T2491" s="23">
        <f t="shared" si="115"/>
        <v>0</v>
      </c>
    </row>
    <row r="2492" spans="1:20" ht="17.399999999999999">
      <c r="A2492" s="23" t="str">
        <f t="shared" si="116"/>
        <v/>
      </c>
      <c r="B2492" s="24" t="s">
        <v>4841</v>
      </c>
      <c r="C2492" s="6" t="s">
        <v>4842</v>
      </c>
      <c r="D2492" s="6" t="s">
        <v>37</v>
      </c>
      <c r="E2492" s="67">
        <v>27.04</v>
      </c>
      <c r="K2492" s="6" t="s">
        <v>4103</v>
      </c>
      <c r="M2492"/>
      <c r="N2492"/>
      <c r="O2492" s="6">
        <v>-10.48</v>
      </c>
      <c r="P2492" s="6">
        <v>-31.36</v>
      </c>
      <c r="S2492" s="23" t="str">
        <f t="shared" si="117"/>
        <v/>
      </c>
      <c r="T2492" s="23">
        <f t="shared" si="115"/>
        <v>0</v>
      </c>
    </row>
    <row r="2493" spans="1:20" ht="17.399999999999999">
      <c r="A2493" s="23" t="str">
        <f t="shared" si="116"/>
        <v/>
      </c>
      <c r="B2493" s="24" t="s">
        <v>4810</v>
      </c>
      <c r="C2493" s="6" t="s">
        <v>4812</v>
      </c>
      <c r="D2493" s="6" t="s">
        <v>37</v>
      </c>
      <c r="E2493" s="67">
        <v>38.020000000000003</v>
      </c>
      <c r="K2493" s="6" t="s">
        <v>4113</v>
      </c>
      <c r="M2493"/>
      <c r="N2493"/>
      <c r="O2493" s="6">
        <v>-23.47</v>
      </c>
      <c r="P2493" s="6">
        <v>-24.93</v>
      </c>
      <c r="S2493" s="23" t="str">
        <f t="shared" si="117"/>
        <v/>
      </c>
      <c r="T2493" s="23">
        <f t="shared" si="115"/>
        <v>0</v>
      </c>
    </row>
    <row r="2494" spans="1:20" ht="17.399999999999999">
      <c r="A2494" s="23" t="str">
        <f t="shared" si="116"/>
        <v/>
      </c>
      <c r="B2494" s="24" t="s">
        <v>4533</v>
      </c>
      <c r="C2494" s="6" t="s">
        <v>4537</v>
      </c>
      <c r="D2494" s="6" t="s">
        <v>9</v>
      </c>
      <c r="E2494" s="67">
        <v>14.63</v>
      </c>
      <c r="K2494" s="6" t="s">
        <v>4081</v>
      </c>
      <c r="M2494"/>
      <c r="N2494"/>
      <c r="O2494" s="6">
        <v>-28.55</v>
      </c>
      <c r="P2494" s="6">
        <v>-68.13</v>
      </c>
      <c r="S2494" s="23" t="str">
        <f t="shared" si="117"/>
        <v/>
      </c>
      <c r="T2494" s="23">
        <f t="shared" si="115"/>
        <v>0</v>
      </c>
    </row>
    <row r="2495" spans="1:20" ht="17.399999999999999">
      <c r="A2495" s="23" t="str">
        <f t="shared" si="116"/>
        <v/>
      </c>
      <c r="B2495" s="24" t="s">
        <v>4825</v>
      </c>
      <c r="C2495" s="6" t="s">
        <v>4829</v>
      </c>
      <c r="D2495" s="6" t="s">
        <v>37</v>
      </c>
      <c r="E2495" s="67">
        <v>789.24</v>
      </c>
      <c r="K2495" s="6" t="s">
        <v>4088</v>
      </c>
      <c r="M2495"/>
      <c r="N2495"/>
      <c r="O2495" s="6">
        <v>-31.03</v>
      </c>
      <c r="P2495" s="6">
        <v>-41.84</v>
      </c>
      <c r="S2495" s="23" t="str">
        <f t="shared" si="117"/>
        <v/>
      </c>
      <c r="T2495" s="23">
        <f t="shared" si="115"/>
        <v>0</v>
      </c>
    </row>
    <row r="2496" spans="1:20" ht="17.399999999999999">
      <c r="A2496" s="23" t="str">
        <f t="shared" si="116"/>
        <v/>
      </c>
      <c r="B2496" s="24" t="s">
        <v>4850</v>
      </c>
      <c r="C2496" s="6" t="s">
        <v>4852</v>
      </c>
      <c r="D2496" s="6" t="s">
        <v>37</v>
      </c>
      <c r="E2496" s="67">
        <v>42.41</v>
      </c>
      <c r="F2496" s="6">
        <v>1</v>
      </c>
      <c r="G2496" s="6">
        <v>7.3</v>
      </c>
      <c r="H2496" s="6">
        <v>7.3</v>
      </c>
      <c r="I2496" s="6">
        <v>7.3</v>
      </c>
      <c r="K2496" s="6" t="s">
        <v>4113</v>
      </c>
      <c r="M2496"/>
      <c r="N2496"/>
      <c r="O2496" s="6">
        <v>-17.21</v>
      </c>
      <c r="P2496" s="6">
        <v>-26.01</v>
      </c>
      <c r="S2496" s="23" t="str">
        <f t="shared" si="117"/>
        <v/>
      </c>
      <c r="T2496" s="23">
        <f t="shared" si="115"/>
        <v>0</v>
      </c>
    </row>
    <row r="2497" spans="1:20" ht="17.399999999999999">
      <c r="A2497" s="23" t="str">
        <f t="shared" si="116"/>
        <v/>
      </c>
      <c r="B2497" s="24" t="s">
        <v>5067</v>
      </c>
      <c r="C2497" s="6" t="s">
        <v>5068</v>
      </c>
      <c r="D2497" s="6" t="s">
        <v>37</v>
      </c>
      <c r="E2497" s="67">
        <v>322.77999999999997</v>
      </c>
      <c r="K2497" s="6" t="s">
        <v>4100</v>
      </c>
      <c r="M2497"/>
      <c r="N2497"/>
      <c r="O2497" s="6">
        <v>-22.93</v>
      </c>
      <c r="P2497" s="6">
        <v>-58.27</v>
      </c>
      <c r="S2497" s="23" t="str">
        <f t="shared" si="117"/>
        <v/>
      </c>
      <c r="T2497" s="23">
        <f t="shared" si="115"/>
        <v>0</v>
      </c>
    </row>
    <row r="2498" spans="1:20" ht="17.399999999999999">
      <c r="A2498" s="23" t="str">
        <f t="shared" si="116"/>
        <v/>
      </c>
      <c r="B2498" s="24" t="s">
        <v>5124</v>
      </c>
      <c r="C2498" s="6" t="s">
        <v>5125</v>
      </c>
      <c r="D2498" s="6" t="s">
        <v>37</v>
      </c>
      <c r="E2498" s="67">
        <v>131.28</v>
      </c>
      <c r="K2498" s="6" t="s">
        <v>4096</v>
      </c>
      <c r="M2498"/>
      <c r="N2498"/>
      <c r="O2498" s="6">
        <v>-17.48</v>
      </c>
      <c r="P2498" s="6">
        <v>-23.94</v>
      </c>
      <c r="S2498" s="23" t="str">
        <f t="shared" si="117"/>
        <v/>
      </c>
      <c r="T2498" s="23">
        <f t="shared" si="115"/>
        <v>0</v>
      </c>
    </row>
    <row r="2499" spans="1:20" ht="17.399999999999999">
      <c r="A2499" s="23" t="str">
        <f t="shared" si="116"/>
        <v/>
      </c>
      <c r="B2499" s="24" t="s">
        <v>4795</v>
      </c>
      <c r="C2499" s="6" t="s">
        <v>4796</v>
      </c>
      <c r="D2499" s="6" t="s">
        <v>37</v>
      </c>
      <c r="E2499" s="67">
        <v>27.91</v>
      </c>
      <c r="K2499" s="6" t="s">
        <v>4097</v>
      </c>
      <c r="M2499"/>
      <c r="N2499"/>
      <c r="O2499" s="6">
        <v>-29.44</v>
      </c>
      <c r="P2499" s="6">
        <v>-27.94</v>
      </c>
      <c r="S2499" s="23" t="str">
        <f t="shared" si="117"/>
        <v/>
      </c>
      <c r="T2499" s="23">
        <f t="shared" si="115"/>
        <v>0</v>
      </c>
    </row>
    <row r="2500" spans="1:20" ht="17.399999999999999">
      <c r="A2500" s="23" t="str">
        <f t="shared" si="116"/>
        <v/>
      </c>
      <c r="B2500" s="24" t="s">
        <v>4860</v>
      </c>
      <c r="C2500" s="6" t="s">
        <v>4861</v>
      </c>
      <c r="D2500" s="6" t="s">
        <v>37</v>
      </c>
      <c r="E2500" s="67">
        <v>50.3</v>
      </c>
      <c r="K2500" s="6" t="s">
        <v>4076</v>
      </c>
      <c r="M2500"/>
      <c r="N2500"/>
      <c r="O2500" s="6">
        <v>-6.51</v>
      </c>
      <c r="P2500" s="6">
        <v>-10.1</v>
      </c>
      <c r="S2500" s="23" t="str">
        <f t="shared" si="117"/>
        <v/>
      </c>
      <c r="T2500" s="23">
        <f t="shared" si="115"/>
        <v>0</v>
      </c>
    </row>
    <row r="2501" spans="1:20" ht="17.399999999999999">
      <c r="A2501" s="23" t="str">
        <f t="shared" si="116"/>
        <v/>
      </c>
      <c r="B2501" s="24" t="s">
        <v>4636</v>
      </c>
      <c r="C2501" s="6" t="s">
        <v>4640</v>
      </c>
      <c r="D2501" s="6" t="s">
        <v>37</v>
      </c>
      <c r="E2501" s="67">
        <v>247.27</v>
      </c>
      <c r="K2501" s="6" t="s">
        <v>4078</v>
      </c>
      <c r="M2501"/>
      <c r="N2501"/>
      <c r="O2501" s="6">
        <v>1.9</v>
      </c>
      <c r="P2501" s="6">
        <v>-18.5</v>
      </c>
      <c r="S2501" s="23" t="str">
        <f t="shared" si="117"/>
        <v/>
      </c>
      <c r="T2501" s="23">
        <f t="shared" si="115"/>
        <v>0</v>
      </c>
    </row>
    <row r="2502" spans="1:20" ht="17.399999999999999">
      <c r="A2502" s="23" t="str">
        <f t="shared" si="116"/>
        <v/>
      </c>
      <c r="B2502" s="24" t="s">
        <v>4839</v>
      </c>
      <c r="C2502" s="6" t="s">
        <v>4840</v>
      </c>
      <c r="D2502" s="6" t="s">
        <v>37</v>
      </c>
      <c r="E2502" s="67">
        <v>125.63</v>
      </c>
      <c r="F2502" s="6">
        <v>1</v>
      </c>
      <c r="G2502" s="6">
        <v>19.2</v>
      </c>
      <c r="H2502" s="6">
        <v>19.2</v>
      </c>
      <c r="K2502" s="6" t="s">
        <v>4103</v>
      </c>
      <c r="M2502"/>
      <c r="N2502"/>
      <c r="O2502" s="6">
        <v>-14.07</v>
      </c>
      <c r="P2502" s="6">
        <v>-39.090000000000003</v>
      </c>
      <c r="S2502" s="23" t="str">
        <f t="shared" si="117"/>
        <v/>
      </c>
      <c r="T2502" s="23">
        <f t="shared" si="115"/>
        <v>0</v>
      </c>
    </row>
    <row r="2503" spans="1:20" ht="17.399999999999999">
      <c r="A2503" s="23" t="str">
        <f t="shared" si="116"/>
        <v/>
      </c>
      <c r="B2503" s="24" t="s">
        <v>4813</v>
      </c>
      <c r="C2503" s="6" t="s">
        <v>4814</v>
      </c>
      <c r="D2503" s="6" t="s">
        <v>37</v>
      </c>
      <c r="E2503" s="67">
        <v>138.27000000000001</v>
      </c>
      <c r="F2503" s="6">
        <v>2</v>
      </c>
      <c r="G2503" s="6">
        <v>0.95</v>
      </c>
      <c r="H2503" s="6">
        <v>0.95</v>
      </c>
      <c r="K2503" s="6" t="s">
        <v>4110</v>
      </c>
      <c r="M2503"/>
      <c r="N2503"/>
      <c r="O2503" s="6">
        <v>-32.29</v>
      </c>
      <c r="P2503" s="6">
        <v>-46.7</v>
      </c>
      <c r="S2503" s="23" t="str">
        <f t="shared" si="117"/>
        <v/>
      </c>
      <c r="T2503" s="23">
        <f t="shared" si="115"/>
        <v>0</v>
      </c>
    </row>
    <row r="2504" spans="1:20" ht="17.399999999999999">
      <c r="A2504" s="23" t="str">
        <f t="shared" si="116"/>
        <v/>
      </c>
      <c r="B2504" s="24" t="s">
        <v>4851</v>
      </c>
      <c r="C2504" s="6" t="s">
        <v>4859</v>
      </c>
      <c r="D2504" s="6" t="s">
        <v>37</v>
      </c>
      <c r="E2504" s="67">
        <v>110.7</v>
      </c>
      <c r="H2504" s="6">
        <v>5.47</v>
      </c>
      <c r="J2504" s="6">
        <v>5.47</v>
      </c>
      <c r="K2504" s="6" t="s">
        <v>4110</v>
      </c>
      <c r="M2504"/>
      <c r="N2504"/>
      <c r="O2504" s="6">
        <v>-23.47</v>
      </c>
      <c r="P2504" s="6">
        <v>-35.229999999999997</v>
      </c>
      <c r="S2504" s="23" t="str">
        <f t="shared" si="117"/>
        <v/>
      </c>
      <c r="T2504" s="23">
        <f t="shared" si="115"/>
        <v>0</v>
      </c>
    </row>
    <row r="2505" spans="1:20" ht="17.399999999999999">
      <c r="A2505" s="23" t="str">
        <f t="shared" si="116"/>
        <v/>
      </c>
      <c r="B2505" s="24" t="s">
        <v>5039</v>
      </c>
      <c r="C2505" s="6" t="s">
        <v>5040</v>
      </c>
      <c r="D2505" s="6" t="s">
        <v>37</v>
      </c>
      <c r="E2505" s="67">
        <v>173.14</v>
      </c>
      <c r="F2505" s="6">
        <v>2</v>
      </c>
      <c r="H2505" s="6">
        <v>-2.15</v>
      </c>
      <c r="J2505" s="6">
        <v>-2.1</v>
      </c>
      <c r="K2505" s="6" t="s">
        <v>4088</v>
      </c>
      <c r="M2505"/>
      <c r="N2505"/>
      <c r="O2505" s="6">
        <v>-35.96</v>
      </c>
      <c r="P2505" s="6">
        <v>-51.45</v>
      </c>
      <c r="S2505" s="23" t="str">
        <f t="shared" si="117"/>
        <v/>
      </c>
      <c r="T2505" s="23">
        <f t="shared" si="115"/>
        <v>0</v>
      </c>
    </row>
    <row r="2506" spans="1:20" ht="17.399999999999999">
      <c r="B2506" s="24" t="s">
        <v>5283</v>
      </c>
      <c r="C2506" s="6" t="s">
        <v>5285</v>
      </c>
      <c r="D2506" s="6" t="s">
        <v>37</v>
      </c>
      <c r="E2506" s="67">
        <v>311.01</v>
      </c>
      <c r="K2506" s="6" t="s">
        <v>4113</v>
      </c>
      <c r="M2506"/>
      <c r="N2506"/>
    </row>
    <row r="2507" spans="1:20" ht="17.399999999999999">
      <c r="B2507" s="24" t="s">
        <v>4668</v>
      </c>
      <c r="C2507" s="6" t="s">
        <v>4669</v>
      </c>
      <c r="D2507" s="6" t="s">
        <v>9</v>
      </c>
      <c r="E2507" s="67">
        <v>2023.58</v>
      </c>
      <c r="F2507" s="6">
        <v>3</v>
      </c>
      <c r="G2507" s="6">
        <v>65.67</v>
      </c>
      <c r="H2507" s="6">
        <v>65.67</v>
      </c>
      <c r="I2507" s="6">
        <v>68</v>
      </c>
      <c r="J2507" s="6">
        <v>68</v>
      </c>
      <c r="K2507" s="6" t="s">
        <v>2626</v>
      </c>
      <c r="M2507"/>
      <c r="N2507"/>
      <c r="O2507" s="6">
        <v>49.25</v>
      </c>
      <c r="P2507" s="6">
        <v>10</v>
      </c>
    </row>
    <row r="2508" spans="1:20" ht="17.399999999999999">
      <c r="B2508" s="24" t="s">
        <v>5065</v>
      </c>
      <c r="C2508" s="6" t="s">
        <v>5066</v>
      </c>
      <c r="D2508" s="6" t="s">
        <v>37</v>
      </c>
      <c r="E2508" s="67">
        <v>91.44</v>
      </c>
      <c r="F2508" s="6">
        <v>1</v>
      </c>
      <c r="H2508" s="6">
        <v>11.3</v>
      </c>
      <c r="J2508" s="6">
        <v>11.3</v>
      </c>
      <c r="K2508" s="6" t="s">
        <v>4086</v>
      </c>
      <c r="M2508"/>
      <c r="N2508"/>
      <c r="O2508" s="6">
        <v>-36.44</v>
      </c>
      <c r="P2508" s="6">
        <v>-62.71</v>
      </c>
    </row>
    <row r="2509" spans="1:20" ht="17.399999999999999">
      <c r="B2509" s="24" t="s">
        <v>4818</v>
      </c>
      <c r="C2509" s="6" t="s">
        <v>5239</v>
      </c>
      <c r="D2509" s="6" t="s">
        <v>37</v>
      </c>
      <c r="E2509" s="67">
        <v>234.13</v>
      </c>
      <c r="F2509" s="6">
        <v>1</v>
      </c>
      <c r="G2509" s="6">
        <v>-13.2</v>
      </c>
      <c r="H2509" s="6">
        <v>-13.2</v>
      </c>
      <c r="I2509" s="6">
        <v>-13.2</v>
      </c>
      <c r="J2509" s="6">
        <v>-13.2</v>
      </c>
      <c r="K2509" s="6" t="s">
        <v>4088</v>
      </c>
      <c r="M2509"/>
      <c r="N2509"/>
      <c r="O2509" s="6">
        <v>-21.31</v>
      </c>
      <c r="P2509" s="6">
        <v>-35.83</v>
      </c>
    </row>
    <row r="2510" spans="1:20" ht="17.399999999999999">
      <c r="B2510" s="24" t="s">
        <v>5037</v>
      </c>
      <c r="C2510" s="6" t="s">
        <v>5038</v>
      </c>
      <c r="D2510" s="6" t="s">
        <v>37</v>
      </c>
      <c r="E2510" s="67">
        <v>121.37</v>
      </c>
      <c r="F2510" s="6">
        <v>1</v>
      </c>
      <c r="H2510" s="6">
        <v>9.1</v>
      </c>
      <c r="J2510" s="6">
        <v>9.1</v>
      </c>
      <c r="K2510" s="6" t="s">
        <v>4089</v>
      </c>
      <c r="M2510"/>
      <c r="N2510"/>
      <c r="O2510" s="6">
        <v>38.21</v>
      </c>
      <c r="P2510" s="6">
        <v>58.32</v>
      </c>
    </row>
    <row r="2511" spans="1:20" ht="17.399999999999999">
      <c r="B2511" s="24" t="s">
        <v>4893</v>
      </c>
      <c r="C2511" s="6" t="s">
        <v>4898</v>
      </c>
      <c r="D2511" s="6" t="s">
        <v>37</v>
      </c>
      <c r="E2511" s="67">
        <v>33.15</v>
      </c>
      <c r="K2511" s="6" t="s">
        <v>4098</v>
      </c>
      <c r="M2511"/>
      <c r="N2511"/>
      <c r="O2511" s="6">
        <v>-8.85</v>
      </c>
      <c r="P2511" s="6">
        <v>-25.13</v>
      </c>
    </row>
    <row r="2512" spans="1:20" ht="17.399999999999999">
      <c r="B2512" s="24" t="s">
        <v>4833</v>
      </c>
      <c r="C2512" s="6" t="s">
        <v>4837</v>
      </c>
      <c r="D2512" s="6" t="s">
        <v>9</v>
      </c>
      <c r="E2512" s="67">
        <v>221.38</v>
      </c>
      <c r="K2512" s="6" t="s">
        <v>4112</v>
      </c>
      <c r="M2512"/>
      <c r="N2512"/>
      <c r="O2512" s="6">
        <v>-9.6199999999999992</v>
      </c>
      <c r="P2512" s="6">
        <v>-32.29</v>
      </c>
    </row>
    <row r="2513" spans="2:16" ht="17.399999999999999">
      <c r="B2513" s="24" t="s">
        <v>4826</v>
      </c>
      <c r="C2513" s="6" t="s">
        <v>4830</v>
      </c>
      <c r="D2513" s="6" t="s">
        <v>37</v>
      </c>
      <c r="E2513" s="67">
        <v>109.41</v>
      </c>
      <c r="K2513" s="6" t="s">
        <v>4118</v>
      </c>
      <c r="M2513"/>
      <c r="N2513"/>
      <c r="O2513" s="6">
        <v>-7.17</v>
      </c>
      <c r="P2513" s="6">
        <v>-41.68</v>
      </c>
    </row>
    <row r="2514" spans="2:16" ht="17.399999999999999">
      <c r="B2514" s="24" t="s">
        <v>4847</v>
      </c>
      <c r="C2514" s="6" t="s">
        <v>4849</v>
      </c>
      <c r="D2514" s="6" t="s">
        <v>37</v>
      </c>
      <c r="E2514" s="67">
        <v>31.48</v>
      </c>
      <c r="K2514" s="6" t="s">
        <v>4096</v>
      </c>
      <c r="M2514"/>
      <c r="N2514"/>
      <c r="O2514" s="6">
        <v>-17.72</v>
      </c>
      <c r="P2514" s="6">
        <v>-25.09</v>
      </c>
    </row>
    <row r="2515" spans="2:16" ht="17.399999999999999">
      <c r="B2515" s="24" t="s">
        <v>4913</v>
      </c>
      <c r="C2515" s="6" t="s">
        <v>4914</v>
      </c>
      <c r="D2515" s="6" t="s">
        <v>37</v>
      </c>
      <c r="E2515" s="67">
        <v>1255.3900000000001</v>
      </c>
      <c r="K2515" s="6" t="s">
        <v>4076</v>
      </c>
      <c r="M2515"/>
      <c r="N2515"/>
      <c r="O2515" s="6">
        <v>-9.26</v>
      </c>
      <c r="P2515" s="6">
        <v>-33.18</v>
      </c>
    </row>
    <row r="2516" spans="2:16" ht="17.399999999999999">
      <c r="B2516" s="24" t="s">
        <v>4834</v>
      </c>
      <c r="C2516" s="6" t="s">
        <v>4838</v>
      </c>
      <c r="D2516" s="6" t="s">
        <v>37</v>
      </c>
      <c r="E2516" s="67">
        <v>473.1</v>
      </c>
      <c r="F2516" s="6">
        <v>1</v>
      </c>
      <c r="G2516" s="6">
        <v>0.1</v>
      </c>
      <c r="H2516" s="6">
        <v>0.1</v>
      </c>
      <c r="I2516" s="6">
        <v>0.1</v>
      </c>
      <c r="K2516" s="6" t="s">
        <v>4100</v>
      </c>
      <c r="M2516"/>
      <c r="N2516"/>
      <c r="O2516" s="6">
        <v>-16.13</v>
      </c>
      <c r="P2516" s="6">
        <v>-38.729999999999997</v>
      </c>
    </row>
    <row r="2517" spans="2:16" ht="17.399999999999999">
      <c r="B2517" s="24" t="s">
        <v>5008</v>
      </c>
      <c r="C2517" s="6" t="s">
        <v>5012</v>
      </c>
      <c r="D2517" s="6" t="s">
        <v>37</v>
      </c>
      <c r="E2517" s="67">
        <v>64.28</v>
      </c>
      <c r="K2517" s="6" t="s">
        <v>4100</v>
      </c>
      <c r="M2517"/>
      <c r="N2517"/>
      <c r="O2517" s="6">
        <v>-30.39</v>
      </c>
      <c r="P2517" s="6">
        <v>-60.33</v>
      </c>
    </row>
    <row r="2518" spans="2:16" ht="17.399999999999999">
      <c r="B2518" s="24" t="s">
        <v>4870</v>
      </c>
      <c r="C2518" s="6" t="s">
        <v>4874</v>
      </c>
      <c r="D2518" s="6" t="s">
        <v>37</v>
      </c>
      <c r="E2518" s="67">
        <v>621.63</v>
      </c>
      <c r="F2518" s="6">
        <v>1</v>
      </c>
      <c r="G2518" s="6">
        <v>28.5</v>
      </c>
      <c r="H2518" s="6">
        <v>28.5</v>
      </c>
      <c r="K2518" s="6" t="s">
        <v>4076</v>
      </c>
      <c r="M2518"/>
      <c r="N2518"/>
      <c r="O2518" s="6">
        <v>-22.26</v>
      </c>
      <c r="P2518" s="6">
        <v>-40.479999999999997</v>
      </c>
    </row>
    <row r="2519" spans="2:16" ht="17.399999999999999">
      <c r="B2519" s="24" t="s">
        <v>4785</v>
      </c>
      <c r="C2519" s="6" t="s">
        <v>4791</v>
      </c>
      <c r="D2519" s="6" t="s">
        <v>37</v>
      </c>
      <c r="E2519" s="67">
        <v>32.229999999999997</v>
      </c>
      <c r="K2519" s="6" t="s">
        <v>4103</v>
      </c>
      <c r="M2519"/>
      <c r="N2519"/>
      <c r="O2519" s="6">
        <v>-13.17</v>
      </c>
      <c r="P2519" s="6">
        <v>-39.270000000000003</v>
      </c>
    </row>
    <row r="2520" spans="2:16" ht="17.399999999999999">
      <c r="B2520" s="24" t="s">
        <v>5170</v>
      </c>
      <c r="C2520" s="6" t="s">
        <v>5171</v>
      </c>
      <c r="D2520" s="6" t="s">
        <v>37</v>
      </c>
      <c r="E2520" s="67">
        <v>613.09</v>
      </c>
      <c r="K2520" s="6" t="s">
        <v>4100</v>
      </c>
      <c r="M2520"/>
      <c r="N2520"/>
      <c r="O2520" s="6">
        <v>-25.3</v>
      </c>
      <c r="P2520" s="6">
        <v>-61.15</v>
      </c>
    </row>
    <row r="2521" spans="2:16" ht="17.399999999999999">
      <c r="B2521" s="24" t="s">
        <v>5268</v>
      </c>
      <c r="C2521" s="6" t="s">
        <v>5269</v>
      </c>
      <c r="D2521" s="6" t="s">
        <v>37</v>
      </c>
      <c r="E2521" s="67">
        <v>291.36</v>
      </c>
      <c r="K2521" s="6" t="s">
        <v>4113</v>
      </c>
      <c r="M2521"/>
      <c r="N2521"/>
      <c r="O2521" s="6">
        <v>-51.16</v>
      </c>
    </row>
    <row r="2522" spans="2:16" ht="17.399999999999999">
      <c r="B2522" s="24" t="s">
        <v>5167</v>
      </c>
      <c r="C2522" s="6" t="s">
        <v>5169</v>
      </c>
      <c r="D2522" s="6" t="s">
        <v>37</v>
      </c>
      <c r="E2522" s="67">
        <v>163.6</v>
      </c>
      <c r="K2522" s="6" t="s">
        <v>4110</v>
      </c>
      <c r="M2522"/>
      <c r="N2522"/>
      <c r="O2522" s="6">
        <v>-40.71</v>
      </c>
      <c r="P2522" s="6">
        <v>-68.37</v>
      </c>
    </row>
    <row r="2523" spans="2:16" ht="17.399999999999999">
      <c r="B2523" s="24" t="s">
        <v>4888</v>
      </c>
      <c r="C2523" s="6" t="s">
        <v>4889</v>
      </c>
      <c r="D2523" s="6" t="s">
        <v>37</v>
      </c>
      <c r="E2523" s="67">
        <v>74.650000000000006</v>
      </c>
      <c r="K2523" s="6" t="s">
        <v>4078</v>
      </c>
      <c r="M2523"/>
      <c r="N2523"/>
      <c r="O2523" s="6">
        <v>2.2999999999999998</v>
      </c>
      <c r="P2523" s="6">
        <v>-8.5399999999999991</v>
      </c>
    </row>
    <row r="2524" spans="2:16" ht="17.399999999999999">
      <c r="B2524" s="24" t="s">
        <v>4920</v>
      </c>
      <c r="C2524" s="6" t="s">
        <v>5240</v>
      </c>
      <c r="D2524" s="6" t="s">
        <v>37</v>
      </c>
      <c r="E2524" s="67">
        <v>47.53</v>
      </c>
      <c r="K2524" s="6" t="s">
        <v>4089</v>
      </c>
      <c r="M2524"/>
      <c r="N2524"/>
      <c r="O2524" s="6">
        <v>-18.36</v>
      </c>
      <c r="P2524" s="6">
        <v>-33.1</v>
      </c>
    </row>
    <row r="2525" spans="2:16" ht="17.399999999999999">
      <c r="B2525" s="24" t="s">
        <v>4938</v>
      </c>
      <c r="C2525" s="6" t="s">
        <v>4939</v>
      </c>
      <c r="D2525" s="6" t="s">
        <v>9</v>
      </c>
      <c r="E2525" s="67">
        <v>48.04</v>
      </c>
      <c r="K2525" s="6" t="s">
        <v>4088</v>
      </c>
      <c r="M2525"/>
      <c r="N2525"/>
      <c r="O2525" s="6">
        <v>-16.579999999999998</v>
      </c>
      <c r="P2525" s="6">
        <v>-27.5</v>
      </c>
    </row>
    <row r="2526" spans="2:16" ht="17.399999999999999">
      <c r="B2526" s="24" t="s">
        <v>4952</v>
      </c>
      <c r="C2526" s="6" t="s">
        <v>4953</v>
      </c>
      <c r="D2526" s="6" t="s">
        <v>37</v>
      </c>
      <c r="E2526" s="67">
        <v>198.62</v>
      </c>
      <c r="K2526" s="6" t="s">
        <v>4078</v>
      </c>
      <c r="M2526"/>
      <c r="N2526"/>
      <c r="O2526" s="6">
        <v>2.59</v>
      </c>
      <c r="P2526" s="6">
        <v>-19.510000000000002</v>
      </c>
    </row>
    <row r="2527" spans="2:16" ht="17.399999999999999">
      <c r="B2527" s="24" t="s">
        <v>4903</v>
      </c>
      <c r="C2527" s="6" t="s">
        <v>4908</v>
      </c>
      <c r="D2527" s="6" t="s">
        <v>37</v>
      </c>
      <c r="E2527" s="67">
        <v>390.27</v>
      </c>
      <c r="F2527" s="6">
        <v>2</v>
      </c>
      <c r="G2527" s="6">
        <v>24.53</v>
      </c>
      <c r="H2527" s="6">
        <v>25.3</v>
      </c>
      <c r="I2527" s="6">
        <v>26.2</v>
      </c>
      <c r="J2527" s="6">
        <v>25.3</v>
      </c>
      <c r="K2527" s="6" t="s">
        <v>4091</v>
      </c>
      <c r="M2527"/>
      <c r="N2527"/>
      <c r="O2527" s="6">
        <v>18.079999999999998</v>
      </c>
      <c r="P2527" s="6">
        <v>6.96</v>
      </c>
    </row>
    <row r="2528" spans="2:16" ht="17.399999999999999">
      <c r="B2528" s="24" t="s">
        <v>5024</v>
      </c>
      <c r="C2528" s="6" t="s">
        <v>5030</v>
      </c>
      <c r="D2528" s="6" t="s">
        <v>9</v>
      </c>
      <c r="E2528" s="67">
        <v>3015.05</v>
      </c>
      <c r="F2528" s="6">
        <v>12</v>
      </c>
      <c r="G2528" s="6">
        <v>161.51</v>
      </c>
      <c r="H2528" s="6">
        <v>162.93</v>
      </c>
      <c r="I2528" s="6">
        <v>165.73</v>
      </c>
      <c r="J2528" s="6">
        <v>165.8</v>
      </c>
      <c r="K2528" s="6" t="s">
        <v>4102</v>
      </c>
      <c r="M2528"/>
      <c r="N2528"/>
      <c r="O2528" s="6">
        <v>19.260000000000002</v>
      </c>
      <c r="P2528" s="6">
        <v>58.26</v>
      </c>
    </row>
    <row r="2529" spans="2:16" ht="17.399999999999999">
      <c r="B2529" s="24" t="s">
        <v>5059</v>
      </c>
      <c r="C2529" s="6" t="s">
        <v>5060</v>
      </c>
      <c r="D2529" s="6" t="s">
        <v>37</v>
      </c>
      <c r="E2529" s="67">
        <v>170.61</v>
      </c>
      <c r="K2529" s="6" t="s">
        <v>4096</v>
      </c>
      <c r="M2529"/>
      <c r="N2529"/>
      <c r="O2529" s="6">
        <v>-6.6</v>
      </c>
      <c r="P2529" s="6">
        <v>-20.36</v>
      </c>
    </row>
    <row r="2530" spans="2:16" ht="17.399999999999999">
      <c r="B2530" s="24" t="s">
        <v>5079</v>
      </c>
      <c r="C2530" s="6" t="s">
        <v>5080</v>
      </c>
      <c r="D2530" s="6" t="s">
        <v>37</v>
      </c>
      <c r="E2530" s="67">
        <v>317.32</v>
      </c>
      <c r="F2530" s="6">
        <v>1</v>
      </c>
      <c r="G2530" s="6">
        <v>32.5</v>
      </c>
      <c r="H2530" s="6">
        <v>32.5</v>
      </c>
      <c r="K2530" s="6" t="s">
        <v>4110</v>
      </c>
      <c r="M2530"/>
      <c r="N2530"/>
      <c r="O2530" s="6">
        <v>-6.21</v>
      </c>
      <c r="P2530" s="6">
        <v>-36.15</v>
      </c>
    </row>
    <row r="2531" spans="2:16" ht="17.399999999999999">
      <c r="B2531" s="24" t="s">
        <v>4941</v>
      </c>
      <c r="C2531" s="6" t="s">
        <v>4943</v>
      </c>
      <c r="D2531" s="6" t="s">
        <v>37</v>
      </c>
      <c r="E2531" s="67">
        <v>162.54</v>
      </c>
      <c r="K2531" s="6" t="s">
        <v>4088</v>
      </c>
      <c r="M2531"/>
      <c r="N2531"/>
      <c r="O2531" s="6">
        <v>-26.89</v>
      </c>
      <c r="P2531" s="6">
        <v>-30.33</v>
      </c>
    </row>
    <row r="2532" spans="2:16" ht="17.399999999999999">
      <c r="B2532" s="24" t="s">
        <v>4864</v>
      </c>
      <c r="C2532" s="6" t="s">
        <v>4866</v>
      </c>
      <c r="D2532" s="6" t="s">
        <v>9</v>
      </c>
      <c r="E2532" s="67">
        <v>247.61</v>
      </c>
      <c r="G2532" s="6">
        <v>65.3</v>
      </c>
      <c r="K2532" s="6" t="s">
        <v>4110</v>
      </c>
      <c r="M2532"/>
      <c r="N2532"/>
      <c r="O2532" s="6">
        <v>11.32</v>
      </c>
      <c r="P2532" s="6">
        <v>-22.12</v>
      </c>
    </row>
    <row r="2533" spans="2:16" ht="17.399999999999999">
      <c r="B2533" s="24" t="s">
        <v>5122</v>
      </c>
      <c r="C2533" s="6" t="s">
        <v>5123</v>
      </c>
      <c r="D2533" s="6" t="s">
        <v>37</v>
      </c>
      <c r="E2533" s="67">
        <v>453.61</v>
      </c>
      <c r="F2533" s="6">
        <v>2</v>
      </c>
      <c r="G2533" s="6">
        <v>-4.6500000000000004</v>
      </c>
      <c r="H2533" s="6">
        <v>-4.6500000000000004</v>
      </c>
      <c r="I2533" s="6">
        <v>-4</v>
      </c>
      <c r="J2533" s="6">
        <v>-4</v>
      </c>
      <c r="K2533" s="6" t="s">
        <v>4113</v>
      </c>
      <c r="M2533"/>
      <c r="N2533"/>
      <c r="O2533" s="6">
        <v>-43.86</v>
      </c>
      <c r="P2533" s="6">
        <v>-37.5</v>
      </c>
    </row>
    <row r="2534" spans="2:16" ht="17.399999999999999">
      <c r="B2534" s="24" t="s">
        <v>4765</v>
      </c>
      <c r="C2534" s="6" t="s">
        <v>4774</v>
      </c>
      <c r="D2534" s="6" t="s">
        <v>9</v>
      </c>
      <c r="E2534" s="67">
        <v>175.3</v>
      </c>
      <c r="K2534" s="6" t="s">
        <v>4082</v>
      </c>
      <c r="M2534"/>
      <c r="N2534"/>
      <c r="O2534" s="6">
        <v>-12.55</v>
      </c>
      <c r="P2534" s="6">
        <v>-16.28</v>
      </c>
    </row>
    <row r="2535" spans="2:16" ht="17.399999999999999">
      <c r="B2535" s="24" t="s">
        <v>5262</v>
      </c>
      <c r="C2535" s="6" t="s">
        <v>5263</v>
      </c>
      <c r="D2535" s="6" t="s">
        <v>37</v>
      </c>
      <c r="E2535" s="67">
        <v>95.32</v>
      </c>
      <c r="K2535" s="6" t="s">
        <v>4101</v>
      </c>
      <c r="M2535"/>
      <c r="N2535"/>
      <c r="O2535" s="6">
        <v>-23.15</v>
      </c>
    </row>
    <row r="2536" spans="2:16" ht="17.399999999999999">
      <c r="B2536" s="24" t="s">
        <v>5097</v>
      </c>
      <c r="C2536" s="6" t="s">
        <v>5098</v>
      </c>
      <c r="D2536" s="6" t="s">
        <v>37</v>
      </c>
      <c r="E2536" s="67">
        <v>128.02000000000001</v>
      </c>
      <c r="F2536" s="6">
        <v>2</v>
      </c>
      <c r="G2536" s="6">
        <v>1.25</v>
      </c>
      <c r="H2536" s="6">
        <v>1.25</v>
      </c>
      <c r="I2536" s="6">
        <v>1.3</v>
      </c>
      <c r="J2536" s="6">
        <v>1.3</v>
      </c>
      <c r="K2536" s="6" t="s">
        <v>4113</v>
      </c>
      <c r="M2536"/>
      <c r="N2536"/>
      <c r="O2536" s="6">
        <v>-37.729999999999997</v>
      </c>
      <c r="P2536" s="6">
        <v>-23.94</v>
      </c>
    </row>
    <row r="2537" spans="2:16" ht="17.399999999999999">
      <c r="B2537" s="24" t="s">
        <v>5140</v>
      </c>
      <c r="C2537" s="6" t="s">
        <v>5141</v>
      </c>
      <c r="D2537" s="6" t="s">
        <v>37</v>
      </c>
      <c r="E2537" s="67">
        <v>260.5</v>
      </c>
      <c r="K2537" s="6" t="s">
        <v>4110</v>
      </c>
      <c r="M2537"/>
      <c r="N2537"/>
      <c r="O2537" s="6">
        <v>-28.08</v>
      </c>
      <c r="P2537" s="6">
        <v>-53.01</v>
      </c>
    </row>
    <row r="2538" spans="2:16" ht="17.399999999999999">
      <c r="B2538" s="24" t="s">
        <v>5025</v>
      </c>
      <c r="C2538" s="6" t="s">
        <v>5031</v>
      </c>
      <c r="D2538" s="6" t="s">
        <v>37</v>
      </c>
      <c r="E2538" s="67">
        <v>91.77</v>
      </c>
      <c r="F2538" s="6">
        <v>1</v>
      </c>
      <c r="G2538" s="6">
        <v>7.4</v>
      </c>
      <c r="H2538" s="6">
        <v>10.8</v>
      </c>
      <c r="J2538" s="6">
        <v>10.8</v>
      </c>
      <c r="K2538" s="6" t="s">
        <v>4102</v>
      </c>
      <c r="M2538"/>
      <c r="N2538"/>
      <c r="O2538" s="6">
        <v>-12.48</v>
      </c>
      <c r="P2538" s="6">
        <v>-26.24</v>
      </c>
    </row>
    <row r="2539" spans="2:16" ht="17.399999999999999">
      <c r="B2539" s="24" t="s">
        <v>4921</v>
      </c>
      <c r="C2539" s="6" t="s">
        <v>4922</v>
      </c>
      <c r="D2539" s="6" t="s">
        <v>37</v>
      </c>
      <c r="E2539" s="67">
        <v>147</v>
      </c>
      <c r="F2539" s="6">
        <v>2</v>
      </c>
      <c r="G2539" s="6">
        <v>10.85</v>
      </c>
      <c r="H2539" s="6">
        <v>10.85</v>
      </c>
      <c r="I2539" s="6">
        <v>10.85</v>
      </c>
      <c r="J2539" s="6">
        <v>11</v>
      </c>
      <c r="K2539" s="6" t="s">
        <v>4091</v>
      </c>
      <c r="M2539"/>
      <c r="N2539"/>
      <c r="O2539" s="6">
        <v>-24.84</v>
      </c>
      <c r="P2539" s="6">
        <v>-32.85</v>
      </c>
    </row>
    <row r="2540" spans="2:16" ht="17.399999999999999">
      <c r="B2540" s="24" t="s">
        <v>4803</v>
      </c>
      <c r="C2540" s="6" t="s">
        <v>4887</v>
      </c>
      <c r="D2540" s="6" t="s">
        <v>9</v>
      </c>
      <c r="E2540" s="67">
        <v>2776.86</v>
      </c>
      <c r="F2540" s="6">
        <v>3</v>
      </c>
      <c r="G2540" s="6">
        <v>189.67</v>
      </c>
      <c r="H2540" s="6">
        <v>189.67</v>
      </c>
      <c r="I2540" s="6">
        <v>184.1</v>
      </c>
      <c r="K2540" s="6" t="s">
        <v>4117</v>
      </c>
      <c r="M2540"/>
      <c r="N2540"/>
      <c r="O2540" s="6">
        <v>-22.32</v>
      </c>
      <c r="P2540" s="6">
        <v>-27.25</v>
      </c>
    </row>
    <row r="2541" spans="2:16" ht="17.399999999999999">
      <c r="B2541" s="24" t="s">
        <v>5177</v>
      </c>
      <c r="C2541" s="6" t="s">
        <v>5180</v>
      </c>
      <c r="D2541" s="6" t="s">
        <v>37</v>
      </c>
      <c r="E2541" s="67">
        <v>719.64</v>
      </c>
      <c r="F2541" s="6">
        <v>1</v>
      </c>
      <c r="H2541" s="6">
        <v>-2.1</v>
      </c>
      <c r="K2541" s="6" t="s">
        <v>4091</v>
      </c>
      <c r="M2541"/>
      <c r="N2541"/>
      <c r="O2541" s="6">
        <v>-45.28</v>
      </c>
      <c r="P2541" s="6">
        <v>-15.4</v>
      </c>
    </row>
    <row r="2542" spans="2:16" ht="17.399999999999999">
      <c r="B2542" s="24" t="s">
        <v>5174</v>
      </c>
      <c r="C2542" s="6" t="s">
        <v>5175</v>
      </c>
      <c r="D2542" s="6" t="s">
        <v>37</v>
      </c>
      <c r="E2542" s="67">
        <v>921.41</v>
      </c>
      <c r="F2542" s="6">
        <v>1</v>
      </c>
      <c r="H2542" s="6">
        <v>-20.5</v>
      </c>
      <c r="K2542" s="6" t="s">
        <v>4105</v>
      </c>
      <c r="M2542"/>
      <c r="N2542"/>
      <c r="O2542" s="6">
        <v>-26.74</v>
      </c>
      <c r="P2542" s="6">
        <v>-47.51</v>
      </c>
    </row>
    <row r="2543" spans="2:16" ht="17.399999999999999">
      <c r="B2543" s="24" t="s">
        <v>5203</v>
      </c>
      <c r="C2543" s="6" t="s">
        <v>5204</v>
      </c>
      <c r="D2543" s="6" t="s">
        <v>37</v>
      </c>
      <c r="E2543" s="67">
        <v>340.5</v>
      </c>
      <c r="K2543" s="6" t="s">
        <v>4076</v>
      </c>
      <c r="M2543"/>
      <c r="N2543"/>
      <c r="O2543" s="6">
        <v>-25.12</v>
      </c>
      <c r="P2543" s="6">
        <v>-60.23</v>
      </c>
    </row>
    <row r="2544" spans="2:16" ht="17.399999999999999">
      <c r="B2544" s="24" t="s">
        <v>5182</v>
      </c>
      <c r="C2544" s="6" t="s">
        <v>5184</v>
      </c>
      <c r="D2544" s="6" t="s">
        <v>37</v>
      </c>
      <c r="E2544" s="67">
        <v>85.61</v>
      </c>
      <c r="K2544" s="6" t="s">
        <v>4107</v>
      </c>
      <c r="M2544"/>
      <c r="N2544"/>
      <c r="O2544" s="6">
        <v>-25.51</v>
      </c>
      <c r="P2544" s="6">
        <v>-15.35</v>
      </c>
    </row>
    <row r="2545" spans="2:16" ht="17.399999999999999">
      <c r="B2545" s="24" t="s">
        <v>5126</v>
      </c>
      <c r="C2545" s="6" t="s">
        <v>5127</v>
      </c>
      <c r="D2545" s="6" t="s">
        <v>37</v>
      </c>
      <c r="E2545" s="23">
        <v>185.41</v>
      </c>
      <c r="F2545" s="6">
        <v>2</v>
      </c>
      <c r="G2545" s="6">
        <v>-1.2</v>
      </c>
      <c r="H2545" s="6">
        <v>-1.2</v>
      </c>
      <c r="I2545" s="6">
        <v>-1.2</v>
      </c>
      <c r="J2545" s="6">
        <v>-1.7</v>
      </c>
      <c r="K2545" s="6" t="s">
        <v>4100</v>
      </c>
      <c r="M2545"/>
      <c r="N2545"/>
      <c r="O2545" s="6">
        <v>-22.86</v>
      </c>
      <c r="P2545" s="6">
        <v>-62.09</v>
      </c>
    </row>
    <row r="2546" spans="2:16" ht="17.399999999999999">
      <c r="B2546" s="24" t="s">
        <v>4875</v>
      </c>
      <c r="C2546" s="6" t="s">
        <v>4877</v>
      </c>
      <c r="D2546" s="6" t="s">
        <v>9</v>
      </c>
      <c r="E2546" s="67">
        <v>740.68</v>
      </c>
      <c r="F2546" s="6">
        <v>6</v>
      </c>
      <c r="G2546" s="6">
        <v>121.67</v>
      </c>
      <c r="H2546" s="6">
        <v>121.67</v>
      </c>
      <c r="I2546" s="6">
        <v>120.93</v>
      </c>
      <c r="J2546" s="6">
        <v>121.3</v>
      </c>
      <c r="K2546" s="6" t="s">
        <v>4112</v>
      </c>
      <c r="M2546"/>
      <c r="N2546"/>
      <c r="O2546" s="6">
        <v>-14.04</v>
      </c>
      <c r="P2546" s="6">
        <v>-15.88</v>
      </c>
    </row>
    <row r="2547" spans="2:16" ht="17.399999999999999">
      <c r="B2547" s="24" t="s">
        <v>2617</v>
      </c>
      <c r="C2547" s="6" t="s">
        <v>2618</v>
      </c>
      <c r="D2547" s="6" t="s">
        <v>37</v>
      </c>
      <c r="E2547" s="67">
        <v>28.13</v>
      </c>
      <c r="K2547" s="6" t="s">
        <v>4085</v>
      </c>
      <c r="M2547"/>
      <c r="N2547"/>
      <c r="O2547" s="6">
        <v>-14.18</v>
      </c>
      <c r="P2547" s="6">
        <v>-1.97</v>
      </c>
    </row>
    <row r="2548" spans="2:16" ht="17.399999999999999">
      <c r="B2548" s="24" t="s">
        <v>2619</v>
      </c>
      <c r="C2548" s="6" t="s">
        <v>5265</v>
      </c>
      <c r="D2548" s="6" t="s">
        <v>37</v>
      </c>
      <c r="E2548" s="67">
        <v>14.03</v>
      </c>
      <c r="K2548" s="6" t="s">
        <v>4078</v>
      </c>
      <c r="M2548"/>
      <c r="N2548"/>
      <c r="O2548" s="6">
        <v>-31.62</v>
      </c>
      <c r="P2548" s="6">
        <v>-29.26</v>
      </c>
    </row>
    <row r="2549" spans="2:16" ht="17.399999999999999">
      <c r="B2549" s="24" t="s">
        <v>2620</v>
      </c>
      <c r="C2549" s="6" t="s">
        <v>5264</v>
      </c>
      <c r="D2549" s="6" t="s">
        <v>37</v>
      </c>
      <c r="E2549" s="67">
        <v>14.69</v>
      </c>
      <c r="K2549" s="6" t="s">
        <v>4078</v>
      </c>
      <c r="M2549"/>
      <c r="N2549"/>
      <c r="O2549" s="6">
        <v>-44.16</v>
      </c>
      <c r="P2549" s="6">
        <v>-49.22</v>
      </c>
    </row>
    <row r="2550" spans="2:16" ht="17.399999999999999">
      <c r="B2550" s="24" t="s">
        <v>2621</v>
      </c>
      <c r="C2550" s="6" t="s">
        <v>4600</v>
      </c>
      <c r="D2550" s="6" t="s">
        <v>37</v>
      </c>
      <c r="E2550" s="67">
        <v>9.0299999999999994</v>
      </c>
      <c r="K2550" s="6" t="s">
        <v>4076</v>
      </c>
      <c r="M2550"/>
      <c r="N2550"/>
      <c r="O2550" s="6">
        <v>-17.53</v>
      </c>
      <c r="P2550" s="6">
        <v>-10.92</v>
      </c>
    </row>
    <row r="2551" spans="2:16" ht="17.399999999999999">
      <c r="B2551" s="24" t="s">
        <v>2622</v>
      </c>
      <c r="C2551" s="6" t="s">
        <v>3122</v>
      </c>
      <c r="D2551" s="6" t="s">
        <v>9</v>
      </c>
      <c r="E2551" s="67">
        <v>241.36</v>
      </c>
      <c r="K2551" s="6" t="s">
        <v>4077</v>
      </c>
      <c r="M2551"/>
      <c r="N2551"/>
      <c r="O2551" s="6">
        <v>-9.75</v>
      </c>
      <c r="P2551" s="6">
        <v>-21.99</v>
      </c>
    </row>
    <row r="2552" spans="2:16" ht="17.399999999999999">
      <c r="B2552" s="24" t="s">
        <v>2888</v>
      </c>
      <c r="C2552" s="6" t="s">
        <v>2889</v>
      </c>
      <c r="D2552" s="6" t="s">
        <v>37</v>
      </c>
      <c r="E2552" s="67">
        <v>47.38</v>
      </c>
      <c r="K2552" s="6" t="s">
        <v>4087</v>
      </c>
      <c r="M2552"/>
      <c r="N2552"/>
      <c r="O2552" s="6">
        <v>-36.270000000000003</v>
      </c>
      <c r="P2552" s="6">
        <v>-43.94</v>
      </c>
    </row>
    <row r="2553" spans="2:16" ht="17.399999999999999">
      <c r="B2553" s="24" t="s">
        <v>2936</v>
      </c>
      <c r="C2553" s="6" t="s">
        <v>2944</v>
      </c>
      <c r="D2553" s="6" t="s">
        <v>37</v>
      </c>
      <c r="E2553" s="67">
        <v>76.69</v>
      </c>
      <c r="K2553" s="6" t="s">
        <v>4117</v>
      </c>
      <c r="M2553"/>
      <c r="N2553"/>
      <c r="O2553" s="6">
        <v>0.54</v>
      </c>
      <c r="P2553" s="6">
        <v>0.73</v>
      </c>
    </row>
    <row r="2554" spans="2:16" ht="17.399999999999999">
      <c r="B2554" s="24" t="s">
        <v>2963</v>
      </c>
      <c r="C2554" s="6" t="s">
        <v>2980</v>
      </c>
      <c r="D2554" s="6" t="s">
        <v>37</v>
      </c>
      <c r="E2554" s="6">
        <v>14.86</v>
      </c>
      <c r="K2554" s="6" t="s">
        <v>4099</v>
      </c>
      <c r="M2554"/>
      <c r="N2554"/>
      <c r="O2554" s="6">
        <v>-0.16</v>
      </c>
      <c r="P2554" s="6">
        <v>-43.92</v>
      </c>
    </row>
    <row r="2555" spans="2:16" ht="17.399999999999999">
      <c r="B2555" s="24" t="s">
        <v>3050</v>
      </c>
      <c r="C2555" s="6" t="s">
        <v>3107</v>
      </c>
      <c r="D2555" s="6" t="s">
        <v>37</v>
      </c>
      <c r="E2555" s="67">
        <v>250.31</v>
      </c>
      <c r="K2555" s="6" t="s">
        <v>4084</v>
      </c>
      <c r="M2555"/>
      <c r="N2555"/>
      <c r="O2555" s="6">
        <v>-16.62</v>
      </c>
      <c r="P2555" s="6">
        <v>-44.36</v>
      </c>
    </row>
    <row r="2556" spans="2:16" ht="17.399999999999999">
      <c r="B2556" s="24" t="s">
        <v>3051</v>
      </c>
      <c r="C2556" s="6" t="s">
        <v>3108</v>
      </c>
      <c r="D2556" s="6" t="s">
        <v>37</v>
      </c>
      <c r="E2556" s="67">
        <v>17.66</v>
      </c>
      <c r="K2556" s="6" t="s">
        <v>4102</v>
      </c>
      <c r="M2556"/>
      <c r="N2556"/>
      <c r="O2556" s="6">
        <v>-50.11</v>
      </c>
      <c r="P2556" s="6">
        <v>-59.46</v>
      </c>
    </row>
    <row r="2557" spans="2:16" ht="17.399999999999999">
      <c r="B2557" s="24" t="s">
        <v>3228</v>
      </c>
      <c r="C2557" s="6" t="s">
        <v>3337</v>
      </c>
      <c r="D2557" s="6" t="s">
        <v>37</v>
      </c>
      <c r="E2557" s="67">
        <v>24.59</v>
      </c>
      <c r="K2557" s="6" t="s">
        <v>4102</v>
      </c>
      <c r="M2557"/>
      <c r="N2557"/>
      <c r="O2557" s="6">
        <v>-26.15</v>
      </c>
      <c r="P2557" s="6">
        <v>-23.2</v>
      </c>
    </row>
    <row r="2558" spans="2:16" ht="17.399999999999999">
      <c r="B2558" s="24" t="s">
        <v>3404</v>
      </c>
      <c r="C2558" s="6" t="s">
        <v>3486</v>
      </c>
      <c r="D2558" s="6" t="s">
        <v>37</v>
      </c>
      <c r="E2558" s="67">
        <v>17.02</v>
      </c>
      <c r="K2558" s="6" t="s">
        <v>4080</v>
      </c>
      <c r="M2558"/>
      <c r="N2558"/>
      <c r="O2558" s="6">
        <v>-54.44</v>
      </c>
      <c r="P2558" s="6">
        <v>-46.43</v>
      </c>
    </row>
    <row r="2559" spans="2:16" ht="17.399999999999999">
      <c r="B2559" s="24" t="s">
        <v>2623</v>
      </c>
      <c r="C2559" s="6" t="s">
        <v>2899</v>
      </c>
      <c r="D2559" s="6" t="s">
        <v>37</v>
      </c>
      <c r="E2559" s="67">
        <v>78.44</v>
      </c>
      <c r="K2559" s="6" t="s">
        <v>4100</v>
      </c>
      <c r="M2559"/>
      <c r="N2559"/>
      <c r="O2559" s="6">
        <v>-20.5</v>
      </c>
      <c r="P2559" s="6">
        <v>-22.3</v>
      </c>
    </row>
    <row r="2560" spans="2:16" ht="17.399999999999999">
      <c r="B2560" s="24" t="s">
        <v>2984</v>
      </c>
      <c r="C2560" s="6" t="s">
        <v>2988</v>
      </c>
      <c r="D2560" s="6" t="s">
        <v>37</v>
      </c>
      <c r="E2560" s="67">
        <v>177.42</v>
      </c>
      <c r="K2560" s="6" t="s">
        <v>4102</v>
      </c>
      <c r="M2560"/>
      <c r="N2560"/>
      <c r="O2560" s="6">
        <v>-2.08</v>
      </c>
      <c r="P2560" s="6">
        <v>-28.56</v>
      </c>
    </row>
    <row r="2561" spans="2:16" ht="17.399999999999999">
      <c r="B2561" s="24" t="s">
        <v>3229</v>
      </c>
      <c r="C2561" s="6" t="s">
        <v>3487</v>
      </c>
      <c r="D2561" s="6" t="s">
        <v>37</v>
      </c>
      <c r="E2561" s="67">
        <v>7894.97</v>
      </c>
      <c r="F2561" s="6">
        <v>1</v>
      </c>
      <c r="G2561" s="6">
        <v>-29</v>
      </c>
      <c r="H2561" s="6">
        <v>-29</v>
      </c>
      <c r="I2561" s="6">
        <v>-29</v>
      </c>
      <c r="J2561" s="6">
        <v>-29</v>
      </c>
      <c r="K2561" s="6" t="s">
        <v>4100</v>
      </c>
      <c r="M2561"/>
      <c r="N2561"/>
      <c r="O2561" s="6">
        <v>-0.75</v>
      </c>
      <c r="P2561" s="6">
        <v>-14.29</v>
      </c>
    </row>
    <row r="2562" spans="2:16" ht="17.399999999999999">
      <c r="B2562" s="24" t="s">
        <v>3230</v>
      </c>
      <c r="C2562" s="6" t="s">
        <v>3338</v>
      </c>
      <c r="D2562" s="6" t="s">
        <v>37</v>
      </c>
      <c r="E2562" s="23">
        <v>253.82</v>
      </c>
      <c r="K2562" s="6" t="s">
        <v>4106</v>
      </c>
      <c r="M2562"/>
      <c r="N2562"/>
      <c r="O2562" s="6">
        <v>1.87</v>
      </c>
      <c r="P2562" s="6">
        <v>-1.9</v>
      </c>
    </row>
    <row r="2563" spans="2:16">
      <c r="B2563" s="24" t="s">
        <v>3712</v>
      </c>
      <c r="C2563" s="6" t="s">
        <v>4558</v>
      </c>
      <c r="D2563" s="6" t="s">
        <v>37</v>
      </c>
      <c r="E2563" s="67">
        <v>122.36</v>
      </c>
      <c r="K2563" s="6" t="s">
        <v>4120</v>
      </c>
      <c r="O2563" s="6">
        <v>14.91</v>
      </c>
      <c r="P2563" s="6">
        <v>16.34</v>
      </c>
    </row>
    <row r="2564" spans="2:16">
      <c r="B2564" s="24" t="s">
        <v>3713</v>
      </c>
      <c r="C2564" s="6" t="s">
        <v>3912</v>
      </c>
      <c r="D2564" s="6" t="s">
        <v>37</v>
      </c>
      <c r="E2564" s="67">
        <v>63.67</v>
      </c>
      <c r="K2564" s="6" t="s">
        <v>4100</v>
      </c>
      <c r="O2564" s="6">
        <v>17.38</v>
      </c>
      <c r="P2564" s="6">
        <v>-2.65</v>
      </c>
    </row>
    <row r="2565" spans="2:16">
      <c r="B2565" s="24" t="s">
        <v>3714</v>
      </c>
      <c r="C2565" s="6" t="s">
        <v>3836</v>
      </c>
      <c r="D2565" s="6" t="s">
        <v>9</v>
      </c>
      <c r="E2565" s="67">
        <v>385.22</v>
      </c>
      <c r="K2565" s="6" t="s">
        <v>4076</v>
      </c>
      <c r="O2565" s="6">
        <v>-1.84</v>
      </c>
      <c r="P2565" s="6">
        <v>-35.9</v>
      </c>
    </row>
    <row r="2566" spans="2:16">
      <c r="B2566" s="24" t="s">
        <v>3715</v>
      </c>
      <c r="C2566" s="6" t="s">
        <v>4137</v>
      </c>
      <c r="D2566" s="6" t="s">
        <v>37</v>
      </c>
      <c r="E2566" s="67">
        <v>45.63</v>
      </c>
      <c r="K2566" s="6" t="s">
        <v>4076</v>
      </c>
      <c r="O2566" s="6">
        <v>-45.67</v>
      </c>
      <c r="P2566" s="6">
        <v>-49.96</v>
      </c>
    </row>
    <row r="2567" spans="2:16">
      <c r="B2567" s="24" t="s">
        <v>5154</v>
      </c>
      <c r="C2567" s="6" t="s">
        <v>5155</v>
      </c>
      <c r="D2567" s="6" t="s">
        <v>37</v>
      </c>
      <c r="E2567" s="67">
        <v>96.96</v>
      </c>
      <c r="K2567" s="6" t="s">
        <v>4091</v>
      </c>
      <c r="O2567" s="6">
        <v>-25.61</v>
      </c>
      <c r="P2567" s="6">
        <v>-60.94</v>
      </c>
    </row>
    <row r="2568" spans="2:16">
      <c r="B2568" s="24"/>
    </row>
    <row r="2569" spans="2:16">
      <c r="B2569" s="24"/>
    </row>
    <row r="2570" spans="2:16">
      <c r="B2570" s="24"/>
    </row>
    <row r="2571" spans="2:16">
      <c r="B2571" s="24"/>
    </row>
    <row r="2572" spans="2:16">
      <c r="B2572" s="24"/>
    </row>
    <row r="2573" spans="2:16">
      <c r="B2573" s="24"/>
    </row>
  </sheetData>
  <autoFilter ref="A13:N13" xr:uid="{00000000-0009-0000-0000-000006000000}">
    <sortState xmlns:xlrd2="http://schemas.microsoft.com/office/spreadsheetml/2017/richdata2" ref="A14:N1936">
      <sortCondition ref="A13"/>
    </sortState>
  </autoFilter>
  <phoneticPr fontId="1" type="noConversion"/>
  <hyperlinks>
    <hyperlink ref="B1" tooltip="Quantiwise7G" display="     Refresh     " xr:uid="{00000000-0004-0000-06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4</vt:i4>
      </vt:variant>
    </vt:vector>
  </HeadingPairs>
  <TitlesOfParts>
    <vt:vector size="12" baseType="lpstr">
      <vt:lpstr>2027전망(10일)</vt:lpstr>
      <vt:lpstr>2Q26전망(10일)</vt:lpstr>
      <vt:lpstr>3Q26전망(10일)</vt:lpstr>
      <vt:lpstr>2026전망(10일)</vt:lpstr>
      <vt:lpstr>2027</vt:lpstr>
      <vt:lpstr>2Q26</vt:lpstr>
      <vt:lpstr>3Q26</vt:lpstr>
      <vt:lpstr>2026</vt:lpstr>
      <vt:lpstr>'2026전망(10일)'!Print_Titles</vt:lpstr>
      <vt:lpstr>'2027전망(10일)'!Print_Titles</vt:lpstr>
      <vt:lpstr>'2Q26전망(10일)'!Print_Titles</vt:lpstr>
      <vt:lpstr>'3Q26전망(10일)'!Print_Titles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Sector</dc:creator>
  <cp:lastModifiedBy>병조 김</cp:lastModifiedBy>
  <dcterms:created xsi:type="dcterms:W3CDTF">2014-10-19T12:45:03Z</dcterms:created>
  <dcterms:modified xsi:type="dcterms:W3CDTF">2026-07-01T20:57:36Z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20260702055701</vt:lpwstr>
  </property>
</Properties>
</file>